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https://timesgrouponline-my.sharepoint.com/personal/iimkstudio2_timesgroup_com/Documents/Desktop/Personal/Entri/Assignments/"/>
    </mc:Choice>
  </mc:AlternateContent>
  <xr:revisionPtr revIDLastSave="1925" documentId="8_{3F904B6A-1792-49EC-863E-C8A17B6794AF}" xr6:coauthVersionLast="47" xr6:coauthVersionMax="47" xr10:uidLastSave="{28260B82-FD43-4AB1-A908-297EC1790807}"/>
  <bookViews>
    <workbookView xWindow="-120" yWindow="-120" windowWidth="29040" windowHeight="15720" firstSheet="6" activeTab="9" xr2:uid="{6BF45650-5A53-4DC1-8698-F403D54BA79E}"/>
  </bookViews>
  <sheets>
    <sheet name="Customer Names" sheetId="2" r:id="rId1"/>
    <sheet name="Medical Examinations" sheetId="3" r:id="rId2"/>
    <sheet name="Hospitalisation Details" sheetId="4" r:id="rId3"/>
    <sheet name="Data Cleaning Q1 to Q4" sheetId="5" r:id="rId4"/>
    <sheet name="Data Transformation Q1 to Q8" sheetId="6" r:id="rId5"/>
    <sheet name="Uniqee Value" sheetId="8" state="hidden" r:id="rId6"/>
    <sheet name="Healthcare" sheetId="7" r:id="rId7"/>
    <sheet name="Pie or Donut Chart Q1" sheetId="12" r:id="rId8"/>
    <sheet name="Pie or Donut Chart Q2" sheetId="13" r:id="rId9"/>
    <sheet name="Column or Bar Chart Q1" sheetId="14" r:id="rId10"/>
    <sheet name="Column or Bar Chart Q2" sheetId="17" r:id="rId11"/>
    <sheet name="Line or Scatter Plot Q1" sheetId="18" r:id="rId12"/>
    <sheet name="Line or Scatter Plot Q2" sheetId="19" r:id="rId13"/>
    <sheet name="Dashboard" sheetId="23" r:id="rId14"/>
  </sheets>
  <definedNames>
    <definedName name="_xlnm._FilterDatabase" localSheetId="0" hidden="1">'Customer Names'!$A$1:$D$2336</definedName>
    <definedName name="_xlnm._FilterDatabase" localSheetId="3" hidden="1">'Data Cleaning Q1 to Q4'!$J$1:$R$2344</definedName>
    <definedName name="_xlnm._FilterDatabase" localSheetId="4" hidden="1">'Data Transformation Q1 to Q8'!$L$1:$V$2336</definedName>
    <definedName name="_xlnm._FilterDatabase" localSheetId="6" hidden="1">Healthcare!$A$1:$Q$2336</definedName>
    <definedName name="Slicer_City_tier">#N/A</definedName>
    <definedName name="Slicer_Hospital_tier">#N/A</definedName>
    <definedName name="Slicer_smoker">#N/A</definedName>
    <definedName name="Slicer_Weight_Status">#N/A</definedName>
  </definedNames>
  <calcPr calcId="191029"/>
  <pivotCaches>
    <pivotCache cacheId="0" r:id="rId15"/>
    <pivotCache cacheId="1" r:id="rId16"/>
    <pivotCache cacheId="2" r:id="rId17"/>
  </pivotCaches>
  <extLs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Y13" i="6" l="1" a="1"/>
  <c r="X13" i="6" a="1"/>
  <c r="H25" i="19"/>
  <c r="H44" i="18"/>
  <c r="H22" i="18"/>
  <c r="B17" i="12"/>
  <c r="B16" i="12"/>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Q639" i="7"/>
  <c r="Q640" i="7"/>
  <c r="Q641" i="7"/>
  <c r="Q642" i="7"/>
  <c r="Q643" i="7"/>
  <c r="Q644" i="7"/>
  <c r="Q645" i="7"/>
  <c r="Q646" i="7"/>
  <c r="Q647" i="7"/>
  <c r="Q648" i="7"/>
  <c r="Q649" i="7"/>
  <c r="Q650" i="7"/>
  <c r="Q651" i="7"/>
  <c r="Q652" i="7"/>
  <c r="Q653" i="7"/>
  <c r="Q654" i="7"/>
  <c r="Q655" i="7"/>
  <c r="Q656" i="7"/>
  <c r="Q657" i="7"/>
  <c r="Q658" i="7"/>
  <c r="Q659" i="7"/>
  <c r="Q660" i="7"/>
  <c r="Q661" i="7"/>
  <c r="Q662" i="7"/>
  <c r="Q663" i="7"/>
  <c r="Q664" i="7"/>
  <c r="Q665" i="7"/>
  <c r="Q666" i="7"/>
  <c r="Q667" i="7"/>
  <c r="Q668" i="7"/>
  <c r="Q669" i="7"/>
  <c r="Q670" i="7"/>
  <c r="Q671" i="7"/>
  <c r="Q672" i="7"/>
  <c r="Q673" i="7"/>
  <c r="Q674" i="7"/>
  <c r="Q675" i="7"/>
  <c r="Q676" i="7"/>
  <c r="Q677" i="7"/>
  <c r="Q678" i="7"/>
  <c r="Q679" i="7"/>
  <c r="Q680" i="7"/>
  <c r="Q681" i="7"/>
  <c r="Q682" i="7"/>
  <c r="Q683" i="7"/>
  <c r="Q684" i="7"/>
  <c r="Q685" i="7"/>
  <c r="Q686" i="7"/>
  <c r="Q687" i="7"/>
  <c r="Q688" i="7"/>
  <c r="Q689" i="7"/>
  <c r="Q690" i="7"/>
  <c r="Q691" i="7"/>
  <c r="Q692" i="7"/>
  <c r="Q693" i="7"/>
  <c r="Q694" i="7"/>
  <c r="Q695" i="7"/>
  <c r="Q696" i="7"/>
  <c r="Q697" i="7"/>
  <c r="Q698" i="7"/>
  <c r="Q699" i="7"/>
  <c r="Q700" i="7"/>
  <c r="Q701" i="7"/>
  <c r="Q702" i="7"/>
  <c r="Q703" i="7"/>
  <c r="Q704" i="7"/>
  <c r="Q705" i="7"/>
  <c r="Q706" i="7"/>
  <c r="Q707" i="7"/>
  <c r="Q708" i="7"/>
  <c r="Q709" i="7"/>
  <c r="Q710" i="7"/>
  <c r="Q711" i="7"/>
  <c r="Q712" i="7"/>
  <c r="Q713" i="7"/>
  <c r="Q714" i="7"/>
  <c r="Q715" i="7"/>
  <c r="Q716" i="7"/>
  <c r="Q717" i="7"/>
  <c r="Q718" i="7"/>
  <c r="Q719" i="7"/>
  <c r="Q720" i="7"/>
  <c r="Q721" i="7"/>
  <c r="Q722" i="7"/>
  <c r="Q723" i="7"/>
  <c r="Q724" i="7"/>
  <c r="Q725" i="7"/>
  <c r="Q726" i="7"/>
  <c r="Q727" i="7"/>
  <c r="Q728" i="7"/>
  <c r="Q729" i="7"/>
  <c r="Q730" i="7"/>
  <c r="Q731" i="7"/>
  <c r="Q732" i="7"/>
  <c r="Q733" i="7"/>
  <c r="Q734" i="7"/>
  <c r="Q735" i="7"/>
  <c r="Q736" i="7"/>
  <c r="Q737" i="7"/>
  <c r="Q738" i="7"/>
  <c r="Q739" i="7"/>
  <c r="Q740" i="7"/>
  <c r="Q741" i="7"/>
  <c r="Q742" i="7"/>
  <c r="Q743" i="7"/>
  <c r="Q744" i="7"/>
  <c r="Q745" i="7"/>
  <c r="Q746" i="7"/>
  <c r="Q747" i="7"/>
  <c r="Q748" i="7"/>
  <c r="Q749" i="7"/>
  <c r="Q750" i="7"/>
  <c r="Q751" i="7"/>
  <c r="Q752" i="7"/>
  <c r="Q753" i="7"/>
  <c r="Q754" i="7"/>
  <c r="Q755" i="7"/>
  <c r="Q756" i="7"/>
  <c r="Q757" i="7"/>
  <c r="Q758" i="7"/>
  <c r="Q759" i="7"/>
  <c r="Q760" i="7"/>
  <c r="Q761" i="7"/>
  <c r="Q762" i="7"/>
  <c r="Q763" i="7"/>
  <c r="Q764" i="7"/>
  <c r="Q765" i="7"/>
  <c r="Q766" i="7"/>
  <c r="Q767" i="7"/>
  <c r="Q768" i="7"/>
  <c r="Q769" i="7"/>
  <c r="Q770" i="7"/>
  <c r="Q771" i="7"/>
  <c r="Q772" i="7"/>
  <c r="Q773" i="7"/>
  <c r="Q774" i="7"/>
  <c r="Q775" i="7"/>
  <c r="Q776" i="7"/>
  <c r="Q777" i="7"/>
  <c r="Q778" i="7"/>
  <c r="Q779" i="7"/>
  <c r="Q780" i="7"/>
  <c r="Q781" i="7"/>
  <c r="Q782" i="7"/>
  <c r="Q783" i="7"/>
  <c r="Q784" i="7"/>
  <c r="Q785" i="7"/>
  <c r="Q786" i="7"/>
  <c r="Q787" i="7"/>
  <c r="Q788" i="7"/>
  <c r="Q789" i="7"/>
  <c r="Q790" i="7"/>
  <c r="Q791" i="7"/>
  <c r="Q792" i="7"/>
  <c r="Q793" i="7"/>
  <c r="Q794" i="7"/>
  <c r="Q795" i="7"/>
  <c r="Q796" i="7"/>
  <c r="Q797" i="7"/>
  <c r="Q798" i="7"/>
  <c r="Q799" i="7"/>
  <c r="Q800" i="7"/>
  <c r="Q801" i="7"/>
  <c r="Q802" i="7"/>
  <c r="Q803" i="7"/>
  <c r="Q804" i="7"/>
  <c r="Q805" i="7"/>
  <c r="Q806" i="7"/>
  <c r="Q807" i="7"/>
  <c r="Q808" i="7"/>
  <c r="Q809" i="7"/>
  <c r="Q810" i="7"/>
  <c r="Q811" i="7"/>
  <c r="Q812" i="7"/>
  <c r="Q813" i="7"/>
  <c r="Q814" i="7"/>
  <c r="Q815" i="7"/>
  <c r="Q816" i="7"/>
  <c r="Q817" i="7"/>
  <c r="Q818" i="7"/>
  <c r="Q819" i="7"/>
  <c r="Q820" i="7"/>
  <c r="Q821" i="7"/>
  <c r="Q822" i="7"/>
  <c r="Q823" i="7"/>
  <c r="Q824" i="7"/>
  <c r="Q825" i="7"/>
  <c r="Q826" i="7"/>
  <c r="Q827" i="7"/>
  <c r="Q828" i="7"/>
  <c r="Q829" i="7"/>
  <c r="Q830" i="7"/>
  <c r="Q831" i="7"/>
  <c r="Q832" i="7"/>
  <c r="Q833" i="7"/>
  <c r="Q834" i="7"/>
  <c r="Q835" i="7"/>
  <c r="Q836" i="7"/>
  <c r="Q837" i="7"/>
  <c r="Q838" i="7"/>
  <c r="Q839" i="7"/>
  <c r="Q840" i="7"/>
  <c r="Q841" i="7"/>
  <c r="Q842" i="7"/>
  <c r="Q843" i="7"/>
  <c r="Q844" i="7"/>
  <c r="Q845" i="7"/>
  <c r="Q846" i="7"/>
  <c r="Q847" i="7"/>
  <c r="Q848" i="7"/>
  <c r="Q849" i="7"/>
  <c r="Q850" i="7"/>
  <c r="Q851" i="7"/>
  <c r="Q852" i="7"/>
  <c r="Q853" i="7"/>
  <c r="Q854" i="7"/>
  <c r="Q855" i="7"/>
  <c r="Q856" i="7"/>
  <c r="Q857" i="7"/>
  <c r="Q858" i="7"/>
  <c r="Q859" i="7"/>
  <c r="Q860" i="7"/>
  <c r="Q861" i="7"/>
  <c r="Q862" i="7"/>
  <c r="Q863" i="7"/>
  <c r="Q864" i="7"/>
  <c r="Q865" i="7"/>
  <c r="Q866" i="7"/>
  <c r="Q867" i="7"/>
  <c r="Q868" i="7"/>
  <c r="Q869" i="7"/>
  <c r="Q870" i="7"/>
  <c r="Q871" i="7"/>
  <c r="Q872" i="7"/>
  <c r="Q873" i="7"/>
  <c r="Q874" i="7"/>
  <c r="Q875" i="7"/>
  <c r="Q876" i="7"/>
  <c r="Q877" i="7"/>
  <c r="Q878" i="7"/>
  <c r="Q879" i="7"/>
  <c r="Q880" i="7"/>
  <c r="Q881" i="7"/>
  <c r="Q882" i="7"/>
  <c r="Q883" i="7"/>
  <c r="Q884" i="7"/>
  <c r="Q885" i="7"/>
  <c r="Q886" i="7"/>
  <c r="Q887" i="7"/>
  <c r="Q888" i="7"/>
  <c r="Q889" i="7"/>
  <c r="Q890" i="7"/>
  <c r="Q891" i="7"/>
  <c r="Q892" i="7"/>
  <c r="Q893" i="7"/>
  <c r="Q894" i="7"/>
  <c r="Q895" i="7"/>
  <c r="Q896" i="7"/>
  <c r="Q897" i="7"/>
  <c r="Q898" i="7"/>
  <c r="Q899" i="7"/>
  <c r="Q900" i="7"/>
  <c r="Q901" i="7"/>
  <c r="Q902" i="7"/>
  <c r="Q903" i="7"/>
  <c r="Q904" i="7"/>
  <c r="Q905" i="7"/>
  <c r="Q906" i="7"/>
  <c r="Q907" i="7"/>
  <c r="Q908" i="7"/>
  <c r="Q909" i="7"/>
  <c r="Q910" i="7"/>
  <c r="Q911" i="7"/>
  <c r="Q912" i="7"/>
  <c r="Q913" i="7"/>
  <c r="Q914" i="7"/>
  <c r="Q915" i="7"/>
  <c r="Q916" i="7"/>
  <c r="Q917" i="7"/>
  <c r="Q918" i="7"/>
  <c r="Q919" i="7"/>
  <c r="Q920" i="7"/>
  <c r="Q921" i="7"/>
  <c r="Q922" i="7"/>
  <c r="Q923" i="7"/>
  <c r="Q924" i="7"/>
  <c r="Q925" i="7"/>
  <c r="Q926" i="7"/>
  <c r="Q927" i="7"/>
  <c r="Q928" i="7"/>
  <c r="Q929" i="7"/>
  <c r="Q930" i="7"/>
  <c r="Q931" i="7"/>
  <c r="Q932" i="7"/>
  <c r="Q933" i="7"/>
  <c r="Q934" i="7"/>
  <c r="Q935" i="7"/>
  <c r="Q936" i="7"/>
  <c r="Q937" i="7"/>
  <c r="Q938" i="7"/>
  <c r="Q939" i="7"/>
  <c r="Q940" i="7"/>
  <c r="Q941" i="7"/>
  <c r="Q942" i="7"/>
  <c r="Q943" i="7"/>
  <c r="Q944" i="7"/>
  <c r="Q945" i="7"/>
  <c r="Q946" i="7"/>
  <c r="Q947" i="7"/>
  <c r="Q948" i="7"/>
  <c r="Q949" i="7"/>
  <c r="Q950" i="7"/>
  <c r="Q951" i="7"/>
  <c r="Q952" i="7"/>
  <c r="Q953" i="7"/>
  <c r="Q954" i="7"/>
  <c r="Q955" i="7"/>
  <c r="Q956" i="7"/>
  <c r="Q957" i="7"/>
  <c r="Q958" i="7"/>
  <c r="Q959" i="7"/>
  <c r="Q960" i="7"/>
  <c r="Q961" i="7"/>
  <c r="Q962" i="7"/>
  <c r="Q963" i="7"/>
  <c r="Q964" i="7"/>
  <c r="Q965" i="7"/>
  <c r="Q966" i="7"/>
  <c r="Q967" i="7"/>
  <c r="Q968" i="7"/>
  <c r="Q969" i="7"/>
  <c r="Q970" i="7"/>
  <c r="Q971" i="7"/>
  <c r="Q972" i="7"/>
  <c r="Q973" i="7"/>
  <c r="Q974" i="7"/>
  <c r="Q975" i="7"/>
  <c r="Q976" i="7"/>
  <c r="Q977" i="7"/>
  <c r="Q978" i="7"/>
  <c r="Q979" i="7"/>
  <c r="Q980" i="7"/>
  <c r="Q981" i="7"/>
  <c r="Q982" i="7"/>
  <c r="Q983" i="7"/>
  <c r="Q984" i="7"/>
  <c r="Q985" i="7"/>
  <c r="Q986" i="7"/>
  <c r="Q987" i="7"/>
  <c r="Q988" i="7"/>
  <c r="Q989" i="7"/>
  <c r="Q990" i="7"/>
  <c r="Q991" i="7"/>
  <c r="Q992" i="7"/>
  <c r="Q993" i="7"/>
  <c r="Q994" i="7"/>
  <c r="Q995" i="7"/>
  <c r="Q996" i="7"/>
  <c r="Q997" i="7"/>
  <c r="Q998" i="7"/>
  <c r="Q999" i="7"/>
  <c r="Q1000" i="7"/>
  <c r="Q1001" i="7"/>
  <c r="Q1002" i="7"/>
  <c r="Q1003" i="7"/>
  <c r="Q1004" i="7"/>
  <c r="Q1005" i="7"/>
  <c r="Q1006" i="7"/>
  <c r="Q1007" i="7"/>
  <c r="Q1008" i="7"/>
  <c r="Q1009" i="7"/>
  <c r="Q1010" i="7"/>
  <c r="Q1011" i="7"/>
  <c r="Q1012" i="7"/>
  <c r="Q1013" i="7"/>
  <c r="Q1014" i="7"/>
  <c r="Q1015" i="7"/>
  <c r="Q1016" i="7"/>
  <c r="Q1017" i="7"/>
  <c r="Q1018" i="7"/>
  <c r="Q1019" i="7"/>
  <c r="Q1020" i="7"/>
  <c r="Q1021" i="7"/>
  <c r="Q1022" i="7"/>
  <c r="Q1023" i="7"/>
  <c r="Q1024" i="7"/>
  <c r="Q1025" i="7"/>
  <c r="Q1026" i="7"/>
  <c r="Q1027" i="7"/>
  <c r="Q1028" i="7"/>
  <c r="Q1029" i="7"/>
  <c r="Q1030" i="7"/>
  <c r="Q1031" i="7"/>
  <c r="Q1032" i="7"/>
  <c r="Q1033" i="7"/>
  <c r="Q1034" i="7"/>
  <c r="Q1035" i="7"/>
  <c r="Q1036" i="7"/>
  <c r="Q1037" i="7"/>
  <c r="Q1038" i="7"/>
  <c r="Q1039" i="7"/>
  <c r="Q1040" i="7"/>
  <c r="Q1041" i="7"/>
  <c r="Q1042" i="7"/>
  <c r="Q1043" i="7"/>
  <c r="Q1044" i="7"/>
  <c r="Q1045" i="7"/>
  <c r="Q1046" i="7"/>
  <c r="Q1047" i="7"/>
  <c r="Q1048" i="7"/>
  <c r="Q1049" i="7"/>
  <c r="Q1050" i="7"/>
  <c r="Q1051" i="7"/>
  <c r="Q1052" i="7"/>
  <c r="Q1053" i="7"/>
  <c r="Q1054" i="7"/>
  <c r="Q1055" i="7"/>
  <c r="Q1056" i="7"/>
  <c r="Q1057" i="7"/>
  <c r="Q1058" i="7"/>
  <c r="Q1059" i="7"/>
  <c r="Q1060" i="7"/>
  <c r="Q1061" i="7"/>
  <c r="Q1062" i="7"/>
  <c r="Q1063" i="7"/>
  <c r="Q1064" i="7"/>
  <c r="Q1065" i="7"/>
  <c r="Q1066" i="7"/>
  <c r="Q1067" i="7"/>
  <c r="Q1068" i="7"/>
  <c r="Q1069" i="7"/>
  <c r="Q1070" i="7"/>
  <c r="Q1071" i="7"/>
  <c r="Q1072" i="7"/>
  <c r="Q1073" i="7"/>
  <c r="Q1074" i="7"/>
  <c r="Q1075" i="7"/>
  <c r="Q1076" i="7"/>
  <c r="Q1077" i="7"/>
  <c r="Q1078" i="7"/>
  <c r="Q1079" i="7"/>
  <c r="Q1080" i="7"/>
  <c r="Q1081" i="7"/>
  <c r="Q1082" i="7"/>
  <c r="Q1083" i="7"/>
  <c r="Q1084" i="7"/>
  <c r="Q1085" i="7"/>
  <c r="Q1086" i="7"/>
  <c r="Q1087" i="7"/>
  <c r="Q1088" i="7"/>
  <c r="Q1089" i="7"/>
  <c r="Q1090" i="7"/>
  <c r="Q1091" i="7"/>
  <c r="Q1092" i="7"/>
  <c r="Q1093" i="7"/>
  <c r="Q1094" i="7"/>
  <c r="Q1095" i="7"/>
  <c r="Q1096" i="7"/>
  <c r="Q1097" i="7"/>
  <c r="Q1098" i="7"/>
  <c r="Q1099" i="7"/>
  <c r="Q1100" i="7"/>
  <c r="Q1101" i="7"/>
  <c r="Q1102" i="7"/>
  <c r="Q1103" i="7"/>
  <c r="Q1104" i="7"/>
  <c r="Q1105" i="7"/>
  <c r="Q1106" i="7"/>
  <c r="Q1107" i="7"/>
  <c r="Q1108" i="7"/>
  <c r="Q1109" i="7"/>
  <c r="Q1110" i="7"/>
  <c r="Q1111" i="7"/>
  <c r="Q1112" i="7"/>
  <c r="Q1113" i="7"/>
  <c r="Q1114" i="7"/>
  <c r="Q1115" i="7"/>
  <c r="Q1116" i="7"/>
  <c r="Q1117" i="7"/>
  <c r="Q1118" i="7"/>
  <c r="Q1119" i="7"/>
  <c r="Q1120" i="7"/>
  <c r="Q1121" i="7"/>
  <c r="Q1122" i="7"/>
  <c r="Q1123" i="7"/>
  <c r="Q1124" i="7"/>
  <c r="Q1125" i="7"/>
  <c r="Q1126" i="7"/>
  <c r="Q1127" i="7"/>
  <c r="Q1128" i="7"/>
  <c r="Q1129" i="7"/>
  <c r="Q1130" i="7"/>
  <c r="Q1131" i="7"/>
  <c r="Q1132" i="7"/>
  <c r="Q1133" i="7"/>
  <c r="Q1134" i="7"/>
  <c r="Q1135" i="7"/>
  <c r="Q1136" i="7"/>
  <c r="Q1137" i="7"/>
  <c r="Q1138" i="7"/>
  <c r="Q1139" i="7"/>
  <c r="Q1140" i="7"/>
  <c r="Q1141" i="7"/>
  <c r="Q1142" i="7"/>
  <c r="Q1143" i="7"/>
  <c r="Q1144" i="7"/>
  <c r="Q1145" i="7"/>
  <c r="Q1146" i="7"/>
  <c r="Q1147" i="7"/>
  <c r="Q1148" i="7"/>
  <c r="Q1149" i="7"/>
  <c r="Q1150" i="7"/>
  <c r="Q1151" i="7"/>
  <c r="Q1152" i="7"/>
  <c r="Q1153" i="7"/>
  <c r="Q1154" i="7"/>
  <c r="Q1155" i="7"/>
  <c r="Q1156" i="7"/>
  <c r="Q1157" i="7"/>
  <c r="Q1158" i="7"/>
  <c r="Q1159" i="7"/>
  <c r="Q1160" i="7"/>
  <c r="Q1161" i="7"/>
  <c r="Q1162" i="7"/>
  <c r="Q1163" i="7"/>
  <c r="Q1164" i="7"/>
  <c r="Q1165" i="7"/>
  <c r="Q1166" i="7"/>
  <c r="Q1167" i="7"/>
  <c r="Q1168" i="7"/>
  <c r="Q1169" i="7"/>
  <c r="Q1170" i="7"/>
  <c r="Q1171" i="7"/>
  <c r="Q1172" i="7"/>
  <c r="Q1173" i="7"/>
  <c r="Q1174" i="7"/>
  <c r="Q1175" i="7"/>
  <c r="Q1176" i="7"/>
  <c r="Q1177" i="7"/>
  <c r="Q1178" i="7"/>
  <c r="Q1179" i="7"/>
  <c r="Q1180" i="7"/>
  <c r="Q1181" i="7"/>
  <c r="Q1182" i="7"/>
  <c r="Q1183" i="7"/>
  <c r="Q1184" i="7"/>
  <c r="Q1185" i="7"/>
  <c r="Q1186" i="7"/>
  <c r="Q1187" i="7"/>
  <c r="Q1188" i="7"/>
  <c r="Q1189" i="7"/>
  <c r="Q1190" i="7"/>
  <c r="Q1191" i="7"/>
  <c r="Q1192" i="7"/>
  <c r="Q1193" i="7"/>
  <c r="Q1194" i="7"/>
  <c r="Q1195" i="7"/>
  <c r="Q1196" i="7"/>
  <c r="Q1197" i="7"/>
  <c r="Q1198" i="7"/>
  <c r="Q1199" i="7"/>
  <c r="Q1200" i="7"/>
  <c r="Q1201" i="7"/>
  <c r="Q1202" i="7"/>
  <c r="Q1203" i="7"/>
  <c r="Q1204" i="7"/>
  <c r="Q1205" i="7"/>
  <c r="Q1206" i="7"/>
  <c r="Q1207" i="7"/>
  <c r="Q1208" i="7"/>
  <c r="Q1209" i="7"/>
  <c r="Q1210" i="7"/>
  <c r="Q1211" i="7"/>
  <c r="Q1212" i="7"/>
  <c r="Q1213" i="7"/>
  <c r="Q1214" i="7"/>
  <c r="Q1215" i="7"/>
  <c r="Q1216" i="7"/>
  <c r="Q1217" i="7"/>
  <c r="Q1218" i="7"/>
  <c r="Q1219" i="7"/>
  <c r="Q1220" i="7"/>
  <c r="Q1221" i="7"/>
  <c r="Q1222" i="7"/>
  <c r="Q1223" i="7"/>
  <c r="Q1224" i="7"/>
  <c r="Q1225" i="7"/>
  <c r="Q1226" i="7"/>
  <c r="Q1227" i="7"/>
  <c r="Q1228" i="7"/>
  <c r="Q1229" i="7"/>
  <c r="Q1230" i="7"/>
  <c r="Q1231" i="7"/>
  <c r="Q1232" i="7"/>
  <c r="Q1233" i="7"/>
  <c r="Q1234" i="7"/>
  <c r="Q1235" i="7"/>
  <c r="Q1236" i="7"/>
  <c r="Q1237" i="7"/>
  <c r="Q1238" i="7"/>
  <c r="Q1239" i="7"/>
  <c r="Q1240" i="7"/>
  <c r="Q1241" i="7"/>
  <c r="Q1242" i="7"/>
  <c r="Q1243" i="7"/>
  <c r="Q1244" i="7"/>
  <c r="Q1245" i="7"/>
  <c r="Q1246" i="7"/>
  <c r="Q1247" i="7"/>
  <c r="Q1248" i="7"/>
  <c r="Q1249" i="7"/>
  <c r="Q1250" i="7"/>
  <c r="Q1251" i="7"/>
  <c r="Q1252" i="7"/>
  <c r="Q1253" i="7"/>
  <c r="Q1254" i="7"/>
  <c r="Q1255" i="7"/>
  <c r="Q1256" i="7"/>
  <c r="Q1257" i="7"/>
  <c r="Q1258" i="7"/>
  <c r="Q1259" i="7"/>
  <c r="Q1260" i="7"/>
  <c r="Q1261" i="7"/>
  <c r="Q1262" i="7"/>
  <c r="Q1263" i="7"/>
  <c r="Q1264" i="7"/>
  <c r="Q1265" i="7"/>
  <c r="Q1266" i="7"/>
  <c r="Q1267" i="7"/>
  <c r="Q1268" i="7"/>
  <c r="Q1269" i="7"/>
  <c r="Q1270" i="7"/>
  <c r="Q1271" i="7"/>
  <c r="Q1272" i="7"/>
  <c r="Q1273" i="7"/>
  <c r="Q1274" i="7"/>
  <c r="Q1275" i="7"/>
  <c r="Q1276" i="7"/>
  <c r="Q1277" i="7"/>
  <c r="Q1278" i="7"/>
  <c r="Q1279" i="7"/>
  <c r="Q1280" i="7"/>
  <c r="Q1281" i="7"/>
  <c r="Q1282" i="7"/>
  <c r="Q1283" i="7"/>
  <c r="Q1284" i="7"/>
  <c r="Q1285" i="7"/>
  <c r="Q1286" i="7"/>
  <c r="Q1287" i="7"/>
  <c r="Q1288" i="7"/>
  <c r="Q1289" i="7"/>
  <c r="Q1290" i="7"/>
  <c r="Q1291" i="7"/>
  <c r="Q1292" i="7"/>
  <c r="Q1293" i="7"/>
  <c r="Q1294" i="7"/>
  <c r="Q1295" i="7"/>
  <c r="Q1296" i="7"/>
  <c r="Q1297" i="7"/>
  <c r="Q1298" i="7"/>
  <c r="Q1299" i="7"/>
  <c r="Q1300" i="7"/>
  <c r="Q1301" i="7"/>
  <c r="Q1302" i="7"/>
  <c r="Q1303" i="7"/>
  <c r="Q1304" i="7"/>
  <c r="Q1305" i="7"/>
  <c r="Q1306" i="7"/>
  <c r="Q1307" i="7"/>
  <c r="Q1308" i="7"/>
  <c r="Q1309" i="7"/>
  <c r="Q1310" i="7"/>
  <c r="Q1311" i="7"/>
  <c r="Q1312" i="7"/>
  <c r="Q1313" i="7"/>
  <c r="Q1314" i="7"/>
  <c r="Q1315" i="7"/>
  <c r="Q1316" i="7"/>
  <c r="Q1317" i="7"/>
  <c r="Q1318" i="7"/>
  <c r="Q1319" i="7"/>
  <c r="Q1320" i="7"/>
  <c r="Q1321" i="7"/>
  <c r="Q1322" i="7"/>
  <c r="Q1323" i="7"/>
  <c r="Q1324" i="7"/>
  <c r="Q1325" i="7"/>
  <c r="Q1326" i="7"/>
  <c r="Q1327" i="7"/>
  <c r="Q1328" i="7"/>
  <c r="Q1329" i="7"/>
  <c r="Q1330" i="7"/>
  <c r="Q1331" i="7"/>
  <c r="Q1332" i="7"/>
  <c r="Q1333" i="7"/>
  <c r="Q1334" i="7"/>
  <c r="Q1335" i="7"/>
  <c r="Q1336" i="7"/>
  <c r="Q1337" i="7"/>
  <c r="Q1338" i="7"/>
  <c r="Q1339" i="7"/>
  <c r="Q1340" i="7"/>
  <c r="Q1341" i="7"/>
  <c r="Q1342" i="7"/>
  <c r="Q1343" i="7"/>
  <c r="Q1344" i="7"/>
  <c r="Q1345" i="7"/>
  <c r="Q1346" i="7"/>
  <c r="Q1347" i="7"/>
  <c r="Q1348" i="7"/>
  <c r="Q1349" i="7"/>
  <c r="Q1350" i="7"/>
  <c r="Q1351" i="7"/>
  <c r="Q1352" i="7"/>
  <c r="Q1353" i="7"/>
  <c r="Q1354" i="7"/>
  <c r="Q1355" i="7"/>
  <c r="Q1356" i="7"/>
  <c r="Q1357" i="7"/>
  <c r="Q1358" i="7"/>
  <c r="Q1359" i="7"/>
  <c r="Q1360" i="7"/>
  <c r="Q1361" i="7"/>
  <c r="Q1362" i="7"/>
  <c r="Q1363" i="7"/>
  <c r="Q1364" i="7"/>
  <c r="Q1365" i="7"/>
  <c r="Q1366" i="7"/>
  <c r="Q1367" i="7"/>
  <c r="Q1368" i="7"/>
  <c r="Q1369" i="7"/>
  <c r="Q1370" i="7"/>
  <c r="Q1371" i="7"/>
  <c r="Q1372" i="7"/>
  <c r="Q1373" i="7"/>
  <c r="Q1374" i="7"/>
  <c r="Q1375" i="7"/>
  <c r="Q1376" i="7"/>
  <c r="Q1377" i="7"/>
  <c r="Q1378" i="7"/>
  <c r="Q1379" i="7"/>
  <c r="Q1380" i="7"/>
  <c r="Q1381" i="7"/>
  <c r="Q1382" i="7"/>
  <c r="Q1383" i="7"/>
  <c r="Q1384" i="7"/>
  <c r="Q1385" i="7"/>
  <c r="Q1386" i="7"/>
  <c r="Q1387" i="7"/>
  <c r="Q1388" i="7"/>
  <c r="Q1389" i="7"/>
  <c r="Q1390" i="7"/>
  <c r="Q1391" i="7"/>
  <c r="Q1392" i="7"/>
  <c r="Q1393" i="7"/>
  <c r="Q1394" i="7"/>
  <c r="Q1395" i="7"/>
  <c r="Q1396" i="7"/>
  <c r="Q1397" i="7"/>
  <c r="Q1398" i="7"/>
  <c r="Q1399" i="7"/>
  <c r="Q1400" i="7"/>
  <c r="Q1401" i="7"/>
  <c r="Q1402" i="7"/>
  <c r="Q1403" i="7"/>
  <c r="Q1404" i="7"/>
  <c r="Q1405" i="7"/>
  <c r="Q1406" i="7"/>
  <c r="Q1407" i="7"/>
  <c r="Q1408" i="7"/>
  <c r="Q1409" i="7"/>
  <c r="Q1410" i="7"/>
  <c r="Q1411" i="7"/>
  <c r="Q1412" i="7"/>
  <c r="Q1413" i="7"/>
  <c r="Q1414" i="7"/>
  <c r="Q1415" i="7"/>
  <c r="Q1416" i="7"/>
  <c r="Q1417" i="7"/>
  <c r="Q1418" i="7"/>
  <c r="Q1419" i="7"/>
  <c r="Q1420" i="7"/>
  <c r="Q1421" i="7"/>
  <c r="Q1422" i="7"/>
  <c r="Q1423" i="7"/>
  <c r="Q1424" i="7"/>
  <c r="Q1425" i="7"/>
  <c r="Q1426" i="7"/>
  <c r="Q1427" i="7"/>
  <c r="Q1428" i="7"/>
  <c r="Q1429" i="7"/>
  <c r="Q1430" i="7"/>
  <c r="Q1431" i="7"/>
  <c r="Q1432" i="7"/>
  <c r="Q1433" i="7"/>
  <c r="Q1434" i="7"/>
  <c r="Q1435" i="7"/>
  <c r="Q1436" i="7"/>
  <c r="Q1437" i="7"/>
  <c r="Q1438" i="7"/>
  <c r="Q1439" i="7"/>
  <c r="Q1440" i="7"/>
  <c r="Q1441" i="7"/>
  <c r="Q1442" i="7"/>
  <c r="Q1443" i="7"/>
  <c r="Q1444" i="7"/>
  <c r="Q1445" i="7"/>
  <c r="Q1446" i="7"/>
  <c r="Q1447" i="7"/>
  <c r="Q1448" i="7"/>
  <c r="Q1449" i="7"/>
  <c r="Q1450" i="7"/>
  <c r="Q1451" i="7"/>
  <c r="Q1452" i="7"/>
  <c r="Q1453" i="7"/>
  <c r="Q1454" i="7"/>
  <c r="Q1455" i="7"/>
  <c r="Q1456" i="7"/>
  <c r="Q1457" i="7"/>
  <c r="Q1458" i="7"/>
  <c r="Q1459" i="7"/>
  <c r="Q1460" i="7"/>
  <c r="Q1461" i="7"/>
  <c r="Q1462" i="7"/>
  <c r="Q1463" i="7"/>
  <c r="Q1464" i="7"/>
  <c r="Q1465" i="7"/>
  <c r="Q1466" i="7"/>
  <c r="Q1467" i="7"/>
  <c r="Q1468" i="7"/>
  <c r="Q1469" i="7"/>
  <c r="Q1470" i="7"/>
  <c r="Q1471" i="7"/>
  <c r="Q1472" i="7"/>
  <c r="Q1473" i="7"/>
  <c r="Q1474" i="7"/>
  <c r="Q1475" i="7"/>
  <c r="Q1476" i="7"/>
  <c r="Q1477" i="7"/>
  <c r="Q1478" i="7"/>
  <c r="Q1479" i="7"/>
  <c r="Q1480" i="7"/>
  <c r="Q1481" i="7"/>
  <c r="Q1482" i="7"/>
  <c r="Q1483" i="7"/>
  <c r="Q1484" i="7"/>
  <c r="Q1485" i="7"/>
  <c r="Q1486" i="7"/>
  <c r="Q1487" i="7"/>
  <c r="Q1488" i="7"/>
  <c r="Q1489" i="7"/>
  <c r="Q1490" i="7"/>
  <c r="Q1491" i="7"/>
  <c r="Q1492" i="7"/>
  <c r="Q1493" i="7"/>
  <c r="Q1494" i="7"/>
  <c r="Q1495" i="7"/>
  <c r="Q1496" i="7"/>
  <c r="Q1497" i="7"/>
  <c r="Q1498" i="7"/>
  <c r="Q1499" i="7"/>
  <c r="Q1500" i="7"/>
  <c r="Q1501" i="7"/>
  <c r="Q1502" i="7"/>
  <c r="Q1503" i="7"/>
  <c r="Q1504" i="7"/>
  <c r="Q1505" i="7"/>
  <c r="Q1506" i="7"/>
  <c r="Q1507" i="7"/>
  <c r="Q1508" i="7"/>
  <c r="Q1509" i="7"/>
  <c r="Q1510" i="7"/>
  <c r="Q1511" i="7"/>
  <c r="Q1512" i="7"/>
  <c r="Q1513" i="7"/>
  <c r="Q1514" i="7"/>
  <c r="Q1515" i="7"/>
  <c r="Q1516" i="7"/>
  <c r="Q1517" i="7"/>
  <c r="Q1518" i="7"/>
  <c r="Q1519" i="7"/>
  <c r="Q1520" i="7"/>
  <c r="Q1521" i="7"/>
  <c r="Q1522" i="7"/>
  <c r="Q1523" i="7"/>
  <c r="Q1524" i="7"/>
  <c r="Q1525" i="7"/>
  <c r="Q1526" i="7"/>
  <c r="Q1527" i="7"/>
  <c r="Q1528" i="7"/>
  <c r="Q1529" i="7"/>
  <c r="Q1530" i="7"/>
  <c r="Q1531" i="7"/>
  <c r="Q1532" i="7"/>
  <c r="Q1533" i="7"/>
  <c r="Q1534" i="7"/>
  <c r="Q1535" i="7"/>
  <c r="Q1536" i="7"/>
  <c r="Q1537" i="7"/>
  <c r="Q1538" i="7"/>
  <c r="Q1539" i="7"/>
  <c r="Q1540" i="7"/>
  <c r="Q1541" i="7"/>
  <c r="Q1542" i="7"/>
  <c r="Q1543" i="7"/>
  <c r="Q1544" i="7"/>
  <c r="Q1545" i="7"/>
  <c r="Q1546" i="7"/>
  <c r="Q1547" i="7"/>
  <c r="Q1548" i="7"/>
  <c r="Q1549" i="7"/>
  <c r="Q1550" i="7"/>
  <c r="Q1551" i="7"/>
  <c r="Q1552" i="7"/>
  <c r="Q1553" i="7"/>
  <c r="Q1554" i="7"/>
  <c r="Q1555" i="7"/>
  <c r="Q1556" i="7"/>
  <c r="Q1557" i="7"/>
  <c r="Q1558" i="7"/>
  <c r="Q1559" i="7"/>
  <c r="Q1560" i="7"/>
  <c r="Q1561" i="7"/>
  <c r="Q1562" i="7"/>
  <c r="Q1563" i="7"/>
  <c r="Q1564" i="7"/>
  <c r="Q1565" i="7"/>
  <c r="Q1566" i="7"/>
  <c r="Q1567" i="7"/>
  <c r="Q1568" i="7"/>
  <c r="Q1569" i="7"/>
  <c r="Q1570" i="7"/>
  <c r="Q1571" i="7"/>
  <c r="Q1572" i="7"/>
  <c r="Q1573" i="7"/>
  <c r="Q1574" i="7"/>
  <c r="Q1575" i="7"/>
  <c r="Q1576" i="7"/>
  <c r="Q1577" i="7"/>
  <c r="Q1578" i="7"/>
  <c r="Q1579" i="7"/>
  <c r="Q1580" i="7"/>
  <c r="Q1581" i="7"/>
  <c r="Q1582" i="7"/>
  <c r="Q1583" i="7"/>
  <c r="Q1584" i="7"/>
  <c r="Q1585" i="7"/>
  <c r="Q1586" i="7"/>
  <c r="Q1587" i="7"/>
  <c r="Q1588" i="7"/>
  <c r="Q1589" i="7"/>
  <c r="Q1590" i="7"/>
  <c r="Q1591" i="7"/>
  <c r="Q1592" i="7"/>
  <c r="Q1593" i="7"/>
  <c r="Q1594" i="7"/>
  <c r="Q1595" i="7"/>
  <c r="Q1596" i="7"/>
  <c r="Q1597" i="7"/>
  <c r="Q1598" i="7"/>
  <c r="Q1599" i="7"/>
  <c r="Q1600" i="7"/>
  <c r="Q1601" i="7"/>
  <c r="Q1602" i="7"/>
  <c r="Q1603" i="7"/>
  <c r="Q1604" i="7"/>
  <c r="Q1605" i="7"/>
  <c r="Q1606" i="7"/>
  <c r="Q1607" i="7"/>
  <c r="Q1608" i="7"/>
  <c r="Q1609" i="7"/>
  <c r="Q1610" i="7"/>
  <c r="Q1611" i="7"/>
  <c r="Q1612" i="7"/>
  <c r="Q1613" i="7"/>
  <c r="Q1614" i="7"/>
  <c r="Q1615" i="7"/>
  <c r="Q1616" i="7"/>
  <c r="Q1617" i="7"/>
  <c r="Q1618" i="7"/>
  <c r="Q1619" i="7"/>
  <c r="Q1620" i="7"/>
  <c r="Q1621" i="7"/>
  <c r="Q1622" i="7"/>
  <c r="Q1623" i="7"/>
  <c r="Q1624" i="7"/>
  <c r="Q1625" i="7"/>
  <c r="Q1626" i="7"/>
  <c r="Q1627" i="7"/>
  <c r="Q1628" i="7"/>
  <c r="Q1629" i="7"/>
  <c r="Q1630" i="7"/>
  <c r="Q1631" i="7"/>
  <c r="Q1632" i="7"/>
  <c r="Q1633" i="7"/>
  <c r="Q1634" i="7"/>
  <c r="Q1635" i="7"/>
  <c r="Q1636" i="7"/>
  <c r="Q1637" i="7"/>
  <c r="Q1638" i="7"/>
  <c r="Q1639" i="7"/>
  <c r="Q1640" i="7"/>
  <c r="Q1641" i="7"/>
  <c r="Q1642" i="7"/>
  <c r="Q1643" i="7"/>
  <c r="Q1644" i="7"/>
  <c r="Q1645" i="7"/>
  <c r="Q1646" i="7"/>
  <c r="Q1647" i="7"/>
  <c r="Q1648" i="7"/>
  <c r="Q1649" i="7"/>
  <c r="Q1650" i="7"/>
  <c r="Q1651" i="7"/>
  <c r="Q1652" i="7"/>
  <c r="Q1653" i="7"/>
  <c r="Q1654" i="7"/>
  <c r="Q1655" i="7"/>
  <c r="Q1656" i="7"/>
  <c r="Q1657" i="7"/>
  <c r="Q1658" i="7"/>
  <c r="Q1659" i="7"/>
  <c r="Q1660" i="7"/>
  <c r="Q1661" i="7"/>
  <c r="Q1662" i="7"/>
  <c r="Q1663" i="7"/>
  <c r="Q1664" i="7"/>
  <c r="Q1665" i="7"/>
  <c r="Q1666" i="7"/>
  <c r="Q1667" i="7"/>
  <c r="Q1668" i="7"/>
  <c r="Q1669" i="7"/>
  <c r="Q1670" i="7"/>
  <c r="Q1671" i="7"/>
  <c r="Q1672" i="7"/>
  <c r="Q1673" i="7"/>
  <c r="Q1674" i="7"/>
  <c r="Q1675" i="7"/>
  <c r="Q1676" i="7"/>
  <c r="Q1677" i="7"/>
  <c r="Q1678" i="7"/>
  <c r="Q1679" i="7"/>
  <c r="Q1680" i="7"/>
  <c r="Q1681" i="7"/>
  <c r="Q1682" i="7"/>
  <c r="Q1683" i="7"/>
  <c r="Q1684" i="7"/>
  <c r="Q1685" i="7"/>
  <c r="Q1686" i="7"/>
  <c r="Q1687" i="7"/>
  <c r="Q1688" i="7"/>
  <c r="Q1689" i="7"/>
  <c r="Q1690" i="7"/>
  <c r="Q1691" i="7"/>
  <c r="Q1692" i="7"/>
  <c r="Q1693" i="7"/>
  <c r="Q1694" i="7"/>
  <c r="Q1695" i="7"/>
  <c r="Q1696" i="7"/>
  <c r="Q1697" i="7"/>
  <c r="Q1698" i="7"/>
  <c r="Q1699" i="7"/>
  <c r="Q1700" i="7"/>
  <c r="Q1701" i="7"/>
  <c r="Q1702" i="7"/>
  <c r="Q1703" i="7"/>
  <c r="Q1704" i="7"/>
  <c r="Q1705" i="7"/>
  <c r="Q1706" i="7"/>
  <c r="Q1707" i="7"/>
  <c r="Q1708" i="7"/>
  <c r="Q1709" i="7"/>
  <c r="Q1710" i="7"/>
  <c r="Q1711" i="7"/>
  <c r="Q1712" i="7"/>
  <c r="Q1713" i="7"/>
  <c r="Q1714" i="7"/>
  <c r="Q1715" i="7"/>
  <c r="Q1716" i="7"/>
  <c r="Q1717" i="7"/>
  <c r="Q1718" i="7"/>
  <c r="Q1719" i="7"/>
  <c r="Q1720" i="7"/>
  <c r="Q1721" i="7"/>
  <c r="Q1722" i="7"/>
  <c r="Q1723" i="7"/>
  <c r="Q1724" i="7"/>
  <c r="Q1725" i="7"/>
  <c r="Q1726" i="7"/>
  <c r="Q1727" i="7"/>
  <c r="Q1728" i="7"/>
  <c r="Q1729" i="7"/>
  <c r="Q1730" i="7"/>
  <c r="Q1731" i="7"/>
  <c r="Q1732" i="7"/>
  <c r="Q1733" i="7"/>
  <c r="Q1734" i="7"/>
  <c r="Q1735" i="7"/>
  <c r="Q1736" i="7"/>
  <c r="Q1737" i="7"/>
  <c r="Q1738" i="7"/>
  <c r="Q1739" i="7"/>
  <c r="Q1740" i="7"/>
  <c r="Q1741" i="7"/>
  <c r="Q1742" i="7"/>
  <c r="Q1743" i="7"/>
  <c r="Q1744" i="7"/>
  <c r="Q1745" i="7"/>
  <c r="Q1746" i="7"/>
  <c r="Q1747" i="7"/>
  <c r="Q1748" i="7"/>
  <c r="Q1749" i="7"/>
  <c r="Q1750" i="7"/>
  <c r="Q1751" i="7"/>
  <c r="Q1752" i="7"/>
  <c r="Q1753" i="7"/>
  <c r="Q1754" i="7"/>
  <c r="Q1755" i="7"/>
  <c r="Q1756" i="7"/>
  <c r="Q1757" i="7"/>
  <c r="Q1758" i="7"/>
  <c r="Q1759" i="7"/>
  <c r="Q1760" i="7"/>
  <c r="Q1761" i="7"/>
  <c r="Q1762" i="7"/>
  <c r="Q1763" i="7"/>
  <c r="Q1764" i="7"/>
  <c r="Q1765" i="7"/>
  <c r="Q1766" i="7"/>
  <c r="Q1767" i="7"/>
  <c r="Q1768" i="7"/>
  <c r="Q1769" i="7"/>
  <c r="Q1770" i="7"/>
  <c r="Q1771" i="7"/>
  <c r="Q1772" i="7"/>
  <c r="Q1773" i="7"/>
  <c r="Q1774" i="7"/>
  <c r="Q1775" i="7"/>
  <c r="Q1776" i="7"/>
  <c r="Q1777" i="7"/>
  <c r="Q1778" i="7"/>
  <c r="Q1779" i="7"/>
  <c r="Q1780" i="7"/>
  <c r="Q1781" i="7"/>
  <c r="Q1782" i="7"/>
  <c r="Q1783" i="7"/>
  <c r="Q1784" i="7"/>
  <c r="Q1785" i="7"/>
  <c r="Q1786" i="7"/>
  <c r="Q1787" i="7"/>
  <c r="Q1788" i="7"/>
  <c r="Q1789" i="7"/>
  <c r="Q1790" i="7"/>
  <c r="Q1791" i="7"/>
  <c r="Q1792" i="7"/>
  <c r="Q1793" i="7"/>
  <c r="Q1794" i="7"/>
  <c r="Q1795" i="7"/>
  <c r="Q1796" i="7"/>
  <c r="Q1797" i="7"/>
  <c r="Q1798" i="7"/>
  <c r="Q1799" i="7"/>
  <c r="Q1800" i="7"/>
  <c r="Q1801" i="7"/>
  <c r="Q1802" i="7"/>
  <c r="Q1803" i="7"/>
  <c r="Q1804" i="7"/>
  <c r="Q1805" i="7"/>
  <c r="Q1806" i="7"/>
  <c r="Q1807" i="7"/>
  <c r="Q1808" i="7"/>
  <c r="Q1809" i="7"/>
  <c r="Q1810" i="7"/>
  <c r="Q1811" i="7"/>
  <c r="Q1812" i="7"/>
  <c r="Q1813" i="7"/>
  <c r="Q1814" i="7"/>
  <c r="Q1815" i="7"/>
  <c r="Q1816" i="7"/>
  <c r="Q1817" i="7"/>
  <c r="Q1818" i="7"/>
  <c r="Q1819" i="7"/>
  <c r="Q1820" i="7"/>
  <c r="Q1821" i="7"/>
  <c r="Q1822" i="7"/>
  <c r="Q1823" i="7"/>
  <c r="Q1824" i="7"/>
  <c r="Q1825" i="7"/>
  <c r="Q1826" i="7"/>
  <c r="Q1827" i="7"/>
  <c r="Q1828" i="7"/>
  <c r="Q1829" i="7"/>
  <c r="Q1830" i="7"/>
  <c r="Q1831" i="7"/>
  <c r="Q1832" i="7"/>
  <c r="Q1833" i="7"/>
  <c r="Q1834" i="7"/>
  <c r="Q1835" i="7"/>
  <c r="Q1836" i="7"/>
  <c r="Q1837" i="7"/>
  <c r="Q1838" i="7"/>
  <c r="Q1839" i="7"/>
  <c r="Q1840" i="7"/>
  <c r="Q1841" i="7"/>
  <c r="Q1842" i="7"/>
  <c r="Q1843" i="7"/>
  <c r="Q1844" i="7"/>
  <c r="Q1845" i="7"/>
  <c r="Q1846" i="7"/>
  <c r="Q1847" i="7"/>
  <c r="Q1848" i="7"/>
  <c r="Q1849" i="7"/>
  <c r="Q1850" i="7"/>
  <c r="Q1851" i="7"/>
  <c r="Q1852" i="7"/>
  <c r="Q1853" i="7"/>
  <c r="Q1854" i="7"/>
  <c r="Q1855" i="7"/>
  <c r="Q1856" i="7"/>
  <c r="Q1857" i="7"/>
  <c r="Q1858" i="7"/>
  <c r="Q1859" i="7"/>
  <c r="Q1860" i="7"/>
  <c r="Q1861" i="7"/>
  <c r="Q1862" i="7"/>
  <c r="Q1863" i="7"/>
  <c r="Q1864" i="7"/>
  <c r="Q1865" i="7"/>
  <c r="Q1866" i="7"/>
  <c r="Q1867" i="7"/>
  <c r="Q1868" i="7"/>
  <c r="Q1869" i="7"/>
  <c r="Q1870" i="7"/>
  <c r="Q1871" i="7"/>
  <c r="Q1872" i="7"/>
  <c r="Q1873" i="7"/>
  <c r="Q1874" i="7"/>
  <c r="Q1875" i="7"/>
  <c r="Q1876" i="7"/>
  <c r="Q1877" i="7"/>
  <c r="Q1878" i="7"/>
  <c r="Q1879" i="7"/>
  <c r="Q1880" i="7"/>
  <c r="Q1881" i="7"/>
  <c r="Q1882" i="7"/>
  <c r="Q1883" i="7"/>
  <c r="Q1884" i="7"/>
  <c r="Q1885" i="7"/>
  <c r="Q1886" i="7"/>
  <c r="Q1887" i="7"/>
  <c r="Q1888" i="7"/>
  <c r="Q1889" i="7"/>
  <c r="Q1890" i="7"/>
  <c r="Q1891" i="7"/>
  <c r="Q1892" i="7"/>
  <c r="Q1893" i="7"/>
  <c r="Q1894" i="7"/>
  <c r="Q1895" i="7"/>
  <c r="Q1896" i="7"/>
  <c r="Q1897" i="7"/>
  <c r="Q1898" i="7"/>
  <c r="Q1899" i="7"/>
  <c r="Q1900" i="7"/>
  <c r="Q1901" i="7"/>
  <c r="Q1902" i="7"/>
  <c r="Q1903" i="7"/>
  <c r="Q1904" i="7"/>
  <c r="Q1905" i="7"/>
  <c r="Q1906" i="7"/>
  <c r="Q1907" i="7"/>
  <c r="Q1908" i="7"/>
  <c r="Q1909" i="7"/>
  <c r="Q1910" i="7"/>
  <c r="Q1911" i="7"/>
  <c r="Q1912" i="7"/>
  <c r="Q1913" i="7"/>
  <c r="Q1914" i="7"/>
  <c r="Q1915" i="7"/>
  <c r="Q1916" i="7"/>
  <c r="Q1917" i="7"/>
  <c r="Q1918" i="7"/>
  <c r="Q1919" i="7"/>
  <c r="Q1920" i="7"/>
  <c r="Q1921" i="7"/>
  <c r="Q1922" i="7"/>
  <c r="Q1923" i="7"/>
  <c r="Q1924" i="7"/>
  <c r="Q1925" i="7"/>
  <c r="Q1926" i="7"/>
  <c r="Q1927" i="7"/>
  <c r="Q1928" i="7"/>
  <c r="Q1929" i="7"/>
  <c r="Q1930" i="7"/>
  <c r="Q1931" i="7"/>
  <c r="Q1932" i="7"/>
  <c r="Q1933" i="7"/>
  <c r="Q1934" i="7"/>
  <c r="Q1935" i="7"/>
  <c r="Q1936" i="7"/>
  <c r="Q1937" i="7"/>
  <c r="Q1938" i="7"/>
  <c r="Q1939" i="7"/>
  <c r="Q1940" i="7"/>
  <c r="Q1941" i="7"/>
  <c r="Q1942" i="7"/>
  <c r="Q1943" i="7"/>
  <c r="Q1944" i="7"/>
  <c r="Q1945" i="7"/>
  <c r="Q1946" i="7"/>
  <c r="Q1947" i="7"/>
  <c r="Q1948" i="7"/>
  <c r="Q1949" i="7"/>
  <c r="Q1950" i="7"/>
  <c r="Q1951" i="7"/>
  <c r="Q1952" i="7"/>
  <c r="Q1953" i="7"/>
  <c r="Q1954" i="7"/>
  <c r="Q1955" i="7"/>
  <c r="Q1956" i="7"/>
  <c r="Q1957" i="7"/>
  <c r="Q1958" i="7"/>
  <c r="Q1959" i="7"/>
  <c r="Q1960" i="7"/>
  <c r="Q1961" i="7"/>
  <c r="Q1962" i="7"/>
  <c r="Q1963" i="7"/>
  <c r="Q1964" i="7"/>
  <c r="Q1965" i="7"/>
  <c r="Q1966" i="7"/>
  <c r="Q1967" i="7"/>
  <c r="Q1968" i="7"/>
  <c r="Q1969" i="7"/>
  <c r="Q1970" i="7"/>
  <c r="Q1971" i="7"/>
  <c r="Q1972" i="7"/>
  <c r="Q1973" i="7"/>
  <c r="Q1974" i="7"/>
  <c r="Q1975" i="7"/>
  <c r="Q1976" i="7"/>
  <c r="Q1977" i="7"/>
  <c r="Q1978" i="7"/>
  <c r="Q1979" i="7"/>
  <c r="Q1980" i="7"/>
  <c r="Q1981" i="7"/>
  <c r="Q1982" i="7"/>
  <c r="Q1983" i="7"/>
  <c r="Q1984" i="7"/>
  <c r="Q1985" i="7"/>
  <c r="Q1986" i="7"/>
  <c r="Q1987" i="7"/>
  <c r="Q1988" i="7"/>
  <c r="Q1989" i="7"/>
  <c r="Q1990" i="7"/>
  <c r="Q1991" i="7"/>
  <c r="Q1992" i="7"/>
  <c r="Q1993" i="7"/>
  <c r="Q1994" i="7"/>
  <c r="Q1995" i="7"/>
  <c r="Q1996" i="7"/>
  <c r="Q1997" i="7"/>
  <c r="Q1998" i="7"/>
  <c r="Q1999" i="7"/>
  <c r="Q2000" i="7"/>
  <c r="Q2001" i="7"/>
  <c r="Q2002" i="7"/>
  <c r="Q2003" i="7"/>
  <c r="Q2004" i="7"/>
  <c r="Q2005" i="7"/>
  <c r="Q2006" i="7"/>
  <c r="Q2007" i="7"/>
  <c r="Q2008" i="7"/>
  <c r="Q2009" i="7"/>
  <c r="Q2010" i="7"/>
  <c r="Q2011" i="7"/>
  <c r="Q2012" i="7"/>
  <c r="Q2013" i="7"/>
  <c r="Q2014" i="7"/>
  <c r="Q2015" i="7"/>
  <c r="Q2016" i="7"/>
  <c r="Q2017" i="7"/>
  <c r="Q2018" i="7"/>
  <c r="Q2019" i="7"/>
  <c r="Q2020" i="7"/>
  <c r="Q2021" i="7"/>
  <c r="Q2022" i="7"/>
  <c r="Q2023" i="7"/>
  <c r="Q2024" i="7"/>
  <c r="Q2025" i="7"/>
  <c r="Q2026" i="7"/>
  <c r="Q2027" i="7"/>
  <c r="Q2028" i="7"/>
  <c r="Q2029" i="7"/>
  <c r="Q2030" i="7"/>
  <c r="Q2031" i="7"/>
  <c r="Q2032" i="7"/>
  <c r="Q2033" i="7"/>
  <c r="Q2034" i="7"/>
  <c r="Q2035" i="7"/>
  <c r="Q2036" i="7"/>
  <c r="Q2037" i="7"/>
  <c r="Q2038" i="7"/>
  <c r="Q2039" i="7"/>
  <c r="Q2040" i="7"/>
  <c r="Q2041" i="7"/>
  <c r="Q2042" i="7"/>
  <c r="Q2043" i="7"/>
  <c r="Q2044" i="7"/>
  <c r="Q2045" i="7"/>
  <c r="Q2046" i="7"/>
  <c r="Q2047" i="7"/>
  <c r="Q2048" i="7"/>
  <c r="Q2049" i="7"/>
  <c r="Q2050" i="7"/>
  <c r="Q2051" i="7"/>
  <c r="Q2052" i="7"/>
  <c r="Q2053" i="7"/>
  <c r="Q2054" i="7"/>
  <c r="Q2055" i="7"/>
  <c r="Q2056" i="7"/>
  <c r="Q2057" i="7"/>
  <c r="Q2058" i="7"/>
  <c r="Q2059" i="7"/>
  <c r="Q2060" i="7"/>
  <c r="Q2061" i="7"/>
  <c r="Q2062" i="7"/>
  <c r="Q2063" i="7"/>
  <c r="Q2064" i="7"/>
  <c r="Q2065" i="7"/>
  <c r="Q2066" i="7"/>
  <c r="Q2067" i="7"/>
  <c r="Q2068" i="7"/>
  <c r="Q2069" i="7"/>
  <c r="Q2070" i="7"/>
  <c r="Q2071" i="7"/>
  <c r="Q2072" i="7"/>
  <c r="Q2073" i="7"/>
  <c r="Q2074" i="7"/>
  <c r="Q2075" i="7"/>
  <c r="Q2076" i="7"/>
  <c r="Q2077" i="7"/>
  <c r="Q2078" i="7"/>
  <c r="Q2079" i="7"/>
  <c r="Q2080" i="7"/>
  <c r="Q2081" i="7"/>
  <c r="Q2082" i="7"/>
  <c r="Q2083" i="7"/>
  <c r="Q2084" i="7"/>
  <c r="Q2085" i="7"/>
  <c r="Q2086" i="7"/>
  <c r="Q2087" i="7"/>
  <c r="Q2088" i="7"/>
  <c r="Q2089" i="7"/>
  <c r="Q2090" i="7"/>
  <c r="Q2091" i="7"/>
  <c r="Q2092" i="7"/>
  <c r="Q2093" i="7"/>
  <c r="Q2094" i="7"/>
  <c r="Q2095" i="7"/>
  <c r="Q2096" i="7"/>
  <c r="Q2097" i="7"/>
  <c r="Q2098" i="7"/>
  <c r="Q2099" i="7"/>
  <c r="Q2100" i="7"/>
  <c r="Q2101" i="7"/>
  <c r="Q2102" i="7"/>
  <c r="Q2103" i="7"/>
  <c r="Q2104" i="7"/>
  <c r="Q2105" i="7"/>
  <c r="Q2106" i="7"/>
  <c r="Q2107" i="7"/>
  <c r="Q2108" i="7"/>
  <c r="Q2109" i="7"/>
  <c r="Q2110" i="7"/>
  <c r="Q2111" i="7"/>
  <c r="Q2112" i="7"/>
  <c r="Q2113" i="7"/>
  <c r="Q2114" i="7"/>
  <c r="Q2115" i="7"/>
  <c r="Q2116" i="7"/>
  <c r="Q2117" i="7"/>
  <c r="Q2118" i="7"/>
  <c r="Q2119" i="7"/>
  <c r="Q2120" i="7"/>
  <c r="Q2121" i="7"/>
  <c r="Q2122" i="7"/>
  <c r="Q2123" i="7"/>
  <c r="Q2124" i="7"/>
  <c r="Q2125" i="7"/>
  <c r="Q2126" i="7"/>
  <c r="Q2127" i="7"/>
  <c r="Q2128" i="7"/>
  <c r="Q2129" i="7"/>
  <c r="Q2130" i="7"/>
  <c r="Q2131" i="7"/>
  <c r="Q2132" i="7"/>
  <c r="Q2133" i="7"/>
  <c r="Q2134" i="7"/>
  <c r="Q2135" i="7"/>
  <c r="Q2136" i="7"/>
  <c r="Q2137" i="7"/>
  <c r="Q2138" i="7"/>
  <c r="Q2139" i="7"/>
  <c r="Q2140" i="7"/>
  <c r="Q2141" i="7"/>
  <c r="Q2142" i="7"/>
  <c r="Q2143" i="7"/>
  <c r="Q2144" i="7"/>
  <c r="Q2145" i="7"/>
  <c r="Q2146" i="7"/>
  <c r="Q2147" i="7"/>
  <c r="Q2148" i="7"/>
  <c r="Q2149" i="7"/>
  <c r="Q2150" i="7"/>
  <c r="Q2151" i="7"/>
  <c r="Q2152" i="7"/>
  <c r="Q2153" i="7"/>
  <c r="Q2154" i="7"/>
  <c r="Q2155" i="7"/>
  <c r="Q2156" i="7"/>
  <c r="Q2157" i="7"/>
  <c r="Q2158" i="7"/>
  <c r="Q2159" i="7"/>
  <c r="Q2160" i="7"/>
  <c r="Q2161" i="7"/>
  <c r="Q2162" i="7"/>
  <c r="Q2163" i="7"/>
  <c r="Q2164" i="7"/>
  <c r="Q2165" i="7"/>
  <c r="Q2166" i="7"/>
  <c r="Q2167" i="7"/>
  <c r="Q2168" i="7"/>
  <c r="Q2169" i="7"/>
  <c r="Q2170" i="7"/>
  <c r="Q2171" i="7"/>
  <c r="Q2172" i="7"/>
  <c r="Q2173" i="7"/>
  <c r="Q2174" i="7"/>
  <c r="Q2175" i="7"/>
  <c r="Q2176" i="7"/>
  <c r="Q2177" i="7"/>
  <c r="Q2178" i="7"/>
  <c r="Q2179" i="7"/>
  <c r="Q2180" i="7"/>
  <c r="Q2181" i="7"/>
  <c r="Q2182" i="7"/>
  <c r="Q2183" i="7"/>
  <c r="Q2184" i="7"/>
  <c r="Q2185" i="7"/>
  <c r="Q2186" i="7"/>
  <c r="Q2187" i="7"/>
  <c r="Q2188" i="7"/>
  <c r="Q2189" i="7"/>
  <c r="Q2190" i="7"/>
  <c r="Q2191" i="7"/>
  <c r="Q2192" i="7"/>
  <c r="Q2193" i="7"/>
  <c r="Q2194" i="7"/>
  <c r="Q2195" i="7"/>
  <c r="Q2196" i="7"/>
  <c r="Q2197" i="7"/>
  <c r="Q2198" i="7"/>
  <c r="Q2199" i="7"/>
  <c r="Q2200" i="7"/>
  <c r="Q2201" i="7"/>
  <c r="Q2202" i="7"/>
  <c r="Q2203" i="7"/>
  <c r="Q2204" i="7"/>
  <c r="Q2205" i="7"/>
  <c r="Q2206" i="7"/>
  <c r="Q2207" i="7"/>
  <c r="Q2208" i="7"/>
  <c r="Q2209" i="7"/>
  <c r="Q2210" i="7"/>
  <c r="Q2211" i="7"/>
  <c r="Q2212" i="7"/>
  <c r="Q2213" i="7"/>
  <c r="Q2214" i="7"/>
  <c r="Q2215" i="7"/>
  <c r="Q2216" i="7"/>
  <c r="Q2217" i="7"/>
  <c r="Q2218" i="7"/>
  <c r="Q2219" i="7"/>
  <c r="Q2220" i="7"/>
  <c r="Q2221" i="7"/>
  <c r="Q2222" i="7"/>
  <c r="Q2223" i="7"/>
  <c r="Q2224" i="7"/>
  <c r="Q2225" i="7"/>
  <c r="Q2226" i="7"/>
  <c r="Q2227" i="7"/>
  <c r="Q2228" i="7"/>
  <c r="Q2229" i="7"/>
  <c r="Q2230" i="7"/>
  <c r="Q2231" i="7"/>
  <c r="Q2232" i="7"/>
  <c r="Q2233" i="7"/>
  <c r="Q2234" i="7"/>
  <c r="Q2235" i="7"/>
  <c r="Q2236" i="7"/>
  <c r="Q2237" i="7"/>
  <c r="Q2238" i="7"/>
  <c r="Q2239" i="7"/>
  <c r="Q2240" i="7"/>
  <c r="Q2241" i="7"/>
  <c r="Q2242" i="7"/>
  <c r="Q2243" i="7"/>
  <c r="Q2244" i="7"/>
  <c r="Q2245" i="7"/>
  <c r="Q2246" i="7"/>
  <c r="Q2247" i="7"/>
  <c r="Q2248" i="7"/>
  <c r="Q2249" i="7"/>
  <c r="Q2250" i="7"/>
  <c r="Q2251" i="7"/>
  <c r="Q2252" i="7"/>
  <c r="Q2253" i="7"/>
  <c r="Q2254" i="7"/>
  <c r="Q2255" i="7"/>
  <c r="Q2256" i="7"/>
  <c r="Q2257" i="7"/>
  <c r="Q2258" i="7"/>
  <c r="Q2259" i="7"/>
  <c r="Q2260" i="7"/>
  <c r="Q2261" i="7"/>
  <c r="Q2262" i="7"/>
  <c r="Q2263" i="7"/>
  <c r="Q2264" i="7"/>
  <c r="Q2265" i="7"/>
  <c r="Q2266" i="7"/>
  <c r="Q2267" i="7"/>
  <c r="Q2268" i="7"/>
  <c r="Q2269" i="7"/>
  <c r="Q2270" i="7"/>
  <c r="Q2271" i="7"/>
  <c r="Q2272" i="7"/>
  <c r="Q2273" i="7"/>
  <c r="Q2274" i="7"/>
  <c r="Q2275" i="7"/>
  <c r="Q2276" i="7"/>
  <c r="Q2277" i="7"/>
  <c r="Q2278" i="7"/>
  <c r="Q2279" i="7"/>
  <c r="Q2280" i="7"/>
  <c r="Q2281" i="7"/>
  <c r="Q2282" i="7"/>
  <c r="Q2283" i="7"/>
  <c r="Q2284" i="7"/>
  <c r="Q2285" i="7"/>
  <c r="Q2286" i="7"/>
  <c r="Q2287" i="7"/>
  <c r="Q2288" i="7"/>
  <c r="Q2289" i="7"/>
  <c r="Q2290" i="7"/>
  <c r="Q2291" i="7"/>
  <c r="Q2292" i="7"/>
  <c r="Q2293" i="7"/>
  <c r="Q2294" i="7"/>
  <c r="Q2295" i="7"/>
  <c r="Q2296" i="7"/>
  <c r="Q2297" i="7"/>
  <c r="Q2298" i="7"/>
  <c r="Q2299" i="7"/>
  <c r="Q2300" i="7"/>
  <c r="Q2301" i="7"/>
  <c r="Q2302" i="7"/>
  <c r="Q2303" i="7"/>
  <c r="Q2304" i="7"/>
  <c r="Q2305" i="7"/>
  <c r="Q2306" i="7"/>
  <c r="Q2307" i="7"/>
  <c r="Q2308" i="7"/>
  <c r="Q2309" i="7"/>
  <c r="Q2310" i="7"/>
  <c r="Q2311" i="7"/>
  <c r="Q2312" i="7"/>
  <c r="Q2313" i="7"/>
  <c r="Q2314" i="7"/>
  <c r="Q2315" i="7"/>
  <c r="Q2316" i="7"/>
  <c r="Q2317" i="7"/>
  <c r="Q2318" i="7"/>
  <c r="Q2319" i="7"/>
  <c r="Q2320" i="7"/>
  <c r="Q2321" i="7"/>
  <c r="Q2322" i="7"/>
  <c r="Q2323" i="7"/>
  <c r="Q2324" i="7"/>
  <c r="Q2325" i="7"/>
  <c r="Q2326" i="7"/>
  <c r="Q2327" i="7"/>
  <c r="Q2328" i="7"/>
  <c r="Q2329" i="7"/>
  <c r="Q2330" i="7"/>
  <c r="Q2331" i="7"/>
  <c r="Q2332" i="7"/>
  <c r="Q2333" i="7"/>
  <c r="Q2334" i="7"/>
  <c r="Q2335" i="7"/>
  <c r="Q2336" i="7"/>
  <c r="Q2" i="7"/>
  <c r="L9" i="23" s="1"/>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919" i="7"/>
  <c r="P920" i="7"/>
  <c r="P921" i="7"/>
  <c r="P922" i="7"/>
  <c r="P923" i="7"/>
  <c r="P924" i="7"/>
  <c r="P925" i="7"/>
  <c r="P926" i="7"/>
  <c r="P927" i="7"/>
  <c r="P928" i="7"/>
  <c r="P929" i="7"/>
  <c r="P930" i="7"/>
  <c r="P931" i="7"/>
  <c r="P932" i="7"/>
  <c r="P933" i="7"/>
  <c r="P934" i="7"/>
  <c r="P935" i="7"/>
  <c r="P936" i="7"/>
  <c r="P937" i="7"/>
  <c r="P938" i="7"/>
  <c r="P939" i="7"/>
  <c r="P940" i="7"/>
  <c r="P941" i="7"/>
  <c r="P942" i="7"/>
  <c r="P943" i="7"/>
  <c r="P944" i="7"/>
  <c r="P945" i="7"/>
  <c r="P946" i="7"/>
  <c r="P947" i="7"/>
  <c r="P948" i="7"/>
  <c r="P949" i="7"/>
  <c r="P950" i="7"/>
  <c r="P951" i="7"/>
  <c r="P952" i="7"/>
  <c r="P953" i="7"/>
  <c r="P954" i="7"/>
  <c r="P955" i="7"/>
  <c r="P956" i="7"/>
  <c r="P957" i="7"/>
  <c r="P958" i="7"/>
  <c r="P959" i="7"/>
  <c r="P960" i="7"/>
  <c r="P961" i="7"/>
  <c r="P962" i="7"/>
  <c r="P963" i="7"/>
  <c r="P964" i="7"/>
  <c r="P965" i="7"/>
  <c r="P966" i="7"/>
  <c r="P967" i="7"/>
  <c r="P968" i="7"/>
  <c r="P969" i="7"/>
  <c r="P970" i="7"/>
  <c r="P971" i="7"/>
  <c r="P972" i="7"/>
  <c r="P973" i="7"/>
  <c r="P974" i="7"/>
  <c r="P975" i="7"/>
  <c r="P976" i="7"/>
  <c r="P977" i="7"/>
  <c r="P978" i="7"/>
  <c r="P979" i="7"/>
  <c r="P980" i="7"/>
  <c r="P981" i="7"/>
  <c r="P982" i="7"/>
  <c r="P983" i="7"/>
  <c r="P984" i="7"/>
  <c r="P985" i="7"/>
  <c r="P986" i="7"/>
  <c r="P987" i="7"/>
  <c r="P988" i="7"/>
  <c r="P989" i="7"/>
  <c r="P990" i="7"/>
  <c r="P991" i="7"/>
  <c r="P992" i="7"/>
  <c r="P993" i="7"/>
  <c r="P994" i="7"/>
  <c r="P995" i="7"/>
  <c r="P996" i="7"/>
  <c r="P997" i="7"/>
  <c r="P998" i="7"/>
  <c r="P999" i="7"/>
  <c r="P1000" i="7"/>
  <c r="P1001" i="7"/>
  <c r="P1002" i="7"/>
  <c r="P1003" i="7"/>
  <c r="P1004" i="7"/>
  <c r="P1005" i="7"/>
  <c r="P1006" i="7"/>
  <c r="P1007" i="7"/>
  <c r="P1008" i="7"/>
  <c r="P1009" i="7"/>
  <c r="P1010" i="7"/>
  <c r="P1011" i="7"/>
  <c r="P1012" i="7"/>
  <c r="P1013" i="7"/>
  <c r="P1014" i="7"/>
  <c r="P1015" i="7"/>
  <c r="P1016" i="7"/>
  <c r="P1017" i="7"/>
  <c r="P1018" i="7"/>
  <c r="P1019" i="7"/>
  <c r="P1020" i="7"/>
  <c r="P1021" i="7"/>
  <c r="P1022" i="7"/>
  <c r="P1023" i="7"/>
  <c r="P1024" i="7"/>
  <c r="P1025" i="7"/>
  <c r="P1026" i="7"/>
  <c r="P1027" i="7"/>
  <c r="P1028" i="7"/>
  <c r="P1029" i="7"/>
  <c r="P1030" i="7"/>
  <c r="P1031" i="7"/>
  <c r="P1032" i="7"/>
  <c r="P1033" i="7"/>
  <c r="P1034" i="7"/>
  <c r="P1035" i="7"/>
  <c r="P1036" i="7"/>
  <c r="P1037" i="7"/>
  <c r="P1038" i="7"/>
  <c r="P1039" i="7"/>
  <c r="P1040" i="7"/>
  <c r="P1041" i="7"/>
  <c r="P1042" i="7"/>
  <c r="P1043" i="7"/>
  <c r="P1044" i="7"/>
  <c r="P1045" i="7"/>
  <c r="P1046" i="7"/>
  <c r="P1047" i="7"/>
  <c r="P1048" i="7"/>
  <c r="P1049" i="7"/>
  <c r="P1050" i="7"/>
  <c r="P1051" i="7"/>
  <c r="P1052" i="7"/>
  <c r="P1053" i="7"/>
  <c r="P1054" i="7"/>
  <c r="P1055" i="7"/>
  <c r="P1056" i="7"/>
  <c r="P1057" i="7"/>
  <c r="P1058" i="7"/>
  <c r="P1059" i="7"/>
  <c r="P1060" i="7"/>
  <c r="P1061" i="7"/>
  <c r="P1062" i="7"/>
  <c r="P1063" i="7"/>
  <c r="P1064" i="7"/>
  <c r="P1065" i="7"/>
  <c r="P1066" i="7"/>
  <c r="P1067" i="7"/>
  <c r="P1068" i="7"/>
  <c r="P1069" i="7"/>
  <c r="P1070" i="7"/>
  <c r="P1071" i="7"/>
  <c r="P1072" i="7"/>
  <c r="P1073" i="7"/>
  <c r="P1074" i="7"/>
  <c r="P1075" i="7"/>
  <c r="P1076" i="7"/>
  <c r="P1077" i="7"/>
  <c r="P1078" i="7"/>
  <c r="P1079" i="7"/>
  <c r="P1080" i="7"/>
  <c r="P1081" i="7"/>
  <c r="P1082" i="7"/>
  <c r="P1083" i="7"/>
  <c r="P1084" i="7"/>
  <c r="P1085" i="7"/>
  <c r="P1086" i="7"/>
  <c r="P1087" i="7"/>
  <c r="P1088" i="7"/>
  <c r="P1089" i="7"/>
  <c r="P1090" i="7"/>
  <c r="P1091" i="7"/>
  <c r="P1092" i="7"/>
  <c r="P1093" i="7"/>
  <c r="P1094" i="7"/>
  <c r="P1095" i="7"/>
  <c r="P1096" i="7"/>
  <c r="P1097" i="7"/>
  <c r="P1098" i="7"/>
  <c r="P1099" i="7"/>
  <c r="P1100" i="7"/>
  <c r="P1101" i="7"/>
  <c r="P1102" i="7"/>
  <c r="P1103" i="7"/>
  <c r="P1104" i="7"/>
  <c r="P1105" i="7"/>
  <c r="P1106" i="7"/>
  <c r="P1107" i="7"/>
  <c r="P1108" i="7"/>
  <c r="P1109" i="7"/>
  <c r="P1110" i="7"/>
  <c r="P1111" i="7"/>
  <c r="P1112" i="7"/>
  <c r="P1113" i="7"/>
  <c r="P1114" i="7"/>
  <c r="P1115" i="7"/>
  <c r="P1116" i="7"/>
  <c r="P1117" i="7"/>
  <c r="P1118" i="7"/>
  <c r="P1119" i="7"/>
  <c r="P1120" i="7"/>
  <c r="P1121" i="7"/>
  <c r="P1122" i="7"/>
  <c r="P1123" i="7"/>
  <c r="P1124" i="7"/>
  <c r="P1125" i="7"/>
  <c r="P1126" i="7"/>
  <c r="P1127" i="7"/>
  <c r="P1128" i="7"/>
  <c r="P1129" i="7"/>
  <c r="P1130" i="7"/>
  <c r="P1131" i="7"/>
  <c r="P1132" i="7"/>
  <c r="P1133" i="7"/>
  <c r="P1134" i="7"/>
  <c r="P1135" i="7"/>
  <c r="P1136" i="7"/>
  <c r="P1137" i="7"/>
  <c r="P1138" i="7"/>
  <c r="P1139" i="7"/>
  <c r="P1140" i="7"/>
  <c r="P1141" i="7"/>
  <c r="P1142" i="7"/>
  <c r="P1143" i="7"/>
  <c r="P1144" i="7"/>
  <c r="P1145" i="7"/>
  <c r="P1146" i="7"/>
  <c r="P1147" i="7"/>
  <c r="P1148" i="7"/>
  <c r="P1149" i="7"/>
  <c r="P1150" i="7"/>
  <c r="P1151" i="7"/>
  <c r="P1152" i="7"/>
  <c r="P1153" i="7"/>
  <c r="P1154" i="7"/>
  <c r="P1155" i="7"/>
  <c r="P1156" i="7"/>
  <c r="P1157" i="7"/>
  <c r="P1158" i="7"/>
  <c r="P1159" i="7"/>
  <c r="P1160" i="7"/>
  <c r="P1161" i="7"/>
  <c r="P1162" i="7"/>
  <c r="P1163" i="7"/>
  <c r="P1164" i="7"/>
  <c r="P1165" i="7"/>
  <c r="P1166" i="7"/>
  <c r="P1167" i="7"/>
  <c r="P1168" i="7"/>
  <c r="P1169" i="7"/>
  <c r="P1170" i="7"/>
  <c r="P1171" i="7"/>
  <c r="P1172" i="7"/>
  <c r="P1173" i="7"/>
  <c r="P1174" i="7"/>
  <c r="P1175" i="7"/>
  <c r="P1176" i="7"/>
  <c r="P1177" i="7"/>
  <c r="P1178" i="7"/>
  <c r="P1179" i="7"/>
  <c r="P1180" i="7"/>
  <c r="P1181" i="7"/>
  <c r="P1182" i="7"/>
  <c r="P1183" i="7"/>
  <c r="P1184" i="7"/>
  <c r="P1185" i="7"/>
  <c r="P1186" i="7"/>
  <c r="P1187" i="7"/>
  <c r="P1188" i="7"/>
  <c r="P1189" i="7"/>
  <c r="P1190" i="7"/>
  <c r="P1191" i="7"/>
  <c r="P1192" i="7"/>
  <c r="P1193" i="7"/>
  <c r="P1194" i="7"/>
  <c r="P1195" i="7"/>
  <c r="P1196" i="7"/>
  <c r="P1197" i="7"/>
  <c r="P1198" i="7"/>
  <c r="P1199" i="7"/>
  <c r="P1200" i="7"/>
  <c r="P1201" i="7"/>
  <c r="P1202" i="7"/>
  <c r="P1203" i="7"/>
  <c r="P1204" i="7"/>
  <c r="P1205" i="7"/>
  <c r="P1206" i="7"/>
  <c r="P1207" i="7"/>
  <c r="P1208" i="7"/>
  <c r="P1209" i="7"/>
  <c r="P1210" i="7"/>
  <c r="P1211" i="7"/>
  <c r="P1212" i="7"/>
  <c r="P1213" i="7"/>
  <c r="P1214" i="7"/>
  <c r="P1215" i="7"/>
  <c r="P1216" i="7"/>
  <c r="P1217" i="7"/>
  <c r="P1218" i="7"/>
  <c r="P1219" i="7"/>
  <c r="P1220" i="7"/>
  <c r="P1221" i="7"/>
  <c r="P1222" i="7"/>
  <c r="P1223" i="7"/>
  <c r="P1224" i="7"/>
  <c r="P1225" i="7"/>
  <c r="P1226" i="7"/>
  <c r="P1227" i="7"/>
  <c r="P1228" i="7"/>
  <c r="P1229" i="7"/>
  <c r="P1230" i="7"/>
  <c r="P1231" i="7"/>
  <c r="P1232" i="7"/>
  <c r="P1233" i="7"/>
  <c r="P1234" i="7"/>
  <c r="P1235" i="7"/>
  <c r="P1236" i="7"/>
  <c r="P1237" i="7"/>
  <c r="P1238" i="7"/>
  <c r="P1239" i="7"/>
  <c r="P1240" i="7"/>
  <c r="P1241" i="7"/>
  <c r="P1242" i="7"/>
  <c r="P1243" i="7"/>
  <c r="P1244" i="7"/>
  <c r="P1245" i="7"/>
  <c r="P1246" i="7"/>
  <c r="P1247" i="7"/>
  <c r="P1248" i="7"/>
  <c r="P1249" i="7"/>
  <c r="P1250" i="7"/>
  <c r="P1251" i="7"/>
  <c r="P1252" i="7"/>
  <c r="P1253" i="7"/>
  <c r="P1254" i="7"/>
  <c r="P1255" i="7"/>
  <c r="P1256" i="7"/>
  <c r="P1257" i="7"/>
  <c r="P1258" i="7"/>
  <c r="P1259" i="7"/>
  <c r="P1260" i="7"/>
  <c r="P1261" i="7"/>
  <c r="P1262" i="7"/>
  <c r="P1263" i="7"/>
  <c r="P1264" i="7"/>
  <c r="P1265" i="7"/>
  <c r="P1266" i="7"/>
  <c r="P1267" i="7"/>
  <c r="P1268" i="7"/>
  <c r="P1269" i="7"/>
  <c r="P1270" i="7"/>
  <c r="P1271" i="7"/>
  <c r="P1272" i="7"/>
  <c r="P1273" i="7"/>
  <c r="P1274" i="7"/>
  <c r="P1275" i="7"/>
  <c r="P1276" i="7"/>
  <c r="P1277" i="7"/>
  <c r="P1278" i="7"/>
  <c r="P1279" i="7"/>
  <c r="P1280" i="7"/>
  <c r="P1281" i="7"/>
  <c r="P1282" i="7"/>
  <c r="P1283" i="7"/>
  <c r="P1284" i="7"/>
  <c r="P1285" i="7"/>
  <c r="P1286" i="7"/>
  <c r="P1287" i="7"/>
  <c r="P1288" i="7"/>
  <c r="P1289" i="7"/>
  <c r="P1290" i="7"/>
  <c r="P1291" i="7"/>
  <c r="P1292" i="7"/>
  <c r="P1293" i="7"/>
  <c r="P1294" i="7"/>
  <c r="P1295" i="7"/>
  <c r="P1296" i="7"/>
  <c r="P1297" i="7"/>
  <c r="P1298" i="7"/>
  <c r="P1299" i="7"/>
  <c r="P1300" i="7"/>
  <c r="P1301" i="7"/>
  <c r="P1302" i="7"/>
  <c r="P1303" i="7"/>
  <c r="P1304" i="7"/>
  <c r="P1305" i="7"/>
  <c r="P1306" i="7"/>
  <c r="P1307" i="7"/>
  <c r="P1308" i="7"/>
  <c r="P1309" i="7"/>
  <c r="P1310" i="7"/>
  <c r="P1311" i="7"/>
  <c r="P1312" i="7"/>
  <c r="P1313" i="7"/>
  <c r="P1314" i="7"/>
  <c r="P1315" i="7"/>
  <c r="P1316" i="7"/>
  <c r="P1317" i="7"/>
  <c r="P1318" i="7"/>
  <c r="P1319" i="7"/>
  <c r="P1320" i="7"/>
  <c r="P1321" i="7"/>
  <c r="P1322" i="7"/>
  <c r="P1323" i="7"/>
  <c r="P1324" i="7"/>
  <c r="P1325" i="7"/>
  <c r="P1326" i="7"/>
  <c r="P1327" i="7"/>
  <c r="P1328" i="7"/>
  <c r="P1329" i="7"/>
  <c r="P1330" i="7"/>
  <c r="P1331" i="7"/>
  <c r="P1332" i="7"/>
  <c r="P1333" i="7"/>
  <c r="P1334" i="7"/>
  <c r="P1335" i="7"/>
  <c r="P1336" i="7"/>
  <c r="P1337" i="7"/>
  <c r="P1338" i="7"/>
  <c r="P1339" i="7"/>
  <c r="P1340" i="7"/>
  <c r="P1341" i="7"/>
  <c r="P1342" i="7"/>
  <c r="P1343" i="7"/>
  <c r="P1344" i="7"/>
  <c r="P1345" i="7"/>
  <c r="P1346" i="7"/>
  <c r="P1347" i="7"/>
  <c r="P1348" i="7"/>
  <c r="P1349" i="7"/>
  <c r="P1350" i="7"/>
  <c r="P1351" i="7"/>
  <c r="P1352" i="7"/>
  <c r="P1353" i="7"/>
  <c r="P1354" i="7"/>
  <c r="P1355" i="7"/>
  <c r="P1356" i="7"/>
  <c r="P1357" i="7"/>
  <c r="P1358" i="7"/>
  <c r="P1359" i="7"/>
  <c r="P1360" i="7"/>
  <c r="P1361" i="7"/>
  <c r="P1362" i="7"/>
  <c r="P1363" i="7"/>
  <c r="P1364" i="7"/>
  <c r="P1365" i="7"/>
  <c r="P1366" i="7"/>
  <c r="P1367" i="7"/>
  <c r="P1368" i="7"/>
  <c r="P1369" i="7"/>
  <c r="P1370" i="7"/>
  <c r="P1371" i="7"/>
  <c r="P1372" i="7"/>
  <c r="P1373" i="7"/>
  <c r="P1374" i="7"/>
  <c r="P1375" i="7"/>
  <c r="P1376" i="7"/>
  <c r="P1377" i="7"/>
  <c r="P1378" i="7"/>
  <c r="P1379" i="7"/>
  <c r="P1380" i="7"/>
  <c r="P1381" i="7"/>
  <c r="P1382" i="7"/>
  <c r="P1383" i="7"/>
  <c r="P1384" i="7"/>
  <c r="P1385" i="7"/>
  <c r="P1386" i="7"/>
  <c r="P1387" i="7"/>
  <c r="P1388" i="7"/>
  <c r="P1389" i="7"/>
  <c r="P1390" i="7"/>
  <c r="P1391" i="7"/>
  <c r="P1392" i="7"/>
  <c r="P1393" i="7"/>
  <c r="P1394" i="7"/>
  <c r="P1395" i="7"/>
  <c r="P1396" i="7"/>
  <c r="P1397" i="7"/>
  <c r="P1398" i="7"/>
  <c r="P1399" i="7"/>
  <c r="P1400" i="7"/>
  <c r="P1401" i="7"/>
  <c r="P1402" i="7"/>
  <c r="P1403" i="7"/>
  <c r="P1404" i="7"/>
  <c r="P1405" i="7"/>
  <c r="P1406" i="7"/>
  <c r="P1407" i="7"/>
  <c r="P1408" i="7"/>
  <c r="P1409" i="7"/>
  <c r="P1410" i="7"/>
  <c r="P1411" i="7"/>
  <c r="P1412" i="7"/>
  <c r="P1413" i="7"/>
  <c r="P1414" i="7"/>
  <c r="P1415" i="7"/>
  <c r="P1416" i="7"/>
  <c r="P1417" i="7"/>
  <c r="P1418" i="7"/>
  <c r="P1419" i="7"/>
  <c r="P1420" i="7"/>
  <c r="P1421" i="7"/>
  <c r="P1422" i="7"/>
  <c r="P1423" i="7"/>
  <c r="P1424" i="7"/>
  <c r="P1425" i="7"/>
  <c r="P1426" i="7"/>
  <c r="P1427" i="7"/>
  <c r="P1428" i="7"/>
  <c r="P1429" i="7"/>
  <c r="P1430" i="7"/>
  <c r="P1431" i="7"/>
  <c r="P1432" i="7"/>
  <c r="P1433" i="7"/>
  <c r="P1434" i="7"/>
  <c r="P1435" i="7"/>
  <c r="P1436" i="7"/>
  <c r="P1437" i="7"/>
  <c r="P1438" i="7"/>
  <c r="P1439" i="7"/>
  <c r="P1440" i="7"/>
  <c r="P1441" i="7"/>
  <c r="P1442" i="7"/>
  <c r="P1443" i="7"/>
  <c r="P1444" i="7"/>
  <c r="P1445" i="7"/>
  <c r="P1446" i="7"/>
  <c r="P1447" i="7"/>
  <c r="P1448" i="7"/>
  <c r="P1449" i="7"/>
  <c r="P1450" i="7"/>
  <c r="P1451" i="7"/>
  <c r="P1452" i="7"/>
  <c r="P1453" i="7"/>
  <c r="P1454" i="7"/>
  <c r="P1455" i="7"/>
  <c r="P1456" i="7"/>
  <c r="P1457" i="7"/>
  <c r="P1458" i="7"/>
  <c r="P1459" i="7"/>
  <c r="P1460" i="7"/>
  <c r="P1461" i="7"/>
  <c r="P1462" i="7"/>
  <c r="P1463" i="7"/>
  <c r="P1464" i="7"/>
  <c r="P1465" i="7"/>
  <c r="P1466" i="7"/>
  <c r="P1467" i="7"/>
  <c r="P1468" i="7"/>
  <c r="P1469" i="7"/>
  <c r="P1470" i="7"/>
  <c r="P1471" i="7"/>
  <c r="P1472" i="7"/>
  <c r="P1473" i="7"/>
  <c r="P1474" i="7"/>
  <c r="P1475" i="7"/>
  <c r="P1476" i="7"/>
  <c r="P1477" i="7"/>
  <c r="P1478" i="7"/>
  <c r="P1479" i="7"/>
  <c r="P1480" i="7"/>
  <c r="P1481" i="7"/>
  <c r="P1482" i="7"/>
  <c r="P1483" i="7"/>
  <c r="P1484" i="7"/>
  <c r="P1485" i="7"/>
  <c r="P1486" i="7"/>
  <c r="P1487" i="7"/>
  <c r="P1488" i="7"/>
  <c r="P1489" i="7"/>
  <c r="P1490" i="7"/>
  <c r="P1491" i="7"/>
  <c r="P1492" i="7"/>
  <c r="P1493" i="7"/>
  <c r="P1494" i="7"/>
  <c r="P1495" i="7"/>
  <c r="P1496" i="7"/>
  <c r="P1497" i="7"/>
  <c r="P1498" i="7"/>
  <c r="P1499" i="7"/>
  <c r="P1500" i="7"/>
  <c r="P1501" i="7"/>
  <c r="P1502" i="7"/>
  <c r="P1503" i="7"/>
  <c r="P1504" i="7"/>
  <c r="P1505" i="7"/>
  <c r="P1506" i="7"/>
  <c r="P1507" i="7"/>
  <c r="P1508" i="7"/>
  <c r="P1509" i="7"/>
  <c r="P1510" i="7"/>
  <c r="P1511" i="7"/>
  <c r="P1512" i="7"/>
  <c r="P1513" i="7"/>
  <c r="P1514" i="7"/>
  <c r="P1515" i="7"/>
  <c r="P1516" i="7"/>
  <c r="P1517" i="7"/>
  <c r="P1518" i="7"/>
  <c r="P1519" i="7"/>
  <c r="P1520" i="7"/>
  <c r="P1521" i="7"/>
  <c r="P1522" i="7"/>
  <c r="P1523" i="7"/>
  <c r="P1524" i="7"/>
  <c r="P1525" i="7"/>
  <c r="P1526" i="7"/>
  <c r="P1527" i="7"/>
  <c r="P1528" i="7"/>
  <c r="P1529" i="7"/>
  <c r="P1530" i="7"/>
  <c r="P1531" i="7"/>
  <c r="P1532" i="7"/>
  <c r="P1533" i="7"/>
  <c r="P1534" i="7"/>
  <c r="P1535" i="7"/>
  <c r="P1536" i="7"/>
  <c r="P1537" i="7"/>
  <c r="P1538" i="7"/>
  <c r="P1539" i="7"/>
  <c r="P1540" i="7"/>
  <c r="P1541" i="7"/>
  <c r="P1542" i="7"/>
  <c r="P1543" i="7"/>
  <c r="P1544" i="7"/>
  <c r="P1545" i="7"/>
  <c r="P1546" i="7"/>
  <c r="P1547" i="7"/>
  <c r="P1548" i="7"/>
  <c r="P1549" i="7"/>
  <c r="P1550" i="7"/>
  <c r="P1551" i="7"/>
  <c r="P1552" i="7"/>
  <c r="P1553" i="7"/>
  <c r="P1554" i="7"/>
  <c r="P1555" i="7"/>
  <c r="P1556" i="7"/>
  <c r="P1557" i="7"/>
  <c r="P1558" i="7"/>
  <c r="P1559" i="7"/>
  <c r="P1560" i="7"/>
  <c r="P1561" i="7"/>
  <c r="P1562" i="7"/>
  <c r="P1563" i="7"/>
  <c r="P1564" i="7"/>
  <c r="P1565" i="7"/>
  <c r="P1566" i="7"/>
  <c r="P1567" i="7"/>
  <c r="P1568" i="7"/>
  <c r="P1569" i="7"/>
  <c r="P1570" i="7"/>
  <c r="P1571" i="7"/>
  <c r="P1572" i="7"/>
  <c r="P1573" i="7"/>
  <c r="P1574" i="7"/>
  <c r="P1575" i="7"/>
  <c r="P1576" i="7"/>
  <c r="P1577" i="7"/>
  <c r="P1578" i="7"/>
  <c r="P1579" i="7"/>
  <c r="P1580" i="7"/>
  <c r="P1581" i="7"/>
  <c r="P1582" i="7"/>
  <c r="P1583" i="7"/>
  <c r="P1584" i="7"/>
  <c r="P1585" i="7"/>
  <c r="P1586" i="7"/>
  <c r="P1587" i="7"/>
  <c r="P1588" i="7"/>
  <c r="P1589" i="7"/>
  <c r="P1590" i="7"/>
  <c r="P1591" i="7"/>
  <c r="P1592" i="7"/>
  <c r="P1593" i="7"/>
  <c r="P1594" i="7"/>
  <c r="P1595" i="7"/>
  <c r="P1596" i="7"/>
  <c r="P1597" i="7"/>
  <c r="P1598" i="7"/>
  <c r="P1599" i="7"/>
  <c r="P1600" i="7"/>
  <c r="P1601" i="7"/>
  <c r="P1602" i="7"/>
  <c r="P1603" i="7"/>
  <c r="P1604" i="7"/>
  <c r="P1605" i="7"/>
  <c r="P1606" i="7"/>
  <c r="P1607" i="7"/>
  <c r="P1608" i="7"/>
  <c r="P1609" i="7"/>
  <c r="P1610" i="7"/>
  <c r="P1611" i="7"/>
  <c r="P1612" i="7"/>
  <c r="P1613" i="7"/>
  <c r="P1614" i="7"/>
  <c r="P1615" i="7"/>
  <c r="P1616" i="7"/>
  <c r="P1617" i="7"/>
  <c r="P1618" i="7"/>
  <c r="P1619" i="7"/>
  <c r="P1620" i="7"/>
  <c r="P1621" i="7"/>
  <c r="P1622" i="7"/>
  <c r="P1623" i="7"/>
  <c r="P1624" i="7"/>
  <c r="P1625" i="7"/>
  <c r="P1626" i="7"/>
  <c r="P1627" i="7"/>
  <c r="P1628" i="7"/>
  <c r="P1629" i="7"/>
  <c r="P1630" i="7"/>
  <c r="P1631" i="7"/>
  <c r="P1632" i="7"/>
  <c r="P1633" i="7"/>
  <c r="P1634" i="7"/>
  <c r="P1635" i="7"/>
  <c r="P1636" i="7"/>
  <c r="P1637" i="7"/>
  <c r="P1638" i="7"/>
  <c r="P1639" i="7"/>
  <c r="P1640" i="7"/>
  <c r="P1641" i="7"/>
  <c r="P1642" i="7"/>
  <c r="P1643" i="7"/>
  <c r="P1644" i="7"/>
  <c r="P1645" i="7"/>
  <c r="P1646" i="7"/>
  <c r="P1647" i="7"/>
  <c r="P1648" i="7"/>
  <c r="P1649" i="7"/>
  <c r="P1650" i="7"/>
  <c r="P1651" i="7"/>
  <c r="P1652" i="7"/>
  <c r="P1653" i="7"/>
  <c r="P1654" i="7"/>
  <c r="P1655" i="7"/>
  <c r="P1656" i="7"/>
  <c r="P1657" i="7"/>
  <c r="P1658" i="7"/>
  <c r="P1659" i="7"/>
  <c r="P1660" i="7"/>
  <c r="P1661" i="7"/>
  <c r="P1662" i="7"/>
  <c r="P1663" i="7"/>
  <c r="P1664" i="7"/>
  <c r="P1665" i="7"/>
  <c r="P1666" i="7"/>
  <c r="P1667" i="7"/>
  <c r="P1668" i="7"/>
  <c r="P1669" i="7"/>
  <c r="P1670" i="7"/>
  <c r="P1671" i="7"/>
  <c r="P1672" i="7"/>
  <c r="P1673" i="7"/>
  <c r="P1674" i="7"/>
  <c r="P1675" i="7"/>
  <c r="P1676" i="7"/>
  <c r="P1677" i="7"/>
  <c r="P1678" i="7"/>
  <c r="P1679" i="7"/>
  <c r="P1680" i="7"/>
  <c r="P1681" i="7"/>
  <c r="P1682" i="7"/>
  <c r="P1683" i="7"/>
  <c r="P1684" i="7"/>
  <c r="P1685" i="7"/>
  <c r="P1686" i="7"/>
  <c r="P1687" i="7"/>
  <c r="P1688" i="7"/>
  <c r="P1689" i="7"/>
  <c r="P1690" i="7"/>
  <c r="P1691" i="7"/>
  <c r="P1692" i="7"/>
  <c r="P1693" i="7"/>
  <c r="P1694" i="7"/>
  <c r="P1695" i="7"/>
  <c r="P1696" i="7"/>
  <c r="P1697" i="7"/>
  <c r="P1698" i="7"/>
  <c r="P1699" i="7"/>
  <c r="P1700" i="7"/>
  <c r="P1701" i="7"/>
  <c r="P1702" i="7"/>
  <c r="P1703" i="7"/>
  <c r="P1704" i="7"/>
  <c r="P1705" i="7"/>
  <c r="P1706" i="7"/>
  <c r="P1707" i="7"/>
  <c r="P1708" i="7"/>
  <c r="P1709" i="7"/>
  <c r="P1710" i="7"/>
  <c r="P1711" i="7"/>
  <c r="P1712" i="7"/>
  <c r="P1713" i="7"/>
  <c r="P1714" i="7"/>
  <c r="P1715" i="7"/>
  <c r="P1716" i="7"/>
  <c r="P1717" i="7"/>
  <c r="P1718" i="7"/>
  <c r="P1719" i="7"/>
  <c r="P1720" i="7"/>
  <c r="P1721" i="7"/>
  <c r="P1722" i="7"/>
  <c r="P1723" i="7"/>
  <c r="P1724" i="7"/>
  <c r="P1725" i="7"/>
  <c r="P1726" i="7"/>
  <c r="P1727" i="7"/>
  <c r="P1728" i="7"/>
  <c r="P1729" i="7"/>
  <c r="P1730" i="7"/>
  <c r="P1731" i="7"/>
  <c r="P1732" i="7"/>
  <c r="P1733" i="7"/>
  <c r="P1734" i="7"/>
  <c r="P1735" i="7"/>
  <c r="P1736" i="7"/>
  <c r="P1737" i="7"/>
  <c r="P1738" i="7"/>
  <c r="P1739" i="7"/>
  <c r="P1740" i="7"/>
  <c r="P1741" i="7"/>
  <c r="P1742" i="7"/>
  <c r="P1743" i="7"/>
  <c r="P1744" i="7"/>
  <c r="P1745" i="7"/>
  <c r="P1746" i="7"/>
  <c r="P1747" i="7"/>
  <c r="P1748" i="7"/>
  <c r="P1749" i="7"/>
  <c r="P1750" i="7"/>
  <c r="P1751" i="7"/>
  <c r="P1752" i="7"/>
  <c r="P1753" i="7"/>
  <c r="P1754" i="7"/>
  <c r="P1755" i="7"/>
  <c r="P1756" i="7"/>
  <c r="P1757" i="7"/>
  <c r="P1758" i="7"/>
  <c r="P1759" i="7"/>
  <c r="P1760" i="7"/>
  <c r="P1761" i="7"/>
  <c r="P1762" i="7"/>
  <c r="P1763" i="7"/>
  <c r="P1764" i="7"/>
  <c r="P1765" i="7"/>
  <c r="P1766" i="7"/>
  <c r="P1767" i="7"/>
  <c r="P1768" i="7"/>
  <c r="P1769" i="7"/>
  <c r="P1770" i="7"/>
  <c r="P1771" i="7"/>
  <c r="P1772" i="7"/>
  <c r="P1773" i="7"/>
  <c r="P1774" i="7"/>
  <c r="P1775" i="7"/>
  <c r="P1776" i="7"/>
  <c r="P1777" i="7"/>
  <c r="P1778" i="7"/>
  <c r="P1779" i="7"/>
  <c r="P1780" i="7"/>
  <c r="P1781" i="7"/>
  <c r="P1782" i="7"/>
  <c r="P1783" i="7"/>
  <c r="P1784" i="7"/>
  <c r="P1785" i="7"/>
  <c r="P1786" i="7"/>
  <c r="P1787" i="7"/>
  <c r="P1788" i="7"/>
  <c r="P1789" i="7"/>
  <c r="P1790" i="7"/>
  <c r="P1791" i="7"/>
  <c r="P1792" i="7"/>
  <c r="P1793" i="7"/>
  <c r="P1794" i="7"/>
  <c r="P1795" i="7"/>
  <c r="P1796" i="7"/>
  <c r="P1797" i="7"/>
  <c r="P1798" i="7"/>
  <c r="P1799" i="7"/>
  <c r="P1800" i="7"/>
  <c r="P1801" i="7"/>
  <c r="P1802" i="7"/>
  <c r="P1803" i="7"/>
  <c r="P1804" i="7"/>
  <c r="P1805" i="7"/>
  <c r="P1806" i="7"/>
  <c r="P1807" i="7"/>
  <c r="P1808" i="7"/>
  <c r="P1809" i="7"/>
  <c r="P1810" i="7"/>
  <c r="P1811" i="7"/>
  <c r="P1812" i="7"/>
  <c r="P1813" i="7"/>
  <c r="P1814" i="7"/>
  <c r="P1815" i="7"/>
  <c r="P1816" i="7"/>
  <c r="P1817" i="7"/>
  <c r="P1818" i="7"/>
  <c r="P1819" i="7"/>
  <c r="P1820" i="7"/>
  <c r="P1821" i="7"/>
  <c r="P1822" i="7"/>
  <c r="P1823" i="7"/>
  <c r="P1824" i="7"/>
  <c r="P1825" i="7"/>
  <c r="P1826" i="7"/>
  <c r="P1827" i="7"/>
  <c r="P1828" i="7"/>
  <c r="P1829" i="7"/>
  <c r="P1830" i="7"/>
  <c r="P1831" i="7"/>
  <c r="P1832" i="7"/>
  <c r="P1833" i="7"/>
  <c r="P1834" i="7"/>
  <c r="P1835" i="7"/>
  <c r="P1836" i="7"/>
  <c r="P1837" i="7"/>
  <c r="P1838" i="7"/>
  <c r="P1839" i="7"/>
  <c r="P1840" i="7"/>
  <c r="P1841" i="7"/>
  <c r="P1842" i="7"/>
  <c r="P1843" i="7"/>
  <c r="P1844" i="7"/>
  <c r="P1845" i="7"/>
  <c r="P1846" i="7"/>
  <c r="P1847" i="7"/>
  <c r="P1848" i="7"/>
  <c r="P1849" i="7"/>
  <c r="P1850" i="7"/>
  <c r="P1851" i="7"/>
  <c r="P1852" i="7"/>
  <c r="P1853" i="7"/>
  <c r="P1854" i="7"/>
  <c r="P1855" i="7"/>
  <c r="P1856" i="7"/>
  <c r="P1857" i="7"/>
  <c r="P1858" i="7"/>
  <c r="P1859" i="7"/>
  <c r="P1860" i="7"/>
  <c r="P1861" i="7"/>
  <c r="P1862" i="7"/>
  <c r="P1863" i="7"/>
  <c r="P1864" i="7"/>
  <c r="P1865" i="7"/>
  <c r="P1866" i="7"/>
  <c r="P1867" i="7"/>
  <c r="P1868" i="7"/>
  <c r="P1869" i="7"/>
  <c r="P1870" i="7"/>
  <c r="P1871" i="7"/>
  <c r="P1872" i="7"/>
  <c r="P1873" i="7"/>
  <c r="P1874" i="7"/>
  <c r="P1875" i="7"/>
  <c r="P1876" i="7"/>
  <c r="P1877" i="7"/>
  <c r="P1878" i="7"/>
  <c r="P1879" i="7"/>
  <c r="P1880" i="7"/>
  <c r="P1881" i="7"/>
  <c r="P1882" i="7"/>
  <c r="P1883" i="7"/>
  <c r="P1884" i="7"/>
  <c r="P1885" i="7"/>
  <c r="P1886" i="7"/>
  <c r="P1887" i="7"/>
  <c r="P1888" i="7"/>
  <c r="P1889" i="7"/>
  <c r="P1890" i="7"/>
  <c r="P1891" i="7"/>
  <c r="P1892" i="7"/>
  <c r="P1893" i="7"/>
  <c r="P1894" i="7"/>
  <c r="P1895" i="7"/>
  <c r="P1896" i="7"/>
  <c r="P1897" i="7"/>
  <c r="P1898" i="7"/>
  <c r="P1899" i="7"/>
  <c r="P1900" i="7"/>
  <c r="P1901" i="7"/>
  <c r="P1902" i="7"/>
  <c r="P1903" i="7"/>
  <c r="P1904" i="7"/>
  <c r="P1905" i="7"/>
  <c r="P1906" i="7"/>
  <c r="P1907" i="7"/>
  <c r="P1908" i="7"/>
  <c r="P1909" i="7"/>
  <c r="P1910" i="7"/>
  <c r="P1911" i="7"/>
  <c r="P1912" i="7"/>
  <c r="P1913" i="7"/>
  <c r="P1914" i="7"/>
  <c r="P1915" i="7"/>
  <c r="P1916" i="7"/>
  <c r="P1917" i="7"/>
  <c r="P1918" i="7"/>
  <c r="P1919" i="7"/>
  <c r="P1920" i="7"/>
  <c r="P1921" i="7"/>
  <c r="P1922" i="7"/>
  <c r="P1923" i="7"/>
  <c r="P1924" i="7"/>
  <c r="P1925" i="7"/>
  <c r="P1926" i="7"/>
  <c r="P1927" i="7"/>
  <c r="P1928" i="7"/>
  <c r="P1929" i="7"/>
  <c r="P1930" i="7"/>
  <c r="P1931" i="7"/>
  <c r="P1932" i="7"/>
  <c r="P1933" i="7"/>
  <c r="P1934" i="7"/>
  <c r="P1935" i="7"/>
  <c r="P1936" i="7"/>
  <c r="P1937" i="7"/>
  <c r="P1938" i="7"/>
  <c r="P1939" i="7"/>
  <c r="P1940" i="7"/>
  <c r="P1941" i="7"/>
  <c r="P1942" i="7"/>
  <c r="P1943" i="7"/>
  <c r="P1944" i="7"/>
  <c r="P1945" i="7"/>
  <c r="P1946" i="7"/>
  <c r="P1947" i="7"/>
  <c r="P1948" i="7"/>
  <c r="P1949" i="7"/>
  <c r="P1950" i="7"/>
  <c r="P1951" i="7"/>
  <c r="P1952" i="7"/>
  <c r="P1953" i="7"/>
  <c r="P1954" i="7"/>
  <c r="P1955" i="7"/>
  <c r="P1956" i="7"/>
  <c r="P1957" i="7"/>
  <c r="P1958" i="7"/>
  <c r="P1959" i="7"/>
  <c r="P1960" i="7"/>
  <c r="P1961" i="7"/>
  <c r="P1962" i="7"/>
  <c r="P1963" i="7"/>
  <c r="P1964" i="7"/>
  <c r="P1965" i="7"/>
  <c r="P1966" i="7"/>
  <c r="P1967" i="7"/>
  <c r="P1968" i="7"/>
  <c r="P1969" i="7"/>
  <c r="P1970" i="7"/>
  <c r="P1971" i="7"/>
  <c r="P1972" i="7"/>
  <c r="P1973" i="7"/>
  <c r="P1974" i="7"/>
  <c r="P1975" i="7"/>
  <c r="P1976" i="7"/>
  <c r="P1977" i="7"/>
  <c r="P1978" i="7"/>
  <c r="P1979" i="7"/>
  <c r="P1980" i="7"/>
  <c r="P1981" i="7"/>
  <c r="P1982" i="7"/>
  <c r="P1983" i="7"/>
  <c r="P1984" i="7"/>
  <c r="P1985" i="7"/>
  <c r="P1986" i="7"/>
  <c r="P1987" i="7"/>
  <c r="P1988" i="7"/>
  <c r="P1989" i="7"/>
  <c r="P1990" i="7"/>
  <c r="P1991" i="7"/>
  <c r="P1992" i="7"/>
  <c r="P1993" i="7"/>
  <c r="P1994" i="7"/>
  <c r="P1995" i="7"/>
  <c r="P1996" i="7"/>
  <c r="P1997" i="7"/>
  <c r="P1998" i="7"/>
  <c r="P1999" i="7"/>
  <c r="P2000" i="7"/>
  <c r="P2001" i="7"/>
  <c r="P2002" i="7"/>
  <c r="P2003" i="7"/>
  <c r="P2004" i="7"/>
  <c r="P2005" i="7"/>
  <c r="P2006" i="7"/>
  <c r="P2007" i="7"/>
  <c r="P2008" i="7"/>
  <c r="P2009" i="7"/>
  <c r="P2010" i="7"/>
  <c r="P2011" i="7"/>
  <c r="P2012" i="7"/>
  <c r="P2013" i="7"/>
  <c r="P2014" i="7"/>
  <c r="P2015" i="7"/>
  <c r="P2016" i="7"/>
  <c r="P2017" i="7"/>
  <c r="P2018" i="7"/>
  <c r="P2019" i="7"/>
  <c r="P2020" i="7"/>
  <c r="P2021" i="7"/>
  <c r="P2022" i="7"/>
  <c r="P2023" i="7"/>
  <c r="P2024" i="7"/>
  <c r="P2025" i="7"/>
  <c r="P2026" i="7"/>
  <c r="P2027" i="7"/>
  <c r="P2028" i="7"/>
  <c r="P2029" i="7"/>
  <c r="P2030" i="7"/>
  <c r="P2031" i="7"/>
  <c r="P2032" i="7"/>
  <c r="P2033" i="7"/>
  <c r="P2034" i="7"/>
  <c r="P2035" i="7"/>
  <c r="P2036" i="7"/>
  <c r="P2037" i="7"/>
  <c r="P2038" i="7"/>
  <c r="P2039" i="7"/>
  <c r="P2040" i="7"/>
  <c r="P2041" i="7"/>
  <c r="P2042" i="7"/>
  <c r="P2043" i="7"/>
  <c r="P2044" i="7"/>
  <c r="P2045" i="7"/>
  <c r="P2046" i="7"/>
  <c r="P2047" i="7"/>
  <c r="P2048" i="7"/>
  <c r="P2049" i="7"/>
  <c r="P2050" i="7"/>
  <c r="P2051" i="7"/>
  <c r="P2052" i="7"/>
  <c r="P2053" i="7"/>
  <c r="P2054" i="7"/>
  <c r="P2055" i="7"/>
  <c r="P2056" i="7"/>
  <c r="P2057" i="7"/>
  <c r="P2058" i="7"/>
  <c r="P2059" i="7"/>
  <c r="P2060" i="7"/>
  <c r="P2061" i="7"/>
  <c r="P2062" i="7"/>
  <c r="P2063" i="7"/>
  <c r="P2064" i="7"/>
  <c r="P2065" i="7"/>
  <c r="P2066" i="7"/>
  <c r="P2067" i="7"/>
  <c r="P2068" i="7"/>
  <c r="P2069" i="7"/>
  <c r="P2070" i="7"/>
  <c r="P2071" i="7"/>
  <c r="P2072" i="7"/>
  <c r="P2073" i="7"/>
  <c r="P2074" i="7"/>
  <c r="P2075" i="7"/>
  <c r="P2076" i="7"/>
  <c r="P2077" i="7"/>
  <c r="P2078" i="7"/>
  <c r="P2079" i="7"/>
  <c r="P2080" i="7"/>
  <c r="P2081" i="7"/>
  <c r="P2082" i="7"/>
  <c r="P2083" i="7"/>
  <c r="P2084" i="7"/>
  <c r="P2085" i="7"/>
  <c r="P2086" i="7"/>
  <c r="P2087" i="7"/>
  <c r="P2088" i="7"/>
  <c r="P2089" i="7"/>
  <c r="P2090" i="7"/>
  <c r="P2091" i="7"/>
  <c r="P2092" i="7"/>
  <c r="P2093" i="7"/>
  <c r="P2094" i="7"/>
  <c r="P2095" i="7"/>
  <c r="P2096" i="7"/>
  <c r="P2097" i="7"/>
  <c r="P2098" i="7"/>
  <c r="P2099" i="7"/>
  <c r="P2100" i="7"/>
  <c r="P2101" i="7"/>
  <c r="P2102" i="7"/>
  <c r="P2103" i="7"/>
  <c r="P2104" i="7"/>
  <c r="P2105" i="7"/>
  <c r="P2106" i="7"/>
  <c r="P2107" i="7"/>
  <c r="P2108" i="7"/>
  <c r="P2109" i="7"/>
  <c r="P2110" i="7"/>
  <c r="P2111" i="7"/>
  <c r="P2112" i="7"/>
  <c r="P2113" i="7"/>
  <c r="P2114" i="7"/>
  <c r="P2115" i="7"/>
  <c r="P2116" i="7"/>
  <c r="P2117" i="7"/>
  <c r="P2118" i="7"/>
  <c r="P2119" i="7"/>
  <c r="P2120" i="7"/>
  <c r="P2121" i="7"/>
  <c r="P2122" i="7"/>
  <c r="P2123" i="7"/>
  <c r="P2124" i="7"/>
  <c r="P2125" i="7"/>
  <c r="P2126" i="7"/>
  <c r="P2127" i="7"/>
  <c r="P2128" i="7"/>
  <c r="P2129" i="7"/>
  <c r="P2130" i="7"/>
  <c r="P2131" i="7"/>
  <c r="P2132" i="7"/>
  <c r="P2133" i="7"/>
  <c r="P2134" i="7"/>
  <c r="P2135" i="7"/>
  <c r="P2136" i="7"/>
  <c r="P2137" i="7"/>
  <c r="P2138" i="7"/>
  <c r="P2139" i="7"/>
  <c r="P2140" i="7"/>
  <c r="P2141" i="7"/>
  <c r="P2142" i="7"/>
  <c r="P2143" i="7"/>
  <c r="P2144" i="7"/>
  <c r="P2145" i="7"/>
  <c r="P2146" i="7"/>
  <c r="P2147" i="7"/>
  <c r="P2148" i="7"/>
  <c r="P2149" i="7"/>
  <c r="P2150" i="7"/>
  <c r="P2151" i="7"/>
  <c r="P2152" i="7"/>
  <c r="P2153" i="7"/>
  <c r="P2154" i="7"/>
  <c r="P2155" i="7"/>
  <c r="P2156" i="7"/>
  <c r="P2157" i="7"/>
  <c r="P2158" i="7"/>
  <c r="P2159" i="7"/>
  <c r="P2160" i="7"/>
  <c r="P2161" i="7"/>
  <c r="P2162" i="7"/>
  <c r="P2163" i="7"/>
  <c r="P2164" i="7"/>
  <c r="P2165" i="7"/>
  <c r="P2166" i="7"/>
  <c r="P2167" i="7"/>
  <c r="P2168" i="7"/>
  <c r="P2169" i="7"/>
  <c r="P2170" i="7"/>
  <c r="P2171" i="7"/>
  <c r="P2172" i="7"/>
  <c r="P2173" i="7"/>
  <c r="P2174" i="7"/>
  <c r="P2175" i="7"/>
  <c r="P2176" i="7"/>
  <c r="P2177" i="7"/>
  <c r="P2178" i="7"/>
  <c r="P2179" i="7"/>
  <c r="P2180" i="7"/>
  <c r="P2181" i="7"/>
  <c r="P2182" i="7"/>
  <c r="P2183" i="7"/>
  <c r="P2184" i="7"/>
  <c r="P2185" i="7"/>
  <c r="P2186" i="7"/>
  <c r="P2187" i="7"/>
  <c r="P2188" i="7"/>
  <c r="P2189" i="7"/>
  <c r="P2190" i="7"/>
  <c r="P2191" i="7"/>
  <c r="P2192" i="7"/>
  <c r="P2193" i="7"/>
  <c r="P2194" i="7"/>
  <c r="P2195" i="7"/>
  <c r="P2196" i="7"/>
  <c r="P2197" i="7"/>
  <c r="P2198" i="7"/>
  <c r="P2199" i="7"/>
  <c r="P2200" i="7"/>
  <c r="P2201" i="7"/>
  <c r="P2202" i="7"/>
  <c r="P2203" i="7"/>
  <c r="P2204" i="7"/>
  <c r="P2205" i="7"/>
  <c r="P2206" i="7"/>
  <c r="P2207" i="7"/>
  <c r="P2208" i="7"/>
  <c r="P2209" i="7"/>
  <c r="P2210" i="7"/>
  <c r="P2211" i="7"/>
  <c r="P2212" i="7"/>
  <c r="P2213" i="7"/>
  <c r="P2214" i="7"/>
  <c r="P2215" i="7"/>
  <c r="P2216" i="7"/>
  <c r="P2217" i="7"/>
  <c r="P2218" i="7"/>
  <c r="P2219" i="7"/>
  <c r="P2220" i="7"/>
  <c r="P2221" i="7"/>
  <c r="P2222" i="7"/>
  <c r="P2223" i="7"/>
  <c r="P2224" i="7"/>
  <c r="P2225" i="7"/>
  <c r="P2226" i="7"/>
  <c r="P2227" i="7"/>
  <c r="P2228" i="7"/>
  <c r="P2229" i="7"/>
  <c r="P2230" i="7"/>
  <c r="P2231" i="7"/>
  <c r="P2232" i="7"/>
  <c r="P2233" i="7"/>
  <c r="P2234" i="7"/>
  <c r="P2235" i="7"/>
  <c r="P2236" i="7"/>
  <c r="P2237" i="7"/>
  <c r="P2238" i="7"/>
  <c r="P2239" i="7"/>
  <c r="P2240" i="7"/>
  <c r="P2241" i="7"/>
  <c r="P2242" i="7"/>
  <c r="P2243" i="7"/>
  <c r="P2244" i="7"/>
  <c r="P2245" i="7"/>
  <c r="P2246" i="7"/>
  <c r="P2247" i="7"/>
  <c r="P2248" i="7"/>
  <c r="P2249" i="7"/>
  <c r="P2250" i="7"/>
  <c r="P2251" i="7"/>
  <c r="P2252" i="7"/>
  <c r="P2253" i="7"/>
  <c r="P2254" i="7"/>
  <c r="P2255" i="7"/>
  <c r="P2256" i="7"/>
  <c r="P2257" i="7"/>
  <c r="P2258" i="7"/>
  <c r="P2259" i="7"/>
  <c r="P2260" i="7"/>
  <c r="P2261" i="7"/>
  <c r="P2262" i="7"/>
  <c r="P2263" i="7"/>
  <c r="P2264" i="7"/>
  <c r="P2265" i="7"/>
  <c r="P2266" i="7"/>
  <c r="P2267" i="7"/>
  <c r="P2268" i="7"/>
  <c r="P2269" i="7"/>
  <c r="P2270" i="7"/>
  <c r="P2271" i="7"/>
  <c r="P2272" i="7"/>
  <c r="P2273" i="7"/>
  <c r="P2274" i="7"/>
  <c r="P2275" i="7"/>
  <c r="P2276" i="7"/>
  <c r="P2277" i="7"/>
  <c r="P2278" i="7"/>
  <c r="P2279" i="7"/>
  <c r="P2280" i="7"/>
  <c r="P2281" i="7"/>
  <c r="P2282" i="7"/>
  <c r="P2283" i="7"/>
  <c r="P2284" i="7"/>
  <c r="P2285" i="7"/>
  <c r="P2286" i="7"/>
  <c r="P2287" i="7"/>
  <c r="P2288" i="7"/>
  <c r="P2289" i="7"/>
  <c r="P2290" i="7"/>
  <c r="P2291" i="7"/>
  <c r="P2292" i="7"/>
  <c r="P2293" i="7"/>
  <c r="P2294" i="7"/>
  <c r="P2295" i="7"/>
  <c r="P2296" i="7"/>
  <c r="P2297" i="7"/>
  <c r="P2298" i="7"/>
  <c r="P2299" i="7"/>
  <c r="P2300" i="7"/>
  <c r="P2301" i="7"/>
  <c r="P2302" i="7"/>
  <c r="P2303" i="7"/>
  <c r="P2304" i="7"/>
  <c r="P2305" i="7"/>
  <c r="P2306" i="7"/>
  <c r="P2307" i="7"/>
  <c r="P2308" i="7"/>
  <c r="P2309" i="7"/>
  <c r="P2310" i="7"/>
  <c r="P2311" i="7"/>
  <c r="P2312" i="7"/>
  <c r="P2313" i="7"/>
  <c r="P2314" i="7"/>
  <c r="P2315" i="7"/>
  <c r="P2316" i="7"/>
  <c r="P2317" i="7"/>
  <c r="P2318" i="7"/>
  <c r="P2319" i="7"/>
  <c r="P2320" i="7"/>
  <c r="P2321" i="7"/>
  <c r="P2322" i="7"/>
  <c r="P2323" i="7"/>
  <c r="P2324" i="7"/>
  <c r="P2325" i="7"/>
  <c r="P2326" i="7"/>
  <c r="P2327" i="7"/>
  <c r="P2328" i="7"/>
  <c r="P2329" i="7"/>
  <c r="P2330" i="7"/>
  <c r="P2331" i="7"/>
  <c r="P2332" i="7"/>
  <c r="P2333" i="7"/>
  <c r="P2334" i="7"/>
  <c r="P2335" i="7"/>
  <c r="P2336" i="7"/>
  <c r="P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7" i="7"/>
  <c r="O1038" i="7"/>
  <c r="O1039" i="7"/>
  <c r="O1040" i="7"/>
  <c r="O1041" i="7"/>
  <c r="O1042" i="7"/>
  <c r="O1043" i="7"/>
  <c r="O1044" i="7"/>
  <c r="O1045" i="7"/>
  <c r="O1046" i="7"/>
  <c r="O1047" i="7"/>
  <c r="O1048" i="7"/>
  <c r="O1049" i="7"/>
  <c r="O1050"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1196" i="7"/>
  <c r="O1197" i="7"/>
  <c r="O1198" i="7"/>
  <c r="O1199" i="7"/>
  <c r="O1200" i="7"/>
  <c r="O1201" i="7"/>
  <c r="O1202" i="7"/>
  <c r="O1203" i="7"/>
  <c r="O1204" i="7"/>
  <c r="O1205" i="7"/>
  <c r="O1206" i="7"/>
  <c r="O1207" i="7"/>
  <c r="O1208" i="7"/>
  <c r="O1209" i="7"/>
  <c r="O1210" i="7"/>
  <c r="O1211" i="7"/>
  <c r="O1212" i="7"/>
  <c r="O1213" i="7"/>
  <c r="O1214" i="7"/>
  <c r="O1215" i="7"/>
  <c r="O1216" i="7"/>
  <c r="O1217" i="7"/>
  <c r="O1218" i="7"/>
  <c r="O1219" i="7"/>
  <c r="O1220" i="7"/>
  <c r="O1221" i="7"/>
  <c r="O1222" i="7"/>
  <c r="O1223" i="7"/>
  <c r="O1224" i="7"/>
  <c r="O1225" i="7"/>
  <c r="O1226" i="7"/>
  <c r="O1227" i="7"/>
  <c r="O1228" i="7"/>
  <c r="O1229" i="7"/>
  <c r="O1230" i="7"/>
  <c r="O1231" i="7"/>
  <c r="O1232" i="7"/>
  <c r="O1233" i="7"/>
  <c r="O1234" i="7"/>
  <c r="O1235" i="7"/>
  <c r="O1236" i="7"/>
  <c r="O1237" i="7"/>
  <c r="O1238" i="7"/>
  <c r="O1239" i="7"/>
  <c r="O1240" i="7"/>
  <c r="O1241" i="7"/>
  <c r="O1242" i="7"/>
  <c r="O1243" i="7"/>
  <c r="O1244" i="7"/>
  <c r="O1245" i="7"/>
  <c r="O1246" i="7"/>
  <c r="O1247" i="7"/>
  <c r="O1248" i="7"/>
  <c r="O1249" i="7"/>
  <c r="O1250" i="7"/>
  <c r="O1251" i="7"/>
  <c r="O1252" i="7"/>
  <c r="O1253" i="7"/>
  <c r="O1254" i="7"/>
  <c r="O1255" i="7"/>
  <c r="O1256" i="7"/>
  <c r="O1257" i="7"/>
  <c r="O1258" i="7"/>
  <c r="O1259" i="7"/>
  <c r="O1260" i="7"/>
  <c r="O1261" i="7"/>
  <c r="O1262" i="7"/>
  <c r="O1263" i="7"/>
  <c r="O1264" i="7"/>
  <c r="O1265" i="7"/>
  <c r="O1266" i="7"/>
  <c r="O1267" i="7"/>
  <c r="O1268" i="7"/>
  <c r="O1269" i="7"/>
  <c r="O1270" i="7"/>
  <c r="O1271" i="7"/>
  <c r="O1272" i="7"/>
  <c r="O1273" i="7"/>
  <c r="O1274" i="7"/>
  <c r="O1275" i="7"/>
  <c r="O1276" i="7"/>
  <c r="O1277" i="7"/>
  <c r="O1278" i="7"/>
  <c r="O1279" i="7"/>
  <c r="O1280" i="7"/>
  <c r="O1281" i="7"/>
  <c r="O1282" i="7"/>
  <c r="O1283" i="7"/>
  <c r="O1284" i="7"/>
  <c r="O1285" i="7"/>
  <c r="O1286" i="7"/>
  <c r="O1287" i="7"/>
  <c r="O1288" i="7"/>
  <c r="O1289" i="7"/>
  <c r="O1290" i="7"/>
  <c r="O1291" i="7"/>
  <c r="O1292" i="7"/>
  <c r="O1293" i="7"/>
  <c r="O1294" i="7"/>
  <c r="O1295" i="7"/>
  <c r="O1296" i="7"/>
  <c r="O1297" i="7"/>
  <c r="O1298" i="7"/>
  <c r="O1299" i="7"/>
  <c r="O1300" i="7"/>
  <c r="O1301" i="7"/>
  <c r="O1302" i="7"/>
  <c r="O1303" i="7"/>
  <c r="O1304" i="7"/>
  <c r="O1305" i="7"/>
  <c r="O1306" i="7"/>
  <c r="O1307" i="7"/>
  <c r="O1308" i="7"/>
  <c r="O1309" i="7"/>
  <c r="O1310" i="7"/>
  <c r="O1311" i="7"/>
  <c r="O1312" i="7"/>
  <c r="O1313" i="7"/>
  <c r="O1314" i="7"/>
  <c r="O1315" i="7"/>
  <c r="O1316" i="7"/>
  <c r="O1317" i="7"/>
  <c r="O1318" i="7"/>
  <c r="O1319" i="7"/>
  <c r="O1320" i="7"/>
  <c r="O1321" i="7"/>
  <c r="O1322" i="7"/>
  <c r="O1323" i="7"/>
  <c r="O1324" i="7"/>
  <c r="O1325" i="7"/>
  <c r="O1326" i="7"/>
  <c r="O1327" i="7"/>
  <c r="O1328" i="7"/>
  <c r="O1329" i="7"/>
  <c r="O1330" i="7"/>
  <c r="O1331" i="7"/>
  <c r="O1332" i="7"/>
  <c r="O1333" i="7"/>
  <c r="O1334" i="7"/>
  <c r="O1335" i="7"/>
  <c r="O1336" i="7"/>
  <c r="O1337" i="7"/>
  <c r="O1338" i="7"/>
  <c r="O1339" i="7"/>
  <c r="O1340" i="7"/>
  <c r="O1341" i="7"/>
  <c r="O1342" i="7"/>
  <c r="O1343" i="7"/>
  <c r="O1344" i="7"/>
  <c r="O1345" i="7"/>
  <c r="O1346" i="7"/>
  <c r="O1347" i="7"/>
  <c r="O1348" i="7"/>
  <c r="O1349" i="7"/>
  <c r="O1350" i="7"/>
  <c r="O1351" i="7"/>
  <c r="O1352" i="7"/>
  <c r="O1353" i="7"/>
  <c r="O1354" i="7"/>
  <c r="O1355" i="7"/>
  <c r="O1356" i="7"/>
  <c r="O1357" i="7"/>
  <c r="O1358" i="7"/>
  <c r="O1359" i="7"/>
  <c r="O1360" i="7"/>
  <c r="O1361" i="7"/>
  <c r="O1362" i="7"/>
  <c r="O1363" i="7"/>
  <c r="O1364" i="7"/>
  <c r="O1365" i="7"/>
  <c r="O1366" i="7"/>
  <c r="O1367" i="7"/>
  <c r="O1368" i="7"/>
  <c r="O1369" i="7"/>
  <c r="O1370" i="7"/>
  <c r="O1371" i="7"/>
  <c r="O1372" i="7"/>
  <c r="O1373" i="7"/>
  <c r="O1374" i="7"/>
  <c r="O1375" i="7"/>
  <c r="O1376" i="7"/>
  <c r="O1377" i="7"/>
  <c r="O1378" i="7"/>
  <c r="O1379" i="7"/>
  <c r="O1380" i="7"/>
  <c r="O1381" i="7"/>
  <c r="O1382" i="7"/>
  <c r="O1383" i="7"/>
  <c r="O1384" i="7"/>
  <c r="O1385" i="7"/>
  <c r="O1386" i="7"/>
  <c r="O1387" i="7"/>
  <c r="O1388" i="7"/>
  <c r="O1389" i="7"/>
  <c r="O1390" i="7"/>
  <c r="O1391" i="7"/>
  <c r="O1392" i="7"/>
  <c r="O1393" i="7"/>
  <c r="O1394" i="7"/>
  <c r="O1395" i="7"/>
  <c r="O1396" i="7"/>
  <c r="O1397" i="7"/>
  <c r="O1398" i="7"/>
  <c r="O1399" i="7"/>
  <c r="O1400" i="7"/>
  <c r="O1401" i="7"/>
  <c r="O1402" i="7"/>
  <c r="O1403" i="7"/>
  <c r="O1404" i="7"/>
  <c r="O1405" i="7"/>
  <c r="O1406" i="7"/>
  <c r="O1407" i="7"/>
  <c r="O1408" i="7"/>
  <c r="O1409" i="7"/>
  <c r="O1410" i="7"/>
  <c r="O1411" i="7"/>
  <c r="O1412" i="7"/>
  <c r="O1413" i="7"/>
  <c r="O1414" i="7"/>
  <c r="O1415" i="7"/>
  <c r="O1416" i="7"/>
  <c r="O1417" i="7"/>
  <c r="O1418" i="7"/>
  <c r="O1419" i="7"/>
  <c r="O1420" i="7"/>
  <c r="O1421" i="7"/>
  <c r="O1422" i="7"/>
  <c r="O1423" i="7"/>
  <c r="O1424" i="7"/>
  <c r="O1425" i="7"/>
  <c r="O1426" i="7"/>
  <c r="O1427" i="7"/>
  <c r="O1428" i="7"/>
  <c r="O1429" i="7"/>
  <c r="O1430" i="7"/>
  <c r="O1431" i="7"/>
  <c r="O1432" i="7"/>
  <c r="O1433" i="7"/>
  <c r="O1434" i="7"/>
  <c r="O1435" i="7"/>
  <c r="O1436" i="7"/>
  <c r="O1437" i="7"/>
  <c r="O1438" i="7"/>
  <c r="O1439" i="7"/>
  <c r="O1440" i="7"/>
  <c r="O1441" i="7"/>
  <c r="O1442" i="7"/>
  <c r="O1443" i="7"/>
  <c r="O1444" i="7"/>
  <c r="O1445" i="7"/>
  <c r="O1446" i="7"/>
  <c r="O1447" i="7"/>
  <c r="O1448" i="7"/>
  <c r="O1449" i="7"/>
  <c r="O1450" i="7"/>
  <c r="O1451" i="7"/>
  <c r="O1452" i="7"/>
  <c r="O1453" i="7"/>
  <c r="O1454" i="7"/>
  <c r="O1455" i="7"/>
  <c r="O1456" i="7"/>
  <c r="O1457" i="7"/>
  <c r="O1458" i="7"/>
  <c r="O1459" i="7"/>
  <c r="O1460" i="7"/>
  <c r="O1461" i="7"/>
  <c r="O1462" i="7"/>
  <c r="O1463" i="7"/>
  <c r="O1464" i="7"/>
  <c r="O1465" i="7"/>
  <c r="O1466" i="7"/>
  <c r="O1467" i="7"/>
  <c r="O1468" i="7"/>
  <c r="O1469" i="7"/>
  <c r="O1470" i="7"/>
  <c r="O1471" i="7"/>
  <c r="O1472" i="7"/>
  <c r="O1473" i="7"/>
  <c r="O1474" i="7"/>
  <c r="O1475" i="7"/>
  <c r="O1476" i="7"/>
  <c r="O1477" i="7"/>
  <c r="O1478" i="7"/>
  <c r="O1479" i="7"/>
  <c r="O1480" i="7"/>
  <c r="O1481" i="7"/>
  <c r="O1482" i="7"/>
  <c r="O1483" i="7"/>
  <c r="O1484" i="7"/>
  <c r="O1485" i="7"/>
  <c r="O1486" i="7"/>
  <c r="O1487" i="7"/>
  <c r="O1488" i="7"/>
  <c r="O1489" i="7"/>
  <c r="O1490" i="7"/>
  <c r="O1491" i="7"/>
  <c r="O1492" i="7"/>
  <c r="O1493" i="7"/>
  <c r="O1494" i="7"/>
  <c r="O1495" i="7"/>
  <c r="O1496" i="7"/>
  <c r="O1497" i="7"/>
  <c r="O1498" i="7"/>
  <c r="O1499" i="7"/>
  <c r="O1500" i="7"/>
  <c r="O1501" i="7"/>
  <c r="O1502" i="7"/>
  <c r="O1503" i="7"/>
  <c r="O1504" i="7"/>
  <c r="O1505" i="7"/>
  <c r="O1506" i="7"/>
  <c r="O1507" i="7"/>
  <c r="O1508" i="7"/>
  <c r="O1509" i="7"/>
  <c r="O1510" i="7"/>
  <c r="O1511" i="7"/>
  <c r="O1512" i="7"/>
  <c r="O1513" i="7"/>
  <c r="O1514" i="7"/>
  <c r="O1515" i="7"/>
  <c r="O1516" i="7"/>
  <c r="O1517" i="7"/>
  <c r="O1518" i="7"/>
  <c r="O1519" i="7"/>
  <c r="O1520" i="7"/>
  <c r="O1521" i="7"/>
  <c r="O1522" i="7"/>
  <c r="O1523" i="7"/>
  <c r="O1524" i="7"/>
  <c r="O1525" i="7"/>
  <c r="O1526" i="7"/>
  <c r="O1527" i="7"/>
  <c r="O1528" i="7"/>
  <c r="O1529" i="7"/>
  <c r="O1530" i="7"/>
  <c r="O1531" i="7"/>
  <c r="O1532" i="7"/>
  <c r="O1533" i="7"/>
  <c r="O1534" i="7"/>
  <c r="O1535" i="7"/>
  <c r="O1536" i="7"/>
  <c r="O1537" i="7"/>
  <c r="O1538" i="7"/>
  <c r="O1539" i="7"/>
  <c r="O1540" i="7"/>
  <c r="O1541" i="7"/>
  <c r="O1542" i="7"/>
  <c r="O1543" i="7"/>
  <c r="O1544" i="7"/>
  <c r="O1545" i="7"/>
  <c r="O1546" i="7"/>
  <c r="O1547" i="7"/>
  <c r="O1548" i="7"/>
  <c r="O1549" i="7"/>
  <c r="O1550" i="7"/>
  <c r="O1551" i="7"/>
  <c r="O1552" i="7"/>
  <c r="O1553" i="7"/>
  <c r="O1554" i="7"/>
  <c r="O1555" i="7"/>
  <c r="O1556" i="7"/>
  <c r="O1557" i="7"/>
  <c r="O1558" i="7"/>
  <c r="O1559" i="7"/>
  <c r="O1560" i="7"/>
  <c r="O1561" i="7"/>
  <c r="O1562" i="7"/>
  <c r="O1563" i="7"/>
  <c r="O1564" i="7"/>
  <c r="O1565" i="7"/>
  <c r="O1566" i="7"/>
  <c r="O1567" i="7"/>
  <c r="O1568" i="7"/>
  <c r="O1569" i="7"/>
  <c r="O1570" i="7"/>
  <c r="O1571" i="7"/>
  <c r="O1572" i="7"/>
  <c r="O1573" i="7"/>
  <c r="O1574" i="7"/>
  <c r="O1575" i="7"/>
  <c r="O1576" i="7"/>
  <c r="O1577" i="7"/>
  <c r="O1578" i="7"/>
  <c r="O1579" i="7"/>
  <c r="O1580" i="7"/>
  <c r="O1581" i="7"/>
  <c r="O1582" i="7"/>
  <c r="O1583" i="7"/>
  <c r="O1584" i="7"/>
  <c r="O1585" i="7"/>
  <c r="O1586" i="7"/>
  <c r="O1587" i="7"/>
  <c r="O1588" i="7"/>
  <c r="O1589" i="7"/>
  <c r="O1590" i="7"/>
  <c r="O1591" i="7"/>
  <c r="O1592" i="7"/>
  <c r="O1593" i="7"/>
  <c r="O1594" i="7"/>
  <c r="O1595" i="7"/>
  <c r="O1596" i="7"/>
  <c r="O1597" i="7"/>
  <c r="O1598" i="7"/>
  <c r="O1599" i="7"/>
  <c r="O1600" i="7"/>
  <c r="O1601" i="7"/>
  <c r="O1602" i="7"/>
  <c r="O1603" i="7"/>
  <c r="O1604" i="7"/>
  <c r="O1605" i="7"/>
  <c r="O1606" i="7"/>
  <c r="O1607" i="7"/>
  <c r="O1608" i="7"/>
  <c r="O1609" i="7"/>
  <c r="O1610" i="7"/>
  <c r="O1611" i="7"/>
  <c r="O1612" i="7"/>
  <c r="O1613" i="7"/>
  <c r="O1614" i="7"/>
  <c r="O1615" i="7"/>
  <c r="O1616" i="7"/>
  <c r="O1617" i="7"/>
  <c r="O1618" i="7"/>
  <c r="O1619" i="7"/>
  <c r="O1620" i="7"/>
  <c r="O1621" i="7"/>
  <c r="O1622" i="7"/>
  <c r="O1623" i="7"/>
  <c r="O1624" i="7"/>
  <c r="O1625" i="7"/>
  <c r="O1626" i="7"/>
  <c r="O1627" i="7"/>
  <c r="O1628" i="7"/>
  <c r="O1629" i="7"/>
  <c r="O1630" i="7"/>
  <c r="O1631" i="7"/>
  <c r="O1632" i="7"/>
  <c r="O1633" i="7"/>
  <c r="O1634" i="7"/>
  <c r="O1635" i="7"/>
  <c r="O1636" i="7"/>
  <c r="O1637" i="7"/>
  <c r="O1638" i="7"/>
  <c r="O1639" i="7"/>
  <c r="O1640" i="7"/>
  <c r="O1641" i="7"/>
  <c r="O1642" i="7"/>
  <c r="O1643" i="7"/>
  <c r="O1644" i="7"/>
  <c r="O1645" i="7"/>
  <c r="O1646" i="7"/>
  <c r="O1647" i="7"/>
  <c r="O1648" i="7"/>
  <c r="O1649" i="7"/>
  <c r="O1650" i="7"/>
  <c r="O1651" i="7"/>
  <c r="O1652" i="7"/>
  <c r="O1653" i="7"/>
  <c r="O1654" i="7"/>
  <c r="O1655" i="7"/>
  <c r="O1656" i="7"/>
  <c r="O1657" i="7"/>
  <c r="O1658" i="7"/>
  <c r="O1659" i="7"/>
  <c r="O1660" i="7"/>
  <c r="O1661" i="7"/>
  <c r="O1662" i="7"/>
  <c r="O1663" i="7"/>
  <c r="O1664" i="7"/>
  <c r="O1665" i="7"/>
  <c r="O1666" i="7"/>
  <c r="O1667" i="7"/>
  <c r="O1668" i="7"/>
  <c r="O1669" i="7"/>
  <c r="O1670" i="7"/>
  <c r="O1671" i="7"/>
  <c r="O1672" i="7"/>
  <c r="O1673" i="7"/>
  <c r="O1674" i="7"/>
  <c r="O1675" i="7"/>
  <c r="O1676" i="7"/>
  <c r="O1677" i="7"/>
  <c r="O1678" i="7"/>
  <c r="O1679" i="7"/>
  <c r="O1680" i="7"/>
  <c r="O1681" i="7"/>
  <c r="O1682" i="7"/>
  <c r="O1683" i="7"/>
  <c r="O1684" i="7"/>
  <c r="O1685" i="7"/>
  <c r="O1686" i="7"/>
  <c r="O1687" i="7"/>
  <c r="O1688" i="7"/>
  <c r="O1689" i="7"/>
  <c r="O1690" i="7"/>
  <c r="O1691" i="7"/>
  <c r="O1692" i="7"/>
  <c r="O1693" i="7"/>
  <c r="O1694" i="7"/>
  <c r="O1695" i="7"/>
  <c r="O1696" i="7"/>
  <c r="O1697" i="7"/>
  <c r="O1698" i="7"/>
  <c r="O1699" i="7"/>
  <c r="O1700" i="7"/>
  <c r="O1701" i="7"/>
  <c r="O1702" i="7"/>
  <c r="O1703" i="7"/>
  <c r="O1704" i="7"/>
  <c r="O1705" i="7"/>
  <c r="O1706" i="7"/>
  <c r="O1707" i="7"/>
  <c r="O1708" i="7"/>
  <c r="O1709" i="7"/>
  <c r="O1710" i="7"/>
  <c r="O1711" i="7"/>
  <c r="O1712" i="7"/>
  <c r="O1713" i="7"/>
  <c r="O1714" i="7"/>
  <c r="O1715" i="7"/>
  <c r="O1716" i="7"/>
  <c r="O1717" i="7"/>
  <c r="O1718" i="7"/>
  <c r="O1719" i="7"/>
  <c r="O1720" i="7"/>
  <c r="O1721" i="7"/>
  <c r="O1722" i="7"/>
  <c r="O1723" i="7"/>
  <c r="O1724" i="7"/>
  <c r="O1725" i="7"/>
  <c r="O1726" i="7"/>
  <c r="O1727" i="7"/>
  <c r="O1728" i="7"/>
  <c r="O1729" i="7"/>
  <c r="O1730" i="7"/>
  <c r="O1731" i="7"/>
  <c r="O1732" i="7"/>
  <c r="O1733" i="7"/>
  <c r="O1734" i="7"/>
  <c r="O1735" i="7"/>
  <c r="O1736" i="7"/>
  <c r="O1737" i="7"/>
  <c r="O1738" i="7"/>
  <c r="O1739" i="7"/>
  <c r="O1740" i="7"/>
  <c r="O1741" i="7"/>
  <c r="O1742" i="7"/>
  <c r="O1743" i="7"/>
  <c r="O1744" i="7"/>
  <c r="O1745" i="7"/>
  <c r="O1746" i="7"/>
  <c r="O1747" i="7"/>
  <c r="O1748" i="7"/>
  <c r="O1749" i="7"/>
  <c r="O1750" i="7"/>
  <c r="O1751" i="7"/>
  <c r="O1752" i="7"/>
  <c r="O1753" i="7"/>
  <c r="O1754" i="7"/>
  <c r="O1755" i="7"/>
  <c r="O1756" i="7"/>
  <c r="O1757" i="7"/>
  <c r="O1758" i="7"/>
  <c r="O1759" i="7"/>
  <c r="O1760" i="7"/>
  <c r="O1761" i="7"/>
  <c r="O1762" i="7"/>
  <c r="O1763" i="7"/>
  <c r="O1764" i="7"/>
  <c r="O1765" i="7"/>
  <c r="O1766" i="7"/>
  <c r="O1767" i="7"/>
  <c r="O1768" i="7"/>
  <c r="O1769" i="7"/>
  <c r="O1770" i="7"/>
  <c r="O1771" i="7"/>
  <c r="O1772" i="7"/>
  <c r="O1773" i="7"/>
  <c r="O1774" i="7"/>
  <c r="O1775" i="7"/>
  <c r="O1776" i="7"/>
  <c r="O1777" i="7"/>
  <c r="O1778" i="7"/>
  <c r="O1779" i="7"/>
  <c r="O1780" i="7"/>
  <c r="O1781" i="7"/>
  <c r="O1782" i="7"/>
  <c r="O1783" i="7"/>
  <c r="O1784" i="7"/>
  <c r="O1785" i="7"/>
  <c r="O1786" i="7"/>
  <c r="O1787" i="7"/>
  <c r="O1788" i="7"/>
  <c r="O1789" i="7"/>
  <c r="O1790" i="7"/>
  <c r="O1791" i="7"/>
  <c r="O1792" i="7"/>
  <c r="O1793" i="7"/>
  <c r="O1794" i="7"/>
  <c r="O1795" i="7"/>
  <c r="O1796" i="7"/>
  <c r="O1797" i="7"/>
  <c r="O1798" i="7"/>
  <c r="O1799" i="7"/>
  <c r="O1800" i="7"/>
  <c r="O1801" i="7"/>
  <c r="O1802" i="7"/>
  <c r="O1803" i="7"/>
  <c r="O1804" i="7"/>
  <c r="O1805" i="7"/>
  <c r="O1806" i="7"/>
  <c r="O1807" i="7"/>
  <c r="O1808" i="7"/>
  <c r="O1809" i="7"/>
  <c r="O1810" i="7"/>
  <c r="O1811" i="7"/>
  <c r="O1812" i="7"/>
  <c r="O1813" i="7"/>
  <c r="O1814" i="7"/>
  <c r="O1815" i="7"/>
  <c r="O1816" i="7"/>
  <c r="O1817" i="7"/>
  <c r="O1818" i="7"/>
  <c r="O1819" i="7"/>
  <c r="O1820" i="7"/>
  <c r="O1821" i="7"/>
  <c r="O1822" i="7"/>
  <c r="O1823" i="7"/>
  <c r="O1824" i="7"/>
  <c r="O1825" i="7"/>
  <c r="O1826" i="7"/>
  <c r="O1827" i="7"/>
  <c r="O1828" i="7"/>
  <c r="O1829" i="7"/>
  <c r="O1830" i="7"/>
  <c r="O1831" i="7"/>
  <c r="O1832" i="7"/>
  <c r="O1833" i="7"/>
  <c r="O1834" i="7"/>
  <c r="O1835" i="7"/>
  <c r="O1836" i="7"/>
  <c r="O1837" i="7"/>
  <c r="O1838" i="7"/>
  <c r="O1839" i="7"/>
  <c r="O1840" i="7"/>
  <c r="O1841" i="7"/>
  <c r="O1842" i="7"/>
  <c r="O1843" i="7"/>
  <c r="O1844" i="7"/>
  <c r="O1845" i="7"/>
  <c r="O1846" i="7"/>
  <c r="O1847" i="7"/>
  <c r="O1848" i="7"/>
  <c r="O1849" i="7"/>
  <c r="O1850" i="7"/>
  <c r="O1851" i="7"/>
  <c r="O1852" i="7"/>
  <c r="O1853" i="7"/>
  <c r="O1854" i="7"/>
  <c r="O1855" i="7"/>
  <c r="O1856" i="7"/>
  <c r="O1857" i="7"/>
  <c r="O1858" i="7"/>
  <c r="O1859" i="7"/>
  <c r="O1860" i="7"/>
  <c r="O1861" i="7"/>
  <c r="O1862" i="7"/>
  <c r="O1863" i="7"/>
  <c r="O1864" i="7"/>
  <c r="O1865" i="7"/>
  <c r="O1866" i="7"/>
  <c r="O1867" i="7"/>
  <c r="O1868" i="7"/>
  <c r="O1869" i="7"/>
  <c r="O1870" i="7"/>
  <c r="O1871" i="7"/>
  <c r="O1872" i="7"/>
  <c r="O1873" i="7"/>
  <c r="O1874" i="7"/>
  <c r="O1875" i="7"/>
  <c r="O1876" i="7"/>
  <c r="O1877" i="7"/>
  <c r="O1878" i="7"/>
  <c r="O1879" i="7"/>
  <c r="O1880" i="7"/>
  <c r="O1881" i="7"/>
  <c r="O1882" i="7"/>
  <c r="O1883" i="7"/>
  <c r="O1884" i="7"/>
  <c r="O1885" i="7"/>
  <c r="O1886" i="7"/>
  <c r="O1887" i="7"/>
  <c r="O1888" i="7"/>
  <c r="O1889" i="7"/>
  <c r="O1890" i="7"/>
  <c r="O1891" i="7"/>
  <c r="O1892" i="7"/>
  <c r="O1893" i="7"/>
  <c r="O1894" i="7"/>
  <c r="O1895" i="7"/>
  <c r="O1896" i="7"/>
  <c r="O1897" i="7"/>
  <c r="O1898" i="7"/>
  <c r="O1899" i="7"/>
  <c r="O1900" i="7"/>
  <c r="O1901" i="7"/>
  <c r="O1902" i="7"/>
  <c r="O1903" i="7"/>
  <c r="O1904" i="7"/>
  <c r="O1905" i="7"/>
  <c r="O1906" i="7"/>
  <c r="O1907" i="7"/>
  <c r="O1908" i="7"/>
  <c r="O1909" i="7"/>
  <c r="O1910" i="7"/>
  <c r="O1911" i="7"/>
  <c r="O1912" i="7"/>
  <c r="O1913" i="7"/>
  <c r="O1914" i="7"/>
  <c r="O1915" i="7"/>
  <c r="O1916" i="7"/>
  <c r="O1917" i="7"/>
  <c r="O1918" i="7"/>
  <c r="O1919" i="7"/>
  <c r="O1920" i="7"/>
  <c r="O1921" i="7"/>
  <c r="O1922" i="7"/>
  <c r="O1923" i="7"/>
  <c r="O1924" i="7"/>
  <c r="O1925" i="7"/>
  <c r="O1926" i="7"/>
  <c r="O1927" i="7"/>
  <c r="O1928" i="7"/>
  <c r="O1929" i="7"/>
  <c r="O1930" i="7"/>
  <c r="O1931" i="7"/>
  <c r="O1932" i="7"/>
  <c r="O1933" i="7"/>
  <c r="O1934" i="7"/>
  <c r="O1935" i="7"/>
  <c r="O1936" i="7"/>
  <c r="O1937" i="7"/>
  <c r="O1938" i="7"/>
  <c r="O1939" i="7"/>
  <c r="O1940" i="7"/>
  <c r="O1941" i="7"/>
  <c r="O1942" i="7"/>
  <c r="O1943" i="7"/>
  <c r="O1944" i="7"/>
  <c r="O1945" i="7"/>
  <c r="O1946" i="7"/>
  <c r="O1947" i="7"/>
  <c r="O1948" i="7"/>
  <c r="O1949" i="7"/>
  <c r="O1950" i="7"/>
  <c r="O1951" i="7"/>
  <c r="O1952" i="7"/>
  <c r="O1953" i="7"/>
  <c r="O1954" i="7"/>
  <c r="O1955" i="7"/>
  <c r="O1956" i="7"/>
  <c r="O1957" i="7"/>
  <c r="O1958" i="7"/>
  <c r="O1959" i="7"/>
  <c r="O1960" i="7"/>
  <c r="O1961" i="7"/>
  <c r="O1962" i="7"/>
  <c r="O1963" i="7"/>
  <c r="O1964" i="7"/>
  <c r="O1965" i="7"/>
  <c r="O1966" i="7"/>
  <c r="O1967" i="7"/>
  <c r="O1968" i="7"/>
  <c r="O1969" i="7"/>
  <c r="O1970" i="7"/>
  <c r="O1971" i="7"/>
  <c r="O1972" i="7"/>
  <c r="O1973" i="7"/>
  <c r="O1974" i="7"/>
  <c r="O1975" i="7"/>
  <c r="O1976" i="7"/>
  <c r="O1977" i="7"/>
  <c r="O1978" i="7"/>
  <c r="O1979" i="7"/>
  <c r="O1980" i="7"/>
  <c r="O1981" i="7"/>
  <c r="O1982" i="7"/>
  <c r="O1983" i="7"/>
  <c r="O1984" i="7"/>
  <c r="O1985" i="7"/>
  <c r="O1986" i="7"/>
  <c r="O1987" i="7"/>
  <c r="O1988" i="7"/>
  <c r="O1989" i="7"/>
  <c r="O1990" i="7"/>
  <c r="O1991" i="7"/>
  <c r="O1992" i="7"/>
  <c r="O1993" i="7"/>
  <c r="O1994" i="7"/>
  <c r="O1995" i="7"/>
  <c r="O1996" i="7"/>
  <c r="O1997" i="7"/>
  <c r="O1998" i="7"/>
  <c r="O1999" i="7"/>
  <c r="O2000" i="7"/>
  <c r="O2001" i="7"/>
  <c r="O2002" i="7"/>
  <c r="O2003" i="7"/>
  <c r="O2004" i="7"/>
  <c r="O2005" i="7"/>
  <c r="O2006" i="7"/>
  <c r="O2007" i="7"/>
  <c r="O2008" i="7"/>
  <c r="O2009" i="7"/>
  <c r="O2010" i="7"/>
  <c r="O2011" i="7"/>
  <c r="O2012" i="7"/>
  <c r="O2013" i="7"/>
  <c r="O2014" i="7"/>
  <c r="O2015" i="7"/>
  <c r="O2016" i="7"/>
  <c r="O2017" i="7"/>
  <c r="O2018" i="7"/>
  <c r="O2019" i="7"/>
  <c r="O2020" i="7"/>
  <c r="O2021" i="7"/>
  <c r="O2022" i="7"/>
  <c r="O2023" i="7"/>
  <c r="O2024" i="7"/>
  <c r="O2025" i="7"/>
  <c r="O2026" i="7"/>
  <c r="O2027" i="7"/>
  <c r="O2028" i="7"/>
  <c r="O2029" i="7"/>
  <c r="O2030" i="7"/>
  <c r="O2031" i="7"/>
  <c r="O2032" i="7"/>
  <c r="O2033" i="7"/>
  <c r="O2034" i="7"/>
  <c r="O2035" i="7"/>
  <c r="O2036" i="7"/>
  <c r="O2037" i="7"/>
  <c r="O2038" i="7"/>
  <c r="O2039" i="7"/>
  <c r="O2040" i="7"/>
  <c r="O2041" i="7"/>
  <c r="O2042" i="7"/>
  <c r="O2043" i="7"/>
  <c r="O2044" i="7"/>
  <c r="O2045" i="7"/>
  <c r="O2046" i="7"/>
  <c r="O2047" i="7"/>
  <c r="O2048" i="7"/>
  <c r="O2049" i="7"/>
  <c r="O2050" i="7"/>
  <c r="O2051" i="7"/>
  <c r="O2052" i="7"/>
  <c r="O2053" i="7"/>
  <c r="O2054" i="7"/>
  <c r="O2055" i="7"/>
  <c r="O2056" i="7"/>
  <c r="O2057" i="7"/>
  <c r="O2058" i="7"/>
  <c r="O2059" i="7"/>
  <c r="O2060" i="7"/>
  <c r="O2061" i="7"/>
  <c r="O2062" i="7"/>
  <c r="O2063" i="7"/>
  <c r="O2064" i="7"/>
  <c r="O2065" i="7"/>
  <c r="O2066" i="7"/>
  <c r="O2067" i="7"/>
  <c r="O2068" i="7"/>
  <c r="O2069" i="7"/>
  <c r="O2070" i="7"/>
  <c r="O2071" i="7"/>
  <c r="O2072" i="7"/>
  <c r="O2073" i="7"/>
  <c r="O2074" i="7"/>
  <c r="O2075" i="7"/>
  <c r="O2076" i="7"/>
  <c r="O2077" i="7"/>
  <c r="O2078" i="7"/>
  <c r="O2079" i="7"/>
  <c r="O2080" i="7"/>
  <c r="O2081" i="7"/>
  <c r="O2082" i="7"/>
  <c r="O2083" i="7"/>
  <c r="O2084" i="7"/>
  <c r="O2085" i="7"/>
  <c r="O2086" i="7"/>
  <c r="O2087" i="7"/>
  <c r="O2088" i="7"/>
  <c r="O2089" i="7"/>
  <c r="O2090" i="7"/>
  <c r="O2091" i="7"/>
  <c r="O2092" i="7"/>
  <c r="O2093" i="7"/>
  <c r="O2094" i="7"/>
  <c r="O2095" i="7"/>
  <c r="O2096" i="7"/>
  <c r="O2097" i="7"/>
  <c r="O2098" i="7"/>
  <c r="O2099" i="7"/>
  <c r="O2100" i="7"/>
  <c r="O2101" i="7"/>
  <c r="O2102" i="7"/>
  <c r="O2103" i="7"/>
  <c r="O2104" i="7"/>
  <c r="O2105" i="7"/>
  <c r="O2106" i="7"/>
  <c r="O2107" i="7"/>
  <c r="O2108" i="7"/>
  <c r="O2109" i="7"/>
  <c r="O2110" i="7"/>
  <c r="O2111" i="7"/>
  <c r="O2112" i="7"/>
  <c r="O2113" i="7"/>
  <c r="O2114" i="7"/>
  <c r="O2115" i="7"/>
  <c r="O2116" i="7"/>
  <c r="O2117" i="7"/>
  <c r="O2118" i="7"/>
  <c r="O2119" i="7"/>
  <c r="O2120" i="7"/>
  <c r="O2121" i="7"/>
  <c r="O2122" i="7"/>
  <c r="O2123" i="7"/>
  <c r="O2124" i="7"/>
  <c r="O2125" i="7"/>
  <c r="O2126" i="7"/>
  <c r="O2127" i="7"/>
  <c r="O2128" i="7"/>
  <c r="O2129" i="7"/>
  <c r="O2130" i="7"/>
  <c r="O2131" i="7"/>
  <c r="O2132" i="7"/>
  <c r="O2133" i="7"/>
  <c r="O2134" i="7"/>
  <c r="O2135" i="7"/>
  <c r="O2136" i="7"/>
  <c r="O2137" i="7"/>
  <c r="O2138" i="7"/>
  <c r="O2139" i="7"/>
  <c r="O2140" i="7"/>
  <c r="O2141" i="7"/>
  <c r="O2142" i="7"/>
  <c r="O2143" i="7"/>
  <c r="O2144" i="7"/>
  <c r="O2145" i="7"/>
  <c r="O2146" i="7"/>
  <c r="O2147" i="7"/>
  <c r="O2148" i="7"/>
  <c r="O2149" i="7"/>
  <c r="O2150" i="7"/>
  <c r="O2151" i="7"/>
  <c r="O2152" i="7"/>
  <c r="O2153" i="7"/>
  <c r="O2154" i="7"/>
  <c r="O2155" i="7"/>
  <c r="O2156" i="7"/>
  <c r="O2157" i="7"/>
  <c r="O2158" i="7"/>
  <c r="O2159" i="7"/>
  <c r="O2160" i="7"/>
  <c r="O2161" i="7"/>
  <c r="O2162" i="7"/>
  <c r="O2163" i="7"/>
  <c r="O2164" i="7"/>
  <c r="O2165" i="7"/>
  <c r="O2166" i="7"/>
  <c r="O2167" i="7"/>
  <c r="O2168" i="7"/>
  <c r="O2169" i="7"/>
  <c r="O2170" i="7"/>
  <c r="O2171" i="7"/>
  <c r="O2172" i="7"/>
  <c r="O2173" i="7"/>
  <c r="O2174" i="7"/>
  <c r="O2175" i="7"/>
  <c r="O2176" i="7"/>
  <c r="O2177" i="7"/>
  <c r="O2178" i="7"/>
  <c r="O2179" i="7"/>
  <c r="O2180" i="7"/>
  <c r="O2181" i="7"/>
  <c r="O2182" i="7"/>
  <c r="O2183" i="7"/>
  <c r="O2184" i="7"/>
  <c r="O2185" i="7"/>
  <c r="O2186" i="7"/>
  <c r="O2187" i="7"/>
  <c r="O2188" i="7"/>
  <c r="O2189" i="7"/>
  <c r="O2190" i="7"/>
  <c r="O2191" i="7"/>
  <c r="O2192" i="7"/>
  <c r="O2193" i="7"/>
  <c r="O2194" i="7"/>
  <c r="O2195" i="7"/>
  <c r="O2196" i="7"/>
  <c r="O2197" i="7"/>
  <c r="O2198" i="7"/>
  <c r="O2199" i="7"/>
  <c r="O2200" i="7"/>
  <c r="O2201" i="7"/>
  <c r="O2202" i="7"/>
  <c r="O2203" i="7"/>
  <c r="O2204" i="7"/>
  <c r="O2205" i="7"/>
  <c r="O2206" i="7"/>
  <c r="O2207" i="7"/>
  <c r="O2208" i="7"/>
  <c r="O2209" i="7"/>
  <c r="O2210" i="7"/>
  <c r="O2211" i="7"/>
  <c r="O2212" i="7"/>
  <c r="O2213" i="7"/>
  <c r="O2214" i="7"/>
  <c r="O2215" i="7"/>
  <c r="O2216" i="7"/>
  <c r="O2217" i="7"/>
  <c r="O2218" i="7"/>
  <c r="O2219" i="7"/>
  <c r="O2220" i="7"/>
  <c r="O2221" i="7"/>
  <c r="O2222" i="7"/>
  <c r="O2223" i="7"/>
  <c r="O2224" i="7"/>
  <c r="O2225" i="7"/>
  <c r="O2226" i="7"/>
  <c r="O2227" i="7"/>
  <c r="O2228" i="7"/>
  <c r="O2229" i="7"/>
  <c r="O2230" i="7"/>
  <c r="O2231" i="7"/>
  <c r="O2232" i="7"/>
  <c r="O2233" i="7"/>
  <c r="O2234" i="7"/>
  <c r="O2235" i="7"/>
  <c r="O2236" i="7"/>
  <c r="O2237" i="7"/>
  <c r="O2238" i="7"/>
  <c r="O2239" i="7"/>
  <c r="O2240" i="7"/>
  <c r="O2241" i="7"/>
  <c r="O2242" i="7"/>
  <c r="O2243" i="7"/>
  <c r="O2244" i="7"/>
  <c r="O2245" i="7"/>
  <c r="O2246" i="7"/>
  <c r="O2247" i="7"/>
  <c r="O2248" i="7"/>
  <c r="O2249" i="7"/>
  <c r="O2250" i="7"/>
  <c r="O2251" i="7"/>
  <c r="O2252" i="7"/>
  <c r="O2253" i="7"/>
  <c r="O2254" i="7"/>
  <c r="O2255" i="7"/>
  <c r="O2256" i="7"/>
  <c r="O2257" i="7"/>
  <c r="O2258" i="7"/>
  <c r="O2259" i="7"/>
  <c r="O2260" i="7"/>
  <c r="O2261" i="7"/>
  <c r="O2262" i="7"/>
  <c r="O2263" i="7"/>
  <c r="O2264" i="7"/>
  <c r="O2265" i="7"/>
  <c r="O2266" i="7"/>
  <c r="O2267" i="7"/>
  <c r="O2268" i="7"/>
  <c r="O2269" i="7"/>
  <c r="O2270" i="7"/>
  <c r="O2271" i="7"/>
  <c r="O2272" i="7"/>
  <c r="O2273" i="7"/>
  <c r="O2274" i="7"/>
  <c r="O2275" i="7"/>
  <c r="O2276" i="7"/>
  <c r="O2277" i="7"/>
  <c r="O2278" i="7"/>
  <c r="O2279" i="7"/>
  <c r="O2280" i="7"/>
  <c r="O2281" i="7"/>
  <c r="O2282" i="7"/>
  <c r="O2283" i="7"/>
  <c r="O2284" i="7"/>
  <c r="O2285" i="7"/>
  <c r="O2286" i="7"/>
  <c r="O2287" i="7"/>
  <c r="O2288" i="7"/>
  <c r="O2289" i="7"/>
  <c r="O2290" i="7"/>
  <c r="O2291" i="7"/>
  <c r="O2292" i="7"/>
  <c r="O2293" i="7"/>
  <c r="O2294" i="7"/>
  <c r="O2295" i="7"/>
  <c r="O2296" i="7"/>
  <c r="O2297" i="7"/>
  <c r="O2298" i="7"/>
  <c r="O2299" i="7"/>
  <c r="O2300" i="7"/>
  <c r="O2301" i="7"/>
  <c r="O2302" i="7"/>
  <c r="O2303" i="7"/>
  <c r="O2304" i="7"/>
  <c r="O2305" i="7"/>
  <c r="O2306" i="7"/>
  <c r="O2307" i="7"/>
  <c r="O2308" i="7"/>
  <c r="O2309" i="7"/>
  <c r="O2310" i="7"/>
  <c r="O2311" i="7"/>
  <c r="O2312" i="7"/>
  <c r="O2313" i="7"/>
  <c r="O2314" i="7"/>
  <c r="O2315" i="7"/>
  <c r="O2316" i="7"/>
  <c r="O2317" i="7"/>
  <c r="O2318" i="7"/>
  <c r="O2319" i="7"/>
  <c r="O2320" i="7"/>
  <c r="O2321" i="7"/>
  <c r="O2322" i="7"/>
  <c r="O2323" i="7"/>
  <c r="O2324" i="7"/>
  <c r="O2325" i="7"/>
  <c r="O2326" i="7"/>
  <c r="O2327" i="7"/>
  <c r="O2328" i="7"/>
  <c r="O2329" i="7"/>
  <c r="O2330" i="7"/>
  <c r="O2331" i="7"/>
  <c r="O2332" i="7"/>
  <c r="O2333" i="7"/>
  <c r="O2334" i="7"/>
  <c r="O2335" i="7"/>
  <c r="O2336" i="7"/>
  <c r="O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1655" i="7"/>
  <c r="N1656" i="7"/>
  <c r="N1657" i="7"/>
  <c r="N1658" i="7"/>
  <c r="N1659" i="7"/>
  <c r="N1660" i="7"/>
  <c r="N1661" i="7"/>
  <c r="N1662" i="7"/>
  <c r="N1663" i="7"/>
  <c r="N1664" i="7"/>
  <c r="N1665" i="7"/>
  <c r="N1666" i="7"/>
  <c r="N1667" i="7"/>
  <c r="N1668" i="7"/>
  <c r="N1669" i="7"/>
  <c r="N1670" i="7"/>
  <c r="N1671" i="7"/>
  <c r="N1672" i="7"/>
  <c r="N1673" i="7"/>
  <c r="N1674" i="7"/>
  <c r="N1675" i="7"/>
  <c r="N1676" i="7"/>
  <c r="N1677" i="7"/>
  <c r="N1678" i="7"/>
  <c r="N1679" i="7"/>
  <c r="N1680" i="7"/>
  <c r="N1681" i="7"/>
  <c r="N1682" i="7"/>
  <c r="N1683" i="7"/>
  <c r="N1684" i="7"/>
  <c r="N1685" i="7"/>
  <c r="N1686" i="7"/>
  <c r="N1687" i="7"/>
  <c r="N1688" i="7"/>
  <c r="N1689" i="7"/>
  <c r="N1690" i="7"/>
  <c r="N1691" i="7"/>
  <c r="N1692" i="7"/>
  <c r="N1693" i="7"/>
  <c r="N1694" i="7"/>
  <c r="N1695" i="7"/>
  <c r="N1696" i="7"/>
  <c r="N1697" i="7"/>
  <c r="N1698" i="7"/>
  <c r="N1699" i="7"/>
  <c r="N1700" i="7"/>
  <c r="N1701" i="7"/>
  <c r="N1702" i="7"/>
  <c r="N1703" i="7"/>
  <c r="N1704" i="7"/>
  <c r="N1705" i="7"/>
  <c r="N1706" i="7"/>
  <c r="N1707" i="7"/>
  <c r="N1708" i="7"/>
  <c r="N1709" i="7"/>
  <c r="N1710" i="7"/>
  <c r="N1711" i="7"/>
  <c r="N1712" i="7"/>
  <c r="N1713" i="7"/>
  <c r="N1714" i="7"/>
  <c r="N1715" i="7"/>
  <c r="N1716" i="7"/>
  <c r="N1717" i="7"/>
  <c r="N1718" i="7"/>
  <c r="N1719" i="7"/>
  <c r="N1720" i="7"/>
  <c r="N1721" i="7"/>
  <c r="N1722" i="7"/>
  <c r="N1723" i="7"/>
  <c r="N1724" i="7"/>
  <c r="N1725" i="7"/>
  <c r="N1726" i="7"/>
  <c r="N1727" i="7"/>
  <c r="N1728" i="7"/>
  <c r="N1729" i="7"/>
  <c r="N1730" i="7"/>
  <c r="N1731" i="7"/>
  <c r="N1732" i="7"/>
  <c r="N1733" i="7"/>
  <c r="N1734" i="7"/>
  <c r="N1735" i="7"/>
  <c r="N1736" i="7"/>
  <c r="N1737" i="7"/>
  <c r="N1738" i="7"/>
  <c r="N1739" i="7"/>
  <c r="N1740" i="7"/>
  <c r="N1741" i="7"/>
  <c r="N1742" i="7"/>
  <c r="N1743" i="7"/>
  <c r="N1744" i="7"/>
  <c r="N1745" i="7"/>
  <c r="N1746" i="7"/>
  <c r="N1747" i="7"/>
  <c r="N1748" i="7"/>
  <c r="N1749" i="7"/>
  <c r="N1750" i="7"/>
  <c r="N1751" i="7"/>
  <c r="N1752" i="7"/>
  <c r="N1753" i="7"/>
  <c r="N1754" i="7"/>
  <c r="N1755" i="7"/>
  <c r="N1756" i="7"/>
  <c r="N1757" i="7"/>
  <c r="N1758" i="7"/>
  <c r="N1759" i="7"/>
  <c r="N1760" i="7"/>
  <c r="N1761" i="7"/>
  <c r="N1762" i="7"/>
  <c r="N1763" i="7"/>
  <c r="N1764" i="7"/>
  <c r="N1765" i="7"/>
  <c r="N1766" i="7"/>
  <c r="N1767" i="7"/>
  <c r="N1768" i="7"/>
  <c r="N1769" i="7"/>
  <c r="N1770" i="7"/>
  <c r="N1771" i="7"/>
  <c r="N1772" i="7"/>
  <c r="N1773" i="7"/>
  <c r="N1774" i="7"/>
  <c r="N1775" i="7"/>
  <c r="N1776" i="7"/>
  <c r="N1777" i="7"/>
  <c r="N1778" i="7"/>
  <c r="N1779" i="7"/>
  <c r="N1780" i="7"/>
  <c r="N1781" i="7"/>
  <c r="N1782" i="7"/>
  <c r="N1783" i="7"/>
  <c r="N1784" i="7"/>
  <c r="N1785" i="7"/>
  <c r="N1786" i="7"/>
  <c r="N1787" i="7"/>
  <c r="N1788" i="7"/>
  <c r="N1789" i="7"/>
  <c r="N1790" i="7"/>
  <c r="N1791" i="7"/>
  <c r="N1792" i="7"/>
  <c r="N1793" i="7"/>
  <c r="N1794" i="7"/>
  <c r="N1795" i="7"/>
  <c r="N1796" i="7"/>
  <c r="N1797" i="7"/>
  <c r="N1798" i="7"/>
  <c r="N1799" i="7"/>
  <c r="N1800" i="7"/>
  <c r="N1801" i="7"/>
  <c r="N1802" i="7"/>
  <c r="N1803" i="7"/>
  <c r="N1804" i="7"/>
  <c r="N1805" i="7"/>
  <c r="N1806" i="7"/>
  <c r="N1807" i="7"/>
  <c r="N1808" i="7"/>
  <c r="N1809" i="7"/>
  <c r="N1810" i="7"/>
  <c r="N1811" i="7"/>
  <c r="N1812" i="7"/>
  <c r="N1813" i="7"/>
  <c r="N1814" i="7"/>
  <c r="N1815" i="7"/>
  <c r="N1816" i="7"/>
  <c r="N1817" i="7"/>
  <c r="N1818" i="7"/>
  <c r="N1819" i="7"/>
  <c r="N1820" i="7"/>
  <c r="N1821" i="7"/>
  <c r="N1822" i="7"/>
  <c r="N1823" i="7"/>
  <c r="N1824" i="7"/>
  <c r="N1825" i="7"/>
  <c r="N1826" i="7"/>
  <c r="N1827" i="7"/>
  <c r="N1828" i="7"/>
  <c r="N1829" i="7"/>
  <c r="N1830" i="7"/>
  <c r="N1831" i="7"/>
  <c r="N1832" i="7"/>
  <c r="N1833" i="7"/>
  <c r="N1834" i="7"/>
  <c r="N1835" i="7"/>
  <c r="N1836" i="7"/>
  <c r="N1837" i="7"/>
  <c r="N1838" i="7"/>
  <c r="N1839" i="7"/>
  <c r="N1840" i="7"/>
  <c r="N1841" i="7"/>
  <c r="N1842" i="7"/>
  <c r="N1843" i="7"/>
  <c r="N1844" i="7"/>
  <c r="N1845" i="7"/>
  <c r="N1846" i="7"/>
  <c r="N1847" i="7"/>
  <c r="N1848" i="7"/>
  <c r="N1849" i="7"/>
  <c r="N1850" i="7"/>
  <c r="N1851" i="7"/>
  <c r="N1852" i="7"/>
  <c r="N1853" i="7"/>
  <c r="N1854" i="7"/>
  <c r="N1855" i="7"/>
  <c r="N1856" i="7"/>
  <c r="N1857" i="7"/>
  <c r="N1858" i="7"/>
  <c r="N1859" i="7"/>
  <c r="N1860" i="7"/>
  <c r="N1861" i="7"/>
  <c r="N1862" i="7"/>
  <c r="N1863" i="7"/>
  <c r="N1864" i="7"/>
  <c r="N1865" i="7"/>
  <c r="N1866" i="7"/>
  <c r="N1867" i="7"/>
  <c r="N1868" i="7"/>
  <c r="N1869" i="7"/>
  <c r="N1870" i="7"/>
  <c r="N1871" i="7"/>
  <c r="N1872" i="7"/>
  <c r="N1873" i="7"/>
  <c r="N1874" i="7"/>
  <c r="N1875" i="7"/>
  <c r="N1876" i="7"/>
  <c r="N1877" i="7"/>
  <c r="N1878" i="7"/>
  <c r="N1879" i="7"/>
  <c r="N1880" i="7"/>
  <c r="N1881" i="7"/>
  <c r="N1882" i="7"/>
  <c r="N1883" i="7"/>
  <c r="N1884" i="7"/>
  <c r="N1885" i="7"/>
  <c r="N1886" i="7"/>
  <c r="N1887" i="7"/>
  <c r="N1888" i="7"/>
  <c r="N1889" i="7"/>
  <c r="N1890" i="7"/>
  <c r="N1891" i="7"/>
  <c r="N1892" i="7"/>
  <c r="N1893" i="7"/>
  <c r="N1894" i="7"/>
  <c r="N1895" i="7"/>
  <c r="N1896" i="7"/>
  <c r="N1897" i="7"/>
  <c r="N1898" i="7"/>
  <c r="N1899" i="7"/>
  <c r="N1900" i="7"/>
  <c r="N1901" i="7"/>
  <c r="N1902" i="7"/>
  <c r="N1903" i="7"/>
  <c r="N1904" i="7"/>
  <c r="N1905" i="7"/>
  <c r="N1906" i="7"/>
  <c r="N1907" i="7"/>
  <c r="N1908" i="7"/>
  <c r="N1909" i="7"/>
  <c r="N1910" i="7"/>
  <c r="N1911" i="7"/>
  <c r="N1912" i="7"/>
  <c r="N1913" i="7"/>
  <c r="N1914" i="7"/>
  <c r="N1915" i="7"/>
  <c r="N1916" i="7"/>
  <c r="N1917" i="7"/>
  <c r="N1918" i="7"/>
  <c r="N1919" i="7"/>
  <c r="N1920" i="7"/>
  <c r="N1921" i="7"/>
  <c r="N1922" i="7"/>
  <c r="N1923" i="7"/>
  <c r="N1924" i="7"/>
  <c r="N1925" i="7"/>
  <c r="N1926" i="7"/>
  <c r="N1927" i="7"/>
  <c r="N1928" i="7"/>
  <c r="N1929" i="7"/>
  <c r="N1930" i="7"/>
  <c r="N1931" i="7"/>
  <c r="N1932" i="7"/>
  <c r="N1933" i="7"/>
  <c r="N1934" i="7"/>
  <c r="N1935" i="7"/>
  <c r="N1936" i="7"/>
  <c r="N1937" i="7"/>
  <c r="N1938" i="7"/>
  <c r="N1939" i="7"/>
  <c r="N1940" i="7"/>
  <c r="N1941" i="7"/>
  <c r="N1942" i="7"/>
  <c r="N1943" i="7"/>
  <c r="N1944" i="7"/>
  <c r="N1945" i="7"/>
  <c r="N1946" i="7"/>
  <c r="N1947" i="7"/>
  <c r="N1948" i="7"/>
  <c r="N1949" i="7"/>
  <c r="N1950" i="7"/>
  <c r="N1951" i="7"/>
  <c r="N1952" i="7"/>
  <c r="N1953" i="7"/>
  <c r="N1954" i="7"/>
  <c r="N1955" i="7"/>
  <c r="N1956" i="7"/>
  <c r="N1957" i="7"/>
  <c r="N1958" i="7"/>
  <c r="N1959" i="7"/>
  <c r="N1960" i="7"/>
  <c r="N1961" i="7"/>
  <c r="N1962" i="7"/>
  <c r="N1963" i="7"/>
  <c r="N1964" i="7"/>
  <c r="N1965" i="7"/>
  <c r="N1966" i="7"/>
  <c r="N1967" i="7"/>
  <c r="N1968" i="7"/>
  <c r="N1969" i="7"/>
  <c r="N1970" i="7"/>
  <c r="N1971" i="7"/>
  <c r="N1972" i="7"/>
  <c r="N1973" i="7"/>
  <c r="N1974" i="7"/>
  <c r="N1975" i="7"/>
  <c r="N1976" i="7"/>
  <c r="N1977" i="7"/>
  <c r="N1978" i="7"/>
  <c r="N1979" i="7"/>
  <c r="N1980" i="7"/>
  <c r="N1981" i="7"/>
  <c r="N1982" i="7"/>
  <c r="N1983" i="7"/>
  <c r="N1984" i="7"/>
  <c r="N1985" i="7"/>
  <c r="N1986" i="7"/>
  <c r="N1987" i="7"/>
  <c r="N1988" i="7"/>
  <c r="N1989" i="7"/>
  <c r="N1990" i="7"/>
  <c r="N1991" i="7"/>
  <c r="N1992" i="7"/>
  <c r="N1993" i="7"/>
  <c r="N1994" i="7"/>
  <c r="N1995" i="7"/>
  <c r="N1996" i="7"/>
  <c r="N1997" i="7"/>
  <c r="N1998" i="7"/>
  <c r="N1999" i="7"/>
  <c r="N2000" i="7"/>
  <c r="N2001" i="7"/>
  <c r="N2002" i="7"/>
  <c r="N2003" i="7"/>
  <c r="N2004" i="7"/>
  <c r="N2005" i="7"/>
  <c r="N2006" i="7"/>
  <c r="N2007" i="7"/>
  <c r="N2008" i="7"/>
  <c r="N2009" i="7"/>
  <c r="N2010" i="7"/>
  <c r="N2011" i="7"/>
  <c r="N2012" i="7"/>
  <c r="N2013" i="7"/>
  <c r="N2014" i="7"/>
  <c r="N2015" i="7"/>
  <c r="N2016" i="7"/>
  <c r="N2017" i="7"/>
  <c r="N2018" i="7"/>
  <c r="N2019" i="7"/>
  <c r="N2020" i="7"/>
  <c r="N2021" i="7"/>
  <c r="N2022" i="7"/>
  <c r="N2023" i="7"/>
  <c r="N2024" i="7"/>
  <c r="N2025" i="7"/>
  <c r="N2026" i="7"/>
  <c r="N2027" i="7"/>
  <c r="N2028" i="7"/>
  <c r="N2029" i="7"/>
  <c r="N2030" i="7"/>
  <c r="N2031" i="7"/>
  <c r="N2032" i="7"/>
  <c r="N2033" i="7"/>
  <c r="N2034" i="7"/>
  <c r="N2035" i="7"/>
  <c r="N2036" i="7"/>
  <c r="N2037" i="7"/>
  <c r="N2038" i="7"/>
  <c r="N2039" i="7"/>
  <c r="N2040" i="7"/>
  <c r="N2041" i="7"/>
  <c r="N2042" i="7"/>
  <c r="N2043" i="7"/>
  <c r="N2044" i="7"/>
  <c r="N2045" i="7"/>
  <c r="N2046" i="7"/>
  <c r="N2047" i="7"/>
  <c r="N2048" i="7"/>
  <c r="N2049" i="7"/>
  <c r="N2050" i="7"/>
  <c r="N2051" i="7"/>
  <c r="N2052" i="7"/>
  <c r="N2053" i="7"/>
  <c r="N2054" i="7"/>
  <c r="N2055" i="7"/>
  <c r="N2056" i="7"/>
  <c r="N2057" i="7"/>
  <c r="N2058" i="7"/>
  <c r="N2059" i="7"/>
  <c r="N2060" i="7"/>
  <c r="N2061" i="7"/>
  <c r="N2062" i="7"/>
  <c r="N2063" i="7"/>
  <c r="N2064" i="7"/>
  <c r="N2065" i="7"/>
  <c r="N2066" i="7"/>
  <c r="N2067" i="7"/>
  <c r="N2068" i="7"/>
  <c r="N2069" i="7"/>
  <c r="N2070" i="7"/>
  <c r="N2071" i="7"/>
  <c r="N2072" i="7"/>
  <c r="N2073" i="7"/>
  <c r="N2074" i="7"/>
  <c r="N2075" i="7"/>
  <c r="N2076" i="7"/>
  <c r="N2077" i="7"/>
  <c r="N2078" i="7"/>
  <c r="N2079" i="7"/>
  <c r="N2080" i="7"/>
  <c r="N2081" i="7"/>
  <c r="N2082" i="7"/>
  <c r="N2083" i="7"/>
  <c r="N2084" i="7"/>
  <c r="N2085" i="7"/>
  <c r="N2086" i="7"/>
  <c r="N2087" i="7"/>
  <c r="N2088" i="7"/>
  <c r="N2089" i="7"/>
  <c r="N2090" i="7"/>
  <c r="N2091" i="7"/>
  <c r="N2092" i="7"/>
  <c r="N2093" i="7"/>
  <c r="N2094" i="7"/>
  <c r="N2095" i="7"/>
  <c r="N2096" i="7"/>
  <c r="N2097" i="7"/>
  <c r="N2098" i="7"/>
  <c r="N2099" i="7"/>
  <c r="N2100" i="7"/>
  <c r="N2101" i="7"/>
  <c r="N2102" i="7"/>
  <c r="N2103" i="7"/>
  <c r="N2104" i="7"/>
  <c r="N2105" i="7"/>
  <c r="N2106" i="7"/>
  <c r="N2107" i="7"/>
  <c r="N2108" i="7"/>
  <c r="N2109" i="7"/>
  <c r="N2110" i="7"/>
  <c r="N2111" i="7"/>
  <c r="N2112" i="7"/>
  <c r="N2113" i="7"/>
  <c r="N2114" i="7"/>
  <c r="N2115" i="7"/>
  <c r="N2116" i="7"/>
  <c r="N2117" i="7"/>
  <c r="N2118" i="7"/>
  <c r="N2119" i="7"/>
  <c r="N2120" i="7"/>
  <c r="N2121" i="7"/>
  <c r="N2122" i="7"/>
  <c r="N2123" i="7"/>
  <c r="N2124" i="7"/>
  <c r="N2125" i="7"/>
  <c r="N2126" i="7"/>
  <c r="N2127" i="7"/>
  <c r="N2128" i="7"/>
  <c r="N2129" i="7"/>
  <c r="N2130" i="7"/>
  <c r="N2131" i="7"/>
  <c r="N2132" i="7"/>
  <c r="N2133" i="7"/>
  <c r="N2134" i="7"/>
  <c r="N2135" i="7"/>
  <c r="N2136" i="7"/>
  <c r="N2137" i="7"/>
  <c r="N2138" i="7"/>
  <c r="N2139" i="7"/>
  <c r="N2140" i="7"/>
  <c r="N2141" i="7"/>
  <c r="N2142" i="7"/>
  <c r="N2143" i="7"/>
  <c r="N2144" i="7"/>
  <c r="N2145" i="7"/>
  <c r="N2146" i="7"/>
  <c r="N2147" i="7"/>
  <c r="N2148" i="7"/>
  <c r="N2149" i="7"/>
  <c r="N2150" i="7"/>
  <c r="N2151" i="7"/>
  <c r="N2152" i="7"/>
  <c r="N2153" i="7"/>
  <c r="N2154" i="7"/>
  <c r="N2155" i="7"/>
  <c r="N2156" i="7"/>
  <c r="N2157" i="7"/>
  <c r="N2158" i="7"/>
  <c r="N2159" i="7"/>
  <c r="N2160" i="7"/>
  <c r="N2161" i="7"/>
  <c r="N2162" i="7"/>
  <c r="N2163" i="7"/>
  <c r="N2164" i="7"/>
  <c r="N2165" i="7"/>
  <c r="N2166" i="7"/>
  <c r="N2167" i="7"/>
  <c r="N2168" i="7"/>
  <c r="N2169" i="7"/>
  <c r="N2170" i="7"/>
  <c r="N2171" i="7"/>
  <c r="N2172" i="7"/>
  <c r="N2173" i="7"/>
  <c r="N2174" i="7"/>
  <c r="N2175" i="7"/>
  <c r="N2176" i="7"/>
  <c r="N2177" i="7"/>
  <c r="N2178" i="7"/>
  <c r="N2179" i="7"/>
  <c r="N2180" i="7"/>
  <c r="N2181" i="7"/>
  <c r="N2182" i="7"/>
  <c r="N2183" i="7"/>
  <c r="N2184" i="7"/>
  <c r="N2185" i="7"/>
  <c r="N2186" i="7"/>
  <c r="N2187" i="7"/>
  <c r="N2188" i="7"/>
  <c r="N2189" i="7"/>
  <c r="N2190" i="7"/>
  <c r="N2191" i="7"/>
  <c r="N2192" i="7"/>
  <c r="N2193" i="7"/>
  <c r="N2194" i="7"/>
  <c r="N2195" i="7"/>
  <c r="N2196" i="7"/>
  <c r="N2197" i="7"/>
  <c r="N2198" i="7"/>
  <c r="N2199" i="7"/>
  <c r="N2200" i="7"/>
  <c r="N2201" i="7"/>
  <c r="N2202" i="7"/>
  <c r="N2203" i="7"/>
  <c r="N2204" i="7"/>
  <c r="N2205" i="7"/>
  <c r="N2206" i="7"/>
  <c r="N2207" i="7"/>
  <c r="N2208" i="7"/>
  <c r="N2209" i="7"/>
  <c r="N2210" i="7"/>
  <c r="N2211" i="7"/>
  <c r="N2212" i="7"/>
  <c r="N2213" i="7"/>
  <c r="N2214" i="7"/>
  <c r="N2215" i="7"/>
  <c r="N2216" i="7"/>
  <c r="N2217" i="7"/>
  <c r="N2218" i="7"/>
  <c r="N2219" i="7"/>
  <c r="N2220" i="7"/>
  <c r="N2221" i="7"/>
  <c r="N2222" i="7"/>
  <c r="N2223" i="7"/>
  <c r="N2224" i="7"/>
  <c r="N2225" i="7"/>
  <c r="N2226" i="7"/>
  <c r="N2227" i="7"/>
  <c r="N2228" i="7"/>
  <c r="N2229" i="7"/>
  <c r="N2230" i="7"/>
  <c r="N2231" i="7"/>
  <c r="N2232" i="7"/>
  <c r="N2233" i="7"/>
  <c r="N2234" i="7"/>
  <c r="N2235" i="7"/>
  <c r="N2236" i="7"/>
  <c r="N2237" i="7"/>
  <c r="N2238" i="7"/>
  <c r="N2239" i="7"/>
  <c r="N2240" i="7"/>
  <c r="N2241" i="7"/>
  <c r="N2242" i="7"/>
  <c r="N2243" i="7"/>
  <c r="N2244" i="7"/>
  <c r="N2245" i="7"/>
  <c r="N2246" i="7"/>
  <c r="N2247" i="7"/>
  <c r="N2248" i="7"/>
  <c r="N2249" i="7"/>
  <c r="N2250" i="7"/>
  <c r="N2251" i="7"/>
  <c r="N2252" i="7"/>
  <c r="N2253" i="7"/>
  <c r="N2254" i="7"/>
  <c r="N2255" i="7"/>
  <c r="N2256" i="7"/>
  <c r="N2257" i="7"/>
  <c r="N2258" i="7"/>
  <c r="N2259" i="7"/>
  <c r="N2260" i="7"/>
  <c r="N2261" i="7"/>
  <c r="N2262" i="7"/>
  <c r="N2263" i="7"/>
  <c r="N2264" i="7"/>
  <c r="N2265" i="7"/>
  <c r="N2266" i="7"/>
  <c r="N2267" i="7"/>
  <c r="N2268" i="7"/>
  <c r="N2269" i="7"/>
  <c r="N2270" i="7"/>
  <c r="N2271" i="7"/>
  <c r="N2272" i="7"/>
  <c r="N2273" i="7"/>
  <c r="N2274" i="7"/>
  <c r="N2275" i="7"/>
  <c r="N2276" i="7"/>
  <c r="N2277" i="7"/>
  <c r="N2278" i="7"/>
  <c r="N2279" i="7"/>
  <c r="N2280" i="7"/>
  <c r="N2281" i="7"/>
  <c r="N2282" i="7"/>
  <c r="N2283" i="7"/>
  <c r="N2284" i="7"/>
  <c r="N2285" i="7"/>
  <c r="N2286" i="7"/>
  <c r="N2287" i="7"/>
  <c r="N2288" i="7"/>
  <c r="N2289" i="7"/>
  <c r="N2290" i="7"/>
  <c r="N2291" i="7"/>
  <c r="N2292" i="7"/>
  <c r="N2293" i="7"/>
  <c r="N2294" i="7"/>
  <c r="N2295" i="7"/>
  <c r="N2296" i="7"/>
  <c r="N2297" i="7"/>
  <c r="N2298" i="7"/>
  <c r="N2299" i="7"/>
  <c r="N2300" i="7"/>
  <c r="N2301" i="7"/>
  <c r="N2302" i="7"/>
  <c r="N2303" i="7"/>
  <c r="N2304" i="7"/>
  <c r="N2305" i="7"/>
  <c r="N2306" i="7"/>
  <c r="N2307" i="7"/>
  <c r="N2308" i="7"/>
  <c r="N2309" i="7"/>
  <c r="N2310" i="7"/>
  <c r="N2311" i="7"/>
  <c r="N2312" i="7"/>
  <c r="N2313" i="7"/>
  <c r="N2314" i="7"/>
  <c r="N2315" i="7"/>
  <c r="N2316" i="7"/>
  <c r="N2317" i="7"/>
  <c r="N2318" i="7"/>
  <c r="N2319" i="7"/>
  <c r="N2320" i="7"/>
  <c r="N2321" i="7"/>
  <c r="N2322" i="7"/>
  <c r="N2323" i="7"/>
  <c r="N2324" i="7"/>
  <c r="N2325" i="7"/>
  <c r="N2326" i="7"/>
  <c r="N2327" i="7"/>
  <c r="N2328" i="7"/>
  <c r="N2329" i="7"/>
  <c r="N2330" i="7"/>
  <c r="N2331" i="7"/>
  <c r="N2332" i="7"/>
  <c r="N2333" i="7"/>
  <c r="N2334" i="7"/>
  <c r="N2335" i="7"/>
  <c r="N2336" i="7"/>
  <c r="N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M1051" i="7"/>
  <c r="M1052" i="7"/>
  <c r="M1053" i="7"/>
  <c r="M1054" i="7"/>
  <c r="M1055" i="7"/>
  <c r="M1056" i="7"/>
  <c r="M1057" i="7"/>
  <c r="M1058" i="7"/>
  <c r="M1059" i="7"/>
  <c r="M1060" i="7"/>
  <c r="M1061" i="7"/>
  <c r="M1062" i="7"/>
  <c r="M1063" i="7"/>
  <c r="M1064" i="7"/>
  <c r="M1065" i="7"/>
  <c r="M1066" i="7"/>
  <c r="M1067" i="7"/>
  <c r="M1068" i="7"/>
  <c r="M1069" i="7"/>
  <c r="M1070" i="7"/>
  <c r="M1071" i="7"/>
  <c r="M1072" i="7"/>
  <c r="M1073" i="7"/>
  <c r="M1074" i="7"/>
  <c r="M1075" i="7"/>
  <c r="M1076" i="7"/>
  <c r="M1077" i="7"/>
  <c r="M1078" i="7"/>
  <c r="M1079" i="7"/>
  <c r="M1080" i="7"/>
  <c r="M1081" i="7"/>
  <c r="M1082" i="7"/>
  <c r="M1083" i="7"/>
  <c r="M1084" i="7"/>
  <c r="M1085" i="7"/>
  <c r="M1086" i="7"/>
  <c r="M1087" i="7"/>
  <c r="M1088" i="7"/>
  <c r="M1089" i="7"/>
  <c r="M1090" i="7"/>
  <c r="M1091" i="7"/>
  <c r="M1092" i="7"/>
  <c r="M1093" i="7"/>
  <c r="M1094" i="7"/>
  <c r="M1095" i="7"/>
  <c r="M1096" i="7"/>
  <c r="M1097" i="7"/>
  <c r="M1098" i="7"/>
  <c r="M1099" i="7"/>
  <c r="M1100" i="7"/>
  <c r="M1101" i="7"/>
  <c r="M1102" i="7"/>
  <c r="M1103" i="7"/>
  <c r="M1104" i="7"/>
  <c r="M1105" i="7"/>
  <c r="M1106" i="7"/>
  <c r="M1107" i="7"/>
  <c r="M1108" i="7"/>
  <c r="M1109" i="7"/>
  <c r="M1110" i="7"/>
  <c r="M1111" i="7"/>
  <c r="M1112" i="7"/>
  <c r="M1113" i="7"/>
  <c r="M1114" i="7"/>
  <c r="M1115" i="7"/>
  <c r="M1116" i="7"/>
  <c r="M1117" i="7"/>
  <c r="M1118" i="7"/>
  <c r="M1119" i="7"/>
  <c r="M1120" i="7"/>
  <c r="M1121" i="7"/>
  <c r="M1122" i="7"/>
  <c r="M1123" i="7"/>
  <c r="M1124" i="7"/>
  <c r="M1125" i="7"/>
  <c r="M1126" i="7"/>
  <c r="M1127" i="7"/>
  <c r="M1128" i="7"/>
  <c r="M1129" i="7"/>
  <c r="M1130" i="7"/>
  <c r="M1131" i="7"/>
  <c r="M1132" i="7"/>
  <c r="M1133" i="7"/>
  <c r="M1134" i="7"/>
  <c r="M1135" i="7"/>
  <c r="M1136" i="7"/>
  <c r="M1137" i="7"/>
  <c r="M1138" i="7"/>
  <c r="M1139" i="7"/>
  <c r="M1140" i="7"/>
  <c r="M1141" i="7"/>
  <c r="M1142" i="7"/>
  <c r="M1143" i="7"/>
  <c r="M1144" i="7"/>
  <c r="M1145" i="7"/>
  <c r="M1146" i="7"/>
  <c r="M1147" i="7"/>
  <c r="M1148" i="7"/>
  <c r="M1149" i="7"/>
  <c r="M1150" i="7"/>
  <c r="M1151" i="7"/>
  <c r="M1152" i="7"/>
  <c r="M1153" i="7"/>
  <c r="M1154" i="7"/>
  <c r="M1155" i="7"/>
  <c r="M1156" i="7"/>
  <c r="M1157" i="7"/>
  <c r="M1158" i="7"/>
  <c r="M1159" i="7"/>
  <c r="M1160" i="7"/>
  <c r="M1161" i="7"/>
  <c r="M1162" i="7"/>
  <c r="M1163" i="7"/>
  <c r="M1164" i="7"/>
  <c r="M1165" i="7"/>
  <c r="M1166" i="7"/>
  <c r="M1167" i="7"/>
  <c r="M1168" i="7"/>
  <c r="M1169" i="7"/>
  <c r="M1170" i="7"/>
  <c r="M1171" i="7"/>
  <c r="M1172" i="7"/>
  <c r="M1173" i="7"/>
  <c r="M1174" i="7"/>
  <c r="M1175" i="7"/>
  <c r="M1176" i="7"/>
  <c r="M1177" i="7"/>
  <c r="M1178" i="7"/>
  <c r="M1179" i="7"/>
  <c r="M1180" i="7"/>
  <c r="M1181" i="7"/>
  <c r="M1182" i="7"/>
  <c r="M1183" i="7"/>
  <c r="M1184" i="7"/>
  <c r="M1185" i="7"/>
  <c r="M1186" i="7"/>
  <c r="M1187" i="7"/>
  <c r="M1188" i="7"/>
  <c r="M1189" i="7"/>
  <c r="M1190" i="7"/>
  <c r="M1191" i="7"/>
  <c r="M1192" i="7"/>
  <c r="M1193" i="7"/>
  <c r="M1194" i="7"/>
  <c r="M1195" i="7"/>
  <c r="M1196" i="7"/>
  <c r="M1197" i="7"/>
  <c r="M1198" i="7"/>
  <c r="M1199" i="7"/>
  <c r="M1200" i="7"/>
  <c r="M1201" i="7"/>
  <c r="M1202" i="7"/>
  <c r="M1203" i="7"/>
  <c r="M1204" i="7"/>
  <c r="M1205" i="7"/>
  <c r="M1206" i="7"/>
  <c r="M1207" i="7"/>
  <c r="M1208" i="7"/>
  <c r="M1209" i="7"/>
  <c r="M1210" i="7"/>
  <c r="M1211" i="7"/>
  <c r="M1212" i="7"/>
  <c r="M1213" i="7"/>
  <c r="M1214" i="7"/>
  <c r="M1215" i="7"/>
  <c r="M1216" i="7"/>
  <c r="M1217" i="7"/>
  <c r="M1218" i="7"/>
  <c r="M1219" i="7"/>
  <c r="M1220" i="7"/>
  <c r="M1221" i="7"/>
  <c r="M1222" i="7"/>
  <c r="M1223" i="7"/>
  <c r="M1224" i="7"/>
  <c r="M1225" i="7"/>
  <c r="M1226" i="7"/>
  <c r="M1227" i="7"/>
  <c r="M1228" i="7"/>
  <c r="M1229" i="7"/>
  <c r="M1230" i="7"/>
  <c r="M1231" i="7"/>
  <c r="M1232" i="7"/>
  <c r="M1233" i="7"/>
  <c r="M1234" i="7"/>
  <c r="M1235" i="7"/>
  <c r="M1236" i="7"/>
  <c r="M1237" i="7"/>
  <c r="M1238" i="7"/>
  <c r="M1239" i="7"/>
  <c r="M1240" i="7"/>
  <c r="M1241" i="7"/>
  <c r="M1242" i="7"/>
  <c r="M1243" i="7"/>
  <c r="M1244" i="7"/>
  <c r="M1245" i="7"/>
  <c r="M1246" i="7"/>
  <c r="M1247" i="7"/>
  <c r="M1248" i="7"/>
  <c r="M1249" i="7"/>
  <c r="M1250" i="7"/>
  <c r="M1251" i="7"/>
  <c r="M1252" i="7"/>
  <c r="M1253" i="7"/>
  <c r="M1254" i="7"/>
  <c r="M1255" i="7"/>
  <c r="M1256" i="7"/>
  <c r="M1257" i="7"/>
  <c r="M1258" i="7"/>
  <c r="M1259" i="7"/>
  <c r="M1260" i="7"/>
  <c r="M1261" i="7"/>
  <c r="M1262" i="7"/>
  <c r="M1263" i="7"/>
  <c r="M1264" i="7"/>
  <c r="M1265" i="7"/>
  <c r="M1266" i="7"/>
  <c r="M1267" i="7"/>
  <c r="M1268" i="7"/>
  <c r="M1269" i="7"/>
  <c r="M1270" i="7"/>
  <c r="M1271" i="7"/>
  <c r="M1272" i="7"/>
  <c r="M1273" i="7"/>
  <c r="M1274" i="7"/>
  <c r="M1275" i="7"/>
  <c r="M1276" i="7"/>
  <c r="M1277" i="7"/>
  <c r="M1278" i="7"/>
  <c r="M1279" i="7"/>
  <c r="M1280" i="7"/>
  <c r="M1281" i="7"/>
  <c r="M1282" i="7"/>
  <c r="M1283" i="7"/>
  <c r="M1284" i="7"/>
  <c r="M1285" i="7"/>
  <c r="M1286" i="7"/>
  <c r="M1287" i="7"/>
  <c r="M1288" i="7"/>
  <c r="M1289" i="7"/>
  <c r="M1290" i="7"/>
  <c r="M1291" i="7"/>
  <c r="M1292" i="7"/>
  <c r="M1293" i="7"/>
  <c r="M1294" i="7"/>
  <c r="M1295" i="7"/>
  <c r="M1296" i="7"/>
  <c r="M1297" i="7"/>
  <c r="M1298" i="7"/>
  <c r="M1299" i="7"/>
  <c r="M1300" i="7"/>
  <c r="M1301" i="7"/>
  <c r="M1302" i="7"/>
  <c r="M1303" i="7"/>
  <c r="M1304" i="7"/>
  <c r="M1305" i="7"/>
  <c r="M1306" i="7"/>
  <c r="M1307" i="7"/>
  <c r="M1308" i="7"/>
  <c r="M1309" i="7"/>
  <c r="M1310" i="7"/>
  <c r="M1311" i="7"/>
  <c r="M1312" i="7"/>
  <c r="M1313" i="7"/>
  <c r="M1314" i="7"/>
  <c r="M1315" i="7"/>
  <c r="M1316" i="7"/>
  <c r="M1317" i="7"/>
  <c r="M1318" i="7"/>
  <c r="M1319" i="7"/>
  <c r="M1320" i="7"/>
  <c r="M1321" i="7"/>
  <c r="M1322" i="7"/>
  <c r="M1323" i="7"/>
  <c r="M1324" i="7"/>
  <c r="M1325" i="7"/>
  <c r="M1326" i="7"/>
  <c r="M1327" i="7"/>
  <c r="M1328" i="7"/>
  <c r="M1329" i="7"/>
  <c r="M1330" i="7"/>
  <c r="M1331" i="7"/>
  <c r="M1332" i="7"/>
  <c r="M1333" i="7"/>
  <c r="M1334" i="7"/>
  <c r="M1335" i="7"/>
  <c r="M1336" i="7"/>
  <c r="M1337" i="7"/>
  <c r="M1338" i="7"/>
  <c r="M1339" i="7"/>
  <c r="M1340" i="7"/>
  <c r="M1341" i="7"/>
  <c r="M1342" i="7"/>
  <c r="M1343" i="7"/>
  <c r="M1344" i="7"/>
  <c r="M1345" i="7"/>
  <c r="M1346" i="7"/>
  <c r="M1347" i="7"/>
  <c r="M1348" i="7"/>
  <c r="M1349" i="7"/>
  <c r="M1350" i="7"/>
  <c r="M1351" i="7"/>
  <c r="M1352" i="7"/>
  <c r="M1353" i="7"/>
  <c r="M1354" i="7"/>
  <c r="M1355" i="7"/>
  <c r="M1356" i="7"/>
  <c r="M1357" i="7"/>
  <c r="M1358" i="7"/>
  <c r="M1359" i="7"/>
  <c r="M1360" i="7"/>
  <c r="M1361" i="7"/>
  <c r="M1362" i="7"/>
  <c r="M1363" i="7"/>
  <c r="M1364" i="7"/>
  <c r="M1365" i="7"/>
  <c r="M1366" i="7"/>
  <c r="M1367" i="7"/>
  <c r="M1368" i="7"/>
  <c r="M1369" i="7"/>
  <c r="M1370" i="7"/>
  <c r="M1371" i="7"/>
  <c r="M1372" i="7"/>
  <c r="M1373" i="7"/>
  <c r="M1374" i="7"/>
  <c r="M1375" i="7"/>
  <c r="M1376" i="7"/>
  <c r="M1377" i="7"/>
  <c r="M1378" i="7"/>
  <c r="M1379" i="7"/>
  <c r="M1380" i="7"/>
  <c r="M1381" i="7"/>
  <c r="M1382" i="7"/>
  <c r="M1383" i="7"/>
  <c r="M1384" i="7"/>
  <c r="M1385" i="7"/>
  <c r="M1386" i="7"/>
  <c r="M1387" i="7"/>
  <c r="M1388" i="7"/>
  <c r="M1389" i="7"/>
  <c r="M1390" i="7"/>
  <c r="M1391" i="7"/>
  <c r="M1392" i="7"/>
  <c r="M1393" i="7"/>
  <c r="M1394" i="7"/>
  <c r="M1395" i="7"/>
  <c r="M1396" i="7"/>
  <c r="M1397" i="7"/>
  <c r="M1398" i="7"/>
  <c r="M1399" i="7"/>
  <c r="M1400" i="7"/>
  <c r="M1401" i="7"/>
  <c r="M1402" i="7"/>
  <c r="M1403" i="7"/>
  <c r="M1404" i="7"/>
  <c r="M1405" i="7"/>
  <c r="M1406" i="7"/>
  <c r="M1407" i="7"/>
  <c r="M1408" i="7"/>
  <c r="M1409" i="7"/>
  <c r="M1410" i="7"/>
  <c r="M1411" i="7"/>
  <c r="M1412" i="7"/>
  <c r="M1413" i="7"/>
  <c r="M1414" i="7"/>
  <c r="M1415" i="7"/>
  <c r="M1416" i="7"/>
  <c r="M1417" i="7"/>
  <c r="M1418" i="7"/>
  <c r="M1419" i="7"/>
  <c r="M1420" i="7"/>
  <c r="M1421" i="7"/>
  <c r="M1422" i="7"/>
  <c r="M1423" i="7"/>
  <c r="M1424" i="7"/>
  <c r="M1425" i="7"/>
  <c r="M1426" i="7"/>
  <c r="M1427" i="7"/>
  <c r="M1428" i="7"/>
  <c r="M1429" i="7"/>
  <c r="M1430" i="7"/>
  <c r="M1431" i="7"/>
  <c r="M1432" i="7"/>
  <c r="M1433" i="7"/>
  <c r="M1434" i="7"/>
  <c r="M1435" i="7"/>
  <c r="M1436" i="7"/>
  <c r="M1437" i="7"/>
  <c r="M1438" i="7"/>
  <c r="M1439" i="7"/>
  <c r="M1440" i="7"/>
  <c r="M1441" i="7"/>
  <c r="M1442" i="7"/>
  <c r="M1443" i="7"/>
  <c r="M1444" i="7"/>
  <c r="M1445" i="7"/>
  <c r="M1446" i="7"/>
  <c r="M1447" i="7"/>
  <c r="M1448" i="7"/>
  <c r="M1449" i="7"/>
  <c r="M1450" i="7"/>
  <c r="M1451" i="7"/>
  <c r="M1452" i="7"/>
  <c r="M1453" i="7"/>
  <c r="M1454" i="7"/>
  <c r="M1455" i="7"/>
  <c r="M1456" i="7"/>
  <c r="M1457" i="7"/>
  <c r="M1458" i="7"/>
  <c r="M1459" i="7"/>
  <c r="M1460" i="7"/>
  <c r="M1461" i="7"/>
  <c r="M1462" i="7"/>
  <c r="M1463" i="7"/>
  <c r="M1464" i="7"/>
  <c r="M1465" i="7"/>
  <c r="M1466" i="7"/>
  <c r="M1467" i="7"/>
  <c r="M1468" i="7"/>
  <c r="M1469" i="7"/>
  <c r="M1470" i="7"/>
  <c r="M1471" i="7"/>
  <c r="M1472" i="7"/>
  <c r="M1473" i="7"/>
  <c r="M1474" i="7"/>
  <c r="M1475" i="7"/>
  <c r="M1476" i="7"/>
  <c r="M1477" i="7"/>
  <c r="M1478" i="7"/>
  <c r="M1479" i="7"/>
  <c r="M1480" i="7"/>
  <c r="M1481" i="7"/>
  <c r="M1482" i="7"/>
  <c r="M1483" i="7"/>
  <c r="M1484" i="7"/>
  <c r="M1485" i="7"/>
  <c r="M1486" i="7"/>
  <c r="M1487" i="7"/>
  <c r="M1488" i="7"/>
  <c r="M1489" i="7"/>
  <c r="M1490" i="7"/>
  <c r="M1491" i="7"/>
  <c r="M1492" i="7"/>
  <c r="M1493" i="7"/>
  <c r="M1494" i="7"/>
  <c r="M1495" i="7"/>
  <c r="M1496" i="7"/>
  <c r="M1497" i="7"/>
  <c r="M1498" i="7"/>
  <c r="M1499" i="7"/>
  <c r="M1500" i="7"/>
  <c r="M1501" i="7"/>
  <c r="M1502" i="7"/>
  <c r="M1503" i="7"/>
  <c r="M1504" i="7"/>
  <c r="M1505" i="7"/>
  <c r="M1506" i="7"/>
  <c r="M1507" i="7"/>
  <c r="M1508" i="7"/>
  <c r="M1509" i="7"/>
  <c r="M1510" i="7"/>
  <c r="M1511" i="7"/>
  <c r="M1512" i="7"/>
  <c r="M1513" i="7"/>
  <c r="M1514" i="7"/>
  <c r="M1515" i="7"/>
  <c r="M1516" i="7"/>
  <c r="M1517" i="7"/>
  <c r="M1518" i="7"/>
  <c r="M1519" i="7"/>
  <c r="M1520" i="7"/>
  <c r="M1521" i="7"/>
  <c r="M1522" i="7"/>
  <c r="M1523" i="7"/>
  <c r="M1524" i="7"/>
  <c r="M1525" i="7"/>
  <c r="M1526" i="7"/>
  <c r="M1527" i="7"/>
  <c r="M1528" i="7"/>
  <c r="M1529" i="7"/>
  <c r="M1530" i="7"/>
  <c r="M1531" i="7"/>
  <c r="M1532" i="7"/>
  <c r="M1533" i="7"/>
  <c r="M1534" i="7"/>
  <c r="M1535" i="7"/>
  <c r="M1536" i="7"/>
  <c r="M1537" i="7"/>
  <c r="M1538" i="7"/>
  <c r="M1539" i="7"/>
  <c r="M1540" i="7"/>
  <c r="M1541" i="7"/>
  <c r="M1542" i="7"/>
  <c r="M1543" i="7"/>
  <c r="M1544" i="7"/>
  <c r="M1545" i="7"/>
  <c r="M1546" i="7"/>
  <c r="M1547" i="7"/>
  <c r="M1548" i="7"/>
  <c r="M1549" i="7"/>
  <c r="M1550" i="7"/>
  <c r="M1551" i="7"/>
  <c r="M1552" i="7"/>
  <c r="M1553" i="7"/>
  <c r="M1554" i="7"/>
  <c r="M1555" i="7"/>
  <c r="M1556" i="7"/>
  <c r="M1557" i="7"/>
  <c r="M1558" i="7"/>
  <c r="M1559" i="7"/>
  <c r="M1560" i="7"/>
  <c r="M1561" i="7"/>
  <c r="M1562" i="7"/>
  <c r="M1563" i="7"/>
  <c r="M1564" i="7"/>
  <c r="M1565" i="7"/>
  <c r="M1566" i="7"/>
  <c r="M1567" i="7"/>
  <c r="M1568" i="7"/>
  <c r="M1569" i="7"/>
  <c r="M1570" i="7"/>
  <c r="M1571" i="7"/>
  <c r="M1572" i="7"/>
  <c r="M1573" i="7"/>
  <c r="M1574" i="7"/>
  <c r="M1575" i="7"/>
  <c r="M1576" i="7"/>
  <c r="M1577" i="7"/>
  <c r="M1578" i="7"/>
  <c r="M1579" i="7"/>
  <c r="M1580" i="7"/>
  <c r="M1581" i="7"/>
  <c r="M1582" i="7"/>
  <c r="M1583" i="7"/>
  <c r="M1584" i="7"/>
  <c r="M1585" i="7"/>
  <c r="M1586" i="7"/>
  <c r="M1587" i="7"/>
  <c r="M1588" i="7"/>
  <c r="M1589" i="7"/>
  <c r="M1590" i="7"/>
  <c r="M1591" i="7"/>
  <c r="M1592" i="7"/>
  <c r="M1593" i="7"/>
  <c r="M1594" i="7"/>
  <c r="M1595" i="7"/>
  <c r="M1596" i="7"/>
  <c r="M1597" i="7"/>
  <c r="M1598" i="7"/>
  <c r="M1599" i="7"/>
  <c r="M1600" i="7"/>
  <c r="M1601" i="7"/>
  <c r="M1602" i="7"/>
  <c r="M1603" i="7"/>
  <c r="M1604" i="7"/>
  <c r="M1605" i="7"/>
  <c r="M1606" i="7"/>
  <c r="M1607" i="7"/>
  <c r="M1608" i="7"/>
  <c r="M1609" i="7"/>
  <c r="M1610" i="7"/>
  <c r="M1611" i="7"/>
  <c r="M1612" i="7"/>
  <c r="M1613" i="7"/>
  <c r="M1614" i="7"/>
  <c r="M1615" i="7"/>
  <c r="M1616" i="7"/>
  <c r="M1617" i="7"/>
  <c r="M1618" i="7"/>
  <c r="M1619" i="7"/>
  <c r="M1620" i="7"/>
  <c r="M1621" i="7"/>
  <c r="M1622" i="7"/>
  <c r="M1623" i="7"/>
  <c r="M1624" i="7"/>
  <c r="M1625" i="7"/>
  <c r="M1626" i="7"/>
  <c r="M1627" i="7"/>
  <c r="M1628" i="7"/>
  <c r="M1629" i="7"/>
  <c r="M1630" i="7"/>
  <c r="M1631" i="7"/>
  <c r="M1632" i="7"/>
  <c r="M1633" i="7"/>
  <c r="M1634" i="7"/>
  <c r="M1635" i="7"/>
  <c r="M1636" i="7"/>
  <c r="M1637" i="7"/>
  <c r="M1638" i="7"/>
  <c r="M1639" i="7"/>
  <c r="M1640" i="7"/>
  <c r="M1641" i="7"/>
  <c r="M1642" i="7"/>
  <c r="M1643" i="7"/>
  <c r="M1644" i="7"/>
  <c r="M1645" i="7"/>
  <c r="M1646" i="7"/>
  <c r="M1647" i="7"/>
  <c r="M1648" i="7"/>
  <c r="M1649" i="7"/>
  <c r="M1650" i="7"/>
  <c r="M1651" i="7"/>
  <c r="M1652" i="7"/>
  <c r="M1653" i="7"/>
  <c r="M1654" i="7"/>
  <c r="M1655" i="7"/>
  <c r="M1656" i="7"/>
  <c r="M1657" i="7"/>
  <c r="M1658" i="7"/>
  <c r="M1659" i="7"/>
  <c r="M1660" i="7"/>
  <c r="M1661" i="7"/>
  <c r="M1662" i="7"/>
  <c r="M1663" i="7"/>
  <c r="M1664" i="7"/>
  <c r="M1665" i="7"/>
  <c r="M1666" i="7"/>
  <c r="M1667" i="7"/>
  <c r="M1668" i="7"/>
  <c r="M1669" i="7"/>
  <c r="M1670" i="7"/>
  <c r="M1671" i="7"/>
  <c r="M1672" i="7"/>
  <c r="M1673" i="7"/>
  <c r="M1674" i="7"/>
  <c r="M1675" i="7"/>
  <c r="M1676" i="7"/>
  <c r="M1677" i="7"/>
  <c r="M1678" i="7"/>
  <c r="M1679" i="7"/>
  <c r="M1680" i="7"/>
  <c r="M1681" i="7"/>
  <c r="M1682" i="7"/>
  <c r="M1683" i="7"/>
  <c r="M1684" i="7"/>
  <c r="M1685" i="7"/>
  <c r="M1686" i="7"/>
  <c r="M1687" i="7"/>
  <c r="M1688" i="7"/>
  <c r="M1689" i="7"/>
  <c r="M1690" i="7"/>
  <c r="M1691" i="7"/>
  <c r="M1692" i="7"/>
  <c r="M1693" i="7"/>
  <c r="M1694" i="7"/>
  <c r="M1695" i="7"/>
  <c r="M1696" i="7"/>
  <c r="M1697" i="7"/>
  <c r="M1698" i="7"/>
  <c r="M1699" i="7"/>
  <c r="M1700" i="7"/>
  <c r="M1701" i="7"/>
  <c r="M1702" i="7"/>
  <c r="M1703" i="7"/>
  <c r="M1704" i="7"/>
  <c r="M1705" i="7"/>
  <c r="M1706" i="7"/>
  <c r="M1707" i="7"/>
  <c r="M1708" i="7"/>
  <c r="M1709" i="7"/>
  <c r="M1710" i="7"/>
  <c r="M1711" i="7"/>
  <c r="M1712" i="7"/>
  <c r="M1713" i="7"/>
  <c r="M1714" i="7"/>
  <c r="M1715" i="7"/>
  <c r="M1716" i="7"/>
  <c r="M1717" i="7"/>
  <c r="M1718" i="7"/>
  <c r="M1719" i="7"/>
  <c r="M1720" i="7"/>
  <c r="M1721" i="7"/>
  <c r="M1722" i="7"/>
  <c r="M1723" i="7"/>
  <c r="M1724" i="7"/>
  <c r="M1725" i="7"/>
  <c r="M1726" i="7"/>
  <c r="M1727" i="7"/>
  <c r="M1728" i="7"/>
  <c r="M1729" i="7"/>
  <c r="M1730" i="7"/>
  <c r="M1731" i="7"/>
  <c r="M1732" i="7"/>
  <c r="M1733" i="7"/>
  <c r="M1734" i="7"/>
  <c r="M1735" i="7"/>
  <c r="M1736" i="7"/>
  <c r="M1737" i="7"/>
  <c r="M1738" i="7"/>
  <c r="M1739" i="7"/>
  <c r="M1740" i="7"/>
  <c r="M1741" i="7"/>
  <c r="M1742" i="7"/>
  <c r="M1743" i="7"/>
  <c r="M1744" i="7"/>
  <c r="M1745" i="7"/>
  <c r="M1746" i="7"/>
  <c r="M1747" i="7"/>
  <c r="M1748" i="7"/>
  <c r="M1749" i="7"/>
  <c r="M1750" i="7"/>
  <c r="M1751" i="7"/>
  <c r="M1752" i="7"/>
  <c r="M1753" i="7"/>
  <c r="M1754" i="7"/>
  <c r="M1755" i="7"/>
  <c r="M1756" i="7"/>
  <c r="M1757" i="7"/>
  <c r="M1758" i="7"/>
  <c r="M1759" i="7"/>
  <c r="M1760" i="7"/>
  <c r="M1761" i="7"/>
  <c r="M1762" i="7"/>
  <c r="M1763" i="7"/>
  <c r="M1764" i="7"/>
  <c r="M1765" i="7"/>
  <c r="M1766" i="7"/>
  <c r="M1767" i="7"/>
  <c r="M1768" i="7"/>
  <c r="M1769" i="7"/>
  <c r="M1770" i="7"/>
  <c r="M1771" i="7"/>
  <c r="M1772" i="7"/>
  <c r="M1773" i="7"/>
  <c r="M1774" i="7"/>
  <c r="M1775" i="7"/>
  <c r="M1776" i="7"/>
  <c r="M1777" i="7"/>
  <c r="M1778" i="7"/>
  <c r="M1779" i="7"/>
  <c r="M1780" i="7"/>
  <c r="M1781" i="7"/>
  <c r="M1782" i="7"/>
  <c r="M1783" i="7"/>
  <c r="M1784" i="7"/>
  <c r="M1785" i="7"/>
  <c r="M1786" i="7"/>
  <c r="M1787" i="7"/>
  <c r="M1788" i="7"/>
  <c r="M1789" i="7"/>
  <c r="M1790" i="7"/>
  <c r="M1791" i="7"/>
  <c r="M1792" i="7"/>
  <c r="M1793" i="7"/>
  <c r="M1794" i="7"/>
  <c r="M1795" i="7"/>
  <c r="M1796" i="7"/>
  <c r="M1797" i="7"/>
  <c r="M1798" i="7"/>
  <c r="M1799" i="7"/>
  <c r="M1800" i="7"/>
  <c r="M1801" i="7"/>
  <c r="M1802" i="7"/>
  <c r="M1803" i="7"/>
  <c r="M1804" i="7"/>
  <c r="M1805" i="7"/>
  <c r="M1806" i="7"/>
  <c r="M1807" i="7"/>
  <c r="M1808" i="7"/>
  <c r="M1809" i="7"/>
  <c r="M1810" i="7"/>
  <c r="M1811" i="7"/>
  <c r="M1812" i="7"/>
  <c r="M1813" i="7"/>
  <c r="M1814" i="7"/>
  <c r="M1815" i="7"/>
  <c r="M1816" i="7"/>
  <c r="M1817" i="7"/>
  <c r="M1818" i="7"/>
  <c r="M1819" i="7"/>
  <c r="M1820" i="7"/>
  <c r="M1821" i="7"/>
  <c r="M1822" i="7"/>
  <c r="M1823" i="7"/>
  <c r="M1824" i="7"/>
  <c r="M1825" i="7"/>
  <c r="M1826" i="7"/>
  <c r="M1827" i="7"/>
  <c r="M1828" i="7"/>
  <c r="M1829" i="7"/>
  <c r="M1830" i="7"/>
  <c r="M1831" i="7"/>
  <c r="M1832" i="7"/>
  <c r="M1833" i="7"/>
  <c r="M1834" i="7"/>
  <c r="M1835" i="7"/>
  <c r="M1836" i="7"/>
  <c r="M1837" i="7"/>
  <c r="M1838" i="7"/>
  <c r="M1839" i="7"/>
  <c r="M1840" i="7"/>
  <c r="M1841" i="7"/>
  <c r="M1842" i="7"/>
  <c r="M1843" i="7"/>
  <c r="M1844" i="7"/>
  <c r="M1845" i="7"/>
  <c r="M1846" i="7"/>
  <c r="M1847" i="7"/>
  <c r="M1848" i="7"/>
  <c r="M1849" i="7"/>
  <c r="M1850" i="7"/>
  <c r="M1851" i="7"/>
  <c r="M1852" i="7"/>
  <c r="M1853" i="7"/>
  <c r="M1854" i="7"/>
  <c r="M1855" i="7"/>
  <c r="M1856" i="7"/>
  <c r="M1857" i="7"/>
  <c r="M1858" i="7"/>
  <c r="M1859" i="7"/>
  <c r="M1860" i="7"/>
  <c r="M1861" i="7"/>
  <c r="M1862" i="7"/>
  <c r="M1863" i="7"/>
  <c r="M1864" i="7"/>
  <c r="M1865" i="7"/>
  <c r="M1866" i="7"/>
  <c r="M1867" i="7"/>
  <c r="M1868" i="7"/>
  <c r="M1869" i="7"/>
  <c r="M1870" i="7"/>
  <c r="M1871" i="7"/>
  <c r="M1872" i="7"/>
  <c r="M1873" i="7"/>
  <c r="M1874" i="7"/>
  <c r="M1875" i="7"/>
  <c r="M1876" i="7"/>
  <c r="M1877" i="7"/>
  <c r="M1878" i="7"/>
  <c r="M1879" i="7"/>
  <c r="M1880" i="7"/>
  <c r="M1881" i="7"/>
  <c r="M1882" i="7"/>
  <c r="M1883" i="7"/>
  <c r="M1884" i="7"/>
  <c r="M1885" i="7"/>
  <c r="M1886" i="7"/>
  <c r="M1887" i="7"/>
  <c r="M1888" i="7"/>
  <c r="M1889" i="7"/>
  <c r="M1890" i="7"/>
  <c r="M1891" i="7"/>
  <c r="M1892" i="7"/>
  <c r="M1893" i="7"/>
  <c r="M1894" i="7"/>
  <c r="M1895" i="7"/>
  <c r="M1896" i="7"/>
  <c r="M1897" i="7"/>
  <c r="M1898" i="7"/>
  <c r="M1899" i="7"/>
  <c r="M1900" i="7"/>
  <c r="M1901" i="7"/>
  <c r="M1902" i="7"/>
  <c r="M1903" i="7"/>
  <c r="M1904" i="7"/>
  <c r="M1905" i="7"/>
  <c r="M1906" i="7"/>
  <c r="M1907" i="7"/>
  <c r="M1908" i="7"/>
  <c r="M1909" i="7"/>
  <c r="M1910" i="7"/>
  <c r="M1911" i="7"/>
  <c r="M1912" i="7"/>
  <c r="M1913" i="7"/>
  <c r="M1914" i="7"/>
  <c r="M1915" i="7"/>
  <c r="M1916" i="7"/>
  <c r="M1917" i="7"/>
  <c r="M1918" i="7"/>
  <c r="M1919" i="7"/>
  <c r="M1920" i="7"/>
  <c r="M1921" i="7"/>
  <c r="M1922" i="7"/>
  <c r="M1923" i="7"/>
  <c r="M1924" i="7"/>
  <c r="M1925" i="7"/>
  <c r="M1926" i="7"/>
  <c r="M1927" i="7"/>
  <c r="M1928" i="7"/>
  <c r="M1929" i="7"/>
  <c r="M1930" i="7"/>
  <c r="M1931" i="7"/>
  <c r="M1932" i="7"/>
  <c r="M1933" i="7"/>
  <c r="M1934" i="7"/>
  <c r="M1935" i="7"/>
  <c r="M1936" i="7"/>
  <c r="M1937" i="7"/>
  <c r="M1938" i="7"/>
  <c r="M1939" i="7"/>
  <c r="M1940" i="7"/>
  <c r="M1941" i="7"/>
  <c r="M1942" i="7"/>
  <c r="M1943" i="7"/>
  <c r="M1944" i="7"/>
  <c r="M1945" i="7"/>
  <c r="M1946" i="7"/>
  <c r="M1947" i="7"/>
  <c r="M1948" i="7"/>
  <c r="M1949" i="7"/>
  <c r="M1950" i="7"/>
  <c r="M1951" i="7"/>
  <c r="M1952" i="7"/>
  <c r="M1953" i="7"/>
  <c r="M1954" i="7"/>
  <c r="M1955" i="7"/>
  <c r="M1956" i="7"/>
  <c r="M1957" i="7"/>
  <c r="M1958" i="7"/>
  <c r="M1959" i="7"/>
  <c r="M1960" i="7"/>
  <c r="M1961" i="7"/>
  <c r="M1962" i="7"/>
  <c r="M1963" i="7"/>
  <c r="M1964" i="7"/>
  <c r="M1965" i="7"/>
  <c r="M1966" i="7"/>
  <c r="M1967" i="7"/>
  <c r="M1968" i="7"/>
  <c r="M1969" i="7"/>
  <c r="M1970" i="7"/>
  <c r="M1971" i="7"/>
  <c r="M1972" i="7"/>
  <c r="M1973" i="7"/>
  <c r="M1974" i="7"/>
  <c r="M1975" i="7"/>
  <c r="M1976" i="7"/>
  <c r="M1977" i="7"/>
  <c r="M1978" i="7"/>
  <c r="M1979" i="7"/>
  <c r="M1980" i="7"/>
  <c r="M1981" i="7"/>
  <c r="M1982" i="7"/>
  <c r="M1983" i="7"/>
  <c r="M1984" i="7"/>
  <c r="M1985" i="7"/>
  <c r="M1986" i="7"/>
  <c r="M1987" i="7"/>
  <c r="M1988" i="7"/>
  <c r="M1989" i="7"/>
  <c r="M1990" i="7"/>
  <c r="M1991" i="7"/>
  <c r="M1992" i="7"/>
  <c r="M1993" i="7"/>
  <c r="M1994" i="7"/>
  <c r="M1995" i="7"/>
  <c r="M1996" i="7"/>
  <c r="M1997" i="7"/>
  <c r="M1998" i="7"/>
  <c r="M1999" i="7"/>
  <c r="M2000" i="7"/>
  <c r="M2001" i="7"/>
  <c r="M2002" i="7"/>
  <c r="M2003" i="7"/>
  <c r="M2004" i="7"/>
  <c r="M2005" i="7"/>
  <c r="M2006" i="7"/>
  <c r="M2007" i="7"/>
  <c r="M2008" i="7"/>
  <c r="M2009" i="7"/>
  <c r="M2010" i="7"/>
  <c r="M2011" i="7"/>
  <c r="M2012" i="7"/>
  <c r="M2013" i="7"/>
  <c r="M2014" i="7"/>
  <c r="M2015" i="7"/>
  <c r="M2016" i="7"/>
  <c r="M2017" i="7"/>
  <c r="M2018" i="7"/>
  <c r="M2019" i="7"/>
  <c r="M2020" i="7"/>
  <c r="M2021" i="7"/>
  <c r="M2022" i="7"/>
  <c r="M2023" i="7"/>
  <c r="M2024" i="7"/>
  <c r="M2025" i="7"/>
  <c r="M2026" i="7"/>
  <c r="M2027" i="7"/>
  <c r="M2028" i="7"/>
  <c r="M2029" i="7"/>
  <c r="M2030" i="7"/>
  <c r="M2031" i="7"/>
  <c r="M2032" i="7"/>
  <c r="M2033" i="7"/>
  <c r="M2034" i="7"/>
  <c r="M2035" i="7"/>
  <c r="M2036" i="7"/>
  <c r="M2037" i="7"/>
  <c r="M2038" i="7"/>
  <c r="M2039" i="7"/>
  <c r="M2040" i="7"/>
  <c r="M2041" i="7"/>
  <c r="M2042" i="7"/>
  <c r="M2043" i="7"/>
  <c r="M2044" i="7"/>
  <c r="M2045" i="7"/>
  <c r="M2046" i="7"/>
  <c r="M2047" i="7"/>
  <c r="M2048" i="7"/>
  <c r="M2049" i="7"/>
  <c r="M2050" i="7"/>
  <c r="M2051" i="7"/>
  <c r="M2052" i="7"/>
  <c r="M2053" i="7"/>
  <c r="M2054" i="7"/>
  <c r="M2055" i="7"/>
  <c r="M2056" i="7"/>
  <c r="M2057" i="7"/>
  <c r="M2058" i="7"/>
  <c r="M2059" i="7"/>
  <c r="M2060" i="7"/>
  <c r="M2061" i="7"/>
  <c r="M2062" i="7"/>
  <c r="M2063" i="7"/>
  <c r="M2064" i="7"/>
  <c r="M2065" i="7"/>
  <c r="M2066" i="7"/>
  <c r="M2067" i="7"/>
  <c r="M2068" i="7"/>
  <c r="M2069" i="7"/>
  <c r="M2070" i="7"/>
  <c r="M2071" i="7"/>
  <c r="M2072" i="7"/>
  <c r="M2073" i="7"/>
  <c r="M2074" i="7"/>
  <c r="M2075" i="7"/>
  <c r="M2076" i="7"/>
  <c r="M2077" i="7"/>
  <c r="M2078" i="7"/>
  <c r="M2079" i="7"/>
  <c r="M2080" i="7"/>
  <c r="M2081" i="7"/>
  <c r="M2082" i="7"/>
  <c r="M2083" i="7"/>
  <c r="M2084" i="7"/>
  <c r="M2085" i="7"/>
  <c r="M2086" i="7"/>
  <c r="M2087" i="7"/>
  <c r="M2088" i="7"/>
  <c r="M2089" i="7"/>
  <c r="M2090" i="7"/>
  <c r="M2091" i="7"/>
  <c r="M2092" i="7"/>
  <c r="M2093" i="7"/>
  <c r="M2094" i="7"/>
  <c r="M2095" i="7"/>
  <c r="M2096" i="7"/>
  <c r="M2097" i="7"/>
  <c r="M2098" i="7"/>
  <c r="M2099" i="7"/>
  <c r="M2100" i="7"/>
  <c r="M2101" i="7"/>
  <c r="M2102" i="7"/>
  <c r="M2103" i="7"/>
  <c r="M2104" i="7"/>
  <c r="M2105" i="7"/>
  <c r="M2106" i="7"/>
  <c r="M2107" i="7"/>
  <c r="M2108" i="7"/>
  <c r="M2109" i="7"/>
  <c r="M2110" i="7"/>
  <c r="M2111" i="7"/>
  <c r="M2112" i="7"/>
  <c r="M2113" i="7"/>
  <c r="M2114" i="7"/>
  <c r="M2115" i="7"/>
  <c r="M2116" i="7"/>
  <c r="M2117" i="7"/>
  <c r="M2118" i="7"/>
  <c r="M2119" i="7"/>
  <c r="M2120" i="7"/>
  <c r="M2121" i="7"/>
  <c r="M2122" i="7"/>
  <c r="M2123" i="7"/>
  <c r="M2124" i="7"/>
  <c r="M2125" i="7"/>
  <c r="M2126" i="7"/>
  <c r="M2127" i="7"/>
  <c r="M2128" i="7"/>
  <c r="M2129" i="7"/>
  <c r="M2130" i="7"/>
  <c r="M2131" i="7"/>
  <c r="M2132" i="7"/>
  <c r="M2133" i="7"/>
  <c r="M2134" i="7"/>
  <c r="M2135" i="7"/>
  <c r="M2136" i="7"/>
  <c r="M2137" i="7"/>
  <c r="M2138" i="7"/>
  <c r="M2139" i="7"/>
  <c r="M2140" i="7"/>
  <c r="M2141" i="7"/>
  <c r="M2142" i="7"/>
  <c r="M2143" i="7"/>
  <c r="M2144" i="7"/>
  <c r="M2145" i="7"/>
  <c r="M2146" i="7"/>
  <c r="M2147" i="7"/>
  <c r="M2148" i="7"/>
  <c r="M2149" i="7"/>
  <c r="M2150" i="7"/>
  <c r="M2151" i="7"/>
  <c r="M2152" i="7"/>
  <c r="M2153" i="7"/>
  <c r="M2154" i="7"/>
  <c r="M2155" i="7"/>
  <c r="M2156" i="7"/>
  <c r="M2157" i="7"/>
  <c r="M2158" i="7"/>
  <c r="M2159" i="7"/>
  <c r="M2160" i="7"/>
  <c r="M2161" i="7"/>
  <c r="M2162" i="7"/>
  <c r="M2163" i="7"/>
  <c r="M2164" i="7"/>
  <c r="M2165" i="7"/>
  <c r="M2166" i="7"/>
  <c r="M2167" i="7"/>
  <c r="M2168" i="7"/>
  <c r="M2169" i="7"/>
  <c r="M2170" i="7"/>
  <c r="M2171" i="7"/>
  <c r="M2172" i="7"/>
  <c r="M2173" i="7"/>
  <c r="M2174" i="7"/>
  <c r="M2175" i="7"/>
  <c r="M2176" i="7"/>
  <c r="M2177" i="7"/>
  <c r="M2178" i="7"/>
  <c r="M2179" i="7"/>
  <c r="M2180" i="7"/>
  <c r="M2181" i="7"/>
  <c r="M2182" i="7"/>
  <c r="M2183" i="7"/>
  <c r="M2184" i="7"/>
  <c r="M2185" i="7"/>
  <c r="M2186" i="7"/>
  <c r="M2187" i="7"/>
  <c r="M2188" i="7"/>
  <c r="M2189" i="7"/>
  <c r="M2190" i="7"/>
  <c r="M2191" i="7"/>
  <c r="M2192" i="7"/>
  <c r="M2193" i="7"/>
  <c r="M2194" i="7"/>
  <c r="M2195" i="7"/>
  <c r="M2196" i="7"/>
  <c r="M2197" i="7"/>
  <c r="M2198" i="7"/>
  <c r="M2199" i="7"/>
  <c r="M2200" i="7"/>
  <c r="M2201" i="7"/>
  <c r="M2202" i="7"/>
  <c r="M2203" i="7"/>
  <c r="M2204" i="7"/>
  <c r="M2205" i="7"/>
  <c r="M2206" i="7"/>
  <c r="M2207" i="7"/>
  <c r="M2208" i="7"/>
  <c r="M2209" i="7"/>
  <c r="M2210" i="7"/>
  <c r="M2211" i="7"/>
  <c r="M2212" i="7"/>
  <c r="M2213" i="7"/>
  <c r="M2214" i="7"/>
  <c r="M2215" i="7"/>
  <c r="M2216" i="7"/>
  <c r="M2217" i="7"/>
  <c r="M2218" i="7"/>
  <c r="M2219" i="7"/>
  <c r="M2220" i="7"/>
  <c r="M2221" i="7"/>
  <c r="M2222" i="7"/>
  <c r="M2223" i="7"/>
  <c r="M2224" i="7"/>
  <c r="M2225" i="7"/>
  <c r="M2226" i="7"/>
  <c r="M2227" i="7"/>
  <c r="M2228" i="7"/>
  <c r="M2229" i="7"/>
  <c r="M2230" i="7"/>
  <c r="M2231" i="7"/>
  <c r="M2232" i="7"/>
  <c r="M2233" i="7"/>
  <c r="M2234" i="7"/>
  <c r="M2235" i="7"/>
  <c r="M2236" i="7"/>
  <c r="M2237" i="7"/>
  <c r="M2238" i="7"/>
  <c r="M2239" i="7"/>
  <c r="M2240" i="7"/>
  <c r="M2241" i="7"/>
  <c r="M2242" i="7"/>
  <c r="M2243" i="7"/>
  <c r="M2244" i="7"/>
  <c r="M2245" i="7"/>
  <c r="M2246" i="7"/>
  <c r="M2247" i="7"/>
  <c r="M2248" i="7"/>
  <c r="M2249" i="7"/>
  <c r="M2250" i="7"/>
  <c r="M2251" i="7"/>
  <c r="M2252" i="7"/>
  <c r="M2253" i="7"/>
  <c r="M2254" i="7"/>
  <c r="M2255" i="7"/>
  <c r="M2256" i="7"/>
  <c r="M2257" i="7"/>
  <c r="M2258" i="7"/>
  <c r="M2259" i="7"/>
  <c r="M2260" i="7"/>
  <c r="M2261" i="7"/>
  <c r="M2262" i="7"/>
  <c r="M2263" i="7"/>
  <c r="M2264" i="7"/>
  <c r="M2265" i="7"/>
  <c r="M2266" i="7"/>
  <c r="M2267" i="7"/>
  <c r="M2268" i="7"/>
  <c r="M2269" i="7"/>
  <c r="M2270" i="7"/>
  <c r="M2271" i="7"/>
  <c r="M2272" i="7"/>
  <c r="M2273" i="7"/>
  <c r="M2274" i="7"/>
  <c r="M2275" i="7"/>
  <c r="M2276" i="7"/>
  <c r="M2277" i="7"/>
  <c r="M2278" i="7"/>
  <c r="M2279" i="7"/>
  <c r="M2280" i="7"/>
  <c r="M2281" i="7"/>
  <c r="M2282" i="7"/>
  <c r="M2283" i="7"/>
  <c r="M2284" i="7"/>
  <c r="M2285" i="7"/>
  <c r="M2286" i="7"/>
  <c r="M2287" i="7"/>
  <c r="M2288" i="7"/>
  <c r="M2289" i="7"/>
  <c r="M2290" i="7"/>
  <c r="M2291" i="7"/>
  <c r="M2292" i="7"/>
  <c r="M2293" i="7"/>
  <c r="M2294" i="7"/>
  <c r="M2295" i="7"/>
  <c r="M2296" i="7"/>
  <c r="M2297" i="7"/>
  <c r="M2298" i="7"/>
  <c r="M2299" i="7"/>
  <c r="M2300" i="7"/>
  <c r="M2301" i="7"/>
  <c r="M2302" i="7"/>
  <c r="M2303" i="7"/>
  <c r="M2304" i="7"/>
  <c r="M2305" i="7"/>
  <c r="M2306" i="7"/>
  <c r="M2307" i="7"/>
  <c r="M2308" i="7"/>
  <c r="M2309" i="7"/>
  <c r="M2310" i="7"/>
  <c r="M2311" i="7"/>
  <c r="M2312" i="7"/>
  <c r="M2313" i="7"/>
  <c r="M2314" i="7"/>
  <c r="M2315" i="7"/>
  <c r="M2316" i="7"/>
  <c r="M2317" i="7"/>
  <c r="M2318" i="7"/>
  <c r="M2319" i="7"/>
  <c r="M2320" i="7"/>
  <c r="M2321" i="7"/>
  <c r="M2322" i="7"/>
  <c r="M2323" i="7"/>
  <c r="M2324" i="7"/>
  <c r="M2325" i="7"/>
  <c r="M2326" i="7"/>
  <c r="M2327" i="7"/>
  <c r="M2328" i="7"/>
  <c r="M2329" i="7"/>
  <c r="M2330" i="7"/>
  <c r="M2331" i="7"/>
  <c r="M2332" i="7"/>
  <c r="M2333" i="7"/>
  <c r="M2334" i="7"/>
  <c r="M2335" i="7"/>
  <c r="M2336" i="7"/>
  <c r="M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05" i="7"/>
  <c r="L1006" i="7"/>
  <c r="L1007" i="7"/>
  <c r="L1008" i="7"/>
  <c r="L1009" i="7"/>
  <c r="L1010" i="7"/>
  <c r="L1011" i="7"/>
  <c r="L1012" i="7"/>
  <c r="L1013" i="7"/>
  <c r="L1014" i="7"/>
  <c r="L1015" i="7"/>
  <c r="L1016" i="7"/>
  <c r="L1017" i="7"/>
  <c r="L1018" i="7"/>
  <c r="L1019" i="7"/>
  <c r="L1020" i="7"/>
  <c r="L1021" i="7"/>
  <c r="L1022" i="7"/>
  <c r="L1023" i="7"/>
  <c r="L1024" i="7"/>
  <c r="L1025" i="7"/>
  <c r="L1026" i="7"/>
  <c r="L1027" i="7"/>
  <c r="L1028" i="7"/>
  <c r="L1029" i="7"/>
  <c r="L1030" i="7"/>
  <c r="L1031" i="7"/>
  <c r="L1032" i="7"/>
  <c r="L1033" i="7"/>
  <c r="L1034" i="7"/>
  <c r="L1035" i="7"/>
  <c r="L1036" i="7"/>
  <c r="L1037" i="7"/>
  <c r="L1038" i="7"/>
  <c r="L1039" i="7"/>
  <c r="L1040" i="7"/>
  <c r="L1041" i="7"/>
  <c r="L1042" i="7"/>
  <c r="L1043" i="7"/>
  <c r="L1044" i="7"/>
  <c r="L1045" i="7"/>
  <c r="L1046" i="7"/>
  <c r="L1047" i="7"/>
  <c r="L1048" i="7"/>
  <c r="L1049" i="7"/>
  <c r="L1050" i="7"/>
  <c r="L1051" i="7"/>
  <c r="L1052" i="7"/>
  <c r="L1053" i="7"/>
  <c r="L1054" i="7"/>
  <c r="L1055" i="7"/>
  <c r="L1056" i="7"/>
  <c r="L1057" i="7"/>
  <c r="L1058" i="7"/>
  <c r="L1059" i="7"/>
  <c r="L1060" i="7"/>
  <c r="L1061" i="7"/>
  <c r="L1062" i="7"/>
  <c r="L1063" i="7"/>
  <c r="L1064" i="7"/>
  <c r="L1065" i="7"/>
  <c r="L1066" i="7"/>
  <c r="L1067" i="7"/>
  <c r="L1068" i="7"/>
  <c r="L1069" i="7"/>
  <c r="L1070" i="7"/>
  <c r="L1071" i="7"/>
  <c r="L1072" i="7"/>
  <c r="L1073" i="7"/>
  <c r="L1074" i="7"/>
  <c r="L1075" i="7"/>
  <c r="L1076" i="7"/>
  <c r="L1077" i="7"/>
  <c r="L1078" i="7"/>
  <c r="L1079" i="7"/>
  <c r="L1080" i="7"/>
  <c r="L1081" i="7"/>
  <c r="L1082" i="7"/>
  <c r="L1083" i="7"/>
  <c r="L1084" i="7"/>
  <c r="L1085" i="7"/>
  <c r="L1086" i="7"/>
  <c r="L1087" i="7"/>
  <c r="L1088" i="7"/>
  <c r="L1089" i="7"/>
  <c r="L1090" i="7"/>
  <c r="L1091" i="7"/>
  <c r="L1092" i="7"/>
  <c r="L1093" i="7"/>
  <c r="L1094" i="7"/>
  <c r="L1095" i="7"/>
  <c r="L1096" i="7"/>
  <c r="L1097" i="7"/>
  <c r="L1098" i="7"/>
  <c r="L1099" i="7"/>
  <c r="L1100" i="7"/>
  <c r="L1101" i="7"/>
  <c r="L1102" i="7"/>
  <c r="L1103" i="7"/>
  <c r="L1104" i="7"/>
  <c r="L1105" i="7"/>
  <c r="L1106" i="7"/>
  <c r="L1107" i="7"/>
  <c r="L1108" i="7"/>
  <c r="L1109" i="7"/>
  <c r="L1110" i="7"/>
  <c r="L1111" i="7"/>
  <c r="L1112" i="7"/>
  <c r="L1113" i="7"/>
  <c r="L1114" i="7"/>
  <c r="L1115" i="7"/>
  <c r="L1116" i="7"/>
  <c r="L1117" i="7"/>
  <c r="L1118" i="7"/>
  <c r="L1119" i="7"/>
  <c r="L1120" i="7"/>
  <c r="L1121" i="7"/>
  <c r="L1122" i="7"/>
  <c r="L1123" i="7"/>
  <c r="L1124" i="7"/>
  <c r="L1125" i="7"/>
  <c r="L1126" i="7"/>
  <c r="L1127" i="7"/>
  <c r="L1128" i="7"/>
  <c r="L1129" i="7"/>
  <c r="L1130" i="7"/>
  <c r="L1131" i="7"/>
  <c r="L1132" i="7"/>
  <c r="L1133" i="7"/>
  <c r="L1134" i="7"/>
  <c r="L1135" i="7"/>
  <c r="L1136" i="7"/>
  <c r="L1137" i="7"/>
  <c r="L1138" i="7"/>
  <c r="L1139" i="7"/>
  <c r="L1140" i="7"/>
  <c r="L1141" i="7"/>
  <c r="L1142" i="7"/>
  <c r="L1143" i="7"/>
  <c r="L1144" i="7"/>
  <c r="L1145" i="7"/>
  <c r="L1146" i="7"/>
  <c r="L1147" i="7"/>
  <c r="L1148" i="7"/>
  <c r="L1149" i="7"/>
  <c r="L1150" i="7"/>
  <c r="L1151" i="7"/>
  <c r="L1152" i="7"/>
  <c r="L1153" i="7"/>
  <c r="L1154" i="7"/>
  <c r="L1155" i="7"/>
  <c r="L1156" i="7"/>
  <c r="L1157" i="7"/>
  <c r="L1158" i="7"/>
  <c r="L1159" i="7"/>
  <c r="L1160" i="7"/>
  <c r="L1161" i="7"/>
  <c r="L1162" i="7"/>
  <c r="L1163" i="7"/>
  <c r="L1164" i="7"/>
  <c r="L1165" i="7"/>
  <c r="L1166" i="7"/>
  <c r="L1167" i="7"/>
  <c r="L1168" i="7"/>
  <c r="L1169" i="7"/>
  <c r="L1170" i="7"/>
  <c r="L1171" i="7"/>
  <c r="L1172" i="7"/>
  <c r="L1173" i="7"/>
  <c r="L1174" i="7"/>
  <c r="L1175" i="7"/>
  <c r="L1176" i="7"/>
  <c r="L1177" i="7"/>
  <c r="L1178" i="7"/>
  <c r="L1179" i="7"/>
  <c r="L1180" i="7"/>
  <c r="L1181" i="7"/>
  <c r="L1182" i="7"/>
  <c r="L1183" i="7"/>
  <c r="L1184" i="7"/>
  <c r="L1185" i="7"/>
  <c r="L1186" i="7"/>
  <c r="L1187" i="7"/>
  <c r="L1188" i="7"/>
  <c r="L1189" i="7"/>
  <c r="L1190" i="7"/>
  <c r="L1191" i="7"/>
  <c r="L1192" i="7"/>
  <c r="L1193" i="7"/>
  <c r="L1194" i="7"/>
  <c r="L1195" i="7"/>
  <c r="L1196" i="7"/>
  <c r="L1197" i="7"/>
  <c r="L1198" i="7"/>
  <c r="L1199" i="7"/>
  <c r="L1200" i="7"/>
  <c r="L1201" i="7"/>
  <c r="L1202" i="7"/>
  <c r="L1203" i="7"/>
  <c r="L1204" i="7"/>
  <c r="L1205" i="7"/>
  <c r="L1206" i="7"/>
  <c r="L1207" i="7"/>
  <c r="L1208" i="7"/>
  <c r="L1209" i="7"/>
  <c r="L1210" i="7"/>
  <c r="L1211" i="7"/>
  <c r="L1212" i="7"/>
  <c r="L1213" i="7"/>
  <c r="L1214" i="7"/>
  <c r="L1215" i="7"/>
  <c r="L1216" i="7"/>
  <c r="L1217" i="7"/>
  <c r="L1218" i="7"/>
  <c r="L1219" i="7"/>
  <c r="L1220" i="7"/>
  <c r="L1221" i="7"/>
  <c r="L1222" i="7"/>
  <c r="L1223" i="7"/>
  <c r="L1224" i="7"/>
  <c r="L1225" i="7"/>
  <c r="L1226" i="7"/>
  <c r="L1227" i="7"/>
  <c r="L1228" i="7"/>
  <c r="L1229" i="7"/>
  <c r="L1230" i="7"/>
  <c r="L1231" i="7"/>
  <c r="L1232" i="7"/>
  <c r="L1233" i="7"/>
  <c r="L1234" i="7"/>
  <c r="L1235" i="7"/>
  <c r="L1236" i="7"/>
  <c r="L1237" i="7"/>
  <c r="L1238" i="7"/>
  <c r="L1239" i="7"/>
  <c r="L1240" i="7"/>
  <c r="L1241" i="7"/>
  <c r="L1242" i="7"/>
  <c r="L1243" i="7"/>
  <c r="L1244" i="7"/>
  <c r="L1245" i="7"/>
  <c r="L1246" i="7"/>
  <c r="L1247" i="7"/>
  <c r="L1248" i="7"/>
  <c r="L1249" i="7"/>
  <c r="L1250" i="7"/>
  <c r="L1251" i="7"/>
  <c r="L1252" i="7"/>
  <c r="L1253" i="7"/>
  <c r="L1254" i="7"/>
  <c r="L1255" i="7"/>
  <c r="L1256" i="7"/>
  <c r="L1257" i="7"/>
  <c r="L1258" i="7"/>
  <c r="L1259" i="7"/>
  <c r="L1260" i="7"/>
  <c r="L1261" i="7"/>
  <c r="L1262" i="7"/>
  <c r="L1263" i="7"/>
  <c r="L1264" i="7"/>
  <c r="L1265" i="7"/>
  <c r="L1266" i="7"/>
  <c r="L1267" i="7"/>
  <c r="L1268" i="7"/>
  <c r="L1269" i="7"/>
  <c r="L1270" i="7"/>
  <c r="L1271" i="7"/>
  <c r="L1272" i="7"/>
  <c r="L1273" i="7"/>
  <c r="L1274" i="7"/>
  <c r="L1275" i="7"/>
  <c r="L1276" i="7"/>
  <c r="L1277" i="7"/>
  <c r="L1278" i="7"/>
  <c r="L1279" i="7"/>
  <c r="L1280" i="7"/>
  <c r="L1281" i="7"/>
  <c r="L1282" i="7"/>
  <c r="L1283" i="7"/>
  <c r="L1284" i="7"/>
  <c r="L1285" i="7"/>
  <c r="L1286" i="7"/>
  <c r="L1287" i="7"/>
  <c r="L1288" i="7"/>
  <c r="L1289" i="7"/>
  <c r="L1290" i="7"/>
  <c r="L1291" i="7"/>
  <c r="L1292" i="7"/>
  <c r="L1293" i="7"/>
  <c r="L1294" i="7"/>
  <c r="L1295" i="7"/>
  <c r="L1296" i="7"/>
  <c r="L1297" i="7"/>
  <c r="L1298" i="7"/>
  <c r="L1299" i="7"/>
  <c r="L1300" i="7"/>
  <c r="L1301" i="7"/>
  <c r="L1302" i="7"/>
  <c r="L1303" i="7"/>
  <c r="L1304" i="7"/>
  <c r="L1305" i="7"/>
  <c r="L1306" i="7"/>
  <c r="L1307" i="7"/>
  <c r="L1308" i="7"/>
  <c r="L1309" i="7"/>
  <c r="L1310" i="7"/>
  <c r="L1311" i="7"/>
  <c r="L1312" i="7"/>
  <c r="L1313" i="7"/>
  <c r="L1314" i="7"/>
  <c r="L1315" i="7"/>
  <c r="L1316" i="7"/>
  <c r="L1317" i="7"/>
  <c r="L1318" i="7"/>
  <c r="L1319" i="7"/>
  <c r="L1320" i="7"/>
  <c r="L1321" i="7"/>
  <c r="L1322" i="7"/>
  <c r="L1323" i="7"/>
  <c r="L1324" i="7"/>
  <c r="L1325" i="7"/>
  <c r="L1326" i="7"/>
  <c r="L1327" i="7"/>
  <c r="L1328" i="7"/>
  <c r="L1329" i="7"/>
  <c r="L1330" i="7"/>
  <c r="L1331" i="7"/>
  <c r="L1332" i="7"/>
  <c r="L1333" i="7"/>
  <c r="L1334" i="7"/>
  <c r="L1335" i="7"/>
  <c r="L1336" i="7"/>
  <c r="L1337" i="7"/>
  <c r="L1338" i="7"/>
  <c r="L1339" i="7"/>
  <c r="L1340" i="7"/>
  <c r="L1341" i="7"/>
  <c r="L1342" i="7"/>
  <c r="L1343" i="7"/>
  <c r="L1344" i="7"/>
  <c r="L1345" i="7"/>
  <c r="L1346" i="7"/>
  <c r="L1347" i="7"/>
  <c r="L1348" i="7"/>
  <c r="L1349" i="7"/>
  <c r="L1350" i="7"/>
  <c r="L1351" i="7"/>
  <c r="L1352" i="7"/>
  <c r="L1353" i="7"/>
  <c r="L1354" i="7"/>
  <c r="L1355" i="7"/>
  <c r="L1356" i="7"/>
  <c r="L1357" i="7"/>
  <c r="L1358" i="7"/>
  <c r="L1359" i="7"/>
  <c r="L1360" i="7"/>
  <c r="L1361" i="7"/>
  <c r="L1362" i="7"/>
  <c r="L1363" i="7"/>
  <c r="L1364" i="7"/>
  <c r="L1365" i="7"/>
  <c r="L1366" i="7"/>
  <c r="L1367" i="7"/>
  <c r="L1368" i="7"/>
  <c r="L1369" i="7"/>
  <c r="L1370" i="7"/>
  <c r="L1371" i="7"/>
  <c r="L1372" i="7"/>
  <c r="L1373" i="7"/>
  <c r="L1374" i="7"/>
  <c r="L1375" i="7"/>
  <c r="L1376" i="7"/>
  <c r="L1377" i="7"/>
  <c r="L1378" i="7"/>
  <c r="L1379" i="7"/>
  <c r="L1380" i="7"/>
  <c r="L1381" i="7"/>
  <c r="L1382" i="7"/>
  <c r="L1383" i="7"/>
  <c r="L1384" i="7"/>
  <c r="L1385" i="7"/>
  <c r="L1386" i="7"/>
  <c r="L1387" i="7"/>
  <c r="L1388" i="7"/>
  <c r="L1389" i="7"/>
  <c r="L1390" i="7"/>
  <c r="L1391" i="7"/>
  <c r="L1392" i="7"/>
  <c r="L1393" i="7"/>
  <c r="L1394" i="7"/>
  <c r="L1395" i="7"/>
  <c r="L1396" i="7"/>
  <c r="L1397" i="7"/>
  <c r="L1398" i="7"/>
  <c r="L1399" i="7"/>
  <c r="L1400" i="7"/>
  <c r="L1401" i="7"/>
  <c r="L1402" i="7"/>
  <c r="L1403" i="7"/>
  <c r="L1404" i="7"/>
  <c r="L1405" i="7"/>
  <c r="L1406" i="7"/>
  <c r="L1407" i="7"/>
  <c r="L1408" i="7"/>
  <c r="L1409" i="7"/>
  <c r="L1410" i="7"/>
  <c r="L1411" i="7"/>
  <c r="L1412" i="7"/>
  <c r="L1413" i="7"/>
  <c r="L1414" i="7"/>
  <c r="L1415" i="7"/>
  <c r="L1416" i="7"/>
  <c r="L1417" i="7"/>
  <c r="L1418" i="7"/>
  <c r="L1419" i="7"/>
  <c r="L1420" i="7"/>
  <c r="L1421" i="7"/>
  <c r="L1422" i="7"/>
  <c r="L1423" i="7"/>
  <c r="L1424" i="7"/>
  <c r="L1425" i="7"/>
  <c r="L1426" i="7"/>
  <c r="L1427" i="7"/>
  <c r="L1428" i="7"/>
  <c r="L1429" i="7"/>
  <c r="L1430" i="7"/>
  <c r="L1431" i="7"/>
  <c r="L1432" i="7"/>
  <c r="L1433" i="7"/>
  <c r="L1434" i="7"/>
  <c r="L1435" i="7"/>
  <c r="L1436" i="7"/>
  <c r="L1437" i="7"/>
  <c r="L1438" i="7"/>
  <c r="L1439" i="7"/>
  <c r="L1440" i="7"/>
  <c r="L1441" i="7"/>
  <c r="L1442" i="7"/>
  <c r="L1443" i="7"/>
  <c r="L1444" i="7"/>
  <c r="L1445" i="7"/>
  <c r="L1446" i="7"/>
  <c r="L1447" i="7"/>
  <c r="L1448" i="7"/>
  <c r="L1449" i="7"/>
  <c r="L1450" i="7"/>
  <c r="L1451" i="7"/>
  <c r="L1452" i="7"/>
  <c r="L1453" i="7"/>
  <c r="L1454" i="7"/>
  <c r="L1455" i="7"/>
  <c r="L1456" i="7"/>
  <c r="L1457" i="7"/>
  <c r="L1458" i="7"/>
  <c r="L1459" i="7"/>
  <c r="L1460" i="7"/>
  <c r="L1461" i="7"/>
  <c r="L1462" i="7"/>
  <c r="L1463" i="7"/>
  <c r="L1464" i="7"/>
  <c r="L1465" i="7"/>
  <c r="L1466" i="7"/>
  <c r="L1467" i="7"/>
  <c r="L1468" i="7"/>
  <c r="L1469" i="7"/>
  <c r="L1470" i="7"/>
  <c r="L1471" i="7"/>
  <c r="L1472" i="7"/>
  <c r="L1473" i="7"/>
  <c r="L1474" i="7"/>
  <c r="L1475" i="7"/>
  <c r="L1476" i="7"/>
  <c r="L1477" i="7"/>
  <c r="L1478" i="7"/>
  <c r="L1479" i="7"/>
  <c r="L1480" i="7"/>
  <c r="L1481" i="7"/>
  <c r="L1482" i="7"/>
  <c r="L1483" i="7"/>
  <c r="L1484" i="7"/>
  <c r="L1485" i="7"/>
  <c r="L1486" i="7"/>
  <c r="L1487" i="7"/>
  <c r="L1488" i="7"/>
  <c r="L1489" i="7"/>
  <c r="L1490" i="7"/>
  <c r="L1491" i="7"/>
  <c r="L1492" i="7"/>
  <c r="L1493" i="7"/>
  <c r="L1494" i="7"/>
  <c r="L1495" i="7"/>
  <c r="L1496" i="7"/>
  <c r="L1497" i="7"/>
  <c r="L1498" i="7"/>
  <c r="L1499" i="7"/>
  <c r="L1500" i="7"/>
  <c r="L1501" i="7"/>
  <c r="L1502" i="7"/>
  <c r="L1503" i="7"/>
  <c r="L1504" i="7"/>
  <c r="L1505" i="7"/>
  <c r="L1506" i="7"/>
  <c r="L1507" i="7"/>
  <c r="L1508" i="7"/>
  <c r="L1509" i="7"/>
  <c r="L1510" i="7"/>
  <c r="L1511" i="7"/>
  <c r="L1512" i="7"/>
  <c r="L1513" i="7"/>
  <c r="L1514" i="7"/>
  <c r="L1515" i="7"/>
  <c r="L1516" i="7"/>
  <c r="L1517" i="7"/>
  <c r="L1518" i="7"/>
  <c r="L1519" i="7"/>
  <c r="L1520" i="7"/>
  <c r="L1521" i="7"/>
  <c r="L1522" i="7"/>
  <c r="L1523" i="7"/>
  <c r="L1524" i="7"/>
  <c r="L1525" i="7"/>
  <c r="L1526" i="7"/>
  <c r="L1527" i="7"/>
  <c r="L1528" i="7"/>
  <c r="L1529" i="7"/>
  <c r="L1530" i="7"/>
  <c r="L1531" i="7"/>
  <c r="L1532" i="7"/>
  <c r="L1533" i="7"/>
  <c r="L1534" i="7"/>
  <c r="L1535" i="7"/>
  <c r="L1536" i="7"/>
  <c r="L1537" i="7"/>
  <c r="L1538" i="7"/>
  <c r="L1539" i="7"/>
  <c r="L1540" i="7"/>
  <c r="L1541" i="7"/>
  <c r="L1542" i="7"/>
  <c r="L1543" i="7"/>
  <c r="L1544" i="7"/>
  <c r="L1545" i="7"/>
  <c r="L1546" i="7"/>
  <c r="L1547" i="7"/>
  <c r="L1548" i="7"/>
  <c r="L1549" i="7"/>
  <c r="L1550" i="7"/>
  <c r="L1551" i="7"/>
  <c r="L1552" i="7"/>
  <c r="L1553" i="7"/>
  <c r="L1554" i="7"/>
  <c r="L1555" i="7"/>
  <c r="L1556" i="7"/>
  <c r="L1557" i="7"/>
  <c r="L1558" i="7"/>
  <c r="L1559" i="7"/>
  <c r="L1560" i="7"/>
  <c r="L1561" i="7"/>
  <c r="L1562" i="7"/>
  <c r="L1563" i="7"/>
  <c r="L1564" i="7"/>
  <c r="L1565" i="7"/>
  <c r="L1566" i="7"/>
  <c r="L1567" i="7"/>
  <c r="L1568" i="7"/>
  <c r="L1569" i="7"/>
  <c r="L1570" i="7"/>
  <c r="L1571" i="7"/>
  <c r="L1572" i="7"/>
  <c r="L1573" i="7"/>
  <c r="L1574" i="7"/>
  <c r="L1575" i="7"/>
  <c r="L1576" i="7"/>
  <c r="L1577" i="7"/>
  <c r="L1578" i="7"/>
  <c r="L1579" i="7"/>
  <c r="L1580" i="7"/>
  <c r="L1581" i="7"/>
  <c r="L1582" i="7"/>
  <c r="L1583" i="7"/>
  <c r="L1584" i="7"/>
  <c r="L1585" i="7"/>
  <c r="L1586" i="7"/>
  <c r="L1587" i="7"/>
  <c r="L1588" i="7"/>
  <c r="L1589" i="7"/>
  <c r="L1590" i="7"/>
  <c r="L1591" i="7"/>
  <c r="L1592" i="7"/>
  <c r="L1593" i="7"/>
  <c r="L1594" i="7"/>
  <c r="L1595" i="7"/>
  <c r="L1596" i="7"/>
  <c r="L1597" i="7"/>
  <c r="L1598" i="7"/>
  <c r="L1599" i="7"/>
  <c r="L1600" i="7"/>
  <c r="L1601" i="7"/>
  <c r="L1602" i="7"/>
  <c r="L1603" i="7"/>
  <c r="L1604" i="7"/>
  <c r="L1605" i="7"/>
  <c r="L1606" i="7"/>
  <c r="L1607" i="7"/>
  <c r="L1608" i="7"/>
  <c r="L1609" i="7"/>
  <c r="L1610" i="7"/>
  <c r="L1611" i="7"/>
  <c r="L1612" i="7"/>
  <c r="L1613" i="7"/>
  <c r="L1614" i="7"/>
  <c r="L1615" i="7"/>
  <c r="L1616" i="7"/>
  <c r="L1617" i="7"/>
  <c r="L1618" i="7"/>
  <c r="L1619" i="7"/>
  <c r="L1620" i="7"/>
  <c r="L1621" i="7"/>
  <c r="L1622" i="7"/>
  <c r="L1623" i="7"/>
  <c r="L1624" i="7"/>
  <c r="L1625" i="7"/>
  <c r="L1626" i="7"/>
  <c r="L1627" i="7"/>
  <c r="L1628" i="7"/>
  <c r="L1629" i="7"/>
  <c r="L1630" i="7"/>
  <c r="L1631" i="7"/>
  <c r="L1632" i="7"/>
  <c r="L1633" i="7"/>
  <c r="L1634" i="7"/>
  <c r="L1635" i="7"/>
  <c r="L1636" i="7"/>
  <c r="L1637" i="7"/>
  <c r="L1638" i="7"/>
  <c r="L1639" i="7"/>
  <c r="L1640" i="7"/>
  <c r="L1641" i="7"/>
  <c r="L1642" i="7"/>
  <c r="L1643" i="7"/>
  <c r="L1644" i="7"/>
  <c r="L1645" i="7"/>
  <c r="L1646" i="7"/>
  <c r="L1647" i="7"/>
  <c r="L1648" i="7"/>
  <c r="L1649" i="7"/>
  <c r="L1650" i="7"/>
  <c r="L1651" i="7"/>
  <c r="L1652" i="7"/>
  <c r="L1653" i="7"/>
  <c r="L1654" i="7"/>
  <c r="L1655" i="7"/>
  <c r="L1656" i="7"/>
  <c r="L1657" i="7"/>
  <c r="L1658" i="7"/>
  <c r="L1659" i="7"/>
  <c r="L1660" i="7"/>
  <c r="L1661" i="7"/>
  <c r="L1662" i="7"/>
  <c r="L1663" i="7"/>
  <c r="L1664" i="7"/>
  <c r="L1665" i="7"/>
  <c r="L1666" i="7"/>
  <c r="L1667" i="7"/>
  <c r="L1668" i="7"/>
  <c r="L1669" i="7"/>
  <c r="L1670" i="7"/>
  <c r="L1671" i="7"/>
  <c r="L1672" i="7"/>
  <c r="L1673" i="7"/>
  <c r="L1674" i="7"/>
  <c r="L1675" i="7"/>
  <c r="L1676" i="7"/>
  <c r="L1677" i="7"/>
  <c r="L1678" i="7"/>
  <c r="L1679" i="7"/>
  <c r="L1680" i="7"/>
  <c r="L1681" i="7"/>
  <c r="L1682" i="7"/>
  <c r="L1683" i="7"/>
  <c r="L1684" i="7"/>
  <c r="L1685" i="7"/>
  <c r="L1686" i="7"/>
  <c r="L1687" i="7"/>
  <c r="L1688" i="7"/>
  <c r="L1689" i="7"/>
  <c r="L1690" i="7"/>
  <c r="L1691" i="7"/>
  <c r="L1692" i="7"/>
  <c r="L1693" i="7"/>
  <c r="L1694" i="7"/>
  <c r="L1695" i="7"/>
  <c r="L1696" i="7"/>
  <c r="L1697" i="7"/>
  <c r="L1698" i="7"/>
  <c r="L1699" i="7"/>
  <c r="L1700" i="7"/>
  <c r="L1701" i="7"/>
  <c r="L1702" i="7"/>
  <c r="L1703" i="7"/>
  <c r="L1704" i="7"/>
  <c r="L1705" i="7"/>
  <c r="L1706" i="7"/>
  <c r="L1707" i="7"/>
  <c r="L1708" i="7"/>
  <c r="L1709" i="7"/>
  <c r="L1710" i="7"/>
  <c r="L1711" i="7"/>
  <c r="L1712" i="7"/>
  <c r="L1713" i="7"/>
  <c r="L1714" i="7"/>
  <c r="L1715" i="7"/>
  <c r="L1716" i="7"/>
  <c r="L1717" i="7"/>
  <c r="L1718" i="7"/>
  <c r="L1719" i="7"/>
  <c r="L1720" i="7"/>
  <c r="L1721" i="7"/>
  <c r="L1722" i="7"/>
  <c r="L1723" i="7"/>
  <c r="L1724" i="7"/>
  <c r="L1725" i="7"/>
  <c r="L1726" i="7"/>
  <c r="L1727" i="7"/>
  <c r="L1728" i="7"/>
  <c r="L1729" i="7"/>
  <c r="L1730" i="7"/>
  <c r="L1731" i="7"/>
  <c r="L1732" i="7"/>
  <c r="L1733" i="7"/>
  <c r="L1734" i="7"/>
  <c r="L1735" i="7"/>
  <c r="L1736" i="7"/>
  <c r="L1737" i="7"/>
  <c r="L1738" i="7"/>
  <c r="L1739" i="7"/>
  <c r="L1740" i="7"/>
  <c r="L1741" i="7"/>
  <c r="L1742" i="7"/>
  <c r="L1743" i="7"/>
  <c r="L1744" i="7"/>
  <c r="L1745" i="7"/>
  <c r="L1746" i="7"/>
  <c r="L1747" i="7"/>
  <c r="L1748" i="7"/>
  <c r="L1749" i="7"/>
  <c r="L1750" i="7"/>
  <c r="L1751" i="7"/>
  <c r="L1752" i="7"/>
  <c r="L1753" i="7"/>
  <c r="L1754" i="7"/>
  <c r="L1755" i="7"/>
  <c r="L1756" i="7"/>
  <c r="L1757" i="7"/>
  <c r="L1758" i="7"/>
  <c r="L1759" i="7"/>
  <c r="L1760" i="7"/>
  <c r="L1761" i="7"/>
  <c r="L1762" i="7"/>
  <c r="L1763" i="7"/>
  <c r="L1764" i="7"/>
  <c r="L1765" i="7"/>
  <c r="L1766" i="7"/>
  <c r="L1767" i="7"/>
  <c r="L1768" i="7"/>
  <c r="L1769" i="7"/>
  <c r="L1770" i="7"/>
  <c r="L1771" i="7"/>
  <c r="L1772" i="7"/>
  <c r="L1773" i="7"/>
  <c r="L1774" i="7"/>
  <c r="L1775" i="7"/>
  <c r="L1776" i="7"/>
  <c r="L1777" i="7"/>
  <c r="L1778" i="7"/>
  <c r="L1779" i="7"/>
  <c r="L1780" i="7"/>
  <c r="L1781" i="7"/>
  <c r="L1782" i="7"/>
  <c r="L1783" i="7"/>
  <c r="L1784" i="7"/>
  <c r="L1785" i="7"/>
  <c r="L1786" i="7"/>
  <c r="L1787" i="7"/>
  <c r="L1788" i="7"/>
  <c r="L1789" i="7"/>
  <c r="L1790" i="7"/>
  <c r="L1791" i="7"/>
  <c r="L1792" i="7"/>
  <c r="L1793" i="7"/>
  <c r="L1794" i="7"/>
  <c r="L1795" i="7"/>
  <c r="L1796" i="7"/>
  <c r="L1797" i="7"/>
  <c r="L1798" i="7"/>
  <c r="L1799" i="7"/>
  <c r="L1800" i="7"/>
  <c r="L1801" i="7"/>
  <c r="L1802" i="7"/>
  <c r="L1803" i="7"/>
  <c r="L1804" i="7"/>
  <c r="L1805" i="7"/>
  <c r="L1806" i="7"/>
  <c r="L1807" i="7"/>
  <c r="L1808" i="7"/>
  <c r="L1809" i="7"/>
  <c r="L1810" i="7"/>
  <c r="L1811" i="7"/>
  <c r="L1812" i="7"/>
  <c r="L1813" i="7"/>
  <c r="L1814" i="7"/>
  <c r="L1815" i="7"/>
  <c r="L1816" i="7"/>
  <c r="L1817" i="7"/>
  <c r="L1818" i="7"/>
  <c r="L1819" i="7"/>
  <c r="L1820" i="7"/>
  <c r="L1821" i="7"/>
  <c r="L1822" i="7"/>
  <c r="L1823" i="7"/>
  <c r="L1824" i="7"/>
  <c r="L1825" i="7"/>
  <c r="L1826" i="7"/>
  <c r="L1827" i="7"/>
  <c r="L1828" i="7"/>
  <c r="L1829" i="7"/>
  <c r="L1830" i="7"/>
  <c r="L1831" i="7"/>
  <c r="L1832" i="7"/>
  <c r="L1833" i="7"/>
  <c r="L1834" i="7"/>
  <c r="L1835" i="7"/>
  <c r="L1836" i="7"/>
  <c r="L1837" i="7"/>
  <c r="L1838" i="7"/>
  <c r="L1839" i="7"/>
  <c r="L1840" i="7"/>
  <c r="L1841" i="7"/>
  <c r="L1842" i="7"/>
  <c r="L1843" i="7"/>
  <c r="L1844" i="7"/>
  <c r="L1845" i="7"/>
  <c r="L1846" i="7"/>
  <c r="L1847" i="7"/>
  <c r="L1848" i="7"/>
  <c r="L1849" i="7"/>
  <c r="L1850" i="7"/>
  <c r="L1851" i="7"/>
  <c r="L1852" i="7"/>
  <c r="L1853" i="7"/>
  <c r="L1854" i="7"/>
  <c r="L1855" i="7"/>
  <c r="L1856" i="7"/>
  <c r="L1857" i="7"/>
  <c r="L1858" i="7"/>
  <c r="L1859" i="7"/>
  <c r="L1860" i="7"/>
  <c r="L1861" i="7"/>
  <c r="L1862" i="7"/>
  <c r="L1863" i="7"/>
  <c r="L1864" i="7"/>
  <c r="L1865" i="7"/>
  <c r="L1866" i="7"/>
  <c r="L1867" i="7"/>
  <c r="L1868" i="7"/>
  <c r="L1869" i="7"/>
  <c r="L1870" i="7"/>
  <c r="L1871" i="7"/>
  <c r="L1872" i="7"/>
  <c r="L1873" i="7"/>
  <c r="L1874" i="7"/>
  <c r="L1875" i="7"/>
  <c r="L1876" i="7"/>
  <c r="L1877" i="7"/>
  <c r="L1878" i="7"/>
  <c r="L1879" i="7"/>
  <c r="L1880" i="7"/>
  <c r="L1881" i="7"/>
  <c r="L1882" i="7"/>
  <c r="L1883" i="7"/>
  <c r="L1884" i="7"/>
  <c r="L1885" i="7"/>
  <c r="L1886" i="7"/>
  <c r="L1887" i="7"/>
  <c r="L1888" i="7"/>
  <c r="L1889" i="7"/>
  <c r="L1890" i="7"/>
  <c r="L1891" i="7"/>
  <c r="L1892" i="7"/>
  <c r="L1893" i="7"/>
  <c r="L1894" i="7"/>
  <c r="L1895" i="7"/>
  <c r="L1896" i="7"/>
  <c r="L1897" i="7"/>
  <c r="L1898" i="7"/>
  <c r="L1899" i="7"/>
  <c r="L1900" i="7"/>
  <c r="L1901" i="7"/>
  <c r="L1902" i="7"/>
  <c r="L1903" i="7"/>
  <c r="L1904" i="7"/>
  <c r="L1905" i="7"/>
  <c r="L1906" i="7"/>
  <c r="L1907" i="7"/>
  <c r="L1908" i="7"/>
  <c r="L1909" i="7"/>
  <c r="L1910" i="7"/>
  <c r="L1911" i="7"/>
  <c r="L1912" i="7"/>
  <c r="L1913" i="7"/>
  <c r="L1914" i="7"/>
  <c r="L1915" i="7"/>
  <c r="L1916" i="7"/>
  <c r="L1917" i="7"/>
  <c r="L1918" i="7"/>
  <c r="L1919" i="7"/>
  <c r="L1920" i="7"/>
  <c r="L1921" i="7"/>
  <c r="L1922" i="7"/>
  <c r="L1923" i="7"/>
  <c r="L1924" i="7"/>
  <c r="L1925" i="7"/>
  <c r="L1926" i="7"/>
  <c r="L1927" i="7"/>
  <c r="L1928" i="7"/>
  <c r="L1929" i="7"/>
  <c r="L1930" i="7"/>
  <c r="L1931" i="7"/>
  <c r="L1932" i="7"/>
  <c r="L1933" i="7"/>
  <c r="L1934" i="7"/>
  <c r="L1935" i="7"/>
  <c r="L1936" i="7"/>
  <c r="L1937" i="7"/>
  <c r="L1938" i="7"/>
  <c r="L1939" i="7"/>
  <c r="L1940" i="7"/>
  <c r="L1941" i="7"/>
  <c r="L1942" i="7"/>
  <c r="L1943" i="7"/>
  <c r="L1944" i="7"/>
  <c r="L1945" i="7"/>
  <c r="L1946" i="7"/>
  <c r="L1947" i="7"/>
  <c r="L1948" i="7"/>
  <c r="L1949" i="7"/>
  <c r="L1950" i="7"/>
  <c r="L1951" i="7"/>
  <c r="L1952" i="7"/>
  <c r="L1953" i="7"/>
  <c r="L1954" i="7"/>
  <c r="L1955" i="7"/>
  <c r="L1956" i="7"/>
  <c r="L1957" i="7"/>
  <c r="L1958" i="7"/>
  <c r="L1959" i="7"/>
  <c r="L1960" i="7"/>
  <c r="L1961" i="7"/>
  <c r="L1962" i="7"/>
  <c r="L1963" i="7"/>
  <c r="L1964" i="7"/>
  <c r="L1965" i="7"/>
  <c r="L1966" i="7"/>
  <c r="L1967" i="7"/>
  <c r="L1968" i="7"/>
  <c r="L1969" i="7"/>
  <c r="L1970" i="7"/>
  <c r="L1971" i="7"/>
  <c r="L1972" i="7"/>
  <c r="L1973" i="7"/>
  <c r="L1974" i="7"/>
  <c r="L1975" i="7"/>
  <c r="L1976" i="7"/>
  <c r="L1977" i="7"/>
  <c r="L1978" i="7"/>
  <c r="L1979" i="7"/>
  <c r="L1980" i="7"/>
  <c r="L1981" i="7"/>
  <c r="L1982" i="7"/>
  <c r="L1983" i="7"/>
  <c r="L1984" i="7"/>
  <c r="L1985" i="7"/>
  <c r="L1986" i="7"/>
  <c r="L1987" i="7"/>
  <c r="L1988" i="7"/>
  <c r="L1989" i="7"/>
  <c r="L1990" i="7"/>
  <c r="L1991" i="7"/>
  <c r="L1992" i="7"/>
  <c r="L1993" i="7"/>
  <c r="L1994" i="7"/>
  <c r="L1995" i="7"/>
  <c r="L1996" i="7"/>
  <c r="L1997" i="7"/>
  <c r="L1998" i="7"/>
  <c r="L1999" i="7"/>
  <c r="L2000" i="7"/>
  <c r="L2001" i="7"/>
  <c r="L2002" i="7"/>
  <c r="L2003" i="7"/>
  <c r="L2004" i="7"/>
  <c r="L2005" i="7"/>
  <c r="L2006" i="7"/>
  <c r="L2007" i="7"/>
  <c r="L2008" i="7"/>
  <c r="L2009" i="7"/>
  <c r="L2010" i="7"/>
  <c r="L2011" i="7"/>
  <c r="L2012" i="7"/>
  <c r="L2013" i="7"/>
  <c r="L2014" i="7"/>
  <c r="L2015" i="7"/>
  <c r="L2016" i="7"/>
  <c r="L2017" i="7"/>
  <c r="L2018" i="7"/>
  <c r="L2019" i="7"/>
  <c r="L2020" i="7"/>
  <c r="L2021" i="7"/>
  <c r="L2022" i="7"/>
  <c r="L2023" i="7"/>
  <c r="L2024" i="7"/>
  <c r="L2025" i="7"/>
  <c r="L2026" i="7"/>
  <c r="L2027" i="7"/>
  <c r="L2028" i="7"/>
  <c r="L2029" i="7"/>
  <c r="L2030" i="7"/>
  <c r="L2031" i="7"/>
  <c r="L2032" i="7"/>
  <c r="L2033" i="7"/>
  <c r="L2034" i="7"/>
  <c r="L2035" i="7"/>
  <c r="L2036" i="7"/>
  <c r="L2037" i="7"/>
  <c r="L2038" i="7"/>
  <c r="L2039" i="7"/>
  <c r="L2040" i="7"/>
  <c r="L2041" i="7"/>
  <c r="L2042" i="7"/>
  <c r="L2043" i="7"/>
  <c r="L2044" i="7"/>
  <c r="L2045" i="7"/>
  <c r="L2046" i="7"/>
  <c r="L2047" i="7"/>
  <c r="L2048" i="7"/>
  <c r="L2049" i="7"/>
  <c r="L2050" i="7"/>
  <c r="L2051" i="7"/>
  <c r="L2052" i="7"/>
  <c r="L2053" i="7"/>
  <c r="L2054" i="7"/>
  <c r="L2055" i="7"/>
  <c r="L2056" i="7"/>
  <c r="L2057" i="7"/>
  <c r="L2058" i="7"/>
  <c r="L2059" i="7"/>
  <c r="L2060" i="7"/>
  <c r="L2061" i="7"/>
  <c r="L2062" i="7"/>
  <c r="L2063" i="7"/>
  <c r="L2064" i="7"/>
  <c r="L2065" i="7"/>
  <c r="L2066" i="7"/>
  <c r="L2067" i="7"/>
  <c r="L2068" i="7"/>
  <c r="L2069" i="7"/>
  <c r="L2070" i="7"/>
  <c r="L2071" i="7"/>
  <c r="L2072" i="7"/>
  <c r="L2073" i="7"/>
  <c r="L2074" i="7"/>
  <c r="L2075" i="7"/>
  <c r="L2076" i="7"/>
  <c r="L2077" i="7"/>
  <c r="L2078" i="7"/>
  <c r="L2079" i="7"/>
  <c r="L2080" i="7"/>
  <c r="L2081" i="7"/>
  <c r="L2082" i="7"/>
  <c r="L2083" i="7"/>
  <c r="L2084" i="7"/>
  <c r="L2085" i="7"/>
  <c r="L2086" i="7"/>
  <c r="L2087" i="7"/>
  <c r="L2088" i="7"/>
  <c r="L2089" i="7"/>
  <c r="L2090" i="7"/>
  <c r="L2091" i="7"/>
  <c r="L2092" i="7"/>
  <c r="L2093" i="7"/>
  <c r="L2094" i="7"/>
  <c r="L2095" i="7"/>
  <c r="L2096" i="7"/>
  <c r="L2097" i="7"/>
  <c r="L2098" i="7"/>
  <c r="L2099" i="7"/>
  <c r="L2100" i="7"/>
  <c r="L2101" i="7"/>
  <c r="L2102" i="7"/>
  <c r="L2103" i="7"/>
  <c r="L2104" i="7"/>
  <c r="L2105" i="7"/>
  <c r="L2106" i="7"/>
  <c r="L2107" i="7"/>
  <c r="L2108" i="7"/>
  <c r="L2109" i="7"/>
  <c r="L2110" i="7"/>
  <c r="L2111" i="7"/>
  <c r="L2112" i="7"/>
  <c r="L2113" i="7"/>
  <c r="L2114" i="7"/>
  <c r="L2115" i="7"/>
  <c r="L2116" i="7"/>
  <c r="L2117" i="7"/>
  <c r="L2118" i="7"/>
  <c r="L2119" i="7"/>
  <c r="L2120" i="7"/>
  <c r="L2121" i="7"/>
  <c r="L2122" i="7"/>
  <c r="L2123" i="7"/>
  <c r="L2124" i="7"/>
  <c r="L2125" i="7"/>
  <c r="L2126" i="7"/>
  <c r="L2127" i="7"/>
  <c r="L2128" i="7"/>
  <c r="L2129" i="7"/>
  <c r="L2130" i="7"/>
  <c r="L2131" i="7"/>
  <c r="L2132" i="7"/>
  <c r="L2133" i="7"/>
  <c r="L2134" i="7"/>
  <c r="L2135" i="7"/>
  <c r="L2136" i="7"/>
  <c r="L2137" i="7"/>
  <c r="L2138" i="7"/>
  <c r="L2139" i="7"/>
  <c r="L2140" i="7"/>
  <c r="L2141" i="7"/>
  <c r="L2142" i="7"/>
  <c r="L2143" i="7"/>
  <c r="L2144" i="7"/>
  <c r="L2145" i="7"/>
  <c r="L2146" i="7"/>
  <c r="L2147" i="7"/>
  <c r="L2148" i="7"/>
  <c r="L2149" i="7"/>
  <c r="L2150" i="7"/>
  <c r="L2151" i="7"/>
  <c r="L2152" i="7"/>
  <c r="L2153" i="7"/>
  <c r="L2154" i="7"/>
  <c r="L2155" i="7"/>
  <c r="L2156" i="7"/>
  <c r="L2157" i="7"/>
  <c r="L2158" i="7"/>
  <c r="L2159" i="7"/>
  <c r="L2160" i="7"/>
  <c r="L2161" i="7"/>
  <c r="L2162" i="7"/>
  <c r="L2163" i="7"/>
  <c r="L2164" i="7"/>
  <c r="L2165" i="7"/>
  <c r="L2166" i="7"/>
  <c r="L2167" i="7"/>
  <c r="L2168" i="7"/>
  <c r="L2169" i="7"/>
  <c r="L2170" i="7"/>
  <c r="L2171" i="7"/>
  <c r="L2172" i="7"/>
  <c r="L2173" i="7"/>
  <c r="L2174" i="7"/>
  <c r="L2175" i="7"/>
  <c r="L2176" i="7"/>
  <c r="L2177" i="7"/>
  <c r="L2178" i="7"/>
  <c r="L2179" i="7"/>
  <c r="L2180" i="7"/>
  <c r="L2181" i="7"/>
  <c r="L2182" i="7"/>
  <c r="L2183" i="7"/>
  <c r="L2184" i="7"/>
  <c r="L2185" i="7"/>
  <c r="L2186" i="7"/>
  <c r="L2187" i="7"/>
  <c r="L2188" i="7"/>
  <c r="L2189" i="7"/>
  <c r="L2190" i="7"/>
  <c r="L2191" i="7"/>
  <c r="L2192" i="7"/>
  <c r="L2193" i="7"/>
  <c r="L2194" i="7"/>
  <c r="L2195" i="7"/>
  <c r="L2196" i="7"/>
  <c r="L2197" i="7"/>
  <c r="L2198" i="7"/>
  <c r="L2199" i="7"/>
  <c r="L2200" i="7"/>
  <c r="L2201" i="7"/>
  <c r="L2202" i="7"/>
  <c r="L2203" i="7"/>
  <c r="L2204" i="7"/>
  <c r="L2205" i="7"/>
  <c r="L2206" i="7"/>
  <c r="L2207" i="7"/>
  <c r="L2208" i="7"/>
  <c r="L2209" i="7"/>
  <c r="L2210" i="7"/>
  <c r="L2211" i="7"/>
  <c r="L2212" i="7"/>
  <c r="L2213" i="7"/>
  <c r="L2214" i="7"/>
  <c r="L2215" i="7"/>
  <c r="L2216" i="7"/>
  <c r="L2217" i="7"/>
  <c r="L2218" i="7"/>
  <c r="L2219" i="7"/>
  <c r="L2220" i="7"/>
  <c r="L2221" i="7"/>
  <c r="L2222" i="7"/>
  <c r="L2223" i="7"/>
  <c r="L2224" i="7"/>
  <c r="L2225" i="7"/>
  <c r="L2226" i="7"/>
  <c r="L2227" i="7"/>
  <c r="L2228" i="7"/>
  <c r="L2229" i="7"/>
  <c r="L2230" i="7"/>
  <c r="L2231" i="7"/>
  <c r="L2232" i="7"/>
  <c r="L2233" i="7"/>
  <c r="L2234" i="7"/>
  <c r="L2235" i="7"/>
  <c r="L2236" i="7"/>
  <c r="L2237" i="7"/>
  <c r="L2238" i="7"/>
  <c r="L2239" i="7"/>
  <c r="L2240" i="7"/>
  <c r="L2241" i="7"/>
  <c r="L2242" i="7"/>
  <c r="L2243" i="7"/>
  <c r="L2244" i="7"/>
  <c r="L2245" i="7"/>
  <c r="L2246" i="7"/>
  <c r="L2247" i="7"/>
  <c r="L2248" i="7"/>
  <c r="L2249" i="7"/>
  <c r="L2250" i="7"/>
  <c r="L2251" i="7"/>
  <c r="L2252" i="7"/>
  <c r="L2253" i="7"/>
  <c r="L2254" i="7"/>
  <c r="L2255" i="7"/>
  <c r="L2256" i="7"/>
  <c r="L2257" i="7"/>
  <c r="L2258" i="7"/>
  <c r="L2259" i="7"/>
  <c r="L2260" i="7"/>
  <c r="L2261" i="7"/>
  <c r="L2262" i="7"/>
  <c r="L2263" i="7"/>
  <c r="L2264" i="7"/>
  <c r="L2265" i="7"/>
  <c r="L2266" i="7"/>
  <c r="L2267" i="7"/>
  <c r="L2268" i="7"/>
  <c r="L2269" i="7"/>
  <c r="L2270" i="7"/>
  <c r="L2271" i="7"/>
  <c r="L2272" i="7"/>
  <c r="L2273" i="7"/>
  <c r="L2274" i="7"/>
  <c r="L2275" i="7"/>
  <c r="L2276" i="7"/>
  <c r="L2277" i="7"/>
  <c r="L2278" i="7"/>
  <c r="L2279" i="7"/>
  <c r="L2280" i="7"/>
  <c r="L2281" i="7"/>
  <c r="L2282" i="7"/>
  <c r="L2283" i="7"/>
  <c r="L2284" i="7"/>
  <c r="L2285" i="7"/>
  <c r="L2286" i="7"/>
  <c r="L2287" i="7"/>
  <c r="L2288" i="7"/>
  <c r="L2289" i="7"/>
  <c r="L2290" i="7"/>
  <c r="L2291" i="7"/>
  <c r="L2292" i="7"/>
  <c r="L2293" i="7"/>
  <c r="L2294" i="7"/>
  <c r="L2295" i="7"/>
  <c r="L2296" i="7"/>
  <c r="L2297" i="7"/>
  <c r="L2298" i="7"/>
  <c r="L2299" i="7"/>
  <c r="L2300" i="7"/>
  <c r="L2301" i="7"/>
  <c r="L2302" i="7"/>
  <c r="L2303" i="7"/>
  <c r="L2304" i="7"/>
  <c r="L2305" i="7"/>
  <c r="L2306" i="7"/>
  <c r="L2307" i="7"/>
  <c r="L2308" i="7"/>
  <c r="L2309" i="7"/>
  <c r="L2310" i="7"/>
  <c r="L2311" i="7"/>
  <c r="L2312" i="7"/>
  <c r="L2313" i="7"/>
  <c r="L2314" i="7"/>
  <c r="L2315" i="7"/>
  <c r="L2316" i="7"/>
  <c r="L2317" i="7"/>
  <c r="L2318" i="7"/>
  <c r="L2319" i="7"/>
  <c r="L2320" i="7"/>
  <c r="L2321" i="7"/>
  <c r="L2322" i="7"/>
  <c r="L2323" i="7"/>
  <c r="L2324" i="7"/>
  <c r="L2325" i="7"/>
  <c r="L2326" i="7"/>
  <c r="L2327" i="7"/>
  <c r="L2328" i="7"/>
  <c r="L2329" i="7"/>
  <c r="L2330" i="7"/>
  <c r="L2331" i="7"/>
  <c r="L2332" i="7"/>
  <c r="L2333" i="7"/>
  <c r="L2334" i="7"/>
  <c r="L2335" i="7"/>
  <c r="L2336" i="7"/>
  <c r="L2" i="7"/>
  <c r="K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2" i="7"/>
  <c r="K1383" i="7"/>
  <c r="K1384" i="7"/>
  <c r="K1385" i="7"/>
  <c r="K1386" i="7"/>
  <c r="K1387" i="7"/>
  <c r="K1388" i="7"/>
  <c r="K1389" i="7"/>
  <c r="K1390" i="7"/>
  <c r="K1391" i="7"/>
  <c r="K1392" i="7"/>
  <c r="K1393" i="7"/>
  <c r="K1394" i="7"/>
  <c r="K1395" i="7"/>
  <c r="K1396" i="7"/>
  <c r="K1397" i="7"/>
  <c r="K1398" i="7"/>
  <c r="K1399" i="7"/>
  <c r="K1400" i="7"/>
  <c r="K1401" i="7"/>
  <c r="K1402" i="7"/>
  <c r="K1403" i="7"/>
  <c r="K1404" i="7"/>
  <c r="K1405" i="7"/>
  <c r="K1406" i="7"/>
  <c r="K1407" i="7"/>
  <c r="K1408" i="7"/>
  <c r="K1409" i="7"/>
  <c r="K1410" i="7"/>
  <c r="K1411" i="7"/>
  <c r="K1412" i="7"/>
  <c r="K1413" i="7"/>
  <c r="K1414" i="7"/>
  <c r="K1415" i="7"/>
  <c r="K1416" i="7"/>
  <c r="K1417" i="7"/>
  <c r="K1418" i="7"/>
  <c r="K1419" i="7"/>
  <c r="K1420" i="7"/>
  <c r="K1421" i="7"/>
  <c r="K1422" i="7"/>
  <c r="K1423" i="7"/>
  <c r="K1424" i="7"/>
  <c r="K1425" i="7"/>
  <c r="K1426" i="7"/>
  <c r="K1427" i="7"/>
  <c r="K1428" i="7"/>
  <c r="K1429" i="7"/>
  <c r="K1430" i="7"/>
  <c r="K1431" i="7"/>
  <c r="K1432" i="7"/>
  <c r="K1433" i="7"/>
  <c r="K1434" i="7"/>
  <c r="K1435" i="7"/>
  <c r="K1436" i="7"/>
  <c r="K1437" i="7"/>
  <c r="K1438" i="7"/>
  <c r="K1439" i="7"/>
  <c r="K1440" i="7"/>
  <c r="K1441" i="7"/>
  <c r="K1442" i="7"/>
  <c r="K1443" i="7"/>
  <c r="K1444" i="7"/>
  <c r="K1445" i="7"/>
  <c r="K1446" i="7"/>
  <c r="K1447" i="7"/>
  <c r="K1448" i="7"/>
  <c r="K1449" i="7"/>
  <c r="K1450" i="7"/>
  <c r="K1451" i="7"/>
  <c r="K1452" i="7"/>
  <c r="K1453" i="7"/>
  <c r="K1454" i="7"/>
  <c r="K1455" i="7"/>
  <c r="K1456" i="7"/>
  <c r="K1457" i="7"/>
  <c r="K1458" i="7"/>
  <c r="K1459" i="7"/>
  <c r="K1460" i="7"/>
  <c r="K1461" i="7"/>
  <c r="K1462" i="7"/>
  <c r="K1463" i="7"/>
  <c r="K1464"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635" i="7"/>
  <c r="K1636" i="7"/>
  <c r="K1637" i="7"/>
  <c r="K1638" i="7"/>
  <c r="K1639"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K2002" i="7"/>
  <c r="K2003" i="7"/>
  <c r="K2004" i="7"/>
  <c r="K2005" i="7"/>
  <c r="K2006" i="7"/>
  <c r="K2007" i="7"/>
  <c r="K2008" i="7"/>
  <c r="K2009" i="7"/>
  <c r="K2010" i="7"/>
  <c r="K2011" i="7"/>
  <c r="K2012" i="7"/>
  <c r="K2013" i="7"/>
  <c r="K2014" i="7"/>
  <c r="K2015" i="7"/>
  <c r="K2016" i="7"/>
  <c r="K2017" i="7"/>
  <c r="K2018" i="7"/>
  <c r="K2019" i="7"/>
  <c r="K2020" i="7"/>
  <c r="K2021" i="7"/>
  <c r="K2022" i="7"/>
  <c r="K2023" i="7"/>
  <c r="K2024" i="7"/>
  <c r="K2025" i="7"/>
  <c r="K2026" i="7"/>
  <c r="K2027" i="7"/>
  <c r="K2028" i="7"/>
  <c r="K2029" i="7"/>
  <c r="K2030" i="7"/>
  <c r="K2031" i="7"/>
  <c r="K2032" i="7"/>
  <c r="K2033" i="7"/>
  <c r="K2034" i="7"/>
  <c r="K2035" i="7"/>
  <c r="K2036" i="7"/>
  <c r="K2037" i="7"/>
  <c r="K2038" i="7"/>
  <c r="K2039" i="7"/>
  <c r="K2040" i="7"/>
  <c r="K2041" i="7"/>
  <c r="K2042" i="7"/>
  <c r="K2043" i="7"/>
  <c r="K2044" i="7"/>
  <c r="K2045" i="7"/>
  <c r="K2046" i="7"/>
  <c r="K2047" i="7"/>
  <c r="K2048" i="7"/>
  <c r="K2049" i="7"/>
  <c r="K2050" i="7"/>
  <c r="K2051" i="7"/>
  <c r="K2052" i="7"/>
  <c r="K2053" i="7"/>
  <c r="K2054" i="7"/>
  <c r="K2055" i="7"/>
  <c r="K2056" i="7"/>
  <c r="K2057" i="7"/>
  <c r="K2058" i="7"/>
  <c r="K2059" i="7"/>
  <c r="K2060" i="7"/>
  <c r="K2061" i="7"/>
  <c r="K2062" i="7"/>
  <c r="K2063" i="7"/>
  <c r="K2064" i="7"/>
  <c r="K2065" i="7"/>
  <c r="K2066" i="7"/>
  <c r="K2067" i="7"/>
  <c r="K2068" i="7"/>
  <c r="K2069" i="7"/>
  <c r="K2070" i="7"/>
  <c r="K2071" i="7"/>
  <c r="K2072" i="7"/>
  <c r="K2073" i="7"/>
  <c r="K2074" i="7"/>
  <c r="K2075" i="7"/>
  <c r="K2076" i="7"/>
  <c r="K2077" i="7"/>
  <c r="K2078" i="7"/>
  <c r="K2079" i="7"/>
  <c r="K2080" i="7"/>
  <c r="K2081" i="7"/>
  <c r="K2082" i="7"/>
  <c r="K2083" i="7"/>
  <c r="K2084" i="7"/>
  <c r="K2085" i="7"/>
  <c r="K2086" i="7"/>
  <c r="K2087" i="7"/>
  <c r="K2088" i="7"/>
  <c r="K2089" i="7"/>
  <c r="K2090" i="7"/>
  <c r="K2091" i="7"/>
  <c r="K2092" i="7"/>
  <c r="K2093" i="7"/>
  <c r="K2094" i="7"/>
  <c r="K2095" i="7"/>
  <c r="K2096" i="7"/>
  <c r="K2097" i="7"/>
  <c r="K2098" i="7"/>
  <c r="K2099" i="7"/>
  <c r="K2100" i="7"/>
  <c r="K2101" i="7"/>
  <c r="K2102" i="7"/>
  <c r="K2103" i="7"/>
  <c r="K2104" i="7"/>
  <c r="K2105" i="7"/>
  <c r="K2106" i="7"/>
  <c r="K2107" i="7"/>
  <c r="K2108" i="7"/>
  <c r="K2109" i="7"/>
  <c r="K2110" i="7"/>
  <c r="K2111" i="7"/>
  <c r="K2112" i="7"/>
  <c r="K2113" i="7"/>
  <c r="K2114" i="7"/>
  <c r="K2115" i="7"/>
  <c r="K2116" i="7"/>
  <c r="K2117" i="7"/>
  <c r="K2118" i="7"/>
  <c r="K2119" i="7"/>
  <c r="K2120" i="7"/>
  <c r="K2121" i="7"/>
  <c r="K2122" i="7"/>
  <c r="K2123" i="7"/>
  <c r="K2124" i="7"/>
  <c r="K2125" i="7"/>
  <c r="K2126" i="7"/>
  <c r="K2127" i="7"/>
  <c r="K2128" i="7"/>
  <c r="K2129" i="7"/>
  <c r="K2130" i="7"/>
  <c r="K2131" i="7"/>
  <c r="K2132" i="7"/>
  <c r="K2133" i="7"/>
  <c r="K2134" i="7"/>
  <c r="K2135" i="7"/>
  <c r="K2136" i="7"/>
  <c r="K2137" i="7"/>
  <c r="K2138" i="7"/>
  <c r="K2139" i="7"/>
  <c r="K2140" i="7"/>
  <c r="K2141" i="7"/>
  <c r="K2142" i="7"/>
  <c r="K2143" i="7"/>
  <c r="K2144" i="7"/>
  <c r="K2145" i="7"/>
  <c r="K2146" i="7"/>
  <c r="K2147" i="7"/>
  <c r="K2148" i="7"/>
  <c r="K2149" i="7"/>
  <c r="K2150" i="7"/>
  <c r="K2151" i="7"/>
  <c r="K2152" i="7"/>
  <c r="K2153" i="7"/>
  <c r="K2154" i="7"/>
  <c r="K2155" i="7"/>
  <c r="K2156" i="7"/>
  <c r="K2157" i="7"/>
  <c r="K2158" i="7"/>
  <c r="K2159" i="7"/>
  <c r="K2160" i="7"/>
  <c r="K2161" i="7"/>
  <c r="K2162" i="7"/>
  <c r="K2163" i="7"/>
  <c r="K2164" i="7"/>
  <c r="K2165" i="7"/>
  <c r="K2166" i="7"/>
  <c r="K2167" i="7"/>
  <c r="K2168" i="7"/>
  <c r="K2169" i="7"/>
  <c r="K2170" i="7"/>
  <c r="K2171" i="7"/>
  <c r="K2172" i="7"/>
  <c r="K2173" i="7"/>
  <c r="K2174" i="7"/>
  <c r="K2175" i="7"/>
  <c r="K2176" i="7"/>
  <c r="K2177" i="7"/>
  <c r="K2178" i="7"/>
  <c r="K2179" i="7"/>
  <c r="K2180" i="7"/>
  <c r="K2181" i="7"/>
  <c r="K2182" i="7"/>
  <c r="K2183" i="7"/>
  <c r="K2184" i="7"/>
  <c r="K2185" i="7"/>
  <c r="K2186" i="7"/>
  <c r="K2187" i="7"/>
  <c r="K2188" i="7"/>
  <c r="K2189" i="7"/>
  <c r="K2190" i="7"/>
  <c r="K2191" i="7"/>
  <c r="K2192" i="7"/>
  <c r="K2193" i="7"/>
  <c r="K2194" i="7"/>
  <c r="K2195" i="7"/>
  <c r="K2196" i="7"/>
  <c r="K2197" i="7"/>
  <c r="K2198" i="7"/>
  <c r="K2199" i="7"/>
  <c r="K2200" i="7"/>
  <c r="K2201" i="7"/>
  <c r="K2202" i="7"/>
  <c r="K2203" i="7"/>
  <c r="K2204" i="7"/>
  <c r="K2205" i="7"/>
  <c r="K2206" i="7"/>
  <c r="K2207" i="7"/>
  <c r="K2208" i="7"/>
  <c r="K2209" i="7"/>
  <c r="K2210" i="7"/>
  <c r="K2211" i="7"/>
  <c r="K2212" i="7"/>
  <c r="K2213" i="7"/>
  <c r="K2214" i="7"/>
  <c r="K2215" i="7"/>
  <c r="K2216" i="7"/>
  <c r="K2217" i="7"/>
  <c r="K2218" i="7"/>
  <c r="K2219" i="7"/>
  <c r="K2220" i="7"/>
  <c r="K2221" i="7"/>
  <c r="K2222" i="7"/>
  <c r="K2223" i="7"/>
  <c r="K2224" i="7"/>
  <c r="K2225" i="7"/>
  <c r="K2226" i="7"/>
  <c r="K2227" i="7"/>
  <c r="K2228" i="7"/>
  <c r="K2229" i="7"/>
  <c r="K2230" i="7"/>
  <c r="K2231" i="7"/>
  <c r="K2232" i="7"/>
  <c r="K2233" i="7"/>
  <c r="K2234" i="7"/>
  <c r="K2235" i="7"/>
  <c r="K2236" i="7"/>
  <c r="K2237" i="7"/>
  <c r="K2238" i="7"/>
  <c r="K2239" i="7"/>
  <c r="K2240" i="7"/>
  <c r="K2241" i="7"/>
  <c r="K2242" i="7"/>
  <c r="K2243" i="7"/>
  <c r="K2244" i="7"/>
  <c r="K2245" i="7"/>
  <c r="K2246" i="7"/>
  <c r="K2247" i="7"/>
  <c r="K2248" i="7"/>
  <c r="K2249" i="7"/>
  <c r="K2250" i="7"/>
  <c r="K2251" i="7"/>
  <c r="K2252" i="7"/>
  <c r="K2253" i="7"/>
  <c r="K2254" i="7"/>
  <c r="K2255" i="7"/>
  <c r="K2256" i="7"/>
  <c r="K2257" i="7"/>
  <c r="K2258" i="7"/>
  <c r="K2259" i="7"/>
  <c r="K2260" i="7"/>
  <c r="K2261" i="7"/>
  <c r="K2262" i="7"/>
  <c r="K2263" i="7"/>
  <c r="K2264" i="7"/>
  <c r="K2265" i="7"/>
  <c r="K2266" i="7"/>
  <c r="K2267" i="7"/>
  <c r="K2268" i="7"/>
  <c r="K2269" i="7"/>
  <c r="K2270" i="7"/>
  <c r="K2271" i="7"/>
  <c r="K2272" i="7"/>
  <c r="K2273" i="7"/>
  <c r="K2274" i="7"/>
  <c r="K2275" i="7"/>
  <c r="K2276" i="7"/>
  <c r="K2277" i="7"/>
  <c r="K2278" i="7"/>
  <c r="K2279" i="7"/>
  <c r="K2280" i="7"/>
  <c r="K2281" i="7"/>
  <c r="K2282" i="7"/>
  <c r="K2283" i="7"/>
  <c r="K2284" i="7"/>
  <c r="K2285" i="7"/>
  <c r="K2286" i="7"/>
  <c r="K2287" i="7"/>
  <c r="K2288" i="7"/>
  <c r="K2289" i="7"/>
  <c r="K2290" i="7"/>
  <c r="K2291" i="7"/>
  <c r="K2292" i="7"/>
  <c r="K2293" i="7"/>
  <c r="K2294" i="7"/>
  <c r="K2295" i="7"/>
  <c r="K2296" i="7"/>
  <c r="K2297" i="7"/>
  <c r="K2298" i="7"/>
  <c r="K2299" i="7"/>
  <c r="K2300" i="7"/>
  <c r="K2301" i="7"/>
  <c r="K2302" i="7"/>
  <c r="K2303" i="7"/>
  <c r="K2304" i="7"/>
  <c r="K2305" i="7"/>
  <c r="K2306" i="7"/>
  <c r="K2307" i="7"/>
  <c r="K2308" i="7"/>
  <c r="K2309" i="7"/>
  <c r="K2310" i="7"/>
  <c r="K2311" i="7"/>
  <c r="K2312" i="7"/>
  <c r="K2313" i="7"/>
  <c r="K2314" i="7"/>
  <c r="K2315" i="7"/>
  <c r="K2316" i="7"/>
  <c r="K2317" i="7"/>
  <c r="K2318" i="7"/>
  <c r="K2319" i="7"/>
  <c r="K2320" i="7"/>
  <c r="K2321" i="7"/>
  <c r="K2322" i="7"/>
  <c r="K2323" i="7"/>
  <c r="K2324" i="7"/>
  <c r="K2325" i="7"/>
  <c r="K2326" i="7"/>
  <c r="K2327" i="7"/>
  <c r="K2328" i="7"/>
  <c r="K2329" i="7"/>
  <c r="K2330" i="7"/>
  <c r="K2331" i="7"/>
  <c r="K2332" i="7"/>
  <c r="K2333" i="7"/>
  <c r="K2334" i="7"/>
  <c r="K2335" i="7"/>
  <c r="K2336"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1051" i="7"/>
  <c r="J1052" i="7"/>
  <c r="J1053" i="7"/>
  <c r="J1054" i="7"/>
  <c r="J1055" i="7"/>
  <c r="J1056" i="7"/>
  <c r="J1057" i="7"/>
  <c r="J1058" i="7"/>
  <c r="J1059" i="7"/>
  <c r="J1060" i="7"/>
  <c r="J1061" i="7"/>
  <c r="J1062" i="7"/>
  <c r="J1063" i="7"/>
  <c r="J1064" i="7"/>
  <c r="J1065" i="7"/>
  <c r="J1066" i="7"/>
  <c r="J1067" i="7"/>
  <c r="J1068" i="7"/>
  <c r="J1069" i="7"/>
  <c r="J1070" i="7"/>
  <c r="J1071" i="7"/>
  <c r="J1072" i="7"/>
  <c r="J1073" i="7"/>
  <c r="J1074" i="7"/>
  <c r="J1075" i="7"/>
  <c r="J1076" i="7"/>
  <c r="J1077" i="7"/>
  <c r="J1078" i="7"/>
  <c r="J1079" i="7"/>
  <c r="J1080" i="7"/>
  <c r="J1081" i="7"/>
  <c r="J1082" i="7"/>
  <c r="J1083" i="7"/>
  <c r="J1084" i="7"/>
  <c r="J1085" i="7"/>
  <c r="J1086" i="7"/>
  <c r="J1087" i="7"/>
  <c r="J1088" i="7"/>
  <c r="J1089" i="7"/>
  <c r="J1090" i="7"/>
  <c r="J1091" i="7"/>
  <c r="J1092" i="7"/>
  <c r="J1093" i="7"/>
  <c r="J1094" i="7"/>
  <c r="J1095" i="7"/>
  <c r="J1096" i="7"/>
  <c r="J1097" i="7"/>
  <c r="J1098" i="7"/>
  <c r="J1099" i="7"/>
  <c r="J1100" i="7"/>
  <c r="J1101" i="7"/>
  <c r="J1102" i="7"/>
  <c r="J1103" i="7"/>
  <c r="J1104" i="7"/>
  <c r="J1105" i="7"/>
  <c r="J1106" i="7"/>
  <c r="J1107" i="7"/>
  <c r="J1108" i="7"/>
  <c r="J1109" i="7"/>
  <c r="J1110" i="7"/>
  <c r="J1111" i="7"/>
  <c r="J1112" i="7"/>
  <c r="J1113" i="7"/>
  <c r="J1114" i="7"/>
  <c r="J1115" i="7"/>
  <c r="J1116" i="7"/>
  <c r="J1117" i="7"/>
  <c r="J1118" i="7"/>
  <c r="J1119" i="7"/>
  <c r="J1120" i="7"/>
  <c r="J1121" i="7"/>
  <c r="J1122" i="7"/>
  <c r="J1123" i="7"/>
  <c r="J1124" i="7"/>
  <c r="J1125" i="7"/>
  <c r="J1126" i="7"/>
  <c r="J1127" i="7"/>
  <c r="J1128" i="7"/>
  <c r="J1129" i="7"/>
  <c r="J1130" i="7"/>
  <c r="J1131" i="7"/>
  <c r="J1132" i="7"/>
  <c r="J1133" i="7"/>
  <c r="J1134" i="7"/>
  <c r="J1135" i="7"/>
  <c r="J1136" i="7"/>
  <c r="J1137" i="7"/>
  <c r="J1138" i="7"/>
  <c r="J1139" i="7"/>
  <c r="J1140" i="7"/>
  <c r="J1141" i="7"/>
  <c r="J1142" i="7"/>
  <c r="J1143" i="7"/>
  <c r="J1144" i="7"/>
  <c r="J1145" i="7"/>
  <c r="J1146" i="7"/>
  <c r="J1147" i="7"/>
  <c r="J1148" i="7"/>
  <c r="J1149" i="7"/>
  <c r="J1150" i="7"/>
  <c r="J1151" i="7"/>
  <c r="J1152" i="7"/>
  <c r="J1153" i="7"/>
  <c r="J1154" i="7"/>
  <c r="J1155" i="7"/>
  <c r="J1156" i="7"/>
  <c r="J1157" i="7"/>
  <c r="J1158" i="7"/>
  <c r="J1159" i="7"/>
  <c r="J1160" i="7"/>
  <c r="J1161" i="7"/>
  <c r="J1162" i="7"/>
  <c r="J1163" i="7"/>
  <c r="J1164" i="7"/>
  <c r="J1165" i="7"/>
  <c r="J1166" i="7"/>
  <c r="J1167" i="7"/>
  <c r="J1168" i="7"/>
  <c r="J1169" i="7"/>
  <c r="J1170" i="7"/>
  <c r="J1171" i="7"/>
  <c r="J1172" i="7"/>
  <c r="J1173" i="7"/>
  <c r="J1174" i="7"/>
  <c r="J1175" i="7"/>
  <c r="J1176" i="7"/>
  <c r="J1177" i="7"/>
  <c r="J1178" i="7"/>
  <c r="J1179" i="7"/>
  <c r="J1180" i="7"/>
  <c r="J1181" i="7"/>
  <c r="J1182" i="7"/>
  <c r="J1183" i="7"/>
  <c r="J1184" i="7"/>
  <c r="J1185" i="7"/>
  <c r="J1186" i="7"/>
  <c r="J1187" i="7"/>
  <c r="J1188" i="7"/>
  <c r="J1189" i="7"/>
  <c r="J1190" i="7"/>
  <c r="J1191" i="7"/>
  <c r="J1192" i="7"/>
  <c r="J1193" i="7"/>
  <c r="J1194" i="7"/>
  <c r="J1195" i="7"/>
  <c r="J1196" i="7"/>
  <c r="J1197" i="7"/>
  <c r="J1198" i="7"/>
  <c r="J1199" i="7"/>
  <c r="J1200" i="7"/>
  <c r="J1201" i="7"/>
  <c r="J1202" i="7"/>
  <c r="J1203" i="7"/>
  <c r="J1204" i="7"/>
  <c r="J1205" i="7"/>
  <c r="J1206" i="7"/>
  <c r="J1207" i="7"/>
  <c r="J1208" i="7"/>
  <c r="J1209" i="7"/>
  <c r="J1210" i="7"/>
  <c r="J1211" i="7"/>
  <c r="J1212" i="7"/>
  <c r="J1213" i="7"/>
  <c r="J1214" i="7"/>
  <c r="J1215" i="7"/>
  <c r="J1216" i="7"/>
  <c r="J1217" i="7"/>
  <c r="J1218" i="7"/>
  <c r="J1219" i="7"/>
  <c r="J1220" i="7"/>
  <c r="J1221" i="7"/>
  <c r="J1222" i="7"/>
  <c r="J1223" i="7"/>
  <c r="J1224" i="7"/>
  <c r="J1225" i="7"/>
  <c r="J1226" i="7"/>
  <c r="J1227" i="7"/>
  <c r="J1228" i="7"/>
  <c r="J1229" i="7"/>
  <c r="J1230" i="7"/>
  <c r="J1231" i="7"/>
  <c r="J1232" i="7"/>
  <c r="J1233" i="7"/>
  <c r="J1234" i="7"/>
  <c r="J1235" i="7"/>
  <c r="J1236" i="7"/>
  <c r="J1237" i="7"/>
  <c r="J1238" i="7"/>
  <c r="J1239" i="7"/>
  <c r="J1240" i="7"/>
  <c r="J1241" i="7"/>
  <c r="J1242" i="7"/>
  <c r="J1243" i="7"/>
  <c r="J1244" i="7"/>
  <c r="J1245" i="7"/>
  <c r="J1246" i="7"/>
  <c r="J1247" i="7"/>
  <c r="J1248" i="7"/>
  <c r="J1249" i="7"/>
  <c r="J1250" i="7"/>
  <c r="J1251" i="7"/>
  <c r="J1252" i="7"/>
  <c r="J1253" i="7"/>
  <c r="J1254" i="7"/>
  <c r="J1255" i="7"/>
  <c r="J1256" i="7"/>
  <c r="J1257" i="7"/>
  <c r="J1258" i="7"/>
  <c r="J1259" i="7"/>
  <c r="J1260" i="7"/>
  <c r="J1261" i="7"/>
  <c r="J1262" i="7"/>
  <c r="J1263" i="7"/>
  <c r="J1264" i="7"/>
  <c r="J1265" i="7"/>
  <c r="J1266" i="7"/>
  <c r="J1267" i="7"/>
  <c r="J1268" i="7"/>
  <c r="J1269" i="7"/>
  <c r="J1270" i="7"/>
  <c r="J1271" i="7"/>
  <c r="J1272" i="7"/>
  <c r="J1273" i="7"/>
  <c r="J1274" i="7"/>
  <c r="J1275" i="7"/>
  <c r="J1276" i="7"/>
  <c r="J1277" i="7"/>
  <c r="J1278" i="7"/>
  <c r="J1279" i="7"/>
  <c r="J1280" i="7"/>
  <c r="J1281" i="7"/>
  <c r="J1282" i="7"/>
  <c r="J1283" i="7"/>
  <c r="J1284" i="7"/>
  <c r="J1285" i="7"/>
  <c r="J1286" i="7"/>
  <c r="J1287" i="7"/>
  <c r="J1288" i="7"/>
  <c r="J1289" i="7"/>
  <c r="J1290" i="7"/>
  <c r="J1291" i="7"/>
  <c r="J1292" i="7"/>
  <c r="J1293" i="7"/>
  <c r="J1294" i="7"/>
  <c r="J1295" i="7"/>
  <c r="J1296" i="7"/>
  <c r="J1297" i="7"/>
  <c r="J1298" i="7"/>
  <c r="J1299" i="7"/>
  <c r="J1300" i="7"/>
  <c r="J1301" i="7"/>
  <c r="J1302" i="7"/>
  <c r="J1303" i="7"/>
  <c r="J1304" i="7"/>
  <c r="J1305" i="7"/>
  <c r="J1306" i="7"/>
  <c r="J1307" i="7"/>
  <c r="J1308" i="7"/>
  <c r="J1309" i="7"/>
  <c r="J1310" i="7"/>
  <c r="J1311" i="7"/>
  <c r="J1312" i="7"/>
  <c r="J1313" i="7"/>
  <c r="J1314" i="7"/>
  <c r="J1315" i="7"/>
  <c r="J1316" i="7"/>
  <c r="J1317" i="7"/>
  <c r="J1318" i="7"/>
  <c r="J1319" i="7"/>
  <c r="J1320" i="7"/>
  <c r="J1321" i="7"/>
  <c r="J1322" i="7"/>
  <c r="J1323" i="7"/>
  <c r="J1324" i="7"/>
  <c r="J1325" i="7"/>
  <c r="J1326" i="7"/>
  <c r="J1327" i="7"/>
  <c r="J1328" i="7"/>
  <c r="J1329" i="7"/>
  <c r="J1330" i="7"/>
  <c r="J1331" i="7"/>
  <c r="J1332" i="7"/>
  <c r="J1333" i="7"/>
  <c r="J1334" i="7"/>
  <c r="J1335" i="7"/>
  <c r="J1336" i="7"/>
  <c r="J1337" i="7"/>
  <c r="J1338" i="7"/>
  <c r="J1339" i="7"/>
  <c r="J1340" i="7"/>
  <c r="J1341" i="7"/>
  <c r="J1342" i="7"/>
  <c r="J1343" i="7"/>
  <c r="J1344" i="7"/>
  <c r="J1345" i="7"/>
  <c r="J1346" i="7"/>
  <c r="J1347" i="7"/>
  <c r="J1348" i="7"/>
  <c r="J1349" i="7"/>
  <c r="J1350" i="7"/>
  <c r="J1351" i="7"/>
  <c r="J1352" i="7"/>
  <c r="J1353" i="7"/>
  <c r="J1354" i="7"/>
  <c r="J1355" i="7"/>
  <c r="J1356" i="7"/>
  <c r="J1357" i="7"/>
  <c r="J1358" i="7"/>
  <c r="J1359" i="7"/>
  <c r="J1360" i="7"/>
  <c r="J1361" i="7"/>
  <c r="J1362" i="7"/>
  <c r="J1363" i="7"/>
  <c r="J1364" i="7"/>
  <c r="J1365" i="7"/>
  <c r="J1366" i="7"/>
  <c r="J1367" i="7"/>
  <c r="J1368" i="7"/>
  <c r="J1369" i="7"/>
  <c r="J1370" i="7"/>
  <c r="J1371" i="7"/>
  <c r="J1372" i="7"/>
  <c r="J1373" i="7"/>
  <c r="J1374" i="7"/>
  <c r="J1375" i="7"/>
  <c r="J1376" i="7"/>
  <c r="J1377" i="7"/>
  <c r="J1378" i="7"/>
  <c r="J1379" i="7"/>
  <c r="J1380" i="7"/>
  <c r="J1381" i="7"/>
  <c r="J1382" i="7"/>
  <c r="J1383" i="7"/>
  <c r="J1384" i="7"/>
  <c r="J1385" i="7"/>
  <c r="J1386" i="7"/>
  <c r="J1387" i="7"/>
  <c r="J1388" i="7"/>
  <c r="J1389" i="7"/>
  <c r="J1390" i="7"/>
  <c r="J1391" i="7"/>
  <c r="J1392" i="7"/>
  <c r="J1393" i="7"/>
  <c r="J1394" i="7"/>
  <c r="J1395" i="7"/>
  <c r="J1396" i="7"/>
  <c r="J1397" i="7"/>
  <c r="J1398" i="7"/>
  <c r="J1399" i="7"/>
  <c r="J1400" i="7"/>
  <c r="J1401" i="7"/>
  <c r="J1402" i="7"/>
  <c r="J1403" i="7"/>
  <c r="J1404" i="7"/>
  <c r="J1405" i="7"/>
  <c r="J1406" i="7"/>
  <c r="J1407" i="7"/>
  <c r="J1408" i="7"/>
  <c r="J1409" i="7"/>
  <c r="J1410" i="7"/>
  <c r="J1411" i="7"/>
  <c r="J1412" i="7"/>
  <c r="J1413" i="7"/>
  <c r="J1414" i="7"/>
  <c r="J1415" i="7"/>
  <c r="J1416" i="7"/>
  <c r="J1417" i="7"/>
  <c r="J1418" i="7"/>
  <c r="J1419" i="7"/>
  <c r="J1420" i="7"/>
  <c r="J1421" i="7"/>
  <c r="J1422" i="7"/>
  <c r="J1423" i="7"/>
  <c r="J1424" i="7"/>
  <c r="J1425" i="7"/>
  <c r="J1426" i="7"/>
  <c r="J1427" i="7"/>
  <c r="J1428" i="7"/>
  <c r="J1429" i="7"/>
  <c r="J1430" i="7"/>
  <c r="J1431" i="7"/>
  <c r="J1432" i="7"/>
  <c r="J1433" i="7"/>
  <c r="J1434" i="7"/>
  <c r="J1435" i="7"/>
  <c r="J1436" i="7"/>
  <c r="J1437" i="7"/>
  <c r="J1438" i="7"/>
  <c r="J1439" i="7"/>
  <c r="J1440" i="7"/>
  <c r="J1441" i="7"/>
  <c r="J1442" i="7"/>
  <c r="J1443" i="7"/>
  <c r="J1444" i="7"/>
  <c r="J1445" i="7"/>
  <c r="J1446" i="7"/>
  <c r="J1447" i="7"/>
  <c r="J1448" i="7"/>
  <c r="J1449" i="7"/>
  <c r="J1450" i="7"/>
  <c r="J1451" i="7"/>
  <c r="J1452" i="7"/>
  <c r="J1453" i="7"/>
  <c r="J1454" i="7"/>
  <c r="J1455" i="7"/>
  <c r="J1456" i="7"/>
  <c r="J1457" i="7"/>
  <c r="J1458" i="7"/>
  <c r="J1459" i="7"/>
  <c r="J1460" i="7"/>
  <c r="J1461" i="7"/>
  <c r="J1462" i="7"/>
  <c r="J1463" i="7"/>
  <c r="J1464" i="7"/>
  <c r="J1465" i="7"/>
  <c r="J1466" i="7"/>
  <c r="J1467" i="7"/>
  <c r="J1468" i="7"/>
  <c r="J1469" i="7"/>
  <c r="J1470" i="7"/>
  <c r="J1471" i="7"/>
  <c r="J1472" i="7"/>
  <c r="J1473" i="7"/>
  <c r="J1474" i="7"/>
  <c r="J1475" i="7"/>
  <c r="J1476" i="7"/>
  <c r="J1477" i="7"/>
  <c r="J1478" i="7"/>
  <c r="J1479" i="7"/>
  <c r="J1480" i="7"/>
  <c r="J1481" i="7"/>
  <c r="J1482" i="7"/>
  <c r="J1483" i="7"/>
  <c r="J1484" i="7"/>
  <c r="J1485" i="7"/>
  <c r="J1486" i="7"/>
  <c r="J1487" i="7"/>
  <c r="J1488" i="7"/>
  <c r="J1489" i="7"/>
  <c r="J1490" i="7"/>
  <c r="J1491" i="7"/>
  <c r="J1492" i="7"/>
  <c r="J1493" i="7"/>
  <c r="J1494" i="7"/>
  <c r="J1495" i="7"/>
  <c r="J1496" i="7"/>
  <c r="J1497" i="7"/>
  <c r="J1498" i="7"/>
  <c r="J1499" i="7"/>
  <c r="J1500" i="7"/>
  <c r="J1501" i="7"/>
  <c r="J1502" i="7"/>
  <c r="J1503" i="7"/>
  <c r="J1504" i="7"/>
  <c r="J1505" i="7"/>
  <c r="J1506" i="7"/>
  <c r="J1507" i="7"/>
  <c r="J1508" i="7"/>
  <c r="J1509" i="7"/>
  <c r="J1510" i="7"/>
  <c r="J1511" i="7"/>
  <c r="J1512" i="7"/>
  <c r="J1513" i="7"/>
  <c r="J1514" i="7"/>
  <c r="J1515" i="7"/>
  <c r="J1516" i="7"/>
  <c r="J1517" i="7"/>
  <c r="J1518" i="7"/>
  <c r="J1519" i="7"/>
  <c r="J1520" i="7"/>
  <c r="J1521" i="7"/>
  <c r="J1522" i="7"/>
  <c r="J1523" i="7"/>
  <c r="J1524" i="7"/>
  <c r="J1525" i="7"/>
  <c r="J1526" i="7"/>
  <c r="J1527" i="7"/>
  <c r="J1528" i="7"/>
  <c r="J1529" i="7"/>
  <c r="J1530" i="7"/>
  <c r="J1531" i="7"/>
  <c r="J1532" i="7"/>
  <c r="J1533" i="7"/>
  <c r="J1534" i="7"/>
  <c r="J1535" i="7"/>
  <c r="J1536" i="7"/>
  <c r="J1537" i="7"/>
  <c r="J1538" i="7"/>
  <c r="J1539" i="7"/>
  <c r="J1540" i="7"/>
  <c r="J1541" i="7"/>
  <c r="J1542" i="7"/>
  <c r="J1543" i="7"/>
  <c r="J1544" i="7"/>
  <c r="J1545" i="7"/>
  <c r="J1546" i="7"/>
  <c r="J1547" i="7"/>
  <c r="J1548" i="7"/>
  <c r="J1549" i="7"/>
  <c r="J1550" i="7"/>
  <c r="J1551" i="7"/>
  <c r="J1552" i="7"/>
  <c r="J1553" i="7"/>
  <c r="J1554" i="7"/>
  <c r="J1555" i="7"/>
  <c r="J1556" i="7"/>
  <c r="J1557" i="7"/>
  <c r="J1558" i="7"/>
  <c r="J1559" i="7"/>
  <c r="J1560" i="7"/>
  <c r="J1561" i="7"/>
  <c r="J1562" i="7"/>
  <c r="J1563" i="7"/>
  <c r="J1564" i="7"/>
  <c r="J1565" i="7"/>
  <c r="J1566" i="7"/>
  <c r="J1567" i="7"/>
  <c r="J1568" i="7"/>
  <c r="J1569" i="7"/>
  <c r="J1570" i="7"/>
  <c r="J1571" i="7"/>
  <c r="J1572" i="7"/>
  <c r="J1573" i="7"/>
  <c r="J1574" i="7"/>
  <c r="J1575" i="7"/>
  <c r="J1576" i="7"/>
  <c r="J1577" i="7"/>
  <c r="J1578" i="7"/>
  <c r="J1579" i="7"/>
  <c r="J1580" i="7"/>
  <c r="J1581" i="7"/>
  <c r="J1582" i="7"/>
  <c r="J1583" i="7"/>
  <c r="J1584" i="7"/>
  <c r="J1585" i="7"/>
  <c r="J1586" i="7"/>
  <c r="J1587" i="7"/>
  <c r="J1588" i="7"/>
  <c r="J1589" i="7"/>
  <c r="J1590" i="7"/>
  <c r="J1591" i="7"/>
  <c r="J1592" i="7"/>
  <c r="J1593" i="7"/>
  <c r="J1594" i="7"/>
  <c r="J1595" i="7"/>
  <c r="J1596" i="7"/>
  <c r="J1597" i="7"/>
  <c r="J1598" i="7"/>
  <c r="J1599" i="7"/>
  <c r="J1600" i="7"/>
  <c r="J1601" i="7"/>
  <c r="J1602" i="7"/>
  <c r="J1603" i="7"/>
  <c r="J1604" i="7"/>
  <c r="J1605" i="7"/>
  <c r="J1606" i="7"/>
  <c r="J1607" i="7"/>
  <c r="J1608" i="7"/>
  <c r="J1609" i="7"/>
  <c r="J1610" i="7"/>
  <c r="J1611" i="7"/>
  <c r="J1612" i="7"/>
  <c r="J1613" i="7"/>
  <c r="J1614" i="7"/>
  <c r="J1615" i="7"/>
  <c r="J1616" i="7"/>
  <c r="J1617" i="7"/>
  <c r="J1618" i="7"/>
  <c r="J1619" i="7"/>
  <c r="J1620" i="7"/>
  <c r="J1621" i="7"/>
  <c r="J1622" i="7"/>
  <c r="J1623" i="7"/>
  <c r="J1624" i="7"/>
  <c r="J1625" i="7"/>
  <c r="J1626" i="7"/>
  <c r="J1627" i="7"/>
  <c r="J1628" i="7"/>
  <c r="J1629" i="7"/>
  <c r="J1630" i="7"/>
  <c r="J1631" i="7"/>
  <c r="J1632" i="7"/>
  <c r="J1633" i="7"/>
  <c r="J1634" i="7"/>
  <c r="J1635" i="7"/>
  <c r="J1636" i="7"/>
  <c r="J1637" i="7"/>
  <c r="J1638" i="7"/>
  <c r="J1639" i="7"/>
  <c r="J1640" i="7"/>
  <c r="J1641" i="7"/>
  <c r="J1642" i="7"/>
  <c r="J1643" i="7"/>
  <c r="J1644" i="7"/>
  <c r="J1645" i="7"/>
  <c r="J1646" i="7"/>
  <c r="J1647" i="7"/>
  <c r="J1648" i="7"/>
  <c r="J1649" i="7"/>
  <c r="J1650" i="7"/>
  <c r="J1651" i="7"/>
  <c r="J1652" i="7"/>
  <c r="J1653" i="7"/>
  <c r="J1654" i="7"/>
  <c r="J1655" i="7"/>
  <c r="J1656" i="7"/>
  <c r="J1657" i="7"/>
  <c r="J1658" i="7"/>
  <c r="J1659" i="7"/>
  <c r="J1660" i="7"/>
  <c r="J1661" i="7"/>
  <c r="J1662" i="7"/>
  <c r="J1663" i="7"/>
  <c r="J1664" i="7"/>
  <c r="J1665" i="7"/>
  <c r="J1666" i="7"/>
  <c r="J1667" i="7"/>
  <c r="J1668" i="7"/>
  <c r="J1669" i="7"/>
  <c r="J1670" i="7"/>
  <c r="J1671" i="7"/>
  <c r="J1672" i="7"/>
  <c r="J1673" i="7"/>
  <c r="J1674" i="7"/>
  <c r="J1675" i="7"/>
  <c r="J1676" i="7"/>
  <c r="J1677" i="7"/>
  <c r="J1678" i="7"/>
  <c r="J1679" i="7"/>
  <c r="J1680" i="7"/>
  <c r="J1681" i="7"/>
  <c r="J1682" i="7"/>
  <c r="J1683" i="7"/>
  <c r="J1684" i="7"/>
  <c r="J1685" i="7"/>
  <c r="J1686" i="7"/>
  <c r="J1687" i="7"/>
  <c r="J1688" i="7"/>
  <c r="J1689" i="7"/>
  <c r="J1690" i="7"/>
  <c r="J1691" i="7"/>
  <c r="J1692" i="7"/>
  <c r="J1693" i="7"/>
  <c r="J1694" i="7"/>
  <c r="J1695" i="7"/>
  <c r="J1696" i="7"/>
  <c r="J1697" i="7"/>
  <c r="J1698" i="7"/>
  <c r="J1699" i="7"/>
  <c r="J1700" i="7"/>
  <c r="J1701" i="7"/>
  <c r="J1702" i="7"/>
  <c r="J1703" i="7"/>
  <c r="J1704" i="7"/>
  <c r="J1705" i="7"/>
  <c r="J1706" i="7"/>
  <c r="J1707" i="7"/>
  <c r="J1708" i="7"/>
  <c r="J1709" i="7"/>
  <c r="J1710" i="7"/>
  <c r="J1711" i="7"/>
  <c r="J1712" i="7"/>
  <c r="J1713" i="7"/>
  <c r="J1714" i="7"/>
  <c r="J1715" i="7"/>
  <c r="J1716" i="7"/>
  <c r="J1717" i="7"/>
  <c r="J1718" i="7"/>
  <c r="J1719" i="7"/>
  <c r="J1720" i="7"/>
  <c r="J1721" i="7"/>
  <c r="J1722" i="7"/>
  <c r="J1723" i="7"/>
  <c r="J1724" i="7"/>
  <c r="J1725" i="7"/>
  <c r="J1726" i="7"/>
  <c r="J1727" i="7"/>
  <c r="J1728" i="7"/>
  <c r="J1729" i="7"/>
  <c r="J1730" i="7"/>
  <c r="J1731" i="7"/>
  <c r="J1732" i="7"/>
  <c r="J1733" i="7"/>
  <c r="J1734" i="7"/>
  <c r="J1735" i="7"/>
  <c r="J1736" i="7"/>
  <c r="J1737" i="7"/>
  <c r="J1738" i="7"/>
  <c r="J1739" i="7"/>
  <c r="J1740" i="7"/>
  <c r="J1741" i="7"/>
  <c r="J1742" i="7"/>
  <c r="J1743" i="7"/>
  <c r="J1744" i="7"/>
  <c r="J1745" i="7"/>
  <c r="J1746" i="7"/>
  <c r="J1747" i="7"/>
  <c r="J1748" i="7"/>
  <c r="J1749" i="7"/>
  <c r="J1750" i="7"/>
  <c r="J1751" i="7"/>
  <c r="J1752" i="7"/>
  <c r="J1753" i="7"/>
  <c r="J1754" i="7"/>
  <c r="J1755" i="7"/>
  <c r="J1756" i="7"/>
  <c r="J1757" i="7"/>
  <c r="J1758" i="7"/>
  <c r="J1759" i="7"/>
  <c r="J1760" i="7"/>
  <c r="J1761" i="7"/>
  <c r="J1762" i="7"/>
  <c r="J1763" i="7"/>
  <c r="J1764" i="7"/>
  <c r="J1765" i="7"/>
  <c r="J1766" i="7"/>
  <c r="J1767" i="7"/>
  <c r="J1768" i="7"/>
  <c r="J1769" i="7"/>
  <c r="J1770" i="7"/>
  <c r="J1771" i="7"/>
  <c r="J1772" i="7"/>
  <c r="J1773" i="7"/>
  <c r="J1774" i="7"/>
  <c r="J1775" i="7"/>
  <c r="J1776" i="7"/>
  <c r="J1777" i="7"/>
  <c r="J1778" i="7"/>
  <c r="J1779" i="7"/>
  <c r="J1780" i="7"/>
  <c r="J1781" i="7"/>
  <c r="J1782" i="7"/>
  <c r="J1783" i="7"/>
  <c r="J1784" i="7"/>
  <c r="J1785" i="7"/>
  <c r="J1786" i="7"/>
  <c r="J1787" i="7"/>
  <c r="J1788" i="7"/>
  <c r="J1789" i="7"/>
  <c r="J1790" i="7"/>
  <c r="J1791" i="7"/>
  <c r="J1792" i="7"/>
  <c r="J1793" i="7"/>
  <c r="J1794" i="7"/>
  <c r="J1795" i="7"/>
  <c r="J1796" i="7"/>
  <c r="J1797" i="7"/>
  <c r="J1798" i="7"/>
  <c r="J1799" i="7"/>
  <c r="J1800" i="7"/>
  <c r="J1801" i="7"/>
  <c r="J1802" i="7"/>
  <c r="J1803" i="7"/>
  <c r="J1804" i="7"/>
  <c r="J1805" i="7"/>
  <c r="J1806" i="7"/>
  <c r="J1807" i="7"/>
  <c r="J1808" i="7"/>
  <c r="J1809" i="7"/>
  <c r="J1810" i="7"/>
  <c r="J1811" i="7"/>
  <c r="J1812" i="7"/>
  <c r="J1813" i="7"/>
  <c r="J1814" i="7"/>
  <c r="J1815" i="7"/>
  <c r="J1816" i="7"/>
  <c r="J1817" i="7"/>
  <c r="J1818" i="7"/>
  <c r="J1819" i="7"/>
  <c r="J1820" i="7"/>
  <c r="J1821" i="7"/>
  <c r="J1822" i="7"/>
  <c r="J1823" i="7"/>
  <c r="J1824" i="7"/>
  <c r="J1825" i="7"/>
  <c r="J1826" i="7"/>
  <c r="J1827" i="7"/>
  <c r="J1828" i="7"/>
  <c r="J1829" i="7"/>
  <c r="J1830" i="7"/>
  <c r="J1831" i="7"/>
  <c r="J1832" i="7"/>
  <c r="J1833" i="7"/>
  <c r="J1834" i="7"/>
  <c r="J1835" i="7"/>
  <c r="J1836" i="7"/>
  <c r="J1837" i="7"/>
  <c r="J1838" i="7"/>
  <c r="J1839" i="7"/>
  <c r="J1840" i="7"/>
  <c r="J1841" i="7"/>
  <c r="J1842" i="7"/>
  <c r="J1843" i="7"/>
  <c r="J1844" i="7"/>
  <c r="J1845" i="7"/>
  <c r="J1846" i="7"/>
  <c r="J1847" i="7"/>
  <c r="J1848" i="7"/>
  <c r="J1849" i="7"/>
  <c r="J1850" i="7"/>
  <c r="J1851" i="7"/>
  <c r="J1852" i="7"/>
  <c r="J1853" i="7"/>
  <c r="J1854" i="7"/>
  <c r="J1855" i="7"/>
  <c r="J1856" i="7"/>
  <c r="J1857" i="7"/>
  <c r="J1858" i="7"/>
  <c r="J1859" i="7"/>
  <c r="J1860" i="7"/>
  <c r="J1861" i="7"/>
  <c r="J1862" i="7"/>
  <c r="J1863" i="7"/>
  <c r="J1864" i="7"/>
  <c r="J1865" i="7"/>
  <c r="J1866" i="7"/>
  <c r="J1867" i="7"/>
  <c r="J1868" i="7"/>
  <c r="J1869" i="7"/>
  <c r="J1870" i="7"/>
  <c r="J1871" i="7"/>
  <c r="J1872" i="7"/>
  <c r="J1873" i="7"/>
  <c r="J1874" i="7"/>
  <c r="J1875" i="7"/>
  <c r="J1876" i="7"/>
  <c r="J1877" i="7"/>
  <c r="J1878" i="7"/>
  <c r="J1879" i="7"/>
  <c r="J1880" i="7"/>
  <c r="J1881" i="7"/>
  <c r="J1882" i="7"/>
  <c r="J1883" i="7"/>
  <c r="J1884" i="7"/>
  <c r="J1885" i="7"/>
  <c r="J1886" i="7"/>
  <c r="J1887" i="7"/>
  <c r="J1888" i="7"/>
  <c r="J1889" i="7"/>
  <c r="J1890" i="7"/>
  <c r="J1891" i="7"/>
  <c r="J1892" i="7"/>
  <c r="J1893" i="7"/>
  <c r="J1894" i="7"/>
  <c r="J1895" i="7"/>
  <c r="J1896" i="7"/>
  <c r="J1897" i="7"/>
  <c r="J1898" i="7"/>
  <c r="J1899" i="7"/>
  <c r="J1900" i="7"/>
  <c r="J1901" i="7"/>
  <c r="J1902" i="7"/>
  <c r="J1903" i="7"/>
  <c r="J1904" i="7"/>
  <c r="J1905" i="7"/>
  <c r="J1906" i="7"/>
  <c r="J1907" i="7"/>
  <c r="J1908" i="7"/>
  <c r="J1909" i="7"/>
  <c r="J1910" i="7"/>
  <c r="J1911" i="7"/>
  <c r="J1912" i="7"/>
  <c r="J1913" i="7"/>
  <c r="J1914" i="7"/>
  <c r="J1915" i="7"/>
  <c r="J1916" i="7"/>
  <c r="J1917" i="7"/>
  <c r="J1918" i="7"/>
  <c r="J1919" i="7"/>
  <c r="J1920" i="7"/>
  <c r="J1921" i="7"/>
  <c r="J1922" i="7"/>
  <c r="J1923" i="7"/>
  <c r="J1924" i="7"/>
  <c r="J1925" i="7"/>
  <c r="J1926" i="7"/>
  <c r="J1927" i="7"/>
  <c r="J1928" i="7"/>
  <c r="J1929" i="7"/>
  <c r="J1930" i="7"/>
  <c r="J1931" i="7"/>
  <c r="J1932" i="7"/>
  <c r="J1933" i="7"/>
  <c r="J1934" i="7"/>
  <c r="J1935" i="7"/>
  <c r="J1936" i="7"/>
  <c r="J1937" i="7"/>
  <c r="J1938" i="7"/>
  <c r="J1939" i="7"/>
  <c r="J1940" i="7"/>
  <c r="J1941" i="7"/>
  <c r="J1942" i="7"/>
  <c r="J1943" i="7"/>
  <c r="J1944" i="7"/>
  <c r="J1945" i="7"/>
  <c r="J1946" i="7"/>
  <c r="J1947" i="7"/>
  <c r="J1948" i="7"/>
  <c r="J1949" i="7"/>
  <c r="J1950" i="7"/>
  <c r="J1951" i="7"/>
  <c r="J1952" i="7"/>
  <c r="J1953" i="7"/>
  <c r="J1954" i="7"/>
  <c r="J1955" i="7"/>
  <c r="J1956" i="7"/>
  <c r="J1957" i="7"/>
  <c r="J1958" i="7"/>
  <c r="J1959" i="7"/>
  <c r="J1960" i="7"/>
  <c r="J1961" i="7"/>
  <c r="J1962" i="7"/>
  <c r="J1963" i="7"/>
  <c r="J1964" i="7"/>
  <c r="J1965" i="7"/>
  <c r="J1966" i="7"/>
  <c r="J1967" i="7"/>
  <c r="J1968" i="7"/>
  <c r="J1969" i="7"/>
  <c r="J1970" i="7"/>
  <c r="J1971" i="7"/>
  <c r="J1972" i="7"/>
  <c r="J1973" i="7"/>
  <c r="J1974" i="7"/>
  <c r="J1975" i="7"/>
  <c r="J1976" i="7"/>
  <c r="J1977" i="7"/>
  <c r="J1978" i="7"/>
  <c r="J1979" i="7"/>
  <c r="J1980" i="7"/>
  <c r="J1981" i="7"/>
  <c r="J1982" i="7"/>
  <c r="J1983" i="7"/>
  <c r="J1984" i="7"/>
  <c r="J1985" i="7"/>
  <c r="J1986" i="7"/>
  <c r="J1987" i="7"/>
  <c r="J1988" i="7"/>
  <c r="J1989" i="7"/>
  <c r="J1990" i="7"/>
  <c r="J1991" i="7"/>
  <c r="J1992" i="7"/>
  <c r="J1993" i="7"/>
  <c r="J1994" i="7"/>
  <c r="J1995" i="7"/>
  <c r="J1996" i="7"/>
  <c r="J1997" i="7"/>
  <c r="J1998" i="7"/>
  <c r="J1999" i="7"/>
  <c r="J2000" i="7"/>
  <c r="J2001" i="7"/>
  <c r="J2002" i="7"/>
  <c r="J2003" i="7"/>
  <c r="J2004" i="7"/>
  <c r="J2005" i="7"/>
  <c r="J2006" i="7"/>
  <c r="J2007" i="7"/>
  <c r="J2008" i="7"/>
  <c r="J2009" i="7"/>
  <c r="J2010" i="7"/>
  <c r="J2011" i="7"/>
  <c r="J2012" i="7"/>
  <c r="J2013" i="7"/>
  <c r="J2014" i="7"/>
  <c r="J2015" i="7"/>
  <c r="J2016" i="7"/>
  <c r="J2017" i="7"/>
  <c r="J2018" i="7"/>
  <c r="J2019" i="7"/>
  <c r="J2020" i="7"/>
  <c r="J2021" i="7"/>
  <c r="J2022" i="7"/>
  <c r="J2023" i="7"/>
  <c r="J2024" i="7"/>
  <c r="J2025" i="7"/>
  <c r="J2026" i="7"/>
  <c r="J2027" i="7"/>
  <c r="J2028" i="7"/>
  <c r="J2029" i="7"/>
  <c r="J2030" i="7"/>
  <c r="J2031" i="7"/>
  <c r="J2032" i="7"/>
  <c r="J2033" i="7"/>
  <c r="J2034" i="7"/>
  <c r="J2035" i="7"/>
  <c r="J2036" i="7"/>
  <c r="J2037" i="7"/>
  <c r="J2038" i="7"/>
  <c r="J2039" i="7"/>
  <c r="J2040" i="7"/>
  <c r="J2041" i="7"/>
  <c r="J2042" i="7"/>
  <c r="J2043" i="7"/>
  <c r="J2044" i="7"/>
  <c r="J2045" i="7"/>
  <c r="J2046" i="7"/>
  <c r="J2047" i="7"/>
  <c r="J2048" i="7"/>
  <c r="J2049" i="7"/>
  <c r="J2050" i="7"/>
  <c r="J2051" i="7"/>
  <c r="J2052" i="7"/>
  <c r="J2053" i="7"/>
  <c r="J2054" i="7"/>
  <c r="J2055" i="7"/>
  <c r="J2056" i="7"/>
  <c r="J2057" i="7"/>
  <c r="J2058" i="7"/>
  <c r="J2059" i="7"/>
  <c r="J2060" i="7"/>
  <c r="J2061" i="7"/>
  <c r="J2062" i="7"/>
  <c r="J2063" i="7"/>
  <c r="J2064" i="7"/>
  <c r="J2065" i="7"/>
  <c r="J2066" i="7"/>
  <c r="J2067" i="7"/>
  <c r="J2068" i="7"/>
  <c r="J2069" i="7"/>
  <c r="J2070" i="7"/>
  <c r="J2071" i="7"/>
  <c r="J2072" i="7"/>
  <c r="J2073" i="7"/>
  <c r="J2074" i="7"/>
  <c r="J2075" i="7"/>
  <c r="J2076" i="7"/>
  <c r="J2077" i="7"/>
  <c r="J2078" i="7"/>
  <c r="J2079" i="7"/>
  <c r="J2080" i="7"/>
  <c r="J2081" i="7"/>
  <c r="J2082" i="7"/>
  <c r="J2083" i="7"/>
  <c r="J2084" i="7"/>
  <c r="J2085" i="7"/>
  <c r="J2086" i="7"/>
  <c r="J2087" i="7"/>
  <c r="J2088" i="7"/>
  <c r="J2089" i="7"/>
  <c r="J2090" i="7"/>
  <c r="J2091" i="7"/>
  <c r="J2092" i="7"/>
  <c r="J2093" i="7"/>
  <c r="J2094" i="7"/>
  <c r="J2095" i="7"/>
  <c r="J2096" i="7"/>
  <c r="J2097" i="7"/>
  <c r="J2098" i="7"/>
  <c r="J2099" i="7"/>
  <c r="J2100" i="7"/>
  <c r="J2101" i="7"/>
  <c r="J2102" i="7"/>
  <c r="J2103" i="7"/>
  <c r="J2104" i="7"/>
  <c r="J2105" i="7"/>
  <c r="J2106" i="7"/>
  <c r="J2107" i="7"/>
  <c r="J2108" i="7"/>
  <c r="J2109" i="7"/>
  <c r="J2110" i="7"/>
  <c r="J2111" i="7"/>
  <c r="J2112" i="7"/>
  <c r="J2113" i="7"/>
  <c r="J2114" i="7"/>
  <c r="J2115" i="7"/>
  <c r="J2116" i="7"/>
  <c r="J2117" i="7"/>
  <c r="J2118" i="7"/>
  <c r="J2119" i="7"/>
  <c r="J2120" i="7"/>
  <c r="J2121" i="7"/>
  <c r="J2122" i="7"/>
  <c r="J2123" i="7"/>
  <c r="J2124" i="7"/>
  <c r="J2125" i="7"/>
  <c r="J2126" i="7"/>
  <c r="J2127" i="7"/>
  <c r="J2128" i="7"/>
  <c r="J2129" i="7"/>
  <c r="J2130" i="7"/>
  <c r="J2131" i="7"/>
  <c r="J2132" i="7"/>
  <c r="J2133" i="7"/>
  <c r="J2134" i="7"/>
  <c r="J2135" i="7"/>
  <c r="J2136" i="7"/>
  <c r="J2137" i="7"/>
  <c r="J2138" i="7"/>
  <c r="J2139" i="7"/>
  <c r="J2140" i="7"/>
  <c r="J2141" i="7"/>
  <c r="J2142" i="7"/>
  <c r="J2143" i="7"/>
  <c r="J2144" i="7"/>
  <c r="J2145" i="7"/>
  <c r="J2146" i="7"/>
  <c r="J2147" i="7"/>
  <c r="J2148" i="7"/>
  <c r="J2149" i="7"/>
  <c r="J2150" i="7"/>
  <c r="J2151" i="7"/>
  <c r="J2152" i="7"/>
  <c r="J2153" i="7"/>
  <c r="J2154" i="7"/>
  <c r="J2155" i="7"/>
  <c r="J2156" i="7"/>
  <c r="J2157" i="7"/>
  <c r="J2158" i="7"/>
  <c r="J2159" i="7"/>
  <c r="J2160" i="7"/>
  <c r="J2161" i="7"/>
  <c r="J2162" i="7"/>
  <c r="J2163" i="7"/>
  <c r="J2164" i="7"/>
  <c r="J2165" i="7"/>
  <c r="J2166" i="7"/>
  <c r="J2167" i="7"/>
  <c r="J2168" i="7"/>
  <c r="J2169" i="7"/>
  <c r="J2170" i="7"/>
  <c r="J2171" i="7"/>
  <c r="J2172" i="7"/>
  <c r="J2173" i="7"/>
  <c r="J2174" i="7"/>
  <c r="J2175" i="7"/>
  <c r="J2176" i="7"/>
  <c r="J2177" i="7"/>
  <c r="J2178" i="7"/>
  <c r="J2179" i="7"/>
  <c r="J2180" i="7"/>
  <c r="J2181" i="7"/>
  <c r="J2182" i="7"/>
  <c r="J2183" i="7"/>
  <c r="J2184" i="7"/>
  <c r="J2185" i="7"/>
  <c r="J2186" i="7"/>
  <c r="J2187" i="7"/>
  <c r="J2188" i="7"/>
  <c r="J2189" i="7"/>
  <c r="J2190" i="7"/>
  <c r="J2191" i="7"/>
  <c r="J2192" i="7"/>
  <c r="J2193" i="7"/>
  <c r="J2194" i="7"/>
  <c r="J2195" i="7"/>
  <c r="J2196" i="7"/>
  <c r="J2197" i="7"/>
  <c r="J2198" i="7"/>
  <c r="J2199" i="7"/>
  <c r="J2200" i="7"/>
  <c r="J2201" i="7"/>
  <c r="J2202" i="7"/>
  <c r="J2203" i="7"/>
  <c r="J2204" i="7"/>
  <c r="J2205" i="7"/>
  <c r="J2206" i="7"/>
  <c r="J2207" i="7"/>
  <c r="J2208" i="7"/>
  <c r="J2209" i="7"/>
  <c r="J2210" i="7"/>
  <c r="J2211" i="7"/>
  <c r="J2212" i="7"/>
  <c r="J2213" i="7"/>
  <c r="J2214" i="7"/>
  <c r="J2215" i="7"/>
  <c r="J2216" i="7"/>
  <c r="J2217" i="7"/>
  <c r="J2218" i="7"/>
  <c r="J2219" i="7"/>
  <c r="J2220" i="7"/>
  <c r="J2221" i="7"/>
  <c r="J2222" i="7"/>
  <c r="J2223" i="7"/>
  <c r="J2224" i="7"/>
  <c r="J2225" i="7"/>
  <c r="J2226" i="7"/>
  <c r="J2227" i="7"/>
  <c r="J2228" i="7"/>
  <c r="J2229" i="7"/>
  <c r="J2230" i="7"/>
  <c r="J2231" i="7"/>
  <c r="J2232" i="7"/>
  <c r="J2233" i="7"/>
  <c r="J2234" i="7"/>
  <c r="J2235" i="7"/>
  <c r="J2236" i="7"/>
  <c r="J2237" i="7"/>
  <c r="J2238" i="7"/>
  <c r="J2239" i="7"/>
  <c r="J2240" i="7"/>
  <c r="J2241" i="7"/>
  <c r="J2242" i="7"/>
  <c r="J2243" i="7"/>
  <c r="J2244" i="7"/>
  <c r="J2245" i="7"/>
  <c r="J2246" i="7"/>
  <c r="J2247" i="7"/>
  <c r="J2248" i="7"/>
  <c r="J2249" i="7"/>
  <c r="J2250" i="7"/>
  <c r="J2251" i="7"/>
  <c r="J2252" i="7"/>
  <c r="J2253" i="7"/>
  <c r="J2254" i="7"/>
  <c r="J2255" i="7"/>
  <c r="J2256" i="7"/>
  <c r="J2257" i="7"/>
  <c r="J2258" i="7"/>
  <c r="J2259" i="7"/>
  <c r="J2260" i="7"/>
  <c r="J2261" i="7"/>
  <c r="J2262" i="7"/>
  <c r="J2263" i="7"/>
  <c r="J2264" i="7"/>
  <c r="J2265" i="7"/>
  <c r="J2266" i="7"/>
  <c r="J2267" i="7"/>
  <c r="J2268" i="7"/>
  <c r="J2269" i="7"/>
  <c r="J2270" i="7"/>
  <c r="J2271" i="7"/>
  <c r="J2272" i="7"/>
  <c r="J2273" i="7"/>
  <c r="J2274" i="7"/>
  <c r="J2275" i="7"/>
  <c r="J2276" i="7"/>
  <c r="J2277" i="7"/>
  <c r="J2278" i="7"/>
  <c r="J2279" i="7"/>
  <c r="J2280" i="7"/>
  <c r="J2281" i="7"/>
  <c r="J2282" i="7"/>
  <c r="J2283" i="7"/>
  <c r="J2284" i="7"/>
  <c r="J2285" i="7"/>
  <c r="J2286" i="7"/>
  <c r="J2287" i="7"/>
  <c r="J2288" i="7"/>
  <c r="J2289" i="7"/>
  <c r="J2290" i="7"/>
  <c r="J2291" i="7"/>
  <c r="J2292" i="7"/>
  <c r="J2293" i="7"/>
  <c r="J2294" i="7"/>
  <c r="J2295" i="7"/>
  <c r="J2296" i="7"/>
  <c r="J2297" i="7"/>
  <c r="J2298" i="7"/>
  <c r="J2299" i="7"/>
  <c r="J2300" i="7"/>
  <c r="J2301" i="7"/>
  <c r="J2302" i="7"/>
  <c r="J2303" i="7"/>
  <c r="J2304" i="7"/>
  <c r="J2305" i="7"/>
  <c r="J2306" i="7"/>
  <c r="J2307" i="7"/>
  <c r="J2308" i="7"/>
  <c r="J2309" i="7"/>
  <c r="J2310" i="7"/>
  <c r="J2311" i="7"/>
  <c r="J2312" i="7"/>
  <c r="J2313" i="7"/>
  <c r="J2314" i="7"/>
  <c r="J2315" i="7"/>
  <c r="J2316" i="7"/>
  <c r="J2317" i="7"/>
  <c r="J2318" i="7"/>
  <c r="J2319" i="7"/>
  <c r="J2320" i="7"/>
  <c r="J2321" i="7"/>
  <c r="J2322" i="7"/>
  <c r="J2323" i="7"/>
  <c r="J2324" i="7"/>
  <c r="J2325" i="7"/>
  <c r="J2326" i="7"/>
  <c r="J2327" i="7"/>
  <c r="J2328" i="7"/>
  <c r="J2329" i="7"/>
  <c r="J2330" i="7"/>
  <c r="J2331" i="7"/>
  <c r="J2332" i="7"/>
  <c r="J2333" i="7"/>
  <c r="J2334" i="7"/>
  <c r="J2335" i="7"/>
  <c r="J2336" i="7"/>
  <c r="J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1060" i="7"/>
  <c r="H1061" i="7"/>
  <c r="H1062" i="7"/>
  <c r="H1063" i="7"/>
  <c r="H1064" i="7"/>
  <c r="H1065" i="7"/>
  <c r="H1066"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131" i="7"/>
  <c r="H1132" i="7"/>
  <c r="H1133" i="7"/>
  <c r="H1134"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1208"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H1298" i="7"/>
  <c r="H1299" i="7"/>
  <c r="H1300"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1325" i="7"/>
  <c r="H1326" i="7"/>
  <c r="H1327" i="7"/>
  <c r="H1328" i="7"/>
  <c r="H1329" i="7"/>
  <c r="H1330" i="7"/>
  <c r="H1331" i="7"/>
  <c r="H1332" i="7"/>
  <c r="H1333" i="7"/>
  <c r="H1334" i="7"/>
  <c r="H1335" i="7"/>
  <c r="H1336" i="7"/>
  <c r="H1337" i="7"/>
  <c r="H1338" i="7"/>
  <c r="H1339" i="7"/>
  <c r="H1340" i="7"/>
  <c r="H1341" i="7"/>
  <c r="H1342" i="7"/>
  <c r="H1343" i="7"/>
  <c r="H1344" i="7"/>
  <c r="H1345" i="7"/>
  <c r="H1346" i="7"/>
  <c r="H1347" i="7"/>
  <c r="H1348" i="7"/>
  <c r="H1349" i="7"/>
  <c r="H1350" i="7"/>
  <c r="H1351" i="7"/>
  <c r="H1352" i="7"/>
  <c r="H1353" i="7"/>
  <c r="H1354" i="7"/>
  <c r="H1355" i="7"/>
  <c r="H1356" i="7"/>
  <c r="H1357" i="7"/>
  <c r="H1358" i="7"/>
  <c r="H1359" i="7"/>
  <c r="H1360" i="7"/>
  <c r="H1361" i="7"/>
  <c r="H1362" i="7"/>
  <c r="H1363" i="7"/>
  <c r="H1364" i="7"/>
  <c r="H1365" i="7"/>
  <c r="H1366" i="7"/>
  <c r="H1367" i="7"/>
  <c r="H1368" i="7"/>
  <c r="H1369" i="7"/>
  <c r="H1370" i="7"/>
  <c r="H1371" i="7"/>
  <c r="H1372" i="7"/>
  <c r="H1373" i="7"/>
  <c r="H1374" i="7"/>
  <c r="H1375" i="7"/>
  <c r="H1376" i="7"/>
  <c r="H1377" i="7"/>
  <c r="H1378" i="7"/>
  <c r="H1379" i="7"/>
  <c r="H1380" i="7"/>
  <c r="H1381" i="7"/>
  <c r="H1382" i="7"/>
  <c r="H1383" i="7"/>
  <c r="H1384" i="7"/>
  <c r="H1385" i="7"/>
  <c r="H1386" i="7"/>
  <c r="H1387" i="7"/>
  <c r="H1388" i="7"/>
  <c r="H1389" i="7"/>
  <c r="H1390" i="7"/>
  <c r="H1391" i="7"/>
  <c r="H1392" i="7"/>
  <c r="H1393" i="7"/>
  <c r="H1394" i="7"/>
  <c r="H1395" i="7"/>
  <c r="H1396" i="7"/>
  <c r="H1397" i="7"/>
  <c r="H1398" i="7"/>
  <c r="H1399" i="7"/>
  <c r="H1400" i="7"/>
  <c r="H1401" i="7"/>
  <c r="H1402" i="7"/>
  <c r="H1403" i="7"/>
  <c r="H1404" i="7"/>
  <c r="H1405" i="7"/>
  <c r="H1406" i="7"/>
  <c r="H1407" i="7"/>
  <c r="H1408" i="7"/>
  <c r="H1409" i="7"/>
  <c r="H1410" i="7"/>
  <c r="H1411" i="7"/>
  <c r="H1412" i="7"/>
  <c r="H1413" i="7"/>
  <c r="H1414" i="7"/>
  <c r="H1415" i="7"/>
  <c r="H1416" i="7"/>
  <c r="H1417" i="7"/>
  <c r="H1418" i="7"/>
  <c r="H1419" i="7"/>
  <c r="H1420" i="7"/>
  <c r="H1421" i="7"/>
  <c r="H1422" i="7"/>
  <c r="H1423" i="7"/>
  <c r="H1424" i="7"/>
  <c r="H1425" i="7"/>
  <c r="H1426" i="7"/>
  <c r="H1427" i="7"/>
  <c r="H1428" i="7"/>
  <c r="H1429" i="7"/>
  <c r="H1430" i="7"/>
  <c r="H1431" i="7"/>
  <c r="H1432" i="7"/>
  <c r="H1433" i="7"/>
  <c r="H1434" i="7"/>
  <c r="H1435" i="7"/>
  <c r="H1436" i="7"/>
  <c r="H1437" i="7"/>
  <c r="H1438" i="7"/>
  <c r="H1439" i="7"/>
  <c r="H1440" i="7"/>
  <c r="H1441" i="7"/>
  <c r="H1442" i="7"/>
  <c r="H1443" i="7"/>
  <c r="H1444" i="7"/>
  <c r="H1445" i="7"/>
  <c r="H1446" i="7"/>
  <c r="H1447" i="7"/>
  <c r="H1448" i="7"/>
  <c r="H1449" i="7"/>
  <c r="H1450" i="7"/>
  <c r="H1451" i="7"/>
  <c r="H1452" i="7"/>
  <c r="H1453" i="7"/>
  <c r="H1454" i="7"/>
  <c r="H1455" i="7"/>
  <c r="H1456" i="7"/>
  <c r="H1457" i="7"/>
  <c r="H1458" i="7"/>
  <c r="H1459" i="7"/>
  <c r="H1460" i="7"/>
  <c r="H1461" i="7"/>
  <c r="H1462" i="7"/>
  <c r="H1463" i="7"/>
  <c r="H1464" i="7"/>
  <c r="H1465" i="7"/>
  <c r="H1466" i="7"/>
  <c r="H1467" i="7"/>
  <c r="H1468" i="7"/>
  <c r="H1469" i="7"/>
  <c r="H1470" i="7"/>
  <c r="H1471" i="7"/>
  <c r="H1472" i="7"/>
  <c r="H1473" i="7"/>
  <c r="H1474" i="7"/>
  <c r="H1475" i="7"/>
  <c r="H1476" i="7"/>
  <c r="H1477" i="7"/>
  <c r="H1478" i="7"/>
  <c r="H1479" i="7"/>
  <c r="H1480" i="7"/>
  <c r="H1481" i="7"/>
  <c r="H1482" i="7"/>
  <c r="H1483" i="7"/>
  <c r="H1484" i="7"/>
  <c r="H1485" i="7"/>
  <c r="H1486" i="7"/>
  <c r="H1487" i="7"/>
  <c r="H1488" i="7"/>
  <c r="H1489" i="7"/>
  <c r="H1490" i="7"/>
  <c r="H1491" i="7"/>
  <c r="H1492" i="7"/>
  <c r="H1493" i="7"/>
  <c r="H1494" i="7"/>
  <c r="H1495" i="7"/>
  <c r="H1496" i="7"/>
  <c r="H1497" i="7"/>
  <c r="H1498" i="7"/>
  <c r="H1499" i="7"/>
  <c r="H1500" i="7"/>
  <c r="H1501" i="7"/>
  <c r="H1502" i="7"/>
  <c r="H1503" i="7"/>
  <c r="H1504" i="7"/>
  <c r="H1505" i="7"/>
  <c r="H1506" i="7"/>
  <c r="H1507" i="7"/>
  <c r="H1508" i="7"/>
  <c r="H1509" i="7"/>
  <c r="H1510" i="7"/>
  <c r="H1511" i="7"/>
  <c r="H1512" i="7"/>
  <c r="H1513" i="7"/>
  <c r="H1514" i="7"/>
  <c r="H1515" i="7"/>
  <c r="H1516" i="7"/>
  <c r="H1517" i="7"/>
  <c r="H1518" i="7"/>
  <c r="H1519" i="7"/>
  <c r="H1520" i="7"/>
  <c r="H1521" i="7"/>
  <c r="H1522" i="7"/>
  <c r="H1523" i="7"/>
  <c r="H1524" i="7"/>
  <c r="H1525" i="7"/>
  <c r="H1526" i="7"/>
  <c r="H1527" i="7"/>
  <c r="H1528" i="7"/>
  <c r="H1529" i="7"/>
  <c r="H1530" i="7"/>
  <c r="H1531" i="7"/>
  <c r="H1532" i="7"/>
  <c r="H1533" i="7"/>
  <c r="H1534" i="7"/>
  <c r="H1535" i="7"/>
  <c r="H1536" i="7"/>
  <c r="H1537" i="7"/>
  <c r="H1538" i="7"/>
  <c r="H1539" i="7"/>
  <c r="H1540" i="7"/>
  <c r="H1541" i="7"/>
  <c r="H1542" i="7"/>
  <c r="H1543" i="7"/>
  <c r="H1544" i="7"/>
  <c r="H1545" i="7"/>
  <c r="H1546" i="7"/>
  <c r="H1547" i="7"/>
  <c r="H1548" i="7"/>
  <c r="H1549" i="7"/>
  <c r="H1550" i="7"/>
  <c r="H1551" i="7"/>
  <c r="H1552" i="7"/>
  <c r="H1553" i="7"/>
  <c r="H1554" i="7"/>
  <c r="H1555" i="7"/>
  <c r="H1556" i="7"/>
  <c r="H1557" i="7"/>
  <c r="H1558" i="7"/>
  <c r="H1559" i="7"/>
  <c r="H1560" i="7"/>
  <c r="H1561" i="7"/>
  <c r="H1562" i="7"/>
  <c r="H1563" i="7"/>
  <c r="H1564" i="7"/>
  <c r="H1565" i="7"/>
  <c r="H1566" i="7"/>
  <c r="H1567" i="7"/>
  <c r="H1568" i="7"/>
  <c r="H1569" i="7"/>
  <c r="H1570" i="7"/>
  <c r="H1571" i="7"/>
  <c r="H1572" i="7"/>
  <c r="H1573" i="7"/>
  <c r="H1574" i="7"/>
  <c r="H1575" i="7"/>
  <c r="H1576" i="7"/>
  <c r="H1577" i="7"/>
  <c r="H1578" i="7"/>
  <c r="H1579" i="7"/>
  <c r="H1580" i="7"/>
  <c r="H1581" i="7"/>
  <c r="H1582" i="7"/>
  <c r="H1583" i="7"/>
  <c r="H1584" i="7"/>
  <c r="H1585" i="7"/>
  <c r="H1586" i="7"/>
  <c r="H1587" i="7"/>
  <c r="H1588" i="7"/>
  <c r="H1589" i="7"/>
  <c r="H1590" i="7"/>
  <c r="H1591" i="7"/>
  <c r="H1592" i="7"/>
  <c r="H1593" i="7"/>
  <c r="H1594" i="7"/>
  <c r="H1595" i="7"/>
  <c r="H1596" i="7"/>
  <c r="H1597" i="7"/>
  <c r="H1598" i="7"/>
  <c r="H1599" i="7"/>
  <c r="H1600" i="7"/>
  <c r="H1601" i="7"/>
  <c r="H1602" i="7"/>
  <c r="H1603" i="7"/>
  <c r="H1604" i="7"/>
  <c r="H1605" i="7"/>
  <c r="H1606" i="7"/>
  <c r="H1607" i="7"/>
  <c r="H1608" i="7"/>
  <c r="H1609" i="7"/>
  <c r="H1610" i="7"/>
  <c r="H1611" i="7"/>
  <c r="H1612" i="7"/>
  <c r="H1613" i="7"/>
  <c r="H1614" i="7"/>
  <c r="H1615" i="7"/>
  <c r="H1616" i="7"/>
  <c r="H1617" i="7"/>
  <c r="H1618" i="7"/>
  <c r="H1619" i="7"/>
  <c r="H1620" i="7"/>
  <c r="H1621" i="7"/>
  <c r="H1622" i="7"/>
  <c r="H1623" i="7"/>
  <c r="H1624" i="7"/>
  <c r="H1625"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H2001" i="7"/>
  <c r="H2002" i="7"/>
  <c r="H2003" i="7"/>
  <c r="H2004" i="7"/>
  <c r="H2005" i="7"/>
  <c r="H2006" i="7"/>
  <c r="H2007" i="7"/>
  <c r="H2008" i="7"/>
  <c r="H2009" i="7"/>
  <c r="H2010" i="7"/>
  <c r="H2011" i="7"/>
  <c r="H2012" i="7"/>
  <c r="H2013" i="7"/>
  <c r="H2014" i="7"/>
  <c r="H2015" i="7"/>
  <c r="H2016" i="7"/>
  <c r="H2017" i="7"/>
  <c r="H2018" i="7"/>
  <c r="H2019" i="7"/>
  <c r="H2020" i="7"/>
  <c r="H2021" i="7"/>
  <c r="H2022" i="7"/>
  <c r="H2023" i="7"/>
  <c r="H2024" i="7"/>
  <c r="H2025" i="7"/>
  <c r="H2026" i="7"/>
  <c r="H2027" i="7"/>
  <c r="H2028" i="7"/>
  <c r="H2029" i="7"/>
  <c r="H2030" i="7"/>
  <c r="H2031" i="7"/>
  <c r="H2032" i="7"/>
  <c r="H2033" i="7"/>
  <c r="H2034" i="7"/>
  <c r="H2035" i="7"/>
  <c r="H2036" i="7"/>
  <c r="H2037" i="7"/>
  <c r="H2038" i="7"/>
  <c r="H2039" i="7"/>
  <c r="H2040" i="7"/>
  <c r="H2041" i="7"/>
  <c r="H2042" i="7"/>
  <c r="H2043" i="7"/>
  <c r="H2044" i="7"/>
  <c r="H2045" i="7"/>
  <c r="H2046" i="7"/>
  <c r="H2047" i="7"/>
  <c r="H2048" i="7"/>
  <c r="H2049" i="7"/>
  <c r="H2050" i="7"/>
  <c r="H2051" i="7"/>
  <c r="H2052" i="7"/>
  <c r="H2053" i="7"/>
  <c r="H2054" i="7"/>
  <c r="H2055" i="7"/>
  <c r="H2056" i="7"/>
  <c r="H2057" i="7"/>
  <c r="H2058" i="7"/>
  <c r="H2059" i="7"/>
  <c r="H2060" i="7"/>
  <c r="H2061" i="7"/>
  <c r="H2062" i="7"/>
  <c r="H2063" i="7"/>
  <c r="H2064" i="7"/>
  <c r="H2065" i="7"/>
  <c r="H2066" i="7"/>
  <c r="H2067" i="7"/>
  <c r="H2068" i="7"/>
  <c r="H2069" i="7"/>
  <c r="H2070" i="7"/>
  <c r="H2071" i="7"/>
  <c r="H2072" i="7"/>
  <c r="H2073" i="7"/>
  <c r="H2074" i="7"/>
  <c r="H2075" i="7"/>
  <c r="H2076" i="7"/>
  <c r="H2077" i="7"/>
  <c r="H2078" i="7"/>
  <c r="H2079" i="7"/>
  <c r="H2080" i="7"/>
  <c r="H2081" i="7"/>
  <c r="H2082" i="7"/>
  <c r="H2083" i="7"/>
  <c r="H2084" i="7"/>
  <c r="H2085" i="7"/>
  <c r="H2086" i="7"/>
  <c r="H2087" i="7"/>
  <c r="H2088" i="7"/>
  <c r="H2089" i="7"/>
  <c r="H2090" i="7"/>
  <c r="H2091" i="7"/>
  <c r="H2092" i="7"/>
  <c r="H2093" i="7"/>
  <c r="H2094" i="7"/>
  <c r="H2095" i="7"/>
  <c r="H2096" i="7"/>
  <c r="H2097" i="7"/>
  <c r="H2098" i="7"/>
  <c r="H2099" i="7"/>
  <c r="H2100" i="7"/>
  <c r="H2101" i="7"/>
  <c r="H2102" i="7"/>
  <c r="H2103" i="7"/>
  <c r="H2104" i="7"/>
  <c r="H2105" i="7"/>
  <c r="H2106" i="7"/>
  <c r="H2107" i="7"/>
  <c r="H2108" i="7"/>
  <c r="H2109" i="7"/>
  <c r="H2110" i="7"/>
  <c r="H2111" i="7"/>
  <c r="H2112" i="7"/>
  <c r="H2113" i="7"/>
  <c r="H2114" i="7"/>
  <c r="H2115" i="7"/>
  <c r="H2116" i="7"/>
  <c r="H2117" i="7"/>
  <c r="H2118" i="7"/>
  <c r="H2119" i="7"/>
  <c r="H2120" i="7"/>
  <c r="H2121" i="7"/>
  <c r="H2122" i="7"/>
  <c r="H2123" i="7"/>
  <c r="H2124" i="7"/>
  <c r="H2125" i="7"/>
  <c r="H2126" i="7"/>
  <c r="H2127" i="7"/>
  <c r="H2128" i="7"/>
  <c r="H2129" i="7"/>
  <c r="H2130" i="7"/>
  <c r="H2131" i="7"/>
  <c r="H2132" i="7"/>
  <c r="H2133" i="7"/>
  <c r="H2134" i="7"/>
  <c r="H2135" i="7"/>
  <c r="H2136" i="7"/>
  <c r="H2137" i="7"/>
  <c r="H2138" i="7"/>
  <c r="H2139" i="7"/>
  <c r="H2140" i="7"/>
  <c r="H2141" i="7"/>
  <c r="H2142" i="7"/>
  <c r="H2143" i="7"/>
  <c r="H2144" i="7"/>
  <c r="H2145" i="7"/>
  <c r="H2146" i="7"/>
  <c r="H2147" i="7"/>
  <c r="H2148" i="7"/>
  <c r="H2149" i="7"/>
  <c r="H2150" i="7"/>
  <c r="H2151" i="7"/>
  <c r="H2152" i="7"/>
  <c r="H2153" i="7"/>
  <c r="H2154" i="7"/>
  <c r="H2155" i="7"/>
  <c r="H2156" i="7"/>
  <c r="H2157" i="7"/>
  <c r="H2158" i="7"/>
  <c r="H2159" i="7"/>
  <c r="H2160" i="7"/>
  <c r="H2161" i="7"/>
  <c r="H2162" i="7"/>
  <c r="H2163" i="7"/>
  <c r="H2164" i="7"/>
  <c r="H2165" i="7"/>
  <c r="H2166" i="7"/>
  <c r="H2167" i="7"/>
  <c r="H2168" i="7"/>
  <c r="H2169" i="7"/>
  <c r="H2170" i="7"/>
  <c r="H2171" i="7"/>
  <c r="H2172" i="7"/>
  <c r="H2173" i="7"/>
  <c r="H2174" i="7"/>
  <c r="H2175" i="7"/>
  <c r="H2176" i="7"/>
  <c r="H2177" i="7"/>
  <c r="H2178" i="7"/>
  <c r="H2179" i="7"/>
  <c r="H2180" i="7"/>
  <c r="H2181" i="7"/>
  <c r="H2182" i="7"/>
  <c r="H2183" i="7"/>
  <c r="H2184" i="7"/>
  <c r="H2185" i="7"/>
  <c r="H2186" i="7"/>
  <c r="H2187" i="7"/>
  <c r="H2188" i="7"/>
  <c r="H2189" i="7"/>
  <c r="H2190" i="7"/>
  <c r="H2191" i="7"/>
  <c r="H2192" i="7"/>
  <c r="H2193" i="7"/>
  <c r="H2194" i="7"/>
  <c r="H2195" i="7"/>
  <c r="H2196" i="7"/>
  <c r="H2197" i="7"/>
  <c r="H2198" i="7"/>
  <c r="H2199" i="7"/>
  <c r="H2200" i="7"/>
  <c r="H2201" i="7"/>
  <c r="H2202" i="7"/>
  <c r="H2203" i="7"/>
  <c r="H2204" i="7"/>
  <c r="H2205" i="7"/>
  <c r="H2206" i="7"/>
  <c r="H2207" i="7"/>
  <c r="H2208" i="7"/>
  <c r="H2209" i="7"/>
  <c r="H2210" i="7"/>
  <c r="H2211" i="7"/>
  <c r="H2212" i="7"/>
  <c r="H2213" i="7"/>
  <c r="H2214" i="7"/>
  <c r="H2215" i="7"/>
  <c r="H2216" i="7"/>
  <c r="H2217" i="7"/>
  <c r="H2218" i="7"/>
  <c r="H2219" i="7"/>
  <c r="H2220" i="7"/>
  <c r="H2221" i="7"/>
  <c r="H2222" i="7"/>
  <c r="H2223" i="7"/>
  <c r="H2224" i="7"/>
  <c r="H2225" i="7"/>
  <c r="H2226" i="7"/>
  <c r="H2227" i="7"/>
  <c r="H2228" i="7"/>
  <c r="H2229" i="7"/>
  <c r="H2230" i="7"/>
  <c r="H2231" i="7"/>
  <c r="H2232" i="7"/>
  <c r="H2233" i="7"/>
  <c r="H2234" i="7"/>
  <c r="H2235" i="7"/>
  <c r="H2236" i="7"/>
  <c r="H2237" i="7"/>
  <c r="H2238" i="7"/>
  <c r="H2239" i="7"/>
  <c r="H2240" i="7"/>
  <c r="H2241" i="7"/>
  <c r="H2242" i="7"/>
  <c r="H2243" i="7"/>
  <c r="H2244" i="7"/>
  <c r="H2245" i="7"/>
  <c r="H2246" i="7"/>
  <c r="H2247" i="7"/>
  <c r="H2248" i="7"/>
  <c r="H2249" i="7"/>
  <c r="H2250" i="7"/>
  <c r="H2251" i="7"/>
  <c r="H2252" i="7"/>
  <c r="H2253" i="7"/>
  <c r="H2254" i="7"/>
  <c r="H2255" i="7"/>
  <c r="H2256" i="7"/>
  <c r="H2257" i="7"/>
  <c r="H2258" i="7"/>
  <c r="H2259" i="7"/>
  <c r="H2260" i="7"/>
  <c r="H2261" i="7"/>
  <c r="H2262" i="7"/>
  <c r="H2263" i="7"/>
  <c r="H2264" i="7"/>
  <c r="H2265" i="7"/>
  <c r="H2266" i="7"/>
  <c r="H2267" i="7"/>
  <c r="H2268" i="7"/>
  <c r="H2269" i="7"/>
  <c r="H2270" i="7"/>
  <c r="H2271" i="7"/>
  <c r="H2272" i="7"/>
  <c r="H2273" i="7"/>
  <c r="H2274" i="7"/>
  <c r="H2275" i="7"/>
  <c r="H2276" i="7"/>
  <c r="H2277" i="7"/>
  <c r="H2278" i="7"/>
  <c r="H2279" i="7"/>
  <c r="H2280" i="7"/>
  <c r="H2281" i="7"/>
  <c r="H2282" i="7"/>
  <c r="H2283" i="7"/>
  <c r="H2284" i="7"/>
  <c r="H2285" i="7"/>
  <c r="H2286" i="7"/>
  <c r="H2287" i="7"/>
  <c r="H2288" i="7"/>
  <c r="H2289" i="7"/>
  <c r="H2290" i="7"/>
  <c r="H2291" i="7"/>
  <c r="H2292" i="7"/>
  <c r="H2293" i="7"/>
  <c r="H2294" i="7"/>
  <c r="H2295" i="7"/>
  <c r="H2296" i="7"/>
  <c r="H2297" i="7"/>
  <c r="H2298" i="7"/>
  <c r="H2299" i="7"/>
  <c r="H2300" i="7"/>
  <c r="H2301" i="7"/>
  <c r="H2302" i="7"/>
  <c r="H2303" i="7"/>
  <c r="H2304" i="7"/>
  <c r="H2305" i="7"/>
  <c r="H2306" i="7"/>
  <c r="H2307" i="7"/>
  <c r="H2308" i="7"/>
  <c r="H2309" i="7"/>
  <c r="H2310" i="7"/>
  <c r="H2311" i="7"/>
  <c r="H2312" i="7"/>
  <c r="H2313" i="7"/>
  <c r="H2314" i="7"/>
  <c r="H2315" i="7"/>
  <c r="H2316" i="7"/>
  <c r="H2317" i="7"/>
  <c r="H2318" i="7"/>
  <c r="H2319" i="7"/>
  <c r="H2320" i="7"/>
  <c r="H2321" i="7"/>
  <c r="H2322" i="7"/>
  <c r="H2323" i="7"/>
  <c r="H2324" i="7"/>
  <c r="H2325" i="7"/>
  <c r="H2326" i="7"/>
  <c r="H2327" i="7"/>
  <c r="H2328" i="7"/>
  <c r="H2329" i="7"/>
  <c r="H2330" i="7"/>
  <c r="H2331" i="7"/>
  <c r="H2332" i="7"/>
  <c r="H2333" i="7"/>
  <c r="H2334" i="7"/>
  <c r="H2335" i="7"/>
  <c r="H2336" i="7"/>
  <c r="H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G2001" i="7"/>
  <c r="G2002" i="7"/>
  <c r="G2003" i="7"/>
  <c r="G2004" i="7"/>
  <c r="G2005" i="7"/>
  <c r="G2006" i="7"/>
  <c r="G2007" i="7"/>
  <c r="G2008" i="7"/>
  <c r="G2009" i="7"/>
  <c r="G2010" i="7"/>
  <c r="G2011" i="7"/>
  <c r="G2012" i="7"/>
  <c r="G2013" i="7"/>
  <c r="G2014" i="7"/>
  <c r="G2015" i="7"/>
  <c r="G2016" i="7"/>
  <c r="G2017" i="7"/>
  <c r="G2018" i="7"/>
  <c r="G2019" i="7"/>
  <c r="G2020" i="7"/>
  <c r="G2021" i="7"/>
  <c r="G2022" i="7"/>
  <c r="G2023" i="7"/>
  <c r="G2024" i="7"/>
  <c r="G2025" i="7"/>
  <c r="G2026" i="7"/>
  <c r="G2027" i="7"/>
  <c r="G2028" i="7"/>
  <c r="G2029" i="7"/>
  <c r="G2030" i="7"/>
  <c r="G2031" i="7"/>
  <c r="G2032" i="7"/>
  <c r="G2033" i="7"/>
  <c r="G2034" i="7"/>
  <c r="G2035" i="7"/>
  <c r="G2036" i="7"/>
  <c r="G2037" i="7"/>
  <c r="G2038" i="7"/>
  <c r="G2039" i="7"/>
  <c r="G2040" i="7"/>
  <c r="G2041" i="7"/>
  <c r="G2042" i="7"/>
  <c r="G2043" i="7"/>
  <c r="G2044" i="7"/>
  <c r="G2045" i="7"/>
  <c r="G2046" i="7"/>
  <c r="G2047" i="7"/>
  <c r="G2048" i="7"/>
  <c r="G2049" i="7"/>
  <c r="G2050" i="7"/>
  <c r="G2051" i="7"/>
  <c r="G2052" i="7"/>
  <c r="G2053" i="7"/>
  <c r="G2054" i="7"/>
  <c r="G2055" i="7"/>
  <c r="G2056" i="7"/>
  <c r="G2057" i="7"/>
  <c r="G2058" i="7"/>
  <c r="G2059" i="7"/>
  <c r="G2060" i="7"/>
  <c r="G2061" i="7"/>
  <c r="G2062" i="7"/>
  <c r="G2063" i="7"/>
  <c r="G2064" i="7"/>
  <c r="G2065" i="7"/>
  <c r="G2066" i="7"/>
  <c r="G2067" i="7"/>
  <c r="G2068" i="7"/>
  <c r="G2069" i="7"/>
  <c r="G2070" i="7"/>
  <c r="G2071" i="7"/>
  <c r="G2072" i="7"/>
  <c r="G2073" i="7"/>
  <c r="G2074" i="7"/>
  <c r="G2075" i="7"/>
  <c r="G2076" i="7"/>
  <c r="G2077" i="7"/>
  <c r="G2078" i="7"/>
  <c r="G2079" i="7"/>
  <c r="G2080" i="7"/>
  <c r="G2081" i="7"/>
  <c r="G2082" i="7"/>
  <c r="G2083" i="7"/>
  <c r="G2084" i="7"/>
  <c r="G2085" i="7"/>
  <c r="G2086" i="7"/>
  <c r="G2087" i="7"/>
  <c r="G2088" i="7"/>
  <c r="G2089" i="7"/>
  <c r="G2090" i="7"/>
  <c r="G2091" i="7"/>
  <c r="G2092" i="7"/>
  <c r="G2093" i="7"/>
  <c r="G2094" i="7"/>
  <c r="G2095" i="7"/>
  <c r="G2096" i="7"/>
  <c r="G2097" i="7"/>
  <c r="G2098" i="7"/>
  <c r="G2099" i="7"/>
  <c r="G2100" i="7"/>
  <c r="G2101" i="7"/>
  <c r="G2102" i="7"/>
  <c r="G2103" i="7"/>
  <c r="G2104" i="7"/>
  <c r="G2105" i="7"/>
  <c r="G2106" i="7"/>
  <c r="G2107" i="7"/>
  <c r="G2108" i="7"/>
  <c r="G2109" i="7"/>
  <c r="G2110" i="7"/>
  <c r="G2111" i="7"/>
  <c r="G2112" i="7"/>
  <c r="G2113" i="7"/>
  <c r="G2114" i="7"/>
  <c r="G2115" i="7"/>
  <c r="G2116" i="7"/>
  <c r="G2117" i="7"/>
  <c r="G2118" i="7"/>
  <c r="G2119" i="7"/>
  <c r="G2120" i="7"/>
  <c r="G2121" i="7"/>
  <c r="G2122" i="7"/>
  <c r="G2123" i="7"/>
  <c r="G2124" i="7"/>
  <c r="G2125" i="7"/>
  <c r="G2126" i="7"/>
  <c r="G2127" i="7"/>
  <c r="G2128" i="7"/>
  <c r="G2129" i="7"/>
  <c r="G2130" i="7"/>
  <c r="G2131" i="7"/>
  <c r="G2132" i="7"/>
  <c r="G2133" i="7"/>
  <c r="G2134" i="7"/>
  <c r="G2135" i="7"/>
  <c r="G2136" i="7"/>
  <c r="G2137" i="7"/>
  <c r="G2138" i="7"/>
  <c r="G2139" i="7"/>
  <c r="G2140" i="7"/>
  <c r="G2141" i="7"/>
  <c r="G2142" i="7"/>
  <c r="G2143" i="7"/>
  <c r="G2144" i="7"/>
  <c r="G2145" i="7"/>
  <c r="G2146" i="7"/>
  <c r="G2147" i="7"/>
  <c r="G2148" i="7"/>
  <c r="G2149" i="7"/>
  <c r="G2150" i="7"/>
  <c r="G2151" i="7"/>
  <c r="G2152" i="7"/>
  <c r="G2153" i="7"/>
  <c r="G2154" i="7"/>
  <c r="G2155" i="7"/>
  <c r="G2156" i="7"/>
  <c r="G2157" i="7"/>
  <c r="G2158" i="7"/>
  <c r="G2159" i="7"/>
  <c r="G2160" i="7"/>
  <c r="G2161" i="7"/>
  <c r="G2162" i="7"/>
  <c r="G2163" i="7"/>
  <c r="G2164" i="7"/>
  <c r="G2165" i="7"/>
  <c r="G2166" i="7"/>
  <c r="G2167" i="7"/>
  <c r="G2168" i="7"/>
  <c r="G2169" i="7"/>
  <c r="G2170" i="7"/>
  <c r="G2171" i="7"/>
  <c r="G2172" i="7"/>
  <c r="G2173" i="7"/>
  <c r="G2174" i="7"/>
  <c r="G2175" i="7"/>
  <c r="G2176" i="7"/>
  <c r="G2177" i="7"/>
  <c r="G2178" i="7"/>
  <c r="G2179" i="7"/>
  <c r="G2180" i="7"/>
  <c r="G2181" i="7"/>
  <c r="G2182" i="7"/>
  <c r="G2183" i="7"/>
  <c r="G2184" i="7"/>
  <c r="G2185" i="7"/>
  <c r="G2186" i="7"/>
  <c r="G2187" i="7"/>
  <c r="G2188" i="7"/>
  <c r="G2189" i="7"/>
  <c r="G2190" i="7"/>
  <c r="G2191" i="7"/>
  <c r="G2192" i="7"/>
  <c r="G2193" i="7"/>
  <c r="G2194" i="7"/>
  <c r="G2195" i="7"/>
  <c r="G2196" i="7"/>
  <c r="G2197" i="7"/>
  <c r="G2198" i="7"/>
  <c r="G2199" i="7"/>
  <c r="G2200" i="7"/>
  <c r="G2201" i="7"/>
  <c r="G2202" i="7"/>
  <c r="G2203" i="7"/>
  <c r="G2204" i="7"/>
  <c r="G2205" i="7"/>
  <c r="G2206" i="7"/>
  <c r="G2207" i="7"/>
  <c r="G2208" i="7"/>
  <c r="G2209" i="7"/>
  <c r="G2210" i="7"/>
  <c r="G2211" i="7"/>
  <c r="G2212" i="7"/>
  <c r="G2213" i="7"/>
  <c r="G2214" i="7"/>
  <c r="G2215" i="7"/>
  <c r="G2216" i="7"/>
  <c r="G2217" i="7"/>
  <c r="G2218" i="7"/>
  <c r="G2219" i="7"/>
  <c r="G2220" i="7"/>
  <c r="G2221" i="7"/>
  <c r="G2222" i="7"/>
  <c r="G2223" i="7"/>
  <c r="G2224" i="7"/>
  <c r="G2225" i="7"/>
  <c r="G2226" i="7"/>
  <c r="G2227" i="7"/>
  <c r="G2228" i="7"/>
  <c r="G2229" i="7"/>
  <c r="G2230" i="7"/>
  <c r="G2231" i="7"/>
  <c r="G2232" i="7"/>
  <c r="G2233" i="7"/>
  <c r="G2234" i="7"/>
  <c r="G2235" i="7"/>
  <c r="G2236" i="7"/>
  <c r="G2237" i="7"/>
  <c r="G2238" i="7"/>
  <c r="G2239" i="7"/>
  <c r="G2240" i="7"/>
  <c r="G2241" i="7"/>
  <c r="G2242" i="7"/>
  <c r="G2243" i="7"/>
  <c r="G2244" i="7"/>
  <c r="G2245" i="7"/>
  <c r="G2246" i="7"/>
  <c r="G2247" i="7"/>
  <c r="G2248" i="7"/>
  <c r="G2249" i="7"/>
  <c r="G2250" i="7"/>
  <c r="G2251" i="7"/>
  <c r="G2252" i="7"/>
  <c r="G2253" i="7"/>
  <c r="G2254" i="7"/>
  <c r="G2255" i="7"/>
  <c r="G2256" i="7"/>
  <c r="G2257" i="7"/>
  <c r="G2258" i="7"/>
  <c r="G2259" i="7"/>
  <c r="G2260" i="7"/>
  <c r="G2261" i="7"/>
  <c r="G2262" i="7"/>
  <c r="G2263" i="7"/>
  <c r="G2264" i="7"/>
  <c r="G2265" i="7"/>
  <c r="G2266" i="7"/>
  <c r="G2267" i="7"/>
  <c r="G2268" i="7"/>
  <c r="G2269" i="7"/>
  <c r="G2270" i="7"/>
  <c r="G2271" i="7"/>
  <c r="G2272" i="7"/>
  <c r="G2273" i="7"/>
  <c r="G2274" i="7"/>
  <c r="G2275" i="7"/>
  <c r="G2276" i="7"/>
  <c r="G2277" i="7"/>
  <c r="G2278" i="7"/>
  <c r="G2279" i="7"/>
  <c r="G2280" i="7"/>
  <c r="G2281" i="7"/>
  <c r="G2282" i="7"/>
  <c r="G2283" i="7"/>
  <c r="G2284" i="7"/>
  <c r="G2285" i="7"/>
  <c r="G2286" i="7"/>
  <c r="G2287" i="7"/>
  <c r="G2288" i="7"/>
  <c r="G2289" i="7"/>
  <c r="G2290" i="7"/>
  <c r="G2291" i="7"/>
  <c r="G2292" i="7"/>
  <c r="G2293" i="7"/>
  <c r="G2294" i="7"/>
  <c r="G2295" i="7"/>
  <c r="G2296" i="7"/>
  <c r="G2297" i="7"/>
  <c r="G2298" i="7"/>
  <c r="G2299" i="7"/>
  <c r="G2300" i="7"/>
  <c r="G2301" i="7"/>
  <c r="G2302" i="7"/>
  <c r="G2303" i="7"/>
  <c r="G2304" i="7"/>
  <c r="G2305" i="7"/>
  <c r="G2306" i="7"/>
  <c r="G2307" i="7"/>
  <c r="G2308" i="7"/>
  <c r="G2309" i="7"/>
  <c r="G2310" i="7"/>
  <c r="G2311" i="7"/>
  <c r="G2312" i="7"/>
  <c r="G2313" i="7"/>
  <c r="G2314" i="7"/>
  <c r="G2315" i="7"/>
  <c r="G2316" i="7"/>
  <c r="G2317" i="7"/>
  <c r="G2318" i="7"/>
  <c r="G2319" i="7"/>
  <c r="G2320" i="7"/>
  <c r="G2321" i="7"/>
  <c r="G2322" i="7"/>
  <c r="G2323" i="7"/>
  <c r="G2324" i="7"/>
  <c r="G2325" i="7"/>
  <c r="G2326" i="7"/>
  <c r="G2327" i="7"/>
  <c r="G2328" i="7"/>
  <c r="G2329" i="7"/>
  <c r="G2330" i="7"/>
  <c r="G2331" i="7"/>
  <c r="G2332" i="7"/>
  <c r="G2333" i="7"/>
  <c r="G2334" i="7"/>
  <c r="G2335" i="7"/>
  <c r="G2336" i="7"/>
  <c r="G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995" i="7"/>
  <c r="F996" i="7"/>
  <c r="F997" i="7"/>
  <c r="F998" i="7"/>
  <c r="F999" i="7"/>
  <c r="F1000" i="7"/>
  <c r="F1001" i="7"/>
  <c r="F1002" i="7"/>
  <c r="F1003" i="7"/>
  <c r="F1004" i="7"/>
  <c r="F1005"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7" i="7"/>
  <c r="F1038" i="7"/>
  <c r="F1039" i="7"/>
  <c r="F1040" i="7"/>
  <c r="F1041" i="7"/>
  <c r="F1042" i="7"/>
  <c r="F1043" i="7"/>
  <c r="F1044" i="7"/>
  <c r="F1045" i="7"/>
  <c r="F1046" i="7"/>
  <c r="F1047" i="7"/>
  <c r="F1048" i="7"/>
  <c r="F1049" i="7"/>
  <c r="F1050" i="7"/>
  <c r="F1051" i="7"/>
  <c r="F1052" i="7"/>
  <c r="F1053" i="7"/>
  <c r="F1054" i="7"/>
  <c r="F1055" i="7"/>
  <c r="F1056" i="7"/>
  <c r="F1057" i="7"/>
  <c r="F1058" i="7"/>
  <c r="F1059" i="7"/>
  <c r="F1060" i="7"/>
  <c r="F1061" i="7"/>
  <c r="F1062" i="7"/>
  <c r="F1063" i="7"/>
  <c r="F1064" i="7"/>
  <c r="F1065" i="7"/>
  <c r="F1066"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131" i="7"/>
  <c r="F1132" i="7"/>
  <c r="F1133" i="7"/>
  <c r="F1134"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1208"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6"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3"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1325" i="7"/>
  <c r="F1326"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1494"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1525" i="7"/>
  <c r="F1526" i="7"/>
  <c r="F1527" i="7"/>
  <c r="F1528" i="7"/>
  <c r="F1529" i="7"/>
  <c r="F1530" i="7"/>
  <c r="F1531" i="7"/>
  <c r="F1532" i="7"/>
  <c r="F1533" i="7"/>
  <c r="F1534" i="7"/>
  <c r="F1535" i="7"/>
  <c r="F1536" i="7"/>
  <c r="F1537" i="7"/>
  <c r="F1538" i="7"/>
  <c r="F1539" i="7"/>
  <c r="F1540" i="7"/>
  <c r="F1541" i="7"/>
  <c r="F1542" i="7"/>
  <c r="F1543" i="7"/>
  <c r="F1544" i="7"/>
  <c r="F1545" i="7"/>
  <c r="F1546" i="7"/>
  <c r="F1547" i="7"/>
  <c r="F1548" i="7"/>
  <c r="F1549" i="7"/>
  <c r="F1550" i="7"/>
  <c r="F1551" i="7"/>
  <c r="F1552" i="7"/>
  <c r="F1553" i="7"/>
  <c r="F1554" i="7"/>
  <c r="F1555" i="7"/>
  <c r="F1556" i="7"/>
  <c r="F1557" i="7"/>
  <c r="F1558" i="7"/>
  <c r="F1559" i="7"/>
  <c r="F1560" i="7"/>
  <c r="F1561" i="7"/>
  <c r="F1562" i="7"/>
  <c r="F1563" i="7"/>
  <c r="F1564" i="7"/>
  <c r="F1565" i="7"/>
  <c r="F1566" i="7"/>
  <c r="F1567" i="7"/>
  <c r="F1568" i="7"/>
  <c r="F1569" i="7"/>
  <c r="F1570" i="7"/>
  <c r="F1571" i="7"/>
  <c r="F1572" i="7"/>
  <c r="F1573" i="7"/>
  <c r="F1574" i="7"/>
  <c r="F1575" i="7"/>
  <c r="F1576" i="7"/>
  <c r="F1577" i="7"/>
  <c r="F1578" i="7"/>
  <c r="F1579" i="7"/>
  <c r="F1580" i="7"/>
  <c r="F1581" i="7"/>
  <c r="F1582" i="7"/>
  <c r="F1583" i="7"/>
  <c r="F1584" i="7"/>
  <c r="F1585" i="7"/>
  <c r="F1586" i="7"/>
  <c r="F1587" i="7"/>
  <c r="F1588" i="7"/>
  <c r="F1589" i="7"/>
  <c r="F1590" i="7"/>
  <c r="F1591" i="7"/>
  <c r="F1592" i="7"/>
  <c r="F1593" i="7"/>
  <c r="F1594" i="7"/>
  <c r="F1595" i="7"/>
  <c r="F1596" i="7"/>
  <c r="F1597" i="7"/>
  <c r="F1598" i="7"/>
  <c r="F1599" i="7"/>
  <c r="F1600" i="7"/>
  <c r="F1601" i="7"/>
  <c r="F1602" i="7"/>
  <c r="F1603" i="7"/>
  <c r="F1604" i="7"/>
  <c r="F1605" i="7"/>
  <c r="F1606" i="7"/>
  <c r="F1607" i="7"/>
  <c r="F1608" i="7"/>
  <c r="F1609" i="7"/>
  <c r="F1610" i="7"/>
  <c r="F1611" i="7"/>
  <c r="F1612" i="7"/>
  <c r="F1613" i="7"/>
  <c r="F1614" i="7"/>
  <c r="F1615" i="7"/>
  <c r="F1616" i="7"/>
  <c r="F1617" i="7"/>
  <c r="F1618" i="7"/>
  <c r="F1619" i="7"/>
  <c r="F1620" i="7"/>
  <c r="F1621" i="7"/>
  <c r="F1622" i="7"/>
  <c r="F1623" i="7"/>
  <c r="F1624" i="7"/>
  <c r="F1625"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F2001" i="7"/>
  <c r="F2002" i="7"/>
  <c r="F2003" i="7"/>
  <c r="F2004" i="7"/>
  <c r="F2005" i="7"/>
  <c r="F2006" i="7"/>
  <c r="F2007" i="7"/>
  <c r="F2008" i="7"/>
  <c r="F2009" i="7"/>
  <c r="F2010" i="7"/>
  <c r="F2011" i="7"/>
  <c r="F2012" i="7"/>
  <c r="F2013" i="7"/>
  <c r="F2014" i="7"/>
  <c r="F2015" i="7"/>
  <c r="F2016" i="7"/>
  <c r="F2017" i="7"/>
  <c r="F2018" i="7"/>
  <c r="F2019" i="7"/>
  <c r="F2020" i="7"/>
  <c r="F2021" i="7"/>
  <c r="F2022" i="7"/>
  <c r="F2023" i="7"/>
  <c r="F2024" i="7"/>
  <c r="F2025" i="7"/>
  <c r="F2026" i="7"/>
  <c r="F2027" i="7"/>
  <c r="F2028" i="7"/>
  <c r="F2029" i="7"/>
  <c r="F2030" i="7"/>
  <c r="F2031" i="7"/>
  <c r="F2032" i="7"/>
  <c r="F2033" i="7"/>
  <c r="F2034" i="7"/>
  <c r="F2035" i="7"/>
  <c r="F2036" i="7"/>
  <c r="F2037" i="7"/>
  <c r="F2038" i="7"/>
  <c r="F2039" i="7"/>
  <c r="F2040" i="7"/>
  <c r="F2041" i="7"/>
  <c r="F2042" i="7"/>
  <c r="F2043" i="7"/>
  <c r="F2044" i="7"/>
  <c r="F2045" i="7"/>
  <c r="F2046" i="7"/>
  <c r="F2047" i="7"/>
  <c r="F2048" i="7"/>
  <c r="F2049" i="7"/>
  <c r="F2050" i="7"/>
  <c r="F2051" i="7"/>
  <c r="F2052" i="7"/>
  <c r="F2053" i="7"/>
  <c r="F2054" i="7"/>
  <c r="F2055" i="7"/>
  <c r="F2056" i="7"/>
  <c r="F2057" i="7"/>
  <c r="F2058" i="7"/>
  <c r="F2059" i="7"/>
  <c r="F2060" i="7"/>
  <c r="F2061" i="7"/>
  <c r="F2062" i="7"/>
  <c r="F2063" i="7"/>
  <c r="F2064" i="7"/>
  <c r="F2065" i="7"/>
  <c r="F2066" i="7"/>
  <c r="F2067" i="7"/>
  <c r="F2068" i="7"/>
  <c r="F2069" i="7"/>
  <c r="F2070" i="7"/>
  <c r="F2071" i="7"/>
  <c r="F2072" i="7"/>
  <c r="F2073" i="7"/>
  <c r="F2074" i="7"/>
  <c r="F2075" i="7"/>
  <c r="F2076" i="7"/>
  <c r="F2077" i="7"/>
  <c r="F2078" i="7"/>
  <c r="F2079" i="7"/>
  <c r="F2080" i="7"/>
  <c r="F2081" i="7"/>
  <c r="F2082" i="7"/>
  <c r="F2083" i="7"/>
  <c r="F2084" i="7"/>
  <c r="F2085" i="7"/>
  <c r="F2086" i="7"/>
  <c r="F2087" i="7"/>
  <c r="F2088" i="7"/>
  <c r="F2089" i="7"/>
  <c r="F2090" i="7"/>
  <c r="F2091" i="7"/>
  <c r="F2092" i="7"/>
  <c r="F2093" i="7"/>
  <c r="F2094" i="7"/>
  <c r="F2095" i="7"/>
  <c r="F2096" i="7"/>
  <c r="F2097" i="7"/>
  <c r="F2098" i="7"/>
  <c r="F2099" i="7"/>
  <c r="F2100" i="7"/>
  <c r="F2101" i="7"/>
  <c r="F2102" i="7"/>
  <c r="F2103" i="7"/>
  <c r="F2104" i="7"/>
  <c r="F2105" i="7"/>
  <c r="F2106" i="7"/>
  <c r="F2107" i="7"/>
  <c r="F2108" i="7"/>
  <c r="F2109" i="7"/>
  <c r="F2110" i="7"/>
  <c r="F2111" i="7"/>
  <c r="F2112" i="7"/>
  <c r="F2113" i="7"/>
  <c r="F2114" i="7"/>
  <c r="F2115" i="7"/>
  <c r="F2116" i="7"/>
  <c r="F2117" i="7"/>
  <c r="F2118" i="7"/>
  <c r="F2119" i="7"/>
  <c r="F2120" i="7"/>
  <c r="F2121" i="7"/>
  <c r="F2122" i="7"/>
  <c r="F2123" i="7"/>
  <c r="F2124" i="7"/>
  <c r="F2125" i="7"/>
  <c r="F2126" i="7"/>
  <c r="F2127" i="7"/>
  <c r="F2128" i="7"/>
  <c r="F2129" i="7"/>
  <c r="F2130" i="7"/>
  <c r="F2131" i="7"/>
  <c r="F2132" i="7"/>
  <c r="F2133" i="7"/>
  <c r="F2134" i="7"/>
  <c r="F2135" i="7"/>
  <c r="F2136" i="7"/>
  <c r="F2137" i="7"/>
  <c r="F2138" i="7"/>
  <c r="F2139" i="7"/>
  <c r="F2140" i="7"/>
  <c r="F2141" i="7"/>
  <c r="F2142" i="7"/>
  <c r="F2143" i="7"/>
  <c r="F2144" i="7"/>
  <c r="F2145" i="7"/>
  <c r="F2146" i="7"/>
  <c r="F2147" i="7"/>
  <c r="F2148" i="7"/>
  <c r="F2149" i="7"/>
  <c r="F2150" i="7"/>
  <c r="F2151" i="7"/>
  <c r="F2152" i="7"/>
  <c r="F2153" i="7"/>
  <c r="F2154" i="7"/>
  <c r="F2155" i="7"/>
  <c r="F2156" i="7"/>
  <c r="F2157" i="7"/>
  <c r="F2158" i="7"/>
  <c r="F2159" i="7"/>
  <c r="F2160" i="7"/>
  <c r="F2161" i="7"/>
  <c r="F2162" i="7"/>
  <c r="F2163" i="7"/>
  <c r="F2164" i="7"/>
  <c r="F2165" i="7"/>
  <c r="F2166" i="7"/>
  <c r="F2167" i="7"/>
  <c r="F2168" i="7"/>
  <c r="F2169" i="7"/>
  <c r="F2170" i="7"/>
  <c r="F2171" i="7"/>
  <c r="F2172" i="7"/>
  <c r="F2173" i="7"/>
  <c r="F2174" i="7"/>
  <c r="F2175" i="7"/>
  <c r="F2176" i="7"/>
  <c r="F2177" i="7"/>
  <c r="F2178" i="7"/>
  <c r="F2179" i="7"/>
  <c r="F2180" i="7"/>
  <c r="F2181" i="7"/>
  <c r="F2182" i="7"/>
  <c r="F2183" i="7"/>
  <c r="F2184" i="7"/>
  <c r="F2185" i="7"/>
  <c r="F2186" i="7"/>
  <c r="F2187" i="7"/>
  <c r="F2188" i="7"/>
  <c r="F2189" i="7"/>
  <c r="F2190" i="7"/>
  <c r="F2191" i="7"/>
  <c r="F2192" i="7"/>
  <c r="F2193" i="7"/>
  <c r="F2194" i="7"/>
  <c r="F2195" i="7"/>
  <c r="F2196" i="7"/>
  <c r="F2197" i="7"/>
  <c r="F2198" i="7"/>
  <c r="F2199" i="7"/>
  <c r="F2200" i="7"/>
  <c r="F2201" i="7"/>
  <c r="F2202" i="7"/>
  <c r="F2203" i="7"/>
  <c r="F2204" i="7"/>
  <c r="F2205" i="7"/>
  <c r="F2206" i="7"/>
  <c r="F2207" i="7"/>
  <c r="F2208" i="7"/>
  <c r="F2209" i="7"/>
  <c r="F2210" i="7"/>
  <c r="F2211" i="7"/>
  <c r="F2212" i="7"/>
  <c r="F2213" i="7"/>
  <c r="F2214" i="7"/>
  <c r="F2215" i="7"/>
  <c r="F2216" i="7"/>
  <c r="F2217" i="7"/>
  <c r="F2218" i="7"/>
  <c r="F2219" i="7"/>
  <c r="F2220" i="7"/>
  <c r="F2221" i="7"/>
  <c r="F2222" i="7"/>
  <c r="F2223" i="7"/>
  <c r="F2224" i="7"/>
  <c r="F2225" i="7"/>
  <c r="F2226" i="7"/>
  <c r="F2227" i="7"/>
  <c r="F2228" i="7"/>
  <c r="F2229" i="7"/>
  <c r="F2230" i="7"/>
  <c r="F2231" i="7"/>
  <c r="F2232" i="7"/>
  <c r="F2233" i="7"/>
  <c r="F2234" i="7"/>
  <c r="F2235" i="7"/>
  <c r="F2236" i="7"/>
  <c r="F2237" i="7"/>
  <c r="F2238" i="7"/>
  <c r="F2239" i="7"/>
  <c r="F2240" i="7"/>
  <c r="F2241" i="7"/>
  <c r="F2242" i="7"/>
  <c r="F2243" i="7"/>
  <c r="F2244" i="7"/>
  <c r="F2245" i="7"/>
  <c r="F2246" i="7"/>
  <c r="F2247" i="7"/>
  <c r="F2248" i="7"/>
  <c r="F2249" i="7"/>
  <c r="F2250" i="7"/>
  <c r="F2251" i="7"/>
  <c r="F2252" i="7"/>
  <c r="F2253" i="7"/>
  <c r="F2254" i="7"/>
  <c r="F2255" i="7"/>
  <c r="F2256" i="7"/>
  <c r="F2257" i="7"/>
  <c r="F2258" i="7"/>
  <c r="F2259" i="7"/>
  <c r="F2260" i="7"/>
  <c r="F2261" i="7"/>
  <c r="F2262" i="7"/>
  <c r="F2263" i="7"/>
  <c r="F2264" i="7"/>
  <c r="F2265" i="7"/>
  <c r="F2266" i="7"/>
  <c r="F2267" i="7"/>
  <c r="F2268" i="7"/>
  <c r="F2269" i="7"/>
  <c r="F2270" i="7"/>
  <c r="F2271" i="7"/>
  <c r="F2272" i="7"/>
  <c r="F2273" i="7"/>
  <c r="F2274" i="7"/>
  <c r="F2275" i="7"/>
  <c r="F2276" i="7"/>
  <c r="F2277" i="7"/>
  <c r="F2278" i="7"/>
  <c r="F2279" i="7"/>
  <c r="F2280" i="7"/>
  <c r="F2281" i="7"/>
  <c r="F2282" i="7"/>
  <c r="F2283" i="7"/>
  <c r="F2284" i="7"/>
  <c r="F2285" i="7"/>
  <c r="F2286" i="7"/>
  <c r="F2287" i="7"/>
  <c r="F2288" i="7"/>
  <c r="F2289" i="7"/>
  <c r="F2290" i="7"/>
  <c r="F2291" i="7"/>
  <c r="F2292" i="7"/>
  <c r="F2293" i="7"/>
  <c r="F2294" i="7"/>
  <c r="F2295" i="7"/>
  <c r="F2296" i="7"/>
  <c r="F2297" i="7"/>
  <c r="F2298" i="7"/>
  <c r="F2299" i="7"/>
  <c r="F2300" i="7"/>
  <c r="F2301" i="7"/>
  <c r="F2302" i="7"/>
  <c r="F2303" i="7"/>
  <c r="F2304" i="7"/>
  <c r="F2305" i="7"/>
  <c r="F2306" i="7"/>
  <c r="F2307" i="7"/>
  <c r="F2308" i="7"/>
  <c r="F2309" i="7"/>
  <c r="F2310" i="7"/>
  <c r="F2311" i="7"/>
  <c r="F2312" i="7"/>
  <c r="F2313" i="7"/>
  <c r="F2314" i="7"/>
  <c r="F2315" i="7"/>
  <c r="F2316" i="7"/>
  <c r="F2317" i="7"/>
  <c r="F2318" i="7"/>
  <c r="F2319" i="7"/>
  <c r="F2320" i="7"/>
  <c r="F2321" i="7"/>
  <c r="F2322" i="7"/>
  <c r="F2323" i="7"/>
  <c r="F2324" i="7"/>
  <c r="F2325" i="7"/>
  <c r="F2326" i="7"/>
  <c r="F2327" i="7"/>
  <c r="F2328" i="7"/>
  <c r="F2329" i="7"/>
  <c r="F2330" i="7"/>
  <c r="F2331" i="7"/>
  <c r="F2332" i="7"/>
  <c r="F2333" i="7"/>
  <c r="F2334" i="7"/>
  <c r="F2335" i="7"/>
  <c r="F2336" i="7"/>
  <c r="F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E2004" i="7"/>
  <c r="E2005" i="7"/>
  <c r="E2006" i="7"/>
  <c r="E2007" i="7"/>
  <c r="E2008" i="7"/>
  <c r="E2009" i="7"/>
  <c r="E2010" i="7"/>
  <c r="E2011" i="7"/>
  <c r="E2012" i="7"/>
  <c r="E2013" i="7"/>
  <c r="E2014" i="7"/>
  <c r="E2015" i="7"/>
  <c r="E2016" i="7"/>
  <c r="E2017" i="7"/>
  <c r="E2018" i="7"/>
  <c r="E2019" i="7"/>
  <c r="E2020" i="7"/>
  <c r="E2021" i="7"/>
  <c r="E2022" i="7"/>
  <c r="E2023" i="7"/>
  <c r="E2024" i="7"/>
  <c r="E2025" i="7"/>
  <c r="E2026" i="7"/>
  <c r="E2027" i="7"/>
  <c r="E2028" i="7"/>
  <c r="E2029" i="7"/>
  <c r="E2030" i="7"/>
  <c r="E2031" i="7"/>
  <c r="E2032" i="7"/>
  <c r="E2033" i="7"/>
  <c r="E2034" i="7"/>
  <c r="E2035" i="7"/>
  <c r="E2036" i="7"/>
  <c r="E2037" i="7"/>
  <c r="E2038" i="7"/>
  <c r="E2039" i="7"/>
  <c r="E2040" i="7"/>
  <c r="E2041" i="7"/>
  <c r="E2042" i="7"/>
  <c r="E2043" i="7"/>
  <c r="E2044" i="7"/>
  <c r="E2045" i="7"/>
  <c r="E2046" i="7"/>
  <c r="E2047" i="7"/>
  <c r="E2048" i="7"/>
  <c r="E2049" i="7"/>
  <c r="E2050" i="7"/>
  <c r="E2051" i="7"/>
  <c r="E2052" i="7"/>
  <c r="E2053" i="7"/>
  <c r="E2054" i="7"/>
  <c r="E2055" i="7"/>
  <c r="E2056" i="7"/>
  <c r="E2057" i="7"/>
  <c r="E2058" i="7"/>
  <c r="E2059" i="7"/>
  <c r="E2060" i="7"/>
  <c r="E2061" i="7"/>
  <c r="E2062" i="7"/>
  <c r="E2063" i="7"/>
  <c r="E2064" i="7"/>
  <c r="E2065" i="7"/>
  <c r="E2066" i="7"/>
  <c r="E2067" i="7"/>
  <c r="E2068" i="7"/>
  <c r="E2069" i="7"/>
  <c r="E2070" i="7"/>
  <c r="E2071" i="7"/>
  <c r="E2072" i="7"/>
  <c r="E2073" i="7"/>
  <c r="E2074" i="7"/>
  <c r="E2075" i="7"/>
  <c r="E2076" i="7"/>
  <c r="E2077" i="7"/>
  <c r="E2078" i="7"/>
  <c r="E2079" i="7"/>
  <c r="E2080" i="7"/>
  <c r="E2081" i="7"/>
  <c r="E2082" i="7"/>
  <c r="E2083" i="7"/>
  <c r="E2084" i="7"/>
  <c r="E2085" i="7"/>
  <c r="E2086" i="7"/>
  <c r="E2087" i="7"/>
  <c r="E2088" i="7"/>
  <c r="E2089" i="7"/>
  <c r="E2090" i="7"/>
  <c r="E2091" i="7"/>
  <c r="E2092" i="7"/>
  <c r="E2093" i="7"/>
  <c r="E2094" i="7"/>
  <c r="E2095" i="7"/>
  <c r="E2096" i="7"/>
  <c r="E2097" i="7"/>
  <c r="E2098" i="7"/>
  <c r="E2099" i="7"/>
  <c r="E2100" i="7"/>
  <c r="E2101" i="7"/>
  <c r="E2102" i="7"/>
  <c r="E2103" i="7"/>
  <c r="E2104" i="7"/>
  <c r="E2105" i="7"/>
  <c r="E2106" i="7"/>
  <c r="E2107" i="7"/>
  <c r="E2108" i="7"/>
  <c r="E2109" i="7"/>
  <c r="E2110" i="7"/>
  <c r="E2111" i="7"/>
  <c r="E2112" i="7"/>
  <c r="E2113" i="7"/>
  <c r="E2114" i="7"/>
  <c r="E2115" i="7"/>
  <c r="E2116" i="7"/>
  <c r="E2117" i="7"/>
  <c r="E2118" i="7"/>
  <c r="E2119" i="7"/>
  <c r="E2120" i="7"/>
  <c r="E2121" i="7"/>
  <c r="E2122" i="7"/>
  <c r="E2123" i="7"/>
  <c r="E2124" i="7"/>
  <c r="E2125" i="7"/>
  <c r="E2126" i="7"/>
  <c r="E2127" i="7"/>
  <c r="E2128" i="7"/>
  <c r="E2129" i="7"/>
  <c r="E2130" i="7"/>
  <c r="E2131" i="7"/>
  <c r="E2132" i="7"/>
  <c r="E2133" i="7"/>
  <c r="E2134" i="7"/>
  <c r="E2135" i="7"/>
  <c r="E2136" i="7"/>
  <c r="E2137" i="7"/>
  <c r="E2138" i="7"/>
  <c r="E2139" i="7"/>
  <c r="E2140" i="7"/>
  <c r="E2141" i="7"/>
  <c r="E2142" i="7"/>
  <c r="E2143" i="7"/>
  <c r="E2144" i="7"/>
  <c r="E2145" i="7"/>
  <c r="E2146" i="7"/>
  <c r="E2147" i="7"/>
  <c r="E2148" i="7"/>
  <c r="E2149" i="7"/>
  <c r="E2150" i="7"/>
  <c r="E2151" i="7"/>
  <c r="E2152" i="7"/>
  <c r="E2153" i="7"/>
  <c r="E2154" i="7"/>
  <c r="E2155" i="7"/>
  <c r="E2156" i="7"/>
  <c r="E2157" i="7"/>
  <c r="E2158" i="7"/>
  <c r="E2159" i="7"/>
  <c r="E2160" i="7"/>
  <c r="E2161" i="7"/>
  <c r="E2162" i="7"/>
  <c r="E2163" i="7"/>
  <c r="E2164" i="7"/>
  <c r="E2165" i="7"/>
  <c r="E2166" i="7"/>
  <c r="E2167" i="7"/>
  <c r="E2168" i="7"/>
  <c r="E2169" i="7"/>
  <c r="E2170" i="7"/>
  <c r="E2171" i="7"/>
  <c r="E2172" i="7"/>
  <c r="E2173" i="7"/>
  <c r="E2174" i="7"/>
  <c r="E2175" i="7"/>
  <c r="E2176" i="7"/>
  <c r="E2177" i="7"/>
  <c r="E2178" i="7"/>
  <c r="E2179" i="7"/>
  <c r="E2180" i="7"/>
  <c r="E2181" i="7"/>
  <c r="E2182" i="7"/>
  <c r="E2183" i="7"/>
  <c r="E2184" i="7"/>
  <c r="E2185" i="7"/>
  <c r="E2186" i="7"/>
  <c r="E2187" i="7"/>
  <c r="E2188" i="7"/>
  <c r="E2189" i="7"/>
  <c r="E2190" i="7"/>
  <c r="E2191" i="7"/>
  <c r="E2192" i="7"/>
  <c r="E2193" i="7"/>
  <c r="E2194" i="7"/>
  <c r="E2195" i="7"/>
  <c r="E2196" i="7"/>
  <c r="E2197" i="7"/>
  <c r="E2198" i="7"/>
  <c r="E2199" i="7"/>
  <c r="E2200" i="7"/>
  <c r="E2201" i="7"/>
  <c r="E2202" i="7"/>
  <c r="E2203" i="7"/>
  <c r="E2204" i="7"/>
  <c r="E2205" i="7"/>
  <c r="E2206" i="7"/>
  <c r="E2207" i="7"/>
  <c r="E2208" i="7"/>
  <c r="E2209" i="7"/>
  <c r="E2210" i="7"/>
  <c r="E2211" i="7"/>
  <c r="E2212" i="7"/>
  <c r="E2213" i="7"/>
  <c r="E2214" i="7"/>
  <c r="E2215" i="7"/>
  <c r="E2216" i="7"/>
  <c r="E2217" i="7"/>
  <c r="E2218" i="7"/>
  <c r="E2219" i="7"/>
  <c r="E2220" i="7"/>
  <c r="E2221" i="7"/>
  <c r="E2222" i="7"/>
  <c r="E2223" i="7"/>
  <c r="E2224" i="7"/>
  <c r="E2225" i="7"/>
  <c r="E2226" i="7"/>
  <c r="E2227" i="7"/>
  <c r="E2228" i="7"/>
  <c r="E2229" i="7"/>
  <c r="E2230" i="7"/>
  <c r="E2231" i="7"/>
  <c r="E2232" i="7"/>
  <c r="E2233" i="7"/>
  <c r="E2234" i="7"/>
  <c r="E2235" i="7"/>
  <c r="E2236" i="7"/>
  <c r="E2237" i="7"/>
  <c r="E2238" i="7"/>
  <c r="E2239" i="7"/>
  <c r="E2240" i="7"/>
  <c r="E2241" i="7"/>
  <c r="E2242" i="7"/>
  <c r="E2243" i="7"/>
  <c r="E2244" i="7"/>
  <c r="E2245" i="7"/>
  <c r="E2246" i="7"/>
  <c r="E2247" i="7"/>
  <c r="E2248" i="7"/>
  <c r="E2249" i="7"/>
  <c r="E2250" i="7"/>
  <c r="E2251" i="7"/>
  <c r="E2252" i="7"/>
  <c r="E2253" i="7"/>
  <c r="E2254" i="7"/>
  <c r="E2255" i="7"/>
  <c r="E2256" i="7"/>
  <c r="E2257" i="7"/>
  <c r="E2258" i="7"/>
  <c r="E2259" i="7"/>
  <c r="E2260" i="7"/>
  <c r="E2261" i="7"/>
  <c r="E2262" i="7"/>
  <c r="E2263" i="7"/>
  <c r="E2264" i="7"/>
  <c r="E2265" i="7"/>
  <c r="E2266" i="7"/>
  <c r="E2267" i="7"/>
  <c r="E2268" i="7"/>
  <c r="E2269" i="7"/>
  <c r="E2270" i="7"/>
  <c r="E2271" i="7"/>
  <c r="E2272" i="7"/>
  <c r="E2273" i="7"/>
  <c r="E2274" i="7"/>
  <c r="E2275" i="7"/>
  <c r="E2276" i="7"/>
  <c r="E2277" i="7"/>
  <c r="E2278" i="7"/>
  <c r="E2279" i="7"/>
  <c r="E2280" i="7"/>
  <c r="E2281" i="7"/>
  <c r="E2282" i="7"/>
  <c r="E2283" i="7"/>
  <c r="E2284" i="7"/>
  <c r="E2285" i="7"/>
  <c r="E2286" i="7"/>
  <c r="E2287" i="7"/>
  <c r="E2288" i="7"/>
  <c r="E2289" i="7"/>
  <c r="E2290" i="7"/>
  <c r="E2291" i="7"/>
  <c r="E2292" i="7"/>
  <c r="E2293" i="7"/>
  <c r="E2294" i="7"/>
  <c r="E2295" i="7"/>
  <c r="E2296" i="7"/>
  <c r="E2297" i="7"/>
  <c r="E2298" i="7"/>
  <c r="E2299" i="7"/>
  <c r="E2300" i="7"/>
  <c r="E2301" i="7"/>
  <c r="E2302" i="7"/>
  <c r="E2303" i="7"/>
  <c r="E2304" i="7"/>
  <c r="E2305" i="7"/>
  <c r="E2306" i="7"/>
  <c r="E2307" i="7"/>
  <c r="E2308" i="7"/>
  <c r="E2309" i="7"/>
  <c r="E2310" i="7"/>
  <c r="E2311" i="7"/>
  <c r="E2312" i="7"/>
  <c r="E2313" i="7"/>
  <c r="E2314" i="7"/>
  <c r="E2315" i="7"/>
  <c r="E2316" i="7"/>
  <c r="E2317" i="7"/>
  <c r="E2318" i="7"/>
  <c r="E2319" i="7"/>
  <c r="E2320" i="7"/>
  <c r="E2321" i="7"/>
  <c r="E2322" i="7"/>
  <c r="E2323" i="7"/>
  <c r="E2324" i="7"/>
  <c r="E2325" i="7"/>
  <c r="E2326" i="7"/>
  <c r="E2327" i="7"/>
  <c r="E2328" i="7"/>
  <c r="E2329" i="7"/>
  <c r="E2330" i="7"/>
  <c r="E2331" i="7"/>
  <c r="E2332" i="7"/>
  <c r="E2333" i="7"/>
  <c r="E2334" i="7"/>
  <c r="E2335" i="7"/>
  <c r="E2336" i="7"/>
  <c r="E2" i="7"/>
  <c r="B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1023" i="7"/>
  <c r="B1024" i="7"/>
  <c r="B1025" i="7"/>
  <c r="B1026" i="7"/>
  <c r="B1027" i="7"/>
  <c r="B1028" i="7"/>
  <c r="B1029" i="7"/>
  <c r="B1030" i="7"/>
  <c r="B1031" i="7"/>
  <c r="B1032" i="7"/>
  <c r="B1033" i="7"/>
  <c r="B1034" i="7"/>
  <c r="B1035" i="7"/>
  <c r="B1036" i="7"/>
  <c r="B1037" i="7"/>
  <c r="B1038" i="7"/>
  <c r="B1039" i="7"/>
  <c r="B1040" i="7"/>
  <c r="B1041" i="7"/>
  <c r="B1042" i="7"/>
  <c r="B1043" i="7"/>
  <c r="B1044" i="7"/>
  <c r="B1045" i="7"/>
  <c r="B1046" i="7"/>
  <c r="B1047" i="7"/>
  <c r="B1048" i="7"/>
  <c r="B1049" i="7"/>
  <c r="B1050" i="7"/>
  <c r="B1051" i="7"/>
  <c r="B1052" i="7"/>
  <c r="B1053" i="7"/>
  <c r="B1054" i="7"/>
  <c r="B1055" i="7"/>
  <c r="B1056" i="7"/>
  <c r="B1057" i="7"/>
  <c r="B1058" i="7"/>
  <c r="B1059" i="7"/>
  <c r="B1060" i="7"/>
  <c r="B1061" i="7"/>
  <c r="B1062" i="7"/>
  <c r="B1063" i="7"/>
  <c r="B1064" i="7"/>
  <c r="B1065" i="7"/>
  <c r="B1066" i="7"/>
  <c r="B1067" i="7"/>
  <c r="B1068" i="7"/>
  <c r="B1069" i="7"/>
  <c r="B1070"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1208"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481" i="7"/>
  <c r="B1482" i="7"/>
  <c r="B1483" i="7"/>
  <c r="B1484" i="7"/>
  <c r="B1485" i="7"/>
  <c r="B1486" i="7"/>
  <c r="B1487" i="7"/>
  <c r="B1488" i="7"/>
  <c r="B1489" i="7"/>
  <c r="B1490" i="7"/>
  <c r="B1491" i="7"/>
  <c r="B1492" i="7"/>
  <c r="B1493" i="7"/>
  <c r="B1494" i="7"/>
  <c r="B1495" i="7"/>
  <c r="B1496" i="7"/>
  <c r="B1497" i="7"/>
  <c r="B1498" i="7"/>
  <c r="B1499" i="7"/>
  <c r="B1500" i="7"/>
  <c r="B1501"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1597" i="7"/>
  <c r="B1598" i="7"/>
  <c r="B1599" i="7"/>
  <c r="B1600" i="7"/>
  <c r="B1601" i="7"/>
  <c r="B1602" i="7"/>
  <c r="B1603" i="7"/>
  <c r="B1604" i="7"/>
  <c r="B1605" i="7"/>
  <c r="B1606" i="7"/>
  <c r="B1607" i="7"/>
  <c r="B1608" i="7"/>
  <c r="B1609" i="7"/>
  <c r="B1610" i="7"/>
  <c r="B1611" i="7"/>
  <c r="B1612" i="7"/>
  <c r="B1613" i="7"/>
  <c r="B1614" i="7"/>
  <c r="B1615" i="7"/>
  <c r="B1616" i="7"/>
  <c r="B1617" i="7"/>
  <c r="B1618" i="7"/>
  <c r="B1619" i="7"/>
  <c r="B1620" i="7"/>
  <c r="B1621" i="7"/>
  <c r="B1622" i="7"/>
  <c r="B1623" i="7"/>
  <c r="B1624" i="7"/>
  <c r="B1625" i="7"/>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B2001" i="7"/>
  <c r="B2002" i="7"/>
  <c r="B2003" i="7"/>
  <c r="B2004" i="7"/>
  <c r="B2005" i="7"/>
  <c r="B2006" i="7"/>
  <c r="B2007" i="7"/>
  <c r="B2008" i="7"/>
  <c r="B2009" i="7"/>
  <c r="B2010" i="7"/>
  <c r="B2011" i="7"/>
  <c r="B2012" i="7"/>
  <c r="B2013" i="7"/>
  <c r="B2014" i="7"/>
  <c r="B2015" i="7"/>
  <c r="B2016" i="7"/>
  <c r="B2017" i="7"/>
  <c r="B2018" i="7"/>
  <c r="B2019" i="7"/>
  <c r="B2020" i="7"/>
  <c r="B2021" i="7"/>
  <c r="B2022" i="7"/>
  <c r="B2023" i="7"/>
  <c r="B2024" i="7"/>
  <c r="B2025" i="7"/>
  <c r="B2026" i="7"/>
  <c r="B2027" i="7"/>
  <c r="B2028" i="7"/>
  <c r="B2029" i="7"/>
  <c r="B2030" i="7"/>
  <c r="B2031" i="7"/>
  <c r="B2032" i="7"/>
  <c r="B2033" i="7"/>
  <c r="B2034" i="7"/>
  <c r="B2035" i="7"/>
  <c r="B2036" i="7"/>
  <c r="B2037" i="7"/>
  <c r="B2038" i="7"/>
  <c r="B2039" i="7"/>
  <c r="B2040" i="7"/>
  <c r="B2041" i="7"/>
  <c r="B2042" i="7"/>
  <c r="B2043" i="7"/>
  <c r="B2044" i="7"/>
  <c r="B2045" i="7"/>
  <c r="B2046" i="7"/>
  <c r="B2047" i="7"/>
  <c r="B2048" i="7"/>
  <c r="B2049" i="7"/>
  <c r="B2050" i="7"/>
  <c r="B2051" i="7"/>
  <c r="B2052" i="7"/>
  <c r="B2053" i="7"/>
  <c r="B2054" i="7"/>
  <c r="B2055" i="7"/>
  <c r="B2056" i="7"/>
  <c r="B2057" i="7"/>
  <c r="B2058" i="7"/>
  <c r="B2059" i="7"/>
  <c r="B2060" i="7"/>
  <c r="B2061" i="7"/>
  <c r="B2062" i="7"/>
  <c r="B2063" i="7"/>
  <c r="B2064" i="7"/>
  <c r="B2065" i="7"/>
  <c r="B2066" i="7"/>
  <c r="B2067" i="7"/>
  <c r="B2068" i="7"/>
  <c r="B2069" i="7"/>
  <c r="B2070" i="7"/>
  <c r="B2071" i="7"/>
  <c r="B2072" i="7"/>
  <c r="B2073" i="7"/>
  <c r="B2074" i="7"/>
  <c r="B2075" i="7"/>
  <c r="B2076" i="7"/>
  <c r="B2077" i="7"/>
  <c r="B2078" i="7"/>
  <c r="B2079" i="7"/>
  <c r="B2080" i="7"/>
  <c r="B2081" i="7"/>
  <c r="B2082" i="7"/>
  <c r="B2083" i="7"/>
  <c r="B2084" i="7"/>
  <c r="B2085" i="7"/>
  <c r="B2086" i="7"/>
  <c r="B2087" i="7"/>
  <c r="B2088" i="7"/>
  <c r="B2089" i="7"/>
  <c r="B2090" i="7"/>
  <c r="B2091" i="7"/>
  <c r="B2092" i="7"/>
  <c r="B2093" i="7"/>
  <c r="B2094" i="7"/>
  <c r="B2095" i="7"/>
  <c r="B2096" i="7"/>
  <c r="B2097" i="7"/>
  <c r="B2098" i="7"/>
  <c r="B2099" i="7"/>
  <c r="B2100" i="7"/>
  <c r="B2101" i="7"/>
  <c r="B2102" i="7"/>
  <c r="B2103" i="7"/>
  <c r="B2104" i="7"/>
  <c r="B2105" i="7"/>
  <c r="B2106" i="7"/>
  <c r="B2107" i="7"/>
  <c r="B2108" i="7"/>
  <c r="B2109" i="7"/>
  <c r="B2110" i="7"/>
  <c r="B2111" i="7"/>
  <c r="B2112" i="7"/>
  <c r="B2113" i="7"/>
  <c r="B2114" i="7"/>
  <c r="B2115" i="7"/>
  <c r="B2116" i="7"/>
  <c r="B2117" i="7"/>
  <c r="B2118" i="7"/>
  <c r="B2119" i="7"/>
  <c r="B2120" i="7"/>
  <c r="B2121" i="7"/>
  <c r="B2122" i="7"/>
  <c r="B2123" i="7"/>
  <c r="B2124" i="7"/>
  <c r="B2125" i="7"/>
  <c r="B2126" i="7"/>
  <c r="B2127" i="7"/>
  <c r="B2128" i="7"/>
  <c r="B2129" i="7"/>
  <c r="B2130" i="7"/>
  <c r="B2131" i="7"/>
  <c r="B2132" i="7"/>
  <c r="B2133" i="7"/>
  <c r="B2134" i="7"/>
  <c r="B2135" i="7"/>
  <c r="B2136" i="7"/>
  <c r="B2137" i="7"/>
  <c r="B2138" i="7"/>
  <c r="B2139" i="7"/>
  <c r="B2140" i="7"/>
  <c r="B2141" i="7"/>
  <c r="B2142" i="7"/>
  <c r="B2143" i="7"/>
  <c r="B2144" i="7"/>
  <c r="B2145" i="7"/>
  <c r="B2146" i="7"/>
  <c r="B2147" i="7"/>
  <c r="B2148" i="7"/>
  <c r="B2149" i="7"/>
  <c r="B2150" i="7"/>
  <c r="B2151" i="7"/>
  <c r="B2152" i="7"/>
  <c r="B2153" i="7"/>
  <c r="B2154" i="7"/>
  <c r="B2155" i="7"/>
  <c r="B2156" i="7"/>
  <c r="B2157" i="7"/>
  <c r="B2158" i="7"/>
  <c r="B2159" i="7"/>
  <c r="B2160" i="7"/>
  <c r="B2161" i="7"/>
  <c r="B2162" i="7"/>
  <c r="B2163" i="7"/>
  <c r="B2164" i="7"/>
  <c r="B2165" i="7"/>
  <c r="B2166" i="7"/>
  <c r="B2167" i="7"/>
  <c r="B2168" i="7"/>
  <c r="B2169" i="7"/>
  <c r="B2170" i="7"/>
  <c r="B2171" i="7"/>
  <c r="B2172" i="7"/>
  <c r="B2173" i="7"/>
  <c r="B2174" i="7"/>
  <c r="B2175" i="7"/>
  <c r="B2176" i="7"/>
  <c r="B2177" i="7"/>
  <c r="B2178" i="7"/>
  <c r="B2179" i="7"/>
  <c r="B2180" i="7"/>
  <c r="B2181" i="7"/>
  <c r="B2182" i="7"/>
  <c r="B2183" i="7"/>
  <c r="B2184" i="7"/>
  <c r="B2185" i="7"/>
  <c r="B2186" i="7"/>
  <c r="B2187" i="7"/>
  <c r="B2188" i="7"/>
  <c r="B2189" i="7"/>
  <c r="B2190" i="7"/>
  <c r="B2191" i="7"/>
  <c r="B2192" i="7"/>
  <c r="B2193" i="7"/>
  <c r="B2194" i="7"/>
  <c r="B2195" i="7"/>
  <c r="B2196" i="7"/>
  <c r="B2197" i="7"/>
  <c r="B2198" i="7"/>
  <c r="B2199" i="7"/>
  <c r="B2200" i="7"/>
  <c r="B2201" i="7"/>
  <c r="B2202" i="7"/>
  <c r="B2203" i="7"/>
  <c r="B2204" i="7"/>
  <c r="B2205" i="7"/>
  <c r="B2206" i="7"/>
  <c r="B2207" i="7"/>
  <c r="B2208" i="7"/>
  <c r="B2209" i="7"/>
  <c r="B2210" i="7"/>
  <c r="B2211" i="7"/>
  <c r="B2212" i="7"/>
  <c r="B2213" i="7"/>
  <c r="B2214" i="7"/>
  <c r="B2215" i="7"/>
  <c r="B2216" i="7"/>
  <c r="B2217" i="7"/>
  <c r="B2218" i="7"/>
  <c r="B2219" i="7"/>
  <c r="B2220" i="7"/>
  <c r="B2221" i="7"/>
  <c r="B2222" i="7"/>
  <c r="B2223" i="7"/>
  <c r="B2224" i="7"/>
  <c r="B2225" i="7"/>
  <c r="B2226" i="7"/>
  <c r="B2227" i="7"/>
  <c r="B2228" i="7"/>
  <c r="B2229" i="7"/>
  <c r="B2230" i="7"/>
  <c r="B2231" i="7"/>
  <c r="B2232" i="7"/>
  <c r="B2233" i="7"/>
  <c r="B2234" i="7"/>
  <c r="B2235" i="7"/>
  <c r="B2236" i="7"/>
  <c r="B2237" i="7"/>
  <c r="B2238" i="7"/>
  <c r="B2239" i="7"/>
  <c r="B2240" i="7"/>
  <c r="B2241" i="7"/>
  <c r="B2242" i="7"/>
  <c r="B2243" i="7"/>
  <c r="B2244" i="7"/>
  <c r="B2245" i="7"/>
  <c r="B2246" i="7"/>
  <c r="B2247" i="7"/>
  <c r="B2248" i="7"/>
  <c r="B2249" i="7"/>
  <c r="B2250" i="7"/>
  <c r="B2251" i="7"/>
  <c r="B2252" i="7"/>
  <c r="B2253" i="7"/>
  <c r="B2254" i="7"/>
  <c r="B2255" i="7"/>
  <c r="B2256" i="7"/>
  <c r="B2257" i="7"/>
  <c r="B2258" i="7"/>
  <c r="B2259" i="7"/>
  <c r="B2260" i="7"/>
  <c r="B2261" i="7"/>
  <c r="B2262" i="7"/>
  <c r="B2263" i="7"/>
  <c r="B2264" i="7"/>
  <c r="B2265" i="7"/>
  <c r="B2266" i="7"/>
  <c r="B2267" i="7"/>
  <c r="B2268" i="7"/>
  <c r="B2269" i="7"/>
  <c r="B2270" i="7"/>
  <c r="B2271" i="7"/>
  <c r="B2272" i="7"/>
  <c r="B2273" i="7"/>
  <c r="B2274" i="7"/>
  <c r="B2275" i="7"/>
  <c r="B2276" i="7"/>
  <c r="B2277" i="7"/>
  <c r="B2278" i="7"/>
  <c r="B2279" i="7"/>
  <c r="B2280" i="7"/>
  <c r="B2281" i="7"/>
  <c r="B2282" i="7"/>
  <c r="B2283" i="7"/>
  <c r="B2284" i="7"/>
  <c r="B2285" i="7"/>
  <c r="B2286" i="7"/>
  <c r="B2287" i="7"/>
  <c r="B2288" i="7"/>
  <c r="B2289" i="7"/>
  <c r="B2290" i="7"/>
  <c r="B2291" i="7"/>
  <c r="B2292" i="7"/>
  <c r="B2293" i="7"/>
  <c r="B2294" i="7"/>
  <c r="B2295" i="7"/>
  <c r="B2296" i="7"/>
  <c r="B2297" i="7"/>
  <c r="B2298" i="7"/>
  <c r="B2299" i="7"/>
  <c r="B2300" i="7"/>
  <c r="B2301" i="7"/>
  <c r="B2302" i="7"/>
  <c r="B2303" i="7"/>
  <c r="B2304" i="7"/>
  <c r="B2305" i="7"/>
  <c r="B2306" i="7"/>
  <c r="B2307" i="7"/>
  <c r="B2308" i="7"/>
  <c r="B2309" i="7"/>
  <c r="B2310" i="7"/>
  <c r="B2311" i="7"/>
  <c r="B2312" i="7"/>
  <c r="B2313" i="7"/>
  <c r="B2314" i="7"/>
  <c r="B2315" i="7"/>
  <c r="B2316" i="7"/>
  <c r="B2317" i="7"/>
  <c r="B2318" i="7"/>
  <c r="B2319" i="7"/>
  <c r="B2320" i="7"/>
  <c r="B2321" i="7"/>
  <c r="B2322" i="7"/>
  <c r="B2323" i="7"/>
  <c r="B2324" i="7"/>
  <c r="B2325" i="7"/>
  <c r="B2326" i="7"/>
  <c r="B2327" i="7"/>
  <c r="B2328" i="7"/>
  <c r="B2329" i="7"/>
  <c r="B2330" i="7"/>
  <c r="B2331" i="7"/>
  <c r="B2332" i="7"/>
  <c r="B2333" i="7"/>
  <c r="B2334" i="7"/>
  <c r="B2335" i="7"/>
  <c r="B2336" i="7"/>
  <c r="E7" i="8"/>
  <c r="F7" i="8" s="1"/>
  <c r="E6" i="8"/>
  <c r="F6" i="8" s="1"/>
  <c r="E5" i="8"/>
  <c r="F5" i="8" s="1"/>
  <c r="E4" i="8"/>
  <c r="F4" i="8" s="1"/>
  <c r="E3" i="8"/>
  <c r="F3" i="8" s="1"/>
  <c r="E2" i="8"/>
  <c r="F2" i="8" s="1"/>
  <c r="E1" i="8"/>
  <c r="F1" i="8" s="1"/>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39" i="6"/>
  <c r="P1340" i="6"/>
  <c r="P1341" i="6"/>
  <c r="P1342" i="6"/>
  <c r="P1343" i="6"/>
  <c r="P1344" i="6"/>
  <c r="P1345" i="6"/>
  <c r="P1346" i="6"/>
  <c r="P1347" i="6"/>
  <c r="P1348" i="6"/>
  <c r="P1349" i="6"/>
  <c r="P1350" i="6"/>
  <c r="P1351" i="6"/>
  <c r="P1352" i="6"/>
  <c r="P1353" i="6"/>
  <c r="P1354" i="6"/>
  <c r="P1355" i="6"/>
  <c r="P1356" i="6"/>
  <c r="P1357" i="6"/>
  <c r="P1358" i="6"/>
  <c r="P1359" i="6"/>
  <c r="P1360" i="6"/>
  <c r="P1361" i="6"/>
  <c r="P1362" i="6"/>
  <c r="P1363" i="6"/>
  <c r="P1364" i="6"/>
  <c r="P1365" i="6"/>
  <c r="P1366" i="6"/>
  <c r="P1367" i="6"/>
  <c r="P1368" i="6"/>
  <c r="P1369" i="6"/>
  <c r="P1370" i="6"/>
  <c r="P1371" i="6"/>
  <c r="P1372" i="6"/>
  <c r="P1373" i="6"/>
  <c r="P1374" i="6"/>
  <c r="P1375" i="6"/>
  <c r="P1376" i="6"/>
  <c r="P1377" i="6"/>
  <c r="P1378" i="6"/>
  <c r="P1379" i="6"/>
  <c r="P1380" i="6"/>
  <c r="P1381" i="6"/>
  <c r="P1382" i="6"/>
  <c r="P1383" i="6"/>
  <c r="P1384" i="6"/>
  <c r="P1385" i="6"/>
  <c r="P1386" i="6"/>
  <c r="P1387" i="6"/>
  <c r="P1388" i="6"/>
  <c r="P1389" i="6"/>
  <c r="P1390" i="6"/>
  <c r="P1391" i="6"/>
  <c r="P1392" i="6"/>
  <c r="P1393" i="6"/>
  <c r="P1394" i="6"/>
  <c r="P1395" i="6"/>
  <c r="P1396" i="6"/>
  <c r="P1397" i="6"/>
  <c r="P1398" i="6"/>
  <c r="P1399" i="6"/>
  <c r="P1400" i="6"/>
  <c r="P1401" i="6"/>
  <c r="P1402" i="6"/>
  <c r="P1403" i="6"/>
  <c r="P1404" i="6"/>
  <c r="P1405" i="6"/>
  <c r="P1406" i="6"/>
  <c r="P1407" i="6"/>
  <c r="P1408" i="6"/>
  <c r="P1409" i="6"/>
  <c r="P1410" i="6"/>
  <c r="P1411" i="6"/>
  <c r="P1412" i="6"/>
  <c r="P1413" i="6"/>
  <c r="P1414" i="6"/>
  <c r="P1415" i="6"/>
  <c r="P1416" i="6"/>
  <c r="P1417" i="6"/>
  <c r="P1418" i="6"/>
  <c r="P1419" i="6"/>
  <c r="P1420" i="6"/>
  <c r="P1421" i="6"/>
  <c r="P1422" i="6"/>
  <c r="P1423" i="6"/>
  <c r="P1424" i="6"/>
  <c r="P1425" i="6"/>
  <c r="P1426" i="6"/>
  <c r="P1427" i="6"/>
  <c r="P1428" i="6"/>
  <c r="P1429" i="6"/>
  <c r="P1430" i="6"/>
  <c r="P1431" i="6"/>
  <c r="P1432" i="6"/>
  <c r="P1433" i="6"/>
  <c r="P1434" i="6"/>
  <c r="P1435" i="6"/>
  <c r="P1436" i="6"/>
  <c r="P1437" i="6"/>
  <c r="P1438" i="6"/>
  <c r="P1439" i="6"/>
  <c r="P1440" i="6"/>
  <c r="P1441" i="6"/>
  <c r="P1442" i="6"/>
  <c r="P1443" i="6"/>
  <c r="P1444" i="6"/>
  <c r="P1445" i="6"/>
  <c r="P1446" i="6"/>
  <c r="P1447" i="6"/>
  <c r="P1448" i="6"/>
  <c r="P1449" i="6"/>
  <c r="P1450" i="6"/>
  <c r="P1451" i="6"/>
  <c r="P1452" i="6"/>
  <c r="P1453" i="6"/>
  <c r="P1454" i="6"/>
  <c r="P1455" i="6"/>
  <c r="P1456" i="6"/>
  <c r="P1457" i="6"/>
  <c r="P1458" i="6"/>
  <c r="P1459" i="6"/>
  <c r="P1460" i="6"/>
  <c r="P1461" i="6"/>
  <c r="P1462" i="6"/>
  <c r="P1463" i="6"/>
  <c r="P1464" i="6"/>
  <c r="P1465" i="6"/>
  <c r="P1466" i="6"/>
  <c r="P1467" i="6"/>
  <c r="P1468" i="6"/>
  <c r="P1469" i="6"/>
  <c r="P1470" i="6"/>
  <c r="P1471" i="6"/>
  <c r="P1472" i="6"/>
  <c r="P1473" i="6"/>
  <c r="P1474" i="6"/>
  <c r="P1475" i="6"/>
  <c r="P1476" i="6"/>
  <c r="P1477" i="6"/>
  <c r="P1478" i="6"/>
  <c r="P1479" i="6"/>
  <c r="P1480" i="6"/>
  <c r="P1481" i="6"/>
  <c r="P1482" i="6"/>
  <c r="P1483" i="6"/>
  <c r="P1484" i="6"/>
  <c r="P1485" i="6"/>
  <c r="P1486" i="6"/>
  <c r="P1487" i="6"/>
  <c r="P1488" i="6"/>
  <c r="P1489" i="6"/>
  <c r="P1490" i="6"/>
  <c r="P1491" i="6"/>
  <c r="P1492" i="6"/>
  <c r="P1493" i="6"/>
  <c r="P1494" i="6"/>
  <c r="P1495" i="6"/>
  <c r="P1496" i="6"/>
  <c r="P1497" i="6"/>
  <c r="P1498" i="6"/>
  <c r="P1499" i="6"/>
  <c r="P1500" i="6"/>
  <c r="P1501" i="6"/>
  <c r="P1502" i="6"/>
  <c r="P1503" i="6"/>
  <c r="P1504" i="6"/>
  <c r="P1505" i="6"/>
  <c r="P1506" i="6"/>
  <c r="P1507" i="6"/>
  <c r="P1508" i="6"/>
  <c r="P1509" i="6"/>
  <c r="P1510" i="6"/>
  <c r="P1511" i="6"/>
  <c r="P1512" i="6"/>
  <c r="P1513" i="6"/>
  <c r="P1514" i="6"/>
  <c r="P1515" i="6"/>
  <c r="P1516" i="6"/>
  <c r="P1517" i="6"/>
  <c r="P1518" i="6"/>
  <c r="P1519" i="6"/>
  <c r="P1520" i="6"/>
  <c r="P1521" i="6"/>
  <c r="P1522" i="6"/>
  <c r="P1523" i="6"/>
  <c r="P1524" i="6"/>
  <c r="P1525" i="6"/>
  <c r="P1526" i="6"/>
  <c r="P1527" i="6"/>
  <c r="P1528" i="6"/>
  <c r="P1529" i="6"/>
  <c r="P1530" i="6"/>
  <c r="P1531" i="6"/>
  <c r="P1532" i="6"/>
  <c r="P1533" i="6"/>
  <c r="P1534" i="6"/>
  <c r="P1535" i="6"/>
  <c r="P1536" i="6"/>
  <c r="P1537" i="6"/>
  <c r="P1538" i="6"/>
  <c r="P1539" i="6"/>
  <c r="P1540" i="6"/>
  <c r="P1541" i="6"/>
  <c r="P1542" i="6"/>
  <c r="P1543" i="6"/>
  <c r="P1544" i="6"/>
  <c r="P1545" i="6"/>
  <c r="P1546" i="6"/>
  <c r="P1547" i="6"/>
  <c r="P1548" i="6"/>
  <c r="P1549" i="6"/>
  <c r="P1550" i="6"/>
  <c r="P1551" i="6"/>
  <c r="P1552" i="6"/>
  <c r="P1553" i="6"/>
  <c r="P1554" i="6"/>
  <c r="P1555" i="6"/>
  <c r="P1556" i="6"/>
  <c r="P1557" i="6"/>
  <c r="P1558" i="6"/>
  <c r="P1559" i="6"/>
  <c r="P1560" i="6"/>
  <c r="P1561" i="6"/>
  <c r="P1562" i="6"/>
  <c r="P1563" i="6"/>
  <c r="P1564" i="6"/>
  <c r="P1565" i="6"/>
  <c r="P1566" i="6"/>
  <c r="P1567" i="6"/>
  <c r="P1568" i="6"/>
  <c r="P1569" i="6"/>
  <c r="P1570" i="6"/>
  <c r="P1571" i="6"/>
  <c r="P1572" i="6"/>
  <c r="P1573" i="6"/>
  <c r="P1574" i="6"/>
  <c r="P1575" i="6"/>
  <c r="P1576" i="6"/>
  <c r="P1577" i="6"/>
  <c r="P1578" i="6"/>
  <c r="P1579" i="6"/>
  <c r="P1580" i="6"/>
  <c r="P1581" i="6"/>
  <c r="P1582" i="6"/>
  <c r="P1583" i="6"/>
  <c r="P1584" i="6"/>
  <c r="P1585" i="6"/>
  <c r="P1586" i="6"/>
  <c r="P1587" i="6"/>
  <c r="P1588" i="6"/>
  <c r="P1589" i="6"/>
  <c r="P1590" i="6"/>
  <c r="P1591" i="6"/>
  <c r="P1592" i="6"/>
  <c r="P1593" i="6"/>
  <c r="P1594" i="6"/>
  <c r="P1595" i="6"/>
  <c r="P1596" i="6"/>
  <c r="P1597" i="6"/>
  <c r="P1598" i="6"/>
  <c r="P1599" i="6"/>
  <c r="P1600" i="6"/>
  <c r="P1601" i="6"/>
  <c r="P1602" i="6"/>
  <c r="P1603" i="6"/>
  <c r="P1604" i="6"/>
  <c r="P1605" i="6"/>
  <c r="P1606" i="6"/>
  <c r="P1607" i="6"/>
  <c r="P1608" i="6"/>
  <c r="P1609" i="6"/>
  <c r="P1610" i="6"/>
  <c r="P1611" i="6"/>
  <c r="P1612" i="6"/>
  <c r="P1613" i="6"/>
  <c r="P1614" i="6"/>
  <c r="P1615" i="6"/>
  <c r="P1616" i="6"/>
  <c r="P1617" i="6"/>
  <c r="P1618" i="6"/>
  <c r="P1619" i="6"/>
  <c r="P1620" i="6"/>
  <c r="P1621" i="6"/>
  <c r="P1622" i="6"/>
  <c r="P1623" i="6"/>
  <c r="P1624" i="6"/>
  <c r="P1625" i="6"/>
  <c r="P1626" i="6"/>
  <c r="P1627" i="6"/>
  <c r="P1628" i="6"/>
  <c r="P1629" i="6"/>
  <c r="P1630" i="6"/>
  <c r="P1631" i="6"/>
  <c r="P1632" i="6"/>
  <c r="P1633" i="6"/>
  <c r="P1634" i="6"/>
  <c r="P1635" i="6"/>
  <c r="P1636" i="6"/>
  <c r="P1637" i="6"/>
  <c r="P1638" i="6"/>
  <c r="P1639" i="6"/>
  <c r="P1640" i="6"/>
  <c r="P1641" i="6"/>
  <c r="P1642" i="6"/>
  <c r="P1643" i="6"/>
  <c r="P1644" i="6"/>
  <c r="P1645" i="6"/>
  <c r="P1646" i="6"/>
  <c r="P1647" i="6"/>
  <c r="P1648" i="6"/>
  <c r="P1649" i="6"/>
  <c r="P1650" i="6"/>
  <c r="P1651" i="6"/>
  <c r="P1652" i="6"/>
  <c r="P1653" i="6"/>
  <c r="P1654" i="6"/>
  <c r="P1655" i="6"/>
  <c r="P1656" i="6"/>
  <c r="P1657" i="6"/>
  <c r="P1658" i="6"/>
  <c r="P1659" i="6"/>
  <c r="P1660" i="6"/>
  <c r="P1661" i="6"/>
  <c r="P1662" i="6"/>
  <c r="P1663" i="6"/>
  <c r="P1664" i="6"/>
  <c r="P1665" i="6"/>
  <c r="P1666" i="6"/>
  <c r="P1667" i="6"/>
  <c r="P1668" i="6"/>
  <c r="P1669" i="6"/>
  <c r="P1670" i="6"/>
  <c r="P1671" i="6"/>
  <c r="P1672" i="6"/>
  <c r="P1673" i="6"/>
  <c r="P1674" i="6"/>
  <c r="P1675" i="6"/>
  <c r="P1676" i="6"/>
  <c r="P1677" i="6"/>
  <c r="P1678" i="6"/>
  <c r="P1679" i="6"/>
  <c r="P1680" i="6"/>
  <c r="P1681" i="6"/>
  <c r="P1682" i="6"/>
  <c r="P1683" i="6"/>
  <c r="P1684" i="6"/>
  <c r="P1685" i="6"/>
  <c r="P1686" i="6"/>
  <c r="P1687" i="6"/>
  <c r="P1688" i="6"/>
  <c r="P1689" i="6"/>
  <c r="P1690" i="6"/>
  <c r="P1691" i="6"/>
  <c r="P1692" i="6"/>
  <c r="P1693" i="6"/>
  <c r="P1694" i="6"/>
  <c r="P1695" i="6"/>
  <c r="P1696" i="6"/>
  <c r="P1697" i="6"/>
  <c r="P1698" i="6"/>
  <c r="P1699" i="6"/>
  <c r="P1700" i="6"/>
  <c r="P1701" i="6"/>
  <c r="P1702" i="6"/>
  <c r="P1703" i="6"/>
  <c r="P1704" i="6"/>
  <c r="P1705" i="6"/>
  <c r="P1706" i="6"/>
  <c r="P1707" i="6"/>
  <c r="P1708" i="6"/>
  <c r="P1709" i="6"/>
  <c r="P1710" i="6"/>
  <c r="P1711" i="6"/>
  <c r="P1712" i="6"/>
  <c r="P1713" i="6"/>
  <c r="P1714" i="6"/>
  <c r="P1715" i="6"/>
  <c r="P1716" i="6"/>
  <c r="P1717" i="6"/>
  <c r="P1718" i="6"/>
  <c r="P1719" i="6"/>
  <c r="P1720" i="6"/>
  <c r="P1721" i="6"/>
  <c r="P1722" i="6"/>
  <c r="P1723" i="6"/>
  <c r="P1724" i="6"/>
  <c r="P1725" i="6"/>
  <c r="P1726" i="6"/>
  <c r="P1727" i="6"/>
  <c r="P1728" i="6"/>
  <c r="P1729" i="6"/>
  <c r="P1730" i="6"/>
  <c r="P1731" i="6"/>
  <c r="P1732" i="6"/>
  <c r="P1733" i="6"/>
  <c r="P1734" i="6"/>
  <c r="P1735" i="6"/>
  <c r="P1736" i="6"/>
  <c r="P1737" i="6"/>
  <c r="P1738" i="6"/>
  <c r="P1739" i="6"/>
  <c r="P1740" i="6"/>
  <c r="P1741" i="6"/>
  <c r="P1742" i="6"/>
  <c r="P1743" i="6"/>
  <c r="P1744" i="6"/>
  <c r="P1745" i="6"/>
  <c r="P1746" i="6"/>
  <c r="P1747" i="6"/>
  <c r="P1748" i="6"/>
  <c r="P1749" i="6"/>
  <c r="P1750" i="6"/>
  <c r="P1751" i="6"/>
  <c r="P1752" i="6"/>
  <c r="P1753" i="6"/>
  <c r="P1754" i="6"/>
  <c r="P1755" i="6"/>
  <c r="P1756" i="6"/>
  <c r="P1757" i="6"/>
  <c r="P1758" i="6"/>
  <c r="P1759" i="6"/>
  <c r="P1760" i="6"/>
  <c r="P1761" i="6"/>
  <c r="P1762" i="6"/>
  <c r="P1763" i="6"/>
  <c r="P1764" i="6"/>
  <c r="P1765" i="6"/>
  <c r="P1766" i="6"/>
  <c r="P1767" i="6"/>
  <c r="P1768" i="6"/>
  <c r="P1769" i="6"/>
  <c r="P1770" i="6"/>
  <c r="P1771" i="6"/>
  <c r="P1772" i="6"/>
  <c r="P1773" i="6"/>
  <c r="P1774" i="6"/>
  <c r="P1775" i="6"/>
  <c r="P1776" i="6"/>
  <c r="P1777" i="6"/>
  <c r="P1778" i="6"/>
  <c r="P1779" i="6"/>
  <c r="P1780" i="6"/>
  <c r="P1781" i="6"/>
  <c r="P1782" i="6"/>
  <c r="P1783" i="6"/>
  <c r="P1784" i="6"/>
  <c r="P1785" i="6"/>
  <c r="P1786" i="6"/>
  <c r="P1787" i="6"/>
  <c r="P1788" i="6"/>
  <c r="P1789" i="6"/>
  <c r="P1790" i="6"/>
  <c r="P1791" i="6"/>
  <c r="P1792" i="6"/>
  <c r="P1793" i="6"/>
  <c r="P1794" i="6"/>
  <c r="P1795" i="6"/>
  <c r="P1796" i="6"/>
  <c r="P1797" i="6"/>
  <c r="P1798" i="6"/>
  <c r="P1799" i="6"/>
  <c r="P1800" i="6"/>
  <c r="P1801" i="6"/>
  <c r="P1802" i="6"/>
  <c r="P1803" i="6"/>
  <c r="P1804" i="6"/>
  <c r="P1805" i="6"/>
  <c r="P1806" i="6"/>
  <c r="P1807" i="6"/>
  <c r="P1808" i="6"/>
  <c r="P1809" i="6"/>
  <c r="P1810" i="6"/>
  <c r="P1811" i="6"/>
  <c r="P1812" i="6"/>
  <c r="P1813" i="6"/>
  <c r="P1814" i="6"/>
  <c r="P1815" i="6"/>
  <c r="P1816" i="6"/>
  <c r="P1817" i="6"/>
  <c r="P1818" i="6"/>
  <c r="P1819" i="6"/>
  <c r="P1820" i="6"/>
  <c r="P1821" i="6"/>
  <c r="P1822" i="6"/>
  <c r="P1823" i="6"/>
  <c r="P1824" i="6"/>
  <c r="P1825" i="6"/>
  <c r="P1826" i="6"/>
  <c r="P1827" i="6"/>
  <c r="P1828" i="6"/>
  <c r="P1829" i="6"/>
  <c r="P1830" i="6"/>
  <c r="P1831" i="6"/>
  <c r="P1832" i="6"/>
  <c r="P1833" i="6"/>
  <c r="P1834" i="6"/>
  <c r="P1835" i="6"/>
  <c r="P1836" i="6"/>
  <c r="P1837" i="6"/>
  <c r="P1838" i="6"/>
  <c r="P1839" i="6"/>
  <c r="P1840" i="6"/>
  <c r="P1841" i="6"/>
  <c r="P1842" i="6"/>
  <c r="P1843" i="6"/>
  <c r="P1844" i="6"/>
  <c r="P1845" i="6"/>
  <c r="P1846" i="6"/>
  <c r="P1847" i="6"/>
  <c r="P1848" i="6"/>
  <c r="P1849" i="6"/>
  <c r="P1850" i="6"/>
  <c r="P1851" i="6"/>
  <c r="P1852" i="6"/>
  <c r="P1853" i="6"/>
  <c r="P1854" i="6"/>
  <c r="P1855" i="6"/>
  <c r="P1856" i="6"/>
  <c r="P1857" i="6"/>
  <c r="P1858" i="6"/>
  <c r="P1859" i="6"/>
  <c r="P1860" i="6"/>
  <c r="P1861" i="6"/>
  <c r="P1862" i="6"/>
  <c r="P1863" i="6"/>
  <c r="P1864" i="6"/>
  <c r="P1865" i="6"/>
  <c r="P1866" i="6"/>
  <c r="P1867" i="6"/>
  <c r="P1868" i="6"/>
  <c r="P1869" i="6"/>
  <c r="P1870" i="6"/>
  <c r="P1871" i="6"/>
  <c r="P1872" i="6"/>
  <c r="P1873" i="6"/>
  <c r="P1874" i="6"/>
  <c r="P1875" i="6"/>
  <c r="P1876" i="6"/>
  <c r="P1877" i="6"/>
  <c r="P1878" i="6"/>
  <c r="P1879" i="6"/>
  <c r="P1880" i="6"/>
  <c r="P1881" i="6"/>
  <c r="P1882" i="6"/>
  <c r="P1883" i="6"/>
  <c r="P1884" i="6"/>
  <c r="P1885" i="6"/>
  <c r="P1886" i="6"/>
  <c r="P1887" i="6"/>
  <c r="P1888" i="6"/>
  <c r="P1889" i="6"/>
  <c r="P1890" i="6"/>
  <c r="P1891" i="6"/>
  <c r="P1892" i="6"/>
  <c r="P1893" i="6"/>
  <c r="P1894" i="6"/>
  <c r="P1895" i="6"/>
  <c r="P1896" i="6"/>
  <c r="P1897" i="6"/>
  <c r="P1898" i="6"/>
  <c r="P1899" i="6"/>
  <c r="P1900" i="6"/>
  <c r="P1901" i="6"/>
  <c r="P1902" i="6"/>
  <c r="P1903" i="6"/>
  <c r="P1904" i="6"/>
  <c r="P1905" i="6"/>
  <c r="P1906" i="6"/>
  <c r="P1907" i="6"/>
  <c r="P1908" i="6"/>
  <c r="P1909" i="6"/>
  <c r="P1910" i="6"/>
  <c r="P1911" i="6"/>
  <c r="P1912" i="6"/>
  <c r="P1913" i="6"/>
  <c r="P1914" i="6"/>
  <c r="P1915" i="6"/>
  <c r="P1916" i="6"/>
  <c r="P1917" i="6"/>
  <c r="P1918" i="6"/>
  <c r="P1919" i="6"/>
  <c r="P1920" i="6"/>
  <c r="P1921" i="6"/>
  <c r="P1922" i="6"/>
  <c r="P1923" i="6"/>
  <c r="P1924" i="6"/>
  <c r="P1925" i="6"/>
  <c r="P1926" i="6"/>
  <c r="P1927" i="6"/>
  <c r="P1928" i="6"/>
  <c r="P1929" i="6"/>
  <c r="P1930" i="6"/>
  <c r="P1931" i="6"/>
  <c r="P1932" i="6"/>
  <c r="P1933" i="6"/>
  <c r="P1934" i="6"/>
  <c r="P1935" i="6"/>
  <c r="P1936" i="6"/>
  <c r="P1937" i="6"/>
  <c r="P1938" i="6"/>
  <c r="P1939" i="6"/>
  <c r="P1940" i="6"/>
  <c r="P1941" i="6"/>
  <c r="P1942" i="6"/>
  <c r="P1943" i="6"/>
  <c r="P1944" i="6"/>
  <c r="P1945" i="6"/>
  <c r="P1946" i="6"/>
  <c r="P1947" i="6"/>
  <c r="P1948" i="6"/>
  <c r="P1949" i="6"/>
  <c r="P1950" i="6"/>
  <c r="P1951" i="6"/>
  <c r="P1952" i="6"/>
  <c r="P1953" i="6"/>
  <c r="P1954" i="6"/>
  <c r="P1955" i="6"/>
  <c r="P1956" i="6"/>
  <c r="P1957" i="6"/>
  <c r="P1958" i="6"/>
  <c r="P1959" i="6"/>
  <c r="P1960" i="6"/>
  <c r="P1961" i="6"/>
  <c r="P1962" i="6"/>
  <c r="P1963" i="6"/>
  <c r="P1964" i="6"/>
  <c r="P1965" i="6"/>
  <c r="P1966" i="6"/>
  <c r="P1967" i="6"/>
  <c r="P1968" i="6"/>
  <c r="P1969" i="6"/>
  <c r="P1970" i="6"/>
  <c r="P1971" i="6"/>
  <c r="P1972" i="6"/>
  <c r="P1973" i="6"/>
  <c r="P1974" i="6"/>
  <c r="P1975" i="6"/>
  <c r="P1976" i="6"/>
  <c r="P1977" i="6"/>
  <c r="P1978" i="6"/>
  <c r="P1979" i="6"/>
  <c r="P1980" i="6"/>
  <c r="P1981" i="6"/>
  <c r="P1982" i="6"/>
  <c r="P1983" i="6"/>
  <c r="P1984" i="6"/>
  <c r="P1985" i="6"/>
  <c r="P1986" i="6"/>
  <c r="P1987" i="6"/>
  <c r="P1988" i="6"/>
  <c r="P1989" i="6"/>
  <c r="P1990" i="6"/>
  <c r="P1991" i="6"/>
  <c r="P1992" i="6"/>
  <c r="P1993" i="6"/>
  <c r="P1994" i="6"/>
  <c r="P1995" i="6"/>
  <c r="P1996" i="6"/>
  <c r="P1997" i="6"/>
  <c r="P1998" i="6"/>
  <c r="P1999" i="6"/>
  <c r="P2000" i="6"/>
  <c r="P2001" i="6"/>
  <c r="P2002" i="6"/>
  <c r="P2003" i="6"/>
  <c r="P2004" i="6"/>
  <c r="P2005" i="6"/>
  <c r="P2006" i="6"/>
  <c r="P2007" i="6"/>
  <c r="P2008" i="6"/>
  <c r="P2009" i="6"/>
  <c r="P2010" i="6"/>
  <c r="P2011" i="6"/>
  <c r="P2012" i="6"/>
  <c r="P2013" i="6"/>
  <c r="P2014" i="6"/>
  <c r="P2015" i="6"/>
  <c r="P2016" i="6"/>
  <c r="P2017" i="6"/>
  <c r="P2018" i="6"/>
  <c r="P2019" i="6"/>
  <c r="P2020" i="6"/>
  <c r="P2021" i="6"/>
  <c r="P2022" i="6"/>
  <c r="P2023" i="6"/>
  <c r="P2024" i="6"/>
  <c r="P2025" i="6"/>
  <c r="P2026" i="6"/>
  <c r="P2027" i="6"/>
  <c r="P2028" i="6"/>
  <c r="P2029" i="6"/>
  <c r="P2030" i="6"/>
  <c r="P2031" i="6"/>
  <c r="P2032" i="6"/>
  <c r="P2033" i="6"/>
  <c r="P2034" i="6"/>
  <c r="P2035" i="6"/>
  <c r="P2036" i="6"/>
  <c r="P2037" i="6"/>
  <c r="P2038" i="6"/>
  <c r="P2039" i="6"/>
  <c r="P2040" i="6"/>
  <c r="P2041" i="6"/>
  <c r="P2042" i="6"/>
  <c r="P2043" i="6"/>
  <c r="P2044" i="6"/>
  <c r="P2045" i="6"/>
  <c r="P2046" i="6"/>
  <c r="P2047" i="6"/>
  <c r="P2048" i="6"/>
  <c r="P2049" i="6"/>
  <c r="P2050" i="6"/>
  <c r="P2051" i="6"/>
  <c r="P2052" i="6"/>
  <c r="P2053" i="6"/>
  <c r="P2054" i="6"/>
  <c r="P2055" i="6"/>
  <c r="P2056" i="6"/>
  <c r="P2057" i="6"/>
  <c r="P2058" i="6"/>
  <c r="P2059" i="6"/>
  <c r="P2060" i="6"/>
  <c r="P2061" i="6"/>
  <c r="P2062" i="6"/>
  <c r="P2063" i="6"/>
  <c r="P2064" i="6"/>
  <c r="P2065" i="6"/>
  <c r="P2066" i="6"/>
  <c r="P2067" i="6"/>
  <c r="P2068" i="6"/>
  <c r="P2069" i="6"/>
  <c r="P2070" i="6"/>
  <c r="P2071" i="6"/>
  <c r="P2072" i="6"/>
  <c r="P2073" i="6"/>
  <c r="P2074" i="6"/>
  <c r="P2075" i="6"/>
  <c r="P2076" i="6"/>
  <c r="P2077" i="6"/>
  <c r="P2078" i="6"/>
  <c r="P2079" i="6"/>
  <c r="P2080" i="6"/>
  <c r="P2081" i="6"/>
  <c r="P2082" i="6"/>
  <c r="P2083" i="6"/>
  <c r="P2084" i="6"/>
  <c r="P2085" i="6"/>
  <c r="P2086" i="6"/>
  <c r="P2087" i="6"/>
  <c r="P2088" i="6"/>
  <c r="P2089" i="6"/>
  <c r="P2090" i="6"/>
  <c r="P2091" i="6"/>
  <c r="P2092" i="6"/>
  <c r="P2093" i="6"/>
  <c r="P2094" i="6"/>
  <c r="P2095" i="6"/>
  <c r="P2096" i="6"/>
  <c r="P2097" i="6"/>
  <c r="P2098" i="6"/>
  <c r="P2099" i="6"/>
  <c r="P2100" i="6"/>
  <c r="P2101" i="6"/>
  <c r="P2102" i="6"/>
  <c r="P2103" i="6"/>
  <c r="P2104" i="6"/>
  <c r="P2105" i="6"/>
  <c r="P2106" i="6"/>
  <c r="P2107" i="6"/>
  <c r="P2108" i="6"/>
  <c r="P2109" i="6"/>
  <c r="P2110" i="6"/>
  <c r="P2111" i="6"/>
  <c r="P2112" i="6"/>
  <c r="P2113" i="6"/>
  <c r="P2114" i="6"/>
  <c r="P2115" i="6"/>
  <c r="P2116" i="6"/>
  <c r="P2117" i="6"/>
  <c r="P2118" i="6"/>
  <c r="P2119" i="6"/>
  <c r="P2120" i="6"/>
  <c r="P2121" i="6"/>
  <c r="P2122" i="6"/>
  <c r="P2123" i="6"/>
  <c r="P2124" i="6"/>
  <c r="P2125" i="6"/>
  <c r="P2126" i="6"/>
  <c r="P2127" i="6"/>
  <c r="P2128" i="6"/>
  <c r="P2129" i="6"/>
  <c r="P2130" i="6"/>
  <c r="P2131" i="6"/>
  <c r="P2132" i="6"/>
  <c r="P2133" i="6"/>
  <c r="P2134" i="6"/>
  <c r="P2135" i="6"/>
  <c r="P2136" i="6"/>
  <c r="P2137" i="6"/>
  <c r="P2138" i="6"/>
  <c r="P2139" i="6"/>
  <c r="P2140" i="6"/>
  <c r="P2141" i="6"/>
  <c r="P2142" i="6"/>
  <c r="P2143" i="6"/>
  <c r="P2144" i="6"/>
  <c r="P2145" i="6"/>
  <c r="P2146" i="6"/>
  <c r="P2147" i="6"/>
  <c r="P2148" i="6"/>
  <c r="P2149" i="6"/>
  <c r="P2150" i="6"/>
  <c r="P2151" i="6"/>
  <c r="P2152" i="6"/>
  <c r="P2153" i="6"/>
  <c r="P2154" i="6"/>
  <c r="P2155" i="6"/>
  <c r="Q2155" i="6" s="1"/>
  <c r="P2156" i="6"/>
  <c r="Q2156" i="6" s="1"/>
  <c r="P2157" i="6"/>
  <c r="Q2157" i="6" s="1"/>
  <c r="P2158" i="6"/>
  <c r="Q2158" i="6" s="1"/>
  <c r="P2159" i="6"/>
  <c r="Q2159" i="6" s="1"/>
  <c r="P2160" i="6"/>
  <c r="Q2160" i="6" s="1"/>
  <c r="P2161" i="6"/>
  <c r="Q2161" i="6" s="1"/>
  <c r="P2162" i="6"/>
  <c r="Q2162" i="6" s="1"/>
  <c r="P2163" i="6"/>
  <c r="Q2163" i="6" s="1"/>
  <c r="P2164" i="6"/>
  <c r="Q2164" i="6" s="1"/>
  <c r="P2165" i="6"/>
  <c r="Q2165" i="6" s="1"/>
  <c r="P2166" i="6"/>
  <c r="Q2166" i="6" s="1"/>
  <c r="P2167" i="6"/>
  <c r="Q2167" i="6" s="1"/>
  <c r="P2168" i="6"/>
  <c r="Q2168" i="6" s="1"/>
  <c r="P2169" i="6"/>
  <c r="Q2169" i="6" s="1"/>
  <c r="P2170" i="6"/>
  <c r="Q2170" i="6" s="1"/>
  <c r="P2171" i="6"/>
  <c r="Q2171" i="6" s="1"/>
  <c r="P2172" i="6"/>
  <c r="Q2172" i="6" s="1"/>
  <c r="P2173" i="6"/>
  <c r="Q2173" i="6" s="1"/>
  <c r="P2174" i="6"/>
  <c r="P2175" i="6"/>
  <c r="Q2175" i="6" s="1"/>
  <c r="P2176" i="6"/>
  <c r="Q2176" i="6" s="1"/>
  <c r="P2177" i="6"/>
  <c r="Q2177" i="6" s="1"/>
  <c r="P2178" i="6"/>
  <c r="Q2178" i="6" s="1"/>
  <c r="P2179" i="6"/>
  <c r="Q2179" i="6" s="1"/>
  <c r="P2180" i="6"/>
  <c r="Q2180" i="6" s="1"/>
  <c r="P2181" i="6"/>
  <c r="Q2181" i="6" s="1"/>
  <c r="P2182" i="6"/>
  <c r="Q2182" i="6" s="1"/>
  <c r="P2183" i="6"/>
  <c r="Q2183" i="6" s="1"/>
  <c r="P2184" i="6"/>
  <c r="Q2184" i="6" s="1"/>
  <c r="P2185" i="6"/>
  <c r="P2186" i="6"/>
  <c r="Q2186" i="6" s="1"/>
  <c r="P2187" i="6"/>
  <c r="Q2187" i="6" s="1"/>
  <c r="P2188" i="6"/>
  <c r="Q2188" i="6" s="1"/>
  <c r="P2189" i="6"/>
  <c r="P2190" i="6"/>
  <c r="Q2190" i="6" s="1"/>
  <c r="P2191" i="6"/>
  <c r="Q2191" i="6" s="1"/>
  <c r="P2192" i="6"/>
  <c r="Q2192" i="6" s="1"/>
  <c r="P2193" i="6"/>
  <c r="Q2193" i="6" s="1"/>
  <c r="P2194" i="6"/>
  <c r="Q2194" i="6" s="1"/>
  <c r="P2195" i="6"/>
  <c r="P2196" i="6"/>
  <c r="Q2196" i="6" s="1"/>
  <c r="P2197" i="6"/>
  <c r="P2198" i="6"/>
  <c r="Q2198" i="6" s="1"/>
  <c r="P2199" i="6"/>
  <c r="Q2199" i="6" s="1"/>
  <c r="P2200" i="6"/>
  <c r="Q2200" i="6" s="1"/>
  <c r="P2201" i="6"/>
  <c r="P2202" i="6"/>
  <c r="P2203" i="6"/>
  <c r="Q2203" i="6" s="1"/>
  <c r="P2204" i="6"/>
  <c r="Q2204" i="6" s="1"/>
  <c r="P2205" i="6"/>
  <c r="Q2205" i="6" s="1"/>
  <c r="P2206" i="6"/>
  <c r="Q2206" i="6" s="1"/>
  <c r="P2207" i="6"/>
  <c r="Q2207" i="6" s="1"/>
  <c r="P2208" i="6"/>
  <c r="Q2208" i="6" s="1"/>
  <c r="P2209" i="6"/>
  <c r="Q2209" i="6" s="1"/>
  <c r="P2210" i="6"/>
  <c r="Q2210" i="6" s="1"/>
  <c r="P2211" i="6"/>
  <c r="P2212" i="6"/>
  <c r="P2213" i="6"/>
  <c r="C2213" i="7" s="1"/>
  <c r="P2214" i="6"/>
  <c r="P2215" i="6"/>
  <c r="P2216" i="6"/>
  <c r="P2217" i="6"/>
  <c r="P2218" i="6"/>
  <c r="P2219" i="6"/>
  <c r="C2219" i="7" s="1"/>
  <c r="P2220" i="6"/>
  <c r="P2221" i="6"/>
  <c r="P2222" i="6"/>
  <c r="Q2222" i="6" s="1"/>
  <c r="P2223" i="6"/>
  <c r="P2224" i="6"/>
  <c r="Q2224" i="6" s="1"/>
  <c r="P2225" i="6"/>
  <c r="Q2225" i="6" s="1"/>
  <c r="P2226" i="6"/>
  <c r="Q2226" i="6" s="1"/>
  <c r="P2227" i="6"/>
  <c r="Q2227" i="6" s="1"/>
  <c r="P2228" i="6"/>
  <c r="P2229" i="6"/>
  <c r="Q2229" i="6" s="1"/>
  <c r="P2230" i="6"/>
  <c r="Q2230" i="6" s="1"/>
  <c r="P2231" i="6"/>
  <c r="Q2231" i="6" s="1"/>
  <c r="P2232" i="6"/>
  <c r="P2233" i="6"/>
  <c r="Q2233" i="6" s="1"/>
  <c r="P2234" i="6"/>
  <c r="Q2234" i="6" s="1"/>
  <c r="P2235" i="6"/>
  <c r="P2236" i="6"/>
  <c r="Q2236" i="6" s="1"/>
  <c r="P2237" i="6"/>
  <c r="Q2237" i="6" s="1"/>
  <c r="P2238" i="6"/>
  <c r="Q2238" i="6" s="1"/>
  <c r="P2239" i="6"/>
  <c r="Q2239" i="6" s="1"/>
  <c r="P2240" i="6"/>
  <c r="Q2240" i="6" s="1"/>
  <c r="P2241" i="6"/>
  <c r="Q2241" i="6" s="1"/>
  <c r="P2242" i="6"/>
  <c r="Q2242" i="6" s="1"/>
  <c r="P2243" i="6"/>
  <c r="Q2243" i="6" s="1"/>
  <c r="P2244" i="6"/>
  <c r="Q2244" i="6" s="1"/>
  <c r="P2245" i="6"/>
  <c r="Q2245" i="6" s="1"/>
  <c r="P2246" i="6"/>
  <c r="Q2246" i="6" s="1"/>
  <c r="P2247" i="6"/>
  <c r="Q2247" i="6" s="1"/>
  <c r="P2248" i="6"/>
  <c r="P2249" i="6"/>
  <c r="P2250" i="6"/>
  <c r="Q2250" i="6" s="1"/>
  <c r="P2251" i="6"/>
  <c r="P2252" i="6"/>
  <c r="P2253" i="6"/>
  <c r="P2254" i="6"/>
  <c r="P2255" i="6"/>
  <c r="P2256" i="6"/>
  <c r="P2257" i="6"/>
  <c r="P2258" i="6"/>
  <c r="P2259" i="6"/>
  <c r="C2259" i="7" s="1"/>
  <c r="P2260" i="6"/>
  <c r="Q2260" i="6" s="1"/>
  <c r="P2261" i="6"/>
  <c r="Q2261" i="6" s="1"/>
  <c r="P2262" i="6"/>
  <c r="P2263" i="6"/>
  <c r="Q2263" i="6" s="1"/>
  <c r="P2264" i="6"/>
  <c r="Q2264" i="6" s="1"/>
  <c r="P2265" i="6"/>
  <c r="Q2265" i="6" s="1"/>
  <c r="P2266" i="6"/>
  <c r="Q2266" i="6" s="1"/>
  <c r="P2267" i="6"/>
  <c r="Q2267" i="6" s="1"/>
  <c r="P2268" i="6"/>
  <c r="P2269" i="6"/>
  <c r="P2270" i="6"/>
  <c r="Q2270" i="6" s="1"/>
  <c r="P2271" i="6"/>
  <c r="Q2271" i="6" s="1"/>
  <c r="P2272" i="6"/>
  <c r="Q2272" i="6" s="1"/>
  <c r="P2273" i="6"/>
  <c r="Q2273" i="6" s="1"/>
  <c r="P2274" i="6"/>
  <c r="P2275" i="6"/>
  <c r="P2276" i="6"/>
  <c r="Q2276" i="6" s="1"/>
  <c r="P2277" i="6"/>
  <c r="P2278" i="6"/>
  <c r="Q2278" i="6" s="1"/>
  <c r="P2279" i="6"/>
  <c r="Q2279" i="6" s="1"/>
  <c r="P2280" i="6"/>
  <c r="Q2280" i="6" s="1"/>
  <c r="P2281" i="6"/>
  <c r="Q2281" i="6" s="1"/>
  <c r="P2282" i="6"/>
  <c r="Q2282" i="6" s="1"/>
  <c r="P2283" i="6"/>
  <c r="Q2283" i="6" s="1"/>
  <c r="P2284" i="6"/>
  <c r="Q2284" i="6" s="1"/>
  <c r="P2285" i="6"/>
  <c r="Q2285" i="6" s="1"/>
  <c r="P2286" i="6"/>
  <c r="Q2286" i="6" s="1"/>
  <c r="P2287" i="6"/>
  <c r="Q2287" i="6" s="1"/>
  <c r="P2288" i="6"/>
  <c r="Q2288" i="6" s="1"/>
  <c r="P2289" i="6"/>
  <c r="P2290" i="6"/>
  <c r="Q2290" i="6" s="1"/>
  <c r="P2291" i="6"/>
  <c r="P2292" i="6"/>
  <c r="P2293" i="6"/>
  <c r="Q2293" i="6" s="1"/>
  <c r="P2294" i="6"/>
  <c r="Q2294" i="6" s="1"/>
  <c r="P2295" i="6"/>
  <c r="P2296" i="6"/>
  <c r="Q2296" i="6" s="1"/>
  <c r="P2297" i="6"/>
  <c r="Q2297" i="6" s="1"/>
  <c r="P2298" i="6"/>
  <c r="P2299" i="6"/>
  <c r="Q2299" i="6" s="1"/>
  <c r="P2300" i="6"/>
  <c r="Q2300" i="6" s="1"/>
  <c r="P2301" i="6"/>
  <c r="Q2301" i="6" s="1"/>
  <c r="P2302" i="6"/>
  <c r="Q2302" i="6" s="1"/>
  <c r="P2303" i="6"/>
  <c r="Q2303" i="6" s="1"/>
  <c r="P2304" i="6"/>
  <c r="Q2304" i="6" s="1"/>
  <c r="P2305" i="6"/>
  <c r="Q2305" i="6" s="1"/>
  <c r="P2306" i="6"/>
  <c r="Q2306" i="6" s="1"/>
  <c r="P2307" i="6"/>
  <c r="P2308" i="6"/>
  <c r="Q2308" i="6" s="1"/>
  <c r="P2309" i="6"/>
  <c r="P2310" i="6"/>
  <c r="Q2310" i="6" s="1"/>
  <c r="P2311" i="6"/>
  <c r="P2312" i="6"/>
  <c r="P2313" i="6"/>
  <c r="Q2313" i="6" s="1"/>
  <c r="P2314" i="6"/>
  <c r="Q2314" i="6" s="1"/>
  <c r="P2315" i="6"/>
  <c r="Q2315" i="6" s="1"/>
  <c r="P2316" i="6"/>
  <c r="Q2316" i="6" s="1"/>
  <c r="P2317" i="6"/>
  <c r="Q2317" i="6" s="1"/>
  <c r="P2318" i="6"/>
  <c r="Q2318" i="6" s="1"/>
  <c r="P2319" i="6"/>
  <c r="Q2319" i="6" s="1"/>
  <c r="P2320" i="6"/>
  <c r="P2321" i="6"/>
  <c r="Q2321" i="6" s="1"/>
  <c r="P2322" i="6"/>
  <c r="Q2322" i="6" s="1"/>
  <c r="P2323" i="6"/>
  <c r="Q2323" i="6" s="1"/>
  <c r="P2324" i="6"/>
  <c r="P2325" i="6"/>
  <c r="Q2325" i="6" s="1"/>
  <c r="P2326" i="6"/>
  <c r="Q2326" i="6" s="1"/>
  <c r="P2327" i="6"/>
  <c r="Q2327" i="6" s="1"/>
  <c r="P2328" i="6"/>
  <c r="Q2328" i="6" s="1"/>
  <c r="P2329" i="6"/>
  <c r="Q2329" i="6" s="1"/>
  <c r="P2330" i="6"/>
  <c r="Q2330" i="6" s="1"/>
  <c r="P2331" i="6"/>
  <c r="P2332" i="6"/>
  <c r="Q2332" i="6" s="1"/>
  <c r="P2333" i="6"/>
  <c r="P2334" i="6"/>
  <c r="Q2334" i="6" s="1"/>
  <c r="P2335" i="6"/>
  <c r="P2336" i="6"/>
  <c r="Q2336" i="6" s="1"/>
  <c r="P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335" i="6"/>
  <c r="E2336" i="6"/>
  <c r="E2" i="6"/>
  <c r="C3" i="6" a="1"/>
  <c r="C4" i="6" a="1"/>
  <c r="C5" i="6" a="1"/>
  <c r="C6" i="6" a="1"/>
  <c r="C7" i="6" a="1"/>
  <c r="C8" i="6" a="1"/>
  <c r="C9" i="6" a="1"/>
  <c r="C10" i="6" a="1"/>
  <c r="C11" i="6" a="1"/>
  <c r="C12" i="6" a="1"/>
  <c r="C13" i="6" a="1"/>
  <c r="C14" i="6" a="1"/>
  <c r="C15" i="6" a="1"/>
  <c r="C16" i="6" a="1"/>
  <c r="C17" i="6" a="1"/>
  <c r="C18" i="6" a="1"/>
  <c r="C19" i="6" a="1"/>
  <c r="C20" i="6" a="1"/>
  <c r="C21" i="6" a="1"/>
  <c r="C22" i="6" a="1"/>
  <c r="C23" i="6" a="1"/>
  <c r="C24" i="6" a="1"/>
  <c r="C25" i="6" a="1"/>
  <c r="C26" i="6" a="1"/>
  <c r="C27" i="6" a="1"/>
  <c r="C28" i="6" a="1"/>
  <c r="C29" i="6" a="1"/>
  <c r="C30" i="6" a="1"/>
  <c r="C31" i="6" a="1"/>
  <c r="C32" i="6" a="1"/>
  <c r="C33" i="6" a="1"/>
  <c r="C34" i="6" a="1"/>
  <c r="C35" i="6" a="1"/>
  <c r="C36" i="6" a="1"/>
  <c r="C37" i="6" a="1"/>
  <c r="C38" i="6" a="1"/>
  <c r="C39" i="6" a="1"/>
  <c r="C40" i="6" a="1"/>
  <c r="C41" i="6" a="1"/>
  <c r="C42" i="6" a="1"/>
  <c r="C43" i="6" a="1"/>
  <c r="C44" i="6" a="1"/>
  <c r="C45" i="6" a="1"/>
  <c r="C46" i="6" a="1"/>
  <c r="C47" i="6" a="1"/>
  <c r="C48" i="6" a="1"/>
  <c r="C49" i="6" a="1"/>
  <c r="C50" i="6" a="1"/>
  <c r="C51" i="6" a="1"/>
  <c r="C52" i="6" a="1"/>
  <c r="C53" i="6" a="1"/>
  <c r="C54" i="6" a="1"/>
  <c r="C55" i="6" a="1"/>
  <c r="C56" i="6" a="1"/>
  <c r="C57" i="6" a="1"/>
  <c r="C58" i="6" a="1"/>
  <c r="C59" i="6" a="1"/>
  <c r="C60" i="6" a="1"/>
  <c r="C61" i="6" a="1"/>
  <c r="C62" i="6" a="1"/>
  <c r="C63" i="6" a="1"/>
  <c r="C64" i="6" a="1"/>
  <c r="C65" i="6" a="1"/>
  <c r="C66" i="6" a="1"/>
  <c r="C67" i="6" a="1"/>
  <c r="C68" i="6" a="1"/>
  <c r="C69" i="6" a="1"/>
  <c r="C70" i="6" a="1"/>
  <c r="C71" i="6" a="1"/>
  <c r="C72" i="6" a="1"/>
  <c r="C73" i="6" a="1"/>
  <c r="C74" i="6" a="1"/>
  <c r="C75" i="6" a="1"/>
  <c r="C76" i="6" a="1"/>
  <c r="C77" i="6" a="1"/>
  <c r="C78" i="6" a="1"/>
  <c r="C79" i="6" a="1"/>
  <c r="C80" i="6" a="1"/>
  <c r="C81" i="6" a="1"/>
  <c r="C82" i="6" a="1"/>
  <c r="C83" i="6" a="1"/>
  <c r="C84" i="6" a="1"/>
  <c r="C85" i="6" a="1"/>
  <c r="C86" i="6" a="1"/>
  <c r="C87" i="6" a="1"/>
  <c r="C88" i="6" a="1"/>
  <c r="C89" i="6" a="1"/>
  <c r="C90" i="6" a="1"/>
  <c r="C91" i="6" a="1"/>
  <c r="C92" i="6" a="1"/>
  <c r="C93" i="6" a="1"/>
  <c r="C94" i="6" a="1"/>
  <c r="C95" i="6" a="1"/>
  <c r="C96" i="6" a="1"/>
  <c r="C97" i="6" a="1"/>
  <c r="C98" i="6" a="1"/>
  <c r="C99" i="6" a="1"/>
  <c r="C100" i="6" a="1"/>
  <c r="C101" i="6" a="1"/>
  <c r="C102" i="6" a="1"/>
  <c r="C103" i="6" a="1"/>
  <c r="C104" i="6" a="1"/>
  <c r="C105" i="6" a="1"/>
  <c r="C106" i="6" a="1"/>
  <c r="C107" i="6" a="1"/>
  <c r="C108" i="6" a="1"/>
  <c r="C109" i="6" a="1"/>
  <c r="C110" i="6" a="1"/>
  <c r="C111" i="6" a="1"/>
  <c r="C112" i="6" a="1"/>
  <c r="C113" i="6" a="1"/>
  <c r="C114" i="6" a="1"/>
  <c r="C115" i="6" a="1"/>
  <c r="C116" i="6" a="1"/>
  <c r="C117" i="6" a="1"/>
  <c r="C118" i="6" a="1"/>
  <c r="C119" i="6" a="1"/>
  <c r="C120" i="6" a="1"/>
  <c r="C121" i="6" a="1"/>
  <c r="C122" i="6" a="1"/>
  <c r="C123" i="6" a="1"/>
  <c r="C124" i="6" a="1"/>
  <c r="C125" i="6" a="1"/>
  <c r="C126" i="6" a="1"/>
  <c r="C127" i="6" a="1"/>
  <c r="C128" i="6" a="1"/>
  <c r="C129" i="6" a="1"/>
  <c r="C130" i="6" a="1"/>
  <c r="C131" i="6" a="1"/>
  <c r="C132" i="6" a="1"/>
  <c r="C133" i="6" a="1"/>
  <c r="C134" i="6" a="1"/>
  <c r="C135" i="6" a="1"/>
  <c r="C136" i="6" a="1"/>
  <c r="C137" i="6" a="1"/>
  <c r="C138" i="6" a="1"/>
  <c r="C139" i="6" a="1"/>
  <c r="C140" i="6" a="1"/>
  <c r="C141" i="6" a="1"/>
  <c r="C142" i="6" a="1"/>
  <c r="C143" i="6" a="1"/>
  <c r="C144" i="6" a="1"/>
  <c r="C145" i="6" a="1"/>
  <c r="C146" i="6" a="1"/>
  <c r="C147" i="6" a="1"/>
  <c r="C148" i="6" a="1"/>
  <c r="C149" i="6" a="1"/>
  <c r="C150" i="6" a="1"/>
  <c r="C151" i="6" a="1"/>
  <c r="C152" i="6" a="1"/>
  <c r="C153" i="6" a="1"/>
  <c r="C154" i="6" a="1"/>
  <c r="C155" i="6" a="1"/>
  <c r="C156" i="6" a="1"/>
  <c r="C157" i="6" a="1"/>
  <c r="C158" i="6" a="1"/>
  <c r="C159" i="6" a="1"/>
  <c r="C160" i="6" a="1"/>
  <c r="C161" i="6" a="1"/>
  <c r="C162" i="6" a="1"/>
  <c r="C163" i="6" a="1"/>
  <c r="C164" i="6" a="1"/>
  <c r="C165" i="6" a="1"/>
  <c r="C166" i="6" a="1"/>
  <c r="C167" i="6" a="1"/>
  <c r="C168" i="6" a="1"/>
  <c r="C169" i="6" a="1"/>
  <c r="C170" i="6" a="1"/>
  <c r="C171" i="6" a="1"/>
  <c r="C172" i="6" a="1"/>
  <c r="C173" i="6" a="1"/>
  <c r="C174" i="6" a="1"/>
  <c r="C175" i="6" a="1"/>
  <c r="C176" i="6" a="1"/>
  <c r="C177" i="6" a="1"/>
  <c r="C178" i="6" a="1"/>
  <c r="C179" i="6" a="1"/>
  <c r="C180" i="6" a="1"/>
  <c r="C181" i="6" a="1"/>
  <c r="C182" i="6" a="1"/>
  <c r="C183" i="6" a="1"/>
  <c r="C184" i="6" a="1"/>
  <c r="C185" i="6" a="1"/>
  <c r="C186" i="6" a="1"/>
  <c r="C187" i="6" a="1"/>
  <c r="C188" i="6" a="1"/>
  <c r="C189" i="6" a="1"/>
  <c r="C190" i="6" a="1"/>
  <c r="C191" i="6" a="1"/>
  <c r="C192" i="6" a="1"/>
  <c r="C193" i="6" a="1"/>
  <c r="C194" i="6" a="1"/>
  <c r="C195" i="6" a="1"/>
  <c r="C196" i="6" a="1"/>
  <c r="C197" i="6" a="1"/>
  <c r="C198" i="6" a="1"/>
  <c r="C199" i="6" a="1"/>
  <c r="C200" i="6" a="1"/>
  <c r="C201" i="6" a="1"/>
  <c r="C202" i="6" a="1"/>
  <c r="C203" i="6" a="1"/>
  <c r="C204" i="6" a="1"/>
  <c r="C205" i="6" a="1"/>
  <c r="C206" i="6" a="1"/>
  <c r="C207" i="6" a="1"/>
  <c r="C208" i="6" a="1"/>
  <c r="C209" i="6" a="1"/>
  <c r="C210" i="6" a="1"/>
  <c r="C211" i="6" a="1"/>
  <c r="C212" i="6" a="1"/>
  <c r="C213" i="6" a="1"/>
  <c r="C214" i="6" a="1"/>
  <c r="C215" i="6" a="1"/>
  <c r="C216" i="6" a="1"/>
  <c r="C217" i="6" a="1"/>
  <c r="C218" i="6" a="1"/>
  <c r="C219" i="6" a="1"/>
  <c r="C220" i="6" a="1"/>
  <c r="C221" i="6" a="1"/>
  <c r="C222" i="6" a="1"/>
  <c r="C223" i="6" a="1"/>
  <c r="C224" i="6" a="1"/>
  <c r="C225" i="6" a="1"/>
  <c r="C226" i="6" a="1"/>
  <c r="C227" i="6" a="1"/>
  <c r="C228" i="6" a="1"/>
  <c r="C229" i="6" a="1"/>
  <c r="C230" i="6" a="1"/>
  <c r="C231" i="6" a="1"/>
  <c r="C232" i="6" a="1"/>
  <c r="C233" i="6" a="1"/>
  <c r="C234" i="6" a="1"/>
  <c r="C235" i="6" a="1"/>
  <c r="C236" i="6" a="1"/>
  <c r="C237" i="6" a="1"/>
  <c r="C238" i="6" a="1"/>
  <c r="C239" i="6" a="1"/>
  <c r="C240" i="6" a="1"/>
  <c r="C241" i="6" a="1"/>
  <c r="C242" i="6" a="1"/>
  <c r="C243" i="6" a="1"/>
  <c r="C244" i="6" a="1"/>
  <c r="C245" i="6" a="1"/>
  <c r="C246" i="6" a="1"/>
  <c r="C247" i="6" a="1"/>
  <c r="C248" i="6" a="1"/>
  <c r="C249" i="6" a="1"/>
  <c r="C250" i="6" a="1"/>
  <c r="C251" i="6" a="1"/>
  <c r="C252" i="6" a="1"/>
  <c r="C253" i="6" a="1"/>
  <c r="C254" i="6" a="1"/>
  <c r="C255" i="6" a="1"/>
  <c r="C256" i="6" a="1"/>
  <c r="C257" i="6" a="1"/>
  <c r="C258" i="6" a="1"/>
  <c r="C259" i="6" a="1"/>
  <c r="C260" i="6" a="1"/>
  <c r="C261" i="6" a="1"/>
  <c r="C262" i="6" a="1"/>
  <c r="C263" i="6" a="1"/>
  <c r="C264" i="6" a="1"/>
  <c r="C265" i="6" a="1"/>
  <c r="C266" i="6" a="1"/>
  <c r="C267" i="6" a="1"/>
  <c r="C268" i="6" a="1"/>
  <c r="C269" i="6" a="1"/>
  <c r="C270" i="6" a="1"/>
  <c r="C271" i="6" a="1"/>
  <c r="C272" i="6" a="1"/>
  <c r="C273" i="6" a="1"/>
  <c r="C274" i="6" a="1"/>
  <c r="C275" i="6" a="1"/>
  <c r="C276" i="6" a="1"/>
  <c r="C277" i="6" a="1"/>
  <c r="C278" i="6" a="1"/>
  <c r="C279" i="6" a="1"/>
  <c r="C280" i="6" a="1"/>
  <c r="C281" i="6" a="1"/>
  <c r="C282" i="6" a="1"/>
  <c r="C283" i="6" a="1"/>
  <c r="C284" i="6" a="1"/>
  <c r="C285" i="6" a="1"/>
  <c r="C286" i="6" a="1"/>
  <c r="C287" i="6" a="1"/>
  <c r="C288" i="6" a="1"/>
  <c r="C289" i="6" a="1"/>
  <c r="C290" i="6" a="1"/>
  <c r="C291" i="6" a="1"/>
  <c r="C292" i="6" a="1"/>
  <c r="C293" i="6" a="1"/>
  <c r="C294" i="6" a="1"/>
  <c r="C295" i="6" a="1"/>
  <c r="C296" i="6" a="1"/>
  <c r="C297" i="6" a="1"/>
  <c r="C298" i="6" a="1"/>
  <c r="C299" i="6" a="1"/>
  <c r="C300" i="6" a="1"/>
  <c r="C301" i="6" a="1"/>
  <c r="C302" i="6" a="1"/>
  <c r="C303" i="6" a="1"/>
  <c r="C304" i="6" a="1"/>
  <c r="C305" i="6" a="1"/>
  <c r="C306" i="6" a="1"/>
  <c r="C307" i="6" a="1"/>
  <c r="C308" i="6" a="1"/>
  <c r="C309" i="6" a="1"/>
  <c r="C310" i="6" a="1"/>
  <c r="C311" i="6" a="1"/>
  <c r="C312" i="6" a="1"/>
  <c r="C313" i="6" a="1"/>
  <c r="C314" i="6" a="1"/>
  <c r="C315" i="6" a="1"/>
  <c r="C316" i="6" a="1"/>
  <c r="C317" i="6" a="1"/>
  <c r="C318" i="6" a="1"/>
  <c r="C319" i="6" a="1"/>
  <c r="C320" i="6" a="1"/>
  <c r="C321" i="6" a="1"/>
  <c r="C322" i="6" a="1"/>
  <c r="C323" i="6" a="1"/>
  <c r="C324" i="6" a="1"/>
  <c r="C325" i="6" a="1"/>
  <c r="C326" i="6" a="1"/>
  <c r="C327" i="6" a="1"/>
  <c r="C328" i="6" a="1"/>
  <c r="C329" i="6" a="1"/>
  <c r="C330" i="6" a="1"/>
  <c r="C331" i="6" a="1"/>
  <c r="C332" i="6" a="1"/>
  <c r="C333" i="6" a="1"/>
  <c r="C334" i="6" a="1"/>
  <c r="C335" i="6" a="1"/>
  <c r="C336" i="6" a="1"/>
  <c r="C337" i="6" a="1"/>
  <c r="C338" i="6" a="1"/>
  <c r="C339" i="6" a="1"/>
  <c r="C340" i="6" a="1"/>
  <c r="C341" i="6" a="1"/>
  <c r="C342" i="6" a="1"/>
  <c r="C343" i="6" a="1"/>
  <c r="C344" i="6" a="1"/>
  <c r="C345" i="6" a="1"/>
  <c r="C346" i="6" a="1"/>
  <c r="C347" i="6" a="1"/>
  <c r="C348" i="6" a="1"/>
  <c r="C349" i="6" a="1"/>
  <c r="C350" i="6" a="1"/>
  <c r="C351" i="6" a="1"/>
  <c r="C352" i="6" a="1"/>
  <c r="C353" i="6" a="1"/>
  <c r="C354" i="6" a="1"/>
  <c r="C355" i="6" a="1"/>
  <c r="C356" i="6" a="1"/>
  <c r="C357" i="6" a="1"/>
  <c r="C358" i="6" a="1"/>
  <c r="C359" i="6" a="1"/>
  <c r="C360" i="6" a="1"/>
  <c r="C361" i="6" a="1"/>
  <c r="C362" i="6" a="1"/>
  <c r="C363" i="6" a="1"/>
  <c r="C364" i="6" a="1"/>
  <c r="C365" i="6" a="1"/>
  <c r="C366" i="6" a="1"/>
  <c r="C367" i="6" a="1"/>
  <c r="C368" i="6" a="1"/>
  <c r="C369" i="6" a="1"/>
  <c r="C370" i="6" a="1"/>
  <c r="C371" i="6" a="1"/>
  <c r="C372" i="6" a="1"/>
  <c r="C373" i="6" a="1"/>
  <c r="C374" i="6" a="1"/>
  <c r="C375" i="6" a="1"/>
  <c r="C376" i="6" a="1"/>
  <c r="C377" i="6" a="1"/>
  <c r="C378" i="6" a="1"/>
  <c r="C379" i="6" a="1"/>
  <c r="C380" i="6" a="1"/>
  <c r="C381" i="6" a="1"/>
  <c r="C382" i="6" a="1"/>
  <c r="C383" i="6" a="1"/>
  <c r="C384" i="6" a="1"/>
  <c r="C385" i="6" a="1"/>
  <c r="C386" i="6" a="1"/>
  <c r="C387" i="6" a="1"/>
  <c r="C388" i="6" a="1"/>
  <c r="C389" i="6" a="1"/>
  <c r="C390" i="6" a="1"/>
  <c r="C391" i="6" a="1"/>
  <c r="C392" i="6" a="1"/>
  <c r="C393" i="6" a="1"/>
  <c r="C394" i="6" a="1"/>
  <c r="C395" i="6" a="1"/>
  <c r="C396" i="6" a="1"/>
  <c r="C397" i="6" a="1"/>
  <c r="C398" i="6" a="1"/>
  <c r="C399" i="6" a="1"/>
  <c r="C400" i="6" a="1"/>
  <c r="C401" i="6" a="1"/>
  <c r="C402" i="6" a="1"/>
  <c r="C403" i="6" a="1"/>
  <c r="C404" i="6" a="1"/>
  <c r="C405" i="6" a="1"/>
  <c r="C406" i="6" a="1"/>
  <c r="C407" i="6" a="1"/>
  <c r="C408" i="6" a="1"/>
  <c r="C409" i="6" a="1"/>
  <c r="C410" i="6" a="1"/>
  <c r="C411" i="6" a="1"/>
  <c r="C412" i="6" a="1"/>
  <c r="C413" i="6" a="1"/>
  <c r="C414" i="6" a="1"/>
  <c r="C415" i="6" a="1"/>
  <c r="C416" i="6" a="1"/>
  <c r="C417" i="6" a="1"/>
  <c r="C418" i="6" a="1"/>
  <c r="C419" i="6" a="1"/>
  <c r="C420" i="6" a="1"/>
  <c r="C421" i="6" a="1"/>
  <c r="C422" i="6" a="1"/>
  <c r="C423" i="6" a="1"/>
  <c r="C424" i="6" a="1"/>
  <c r="C425" i="6" a="1"/>
  <c r="C426" i="6" a="1"/>
  <c r="C427" i="6" a="1"/>
  <c r="C428" i="6" a="1"/>
  <c r="C429" i="6" a="1"/>
  <c r="C430" i="6" a="1"/>
  <c r="C431" i="6" a="1"/>
  <c r="C432" i="6" a="1"/>
  <c r="C433" i="6" a="1"/>
  <c r="C434" i="6" a="1"/>
  <c r="C435" i="6" a="1"/>
  <c r="C436" i="6" a="1"/>
  <c r="C437" i="6" a="1"/>
  <c r="C438" i="6" a="1"/>
  <c r="C439" i="6" a="1"/>
  <c r="C440" i="6" a="1"/>
  <c r="C441" i="6" a="1"/>
  <c r="C442" i="6" a="1"/>
  <c r="C443" i="6" a="1"/>
  <c r="C444" i="6" a="1"/>
  <c r="C445" i="6" a="1"/>
  <c r="C446" i="6" a="1"/>
  <c r="C447" i="6" a="1"/>
  <c r="C448" i="6" a="1"/>
  <c r="C449" i="6" a="1"/>
  <c r="C450" i="6" a="1"/>
  <c r="C451" i="6" a="1"/>
  <c r="C452" i="6" a="1"/>
  <c r="C453" i="6" a="1"/>
  <c r="C454" i="6" a="1"/>
  <c r="C455" i="6" a="1"/>
  <c r="C456" i="6" a="1"/>
  <c r="C457" i="6" a="1"/>
  <c r="C458" i="6" a="1"/>
  <c r="C459" i="6" a="1"/>
  <c r="C460" i="6" a="1"/>
  <c r="C461" i="6" a="1"/>
  <c r="C462" i="6" a="1"/>
  <c r="C463" i="6" a="1"/>
  <c r="C464" i="6" a="1"/>
  <c r="C465" i="6" a="1"/>
  <c r="C466" i="6" a="1"/>
  <c r="C467" i="6" a="1"/>
  <c r="G467" i="7" s="1"/>
  <c r="C468" i="6" a="1"/>
  <c r="G468" i="7" s="1"/>
  <c r="C469" i="6" a="1"/>
  <c r="G469" i="7" s="1"/>
  <c r="C470" i="6" a="1"/>
  <c r="G470" i="7" s="1"/>
  <c r="C471" i="6" a="1"/>
  <c r="G471" i="7" s="1"/>
  <c r="C472" i="6" a="1"/>
  <c r="G472" i="7" s="1"/>
  <c r="C473" i="6" a="1"/>
  <c r="G473" i="7" s="1"/>
  <c r="C474" i="6" a="1"/>
  <c r="G474" i="7" s="1"/>
  <c r="C475" i="6" a="1"/>
  <c r="G475" i="7" s="1"/>
  <c r="C476" i="6" a="1"/>
  <c r="G476" i="7" s="1"/>
  <c r="C477" i="6" a="1"/>
  <c r="G477" i="7" s="1"/>
  <c r="C478" i="6" a="1"/>
  <c r="G478" i="7" s="1"/>
  <c r="C479" i="6" a="1"/>
  <c r="G479" i="7" s="1"/>
  <c r="C480" i="6" a="1"/>
  <c r="G480" i="7" s="1"/>
  <c r="C481" i="6" a="1"/>
  <c r="G481" i="7" s="1"/>
  <c r="C482" i="6" a="1"/>
  <c r="G482" i="7" s="1"/>
  <c r="C483" i="6" a="1"/>
  <c r="G483" i="7" s="1"/>
  <c r="C484" i="6" a="1"/>
  <c r="G484" i="7" s="1"/>
  <c r="C485" i="6" a="1"/>
  <c r="G485" i="7" s="1"/>
  <c r="C486" i="6" a="1"/>
  <c r="G486" i="7" s="1"/>
  <c r="C487" i="6" a="1"/>
  <c r="G487" i="7" s="1"/>
  <c r="C488" i="6" a="1"/>
  <c r="G488" i="7" s="1"/>
  <c r="C489" i="6" a="1"/>
  <c r="G489" i="7" s="1"/>
  <c r="C490" i="6" a="1"/>
  <c r="G490" i="7" s="1"/>
  <c r="C491" i="6" a="1"/>
  <c r="G491" i="7" s="1"/>
  <c r="C492" i="6" a="1"/>
  <c r="G492" i="7" s="1"/>
  <c r="C493" i="6" a="1"/>
  <c r="G493" i="7" s="1"/>
  <c r="C494" i="6" a="1"/>
  <c r="G494" i="7" s="1"/>
  <c r="C495" i="6" a="1"/>
  <c r="G495" i="7" s="1"/>
  <c r="C496" i="6" a="1"/>
  <c r="G496" i="7" s="1"/>
  <c r="C497" i="6" a="1"/>
  <c r="G497" i="7" s="1"/>
  <c r="C498" i="6" a="1"/>
  <c r="G498" i="7" s="1"/>
  <c r="C499" i="6" a="1"/>
  <c r="G499" i="7" s="1"/>
  <c r="C500" i="6" a="1"/>
  <c r="G500" i="7" s="1"/>
  <c r="C501" i="6" a="1"/>
  <c r="G501" i="7" s="1"/>
  <c r="C502" i="6" a="1"/>
  <c r="G502" i="7" s="1"/>
  <c r="C503" i="6" a="1"/>
  <c r="G503" i="7" s="1"/>
  <c r="C504" i="6" a="1"/>
  <c r="G504" i="7" s="1"/>
  <c r="C505" i="6" a="1"/>
  <c r="G505" i="7" s="1"/>
  <c r="C506" i="6" a="1"/>
  <c r="G506" i="7" s="1"/>
  <c r="C507" i="6" a="1"/>
  <c r="G507" i="7" s="1"/>
  <c r="C508" i="6" a="1"/>
  <c r="G508" i="7" s="1"/>
  <c r="C509" i="6" a="1"/>
  <c r="G509" i="7" s="1"/>
  <c r="C510" i="6" a="1"/>
  <c r="G510" i="7" s="1"/>
  <c r="C511" i="6" a="1"/>
  <c r="G511" i="7" s="1"/>
  <c r="C512" i="6" a="1"/>
  <c r="G512" i="7" s="1"/>
  <c r="C513" i="6" a="1"/>
  <c r="G513" i="7" s="1"/>
  <c r="C514" i="6" a="1"/>
  <c r="G514" i="7" s="1"/>
  <c r="C515" i="6" a="1"/>
  <c r="G515" i="7" s="1"/>
  <c r="C516" i="6" a="1"/>
  <c r="G516" i="7" s="1"/>
  <c r="C517" i="6" a="1"/>
  <c r="G517" i="7" s="1"/>
  <c r="C518" i="6" a="1"/>
  <c r="G518" i="7" s="1"/>
  <c r="C519" i="6" a="1"/>
  <c r="G519" i="7" s="1"/>
  <c r="C520" i="6" a="1"/>
  <c r="G520" i="7" s="1"/>
  <c r="C521" i="6" a="1"/>
  <c r="G521" i="7" s="1"/>
  <c r="C522" i="6" a="1"/>
  <c r="G522" i="7" s="1"/>
  <c r="C523" i="6" a="1"/>
  <c r="G523" i="7" s="1"/>
  <c r="C524" i="6" a="1"/>
  <c r="G524" i="7" s="1"/>
  <c r="C525" i="6" a="1"/>
  <c r="G525" i="7" s="1"/>
  <c r="C526" i="6" a="1"/>
  <c r="G526" i="7" s="1"/>
  <c r="C527" i="6" a="1"/>
  <c r="G527" i="7" s="1"/>
  <c r="C528" i="6" a="1"/>
  <c r="G528" i="7" s="1"/>
  <c r="C529" i="6" a="1"/>
  <c r="G529" i="7" s="1"/>
  <c r="C530" i="6" a="1"/>
  <c r="G530" i="7" s="1"/>
  <c r="C531" i="6" a="1"/>
  <c r="G531" i="7" s="1"/>
  <c r="C532" i="6" a="1"/>
  <c r="G532" i="7" s="1"/>
  <c r="C533" i="6" a="1"/>
  <c r="G533" i="7" s="1"/>
  <c r="C534" i="6" a="1"/>
  <c r="G534" i="7" s="1"/>
  <c r="C535" i="6" a="1"/>
  <c r="G535" i="7" s="1"/>
  <c r="C536" i="6" a="1"/>
  <c r="G536" i="7" s="1"/>
  <c r="C537" i="6" a="1"/>
  <c r="G537" i="7" s="1"/>
  <c r="C538" i="6" a="1"/>
  <c r="G538" i="7" s="1"/>
  <c r="C539" i="6" a="1"/>
  <c r="G539" i="7" s="1"/>
  <c r="C540" i="6" a="1"/>
  <c r="G540" i="7" s="1"/>
  <c r="C541" i="6" a="1"/>
  <c r="G541" i="7" s="1"/>
  <c r="C542" i="6" a="1"/>
  <c r="G542" i="7" s="1"/>
  <c r="C543" i="6" a="1"/>
  <c r="G543" i="7" s="1"/>
  <c r="C544" i="6" a="1"/>
  <c r="G544" i="7" s="1"/>
  <c r="C545" i="6" a="1"/>
  <c r="G545" i="7" s="1"/>
  <c r="C546" i="6" a="1"/>
  <c r="G546" i="7" s="1"/>
  <c r="C547" i="6" a="1"/>
  <c r="G547" i="7" s="1"/>
  <c r="C548" i="6" a="1"/>
  <c r="G548" i="7" s="1"/>
  <c r="C549" i="6" a="1"/>
  <c r="G549" i="7" s="1"/>
  <c r="C550" i="6" a="1"/>
  <c r="G550" i="7" s="1"/>
  <c r="C551" i="6" a="1"/>
  <c r="G551" i="7" s="1"/>
  <c r="C552" i="6" a="1"/>
  <c r="G552" i="7" s="1"/>
  <c r="C553" i="6" a="1"/>
  <c r="G553" i="7" s="1"/>
  <c r="C554" i="6" a="1"/>
  <c r="G554" i="7" s="1"/>
  <c r="C555" i="6" a="1"/>
  <c r="G555" i="7" s="1"/>
  <c r="C556" i="6" a="1"/>
  <c r="G556" i="7" s="1"/>
  <c r="C557" i="6" a="1"/>
  <c r="G557" i="7" s="1"/>
  <c r="C558" i="6" a="1"/>
  <c r="G558" i="7" s="1"/>
  <c r="C559" i="6" a="1"/>
  <c r="G559" i="7" s="1"/>
  <c r="C560" i="6" a="1"/>
  <c r="G560" i="7" s="1"/>
  <c r="C561" i="6" a="1"/>
  <c r="G561" i="7" s="1"/>
  <c r="C562" i="6" a="1"/>
  <c r="G562" i="7" s="1"/>
  <c r="C563" i="6" a="1"/>
  <c r="G563" i="7" s="1"/>
  <c r="C564" i="6" a="1"/>
  <c r="G564" i="7" s="1"/>
  <c r="C565" i="6" a="1"/>
  <c r="G565" i="7" s="1"/>
  <c r="C566" i="6" a="1"/>
  <c r="G566" i="7" s="1"/>
  <c r="C567" i="6" a="1"/>
  <c r="G567" i="7" s="1"/>
  <c r="C568" i="6" a="1"/>
  <c r="G568" i="7" s="1"/>
  <c r="C569" i="6" a="1"/>
  <c r="G569" i="7" s="1"/>
  <c r="C570" i="6" a="1"/>
  <c r="G570" i="7" s="1"/>
  <c r="C571" i="6" a="1"/>
  <c r="G571" i="7" s="1"/>
  <c r="C572" i="6" a="1"/>
  <c r="G572" i="7" s="1"/>
  <c r="C573" i="6" a="1"/>
  <c r="G573" i="7" s="1"/>
  <c r="C574" i="6" a="1"/>
  <c r="G574" i="7" s="1"/>
  <c r="C575" i="6" a="1"/>
  <c r="G575" i="7" s="1"/>
  <c r="C576" i="6" a="1"/>
  <c r="G576" i="7" s="1"/>
  <c r="C577" i="6" a="1"/>
  <c r="G577" i="7" s="1"/>
  <c r="C578" i="6" a="1"/>
  <c r="G578" i="7" s="1"/>
  <c r="C579" i="6" a="1"/>
  <c r="G579" i="7" s="1"/>
  <c r="C580" i="6" a="1"/>
  <c r="G580" i="7" s="1"/>
  <c r="C581" i="6" a="1"/>
  <c r="G581" i="7" s="1"/>
  <c r="C582" i="6" a="1"/>
  <c r="G582" i="7" s="1"/>
  <c r="C583" i="6" a="1"/>
  <c r="G583" i="7" s="1"/>
  <c r="C584" i="6" a="1"/>
  <c r="G584" i="7" s="1"/>
  <c r="C585" i="6" a="1"/>
  <c r="G585" i="7" s="1"/>
  <c r="C586" i="6" a="1"/>
  <c r="G586" i="7" s="1"/>
  <c r="C587" i="6" a="1"/>
  <c r="G587" i="7" s="1"/>
  <c r="C588" i="6" a="1"/>
  <c r="G588" i="7" s="1"/>
  <c r="C589" i="6" a="1"/>
  <c r="G589" i="7" s="1"/>
  <c r="C590" i="6" a="1"/>
  <c r="G590" i="7" s="1"/>
  <c r="C591" i="6" a="1"/>
  <c r="G591" i="7" s="1"/>
  <c r="C592" i="6" a="1"/>
  <c r="G592" i="7" s="1"/>
  <c r="C593" i="6" a="1"/>
  <c r="G593" i="7" s="1"/>
  <c r="C594" i="6" a="1"/>
  <c r="G594" i="7" s="1"/>
  <c r="C595" i="6" a="1"/>
  <c r="G595" i="7" s="1"/>
  <c r="C596" i="6" a="1"/>
  <c r="G596" i="7" s="1"/>
  <c r="C597" i="6" a="1"/>
  <c r="G597" i="7" s="1"/>
  <c r="C598" i="6" a="1"/>
  <c r="G598" i="7" s="1"/>
  <c r="C599" i="6" a="1"/>
  <c r="G599" i="7" s="1"/>
  <c r="C600" i="6" a="1"/>
  <c r="G600" i="7" s="1"/>
  <c r="C601" i="6" a="1"/>
  <c r="G601" i="7" s="1"/>
  <c r="C602" i="6" a="1"/>
  <c r="G602" i="7" s="1"/>
  <c r="C603" i="6" a="1"/>
  <c r="G603" i="7" s="1"/>
  <c r="C604" i="6" a="1"/>
  <c r="G604" i="7" s="1"/>
  <c r="C605" i="6" a="1"/>
  <c r="G605" i="7" s="1"/>
  <c r="C606" i="6" a="1"/>
  <c r="G606" i="7" s="1"/>
  <c r="C607" i="6" a="1"/>
  <c r="G607" i="7" s="1"/>
  <c r="C608" i="6" a="1"/>
  <c r="G608" i="7" s="1"/>
  <c r="C609" i="6" a="1"/>
  <c r="G609" i="7" s="1"/>
  <c r="C610" i="6" a="1"/>
  <c r="G610" i="7" s="1"/>
  <c r="C611" i="6" a="1"/>
  <c r="G611" i="7" s="1"/>
  <c r="C612" i="6" a="1"/>
  <c r="G612" i="7" s="1"/>
  <c r="C613" i="6" a="1"/>
  <c r="G613" i="7" s="1"/>
  <c r="C614" i="6" a="1"/>
  <c r="G614" i="7" s="1"/>
  <c r="C615" i="6" a="1"/>
  <c r="G615" i="7" s="1"/>
  <c r="C616" i="6" a="1"/>
  <c r="G616" i="7" s="1"/>
  <c r="C617" i="6" a="1"/>
  <c r="G617" i="7" s="1"/>
  <c r="C618" i="6" a="1"/>
  <c r="G618" i="7" s="1"/>
  <c r="C619" i="6" a="1"/>
  <c r="G619" i="7" s="1"/>
  <c r="C620" i="6" a="1"/>
  <c r="G620" i="7" s="1"/>
  <c r="C621" i="6" a="1"/>
  <c r="G621" i="7" s="1"/>
  <c r="C622" i="6" a="1"/>
  <c r="G622" i="7" s="1"/>
  <c r="C623" i="6" a="1"/>
  <c r="G623" i="7" s="1"/>
  <c r="C624" i="6" a="1"/>
  <c r="G624" i="7" s="1"/>
  <c r="C625" i="6" a="1"/>
  <c r="G625" i="7" s="1"/>
  <c r="C626" i="6" a="1"/>
  <c r="G626" i="7" s="1"/>
  <c r="C627" i="6" a="1"/>
  <c r="G627" i="7" s="1"/>
  <c r="C628" i="6" a="1"/>
  <c r="G628" i="7" s="1"/>
  <c r="C629" i="6" a="1"/>
  <c r="G629" i="7" s="1"/>
  <c r="C630" i="6" a="1"/>
  <c r="G630" i="7" s="1"/>
  <c r="C631" i="6" a="1"/>
  <c r="G631" i="7" s="1"/>
  <c r="C632" i="6" a="1"/>
  <c r="G632" i="7" s="1"/>
  <c r="C633" i="6" a="1"/>
  <c r="G633" i="7" s="1"/>
  <c r="C634" i="6" a="1"/>
  <c r="G634" i="7" s="1"/>
  <c r="C635" i="6" a="1"/>
  <c r="G635" i="7" s="1"/>
  <c r="C636" i="6" a="1"/>
  <c r="G636" i="7" s="1"/>
  <c r="C637" i="6" a="1"/>
  <c r="G637" i="7" s="1"/>
  <c r="C638" i="6" a="1"/>
  <c r="G638" i="7" s="1"/>
  <c r="C639" i="6" a="1"/>
  <c r="G639" i="7" s="1"/>
  <c r="C640" i="6" a="1"/>
  <c r="G640" i="7" s="1"/>
  <c r="C641" i="6" a="1"/>
  <c r="G641" i="7" s="1"/>
  <c r="C642" i="6" a="1"/>
  <c r="G642" i="7" s="1"/>
  <c r="C643" i="6" a="1"/>
  <c r="G643" i="7" s="1"/>
  <c r="C644" i="6" a="1"/>
  <c r="G644" i="7" s="1"/>
  <c r="C645" i="6" a="1"/>
  <c r="G645" i="7" s="1"/>
  <c r="C646" i="6" a="1"/>
  <c r="G646" i="7" s="1"/>
  <c r="C647" i="6" a="1"/>
  <c r="G647" i="7" s="1"/>
  <c r="C648" i="6" a="1"/>
  <c r="G648" i="7" s="1"/>
  <c r="C649" i="6" a="1"/>
  <c r="G649" i="7" s="1"/>
  <c r="C650" i="6" a="1"/>
  <c r="G650" i="7" s="1"/>
  <c r="C651" i="6" a="1"/>
  <c r="G651" i="7" s="1"/>
  <c r="C652" i="6" a="1"/>
  <c r="G652" i="7" s="1"/>
  <c r="C653" i="6" a="1"/>
  <c r="G653" i="7" s="1"/>
  <c r="C654" i="6" a="1"/>
  <c r="G654" i="7" s="1"/>
  <c r="C655" i="6" a="1"/>
  <c r="G655" i="7" s="1"/>
  <c r="C656" i="6" a="1"/>
  <c r="G656" i="7" s="1"/>
  <c r="C657" i="6" a="1"/>
  <c r="G657" i="7" s="1"/>
  <c r="C658" i="6" a="1"/>
  <c r="G658" i="7" s="1"/>
  <c r="C659" i="6" a="1"/>
  <c r="G659" i="7" s="1"/>
  <c r="C660" i="6" a="1"/>
  <c r="G660" i="7" s="1"/>
  <c r="C661" i="6" a="1"/>
  <c r="G661" i="7" s="1"/>
  <c r="C662" i="6" a="1"/>
  <c r="G662" i="7" s="1"/>
  <c r="C663" i="6" a="1"/>
  <c r="G663" i="7" s="1"/>
  <c r="C664" i="6" a="1"/>
  <c r="G664" i="7" s="1"/>
  <c r="C665" i="6" a="1"/>
  <c r="G665" i="7" s="1"/>
  <c r="C666" i="6" a="1"/>
  <c r="G666" i="7" s="1"/>
  <c r="C667" i="6" a="1"/>
  <c r="G667" i="7" s="1"/>
  <c r="C668" i="6" a="1"/>
  <c r="G668" i="7" s="1"/>
  <c r="C669" i="6" a="1"/>
  <c r="G669" i="7" s="1"/>
  <c r="C670" i="6" a="1"/>
  <c r="G670" i="7" s="1"/>
  <c r="C671" i="6" a="1"/>
  <c r="G671" i="7" s="1"/>
  <c r="C672" i="6" a="1"/>
  <c r="G672" i="7" s="1"/>
  <c r="C673" i="6" a="1"/>
  <c r="G673" i="7" s="1"/>
  <c r="C674" i="6" a="1"/>
  <c r="G674" i="7" s="1"/>
  <c r="C675" i="6" a="1"/>
  <c r="G675" i="7" s="1"/>
  <c r="C676" i="6" a="1"/>
  <c r="G676" i="7" s="1"/>
  <c r="C677" i="6" a="1"/>
  <c r="G677" i="7" s="1"/>
  <c r="C678" i="6" a="1"/>
  <c r="G678" i="7" s="1"/>
  <c r="C679" i="6" a="1"/>
  <c r="G679" i="7" s="1"/>
  <c r="C680" i="6" a="1"/>
  <c r="G680" i="7" s="1"/>
  <c r="C681" i="6" a="1"/>
  <c r="G681" i="7" s="1"/>
  <c r="C682" i="6" a="1"/>
  <c r="G682" i="7" s="1"/>
  <c r="C683" i="6" a="1"/>
  <c r="G683" i="7" s="1"/>
  <c r="C684" i="6" a="1"/>
  <c r="G684" i="7" s="1"/>
  <c r="C685" i="6" a="1"/>
  <c r="G685" i="7" s="1"/>
  <c r="C686" i="6" a="1"/>
  <c r="G686" i="7" s="1"/>
  <c r="C687" i="6" a="1"/>
  <c r="G687" i="7" s="1"/>
  <c r="C688" i="6" a="1"/>
  <c r="G688" i="7" s="1"/>
  <c r="C689" i="6" a="1"/>
  <c r="G689" i="7" s="1"/>
  <c r="C690" i="6" a="1"/>
  <c r="G690" i="7" s="1"/>
  <c r="C691" i="6" a="1"/>
  <c r="G691" i="7" s="1"/>
  <c r="C692" i="6" a="1"/>
  <c r="G692" i="7" s="1"/>
  <c r="C693" i="6" a="1"/>
  <c r="G693" i="7" s="1"/>
  <c r="C694" i="6" a="1"/>
  <c r="G694" i="7" s="1"/>
  <c r="C695" i="6" a="1"/>
  <c r="G695" i="7" s="1"/>
  <c r="C696" i="6" a="1"/>
  <c r="G696" i="7" s="1"/>
  <c r="C697" i="6" a="1"/>
  <c r="G697" i="7" s="1"/>
  <c r="C698" i="6" a="1"/>
  <c r="G698" i="7" s="1"/>
  <c r="C699" i="6" a="1"/>
  <c r="G699" i="7" s="1"/>
  <c r="C700" i="6" a="1"/>
  <c r="G700" i="7" s="1"/>
  <c r="C701" i="6" a="1"/>
  <c r="G701" i="7" s="1"/>
  <c r="C702" i="6" a="1"/>
  <c r="G702" i="7" s="1"/>
  <c r="C703" i="6" a="1"/>
  <c r="G703" i="7" s="1"/>
  <c r="C704" i="6" a="1"/>
  <c r="G704" i="7" s="1"/>
  <c r="C705" i="6" a="1"/>
  <c r="G705" i="7" s="1"/>
  <c r="C706" i="6" a="1"/>
  <c r="G706" i="7" s="1"/>
  <c r="C707" i="6" a="1"/>
  <c r="G707" i="7" s="1"/>
  <c r="C708" i="6" a="1"/>
  <c r="G708" i="7" s="1"/>
  <c r="C709" i="6" a="1"/>
  <c r="G709" i="7" s="1"/>
  <c r="C710" i="6" a="1"/>
  <c r="G710" i="7" s="1"/>
  <c r="C711" i="6" a="1"/>
  <c r="G711" i="7" s="1"/>
  <c r="C712" i="6" a="1"/>
  <c r="G712" i="7" s="1"/>
  <c r="C713" i="6" a="1"/>
  <c r="G713" i="7" s="1"/>
  <c r="C714" i="6" a="1"/>
  <c r="G714" i="7" s="1"/>
  <c r="C715" i="6" a="1"/>
  <c r="G715" i="7" s="1"/>
  <c r="C716" i="6" a="1"/>
  <c r="G716" i="7" s="1"/>
  <c r="C717" i="6" a="1"/>
  <c r="G717" i="7" s="1"/>
  <c r="C718" i="6" a="1"/>
  <c r="G718" i="7" s="1"/>
  <c r="C719" i="6" a="1"/>
  <c r="G719" i="7" s="1"/>
  <c r="C720" i="6" a="1"/>
  <c r="G720" i="7" s="1"/>
  <c r="C721" i="6" a="1"/>
  <c r="G721" i="7" s="1"/>
  <c r="C722" i="6" a="1"/>
  <c r="G722" i="7" s="1"/>
  <c r="C723" i="6" a="1"/>
  <c r="G723" i="7" s="1"/>
  <c r="C724" i="6" a="1"/>
  <c r="G724" i="7" s="1"/>
  <c r="C725" i="6" a="1"/>
  <c r="G725" i="7" s="1"/>
  <c r="C726" i="6" a="1"/>
  <c r="G726" i="7" s="1"/>
  <c r="C727" i="6" a="1"/>
  <c r="G727" i="7" s="1"/>
  <c r="C728" i="6" a="1"/>
  <c r="G728" i="7" s="1"/>
  <c r="C729" i="6" a="1"/>
  <c r="G729" i="7" s="1"/>
  <c r="C730" i="6" a="1"/>
  <c r="G730" i="7" s="1"/>
  <c r="C731" i="6" a="1"/>
  <c r="G731" i="7" s="1"/>
  <c r="C732" i="6" a="1"/>
  <c r="G732" i="7" s="1"/>
  <c r="C733" i="6" a="1"/>
  <c r="G733" i="7" s="1"/>
  <c r="C734" i="6" a="1"/>
  <c r="G734" i="7" s="1"/>
  <c r="C735" i="6" a="1"/>
  <c r="G735" i="7" s="1"/>
  <c r="C736" i="6" a="1"/>
  <c r="G736" i="7" s="1"/>
  <c r="C737" i="6" a="1"/>
  <c r="G737" i="7" s="1"/>
  <c r="C738" i="6" a="1"/>
  <c r="G738" i="7" s="1"/>
  <c r="C739" i="6" a="1"/>
  <c r="G739" i="7" s="1"/>
  <c r="C740" i="6" a="1"/>
  <c r="G740" i="7" s="1"/>
  <c r="C741" i="6" a="1"/>
  <c r="G741" i="7" s="1"/>
  <c r="C742" i="6" a="1"/>
  <c r="G742" i="7" s="1"/>
  <c r="C743" i="6" a="1"/>
  <c r="G743" i="7" s="1"/>
  <c r="C744" i="6" a="1"/>
  <c r="G744" i="7" s="1"/>
  <c r="C745" i="6" a="1"/>
  <c r="G745" i="7" s="1"/>
  <c r="C746" i="6" a="1"/>
  <c r="G746" i="7" s="1"/>
  <c r="C747" i="6" a="1"/>
  <c r="G747" i="7" s="1"/>
  <c r="C748" i="6" a="1"/>
  <c r="G748" i="7" s="1"/>
  <c r="C749" i="6" a="1"/>
  <c r="G749" i="7" s="1"/>
  <c r="C750" i="6" a="1"/>
  <c r="G750" i="7" s="1"/>
  <c r="C751" i="6" a="1"/>
  <c r="G751" i="7" s="1"/>
  <c r="C752" i="6" a="1"/>
  <c r="G752" i="7" s="1"/>
  <c r="C753" i="6" a="1"/>
  <c r="G753" i="7" s="1"/>
  <c r="C754" i="6" a="1"/>
  <c r="G754" i="7" s="1"/>
  <c r="C755" i="6" a="1"/>
  <c r="G755" i="7" s="1"/>
  <c r="C756" i="6" a="1"/>
  <c r="G756" i="7" s="1"/>
  <c r="C757" i="6" a="1"/>
  <c r="G757" i="7" s="1"/>
  <c r="C758" i="6" a="1"/>
  <c r="G758" i="7" s="1"/>
  <c r="C759" i="6" a="1"/>
  <c r="G759" i="7" s="1"/>
  <c r="C760" i="6" a="1"/>
  <c r="G760" i="7" s="1"/>
  <c r="C761" i="6" a="1"/>
  <c r="G761" i="7" s="1"/>
  <c r="C762" i="6" a="1"/>
  <c r="G762" i="7" s="1"/>
  <c r="C763" i="6" a="1"/>
  <c r="G763" i="7" s="1"/>
  <c r="C764" i="6" a="1"/>
  <c r="G764" i="7" s="1"/>
  <c r="C765" i="6" a="1"/>
  <c r="G765" i="7" s="1"/>
  <c r="C766" i="6" a="1"/>
  <c r="G766" i="7" s="1"/>
  <c r="C767" i="6" a="1"/>
  <c r="G767" i="7" s="1"/>
  <c r="C768" i="6" a="1"/>
  <c r="G768" i="7" s="1"/>
  <c r="C769" i="6" a="1"/>
  <c r="G769" i="7" s="1"/>
  <c r="C770" i="6" a="1"/>
  <c r="G770" i="7" s="1"/>
  <c r="C771" i="6" a="1"/>
  <c r="G771" i="7" s="1"/>
  <c r="C772" i="6" a="1"/>
  <c r="G772" i="7" s="1"/>
  <c r="C773" i="6" a="1"/>
  <c r="G773" i="7" s="1"/>
  <c r="C774" i="6" a="1"/>
  <c r="G774" i="7" s="1"/>
  <c r="C775" i="6" a="1"/>
  <c r="G775" i="7" s="1"/>
  <c r="C776" i="6" a="1"/>
  <c r="G776" i="7" s="1"/>
  <c r="C777" i="6" a="1"/>
  <c r="G777" i="7" s="1"/>
  <c r="C778" i="6" a="1"/>
  <c r="G778" i="7" s="1"/>
  <c r="C779" i="6" a="1"/>
  <c r="G779" i="7" s="1"/>
  <c r="C780" i="6" a="1"/>
  <c r="G780" i="7" s="1"/>
  <c r="C781" i="6" a="1"/>
  <c r="G781" i="7" s="1"/>
  <c r="C782" i="6" a="1"/>
  <c r="G782" i="7" s="1"/>
  <c r="C783" i="6" a="1"/>
  <c r="G783" i="7" s="1"/>
  <c r="C784" i="6" a="1"/>
  <c r="G784" i="7" s="1"/>
  <c r="C785" i="6" a="1"/>
  <c r="G785" i="7" s="1"/>
  <c r="C786" i="6" a="1"/>
  <c r="G786" i="7" s="1"/>
  <c r="C787" i="6" a="1"/>
  <c r="G787" i="7" s="1"/>
  <c r="C788" i="6" a="1"/>
  <c r="G788" i="7" s="1"/>
  <c r="C789" i="6" a="1"/>
  <c r="G789" i="7" s="1"/>
  <c r="C790" i="6" a="1"/>
  <c r="G790" i="7" s="1"/>
  <c r="C791" i="6" a="1"/>
  <c r="G791" i="7" s="1"/>
  <c r="C792" i="6" a="1"/>
  <c r="G792" i="7" s="1"/>
  <c r="C793" i="6" a="1"/>
  <c r="G793" i="7" s="1"/>
  <c r="C794" i="6" a="1"/>
  <c r="G794" i="7" s="1"/>
  <c r="C795" i="6" a="1"/>
  <c r="G795" i="7" s="1"/>
  <c r="C796" i="6" a="1"/>
  <c r="G796" i="7" s="1"/>
  <c r="C797" i="6" a="1"/>
  <c r="G797" i="7" s="1"/>
  <c r="C798" i="6" a="1"/>
  <c r="G798" i="7" s="1"/>
  <c r="C799" i="6" a="1"/>
  <c r="G799" i="7" s="1"/>
  <c r="C800" i="6" a="1"/>
  <c r="G800" i="7" s="1"/>
  <c r="C801" i="6" a="1"/>
  <c r="G801" i="7" s="1"/>
  <c r="C802" i="6" a="1"/>
  <c r="G802" i="7" s="1"/>
  <c r="C803" i="6" a="1"/>
  <c r="G803" i="7" s="1"/>
  <c r="C804" i="6" a="1"/>
  <c r="G804" i="7" s="1"/>
  <c r="C805" i="6" a="1"/>
  <c r="G805" i="7" s="1"/>
  <c r="C806" i="6" a="1"/>
  <c r="G806" i="7" s="1"/>
  <c r="C807" i="6" a="1"/>
  <c r="G807" i="7" s="1"/>
  <c r="C808" i="6" a="1"/>
  <c r="G808" i="7" s="1"/>
  <c r="C809" i="6" a="1"/>
  <c r="G809" i="7" s="1"/>
  <c r="C810" i="6" a="1"/>
  <c r="G810" i="7" s="1"/>
  <c r="C811" i="6" a="1"/>
  <c r="G811" i="7" s="1"/>
  <c r="C812" i="6" a="1"/>
  <c r="G812" i="7" s="1"/>
  <c r="C813" i="6" a="1"/>
  <c r="G813" i="7" s="1"/>
  <c r="C814" i="6" a="1"/>
  <c r="G814" i="7" s="1"/>
  <c r="C815" i="6" a="1"/>
  <c r="G815" i="7" s="1"/>
  <c r="C816" i="6" a="1"/>
  <c r="G816" i="7" s="1"/>
  <c r="C817" i="6" a="1"/>
  <c r="G817" i="7" s="1"/>
  <c r="C818" i="6" a="1"/>
  <c r="G818" i="7" s="1"/>
  <c r="C819" i="6" a="1"/>
  <c r="G819" i="7" s="1"/>
  <c r="C820" i="6" a="1"/>
  <c r="G820" i="7" s="1"/>
  <c r="C821" i="6" a="1"/>
  <c r="G821" i="7" s="1"/>
  <c r="C822" i="6" a="1"/>
  <c r="G822" i="7" s="1"/>
  <c r="C823" i="6" a="1"/>
  <c r="G823" i="7" s="1"/>
  <c r="C824" i="6" a="1"/>
  <c r="G824" i="7" s="1"/>
  <c r="C825" i="6" a="1"/>
  <c r="G825" i="7" s="1"/>
  <c r="C826" i="6" a="1"/>
  <c r="G826" i="7" s="1"/>
  <c r="C827" i="6" a="1"/>
  <c r="G827" i="7" s="1"/>
  <c r="C828" i="6" a="1"/>
  <c r="G828" i="7" s="1"/>
  <c r="C829" i="6" a="1"/>
  <c r="G829" i="7" s="1"/>
  <c r="C830" i="6" a="1"/>
  <c r="G830" i="7" s="1"/>
  <c r="C831" i="6" a="1"/>
  <c r="G831" i="7" s="1"/>
  <c r="C832" i="6" a="1"/>
  <c r="G832" i="7" s="1"/>
  <c r="C833" i="6" a="1"/>
  <c r="G833" i="7" s="1"/>
  <c r="C834" i="6" a="1"/>
  <c r="G834" i="7" s="1"/>
  <c r="C835" i="6" a="1"/>
  <c r="G835" i="7" s="1"/>
  <c r="C836" i="6" a="1"/>
  <c r="G836" i="7" s="1"/>
  <c r="C837" i="6" a="1"/>
  <c r="G837" i="7" s="1"/>
  <c r="C838" i="6" a="1"/>
  <c r="G838" i="7" s="1"/>
  <c r="C839" i="6" a="1"/>
  <c r="G839" i="7" s="1"/>
  <c r="C840" i="6" a="1"/>
  <c r="G840" i="7" s="1"/>
  <c r="C841" i="6" a="1"/>
  <c r="G841" i="7" s="1"/>
  <c r="C842" i="6" a="1"/>
  <c r="G842" i="7" s="1"/>
  <c r="C843" i="6" a="1"/>
  <c r="G843" i="7" s="1"/>
  <c r="C844" i="6" a="1"/>
  <c r="G844" i="7" s="1"/>
  <c r="C845" i="6" a="1"/>
  <c r="G845" i="7" s="1"/>
  <c r="C846" i="6" a="1"/>
  <c r="G846" i="7" s="1"/>
  <c r="C847" i="6" a="1"/>
  <c r="G847" i="7" s="1"/>
  <c r="C848" i="6" a="1"/>
  <c r="G848" i="7" s="1"/>
  <c r="C849" i="6" a="1"/>
  <c r="G849" i="7" s="1"/>
  <c r="C850" i="6" a="1"/>
  <c r="G850" i="7" s="1"/>
  <c r="C851" i="6" a="1"/>
  <c r="G851" i="7" s="1"/>
  <c r="C852" i="6" a="1"/>
  <c r="G852" i="7" s="1"/>
  <c r="C853" i="6" a="1"/>
  <c r="G853" i="7" s="1"/>
  <c r="C854" i="6" a="1"/>
  <c r="G854" i="7" s="1"/>
  <c r="C855" i="6" a="1"/>
  <c r="G855" i="7" s="1"/>
  <c r="C856" i="6" a="1"/>
  <c r="G856" i="7" s="1"/>
  <c r="C857" i="6" a="1"/>
  <c r="G857" i="7" s="1"/>
  <c r="C858" i="6" a="1"/>
  <c r="G858" i="7" s="1"/>
  <c r="C859" i="6" a="1"/>
  <c r="G859" i="7" s="1"/>
  <c r="C860" i="6" a="1"/>
  <c r="G860" i="7" s="1"/>
  <c r="C861" i="6" a="1"/>
  <c r="G861" i="7" s="1"/>
  <c r="C862" i="6" a="1"/>
  <c r="G862" i="7" s="1"/>
  <c r="C863" i="6" a="1"/>
  <c r="G863" i="7" s="1"/>
  <c r="C864" i="6" a="1"/>
  <c r="G864" i="7" s="1"/>
  <c r="C865" i="6" a="1"/>
  <c r="G865" i="7" s="1"/>
  <c r="C866" i="6" a="1"/>
  <c r="G866" i="7" s="1"/>
  <c r="C867" i="6" a="1"/>
  <c r="G867" i="7" s="1"/>
  <c r="C868" i="6" a="1"/>
  <c r="G868" i="7" s="1"/>
  <c r="C869" i="6" a="1"/>
  <c r="G869" i="7" s="1"/>
  <c r="C870" i="6" a="1"/>
  <c r="G870" i="7" s="1"/>
  <c r="C871" i="6" a="1"/>
  <c r="G871" i="7" s="1"/>
  <c r="C872" i="6" a="1"/>
  <c r="G872" i="7" s="1"/>
  <c r="C873" i="6" a="1"/>
  <c r="G873" i="7" s="1"/>
  <c r="C874" i="6" a="1"/>
  <c r="G874" i="7" s="1"/>
  <c r="C875" i="6" a="1"/>
  <c r="G875" i="7" s="1"/>
  <c r="C876" i="6" a="1"/>
  <c r="G876" i="7" s="1"/>
  <c r="C877" i="6" a="1"/>
  <c r="G877" i="7" s="1"/>
  <c r="C878" i="6" a="1"/>
  <c r="G878" i="7" s="1"/>
  <c r="C879" i="6" a="1"/>
  <c r="G879" i="7" s="1"/>
  <c r="C880" i="6" a="1"/>
  <c r="G880" i="7" s="1"/>
  <c r="C881" i="6" a="1"/>
  <c r="G881" i="7" s="1"/>
  <c r="C882" i="6" a="1"/>
  <c r="G882" i="7" s="1"/>
  <c r="C883" i="6" a="1"/>
  <c r="G883" i="7" s="1"/>
  <c r="C884" i="6" a="1"/>
  <c r="G884" i="7" s="1"/>
  <c r="C885" i="6" a="1"/>
  <c r="G885" i="7" s="1"/>
  <c r="C886" i="6" a="1"/>
  <c r="G886" i="7" s="1"/>
  <c r="C887" i="6" a="1"/>
  <c r="G887" i="7" s="1"/>
  <c r="C888" i="6" a="1"/>
  <c r="G888" i="7" s="1"/>
  <c r="C889" i="6" a="1"/>
  <c r="G889" i="7" s="1"/>
  <c r="C890" i="6" a="1"/>
  <c r="G890" i="7" s="1"/>
  <c r="C891" i="6" a="1"/>
  <c r="G891" i="7" s="1"/>
  <c r="C892" i="6" a="1"/>
  <c r="G892" i="7" s="1"/>
  <c r="C893" i="6" a="1"/>
  <c r="G893" i="7" s="1"/>
  <c r="C894" i="6" a="1"/>
  <c r="G894" i="7" s="1"/>
  <c r="C895" i="6" a="1"/>
  <c r="G895" i="7" s="1"/>
  <c r="C896" i="6" a="1"/>
  <c r="G896" i="7" s="1"/>
  <c r="C897" i="6" a="1"/>
  <c r="G897" i="7" s="1"/>
  <c r="C898" i="6" a="1"/>
  <c r="G898" i="7" s="1"/>
  <c r="C899" i="6" a="1"/>
  <c r="G899" i="7" s="1"/>
  <c r="C900" i="6" a="1"/>
  <c r="G900" i="7" s="1"/>
  <c r="C901" i="6" a="1"/>
  <c r="G901" i="7" s="1"/>
  <c r="C902" i="6" a="1"/>
  <c r="G902" i="7" s="1"/>
  <c r="C903" i="6" a="1"/>
  <c r="G903" i="7" s="1"/>
  <c r="C904" i="6" a="1"/>
  <c r="G904" i="7" s="1"/>
  <c r="C905" i="6" a="1"/>
  <c r="G905" i="7" s="1"/>
  <c r="C906" i="6" a="1"/>
  <c r="G906" i="7" s="1"/>
  <c r="C907" i="6" a="1"/>
  <c r="G907" i="7" s="1"/>
  <c r="C908" i="6" a="1"/>
  <c r="G908" i="7" s="1"/>
  <c r="C909" i="6" a="1"/>
  <c r="G909" i="7" s="1"/>
  <c r="C910" i="6" a="1"/>
  <c r="G910" i="7" s="1"/>
  <c r="C911" i="6" a="1"/>
  <c r="G911" i="7" s="1"/>
  <c r="C912" i="6" a="1"/>
  <c r="G912" i="7" s="1"/>
  <c r="C913" i="6" a="1"/>
  <c r="G913" i="7" s="1"/>
  <c r="C914" i="6" a="1"/>
  <c r="G914" i="7" s="1"/>
  <c r="C915" i="6" a="1"/>
  <c r="G915" i="7" s="1"/>
  <c r="C916" i="6" a="1"/>
  <c r="G916" i="7" s="1"/>
  <c r="C917" i="6" a="1"/>
  <c r="G917" i="7" s="1"/>
  <c r="C918" i="6" a="1"/>
  <c r="G918" i="7" s="1"/>
  <c r="C919" i="6" a="1"/>
  <c r="G919" i="7" s="1"/>
  <c r="C920" i="6" a="1"/>
  <c r="G920" i="7" s="1"/>
  <c r="C921" i="6" a="1"/>
  <c r="G921" i="7" s="1"/>
  <c r="C922" i="6" a="1"/>
  <c r="G922" i="7" s="1"/>
  <c r="C923" i="6" a="1"/>
  <c r="G923" i="7" s="1"/>
  <c r="C924" i="6" a="1"/>
  <c r="G924" i="7" s="1"/>
  <c r="C925" i="6" a="1"/>
  <c r="G925" i="7" s="1"/>
  <c r="C926" i="6" a="1"/>
  <c r="G926" i="7" s="1"/>
  <c r="C927" i="6" a="1"/>
  <c r="G927" i="7" s="1"/>
  <c r="C928" i="6" a="1"/>
  <c r="G928" i="7" s="1"/>
  <c r="C929" i="6" a="1"/>
  <c r="G929" i="7" s="1"/>
  <c r="C930" i="6" a="1"/>
  <c r="G930" i="7" s="1"/>
  <c r="C931" i="6" a="1"/>
  <c r="G931" i="7" s="1"/>
  <c r="C932" i="6" a="1"/>
  <c r="G932" i="7" s="1"/>
  <c r="C933" i="6" a="1"/>
  <c r="G933" i="7" s="1"/>
  <c r="C934" i="6" a="1"/>
  <c r="G934" i="7" s="1"/>
  <c r="C935" i="6" a="1"/>
  <c r="G935" i="7" s="1"/>
  <c r="C936" i="6" a="1"/>
  <c r="G936" i="7" s="1"/>
  <c r="C937" i="6" a="1"/>
  <c r="G937" i="7" s="1"/>
  <c r="C938" i="6" a="1"/>
  <c r="G938" i="7" s="1"/>
  <c r="C939" i="6" a="1"/>
  <c r="G939" i="7" s="1"/>
  <c r="C940" i="6" a="1"/>
  <c r="G940" i="7" s="1"/>
  <c r="C941" i="6" a="1"/>
  <c r="G941" i="7" s="1"/>
  <c r="C942" i="6" a="1"/>
  <c r="G942" i="7" s="1"/>
  <c r="C943" i="6" a="1"/>
  <c r="G943" i="7" s="1"/>
  <c r="C944" i="6" a="1"/>
  <c r="G944" i="7" s="1"/>
  <c r="C945" i="6" a="1"/>
  <c r="G945" i="7" s="1"/>
  <c r="C946" i="6" a="1"/>
  <c r="G946" i="7" s="1"/>
  <c r="C947" i="6" a="1"/>
  <c r="G947" i="7" s="1"/>
  <c r="C948" i="6" a="1"/>
  <c r="G948" i="7" s="1"/>
  <c r="C949" i="6" a="1"/>
  <c r="G949" i="7" s="1"/>
  <c r="C950" i="6" a="1"/>
  <c r="G950" i="7" s="1"/>
  <c r="C951" i="6" a="1"/>
  <c r="G951" i="7" s="1"/>
  <c r="C952" i="6" a="1"/>
  <c r="G952" i="7" s="1"/>
  <c r="C953" i="6" a="1"/>
  <c r="G953" i="7" s="1"/>
  <c r="C954" i="6" a="1"/>
  <c r="G954" i="7" s="1"/>
  <c r="C955" i="6" a="1"/>
  <c r="G955" i="7" s="1"/>
  <c r="C956" i="6" a="1"/>
  <c r="G956" i="7" s="1"/>
  <c r="C957" i="6" a="1"/>
  <c r="G957" i="7" s="1"/>
  <c r="C958" i="6" a="1"/>
  <c r="G958" i="7" s="1"/>
  <c r="C959" i="6" a="1"/>
  <c r="G959" i="7" s="1"/>
  <c r="C960" i="6" a="1"/>
  <c r="G960" i="7" s="1"/>
  <c r="C961" i="6" a="1"/>
  <c r="G961" i="7" s="1"/>
  <c r="C962" i="6" a="1"/>
  <c r="G962" i="7" s="1"/>
  <c r="C963" i="6" a="1"/>
  <c r="G963" i="7" s="1"/>
  <c r="C964" i="6" a="1"/>
  <c r="G964" i="7" s="1"/>
  <c r="C965" i="6" a="1"/>
  <c r="G965" i="7" s="1"/>
  <c r="C966" i="6" a="1"/>
  <c r="G966" i="7" s="1"/>
  <c r="C967" i="6" a="1"/>
  <c r="G967" i="7" s="1"/>
  <c r="C968" i="6" a="1"/>
  <c r="G968" i="7" s="1"/>
  <c r="C969" i="6" a="1"/>
  <c r="G969" i="7" s="1"/>
  <c r="C970" i="6" a="1"/>
  <c r="G970" i="7" s="1"/>
  <c r="C971" i="6" a="1"/>
  <c r="G971" i="7" s="1"/>
  <c r="C972" i="6" a="1"/>
  <c r="G972" i="7" s="1"/>
  <c r="C973" i="6" a="1"/>
  <c r="G973" i="7" s="1"/>
  <c r="C974" i="6" a="1"/>
  <c r="G974" i="7" s="1"/>
  <c r="C975" i="6" a="1"/>
  <c r="G975" i="7" s="1"/>
  <c r="C976" i="6" a="1"/>
  <c r="G976" i="7" s="1"/>
  <c r="C977" i="6" a="1"/>
  <c r="G977" i="7" s="1"/>
  <c r="C978" i="6" a="1"/>
  <c r="G978" i="7" s="1"/>
  <c r="C979" i="6" a="1"/>
  <c r="G979" i="7" s="1"/>
  <c r="C980" i="6" a="1"/>
  <c r="G980" i="7" s="1"/>
  <c r="C981" i="6" a="1"/>
  <c r="G981" i="7" s="1"/>
  <c r="C982" i="6" a="1"/>
  <c r="G982" i="7" s="1"/>
  <c r="C983" i="6" a="1"/>
  <c r="G983" i="7" s="1"/>
  <c r="C984" i="6" a="1"/>
  <c r="G984" i="7" s="1"/>
  <c r="C985" i="6" a="1"/>
  <c r="G985" i="7" s="1"/>
  <c r="C986" i="6" a="1"/>
  <c r="G986" i="7" s="1"/>
  <c r="C987" i="6" a="1"/>
  <c r="G987" i="7" s="1"/>
  <c r="C988" i="6" a="1"/>
  <c r="G988" i="7" s="1"/>
  <c r="C989" i="6" a="1"/>
  <c r="G989" i="7" s="1"/>
  <c r="C990" i="6" a="1"/>
  <c r="G990" i="7" s="1"/>
  <c r="C991" i="6" a="1"/>
  <c r="G991" i="7" s="1"/>
  <c r="C992" i="6" a="1"/>
  <c r="G992" i="7" s="1"/>
  <c r="C993" i="6" a="1"/>
  <c r="G993" i="7" s="1"/>
  <c r="C994" i="6" a="1"/>
  <c r="G994" i="7" s="1"/>
  <c r="C995" i="6" a="1"/>
  <c r="G995" i="7" s="1"/>
  <c r="C996" i="6" a="1"/>
  <c r="G996" i="7" s="1"/>
  <c r="C997" i="6" a="1"/>
  <c r="G997" i="7" s="1"/>
  <c r="C998" i="6" a="1"/>
  <c r="G998" i="7" s="1"/>
  <c r="C999" i="6" a="1"/>
  <c r="G999" i="7" s="1"/>
  <c r="C1000" i="6" a="1"/>
  <c r="G1000" i="7" s="1"/>
  <c r="C1001" i="6" a="1"/>
  <c r="G1001" i="7" s="1"/>
  <c r="C1002" i="6" a="1"/>
  <c r="G1002" i="7" s="1"/>
  <c r="C1003" i="6" a="1"/>
  <c r="G1003" i="7" s="1"/>
  <c r="C1004" i="6" a="1"/>
  <c r="G1004" i="7" s="1"/>
  <c r="C1005" i="6" a="1"/>
  <c r="G1005" i="7" s="1"/>
  <c r="C1006" i="6" a="1"/>
  <c r="G1006" i="7" s="1"/>
  <c r="C1007" i="6" a="1"/>
  <c r="G1007" i="7" s="1"/>
  <c r="C1008" i="6" a="1"/>
  <c r="G1008" i="7" s="1"/>
  <c r="C1009" i="6" a="1"/>
  <c r="G1009" i="7" s="1"/>
  <c r="C1010" i="6" a="1"/>
  <c r="G1010" i="7" s="1"/>
  <c r="C1011" i="6" a="1"/>
  <c r="G1011" i="7" s="1"/>
  <c r="C1012" i="6" a="1"/>
  <c r="G1012" i="7" s="1"/>
  <c r="C1013" i="6" a="1"/>
  <c r="G1013" i="7" s="1"/>
  <c r="C1014" i="6" a="1"/>
  <c r="G1014" i="7" s="1"/>
  <c r="C1015" i="6" a="1"/>
  <c r="G1015" i="7" s="1"/>
  <c r="C1016" i="6" a="1"/>
  <c r="G1016" i="7" s="1"/>
  <c r="C1017" i="6" a="1"/>
  <c r="G1017" i="7" s="1"/>
  <c r="C1018" i="6" a="1"/>
  <c r="G1018" i="7" s="1"/>
  <c r="C1019" i="6" a="1"/>
  <c r="G1019" i="7" s="1"/>
  <c r="C1020" i="6" a="1"/>
  <c r="G1020" i="7" s="1"/>
  <c r="C1021" i="6" a="1"/>
  <c r="G1021" i="7" s="1"/>
  <c r="C1022" i="6" a="1"/>
  <c r="G1022" i="7" s="1"/>
  <c r="C1023" i="6" a="1"/>
  <c r="G1023" i="7" s="1"/>
  <c r="C1024" i="6" a="1"/>
  <c r="G1024" i="7" s="1"/>
  <c r="C1025" i="6" a="1"/>
  <c r="G1025" i="7" s="1"/>
  <c r="C1026" i="6" a="1"/>
  <c r="G1026" i="7" s="1"/>
  <c r="C1027" i="6" a="1"/>
  <c r="G1027" i="7" s="1"/>
  <c r="C1028" i="6" a="1"/>
  <c r="G1028" i="7" s="1"/>
  <c r="C1029" i="6" a="1"/>
  <c r="G1029" i="7" s="1"/>
  <c r="C1030" i="6" a="1"/>
  <c r="G1030" i="7" s="1"/>
  <c r="C1031" i="6" a="1"/>
  <c r="G1031" i="7" s="1"/>
  <c r="C1032" i="6" a="1"/>
  <c r="G1032" i="7" s="1"/>
  <c r="C1033" i="6" a="1"/>
  <c r="G1033" i="7" s="1"/>
  <c r="C1034" i="6" a="1"/>
  <c r="G1034" i="7" s="1"/>
  <c r="C1035" i="6" a="1"/>
  <c r="G1035" i="7" s="1"/>
  <c r="C1036" i="6" a="1"/>
  <c r="G1036" i="7" s="1"/>
  <c r="C1037" i="6" a="1"/>
  <c r="G1037" i="7" s="1"/>
  <c r="C1038" i="6" a="1"/>
  <c r="G1038" i="7" s="1"/>
  <c r="C1039" i="6" a="1"/>
  <c r="G1039" i="7" s="1"/>
  <c r="C1040" i="6" a="1"/>
  <c r="G1040" i="7" s="1"/>
  <c r="C1041" i="6" a="1"/>
  <c r="G1041" i="7" s="1"/>
  <c r="C1042" i="6" a="1"/>
  <c r="G1042" i="7" s="1"/>
  <c r="C1043" i="6" a="1"/>
  <c r="G1043" i="7" s="1"/>
  <c r="C1044" i="6" a="1"/>
  <c r="G1044" i="7" s="1"/>
  <c r="C1045" i="6" a="1"/>
  <c r="G1045" i="7" s="1"/>
  <c r="C1046" i="6" a="1"/>
  <c r="G1046" i="7" s="1"/>
  <c r="C1047" i="6" a="1"/>
  <c r="G1047" i="7" s="1"/>
  <c r="C1048" i="6" a="1"/>
  <c r="G1048" i="7" s="1"/>
  <c r="C1049" i="6" a="1"/>
  <c r="G1049" i="7" s="1"/>
  <c r="C1050" i="6" a="1"/>
  <c r="G1050" i="7" s="1"/>
  <c r="C1051" i="6" a="1"/>
  <c r="G1051" i="7" s="1"/>
  <c r="C1052" i="6" a="1"/>
  <c r="G1052" i="7" s="1"/>
  <c r="C1053" i="6" a="1"/>
  <c r="G1053" i="7" s="1"/>
  <c r="C1054" i="6" a="1"/>
  <c r="G1054" i="7" s="1"/>
  <c r="C1055" i="6" a="1"/>
  <c r="G1055" i="7" s="1"/>
  <c r="C1056" i="6" a="1"/>
  <c r="G1056" i="7" s="1"/>
  <c r="C1057" i="6" a="1"/>
  <c r="G1057" i="7" s="1"/>
  <c r="C1058" i="6" a="1"/>
  <c r="G1058" i="7" s="1"/>
  <c r="C1059" i="6" a="1"/>
  <c r="G1059" i="7" s="1"/>
  <c r="C1060" i="6" a="1"/>
  <c r="G1060" i="7" s="1"/>
  <c r="C1061" i="6" a="1"/>
  <c r="G1061" i="7" s="1"/>
  <c r="C1062" i="6" a="1"/>
  <c r="G1062" i="7" s="1"/>
  <c r="C1063" i="6" a="1"/>
  <c r="G1063" i="7" s="1"/>
  <c r="C1064" i="6" a="1"/>
  <c r="G1064" i="7" s="1"/>
  <c r="C1065" i="6" a="1"/>
  <c r="G1065" i="7" s="1"/>
  <c r="C1066" i="6" a="1"/>
  <c r="G1066" i="7" s="1"/>
  <c r="C1067" i="6" a="1"/>
  <c r="G1067" i="7" s="1"/>
  <c r="C1068" i="6" a="1"/>
  <c r="G1068" i="7" s="1"/>
  <c r="C1069" i="6" a="1"/>
  <c r="G1069" i="7" s="1"/>
  <c r="C1070" i="6" a="1"/>
  <c r="G1070" i="7" s="1"/>
  <c r="C1071" i="6" a="1"/>
  <c r="G1071" i="7" s="1"/>
  <c r="C1072" i="6" a="1"/>
  <c r="G1072" i="7" s="1"/>
  <c r="C1073" i="6" a="1"/>
  <c r="G1073" i="7" s="1"/>
  <c r="C1074" i="6" a="1"/>
  <c r="G1074" i="7" s="1"/>
  <c r="C1075" i="6" a="1"/>
  <c r="G1075" i="7" s="1"/>
  <c r="C1076" i="6" a="1"/>
  <c r="G1076" i="7" s="1"/>
  <c r="C1077" i="6" a="1"/>
  <c r="G1077" i="7" s="1"/>
  <c r="C1078" i="6" a="1"/>
  <c r="G1078" i="7" s="1"/>
  <c r="C1079" i="6" a="1"/>
  <c r="G1079" i="7" s="1"/>
  <c r="C1080" i="6" a="1"/>
  <c r="G1080" i="7" s="1"/>
  <c r="C1081" i="6" a="1"/>
  <c r="G1081" i="7" s="1"/>
  <c r="C1082" i="6" a="1"/>
  <c r="G1082" i="7" s="1"/>
  <c r="C1083" i="6" a="1"/>
  <c r="G1083" i="7" s="1"/>
  <c r="C1084" i="6" a="1"/>
  <c r="G1084" i="7" s="1"/>
  <c r="C1085" i="6" a="1"/>
  <c r="G1085" i="7" s="1"/>
  <c r="C1086" i="6" a="1"/>
  <c r="G1086" i="7" s="1"/>
  <c r="C1087" i="6" a="1"/>
  <c r="G1087" i="7" s="1"/>
  <c r="C1088" i="6" a="1"/>
  <c r="G1088" i="7" s="1"/>
  <c r="C1089" i="6" a="1"/>
  <c r="G1089" i="7" s="1"/>
  <c r="C1090" i="6" a="1"/>
  <c r="G1090" i="7" s="1"/>
  <c r="C1091" i="6" a="1"/>
  <c r="G1091" i="7" s="1"/>
  <c r="C1092" i="6" a="1"/>
  <c r="G1092" i="7" s="1"/>
  <c r="C1093" i="6" a="1"/>
  <c r="G1093" i="7" s="1"/>
  <c r="C1094" i="6" a="1"/>
  <c r="G1094" i="7" s="1"/>
  <c r="C1095" i="6" a="1"/>
  <c r="G1095" i="7" s="1"/>
  <c r="C1096" i="6" a="1"/>
  <c r="G1096" i="7" s="1"/>
  <c r="C1097" i="6" a="1"/>
  <c r="G1097" i="7" s="1"/>
  <c r="C1098" i="6" a="1"/>
  <c r="G1098" i="7" s="1"/>
  <c r="C1099" i="6" a="1"/>
  <c r="G1099" i="7" s="1"/>
  <c r="C1100" i="6" a="1"/>
  <c r="G1100" i="7" s="1"/>
  <c r="C1101" i="6" a="1"/>
  <c r="G1101" i="7" s="1"/>
  <c r="C1102" i="6" a="1"/>
  <c r="G1102" i="7" s="1"/>
  <c r="C1103" i="6" a="1"/>
  <c r="G1103" i="7" s="1"/>
  <c r="C1104" i="6" a="1"/>
  <c r="G1104" i="7" s="1"/>
  <c r="C1105" i="6" a="1"/>
  <c r="G1105" i="7" s="1"/>
  <c r="C1106" i="6" a="1"/>
  <c r="G1106" i="7" s="1"/>
  <c r="C1107" i="6" a="1"/>
  <c r="G1107" i="7" s="1"/>
  <c r="C1108" i="6" a="1"/>
  <c r="G1108" i="7" s="1"/>
  <c r="C1109" i="6" a="1"/>
  <c r="G1109" i="7" s="1"/>
  <c r="C1110" i="6" a="1"/>
  <c r="G1110" i="7" s="1"/>
  <c r="C1111" i="6" a="1"/>
  <c r="G1111" i="7" s="1"/>
  <c r="C1112" i="6" a="1"/>
  <c r="G1112" i="7" s="1"/>
  <c r="C1113" i="6" a="1"/>
  <c r="G1113" i="7" s="1"/>
  <c r="C1114" i="6" a="1"/>
  <c r="G1114" i="7" s="1"/>
  <c r="C1115" i="6" a="1"/>
  <c r="G1115" i="7" s="1"/>
  <c r="C1116" i="6" a="1"/>
  <c r="G1116" i="7" s="1"/>
  <c r="C1117" i="6" a="1"/>
  <c r="G1117" i="7" s="1"/>
  <c r="C1118" i="6" a="1"/>
  <c r="G1118" i="7" s="1"/>
  <c r="C1119" i="6" a="1"/>
  <c r="G1119" i="7" s="1"/>
  <c r="C1120" i="6" a="1"/>
  <c r="G1120" i="7" s="1"/>
  <c r="C1121" i="6" a="1"/>
  <c r="G1121" i="7" s="1"/>
  <c r="C1122" i="6" a="1"/>
  <c r="G1122" i="7" s="1"/>
  <c r="C1123" i="6" a="1"/>
  <c r="G1123" i="7" s="1"/>
  <c r="C1124" i="6" a="1"/>
  <c r="G1124" i="7" s="1"/>
  <c r="C1125" i="6" a="1"/>
  <c r="G1125" i="7" s="1"/>
  <c r="C1126" i="6" a="1"/>
  <c r="G1126" i="7" s="1"/>
  <c r="C1127" i="6" a="1"/>
  <c r="G1127" i="7" s="1"/>
  <c r="C1128" i="6" a="1"/>
  <c r="G1128" i="7" s="1"/>
  <c r="C1129" i="6" a="1"/>
  <c r="G1129" i="7" s="1"/>
  <c r="C1130" i="6" a="1"/>
  <c r="G1130" i="7" s="1"/>
  <c r="C1131" i="6" a="1"/>
  <c r="G1131" i="7" s="1"/>
  <c r="C1132" i="6" a="1"/>
  <c r="G1132" i="7" s="1"/>
  <c r="C1133" i="6" a="1"/>
  <c r="G1133" i="7" s="1"/>
  <c r="C1134" i="6" a="1"/>
  <c r="G1134" i="7" s="1"/>
  <c r="C1135" i="6" a="1"/>
  <c r="G1135" i="7" s="1"/>
  <c r="C1136" i="6" a="1"/>
  <c r="G1136" i="7" s="1"/>
  <c r="C1137" i="6" a="1"/>
  <c r="G1137" i="7" s="1"/>
  <c r="C1138" i="6" a="1"/>
  <c r="G1138" i="7" s="1"/>
  <c r="C1139" i="6" a="1"/>
  <c r="G1139" i="7" s="1"/>
  <c r="C1140" i="6" a="1"/>
  <c r="G1140" i="7" s="1"/>
  <c r="C1141" i="6" a="1"/>
  <c r="G1141" i="7" s="1"/>
  <c r="C1142" i="6" a="1"/>
  <c r="G1142" i="7" s="1"/>
  <c r="C1143" i="6" a="1"/>
  <c r="G1143" i="7" s="1"/>
  <c r="C1144" i="6" a="1"/>
  <c r="G1144" i="7" s="1"/>
  <c r="C1145" i="6" a="1"/>
  <c r="G1145" i="7" s="1"/>
  <c r="C1146" i="6" a="1"/>
  <c r="G1146" i="7" s="1"/>
  <c r="C1147" i="6" a="1"/>
  <c r="G1147" i="7" s="1"/>
  <c r="C1148" i="6" a="1"/>
  <c r="G1148" i="7" s="1"/>
  <c r="C1149" i="6" a="1"/>
  <c r="G1149" i="7" s="1"/>
  <c r="C1150" i="6" a="1"/>
  <c r="G1150" i="7" s="1"/>
  <c r="C1151" i="6" a="1"/>
  <c r="G1151" i="7" s="1"/>
  <c r="C1152" i="6" a="1"/>
  <c r="G1152" i="7" s="1"/>
  <c r="C1153" i="6" a="1"/>
  <c r="G1153" i="7" s="1"/>
  <c r="C1154" i="6" a="1"/>
  <c r="G1154" i="7" s="1"/>
  <c r="C1155" i="6" a="1"/>
  <c r="G1155" i="7" s="1"/>
  <c r="C1156" i="6" a="1"/>
  <c r="G1156" i="7" s="1"/>
  <c r="C1157" i="6" a="1"/>
  <c r="G1157" i="7" s="1"/>
  <c r="C1158" i="6" a="1"/>
  <c r="G1158" i="7" s="1"/>
  <c r="C1159" i="6" a="1"/>
  <c r="G1159" i="7" s="1"/>
  <c r="C1160" i="6" a="1"/>
  <c r="G1160" i="7" s="1"/>
  <c r="C1161" i="6" a="1"/>
  <c r="G1161" i="7" s="1"/>
  <c r="C1162" i="6" a="1"/>
  <c r="G1162" i="7" s="1"/>
  <c r="C1163" i="6" a="1"/>
  <c r="G1163" i="7" s="1"/>
  <c r="C1164" i="6" a="1"/>
  <c r="G1164" i="7" s="1"/>
  <c r="C1165" i="6" a="1"/>
  <c r="G1165" i="7" s="1"/>
  <c r="C1166" i="6" a="1"/>
  <c r="G1166" i="7" s="1"/>
  <c r="C1167" i="6" a="1"/>
  <c r="G1167" i="7" s="1"/>
  <c r="C1168" i="6" a="1"/>
  <c r="G1168" i="7" s="1"/>
  <c r="C1169" i="6" a="1"/>
  <c r="G1169" i="7" s="1"/>
  <c r="C1170" i="6" a="1"/>
  <c r="G1170" i="7" s="1"/>
  <c r="C1171" i="6" a="1"/>
  <c r="G1171" i="7" s="1"/>
  <c r="C1172" i="6" a="1"/>
  <c r="G1172" i="7" s="1"/>
  <c r="C1173" i="6" a="1"/>
  <c r="G1173" i="7" s="1"/>
  <c r="C1174" i="6" a="1"/>
  <c r="G1174" i="7" s="1"/>
  <c r="C1175" i="6" a="1"/>
  <c r="G1175" i="7" s="1"/>
  <c r="C1176" i="6" a="1"/>
  <c r="G1176" i="7" s="1"/>
  <c r="C1177" i="6" a="1"/>
  <c r="G1177" i="7" s="1"/>
  <c r="C1178" i="6" a="1"/>
  <c r="G1178" i="7" s="1"/>
  <c r="C1179" i="6" a="1"/>
  <c r="G1179" i="7" s="1"/>
  <c r="C1180" i="6" a="1"/>
  <c r="G1180" i="7" s="1"/>
  <c r="C1181" i="6" a="1"/>
  <c r="G1181" i="7" s="1"/>
  <c r="C1182" i="6" a="1"/>
  <c r="G1182" i="7" s="1"/>
  <c r="C1183" i="6" a="1"/>
  <c r="G1183" i="7" s="1"/>
  <c r="C1184" i="6" a="1"/>
  <c r="G1184" i="7" s="1"/>
  <c r="C1185" i="6" a="1"/>
  <c r="G1185" i="7" s="1"/>
  <c r="C1186" i="6" a="1"/>
  <c r="G1186" i="7" s="1"/>
  <c r="C1187" i="6" a="1"/>
  <c r="G1187" i="7" s="1"/>
  <c r="C1188" i="6" a="1"/>
  <c r="G1188" i="7" s="1"/>
  <c r="C1189" i="6" a="1"/>
  <c r="G1189" i="7" s="1"/>
  <c r="C1190" i="6" a="1"/>
  <c r="G1190" i="7" s="1"/>
  <c r="C1191" i="6" a="1"/>
  <c r="G1191" i="7" s="1"/>
  <c r="C1192" i="6" a="1"/>
  <c r="G1192" i="7" s="1"/>
  <c r="C1193" i="6" a="1"/>
  <c r="G1193" i="7" s="1"/>
  <c r="C1194" i="6" a="1"/>
  <c r="G1194" i="7" s="1"/>
  <c r="C1195" i="6" a="1"/>
  <c r="G1195" i="7" s="1"/>
  <c r="C1196" i="6" a="1"/>
  <c r="G1196" i="7" s="1"/>
  <c r="C1197" i="6" a="1"/>
  <c r="G1197" i="7" s="1"/>
  <c r="C1198" i="6" a="1"/>
  <c r="G1198" i="7" s="1"/>
  <c r="C1199" i="6" a="1"/>
  <c r="G1199" i="7" s="1"/>
  <c r="C1200" i="6" a="1"/>
  <c r="G1200" i="7" s="1"/>
  <c r="C1201" i="6" a="1"/>
  <c r="G1201" i="7" s="1"/>
  <c r="C1202" i="6" a="1"/>
  <c r="G1202" i="7" s="1"/>
  <c r="C1203" i="6" a="1"/>
  <c r="G1203" i="7" s="1"/>
  <c r="C1204" i="6" a="1"/>
  <c r="G1204" i="7" s="1"/>
  <c r="C1205" i="6" a="1"/>
  <c r="G1205" i="7" s="1"/>
  <c r="C1206" i="6" a="1"/>
  <c r="G1206" i="7" s="1"/>
  <c r="C1207" i="6" a="1"/>
  <c r="G1207" i="7" s="1"/>
  <c r="C1208" i="6" a="1"/>
  <c r="G1208" i="7" s="1"/>
  <c r="C1209" i="6" a="1"/>
  <c r="G1209" i="7" s="1"/>
  <c r="C1210" i="6" a="1"/>
  <c r="G1210" i="7" s="1"/>
  <c r="C1211" i="6" a="1"/>
  <c r="G1211" i="7" s="1"/>
  <c r="C1212" i="6" a="1"/>
  <c r="G1212" i="7" s="1"/>
  <c r="C1213" i="6" a="1"/>
  <c r="G1213" i="7" s="1"/>
  <c r="C1214" i="6" a="1"/>
  <c r="G1214" i="7" s="1"/>
  <c r="C1215" i="6" a="1"/>
  <c r="G1215" i="7" s="1"/>
  <c r="C1216" i="6" a="1"/>
  <c r="G1216" i="7" s="1"/>
  <c r="C1217" i="6" a="1"/>
  <c r="G1217" i="7" s="1"/>
  <c r="C1218" i="6" a="1"/>
  <c r="G1218" i="7" s="1"/>
  <c r="C1219" i="6" a="1"/>
  <c r="G1219" i="7" s="1"/>
  <c r="C1220" i="6" a="1"/>
  <c r="G1220" i="7" s="1"/>
  <c r="C1221" i="6" a="1"/>
  <c r="G1221" i="7" s="1"/>
  <c r="C1222" i="6" a="1"/>
  <c r="G1222" i="7" s="1"/>
  <c r="C1223" i="6" a="1"/>
  <c r="G1223" i="7" s="1"/>
  <c r="C1224" i="6" a="1"/>
  <c r="G1224" i="7" s="1"/>
  <c r="C1225" i="6" a="1"/>
  <c r="G1225" i="7" s="1"/>
  <c r="C1226" i="6" a="1"/>
  <c r="G1226" i="7" s="1"/>
  <c r="C1227" i="6" a="1"/>
  <c r="G1227" i="7" s="1"/>
  <c r="C1228" i="6" a="1"/>
  <c r="G1228" i="7" s="1"/>
  <c r="C1229" i="6" a="1"/>
  <c r="G1229" i="7" s="1"/>
  <c r="C1230" i="6" a="1"/>
  <c r="G1230" i="7" s="1"/>
  <c r="C1231" i="6" a="1"/>
  <c r="G1231" i="7" s="1"/>
  <c r="C1232" i="6" a="1"/>
  <c r="G1232" i="7" s="1"/>
  <c r="C1233" i="6" a="1"/>
  <c r="G1233" i="7" s="1"/>
  <c r="C1234" i="6" a="1"/>
  <c r="G1234" i="7" s="1"/>
  <c r="C1235" i="6" a="1"/>
  <c r="G1235" i="7" s="1"/>
  <c r="C1236" i="6" a="1"/>
  <c r="G1236" i="7" s="1"/>
  <c r="C1237" i="6" a="1"/>
  <c r="G1237" i="7" s="1"/>
  <c r="C1238" i="6" a="1"/>
  <c r="G1238" i="7" s="1"/>
  <c r="C1239" i="6" a="1"/>
  <c r="G1239" i="7" s="1"/>
  <c r="C1240" i="6" a="1"/>
  <c r="G1240" i="7" s="1"/>
  <c r="C1241" i="6" a="1"/>
  <c r="G1241" i="7" s="1"/>
  <c r="C1242" i="6" a="1"/>
  <c r="G1242" i="7" s="1"/>
  <c r="C1243" i="6" a="1"/>
  <c r="G1243" i="7" s="1"/>
  <c r="C1244" i="6" a="1"/>
  <c r="G1244" i="7" s="1"/>
  <c r="C1245" i="6" a="1"/>
  <c r="G1245" i="7" s="1"/>
  <c r="C1246" i="6" a="1"/>
  <c r="G1246" i="7" s="1"/>
  <c r="C1247" i="6" a="1"/>
  <c r="G1247" i="7" s="1"/>
  <c r="C1248" i="6" a="1"/>
  <c r="G1248" i="7" s="1"/>
  <c r="C1249" i="6" a="1"/>
  <c r="G1249" i="7" s="1"/>
  <c r="C1250" i="6" a="1"/>
  <c r="G1250" i="7" s="1"/>
  <c r="C1251" i="6" a="1"/>
  <c r="G1251" i="7" s="1"/>
  <c r="C1252" i="6" a="1"/>
  <c r="G1252" i="7" s="1"/>
  <c r="C1253" i="6" a="1"/>
  <c r="G1253" i="7" s="1"/>
  <c r="C1254" i="6" a="1"/>
  <c r="G1254" i="7" s="1"/>
  <c r="C1255" i="6" a="1"/>
  <c r="G1255" i="7" s="1"/>
  <c r="C1256" i="6" a="1"/>
  <c r="G1256" i="7" s="1"/>
  <c r="C1257" i="6" a="1"/>
  <c r="G1257" i="7" s="1"/>
  <c r="C1258" i="6" a="1"/>
  <c r="G1258" i="7" s="1"/>
  <c r="C1259" i="6" a="1"/>
  <c r="G1259" i="7" s="1"/>
  <c r="C1260" i="6" a="1"/>
  <c r="G1260" i="7" s="1"/>
  <c r="C1261" i="6" a="1"/>
  <c r="G1261" i="7" s="1"/>
  <c r="C1262" i="6" a="1"/>
  <c r="G1262" i="7" s="1"/>
  <c r="C1263" i="6" a="1"/>
  <c r="G1263" i="7" s="1"/>
  <c r="C1264" i="6" a="1"/>
  <c r="G1264" i="7" s="1"/>
  <c r="C1265" i="6" a="1"/>
  <c r="G1265" i="7" s="1"/>
  <c r="C1266" i="6" a="1"/>
  <c r="G1266" i="7" s="1"/>
  <c r="C1267" i="6" a="1"/>
  <c r="G1267" i="7" s="1"/>
  <c r="C1268" i="6" a="1"/>
  <c r="G1268" i="7" s="1"/>
  <c r="C1269" i="6" a="1"/>
  <c r="G1269" i="7" s="1"/>
  <c r="C1270" i="6" a="1"/>
  <c r="G1270" i="7" s="1"/>
  <c r="C1271" i="6" a="1"/>
  <c r="G1271" i="7" s="1"/>
  <c r="C1272" i="6" a="1"/>
  <c r="G1272" i="7" s="1"/>
  <c r="C1273" i="6" a="1"/>
  <c r="G1273" i="7" s="1"/>
  <c r="C1274" i="6" a="1"/>
  <c r="G1274" i="7" s="1"/>
  <c r="C1275" i="6" a="1"/>
  <c r="G1275" i="7" s="1"/>
  <c r="C1276" i="6" a="1"/>
  <c r="G1276" i="7" s="1"/>
  <c r="C1277" i="6" a="1"/>
  <c r="G1277" i="7" s="1"/>
  <c r="C1278" i="6" a="1"/>
  <c r="G1278" i="7" s="1"/>
  <c r="C1279" i="6" a="1"/>
  <c r="G1279" i="7" s="1"/>
  <c r="C1280" i="6" a="1"/>
  <c r="G1280" i="7" s="1"/>
  <c r="C1281" i="6" a="1"/>
  <c r="G1281" i="7" s="1"/>
  <c r="C1282" i="6" a="1"/>
  <c r="G1282" i="7" s="1"/>
  <c r="C1283" i="6" a="1"/>
  <c r="G1283" i="7" s="1"/>
  <c r="C1284" i="6" a="1"/>
  <c r="G1284" i="7" s="1"/>
  <c r="C1285" i="6" a="1"/>
  <c r="G1285" i="7" s="1"/>
  <c r="C1286" i="6" a="1"/>
  <c r="G1286" i="7" s="1"/>
  <c r="C1287" i="6" a="1"/>
  <c r="G1287" i="7" s="1"/>
  <c r="C1288" i="6" a="1"/>
  <c r="G1288" i="7" s="1"/>
  <c r="C1289" i="6" a="1"/>
  <c r="G1289" i="7" s="1"/>
  <c r="C1290" i="6" a="1"/>
  <c r="G1290" i="7" s="1"/>
  <c r="C1291" i="6" a="1"/>
  <c r="G1291" i="7" s="1"/>
  <c r="C1292" i="6" a="1"/>
  <c r="G1292" i="7" s="1"/>
  <c r="C1293" i="6" a="1"/>
  <c r="G1293" i="7" s="1"/>
  <c r="C1294" i="6" a="1"/>
  <c r="G1294" i="7" s="1"/>
  <c r="C1295" i="6" a="1"/>
  <c r="G1295" i="7" s="1"/>
  <c r="C1296" i="6" a="1"/>
  <c r="G1296" i="7" s="1"/>
  <c r="C1297" i="6" a="1"/>
  <c r="G1297" i="7" s="1"/>
  <c r="C1298" i="6" a="1"/>
  <c r="G1298" i="7" s="1"/>
  <c r="C1299" i="6" a="1"/>
  <c r="G1299" i="7" s="1"/>
  <c r="C1300" i="6" a="1"/>
  <c r="G1300" i="7" s="1"/>
  <c r="C1301" i="6" a="1"/>
  <c r="G1301" i="7" s="1"/>
  <c r="C1302" i="6" a="1"/>
  <c r="G1302" i="7" s="1"/>
  <c r="C1303" i="6" a="1"/>
  <c r="G1303" i="7" s="1"/>
  <c r="C1304" i="6" a="1"/>
  <c r="G1304" i="7" s="1"/>
  <c r="C1305" i="6" a="1"/>
  <c r="G1305" i="7" s="1"/>
  <c r="C1306" i="6" a="1"/>
  <c r="G1306" i="7" s="1"/>
  <c r="C1307" i="6" a="1"/>
  <c r="G1307" i="7" s="1"/>
  <c r="C1308" i="6" a="1"/>
  <c r="G1308" i="7" s="1"/>
  <c r="C1309" i="6" a="1"/>
  <c r="G1309" i="7" s="1"/>
  <c r="C1310" i="6" a="1"/>
  <c r="G1310" i="7" s="1"/>
  <c r="C1311" i="6" a="1"/>
  <c r="G1311" i="7" s="1"/>
  <c r="C1312" i="6" a="1"/>
  <c r="G1312" i="7" s="1"/>
  <c r="C1313" i="6" a="1"/>
  <c r="G1313" i="7" s="1"/>
  <c r="C1314" i="6" a="1"/>
  <c r="G1314" i="7" s="1"/>
  <c r="C1315" i="6" a="1"/>
  <c r="G1315" i="7" s="1"/>
  <c r="C1316" i="6" a="1"/>
  <c r="G1316" i="7" s="1"/>
  <c r="C1317" i="6" a="1"/>
  <c r="G1317" i="7" s="1"/>
  <c r="C1318" i="6" a="1"/>
  <c r="G1318" i="7" s="1"/>
  <c r="C1319" i="6" a="1"/>
  <c r="G1319" i="7" s="1"/>
  <c r="C1320" i="6" a="1"/>
  <c r="G1320" i="7" s="1"/>
  <c r="C1321" i="6" a="1"/>
  <c r="G1321" i="7" s="1"/>
  <c r="C1322" i="6" a="1"/>
  <c r="G1322" i="7" s="1"/>
  <c r="C1323" i="6" a="1"/>
  <c r="G1323" i="7" s="1"/>
  <c r="C1324" i="6" a="1"/>
  <c r="G1324" i="7" s="1"/>
  <c r="C1325" i="6" a="1"/>
  <c r="G1325" i="7" s="1"/>
  <c r="C1326" i="6" a="1"/>
  <c r="G1326" i="7" s="1"/>
  <c r="C1327" i="6" a="1"/>
  <c r="G1327" i="7" s="1"/>
  <c r="C1328" i="6" a="1"/>
  <c r="G1328" i="7" s="1"/>
  <c r="C1329" i="6" a="1"/>
  <c r="G1329" i="7" s="1"/>
  <c r="C1330" i="6" a="1"/>
  <c r="G1330" i="7" s="1"/>
  <c r="C1331" i="6" a="1"/>
  <c r="G1331" i="7" s="1"/>
  <c r="C1332" i="6" a="1"/>
  <c r="G1332" i="7" s="1"/>
  <c r="C1333" i="6" a="1"/>
  <c r="G1333" i="7" s="1"/>
  <c r="C1334" i="6" a="1"/>
  <c r="G1334" i="7" s="1"/>
  <c r="C1335" i="6" a="1"/>
  <c r="G1335" i="7" s="1"/>
  <c r="C1336" i="6" a="1"/>
  <c r="G1336" i="7" s="1"/>
  <c r="C1337" i="6" a="1"/>
  <c r="G1337" i="7" s="1"/>
  <c r="C1338" i="6" a="1"/>
  <c r="G1338" i="7" s="1"/>
  <c r="C1339" i="6" a="1"/>
  <c r="G1339" i="7" s="1"/>
  <c r="C1340" i="6" a="1"/>
  <c r="G1340" i="7" s="1"/>
  <c r="C1341" i="6" a="1"/>
  <c r="G1341" i="7" s="1"/>
  <c r="C1342" i="6" a="1"/>
  <c r="G1342" i="7" s="1"/>
  <c r="C1343" i="6" a="1"/>
  <c r="G1343" i="7" s="1"/>
  <c r="C1344" i="6" a="1"/>
  <c r="G1344" i="7" s="1"/>
  <c r="C1345" i="6" a="1"/>
  <c r="G1345" i="7" s="1"/>
  <c r="C1346" i="6" a="1"/>
  <c r="G1346" i="7" s="1"/>
  <c r="C1347" i="6" a="1"/>
  <c r="G1347" i="7" s="1"/>
  <c r="C1348" i="6" a="1"/>
  <c r="G1348" i="7" s="1"/>
  <c r="C1349" i="6" a="1"/>
  <c r="G1349" i="7" s="1"/>
  <c r="C1350" i="6" a="1"/>
  <c r="G1350" i="7" s="1"/>
  <c r="C1351" i="6" a="1"/>
  <c r="G1351" i="7" s="1"/>
  <c r="C1352" i="6" a="1"/>
  <c r="G1352" i="7" s="1"/>
  <c r="C1353" i="6" a="1"/>
  <c r="G1353" i="7" s="1"/>
  <c r="C1354" i="6" a="1"/>
  <c r="G1354" i="7" s="1"/>
  <c r="C1355" i="6" a="1"/>
  <c r="G1355" i="7" s="1"/>
  <c r="C1356" i="6" a="1"/>
  <c r="G1356" i="7" s="1"/>
  <c r="C1357" i="6" a="1"/>
  <c r="G1357" i="7" s="1"/>
  <c r="C1358" i="6" a="1"/>
  <c r="G1358" i="7" s="1"/>
  <c r="C1359" i="6" a="1"/>
  <c r="G1359" i="7" s="1"/>
  <c r="C1360" i="6" a="1"/>
  <c r="G1360" i="7" s="1"/>
  <c r="C1361" i="6" a="1"/>
  <c r="G1361" i="7" s="1"/>
  <c r="C1362" i="6" a="1"/>
  <c r="G1362" i="7" s="1"/>
  <c r="C1363" i="6" a="1"/>
  <c r="G1363" i="7" s="1"/>
  <c r="C1364" i="6" a="1"/>
  <c r="G1364" i="7" s="1"/>
  <c r="C1365" i="6" a="1"/>
  <c r="G1365" i="7" s="1"/>
  <c r="C1366" i="6" a="1"/>
  <c r="G1366" i="7" s="1"/>
  <c r="C1367" i="6" a="1"/>
  <c r="G1367" i="7" s="1"/>
  <c r="C1368" i="6" a="1"/>
  <c r="G1368" i="7" s="1"/>
  <c r="C1369" i="6" a="1"/>
  <c r="G1369" i="7" s="1"/>
  <c r="C1370" i="6" a="1"/>
  <c r="G1370" i="7" s="1"/>
  <c r="C1371" i="6" a="1"/>
  <c r="G1371" i="7" s="1"/>
  <c r="C1372" i="6" a="1"/>
  <c r="G1372" i="7" s="1"/>
  <c r="C1373" i="6" a="1"/>
  <c r="G1373" i="7" s="1"/>
  <c r="C1374" i="6" a="1"/>
  <c r="G1374" i="7" s="1"/>
  <c r="C1375" i="6" a="1"/>
  <c r="G1375" i="7" s="1"/>
  <c r="C1376" i="6" a="1"/>
  <c r="G1376" i="7" s="1"/>
  <c r="C1377" i="6" a="1"/>
  <c r="G1377" i="7" s="1"/>
  <c r="C1378" i="6" a="1"/>
  <c r="G1378" i="7" s="1"/>
  <c r="C1379" i="6" a="1"/>
  <c r="G1379" i="7" s="1"/>
  <c r="C1380" i="6" a="1"/>
  <c r="G1380" i="7" s="1"/>
  <c r="C1381" i="6" a="1"/>
  <c r="G1381" i="7" s="1"/>
  <c r="C1382" i="6" a="1"/>
  <c r="G1382" i="7" s="1"/>
  <c r="C1383" i="6" a="1"/>
  <c r="G1383" i="7" s="1"/>
  <c r="C1384" i="6" a="1"/>
  <c r="G1384" i="7" s="1"/>
  <c r="C1385" i="6" a="1"/>
  <c r="G1385" i="7" s="1"/>
  <c r="C1386" i="6" a="1"/>
  <c r="G1386" i="7" s="1"/>
  <c r="C1387" i="6" a="1"/>
  <c r="G1387" i="7" s="1"/>
  <c r="C1388" i="6" a="1"/>
  <c r="G1388" i="7" s="1"/>
  <c r="C1389" i="6" a="1"/>
  <c r="G1389" i="7" s="1"/>
  <c r="C1390" i="6" a="1"/>
  <c r="G1390" i="7" s="1"/>
  <c r="C1391" i="6" a="1"/>
  <c r="G1391" i="7" s="1"/>
  <c r="C1392" i="6" a="1"/>
  <c r="G1392" i="7" s="1"/>
  <c r="C1393" i="6" a="1"/>
  <c r="G1393" i="7" s="1"/>
  <c r="C1394" i="6" a="1"/>
  <c r="G1394" i="7" s="1"/>
  <c r="C1395" i="6" a="1"/>
  <c r="G1395" i="7" s="1"/>
  <c r="C1396" i="6" a="1"/>
  <c r="G1396" i="7" s="1"/>
  <c r="C1397" i="6" a="1"/>
  <c r="G1397" i="7" s="1"/>
  <c r="C1398" i="6" a="1"/>
  <c r="G1398" i="7" s="1"/>
  <c r="C1399" i="6" a="1"/>
  <c r="G1399" i="7" s="1"/>
  <c r="C1400" i="6" a="1"/>
  <c r="G1400" i="7" s="1"/>
  <c r="C1401" i="6" a="1"/>
  <c r="G1401" i="7" s="1"/>
  <c r="C1402" i="6" a="1"/>
  <c r="G1402" i="7" s="1"/>
  <c r="C1403" i="6" a="1"/>
  <c r="G1403" i="7" s="1"/>
  <c r="C1404" i="6" a="1"/>
  <c r="G1404" i="7" s="1"/>
  <c r="C1405" i="6" a="1"/>
  <c r="G1405" i="7" s="1"/>
  <c r="C1406" i="6" a="1"/>
  <c r="G1406" i="7" s="1"/>
  <c r="C1407" i="6" a="1"/>
  <c r="G1407" i="7" s="1"/>
  <c r="C1408" i="6" a="1"/>
  <c r="G1408" i="7" s="1"/>
  <c r="C1409" i="6" a="1"/>
  <c r="G1409" i="7" s="1"/>
  <c r="C1410" i="6" a="1"/>
  <c r="G1410" i="7" s="1"/>
  <c r="C1411" i="6" a="1"/>
  <c r="G1411" i="7" s="1"/>
  <c r="C1412" i="6" a="1"/>
  <c r="G1412" i="7" s="1"/>
  <c r="C1413" i="6" a="1"/>
  <c r="G1413" i="7" s="1"/>
  <c r="C1414" i="6" a="1"/>
  <c r="G1414" i="7" s="1"/>
  <c r="C1415" i="6" a="1"/>
  <c r="G1415" i="7" s="1"/>
  <c r="C1416" i="6" a="1"/>
  <c r="G1416" i="7" s="1"/>
  <c r="C1417" i="6" a="1"/>
  <c r="G1417" i="7" s="1"/>
  <c r="C1418" i="6" a="1"/>
  <c r="G1418" i="7" s="1"/>
  <c r="C1419" i="6" a="1"/>
  <c r="G1419" i="7" s="1"/>
  <c r="C1420" i="6" a="1"/>
  <c r="G1420" i="7" s="1"/>
  <c r="C1421" i="6" a="1"/>
  <c r="G1421" i="7" s="1"/>
  <c r="C1422" i="6" a="1"/>
  <c r="G1422" i="7" s="1"/>
  <c r="C1423" i="6" a="1"/>
  <c r="G1423" i="7" s="1"/>
  <c r="C1424" i="6" a="1"/>
  <c r="G1424" i="7" s="1"/>
  <c r="C1425" i="6" a="1"/>
  <c r="G1425" i="7" s="1"/>
  <c r="C1426" i="6" a="1"/>
  <c r="G1426" i="7" s="1"/>
  <c r="C1427" i="6" a="1"/>
  <c r="G1427" i="7" s="1"/>
  <c r="C1428" i="6" a="1"/>
  <c r="G1428" i="7" s="1"/>
  <c r="C1429" i="6" a="1"/>
  <c r="G1429" i="7" s="1"/>
  <c r="C1430" i="6" a="1"/>
  <c r="G1430" i="7" s="1"/>
  <c r="C1431" i="6" a="1"/>
  <c r="G1431" i="7" s="1"/>
  <c r="C1432" i="6" a="1"/>
  <c r="G1432" i="7" s="1"/>
  <c r="C1433" i="6" a="1"/>
  <c r="G1433" i="7" s="1"/>
  <c r="C1434" i="6" a="1"/>
  <c r="G1434" i="7" s="1"/>
  <c r="C1435" i="6" a="1"/>
  <c r="G1435" i="7" s="1"/>
  <c r="C1436" i="6" a="1"/>
  <c r="G1436" i="7" s="1"/>
  <c r="C1437" i="6" a="1"/>
  <c r="G1437" i="7" s="1"/>
  <c r="C1438" i="6" a="1"/>
  <c r="G1438" i="7" s="1"/>
  <c r="C1439" i="6" a="1"/>
  <c r="G1439" i="7" s="1"/>
  <c r="C1440" i="6" a="1"/>
  <c r="G1440" i="7" s="1"/>
  <c r="C1441" i="6" a="1"/>
  <c r="G1441" i="7" s="1"/>
  <c r="C1442" i="6" a="1"/>
  <c r="G1442" i="7" s="1"/>
  <c r="C1443" i="6" a="1"/>
  <c r="G1443" i="7" s="1"/>
  <c r="C1444" i="6" a="1"/>
  <c r="G1444" i="7" s="1"/>
  <c r="C1445" i="6" a="1"/>
  <c r="G1445" i="7" s="1"/>
  <c r="C1446" i="6" a="1"/>
  <c r="G1446" i="7" s="1"/>
  <c r="C1447" i="6" a="1"/>
  <c r="G1447" i="7" s="1"/>
  <c r="C1448" i="6" a="1"/>
  <c r="G1448" i="7" s="1"/>
  <c r="C1449" i="6" a="1"/>
  <c r="G1449" i="7" s="1"/>
  <c r="C1450" i="6" a="1"/>
  <c r="G1450" i="7" s="1"/>
  <c r="C1451" i="6" a="1"/>
  <c r="G1451" i="7" s="1"/>
  <c r="C1452" i="6" a="1"/>
  <c r="G1452" i="7" s="1"/>
  <c r="C1453" i="6" a="1"/>
  <c r="G1453" i="7" s="1"/>
  <c r="C1454" i="6" a="1"/>
  <c r="G1454" i="7" s="1"/>
  <c r="C1455" i="6" a="1"/>
  <c r="G1455" i="7" s="1"/>
  <c r="C1456" i="6" a="1"/>
  <c r="G1456" i="7" s="1"/>
  <c r="C1457" i="6" a="1"/>
  <c r="G1457" i="7" s="1"/>
  <c r="C1458" i="6" a="1"/>
  <c r="G1458" i="7" s="1"/>
  <c r="C1459" i="6" a="1"/>
  <c r="G1459" i="7" s="1"/>
  <c r="C1460" i="6" a="1"/>
  <c r="G1460" i="7" s="1"/>
  <c r="C1461" i="6" a="1"/>
  <c r="G1461" i="7" s="1"/>
  <c r="C1462" i="6" a="1"/>
  <c r="G1462" i="7" s="1"/>
  <c r="C1463" i="6" a="1"/>
  <c r="G1463" i="7" s="1"/>
  <c r="C1464" i="6" a="1"/>
  <c r="G1464" i="7" s="1"/>
  <c r="C1465" i="6" a="1"/>
  <c r="G1465" i="7" s="1"/>
  <c r="C1466" i="6" a="1"/>
  <c r="G1466" i="7" s="1"/>
  <c r="C1467" i="6" a="1"/>
  <c r="G1467" i="7" s="1"/>
  <c r="C1468" i="6" a="1"/>
  <c r="G1468" i="7" s="1"/>
  <c r="C1469" i="6" a="1"/>
  <c r="G1469" i="7" s="1"/>
  <c r="C1470" i="6" a="1"/>
  <c r="G1470" i="7" s="1"/>
  <c r="C1471" i="6" a="1"/>
  <c r="G1471" i="7" s="1"/>
  <c r="C1472" i="6" a="1"/>
  <c r="G1472" i="7" s="1"/>
  <c r="C1473" i="6" a="1"/>
  <c r="G1473" i="7" s="1"/>
  <c r="C1474" i="6" a="1"/>
  <c r="G1474" i="7" s="1"/>
  <c r="C1475" i="6" a="1"/>
  <c r="G1475" i="7" s="1"/>
  <c r="C1476" i="6" a="1"/>
  <c r="G1476" i="7" s="1"/>
  <c r="C1477" i="6" a="1"/>
  <c r="G1477" i="7" s="1"/>
  <c r="C1478" i="6" a="1"/>
  <c r="G1478" i="7" s="1"/>
  <c r="C1479" i="6" a="1"/>
  <c r="G1479" i="7" s="1"/>
  <c r="C1480" i="6" a="1"/>
  <c r="G1480" i="7" s="1"/>
  <c r="C1481" i="6" a="1"/>
  <c r="G1481" i="7" s="1"/>
  <c r="C1482" i="6" a="1"/>
  <c r="G1482" i="7" s="1"/>
  <c r="C1483" i="6" a="1"/>
  <c r="G1483" i="7" s="1"/>
  <c r="C1484" i="6" a="1"/>
  <c r="G1484" i="7" s="1"/>
  <c r="C1485" i="6" a="1"/>
  <c r="G1485" i="7" s="1"/>
  <c r="C1486" i="6" a="1"/>
  <c r="G1486" i="7" s="1"/>
  <c r="C1487" i="6" a="1"/>
  <c r="G1487" i="7" s="1"/>
  <c r="C1488" i="6" a="1"/>
  <c r="G1488" i="7" s="1"/>
  <c r="C1489" i="6" a="1"/>
  <c r="G1489" i="7" s="1"/>
  <c r="C1490" i="6" a="1"/>
  <c r="G1490" i="7" s="1"/>
  <c r="C1491" i="6" a="1"/>
  <c r="G1491" i="7" s="1"/>
  <c r="C1492" i="6" a="1"/>
  <c r="G1492" i="7" s="1"/>
  <c r="C1493" i="6" a="1"/>
  <c r="G1493" i="7" s="1"/>
  <c r="C1494" i="6" a="1"/>
  <c r="G1494" i="7" s="1"/>
  <c r="C1495" i="6" a="1"/>
  <c r="G1495" i="7" s="1"/>
  <c r="C1496" i="6" a="1"/>
  <c r="G1496" i="7" s="1"/>
  <c r="C1497" i="6" a="1"/>
  <c r="G1497" i="7" s="1"/>
  <c r="C1498" i="6" a="1"/>
  <c r="G1498" i="7" s="1"/>
  <c r="C1499" i="6" a="1"/>
  <c r="G1499" i="7" s="1"/>
  <c r="C1500" i="6" a="1"/>
  <c r="G1500" i="7" s="1"/>
  <c r="C1501" i="6" a="1"/>
  <c r="G1501" i="7" s="1"/>
  <c r="C1502" i="6" a="1"/>
  <c r="G1502" i="7" s="1"/>
  <c r="C1503" i="6" a="1"/>
  <c r="G1503" i="7" s="1"/>
  <c r="C1504" i="6" a="1"/>
  <c r="G1504" i="7" s="1"/>
  <c r="C1505" i="6" a="1"/>
  <c r="G1505" i="7" s="1"/>
  <c r="C1506" i="6" a="1"/>
  <c r="G1506" i="7" s="1"/>
  <c r="C1507" i="6" a="1"/>
  <c r="G1507" i="7" s="1"/>
  <c r="C1508" i="6" a="1"/>
  <c r="G1508" i="7" s="1"/>
  <c r="C1509" i="6" a="1"/>
  <c r="G1509" i="7" s="1"/>
  <c r="C1510" i="6" a="1"/>
  <c r="G1510" i="7" s="1"/>
  <c r="C1511" i="6" a="1"/>
  <c r="G1511" i="7" s="1"/>
  <c r="C1512" i="6" a="1"/>
  <c r="G1512" i="7" s="1"/>
  <c r="C1513" i="6" a="1"/>
  <c r="G1513" i="7" s="1"/>
  <c r="C1514" i="6" a="1"/>
  <c r="G1514" i="7" s="1"/>
  <c r="C1515" i="6" a="1"/>
  <c r="G1515" i="7" s="1"/>
  <c r="C1516" i="6" a="1"/>
  <c r="G1516" i="7" s="1"/>
  <c r="C1517" i="6" a="1"/>
  <c r="G1517" i="7" s="1"/>
  <c r="C1518" i="6" a="1"/>
  <c r="G1518" i="7" s="1"/>
  <c r="C1519" i="6" a="1"/>
  <c r="G1519" i="7" s="1"/>
  <c r="C1520" i="6" a="1"/>
  <c r="G1520" i="7" s="1"/>
  <c r="C1521" i="6" a="1"/>
  <c r="G1521" i="7" s="1"/>
  <c r="C1522" i="6" a="1"/>
  <c r="G1522" i="7" s="1"/>
  <c r="C1523" i="6" a="1"/>
  <c r="G1523" i="7" s="1"/>
  <c r="C1524" i="6" a="1"/>
  <c r="G1524" i="7" s="1"/>
  <c r="C1525" i="6" a="1"/>
  <c r="G1525" i="7" s="1"/>
  <c r="C1526" i="6" a="1"/>
  <c r="G1526" i="7" s="1"/>
  <c r="C1527" i="6" a="1"/>
  <c r="G1527" i="7" s="1"/>
  <c r="C1528" i="6" a="1"/>
  <c r="G1528" i="7" s="1"/>
  <c r="C1529" i="6" a="1"/>
  <c r="G1529" i="7" s="1"/>
  <c r="C1530" i="6" a="1"/>
  <c r="G1530" i="7" s="1"/>
  <c r="C1531" i="6" a="1"/>
  <c r="G1531" i="7" s="1"/>
  <c r="C1532" i="6" a="1"/>
  <c r="G1532" i="7" s="1"/>
  <c r="C1533" i="6" a="1"/>
  <c r="G1533" i="7" s="1"/>
  <c r="C1534" i="6" a="1"/>
  <c r="G1534" i="7" s="1"/>
  <c r="C1535" i="6" a="1"/>
  <c r="G1535" i="7" s="1"/>
  <c r="C1536" i="6" a="1"/>
  <c r="G1536" i="7" s="1"/>
  <c r="C1537" i="6" a="1"/>
  <c r="G1537" i="7" s="1"/>
  <c r="C1538" i="6" a="1"/>
  <c r="G1538" i="7" s="1"/>
  <c r="C1539" i="6" a="1"/>
  <c r="G1539" i="7" s="1"/>
  <c r="C1540" i="6" a="1"/>
  <c r="G1540" i="7" s="1"/>
  <c r="C1541" i="6" a="1"/>
  <c r="G1541" i="7" s="1"/>
  <c r="C1542" i="6" a="1"/>
  <c r="G1542" i="7" s="1"/>
  <c r="C1543" i="6" a="1"/>
  <c r="G1543" i="7" s="1"/>
  <c r="C1544" i="6" a="1"/>
  <c r="G1544" i="7" s="1"/>
  <c r="C1545" i="6" a="1"/>
  <c r="G1545" i="7" s="1"/>
  <c r="C1546" i="6" a="1"/>
  <c r="G1546" i="7" s="1"/>
  <c r="C1547" i="6" a="1"/>
  <c r="G1547" i="7" s="1"/>
  <c r="C1548" i="6" a="1"/>
  <c r="G1548" i="7" s="1"/>
  <c r="C1549" i="6" a="1"/>
  <c r="G1549" i="7" s="1"/>
  <c r="C1550" i="6" a="1"/>
  <c r="G1550" i="7" s="1"/>
  <c r="C1551" i="6" a="1"/>
  <c r="G1551" i="7" s="1"/>
  <c r="C1552" i="6" a="1"/>
  <c r="G1552" i="7" s="1"/>
  <c r="C1553" i="6" a="1"/>
  <c r="G1553" i="7" s="1"/>
  <c r="C1554" i="6" a="1"/>
  <c r="G1554" i="7" s="1"/>
  <c r="C1555" i="6" a="1"/>
  <c r="G1555" i="7" s="1"/>
  <c r="C1556" i="6" a="1"/>
  <c r="G1556" i="7" s="1"/>
  <c r="C1557" i="6" a="1"/>
  <c r="G1557" i="7" s="1"/>
  <c r="C1558" i="6" a="1"/>
  <c r="G1558" i="7" s="1"/>
  <c r="C1559" i="6" a="1"/>
  <c r="G1559" i="7" s="1"/>
  <c r="C1560" i="6" a="1"/>
  <c r="G1560" i="7" s="1"/>
  <c r="C1561" i="6" a="1"/>
  <c r="G1561" i="7" s="1"/>
  <c r="C1562" i="6" a="1"/>
  <c r="G1562" i="7" s="1"/>
  <c r="C1563" i="6" a="1"/>
  <c r="G1563" i="7" s="1"/>
  <c r="C1564" i="6" a="1"/>
  <c r="G1564" i="7" s="1"/>
  <c r="C1565" i="6" a="1"/>
  <c r="G1565" i="7" s="1"/>
  <c r="C1566" i="6" a="1"/>
  <c r="G1566" i="7" s="1"/>
  <c r="C1567" i="6" a="1"/>
  <c r="G1567" i="7" s="1"/>
  <c r="C1568" i="6" a="1"/>
  <c r="G1568" i="7" s="1"/>
  <c r="C1569" i="6" a="1"/>
  <c r="G1569" i="7" s="1"/>
  <c r="C1570" i="6" a="1"/>
  <c r="G1570" i="7" s="1"/>
  <c r="C1571" i="6" a="1"/>
  <c r="G1571" i="7" s="1"/>
  <c r="C1572" i="6" a="1"/>
  <c r="G1572" i="7" s="1"/>
  <c r="C1573" i="6" a="1"/>
  <c r="G1573" i="7" s="1"/>
  <c r="C1574" i="6" a="1"/>
  <c r="G1574" i="7" s="1"/>
  <c r="C1575" i="6" a="1"/>
  <c r="G1575" i="7" s="1"/>
  <c r="C1576" i="6" a="1"/>
  <c r="G1576" i="7" s="1"/>
  <c r="C1577" i="6" a="1"/>
  <c r="G1577" i="7" s="1"/>
  <c r="C1578" i="6" a="1"/>
  <c r="G1578" i="7" s="1"/>
  <c r="C1579" i="6" a="1"/>
  <c r="G1579" i="7" s="1"/>
  <c r="C1580" i="6" a="1"/>
  <c r="G1580" i="7" s="1"/>
  <c r="C1581" i="6" a="1"/>
  <c r="G1581" i="7" s="1"/>
  <c r="C1582" i="6" a="1"/>
  <c r="G1582" i="7" s="1"/>
  <c r="C1583" i="6" a="1"/>
  <c r="G1583" i="7" s="1"/>
  <c r="C1584" i="6" a="1"/>
  <c r="G1584" i="7" s="1"/>
  <c r="C1585" i="6" a="1"/>
  <c r="G1585" i="7" s="1"/>
  <c r="C1586" i="6" a="1"/>
  <c r="G1586" i="7" s="1"/>
  <c r="C1587" i="6" a="1"/>
  <c r="G1587" i="7" s="1"/>
  <c r="C1588" i="6" a="1"/>
  <c r="G1588" i="7" s="1"/>
  <c r="C1589" i="6" a="1"/>
  <c r="G1589" i="7" s="1"/>
  <c r="C1590" i="6" a="1"/>
  <c r="G1590" i="7" s="1"/>
  <c r="C1591" i="6" a="1"/>
  <c r="G1591" i="7" s="1"/>
  <c r="C1592" i="6" a="1"/>
  <c r="G1592" i="7" s="1"/>
  <c r="C1593" i="6" a="1"/>
  <c r="G1593" i="7" s="1"/>
  <c r="C1594" i="6" a="1"/>
  <c r="G1594" i="7" s="1"/>
  <c r="C1595" i="6" a="1"/>
  <c r="G1595" i="7" s="1"/>
  <c r="C1596" i="6" a="1"/>
  <c r="G1596" i="7" s="1"/>
  <c r="C1597" i="6" a="1"/>
  <c r="G1597" i="7" s="1"/>
  <c r="C1598" i="6" a="1"/>
  <c r="G1598" i="7" s="1"/>
  <c r="C1599" i="6" a="1"/>
  <c r="G1599" i="7" s="1"/>
  <c r="C1600" i="6" a="1"/>
  <c r="G1600" i="7" s="1"/>
  <c r="C1601" i="6" a="1"/>
  <c r="G1601" i="7" s="1"/>
  <c r="C1602" i="6" a="1"/>
  <c r="G1602" i="7" s="1"/>
  <c r="C1603" i="6" a="1"/>
  <c r="G1603" i="7" s="1"/>
  <c r="C1604" i="6" a="1"/>
  <c r="G1604" i="7" s="1"/>
  <c r="C1605" i="6" a="1"/>
  <c r="G1605" i="7" s="1"/>
  <c r="C1606" i="6" a="1"/>
  <c r="G1606" i="7" s="1"/>
  <c r="C1607" i="6" a="1"/>
  <c r="G1607" i="7" s="1"/>
  <c r="C1608" i="6" a="1"/>
  <c r="G1608" i="7" s="1"/>
  <c r="C1609" i="6" a="1"/>
  <c r="G1609" i="7" s="1"/>
  <c r="C1610" i="6" a="1"/>
  <c r="G1610" i="7" s="1"/>
  <c r="C1611" i="6" a="1"/>
  <c r="G1611" i="7" s="1"/>
  <c r="C1612" i="6" a="1"/>
  <c r="G1612" i="7" s="1"/>
  <c r="C1613" i="6" a="1"/>
  <c r="G1613" i="7" s="1"/>
  <c r="C1614" i="6" a="1"/>
  <c r="G1614" i="7" s="1"/>
  <c r="C1615" i="6" a="1"/>
  <c r="G1615" i="7" s="1"/>
  <c r="C1616" i="6" a="1"/>
  <c r="G1616" i="7" s="1"/>
  <c r="C1617" i="6" a="1"/>
  <c r="G1617" i="7" s="1"/>
  <c r="C1618" i="6" a="1"/>
  <c r="G1618" i="7" s="1"/>
  <c r="C1619" i="6" a="1"/>
  <c r="G1619" i="7" s="1"/>
  <c r="C1620" i="6" a="1"/>
  <c r="G1620" i="7" s="1"/>
  <c r="C1621" i="6" a="1"/>
  <c r="G1621" i="7" s="1"/>
  <c r="C1622" i="6" a="1"/>
  <c r="G1622" i="7" s="1"/>
  <c r="C1623" i="6" a="1"/>
  <c r="G1623" i="7" s="1"/>
  <c r="C1624" i="6" a="1"/>
  <c r="G1624" i="7" s="1"/>
  <c r="C1625" i="6" a="1"/>
  <c r="G1625" i="7" s="1"/>
  <c r="C1626" i="6" a="1"/>
  <c r="G1626" i="7" s="1"/>
  <c r="C1627" i="6" a="1"/>
  <c r="G1627" i="7" s="1"/>
  <c r="C1628" i="6" a="1"/>
  <c r="G1628" i="7" s="1"/>
  <c r="C1629" i="6" a="1"/>
  <c r="G1629" i="7" s="1"/>
  <c r="C1630" i="6" a="1"/>
  <c r="G1630" i="7" s="1"/>
  <c r="C1631" i="6" a="1"/>
  <c r="G1631" i="7" s="1"/>
  <c r="C1632" i="6" a="1"/>
  <c r="G1632" i="7" s="1"/>
  <c r="C1633" i="6" a="1"/>
  <c r="G1633" i="7" s="1"/>
  <c r="C1634" i="6" a="1"/>
  <c r="G1634" i="7" s="1"/>
  <c r="C1635" i="6" a="1"/>
  <c r="G1635" i="7" s="1"/>
  <c r="C1636" i="6" a="1"/>
  <c r="G1636" i="7" s="1"/>
  <c r="C1637" i="6" a="1"/>
  <c r="G1637" i="7" s="1"/>
  <c r="C1638" i="6" a="1"/>
  <c r="G1638" i="7" s="1"/>
  <c r="C1639" i="6" a="1"/>
  <c r="G1639" i="7" s="1"/>
  <c r="C1640" i="6" a="1"/>
  <c r="G1640" i="7" s="1"/>
  <c r="C1641" i="6" a="1"/>
  <c r="G1641" i="7" s="1"/>
  <c r="C1642" i="6" a="1"/>
  <c r="G1642" i="7" s="1"/>
  <c r="C1643" i="6" a="1"/>
  <c r="G1643" i="7" s="1"/>
  <c r="C1644" i="6" a="1"/>
  <c r="G1644" i="7" s="1"/>
  <c r="C1645" i="6" a="1"/>
  <c r="G1645" i="7" s="1"/>
  <c r="C1646" i="6" a="1"/>
  <c r="G1646" i="7" s="1"/>
  <c r="C1647" i="6" a="1"/>
  <c r="G1647" i="7" s="1"/>
  <c r="C1648" i="6" a="1"/>
  <c r="G1648" i="7" s="1"/>
  <c r="C1649" i="6" a="1"/>
  <c r="G1649" i="7" s="1"/>
  <c r="C1650" i="6" a="1"/>
  <c r="G1650" i="7" s="1"/>
  <c r="C1651" i="6" a="1"/>
  <c r="G1651" i="7" s="1"/>
  <c r="C1652" i="6" a="1"/>
  <c r="G1652" i="7" s="1"/>
  <c r="C1653" i="6" a="1"/>
  <c r="G1653" i="7" s="1"/>
  <c r="C1654" i="6" a="1"/>
  <c r="G1654" i="7" s="1"/>
  <c r="C1655" i="6" a="1"/>
  <c r="G1655" i="7" s="1"/>
  <c r="C1656" i="6" a="1"/>
  <c r="G1656" i="7" s="1"/>
  <c r="C1657" i="6" a="1"/>
  <c r="G1657" i="7" s="1"/>
  <c r="C1658" i="6" a="1"/>
  <c r="G1658" i="7" s="1"/>
  <c r="C1659" i="6" a="1"/>
  <c r="G1659" i="7" s="1"/>
  <c r="C1660" i="6" a="1"/>
  <c r="G1660" i="7" s="1"/>
  <c r="C1661" i="6" a="1"/>
  <c r="G1661" i="7" s="1"/>
  <c r="C1662" i="6" a="1"/>
  <c r="G1662" i="7" s="1"/>
  <c r="C1663" i="6" a="1"/>
  <c r="G1663" i="7" s="1"/>
  <c r="C1664" i="6" a="1"/>
  <c r="G1664" i="7" s="1"/>
  <c r="C1665" i="6" a="1"/>
  <c r="G1665" i="7" s="1"/>
  <c r="C1666" i="6" a="1"/>
  <c r="G1666" i="7" s="1"/>
  <c r="C1667" i="6" a="1"/>
  <c r="G1667" i="7" s="1"/>
  <c r="C1668" i="6" a="1"/>
  <c r="G1668" i="7" s="1"/>
  <c r="C1669" i="6" a="1"/>
  <c r="G1669" i="7" s="1"/>
  <c r="C1670" i="6" a="1"/>
  <c r="G1670" i="7" s="1"/>
  <c r="C1671" i="6" a="1"/>
  <c r="G1671" i="7" s="1"/>
  <c r="C1672" i="6" a="1"/>
  <c r="G1672" i="7" s="1"/>
  <c r="C1673" i="6" a="1"/>
  <c r="G1673" i="7" s="1"/>
  <c r="C1674" i="6" a="1"/>
  <c r="G1674" i="7" s="1"/>
  <c r="C1675" i="6" a="1"/>
  <c r="G1675" i="7" s="1"/>
  <c r="C1676" i="6" a="1"/>
  <c r="G1676" i="7" s="1"/>
  <c r="C1677" i="6" a="1"/>
  <c r="G1677" i="7" s="1"/>
  <c r="C1678" i="6" a="1"/>
  <c r="G1678" i="7" s="1"/>
  <c r="C1679" i="6" a="1"/>
  <c r="G1679" i="7" s="1"/>
  <c r="C1680" i="6" a="1"/>
  <c r="G1680" i="7" s="1"/>
  <c r="C1681" i="6" a="1"/>
  <c r="G1681" i="7" s="1"/>
  <c r="C1682" i="6" a="1"/>
  <c r="G1682" i="7" s="1"/>
  <c r="C1683" i="6" a="1"/>
  <c r="G1683" i="7" s="1"/>
  <c r="C1684" i="6" a="1"/>
  <c r="G1684" i="7" s="1"/>
  <c r="C1685" i="6" a="1"/>
  <c r="G1685" i="7" s="1"/>
  <c r="C1686" i="6" a="1"/>
  <c r="G1686" i="7" s="1"/>
  <c r="C1687" i="6" a="1"/>
  <c r="G1687" i="7" s="1"/>
  <c r="C1688" i="6" a="1"/>
  <c r="G1688" i="7" s="1"/>
  <c r="C1689" i="6" a="1"/>
  <c r="G1689" i="7" s="1"/>
  <c r="C1690" i="6" a="1"/>
  <c r="G1690" i="7" s="1"/>
  <c r="C1691" i="6" a="1"/>
  <c r="G1691" i="7" s="1"/>
  <c r="C1692" i="6" a="1"/>
  <c r="G1692" i="7" s="1"/>
  <c r="C1693" i="6" a="1"/>
  <c r="G1693" i="7" s="1"/>
  <c r="C1694" i="6" a="1"/>
  <c r="G1694" i="7" s="1"/>
  <c r="C1695" i="6" a="1"/>
  <c r="G1695" i="7" s="1"/>
  <c r="C1696" i="6" a="1"/>
  <c r="G1696" i="7" s="1"/>
  <c r="C1697" i="6" a="1"/>
  <c r="G1697" i="7" s="1"/>
  <c r="C1698" i="6" a="1"/>
  <c r="G1698" i="7" s="1"/>
  <c r="C1699" i="6" a="1"/>
  <c r="G1699" i="7" s="1"/>
  <c r="C1700" i="6" a="1"/>
  <c r="G1700" i="7" s="1"/>
  <c r="C1701" i="6" a="1"/>
  <c r="G1701" i="7" s="1"/>
  <c r="C1702" i="6" a="1"/>
  <c r="G1702" i="7" s="1"/>
  <c r="C1703" i="6" a="1"/>
  <c r="G1703" i="7" s="1"/>
  <c r="C1704" i="6" a="1"/>
  <c r="G1704" i="7" s="1"/>
  <c r="C1705" i="6" a="1"/>
  <c r="G1705" i="7" s="1"/>
  <c r="C1706" i="6" a="1"/>
  <c r="G1706" i="7" s="1"/>
  <c r="C1707" i="6" a="1"/>
  <c r="G1707" i="7" s="1"/>
  <c r="C1708" i="6" a="1"/>
  <c r="G1708" i="7" s="1"/>
  <c r="C1709" i="6" a="1"/>
  <c r="G1709" i="7" s="1"/>
  <c r="C1710" i="6" a="1"/>
  <c r="G1710" i="7" s="1"/>
  <c r="C1711" i="6" a="1"/>
  <c r="G1711" i="7" s="1"/>
  <c r="C1712" i="6" a="1"/>
  <c r="G1712" i="7" s="1"/>
  <c r="C1713" i="6" a="1"/>
  <c r="G1713" i="7" s="1"/>
  <c r="C1714" i="6" a="1"/>
  <c r="G1714" i="7" s="1"/>
  <c r="C1715" i="6" a="1"/>
  <c r="G1715" i="7" s="1"/>
  <c r="C1716" i="6" a="1"/>
  <c r="G1716" i="7" s="1"/>
  <c r="C1717" i="6" a="1"/>
  <c r="G1717" i="7" s="1"/>
  <c r="C1718" i="6" a="1"/>
  <c r="G1718" i="7" s="1"/>
  <c r="C1719" i="6" a="1"/>
  <c r="G1719" i="7" s="1"/>
  <c r="C1720" i="6" a="1"/>
  <c r="G1720" i="7" s="1"/>
  <c r="C1721" i="6" a="1"/>
  <c r="G1721" i="7" s="1"/>
  <c r="C1722" i="6" a="1"/>
  <c r="G1722" i="7" s="1"/>
  <c r="C1723" i="6" a="1"/>
  <c r="G1723" i="7" s="1"/>
  <c r="C1724" i="6" a="1"/>
  <c r="G1724" i="7" s="1"/>
  <c r="C1725" i="6" a="1"/>
  <c r="G1725" i="7" s="1"/>
  <c r="C1726" i="6" a="1"/>
  <c r="G1726" i="7" s="1"/>
  <c r="C1727" i="6" a="1"/>
  <c r="G1727" i="7" s="1"/>
  <c r="C1728" i="6" a="1"/>
  <c r="G1728" i="7" s="1"/>
  <c r="C1729" i="6" a="1"/>
  <c r="G1729" i="7" s="1"/>
  <c r="C1730" i="6" a="1"/>
  <c r="G1730" i="7" s="1"/>
  <c r="C1731" i="6" a="1"/>
  <c r="G1731" i="7" s="1"/>
  <c r="C1732" i="6" a="1"/>
  <c r="G1732" i="7" s="1"/>
  <c r="C1733" i="6" a="1"/>
  <c r="G1733" i="7" s="1"/>
  <c r="C1734" i="6" a="1"/>
  <c r="G1734" i="7" s="1"/>
  <c r="C1735" i="6" a="1"/>
  <c r="G1735" i="7" s="1"/>
  <c r="C1736" i="6" a="1"/>
  <c r="G1736" i="7" s="1"/>
  <c r="C1737" i="6" a="1"/>
  <c r="G1737" i="7" s="1"/>
  <c r="C1738" i="6" a="1"/>
  <c r="G1738" i="7" s="1"/>
  <c r="C1739" i="6" a="1"/>
  <c r="G1739" i="7" s="1"/>
  <c r="C1740" i="6" a="1"/>
  <c r="G1740" i="7" s="1"/>
  <c r="C1741" i="6" a="1"/>
  <c r="G1741" i="7" s="1"/>
  <c r="C1742" i="6" a="1"/>
  <c r="G1742" i="7" s="1"/>
  <c r="C1743" i="6" a="1"/>
  <c r="G1743" i="7" s="1"/>
  <c r="C1744" i="6" a="1"/>
  <c r="G1744" i="7" s="1"/>
  <c r="C1745" i="6" a="1"/>
  <c r="G1745" i="7" s="1"/>
  <c r="C1746" i="6" a="1"/>
  <c r="G1746" i="7" s="1"/>
  <c r="C1747" i="6" a="1"/>
  <c r="G1747" i="7" s="1"/>
  <c r="C1748" i="6" a="1"/>
  <c r="G1748" i="7" s="1"/>
  <c r="C1749" i="6" a="1"/>
  <c r="G1749" i="7" s="1"/>
  <c r="C1750" i="6" a="1"/>
  <c r="G1750" i="7" s="1"/>
  <c r="C1751" i="6" a="1"/>
  <c r="G1751" i="7" s="1"/>
  <c r="C1752" i="6" a="1"/>
  <c r="G1752" i="7" s="1"/>
  <c r="C1753" i="6" a="1"/>
  <c r="G1753" i="7" s="1"/>
  <c r="C1754" i="6" a="1"/>
  <c r="G1754" i="7" s="1"/>
  <c r="C1755" i="6" a="1"/>
  <c r="G1755" i="7" s="1"/>
  <c r="C1756" i="6" a="1"/>
  <c r="G1756" i="7" s="1"/>
  <c r="C1757" i="6" a="1"/>
  <c r="G1757" i="7" s="1"/>
  <c r="C1758" i="6" a="1"/>
  <c r="G1758" i="7" s="1"/>
  <c r="C1759" i="6" a="1"/>
  <c r="G1759" i="7" s="1"/>
  <c r="C1760" i="6" a="1"/>
  <c r="G1760" i="7" s="1"/>
  <c r="C1761" i="6" a="1"/>
  <c r="G1761" i="7" s="1"/>
  <c r="C1762" i="6" a="1"/>
  <c r="G1762" i="7" s="1"/>
  <c r="C1763" i="6" a="1"/>
  <c r="G1763" i="7" s="1"/>
  <c r="C1764" i="6" a="1"/>
  <c r="G1764" i="7" s="1"/>
  <c r="C1765" i="6" a="1"/>
  <c r="G1765" i="7" s="1"/>
  <c r="C1766" i="6" a="1"/>
  <c r="G1766" i="7" s="1"/>
  <c r="C1767" i="6" a="1"/>
  <c r="G1767" i="7" s="1"/>
  <c r="C1768" i="6" a="1"/>
  <c r="G1768" i="7" s="1"/>
  <c r="C1769" i="6" a="1"/>
  <c r="G1769" i="7" s="1"/>
  <c r="C1770" i="6" a="1"/>
  <c r="G1770" i="7" s="1"/>
  <c r="C1771" i="6" a="1"/>
  <c r="G1771" i="7" s="1"/>
  <c r="C1772" i="6" a="1"/>
  <c r="G1772" i="7" s="1"/>
  <c r="C1773" i="6" a="1"/>
  <c r="G1773" i="7" s="1"/>
  <c r="C1774" i="6" a="1"/>
  <c r="G1774" i="7" s="1"/>
  <c r="C1775" i="6" a="1"/>
  <c r="G1775" i="7" s="1"/>
  <c r="C1776" i="6" a="1"/>
  <c r="G1776" i="7" s="1"/>
  <c r="C1777" i="6" a="1"/>
  <c r="G1777" i="7" s="1"/>
  <c r="C1778" i="6" a="1"/>
  <c r="G1778" i="7" s="1"/>
  <c r="C1779" i="6" a="1"/>
  <c r="G1779" i="7" s="1"/>
  <c r="C1780" i="6" a="1"/>
  <c r="G1780" i="7" s="1"/>
  <c r="C1781" i="6" a="1"/>
  <c r="G1781" i="7" s="1"/>
  <c r="C1782" i="6" a="1"/>
  <c r="G1782" i="7" s="1"/>
  <c r="C1783" i="6" a="1"/>
  <c r="G1783" i="7" s="1"/>
  <c r="C1784" i="6" a="1"/>
  <c r="G1784" i="7" s="1"/>
  <c r="C1785" i="6" a="1"/>
  <c r="G1785" i="7" s="1"/>
  <c r="C1786" i="6" a="1"/>
  <c r="G1786" i="7" s="1"/>
  <c r="C1787" i="6" a="1"/>
  <c r="G1787" i="7" s="1"/>
  <c r="C1788" i="6" a="1"/>
  <c r="G1788" i="7" s="1"/>
  <c r="C1789" i="6" a="1"/>
  <c r="G1789" i="7" s="1"/>
  <c r="C1790" i="6" a="1"/>
  <c r="G1790" i="7" s="1"/>
  <c r="C1791" i="6" a="1"/>
  <c r="G1791" i="7" s="1"/>
  <c r="C1792" i="6" a="1"/>
  <c r="G1792" i="7" s="1"/>
  <c r="C1793" i="6" a="1"/>
  <c r="G1793" i="7" s="1"/>
  <c r="C1794" i="6" a="1"/>
  <c r="G1794" i="7" s="1"/>
  <c r="C1795" i="6" a="1"/>
  <c r="G1795" i="7" s="1"/>
  <c r="C1796" i="6" a="1"/>
  <c r="G1796" i="7" s="1"/>
  <c r="C1797" i="6" a="1"/>
  <c r="G1797" i="7" s="1"/>
  <c r="C1798" i="6" a="1"/>
  <c r="G1798" i="7" s="1"/>
  <c r="C1799" i="6" a="1"/>
  <c r="G1799" i="7" s="1"/>
  <c r="C1800" i="6" a="1"/>
  <c r="G1800" i="7" s="1"/>
  <c r="C1801" i="6" a="1"/>
  <c r="G1801" i="7" s="1"/>
  <c r="C1802" i="6" a="1"/>
  <c r="G1802" i="7" s="1"/>
  <c r="C1803" i="6" a="1"/>
  <c r="G1803" i="7" s="1"/>
  <c r="C1804" i="6" a="1"/>
  <c r="G1804" i="7" s="1"/>
  <c r="C1805" i="6" a="1"/>
  <c r="G1805" i="7" s="1"/>
  <c r="C1806" i="6" a="1"/>
  <c r="G1806" i="7" s="1"/>
  <c r="C1807" i="6" a="1"/>
  <c r="G1807" i="7" s="1"/>
  <c r="C1808" i="6" a="1"/>
  <c r="G1808" i="7" s="1"/>
  <c r="C1809" i="6" a="1"/>
  <c r="G1809" i="7" s="1"/>
  <c r="C1810" i="6" a="1"/>
  <c r="G1810" i="7" s="1"/>
  <c r="C1811" i="6" a="1"/>
  <c r="G1811" i="7" s="1"/>
  <c r="C1812" i="6" a="1"/>
  <c r="G1812" i="7" s="1"/>
  <c r="C1813" i="6" a="1"/>
  <c r="G1813" i="7" s="1"/>
  <c r="C1814" i="6" a="1"/>
  <c r="G1814" i="7" s="1"/>
  <c r="C1815" i="6" a="1"/>
  <c r="G1815" i="7" s="1"/>
  <c r="C1816" i="6" a="1"/>
  <c r="G1816" i="7" s="1"/>
  <c r="C1817" i="6" a="1"/>
  <c r="G1817" i="7" s="1"/>
  <c r="C1818" i="6" a="1"/>
  <c r="G1818" i="7" s="1"/>
  <c r="C1819" i="6" a="1"/>
  <c r="G1819" i="7" s="1"/>
  <c r="C1820" i="6" a="1"/>
  <c r="G1820" i="7" s="1"/>
  <c r="C1821" i="6" a="1"/>
  <c r="G1821" i="7" s="1"/>
  <c r="C1822" i="6" a="1"/>
  <c r="G1822" i="7" s="1"/>
  <c r="C1823" i="6" a="1"/>
  <c r="G1823" i="7" s="1"/>
  <c r="C1824" i="6" a="1"/>
  <c r="G1824" i="7" s="1"/>
  <c r="C1825" i="6" a="1"/>
  <c r="G1825" i="7" s="1"/>
  <c r="C1826" i="6" a="1"/>
  <c r="G1826" i="7" s="1"/>
  <c r="C1827" i="6" a="1"/>
  <c r="G1827" i="7" s="1"/>
  <c r="C1828" i="6" a="1"/>
  <c r="G1828" i="7" s="1"/>
  <c r="C1829" i="6" a="1"/>
  <c r="G1829" i="7" s="1"/>
  <c r="C1830" i="6" a="1"/>
  <c r="G1830" i="7" s="1"/>
  <c r="C1831" i="6" a="1"/>
  <c r="G1831" i="7" s="1"/>
  <c r="C1832" i="6" a="1"/>
  <c r="G1832" i="7" s="1"/>
  <c r="C1833" i="6" a="1"/>
  <c r="G1833" i="7" s="1"/>
  <c r="C1834" i="6" a="1"/>
  <c r="G1834" i="7" s="1"/>
  <c r="C1835" i="6" a="1"/>
  <c r="G1835" i="7" s="1"/>
  <c r="C1836" i="6" a="1"/>
  <c r="G1836" i="7" s="1"/>
  <c r="C1837" i="6" a="1"/>
  <c r="C1838" i="6" a="1"/>
  <c r="C1839" i="6" a="1"/>
  <c r="C1840" i="6" a="1"/>
  <c r="C1841" i="6" a="1"/>
  <c r="C1842" i="6" a="1"/>
  <c r="C1843" i="6" a="1"/>
  <c r="C1844" i="6" a="1"/>
  <c r="C1845" i="6" a="1"/>
  <c r="C1846" i="6" a="1"/>
  <c r="C1847" i="6" a="1"/>
  <c r="C1848" i="6" a="1"/>
  <c r="C1849" i="6" a="1"/>
  <c r="C1850" i="6" a="1"/>
  <c r="C1851" i="6" a="1"/>
  <c r="C1852" i="6" a="1"/>
  <c r="C1853" i="6" a="1"/>
  <c r="C1854" i="6" a="1"/>
  <c r="C1855" i="6" a="1"/>
  <c r="C1856" i="6" a="1"/>
  <c r="C1857" i="6" a="1"/>
  <c r="C1858" i="6" a="1"/>
  <c r="C1859" i="6" a="1"/>
  <c r="C1860" i="6" a="1"/>
  <c r="C1861" i="6" a="1"/>
  <c r="C1862" i="6" a="1"/>
  <c r="C1863" i="6" a="1"/>
  <c r="C1864" i="6" a="1"/>
  <c r="C1865" i="6" a="1"/>
  <c r="C1866" i="6" a="1"/>
  <c r="C1867" i="6" a="1"/>
  <c r="C1868" i="6" a="1"/>
  <c r="C1869" i="6" a="1"/>
  <c r="C1870" i="6" a="1"/>
  <c r="C1871" i="6" a="1"/>
  <c r="C1872" i="6" a="1"/>
  <c r="C1873" i="6" a="1"/>
  <c r="C1874" i="6" a="1"/>
  <c r="C1875" i="6" a="1"/>
  <c r="C1876" i="6" a="1"/>
  <c r="C1877" i="6" a="1"/>
  <c r="C1878" i="6" a="1"/>
  <c r="C1879" i="6" a="1"/>
  <c r="C1880" i="6" a="1"/>
  <c r="C1881" i="6" a="1"/>
  <c r="C1882" i="6" a="1"/>
  <c r="C1883" i="6" a="1"/>
  <c r="C1884" i="6" a="1"/>
  <c r="C1885" i="6" a="1"/>
  <c r="C1886" i="6" a="1"/>
  <c r="C1887" i="6" a="1"/>
  <c r="C1888" i="6" a="1"/>
  <c r="C1889" i="6" a="1"/>
  <c r="C1890" i="6" a="1"/>
  <c r="C1891" i="6" a="1"/>
  <c r="C1892" i="6" a="1"/>
  <c r="C1893" i="6" a="1"/>
  <c r="C1894" i="6" a="1"/>
  <c r="C1895" i="6" a="1"/>
  <c r="C1896" i="6" a="1"/>
  <c r="C1897" i="6" a="1"/>
  <c r="C1898" i="6" a="1"/>
  <c r="C1899" i="6" a="1"/>
  <c r="C1900" i="6" a="1"/>
  <c r="C1901" i="6" a="1"/>
  <c r="C1902" i="6" a="1"/>
  <c r="C1903" i="6" a="1"/>
  <c r="C1904" i="6" a="1"/>
  <c r="C1905" i="6" a="1"/>
  <c r="C1906" i="6" a="1"/>
  <c r="C1907" i="6" a="1"/>
  <c r="C1908" i="6" a="1"/>
  <c r="C1909" i="6" a="1"/>
  <c r="C1910" i="6" a="1"/>
  <c r="C1911" i="6" a="1"/>
  <c r="C1912" i="6" a="1"/>
  <c r="C1913" i="6" a="1"/>
  <c r="C1914" i="6" a="1"/>
  <c r="C1915" i="6" a="1"/>
  <c r="C1916" i="6" a="1"/>
  <c r="C1917" i="6" a="1"/>
  <c r="C1918" i="6" a="1"/>
  <c r="C1919" i="6" a="1"/>
  <c r="C1920" i="6" a="1"/>
  <c r="C1921" i="6" a="1"/>
  <c r="C1922" i="6" a="1"/>
  <c r="C1923" i="6" a="1"/>
  <c r="C1924" i="6" a="1"/>
  <c r="C1925" i="6" a="1"/>
  <c r="C1926" i="6" a="1"/>
  <c r="C1927" i="6" a="1"/>
  <c r="C1928" i="6" a="1"/>
  <c r="C1929" i="6" a="1"/>
  <c r="C1930" i="6" a="1"/>
  <c r="C1931" i="6" a="1"/>
  <c r="C1932" i="6" a="1"/>
  <c r="C1933" i="6" a="1"/>
  <c r="C1934" i="6" a="1"/>
  <c r="C1935" i="6" a="1"/>
  <c r="C1936" i="6" a="1"/>
  <c r="C1937" i="6" a="1"/>
  <c r="C1938" i="6" a="1"/>
  <c r="C1939" i="6" a="1"/>
  <c r="C1940" i="6" a="1"/>
  <c r="C1941" i="6" a="1"/>
  <c r="C1942" i="6" a="1"/>
  <c r="C1943" i="6" a="1"/>
  <c r="C1944" i="6" a="1"/>
  <c r="C1945" i="6" a="1"/>
  <c r="C1946" i="6" a="1"/>
  <c r="C1947" i="6" a="1"/>
  <c r="C1948" i="6" a="1"/>
  <c r="C1949" i="6" a="1"/>
  <c r="C1950" i="6" a="1"/>
  <c r="C1951" i="6" a="1"/>
  <c r="C1952" i="6" a="1"/>
  <c r="C1953" i="6" a="1"/>
  <c r="C1954" i="6" a="1"/>
  <c r="C1955" i="6" a="1"/>
  <c r="C1956" i="6" a="1"/>
  <c r="C1957" i="6" a="1"/>
  <c r="C1958" i="6" a="1"/>
  <c r="C1959" i="6" a="1"/>
  <c r="C1960" i="6" a="1"/>
  <c r="C1961" i="6" a="1"/>
  <c r="C1962" i="6" a="1"/>
  <c r="C1963" i="6" a="1"/>
  <c r="C1964" i="6" a="1"/>
  <c r="C1965" i="6" a="1"/>
  <c r="C1966" i="6" a="1"/>
  <c r="C1967" i="6" a="1"/>
  <c r="C1968" i="6" a="1"/>
  <c r="C1969" i="6" a="1"/>
  <c r="C1970" i="6" a="1"/>
  <c r="C1971" i="6" a="1"/>
  <c r="C1972" i="6" a="1"/>
  <c r="C1973" i="6" a="1"/>
  <c r="C1974" i="6" a="1"/>
  <c r="C1975" i="6" a="1"/>
  <c r="C1976" i="6" a="1"/>
  <c r="C1977" i="6" a="1"/>
  <c r="C1978" i="6" a="1"/>
  <c r="C1979" i="6" a="1"/>
  <c r="C1980" i="6" a="1"/>
  <c r="C1981" i="6" a="1"/>
  <c r="C1982" i="6" a="1"/>
  <c r="C1983" i="6" a="1"/>
  <c r="C1984" i="6" a="1"/>
  <c r="C1985" i="6" a="1"/>
  <c r="C1986" i="6" a="1"/>
  <c r="C1987" i="6" a="1"/>
  <c r="C1988" i="6" a="1"/>
  <c r="C1989" i="6" a="1"/>
  <c r="C1990" i="6" a="1"/>
  <c r="C1991" i="6" a="1"/>
  <c r="C1992" i="6" a="1"/>
  <c r="C1993" i="6" a="1"/>
  <c r="C1994" i="6" a="1"/>
  <c r="C1995" i="6" a="1"/>
  <c r="C1996" i="6" a="1"/>
  <c r="C1997" i="6" a="1"/>
  <c r="C1998" i="6" a="1"/>
  <c r="C1999" i="6" a="1"/>
  <c r="C2000" i="6" a="1"/>
  <c r="C2001" i="6" a="1"/>
  <c r="C2002" i="6" a="1"/>
  <c r="C2003" i="6" a="1"/>
  <c r="C2004" i="6" a="1"/>
  <c r="C2005" i="6" a="1"/>
  <c r="C2006" i="6" a="1"/>
  <c r="C2007" i="6" a="1"/>
  <c r="C2008" i="6" a="1"/>
  <c r="C2009" i="6" a="1"/>
  <c r="C2010" i="6" a="1"/>
  <c r="C2011" i="6" a="1"/>
  <c r="C2012" i="6" a="1"/>
  <c r="C2013" i="6" a="1"/>
  <c r="C2014" i="6" a="1"/>
  <c r="C2015" i="6" a="1"/>
  <c r="C2016" i="6" a="1"/>
  <c r="C2017" i="6" a="1"/>
  <c r="C2018" i="6" a="1"/>
  <c r="C2019" i="6" a="1"/>
  <c r="C2020" i="6" a="1"/>
  <c r="C2021" i="6" a="1"/>
  <c r="C2022" i="6" a="1"/>
  <c r="C2023" i="6" a="1"/>
  <c r="C2024" i="6" a="1"/>
  <c r="C2025" i="6" a="1"/>
  <c r="C2026" i="6" a="1"/>
  <c r="C2027" i="6" a="1"/>
  <c r="C2028" i="6" a="1"/>
  <c r="C2029" i="6" a="1"/>
  <c r="C2030" i="6" a="1"/>
  <c r="C2031" i="6" a="1"/>
  <c r="C2032" i="6" a="1"/>
  <c r="C2033" i="6" a="1"/>
  <c r="C2034" i="6" a="1"/>
  <c r="C2035" i="6" a="1"/>
  <c r="C2036" i="6" a="1"/>
  <c r="C2037" i="6" a="1"/>
  <c r="C2038" i="6" a="1"/>
  <c r="C2039" i="6" a="1"/>
  <c r="C2040" i="6" a="1"/>
  <c r="C2041" i="6" a="1"/>
  <c r="C2042" i="6" a="1"/>
  <c r="C2043" i="6" a="1"/>
  <c r="C2044" i="6" a="1"/>
  <c r="C2045" i="6" a="1"/>
  <c r="C2046" i="6" a="1"/>
  <c r="C2047" i="6" a="1"/>
  <c r="C2048" i="6" a="1"/>
  <c r="C2049" i="6" a="1"/>
  <c r="C2050" i="6" a="1"/>
  <c r="C2051" i="6" a="1"/>
  <c r="C2052" i="6" a="1"/>
  <c r="C2053" i="6" a="1"/>
  <c r="C2054" i="6" a="1"/>
  <c r="C2055" i="6" a="1"/>
  <c r="C2056" i="6" a="1"/>
  <c r="C2057" i="6" a="1"/>
  <c r="C2058" i="6" a="1"/>
  <c r="C2059" i="6" a="1"/>
  <c r="C2060" i="6" a="1"/>
  <c r="C2061" i="6" a="1"/>
  <c r="C2062" i="6" a="1"/>
  <c r="C2063" i="6" a="1"/>
  <c r="C2064" i="6" a="1"/>
  <c r="C2065" i="6" a="1"/>
  <c r="C2066" i="6" a="1"/>
  <c r="C2067" i="6" a="1"/>
  <c r="C2068" i="6" a="1"/>
  <c r="C2069" i="6" a="1"/>
  <c r="C2070" i="6" a="1"/>
  <c r="C2071" i="6" a="1"/>
  <c r="C2072" i="6" a="1"/>
  <c r="C2073" i="6" a="1"/>
  <c r="C2074" i="6" a="1"/>
  <c r="C2075" i="6" a="1"/>
  <c r="C2076" i="6" a="1"/>
  <c r="C2077" i="6" a="1"/>
  <c r="C2078" i="6" a="1"/>
  <c r="C2079" i="6" a="1"/>
  <c r="C2080" i="6" a="1"/>
  <c r="C2081" i="6" a="1"/>
  <c r="C2082" i="6" a="1"/>
  <c r="C2083" i="6" a="1"/>
  <c r="C2084" i="6" a="1"/>
  <c r="C2085" i="6" a="1"/>
  <c r="C2086" i="6" a="1"/>
  <c r="C2087" i="6" a="1"/>
  <c r="C2088" i="6" a="1"/>
  <c r="C2089" i="6" a="1"/>
  <c r="C2090" i="6" a="1"/>
  <c r="C2091" i="6" a="1"/>
  <c r="C2092" i="6" a="1"/>
  <c r="C2093" i="6" a="1"/>
  <c r="C2094" i="6" a="1"/>
  <c r="C2095" i="6" a="1"/>
  <c r="C2096" i="6" a="1"/>
  <c r="C2097" i="6" a="1"/>
  <c r="C2098" i="6" a="1"/>
  <c r="C2099" i="6" a="1"/>
  <c r="C2100" i="6" a="1"/>
  <c r="C2101" i="6" a="1"/>
  <c r="C2102" i="6" a="1"/>
  <c r="C2103" i="6" a="1"/>
  <c r="C2104" i="6" a="1"/>
  <c r="C2105" i="6" a="1"/>
  <c r="C2106" i="6" a="1"/>
  <c r="C2107" i="6" a="1"/>
  <c r="C2108" i="6" a="1"/>
  <c r="C2109" i="6" a="1"/>
  <c r="C2110" i="6" a="1"/>
  <c r="C2111" i="6" a="1"/>
  <c r="C2112" i="6" a="1"/>
  <c r="C2113" i="6" a="1"/>
  <c r="C2114" i="6" a="1"/>
  <c r="C2115" i="6" a="1"/>
  <c r="C2116" i="6" a="1"/>
  <c r="C2117" i="6" a="1"/>
  <c r="C2118" i="6" a="1"/>
  <c r="C2119" i="6" a="1"/>
  <c r="C2120" i="6" a="1"/>
  <c r="C2121" i="6" a="1"/>
  <c r="C2122" i="6" a="1"/>
  <c r="C2123" i="6" a="1"/>
  <c r="C2124" i="6" a="1"/>
  <c r="C2125" i="6" a="1"/>
  <c r="C2126" i="6" a="1"/>
  <c r="C2127" i="6" a="1"/>
  <c r="C2128" i="6" a="1"/>
  <c r="C2129" i="6" a="1"/>
  <c r="C2130" i="6" a="1"/>
  <c r="C2131" i="6" a="1"/>
  <c r="C2132" i="6" a="1"/>
  <c r="C2133" i="6" a="1"/>
  <c r="C2134" i="6" a="1"/>
  <c r="C2135" i="6" a="1"/>
  <c r="C2136" i="6" a="1"/>
  <c r="C2137" i="6" a="1"/>
  <c r="C2138" i="6" a="1"/>
  <c r="C2139" i="6" a="1"/>
  <c r="C2140" i="6" a="1"/>
  <c r="C2141" i="6" a="1"/>
  <c r="C2142" i="6" a="1"/>
  <c r="C2143" i="6" a="1"/>
  <c r="C2144" i="6" a="1"/>
  <c r="C2145" i="6" a="1"/>
  <c r="C2146" i="6" a="1"/>
  <c r="C2147" i="6" a="1"/>
  <c r="C2148" i="6" a="1"/>
  <c r="C2149" i="6" a="1"/>
  <c r="C2150" i="6" a="1"/>
  <c r="C2151" i="6" a="1"/>
  <c r="C2152" i="6" a="1"/>
  <c r="C2153" i="6" a="1"/>
  <c r="C2154" i="6" a="1"/>
  <c r="C2155" i="6" a="1"/>
  <c r="C2156" i="6" a="1"/>
  <c r="C2157" i="6" a="1"/>
  <c r="C2158" i="6" a="1"/>
  <c r="C2159" i="6" a="1"/>
  <c r="C2160" i="6" a="1"/>
  <c r="C2161" i="6" a="1"/>
  <c r="C2162" i="6" a="1"/>
  <c r="C2163" i="6" a="1"/>
  <c r="C2164" i="6" a="1"/>
  <c r="C2165" i="6" a="1"/>
  <c r="C2166" i="6" a="1"/>
  <c r="C2167" i="6" a="1"/>
  <c r="C2168" i="6" a="1"/>
  <c r="C2169" i="6" a="1"/>
  <c r="C2170" i="6" a="1"/>
  <c r="C2171" i="6" a="1"/>
  <c r="C2172" i="6" a="1"/>
  <c r="C2173" i="6" a="1"/>
  <c r="C2174" i="6" a="1"/>
  <c r="C2175" i="6" a="1"/>
  <c r="C2176" i="6" a="1"/>
  <c r="C2177" i="6" a="1"/>
  <c r="C2178" i="6" a="1"/>
  <c r="C2179" i="6" a="1"/>
  <c r="C2180" i="6" a="1"/>
  <c r="C2181" i="6" a="1"/>
  <c r="C2182" i="6" a="1"/>
  <c r="C2183" i="6" a="1"/>
  <c r="C2184" i="6" a="1"/>
  <c r="C2185" i="6" a="1"/>
  <c r="C2186" i="6" a="1"/>
  <c r="C2187" i="6" a="1"/>
  <c r="C2188" i="6" a="1"/>
  <c r="C2189" i="6" a="1"/>
  <c r="C2190" i="6" a="1"/>
  <c r="C2191" i="6" a="1"/>
  <c r="C2192" i="6" a="1"/>
  <c r="C2193" i="6" a="1"/>
  <c r="C2194" i="6" a="1"/>
  <c r="C2195" i="6" a="1"/>
  <c r="C2196" i="6" a="1"/>
  <c r="C2197" i="6" a="1"/>
  <c r="C2198" i="6" a="1"/>
  <c r="C2199" i="6" a="1"/>
  <c r="C2200" i="6" a="1"/>
  <c r="C2201" i="6" a="1"/>
  <c r="C2202" i="6" a="1"/>
  <c r="C2203" i="6" a="1"/>
  <c r="C2204" i="6" a="1"/>
  <c r="C2205" i="6" a="1"/>
  <c r="C2206" i="6" a="1"/>
  <c r="C2207" i="6" a="1"/>
  <c r="C2208" i="6" a="1"/>
  <c r="C2209" i="6" a="1"/>
  <c r="C2210" i="6" a="1"/>
  <c r="C2211" i="6" a="1"/>
  <c r="C2212" i="6" a="1"/>
  <c r="C2213" i="6" a="1"/>
  <c r="C2214" i="6" a="1"/>
  <c r="C2215" i="6" a="1"/>
  <c r="C2216" i="6" a="1"/>
  <c r="C2217" i="6" a="1"/>
  <c r="C2218" i="6" a="1"/>
  <c r="C2219" i="6" a="1"/>
  <c r="C2220" i="6" a="1"/>
  <c r="C2221" i="6" a="1"/>
  <c r="C2222" i="6" a="1"/>
  <c r="C2223" i="6" a="1"/>
  <c r="C2224" i="6" a="1"/>
  <c r="C2225" i="6" a="1"/>
  <c r="C2226" i="6" a="1"/>
  <c r="C2227" i="6" a="1"/>
  <c r="C2228" i="6" a="1"/>
  <c r="C2229" i="6" a="1"/>
  <c r="C2230" i="6" a="1"/>
  <c r="C2231" i="6" a="1"/>
  <c r="C2232" i="6" a="1"/>
  <c r="C2233" i="6" a="1"/>
  <c r="C2234" i="6" a="1"/>
  <c r="C2235" i="6" a="1"/>
  <c r="C2236" i="6" a="1"/>
  <c r="C2237" i="6" a="1"/>
  <c r="C2238" i="6" a="1"/>
  <c r="C2239" i="6" a="1"/>
  <c r="C2240" i="6" a="1"/>
  <c r="C2241" i="6" a="1"/>
  <c r="C2242" i="6" a="1"/>
  <c r="C2243" i="6" a="1"/>
  <c r="C2244" i="6" a="1"/>
  <c r="C2245" i="6" a="1"/>
  <c r="C2246" i="6" a="1"/>
  <c r="C2247" i="6" a="1"/>
  <c r="C2248" i="6" a="1"/>
  <c r="C2249" i="6" a="1"/>
  <c r="C2250" i="6" a="1"/>
  <c r="C2251" i="6" a="1"/>
  <c r="C2252" i="6" a="1"/>
  <c r="C2253" i="6" a="1"/>
  <c r="C2254" i="6" a="1"/>
  <c r="C2255" i="6" a="1"/>
  <c r="C2256" i="6" a="1"/>
  <c r="C2257" i="6" a="1"/>
  <c r="C2258" i="6" a="1"/>
  <c r="C2259" i="6" a="1"/>
  <c r="C2260" i="6" a="1"/>
  <c r="C2261" i="6" a="1"/>
  <c r="C2262" i="6" a="1"/>
  <c r="C2263" i="6" a="1"/>
  <c r="C2264" i="6" a="1"/>
  <c r="C2265" i="6" a="1"/>
  <c r="C2266" i="6" a="1"/>
  <c r="C2267" i="6" a="1"/>
  <c r="C2268" i="6" a="1"/>
  <c r="C2269" i="6" a="1"/>
  <c r="C2270" i="6" a="1"/>
  <c r="C2271" i="6" a="1"/>
  <c r="C2272" i="6" a="1"/>
  <c r="C2273" i="6" a="1"/>
  <c r="C2274" i="6" a="1"/>
  <c r="C2275" i="6" a="1"/>
  <c r="C2276" i="6" a="1"/>
  <c r="C2277" i="6" a="1"/>
  <c r="C2278" i="6" a="1"/>
  <c r="C2279" i="6" a="1"/>
  <c r="C2280" i="6" a="1"/>
  <c r="C2281" i="6" a="1"/>
  <c r="C2282" i="6" a="1"/>
  <c r="C2283" i="6" a="1"/>
  <c r="C2284" i="6" a="1"/>
  <c r="C2285" i="6" a="1"/>
  <c r="C2286" i="6" a="1"/>
  <c r="C2287" i="6" a="1"/>
  <c r="C2288" i="6" a="1"/>
  <c r="C2289" i="6" a="1"/>
  <c r="C2290" i="6" a="1"/>
  <c r="C2291" i="6" a="1"/>
  <c r="C2292" i="6" a="1"/>
  <c r="C2293" i="6" a="1"/>
  <c r="C2294" i="6" a="1"/>
  <c r="C2295" i="6" a="1"/>
  <c r="C2296" i="6" a="1"/>
  <c r="C2297" i="6" a="1"/>
  <c r="C2298" i="6" a="1"/>
  <c r="C2299" i="6" a="1"/>
  <c r="C2300" i="6" a="1"/>
  <c r="C2301" i="6" a="1"/>
  <c r="C2302" i="6" a="1"/>
  <c r="C2303" i="6" a="1"/>
  <c r="C2304" i="6" a="1"/>
  <c r="C2305" i="6" a="1"/>
  <c r="C2306" i="6" a="1"/>
  <c r="C2307" i="6" a="1"/>
  <c r="C2308" i="6" a="1"/>
  <c r="C2309" i="6" a="1"/>
  <c r="C2310" i="6" a="1"/>
  <c r="C2311" i="6" a="1"/>
  <c r="C2312" i="6" a="1"/>
  <c r="C2313" i="6" a="1"/>
  <c r="C2314" i="6" a="1"/>
  <c r="C2315" i="6" a="1"/>
  <c r="C2316" i="6" a="1"/>
  <c r="C2317" i="6" a="1"/>
  <c r="C2318" i="6" a="1"/>
  <c r="C2319" i="6" a="1"/>
  <c r="C2320" i="6" a="1"/>
  <c r="C2321" i="6" a="1"/>
  <c r="C2322" i="6" a="1"/>
  <c r="C2323" i="6" a="1"/>
  <c r="C2324" i="6" a="1"/>
  <c r="C2325" i="6" a="1"/>
  <c r="C2326" i="6" a="1"/>
  <c r="C2327" i="6" a="1"/>
  <c r="C2328" i="6" a="1"/>
  <c r="C2329" i="6" a="1"/>
  <c r="C2330" i="6" a="1"/>
  <c r="C2331" i="6" a="1"/>
  <c r="C2332" i="6" a="1"/>
  <c r="C2333" i="6" a="1"/>
  <c r="C2334" i="6" a="1"/>
  <c r="C2335" i="6" a="1"/>
  <c r="C2336" i="6" a="1"/>
  <c r="C2" i="6" a="1"/>
  <c r="U4" i="5"/>
  <c r="U3" i="5"/>
  <c r="U8" i="5"/>
  <c r="C2155" i="7" l="1"/>
  <c r="C2157" i="7"/>
  <c r="C2158" i="7"/>
  <c r="C2161" i="7"/>
  <c r="C2276" i="7"/>
  <c r="C2163" i="7"/>
  <c r="C2278" i="7"/>
  <c r="C2279" i="7"/>
  <c r="C2168" i="7"/>
  <c r="C2282" i="7"/>
  <c r="C2169" i="7"/>
  <c r="C2170" i="7"/>
  <c r="C2285" i="7"/>
  <c r="C2286" i="7"/>
  <c r="C2288" i="7"/>
  <c r="C2289" i="7"/>
  <c r="C2290" i="7"/>
  <c r="C2292" i="7"/>
  <c r="C2293" i="7"/>
  <c r="C2295" i="7"/>
  <c r="C2175" i="7"/>
  <c r="C2176" i="7"/>
  <c r="C2177" i="7"/>
  <c r="C2297" i="7"/>
  <c r="C2298" i="7"/>
  <c r="C2240" i="7"/>
  <c r="C2180" i="7"/>
  <c r="C2183" i="7"/>
  <c r="C2301" i="7"/>
  <c r="C2184" i="7"/>
  <c r="C2304" i="7"/>
  <c r="C2308" i="7"/>
  <c r="C2187" i="7"/>
  <c r="C2189" i="7"/>
  <c r="C2310" i="7"/>
  <c r="C2190" i="7"/>
  <c r="C2311" i="7"/>
  <c r="C2192" i="7"/>
  <c r="C2193" i="7"/>
  <c r="C2312" i="7"/>
  <c r="C2313" i="7"/>
  <c r="C2194" i="7"/>
  <c r="C2195" i="7"/>
  <c r="C2197" i="7"/>
  <c r="C2243" i="7"/>
  <c r="C2260" i="7"/>
  <c r="C2222" i="7"/>
  <c r="C2261" i="7"/>
  <c r="C2223" i="7"/>
  <c r="C2224" i="7"/>
  <c r="C2262" i="7"/>
  <c r="C2225" i="7"/>
  <c r="C2263" i="7"/>
  <c r="C2264" i="7"/>
  <c r="C2226" i="7"/>
  <c r="C2265" i="7"/>
  <c r="C2266" i="7"/>
  <c r="C2227" i="7"/>
  <c r="C2267" i="7"/>
  <c r="C2228" i="7"/>
  <c r="C2268" i="7"/>
  <c r="C2269" i="7"/>
  <c r="C2270" i="7"/>
  <c r="C2271" i="7"/>
  <c r="C2229" i="7"/>
  <c r="C2230" i="7"/>
  <c r="C2272" i="7"/>
  <c r="C2273" i="7"/>
  <c r="C2335" i="7"/>
  <c r="C2231" i="7"/>
  <c r="C2274" i="7"/>
  <c r="C2232" i="7"/>
  <c r="C2336" i="7"/>
  <c r="C2275" i="7"/>
  <c r="C2233" i="7"/>
  <c r="C2234" i="7"/>
  <c r="C2235" i="7"/>
  <c r="C2236" i="7"/>
  <c r="C2237" i="7"/>
  <c r="C2238" i="7"/>
  <c r="C2239" i="7"/>
  <c r="C2154" i="7"/>
  <c r="C2156" i="7"/>
  <c r="C2159" i="7"/>
  <c r="C2160" i="7"/>
  <c r="C2162" i="7"/>
  <c r="C2277" i="7"/>
  <c r="C2164" i="7"/>
  <c r="C2165" i="7"/>
  <c r="C2166" i="7"/>
  <c r="C2167" i="7"/>
  <c r="C2280" i="7"/>
  <c r="C2281" i="7"/>
  <c r="C2283" i="7"/>
  <c r="C2284" i="7"/>
  <c r="C2171" i="7"/>
  <c r="C2287" i="7"/>
  <c r="C2172" i="7"/>
  <c r="C2173" i="7"/>
  <c r="C2291" i="7"/>
  <c r="C2294" i="7"/>
  <c r="C2174" i="7"/>
  <c r="C2296" i="7"/>
  <c r="C2299" i="7"/>
  <c r="C2178" i="7"/>
  <c r="C2179" i="7"/>
  <c r="C2181" i="7"/>
  <c r="C2182" i="7"/>
  <c r="C2300" i="7"/>
  <c r="C2302" i="7"/>
  <c r="C2303" i="7"/>
  <c r="C2305" i="7"/>
  <c r="C2185" i="7"/>
  <c r="C2306" i="7"/>
  <c r="C2307" i="7"/>
  <c r="C2186" i="7"/>
  <c r="C2309" i="7"/>
  <c r="C2188" i="7"/>
  <c r="C2241" i="7"/>
  <c r="C2191" i="7"/>
  <c r="C2314" i="7"/>
  <c r="C2242" i="7"/>
  <c r="C2315" i="7"/>
  <c r="C2196" i="7"/>
  <c r="C2316" i="7"/>
  <c r="C2317" i="7"/>
  <c r="Q2211" i="6"/>
  <c r="C2211" i="7"/>
  <c r="Q2212" i="6"/>
  <c r="C2212" i="7"/>
  <c r="Q2214" i="6"/>
  <c r="C2214" i="7"/>
  <c r="Q2215" i="6"/>
  <c r="C2215" i="7"/>
  <c r="Q2216" i="6"/>
  <c r="C2216" i="7"/>
  <c r="Q2217" i="6"/>
  <c r="C2217" i="7"/>
  <c r="Q2218" i="6"/>
  <c r="C2218" i="7"/>
  <c r="Q2220" i="6"/>
  <c r="C2220" i="7"/>
  <c r="Q2221" i="6"/>
  <c r="C2221" i="7"/>
  <c r="Q2251" i="6"/>
  <c r="C2251" i="7"/>
  <c r="Q2252" i="6"/>
  <c r="C2252" i="7"/>
  <c r="Q2253" i="6"/>
  <c r="C2253" i="7"/>
  <c r="Q2254" i="6"/>
  <c r="C2254" i="7"/>
  <c r="Q2255" i="6"/>
  <c r="C2255" i="7"/>
  <c r="Q2256" i="6"/>
  <c r="C2256" i="7"/>
  <c r="Q2257" i="6"/>
  <c r="C2257" i="7"/>
  <c r="Q2258" i="6"/>
  <c r="C2258" i="7"/>
  <c r="Q2" i="6"/>
  <c r="C2" i="7"/>
  <c r="Q2154" i="6"/>
  <c r="D2318" i="7" s="1"/>
  <c r="C2318" i="7"/>
  <c r="Q2174" i="6"/>
  <c r="D2244" i="7" s="1"/>
  <c r="C2244" i="7"/>
  <c r="Q2185" i="6"/>
  <c r="D2198" i="7" s="1"/>
  <c r="C2198" i="7"/>
  <c r="Q2189" i="6"/>
  <c r="D2199" i="7" s="1"/>
  <c r="C2199" i="7"/>
  <c r="Q2195" i="6"/>
  <c r="D2245" i="7" s="1"/>
  <c r="C2245" i="7"/>
  <c r="Q2197" i="6"/>
  <c r="D2246" i="7" s="1"/>
  <c r="C2246" i="7"/>
  <c r="Q2201" i="6"/>
  <c r="D2319" i="7" s="1"/>
  <c r="C2319" i="7"/>
  <c r="Q2202" i="6"/>
  <c r="C2320" i="7"/>
  <c r="Q2213" i="6"/>
  <c r="D2321" i="7" s="1"/>
  <c r="C2321" i="7"/>
  <c r="Q2219" i="6"/>
  <c r="D2322" i="7" s="1"/>
  <c r="C2322" i="7"/>
  <c r="Q2223" i="6"/>
  <c r="D2200" i="7" s="1"/>
  <c r="C2200" i="7"/>
  <c r="Q2228" i="6"/>
  <c r="D2323" i="7" s="1"/>
  <c r="C2323" i="7"/>
  <c r="Q2232" i="6"/>
  <c r="D2201" i="7" s="1"/>
  <c r="C2201" i="7"/>
  <c r="Q2235" i="6"/>
  <c r="C2324" i="7"/>
  <c r="Q2248" i="6"/>
  <c r="D2202" i="7" s="1"/>
  <c r="C2202" i="7"/>
  <c r="Q2249" i="6"/>
  <c r="D2203" i="7" s="1"/>
  <c r="C2203" i="7"/>
  <c r="Q2259" i="6"/>
  <c r="D2325" i="7" s="1"/>
  <c r="C2325" i="7"/>
  <c r="Q2262" i="6"/>
  <c r="D2326" i="7" s="1"/>
  <c r="C2326" i="7"/>
  <c r="Q2268" i="6"/>
  <c r="D2327" i="7" s="1"/>
  <c r="C2327" i="7"/>
  <c r="Q2269" i="6"/>
  <c r="D2204" i="7" s="1"/>
  <c r="C2204" i="7"/>
  <c r="Q2274" i="6"/>
  <c r="D2205" i="7" s="1"/>
  <c r="C2205" i="7"/>
  <c r="Q2275" i="6"/>
  <c r="D2206" i="7" s="1"/>
  <c r="C2206" i="7"/>
  <c r="Q2277" i="6"/>
  <c r="D2207" i="7" s="1"/>
  <c r="C2207" i="7"/>
  <c r="Q2289" i="6"/>
  <c r="D2328" i="7" s="1"/>
  <c r="C2328" i="7"/>
  <c r="Q2291" i="6"/>
  <c r="D2208" i="7" s="1"/>
  <c r="C2208" i="7"/>
  <c r="Q2292" i="6"/>
  <c r="D2329" i="7" s="1"/>
  <c r="C2329" i="7"/>
  <c r="Q2295" i="6"/>
  <c r="D2330" i="7" s="1"/>
  <c r="C2330" i="7"/>
  <c r="Q2298" i="6"/>
  <c r="D2247" i="7" s="1"/>
  <c r="C2247" i="7"/>
  <c r="Q2307" i="6"/>
  <c r="D2209" i="7" s="1"/>
  <c r="C2209" i="7"/>
  <c r="Q2309" i="6"/>
  <c r="C2331" i="7"/>
  <c r="Q2311" i="6"/>
  <c r="D2248" i="7" s="1"/>
  <c r="C2248" i="7"/>
  <c r="Q2312" i="6"/>
  <c r="D2332" i="7" s="1"/>
  <c r="C2332" i="7"/>
  <c r="Q2320" i="6"/>
  <c r="D2249" i="7" s="1"/>
  <c r="C2249" i="7"/>
  <c r="Q2324" i="6"/>
  <c r="C2333" i="7"/>
  <c r="Q2331" i="6"/>
  <c r="D2210" i="7" s="1"/>
  <c r="C2210" i="7"/>
  <c r="Q2333" i="6"/>
  <c r="D2250" i="7" s="1"/>
  <c r="C2250" i="7"/>
  <c r="Q2335" i="6"/>
  <c r="D2334" i="7" s="1"/>
  <c r="C2334" i="7"/>
  <c r="Q3" i="6"/>
  <c r="C3" i="7"/>
  <c r="Q4" i="6"/>
  <c r="C4" i="7"/>
  <c r="Q5" i="6"/>
  <c r="D2251" i="7" s="1"/>
  <c r="C5" i="7"/>
  <c r="Q6" i="6"/>
  <c r="C6" i="7"/>
  <c r="Q7" i="6"/>
  <c r="D2211" i="7" s="1"/>
  <c r="C7" i="7"/>
  <c r="Q8" i="6"/>
  <c r="C8" i="7"/>
  <c r="Q9" i="6"/>
  <c r="C9" i="7"/>
  <c r="Q10" i="6"/>
  <c r="C10" i="7"/>
  <c r="Q11" i="6"/>
  <c r="D2" i="7" s="1"/>
  <c r="C11" i="7"/>
  <c r="Q12" i="6"/>
  <c r="C12" i="7"/>
  <c r="Q13" i="6"/>
  <c r="C13" i="7"/>
  <c r="Q14" i="6"/>
  <c r="C14" i="7"/>
  <c r="Q15" i="6"/>
  <c r="C15" i="7"/>
  <c r="Q16" i="6"/>
  <c r="C16" i="7"/>
  <c r="Q17" i="6"/>
  <c r="C17" i="7"/>
  <c r="Q18" i="6"/>
  <c r="C18" i="7"/>
  <c r="Q19" i="6"/>
  <c r="C19" i="7"/>
  <c r="Q20" i="6"/>
  <c r="C20" i="7"/>
  <c r="Q21" i="6"/>
  <c r="C21" i="7"/>
  <c r="Q22" i="6"/>
  <c r="C22" i="7"/>
  <c r="Q23" i="6"/>
  <c r="D2252" i="7" s="1"/>
  <c r="C23" i="7"/>
  <c r="Q24" i="6"/>
  <c r="D2212" i="7" s="1"/>
  <c r="C24" i="7"/>
  <c r="Q25" i="6"/>
  <c r="C25" i="7"/>
  <c r="Q26" i="6"/>
  <c r="C26" i="7"/>
  <c r="Q27" i="6"/>
  <c r="C27" i="7"/>
  <c r="Q28" i="6"/>
  <c r="C28" i="7"/>
  <c r="Q29" i="6"/>
  <c r="C29" i="7"/>
  <c r="Q30" i="6"/>
  <c r="C30" i="7"/>
  <c r="Q31" i="6"/>
  <c r="C31" i="7"/>
  <c r="Q32" i="6"/>
  <c r="C32" i="7"/>
  <c r="Q33" i="6"/>
  <c r="C33" i="7"/>
  <c r="Q34" i="6"/>
  <c r="C34" i="7"/>
  <c r="Q35" i="6"/>
  <c r="C35" i="7"/>
  <c r="Q36" i="6"/>
  <c r="C36" i="7"/>
  <c r="Q37" i="6"/>
  <c r="C37" i="7"/>
  <c r="Q38" i="6"/>
  <c r="C38" i="7"/>
  <c r="Q39" i="6"/>
  <c r="C39" i="7"/>
  <c r="Q40" i="6"/>
  <c r="C40" i="7"/>
  <c r="Q41" i="6"/>
  <c r="C41" i="7"/>
  <c r="Q42" i="6"/>
  <c r="C42" i="7"/>
  <c r="Q43" i="6"/>
  <c r="C43" i="7"/>
  <c r="Q44" i="6"/>
  <c r="C44" i="7"/>
  <c r="Q45" i="6"/>
  <c r="C45" i="7"/>
  <c r="Q46" i="6"/>
  <c r="C46" i="7"/>
  <c r="Q47" i="6"/>
  <c r="C47" i="7"/>
  <c r="Q48" i="6"/>
  <c r="C48" i="7"/>
  <c r="Q49" i="6"/>
  <c r="C49" i="7"/>
  <c r="Q50" i="6"/>
  <c r="C50" i="7"/>
  <c r="Q51" i="6"/>
  <c r="C51" i="7"/>
  <c r="Q52" i="6"/>
  <c r="D52" i="7" s="1"/>
  <c r="C52" i="7"/>
  <c r="Q53" i="6"/>
  <c r="D53" i="7" s="1"/>
  <c r="C53" i="7"/>
  <c r="Q54" i="6"/>
  <c r="C54" i="7"/>
  <c r="Q55" i="6"/>
  <c r="D55" i="7" s="1"/>
  <c r="C55" i="7"/>
  <c r="Q56" i="6"/>
  <c r="D56" i="7" s="1"/>
  <c r="C56" i="7"/>
  <c r="Q57" i="6"/>
  <c r="D57" i="7" s="1"/>
  <c r="C57" i="7"/>
  <c r="Q58" i="6"/>
  <c r="D58" i="7" s="1"/>
  <c r="C58" i="7"/>
  <c r="Q59" i="6"/>
  <c r="D59" i="7" s="1"/>
  <c r="C59" i="7"/>
  <c r="Q60" i="6"/>
  <c r="D60" i="7" s="1"/>
  <c r="C60" i="7"/>
  <c r="Q61" i="6"/>
  <c r="C61" i="7"/>
  <c r="Q62" i="6"/>
  <c r="D62" i="7" s="1"/>
  <c r="C62" i="7"/>
  <c r="Q63" i="6"/>
  <c r="D63" i="7" s="1"/>
  <c r="C63" i="7"/>
  <c r="Q64" i="6"/>
  <c r="D64" i="7" s="1"/>
  <c r="C64" i="7"/>
  <c r="Q65" i="6"/>
  <c r="D65" i="7" s="1"/>
  <c r="C65" i="7"/>
  <c r="Q66" i="6"/>
  <c r="D66" i="7" s="1"/>
  <c r="C66" i="7"/>
  <c r="Q67" i="6"/>
  <c r="C67" i="7"/>
  <c r="Q68" i="6"/>
  <c r="D68" i="7" s="1"/>
  <c r="C68" i="7"/>
  <c r="Q69" i="6"/>
  <c r="D69" i="7" s="1"/>
  <c r="C69" i="7"/>
  <c r="Q70" i="6"/>
  <c r="D70" i="7" s="1"/>
  <c r="C70" i="7"/>
  <c r="Q71" i="6"/>
  <c r="D71" i="7" s="1"/>
  <c r="C71" i="7"/>
  <c r="Q72" i="6"/>
  <c r="D72" i="7" s="1"/>
  <c r="C72" i="7"/>
  <c r="Q73" i="6"/>
  <c r="D73" i="7" s="1"/>
  <c r="C73" i="7"/>
  <c r="Q74" i="6"/>
  <c r="D74" i="7" s="1"/>
  <c r="C74" i="7"/>
  <c r="Q75" i="6"/>
  <c r="D75" i="7" s="1"/>
  <c r="C75" i="7"/>
  <c r="Q76" i="6"/>
  <c r="D76" i="7" s="1"/>
  <c r="C76" i="7"/>
  <c r="Q77" i="6"/>
  <c r="D77" i="7" s="1"/>
  <c r="C77" i="7"/>
  <c r="Q78" i="6"/>
  <c r="D78" i="7" s="1"/>
  <c r="C78" i="7"/>
  <c r="Q79" i="6"/>
  <c r="D79" i="7" s="1"/>
  <c r="C79" i="7"/>
  <c r="Q80" i="6"/>
  <c r="D80" i="7" s="1"/>
  <c r="C80" i="7"/>
  <c r="Q81" i="6"/>
  <c r="D81" i="7" s="1"/>
  <c r="C81" i="7"/>
  <c r="Q82" i="6"/>
  <c r="D82" i="7" s="1"/>
  <c r="C82" i="7"/>
  <c r="Q83" i="6"/>
  <c r="D83" i="7" s="1"/>
  <c r="C83" i="7"/>
  <c r="Q84" i="6"/>
  <c r="C84" i="7"/>
  <c r="Q85" i="6"/>
  <c r="C85" i="7"/>
  <c r="Q86" i="6"/>
  <c r="C86" i="7"/>
  <c r="Q87" i="6"/>
  <c r="C87" i="7"/>
  <c r="Q88" i="6"/>
  <c r="C88" i="7"/>
  <c r="Q89" i="6"/>
  <c r="C89" i="7"/>
  <c r="Q90" i="6"/>
  <c r="C90" i="7"/>
  <c r="Q91" i="6"/>
  <c r="C91" i="7"/>
  <c r="Q92" i="6"/>
  <c r="C92" i="7"/>
  <c r="Q93" i="6"/>
  <c r="C93" i="7"/>
  <c r="Q94" i="6"/>
  <c r="C94" i="7"/>
  <c r="Q95" i="6"/>
  <c r="D2215" i="7" s="1"/>
  <c r="C95" i="7"/>
  <c r="Q96" i="6"/>
  <c r="D2216" i="7" s="1"/>
  <c r="C96" i="7"/>
  <c r="Q97" i="6"/>
  <c r="C97" i="7"/>
  <c r="Q98" i="6"/>
  <c r="C98" i="7"/>
  <c r="Q99" i="6"/>
  <c r="C99" i="7"/>
  <c r="Q100" i="6"/>
  <c r="C100" i="7"/>
  <c r="Q101" i="6"/>
  <c r="C101" i="7"/>
  <c r="Q102" i="6"/>
  <c r="D2217" i="7" s="1"/>
  <c r="C102" i="7"/>
  <c r="Q103" i="6"/>
  <c r="C103" i="7"/>
  <c r="Q104" i="6"/>
  <c r="C104" i="7"/>
  <c r="Q105" i="6"/>
  <c r="C105" i="7"/>
  <c r="Q106" i="6"/>
  <c r="C106" i="7"/>
  <c r="Q107" i="6"/>
  <c r="C107" i="7"/>
  <c r="Q108" i="6"/>
  <c r="C108" i="7"/>
  <c r="Q109" i="6"/>
  <c r="C109" i="7"/>
  <c r="Q110" i="6"/>
  <c r="D2255" i="7" s="1"/>
  <c r="C110" i="7"/>
  <c r="Q111" i="6"/>
  <c r="C111" i="7"/>
  <c r="Q112" i="6"/>
  <c r="C112" i="7"/>
  <c r="Q113" i="6"/>
  <c r="C113" i="7"/>
  <c r="Q114" i="6"/>
  <c r="D114" i="7" s="1"/>
  <c r="C114" i="7"/>
  <c r="Q115" i="6"/>
  <c r="D115" i="7" s="1"/>
  <c r="C115" i="7"/>
  <c r="Q116" i="6"/>
  <c r="D116" i="7" s="1"/>
  <c r="C116" i="7"/>
  <c r="Q117" i="6"/>
  <c r="D117" i="7" s="1"/>
  <c r="C117" i="7"/>
  <c r="Q118" i="6"/>
  <c r="D118" i="7" s="1"/>
  <c r="C118" i="7"/>
  <c r="Q119" i="6"/>
  <c r="D119" i="7" s="1"/>
  <c r="C119" i="7"/>
  <c r="Q120" i="6"/>
  <c r="D120" i="7" s="1"/>
  <c r="C120" i="7"/>
  <c r="Q121" i="6"/>
  <c r="D121" i="7" s="1"/>
  <c r="C121" i="7"/>
  <c r="Q122" i="6"/>
  <c r="D122" i="7" s="1"/>
  <c r="C122" i="7"/>
  <c r="Q123" i="6"/>
  <c r="D123" i="7" s="1"/>
  <c r="C123" i="7"/>
  <c r="Q124" i="6"/>
  <c r="D124" i="7" s="1"/>
  <c r="C124" i="7"/>
  <c r="Q125" i="6"/>
  <c r="C125" i="7"/>
  <c r="Q126" i="6"/>
  <c r="D126" i="7" s="1"/>
  <c r="C126" i="7"/>
  <c r="Q127" i="6"/>
  <c r="C127" i="7"/>
  <c r="Q128" i="6"/>
  <c r="D128" i="7" s="1"/>
  <c r="C128" i="7"/>
  <c r="Q129" i="6"/>
  <c r="C129" i="7"/>
  <c r="Q130" i="6"/>
  <c r="D130" i="7" s="1"/>
  <c r="C130" i="7"/>
  <c r="Q131" i="6"/>
  <c r="D131" i="7" s="1"/>
  <c r="C131" i="7"/>
  <c r="Q132" i="6"/>
  <c r="D132" i="7" s="1"/>
  <c r="C132" i="7"/>
  <c r="Q133" i="6"/>
  <c r="D133" i="7" s="1"/>
  <c r="C133" i="7"/>
  <c r="Q134" i="6"/>
  <c r="D134" i="7" s="1"/>
  <c r="C134" i="7"/>
  <c r="Q135" i="6"/>
  <c r="D135" i="7" s="1"/>
  <c r="C135" i="7"/>
  <c r="Q136" i="6"/>
  <c r="D136" i="7" s="1"/>
  <c r="C136" i="7"/>
  <c r="Q137" i="6"/>
  <c r="D137" i="7" s="1"/>
  <c r="C137" i="7"/>
  <c r="Q138" i="6"/>
  <c r="D138" i="7" s="1"/>
  <c r="C138" i="7"/>
  <c r="Q139" i="6"/>
  <c r="D139" i="7" s="1"/>
  <c r="C139" i="7"/>
  <c r="Q140" i="6"/>
  <c r="D140" i="7" s="1"/>
  <c r="C140" i="7"/>
  <c r="Q141" i="6"/>
  <c r="D141" i="7" s="1"/>
  <c r="C141" i="7"/>
  <c r="Q142" i="6"/>
  <c r="D142" i="7" s="1"/>
  <c r="C142" i="7"/>
  <c r="Q143" i="6"/>
  <c r="C143" i="7"/>
  <c r="Q144" i="6"/>
  <c r="D144" i="7" s="1"/>
  <c r="C144" i="7"/>
  <c r="Q145" i="6"/>
  <c r="D145" i="7" s="1"/>
  <c r="C145" i="7"/>
  <c r="Q146" i="6"/>
  <c r="D146" i="7" s="1"/>
  <c r="C146" i="7"/>
  <c r="Q147" i="6"/>
  <c r="D147" i="7" s="1"/>
  <c r="C147" i="7"/>
  <c r="Q148" i="6"/>
  <c r="D148" i="7" s="1"/>
  <c r="C148" i="7"/>
  <c r="Q149" i="6"/>
  <c r="D149" i="7" s="1"/>
  <c r="C149" i="7"/>
  <c r="Q150" i="6"/>
  <c r="C150" i="7"/>
  <c r="Q151" i="6"/>
  <c r="D151" i="7" s="1"/>
  <c r="C151" i="7"/>
  <c r="Q152" i="6"/>
  <c r="D152" i="7" s="1"/>
  <c r="C152" i="7"/>
  <c r="Q153" i="6"/>
  <c r="D153" i="7" s="1"/>
  <c r="C153" i="7"/>
  <c r="Q154" i="6"/>
  <c r="D154" i="7" s="1"/>
  <c r="C154" i="7"/>
  <c r="Q155" i="6"/>
  <c r="D155" i="7" s="1"/>
  <c r="C155" i="7"/>
  <c r="Q156" i="6"/>
  <c r="D156" i="7" s="1"/>
  <c r="C156" i="7"/>
  <c r="Q157" i="6"/>
  <c r="C157" i="7"/>
  <c r="Q158" i="6"/>
  <c r="C158" i="7"/>
  <c r="Q159" i="6"/>
  <c r="C159" i="7"/>
  <c r="Q160" i="6"/>
  <c r="C160" i="7"/>
  <c r="Q161" i="6"/>
  <c r="C161" i="7"/>
  <c r="Q162" i="6"/>
  <c r="C162" i="7"/>
  <c r="Q163" i="6"/>
  <c r="C163" i="7"/>
  <c r="Q164" i="6"/>
  <c r="C164" i="7"/>
  <c r="Q165" i="6"/>
  <c r="D165" i="7" s="1"/>
  <c r="C165" i="7"/>
  <c r="Q166" i="6"/>
  <c r="D166" i="7" s="1"/>
  <c r="C166" i="7"/>
  <c r="Q167" i="6"/>
  <c r="D167" i="7" s="1"/>
  <c r="C167" i="7"/>
  <c r="Q168" i="6"/>
  <c r="D168" i="7" s="1"/>
  <c r="C168" i="7"/>
  <c r="Q169" i="6"/>
  <c r="D169" i="7" s="1"/>
  <c r="C169" i="7"/>
  <c r="Q170" i="6"/>
  <c r="D170" i="7" s="1"/>
  <c r="C170" i="7"/>
  <c r="Q171" i="6"/>
  <c r="D171" i="7" s="1"/>
  <c r="C171" i="7"/>
  <c r="Q172" i="6"/>
  <c r="D172" i="7" s="1"/>
  <c r="C172" i="7"/>
  <c r="Q173" i="6"/>
  <c r="D173" i="7" s="1"/>
  <c r="C173" i="7"/>
  <c r="Q174" i="6"/>
  <c r="D174" i="7" s="1"/>
  <c r="C174" i="7"/>
  <c r="Q175" i="6"/>
  <c r="D175" i="7" s="1"/>
  <c r="C175" i="7"/>
  <c r="Q176" i="6"/>
  <c r="D176" i="7" s="1"/>
  <c r="C176" i="7"/>
  <c r="Q177" i="6"/>
  <c r="D177" i="7" s="1"/>
  <c r="C177" i="7"/>
  <c r="Q178" i="6"/>
  <c r="D178" i="7" s="1"/>
  <c r="C178" i="7"/>
  <c r="Q179" i="6"/>
  <c r="D179" i="7" s="1"/>
  <c r="C179" i="7"/>
  <c r="Q180" i="6"/>
  <c r="C180" i="7"/>
  <c r="Q181" i="6"/>
  <c r="C181" i="7"/>
  <c r="Q182" i="6"/>
  <c r="C182" i="7"/>
  <c r="Q183" i="6"/>
  <c r="C183" i="7"/>
  <c r="Q184" i="6"/>
  <c r="C184" i="7"/>
  <c r="Q185" i="6"/>
  <c r="C185" i="7"/>
  <c r="Q186" i="6"/>
  <c r="C186" i="7"/>
  <c r="Q187" i="6"/>
  <c r="C187" i="7"/>
  <c r="Q188" i="6"/>
  <c r="C188" i="7"/>
  <c r="Q189" i="6"/>
  <c r="C189" i="7"/>
  <c r="Q190" i="6"/>
  <c r="C190" i="7"/>
  <c r="Q191" i="6"/>
  <c r="C191" i="7"/>
  <c r="Q192" i="6"/>
  <c r="C192" i="7"/>
  <c r="Q193" i="6"/>
  <c r="C193" i="7"/>
  <c r="Q194" i="6"/>
  <c r="C194" i="7"/>
  <c r="Q195" i="6"/>
  <c r="C195" i="7"/>
  <c r="Q196" i="6"/>
  <c r="C196" i="7"/>
  <c r="Q197" i="6"/>
  <c r="C197" i="7"/>
  <c r="Q198" i="6"/>
  <c r="C198" i="7"/>
  <c r="Q199" i="6"/>
  <c r="C199" i="7"/>
  <c r="Q200" i="6"/>
  <c r="C200" i="7"/>
  <c r="Q201" i="6"/>
  <c r="C201" i="7"/>
  <c r="Q202" i="6"/>
  <c r="C202" i="7"/>
  <c r="Q203" i="6"/>
  <c r="C203" i="7"/>
  <c r="Q204" i="6"/>
  <c r="C204" i="7"/>
  <c r="Q205" i="6"/>
  <c r="C205" i="7"/>
  <c r="Q206" i="6"/>
  <c r="C206" i="7"/>
  <c r="Q207" i="6"/>
  <c r="C207" i="7"/>
  <c r="Q208" i="6"/>
  <c r="C208" i="7"/>
  <c r="Q209" i="6"/>
  <c r="C209" i="7"/>
  <c r="Q210" i="6"/>
  <c r="C210" i="7"/>
  <c r="Q211" i="6"/>
  <c r="C211" i="7"/>
  <c r="Q212" i="6"/>
  <c r="C212" i="7"/>
  <c r="Q213" i="6"/>
  <c r="C213" i="7"/>
  <c r="Q214" i="6"/>
  <c r="C214" i="7"/>
  <c r="Q215" i="6"/>
  <c r="D215" i="7" s="1"/>
  <c r="C215" i="7"/>
  <c r="Q216" i="6"/>
  <c r="D216" i="7" s="1"/>
  <c r="C216" i="7"/>
  <c r="Q217" i="6"/>
  <c r="D217" i="7" s="1"/>
  <c r="C217" i="7"/>
  <c r="Q218" i="6"/>
  <c r="D218" i="7" s="1"/>
  <c r="C218" i="7"/>
  <c r="Q219" i="6"/>
  <c r="D219" i="7" s="1"/>
  <c r="C219" i="7"/>
  <c r="Q220" i="6"/>
  <c r="D220" i="7" s="1"/>
  <c r="C220" i="7"/>
  <c r="Q221" i="6"/>
  <c r="D221" i="7" s="1"/>
  <c r="C221" i="7"/>
  <c r="Q222" i="6"/>
  <c r="C222" i="7"/>
  <c r="Q223" i="6"/>
  <c r="C223" i="7"/>
  <c r="Q224" i="6"/>
  <c r="C224" i="7"/>
  <c r="Q225" i="6"/>
  <c r="C225" i="7"/>
  <c r="Q226" i="6"/>
  <c r="C226" i="7"/>
  <c r="Q227" i="6"/>
  <c r="C227" i="7"/>
  <c r="Q228" i="6"/>
  <c r="C228" i="7"/>
  <c r="Q229" i="6"/>
  <c r="C229" i="7"/>
  <c r="Q230" i="6"/>
  <c r="C230" i="7"/>
  <c r="Q231" i="6"/>
  <c r="C231" i="7"/>
  <c r="Q232" i="6"/>
  <c r="C232" i="7"/>
  <c r="Q233" i="6"/>
  <c r="C233" i="7"/>
  <c r="Q234" i="6"/>
  <c r="C234" i="7"/>
  <c r="Q235" i="6"/>
  <c r="C235" i="7"/>
  <c r="Q236" i="6"/>
  <c r="C236" i="7"/>
  <c r="Q237" i="6"/>
  <c r="C237" i="7"/>
  <c r="Q238" i="6"/>
  <c r="C238" i="7"/>
  <c r="Q239" i="6"/>
  <c r="C239" i="7"/>
  <c r="Q240" i="6"/>
  <c r="C240" i="7"/>
  <c r="Q241" i="6"/>
  <c r="C241" i="7"/>
  <c r="Q242" i="6"/>
  <c r="C242" i="7"/>
  <c r="Q243" i="6"/>
  <c r="C243" i="7"/>
  <c r="Q244" i="6"/>
  <c r="C244" i="7"/>
  <c r="Q245" i="6"/>
  <c r="C245" i="7"/>
  <c r="Q246" i="6"/>
  <c r="C246" i="7"/>
  <c r="Q247" i="6"/>
  <c r="C247" i="7"/>
  <c r="Q248" i="6"/>
  <c r="C248" i="7"/>
  <c r="Q249" i="6"/>
  <c r="C249" i="7"/>
  <c r="Q250" i="6"/>
  <c r="C250" i="7"/>
  <c r="Q251" i="6"/>
  <c r="C251" i="7"/>
  <c r="Q252" i="6"/>
  <c r="C252" i="7"/>
  <c r="Q253" i="6"/>
  <c r="C253" i="7"/>
  <c r="Q254" i="6"/>
  <c r="C254" i="7"/>
  <c r="Q255" i="6"/>
  <c r="C255" i="7"/>
  <c r="Q256" i="6"/>
  <c r="C256" i="7"/>
  <c r="Q257" i="6"/>
  <c r="C257" i="7"/>
  <c r="Q258" i="6"/>
  <c r="C258" i="7"/>
  <c r="Q259" i="6"/>
  <c r="C259" i="7"/>
  <c r="Q260" i="6"/>
  <c r="C260" i="7"/>
  <c r="Q261" i="6"/>
  <c r="C261" i="7"/>
  <c r="Q262" i="6"/>
  <c r="C262" i="7"/>
  <c r="Q263" i="6"/>
  <c r="C263" i="7"/>
  <c r="Q264" i="6"/>
  <c r="C264" i="7"/>
  <c r="Q265" i="6"/>
  <c r="D2260" i="7" s="1"/>
  <c r="C265" i="7"/>
  <c r="Q266" i="6"/>
  <c r="D2222" i="7" s="1"/>
  <c r="C266" i="7"/>
  <c r="Q267" i="6"/>
  <c r="C267" i="7"/>
  <c r="Q268" i="6"/>
  <c r="C268" i="7"/>
  <c r="Q269" i="6"/>
  <c r="C269" i="7"/>
  <c r="Q270" i="6"/>
  <c r="C270" i="7"/>
  <c r="Q271" i="6"/>
  <c r="C271" i="7"/>
  <c r="Q272" i="6"/>
  <c r="C272" i="7"/>
  <c r="Q273" i="6"/>
  <c r="D2261" i="7" s="1"/>
  <c r="C273" i="7"/>
  <c r="Q274" i="6"/>
  <c r="C274" i="7"/>
  <c r="Q275" i="6"/>
  <c r="C275" i="7"/>
  <c r="Q276" i="6"/>
  <c r="C276" i="7"/>
  <c r="Q277" i="6"/>
  <c r="C277" i="7"/>
  <c r="Q278" i="6"/>
  <c r="C278" i="7"/>
  <c r="Q279" i="6"/>
  <c r="C279" i="7"/>
  <c r="Q280" i="6"/>
  <c r="C280" i="7"/>
  <c r="Q281" i="6"/>
  <c r="C281" i="7"/>
  <c r="Q282" i="6"/>
  <c r="C282" i="7"/>
  <c r="Q283" i="6"/>
  <c r="C283" i="7"/>
  <c r="Q284" i="6"/>
  <c r="C284" i="7"/>
  <c r="Q285" i="6"/>
  <c r="C285" i="7"/>
  <c r="Q286" i="6"/>
  <c r="C286" i="7"/>
  <c r="Q287" i="6"/>
  <c r="C287" i="7"/>
  <c r="Q288" i="6"/>
  <c r="C288" i="7"/>
  <c r="Q289" i="6"/>
  <c r="C289" i="7"/>
  <c r="Q290" i="6"/>
  <c r="C290" i="7"/>
  <c r="Q291" i="6"/>
  <c r="C291" i="7"/>
  <c r="Q292" i="6"/>
  <c r="C292" i="7"/>
  <c r="Q293" i="6"/>
  <c r="C293" i="7"/>
  <c r="Q294" i="6"/>
  <c r="C294" i="7"/>
  <c r="Q295" i="6"/>
  <c r="C295" i="7"/>
  <c r="Q296" i="6"/>
  <c r="C296" i="7"/>
  <c r="Q297" i="6"/>
  <c r="C297" i="7"/>
  <c r="Q298" i="6"/>
  <c r="C298" i="7"/>
  <c r="Q299" i="6"/>
  <c r="C299" i="7"/>
  <c r="Q300" i="6"/>
  <c r="C300" i="7"/>
  <c r="Q301" i="6"/>
  <c r="C301" i="7"/>
  <c r="Q302" i="6"/>
  <c r="C302" i="7"/>
  <c r="Q303" i="6"/>
  <c r="C303" i="7"/>
  <c r="Q304" i="6"/>
  <c r="C304" i="7"/>
  <c r="Q305" i="6"/>
  <c r="C305" i="7"/>
  <c r="Q306" i="6"/>
  <c r="D306" i="7" s="1"/>
  <c r="C306" i="7"/>
  <c r="Q307" i="6"/>
  <c r="D307" i="7" s="1"/>
  <c r="C307" i="7"/>
  <c r="Q308" i="6"/>
  <c r="D308" i="7" s="1"/>
  <c r="C308" i="7"/>
  <c r="Q309" i="6"/>
  <c r="D309" i="7" s="1"/>
  <c r="C309" i="7"/>
  <c r="Q310" i="6"/>
  <c r="D310" i="7" s="1"/>
  <c r="C310" i="7"/>
  <c r="Q311" i="6"/>
  <c r="D311" i="7" s="1"/>
  <c r="C311" i="7"/>
  <c r="Q312" i="6"/>
  <c r="D312" i="7" s="1"/>
  <c r="C312" i="7"/>
  <c r="Q313" i="6"/>
  <c r="D313" i="7" s="1"/>
  <c r="C313" i="7"/>
  <c r="Q314" i="6"/>
  <c r="D314" i="7" s="1"/>
  <c r="C314" i="7"/>
  <c r="Q315" i="6"/>
  <c r="D315" i="7" s="1"/>
  <c r="C315" i="7"/>
  <c r="Q316" i="6"/>
  <c r="D316" i="7" s="1"/>
  <c r="C316" i="7"/>
  <c r="Q317" i="6"/>
  <c r="D317" i="7" s="1"/>
  <c r="C317" i="7"/>
  <c r="Q318" i="6"/>
  <c r="D318" i="7" s="1"/>
  <c r="C318" i="7"/>
  <c r="Q319" i="6"/>
  <c r="D319" i="7" s="1"/>
  <c r="C319" i="7"/>
  <c r="Q320" i="6"/>
  <c r="D320" i="7" s="1"/>
  <c r="C320" i="7"/>
  <c r="Q321" i="6"/>
  <c r="D321" i="7" s="1"/>
  <c r="C321" i="7"/>
  <c r="Q322" i="6"/>
  <c r="C322" i="7"/>
  <c r="Q323" i="6"/>
  <c r="C323" i="7"/>
  <c r="Q324" i="6"/>
  <c r="C324" i="7"/>
  <c r="Q325" i="6"/>
  <c r="C325" i="7"/>
  <c r="Q326" i="6"/>
  <c r="C326" i="7"/>
  <c r="Q327" i="6"/>
  <c r="C327" i="7"/>
  <c r="Q328" i="6"/>
  <c r="C328" i="7"/>
  <c r="Q329" i="6"/>
  <c r="C329" i="7"/>
  <c r="Q330" i="6"/>
  <c r="C330" i="7"/>
  <c r="Q331" i="6"/>
  <c r="C331" i="7"/>
  <c r="Q332" i="6"/>
  <c r="C332" i="7"/>
  <c r="Q333" i="6"/>
  <c r="C333" i="7"/>
  <c r="Q334" i="6"/>
  <c r="D2224" i="7" s="1"/>
  <c r="C334" i="7"/>
  <c r="Q335" i="6"/>
  <c r="C335" i="7"/>
  <c r="Q336" i="6"/>
  <c r="C336" i="7"/>
  <c r="Q337" i="6"/>
  <c r="C337" i="7"/>
  <c r="Q338" i="6"/>
  <c r="C338" i="7"/>
  <c r="Q339" i="6"/>
  <c r="C339" i="7"/>
  <c r="Q340" i="6"/>
  <c r="C340" i="7"/>
  <c r="Q341" i="6"/>
  <c r="C341" i="7"/>
  <c r="Q342" i="6"/>
  <c r="C342" i="7"/>
  <c r="Q343" i="6"/>
  <c r="C343" i="7"/>
  <c r="Q344" i="6"/>
  <c r="C344" i="7"/>
  <c r="Q345" i="6"/>
  <c r="C345" i="7"/>
  <c r="Q346" i="6"/>
  <c r="C346" i="7"/>
  <c r="Q347" i="6"/>
  <c r="C347" i="7"/>
  <c r="Q348" i="6"/>
  <c r="C348" i="7"/>
  <c r="Q349" i="6"/>
  <c r="C349" i="7"/>
  <c r="Q350" i="6"/>
  <c r="C350" i="7"/>
  <c r="Q351" i="6"/>
  <c r="C351" i="7"/>
  <c r="Q352" i="6"/>
  <c r="C352" i="7"/>
  <c r="Q353" i="6"/>
  <c r="C353" i="7"/>
  <c r="Q354" i="6"/>
  <c r="C354" i="7"/>
  <c r="Q355" i="6"/>
  <c r="C355" i="7"/>
  <c r="Q356" i="6"/>
  <c r="C356" i="7"/>
  <c r="Q357" i="6"/>
  <c r="C357" i="7"/>
  <c r="Q358" i="6"/>
  <c r="C358" i="7"/>
  <c r="Q359" i="6"/>
  <c r="C359" i="7"/>
  <c r="Q360" i="6"/>
  <c r="C360" i="7"/>
  <c r="Q361" i="6"/>
  <c r="C361" i="7"/>
  <c r="Q362" i="6"/>
  <c r="C362" i="7"/>
  <c r="Q363" i="6"/>
  <c r="C363" i="7"/>
  <c r="Q364" i="6"/>
  <c r="C364" i="7"/>
  <c r="Q365" i="6"/>
  <c r="C365" i="7"/>
  <c r="Q366" i="6"/>
  <c r="C366" i="7"/>
  <c r="Q367" i="6"/>
  <c r="C367" i="7"/>
  <c r="Q368" i="6"/>
  <c r="C368" i="7"/>
  <c r="Q369" i="6"/>
  <c r="D2262" i="7" s="1"/>
  <c r="C369" i="7"/>
  <c r="Q370" i="6"/>
  <c r="C370" i="7"/>
  <c r="Q371" i="6"/>
  <c r="C371" i="7"/>
  <c r="Q372" i="6"/>
  <c r="C372" i="7"/>
  <c r="Q373" i="6"/>
  <c r="C373" i="7"/>
  <c r="Q374" i="6"/>
  <c r="D2225" i="7" s="1"/>
  <c r="C374" i="7"/>
  <c r="Q375" i="6"/>
  <c r="C375" i="7"/>
  <c r="Q376" i="6"/>
  <c r="C376" i="7"/>
  <c r="Q377" i="6"/>
  <c r="C377" i="7"/>
  <c r="Q378" i="6"/>
  <c r="C378" i="7"/>
  <c r="Q379" i="6"/>
  <c r="C379" i="7"/>
  <c r="Q380" i="6"/>
  <c r="C380" i="7"/>
  <c r="Q381" i="6"/>
  <c r="C381" i="7"/>
  <c r="Q382" i="6"/>
  <c r="C382" i="7"/>
  <c r="Q383" i="6"/>
  <c r="D2263" i="7" s="1"/>
  <c r="C383" i="7"/>
  <c r="Q384" i="6"/>
  <c r="C384" i="7"/>
  <c r="Q385" i="6"/>
  <c r="D2264" i="7" s="1"/>
  <c r="C385" i="7"/>
  <c r="Q386" i="6"/>
  <c r="C386" i="7"/>
  <c r="Q387" i="6"/>
  <c r="C387" i="7"/>
  <c r="Q388" i="6"/>
  <c r="C388" i="7"/>
  <c r="Q389" i="6"/>
  <c r="C389" i="7"/>
  <c r="Q390" i="6"/>
  <c r="C390" i="7"/>
  <c r="Q391" i="6"/>
  <c r="C391" i="7"/>
  <c r="Q392" i="6"/>
  <c r="C392" i="7"/>
  <c r="Q393" i="6"/>
  <c r="C393" i="7"/>
  <c r="Q394" i="6"/>
  <c r="C394" i="7"/>
  <c r="Q395" i="6"/>
  <c r="C395" i="7"/>
  <c r="Q396" i="6"/>
  <c r="C396" i="7"/>
  <c r="Q397" i="6"/>
  <c r="C397" i="7"/>
  <c r="Q398" i="6"/>
  <c r="C398" i="7"/>
  <c r="Q399" i="6"/>
  <c r="C399" i="7"/>
  <c r="Q400" i="6"/>
  <c r="C400" i="7"/>
  <c r="Q401" i="6"/>
  <c r="C401" i="7"/>
  <c r="Q402" i="6"/>
  <c r="C402" i="7"/>
  <c r="Q403" i="6"/>
  <c r="C403" i="7"/>
  <c r="Q404" i="6"/>
  <c r="C404" i="7"/>
  <c r="Q405" i="6"/>
  <c r="C405" i="7"/>
  <c r="Q406" i="6"/>
  <c r="C406" i="7"/>
  <c r="Q407" i="6"/>
  <c r="C407" i="7"/>
  <c r="Q408" i="6"/>
  <c r="C408" i="7"/>
  <c r="Q409" i="6"/>
  <c r="C409" i="7"/>
  <c r="Q410" i="6"/>
  <c r="D2226" i="7" s="1"/>
  <c r="C410" i="7"/>
  <c r="Q411" i="6"/>
  <c r="D411" i="7" s="1"/>
  <c r="C411" i="7"/>
  <c r="Q412" i="6"/>
  <c r="D412" i="7" s="1"/>
  <c r="C412" i="7"/>
  <c r="Q413" i="6"/>
  <c r="D413" i="7" s="1"/>
  <c r="C413" i="7"/>
  <c r="Q414" i="6"/>
  <c r="D414" i="7" s="1"/>
  <c r="C414" i="7"/>
  <c r="Q415" i="6"/>
  <c r="D415" i="7" s="1"/>
  <c r="C415" i="7"/>
  <c r="Q416" i="6"/>
  <c r="D416" i="7" s="1"/>
  <c r="C416" i="7"/>
  <c r="Q417" i="6"/>
  <c r="D417" i="7" s="1"/>
  <c r="C417" i="7"/>
  <c r="Q418" i="6"/>
  <c r="D418" i="7" s="1"/>
  <c r="C418" i="7"/>
  <c r="Q419" i="6"/>
  <c r="D419" i="7" s="1"/>
  <c r="C419" i="7"/>
  <c r="Q420" i="6"/>
  <c r="C420" i="7"/>
  <c r="Q421" i="6"/>
  <c r="D421" i="7" s="1"/>
  <c r="C421" i="7"/>
  <c r="Q422" i="6"/>
  <c r="D422" i="7" s="1"/>
  <c r="C422" i="7"/>
  <c r="Q423" i="6"/>
  <c r="D423" i="7" s="1"/>
  <c r="C423" i="7"/>
  <c r="Q424" i="6"/>
  <c r="D424" i="7" s="1"/>
  <c r="C424" i="7"/>
  <c r="Q425" i="6"/>
  <c r="D425" i="7" s="1"/>
  <c r="C425" i="7"/>
  <c r="Q426" i="6"/>
  <c r="D426" i="7" s="1"/>
  <c r="C426" i="7"/>
  <c r="Q427" i="6"/>
  <c r="D427" i="7" s="1"/>
  <c r="C427" i="7"/>
  <c r="Q428" i="6"/>
  <c r="D428" i="7" s="1"/>
  <c r="C428" i="7"/>
  <c r="Q429" i="6"/>
  <c r="D429" i="7" s="1"/>
  <c r="C429" i="7"/>
  <c r="Q430" i="6"/>
  <c r="D430" i="7" s="1"/>
  <c r="C430" i="7"/>
  <c r="Q431" i="6"/>
  <c r="D431" i="7" s="1"/>
  <c r="C431" i="7"/>
  <c r="Q432" i="6"/>
  <c r="D432" i="7" s="1"/>
  <c r="C432" i="7"/>
  <c r="Q433" i="6"/>
  <c r="D433" i="7" s="1"/>
  <c r="C433" i="7"/>
  <c r="Q434" i="6"/>
  <c r="D434" i="7" s="1"/>
  <c r="C434" i="7"/>
  <c r="Q435" i="6"/>
  <c r="D435" i="7" s="1"/>
  <c r="C435" i="7"/>
  <c r="Q436" i="6"/>
  <c r="D436" i="7" s="1"/>
  <c r="C436" i="7"/>
  <c r="Q437" i="6"/>
  <c r="D437" i="7" s="1"/>
  <c r="C437" i="7"/>
  <c r="Q438" i="6"/>
  <c r="D438" i="7" s="1"/>
  <c r="C438" i="7"/>
  <c r="Q439" i="6"/>
  <c r="D439" i="7" s="1"/>
  <c r="C439" i="7"/>
  <c r="Q440" i="6"/>
  <c r="D440" i="7" s="1"/>
  <c r="C440" i="7"/>
  <c r="Q441" i="6"/>
  <c r="D441" i="7" s="1"/>
  <c r="C441" i="7"/>
  <c r="Q442" i="6"/>
  <c r="D442" i="7" s="1"/>
  <c r="C442" i="7"/>
  <c r="Q443" i="6"/>
  <c r="D443" i="7" s="1"/>
  <c r="C443" i="7"/>
  <c r="Q444" i="6"/>
  <c r="D444" i="7" s="1"/>
  <c r="C444" i="7"/>
  <c r="Q445" i="6"/>
  <c r="C445" i="7"/>
  <c r="Q446" i="6"/>
  <c r="D446" i="7" s="1"/>
  <c r="C446" i="7"/>
  <c r="Q447" i="6"/>
  <c r="D447" i="7" s="1"/>
  <c r="C447" i="7"/>
  <c r="Q448" i="6"/>
  <c r="D448" i="7" s="1"/>
  <c r="C448" i="7"/>
  <c r="Q449" i="6"/>
  <c r="D449" i="7" s="1"/>
  <c r="C449" i="7"/>
  <c r="Q450" i="6"/>
  <c r="D450" i="7" s="1"/>
  <c r="C450" i="7"/>
  <c r="Q451" i="6"/>
  <c r="D451" i="7" s="1"/>
  <c r="C451" i="7"/>
  <c r="Q452" i="6"/>
  <c r="D452" i="7" s="1"/>
  <c r="C452" i="7"/>
  <c r="Q453" i="6"/>
  <c r="D453" i="7" s="1"/>
  <c r="C453" i="7"/>
  <c r="Q454" i="6"/>
  <c r="D454" i="7" s="1"/>
  <c r="C454" i="7"/>
  <c r="Q455" i="6"/>
  <c r="D455" i="7" s="1"/>
  <c r="C455" i="7"/>
  <c r="Q456" i="6"/>
  <c r="D456" i="7" s="1"/>
  <c r="C456" i="7"/>
  <c r="Q457" i="6"/>
  <c r="D457" i="7" s="1"/>
  <c r="C457" i="7"/>
  <c r="Q458" i="6"/>
  <c r="D458" i="7" s="1"/>
  <c r="C458" i="7"/>
  <c r="Q459" i="6"/>
  <c r="D459" i="7" s="1"/>
  <c r="C459" i="7"/>
  <c r="Q460" i="6"/>
  <c r="D460" i="7" s="1"/>
  <c r="C460" i="7"/>
  <c r="Q461" i="6"/>
  <c r="D461" i="7" s="1"/>
  <c r="C461" i="7"/>
  <c r="Q462" i="6"/>
  <c r="D462" i="7" s="1"/>
  <c r="C462" i="7"/>
  <c r="Q463" i="6"/>
  <c r="D463" i="7" s="1"/>
  <c r="C463" i="7"/>
  <c r="Q464" i="6"/>
  <c r="D464" i="7" s="1"/>
  <c r="C464" i="7"/>
  <c r="Q465" i="6"/>
  <c r="D465" i="7" s="1"/>
  <c r="C465" i="7"/>
  <c r="Q466" i="6"/>
  <c r="D466" i="7" s="1"/>
  <c r="C466" i="7"/>
  <c r="Q467" i="6"/>
  <c r="D467" i="7" s="1"/>
  <c r="C467" i="7"/>
  <c r="Q468" i="6"/>
  <c r="C468" i="7"/>
  <c r="Q469" i="6"/>
  <c r="C469" i="7"/>
  <c r="Q470" i="6"/>
  <c r="C470" i="7"/>
  <c r="Q471" i="6"/>
  <c r="C471" i="7"/>
  <c r="Q472" i="6"/>
  <c r="C472" i="7"/>
  <c r="Q473" i="6"/>
  <c r="C473" i="7"/>
  <c r="Q474" i="6"/>
  <c r="C474" i="7"/>
  <c r="Q475" i="6"/>
  <c r="C475" i="7"/>
  <c r="Q476" i="6"/>
  <c r="C476" i="7"/>
  <c r="Q477" i="6"/>
  <c r="C477" i="7"/>
  <c r="Q478" i="6"/>
  <c r="C478" i="7"/>
  <c r="Q479" i="6"/>
  <c r="C479" i="7"/>
  <c r="Q480" i="6"/>
  <c r="C480" i="7"/>
  <c r="Q481" i="6"/>
  <c r="C481" i="7"/>
  <c r="Q482" i="6"/>
  <c r="C482" i="7"/>
  <c r="Q483" i="6"/>
  <c r="C483" i="7"/>
  <c r="Q484" i="6"/>
  <c r="C484" i="7"/>
  <c r="Q485" i="6"/>
  <c r="C485" i="7"/>
  <c r="Q486" i="6"/>
  <c r="C486" i="7"/>
  <c r="Q487" i="6"/>
  <c r="C487" i="7"/>
  <c r="Q488" i="6"/>
  <c r="C488" i="7"/>
  <c r="Q489" i="6"/>
  <c r="C489" i="7"/>
  <c r="Q490" i="6"/>
  <c r="C490" i="7"/>
  <c r="Q491" i="6"/>
  <c r="C491" i="7"/>
  <c r="Q492" i="6"/>
  <c r="C492" i="7"/>
  <c r="Q493" i="6"/>
  <c r="C493" i="7"/>
  <c r="Q494" i="6"/>
  <c r="C494" i="7"/>
  <c r="Q495" i="6"/>
  <c r="C495" i="7"/>
  <c r="Q496" i="6"/>
  <c r="C496" i="7"/>
  <c r="Q497" i="6"/>
  <c r="C497" i="7"/>
  <c r="Q498" i="6"/>
  <c r="C498" i="7"/>
  <c r="Q499" i="6"/>
  <c r="C499" i="7"/>
  <c r="Q500" i="6"/>
  <c r="C500" i="7"/>
  <c r="Q501" i="6"/>
  <c r="C501" i="7"/>
  <c r="Q502" i="6"/>
  <c r="C502" i="7"/>
  <c r="Q503" i="6"/>
  <c r="C503" i="7"/>
  <c r="Q504" i="6"/>
  <c r="C504" i="7"/>
  <c r="Q505" i="6"/>
  <c r="C505" i="7"/>
  <c r="Q506" i="6"/>
  <c r="C506" i="7"/>
  <c r="Q507" i="6"/>
  <c r="C507" i="7"/>
  <c r="Q508" i="6"/>
  <c r="C508" i="7"/>
  <c r="Q509" i="6"/>
  <c r="C509" i="7"/>
  <c r="Q510" i="6"/>
  <c r="C510" i="7"/>
  <c r="Q511" i="6"/>
  <c r="C511" i="7"/>
  <c r="Q512" i="6"/>
  <c r="C512" i="7"/>
  <c r="Q513" i="6"/>
  <c r="C513" i="7"/>
  <c r="Q514" i="6"/>
  <c r="C514" i="7"/>
  <c r="Q515" i="6"/>
  <c r="C515" i="7"/>
  <c r="Q516" i="6"/>
  <c r="C516" i="7"/>
  <c r="Q517" i="6"/>
  <c r="C517" i="7"/>
  <c r="Q518" i="6"/>
  <c r="C518" i="7"/>
  <c r="Q519" i="6"/>
  <c r="C519" i="7"/>
  <c r="Q520" i="6"/>
  <c r="C520" i="7"/>
  <c r="Q521" i="6"/>
  <c r="C521" i="7"/>
  <c r="Q522" i="6"/>
  <c r="C522" i="7"/>
  <c r="Q523" i="6"/>
  <c r="C523" i="7"/>
  <c r="Q524" i="6"/>
  <c r="C524" i="7"/>
  <c r="Q525" i="6"/>
  <c r="C525" i="7"/>
  <c r="Q526" i="6"/>
  <c r="C526" i="7"/>
  <c r="Q527" i="6"/>
  <c r="C527" i="7"/>
  <c r="Q528" i="6"/>
  <c r="C528" i="7"/>
  <c r="Q529" i="6"/>
  <c r="C529" i="7"/>
  <c r="Q530" i="6"/>
  <c r="C530" i="7"/>
  <c r="Q531" i="6"/>
  <c r="C531" i="7"/>
  <c r="Q532" i="6"/>
  <c r="C532" i="7"/>
  <c r="Q533" i="6"/>
  <c r="C533" i="7"/>
  <c r="Q534" i="6"/>
  <c r="C534" i="7"/>
  <c r="Q535" i="6"/>
  <c r="C535" i="7"/>
  <c r="Q536" i="6"/>
  <c r="C536" i="7"/>
  <c r="Q537" i="6"/>
  <c r="C537" i="7"/>
  <c r="Q538" i="6"/>
  <c r="C538" i="7"/>
  <c r="Q539" i="6"/>
  <c r="C539" i="7"/>
  <c r="Q540" i="6"/>
  <c r="C540" i="7"/>
  <c r="Q541" i="6"/>
  <c r="C541" i="7"/>
  <c r="Q542" i="6"/>
  <c r="C542" i="7"/>
  <c r="Q543" i="6"/>
  <c r="C543" i="7"/>
  <c r="Q544" i="6"/>
  <c r="C544" i="7"/>
  <c r="Q545" i="6"/>
  <c r="C545" i="7"/>
  <c r="Q546" i="6"/>
  <c r="C546" i="7"/>
  <c r="Q547" i="6"/>
  <c r="C547" i="7"/>
  <c r="Q548" i="6"/>
  <c r="C548" i="7"/>
  <c r="Q549" i="6"/>
  <c r="C549" i="7"/>
  <c r="Q550" i="6"/>
  <c r="C550" i="7"/>
  <c r="Q551" i="6"/>
  <c r="C551" i="7"/>
  <c r="Q552" i="6"/>
  <c r="C552" i="7"/>
  <c r="Q553" i="6"/>
  <c r="C553" i="7"/>
  <c r="Q554" i="6"/>
  <c r="C554" i="7"/>
  <c r="Q555" i="6"/>
  <c r="C555" i="7"/>
  <c r="Q556" i="6"/>
  <c r="C556" i="7"/>
  <c r="Q557" i="6"/>
  <c r="C557" i="7"/>
  <c r="Q558" i="6"/>
  <c r="C558" i="7"/>
  <c r="Q559" i="6"/>
  <c r="C559" i="7"/>
  <c r="Q560" i="6"/>
  <c r="C560" i="7"/>
  <c r="Q561" i="6"/>
  <c r="C561" i="7"/>
  <c r="Q562" i="6"/>
  <c r="C562" i="7"/>
  <c r="Q563" i="6"/>
  <c r="C563" i="7"/>
  <c r="Q564" i="6"/>
  <c r="C564" i="7"/>
  <c r="Q565" i="6"/>
  <c r="C565" i="7"/>
  <c r="Q566" i="6"/>
  <c r="C566" i="7"/>
  <c r="Q567" i="6"/>
  <c r="D567" i="7" s="1"/>
  <c r="C567" i="7"/>
  <c r="Q568" i="6"/>
  <c r="D568" i="7" s="1"/>
  <c r="C568" i="7"/>
  <c r="Q569" i="6"/>
  <c r="D569" i="7" s="1"/>
  <c r="C569" i="7"/>
  <c r="Q570" i="6"/>
  <c r="D570" i="7" s="1"/>
  <c r="C570" i="7"/>
  <c r="Q571" i="6"/>
  <c r="D571" i="7" s="1"/>
  <c r="C571" i="7"/>
  <c r="Q572" i="6"/>
  <c r="D572" i="7" s="1"/>
  <c r="C572" i="7"/>
  <c r="Q573" i="6"/>
  <c r="D573" i="7" s="1"/>
  <c r="C573" i="7"/>
  <c r="Q574" i="6"/>
  <c r="D574" i="7" s="1"/>
  <c r="C574" i="7"/>
  <c r="Q575" i="6"/>
  <c r="D575" i="7" s="1"/>
  <c r="C575" i="7"/>
  <c r="Q576" i="6"/>
  <c r="C576" i="7"/>
  <c r="Q577" i="6"/>
  <c r="C577" i="7"/>
  <c r="Q578" i="6"/>
  <c r="C578" i="7"/>
  <c r="Q579" i="6"/>
  <c r="C579" i="7"/>
  <c r="Q580" i="6"/>
  <c r="C580" i="7"/>
  <c r="Q581" i="6"/>
  <c r="C581" i="7"/>
  <c r="Q582" i="6"/>
  <c r="C582" i="7"/>
  <c r="Q583" i="6"/>
  <c r="C583" i="7"/>
  <c r="Q584" i="6"/>
  <c r="C584" i="7"/>
  <c r="Q585" i="6"/>
  <c r="C585" i="7"/>
  <c r="Q586" i="6"/>
  <c r="C586" i="7"/>
  <c r="Q587" i="6"/>
  <c r="C587" i="7"/>
  <c r="Q588" i="6"/>
  <c r="C588" i="7"/>
  <c r="Q589" i="6"/>
  <c r="C589" i="7"/>
  <c r="Q590" i="6"/>
  <c r="C590" i="7"/>
  <c r="Q591" i="6"/>
  <c r="C591" i="7"/>
  <c r="Q592" i="6"/>
  <c r="C592" i="7"/>
  <c r="Q593" i="6"/>
  <c r="C593" i="7"/>
  <c r="Q594" i="6"/>
  <c r="C594" i="7"/>
  <c r="Q595" i="6"/>
  <c r="C595" i="7"/>
  <c r="Q596" i="6"/>
  <c r="C596" i="7"/>
  <c r="Q597" i="6"/>
  <c r="C597" i="7"/>
  <c r="Q598" i="6"/>
  <c r="C598" i="7"/>
  <c r="Q599" i="6"/>
  <c r="C599" i="7"/>
  <c r="Q600" i="6"/>
  <c r="C600" i="7"/>
  <c r="Q601" i="6"/>
  <c r="C601" i="7"/>
  <c r="Q602" i="6"/>
  <c r="C602" i="7"/>
  <c r="Q603" i="6"/>
  <c r="C603" i="7"/>
  <c r="Q604" i="6"/>
  <c r="C604" i="7"/>
  <c r="Q605" i="6"/>
  <c r="C605" i="7"/>
  <c r="Q606" i="6"/>
  <c r="C606" i="7"/>
  <c r="Q607" i="6"/>
  <c r="C607" i="7"/>
  <c r="Q608" i="6"/>
  <c r="C608" i="7"/>
  <c r="Q609" i="6"/>
  <c r="C609" i="7"/>
  <c r="Q610" i="6"/>
  <c r="C610" i="7"/>
  <c r="Q611" i="6"/>
  <c r="C611" i="7"/>
  <c r="Q612" i="6"/>
  <c r="C612" i="7"/>
  <c r="Q613" i="6"/>
  <c r="C613" i="7"/>
  <c r="Q614" i="6"/>
  <c r="C614" i="7"/>
  <c r="Q615" i="6"/>
  <c r="C615" i="7"/>
  <c r="Q616" i="6"/>
  <c r="C616" i="7"/>
  <c r="Q617" i="6"/>
  <c r="C617" i="7"/>
  <c r="Q618" i="6"/>
  <c r="C618" i="7"/>
  <c r="Q619" i="6"/>
  <c r="C619" i="7"/>
  <c r="Q620" i="6"/>
  <c r="C620" i="7"/>
  <c r="Q621" i="6"/>
  <c r="C621" i="7"/>
  <c r="Q622" i="6"/>
  <c r="C622" i="7"/>
  <c r="Q623" i="6"/>
  <c r="C623" i="7"/>
  <c r="Q624" i="6"/>
  <c r="C624" i="7"/>
  <c r="Q625" i="6"/>
  <c r="C625" i="7"/>
  <c r="Q626" i="6"/>
  <c r="C626" i="7"/>
  <c r="Q627" i="6"/>
  <c r="C627" i="7"/>
  <c r="Q628" i="6"/>
  <c r="C628" i="7"/>
  <c r="Q629" i="6"/>
  <c r="C629" i="7"/>
  <c r="Q630" i="6"/>
  <c r="C630" i="7"/>
  <c r="Q631" i="6"/>
  <c r="C631" i="7"/>
  <c r="Q632" i="6"/>
  <c r="C632" i="7"/>
  <c r="Q633" i="6"/>
  <c r="C633" i="7"/>
  <c r="Q634" i="6"/>
  <c r="C634" i="7"/>
  <c r="Q635" i="6"/>
  <c r="D635" i="7" s="1"/>
  <c r="C635" i="7"/>
  <c r="Q636" i="6"/>
  <c r="D636" i="7" s="1"/>
  <c r="C636" i="7"/>
  <c r="Q637" i="6"/>
  <c r="D637" i="7" s="1"/>
  <c r="C637" i="7"/>
  <c r="Q638" i="6"/>
  <c r="C638" i="7"/>
  <c r="Q639" i="6"/>
  <c r="C639" i="7"/>
  <c r="Q640" i="6"/>
  <c r="D640" i="7" s="1"/>
  <c r="C640" i="7"/>
  <c r="Q641" i="6"/>
  <c r="C641" i="7"/>
  <c r="Q642" i="6"/>
  <c r="C642" i="7"/>
  <c r="Q643" i="6"/>
  <c r="C643" i="7"/>
  <c r="Q644" i="6"/>
  <c r="D644" i="7" s="1"/>
  <c r="C644" i="7"/>
  <c r="Q645" i="6"/>
  <c r="C645" i="7"/>
  <c r="Q646" i="6"/>
  <c r="C646" i="7"/>
  <c r="Q647" i="6"/>
  <c r="C647" i="7"/>
  <c r="Q648" i="6"/>
  <c r="C648" i="7"/>
  <c r="Q649" i="6"/>
  <c r="C649" i="7"/>
  <c r="Q650" i="6"/>
  <c r="C650" i="7"/>
  <c r="Q651" i="6"/>
  <c r="C651" i="7"/>
  <c r="Q652" i="6"/>
  <c r="C652" i="7"/>
  <c r="Q653" i="6"/>
  <c r="C653" i="7"/>
  <c r="Q654" i="6"/>
  <c r="C654" i="7"/>
  <c r="Q655" i="6"/>
  <c r="C655" i="7"/>
  <c r="Q656" i="6"/>
  <c r="C656" i="7"/>
  <c r="Q657" i="6"/>
  <c r="D657" i="7" s="1"/>
  <c r="C657" i="7"/>
  <c r="Q658" i="6"/>
  <c r="D658" i="7" s="1"/>
  <c r="C658" i="7"/>
  <c r="Q659" i="6"/>
  <c r="D659" i="7" s="1"/>
  <c r="C659" i="7"/>
  <c r="Q660" i="6"/>
  <c r="C660" i="7"/>
  <c r="Q661" i="6"/>
  <c r="C661" i="7"/>
  <c r="Q662" i="6"/>
  <c r="D2228" i="7" s="1"/>
  <c r="C662" i="7"/>
  <c r="Q663" i="6"/>
  <c r="C663" i="7"/>
  <c r="Q664" i="6"/>
  <c r="C664" i="7"/>
  <c r="Q665" i="6"/>
  <c r="D2268" i="7" s="1"/>
  <c r="C665" i="7"/>
  <c r="Q666" i="6"/>
  <c r="C666" i="7"/>
  <c r="Q667" i="6"/>
  <c r="C667" i="7"/>
  <c r="Q668" i="6"/>
  <c r="C668" i="7"/>
  <c r="Q669" i="6"/>
  <c r="C669" i="7"/>
  <c r="Q670" i="6"/>
  <c r="C670" i="7"/>
  <c r="Q671" i="6"/>
  <c r="C671" i="7"/>
  <c r="Q672" i="6"/>
  <c r="C672" i="7"/>
  <c r="Q673" i="6"/>
  <c r="C673" i="7"/>
  <c r="Q674" i="6"/>
  <c r="C674" i="7"/>
  <c r="Q675" i="6"/>
  <c r="C675" i="7"/>
  <c r="Q676" i="6"/>
  <c r="D2269" i="7" s="1"/>
  <c r="C676" i="7"/>
  <c r="Q677" i="6"/>
  <c r="C677" i="7"/>
  <c r="Q678" i="6"/>
  <c r="C678" i="7"/>
  <c r="Q679" i="6"/>
  <c r="C679" i="7"/>
  <c r="Q680" i="6"/>
  <c r="C680" i="7"/>
  <c r="Q681" i="6"/>
  <c r="C681" i="7"/>
  <c r="Q682" i="6"/>
  <c r="C682" i="7"/>
  <c r="Q683" i="6"/>
  <c r="C683" i="7"/>
  <c r="Q684" i="6"/>
  <c r="C684" i="7"/>
  <c r="Q685" i="6"/>
  <c r="C685" i="7"/>
  <c r="Q686" i="6"/>
  <c r="C686" i="7"/>
  <c r="Q687" i="6"/>
  <c r="C687" i="7"/>
  <c r="Q688" i="6"/>
  <c r="C688" i="7"/>
  <c r="Q689" i="6"/>
  <c r="C689" i="7"/>
  <c r="Q690" i="6"/>
  <c r="C690" i="7"/>
  <c r="Q691" i="6"/>
  <c r="C691" i="7"/>
  <c r="Q692" i="6"/>
  <c r="C692" i="7"/>
  <c r="Q693" i="6"/>
  <c r="C693" i="7"/>
  <c r="Q694" i="6"/>
  <c r="C694" i="7"/>
  <c r="Q695" i="6"/>
  <c r="C695" i="7"/>
  <c r="Q696" i="6"/>
  <c r="C696" i="7"/>
  <c r="Q697" i="6"/>
  <c r="C697" i="7"/>
  <c r="Q698" i="6"/>
  <c r="C698" i="7"/>
  <c r="Q699" i="6"/>
  <c r="D2270" i="7" s="1"/>
  <c r="C699" i="7"/>
  <c r="Q700" i="6"/>
  <c r="C700" i="7"/>
  <c r="Q701" i="6"/>
  <c r="C701" i="7"/>
  <c r="Q702" i="6"/>
  <c r="C702" i="7"/>
  <c r="Q703" i="6"/>
  <c r="C703" i="7"/>
  <c r="Q704" i="6"/>
  <c r="C704" i="7"/>
  <c r="Q705" i="6"/>
  <c r="C705" i="7"/>
  <c r="Q706" i="6"/>
  <c r="C706" i="7"/>
  <c r="Q707" i="6"/>
  <c r="C707" i="7"/>
  <c r="Q708" i="6"/>
  <c r="C708" i="7"/>
  <c r="Q709" i="6"/>
  <c r="C709" i="7"/>
  <c r="Q710" i="6"/>
  <c r="C710" i="7"/>
  <c r="Q711" i="6"/>
  <c r="C711" i="7"/>
  <c r="Q712" i="6"/>
  <c r="D712" i="7" s="1"/>
  <c r="C712" i="7"/>
  <c r="Q713" i="6"/>
  <c r="D713" i="7" s="1"/>
  <c r="C713" i="7"/>
  <c r="Q714" i="6"/>
  <c r="D714" i="7" s="1"/>
  <c r="C714" i="7"/>
  <c r="Q715" i="6"/>
  <c r="D715" i="7" s="1"/>
  <c r="C715" i="7"/>
  <c r="Q716" i="6"/>
  <c r="D716" i="7" s="1"/>
  <c r="C716" i="7"/>
  <c r="Q717" i="6"/>
  <c r="D717" i="7" s="1"/>
  <c r="C717" i="7"/>
  <c r="Q718" i="6"/>
  <c r="D718" i="7" s="1"/>
  <c r="C718" i="7"/>
  <c r="Q719" i="6"/>
  <c r="D719" i="7" s="1"/>
  <c r="C719" i="7"/>
  <c r="Q720" i="6"/>
  <c r="D720" i="7" s="1"/>
  <c r="C720" i="7"/>
  <c r="Q721" i="6"/>
  <c r="C721" i="7"/>
  <c r="Q722" i="6"/>
  <c r="D722" i="7" s="1"/>
  <c r="C722" i="7"/>
  <c r="Q723" i="6"/>
  <c r="D723" i="7" s="1"/>
  <c r="C723" i="7"/>
  <c r="Q724" i="6"/>
  <c r="D724" i="7" s="1"/>
  <c r="C724" i="7"/>
  <c r="Q725" i="6"/>
  <c r="D725" i="7" s="1"/>
  <c r="C725" i="7"/>
  <c r="Q726" i="6"/>
  <c r="C726" i="7"/>
  <c r="Q727" i="6"/>
  <c r="D727" i="7" s="1"/>
  <c r="C727" i="7"/>
  <c r="Q728" i="6"/>
  <c r="D728" i="7" s="1"/>
  <c r="C728" i="7"/>
  <c r="Q729" i="6"/>
  <c r="D729" i="7" s="1"/>
  <c r="C729" i="7"/>
  <c r="Q730" i="6"/>
  <c r="D730" i="7" s="1"/>
  <c r="C730" i="7"/>
  <c r="Q731" i="6"/>
  <c r="D731" i="7" s="1"/>
  <c r="C731" i="7"/>
  <c r="Q732" i="6"/>
  <c r="D732" i="7" s="1"/>
  <c r="C732" i="7"/>
  <c r="Q733" i="6"/>
  <c r="D733" i="7" s="1"/>
  <c r="C733" i="7"/>
  <c r="Q734" i="6"/>
  <c r="C734" i="7"/>
  <c r="Q735" i="6"/>
  <c r="D735" i="7" s="1"/>
  <c r="C735" i="7"/>
  <c r="Q736" i="6"/>
  <c r="D736" i="7" s="1"/>
  <c r="C736" i="7"/>
  <c r="Q737" i="6"/>
  <c r="D737" i="7" s="1"/>
  <c r="C737" i="7"/>
  <c r="Q738" i="6"/>
  <c r="C738" i="7"/>
  <c r="Q739" i="6"/>
  <c r="D739" i="7" s="1"/>
  <c r="C739" i="7"/>
  <c r="Q740" i="6"/>
  <c r="D740" i="7" s="1"/>
  <c r="C740" i="7"/>
  <c r="Q741" i="6"/>
  <c r="D741" i="7" s="1"/>
  <c r="C741" i="7"/>
  <c r="Q742" i="6"/>
  <c r="D742" i="7" s="1"/>
  <c r="C742" i="7"/>
  <c r="Q743" i="6"/>
  <c r="D743" i="7" s="1"/>
  <c r="C743" i="7"/>
  <c r="Q744" i="6"/>
  <c r="D744" i="7" s="1"/>
  <c r="C744" i="7"/>
  <c r="Q745" i="6"/>
  <c r="D745" i="7" s="1"/>
  <c r="C745" i="7"/>
  <c r="Q746" i="6"/>
  <c r="D746" i="7" s="1"/>
  <c r="C746" i="7"/>
  <c r="Q747" i="6"/>
  <c r="D747" i="7" s="1"/>
  <c r="C747" i="7"/>
  <c r="Q748" i="6"/>
  <c r="D748" i="7" s="1"/>
  <c r="C748" i="7"/>
  <c r="Q749" i="6"/>
  <c r="D749" i="7" s="1"/>
  <c r="C749" i="7"/>
  <c r="Q750" i="6"/>
  <c r="D750" i="7" s="1"/>
  <c r="C750" i="7"/>
  <c r="Q751" i="6"/>
  <c r="D751" i="7" s="1"/>
  <c r="C751" i="7"/>
  <c r="Q752" i="6"/>
  <c r="C752" i="7"/>
  <c r="Q753" i="6"/>
  <c r="C753" i="7"/>
  <c r="Q754" i="6"/>
  <c r="C754" i="7"/>
  <c r="Q755" i="6"/>
  <c r="C755" i="7"/>
  <c r="Q756" i="6"/>
  <c r="C756" i="7"/>
  <c r="Q757" i="6"/>
  <c r="C757" i="7"/>
  <c r="Q758" i="6"/>
  <c r="C758" i="7"/>
  <c r="Q759" i="6"/>
  <c r="C759" i="7"/>
  <c r="Q760" i="6"/>
  <c r="C760" i="7"/>
  <c r="Q761" i="6"/>
  <c r="C761" i="7"/>
  <c r="Q762" i="6"/>
  <c r="C762" i="7"/>
  <c r="Q763" i="6"/>
  <c r="C763" i="7"/>
  <c r="Q764" i="6"/>
  <c r="C764" i="7"/>
  <c r="Q765" i="6"/>
  <c r="C765" i="7"/>
  <c r="Q766" i="6"/>
  <c r="C766" i="7"/>
  <c r="Q767" i="6"/>
  <c r="C767" i="7"/>
  <c r="Q768" i="6"/>
  <c r="C768" i="7"/>
  <c r="Q769" i="6"/>
  <c r="C769" i="7"/>
  <c r="Q770" i="6"/>
  <c r="C770" i="7"/>
  <c r="Q771" i="6"/>
  <c r="C771" i="7"/>
  <c r="Q772" i="6"/>
  <c r="C772" i="7"/>
  <c r="Q773" i="6"/>
  <c r="C773" i="7"/>
  <c r="Q774" i="6"/>
  <c r="C774" i="7"/>
  <c r="Q775" i="6"/>
  <c r="C775" i="7"/>
  <c r="Q776" i="6"/>
  <c r="C776" i="7"/>
  <c r="Q777" i="6"/>
  <c r="C777" i="7"/>
  <c r="Q778" i="6"/>
  <c r="C778" i="7"/>
  <c r="Q779" i="6"/>
  <c r="D779" i="7" s="1"/>
  <c r="C779" i="7"/>
  <c r="Q780" i="6"/>
  <c r="C780" i="7"/>
  <c r="Q781" i="6"/>
  <c r="C781" i="7"/>
  <c r="Q782" i="6"/>
  <c r="C782" i="7"/>
  <c r="Q783" i="6"/>
  <c r="C783" i="7"/>
  <c r="Q784" i="6"/>
  <c r="C784" i="7"/>
  <c r="Q785" i="6"/>
  <c r="C785" i="7"/>
  <c r="Q786" i="6"/>
  <c r="C786" i="7"/>
  <c r="Q787" i="6"/>
  <c r="C787" i="7"/>
  <c r="Q788" i="6"/>
  <c r="D788" i="7" s="1"/>
  <c r="C788" i="7"/>
  <c r="Q789" i="6"/>
  <c r="C789" i="7"/>
  <c r="Q790" i="6"/>
  <c r="C790" i="7"/>
  <c r="Q791" i="6"/>
  <c r="C791" i="7"/>
  <c r="Q792" i="6"/>
  <c r="C792" i="7"/>
  <c r="Q793" i="6"/>
  <c r="C793" i="7"/>
  <c r="Q794" i="6"/>
  <c r="C794" i="7"/>
  <c r="Q795" i="6"/>
  <c r="C795" i="7"/>
  <c r="Q796" i="6"/>
  <c r="C796" i="7"/>
  <c r="Q797" i="6"/>
  <c r="C797" i="7"/>
  <c r="Q798" i="6"/>
  <c r="C798" i="7"/>
  <c r="Q799" i="6"/>
  <c r="C799" i="7"/>
  <c r="Q800" i="6"/>
  <c r="C800" i="7"/>
  <c r="Q801" i="6"/>
  <c r="C801" i="7"/>
  <c r="Q802" i="6"/>
  <c r="C802" i="7"/>
  <c r="Q803" i="6"/>
  <c r="C803" i="7"/>
  <c r="Q804" i="6"/>
  <c r="C804" i="7"/>
  <c r="Q805" i="6"/>
  <c r="C805" i="7"/>
  <c r="Q806" i="6"/>
  <c r="C806" i="7"/>
  <c r="Q807" i="6"/>
  <c r="C807" i="7"/>
  <c r="Q808" i="6"/>
  <c r="C808" i="7"/>
  <c r="Q809" i="6"/>
  <c r="C809" i="7"/>
  <c r="Q810" i="6"/>
  <c r="C810" i="7"/>
  <c r="Q811" i="6"/>
  <c r="C811" i="7"/>
  <c r="Q812" i="6"/>
  <c r="C812" i="7"/>
  <c r="Q813" i="6"/>
  <c r="C813" i="7"/>
  <c r="Q814" i="6"/>
  <c r="C814" i="7"/>
  <c r="Q815" i="6"/>
  <c r="C815" i="7"/>
  <c r="Q816" i="6"/>
  <c r="C816" i="7"/>
  <c r="Q817" i="6"/>
  <c r="C817" i="7"/>
  <c r="Q818" i="6"/>
  <c r="C818" i="7"/>
  <c r="Q819" i="6"/>
  <c r="C819" i="7"/>
  <c r="Q820" i="6"/>
  <c r="D2231" i="7" s="1"/>
  <c r="C820" i="7"/>
  <c r="Q821" i="6"/>
  <c r="C821" i="7"/>
  <c r="Q822" i="6"/>
  <c r="C822" i="7"/>
  <c r="Q823" i="6"/>
  <c r="C823" i="7"/>
  <c r="Q824" i="6"/>
  <c r="C824" i="7"/>
  <c r="Q825" i="6"/>
  <c r="C825" i="7"/>
  <c r="Q826" i="6"/>
  <c r="C826" i="7"/>
  <c r="Q827" i="6"/>
  <c r="C827" i="7"/>
  <c r="Q828" i="6"/>
  <c r="C828" i="7"/>
  <c r="Q829" i="6"/>
  <c r="C829" i="7"/>
  <c r="Q830" i="6"/>
  <c r="C830" i="7"/>
  <c r="Q831" i="6"/>
  <c r="C831" i="7"/>
  <c r="Q832" i="6"/>
  <c r="C832" i="7"/>
  <c r="Q833" i="6"/>
  <c r="C833" i="7"/>
  <c r="Q834" i="6"/>
  <c r="C834" i="7"/>
  <c r="Q835" i="6"/>
  <c r="C835" i="7"/>
  <c r="Q836" i="6"/>
  <c r="C836" i="7"/>
  <c r="Q837" i="6"/>
  <c r="C837" i="7"/>
  <c r="Q838" i="6"/>
  <c r="C838" i="7"/>
  <c r="Q839" i="6"/>
  <c r="C839" i="7"/>
  <c r="Q840" i="6"/>
  <c r="C840" i="7"/>
  <c r="Q841" i="6"/>
  <c r="D841" i="7" s="1"/>
  <c r="C841" i="7"/>
  <c r="Q842" i="6"/>
  <c r="D842" i="7" s="1"/>
  <c r="C842" i="7"/>
  <c r="Q843" i="6"/>
  <c r="D843" i="7" s="1"/>
  <c r="C843" i="7"/>
  <c r="Q844" i="6"/>
  <c r="D844" i="7" s="1"/>
  <c r="C844" i="7"/>
  <c r="Q845" i="6"/>
  <c r="C845" i="7"/>
  <c r="Q846" i="6"/>
  <c r="D846" i="7" s="1"/>
  <c r="C846" i="7"/>
  <c r="Q847" i="6"/>
  <c r="D847" i="7" s="1"/>
  <c r="C847" i="7"/>
  <c r="Q848" i="6"/>
  <c r="D848" i="7" s="1"/>
  <c r="C848" i="7"/>
  <c r="Q849" i="6"/>
  <c r="D849" i="7" s="1"/>
  <c r="C849" i="7"/>
  <c r="Q850" i="6"/>
  <c r="D850" i="7" s="1"/>
  <c r="C850" i="7"/>
  <c r="Q851" i="6"/>
  <c r="D851" i="7" s="1"/>
  <c r="C851" i="7"/>
  <c r="Q852" i="6"/>
  <c r="D852" i="7" s="1"/>
  <c r="C852" i="7"/>
  <c r="Q853" i="6"/>
  <c r="D853" i="7" s="1"/>
  <c r="C853" i="7"/>
  <c r="Q854" i="6"/>
  <c r="D854" i="7" s="1"/>
  <c r="C854" i="7"/>
  <c r="Q855" i="6"/>
  <c r="C855" i="7"/>
  <c r="Q856" i="6"/>
  <c r="C856" i="7"/>
  <c r="Q857" i="6"/>
  <c r="C857" i="7"/>
  <c r="Q858" i="6"/>
  <c r="C858" i="7"/>
  <c r="Q859" i="6"/>
  <c r="C859" i="7"/>
  <c r="Q860" i="6"/>
  <c r="C860" i="7"/>
  <c r="Q861" i="6"/>
  <c r="C861" i="7"/>
  <c r="Q862" i="6"/>
  <c r="C862" i="7"/>
  <c r="Q863" i="6"/>
  <c r="C863" i="7"/>
  <c r="Q864" i="6"/>
  <c r="C864" i="7"/>
  <c r="Q865" i="6"/>
  <c r="C865" i="7"/>
  <c r="Q866" i="6"/>
  <c r="C866" i="7"/>
  <c r="Q867" i="6"/>
  <c r="C867" i="7"/>
  <c r="Q868" i="6"/>
  <c r="C868" i="7"/>
  <c r="Q869" i="6"/>
  <c r="C869" i="7"/>
  <c r="Q870" i="6"/>
  <c r="C870" i="7"/>
  <c r="Q871" i="6"/>
  <c r="C871" i="7"/>
  <c r="Q872" i="6"/>
  <c r="C872" i="7"/>
  <c r="Q873" i="6"/>
  <c r="C873" i="7"/>
  <c r="Q874" i="6"/>
  <c r="C874" i="7"/>
  <c r="Q875" i="6"/>
  <c r="C875" i="7"/>
  <c r="Q876" i="6"/>
  <c r="C876" i="7"/>
  <c r="Q877" i="6"/>
  <c r="C877" i="7"/>
  <c r="Q878" i="6"/>
  <c r="C878" i="7"/>
  <c r="Q879" i="6"/>
  <c r="C879" i="7"/>
  <c r="Q880" i="6"/>
  <c r="C880" i="7"/>
  <c r="Q881" i="6"/>
  <c r="C881" i="7"/>
  <c r="Q882" i="6"/>
  <c r="C882" i="7"/>
  <c r="Q883" i="6"/>
  <c r="C883" i="7"/>
  <c r="Q884" i="6"/>
  <c r="D2336" i="7" s="1"/>
  <c r="C884" i="7"/>
  <c r="Q885" i="6"/>
  <c r="C885" i="7"/>
  <c r="Q886" i="6"/>
  <c r="C886" i="7"/>
  <c r="Q887" i="6"/>
  <c r="C887" i="7"/>
  <c r="Q888" i="6"/>
  <c r="C888" i="7"/>
  <c r="Q889" i="6"/>
  <c r="C889" i="7"/>
  <c r="Q890" i="6"/>
  <c r="C890" i="7"/>
  <c r="Q891" i="6"/>
  <c r="C891" i="7"/>
  <c r="Q892" i="6"/>
  <c r="C892" i="7"/>
  <c r="Q893" i="6"/>
  <c r="C893" i="7"/>
  <c r="Q894" i="6"/>
  <c r="C894" i="7"/>
  <c r="Q895" i="6"/>
  <c r="C895" i="7"/>
  <c r="Q896" i="6"/>
  <c r="C896" i="7"/>
  <c r="Q897" i="6"/>
  <c r="C897" i="7"/>
  <c r="Q898" i="6"/>
  <c r="C898" i="7"/>
  <c r="Q899" i="6"/>
  <c r="C899" i="7"/>
  <c r="Q900" i="6"/>
  <c r="C900" i="7"/>
  <c r="Q901" i="6"/>
  <c r="C901" i="7"/>
  <c r="Q902" i="6"/>
  <c r="C902" i="7"/>
  <c r="Q903" i="6"/>
  <c r="C903" i="7"/>
  <c r="Q904" i="6"/>
  <c r="C904" i="7"/>
  <c r="Q905" i="6"/>
  <c r="C905" i="7"/>
  <c r="Q906" i="6"/>
  <c r="C906" i="7"/>
  <c r="Q907" i="6"/>
  <c r="C907" i="7"/>
  <c r="Q908" i="6"/>
  <c r="D908" i="7" s="1"/>
  <c r="C908" i="7"/>
  <c r="Q909" i="6"/>
  <c r="D909" i="7" s="1"/>
  <c r="C909" i="7"/>
  <c r="Q910" i="6"/>
  <c r="D910" i="7" s="1"/>
  <c r="C910" i="7"/>
  <c r="Q911" i="6"/>
  <c r="D911" i="7" s="1"/>
  <c r="C911" i="7"/>
  <c r="Q912" i="6"/>
  <c r="D912" i="7" s="1"/>
  <c r="C912" i="7"/>
  <c r="Q913" i="6"/>
  <c r="D913" i="7" s="1"/>
  <c r="C913" i="7"/>
  <c r="Q914" i="6"/>
  <c r="D914" i="7" s="1"/>
  <c r="C914" i="7"/>
  <c r="Q915" i="6"/>
  <c r="D915" i="7" s="1"/>
  <c r="C915" i="7"/>
  <c r="Q916" i="6"/>
  <c r="D916" i="7" s="1"/>
  <c r="C916" i="7"/>
  <c r="Q917" i="6"/>
  <c r="D917" i="7" s="1"/>
  <c r="C917" i="7"/>
  <c r="Q918" i="6"/>
  <c r="D918" i="7" s="1"/>
  <c r="C918" i="7"/>
  <c r="Q919" i="6"/>
  <c r="D919" i="7" s="1"/>
  <c r="C919" i="7"/>
  <c r="Q920" i="6"/>
  <c r="D920" i="7" s="1"/>
  <c r="C920" i="7"/>
  <c r="Q921" i="6"/>
  <c r="D921" i="7" s="1"/>
  <c r="C921" i="7"/>
  <c r="Q922" i="6"/>
  <c r="D922" i="7" s="1"/>
  <c r="C922" i="7"/>
  <c r="Q923" i="6"/>
  <c r="D923" i="7" s="1"/>
  <c r="C923" i="7"/>
  <c r="Q924" i="6"/>
  <c r="D924" i="7" s="1"/>
  <c r="C924" i="7"/>
  <c r="Q925" i="6"/>
  <c r="D925" i="7" s="1"/>
  <c r="C925" i="7"/>
  <c r="Q926" i="6"/>
  <c r="D926" i="7" s="1"/>
  <c r="C926" i="7"/>
  <c r="Q927" i="6"/>
  <c r="D927" i="7" s="1"/>
  <c r="C927" i="7"/>
  <c r="Q928" i="6"/>
  <c r="D928" i="7" s="1"/>
  <c r="C928" i="7"/>
  <c r="Q929" i="6"/>
  <c r="D929" i="7" s="1"/>
  <c r="C929" i="7"/>
  <c r="Q930" i="6"/>
  <c r="D930" i="7" s="1"/>
  <c r="C930" i="7"/>
  <c r="Q931" i="6"/>
  <c r="D2275" i="7" s="1"/>
  <c r="C931" i="7"/>
  <c r="Q932" i="6"/>
  <c r="C932" i="7"/>
  <c r="Q933" i="6"/>
  <c r="C933" i="7"/>
  <c r="Q934" i="6"/>
  <c r="C934" i="7"/>
  <c r="Q935" i="6"/>
  <c r="C935" i="7"/>
  <c r="Q936" i="6"/>
  <c r="C936" i="7"/>
  <c r="Q937" i="6"/>
  <c r="C937" i="7"/>
  <c r="Q938" i="6"/>
  <c r="C938" i="7"/>
  <c r="Q939" i="6"/>
  <c r="C939" i="7"/>
  <c r="Q940" i="6"/>
  <c r="C940" i="7"/>
  <c r="Q941" i="6"/>
  <c r="C941" i="7"/>
  <c r="Q942" i="6"/>
  <c r="C942" i="7"/>
  <c r="Q943" i="6"/>
  <c r="C943" i="7"/>
  <c r="Q944" i="6"/>
  <c r="C944" i="7"/>
  <c r="Q945" i="6"/>
  <c r="C945" i="7"/>
  <c r="Q946" i="6"/>
  <c r="C946" i="7"/>
  <c r="Q947" i="6"/>
  <c r="C947" i="7"/>
  <c r="Q948" i="6"/>
  <c r="C948" i="7"/>
  <c r="Q949" i="6"/>
  <c r="C949" i="7"/>
  <c r="Q950" i="6"/>
  <c r="C950" i="7"/>
  <c r="Q951" i="6"/>
  <c r="C951" i="7"/>
  <c r="Q952" i="6"/>
  <c r="C952" i="7"/>
  <c r="Q953" i="6"/>
  <c r="C953" i="7"/>
  <c r="Q954" i="6"/>
  <c r="C954" i="7"/>
  <c r="Q955" i="6"/>
  <c r="C955" i="7"/>
  <c r="Q956" i="6"/>
  <c r="C956" i="7"/>
  <c r="Q957" i="6"/>
  <c r="C957" i="7"/>
  <c r="Q958" i="6"/>
  <c r="C958" i="7"/>
  <c r="Q959" i="6"/>
  <c r="D959" i="7" s="1"/>
  <c r="C959" i="7"/>
  <c r="Q960" i="6"/>
  <c r="D960" i="7" s="1"/>
  <c r="C960" i="7"/>
  <c r="Q961" i="6"/>
  <c r="D961" i="7" s="1"/>
  <c r="C961" i="7"/>
  <c r="Q962" i="6"/>
  <c r="D962" i="7" s="1"/>
  <c r="C962" i="7"/>
  <c r="Q963" i="6"/>
  <c r="D963" i="7" s="1"/>
  <c r="C963" i="7"/>
  <c r="Q964" i="6"/>
  <c r="D964" i="7" s="1"/>
  <c r="C964" i="7"/>
  <c r="Q965" i="6"/>
  <c r="D965" i="7" s="1"/>
  <c r="C965" i="7"/>
  <c r="Q966" i="6"/>
  <c r="D966" i="7" s="1"/>
  <c r="C966" i="7"/>
  <c r="Q967" i="6"/>
  <c r="D967" i="7" s="1"/>
  <c r="C967" i="7"/>
  <c r="Q968" i="6"/>
  <c r="D968" i="7" s="1"/>
  <c r="C968" i="7"/>
  <c r="Q969" i="6"/>
  <c r="D969" i="7" s="1"/>
  <c r="C969" i="7"/>
  <c r="Q970" i="6"/>
  <c r="D970" i="7" s="1"/>
  <c r="C970" i="7"/>
  <c r="Q971" i="6"/>
  <c r="D971" i="7" s="1"/>
  <c r="C971" i="7"/>
  <c r="Q972" i="6"/>
  <c r="D972" i="7" s="1"/>
  <c r="C972" i="7"/>
  <c r="Q973" i="6"/>
  <c r="D973" i="7" s="1"/>
  <c r="C973" i="7"/>
  <c r="Q974" i="6"/>
  <c r="D974" i="7" s="1"/>
  <c r="C974" i="7"/>
  <c r="Q975" i="6"/>
  <c r="D975" i="7" s="1"/>
  <c r="C975" i="7"/>
  <c r="Q976" i="6"/>
  <c r="D976" i="7" s="1"/>
  <c r="C976" i="7"/>
  <c r="Q977" i="6"/>
  <c r="D977" i="7" s="1"/>
  <c r="C977" i="7"/>
  <c r="Q978" i="6"/>
  <c r="C978" i="7"/>
  <c r="Q979" i="6"/>
  <c r="D979" i="7" s="1"/>
  <c r="C979" i="7"/>
  <c r="Q980" i="6"/>
  <c r="D980" i="7" s="1"/>
  <c r="C980" i="7"/>
  <c r="Q981" i="6"/>
  <c r="D981" i="7" s="1"/>
  <c r="C981" i="7"/>
  <c r="Q982" i="6"/>
  <c r="D982" i="7" s="1"/>
  <c r="C982" i="7"/>
  <c r="Q983" i="6"/>
  <c r="D983" i="7" s="1"/>
  <c r="C983" i="7"/>
  <c r="Q984" i="6"/>
  <c r="D984" i="7" s="1"/>
  <c r="C984" i="7"/>
  <c r="Q985" i="6"/>
  <c r="D985" i="7" s="1"/>
  <c r="C985" i="7"/>
  <c r="Q986" i="6"/>
  <c r="D986" i="7" s="1"/>
  <c r="C986" i="7"/>
  <c r="Q987" i="6"/>
  <c r="D987" i="7" s="1"/>
  <c r="C987" i="7"/>
  <c r="Q988" i="6"/>
  <c r="D988" i="7" s="1"/>
  <c r="C988" i="7"/>
  <c r="Q989" i="6"/>
  <c r="D989" i="7" s="1"/>
  <c r="C989" i="7"/>
  <c r="Q990" i="6"/>
  <c r="D990" i="7" s="1"/>
  <c r="C990" i="7"/>
  <c r="Q991" i="6"/>
  <c r="D991" i="7" s="1"/>
  <c r="C991" i="7"/>
  <c r="Q992" i="6"/>
  <c r="D992" i="7" s="1"/>
  <c r="C992" i="7"/>
  <c r="Q993" i="6"/>
  <c r="D993" i="7" s="1"/>
  <c r="C993" i="7"/>
  <c r="Q994" i="6"/>
  <c r="D994" i="7" s="1"/>
  <c r="C994" i="7"/>
  <c r="Q995" i="6"/>
  <c r="D995" i="7" s="1"/>
  <c r="C995" i="7"/>
  <c r="Q996" i="6"/>
  <c r="D996" i="7" s="1"/>
  <c r="C996" i="7"/>
  <c r="Q997" i="6"/>
  <c r="D997" i="7" s="1"/>
  <c r="C997" i="7"/>
  <c r="Q998" i="6"/>
  <c r="D998" i="7" s="1"/>
  <c r="C998" i="7"/>
  <c r="Q999" i="6"/>
  <c r="D999" i="7" s="1"/>
  <c r="C999" i="7"/>
  <c r="Q1000" i="6"/>
  <c r="D1000" i="7" s="1"/>
  <c r="C1000" i="7"/>
  <c r="Q1001" i="6"/>
  <c r="D1001" i="7" s="1"/>
  <c r="C1001" i="7"/>
  <c r="Q1002" i="6"/>
  <c r="D1002" i="7" s="1"/>
  <c r="C1002" i="7"/>
  <c r="Q1003" i="6"/>
  <c r="D1003" i="7" s="1"/>
  <c r="C1003" i="7"/>
  <c r="Q1004" i="6"/>
  <c r="D1004" i="7" s="1"/>
  <c r="C1004" i="7"/>
  <c r="Q1005" i="6"/>
  <c r="D1005" i="7" s="1"/>
  <c r="C1005" i="7"/>
  <c r="Q1006" i="6"/>
  <c r="D1006" i="7" s="1"/>
  <c r="C1006" i="7"/>
  <c r="Q1007" i="6"/>
  <c r="C1007" i="7"/>
  <c r="Q1008" i="6"/>
  <c r="C1008" i="7"/>
  <c r="Q1009" i="6"/>
  <c r="C1009" i="7"/>
  <c r="Q1010" i="6"/>
  <c r="C1010" i="7"/>
  <c r="Q1011" i="6"/>
  <c r="C1011" i="7"/>
  <c r="Q1012" i="6"/>
  <c r="C1012" i="7"/>
  <c r="Q1013" i="6"/>
  <c r="C1013" i="7"/>
  <c r="Q1014" i="6"/>
  <c r="C1014" i="7"/>
  <c r="Q1015" i="6"/>
  <c r="C1015" i="7"/>
  <c r="Q1016" i="6"/>
  <c r="C1016" i="7"/>
  <c r="Q1017" i="6"/>
  <c r="C1017" i="7"/>
  <c r="Q1018" i="6"/>
  <c r="C1018" i="7"/>
  <c r="Q1019" i="6"/>
  <c r="C1019" i="7"/>
  <c r="Q1020" i="6"/>
  <c r="C1020" i="7"/>
  <c r="Q1021" i="6"/>
  <c r="C1021" i="7"/>
  <c r="Q1022" i="6"/>
  <c r="C1022" i="7"/>
  <c r="Q1023" i="6"/>
  <c r="C1023" i="7"/>
  <c r="Q1024" i="6"/>
  <c r="C1024" i="7"/>
  <c r="Q1025" i="6"/>
  <c r="C1025" i="7"/>
  <c r="Q1026" i="6"/>
  <c r="C1026" i="7"/>
  <c r="Q1027" i="6"/>
  <c r="D2234" i="7" s="1"/>
  <c r="C1027" i="7"/>
  <c r="Q1028" i="6"/>
  <c r="C1028" i="7"/>
  <c r="Q1029" i="6"/>
  <c r="C1029" i="7"/>
  <c r="Q1030" i="6"/>
  <c r="C1030" i="7"/>
  <c r="Q1031" i="6"/>
  <c r="C1031" i="7"/>
  <c r="Q1032" i="6"/>
  <c r="C1032" i="7"/>
  <c r="Q1033" i="6"/>
  <c r="D1033" i="7" s="1"/>
  <c r="C1033" i="7"/>
  <c r="Q1034" i="6"/>
  <c r="D1034" i="7" s="1"/>
  <c r="C1034" i="7"/>
  <c r="Q1035" i="6"/>
  <c r="D1035" i="7" s="1"/>
  <c r="C1035" i="7"/>
  <c r="Q1036" i="6"/>
  <c r="D1036" i="7" s="1"/>
  <c r="C1036" i="7"/>
  <c r="Q1037" i="6"/>
  <c r="D1037" i="7" s="1"/>
  <c r="C1037" i="7"/>
  <c r="Q1038" i="6"/>
  <c r="D1038" i="7" s="1"/>
  <c r="C1038" i="7"/>
  <c r="Q1039" i="6"/>
  <c r="D1039" i="7" s="1"/>
  <c r="C1039" i="7"/>
  <c r="Q1040" i="6"/>
  <c r="D1040" i="7" s="1"/>
  <c r="C1040" i="7"/>
  <c r="Q1041" i="6"/>
  <c r="D1041" i="7" s="1"/>
  <c r="C1041" i="7"/>
  <c r="Q1042" i="6"/>
  <c r="D1042" i="7" s="1"/>
  <c r="C1042" i="7"/>
  <c r="Q1043" i="6"/>
  <c r="D1043" i="7" s="1"/>
  <c r="C1043" i="7"/>
  <c r="Q1044" i="6"/>
  <c r="C1044" i="7"/>
  <c r="Q1045" i="6"/>
  <c r="D1045" i="7" s="1"/>
  <c r="C1045" i="7"/>
  <c r="Q1046" i="6"/>
  <c r="D1046" i="7" s="1"/>
  <c r="C1046" i="7"/>
  <c r="Q1047" i="6"/>
  <c r="D1047" i="7" s="1"/>
  <c r="C1047" i="7"/>
  <c r="Q1048" i="6"/>
  <c r="D1048" i="7" s="1"/>
  <c r="C1048" i="7"/>
  <c r="Q1049" i="6"/>
  <c r="D1049" i="7" s="1"/>
  <c r="C1049" i="7"/>
  <c r="Q1050" i="6"/>
  <c r="D1050" i="7" s="1"/>
  <c r="C1050" i="7"/>
  <c r="Q1051" i="6"/>
  <c r="D1051" i="7" s="1"/>
  <c r="C1051" i="7"/>
  <c r="Q1052" i="6"/>
  <c r="D1052" i="7" s="1"/>
  <c r="C1052" i="7"/>
  <c r="Q1053" i="6"/>
  <c r="D1053" i="7" s="1"/>
  <c r="C1053" i="7"/>
  <c r="Q1054" i="6"/>
  <c r="D1054" i="7" s="1"/>
  <c r="C1054" i="7"/>
  <c r="Q1055" i="6"/>
  <c r="D1055" i="7" s="1"/>
  <c r="C1055" i="7"/>
  <c r="Q1056" i="6"/>
  <c r="D1056" i="7" s="1"/>
  <c r="C1056" i="7"/>
  <c r="Q1057" i="6"/>
  <c r="D1057" i="7" s="1"/>
  <c r="C1057" i="7"/>
  <c r="Q1058" i="6"/>
  <c r="D1058" i="7" s="1"/>
  <c r="C1058" i="7"/>
  <c r="Q1059" i="6"/>
  <c r="D1059" i="7" s="1"/>
  <c r="C1059" i="7"/>
  <c r="Q1060" i="6"/>
  <c r="D1060" i="7" s="1"/>
  <c r="C1060" i="7"/>
  <c r="Q1061" i="6"/>
  <c r="D1061" i="7" s="1"/>
  <c r="C1061" i="7"/>
  <c r="Q1062" i="6"/>
  <c r="D1062" i="7" s="1"/>
  <c r="C1062" i="7"/>
  <c r="Q1063" i="6"/>
  <c r="D1063" i="7" s="1"/>
  <c r="C1063" i="7"/>
  <c r="Q1064" i="6"/>
  <c r="D1064" i="7" s="1"/>
  <c r="C1064" i="7"/>
  <c r="Q1065" i="6"/>
  <c r="D1065" i="7" s="1"/>
  <c r="C1065" i="7"/>
  <c r="Q1066" i="6"/>
  <c r="D1066" i="7" s="1"/>
  <c r="C1066" i="7"/>
  <c r="Q1067" i="6"/>
  <c r="D1067" i="7" s="1"/>
  <c r="C1067" i="7"/>
  <c r="Q1068" i="6"/>
  <c r="C1068" i="7"/>
  <c r="Q1069" i="6"/>
  <c r="C1069" i="7"/>
  <c r="Q1070" i="6"/>
  <c r="C1070" i="7"/>
  <c r="Q1071" i="6"/>
  <c r="C1071" i="7"/>
  <c r="Q1072" i="6"/>
  <c r="C1072" i="7"/>
  <c r="Q1073" i="6"/>
  <c r="C1073" i="7"/>
  <c r="Q1074" i="6"/>
  <c r="C1074" i="7"/>
  <c r="Q1075" i="6"/>
  <c r="C1075" i="7"/>
  <c r="Q1076" i="6"/>
  <c r="C1076" i="7"/>
  <c r="Q1077" i="6"/>
  <c r="C1077" i="7"/>
  <c r="Q1078" i="6"/>
  <c r="C1078" i="7"/>
  <c r="Q1079" i="6"/>
  <c r="C1079" i="7"/>
  <c r="Q1080" i="6"/>
  <c r="C1080" i="7"/>
  <c r="Q1081" i="6"/>
  <c r="D2236" i="7" s="1"/>
  <c r="C1081" i="7"/>
  <c r="Q1082" i="6"/>
  <c r="C1082" i="7"/>
  <c r="Q1083" i="6"/>
  <c r="C1083" i="7"/>
  <c r="Q1084" i="6"/>
  <c r="C1084" i="7"/>
  <c r="Q1085" i="6"/>
  <c r="C1085" i="7"/>
  <c r="Q1086" i="6"/>
  <c r="C1086" i="7"/>
  <c r="Q1087" i="6"/>
  <c r="C1087" i="7"/>
  <c r="Q1088" i="6"/>
  <c r="C1088" i="7"/>
  <c r="Q1089" i="6"/>
  <c r="C1089" i="7"/>
  <c r="Q1090" i="6"/>
  <c r="C1090" i="7"/>
  <c r="Q1091" i="6"/>
  <c r="C1091" i="7"/>
  <c r="Q1092" i="6"/>
  <c r="C1092" i="7"/>
  <c r="Q1093" i="6"/>
  <c r="C1093" i="7"/>
  <c r="Q1094" i="6"/>
  <c r="C1094" i="7"/>
  <c r="Q1095" i="6"/>
  <c r="C1095" i="7"/>
  <c r="Q1096" i="6"/>
  <c r="C1096" i="7"/>
  <c r="Q1097" i="6"/>
  <c r="C1097" i="7"/>
  <c r="Q1098" i="6"/>
  <c r="C1098" i="7"/>
  <c r="Q1099" i="6"/>
  <c r="D2237" i="7" s="1"/>
  <c r="C1099" i="7"/>
  <c r="Q1100" i="6"/>
  <c r="C1100" i="7"/>
  <c r="Q1101" i="6"/>
  <c r="C1101" i="7"/>
  <c r="Q1102" i="6"/>
  <c r="C1102" i="7"/>
  <c r="Q1103" i="6"/>
  <c r="C1103" i="7"/>
  <c r="Q1104" i="6"/>
  <c r="D1104" i="7" s="1"/>
  <c r="C1104" i="7"/>
  <c r="Q1105" i="6"/>
  <c r="D1105" i="7" s="1"/>
  <c r="C1105" i="7"/>
  <c r="Q1106" i="6"/>
  <c r="D1106" i="7" s="1"/>
  <c r="C1106" i="7"/>
  <c r="Q1107" i="6"/>
  <c r="D1107" i="7" s="1"/>
  <c r="C1107" i="7"/>
  <c r="Q1108" i="6"/>
  <c r="D1108" i="7" s="1"/>
  <c r="C1108" i="7"/>
  <c r="Q1109" i="6"/>
  <c r="D1109" i="7" s="1"/>
  <c r="C1109" i="7"/>
  <c r="Q1110" i="6"/>
  <c r="D1110" i="7" s="1"/>
  <c r="C1110" i="7"/>
  <c r="Q1111" i="6"/>
  <c r="D1111" i="7" s="1"/>
  <c r="C1111" i="7"/>
  <c r="Q1112" i="6"/>
  <c r="D1112" i="7" s="1"/>
  <c r="C1112" i="7"/>
  <c r="Q1113" i="6"/>
  <c r="D1113" i="7" s="1"/>
  <c r="C1113" i="7"/>
  <c r="Q1114" i="6"/>
  <c r="D1114" i="7" s="1"/>
  <c r="C1114" i="7"/>
  <c r="Q1115" i="6"/>
  <c r="D1115" i="7" s="1"/>
  <c r="C1115" i="7"/>
  <c r="Q1116" i="6"/>
  <c r="D1116" i="7" s="1"/>
  <c r="C1116" i="7"/>
  <c r="Q1117" i="6"/>
  <c r="D1117" i="7" s="1"/>
  <c r="C1117" i="7"/>
  <c r="Q1118" i="6"/>
  <c r="D1118" i="7" s="1"/>
  <c r="C1118" i="7"/>
  <c r="Q1119" i="6"/>
  <c r="D1119" i="7" s="1"/>
  <c r="C1119" i="7"/>
  <c r="Q1120" i="6"/>
  <c r="D1120" i="7" s="1"/>
  <c r="C1120" i="7"/>
  <c r="Q1121" i="6"/>
  <c r="D1121" i="7" s="1"/>
  <c r="C1121" i="7"/>
  <c r="Q1122" i="6"/>
  <c r="D1122" i="7" s="1"/>
  <c r="C1122" i="7"/>
  <c r="Q1123" i="6"/>
  <c r="D1123" i="7" s="1"/>
  <c r="C1123" i="7"/>
  <c r="Q1124" i="6"/>
  <c r="D1124" i="7" s="1"/>
  <c r="C1124" i="7"/>
  <c r="Q1125" i="6"/>
  <c r="D1125" i="7" s="1"/>
  <c r="C1125" i="7"/>
  <c r="Q1126" i="6"/>
  <c r="D1126" i="7" s="1"/>
  <c r="C1126" i="7"/>
  <c r="Q1127" i="6"/>
  <c r="D1127" i="7" s="1"/>
  <c r="C1127" i="7"/>
  <c r="Q1128" i="6"/>
  <c r="D1128" i="7" s="1"/>
  <c r="C1128" i="7"/>
  <c r="Q1129" i="6"/>
  <c r="D1129" i="7" s="1"/>
  <c r="C1129" i="7"/>
  <c r="Q1130" i="6"/>
  <c r="D1130" i="7" s="1"/>
  <c r="C1130" i="7"/>
  <c r="Q1131" i="6"/>
  <c r="D1131" i="7" s="1"/>
  <c r="C1131" i="7"/>
  <c r="Q1132" i="6"/>
  <c r="D1132" i="7" s="1"/>
  <c r="C1132" i="7"/>
  <c r="Q1133" i="6"/>
  <c r="D1133" i="7" s="1"/>
  <c r="C1133" i="7"/>
  <c r="Q1134" i="6"/>
  <c r="D1134" i="7" s="1"/>
  <c r="C1134" i="7"/>
  <c r="Q1135" i="6"/>
  <c r="D1135" i="7" s="1"/>
  <c r="C1135" i="7"/>
  <c r="Q1136" i="6"/>
  <c r="D1136" i="7" s="1"/>
  <c r="C1136" i="7"/>
  <c r="Q1137" i="6"/>
  <c r="D1137" i="7" s="1"/>
  <c r="C1137" i="7"/>
  <c r="Q1138" i="6"/>
  <c r="D1138" i="7" s="1"/>
  <c r="C1138" i="7"/>
  <c r="Q1139" i="6"/>
  <c r="D1139" i="7" s="1"/>
  <c r="C1139" i="7"/>
  <c r="Q1140" i="6"/>
  <c r="D1140" i="7" s="1"/>
  <c r="C1140" i="7"/>
  <c r="Q1141" i="6"/>
  <c r="D1141" i="7" s="1"/>
  <c r="C1141" i="7"/>
  <c r="Q1142" i="6"/>
  <c r="D1142" i="7" s="1"/>
  <c r="C1142" i="7"/>
  <c r="Q1143" i="6"/>
  <c r="D1143" i="7" s="1"/>
  <c r="C1143" i="7"/>
  <c r="Q1144" i="6"/>
  <c r="D1144" i="7" s="1"/>
  <c r="C1144" i="7"/>
  <c r="Q1145" i="6"/>
  <c r="D1145" i="7" s="1"/>
  <c r="C1145" i="7"/>
  <c r="Q1146" i="6"/>
  <c r="D1146" i="7" s="1"/>
  <c r="C1146" i="7"/>
  <c r="Q1147" i="6"/>
  <c r="D1147" i="7" s="1"/>
  <c r="C1147" i="7"/>
  <c r="Q1148" i="6"/>
  <c r="D1148" i="7" s="1"/>
  <c r="C1148" i="7"/>
  <c r="Q1149" i="6"/>
  <c r="D1149" i="7" s="1"/>
  <c r="C1149" i="7"/>
  <c r="Q1150" i="6"/>
  <c r="D1150" i="7" s="1"/>
  <c r="C1150" i="7"/>
  <c r="Q1151" i="6"/>
  <c r="D1151" i="7" s="1"/>
  <c r="C1151" i="7"/>
  <c r="Q1152" i="6"/>
  <c r="D1152" i="7" s="1"/>
  <c r="C1152" i="7"/>
  <c r="Q1153" i="6"/>
  <c r="D1153" i="7" s="1"/>
  <c r="C1153" i="7"/>
  <c r="Q1154" i="6"/>
  <c r="D1154" i="7" s="1"/>
  <c r="C1154" i="7"/>
  <c r="Q1155" i="6"/>
  <c r="D1155" i="7" s="1"/>
  <c r="C1155" i="7"/>
  <c r="Q1156" i="6"/>
  <c r="C1156" i="7"/>
  <c r="Q1157" i="6"/>
  <c r="C1157" i="7"/>
  <c r="Q1158" i="6"/>
  <c r="C1158" i="7"/>
  <c r="Q1159" i="6"/>
  <c r="C1159" i="7"/>
  <c r="Q1160" i="6"/>
  <c r="C1160" i="7"/>
  <c r="Q1161" i="6"/>
  <c r="C1161" i="7"/>
  <c r="Q1162" i="6"/>
  <c r="C1162" i="7"/>
  <c r="Q1163" i="6"/>
  <c r="C1163" i="7"/>
  <c r="Q1164" i="6"/>
  <c r="C1164" i="7"/>
  <c r="Q1165" i="6"/>
  <c r="C1165" i="7"/>
  <c r="Q1166" i="6"/>
  <c r="C1166" i="7"/>
  <c r="Q1167" i="6"/>
  <c r="C1167" i="7"/>
  <c r="Q1168" i="6"/>
  <c r="C1168" i="7"/>
  <c r="Q1169" i="6"/>
  <c r="C1169" i="7"/>
  <c r="Q1170" i="6"/>
  <c r="C1170" i="7"/>
  <c r="Q1171" i="6"/>
  <c r="C1171" i="7"/>
  <c r="Q1172" i="6"/>
  <c r="C1172" i="7"/>
  <c r="Q1173" i="6"/>
  <c r="C1173" i="7"/>
  <c r="Q1174" i="6"/>
  <c r="C1174" i="7"/>
  <c r="Q1175" i="6"/>
  <c r="C1175" i="7"/>
  <c r="Q1176" i="6"/>
  <c r="C1176" i="7"/>
  <c r="Q1177" i="6"/>
  <c r="C1177" i="7"/>
  <c r="Q1178" i="6"/>
  <c r="C1178" i="7"/>
  <c r="Q1179" i="6"/>
  <c r="C1179" i="7"/>
  <c r="Q1180" i="6"/>
  <c r="C1180" i="7"/>
  <c r="Q1181" i="6"/>
  <c r="C1181" i="7"/>
  <c r="Q1182" i="6"/>
  <c r="C1182" i="7"/>
  <c r="Q1183" i="6"/>
  <c r="C1183" i="7"/>
  <c r="Q1184" i="6"/>
  <c r="C1184" i="7"/>
  <c r="Q1185" i="6"/>
  <c r="C1185" i="7"/>
  <c r="Q1186" i="6"/>
  <c r="C1186" i="7"/>
  <c r="Q1187" i="6"/>
  <c r="C1187" i="7"/>
  <c r="Q1188" i="6"/>
  <c r="C1188" i="7"/>
  <c r="Q1189" i="6"/>
  <c r="C1189" i="7"/>
  <c r="Q1190" i="6"/>
  <c r="C1190" i="7"/>
  <c r="Q1191" i="6"/>
  <c r="C1191" i="7"/>
  <c r="Q1192" i="6"/>
  <c r="C1192" i="7"/>
  <c r="Q1193" i="6"/>
  <c r="C1193" i="7"/>
  <c r="Q1194" i="6"/>
  <c r="C1194" i="7"/>
  <c r="Q1195" i="6"/>
  <c r="C1195" i="7"/>
  <c r="Q1196" i="6"/>
  <c r="C1196" i="7"/>
  <c r="Q1197" i="6"/>
  <c r="C1197" i="7"/>
  <c r="Q1198" i="6"/>
  <c r="C1198" i="7"/>
  <c r="Q1199" i="6"/>
  <c r="D1199" i="7" s="1"/>
  <c r="C1199" i="7"/>
  <c r="Q1200" i="6"/>
  <c r="D1200" i="7" s="1"/>
  <c r="C1200" i="7"/>
  <c r="Q1201" i="6"/>
  <c r="D1201" i="7" s="1"/>
  <c r="C1201" i="7"/>
  <c r="Q1202" i="6"/>
  <c r="D1202" i="7" s="1"/>
  <c r="C1202" i="7"/>
  <c r="Q1203" i="6"/>
  <c r="D1203" i="7" s="1"/>
  <c r="C1203" i="7"/>
  <c r="Q1204" i="6"/>
  <c r="D1204" i="7" s="1"/>
  <c r="C1204" i="7"/>
  <c r="Q1205" i="6"/>
  <c r="D1205" i="7" s="1"/>
  <c r="C1205" i="7"/>
  <c r="Q1206" i="6"/>
  <c r="D1206" i="7" s="1"/>
  <c r="C1206" i="7"/>
  <c r="Q1207" i="6"/>
  <c r="D1207" i="7" s="1"/>
  <c r="C1207" i="7"/>
  <c r="Q1208" i="6"/>
  <c r="D1208" i="7" s="1"/>
  <c r="C1208" i="7"/>
  <c r="Q1209" i="6"/>
  <c r="D1209" i="7" s="1"/>
  <c r="C1209" i="7"/>
  <c r="Q1210" i="6"/>
  <c r="D1210" i="7" s="1"/>
  <c r="C1210" i="7"/>
  <c r="Q1211" i="6"/>
  <c r="D1211" i="7" s="1"/>
  <c r="C1211" i="7"/>
  <c r="Q1212" i="6"/>
  <c r="D1212" i="7" s="1"/>
  <c r="C1212" i="7"/>
  <c r="Q1213" i="6"/>
  <c r="D1213" i="7" s="1"/>
  <c r="C1213" i="7"/>
  <c r="Q1214" i="6"/>
  <c r="D1214" i="7" s="1"/>
  <c r="C1214" i="7"/>
  <c r="Q1215" i="6"/>
  <c r="D1215" i="7" s="1"/>
  <c r="C1215" i="7"/>
  <c r="Q1216" i="6"/>
  <c r="D1216" i="7" s="1"/>
  <c r="C1216" i="7"/>
  <c r="Q1217" i="6"/>
  <c r="D1217" i="7" s="1"/>
  <c r="C1217" i="7"/>
  <c r="Q1218" i="6"/>
  <c r="D1218" i="7" s="1"/>
  <c r="C1218" i="7"/>
  <c r="Q1219" i="6"/>
  <c r="D1219" i="7" s="1"/>
  <c r="C1219" i="7"/>
  <c r="Q1220" i="6"/>
  <c r="D1220" i="7" s="1"/>
  <c r="C1220" i="7"/>
  <c r="Q1221" i="6"/>
  <c r="D1221" i="7" s="1"/>
  <c r="C1221" i="7"/>
  <c r="Q1222" i="6"/>
  <c r="D1222" i="7" s="1"/>
  <c r="C1222" i="7"/>
  <c r="Q1223" i="6"/>
  <c r="D1223" i="7" s="1"/>
  <c r="C1223" i="7"/>
  <c r="Q1224" i="6"/>
  <c r="D1224" i="7" s="1"/>
  <c r="C1224" i="7"/>
  <c r="Q1225" i="6"/>
  <c r="D1225" i="7" s="1"/>
  <c r="C1225" i="7"/>
  <c r="Q1226" i="6"/>
  <c r="D1226" i="7" s="1"/>
  <c r="C1226" i="7"/>
  <c r="Q1227" i="6"/>
  <c r="D1227" i="7" s="1"/>
  <c r="C1227" i="7"/>
  <c r="Q1228" i="6"/>
  <c r="D1228" i="7" s="1"/>
  <c r="C1228" i="7"/>
  <c r="Q1229" i="6"/>
  <c r="D1229" i="7" s="1"/>
  <c r="C1229" i="7"/>
  <c r="Q1230" i="6"/>
  <c r="D1230" i="7" s="1"/>
  <c r="C1230" i="7"/>
  <c r="Q1231" i="6"/>
  <c r="D1231" i="7" s="1"/>
  <c r="C1231" i="7"/>
  <c r="Q1232" i="6"/>
  <c r="D1232" i="7" s="1"/>
  <c r="C1232" i="7"/>
  <c r="Q1233" i="6"/>
  <c r="D1233" i="7" s="1"/>
  <c r="C1233" i="7"/>
  <c r="Q1234" i="6"/>
  <c r="D1234" i="7" s="1"/>
  <c r="C1234" i="7"/>
  <c r="Q1235" i="6"/>
  <c r="D1235" i="7" s="1"/>
  <c r="C1235" i="7"/>
  <c r="Q1236" i="6"/>
  <c r="D1236" i="7" s="1"/>
  <c r="C1236" i="7"/>
  <c r="Q1237" i="6"/>
  <c r="D1237" i="7" s="1"/>
  <c r="C1237" i="7"/>
  <c r="Q1238" i="6"/>
  <c r="D1238" i="7" s="1"/>
  <c r="C1238" i="7"/>
  <c r="Q1239" i="6"/>
  <c r="D1239" i="7" s="1"/>
  <c r="C1239" i="7"/>
  <c r="Q1240" i="6"/>
  <c r="D1240" i="7" s="1"/>
  <c r="C1240" i="7"/>
  <c r="Q1241" i="6"/>
  <c r="D1241" i="7" s="1"/>
  <c r="C1241" i="7"/>
  <c r="Q1242" i="6"/>
  <c r="D1242" i="7" s="1"/>
  <c r="C1242" i="7"/>
  <c r="Q1243" i="6"/>
  <c r="C1243" i="7"/>
  <c r="Q1244" i="6"/>
  <c r="C1244" i="7"/>
  <c r="Q1245" i="6"/>
  <c r="C1245" i="7"/>
  <c r="Q1246" i="6"/>
  <c r="C1246" i="7"/>
  <c r="Q1247" i="6"/>
  <c r="C1247" i="7"/>
  <c r="Q1248" i="6"/>
  <c r="C1248" i="7"/>
  <c r="Q1249" i="6"/>
  <c r="C1249" i="7"/>
  <c r="Q1250" i="6"/>
  <c r="C1250" i="7"/>
  <c r="Q1251" i="6"/>
  <c r="C1251" i="7"/>
  <c r="Q1252" i="6"/>
  <c r="C1252" i="7"/>
  <c r="Q1253" i="6"/>
  <c r="C1253" i="7"/>
  <c r="Q1254" i="6"/>
  <c r="C1254" i="7"/>
  <c r="Q1255" i="6"/>
  <c r="C1255" i="7"/>
  <c r="Q1256" i="6"/>
  <c r="C1256" i="7"/>
  <c r="Q1257" i="6"/>
  <c r="C1257" i="7"/>
  <c r="Q1258" i="6"/>
  <c r="C1258" i="7"/>
  <c r="Q1259" i="6"/>
  <c r="C1259" i="7"/>
  <c r="Q1260" i="6"/>
  <c r="C1260" i="7"/>
  <c r="Q1261" i="6"/>
  <c r="C1261" i="7"/>
  <c r="Q1262" i="6"/>
  <c r="C1262" i="7"/>
  <c r="Q1263" i="6"/>
  <c r="C1263" i="7"/>
  <c r="Q1264" i="6"/>
  <c r="C1264" i="7"/>
  <c r="Q1265" i="6"/>
  <c r="C1265" i="7"/>
  <c r="Q1266" i="6"/>
  <c r="C1266" i="7"/>
  <c r="Q1267" i="6"/>
  <c r="C1267" i="7"/>
  <c r="Q1268" i="6"/>
  <c r="D2238" i="7" s="1"/>
  <c r="C1268" i="7"/>
  <c r="Q1269" i="6"/>
  <c r="C1269" i="7"/>
  <c r="Q1270" i="6"/>
  <c r="D1270" i="7" s="1"/>
  <c r="C1270" i="7"/>
  <c r="Q1271" i="6"/>
  <c r="D1271" i="7" s="1"/>
  <c r="C1271" i="7"/>
  <c r="Q1272" i="6"/>
  <c r="D1272" i="7" s="1"/>
  <c r="C1272" i="7"/>
  <c r="Q1273" i="6"/>
  <c r="D1273" i="7" s="1"/>
  <c r="C1273" i="7"/>
  <c r="Q1274" i="6"/>
  <c r="D1274" i="7" s="1"/>
  <c r="C1274" i="7"/>
  <c r="Q1275" i="6"/>
  <c r="D1275" i="7" s="1"/>
  <c r="C1275" i="7"/>
  <c r="Q1276" i="6"/>
  <c r="D1276" i="7" s="1"/>
  <c r="C1276" i="7"/>
  <c r="Q1277" i="6"/>
  <c r="D1277" i="7" s="1"/>
  <c r="C1277" i="7"/>
  <c r="Q1278" i="6"/>
  <c r="D1278" i="7" s="1"/>
  <c r="C1278" i="7"/>
  <c r="Q1279" i="6"/>
  <c r="D1279" i="7" s="1"/>
  <c r="C1279" i="7"/>
  <c r="Q1280" i="6"/>
  <c r="D1280" i="7" s="1"/>
  <c r="C1280" i="7"/>
  <c r="Q1281" i="6"/>
  <c r="D1281" i="7" s="1"/>
  <c r="C1281" i="7"/>
  <c r="Q1282" i="6"/>
  <c r="D1282" i="7" s="1"/>
  <c r="C1282" i="7"/>
  <c r="Q1283" i="6"/>
  <c r="D1283" i="7" s="1"/>
  <c r="C1283" i="7"/>
  <c r="Q1284" i="6"/>
  <c r="D1284" i="7" s="1"/>
  <c r="C1284" i="7"/>
  <c r="Q1285" i="6"/>
  <c r="D1285" i="7" s="1"/>
  <c r="C1285" i="7"/>
  <c r="Q1286" i="6"/>
  <c r="D1286" i="7" s="1"/>
  <c r="C1286" i="7"/>
  <c r="Q1287" i="6"/>
  <c r="D1287" i="7" s="1"/>
  <c r="C1287" i="7"/>
  <c r="Q1288" i="6"/>
  <c r="D1288" i="7" s="1"/>
  <c r="C1288" i="7"/>
  <c r="Q1289" i="6"/>
  <c r="D1289" i="7" s="1"/>
  <c r="C1289" i="7"/>
  <c r="Q1290" i="6"/>
  <c r="D1290" i="7" s="1"/>
  <c r="C1290" i="7"/>
  <c r="Q1291" i="6"/>
  <c r="D1291" i="7" s="1"/>
  <c r="C1291" i="7"/>
  <c r="Q1292" i="6"/>
  <c r="D1292" i="7" s="1"/>
  <c r="C1292" i="7"/>
  <c r="Q1293" i="6"/>
  <c r="D1293" i="7" s="1"/>
  <c r="C1293" i="7"/>
  <c r="Q1294" i="6"/>
  <c r="D1294" i="7" s="1"/>
  <c r="C1294" i="7"/>
  <c r="Q1295" i="6"/>
  <c r="D1295" i="7" s="1"/>
  <c r="C1295" i="7"/>
  <c r="Q1296" i="6"/>
  <c r="C1296" i="7"/>
  <c r="Q1297" i="6"/>
  <c r="D1297" i="7" s="1"/>
  <c r="C1297" i="7"/>
  <c r="Q1298" i="6"/>
  <c r="D1298" i="7" s="1"/>
  <c r="C1298" i="7"/>
  <c r="Q1299" i="6"/>
  <c r="D1299" i="7" s="1"/>
  <c r="C1299" i="7"/>
  <c r="Q1300" i="6"/>
  <c r="D1300" i="7" s="1"/>
  <c r="C1300" i="7"/>
  <c r="Q1301" i="6"/>
  <c r="D1301" i="7" s="1"/>
  <c r="C1301" i="7"/>
  <c r="Q1302" i="6"/>
  <c r="D1302" i="7" s="1"/>
  <c r="C1302" i="7"/>
  <c r="Q1303" i="6"/>
  <c r="D1303" i="7" s="1"/>
  <c r="C1303" i="7"/>
  <c r="Q1304" i="6"/>
  <c r="D1304" i="7" s="1"/>
  <c r="C1304" i="7"/>
  <c r="Q1305" i="6"/>
  <c r="D1305" i="7" s="1"/>
  <c r="C1305" i="7"/>
  <c r="Q1306" i="6"/>
  <c r="D1306" i="7" s="1"/>
  <c r="C1306" i="7"/>
  <c r="Q1307" i="6"/>
  <c r="D1307" i="7" s="1"/>
  <c r="C1307" i="7"/>
  <c r="Q1308" i="6"/>
  <c r="D1308" i="7" s="1"/>
  <c r="C1308" i="7"/>
  <c r="Q1309" i="6"/>
  <c r="D1309" i="7" s="1"/>
  <c r="C1309" i="7"/>
  <c r="Q1310" i="6"/>
  <c r="D1310" i="7" s="1"/>
  <c r="C1310" i="7"/>
  <c r="Q1311" i="6"/>
  <c r="D1311" i="7" s="1"/>
  <c r="C1311" i="7"/>
  <c r="Q1312" i="6"/>
  <c r="D1312" i="7" s="1"/>
  <c r="C1312" i="7"/>
  <c r="Q1313" i="6"/>
  <c r="D1313" i="7" s="1"/>
  <c r="C1313" i="7"/>
  <c r="Q1314" i="6"/>
  <c r="D1314" i="7" s="1"/>
  <c r="C1314" i="7"/>
  <c r="Q1315" i="6"/>
  <c r="D1315" i="7" s="1"/>
  <c r="C1315" i="7"/>
  <c r="Q1316" i="6"/>
  <c r="D1316" i="7" s="1"/>
  <c r="C1316" i="7"/>
  <c r="Q1317" i="6"/>
  <c r="D1317" i="7" s="1"/>
  <c r="C1317" i="7"/>
  <c r="Q1318" i="6"/>
  <c r="D1318" i="7" s="1"/>
  <c r="C1318" i="7"/>
  <c r="Q1319" i="6"/>
  <c r="D1319" i="7" s="1"/>
  <c r="C1319" i="7"/>
  <c r="Q1320" i="6"/>
  <c r="D1320" i="7" s="1"/>
  <c r="C1320" i="7"/>
  <c r="Q1321" i="6"/>
  <c r="D1321" i="7" s="1"/>
  <c r="C1321" i="7"/>
  <c r="Q1322" i="6"/>
  <c r="D1322" i="7" s="1"/>
  <c r="C1322" i="7"/>
  <c r="Q1323" i="6"/>
  <c r="D1323" i="7" s="1"/>
  <c r="C1323" i="7"/>
  <c r="Q1324" i="6"/>
  <c r="D1324" i="7" s="1"/>
  <c r="C1324" i="7"/>
  <c r="Q1325" i="6"/>
  <c r="D1325" i="7" s="1"/>
  <c r="C1325" i="7"/>
  <c r="Q1326" i="6"/>
  <c r="D1326" i="7" s="1"/>
  <c r="C1326" i="7"/>
  <c r="Q1327" i="6"/>
  <c r="D1327" i="7" s="1"/>
  <c r="C1327" i="7"/>
  <c r="Q1328" i="6"/>
  <c r="D1328" i="7" s="1"/>
  <c r="C1328" i="7"/>
  <c r="Q1329" i="6"/>
  <c r="D1329" i="7" s="1"/>
  <c r="C1329" i="7"/>
  <c r="Q1330" i="6"/>
  <c r="D1330" i="7" s="1"/>
  <c r="C1330" i="7"/>
  <c r="Q1331" i="6"/>
  <c r="D1331" i="7" s="1"/>
  <c r="C1331" i="7"/>
  <c r="Q1332" i="6"/>
  <c r="D1332" i="7" s="1"/>
  <c r="C1332" i="7"/>
  <c r="Q1333" i="6"/>
  <c r="D1333" i="7" s="1"/>
  <c r="C1333" i="7"/>
  <c r="Q1334" i="6"/>
  <c r="D1334" i="7" s="1"/>
  <c r="C1334" i="7"/>
  <c r="Q1335" i="6"/>
  <c r="D1335" i="7" s="1"/>
  <c r="C1335" i="7"/>
  <c r="Q1336" i="6"/>
  <c r="D1336" i="7" s="1"/>
  <c r="C1336" i="7"/>
  <c r="Q1337" i="6"/>
  <c r="D1337" i="7" s="1"/>
  <c r="C1337" i="7"/>
  <c r="Q1338" i="6"/>
  <c r="D1338" i="7" s="1"/>
  <c r="C1338" i="7"/>
  <c r="Q1339" i="6"/>
  <c r="D1339" i="7" s="1"/>
  <c r="C1339" i="7"/>
  <c r="Q1340" i="6"/>
  <c r="D1340" i="7" s="1"/>
  <c r="C1340" i="7"/>
  <c r="Q1341" i="6"/>
  <c r="D1341" i="7" s="1"/>
  <c r="C1341" i="7"/>
  <c r="Q1342" i="6"/>
  <c r="D1342" i="7" s="1"/>
  <c r="C1342" i="7"/>
  <c r="Q1343" i="6"/>
  <c r="C1343" i="7"/>
  <c r="Q1344" i="6"/>
  <c r="C1344" i="7"/>
  <c r="Q1345" i="6"/>
  <c r="C1345" i="7"/>
  <c r="Q1346" i="6"/>
  <c r="C1346" i="7"/>
  <c r="Q1347" i="6"/>
  <c r="C1347" i="7"/>
  <c r="Q1348" i="6"/>
  <c r="C1348" i="7"/>
  <c r="Q1349" i="6"/>
  <c r="C1349" i="7"/>
  <c r="Q1350" i="6"/>
  <c r="C1350" i="7"/>
  <c r="Q1351" i="6"/>
  <c r="C1351" i="7"/>
  <c r="Q1352" i="6"/>
  <c r="C1352" i="7"/>
  <c r="Q1353" i="6"/>
  <c r="C1353" i="7"/>
  <c r="Q1354" i="6"/>
  <c r="C1354" i="7"/>
  <c r="Q1355" i="6"/>
  <c r="C1355" i="7"/>
  <c r="Q1356" i="6"/>
  <c r="C1356" i="7"/>
  <c r="Q1357" i="6"/>
  <c r="C1357" i="7"/>
  <c r="Q1358" i="6"/>
  <c r="C1358" i="7"/>
  <c r="Q1359" i="6"/>
  <c r="C1359" i="7"/>
  <c r="Q1360" i="6"/>
  <c r="C1360" i="7"/>
  <c r="Q1361" i="6"/>
  <c r="C1361" i="7"/>
  <c r="Q1362" i="6"/>
  <c r="C1362" i="7"/>
  <c r="Q1363" i="6"/>
  <c r="C1363" i="7"/>
  <c r="Q1364" i="6"/>
  <c r="C1364" i="7"/>
  <c r="Q1365" i="6"/>
  <c r="C1365" i="7"/>
  <c r="Q1366" i="6"/>
  <c r="C1366" i="7"/>
  <c r="Q1367" i="6"/>
  <c r="C1367" i="7"/>
  <c r="Q1368" i="6"/>
  <c r="C1368" i="7"/>
  <c r="Q1369" i="6"/>
  <c r="C1369" i="7"/>
  <c r="Q1370" i="6"/>
  <c r="C1370" i="7"/>
  <c r="Q1371" i="6"/>
  <c r="C1371" i="7"/>
  <c r="Q1372" i="6"/>
  <c r="C1372" i="7"/>
  <c r="Q1373" i="6"/>
  <c r="C1373" i="7"/>
  <c r="Q1374" i="6"/>
  <c r="C1374" i="7"/>
  <c r="Q1375" i="6"/>
  <c r="C1375" i="7"/>
  <c r="Q1376" i="6"/>
  <c r="D1376" i="7" s="1"/>
  <c r="C1376" i="7"/>
  <c r="Q1377" i="6"/>
  <c r="D1377" i="7" s="1"/>
  <c r="C1377" i="7"/>
  <c r="Q1378" i="6"/>
  <c r="D1378" i="7" s="1"/>
  <c r="C1378" i="7"/>
  <c r="Q1379" i="6"/>
  <c r="D1379" i="7" s="1"/>
  <c r="C1379" i="7"/>
  <c r="Q1380" i="6"/>
  <c r="D1380" i="7" s="1"/>
  <c r="C1380" i="7"/>
  <c r="Q1381" i="6"/>
  <c r="D1381" i="7" s="1"/>
  <c r="C1381" i="7"/>
  <c r="Q1382" i="6"/>
  <c r="C1382" i="7"/>
  <c r="Q1383" i="6"/>
  <c r="C1383" i="7"/>
  <c r="Q1384" i="6"/>
  <c r="C1384" i="7"/>
  <c r="Q1385" i="6"/>
  <c r="C1385" i="7"/>
  <c r="Q1386" i="6"/>
  <c r="C1386" i="7"/>
  <c r="Q1387" i="6"/>
  <c r="C1387" i="7"/>
  <c r="Q1388" i="6"/>
  <c r="C1388" i="7"/>
  <c r="Q1389" i="6"/>
  <c r="C1389" i="7"/>
  <c r="Q1390" i="6"/>
  <c r="C1390" i="7"/>
  <c r="Q1391" i="6"/>
  <c r="C1391" i="7"/>
  <c r="Q1392" i="6"/>
  <c r="C1392" i="7"/>
  <c r="Q1393" i="6"/>
  <c r="C1393" i="7"/>
  <c r="Q1394" i="6"/>
  <c r="C1394" i="7"/>
  <c r="Q1395" i="6"/>
  <c r="C1395" i="7"/>
  <c r="Q1396" i="6"/>
  <c r="C1396" i="7"/>
  <c r="Q1397" i="6"/>
  <c r="C1397" i="7"/>
  <c r="Q1398" i="6"/>
  <c r="C1398" i="7"/>
  <c r="Q1399" i="6"/>
  <c r="C1399" i="7"/>
  <c r="Q1400" i="6"/>
  <c r="C1400" i="7"/>
  <c r="Q1401" i="6"/>
  <c r="C1401" i="7"/>
  <c r="Q1402" i="6"/>
  <c r="C1402" i="7"/>
  <c r="Q1403" i="6"/>
  <c r="C1403" i="7"/>
  <c r="Q1404" i="6"/>
  <c r="C1404" i="7"/>
  <c r="Q1405" i="6"/>
  <c r="C1405" i="7"/>
  <c r="Q1406" i="6"/>
  <c r="C1406" i="7"/>
  <c r="Q1407" i="6"/>
  <c r="C1407" i="7"/>
  <c r="Q1408" i="6"/>
  <c r="C1408" i="7"/>
  <c r="Q1409" i="6"/>
  <c r="C1409" i="7"/>
  <c r="Q1410" i="6"/>
  <c r="C1410" i="7"/>
  <c r="Q1411" i="6"/>
  <c r="C1411" i="7"/>
  <c r="Q1412" i="6"/>
  <c r="C1412" i="7"/>
  <c r="Q1413" i="6"/>
  <c r="C1413" i="7"/>
  <c r="Q1414" i="6"/>
  <c r="C1414" i="7"/>
  <c r="Q1415" i="6"/>
  <c r="C1415" i="7"/>
  <c r="Q1416" i="6"/>
  <c r="C1416" i="7"/>
  <c r="Q1417" i="6"/>
  <c r="C1417" i="7"/>
  <c r="Q1418" i="6"/>
  <c r="C1418" i="7"/>
  <c r="Q1419" i="6"/>
  <c r="C1419" i="7"/>
  <c r="Q1420" i="6"/>
  <c r="C1420" i="7"/>
  <c r="Q1421" i="6"/>
  <c r="C1421" i="7"/>
  <c r="Q1422" i="6"/>
  <c r="C1422" i="7"/>
  <c r="Q1423" i="6"/>
  <c r="C1423" i="7"/>
  <c r="Q1424" i="6"/>
  <c r="C1424" i="7"/>
  <c r="Q1425" i="6"/>
  <c r="C1425" i="7"/>
  <c r="Q1426" i="6"/>
  <c r="C1426" i="7"/>
  <c r="Q1427" i="6"/>
  <c r="C1427" i="7"/>
  <c r="Q1428" i="6"/>
  <c r="C1428" i="7"/>
  <c r="Q1429" i="6"/>
  <c r="C1429" i="7"/>
  <c r="Q1430" i="6"/>
  <c r="C1430" i="7"/>
  <c r="Q1431" i="6"/>
  <c r="C1431" i="7"/>
  <c r="Q1432" i="6"/>
  <c r="C1432" i="7"/>
  <c r="Q1433" i="6"/>
  <c r="C1433" i="7"/>
  <c r="Q1434" i="6"/>
  <c r="C1434" i="7"/>
  <c r="Q1435" i="6"/>
  <c r="C1435" i="7"/>
  <c r="Q1436" i="6"/>
  <c r="C1436" i="7"/>
  <c r="Q1437" i="6"/>
  <c r="C1437" i="7"/>
  <c r="Q1438" i="6"/>
  <c r="C1438" i="7"/>
  <c r="Q1439" i="6"/>
  <c r="C1439" i="7"/>
  <c r="Q1440" i="6"/>
  <c r="C1440" i="7"/>
  <c r="Q1441" i="6"/>
  <c r="C1441" i="7"/>
  <c r="Q1442" i="6"/>
  <c r="C1442" i="7"/>
  <c r="Q1443" i="6"/>
  <c r="C1443" i="7"/>
  <c r="Q1444" i="6"/>
  <c r="C1444" i="7"/>
  <c r="Q1445" i="6"/>
  <c r="C1445" i="7"/>
  <c r="Q1446" i="6"/>
  <c r="C1446" i="7"/>
  <c r="Q1447" i="6"/>
  <c r="C1447" i="7"/>
  <c r="Q1448" i="6"/>
  <c r="C1448" i="7"/>
  <c r="Q1449" i="6"/>
  <c r="C1449" i="7"/>
  <c r="Q1450" i="6"/>
  <c r="C1450" i="7"/>
  <c r="Q1451" i="6"/>
  <c r="C1451" i="7"/>
  <c r="Q1452" i="6"/>
  <c r="C1452" i="7"/>
  <c r="Q1453" i="6"/>
  <c r="C1453" i="7"/>
  <c r="Q1454" i="6"/>
  <c r="C1454" i="7"/>
  <c r="Q1455" i="6"/>
  <c r="C1455" i="7"/>
  <c r="Q1456" i="6"/>
  <c r="C1456" i="7"/>
  <c r="Q1457" i="6"/>
  <c r="C1457" i="7"/>
  <c r="Q1458" i="6"/>
  <c r="C1458" i="7"/>
  <c r="Q1459" i="6"/>
  <c r="C1459" i="7"/>
  <c r="Q1460" i="6"/>
  <c r="C1460" i="7"/>
  <c r="Q1461" i="6"/>
  <c r="C1461" i="7"/>
  <c r="Q1462" i="6"/>
  <c r="C1462" i="7"/>
  <c r="Q1463" i="6"/>
  <c r="C1463" i="7"/>
  <c r="Q1464" i="6"/>
  <c r="C1464" i="7"/>
  <c r="Q1465" i="6"/>
  <c r="D1465" i="7" s="1"/>
  <c r="C1465" i="7"/>
  <c r="Q1466" i="6"/>
  <c r="D1466" i="7" s="1"/>
  <c r="C1466" i="7"/>
  <c r="Q1467" i="6"/>
  <c r="D1467" i="7" s="1"/>
  <c r="C1467" i="7"/>
  <c r="Q1468" i="6"/>
  <c r="D1468" i="7" s="1"/>
  <c r="C1468" i="7"/>
  <c r="Q1469" i="6"/>
  <c r="D1469" i="7" s="1"/>
  <c r="C1469" i="7"/>
  <c r="Q1470" i="6"/>
  <c r="D1470" i="7" s="1"/>
  <c r="C1470" i="7"/>
  <c r="Q1471" i="6"/>
  <c r="D1471" i="7" s="1"/>
  <c r="C1471" i="7"/>
  <c r="Q1472" i="6"/>
  <c r="D1472" i="7" s="1"/>
  <c r="C1472" i="7"/>
  <c r="Q1473" i="6"/>
  <c r="D1473" i="7" s="1"/>
  <c r="C1473" i="7"/>
  <c r="Q1474" i="6"/>
  <c r="D1474" i="7" s="1"/>
  <c r="C1474" i="7"/>
  <c r="Q1475" i="6"/>
  <c r="D1475" i="7" s="1"/>
  <c r="C1475" i="7"/>
  <c r="Q1476" i="6"/>
  <c r="D1476" i="7" s="1"/>
  <c r="C1476" i="7"/>
  <c r="Q1477" i="6"/>
  <c r="D1477" i="7" s="1"/>
  <c r="C1477" i="7"/>
  <c r="Q1478" i="6"/>
  <c r="D1478" i="7" s="1"/>
  <c r="C1478" i="7"/>
  <c r="Q1479" i="6"/>
  <c r="D1479" i="7" s="1"/>
  <c r="C1479" i="7"/>
  <c r="Q1480" i="6"/>
  <c r="D1480" i="7" s="1"/>
  <c r="C1480" i="7"/>
  <c r="Q1481" i="6"/>
  <c r="D1481" i="7" s="1"/>
  <c r="C1481" i="7"/>
  <c r="Q1482" i="6"/>
  <c r="D1482" i="7" s="1"/>
  <c r="C1482" i="7"/>
  <c r="Q1483" i="6"/>
  <c r="D1483" i="7" s="1"/>
  <c r="C1483" i="7"/>
  <c r="Q1484" i="6"/>
  <c r="D1484" i="7" s="1"/>
  <c r="C1484" i="7"/>
  <c r="Q1485" i="6"/>
  <c r="D1485" i="7" s="1"/>
  <c r="C1485" i="7"/>
  <c r="Q1486" i="6"/>
  <c r="D1486" i="7" s="1"/>
  <c r="C1486" i="7"/>
  <c r="Q1487" i="6"/>
  <c r="D1487" i="7" s="1"/>
  <c r="C1487" i="7"/>
  <c r="Q1488" i="6"/>
  <c r="D1488" i="7" s="1"/>
  <c r="C1488" i="7"/>
  <c r="Q1489" i="6"/>
  <c r="D1489" i="7" s="1"/>
  <c r="C1489" i="7"/>
  <c r="Q1490" i="6"/>
  <c r="D1490" i="7" s="1"/>
  <c r="C1490" i="7"/>
  <c r="Q1491" i="6"/>
  <c r="D1491" i="7" s="1"/>
  <c r="C1491" i="7"/>
  <c r="Q1492" i="6"/>
  <c r="D1492" i="7" s="1"/>
  <c r="C1492" i="7"/>
  <c r="Q1493" i="6"/>
  <c r="D1493" i="7" s="1"/>
  <c r="C1493" i="7"/>
  <c r="Q1494" i="6"/>
  <c r="D1494" i="7" s="1"/>
  <c r="C1494" i="7"/>
  <c r="Q1495" i="6"/>
  <c r="D1495" i="7" s="1"/>
  <c r="C1495" i="7"/>
  <c r="Q1496" i="6"/>
  <c r="D1496" i="7" s="1"/>
  <c r="C1496" i="7"/>
  <c r="Q1497" i="6"/>
  <c r="D1497" i="7" s="1"/>
  <c r="C1497" i="7"/>
  <c r="Q1498" i="6"/>
  <c r="D1498" i="7" s="1"/>
  <c r="C1498" i="7"/>
  <c r="Q1499" i="6"/>
  <c r="D1499" i="7" s="1"/>
  <c r="C1499" i="7"/>
  <c r="Q1500" i="6"/>
  <c r="D1500" i="7" s="1"/>
  <c r="C1500" i="7"/>
  <c r="Q1501" i="6"/>
  <c r="D1501" i="7" s="1"/>
  <c r="C1501" i="7"/>
  <c r="Q1502" i="6"/>
  <c r="D1502" i="7" s="1"/>
  <c r="C1502" i="7"/>
  <c r="Q1503" i="6"/>
  <c r="D1503" i="7" s="1"/>
  <c r="C1503" i="7"/>
  <c r="Q1504" i="6"/>
  <c r="D1504" i="7" s="1"/>
  <c r="C1504" i="7"/>
  <c r="Q1505" i="6"/>
  <c r="D1505" i="7" s="1"/>
  <c r="C1505" i="7"/>
  <c r="Q1506" i="6"/>
  <c r="D1506" i="7" s="1"/>
  <c r="C1506" i="7"/>
  <c r="Q1507" i="6"/>
  <c r="D1507" i="7" s="1"/>
  <c r="C1507" i="7"/>
  <c r="Q1508" i="6"/>
  <c r="D1508" i="7" s="1"/>
  <c r="C1508" i="7"/>
  <c r="Q1509" i="6"/>
  <c r="D1509" i="7" s="1"/>
  <c r="C1509" i="7"/>
  <c r="Q1510" i="6"/>
  <c r="D1510" i="7" s="1"/>
  <c r="C1510" i="7"/>
  <c r="Q1511" i="6"/>
  <c r="D1511" i="7" s="1"/>
  <c r="C1511" i="7"/>
  <c r="Q1512" i="6"/>
  <c r="D1512" i="7" s="1"/>
  <c r="C1512" i="7"/>
  <c r="Q1513" i="6"/>
  <c r="C1513" i="7"/>
  <c r="Q1514" i="6"/>
  <c r="C1514" i="7"/>
  <c r="Q1515" i="6"/>
  <c r="C1515" i="7"/>
  <c r="Q1516" i="6"/>
  <c r="C1516" i="7"/>
  <c r="Q1517" i="6"/>
  <c r="C1517" i="7"/>
  <c r="Q1518" i="6"/>
  <c r="C1518" i="7"/>
  <c r="Q1519" i="6"/>
  <c r="C1519" i="7"/>
  <c r="Q1520" i="6"/>
  <c r="C1520" i="7"/>
  <c r="Q1521" i="6"/>
  <c r="C1521" i="7"/>
  <c r="Q1522" i="6"/>
  <c r="C1522" i="7"/>
  <c r="Q1523" i="6"/>
  <c r="C1523" i="7"/>
  <c r="Q1524" i="6"/>
  <c r="C1524" i="7"/>
  <c r="Q1525" i="6"/>
  <c r="C1525" i="7"/>
  <c r="Q1526" i="6"/>
  <c r="C1526" i="7"/>
  <c r="Q1527" i="6"/>
  <c r="C1527" i="7"/>
  <c r="Q1528" i="6"/>
  <c r="C1528" i="7"/>
  <c r="Q1529" i="6"/>
  <c r="C1529" i="7"/>
  <c r="Q1530" i="6"/>
  <c r="C1530" i="7"/>
  <c r="Q1531" i="6"/>
  <c r="C1531" i="7"/>
  <c r="Q1532" i="6"/>
  <c r="C1532" i="7"/>
  <c r="Q1533" i="6"/>
  <c r="C1533" i="7"/>
  <c r="Q1534" i="6"/>
  <c r="C1534" i="7"/>
  <c r="Q1535" i="6"/>
  <c r="C1535" i="7"/>
  <c r="Q1536" i="6"/>
  <c r="C1536" i="7"/>
  <c r="Q1537" i="6"/>
  <c r="C1537" i="7"/>
  <c r="Q1538" i="6"/>
  <c r="C1538" i="7"/>
  <c r="Q1539" i="6"/>
  <c r="D1539" i="7" s="1"/>
  <c r="C1539" i="7"/>
  <c r="Q1540" i="6"/>
  <c r="D1540" i="7" s="1"/>
  <c r="C1540" i="7"/>
  <c r="Q1541" i="6"/>
  <c r="D1541" i="7" s="1"/>
  <c r="C1541" i="7"/>
  <c r="Q1542" i="6"/>
  <c r="D1542" i="7" s="1"/>
  <c r="C1542" i="7"/>
  <c r="Q1543" i="6"/>
  <c r="D1543" i="7" s="1"/>
  <c r="C1543" i="7"/>
  <c r="Q1544" i="6"/>
  <c r="D1544" i="7" s="1"/>
  <c r="C1544" i="7"/>
  <c r="Q1545" i="6"/>
  <c r="D1545" i="7" s="1"/>
  <c r="C1545" i="7"/>
  <c r="Q1546" i="6"/>
  <c r="D1546" i="7" s="1"/>
  <c r="C1546" i="7"/>
  <c r="Q1547" i="6"/>
  <c r="D1547" i="7" s="1"/>
  <c r="C1547" i="7"/>
  <c r="Q1548" i="6"/>
  <c r="D1548" i="7" s="1"/>
  <c r="C1548" i="7"/>
  <c r="Q1549" i="6"/>
  <c r="D1549" i="7" s="1"/>
  <c r="C1549" i="7"/>
  <c r="Q1550" i="6"/>
  <c r="D1550" i="7" s="1"/>
  <c r="C1550" i="7"/>
  <c r="Q1551" i="6"/>
  <c r="D1551" i="7" s="1"/>
  <c r="C1551" i="7"/>
  <c r="Q1552" i="6"/>
  <c r="D1552" i="7" s="1"/>
  <c r="C1552" i="7"/>
  <c r="Q1553" i="6"/>
  <c r="D1553" i="7" s="1"/>
  <c r="C1553" i="7"/>
  <c r="Q1554" i="6"/>
  <c r="D1554" i="7" s="1"/>
  <c r="C1554" i="7"/>
  <c r="Q1555" i="6"/>
  <c r="D1555" i="7" s="1"/>
  <c r="C1555" i="7"/>
  <c r="Q1556" i="6"/>
  <c r="D1556" i="7" s="1"/>
  <c r="C1556" i="7"/>
  <c r="Q1557" i="6"/>
  <c r="D1557" i="7" s="1"/>
  <c r="C1557" i="7"/>
  <c r="Q1558" i="6"/>
  <c r="D1558" i="7" s="1"/>
  <c r="C1558" i="7"/>
  <c r="Q1559" i="6"/>
  <c r="D1559" i="7" s="1"/>
  <c r="C1559" i="7"/>
  <c r="Q1560" i="6"/>
  <c r="D1560" i="7" s="1"/>
  <c r="C1560" i="7"/>
  <c r="Q1561" i="6"/>
  <c r="D1561" i="7" s="1"/>
  <c r="C1561" i="7"/>
  <c r="Q1562" i="6"/>
  <c r="D1562" i="7" s="1"/>
  <c r="C1562" i="7"/>
  <c r="Q1563" i="6"/>
  <c r="D1563" i="7" s="1"/>
  <c r="C1563" i="7"/>
  <c r="Q1564" i="6"/>
  <c r="D1564" i="7" s="1"/>
  <c r="C1564" i="7"/>
  <c r="Q1565" i="6"/>
  <c r="D1565" i="7" s="1"/>
  <c r="C1565" i="7"/>
  <c r="Q1566" i="6"/>
  <c r="D1566" i="7" s="1"/>
  <c r="C1566" i="7"/>
  <c r="Q1567" i="6"/>
  <c r="D1567" i="7" s="1"/>
  <c r="C1567" i="7"/>
  <c r="Q1568" i="6"/>
  <c r="D1568" i="7" s="1"/>
  <c r="C1568" i="7"/>
  <c r="Q1569" i="6"/>
  <c r="D1569" i="7" s="1"/>
  <c r="C1569" i="7"/>
  <c r="Q1570" i="6"/>
  <c r="D1570" i="7" s="1"/>
  <c r="C1570" i="7"/>
  <c r="Q1571" i="6"/>
  <c r="D1571" i="7" s="1"/>
  <c r="C1571" i="7"/>
  <c r="Q1572" i="6"/>
  <c r="D1572" i="7" s="1"/>
  <c r="C1572" i="7"/>
  <c r="Q1573" i="6"/>
  <c r="D1573" i="7" s="1"/>
  <c r="C1573" i="7"/>
  <c r="Q1574" i="6"/>
  <c r="D1574" i="7" s="1"/>
  <c r="C1574" i="7"/>
  <c r="Q1575" i="6"/>
  <c r="D1575" i="7" s="1"/>
  <c r="C1575" i="7"/>
  <c r="Q1576" i="6"/>
  <c r="D1576" i="7" s="1"/>
  <c r="C1576" i="7"/>
  <c r="Q1577" i="6"/>
  <c r="D1577" i="7" s="1"/>
  <c r="C1577" i="7"/>
  <c r="Q1578" i="6"/>
  <c r="D1578" i="7" s="1"/>
  <c r="C1578" i="7"/>
  <c r="Q1579" i="6"/>
  <c r="D1579" i="7" s="1"/>
  <c r="C1579" i="7"/>
  <c r="Q1580" i="6"/>
  <c r="D1580" i="7" s="1"/>
  <c r="C1580" i="7"/>
  <c r="Q1581" i="6"/>
  <c r="D1581" i="7" s="1"/>
  <c r="C1581" i="7"/>
  <c r="Q1582" i="6"/>
  <c r="D1582" i="7" s="1"/>
  <c r="C1582" i="7"/>
  <c r="Q1583" i="6"/>
  <c r="D1583" i="7" s="1"/>
  <c r="C1583" i="7"/>
  <c r="Q1584" i="6"/>
  <c r="D1584" i="7" s="1"/>
  <c r="C1584" i="7"/>
  <c r="Q1585" i="6"/>
  <c r="D1585" i="7" s="1"/>
  <c r="C1585" i="7"/>
  <c r="Q1586" i="6"/>
  <c r="D1586" i="7" s="1"/>
  <c r="C1586" i="7"/>
  <c r="Q1587" i="6"/>
  <c r="D1587" i="7" s="1"/>
  <c r="C1587" i="7"/>
  <c r="Q1588" i="6"/>
  <c r="D1588" i="7" s="1"/>
  <c r="C1588" i="7"/>
  <c r="Q1589" i="6"/>
  <c r="D1589" i="7" s="1"/>
  <c r="C1589" i="7"/>
  <c r="Q1590" i="6"/>
  <c r="D1590" i="7" s="1"/>
  <c r="C1590" i="7"/>
  <c r="Q1591" i="6"/>
  <c r="D1591" i="7" s="1"/>
  <c r="C1591" i="7"/>
  <c r="Q1592" i="6"/>
  <c r="D1592" i="7" s="1"/>
  <c r="C1592" i="7"/>
  <c r="Q1593" i="6"/>
  <c r="D1593" i="7" s="1"/>
  <c r="C1593" i="7"/>
  <c r="Q1594" i="6"/>
  <c r="D1594" i="7" s="1"/>
  <c r="C1594" i="7"/>
  <c r="Q1595" i="6"/>
  <c r="D1595" i="7" s="1"/>
  <c r="C1595" i="7"/>
  <c r="Q1596" i="6"/>
  <c r="D1596" i="7" s="1"/>
  <c r="C1596" i="7"/>
  <c r="Q1597" i="6"/>
  <c r="D1597" i="7" s="1"/>
  <c r="C1597" i="7"/>
  <c r="Q1598" i="6"/>
  <c r="D1598" i="7" s="1"/>
  <c r="C1598" i="7"/>
  <c r="Q1599" i="6"/>
  <c r="D1599" i="7" s="1"/>
  <c r="C1599" i="7"/>
  <c r="Q1600" i="6"/>
  <c r="D1600" i="7" s="1"/>
  <c r="C1600" i="7"/>
  <c r="Q1601" i="6"/>
  <c r="D1601" i="7" s="1"/>
  <c r="C1601" i="7"/>
  <c r="Q1602" i="6"/>
  <c r="D1602" i="7" s="1"/>
  <c r="C1602" i="7"/>
  <c r="Q1603" i="6"/>
  <c r="D1603" i="7" s="1"/>
  <c r="C1603" i="7"/>
  <c r="Q1604" i="6"/>
  <c r="D1604" i="7" s="1"/>
  <c r="C1604" i="7"/>
  <c r="Q1605" i="6"/>
  <c r="D1605" i="7" s="1"/>
  <c r="C1605" i="7"/>
  <c r="Q1606" i="6"/>
  <c r="D1606" i="7" s="1"/>
  <c r="C1606" i="7"/>
  <c r="Q1607" i="6"/>
  <c r="D1607" i="7" s="1"/>
  <c r="C1607" i="7"/>
  <c r="Q1608" i="6"/>
  <c r="D1608" i="7" s="1"/>
  <c r="C1608" i="7"/>
  <c r="Q1609" i="6"/>
  <c r="D1609" i="7" s="1"/>
  <c r="C1609" i="7"/>
  <c r="Q1610" i="6"/>
  <c r="D1610" i="7" s="1"/>
  <c r="C1610" i="7"/>
  <c r="Q1611" i="6"/>
  <c r="D1611" i="7" s="1"/>
  <c r="C1611" i="7"/>
  <c r="Q1612" i="6"/>
  <c r="D1612" i="7" s="1"/>
  <c r="C1612" i="7"/>
  <c r="Q1613" i="6"/>
  <c r="D1613" i="7" s="1"/>
  <c r="C1613" i="7"/>
  <c r="Q1614" i="6"/>
  <c r="D1614" i="7" s="1"/>
  <c r="C1614" i="7"/>
  <c r="Q1615" i="6"/>
  <c r="D1615" i="7" s="1"/>
  <c r="C1615" i="7"/>
  <c r="Q1616" i="6"/>
  <c r="D1616" i="7" s="1"/>
  <c r="C1616" i="7"/>
  <c r="Q1617" i="6"/>
  <c r="D1617" i="7" s="1"/>
  <c r="C1617" i="7"/>
  <c r="Q1618" i="6"/>
  <c r="D1618" i="7" s="1"/>
  <c r="C1618" i="7"/>
  <c r="Q1619" i="6"/>
  <c r="C1619" i="7"/>
  <c r="Q1620" i="6"/>
  <c r="C1620" i="7"/>
  <c r="Q1621" i="6"/>
  <c r="C1621" i="7"/>
  <c r="Q1622" i="6"/>
  <c r="C1622" i="7"/>
  <c r="Q1623" i="6"/>
  <c r="C1623" i="7"/>
  <c r="Q1624" i="6"/>
  <c r="C1624" i="7"/>
  <c r="Q1625" i="6"/>
  <c r="C1625" i="7"/>
  <c r="Q1626" i="6"/>
  <c r="C1626" i="7"/>
  <c r="Q1627" i="6"/>
  <c r="C1627" i="7"/>
  <c r="Q1628" i="6"/>
  <c r="C1628" i="7"/>
  <c r="Q1629" i="6"/>
  <c r="C1629" i="7"/>
  <c r="Q1630" i="6"/>
  <c r="C1630" i="7"/>
  <c r="Q1631" i="6"/>
  <c r="C1631" i="7"/>
  <c r="Q1632" i="6"/>
  <c r="C1632" i="7"/>
  <c r="Q1633" i="6"/>
  <c r="C1633" i="7"/>
  <c r="Q1634" i="6"/>
  <c r="C1634" i="7"/>
  <c r="Q1635" i="6"/>
  <c r="C1635" i="7"/>
  <c r="Q1636" i="6"/>
  <c r="C1636" i="7"/>
  <c r="Q1637" i="6"/>
  <c r="C1637" i="7"/>
  <c r="Q1638" i="6"/>
  <c r="C1638" i="7"/>
  <c r="Q1639" i="6"/>
  <c r="C1639" i="7"/>
  <c r="Q1640" i="6"/>
  <c r="C1640" i="7"/>
  <c r="Q1641" i="6"/>
  <c r="C1641" i="7"/>
  <c r="Q1642" i="6"/>
  <c r="C1642" i="7"/>
  <c r="Q1643" i="6"/>
  <c r="C1643" i="7"/>
  <c r="Q1644" i="6"/>
  <c r="C1644" i="7"/>
  <c r="Q1645" i="6"/>
  <c r="C1645" i="7"/>
  <c r="Q1646" i="6"/>
  <c r="D1646" i="7" s="1"/>
  <c r="C1646" i="7"/>
  <c r="Q1647" i="6"/>
  <c r="D1647" i="7" s="1"/>
  <c r="C1647" i="7"/>
  <c r="Q1648" i="6"/>
  <c r="D1648" i="7" s="1"/>
  <c r="C1648" i="7"/>
  <c r="Q1649" i="6"/>
  <c r="D1649" i="7" s="1"/>
  <c r="C1649" i="7"/>
  <c r="Q1650" i="6"/>
  <c r="D1650" i="7" s="1"/>
  <c r="C1650" i="7"/>
  <c r="Q1651" i="6"/>
  <c r="D1651" i="7" s="1"/>
  <c r="C1651" i="7"/>
  <c r="Q1652" i="6"/>
  <c r="D1652" i="7" s="1"/>
  <c r="C1652" i="7"/>
  <c r="Q1653" i="6"/>
  <c r="D1653" i="7" s="1"/>
  <c r="C1653" i="7"/>
  <c r="Q1654" i="6"/>
  <c r="D1654" i="7" s="1"/>
  <c r="C1654" i="7"/>
  <c r="Q1655" i="6"/>
  <c r="D1655" i="7" s="1"/>
  <c r="C1655" i="7"/>
  <c r="Q1656" i="6"/>
  <c r="C1656" i="7"/>
  <c r="Q1657" i="6"/>
  <c r="C1657" i="7"/>
  <c r="Q1658" i="6"/>
  <c r="C1658" i="7"/>
  <c r="Q1659" i="6"/>
  <c r="C1659" i="7"/>
  <c r="Q1660" i="6"/>
  <c r="C1660" i="7"/>
  <c r="Q1661" i="6"/>
  <c r="C1661" i="7"/>
  <c r="Q1662" i="6"/>
  <c r="C1662" i="7"/>
  <c r="Q1663" i="6"/>
  <c r="C1663" i="7"/>
  <c r="Q1664" i="6"/>
  <c r="C1664" i="7"/>
  <c r="Q1665" i="6"/>
  <c r="C1665" i="7"/>
  <c r="Q1666" i="6"/>
  <c r="C1666" i="7"/>
  <c r="Q1667" i="6"/>
  <c r="C1667" i="7"/>
  <c r="Q1668" i="6"/>
  <c r="C1668" i="7"/>
  <c r="Q1669" i="6"/>
  <c r="C1669" i="7"/>
  <c r="Q1670" i="6"/>
  <c r="C1670" i="7"/>
  <c r="Q1671" i="6"/>
  <c r="C1671" i="7"/>
  <c r="Q1672" i="6"/>
  <c r="C1672" i="7"/>
  <c r="Q1673" i="6"/>
  <c r="C1673" i="7"/>
  <c r="Q1674" i="6"/>
  <c r="C1674" i="7"/>
  <c r="Q1675" i="6"/>
  <c r="C1675" i="7"/>
  <c r="Q1676" i="6"/>
  <c r="C1676" i="7"/>
  <c r="Q1677" i="6"/>
  <c r="C1677" i="7"/>
  <c r="Q1678" i="6"/>
  <c r="C1678" i="7"/>
  <c r="Q1679" i="6"/>
  <c r="C1679" i="7"/>
  <c r="Q1680" i="6"/>
  <c r="C1680" i="7"/>
  <c r="Q1681" i="6"/>
  <c r="C1681" i="7"/>
  <c r="Q1682" i="6"/>
  <c r="C1682" i="7"/>
  <c r="Q1683" i="6"/>
  <c r="C1683" i="7"/>
  <c r="Q1684" i="6"/>
  <c r="C1684" i="7"/>
  <c r="Q1685" i="6"/>
  <c r="C1685" i="7"/>
  <c r="Q1686" i="6"/>
  <c r="C1686" i="7"/>
  <c r="Q1687" i="6"/>
  <c r="C1687" i="7"/>
  <c r="Q1688" i="6"/>
  <c r="C1688" i="7"/>
  <c r="Q1689" i="6"/>
  <c r="C1689" i="7"/>
  <c r="Q1690" i="6"/>
  <c r="C1690" i="7"/>
  <c r="Q1691" i="6"/>
  <c r="C1691" i="7"/>
  <c r="Q1692" i="6"/>
  <c r="C1692" i="7"/>
  <c r="Q1693" i="6"/>
  <c r="C1693" i="7"/>
  <c r="Q1694" i="6"/>
  <c r="C1694" i="7"/>
  <c r="Q1695" i="6"/>
  <c r="C1695" i="7"/>
  <c r="Q1696" i="6"/>
  <c r="C1696" i="7"/>
  <c r="Q1697" i="6"/>
  <c r="C1697" i="7"/>
  <c r="Q1698" i="6"/>
  <c r="C1698" i="7"/>
  <c r="Q1699" i="6"/>
  <c r="C1699" i="7"/>
  <c r="Q1700" i="6"/>
  <c r="C1700" i="7"/>
  <c r="Q1701" i="6"/>
  <c r="C1701" i="7"/>
  <c r="Q1702" i="6"/>
  <c r="C1702" i="7"/>
  <c r="Q1703" i="6"/>
  <c r="C1703" i="7"/>
  <c r="Q1704" i="6"/>
  <c r="C1704" i="7"/>
  <c r="Q1705" i="6"/>
  <c r="C1705" i="7"/>
  <c r="Q1706" i="6"/>
  <c r="C1706" i="7"/>
  <c r="Q1707" i="6"/>
  <c r="C1707" i="7"/>
  <c r="Q1708" i="6"/>
  <c r="D1708" i="7" s="1"/>
  <c r="C1708" i="7"/>
  <c r="Q1709" i="6"/>
  <c r="D1709" i="7" s="1"/>
  <c r="C1709" i="7"/>
  <c r="Q1710" i="6"/>
  <c r="D1710" i="7" s="1"/>
  <c r="C1710" i="7"/>
  <c r="Q1711" i="6"/>
  <c r="D1711" i="7" s="1"/>
  <c r="C1711" i="7"/>
  <c r="Q1712" i="6"/>
  <c r="D1712" i="7" s="1"/>
  <c r="C1712" i="7"/>
  <c r="Q1713" i="6"/>
  <c r="D1713" i="7" s="1"/>
  <c r="C1713" i="7"/>
  <c r="Q1714" i="6"/>
  <c r="D1714" i="7" s="1"/>
  <c r="C1714" i="7"/>
  <c r="Q1715" i="6"/>
  <c r="D1715" i="7" s="1"/>
  <c r="C1715" i="7"/>
  <c r="Q1716" i="6"/>
  <c r="D1716" i="7" s="1"/>
  <c r="C1716" i="7"/>
  <c r="Q1717" i="6"/>
  <c r="C1717" i="7"/>
  <c r="Q1718" i="6"/>
  <c r="C1718" i="7"/>
  <c r="Q1719" i="6"/>
  <c r="C1719" i="7"/>
  <c r="Q1720" i="6"/>
  <c r="C1720" i="7"/>
  <c r="Q1721" i="6"/>
  <c r="C1721" i="7"/>
  <c r="Q1722" i="6"/>
  <c r="D2155" i="7" s="1"/>
  <c r="C1722" i="7"/>
  <c r="Q1723" i="6"/>
  <c r="C1723" i="7"/>
  <c r="Q1724" i="6"/>
  <c r="C1724" i="7"/>
  <c r="Q1725" i="6"/>
  <c r="C1725" i="7"/>
  <c r="Q1726" i="6"/>
  <c r="C1726" i="7"/>
  <c r="Q1727" i="6"/>
  <c r="C1727" i="7"/>
  <c r="Q1728" i="6"/>
  <c r="D2156" i="7" s="1"/>
  <c r="C1728" i="7"/>
  <c r="Q1729" i="6"/>
  <c r="D2157" i="7" s="1"/>
  <c r="C1729" i="7"/>
  <c r="Q1730" i="6"/>
  <c r="C1730" i="7"/>
  <c r="Q1731" i="6"/>
  <c r="C1731" i="7"/>
  <c r="Q1732" i="6"/>
  <c r="C1732" i="7"/>
  <c r="Q1733" i="6"/>
  <c r="C1733" i="7"/>
  <c r="Q1734" i="6"/>
  <c r="C1734" i="7"/>
  <c r="Q1735" i="6"/>
  <c r="C1735" i="7"/>
  <c r="Q1736" i="6"/>
  <c r="C1736" i="7"/>
  <c r="Q1737" i="6"/>
  <c r="D1737" i="7" s="1"/>
  <c r="C1737" i="7"/>
  <c r="Q1738" i="6"/>
  <c r="D1738" i="7" s="1"/>
  <c r="C1738" i="7"/>
  <c r="Q1739" i="6"/>
  <c r="D1739" i="7" s="1"/>
  <c r="C1739" i="7"/>
  <c r="Q1740" i="6"/>
  <c r="D1740" i="7" s="1"/>
  <c r="C1740" i="7"/>
  <c r="Q1741" i="6"/>
  <c r="C1741" i="7"/>
  <c r="Q1742" i="6"/>
  <c r="D1742" i="7" s="1"/>
  <c r="C1742" i="7"/>
  <c r="Q1743" i="6"/>
  <c r="D1743" i="7" s="1"/>
  <c r="C1743" i="7"/>
  <c r="Q1744" i="6"/>
  <c r="C1744" i="7"/>
  <c r="Q1745" i="6"/>
  <c r="D1745" i="7" s="1"/>
  <c r="C1745" i="7"/>
  <c r="Q1746" i="6"/>
  <c r="D1746" i="7" s="1"/>
  <c r="C1746" i="7"/>
  <c r="Q1747" i="6"/>
  <c r="D1747" i="7" s="1"/>
  <c r="C1747" i="7"/>
  <c r="Q1748" i="6"/>
  <c r="C1748" i="7"/>
  <c r="Q1749" i="6"/>
  <c r="D1749" i="7" s="1"/>
  <c r="C1749" i="7"/>
  <c r="Q1750" i="6"/>
  <c r="D1750" i="7" s="1"/>
  <c r="C1750" i="7"/>
  <c r="Q1751" i="6"/>
  <c r="D1751" i="7" s="1"/>
  <c r="C1751" i="7"/>
  <c r="Q1752" i="6"/>
  <c r="D1752" i="7" s="1"/>
  <c r="C1752" i="7"/>
  <c r="Q1753" i="6"/>
  <c r="D1753" i="7" s="1"/>
  <c r="C1753" i="7"/>
  <c r="Q1754" i="6"/>
  <c r="D1754" i="7" s="1"/>
  <c r="C1754" i="7"/>
  <c r="Q1755" i="6"/>
  <c r="D1755" i="7" s="1"/>
  <c r="C1755" i="7"/>
  <c r="Q1756" i="6"/>
  <c r="D1756" i="7" s="1"/>
  <c r="C1756" i="7"/>
  <c r="Q1757" i="6"/>
  <c r="C1757" i="7"/>
  <c r="Q1758" i="6"/>
  <c r="D1758" i="7" s="1"/>
  <c r="C1758" i="7"/>
  <c r="Q1759" i="6"/>
  <c r="D1759" i="7" s="1"/>
  <c r="C1759" i="7"/>
  <c r="Q1760" i="6"/>
  <c r="D1760" i="7" s="1"/>
  <c r="C1760" i="7"/>
  <c r="Q1761" i="6"/>
  <c r="D1761" i="7" s="1"/>
  <c r="C1761" i="7"/>
  <c r="Q1762" i="6"/>
  <c r="D1762" i="7" s="1"/>
  <c r="C1762" i="7"/>
  <c r="Q1763" i="6"/>
  <c r="C1763" i="7"/>
  <c r="Q1764" i="6"/>
  <c r="D1764" i="7" s="1"/>
  <c r="C1764" i="7"/>
  <c r="Q1765" i="6"/>
  <c r="D1765" i="7" s="1"/>
  <c r="C1765" i="7"/>
  <c r="Q1766" i="6"/>
  <c r="D1766" i="7" s="1"/>
  <c r="C1766" i="7"/>
  <c r="Q1767" i="6"/>
  <c r="C1767" i="7"/>
  <c r="Q1768" i="6"/>
  <c r="C1768" i="7"/>
  <c r="Q1769" i="6"/>
  <c r="D2162" i="7" s="1"/>
  <c r="C1769" i="7"/>
  <c r="Q1770" i="6"/>
  <c r="D1770" i="7" s="1"/>
  <c r="C1770" i="7"/>
  <c r="Q1771" i="6"/>
  <c r="D1771" i="7" s="1"/>
  <c r="C1771" i="7"/>
  <c r="Q1772" i="6"/>
  <c r="C1772" i="7"/>
  <c r="Q1773" i="6"/>
  <c r="C1773" i="7"/>
  <c r="Q1774" i="6"/>
  <c r="D1774" i="7" s="1"/>
  <c r="C1774" i="7"/>
  <c r="Q1775" i="6"/>
  <c r="D1775" i="7" s="1"/>
  <c r="C1775" i="7"/>
  <c r="Q1776" i="6"/>
  <c r="D1776" i="7" s="1"/>
  <c r="C1776" i="7"/>
  <c r="Q1777" i="6"/>
  <c r="D1777" i="7" s="1"/>
  <c r="C1777" i="7"/>
  <c r="Q1778" i="6"/>
  <c r="C1778" i="7"/>
  <c r="Q1779" i="6"/>
  <c r="C1779" i="7"/>
  <c r="Q1780" i="6"/>
  <c r="C1780" i="7"/>
  <c r="Q1781" i="6"/>
  <c r="D2164" i="7" s="1"/>
  <c r="C1781" i="7"/>
  <c r="Q1782" i="6"/>
  <c r="D1782" i="7" s="1"/>
  <c r="C1782" i="7"/>
  <c r="Q1783" i="6"/>
  <c r="C1783" i="7"/>
  <c r="Q1784" i="6"/>
  <c r="C1784" i="7"/>
  <c r="Q1785" i="6"/>
  <c r="D1785" i="7" s="1"/>
  <c r="C1785" i="7"/>
  <c r="Q1786" i="6"/>
  <c r="C1786" i="7"/>
  <c r="Q1787" i="6"/>
  <c r="C1787" i="7"/>
  <c r="Q1788" i="6"/>
  <c r="D1788" i="7" s="1"/>
  <c r="C1788" i="7"/>
  <c r="Q1789" i="6"/>
  <c r="D1789" i="7" s="1"/>
  <c r="C1789" i="7"/>
  <c r="Q1790" i="6"/>
  <c r="D1790" i="7" s="1"/>
  <c r="C1790" i="7"/>
  <c r="Q1791" i="6"/>
  <c r="D1791" i="7" s="1"/>
  <c r="C1791" i="7"/>
  <c r="Q1792" i="6"/>
  <c r="C1792" i="7"/>
  <c r="Q1793" i="6"/>
  <c r="C1793" i="7"/>
  <c r="Q1794" i="6"/>
  <c r="C1794" i="7"/>
  <c r="Q1795" i="6"/>
  <c r="C1795" i="7"/>
  <c r="Q1796" i="6"/>
  <c r="C1796" i="7"/>
  <c r="Q1797" i="6"/>
  <c r="D1797" i="7" s="1"/>
  <c r="C1797" i="7"/>
  <c r="Q1798" i="6"/>
  <c r="D1798" i="7" s="1"/>
  <c r="C1798" i="7"/>
  <c r="Q1799" i="6"/>
  <c r="D1799" i="7" s="1"/>
  <c r="C1799" i="7"/>
  <c r="Q1800" i="6"/>
  <c r="D1800" i="7" s="1"/>
  <c r="C1800" i="7"/>
  <c r="Q1801" i="6"/>
  <c r="D1801" i="7" s="1"/>
  <c r="C1801" i="7"/>
  <c r="Q1802" i="6"/>
  <c r="C1802" i="7"/>
  <c r="Q1803" i="6"/>
  <c r="D1803" i="7" s="1"/>
  <c r="C1803" i="7"/>
  <c r="Q1804" i="6"/>
  <c r="D1804" i="7" s="1"/>
  <c r="C1804" i="7"/>
  <c r="Q1805" i="6"/>
  <c r="D1805" i="7" s="1"/>
  <c r="C1805" i="7"/>
  <c r="Q1806" i="6"/>
  <c r="C1806" i="7"/>
  <c r="Q1807" i="6"/>
  <c r="D1807" i="7" s="1"/>
  <c r="C1807" i="7"/>
  <c r="Q1808" i="6"/>
  <c r="D1808" i="7" s="1"/>
  <c r="C1808" i="7"/>
  <c r="Q1809" i="6"/>
  <c r="D1809" i="7" s="1"/>
  <c r="C1809" i="7"/>
  <c r="Q1810" i="6"/>
  <c r="C1810" i="7"/>
  <c r="Q1811" i="6"/>
  <c r="D1811" i="7" s="1"/>
  <c r="C1811" i="7"/>
  <c r="Q1812" i="6"/>
  <c r="C1812" i="7"/>
  <c r="Q1813" i="6"/>
  <c r="C1813" i="7"/>
  <c r="Q1814" i="6"/>
  <c r="D1814" i="7" s="1"/>
  <c r="C1814" i="7"/>
  <c r="Q1815" i="6"/>
  <c r="D1815" i="7" s="1"/>
  <c r="C1815" i="7"/>
  <c r="Q1816" i="6"/>
  <c r="D1816" i="7" s="1"/>
  <c r="C1816" i="7"/>
  <c r="Q1817" i="6"/>
  <c r="C1817" i="7"/>
  <c r="Q1818" i="6"/>
  <c r="C1818" i="7"/>
  <c r="Q1819" i="6"/>
  <c r="D1819" i="7" s="1"/>
  <c r="C1819" i="7"/>
  <c r="Q1820" i="6"/>
  <c r="D1820" i="7" s="1"/>
  <c r="C1820" i="7"/>
  <c r="Q1821" i="6"/>
  <c r="D1821" i="7" s="1"/>
  <c r="C1821" i="7"/>
  <c r="Q1822" i="6"/>
  <c r="D1822" i="7" s="1"/>
  <c r="C1822" i="7"/>
  <c r="Q1823" i="6"/>
  <c r="D1823" i="7" s="1"/>
  <c r="C1823" i="7"/>
  <c r="Q1824" i="6"/>
  <c r="D1824" i="7" s="1"/>
  <c r="C1824" i="7"/>
  <c r="Q1825" i="6"/>
  <c r="D1825" i="7" s="1"/>
  <c r="C1825" i="7"/>
  <c r="Q1826" i="6"/>
  <c r="D1826" i="7" s="1"/>
  <c r="C1826" i="7"/>
  <c r="Q1827" i="6"/>
  <c r="D1827" i="7" s="1"/>
  <c r="C1827" i="7"/>
  <c r="Q1828" i="6"/>
  <c r="C1828" i="7"/>
  <c r="Q1829" i="6"/>
  <c r="C1829" i="7"/>
  <c r="Q1830" i="6"/>
  <c r="C1830" i="7"/>
  <c r="Q1831" i="6"/>
  <c r="D1831" i="7" s="1"/>
  <c r="C1831" i="7"/>
  <c r="Q1832" i="6"/>
  <c r="D1832" i="7" s="1"/>
  <c r="C1832" i="7"/>
  <c r="Q1833" i="6"/>
  <c r="C1833" i="7"/>
  <c r="Q1834" i="6"/>
  <c r="D1834" i="7" s="1"/>
  <c r="C1834" i="7"/>
  <c r="Q1835" i="6"/>
  <c r="D1835" i="7" s="1"/>
  <c r="C1835" i="7"/>
  <c r="Q1836" i="6"/>
  <c r="D1836" i="7" s="1"/>
  <c r="C1836" i="7"/>
  <c r="Q1837" i="6"/>
  <c r="D1837" i="7" s="1"/>
  <c r="C1837" i="7"/>
  <c r="Q1838" i="6"/>
  <c r="C1838" i="7"/>
  <c r="Q1839" i="6"/>
  <c r="D1839" i="7" s="1"/>
  <c r="C1839" i="7"/>
  <c r="Q1840" i="6"/>
  <c r="D1840" i="7" s="1"/>
  <c r="C1840" i="7"/>
  <c r="Q1841" i="6"/>
  <c r="D1841" i="7" s="1"/>
  <c r="C1841" i="7"/>
  <c r="Q1842" i="6"/>
  <c r="D1842" i="7" s="1"/>
  <c r="C1842" i="7"/>
  <c r="Q1843" i="6"/>
  <c r="C1843" i="7"/>
  <c r="Q1844" i="6"/>
  <c r="C1844" i="7"/>
  <c r="Q1845" i="6"/>
  <c r="C1845" i="7"/>
  <c r="Q1846" i="6"/>
  <c r="C1846" i="7"/>
  <c r="Q1847" i="6"/>
  <c r="D1847" i="7" s="1"/>
  <c r="C1847" i="7"/>
  <c r="Q1848" i="6"/>
  <c r="D1848" i="7" s="1"/>
  <c r="C1848" i="7"/>
  <c r="Q1849" i="6"/>
  <c r="D1849" i="7" s="1"/>
  <c r="C1849" i="7"/>
  <c r="Q1850" i="6"/>
  <c r="D1850" i="7" s="1"/>
  <c r="C1850" i="7"/>
  <c r="Q1851" i="6"/>
  <c r="D1851" i="7" s="1"/>
  <c r="C1851" i="7"/>
  <c r="Q1852" i="6"/>
  <c r="D1852" i="7" s="1"/>
  <c r="C1852" i="7"/>
  <c r="Q1853" i="6"/>
  <c r="D1853" i="7" s="1"/>
  <c r="C1853" i="7"/>
  <c r="Q1854" i="6"/>
  <c r="C1854" i="7"/>
  <c r="Q1855" i="6"/>
  <c r="D2281" i="7" s="1"/>
  <c r="C1855" i="7"/>
  <c r="Q1856" i="6"/>
  <c r="D1856" i="7" s="1"/>
  <c r="C1856" i="7"/>
  <c r="Q1857" i="6"/>
  <c r="D1857" i="7" s="1"/>
  <c r="C1857" i="7"/>
  <c r="Q1858" i="6"/>
  <c r="D1858" i="7" s="1"/>
  <c r="C1858" i="7"/>
  <c r="Q1859" i="6"/>
  <c r="D1859" i="7" s="1"/>
  <c r="C1859" i="7"/>
  <c r="Q1860" i="6"/>
  <c r="D1860" i="7" s="1"/>
  <c r="C1860" i="7"/>
  <c r="Q1861" i="6"/>
  <c r="C1861" i="7"/>
  <c r="Q1862" i="6"/>
  <c r="D1862" i="7" s="1"/>
  <c r="C1862" i="7"/>
  <c r="Q1863" i="6"/>
  <c r="D1863" i="7" s="1"/>
  <c r="C1863" i="7"/>
  <c r="Q1864" i="6"/>
  <c r="C1864" i="7"/>
  <c r="Q1865" i="6"/>
  <c r="D1865" i="7" s="1"/>
  <c r="C1865" i="7"/>
  <c r="Q1866" i="6"/>
  <c r="D1866" i="7" s="1"/>
  <c r="C1866" i="7"/>
  <c r="Q1867" i="6"/>
  <c r="D1867" i="7" s="1"/>
  <c r="C1867" i="7"/>
  <c r="Q1868" i="6"/>
  <c r="C1868" i="7"/>
  <c r="Q1869" i="6"/>
  <c r="D1869" i="7" s="1"/>
  <c r="C1869" i="7"/>
  <c r="Q1870" i="6"/>
  <c r="D1870" i="7" s="1"/>
  <c r="C1870" i="7"/>
  <c r="Q1871" i="6"/>
  <c r="D1871" i="7" s="1"/>
  <c r="C1871" i="7"/>
  <c r="Q1872" i="6"/>
  <c r="D1872" i="7" s="1"/>
  <c r="C1872" i="7"/>
  <c r="Q1873" i="6"/>
  <c r="D1873" i="7" s="1"/>
  <c r="C1873" i="7"/>
  <c r="Q1874" i="6"/>
  <c r="D1874" i="7" s="1"/>
  <c r="C1874" i="7"/>
  <c r="Q1875" i="6"/>
  <c r="D1875" i="7" s="1"/>
  <c r="C1875" i="7"/>
  <c r="Q1876" i="6"/>
  <c r="D1876" i="7" s="1"/>
  <c r="C1876" i="7"/>
  <c r="Q1877" i="6"/>
  <c r="D1877" i="7" s="1"/>
  <c r="C1877" i="7"/>
  <c r="Q1878" i="6"/>
  <c r="D1878" i="7" s="1"/>
  <c r="C1878" i="7"/>
  <c r="Q1879" i="6"/>
  <c r="D1879" i="7" s="1"/>
  <c r="C1879" i="7"/>
  <c r="Q1880" i="6"/>
  <c r="C1880" i="7"/>
  <c r="Q1881" i="6"/>
  <c r="C1881" i="7"/>
  <c r="Q1882" i="6"/>
  <c r="D1882" i="7" s="1"/>
  <c r="C1882" i="7"/>
  <c r="Q1883" i="6"/>
  <c r="C1883" i="7"/>
  <c r="Q1884" i="6"/>
  <c r="D1884" i="7" s="1"/>
  <c r="C1884" i="7"/>
  <c r="Q1885" i="6"/>
  <c r="C1885" i="7"/>
  <c r="Q1886" i="6"/>
  <c r="D1886" i="7" s="1"/>
  <c r="C1886" i="7"/>
  <c r="Q1887" i="6"/>
  <c r="C1887" i="7"/>
  <c r="Q1888" i="6"/>
  <c r="D1888" i="7" s="1"/>
  <c r="C1888" i="7"/>
  <c r="Q1889" i="6"/>
  <c r="C1889" i="7"/>
  <c r="Q1890" i="6"/>
  <c r="D1890" i="7" s="1"/>
  <c r="C1890" i="7"/>
  <c r="Q1891" i="6"/>
  <c r="D1891" i="7" s="1"/>
  <c r="C1891" i="7"/>
  <c r="Q1892" i="6"/>
  <c r="D1892" i="7" s="1"/>
  <c r="C1892" i="7"/>
  <c r="Q1893" i="6"/>
  <c r="D1893" i="7" s="1"/>
  <c r="C1893" i="7"/>
  <c r="Q1894" i="6"/>
  <c r="C1894" i="7"/>
  <c r="Q1895" i="6"/>
  <c r="C1895" i="7"/>
  <c r="Q1896" i="6"/>
  <c r="D1896" i="7" s="1"/>
  <c r="C1896" i="7"/>
  <c r="Q1897" i="6"/>
  <c r="D2286" i="7" s="1"/>
  <c r="C1897" i="7"/>
  <c r="Q1898" i="6"/>
  <c r="D2287" i="7" s="1"/>
  <c r="C1898" i="7"/>
  <c r="Q1899" i="6"/>
  <c r="C1899" i="7"/>
  <c r="Q1900" i="6"/>
  <c r="C1900" i="7"/>
  <c r="Q1901" i="6"/>
  <c r="C1901" i="7"/>
  <c r="Q1902" i="6"/>
  <c r="C1902" i="7"/>
  <c r="Q1903" i="6"/>
  <c r="C1903" i="7"/>
  <c r="Q1904" i="6"/>
  <c r="C1904" i="7"/>
  <c r="Q1905" i="6"/>
  <c r="C1905" i="7"/>
  <c r="Q1906" i="6"/>
  <c r="D2288" i="7" s="1"/>
  <c r="C1906" i="7"/>
  <c r="Q1907" i="6"/>
  <c r="C1907" i="7"/>
  <c r="Q1908" i="6"/>
  <c r="C1908" i="7"/>
  <c r="Q1909" i="6"/>
  <c r="D2172" i="7" s="1"/>
  <c r="C1909" i="7"/>
  <c r="Q1910" i="6"/>
  <c r="C1910" i="7"/>
  <c r="Q1911" i="6"/>
  <c r="D1911" i="7" s="1"/>
  <c r="C1911" i="7"/>
  <c r="Q1912" i="6"/>
  <c r="D2173" i="7" s="1"/>
  <c r="C1912" i="7"/>
  <c r="Q1913" i="6"/>
  <c r="C1913" i="7"/>
  <c r="Q1914" i="6"/>
  <c r="C1914" i="7"/>
  <c r="Q1915" i="6"/>
  <c r="C1915" i="7"/>
  <c r="Q1916" i="6"/>
  <c r="C1916" i="7"/>
  <c r="Q1917" i="6"/>
  <c r="C1917" i="7"/>
  <c r="Q1918" i="6"/>
  <c r="D2290" i="7" s="1"/>
  <c r="C1918" i="7"/>
  <c r="Q1919" i="6"/>
  <c r="C1919" i="7"/>
  <c r="Q1920" i="6"/>
  <c r="D1920" i="7" s="1"/>
  <c r="C1920" i="7"/>
  <c r="Q1921" i="6"/>
  <c r="D1921" i="7" s="1"/>
  <c r="C1921" i="7"/>
  <c r="Q1922" i="6"/>
  <c r="D1922" i="7" s="1"/>
  <c r="C1922" i="7"/>
  <c r="Q1923" i="6"/>
  <c r="C1923" i="7"/>
  <c r="Q1924" i="6"/>
  <c r="C1924" i="7"/>
  <c r="Q1925" i="6"/>
  <c r="C1925" i="7"/>
  <c r="Q1926" i="6"/>
  <c r="C1926" i="7"/>
  <c r="Q1927" i="6"/>
  <c r="C1927" i="7"/>
  <c r="Q1928" i="6"/>
  <c r="D1928" i="7" s="1"/>
  <c r="C1928" i="7"/>
  <c r="Q1929" i="6"/>
  <c r="C1929" i="7"/>
  <c r="Q1930" i="6"/>
  <c r="C1930" i="7"/>
  <c r="Q1931" i="6"/>
  <c r="C1931" i="7"/>
  <c r="Q1932" i="6"/>
  <c r="D2293" i="7" s="1"/>
  <c r="C1932" i="7"/>
  <c r="Q1933" i="6"/>
  <c r="C1933" i="7"/>
  <c r="Q1934" i="6"/>
  <c r="D2294" i="7" s="1"/>
  <c r="C1934" i="7"/>
  <c r="Q1935" i="6"/>
  <c r="C1935" i="7"/>
  <c r="Q1936" i="6"/>
  <c r="C1936" i="7"/>
  <c r="Q1937" i="6"/>
  <c r="C1937" i="7"/>
  <c r="Q1938" i="6"/>
  <c r="C1938" i="7"/>
  <c r="Q1939" i="6"/>
  <c r="C1939" i="7"/>
  <c r="Q1940" i="6"/>
  <c r="C1940" i="7"/>
  <c r="Q1941" i="6"/>
  <c r="C1941" i="7"/>
  <c r="Q1942" i="6"/>
  <c r="C1942" i="7"/>
  <c r="Q1943" i="6"/>
  <c r="C1943" i="7"/>
  <c r="Q1944" i="6"/>
  <c r="D2175" i="7" s="1"/>
  <c r="C1944" i="7"/>
  <c r="Q1945" i="6"/>
  <c r="C1945" i="7"/>
  <c r="Q1946" i="6"/>
  <c r="C1946" i="7"/>
  <c r="Q1947" i="6"/>
  <c r="C1947" i="7"/>
  <c r="Q1948" i="6"/>
  <c r="D1948" i="7" s="1"/>
  <c r="C1948" i="7"/>
  <c r="Q1949" i="6"/>
  <c r="D1949" i="7" s="1"/>
  <c r="C1949" i="7"/>
  <c r="Q1950" i="6"/>
  <c r="D1950" i="7" s="1"/>
  <c r="C1950" i="7"/>
  <c r="Q1951" i="6"/>
  <c r="C1951" i="7"/>
  <c r="Q1952" i="6"/>
  <c r="C1952" i="7"/>
  <c r="Q1953" i="6"/>
  <c r="C1953" i="7"/>
  <c r="Q1954" i="6"/>
  <c r="C1954" i="7"/>
  <c r="Q1955" i="6"/>
  <c r="C1955" i="7"/>
  <c r="Q1956" i="6"/>
  <c r="C1956" i="7"/>
  <c r="Q1957" i="6"/>
  <c r="C1957" i="7"/>
  <c r="Q1958" i="6"/>
  <c r="D1958" i="7" s="1"/>
  <c r="C1958" i="7"/>
  <c r="Q1959" i="6"/>
  <c r="D1959" i="7" s="1"/>
  <c r="C1959" i="7"/>
  <c r="Q1960" i="6"/>
  <c r="C1960" i="7"/>
  <c r="Q1961" i="6"/>
  <c r="D2176" i="7" s="1"/>
  <c r="C1961" i="7"/>
  <c r="Q1962" i="6"/>
  <c r="C1962" i="7"/>
  <c r="Q1963" i="6"/>
  <c r="C1963" i="7"/>
  <c r="Q1964" i="6"/>
  <c r="C1964" i="7"/>
  <c r="Q1965" i="6"/>
  <c r="C1965" i="7"/>
  <c r="Q1966" i="6"/>
  <c r="D2177" i="7" s="1"/>
  <c r="C1966" i="7"/>
  <c r="Q1967" i="6"/>
  <c r="C1967" i="7"/>
  <c r="Q1968" i="6"/>
  <c r="C1968" i="7"/>
  <c r="Q1969" i="6"/>
  <c r="D2297" i="7" s="1"/>
  <c r="C1969" i="7"/>
  <c r="Q1970" i="6"/>
  <c r="C1970" i="7"/>
  <c r="Q1971" i="6"/>
  <c r="C1971" i="7"/>
  <c r="Q1972" i="6"/>
  <c r="C1972" i="7"/>
  <c r="Q1973" i="6"/>
  <c r="C1973" i="7"/>
  <c r="Q1974" i="6"/>
  <c r="C1974" i="7"/>
  <c r="Q1975" i="6"/>
  <c r="C1975" i="7"/>
  <c r="Q1976" i="6"/>
  <c r="C1976" i="7"/>
  <c r="Q1977" i="6"/>
  <c r="D1977" i="7" s="1"/>
  <c r="C1977" i="7"/>
  <c r="Q1978" i="6"/>
  <c r="D1978" i="7" s="1"/>
  <c r="C1978" i="7"/>
  <c r="Q1979" i="6"/>
  <c r="D2299" i="7" s="1"/>
  <c r="C1979" i="7"/>
  <c r="Q1980" i="6"/>
  <c r="C1980" i="7"/>
  <c r="Q1981" i="6"/>
  <c r="D1981" i="7" s="1"/>
  <c r="C1981" i="7"/>
  <c r="Q1982" i="6"/>
  <c r="D1982" i="7" s="1"/>
  <c r="C1982" i="7"/>
  <c r="Q1983" i="6"/>
  <c r="D1983" i="7" s="1"/>
  <c r="C1983" i="7"/>
  <c r="Q1984" i="6"/>
  <c r="C1984" i="7"/>
  <c r="Q1985" i="6"/>
  <c r="D2240" i="7" s="1"/>
  <c r="C1985" i="7"/>
  <c r="Q1986" i="6"/>
  <c r="D2179" i="7" s="1"/>
  <c r="C1986" i="7"/>
  <c r="Q1987" i="6"/>
  <c r="C1987" i="7"/>
  <c r="Q1988" i="6"/>
  <c r="C1988" i="7"/>
  <c r="Q1989" i="6"/>
  <c r="C1989" i="7"/>
  <c r="Q1990" i="6"/>
  <c r="D1990" i="7" s="1"/>
  <c r="C1990" i="7"/>
  <c r="Q1991" i="6"/>
  <c r="D1991" i="7" s="1"/>
  <c r="C1991" i="7"/>
  <c r="Q1992" i="6"/>
  <c r="C1992" i="7"/>
  <c r="Q1993" i="6"/>
  <c r="C1993" i="7"/>
  <c r="Q1994" i="6"/>
  <c r="D1994" i="7" s="1"/>
  <c r="C1994" i="7"/>
  <c r="Q1995" i="6"/>
  <c r="C1995" i="7"/>
  <c r="Q1996" i="6"/>
  <c r="D1996" i="7" s="1"/>
  <c r="C1996" i="7"/>
  <c r="Q1997" i="6"/>
  <c r="C1997" i="7"/>
  <c r="Q1998" i="6"/>
  <c r="D1998" i="7" s="1"/>
  <c r="C1998" i="7"/>
  <c r="Q1999" i="6"/>
  <c r="C1999" i="7"/>
  <c r="Q2000" i="6"/>
  <c r="C2000" i="7"/>
  <c r="Q2001" i="6"/>
  <c r="D2001" i="7" s="1"/>
  <c r="C2001" i="7"/>
  <c r="Q2002" i="6"/>
  <c r="D2183" i="7" s="1"/>
  <c r="C2002" i="7"/>
  <c r="Q2003" i="6"/>
  <c r="D2003" i="7" s="1"/>
  <c r="C2003" i="7"/>
  <c r="Q2004" i="6"/>
  <c r="D2004" i="7" s="1"/>
  <c r="C2004" i="7"/>
  <c r="Q2005" i="6"/>
  <c r="D2005" i="7" s="1"/>
  <c r="C2005" i="7"/>
  <c r="Q2006" i="6"/>
  <c r="D2006" i="7" s="1"/>
  <c r="C2006" i="7"/>
  <c r="Q2007" i="6"/>
  <c r="C2007" i="7"/>
  <c r="Q2008" i="6"/>
  <c r="C2008" i="7"/>
  <c r="Q2009" i="6"/>
  <c r="D2009" i="7" s="1"/>
  <c r="C2009" i="7"/>
  <c r="Q2010" i="6"/>
  <c r="D2010" i="7" s="1"/>
  <c r="C2010" i="7"/>
  <c r="Q2011" i="6"/>
  <c r="D2011" i="7" s="1"/>
  <c r="C2011" i="7"/>
  <c r="Q2012" i="6"/>
  <c r="D2012" i="7" s="1"/>
  <c r="C2012" i="7"/>
  <c r="Q2013" i="6"/>
  <c r="C2013" i="7"/>
  <c r="Q2014" i="6"/>
  <c r="D2302" i="7" s="1"/>
  <c r="C2014" i="7"/>
  <c r="Q2015" i="6"/>
  <c r="D2303" i="7" s="1"/>
  <c r="C2015" i="7"/>
  <c r="Q2016" i="6"/>
  <c r="D2016" i="7" s="1"/>
  <c r="C2016" i="7"/>
  <c r="Q2017" i="6"/>
  <c r="D2017" i="7" s="1"/>
  <c r="C2017" i="7"/>
  <c r="Q2018" i="6"/>
  <c r="C2018" i="7"/>
  <c r="Q2019" i="6"/>
  <c r="C2019" i="7"/>
  <c r="Q2020" i="6"/>
  <c r="D2020" i="7" s="1"/>
  <c r="C2020" i="7"/>
  <c r="Q2021" i="6"/>
  <c r="C2021" i="7"/>
  <c r="Q2022" i="6"/>
  <c r="D2305" i="7" s="1"/>
  <c r="C2022" i="7"/>
  <c r="Q2023" i="6"/>
  <c r="C2023" i="7"/>
  <c r="Q2024" i="6"/>
  <c r="C2024" i="7"/>
  <c r="Q2025" i="6"/>
  <c r="C2025" i="7"/>
  <c r="Q2026" i="6"/>
  <c r="C2026" i="7"/>
  <c r="Q2027" i="6"/>
  <c r="C2027" i="7"/>
  <c r="Q2028" i="6"/>
  <c r="C2028" i="7"/>
  <c r="Q2029" i="6"/>
  <c r="D2185" i="7" s="1"/>
  <c r="C2029" i="7"/>
  <c r="Q2030" i="6"/>
  <c r="C2030" i="7"/>
  <c r="Q2031" i="6"/>
  <c r="D2031" i="7" s="1"/>
  <c r="C2031" i="7"/>
  <c r="Q2032" i="6"/>
  <c r="D2032" i="7" s="1"/>
  <c r="C2032" i="7"/>
  <c r="Q2033" i="6"/>
  <c r="D2033" i="7" s="1"/>
  <c r="C2033" i="7"/>
  <c r="Q2034" i="6"/>
  <c r="D2034" i="7" s="1"/>
  <c r="C2034" i="7"/>
  <c r="Q2035" i="6"/>
  <c r="D2035" i="7" s="1"/>
  <c r="C2035" i="7"/>
  <c r="Q2036" i="6"/>
  <c r="D2036" i="7" s="1"/>
  <c r="C2036" i="7"/>
  <c r="Q2037" i="6"/>
  <c r="D2037" i="7" s="1"/>
  <c r="C2037" i="7"/>
  <c r="Q2038" i="6"/>
  <c r="D2038" i="7" s="1"/>
  <c r="C2038" i="7"/>
  <c r="Q2039" i="6"/>
  <c r="D2039" i="7" s="1"/>
  <c r="C2039" i="7"/>
  <c r="Q2040" i="6"/>
  <c r="D2040" i="7" s="1"/>
  <c r="C2040" i="7"/>
  <c r="Q2041" i="6"/>
  <c r="D2041" i="7" s="1"/>
  <c r="C2041" i="7"/>
  <c r="Q2042" i="6"/>
  <c r="C2042" i="7"/>
  <c r="Q2043" i="6"/>
  <c r="C2043" i="7"/>
  <c r="Q2044" i="6"/>
  <c r="C2044" i="7"/>
  <c r="Q2045" i="6"/>
  <c r="C2045" i="7"/>
  <c r="Q2046" i="6"/>
  <c r="C2046" i="7"/>
  <c r="Q2047" i="6"/>
  <c r="C2047" i="7"/>
  <c r="Q2048" i="6"/>
  <c r="D2048" i="7" s="1"/>
  <c r="C2048" i="7"/>
  <c r="Q2049" i="6"/>
  <c r="D2049" i="7" s="1"/>
  <c r="C2049" i="7"/>
  <c r="Q2050" i="6"/>
  <c r="C2050" i="7"/>
  <c r="Q2051" i="6"/>
  <c r="D2051" i="7" s="1"/>
  <c r="C2051" i="7"/>
  <c r="Q2052" i="6"/>
  <c r="D2052" i="7" s="1"/>
  <c r="C2052" i="7"/>
  <c r="Q2053" i="6"/>
  <c r="C2053" i="7"/>
  <c r="Q2054" i="6"/>
  <c r="D2308" i="7" s="1"/>
  <c r="C2054" i="7"/>
  <c r="Q2055" i="6"/>
  <c r="D2186" i="7" s="1"/>
  <c r="C2055" i="7"/>
  <c r="Q2056" i="6"/>
  <c r="C2056" i="7"/>
  <c r="Q2057" i="6"/>
  <c r="C2057" i="7"/>
  <c r="Q2058" i="6"/>
  <c r="C2058" i="7"/>
  <c r="Q2059" i="6"/>
  <c r="C2059" i="7"/>
  <c r="Q2060" i="6"/>
  <c r="C2060" i="7"/>
  <c r="Q2061" i="6"/>
  <c r="D2187" i="7" s="1"/>
  <c r="C2061" i="7"/>
  <c r="Q2062" i="6"/>
  <c r="C2062" i="7"/>
  <c r="Q2063" i="6"/>
  <c r="D2188" i="7" s="1"/>
  <c r="C2063" i="7"/>
  <c r="Q2064" i="6"/>
  <c r="D2189" i="7" s="1"/>
  <c r="C2064" i="7"/>
  <c r="Q2065" i="6"/>
  <c r="C2065" i="7"/>
  <c r="Q2066" i="6"/>
  <c r="D2310" i="7" s="1"/>
  <c r="C2066" i="7"/>
  <c r="Q2067" i="6"/>
  <c r="C2067" i="7"/>
  <c r="Q2068" i="6"/>
  <c r="C2068" i="7"/>
  <c r="Q2069" i="6"/>
  <c r="C2069" i="7"/>
  <c r="Q2070" i="6"/>
  <c r="C2070" i="7"/>
  <c r="Q2071" i="6"/>
  <c r="D2071" i="7" s="1"/>
  <c r="C2071" i="7"/>
  <c r="Q2072" i="6"/>
  <c r="D2072" i="7" s="1"/>
  <c r="C2072" i="7"/>
  <c r="Q2073" i="6"/>
  <c r="D2073" i="7" s="1"/>
  <c r="C2073" i="7"/>
  <c r="Q2074" i="6"/>
  <c r="D2074" i="7" s="1"/>
  <c r="C2074" i="7"/>
  <c r="Q2075" i="6"/>
  <c r="D2075" i="7" s="1"/>
  <c r="C2075" i="7"/>
  <c r="Q2076" i="6"/>
  <c r="D2076" i="7" s="1"/>
  <c r="C2076" i="7"/>
  <c r="Q2077" i="6"/>
  <c r="D2077" i="7" s="1"/>
  <c r="C2077" i="7"/>
  <c r="Q2078" i="6"/>
  <c r="D2078" i="7" s="1"/>
  <c r="C2078" i="7"/>
  <c r="Q2079" i="6"/>
  <c r="D2190" i="7" s="1"/>
  <c r="C2079" i="7"/>
  <c r="Q2080" i="6"/>
  <c r="C2080" i="7"/>
  <c r="Q2081" i="6"/>
  <c r="C2081" i="7"/>
  <c r="Q2082" i="6"/>
  <c r="C2082" i="7"/>
  <c r="Q2083" i="6"/>
  <c r="C2083" i="7"/>
  <c r="Q2084" i="6"/>
  <c r="C2084" i="7"/>
  <c r="Q2085" i="6"/>
  <c r="C2085" i="7"/>
  <c r="Q2086" i="6"/>
  <c r="D2086" i="7" s="1"/>
  <c r="C2086" i="7"/>
  <c r="Q2087" i="6"/>
  <c r="D2087" i="7" s="1"/>
  <c r="C2087" i="7"/>
  <c r="Q2088" i="6"/>
  <c r="D2088" i="7" s="1"/>
  <c r="C2088" i="7"/>
  <c r="Q2089" i="6"/>
  <c r="C2089" i="7"/>
  <c r="Q2090" i="6"/>
  <c r="C2090" i="7"/>
  <c r="Q2091" i="6"/>
  <c r="D2091" i="7" s="1"/>
  <c r="C2091" i="7"/>
  <c r="Q2092" i="6"/>
  <c r="D2092" i="7" s="1"/>
  <c r="C2092" i="7"/>
  <c r="Q2093" i="6"/>
  <c r="D2093" i="7" s="1"/>
  <c r="C2093" i="7"/>
  <c r="Q2094" i="6"/>
  <c r="D2094" i="7" s="1"/>
  <c r="C2094" i="7"/>
  <c r="Q2095" i="6"/>
  <c r="D2095" i="7" s="1"/>
  <c r="C2095" i="7"/>
  <c r="Q2096" i="6"/>
  <c r="D2096" i="7" s="1"/>
  <c r="C2096" i="7"/>
  <c r="Q2097" i="6"/>
  <c r="D2097" i="7" s="1"/>
  <c r="C2097" i="7"/>
  <c r="Q2098" i="6"/>
  <c r="C2098" i="7"/>
  <c r="Q2099" i="6"/>
  <c r="D2192" i="7" s="1"/>
  <c r="C2099" i="7"/>
  <c r="Q2100" i="6"/>
  <c r="C2100" i="7"/>
  <c r="Q2101" i="6"/>
  <c r="D2193" i="7" s="1"/>
  <c r="C2101" i="7"/>
  <c r="Q2102" i="6"/>
  <c r="C2102" i="7"/>
  <c r="Q2103" i="6"/>
  <c r="D2103" i="7" s="1"/>
  <c r="C2103" i="7"/>
  <c r="Q2104" i="6"/>
  <c r="D2104" i="7" s="1"/>
  <c r="C2104" i="7"/>
  <c r="Q2105" i="6"/>
  <c r="D2105" i="7" s="1"/>
  <c r="C2105" i="7"/>
  <c r="Q2106" i="6"/>
  <c r="D2106" i="7" s="1"/>
  <c r="C2106" i="7"/>
  <c r="Q2107" i="6"/>
  <c r="D2107" i="7" s="1"/>
  <c r="C2107" i="7"/>
  <c r="Q2108" i="6"/>
  <c r="C2108" i="7"/>
  <c r="Q2109" i="6"/>
  <c r="D2109" i="7" s="1"/>
  <c r="C2109" i="7"/>
  <c r="Q2110" i="6"/>
  <c r="D2110" i="7" s="1"/>
  <c r="C2110" i="7"/>
  <c r="Q2111" i="6"/>
  <c r="C2111" i="7"/>
  <c r="Q2112" i="6"/>
  <c r="D2112" i="7" s="1"/>
  <c r="C2112" i="7"/>
  <c r="Q2113" i="6"/>
  <c r="C2113" i="7"/>
  <c r="Q2114" i="6"/>
  <c r="C2114" i="7"/>
  <c r="Q2115" i="6"/>
  <c r="D2115" i="7" s="1"/>
  <c r="C2115" i="7"/>
  <c r="Q2116" i="6"/>
  <c r="D2116" i="7" s="1"/>
  <c r="C2116" i="7"/>
  <c r="Q2117" i="6"/>
  <c r="D2117" i="7" s="1"/>
  <c r="C2117" i="7"/>
  <c r="Q2118" i="6"/>
  <c r="C2118" i="7"/>
  <c r="Q2119" i="6"/>
  <c r="C2119" i="7"/>
  <c r="Q2120" i="6"/>
  <c r="C2120" i="7"/>
  <c r="Q2121" i="6"/>
  <c r="D2121" i="7" s="1"/>
  <c r="C2121" i="7"/>
  <c r="Q2122" i="6"/>
  <c r="D2122" i="7" s="1"/>
  <c r="C2122" i="7"/>
  <c r="Q2123" i="6"/>
  <c r="D2123" i="7" s="1"/>
  <c r="C2123" i="7"/>
  <c r="Q2124" i="6"/>
  <c r="D2124" i="7" s="1"/>
  <c r="C2124" i="7"/>
  <c r="Q2125" i="6"/>
  <c r="D2125" i="7" s="1"/>
  <c r="C2125" i="7"/>
  <c r="Q2126" i="6"/>
  <c r="C2126" i="7"/>
  <c r="Q2127" i="6"/>
  <c r="D2127" i="7" s="1"/>
  <c r="C2127" i="7"/>
  <c r="Q2128" i="6"/>
  <c r="D2128" i="7" s="1"/>
  <c r="C2128" i="7"/>
  <c r="Q2129" i="6"/>
  <c r="D2129" i="7" s="1"/>
  <c r="C2129" i="7"/>
  <c r="Q2130" i="6"/>
  <c r="D2130" i="7" s="1"/>
  <c r="C2130" i="7"/>
  <c r="Q2131" i="6"/>
  <c r="D2131" i="7" s="1"/>
  <c r="C2131" i="7"/>
  <c r="Q2132" i="6"/>
  <c r="D2132" i="7" s="1"/>
  <c r="C2132" i="7"/>
  <c r="Q2133" i="6"/>
  <c r="D2133" i="7" s="1"/>
  <c r="C2133" i="7"/>
  <c r="Q2134" i="6"/>
  <c r="D2134" i="7" s="1"/>
  <c r="C2134" i="7"/>
  <c r="Q2135" i="6"/>
  <c r="D2135" i="7" s="1"/>
  <c r="C2135" i="7"/>
  <c r="Q2136" i="6"/>
  <c r="D2136" i="7" s="1"/>
  <c r="C2136" i="7"/>
  <c r="Q2137" i="6"/>
  <c r="D2137" i="7" s="1"/>
  <c r="C2137" i="7"/>
  <c r="Q2138" i="6"/>
  <c r="D2138" i="7" s="1"/>
  <c r="C2138" i="7"/>
  <c r="Q2139" i="6"/>
  <c r="D2139" i="7" s="1"/>
  <c r="C2139" i="7"/>
  <c r="Q2140" i="6"/>
  <c r="D2140" i="7" s="1"/>
  <c r="C2140" i="7"/>
  <c r="Q2141" i="6"/>
  <c r="D2141" i="7" s="1"/>
  <c r="C2141" i="7"/>
  <c r="Q2142" i="6"/>
  <c r="D2142" i="7" s="1"/>
  <c r="C2142" i="7"/>
  <c r="Q2143" i="6"/>
  <c r="C2143" i="7"/>
  <c r="Q2144" i="6"/>
  <c r="C2144" i="7"/>
  <c r="Q2145" i="6"/>
  <c r="C2145" i="7"/>
  <c r="Q2146" i="6"/>
  <c r="C2146" i="7"/>
  <c r="Q2147" i="6"/>
  <c r="C2147" i="7"/>
  <c r="Q2148" i="6"/>
  <c r="C2148" i="7"/>
  <c r="Q2149" i="6"/>
  <c r="D2149" i="7" s="1"/>
  <c r="C2149" i="7"/>
  <c r="Q2150" i="6"/>
  <c r="C2150" i="7"/>
  <c r="Q2151" i="6"/>
  <c r="D2151" i="7" s="1"/>
  <c r="C2151" i="7"/>
  <c r="Q2152" i="6"/>
  <c r="D2152" i="7" s="1"/>
  <c r="C2152" i="7"/>
  <c r="Q2153" i="6"/>
  <c r="D2153" i="7" s="1"/>
  <c r="C2153" i="7"/>
  <c r="J17" i="12"/>
  <c r="J16" i="12"/>
  <c r="F10" i="12"/>
  <c r="F11" i="12"/>
  <c r="C17" i="12" s="1"/>
  <c r="E11" i="12"/>
  <c r="G11" i="12" s="1"/>
  <c r="E10" i="12"/>
  <c r="D180" i="7" l="1"/>
  <c r="D181" i="7"/>
  <c r="D182" i="7"/>
  <c r="D183" i="7"/>
  <c r="D184" i="7"/>
  <c r="D185" i="7"/>
  <c r="D186" i="7"/>
  <c r="D187" i="7"/>
  <c r="D188" i="7"/>
  <c r="D189" i="7"/>
  <c r="D190" i="7"/>
  <c r="D191" i="7"/>
  <c r="D192" i="7"/>
  <c r="D193" i="7"/>
  <c r="D195" i="7"/>
  <c r="D196" i="7"/>
  <c r="D198" i="7"/>
  <c r="D199" i="7"/>
  <c r="D200" i="7"/>
  <c r="D201" i="7"/>
  <c r="D202" i="7"/>
  <c r="D203" i="7"/>
  <c r="D204" i="7"/>
  <c r="D205" i="7"/>
  <c r="D206" i="7"/>
  <c r="D207" i="7"/>
  <c r="D208" i="7"/>
  <c r="D209" i="7"/>
  <c r="D210" i="7"/>
  <c r="D211" i="7"/>
  <c r="D212" i="7"/>
  <c r="D213" i="7"/>
  <c r="D214" i="7"/>
  <c r="D222" i="7"/>
  <c r="D223" i="7"/>
  <c r="D224" i="7"/>
  <c r="D225" i="7"/>
  <c r="D226" i="7"/>
  <c r="D227" i="7"/>
  <c r="D228" i="7"/>
  <c r="D229" i="7"/>
  <c r="D230" i="7"/>
  <c r="D231" i="7"/>
  <c r="D233" i="7"/>
  <c r="D234" i="7"/>
  <c r="D235" i="7"/>
  <c r="D236" i="7"/>
  <c r="D237" i="7"/>
  <c r="D238" i="7"/>
  <c r="D239" i="7"/>
  <c r="D240" i="7"/>
  <c r="D241" i="7"/>
  <c r="D322" i="7"/>
  <c r="D469" i="7"/>
  <c r="D470" i="7"/>
  <c r="D471" i="7"/>
  <c r="D472" i="7"/>
  <c r="D473" i="7"/>
  <c r="D474"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638" i="7"/>
  <c r="D639" i="7"/>
  <c r="D641" i="7"/>
  <c r="D642" i="7"/>
  <c r="D643" i="7"/>
  <c r="D645" i="7"/>
  <c r="D646" i="7"/>
  <c r="D647" i="7"/>
  <c r="D648" i="7"/>
  <c r="D649" i="7"/>
  <c r="D650" i="7"/>
  <c r="D651" i="7"/>
  <c r="D652" i="7"/>
  <c r="D653" i="7"/>
  <c r="D654" i="7"/>
  <c r="D655" i="7"/>
  <c r="D656" i="7"/>
  <c r="D752" i="7"/>
  <c r="D753" i="7"/>
  <c r="D754" i="7"/>
  <c r="D755" i="7"/>
  <c r="D756" i="7"/>
  <c r="D757" i="7"/>
  <c r="D758" i="7"/>
  <c r="D759" i="7"/>
  <c r="D760" i="7"/>
  <c r="D761" i="7"/>
  <c r="D762" i="7"/>
  <c r="D763" i="7"/>
  <c r="D764" i="7"/>
  <c r="D765" i="7"/>
  <c r="D766" i="7"/>
  <c r="D768" i="7"/>
  <c r="D774" i="7"/>
  <c r="D775" i="7"/>
  <c r="D776" i="7"/>
  <c r="D777" i="7"/>
  <c r="D778" i="7"/>
  <c r="D780" i="7"/>
  <c r="D782" i="7"/>
  <c r="D783" i="7"/>
  <c r="D784" i="7"/>
  <c r="D785" i="7"/>
  <c r="D786" i="7"/>
  <c r="D787" i="7"/>
  <c r="D789" i="7"/>
  <c r="D790" i="7"/>
  <c r="D791" i="7"/>
  <c r="D2320" i="7"/>
  <c r="D2324" i="7"/>
  <c r="D2331" i="7"/>
  <c r="D2333" i="7"/>
  <c r="D2223" i="7"/>
  <c r="D2274" i="7"/>
  <c r="D2154" i="7"/>
  <c r="D2289" i="7"/>
  <c r="D2291" i="7"/>
  <c r="D2292" i="7"/>
  <c r="D2295" i="7"/>
  <c r="D2174" i="7"/>
  <c r="D2298" i="7"/>
  <c r="D2309"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57" i="7"/>
  <c r="D158" i="7"/>
  <c r="D159" i="7"/>
  <c r="D160" i="7"/>
  <c r="D161" i="7"/>
  <c r="D162" i="7"/>
  <c r="D163" i="7"/>
  <c r="D164"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75" i="7"/>
  <c r="D476" i="7"/>
  <c r="D477" i="7"/>
  <c r="D478" i="7"/>
  <c r="D479" i="7"/>
  <c r="D480" i="7"/>
  <c r="D481" i="7"/>
  <c r="D482" i="7"/>
  <c r="D517" i="7"/>
  <c r="D518" i="7"/>
  <c r="D519" i="7"/>
  <c r="D520" i="7"/>
  <c r="D521" i="7"/>
  <c r="D522" i="7"/>
  <c r="D523" i="7"/>
  <c r="D524" i="7"/>
  <c r="D525" i="7"/>
  <c r="D526" i="7"/>
  <c r="D527" i="7"/>
  <c r="D528" i="7"/>
  <c r="D529" i="7"/>
  <c r="D530" i="7"/>
  <c r="D531" i="7"/>
  <c r="D532"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69" i="7"/>
  <c r="D770" i="7"/>
  <c r="D771" i="7"/>
  <c r="D772" i="7"/>
  <c r="D773" i="7"/>
  <c r="D1889"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D1450" i="7"/>
  <c r="D1451" i="7"/>
  <c r="D1452" i="7"/>
  <c r="D1453" i="7"/>
  <c r="D1454" i="7"/>
  <c r="D1455" i="7"/>
  <c r="D1456" i="7"/>
  <c r="D1457" i="7"/>
  <c r="D1458" i="7"/>
  <c r="D1459" i="7"/>
  <c r="D1460" i="7"/>
  <c r="D1461" i="7"/>
  <c r="D1462" i="7"/>
  <c r="D1463" i="7"/>
  <c r="D1464" i="7"/>
  <c r="D1513" i="7"/>
  <c r="D1514" i="7"/>
  <c r="D1515" i="7"/>
  <c r="D1516" i="7"/>
  <c r="D1517" i="7"/>
  <c r="D1518" i="7"/>
  <c r="D1519" i="7"/>
  <c r="D1520" i="7"/>
  <c r="D1521" i="7"/>
  <c r="D1522" i="7"/>
  <c r="D1523" i="7"/>
  <c r="D1524" i="7"/>
  <c r="D1525" i="7"/>
  <c r="D1526" i="7"/>
  <c r="D1527" i="7"/>
  <c r="D1528" i="7"/>
  <c r="D1529" i="7"/>
  <c r="D1530" i="7"/>
  <c r="D1531" i="7"/>
  <c r="D1532" i="7"/>
  <c r="D1533" i="7"/>
  <c r="D1534" i="7"/>
  <c r="D1535" i="7"/>
  <c r="D1536" i="7"/>
  <c r="D1537" i="7"/>
  <c r="D1538" i="7"/>
  <c r="D1619" i="7"/>
  <c r="D1620" i="7"/>
  <c r="D1621" i="7"/>
  <c r="D1622" i="7"/>
  <c r="D1623" i="7"/>
  <c r="D1624" i="7"/>
  <c r="D1625" i="7"/>
  <c r="D1626" i="7"/>
  <c r="D1627" i="7"/>
  <c r="D1628" i="7"/>
  <c r="D1629" i="7"/>
  <c r="D1630" i="7"/>
  <c r="D1631" i="7"/>
  <c r="D1632" i="7"/>
  <c r="D1633" i="7"/>
  <c r="D1634" i="7"/>
  <c r="D1635" i="7"/>
  <c r="D1636" i="7"/>
  <c r="D1637" i="7"/>
  <c r="D1638" i="7"/>
  <c r="D1639" i="7"/>
  <c r="D1640" i="7"/>
  <c r="D1641" i="7"/>
  <c r="D1642" i="7"/>
  <c r="D1643" i="7"/>
  <c r="D1644" i="7"/>
  <c r="D164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17" i="7"/>
  <c r="D1718" i="7"/>
  <c r="D1719" i="7"/>
  <c r="D1720" i="7"/>
  <c r="D1721" i="7"/>
  <c r="D1722" i="7"/>
  <c r="D1723" i="7"/>
  <c r="D1724" i="7"/>
  <c r="D1725" i="7"/>
  <c r="D1726" i="7"/>
  <c r="D1727" i="7"/>
  <c r="D1728" i="7"/>
  <c r="D1729" i="7"/>
  <c r="D1730" i="7"/>
  <c r="D1731" i="7"/>
  <c r="D1732" i="7"/>
  <c r="D1733" i="7"/>
  <c r="D1734" i="7"/>
  <c r="D1735" i="7"/>
  <c r="D1736" i="7"/>
  <c r="D1763" i="7"/>
  <c r="D1767" i="7"/>
  <c r="D1769" i="7"/>
  <c r="D1772" i="7"/>
  <c r="D1773" i="7"/>
  <c r="D1780" i="7"/>
  <c r="D1781" i="7"/>
  <c r="D1783" i="7"/>
  <c r="D1784" i="7"/>
  <c r="D1786" i="7"/>
  <c r="D1792" i="7"/>
  <c r="D1793" i="7"/>
  <c r="D1794" i="7"/>
  <c r="D1795" i="7"/>
  <c r="D1796" i="7"/>
  <c r="D1806" i="7"/>
  <c r="D1817" i="7"/>
  <c r="D1818" i="7"/>
  <c r="D1828" i="7"/>
  <c r="D1829" i="7"/>
  <c r="D1830" i="7"/>
  <c r="D1838" i="7"/>
  <c r="D1844" i="7"/>
  <c r="D1845" i="7"/>
  <c r="D1846" i="7"/>
  <c r="D1854" i="7"/>
  <c r="D1855" i="7"/>
  <c r="D1861" i="7"/>
  <c r="D1894" i="7"/>
  <c r="D1895" i="7"/>
  <c r="D1897" i="7"/>
  <c r="D1898" i="7"/>
  <c r="D1899" i="7"/>
  <c r="D1900" i="7"/>
  <c r="D1901" i="7"/>
  <c r="D1902" i="7"/>
  <c r="D1903" i="7"/>
  <c r="D1904" i="7"/>
  <c r="D1905" i="7"/>
  <c r="D1906" i="7"/>
  <c r="D1907" i="7"/>
  <c r="D1908" i="7"/>
  <c r="D1909" i="7"/>
  <c r="D1910" i="7"/>
  <c r="D1912" i="7"/>
  <c r="D1913" i="7"/>
  <c r="D1914" i="7"/>
  <c r="D1915" i="7"/>
  <c r="D1916" i="7"/>
  <c r="D1917" i="7"/>
  <c r="D1918" i="7"/>
  <c r="D1919" i="7"/>
  <c r="D1923" i="7"/>
  <c r="D1924" i="7"/>
  <c r="D1925" i="7"/>
  <c r="D1926" i="7"/>
  <c r="D1927" i="7"/>
  <c r="D1929" i="7"/>
  <c r="D1930" i="7"/>
  <c r="D1931" i="7"/>
  <c r="D1932" i="7"/>
  <c r="D1933" i="7"/>
  <c r="D1934" i="7"/>
  <c r="D1935" i="7"/>
  <c r="D1936" i="7"/>
  <c r="D1937" i="7"/>
  <c r="D1938" i="7"/>
  <c r="D1939" i="7"/>
  <c r="D1940" i="7"/>
  <c r="D1941" i="7"/>
  <c r="D1942" i="7"/>
  <c r="D1943" i="7"/>
  <c r="D1944" i="7"/>
  <c r="D1945" i="7"/>
  <c r="D1946" i="7"/>
  <c r="D1947" i="7"/>
  <c r="D1951" i="7"/>
  <c r="D1952" i="7"/>
  <c r="D1953" i="7"/>
  <c r="D1954" i="7"/>
  <c r="D1955" i="7"/>
  <c r="D1956" i="7"/>
  <c r="D1957" i="7"/>
  <c r="D1960" i="7"/>
  <c r="D1961" i="7"/>
  <c r="D1962" i="7"/>
  <c r="D1963" i="7"/>
  <c r="D1964" i="7"/>
  <c r="D1965" i="7"/>
  <c r="D1966" i="7"/>
  <c r="D1967" i="7"/>
  <c r="D1969" i="7"/>
  <c r="D1970" i="7"/>
  <c r="D1971" i="7"/>
  <c r="D1972" i="7"/>
  <c r="D1973" i="7"/>
  <c r="D1974" i="7"/>
  <c r="D1975" i="7"/>
  <c r="D1976" i="7"/>
  <c r="D1979" i="7"/>
  <c r="D1980" i="7"/>
  <c r="D1985" i="7"/>
  <c r="D1986" i="7"/>
  <c r="D1987" i="7"/>
  <c r="D1988" i="7"/>
  <c r="D1989" i="7"/>
  <c r="D1999" i="7"/>
  <c r="D2000" i="7"/>
  <c r="D2002" i="7"/>
  <c r="D2008" i="7"/>
  <c r="D2014" i="7"/>
  <c r="D2015" i="7"/>
  <c r="D2018" i="7"/>
  <c r="D2019" i="7"/>
  <c r="D2022" i="7"/>
  <c r="D2023" i="7"/>
  <c r="D2024" i="7"/>
  <c r="D2025" i="7"/>
  <c r="D2026" i="7"/>
  <c r="D2027" i="7"/>
  <c r="D2028" i="7"/>
  <c r="D2029" i="7"/>
  <c r="D2030" i="7"/>
  <c r="D2042" i="7"/>
  <c r="D2043" i="7"/>
  <c r="D2044" i="7"/>
  <c r="D2045" i="7"/>
  <c r="D2046" i="7"/>
  <c r="D2047" i="7"/>
  <c r="D2054" i="7"/>
  <c r="D2055" i="7"/>
  <c r="D2056" i="7"/>
  <c r="D2057" i="7"/>
  <c r="D2058" i="7"/>
  <c r="D2059" i="7"/>
  <c r="D2060" i="7"/>
  <c r="D2061" i="7"/>
  <c r="D2062" i="7"/>
  <c r="D2063" i="7"/>
  <c r="D2064" i="7"/>
  <c r="D2065" i="7"/>
  <c r="D2066" i="7"/>
  <c r="D2067" i="7"/>
  <c r="D2068" i="7"/>
  <c r="D2069" i="7"/>
  <c r="D2070" i="7"/>
  <c r="D2079" i="7"/>
  <c r="D2080" i="7"/>
  <c r="D2081" i="7"/>
  <c r="D2082" i="7"/>
  <c r="D2083" i="7"/>
  <c r="D2084" i="7"/>
  <c r="D2085" i="7"/>
  <c r="D2099" i="7"/>
  <c r="D2100" i="7"/>
  <c r="D2101" i="7"/>
  <c r="D2102" i="7"/>
  <c r="D2118" i="7"/>
  <c r="D2143" i="7"/>
  <c r="D2144" i="7"/>
  <c r="D54" i="7"/>
  <c r="D2253" i="7"/>
  <c r="D61" i="7"/>
  <c r="D2213" i="7"/>
  <c r="D67" i="7"/>
  <c r="D2254" i="7"/>
  <c r="D84" i="7"/>
  <c r="D2214" i="7"/>
  <c r="D125" i="7"/>
  <c r="D2256" i="7"/>
  <c r="D127" i="7"/>
  <c r="D2218" i="7"/>
  <c r="D129" i="7"/>
  <c r="D2219" i="7"/>
  <c r="D143" i="7"/>
  <c r="D2257" i="7"/>
  <c r="D150" i="7"/>
  <c r="D2220" i="7"/>
  <c r="D194" i="7"/>
  <c r="D2258" i="7"/>
  <c r="D197" i="7"/>
  <c r="D2221" i="7"/>
  <c r="D232" i="7"/>
  <c r="D2259" i="7"/>
  <c r="D420" i="7"/>
  <c r="D2265" i="7"/>
  <c r="D445" i="7"/>
  <c r="D2266" i="7"/>
  <c r="D468" i="7"/>
  <c r="D2227" i="7"/>
  <c r="D483" i="7"/>
  <c r="D2267" i="7"/>
  <c r="D721" i="7"/>
  <c r="D2271" i="7"/>
  <c r="D726" i="7"/>
  <c r="D2229" i="7"/>
  <c r="D734" i="7"/>
  <c r="D2230" i="7"/>
  <c r="D738" i="7"/>
  <c r="D2272" i="7"/>
  <c r="D767" i="7"/>
  <c r="D2273" i="7"/>
  <c r="D781" i="7"/>
  <c r="D2335" i="7"/>
  <c r="D845" i="7"/>
  <c r="D2232" i="7"/>
  <c r="D978" i="7"/>
  <c r="D2233" i="7"/>
  <c r="D1044" i="7"/>
  <c r="D2235" i="7"/>
  <c r="D1296" i="7"/>
  <c r="D2239" i="7"/>
  <c r="D1741" i="7"/>
  <c r="D2158" i="7"/>
  <c r="D1744" i="7"/>
  <c r="D2159" i="7"/>
  <c r="D1748" i="7"/>
  <c r="D2160" i="7"/>
  <c r="D1757" i="7"/>
  <c r="D2161" i="7"/>
  <c r="D1768" i="7"/>
  <c r="D2276" i="7"/>
  <c r="D1778" i="7"/>
  <c r="D2277" i="7"/>
  <c r="D1779" i="7"/>
  <c r="D2163" i="7"/>
  <c r="D1787" i="7"/>
  <c r="D2165" i="7"/>
  <c r="D1802" i="7"/>
  <c r="D2166" i="7"/>
  <c r="D1810" i="7"/>
  <c r="D2278" i="7"/>
  <c r="D1812" i="7"/>
  <c r="D2167" i="7"/>
  <c r="D1813" i="7"/>
  <c r="D2279" i="7"/>
  <c r="D1833" i="7"/>
  <c r="D2280" i="7"/>
  <c r="D1843" i="7"/>
  <c r="D2168" i="7"/>
  <c r="D1864" i="7"/>
  <c r="D2282" i="7"/>
  <c r="D1868" i="7"/>
  <c r="D2283" i="7"/>
  <c r="D1880" i="7"/>
  <c r="D2169" i="7"/>
  <c r="D1881" i="7"/>
  <c r="D2284" i="7"/>
  <c r="D1883" i="7"/>
  <c r="D2170" i="7"/>
  <c r="D1885" i="7"/>
  <c r="D2171" i="7"/>
  <c r="D1887" i="7"/>
  <c r="D2285" i="7"/>
  <c r="D1968" i="7"/>
  <c r="D2296" i="7"/>
  <c r="D1984" i="7"/>
  <c r="D2178" i="7"/>
  <c r="D1992" i="7"/>
  <c r="D2180" i="7"/>
  <c r="D1993" i="7"/>
  <c r="D2181" i="7"/>
  <c r="D1995" i="7"/>
  <c r="D2182" i="7"/>
  <c r="D1997" i="7"/>
  <c r="D2300" i="7"/>
  <c r="D2007" i="7"/>
  <c r="D2301" i="7"/>
  <c r="D2013" i="7"/>
  <c r="D2184" i="7"/>
  <c r="D2021" i="7"/>
  <c r="D2304" i="7"/>
  <c r="D2050" i="7"/>
  <c r="D2306" i="7"/>
  <c r="D2053" i="7"/>
  <c r="D2307" i="7"/>
  <c r="D2089" i="7"/>
  <c r="D2311" i="7"/>
  <c r="D2090" i="7"/>
  <c r="D2241" i="7"/>
  <c r="D2098" i="7"/>
  <c r="D2191" i="7"/>
  <c r="D2108" i="7"/>
  <c r="D2312" i="7"/>
  <c r="D2111" i="7"/>
  <c r="D2313" i="7"/>
  <c r="D2113" i="7"/>
  <c r="D2314" i="7"/>
  <c r="D2114" i="7"/>
  <c r="D2194" i="7"/>
  <c r="D2119" i="7"/>
  <c r="D2242" i="7"/>
  <c r="D2120" i="7"/>
  <c r="D2195" i="7"/>
  <c r="D2126" i="7"/>
  <c r="D2315" i="7"/>
  <c r="D2145" i="7"/>
  <c r="D2196" i="7"/>
  <c r="D2146" i="7"/>
  <c r="D2197" i="7"/>
  <c r="D2147" i="7"/>
  <c r="D2316" i="7"/>
  <c r="D2148" i="7"/>
  <c r="D2243" i="7"/>
  <c r="D2150" i="7"/>
  <c r="D2317" i="7"/>
  <c r="C16" i="12"/>
  <c r="F12" i="12"/>
  <c r="E12" i="12"/>
  <c r="G10" i="12"/>
  <c r="G12" i="1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<sst xmlns="http://schemas.openxmlformats.org/spreadsheetml/2006/main" count="87794" uniqueCount="6075">
  <si>
    <t>Customer ID</t>
  </si>
  <si>
    <t>BMI</t>
  </si>
  <si>
    <t>Weight Status</t>
  </si>
  <si>
    <t>HBA1C</t>
  </si>
  <si>
    <t>Diabetes Status</t>
  </si>
  <si>
    <t>Heart Issues</t>
  </si>
  <si>
    <t>Any Transplants</t>
  </si>
  <si>
    <t>Cancer history</t>
  </si>
  <si>
    <t>NumberOfMajorSurgeries</t>
  </si>
  <si>
    <t>year</t>
  </si>
  <si>
    <t>month</t>
  </si>
  <si>
    <t>date</t>
  </si>
  <si>
    <t>Date of Birth</t>
  </si>
  <si>
    <t>Age</t>
  </si>
  <si>
    <t>children</t>
  </si>
  <si>
    <t>charges</t>
  </si>
  <si>
    <t>Hospital tier</t>
  </si>
  <si>
    <t>City tier</t>
  </si>
  <si>
    <t>State ID</t>
  </si>
  <si>
    <t>Id1</t>
  </si>
  <si>
    <t>No</t>
  </si>
  <si>
    <t>Yes</t>
  </si>
  <si>
    <t>Oct</t>
  </si>
  <si>
    <t>tier - 1</t>
  </si>
  <si>
    <t>tier - 3</t>
  </si>
  <si>
    <t>R1013</t>
  </si>
  <si>
    <t>Id2</t>
  </si>
  <si>
    <t>Id10</t>
  </si>
  <si>
    <t>Dec</t>
  </si>
  <si>
    <t>tier - 2</t>
  </si>
  <si>
    <t>Id3</t>
  </si>
  <si>
    <t>Id100</t>
  </si>
  <si>
    <t>Jun</t>
  </si>
  <si>
    <t>R1012</t>
  </si>
  <si>
    <t>Id4</t>
  </si>
  <si>
    <t>Id1000</t>
  </si>
  <si>
    <t>R1026</t>
  </si>
  <si>
    <t>Id5</t>
  </si>
  <si>
    <t>Id1001</t>
  </si>
  <si>
    <t>R1016</t>
  </si>
  <si>
    <t>Id6</t>
  </si>
  <si>
    <t>Id1002</t>
  </si>
  <si>
    <t>R1025</t>
  </si>
  <si>
    <t>Id7</t>
  </si>
  <si>
    <t>Id1003</t>
  </si>
  <si>
    <t>Id8</t>
  </si>
  <si>
    <t>Id1004</t>
  </si>
  <si>
    <t>Sep</t>
  </si>
  <si>
    <t>R1021</t>
  </si>
  <si>
    <t>Id9</t>
  </si>
  <si>
    <t>Id1005</t>
  </si>
  <si>
    <t>Aug</t>
  </si>
  <si>
    <t>Id1006</t>
  </si>
  <si>
    <t>R1011</t>
  </si>
  <si>
    <t>Id11</t>
  </si>
  <si>
    <t>Id1007</t>
  </si>
  <si>
    <t>Nov</t>
  </si>
  <si>
    <t>Id12</t>
  </si>
  <si>
    <t>Id1008</t>
  </si>
  <si>
    <t>Id13</t>
  </si>
  <si>
    <t>Id1009</t>
  </si>
  <si>
    <t>Jul</t>
  </si>
  <si>
    <t>Id14</t>
  </si>
  <si>
    <t>Id101</t>
  </si>
  <si>
    <t>Id15</t>
  </si>
  <si>
    <t>Id1010</t>
  </si>
  <si>
    <t>Id16</t>
  </si>
  <si>
    <t>Id1011</t>
  </si>
  <si>
    <t>Id17</t>
  </si>
  <si>
    <t>Id1012</t>
  </si>
  <si>
    <t>Id18</t>
  </si>
  <si>
    <t>Id1013</t>
  </si>
  <si>
    <t>Id19</t>
  </si>
  <si>
    <t>Id1014</t>
  </si>
  <si>
    <t>Id20</t>
  </si>
  <si>
    <t>Id1015</t>
  </si>
  <si>
    <t>Id21</t>
  </si>
  <si>
    <t>Id1016</t>
  </si>
  <si>
    <t>Id22</t>
  </si>
  <si>
    <t>Id1017</t>
  </si>
  <si>
    <t>Id23</t>
  </si>
  <si>
    <t>Id1018</t>
  </si>
  <si>
    <t>Id24</t>
  </si>
  <si>
    <t>Id1019</t>
  </si>
  <si>
    <t>Id25</t>
  </si>
  <si>
    <t>Id102</t>
  </si>
  <si>
    <t>Id26</t>
  </si>
  <si>
    <t>Id1020</t>
  </si>
  <si>
    <t>Id27</t>
  </si>
  <si>
    <t>Id1021</t>
  </si>
  <si>
    <t>Id28</t>
  </si>
  <si>
    <t>Id1022</t>
  </si>
  <si>
    <t>Id29</t>
  </si>
  <si>
    <t>Id1023</t>
  </si>
  <si>
    <t>Id30</t>
  </si>
  <si>
    <t>Id1024</t>
  </si>
  <si>
    <t>Id31</t>
  </si>
  <si>
    <t>Id1025</t>
  </si>
  <si>
    <t>Id32</t>
  </si>
  <si>
    <t>Id1026</t>
  </si>
  <si>
    <t>Id33</t>
  </si>
  <si>
    <t>Id1027</t>
  </si>
  <si>
    <t>Id34</t>
  </si>
  <si>
    <t>Id1028</t>
  </si>
  <si>
    <t>Id35</t>
  </si>
  <si>
    <t>Id1029</t>
  </si>
  <si>
    <t>Id36</t>
  </si>
  <si>
    <t>Id103</t>
  </si>
  <si>
    <t>Id37</t>
  </si>
  <si>
    <t>Id1030</t>
  </si>
  <si>
    <t>Id38</t>
  </si>
  <si>
    <t>Id1031</t>
  </si>
  <si>
    <t>Id39</t>
  </si>
  <si>
    <t>Id1032</t>
  </si>
  <si>
    <t>Id40</t>
  </si>
  <si>
    <t>Id1033</t>
  </si>
  <si>
    <t>Id41</t>
  </si>
  <si>
    <t>yes</t>
  </si>
  <si>
    <t>Id1034</t>
  </si>
  <si>
    <t>R1024</t>
  </si>
  <si>
    <t>Id42</t>
  </si>
  <si>
    <t>Id1035</t>
  </si>
  <si>
    <t>Id43</t>
  </si>
  <si>
    <t>Id1036</t>
  </si>
  <si>
    <t>Id44</t>
  </si>
  <si>
    <t>Id1037</t>
  </si>
  <si>
    <t>Id45</t>
  </si>
  <si>
    <t>Id1038</t>
  </si>
  <si>
    <t>Id46</t>
  </si>
  <si>
    <t>Id1039</t>
  </si>
  <si>
    <t>Id47</t>
  </si>
  <si>
    <t>Id104</t>
  </si>
  <si>
    <t>Id48</t>
  </si>
  <si>
    <t>Id1040</t>
  </si>
  <si>
    <t>R1023</t>
  </si>
  <si>
    <t>Id49</t>
  </si>
  <si>
    <t>Id1041</t>
  </si>
  <si>
    <t>R1019</t>
  </si>
  <si>
    <t>Id50</t>
  </si>
  <si>
    <t>Id1042</t>
  </si>
  <si>
    <t>Id51</t>
  </si>
  <si>
    <t>Id1043</t>
  </si>
  <si>
    <t>Id52</t>
  </si>
  <si>
    <t>Id1044</t>
  </si>
  <si>
    <t>R1022</t>
  </si>
  <si>
    <t>Id53</t>
  </si>
  <si>
    <t>Id1045</t>
  </si>
  <si>
    <t>Id54</t>
  </si>
  <si>
    <t>Id1046</t>
  </si>
  <si>
    <t>Id55</t>
  </si>
  <si>
    <t>Id1047</t>
  </si>
  <si>
    <t>Id56</t>
  </si>
  <si>
    <t>Id1048</t>
  </si>
  <si>
    <t>Id57</t>
  </si>
  <si>
    <t>Id1049</t>
  </si>
  <si>
    <t>Id58</t>
  </si>
  <si>
    <t>Id105</t>
  </si>
  <si>
    <t>Id59</t>
  </si>
  <si>
    <t>Id1050</t>
  </si>
  <si>
    <t>Id60</t>
  </si>
  <si>
    <t>Id1051</t>
  </si>
  <si>
    <t>Id61</t>
  </si>
  <si>
    <t>Id1052</t>
  </si>
  <si>
    <t>Id62</t>
  </si>
  <si>
    <t>Id1053</t>
  </si>
  <si>
    <t>Id63</t>
  </si>
  <si>
    <t>Id1054</t>
  </si>
  <si>
    <t>Id64</t>
  </si>
  <si>
    <t>Id1055</t>
  </si>
  <si>
    <t>Id65</t>
  </si>
  <si>
    <t>Id1056</t>
  </si>
  <si>
    <t>Id66</t>
  </si>
  <si>
    <t>Id1057</t>
  </si>
  <si>
    <t>Id67</t>
  </si>
  <si>
    <t>Id1058</t>
  </si>
  <si>
    <t>Id68</t>
  </si>
  <si>
    <t>Id1059</t>
  </si>
  <si>
    <t>Id69</t>
  </si>
  <si>
    <t>Id106</t>
  </si>
  <si>
    <t>Id70</t>
  </si>
  <si>
    <t>Id1060</t>
  </si>
  <si>
    <t>Id71</t>
  </si>
  <si>
    <t>Id1061</t>
  </si>
  <si>
    <t>Id72</t>
  </si>
  <si>
    <t>Id1062</t>
  </si>
  <si>
    <t>Id73</t>
  </si>
  <si>
    <t>Id1063</t>
  </si>
  <si>
    <t>Id74</t>
  </si>
  <si>
    <t>Id1064</t>
  </si>
  <si>
    <t>Id75</t>
  </si>
  <si>
    <t>Id1065</t>
  </si>
  <si>
    <t>Id76</t>
  </si>
  <si>
    <t>Id1066</t>
  </si>
  <si>
    <t>Id77</t>
  </si>
  <si>
    <t>Id1067</t>
  </si>
  <si>
    <t>Id78</t>
  </si>
  <si>
    <t>Id1068</t>
  </si>
  <si>
    <t>Id79</t>
  </si>
  <si>
    <t>Id1069</t>
  </si>
  <si>
    <t>Id80</t>
  </si>
  <si>
    <t>Id107</t>
  </si>
  <si>
    <t>Id81</t>
  </si>
  <si>
    <t>Id1070</t>
  </si>
  <si>
    <t>Id82</t>
  </si>
  <si>
    <t>Id1071</t>
  </si>
  <si>
    <t>Id83</t>
  </si>
  <si>
    <t>Id1072</t>
  </si>
  <si>
    <t>Id84</t>
  </si>
  <si>
    <t>Id1073</t>
  </si>
  <si>
    <t>Id85</t>
  </si>
  <si>
    <t>Id1074</t>
  </si>
  <si>
    <t>Id86</t>
  </si>
  <si>
    <t>Id1075</t>
  </si>
  <si>
    <t>Id87</t>
  </si>
  <si>
    <t>Id1076</t>
  </si>
  <si>
    <t>Id88</t>
  </si>
  <si>
    <t>Id1077</t>
  </si>
  <si>
    <t>Id89</t>
  </si>
  <si>
    <t>Id1078</t>
  </si>
  <si>
    <t>Id90</t>
  </si>
  <si>
    <t>Id1079</t>
  </si>
  <si>
    <t>Id91</t>
  </si>
  <si>
    <t>Id108</t>
  </si>
  <si>
    <t>Id92</t>
  </si>
  <si>
    <t>Id1080</t>
  </si>
  <si>
    <t>Id93</t>
  </si>
  <si>
    <t>Id1081</t>
  </si>
  <si>
    <t>R1017</t>
  </si>
  <si>
    <t>Id94</t>
  </si>
  <si>
    <t>Id1082</t>
  </si>
  <si>
    <t>Id95</t>
  </si>
  <si>
    <t>Id1083</t>
  </si>
  <si>
    <t>Id96</t>
  </si>
  <si>
    <t>Id1084</t>
  </si>
  <si>
    <t>Id97</t>
  </si>
  <si>
    <t>Id1085</t>
  </si>
  <si>
    <t>R1015</t>
  </si>
  <si>
    <t>Id98</t>
  </si>
  <si>
    <t>Id1086</t>
  </si>
  <si>
    <t>R1020</t>
  </si>
  <si>
    <t>Id99</t>
  </si>
  <si>
    <t>Id1087</t>
  </si>
  <si>
    <t>Id1088</t>
  </si>
  <si>
    <t>Id1089</t>
  </si>
  <si>
    <t>Id109</t>
  </si>
  <si>
    <t>Id1090</t>
  </si>
  <si>
    <t>Id1091</t>
  </si>
  <si>
    <t>Id1092</t>
  </si>
  <si>
    <t>Id1093</t>
  </si>
  <si>
    <t>Id1094</t>
  </si>
  <si>
    <t>Id1095</t>
  </si>
  <si>
    <t>Id1096</t>
  </si>
  <si>
    <t>Id110</t>
  </si>
  <si>
    <t>Id1097</t>
  </si>
  <si>
    <t>Id111</t>
  </si>
  <si>
    <t>Id1098</t>
  </si>
  <si>
    <t>Id112</t>
  </si>
  <si>
    <t>Id1099</t>
  </si>
  <si>
    <t>Id113</t>
  </si>
  <si>
    <t>Id114</t>
  </si>
  <si>
    <t>Id115</t>
  </si>
  <si>
    <t>Id1100</t>
  </si>
  <si>
    <t>Id116</t>
  </si>
  <si>
    <t>Id1101</t>
  </si>
  <si>
    <t>Id117</t>
  </si>
  <si>
    <t>Id1102</t>
  </si>
  <si>
    <t>Id118</t>
  </si>
  <si>
    <t>Id1103</t>
  </si>
  <si>
    <t>Id119</t>
  </si>
  <si>
    <t>Id1104</t>
  </si>
  <si>
    <t>Id120</t>
  </si>
  <si>
    <t>Id1105</t>
  </si>
  <si>
    <t>Id121</t>
  </si>
  <si>
    <t>Id1106</t>
  </si>
  <si>
    <t>Id122</t>
  </si>
  <si>
    <t>Id1107</t>
  </si>
  <si>
    <t>Id123</t>
  </si>
  <si>
    <t>Id1108</t>
  </si>
  <si>
    <t>Id124</t>
  </si>
  <si>
    <t>Id1109</t>
  </si>
  <si>
    <t>Id125</t>
  </si>
  <si>
    <t>Id126</t>
  </si>
  <si>
    <t>Id1110</t>
  </si>
  <si>
    <t>Id127</t>
  </si>
  <si>
    <t>Id1111</t>
  </si>
  <si>
    <t>Id128</t>
  </si>
  <si>
    <t>Id1112</t>
  </si>
  <si>
    <t>Id129</t>
  </si>
  <si>
    <t>Id1113</t>
  </si>
  <si>
    <t>Id130</t>
  </si>
  <si>
    <t>Id1114</t>
  </si>
  <si>
    <t>Id131</t>
  </si>
  <si>
    <t>Id1115</t>
  </si>
  <si>
    <t>Id132</t>
  </si>
  <si>
    <t>Id1116</t>
  </si>
  <si>
    <t>Id133</t>
  </si>
  <si>
    <t>Id1117</t>
  </si>
  <si>
    <t>Id134</t>
  </si>
  <si>
    <t>Id1118</t>
  </si>
  <si>
    <t>Id135</t>
  </si>
  <si>
    <t>Id1119</t>
  </si>
  <si>
    <t>Id136</t>
  </si>
  <si>
    <t>Id137</t>
  </si>
  <si>
    <t>Id1120</t>
  </si>
  <si>
    <t>Id138</t>
  </si>
  <si>
    <t>Id1121</t>
  </si>
  <si>
    <t>Id139</t>
  </si>
  <si>
    <t>Id1122</t>
  </si>
  <si>
    <t>Id140</t>
  </si>
  <si>
    <t>Id1123</t>
  </si>
  <si>
    <t>Id141</t>
  </si>
  <si>
    <t>Id1124</t>
  </si>
  <si>
    <t>Id142</t>
  </si>
  <si>
    <t>Id1125</t>
  </si>
  <si>
    <t>Id143</t>
  </si>
  <si>
    <t>Id1126</t>
  </si>
  <si>
    <t>Id144</t>
  </si>
  <si>
    <t>Id1127</t>
  </si>
  <si>
    <t>Id145</t>
  </si>
  <si>
    <t>Id1128</t>
  </si>
  <si>
    <t>R1018</t>
  </si>
  <si>
    <t>Id146</t>
  </si>
  <si>
    <t>Id1129</t>
  </si>
  <si>
    <t>Id147</t>
  </si>
  <si>
    <t>Id148</t>
  </si>
  <si>
    <t>Id1130</t>
  </si>
  <si>
    <t>Id149</t>
  </si>
  <si>
    <t>Id1131</t>
  </si>
  <si>
    <t>Id150</t>
  </si>
  <si>
    <t>Id1132</t>
  </si>
  <si>
    <t>Id151</t>
  </si>
  <si>
    <t>Id1133</t>
  </si>
  <si>
    <t>Id152</t>
  </si>
  <si>
    <t>Id1134</t>
  </si>
  <si>
    <t>Id153</t>
  </si>
  <si>
    <t>Id1135</t>
  </si>
  <si>
    <t>Id154</t>
  </si>
  <si>
    <t>Id1136</t>
  </si>
  <si>
    <t>Id155</t>
  </si>
  <si>
    <t>Id1137</t>
  </si>
  <si>
    <t>Id156</t>
  </si>
  <si>
    <t>Id1138</t>
  </si>
  <si>
    <t>Id157</t>
  </si>
  <si>
    <t>Id1139</t>
  </si>
  <si>
    <t>Id158</t>
  </si>
  <si>
    <t>R1014</t>
  </si>
  <si>
    <t>Id159</t>
  </si>
  <si>
    <t>Id1140</t>
  </si>
  <si>
    <t>Id160</t>
  </si>
  <si>
    <t>Id1141</t>
  </si>
  <si>
    <t>Id161</t>
  </si>
  <si>
    <t>Id1142</t>
  </si>
  <si>
    <t>Id162</t>
  </si>
  <si>
    <t>Id1143</t>
  </si>
  <si>
    <t>Id163</t>
  </si>
  <si>
    <t>Id1144</t>
  </si>
  <si>
    <t>Id164</t>
  </si>
  <si>
    <t>Id1145</t>
  </si>
  <si>
    <t>Id165</t>
  </si>
  <si>
    <t>Id1146</t>
  </si>
  <si>
    <t>Id166</t>
  </si>
  <si>
    <t>Id1147</t>
  </si>
  <si>
    <t>Id167</t>
  </si>
  <si>
    <t>Id1148</t>
  </si>
  <si>
    <t>Id168</t>
  </si>
  <si>
    <t>Id1149</t>
  </si>
  <si>
    <t>Id169</t>
  </si>
  <si>
    <t>Id170</t>
  </si>
  <si>
    <t>Id1150</t>
  </si>
  <si>
    <t>Id171</t>
  </si>
  <si>
    <t>Id1151</t>
  </si>
  <si>
    <t>Id172</t>
  </si>
  <si>
    <t>Id1152</t>
  </si>
  <si>
    <t>Id173</t>
  </si>
  <si>
    <t>Id1153</t>
  </si>
  <si>
    <t>Id174</t>
  </si>
  <si>
    <t>Id1154</t>
  </si>
  <si>
    <t>Id175</t>
  </si>
  <si>
    <t>Id1155</t>
  </si>
  <si>
    <t>Id176</t>
  </si>
  <si>
    <t>Id1156</t>
  </si>
  <si>
    <t>Id177</t>
  </si>
  <si>
    <t>Id1157</t>
  </si>
  <si>
    <t>Id178</t>
  </si>
  <si>
    <t>Id1158</t>
  </si>
  <si>
    <t>Id179</t>
  </si>
  <si>
    <t>Id1159</t>
  </si>
  <si>
    <t>Id180</t>
  </si>
  <si>
    <t>Id181</t>
  </si>
  <si>
    <t>Id1160</t>
  </si>
  <si>
    <t>Id182</t>
  </si>
  <si>
    <t>Id1161</t>
  </si>
  <si>
    <t>Id183</t>
  </si>
  <si>
    <t>Id1162</t>
  </si>
  <si>
    <t>Id184</t>
  </si>
  <si>
    <t>Id1163</t>
  </si>
  <si>
    <t>Id185</t>
  </si>
  <si>
    <t>Id1164</t>
  </si>
  <si>
    <t>Id186</t>
  </si>
  <si>
    <t>Id1165</t>
  </si>
  <si>
    <t>Id187</t>
  </si>
  <si>
    <t>Id1166</t>
  </si>
  <si>
    <t>Id188</t>
  </si>
  <si>
    <t>Id1167</t>
  </si>
  <si>
    <t>Id189</t>
  </si>
  <si>
    <t>Id1168</t>
  </si>
  <si>
    <t>Id190</t>
  </si>
  <si>
    <t>Id1169</t>
  </si>
  <si>
    <t>Id191</t>
  </si>
  <si>
    <t>Id192</t>
  </si>
  <si>
    <t>Id1170</t>
  </si>
  <si>
    <t>Id193</t>
  </si>
  <si>
    <t>Id1171</t>
  </si>
  <si>
    <t>Id194</t>
  </si>
  <si>
    <t>Id1172</t>
  </si>
  <si>
    <t>Id195</t>
  </si>
  <si>
    <t>Id1173</t>
  </si>
  <si>
    <t>Id196</t>
  </si>
  <si>
    <t>Id1174</t>
  </si>
  <si>
    <t>Id197</t>
  </si>
  <si>
    <t>Id1175</t>
  </si>
  <si>
    <t>Id198</t>
  </si>
  <si>
    <t>Id1176</t>
  </si>
  <si>
    <t>Id199</t>
  </si>
  <si>
    <t>Id1177</t>
  </si>
  <si>
    <t>Id200</t>
  </si>
  <si>
    <t>Id1178</t>
  </si>
  <si>
    <t>Id201</t>
  </si>
  <si>
    <t>Id1179</t>
  </si>
  <si>
    <t>Id202</t>
  </si>
  <si>
    <t>Id203</t>
  </si>
  <si>
    <t>Id1180</t>
  </si>
  <si>
    <t>Id204</t>
  </si>
  <si>
    <t>Id1181</t>
  </si>
  <si>
    <t>Id205</t>
  </si>
  <si>
    <t>Id1182</t>
  </si>
  <si>
    <t>Id206</t>
  </si>
  <si>
    <t>Id1183</t>
  </si>
  <si>
    <t>Id207</t>
  </si>
  <si>
    <t>Id1184</t>
  </si>
  <si>
    <t>Id208</t>
  </si>
  <si>
    <t>Id1185</t>
  </si>
  <si>
    <t>Id209</t>
  </si>
  <si>
    <t>Id1186</t>
  </si>
  <si>
    <t>Id210</t>
  </si>
  <si>
    <t>Id1187</t>
  </si>
  <si>
    <t>Id211</t>
  </si>
  <si>
    <t>Id1188</t>
  </si>
  <si>
    <t>Id212</t>
  </si>
  <si>
    <t>Id1189</t>
  </si>
  <si>
    <t>Id213</t>
  </si>
  <si>
    <t>Id214</t>
  </si>
  <si>
    <t>Id1190</t>
  </si>
  <si>
    <t>Id215</t>
  </si>
  <si>
    <t>Id1191</t>
  </si>
  <si>
    <t>Id216</t>
  </si>
  <si>
    <t>Id1192</t>
  </si>
  <si>
    <t>Id217</t>
  </si>
  <si>
    <t>Id1193</t>
  </si>
  <si>
    <t>Id218</t>
  </si>
  <si>
    <t>Id1194</t>
  </si>
  <si>
    <t>Id219</t>
  </si>
  <si>
    <t>Id1195</t>
  </si>
  <si>
    <t>Id220</t>
  </si>
  <si>
    <t>Id1196</t>
  </si>
  <si>
    <t>Id221</t>
  </si>
  <si>
    <t>Id1197</t>
  </si>
  <si>
    <t>Id222</t>
  </si>
  <si>
    <t>Id1198</t>
  </si>
  <si>
    <t>Id223</t>
  </si>
  <si>
    <t>Id1199</t>
  </si>
  <si>
    <t>Id224</t>
  </si>
  <si>
    <t>Id225</t>
  </si>
  <si>
    <t>Id226</t>
  </si>
  <si>
    <t>Id1200</t>
  </si>
  <si>
    <t>Id227</t>
  </si>
  <si>
    <t>Id1201</t>
  </si>
  <si>
    <t>Id228</t>
  </si>
  <si>
    <t>Id1202</t>
  </si>
  <si>
    <t>Id229</t>
  </si>
  <si>
    <t>Id1203</t>
  </si>
  <si>
    <t>Id230</t>
  </si>
  <si>
    <t>Id1204</t>
  </si>
  <si>
    <t>Id231</t>
  </si>
  <si>
    <t>Id1205</t>
  </si>
  <si>
    <t>Id232</t>
  </si>
  <si>
    <t>Id1206</t>
  </si>
  <si>
    <t>Id233</t>
  </si>
  <si>
    <t>Id1207</t>
  </si>
  <si>
    <t>Id234</t>
  </si>
  <si>
    <t>Id1208</t>
  </si>
  <si>
    <t>Id235</t>
  </si>
  <si>
    <t>Id1209</t>
  </si>
  <si>
    <t>Id236</t>
  </si>
  <si>
    <t>Id237</t>
  </si>
  <si>
    <t>Id1210</t>
  </si>
  <si>
    <t>Id238</t>
  </si>
  <si>
    <t>Id1211</t>
  </si>
  <si>
    <t>Id239</t>
  </si>
  <si>
    <t>Id1212</t>
  </si>
  <si>
    <t>Id240</t>
  </si>
  <si>
    <t>Id1213</t>
  </si>
  <si>
    <t>Id241</t>
  </si>
  <si>
    <t>Id1214</t>
  </si>
  <si>
    <t>Id242</t>
  </si>
  <si>
    <t>Id1215</t>
  </si>
  <si>
    <t>Id243</t>
  </si>
  <si>
    <t>Id1216</t>
  </si>
  <si>
    <t>Id244</t>
  </si>
  <si>
    <t>Id1217</t>
  </si>
  <si>
    <t>Id245</t>
  </si>
  <si>
    <t>Id1218</t>
  </si>
  <si>
    <t>Id246</t>
  </si>
  <si>
    <t>Id1219</t>
  </si>
  <si>
    <t>Id247</t>
  </si>
  <si>
    <t>Id248</t>
  </si>
  <si>
    <t>Id1220</t>
  </si>
  <si>
    <t>Id249</t>
  </si>
  <si>
    <t>Id1221</t>
  </si>
  <si>
    <t>Id250</t>
  </si>
  <si>
    <t>Id1222</t>
  </si>
  <si>
    <t>Id251</t>
  </si>
  <si>
    <t>Id1223</t>
  </si>
  <si>
    <t>Id252</t>
  </si>
  <si>
    <t>Id1224</t>
  </si>
  <si>
    <t>Id253</t>
  </si>
  <si>
    <t>Id1225</t>
  </si>
  <si>
    <t>Id254</t>
  </si>
  <si>
    <t>Id1226</t>
  </si>
  <si>
    <t>Id255</t>
  </si>
  <si>
    <t>Id1227</t>
  </si>
  <si>
    <t>Id256</t>
  </si>
  <si>
    <t>Id1228</t>
  </si>
  <si>
    <t>Id257</t>
  </si>
  <si>
    <t>Id1229</t>
  </si>
  <si>
    <t>Id258</t>
  </si>
  <si>
    <t>Id259</t>
  </si>
  <si>
    <t>Id1230</t>
  </si>
  <si>
    <t>Id260</t>
  </si>
  <si>
    <t>Id1231</t>
  </si>
  <si>
    <t>Id261</t>
  </si>
  <si>
    <t>Id1232</t>
  </si>
  <si>
    <t>Id262</t>
  </si>
  <si>
    <t>Id1233</t>
  </si>
  <si>
    <t>Id263</t>
  </si>
  <si>
    <t>Id1234</t>
  </si>
  <si>
    <t>Id264</t>
  </si>
  <si>
    <t>Id1235</t>
  </si>
  <si>
    <t>Id265</t>
  </si>
  <si>
    <t>Id1236</t>
  </si>
  <si>
    <t>Id266</t>
  </si>
  <si>
    <t>Id1237</t>
  </si>
  <si>
    <t>Id267</t>
  </si>
  <si>
    <t>Id1238</t>
  </si>
  <si>
    <t>Id268</t>
  </si>
  <si>
    <t>Id1239</t>
  </si>
  <si>
    <t>Id269</t>
  </si>
  <si>
    <t>Id270</t>
  </si>
  <si>
    <t>Id1240</t>
  </si>
  <si>
    <t>Id271</t>
  </si>
  <si>
    <t>Id1241</t>
  </si>
  <si>
    <t>Id272</t>
  </si>
  <si>
    <t>Id1242</t>
  </si>
  <si>
    <t>Id273</t>
  </si>
  <si>
    <t>Id1243</t>
  </si>
  <si>
    <t>Id274</t>
  </si>
  <si>
    <t>Id1244</t>
  </si>
  <si>
    <t>Id275</t>
  </si>
  <si>
    <t>Id1245</t>
  </si>
  <si>
    <t>Id276</t>
  </si>
  <si>
    <t>Id1246</t>
  </si>
  <si>
    <t>Id277</t>
  </si>
  <si>
    <t>Id1247</t>
  </si>
  <si>
    <t>Id278</t>
  </si>
  <si>
    <t>Id1248</t>
  </si>
  <si>
    <t>Id279</t>
  </si>
  <si>
    <t>Id1249</t>
  </si>
  <si>
    <t>Id280</t>
  </si>
  <si>
    <t>Id281</t>
  </si>
  <si>
    <t>Id1250</t>
  </si>
  <si>
    <t>Id282</t>
  </si>
  <si>
    <t>Id1251</t>
  </si>
  <si>
    <t>Id283</t>
  </si>
  <si>
    <t>Id1252</t>
  </si>
  <si>
    <t>Id284</t>
  </si>
  <si>
    <t>Id1253</t>
  </si>
  <si>
    <t>Id285</t>
  </si>
  <si>
    <t>Id1254</t>
  </si>
  <si>
    <t>Id286</t>
  </si>
  <si>
    <t>Id1255</t>
  </si>
  <si>
    <t>Id287</t>
  </si>
  <si>
    <t>Id1256</t>
  </si>
  <si>
    <t>Id288</t>
  </si>
  <si>
    <t>Id1257</t>
  </si>
  <si>
    <t>Id289</t>
  </si>
  <si>
    <t>Id1258</t>
  </si>
  <si>
    <t>Id290</t>
  </si>
  <si>
    <t>Id1259</t>
  </si>
  <si>
    <t>Id291</t>
  </si>
  <si>
    <t>Id292</t>
  </si>
  <si>
    <t>Id1260</t>
  </si>
  <si>
    <t>Id293</t>
  </si>
  <si>
    <t>Id1261</t>
  </si>
  <si>
    <t>Id294</t>
  </si>
  <si>
    <t>Id1262</t>
  </si>
  <si>
    <t>Id295</t>
  </si>
  <si>
    <t>Id1263</t>
  </si>
  <si>
    <t>Id296</t>
  </si>
  <si>
    <t>Id1264</t>
  </si>
  <si>
    <t>Id297</t>
  </si>
  <si>
    <t>Id1265</t>
  </si>
  <si>
    <t>Id298</t>
  </si>
  <si>
    <t>Id1266</t>
  </si>
  <si>
    <t>Id299</t>
  </si>
  <si>
    <t>Id1267</t>
  </si>
  <si>
    <t>Id300</t>
  </si>
  <si>
    <t>Id1268</t>
  </si>
  <si>
    <t>Id301</t>
  </si>
  <si>
    <t>Id1269</t>
  </si>
  <si>
    <t>Id302</t>
  </si>
  <si>
    <t>Id303</t>
  </si>
  <si>
    <t>Id1270</t>
  </si>
  <si>
    <t>Id304</t>
  </si>
  <si>
    <t>Id1271</t>
  </si>
  <si>
    <t>Id305</t>
  </si>
  <si>
    <t>Id1272</t>
  </si>
  <si>
    <t>Id306</t>
  </si>
  <si>
    <t>Id1273</t>
  </si>
  <si>
    <t>Id307</t>
  </si>
  <si>
    <t>Id1274</t>
  </si>
  <si>
    <t>Id308</t>
  </si>
  <si>
    <t>Id1275</t>
  </si>
  <si>
    <t>Id309</t>
  </si>
  <si>
    <t>Id1276</t>
  </si>
  <si>
    <t>Id310</t>
  </si>
  <si>
    <t>Id1277</t>
  </si>
  <si>
    <t>Id311</t>
  </si>
  <si>
    <t>Id1278</t>
  </si>
  <si>
    <t>Id312</t>
  </si>
  <si>
    <t>Id1279</t>
  </si>
  <si>
    <t>Id313</t>
  </si>
  <si>
    <t>Id314</t>
  </si>
  <si>
    <t>Id1280</t>
  </si>
  <si>
    <t>Id315</t>
  </si>
  <si>
    <t>Id1281</t>
  </si>
  <si>
    <t>Id316</t>
  </si>
  <si>
    <t>Id1282</t>
  </si>
  <si>
    <t>Id317</t>
  </si>
  <si>
    <t>Id1283</t>
  </si>
  <si>
    <t>Id318</t>
  </si>
  <si>
    <t>Id1284</t>
  </si>
  <si>
    <t>Id319</t>
  </si>
  <si>
    <t>Id1285</t>
  </si>
  <si>
    <t>Id320</t>
  </si>
  <si>
    <t>Id1286</t>
  </si>
  <si>
    <t>Id321</t>
  </si>
  <si>
    <t>Id1287</t>
  </si>
  <si>
    <t>Id322</t>
  </si>
  <si>
    <t>Id1288</t>
  </si>
  <si>
    <t>Id323</t>
  </si>
  <si>
    <t>Id1289</t>
  </si>
  <si>
    <t>Id324</t>
  </si>
  <si>
    <t>Id325</t>
  </si>
  <si>
    <t>Id1290</t>
  </si>
  <si>
    <t>Id326</t>
  </si>
  <si>
    <t>Id1291</t>
  </si>
  <si>
    <t>Id327</t>
  </si>
  <si>
    <t>Id1292</t>
  </si>
  <si>
    <t>Id328</t>
  </si>
  <si>
    <t>Id1293</t>
  </si>
  <si>
    <t>Id329</t>
  </si>
  <si>
    <t>Id1294</t>
  </si>
  <si>
    <t>Id330</t>
  </si>
  <si>
    <t>Id1295</t>
  </si>
  <si>
    <t>Id331</t>
  </si>
  <si>
    <t>Id1296</t>
  </si>
  <si>
    <t>Id332</t>
  </si>
  <si>
    <t>Id1297</t>
  </si>
  <si>
    <t>Id333</t>
  </si>
  <si>
    <t>Id1298</t>
  </si>
  <si>
    <t>Id334</t>
  </si>
  <si>
    <t>Id1299</t>
  </si>
  <si>
    <t>Id335</t>
  </si>
  <si>
    <t>Id336</t>
  </si>
  <si>
    <t>Id337</t>
  </si>
  <si>
    <t>Id1300</t>
  </si>
  <si>
    <t>Id338</t>
  </si>
  <si>
    <t>Id1301</t>
  </si>
  <si>
    <t>Id339</t>
  </si>
  <si>
    <t>Id1302</t>
  </si>
  <si>
    <t>Id340</t>
  </si>
  <si>
    <t>Id1303</t>
  </si>
  <si>
    <t>Id341</t>
  </si>
  <si>
    <t>Id1304</t>
  </si>
  <si>
    <t>Id342</t>
  </si>
  <si>
    <t>Id1305</t>
  </si>
  <si>
    <t>Id343</t>
  </si>
  <si>
    <t>Id1306</t>
  </si>
  <si>
    <t>Id344</t>
  </si>
  <si>
    <t>Id1307</t>
  </si>
  <si>
    <t>Id345</t>
  </si>
  <si>
    <t>Id1308</t>
  </si>
  <si>
    <t>Id346</t>
  </si>
  <si>
    <t>Id1309</t>
  </si>
  <si>
    <t>Id347</t>
  </si>
  <si>
    <t>Id348</t>
  </si>
  <si>
    <t>Id1310</t>
  </si>
  <si>
    <t>Id349</t>
  </si>
  <si>
    <t>Id1311</t>
  </si>
  <si>
    <t>Id350</t>
  </si>
  <si>
    <t>Id1312</t>
  </si>
  <si>
    <t>Id351</t>
  </si>
  <si>
    <t>Id1313</t>
  </si>
  <si>
    <t>Id352</t>
  </si>
  <si>
    <t>Id1314</t>
  </si>
  <si>
    <t>Id353</t>
  </si>
  <si>
    <t>Id1315</t>
  </si>
  <si>
    <t>Id354</t>
  </si>
  <si>
    <t>Id1316</t>
  </si>
  <si>
    <t>Id355</t>
  </si>
  <si>
    <t>Id1317</t>
  </si>
  <si>
    <t>Id356</t>
  </si>
  <si>
    <t>Id1318</t>
  </si>
  <si>
    <t>Id357</t>
  </si>
  <si>
    <t>Id1319</t>
  </si>
  <si>
    <t>Id358</t>
  </si>
  <si>
    <t>Id359</t>
  </si>
  <si>
    <t>Id1320</t>
  </si>
  <si>
    <t>Id360</t>
  </si>
  <si>
    <t>Id1321</t>
  </si>
  <si>
    <t>Id361</t>
  </si>
  <si>
    <t>Id1322</t>
  </si>
  <si>
    <t>Id362</t>
  </si>
  <si>
    <t>Id1323</t>
  </si>
  <si>
    <t>Id363</t>
  </si>
  <si>
    <t>Id1324</t>
  </si>
  <si>
    <t>Id364</t>
  </si>
  <si>
    <t>Id1325</t>
  </si>
  <si>
    <t>Id365</t>
  </si>
  <si>
    <t>Id1326</t>
  </si>
  <si>
    <t>Id366</t>
  </si>
  <si>
    <t>Id1327</t>
  </si>
  <si>
    <t>Id367</t>
  </si>
  <si>
    <t>Id1328</t>
  </si>
  <si>
    <t>Id368</t>
  </si>
  <si>
    <t>Id1329</t>
  </si>
  <si>
    <t>Id369</t>
  </si>
  <si>
    <t>Id370</t>
  </si>
  <si>
    <t>Id1330</t>
  </si>
  <si>
    <t>Id371</t>
  </si>
  <si>
    <t>Id1331</t>
  </si>
  <si>
    <t>Id372</t>
  </si>
  <si>
    <t>Id1332</t>
  </si>
  <si>
    <t>Id373</t>
  </si>
  <si>
    <t>Id1333</t>
  </si>
  <si>
    <t>Id374</t>
  </si>
  <si>
    <t>Id1334</t>
  </si>
  <si>
    <t>Id375</t>
  </si>
  <si>
    <t>Id1335</t>
  </si>
  <si>
    <t>Id376</t>
  </si>
  <si>
    <t>Id1336</t>
  </si>
  <si>
    <t>Id377</t>
  </si>
  <si>
    <t>Id1337</t>
  </si>
  <si>
    <t>Id378</t>
  </si>
  <si>
    <t>Id1338</t>
  </si>
  <si>
    <t>Id379</t>
  </si>
  <si>
    <t>Id1339</t>
  </si>
  <si>
    <t>Id380</t>
  </si>
  <si>
    <t>Id381</t>
  </si>
  <si>
    <t>Id1340</t>
  </si>
  <si>
    <t>Id382</t>
  </si>
  <si>
    <t>Id1341</t>
  </si>
  <si>
    <t>Id383</t>
  </si>
  <si>
    <t>Id1342</t>
  </si>
  <si>
    <t>Id384</t>
  </si>
  <si>
    <t>Id1343</t>
  </si>
  <si>
    <t>Id385</t>
  </si>
  <si>
    <t>Id1344</t>
  </si>
  <si>
    <t>Id386</t>
  </si>
  <si>
    <t>Id1345</t>
  </si>
  <si>
    <t>Id387</t>
  </si>
  <si>
    <t>Id1346</t>
  </si>
  <si>
    <t>Id388</t>
  </si>
  <si>
    <t>Id1347</t>
  </si>
  <si>
    <t>Id389</t>
  </si>
  <si>
    <t>Id1348</t>
  </si>
  <si>
    <t>Id390</t>
  </si>
  <si>
    <t>Id1349</t>
  </si>
  <si>
    <t>Id391</t>
  </si>
  <si>
    <t>Id392</t>
  </si>
  <si>
    <t>Id1350</t>
  </si>
  <si>
    <t>Id393</t>
  </si>
  <si>
    <t>Id1351</t>
  </si>
  <si>
    <t>Id394</t>
  </si>
  <si>
    <t>Id1352</t>
  </si>
  <si>
    <t>Id395</t>
  </si>
  <si>
    <t>Id1353</t>
  </si>
  <si>
    <t>Id396</t>
  </si>
  <si>
    <t>Id1354</t>
  </si>
  <si>
    <t>Id397</t>
  </si>
  <si>
    <t>Id1355</t>
  </si>
  <si>
    <t>Id398</t>
  </si>
  <si>
    <t>Id1356</t>
  </si>
  <si>
    <t>Id399</t>
  </si>
  <si>
    <t>Id1357</t>
  </si>
  <si>
    <t>Id400</t>
  </si>
  <si>
    <t>Id1358</t>
  </si>
  <si>
    <t>Id401</t>
  </si>
  <si>
    <t>Id1359</t>
  </si>
  <si>
    <t>Id402</t>
  </si>
  <si>
    <t>Id403</t>
  </si>
  <si>
    <t>Id1360</t>
  </si>
  <si>
    <t>Id404</t>
  </si>
  <si>
    <t>Id1361</t>
  </si>
  <si>
    <t>Id405</t>
  </si>
  <si>
    <t>Id1362</t>
  </si>
  <si>
    <t>Id406</t>
  </si>
  <si>
    <t>Id1363</t>
  </si>
  <si>
    <t>Id407</t>
  </si>
  <si>
    <t>Id1364</t>
  </si>
  <si>
    <t>Id408</t>
  </si>
  <si>
    <t>Id1365</t>
  </si>
  <si>
    <t>Id409</t>
  </si>
  <si>
    <t>Id1366</t>
  </si>
  <si>
    <t>Id410</t>
  </si>
  <si>
    <t>Id1367</t>
  </si>
  <si>
    <t>Id411</t>
  </si>
  <si>
    <t>Id1368</t>
  </si>
  <si>
    <t>Id412</t>
  </si>
  <si>
    <t>Id1369</t>
  </si>
  <si>
    <t>Id413</t>
  </si>
  <si>
    <t>Id414</t>
  </si>
  <si>
    <t>Id1370</t>
  </si>
  <si>
    <t>Id415</t>
  </si>
  <si>
    <t>Id1371</t>
  </si>
  <si>
    <t>Id416</t>
  </si>
  <si>
    <t>Id1372</t>
  </si>
  <si>
    <t>Id417</t>
  </si>
  <si>
    <t>Id1373</t>
  </si>
  <si>
    <t>Id418</t>
  </si>
  <si>
    <t>Id1374</t>
  </si>
  <si>
    <t>Id419</t>
  </si>
  <si>
    <t>Id1375</t>
  </si>
  <si>
    <t>Id420</t>
  </si>
  <si>
    <t>Id1376</t>
  </si>
  <si>
    <t>Id421</t>
  </si>
  <si>
    <t>Id1377</t>
  </si>
  <si>
    <t>Id422</t>
  </si>
  <si>
    <t>Id1378</t>
  </si>
  <si>
    <t>Id423</t>
  </si>
  <si>
    <t>Id1379</t>
  </si>
  <si>
    <t>Id424</t>
  </si>
  <si>
    <t>Id425</t>
  </si>
  <si>
    <t>Id1380</t>
  </si>
  <si>
    <t>Id426</t>
  </si>
  <si>
    <t>Id1381</t>
  </si>
  <si>
    <t>Id427</t>
  </si>
  <si>
    <t>Id1382</t>
  </si>
  <si>
    <t>Id428</t>
  </si>
  <si>
    <t>Id1383</t>
  </si>
  <si>
    <t>Id429</t>
  </si>
  <si>
    <t>Id1384</t>
  </si>
  <si>
    <t>Id430</t>
  </si>
  <si>
    <t>Id1385</t>
  </si>
  <si>
    <t>Id431</t>
  </si>
  <si>
    <t>Id1386</t>
  </si>
  <si>
    <t>Id432</t>
  </si>
  <si>
    <t>Id1387</t>
  </si>
  <si>
    <t>Id433</t>
  </si>
  <si>
    <t>Id1388</t>
  </si>
  <si>
    <t>Id434</t>
  </si>
  <si>
    <t>Id1389</t>
  </si>
  <si>
    <t>Id435</t>
  </si>
  <si>
    <t>Id436</t>
  </si>
  <si>
    <t>Id1390</t>
  </si>
  <si>
    <t>Id437</t>
  </si>
  <si>
    <t>Id1391</t>
  </si>
  <si>
    <t>Id438</t>
  </si>
  <si>
    <t>Id1392</t>
  </si>
  <si>
    <t>Id439</t>
  </si>
  <si>
    <t>Id1393</t>
  </si>
  <si>
    <t>Id440</t>
  </si>
  <si>
    <t>Id1394</t>
  </si>
  <si>
    <t>Id441</t>
  </si>
  <si>
    <t>Id1395</t>
  </si>
  <si>
    <t>Id442</t>
  </si>
  <si>
    <t>Id1396</t>
  </si>
  <si>
    <t>Id443</t>
  </si>
  <si>
    <t>Id1397</t>
  </si>
  <si>
    <t>Id444</t>
  </si>
  <si>
    <t>Id1398</t>
  </si>
  <si>
    <t>Id445</t>
  </si>
  <si>
    <t>Id1399</t>
  </si>
  <si>
    <t>Id446</t>
  </si>
  <si>
    <t>Id447</t>
  </si>
  <si>
    <t>Id448</t>
  </si>
  <si>
    <t>Id1400</t>
  </si>
  <si>
    <t>Id449</t>
  </si>
  <si>
    <t>Id1401</t>
  </si>
  <si>
    <t>Id450</t>
  </si>
  <si>
    <t>Id1402</t>
  </si>
  <si>
    <t>Id451</t>
  </si>
  <si>
    <t>Id1403</t>
  </si>
  <si>
    <t>Id452</t>
  </si>
  <si>
    <t>Id1404</t>
  </si>
  <si>
    <t>Id453</t>
  </si>
  <si>
    <t>Id1405</t>
  </si>
  <si>
    <t>Id454</t>
  </si>
  <si>
    <t>Id1406</t>
  </si>
  <si>
    <t>Id455</t>
  </si>
  <si>
    <t>Id1407</t>
  </si>
  <si>
    <t>Id456</t>
  </si>
  <si>
    <t>Id1408</t>
  </si>
  <si>
    <t>Id457</t>
  </si>
  <si>
    <t>Id1409</t>
  </si>
  <si>
    <t>Id458</t>
  </si>
  <si>
    <t>Id459</t>
  </si>
  <si>
    <t>Id1410</t>
  </si>
  <si>
    <t>Id460</t>
  </si>
  <si>
    <t>Id1411</t>
  </si>
  <si>
    <t>Id461</t>
  </si>
  <si>
    <t>Id1412</t>
  </si>
  <si>
    <t>Id462</t>
  </si>
  <si>
    <t>Id1413</t>
  </si>
  <si>
    <t>Id463</t>
  </si>
  <si>
    <t>Id1414</t>
  </si>
  <si>
    <t>Id464</t>
  </si>
  <si>
    <t>Id1415</t>
  </si>
  <si>
    <t>Id465</t>
  </si>
  <si>
    <t>Id1416</t>
  </si>
  <si>
    <t>Id466</t>
  </si>
  <si>
    <t>Id1417</t>
  </si>
  <si>
    <t>Id467</t>
  </si>
  <si>
    <t>Id1418</t>
  </si>
  <si>
    <t>Id468</t>
  </si>
  <si>
    <t>Id1419</t>
  </si>
  <si>
    <t>Id469</t>
  </si>
  <si>
    <t>Id470</t>
  </si>
  <si>
    <t>Id1420</t>
  </si>
  <si>
    <t>Id471</t>
  </si>
  <si>
    <t>Id1421</t>
  </si>
  <si>
    <t>Id472</t>
  </si>
  <si>
    <t>Id1422</t>
  </si>
  <si>
    <t>Id473</t>
  </si>
  <si>
    <t>Id1423</t>
  </si>
  <si>
    <t>Id474</t>
  </si>
  <si>
    <t>Id1424</t>
  </si>
  <si>
    <t>Id475</t>
  </si>
  <si>
    <t>Id1425</t>
  </si>
  <si>
    <t>Id476</t>
  </si>
  <si>
    <t>Id1426</t>
  </si>
  <si>
    <t>Id477</t>
  </si>
  <si>
    <t>Id1427</t>
  </si>
  <si>
    <t>Id478</t>
  </si>
  <si>
    <t>Id1428</t>
  </si>
  <si>
    <t>Id479</t>
  </si>
  <si>
    <t>Id1429</t>
  </si>
  <si>
    <t>Id480</t>
  </si>
  <si>
    <t>Id481</t>
  </si>
  <si>
    <t>Id1430</t>
  </si>
  <si>
    <t>Id482</t>
  </si>
  <si>
    <t>Id1431</t>
  </si>
  <si>
    <t>Id483</t>
  </si>
  <si>
    <t>Id1432</t>
  </si>
  <si>
    <t>Id484</t>
  </si>
  <si>
    <t>Id1433</t>
  </si>
  <si>
    <t>Id485</t>
  </si>
  <si>
    <t>Id1434</t>
  </si>
  <si>
    <t>Id486</t>
  </si>
  <si>
    <t>Id1435</t>
  </si>
  <si>
    <t>Id487</t>
  </si>
  <si>
    <t>Id1436</t>
  </si>
  <si>
    <t>Id488</t>
  </si>
  <si>
    <t>Id1437</t>
  </si>
  <si>
    <t>Id489</t>
  </si>
  <si>
    <t>Id1438</t>
  </si>
  <si>
    <t>Id490</t>
  </si>
  <si>
    <t>Id1439</t>
  </si>
  <si>
    <t>Id491</t>
  </si>
  <si>
    <t>Id492</t>
  </si>
  <si>
    <t>Id1440</t>
  </si>
  <si>
    <t>Id493</t>
  </si>
  <si>
    <t>Id1441</t>
  </si>
  <si>
    <t>Id494</t>
  </si>
  <si>
    <t>Id1442</t>
  </si>
  <si>
    <t>Id495</t>
  </si>
  <si>
    <t>Id1443</t>
  </si>
  <si>
    <t>Id496</t>
  </si>
  <si>
    <t>Id1444</t>
  </si>
  <si>
    <t>Id497</t>
  </si>
  <si>
    <t>Id1445</t>
  </si>
  <si>
    <t>Id498</t>
  </si>
  <si>
    <t>Id1446</t>
  </si>
  <si>
    <t>Id499</t>
  </si>
  <si>
    <t>Id1447</t>
  </si>
  <si>
    <t>Id500</t>
  </si>
  <si>
    <t>Id1448</t>
  </si>
  <si>
    <t>Id501</t>
  </si>
  <si>
    <t>Id1449</t>
  </si>
  <si>
    <t>Id502</t>
  </si>
  <si>
    <t>Id503</t>
  </si>
  <si>
    <t>Id1450</t>
  </si>
  <si>
    <t>Id504</t>
  </si>
  <si>
    <t>Id1451</t>
  </si>
  <si>
    <t>Id505</t>
  </si>
  <si>
    <t>Id1452</t>
  </si>
  <si>
    <t>Id506</t>
  </si>
  <si>
    <t>Id1453</t>
  </si>
  <si>
    <t>Id507</t>
  </si>
  <si>
    <t>Id1454</t>
  </si>
  <si>
    <t>Id508</t>
  </si>
  <si>
    <t>Id1455</t>
  </si>
  <si>
    <t>Id509</t>
  </si>
  <si>
    <t>Id1456</t>
  </si>
  <si>
    <t>Id510</t>
  </si>
  <si>
    <t>Id1457</t>
  </si>
  <si>
    <t>Id511</t>
  </si>
  <si>
    <t>Id1458</t>
  </si>
  <si>
    <t>Id512</t>
  </si>
  <si>
    <t>Id1459</t>
  </si>
  <si>
    <t>Id513</t>
  </si>
  <si>
    <t>Id514</t>
  </si>
  <si>
    <t>Id1460</t>
  </si>
  <si>
    <t>Id515</t>
  </si>
  <si>
    <t>Id1461</t>
  </si>
  <si>
    <t>Id516</t>
  </si>
  <si>
    <t>Id1462</t>
  </si>
  <si>
    <t>Id517</t>
  </si>
  <si>
    <t>Id1463</t>
  </si>
  <si>
    <t>Id518</t>
  </si>
  <si>
    <t>Id1464</t>
  </si>
  <si>
    <t>Id519</t>
  </si>
  <si>
    <t>Id1465</t>
  </si>
  <si>
    <t>Id520</t>
  </si>
  <si>
    <t>Id1466</t>
  </si>
  <si>
    <t>Id521</t>
  </si>
  <si>
    <t>Id1467</t>
  </si>
  <si>
    <t>Id522</t>
  </si>
  <si>
    <t>Id1468</t>
  </si>
  <si>
    <t>Id523</t>
  </si>
  <si>
    <t>Id1469</t>
  </si>
  <si>
    <t>Id524</t>
  </si>
  <si>
    <t>Id525</t>
  </si>
  <si>
    <t>Id1470</t>
  </si>
  <si>
    <t>Id526</t>
  </si>
  <si>
    <t>Id1471</t>
  </si>
  <si>
    <t>Id527</t>
  </si>
  <si>
    <t>Id1472</t>
  </si>
  <si>
    <t>Id528</t>
  </si>
  <si>
    <t>Id1473</t>
  </si>
  <si>
    <t>Id529</t>
  </si>
  <si>
    <t>Id1474</t>
  </si>
  <si>
    <t>Id530</t>
  </si>
  <si>
    <t>Id1475</t>
  </si>
  <si>
    <t>Id531</t>
  </si>
  <si>
    <t>Id1476</t>
  </si>
  <si>
    <t>Id532</t>
  </si>
  <si>
    <t>Id1477</t>
  </si>
  <si>
    <t>Id533</t>
  </si>
  <si>
    <t>Id1478</t>
  </si>
  <si>
    <t>Id534</t>
  </si>
  <si>
    <t>Id1479</t>
  </si>
  <si>
    <t>Id535</t>
  </si>
  <si>
    <t>Id536</t>
  </si>
  <si>
    <t>Id1480</t>
  </si>
  <si>
    <t>Id537</t>
  </si>
  <si>
    <t>Id1481</t>
  </si>
  <si>
    <t>Id538</t>
  </si>
  <si>
    <t>Id1482</t>
  </si>
  <si>
    <t>Id539</t>
  </si>
  <si>
    <t>Id1483</t>
  </si>
  <si>
    <t>Id540</t>
  </si>
  <si>
    <t>Id1484</t>
  </si>
  <si>
    <t>Id541</t>
  </si>
  <si>
    <t>Id1485</t>
  </si>
  <si>
    <t>Id542</t>
  </si>
  <si>
    <t>Id1486</t>
  </si>
  <si>
    <t>Id543</t>
  </si>
  <si>
    <t>Id1487</t>
  </si>
  <si>
    <t>Id544</t>
  </si>
  <si>
    <t>Id1488</t>
  </si>
  <si>
    <t>Id545</t>
  </si>
  <si>
    <t>Id1489</t>
  </si>
  <si>
    <t>Id546</t>
  </si>
  <si>
    <t>Id547</t>
  </si>
  <si>
    <t>Id1490</t>
  </si>
  <si>
    <t>Id548</t>
  </si>
  <si>
    <t>Id1491</t>
  </si>
  <si>
    <t>Id549</t>
  </si>
  <si>
    <t>Id1492</t>
  </si>
  <si>
    <t>Id550</t>
  </si>
  <si>
    <t>Id1493</t>
  </si>
  <si>
    <t>Id551</t>
  </si>
  <si>
    <t>Id1494</t>
  </si>
  <si>
    <t>Id552</t>
  </si>
  <si>
    <t>Id1495</t>
  </si>
  <si>
    <t>Id553</t>
  </si>
  <si>
    <t>Id1496</t>
  </si>
  <si>
    <t>Id554</t>
  </si>
  <si>
    <t>Id1497</t>
  </si>
  <si>
    <t>Id555</t>
  </si>
  <si>
    <t>Id1498</t>
  </si>
  <si>
    <t>Id556</t>
  </si>
  <si>
    <t>Id1499</t>
  </si>
  <si>
    <t>Id557</t>
  </si>
  <si>
    <t>Id558</t>
  </si>
  <si>
    <t>Id559</t>
  </si>
  <si>
    <t>Id1500</t>
  </si>
  <si>
    <t>Id560</t>
  </si>
  <si>
    <t>Id1501</t>
  </si>
  <si>
    <t>Id561</t>
  </si>
  <si>
    <t>Id1502</t>
  </si>
  <si>
    <t>Id562</t>
  </si>
  <si>
    <t>Id1503</t>
  </si>
  <si>
    <t>Id563</t>
  </si>
  <si>
    <t>Id1504</t>
  </si>
  <si>
    <t>Id564</t>
  </si>
  <si>
    <t>Id1505</t>
  </si>
  <si>
    <t>Id565</t>
  </si>
  <si>
    <t>Id1506</t>
  </si>
  <si>
    <t>Id566</t>
  </si>
  <si>
    <t>Id1507</t>
  </si>
  <si>
    <t>Id567</t>
  </si>
  <si>
    <t>Id1508</t>
  </si>
  <si>
    <t>Id568</t>
  </si>
  <si>
    <t>Id1509</t>
  </si>
  <si>
    <t>Id569</t>
  </si>
  <si>
    <t>Id570</t>
  </si>
  <si>
    <t>Id1510</t>
  </si>
  <si>
    <t>Id571</t>
  </si>
  <si>
    <t>Id1511</t>
  </si>
  <si>
    <t>Id572</t>
  </si>
  <si>
    <t>Id1512</t>
  </si>
  <si>
    <t>Id573</t>
  </si>
  <si>
    <t>Id1513</t>
  </si>
  <si>
    <t>Id574</t>
  </si>
  <si>
    <t>Id1514</t>
  </si>
  <si>
    <t>Id575</t>
  </si>
  <si>
    <t>Id1515</t>
  </si>
  <si>
    <t>Id576</t>
  </si>
  <si>
    <t>Id1516</t>
  </si>
  <si>
    <t>Id577</t>
  </si>
  <si>
    <t>Id1517</t>
  </si>
  <si>
    <t>Id578</t>
  </si>
  <si>
    <t>Id1518</t>
  </si>
  <si>
    <t>Id579</t>
  </si>
  <si>
    <t>Id1519</t>
  </si>
  <si>
    <t>Id580</t>
  </si>
  <si>
    <t>Id581</t>
  </si>
  <si>
    <t>Id1520</t>
  </si>
  <si>
    <t>Id582</t>
  </si>
  <si>
    <t>Id1521</t>
  </si>
  <si>
    <t>Id583</t>
  </si>
  <si>
    <t>Id1522</t>
  </si>
  <si>
    <t>Id584</t>
  </si>
  <si>
    <t>Id1523</t>
  </si>
  <si>
    <t>Id585</t>
  </si>
  <si>
    <t>Id1524</t>
  </si>
  <si>
    <t>Id586</t>
  </si>
  <si>
    <t>Id1525</t>
  </si>
  <si>
    <t>Id587</t>
  </si>
  <si>
    <t>Id1526</t>
  </si>
  <si>
    <t>Id588</t>
  </si>
  <si>
    <t>Id1527</t>
  </si>
  <si>
    <t>Id589</t>
  </si>
  <si>
    <t>Id1528</t>
  </si>
  <si>
    <t>Id590</t>
  </si>
  <si>
    <t>Id1529</t>
  </si>
  <si>
    <t>Id591</t>
  </si>
  <si>
    <t>Id592</t>
  </si>
  <si>
    <t>Id1530</t>
  </si>
  <si>
    <t>Id593</t>
  </si>
  <si>
    <t>Id1531</t>
  </si>
  <si>
    <t>Id594</t>
  </si>
  <si>
    <t>Id1532</t>
  </si>
  <si>
    <t>Id595</t>
  </si>
  <si>
    <t>Id1533</t>
  </si>
  <si>
    <t>Id596</t>
  </si>
  <si>
    <t>Id1534</t>
  </si>
  <si>
    <t>Id597</t>
  </si>
  <si>
    <t>Id1535</t>
  </si>
  <si>
    <t>Id598</t>
  </si>
  <si>
    <t>Id1536</t>
  </si>
  <si>
    <t>Id599</t>
  </si>
  <si>
    <t>Id1537</t>
  </si>
  <si>
    <t>Id600</t>
  </si>
  <si>
    <t>Id1538</t>
  </si>
  <si>
    <t>Id601</t>
  </si>
  <si>
    <t>Id1539</t>
  </si>
  <si>
    <t>Id602</t>
  </si>
  <si>
    <t>Id603</t>
  </si>
  <si>
    <t>Id1540</t>
  </si>
  <si>
    <t>Id604</t>
  </si>
  <si>
    <t>Id1541</t>
  </si>
  <si>
    <t>Id605</t>
  </si>
  <si>
    <t>Id1542</t>
  </si>
  <si>
    <t>Id606</t>
  </si>
  <si>
    <t>Id1543</t>
  </si>
  <si>
    <t>Id607</t>
  </si>
  <si>
    <t>Id1544</t>
  </si>
  <si>
    <t>Id608</t>
  </si>
  <si>
    <t>Id1545</t>
  </si>
  <si>
    <t>Id609</t>
  </si>
  <si>
    <t>Id1546</t>
  </si>
  <si>
    <t>Id610</t>
  </si>
  <si>
    <t>Id1547</t>
  </si>
  <si>
    <t>Id611</t>
  </si>
  <si>
    <t>Id1548</t>
  </si>
  <si>
    <t>Id612</t>
  </si>
  <si>
    <t>Id1549</t>
  </si>
  <si>
    <t>Id613</t>
  </si>
  <si>
    <t>Id614</t>
  </si>
  <si>
    <t>Id1550</t>
  </si>
  <si>
    <t>Id615</t>
  </si>
  <si>
    <t>Id1551</t>
  </si>
  <si>
    <t>Id616</t>
  </si>
  <si>
    <t>Id1552</t>
  </si>
  <si>
    <t>Id617</t>
  </si>
  <si>
    <t>Id1553</t>
  </si>
  <si>
    <t>Id618</t>
  </si>
  <si>
    <t>Id1554</t>
  </si>
  <si>
    <t>Id619</t>
  </si>
  <si>
    <t>Id1555</t>
  </si>
  <si>
    <t>Id620</t>
  </si>
  <si>
    <t>Id1556</t>
  </si>
  <si>
    <t>Id621</t>
  </si>
  <si>
    <t>Id1557</t>
  </si>
  <si>
    <t>Id622</t>
  </si>
  <si>
    <t>Id1558</t>
  </si>
  <si>
    <t>Id623</t>
  </si>
  <si>
    <t>Id1559</t>
  </si>
  <si>
    <t>Id624</t>
  </si>
  <si>
    <t>Id625</t>
  </si>
  <si>
    <t>Id1560</t>
  </si>
  <si>
    <t>Id626</t>
  </si>
  <si>
    <t>Id1561</t>
  </si>
  <si>
    <t>Id627</t>
  </si>
  <si>
    <t>Id1562</t>
  </si>
  <si>
    <t>Id628</t>
  </si>
  <si>
    <t>Id1563</t>
  </si>
  <si>
    <t>Id629</t>
  </si>
  <si>
    <t>Id1564</t>
  </si>
  <si>
    <t>Id630</t>
  </si>
  <si>
    <t>Id1565</t>
  </si>
  <si>
    <t>Id631</t>
  </si>
  <si>
    <t>Id1566</t>
  </si>
  <si>
    <t>Id632</t>
  </si>
  <si>
    <t>Id1567</t>
  </si>
  <si>
    <t>Id633</t>
  </si>
  <si>
    <t>Id1568</t>
  </si>
  <si>
    <t>Id634</t>
  </si>
  <si>
    <t>Id1569</t>
  </si>
  <si>
    <t>Id635</t>
  </si>
  <si>
    <t>Id636</t>
  </si>
  <si>
    <t>Id1570</t>
  </si>
  <si>
    <t>Id637</t>
  </si>
  <si>
    <t>Id1571</t>
  </si>
  <si>
    <t>Id638</t>
  </si>
  <si>
    <t>Id1572</t>
  </si>
  <si>
    <t>Id639</t>
  </si>
  <si>
    <t>Id1573</t>
  </si>
  <si>
    <t>Id640</t>
  </si>
  <si>
    <t>Id1574</t>
  </si>
  <si>
    <t>Id641</t>
  </si>
  <si>
    <t>Id1575</t>
  </si>
  <si>
    <t>Id642</t>
  </si>
  <si>
    <t>Id1576</t>
  </si>
  <si>
    <t>Id643</t>
  </si>
  <si>
    <t>Id1577</t>
  </si>
  <si>
    <t>Id644</t>
  </si>
  <si>
    <t>Id1578</t>
  </si>
  <si>
    <t>Id645</t>
  </si>
  <si>
    <t>Id1579</t>
  </si>
  <si>
    <t>Id646</t>
  </si>
  <si>
    <t>Id647</t>
  </si>
  <si>
    <t>Id1580</t>
  </si>
  <si>
    <t>Id648</t>
  </si>
  <si>
    <t>Id1581</t>
  </si>
  <si>
    <t>Id649</t>
  </si>
  <si>
    <t>Id1582</t>
  </si>
  <si>
    <t>Id650</t>
  </si>
  <si>
    <t>Id1583</t>
  </si>
  <si>
    <t>Id651</t>
  </si>
  <si>
    <t>Id1584</t>
  </si>
  <si>
    <t>Id652</t>
  </si>
  <si>
    <t>Id1585</t>
  </si>
  <si>
    <t>Id653</t>
  </si>
  <si>
    <t>Id1586</t>
  </si>
  <si>
    <t>Id654</t>
  </si>
  <si>
    <t>Id1587</t>
  </si>
  <si>
    <t>Id655</t>
  </si>
  <si>
    <t>Id1588</t>
  </si>
  <si>
    <t>Id656</t>
  </si>
  <si>
    <t>Id1589</t>
  </si>
  <si>
    <t>Id657</t>
  </si>
  <si>
    <t>Id658</t>
  </si>
  <si>
    <t>Id1590</t>
  </si>
  <si>
    <t>Id659</t>
  </si>
  <si>
    <t>Id1591</t>
  </si>
  <si>
    <t>Id660</t>
  </si>
  <si>
    <t>Id1592</t>
  </si>
  <si>
    <t>Id661</t>
  </si>
  <si>
    <t>Id1593</t>
  </si>
  <si>
    <t>Id662</t>
  </si>
  <si>
    <t>Id1594</t>
  </si>
  <si>
    <t>Id663</t>
  </si>
  <si>
    <t>Id1595</t>
  </si>
  <si>
    <t>Id664</t>
  </si>
  <si>
    <t>Id1596</t>
  </si>
  <si>
    <t>Id665</t>
  </si>
  <si>
    <t>Id1597</t>
  </si>
  <si>
    <t>Id666</t>
  </si>
  <si>
    <t>Id1598</t>
  </si>
  <si>
    <t>Id667</t>
  </si>
  <si>
    <t>Id1599</t>
  </si>
  <si>
    <t>Id668</t>
  </si>
  <si>
    <t>Id669</t>
  </si>
  <si>
    <t>Id670</t>
  </si>
  <si>
    <t>Id1600</t>
  </si>
  <si>
    <t>Id671</t>
  </si>
  <si>
    <t>Id1601</t>
  </si>
  <si>
    <t>Id672</t>
  </si>
  <si>
    <t>Id1602</t>
  </si>
  <si>
    <t>Id673</t>
  </si>
  <si>
    <t>Id1603</t>
  </si>
  <si>
    <t>Id674</t>
  </si>
  <si>
    <t>Id1604</t>
  </si>
  <si>
    <t>Id675</t>
  </si>
  <si>
    <t>Id1605</t>
  </si>
  <si>
    <t>Id676</t>
  </si>
  <si>
    <t>Id1606</t>
  </si>
  <si>
    <t>Id677</t>
  </si>
  <si>
    <t>Id1607</t>
  </si>
  <si>
    <t>Id678</t>
  </si>
  <si>
    <t>Id1608</t>
  </si>
  <si>
    <t>Id679</t>
  </si>
  <si>
    <t>Id1609</t>
  </si>
  <si>
    <t>Id680</t>
  </si>
  <si>
    <t>Id681</t>
  </si>
  <si>
    <t>Id1610</t>
  </si>
  <si>
    <t>Id682</t>
  </si>
  <si>
    <t>Id1611</t>
  </si>
  <si>
    <t>Id683</t>
  </si>
  <si>
    <t>Id1612</t>
  </si>
  <si>
    <t>Id684</t>
  </si>
  <si>
    <t>Id1613</t>
  </si>
  <si>
    <t>Id685</t>
  </si>
  <si>
    <t>Id1614</t>
  </si>
  <si>
    <t>Id686</t>
  </si>
  <si>
    <t>Id1615</t>
  </si>
  <si>
    <t>Id687</t>
  </si>
  <si>
    <t>Id1616</t>
  </si>
  <si>
    <t>Id688</t>
  </si>
  <si>
    <t>Id1617</t>
  </si>
  <si>
    <t>Id689</t>
  </si>
  <si>
    <t>Id1618</t>
  </si>
  <si>
    <t>Id690</t>
  </si>
  <si>
    <t>Id1619</t>
  </si>
  <si>
    <t>Id691</t>
  </si>
  <si>
    <t>Id692</t>
  </si>
  <si>
    <t>Id1620</t>
  </si>
  <si>
    <t>Id693</t>
  </si>
  <si>
    <t>Id1621</t>
  </si>
  <si>
    <t>Id694</t>
  </si>
  <si>
    <t>Id1622</t>
  </si>
  <si>
    <t>Id695</t>
  </si>
  <si>
    <t>Id1623</t>
  </si>
  <si>
    <t>Id696</t>
  </si>
  <si>
    <t>Id1624</t>
  </si>
  <si>
    <t>Id697</t>
  </si>
  <si>
    <t>Id1625</t>
  </si>
  <si>
    <t>Id698</t>
  </si>
  <si>
    <t>Id1626</t>
  </si>
  <si>
    <t>Id699</t>
  </si>
  <si>
    <t>Id1627</t>
  </si>
  <si>
    <t>Id700</t>
  </si>
  <si>
    <t>Id1628</t>
  </si>
  <si>
    <t>Id701</t>
  </si>
  <si>
    <t>Id1629</t>
  </si>
  <si>
    <t>Id702</t>
  </si>
  <si>
    <t>Id703</t>
  </si>
  <si>
    <t>Id1630</t>
  </si>
  <si>
    <t>Id704</t>
  </si>
  <si>
    <t>Id1631</t>
  </si>
  <si>
    <t>Id705</t>
  </si>
  <si>
    <t>Id1632</t>
  </si>
  <si>
    <t>Id706</t>
  </si>
  <si>
    <t>Id1633</t>
  </si>
  <si>
    <t>Id707</t>
  </si>
  <si>
    <t>Id1634</t>
  </si>
  <si>
    <t>Id708</t>
  </si>
  <si>
    <t>Id1635</t>
  </si>
  <si>
    <t>Id709</t>
  </si>
  <si>
    <t>Id1636</t>
  </si>
  <si>
    <t>Id710</t>
  </si>
  <si>
    <t>Id1637</t>
  </si>
  <si>
    <t>Id711</t>
  </si>
  <si>
    <t>Id1638</t>
  </si>
  <si>
    <t>Id712</t>
  </si>
  <si>
    <t>Id1639</t>
  </si>
  <si>
    <t>Id713</t>
  </si>
  <si>
    <t>Id714</t>
  </si>
  <si>
    <t>Id1640</t>
  </si>
  <si>
    <t>Id715</t>
  </si>
  <si>
    <t>Id1641</t>
  </si>
  <si>
    <t>Id716</t>
  </si>
  <si>
    <t>Id1642</t>
  </si>
  <si>
    <t>Id717</t>
  </si>
  <si>
    <t>Id1643</t>
  </si>
  <si>
    <t>Id718</t>
  </si>
  <si>
    <t>Id1644</t>
  </si>
  <si>
    <t>Id719</t>
  </si>
  <si>
    <t>Id1645</t>
  </si>
  <si>
    <t>Id720</t>
  </si>
  <si>
    <t>Id1646</t>
  </si>
  <si>
    <t>Id721</t>
  </si>
  <si>
    <t>Id1647</t>
  </si>
  <si>
    <t>Id722</t>
  </si>
  <si>
    <t>Id1648</t>
  </si>
  <si>
    <t>Id723</t>
  </si>
  <si>
    <t>Id1649</t>
  </si>
  <si>
    <t>Id724</t>
  </si>
  <si>
    <t>Id725</t>
  </si>
  <si>
    <t>Id1650</t>
  </si>
  <si>
    <t>Id726</t>
  </si>
  <si>
    <t>Id1651</t>
  </si>
  <si>
    <t>Id727</t>
  </si>
  <si>
    <t>Id1652</t>
  </si>
  <si>
    <t>Id728</t>
  </si>
  <si>
    <t>Id1653</t>
  </si>
  <si>
    <t>Id729</t>
  </si>
  <si>
    <t>Id1654</t>
  </si>
  <si>
    <t>Id730</t>
  </si>
  <si>
    <t>Id1655</t>
  </si>
  <si>
    <t>Id731</t>
  </si>
  <si>
    <t>Id1656</t>
  </si>
  <si>
    <t>Id732</t>
  </si>
  <si>
    <t>Id1657</t>
  </si>
  <si>
    <t>Id733</t>
  </si>
  <si>
    <t>Id1658</t>
  </si>
  <si>
    <t>Id734</t>
  </si>
  <si>
    <t>Id1659</t>
  </si>
  <si>
    <t>Id735</t>
  </si>
  <si>
    <t>Id736</t>
  </si>
  <si>
    <t>Id1660</t>
  </si>
  <si>
    <t>Id737</t>
  </si>
  <si>
    <t>Id1661</t>
  </si>
  <si>
    <t>Id738</t>
  </si>
  <si>
    <t>Id1662</t>
  </si>
  <si>
    <t>Id739</t>
  </si>
  <si>
    <t>Id1663</t>
  </si>
  <si>
    <t>Id740</t>
  </si>
  <si>
    <t>Id1664</t>
  </si>
  <si>
    <t>Id741</t>
  </si>
  <si>
    <t>Id1665</t>
  </si>
  <si>
    <t>Id742</t>
  </si>
  <si>
    <t>Id1666</t>
  </si>
  <si>
    <t>Id743</t>
  </si>
  <si>
    <t>Id1667</t>
  </si>
  <si>
    <t>Id744</t>
  </si>
  <si>
    <t>Id1668</t>
  </si>
  <si>
    <t>Id745</t>
  </si>
  <si>
    <t>Id1669</t>
  </si>
  <si>
    <t>Id746</t>
  </si>
  <si>
    <t>Id747</t>
  </si>
  <si>
    <t>Id1670</t>
  </si>
  <si>
    <t>Id748</t>
  </si>
  <si>
    <t>Id1671</t>
  </si>
  <si>
    <t>Id749</t>
  </si>
  <si>
    <t>Id1672</t>
  </si>
  <si>
    <t>Id750</t>
  </si>
  <si>
    <t>Id1673</t>
  </si>
  <si>
    <t>Id751</t>
  </si>
  <si>
    <t>Id1674</t>
  </si>
  <si>
    <t>Id752</t>
  </si>
  <si>
    <t>Id1675</t>
  </si>
  <si>
    <t>Id753</t>
  </si>
  <si>
    <t>Id1676</t>
  </si>
  <si>
    <t>Id754</t>
  </si>
  <si>
    <t>Id1677</t>
  </si>
  <si>
    <t>Id755</t>
  </si>
  <si>
    <t>Id1678</t>
  </si>
  <si>
    <t>Id756</t>
  </si>
  <si>
    <t>Id1679</t>
  </si>
  <si>
    <t>Id757</t>
  </si>
  <si>
    <t>Id758</t>
  </si>
  <si>
    <t>Id1680</t>
  </si>
  <si>
    <t>Id759</t>
  </si>
  <si>
    <t>Id1681</t>
  </si>
  <si>
    <t>Id760</t>
  </si>
  <si>
    <t>Id1682</t>
  </si>
  <si>
    <t>Id761</t>
  </si>
  <si>
    <t>Id1683</t>
  </si>
  <si>
    <t>Id762</t>
  </si>
  <si>
    <t>Id1684</t>
  </si>
  <si>
    <t>Id763</t>
  </si>
  <si>
    <t>Id1685</t>
  </si>
  <si>
    <t>Id764</t>
  </si>
  <si>
    <t>Id1686</t>
  </si>
  <si>
    <t>Id765</t>
  </si>
  <si>
    <t>Id1687</t>
  </si>
  <si>
    <t>Id766</t>
  </si>
  <si>
    <t>Id1688</t>
  </si>
  <si>
    <t>Id767</t>
  </si>
  <si>
    <t>Id1689</t>
  </si>
  <si>
    <t>Id768</t>
  </si>
  <si>
    <t>Id769</t>
  </si>
  <si>
    <t>Id1690</t>
  </si>
  <si>
    <t>Id770</t>
  </si>
  <si>
    <t>Id1691</t>
  </si>
  <si>
    <t>Id771</t>
  </si>
  <si>
    <t>Id1692</t>
  </si>
  <si>
    <t>Id772</t>
  </si>
  <si>
    <t>Id1693</t>
  </si>
  <si>
    <t>Id773</t>
  </si>
  <si>
    <t>Id1694</t>
  </si>
  <si>
    <t>Id774</t>
  </si>
  <si>
    <t>Id1695</t>
  </si>
  <si>
    <t>Id775</t>
  </si>
  <si>
    <t>Id1696</t>
  </si>
  <si>
    <t>Id776</t>
  </si>
  <si>
    <t>Id1697</t>
  </si>
  <si>
    <t>Id777</t>
  </si>
  <si>
    <t>Id1698</t>
  </si>
  <si>
    <t>Id778</t>
  </si>
  <si>
    <t>Id1699</t>
  </si>
  <si>
    <t>Id779</t>
  </si>
  <si>
    <t>Id780</t>
  </si>
  <si>
    <t>Id781</t>
  </si>
  <si>
    <t>Id1700</t>
  </si>
  <si>
    <t>Id782</t>
  </si>
  <si>
    <t>Id1701</t>
  </si>
  <si>
    <t>Id783</t>
  </si>
  <si>
    <t>Id1702</t>
  </si>
  <si>
    <t>Id784</t>
  </si>
  <si>
    <t>Id1703</t>
  </si>
  <si>
    <t>Id785</t>
  </si>
  <si>
    <t>Id1704</t>
  </si>
  <si>
    <t>Id786</t>
  </si>
  <si>
    <t>Id1705</t>
  </si>
  <si>
    <t>Id787</t>
  </si>
  <si>
    <t>Id1706</t>
  </si>
  <si>
    <t>Id788</t>
  </si>
  <si>
    <t>Id1707</t>
  </si>
  <si>
    <t>Id789</t>
  </si>
  <si>
    <t>Id1708</t>
  </si>
  <si>
    <t>Id790</t>
  </si>
  <si>
    <t>Id1709</t>
  </si>
  <si>
    <t>Id791</t>
  </si>
  <si>
    <t>Id792</t>
  </si>
  <si>
    <t>Id1710</t>
  </si>
  <si>
    <t>Id793</t>
  </si>
  <si>
    <t>Id1711</t>
  </si>
  <si>
    <t>Id794</t>
  </si>
  <si>
    <t>Id1712</t>
  </si>
  <si>
    <t>Id795</t>
  </si>
  <si>
    <t>Id1713</t>
  </si>
  <si>
    <t>Id796</t>
  </si>
  <si>
    <t>Id1714</t>
  </si>
  <si>
    <t>Id797</t>
  </si>
  <si>
    <t>Id1715</t>
  </si>
  <si>
    <t>Id798</t>
  </si>
  <si>
    <t>Id1716</t>
  </si>
  <si>
    <t>Id799</t>
  </si>
  <si>
    <t>Id1717</t>
  </si>
  <si>
    <t>Id800</t>
  </si>
  <si>
    <t>Id1718</t>
  </si>
  <si>
    <t>Id801</t>
  </si>
  <si>
    <t>Id1719</t>
  </si>
  <si>
    <t>Id802</t>
  </si>
  <si>
    <t>Id803</t>
  </si>
  <si>
    <t>Id1720</t>
  </si>
  <si>
    <t>Id804</t>
  </si>
  <si>
    <t>Id1721</t>
  </si>
  <si>
    <t>Id805</t>
  </si>
  <si>
    <t>Id1722</t>
  </si>
  <si>
    <t>Id806</t>
  </si>
  <si>
    <t>Id1723</t>
  </si>
  <si>
    <t>Id807</t>
  </si>
  <si>
    <t>Id1724</t>
  </si>
  <si>
    <t>Id808</t>
  </si>
  <si>
    <t>Id1725</t>
  </si>
  <si>
    <t>Id809</t>
  </si>
  <si>
    <t>Id1726</t>
  </si>
  <si>
    <t>Id810</t>
  </si>
  <si>
    <t>Id1727</t>
  </si>
  <si>
    <t>Id811</t>
  </si>
  <si>
    <t>Id1728</t>
  </si>
  <si>
    <t>Id812</t>
  </si>
  <si>
    <t>Id1729</t>
  </si>
  <si>
    <t>Id813</t>
  </si>
  <si>
    <t>Id814</t>
  </si>
  <si>
    <t>Id1730</t>
  </si>
  <si>
    <t>Id815</t>
  </si>
  <si>
    <t>Id1731</t>
  </si>
  <si>
    <t>Id816</t>
  </si>
  <si>
    <t>Id1732</t>
  </si>
  <si>
    <t>Id817</t>
  </si>
  <si>
    <t>Id1733</t>
  </si>
  <si>
    <t>Id818</t>
  </si>
  <si>
    <t>Id1734</t>
  </si>
  <si>
    <t>Id819</t>
  </si>
  <si>
    <t>Id1735</t>
  </si>
  <si>
    <t>Id820</t>
  </si>
  <si>
    <t>Id1736</t>
  </si>
  <si>
    <t>Id821</t>
  </si>
  <si>
    <t>Id1737</t>
  </si>
  <si>
    <t>Id822</t>
  </si>
  <si>
    <t>Id1738</t>
  </si>
  <si>
    <t>Id823</t>
  </si>
  <si>
    <t>Id1739</t>
  </si>
  <si>
    <t>Id824</t>
  </si>
  <si>
    <t>Id825</t>
  </si>
  <si>
    <t>Id1740</t>
  </si>
  <si>
    <t>Id826</t>
  </si>
  <si>
    <t>Id1741</t>
  </si>
  <si>
    <t>Id827</t>
  </si>
  <si>
    <t>Id1742</t>
  </si>
  <si>
    <t>Id828</t>
  </si>
  <si>
    <t>Id1743</t>
  </si>
  <si>
    <t>Id829</t>
  </si>
  <si>
    <t>Id1744</t>
  </si>
  <si>
    <t>Id830</t>
  </si>
  <si>
    <t>Id1745</t>
  </si>
  <si>
    <t>Id831</t>
  </si>
  <si>
    <t>Id1746</t>
  </si>
  <si>
    <t>Id832</t>
  </si>
  <si>
    <t>Id1747</t>
  </si>
  <si>
    <t>Id833</t>
  </si>
  <si>
    <t>Id1748</t>
  </si>
  <si>
    <t>Id834</t>
  </si>
  <si>
    <t>Id1749</t>
  </si>
  <si>
    <t>Id835</t>
  </si>
  <si>
    <t>Id836</t>
  </si>
  <si>
    <t>Id1750</t>
  </si>
  <si>
    <t>Id837</t>
  </si>
  <si>
    <t>Id1751</t>
  </si>
  <si>
    <t>Id838</t>
  </si>
  <si>
    <t>Id1752</t>
  </si>
  <si>
    <t>Id839</t>
  </si>
  <si>
    <t>Id1753</t>
  </si>
  <si>
    <t>Id840</t>
  </si>
  <si>
    <t>Id1754</t>
  </si>
  <si>
    <t>Id841</t>
  </si>
  <si>
    <t>Id1755</t>
  </si>
  <si>
    <t>Id842</t>
  </si>
  <si>
    <t>Id1756</t>
  </si>
  <si>
    <t>Id843</t>
  </si>
  <si>
    <t>Id1757</t>
  </si>
  <si>
    <t>Id844</t>
  </si>
  <si>
    <t>Id1758</t>
  </si>
  <si>
    <t>Id845</t>
  </si>
  <si>
    <t>Id1759</t>
  </si>
  <si>
    <t>Id846</t>
  </si>
  <si>
    <t>Id847</t>
  </si>
  <si>
    <t>Id1760</t>
  </si>
  <si>
    <t>Id848</t>
  </si>
  <si>
    <t>Id1761</t>
  </si>
  <si>
    <t>Id849</t>
  </si>
  <si>
    <t>Id1762</t>
  </si>
  <si>
    <t>Id850</t>
  </si>
  <si>
    <t>Id1763</t>
  </si>
  <si>
    <t>Id851</t>
  </si>
  <si>
    <t>Id1764</t>
  </si>
  <si>
    <t>Id852</t>
  </si>
  <si>
    <t>Id1765</t>
  </si>
  <si>
    <t>Id853</t>
  </si>
  <si>
    <t>Id1766</t>
  </si>
  <si>
    <t>Id854</t>
  </si>
  <si>
    <t>Id1767</t>
  </si>
  <si>
    <t>Id855</t>
  </si>
  <si>
    <t>Id1768</t>
  </si>
  <si>
    <t>Id856</t>
  </si>
  <si>
    <t>Id1769</t>
  </si>
  <si>
    <t>Id857</t>
  </si>
  <si>
    <t>Id858</t>
  </si>
  <si>
    <t>Id1770</t>
  </si>
  <si>
    <t>Id859</t>
  </si>
  <si>
    <t>Id1771</t>
  </si>
  <si>
    <t>Id860</t>
  </si>
  <si>
    <t>Id1772</t>
  </si>
  <si>
    <t>Id861</t>
  </si>
  <si>
    <t>Id1773</t>
  </si>
  <si>
    <t>Id862</t>
  </si>
  <si>
    <t>Id1774</t>
  </si>
  <si>
    <t>Id863</t>
  </si>
  <si>
    <t>Id1775</t>
  </si>
  <si>
    <t>Id864</t>
  </si>
  <si>
    <t>Id1776</t>
  </si>
  <si>
    <t>Id865</t>
  </si>
  <si>
    <t>Id1777</t>
  </si>
  <si>
    <t>Id866</t>
  </si>
  <si>
    <t>Id1778</t>
  </si>
  <si>
    <t>Id867</t>
  </si>
  <si>
    <t>Id1779</t>
  </si>
  <si>
    <t>Id868</t>
  </si>
  <si>
    <t>Id869</t>
  </si>
  <si>
    <t>Id1780</t>
  </si>
  <si>
    <t>Id870</t>
  </si>
  <si>
    <t>Id1781</t>
  </si>
  <si>
    <t>Id871</t>
  </si>
  <si>
    <t>Id1782</t>
  </si>
  <si>
    <t>Id872</t>
  </si>
  <si>
    <t>Id1783</t>
  </si>
  <si>
    <t>Id873</t>
  </si>
  <si>
    <t>Id1784</t>
  </si>
  <si>
    <t>Id874</t>
  </si>
  <si>
    <t>Id1785</t>
  </si>
  <si>
    <t>Id875</t>
  </si>
  <si>
    <t>Id1786</t>
  </si>
  <si>
    <t>Id876</t>
  </si>
  <si>
    <t>Id1787</t>
  </si>
  <si>
    <t>Id877</t>
  </si>
  <si>
    <t>Id1788</t>
  </si>
  <si>
    <t>Id878</t>
  </si>
  <si>
    <t>Id1789</t>
  </si>
  <si>
    <t>Id879</t>
  </si>
  <si>
    <t>Id880</t>
  </si>
  <si>
    <t>Id1790</t>
  </si>
  <si>
    <t>Id881</t>
  </si>
  <si>
    <t>Id1791</t>
  </si>
  <si>
    <t>Id882</t>
  </si>
  <si>
    <t>Id1792</t>
  </si>
  <si>
    <t>Id883</t>
  </si>
  <si>
    <t>Id1793</t>
  </si>
  <si>
    <t>Id884</t>
  </si>
  <si>
    <t>Id1794</t>
  </si>
  <si>
    <t>Id885</t>
  </si>
  <si>
    <t>Id1795</t>
  </si>
  <si>
    <t>Id886</t>
  </si>
  <si>
    <t>Id1796</t>
  </si>
  <si>
    <t>Id887</t>
  </si>
  <si>
    <t>Id1797</t>
  </si>
  <si>
    <t>Id888</t>
  </si>
  <si>
    <t>Id1798</t>
  </si>
  <si>
    <t>Id889</t>
  </si>
  <si>
    <t>Id1799</t>
  </si>
  <si>
    <t>Id890</t>
  </si>
  <si>
    <t>Id891</t>
  </si>
  <si>
    <t>Id892</t>
  </si>
  <si>
    <t>Id1800</t>
  </si>
  <si>
    <t>Id893</t>
  </si>
  <si>
    <t>Id1801</t>
  </si>
  <si>
    <t>Id894</t>
  </si>
  <si>
    <t>Id1802</t>
  </si>
  <si>
    <t>Id895</t>
  </si>
  <si>
    <t>Id1803</t>
  </si>
  <si>
    <t>Id896</t>
  </si>
  <si>
    <t>Id1804</t>
  </si>
  <si>
    <t>Id897</t>
  </si>
  <si>
    <t>Id1805</t>
  </si>
  <si>
    <t>Id898</t>
  </si>
  <si>
    <t>Id1806</t>
  </si>
  <si>
    <t>Id899</t>
  </si>
  <si>
    <t>Id1807</t>
  </si>
  <si>
    <t>Id900</t>
  </si>
  <si>
    <t>Id1808</t>
  </si>
  <si>
    <t>Id901</t>
  </si>
  <si>
    <t>Id1809</t>
  </si>
  <si>
    <t>Id902</t>
  </si>
  <si>
    <t>Id903</t>
  </si>
  <si>
    <t>Id1810</t>
  </si>
  <si>
    <t>Id904</t>
  </si>
  <si>
    <t>Id1811</t>
  </si>
  <si>
    <t>Id905</t>
  </si>
  <si>
    <t>Id1812</t>
  </si>
  <si>
    <t>Id906</t>
  </si>
  <si>
    <t>Id1813</t>
  </si>
  <si>
    <t>Id907</t>
  </si>
  <si>
    <t>Id1814</t>
  </si>
  <si>
    <t>Id908</t>
  </si>
  <si>
    <t>Id1815</t>
  </si>
  <si>
    <t>Id909</t>
  </si>
  <si>
    <t>Id1816</t>
  </si>
  <si>
    <t>Id910</t>
  </si>
  <si>
    <t>Id1817</t>
  </si>
  <si>
    <t>Id911</t>
  </si>
  <si>
    <t>Id1818</t>
  </si>
  <si>
    <t>Id912</t>
  </si>
  <si>
    <t>Id1819</t>
  </si>
  <si>
    <t>Id913</t>
  </si>
  <si>
    <t>Id914</t>
  </si>
  <si>
    <t>Id1820</t>
  </si>
  <si>
    <t>Id915</t>
  </si>
  <si>
    <t>Id1821</t>
  </si>
  <si>
    <t>Id916</t>
  </si>
  <si>
    <t>Id1822</t>
  </si>
  <si>
    <t>Id917</t>
  </si>
  <si>
    <t>Id1823</t>
  </si>
  <si>
    <t>Id918</t>
  </si>
  <si>
    <t>Id1824</t>
  </si>
  <si>
    <t>Id919</t>
  </si>
  <si>
    <t>Id1825</t>
  </si>
  <si>
    <t>Id920</t>
  </si>
  <si>
    <t>Id1826</t>
  </si>
  <si>
    <t>Id921</t>
  </si>
  <si>
    <t>Id1827</t>
  </si>
  <si>
    <t>Id922</t>
  </si>
  <si>
    <t>Id1828</t>
  </si>
  <si>
    <t>Id923</t>
  </si>
  <si>
    <t>Id1829</t>
  </si>
  <si>
    <t>Id924</t>
  </si>
  <si>
    <t>Id925</t>
  </si>
  <si>
    <t>Id1830</t>
  </si>
  <si>
    <t>Id926</t>
  </si>
  <si>
    <t>Id1831</t>
  </si>
  <si>
    <t>Id927</t>
  </si>
  <si>
    <t>Id1832</t>
  </si>
  <si>
    <t>Id928</t>
  </si>
  <si>
    <t>Id1833</t>
  </si>
  <si>
    <t>Id929</t>
  </si>
  <si>
    <t>Id1834</t>
  </si>
  <si>
    <t>Id930</t>
  </si>
  <si>
    <t>Id1835</t>
  </si>
  <si>
    <t>Id931</t>
  </si>
  <si>
    <t>Id1836</t>
  </si>
  <si>
    <t>Id932</t>
  </si>
  <si>
    <t>Id1837</t>
  </si>
  <si>
    <t>Id933</t>
  </si>
  <si>
    <t>Id1838</t>
  </si>
  <si>
    <t>Id934</t>
  </si>
  <si>
    <t>Id1839</t>
  </si>
  <si>
    <t>Id935</t>
  </si>
  <si>
    <t>Id936</t>
  </si>
  <si>
    <t>Id1840</t>
  </si>
  <si>
    <t>Id937</t>
  </si>
  <si>
    <t>Id1841</t>
  </si>
  <si>
    <t>Id938</t>
  </si>
  <si>
    <t>Id1842</t>
  </si>
  <si>
    <t>Id939</t>
  </si>
  <si>
    <t>Id1843</t>
  </si>
  <si>
    <t>Id940</t>
  </si>
  <si>
    <t>Id1844</t>
  </si>
  <si>
    <t>Id941</t>
  </si>
  <si>
    <t>Id1845</t>
  </si>
  <si>
    <t>Id942</t>
  </si>
  <si>
    <t>Id1846</t>
  </si>
  <si>
    <t>Id943</t>
  </si>
  <si>
    <t>Id1847</t>
  </si>
  <si>
    <t>Id944</t>
  </si>
  <si>
    <t>Id1848</t>
  </si>
  <si>
    <t>Id945</t>
  </si>
  <si>
    <t>Id1849</t>
  </si>
  <si>
    <t>Id946</t>
  </si>
  <si>
    <t>Id947</t>
  </si>
  <si>
    <t>Id1850</t>
  </si>
  <si>
    <t>Id948</t>
  </si>
  <si>
    <t>Id1851</t>
  </si>
  <si>
    <t>Id949</t>
  </si>
  <si>
    <t>Id1852</t>
  </si>
  <si>
    <t>Id950</t>
  </si>
  <si>
    <t>Id1853</t>
  </si>
  <si>
    <t>Id951</t>
  </si>
  <si>
    <t>Id1854</t>
  </si>
  <si>
    <t>Id952</t>
  </si>
  <si>
    <t>Id1855</t>
  </si>
  <si>
    <t>Id953</t>
  </si>
  <si>
    <t>Id1856</t>
  </si>
  <si>
    <t>Id954</t>
  </si>
  <si>
    <t>Id1857</t>
  </si>
  <si>
    <t>Id955</t>
  </si>
  <si>
    <t>Id1858</t>
  </si>
  <si>
    <t>Id956</t>
  </si>
  <si>
    <t>Id1859</t>
  </si>
  <si>
    <t>Id957</t>
  </si>
  <si>
    <t>Id958</t>
  </si>
  <si>
    <t>Id1860</t>
  </si>
  <si>
    <t>Id959</t>
  </si>
  <si>
    <t>Id1861</t>
  </si>
  <si>
    <t>Id960</t>
  </si>
  <si>
    <t>Id1862</t>
  </si>
  <si>
    <t>Id961</t>
  </si>
  <si>
    <t>Id1863</t>
  </si>
  <si>
    <t>Id962</t>
  </si>
  <si>
    <t>Id1864</t>
  </si>
  <si>
    <t>Id963</t>
  </si>
  <si>
    <t>Id1865</t>
  </si>
  <si>
    <t>Id964</t>
  </si>
  <si>
    <t>Id1866</t>
  </si>
  <si>
    <t>Id965</t>
  </si>
  <si>
    <t>Id1867</t>
  </si>
  <si>
    <t>Id966</t>
  </si>
  <si>
    <t>Id1868</t>
  </si>
  <si>
    <t>Id967</t>
  </si>
  <si>
    <t>Id1869</t>
  </si>
  <si>
    <t>Id968</t>
  </si>
  <si>
    <t>Id969</t>
  </si>
  <si>
    <t>Id1870</t>
  </si>
  <si>
    <t>Id970</t>
  </si>
  <si>
    <t>Id1871</t>
  </si>
  <si>
    <t>Id971</t>
  </si>
  <si>
    <t>Id1872</t>
  </si>
  <si>
    <t>Id972</t>
  </si>
  <si>
    <t>Id1873</t>
  </si>
  <si>
    <t>Id973</t>
  </si>
  <si>
    <t>Id1874</t>
  </si>
  <si>
    <t>Id974</t>
  </si>
  <si>
    <t>Id1875</t>
  </si>
  <si>
    <t>Id975</t>
  </si>
  <si>
    <t>Id1876</t>
  </si>
  <si>
    <t>Id976</t>
  </si>
  <si>
    <t>Id1877</t>
  </si>
  <si>
    <t>Id977</t>
  </si>
  <si>
    <t>Id1878</t>
  </si>
  <si>
    <t>Id978</t>
  </si>
  <si>
    <t>Id1879</t>
  </si>
  <si>
    <t>Id979</t>
  </si>
  <si>
    <t>Id980</t>
  </si>
  <si>
    <t>Id1880</t>
  </si>
  <si>
    <t>Id981</t>
  </si>
  <si>
    <t>Id1881</t>
  </si>
  <si>
    <t>Id982</t>
  </si>
  <si>
    <t>Id1882</t>
  </si>
  <si>
    <t>Id983</t>
  </si>
  <si>
    <t>Id1883</t>
  </si>
  <si>
    <t>Id984</t>
  </si>
  <si>
    <t>Id1884</t>
  </si>
  <si>
    <t>Id985</t>
  </si>
  <si>
    <t>Id1885</t>
  </si>
  <si>
    <t>Id986</t>
  </si>
  <si>
    <t>Id1886</t>
  </si>
  <si>
    <t>Id987</t>
  </si>
  <si>
    <t>Id1887</t>
  </si>
  <si>
    <t>Id988</t>
  </si>
  <si>
    <t>Id1888</t>
  </si>
  <si>
    <t>Id989</t>
  </si>
  <si>
    <t>Id1889</t>
  </si>
  <si>
    <t>Id990</t>
  </si>
  <si>
    <t>Id991</t>
  </si>
  <si>
    <t>Id1890</t>
  </si>
  <si>
    <t>Id992</t>
  </si>
  <si>
    <t>Id1891</t>
  </si>
  <si>
    <t>Id993</t>
  </si>
  <si>
    <t>Id1892</t>
  </si>
  <si>
    <t>Id994</t>
  </si>
  <si>
    <t>Id1893</t>
  </si>
  <si>
    <t>Id995</t>
  </si>
  <si>
    <t>Id1894</t>
  </si>
  <si>
    <t>Id996</t>
  </si>
  <si>
    <t>Id1895</t>
  </si>
  <si>
    <t>Id997</t>
  </si>
  <si>
    <t>Id1896</t>
  </si>
  <si>
    <t>Id998</t>
  </si>
  <si>
    <t>Id1897</t>
  </si>
  <si>
    <t>Id999</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</si>
  <si>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</si>
  <si>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</si>
  <si>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</si>
  <si>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</si>
  <si>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</si>
  <si>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</si>
  <si>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</si>
  <si>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</si>
  <si>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</si>
  <si>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</si>
  <si>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</si>
  <si>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</si>
  <si>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</si>
  <si>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</si>
  <si>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</si>
  <si>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</si>
  <si>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</si>
  <si>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</si>
  <si>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</si>
  <si>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</si>
  <si>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</si>
  <si>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</si>
  <si>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</si>
  <si>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</si>
  <si>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</si>
  <si>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</si>
  <si>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</si>
  <si>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</si>
  <si>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</si>
  <si>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</si>
  <si>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</si>
  <si>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</si>
  <si>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</si>
  <si>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</si>
  <si>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</si>
  <si>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</si>
  <si>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</si>
  <si>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</si>
  <si>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</si>
  <si>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</si>
  <si>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</si>
  <si>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</si>
  <si>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</si>
  <si>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</si>
  <si>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</si>
  <si>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</si>
  <si>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</si>
  <si>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</si>
  <si>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</si>
  <si>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</si>
  <si>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</si>
  <si>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</si>
  <si>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</si>
  <si>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</si>
  <si>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</si>
  <si>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</si>
  <si>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</si>
  <si>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</si>
  <si>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</si>
  <si>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</si>
  <si>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</si>
  <si>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</si>
  <si>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</si>
  <si>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</si>
  <si>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</si>
  <si>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</si>
  <si>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</si>
  <si>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</si>
  <si>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</si>
  <si>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</si>
  <si>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</si>
  <si>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</si>
  <si>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</si>
  <si>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</si>
  <si>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</si>
  <si>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</si>
  <si>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</si>
  <si>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</si>
  <si>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</si>
  <si>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</si>
  <si>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</si>
  <si>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</si>
  <si>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</si>
  <si>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</si>
  <si>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</si>
  <si>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</si>
  <si>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</si>
  <si>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</si>
  <si>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</si>
  <si>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</si>
  <si>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</si>
  <si>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</si>
  <si>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</si>
  <si>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</si>
  <si>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</si>
  <si>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</si>
  <si>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</si>
  <si>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</si>
  <si>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</si>
  <si>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</si>
  <si>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</si>
  <si>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</si>
  <si>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</si>
  <si>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</si>
  <si>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</si>
  <si>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</si>
  <si>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</si>
  <si>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</si>
  <si>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</si>
  <si>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</si>
  <si>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</si>
  <si>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</si>
  <si>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</si>
  <si>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</si>
  <si>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</si>
  <si>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</si>
  <si>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</si>
  <si>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</si>
  <si>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</si>
  <si>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</si>
  <si>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</si>
  <si>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</si>
  <si>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</si>
  <si>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</si>
  <si>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</si>
  <si>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</si>
  <si>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</si>
  <si>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</si>
  <si>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</si>
  <si>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</si>
  <si>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</si>
  <si>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</si>
  <si>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</si>
  <si>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</si>
  <si>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</si>
  <si>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</si>
  <si>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</si>
  <si>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</si>
  <si>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</si>
  <si>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</si>
  <si>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</si>
  <si>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</si>
  <si>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</si>
  <si>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</si>
  <si>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</si>
  <si>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</si>
  <si>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</si>
  <si>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</si>
  <si>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</si>
  <si>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</si>
  <si>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</si>
  <si>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</si>
  <si>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</si>
  <si>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</si>
  <si>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</si>
  <si>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</si>
  <si>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</si>
  <si>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</si>
  <si>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</si>
  <si>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</si>
  <si>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</si>
  <si>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</si>
  <si>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</si>
  <si>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</si>
  <si>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</si>
  <si>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</si>
  <si>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</si>
  <si>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</si>
  <si>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</si>
  <si>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</si>
  <si>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</si>
  <si>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</si>
  <si>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</si>
  <si>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</si>
  <si>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</si>
  <si>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</si>
  <si>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</si>
  <si>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</si>
  <si>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</si>
  <si>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</si>
  <si>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</si>
  <si>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</si>
  <si>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</si>
  <si>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</si>
  <si>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</si>
  <si>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</si>
  <si>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</si>
  <si>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</si>
  <si>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</si>
  <si>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</si>
  <si>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</si>
  <si>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</si>
  <si>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</si>
  <si>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</si>
  <si>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</si>
  <si>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</si>
  <si>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</si>
  <si>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</si>
  <si>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</si>
  <si>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</si>
  <si>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</si>
  <si>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</si>
  <si>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</si>
  <si>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</si>
  <si>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</si>
  <si>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</si>
  <si>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</si>
  <si>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</si>
  <si>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</si>
  <si>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</si>
  <si>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</si>
  <si>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</si>
  <si>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</si>
  <si>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</si>
  <si>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</si>
  <si>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</si>
  <si>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</si>
  <si>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</si>
  <si>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</si>
  <si>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</si>
  <si>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</si>
  <si>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</si>
  <si>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</si>
  <si>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</si>
  <si>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</si>
  <si>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</si>
  <si>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</si>
  <si>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</si>
  <si>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</si>
  <si>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</si>
  <si>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</si>
  <si>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</si>
  <si>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</si>
  <si>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</si>
  <si>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</si>
  <si>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</si>
  <si>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</si>
  <si>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</si>
  <si>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</si>
  <si>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</si>
  <si>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</si>
  <si>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</si>
  <si>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</si>
  <si>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</si>
  <si>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</si>
  <si>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</si>
  <si>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</si>
  <si>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</si>
  <si>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</si>
  <si>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</si>
  <si>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</si>
  <si>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</si>
  <si>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</si>
  <si>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</si>
  <si>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</si>
  <si>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</si>
  <si>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</si>
  <si>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</si>
  <si>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</si>
  <si>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</si>
  <si>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</si>
  <si>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</si>
  <si>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</si>
  <si>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</si>
  <si>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</si>
  <si>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</si>
  <si>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</si>
  <si>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</si>
  <si>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</si>
  <si>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</si>
  <si>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</si>
  <si>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</si>
  <si>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</si>
  <si>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</si>
  <si>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</si>
  <si>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</si>
  <si>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</si>
  <si>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</si>
  <si>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</si>
  <si>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</si>
  <si>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</si>
  <si>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</si>
  <si>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</si>
  <si>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</si>
  <si>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</si>
  <si>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</si>
  <si>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</si>
  <si>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</si>
  <si>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</si>
  <si>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</si>
  <si>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</si>
  <si>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</si>
  <si>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</si>
  <si>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</si>
  <si>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</si>
  <si>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</si>
  <si>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</si>
  <si>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</si>
  <si>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</si>
  <si>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</si>
  <si>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</si>
  <si>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</si>
  <si>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</si>
  <si>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</si>
  <si>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</si>
  <si>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</si>
  <si>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</si>
  <si>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</si>
  <si>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</si>
  <si>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</si>
  <si>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</si>
  <si>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</si>
  <si>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</si>
  <si>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</si>
  <si>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</si>
  <si>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</si>
  <si>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</si>
  <si>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</si>
  <si>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</si>
  <si>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</si>
  <si>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</si>
  <si>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</si>
  <si>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</si>
  <si>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</si>
  <si>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</si>
  <si>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</si>
  <si>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</si>
  <si>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</si>
  <si>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</si>
  <si>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</si>
  <si>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</si>
  <si>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</si>
  <si>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</si>
  <si>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</si>
  <si>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</si>
  <si>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</si>
  <si>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</si>
  <si>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</si>
  <si>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</si>
  <si>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</si>
  <si>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</si>
  <si>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</si>
  <si>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</si>
  <si>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</si>
  <si>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</si>
  <si>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</si>
  <si>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</si>
  <si>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</si>
  <si>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</si>
  <si>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</si>
  <si>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</si>
  <si>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</si>
  <si>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</si>
  <si>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</si>
  <si>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</si>
  <si>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</si>
  <si>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</si>
  <si>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</si>
  <si>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</si>
  <si>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</si>
  <si>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</si>
  <si>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</si>
  <si>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</si>
  <si>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</si>
  <si>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</si>
  <si>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</si>
  <si>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</si>
  <si>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</si>
  <si>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</si>
  <si>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</si>
  <si>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</si>
  <si>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</si>
  <si>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</si>
  <si>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</si>
  <si>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</si>
  <si>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</si>
  <si>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</si>
  <si>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</si>
  <si>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</si>
  <si>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</si>
  <si>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</si>
  <si>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</si>
  <si>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</si>
  <si>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</si>
  <si>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</si>
  <si>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</si>
  <si>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</si>
  <si>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</si>
  <si>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</si>
  <si>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</si>
  <si>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</si>
  <si>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</si>
  <si>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</si>
  <si>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</si>
  <si>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</si>
  <si>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</si>
  <si>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</si>
  <si>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</si>
  <si>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</si>
  <si>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</si>
  <si>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</si>
  <si>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</si>
  <si>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</si>
  <si>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</si>
  <si>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</si>
  <si>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</si>
  <si>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</si>
  <si>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</si>
  <si>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</si>
  <si>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</si>
  <si>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</si>
  <si>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</si>
  <si>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</si>
  <si>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</si>
  <si>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</si>
  <si>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</si>
  <si>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</si>
  <si>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</si>
  <si>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</si>
  <si>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</si>
  <si>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</si>
  <si>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</si>
  <si>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</si>
  <si>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</si>
  <si>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</si>
  <si>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</si>
  <si>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</si>
  <si>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</si>
  <si>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</si>
  <si>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</si>
  <si>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</si>
  <si>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</si>
  <si>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</si>
  <si>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</si>
  <si>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</si>
  <si>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</si>
  <si>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</si>
  <si>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</si>
  <si>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id2444</t>
  </si>
  <si>
    <t>id3444</t>
  </si>
  <si>
    <t>Title</t>
  </si>
  <si>
    <t>First Name</t>
  </si>
  <si>
    <t>Last Name</t>
  </si>
  <si>
    <t xml:space="preserve"> Ms</t>
  </si>
  <si>
    <t xml:space="preserve">  Kelly</t>
  </si>
  <si>
    <t>Hawks</t>
  </si>
  <si>
    <t xml:space="preserve"> Mr</t>
  </si>
  <si>
    <t xml:space="preserve">  Matthew D</t>
  </si>
  <si>
    <t>Lehner</t>
  </si>
  <si>
    <t xml:space="preserve">  Phil</t>
  </si>
  <si>
    <t>Lu</t>
  </si>
  <si>
    <t xml:space="preserve">  Kelsey</t>
  </si>
  <si>
    <t>Osborne</t>
  </si>
  <si>
    <t xml:space="preserve">  Kristyn</t>
  </si>
  <si>
    <t>Kadala</t>
  </si>
  <si>
    <t xml:space="preserve">  Russell B</t>
  </si>
  <si>
    <t>Baker</t>
  </si>
  <si>
    <t xml:space="preserve">  Scott</t>
  </si>
  <si>
    <t>Macpherson</t>
  </si>
  <si>
    <t xml:space="preserve">  Stephen</t>
  </si>
  <si>
    <t>Hallman</t>
  </si>
  <si>
    <t xml:space="preserve">  Patrick R</t>
  </si>
  <si>
    <t>Moran</t>
  </si>
  <si>
    <t xml:space="preserve">  Brooke N</t>
  </si>
  <si>
    <t>Benner</t>
  </si>
  <si>
    <t xml:space="preserve">  Paola Andrea</t>
  </si>
  <si>
    <t>Fierro Vargas</t>
  </si>
  <si>
    <t xml:space="preserve">  David</t>
  </si>
  <si>
    <t>Franz</t>
  </si>
  <si>
    <t xml:space="preserve">  Wade</t>
  </si>
  <si>
    <t>Foster</t>
  </si>
  <si>
    <t xml:space="preserve">  Franklin</t>
  </si>
  <si>
    <t>Tenorio</t>
  </si>
  <si>
    <t xml:space="preserve">  Leilani M</t>
  </si>
  <si>
    <t>Rios</t>
  </si>
  <si>
    <t xml:space="preserve">  Philippe</t>
  </si>
  <si>
    <t>Viau-Dupuis</t>
  </si>
  <si>
    <t xml:space="preserve">  Jennifer A</t>
  </si>
  <si>
    <t>Cronin</t>
  </si>
  <si>
    <t xml:space="preserve">  Christina M</t>
  </si>
  <si>
    <t>Noordstar</t>
  </si>
  <si>
    <t xml:space="preserve">  Said Sr</t>
  </si>
  <si>
    <t>Boudalia</t>
  </si>
  <si>
    <t xml:space="preserve">  John</t>
  </si>
  <si>
    <t>Flor</t>
  </si>
  <si>
    <t xml:space="preserve">  Myles</t>
  </si>
  <si>
    <t>Fennon</t>
  </si>
  <si>
    <t xml:space="preserve">  Madelyn C</t>
  </si>
  <si>
    <t>Hribar</t>
  </si>
  <si>
    <t xml:space="preserve">  Nicole</t>
  </si>
  <si>
    <t>Tassello</t>
  </si>
  <si>
    <t xml:space="preserve">  Eric A</t>
  </si>
  <si>
    <t>Mauricette</t>
  </si>
  <si>
    <t xml:space="preserve">  Emiliano I</t>
  </si>
  <si>
    <t>Garcia</t>
  </si>
  <si>
    <t xml:space="preserve">  Adam</t>
  </si>
  <si>
    <t>Airoldi</t>
  </si>
  <si>
    <t xml:space="preserve">  Zach</t>
  </si>
  <si>
    <t>Cater-Cyker</t>
  </si>
  <si>
    <t xml:space="preserve">  Stephanie W</t>
  </si>
  <si>
    <t>Hamm</t>
  </si>
  <si>
    <t>Cox</t>
  </si>
  <si>
    <t xml:space="preserve">  Natalie</t>
  </si>
  <si>
    <t>Sachrajda</t>
  </si>
  <si>
    <t xml:space="preserve">  Nicole J</t>
  </si>
  <si>
    <t>Gareri</t>
  </si>
  <si>
    <t xml:space="preserve">  Jefferson D</t>
  </si>
  <si>
    <t>Welch</t>
  </si>
  <si>
    <t xml:space="preserve">  Brendan D</t>
  </si>
  <si>
    <t>Prindiville</t>
  </si>
  <si>
    <t xml:space="preserve">  Courtney</t>
  </si>
  <si>
    <t>Kincaid</t>
  </si>
  <si>
    <t xml:space="preserve">  Sydney L</t>
  </si>
  <si>
    <t>Bruestle</t>
  </si>
  <si>
    <t xml:space="preserve">  Julien</t>
  </si>
  <si>
    <t>Lachance</t>
  </si>
  <si>
    <t xml:space="preserve">  Ryan M</t>
  </si>
  <si>
    <t>Eason</t>
  </si>
  <si>
    <t xml:space="preserve">  Anna H</t>
  </si>
  <si>
    <t>Grummon</t>
  </si>
  <si>
    <t xml:space="preserve">  Samantha</t>
  </si>
  <si>
    <t>Vanwechel</t>
  </si>
  <si>
    <t xml:space="preserve">  Robert</t>
  </si>
  <si>
    <t>Fisher</t>
  </si>
  <si>
    <t xml:space="preserve">  James R</t>
  </si>
  <si>
    <t>Jenkins</t>
  </si>
  <si>
    <t xml:space="preserve">  Roseann</t>
  </si>
  <si>
    <t>Peters</t>
  </si>
  <si>
    <t>Aha</t>
  </si>
  <si>
    <t xml:space="preserve">  Spencer</t>
  </si>
  <si>
    <t>McElwain</t>
  </si>
  <si>
    <t xml:space="preserve">  Eric W</t>
  </si>
  <si>
    <t>Januszewski</t>
  </si>
  <si>
    <t xml:space="preserve">  Brianna L</t>
  </si>
  <si>
    <t>Rohne</t>
  </si>
  <si>
    <t xml:space="preserve">  Thomas J</t>
  </si>
  <si>
    <t>O'Grady</t>
  </si>
  <si>
    <t xml:space="preserve">  Melissa L</t>
  </si>
  <si>
    <t xml:space="preserve">  Flavio</t>
  </si>
  <si>
    <t>De Simone</t>
  </si>
  <si>
    <t xml:space="preserve">  Ryan</t>
  </si>
  <si>
    <t>Beckett</t>
  </si>
  <si>
    <t xml:space="preserve">  Anthony J</t>
  </si>
  <si>
    <t>Sobrilsky</t>
  </si>
  <si>
    <t xml:space="preserve">  Alex</t>
  </si>
  <si>
    <t>Wang</t>
  </si>
  <si>
    <t>Campa</t>
  </si>
  <si>
    <t xml:space="preserve">  Andrew B</t>
  </si>
  <si>
    <t>Clifford</t>
  </si>
  <si>
    <t xml:space="preserve">  Dara E</t>
  </si>
  <si>
    <t>Dalmata</t>
  </si>
  <si>
    <t xml:space="preserve">  Inna</t>
  </si>
  <si>
    <t>Vishik</t>
  </si>
  <si>
    <t xml:space="preserve">  Ari</t>
  </si>
  <si>
    <t>Schorr</t>
  </si>
  <si>
    <t xml:space="preserve">  Lindsey</t>
  </si>
  <si>
    <t>Lusardi</t>
  </si>
  <si>
    <t xml:space="preserve">  Kenny</t>
  </si>
  <si>
    <t>Rayner</t>
  </si>
  <si>
    <t xml:space="preserve">  Louise</t>
  </si>
  <si>
    <t>Voghel</t>
  </si>
  <si>
    <t xml:space="preserve">  Cameron</t>
  </si>
  <si>
    <t>Rieth</t>
  </si>
  <si>
    <t xml:space="preserve">  Katie T</t>
  </si>
  <si>
    <t>Gollotto</t>
  </si>
  <si>
    <t xml:space="preserve">  Casey</t>
  </si>
  <si>
    <t>Dunn</t>
  </si>
  <si>
    <t>Blitzer</t>
  </si>
  <si>
    <t xml:space="preserve">  Bryson C</t>
  </si>
  <si>
    <t>Smith</t>
  </si>
  <si>
    <t xml:space="preserve">  Megan</t>
  </si>
  <si>
    <t>Hyland</t>
  </si>
  <si>
    <t xml:space="preserve">  Daniel</t>
  </si>
  <si>
    <t>Ducharme</t>
  </si>
  <si>
    <t xml:space="preserve">  Steven M</t>
  </si>
  <si>
    <t>Johnson</t>
  </si>
  <si>
    <t xml:space="preserve">  Jenna L</t>
  </si>
  <si>
    <t>Mutz</t>
  </si>
  <si>
    <t xml:space="preserve">  Freeman</t>
  </si>
  <si>
    <t>Lee</t>
  </si>
  <si>
    <t xml:space="preserve">  Jeff</t>
  </si>
  <si>
    <t>Turner</t>
  </si>
  <si>
    <t xml:space="preserve">  Elenilton V</t>
  </si>
  <si>
    <t>Sr Rangel</t>
  </si>
  <si>
    <t xml:space="preserve">  Maurya</t>
  </si>
  <si>
    <t>Lacey</t>
  </si>
  <si>
    <t xml:space="preserve">  Samantha C</t>
  </si>
  <si>
    <t>Stiger</t>
  </si>
  <si>
    <t xml:space="preserve">  Bethany A</t>
  </si>
  <si>
    <t>Caldwell</t>
  </si>
  <si>
    <t xml:space="preserve">  Yves</t>
  </si>
  <si>
    <t>Marmillod</t>
  </si>
  <si>
    <t xml:space="preserve">  Danielle</t>
  </si>
  <si>
    <t>Cloutier-Simons</t>
  </si>
  <si>
    <t xml:space="preserve">  Julia</t>
  </si>
  <si>
    <t>Vegas</t>
  </si>
  <si>
    <t xml:space="preserve">  Joshua</t>
  </si>
  <si>
    <t>Cochran</t>
  </si>
  <si>
    <t xml:space="preserve">  Jennifer</t>
  </si>
  <si>
    <t>Holtzapple</t>
  </si>
  <si>
    <t xml:space="preserve">  Gwen M</t>
  </si>
  <si>
    <t>Meyer</t>
  </si>
  <si>
    <t xml:space="preserve">  Patrick</t>
  </si>
  <si>
    <t>Brickley</t>
  </si>
  <si>
    <t xml:space="preserve">  Kate</t>
  </si>
  <si>
    <t>Magee</t>
  </si>
  <si>
    <t xml:space="preserve">  Kevin</t>
  </si>
  <si>
    <t>Thoma</t>
  </si>
  <si>
    <t xml:space="preserve">  Stephen II</t>
  </si>
  <si>
    <t>Heagy</t>
  </si>
  <si>
    <t xml:space="preserve">  Philip</t>
  </si>
  <si>
    <t>Regnier</t>
  </si>
  <si>
    <t xml:space="preserve">  Brett A</t>
  </si>
  <si>
    <t>Parendo</t>
  </si>
  <si>
    <t xml:space="preserve">  Rebecca</t>
  </si>
  <si>
    <t>Schell</t>
  </si>
  <si>
    <t xml:space="preserve">  Kelley</t>
  </si>
  <si>
    <t>Driscoll</t>
  </si>
  <si>
    <t xml:space="preserve">  Abigail K</t>
  </si>
  <si>
    <t>Mitchell</t>
  </si>
  <si>
    <t xml:space="preserve">  Hope</t>
  </si>
  <si>
    <t>Cutler</t>
  </si>
  <si>
    <t xml:space="preserve">  Elyse M</t>
  </si>
  <si>
    <t>Derian</t>
  </si>
  <si>
    <t xml:space="preserve">  Nicholas</t>
  </si>
  <si>
    <t>Farina</t>
  </si>
  <si>
    <t>Saunders</t>
  </si>
  <si>
    <t>Kratz</t>
  </si>
  <si>
    <t xml:space="preserve">  Thomas</t>
  </si>
  <si>
    <t>Boland</t>
  </si>
  <si>
    <t xml:space="preserve">  Pamela J</t>
  </si>
  <si>
    <t>Van Hout</t>
  </si>
  <si>
    <t xml:space="preserve">  Jessica</t>
  </si>
  <si>
    <t>Ramsey</t>
  </si>
  <si>
    <t xml:space="preserve">  Ron N</t>
  </si>
  <si>
    <t>Gage</t>
  </si>
  <si>
    <t>Gollins</t>
  </si>
  <si>
    <t xml:space="preserve">  Brian</t>
  </si>
  <si>
    <t>Benestad</t>
  </si>
  <si>
    <t xml:space="preserve">  Sari</t>
  </si>
  <si>
    <t>Aviv</t>
  </si>
  <si>
    <t xml:space="preserve">  Robert M</t>
  </si>
  <si>
    <t>Burns</t>
  </si>
  <si>
    <t xml:space="preserve">  Ricardo</t>
  </si>
  <si>
    <t>Maldonado</t>
  </si>
  <si>
    <t xml:space="preserve">  Gedion</t>
  </si>
  <si>
    <t>Yitref</t>
  </si>
  <si>
    <t xml:space="preserve">  Mark</t>
  </si>
  <si>
    <t>Loudon-Brown</t>
  </si>
  <si>
    <t xml:space="preserve">  Gamini P</t>
  </si>
  <si>
    <t>Sugathadasa</t>
  </si>
  <si>
    <t xml:space="preserve">  Emily J</t>
  </si>
  <si>
    <t>Ganley</t>
  </si>
  <si>
    <t xml:space="preserve">  Amanda</t>
  </si>
  <si>
    <t>Potter</t>
  </si>
  <si>
    <t>Rasmussen</t>
  </si>
  <si>
    <t xml:space="preserve">  Knox</t>
  </si>
  <si>
    <t>Robinson</t>
  </si>
  <si>
    <t xml:space="preserve">  Yianna</t>
  </si>
  <si>
    <t>Antonopoulos</t>
  </si>
  <si>
    <t xml:space="preserve">  Roberta</t>
  </si>
  <si>
    <t>Groner</t>
  </si>
  <si>
    <t xml:space="preserve">  Benjamin P</t>
  </si>
  <si>
    <t>Zywicki</t>
  </si>
  <si>
    <t xml:space="preserve">  Craig</t>
  </si>
  <si>
    <t>Cardinal</t>
  </si>
  <si>
    <t xml:space="preserve">  Ann</t>
  </si>
  <si>
    <t>Alleman</t>
  </si>
  <si>
    <t xml:space="preserve">  Jamie P</t>
  </si>
  <si>
    <t>Stroffolino</t>
  </si>
  <si>
    <t>Clubb</t>
  </si>
  <si>
    <t xml:space="preserve">  Charlie</t>
  </si>
  <si>
    <t>McGoogan</t>
  </si>
  <si>
    <t xml:space="preserve">  Meb</t>
  </si>
  <si>
    <t>Keflezighi</t>
  </si>
  <si>
    <t xml:space="preserve">  Aaqib L</t>
  </si>
  <si>
    <t>Syed</t>
  </si>
  <si>
    <t xml:space="preserve">  Craig A</t>
  </si>
  <si>
    <t>Segal</t>
  </si>
  <si>
    <t xml:space="preserve">  Meredith</t>
  </si>
  <si>
    <t>Defranco</t>
  </si>
  <si>
    <t xml:space="preserve">  Doug</t>
  </si>
  <si>
    <t>Kells</t>
  </si>
  <si>
    <t xml:space="preserve">  Elizabeth J</t>
  </si>
  <si>
    <t>Lawton</t>
  </si>
  <si>
    <t xml:space="preserve">  Matthew P</t>
  </si>
  <si>
    <t>Bejar</t>
  </si>
  <si>
    <t xml:space="preserve">  Guillermo Sr</t>
  </si>
  <si>
    <t>Navarro Castro</t>
  </si>
  <si>
    <t xml:space="preserve">  Ryan C</t>
  </si>
  <si>
    <t>Tice</t>
  </si>
  <si>
    <t xml:space="preserve">  Dane</t>
  </si>
  <si>
    <t>Wolf</t>
  </si>
  <si>
    <t xml:space="preserve">  Jonas</t>
  </si>
  <si>
    <t>Oppedal</t>
  </si>
  <si>
    <t xml:space="preserve">  George E</t>
  </si>
  <si>
    <t>Wright</t>
  </si>
  <si>
    <t xml:space="preserve">  Sara S</t>
  </si>
  <si>
    <t>Ellis</t>
  </si>
  <si>
    <t xml:space="preserve">  Nick</t>
  </si>
  <si>
    <t>Taormina</t>
  </si>
  <si>
    <t xml:space="preserve">  Timothy</t>
  </si>
  <si>
    <t>Lynch</t>
  </si>
  <si>
    <t xml:space="preserve">  Becky L</t>
  </si>
  <si>
    <t>Tavella</t>
  </si>
  <si>
    <t xml:space="preserve">  Steph K</t>
  </si>
  <si>
    <t>Neufeld</t>
  </si>
  <si>
    <t xml:space="preserve">  Kristine B</t>
  </si>
  <si>
    <t>Walhovd</t>
  </si>
  <si>
    <t xml:space="preserve">  Taylor B</t>
  </si>
  <si>
    <t>Washburn</t>
  </si>
  <si>
    <t xml:space="preserve">  William</t>
  </si>
  <si>
    <t>Mroz</t>
  </si>
  <si>
    <t xml:space="preserve">  Sage</t>
  </si>
  <si>
    <t>Canaday</t>
  </si>
  <si>
    <t xml:space="preserve">  Cole</t>
  </si>
  <si>
    <t>Atkins</t>
  </si>
  <si>
    <t xml:space="preserve">  Jesse</t>
  </si>
  <si>
    <t>Kropelnicki</t>
  </si>
  <si>
    <t xml:space="preserve">  Tammi J</t>
  </si>
  <si>
    <t>Braund</t>
  </si>
  <si>
    <t xml:space="preserve">  Matthew S</t>
  </si>
  <si>
    <t>Anderson</t>
  </si>
  <si>
    <t xml:space="preserve">  Eric</t>
  </si>
  <si>
    <t>Bilbrey</t>
  </si>
  <si>
    <t xml:space="preserve">  Valeria R</t>
  </si>
  <si>
    <t>Curtis</t>
  </si>
  <si>
    <t xml:space="preserve">  Michael P</t>
  </si>
  <si>
    <t xml:space="preserve">  Rami</t>
  </si>
  <si>
    <t>Bardeesy</t>
  </si>
  <si>
    <t xml:space="preserve">  Denis</t>
  </si>
  <si>
    <t>Shanahan</t>
  </si>
  <si>
    <t xml:space="preserve">  Brian E</t>
  </si>
  <si>
    <t>Sutter</t>
  </si>
  <si>
    <t xml:space="preserve">  Bonnie</t>
  </si>
  <si>
    <t>Yesian</t>
  </si>
  <si>
    <t>Meers</t>
  </si>
  <si>
    <t xml:space="preserve">  Paul</t>
  </si>
  <si>
    <t>Conlon</t>
  </si>
  <si>
    <t xml:space="preserve">  Michael</t>
  </si>
  <si>
    <t>Arnstein</t>
  </si>
  <si>
    <t xml:space="preserve">  Samuel</t>
  </si>
  <si>
    <t>Jurek</t>
  </si>
  <si>
    <t xml:space="preserve">  Matthew</t>
  </si>
  <si>
    <t>Thill</t>
  </si>
  <si>
    <t>Glaz</t>
  </si>
  <si>
    <t xml:space="preserve">  Syndy</t>
  </si>
  <si>
    <t>Sampson</t>
  </si>
  <si>
    <t xml:space="preserve">  Aleksandra</t>
  </si>
  <si>
    <t>Duliba</t>
  </si>
  <si>
    <t xml:space="preserve">  Steeve T Sr</t>
  </si>
  <si>
    <t>Tanguay</t>
  </si>
  <si>
    <t xml:space="preserve">  Richard</t>
  </si>
  <si>
    <t>McClelland</t>
  </si>
  <si>
    <t xml:space="preserve">  Aaron T</t>
  </si>
  <si>
    <t>Gorman</t>
  </si>
  <si>
    <t xml:space="preserve">  Akira</t>
  </si>
  <si>
    <t>Nishimura</t>
  </si>
  <si>
    <t xml:space="preserve">  Ben</t>
  </si>
  <si>
    <t>Brimble</t>
  </si>
  <si>
    <t xml:space="preserve">  Jana</t>
  </si>
  <si>
    <t>Trenk</t>
  </si>
  <si>
    <t xml:space="preserve">  Jay T</t>
  </si>
  <si>
    <t>Wittmann</t>
  </si>
  <si>
    <t xml:space="preserve">  Marie-Helene</t>
  </si>
  <si>
    <t>Tremblay</t>
  </si>
  <si>
    <t xml:space="preserve">  Bret R</t>
  </si>
  <si>
    <t>Scofield</t>
  </si>
  <si>
    <t xml:space="preserve">  Gardner L</t>
  </si>
  <si>
    <t>Yost</t>
  </si>
  <si>
    <t xml:space="preserve">  Bobby</t>
  </si>
  <si>
    <t>Torphy</t>
  </si>
  <si>
    <t>Busby</t>
  </si>
  <si>
    <t xml:space="preserve">  Lina</t>
  </si>
  <si>
    <t>Nguyen</t>
  </si>
  <si>
    <t xml:space="preserve">  Zebulon</t>
  </si>
  <si>
    <t>Hanley</t>
  </si>
  <si>
    <t>Scheer</t>
  </si>
  <si>
    <t xml:space="preserve">  Greg</t>
  </si>
  <si>
    <t>Rankin</t>
  </si>
  <si>
    <t>Ricardi</t>
  </si>
  <si>
    <t xml:space="preserve">  Kelsey A</t>
  </si>
  <si>
    <t>Karkos</t>
  </si>
  <si>
    <t xml:space="preserve">  Bronwen L</t>
  </si>
  <si>
    <t>Price-Dierksen</t>
  </si>
  <si>
    <t xml:space="preserve">  Manuela</t>
  </si>
  <si>
    <t>Knispel</t>
  </si>
  <si>
    <t xml:space="preserve">  Jennifer L</t>
  </si>
  <si>
    <t>King</t>
  </si>
  <si>
    <t xml:space="preserve">  Abby W</t>
  </si>
  <si>
    <t>Samuelson</t>
  </si>
  <si>
    <t xml:space="preserve">  Tyler</t>
  </si>
  <si>
    <t>Fredsall</t>
  </si>
  <si>
    <t xml:space="preserve">  Jeffrey</t>
  </si>
  <si>
    <t>Eggleston</t>
  </si>
  <si>
    <t xml:space="preserve">  Matthew F</t>
  </si>
  <si>
    <t>Palombaro</t>
  </si>
  <si>
    <t xml:space="preserve">  Ryan J</t>
  </si>
  <si>
    <t>Silva</t>
  </si>
  <si>
    <t xml:space="preserve">  Amy</t>
  </si>
  <si>
    <t>Bugala</t>
  </si>
  <si>
    <t xml:space="preserve">  Andrew P</t>
  </si>
  <si>
    <t>Dublin</t>
  </si>
  <si>
    <t xml:space="preserve">  George M</t>
  </si>
  <si>
    <t>V Cleland</t>
  </si>
  <si>
    <t xml:space="preserve">  Sarah</t>
  </si>
  <si>
    <t>Evans</t>
  </si>
  <si>
    <t xml:space="preserve">  Lara</t>
  </si>
  <si>
    <t>Boyd</t>
  </si>
  <si>
    <t xml:space="preserve">  Sebastien</t>
  </si>
  <si>
    <t>Roulier</t>
  </si>
  <si>
    <t xml:space="preserve">  Padraig</t>
  </si>
  <si>
    <t>Mullins</t>
  </si>
  <si>
    <t xml:space="preserve">  Heather</t>
  </si>
  <si>
    <t>Hofmann</t>
  </si>
  <si>
    <t xml:space="preserve">  Jorge</t>
  </si>
  <si>
    <t>Garcia Garcia</t>
  </si>
  <si>
    <t xml:space="preserve">  Jack R</t>
  </si>
  <si>
    <t>Klecker</t>
  </si>
  <si>
    <t xml:space="preserve">  Felix</t>
  </si>
  <si>
    <t>Cancre</t>
  </si>
  <si>
    <t xml:space="preserve">  Christopher C</t>
  </si>
  <si>
    <t>Denucci</t>
  </si>
  <si>
    <t>Saldana</t>
  </si>
  <si>
    <t xml:space="preserve">  Jill</t>
  </si>
  <si>
    <t>Weinberg</t>
  </si>
  <si>
    <t>Walsh</t>
  </si>
  <si>
    <t xml:space="preserve">  Alejandro</t>
  </si>
  <si>
    <t>Pasten</t>
  </si>
  <si>
    <t xml:space="preserve">  Ian E</t>
  </si>
  <si>
    <t>LaBelle</t>
  </si>
  <si>
    <t xml:space="preserve">  Hector Sr</t>
  </si>
  <si>
    <t>Guzman</t>
  </si>
  <si>
    <t>Turnbull</t>
  </si>
  <si>
    <t xml:space="preserve">  Matt</t>
  </si>
  <si>
    <t>Aguero</t>
  </si>
  <si>
    <t xml:space="preserve">  Elizabeth H</t>
  </si>
  <si>
    <t>Woodward</t>
  </si>
  <si>
    <t xml:space="preserve">  Grace</t>
  </si>
  <si>
    <t>McElroy</t>
  </si>
  <si>
    <t xml:space="preserve">  Jaime</t>
  </si>
  <si>
    <t>Lopez</t>
  </si>
  <si>
    <t xml:space="preserve">  Calesse</t>
  </si>
  <si>
    <t>Cardosi</t>
  </si>
  <si>
    <t xml:space="preserve">  Kate L</t>
  </si>
  <si>
    <t>Looney</t>
  </si>
  <si>
    <t xml:space="preserve">  Sergey</t>
  </si>
  <si>
    <t>Zyryanov</t>
  </si>
  <si>
    <t xml:space="preserve">  Timothy V</t>
  </si>
  <si>
    <t>Gavin</t>
  </si>
  <si>
    <t xml:space="preserve">  Andrew S</t>
  </si>
  <si>
    <t>Littlefield</t>
  </si>
  <si>
    <t>Shearer</t>
  </si>
  <si>
    <t>Armstrong</t>
  </si>
  <si>
    <t xml:space="preserve">  Lawrence</t>
  </si>
  <si>
    <t>Warriner</t>
  </si>
  <si>
    <t>White</t>
  </si>
  <si>
    <t>Cordaro</t>
  </si>
  <si>
    <t xml:space="preserve">  Gavin M</t>
  </si>
  <si>
    <t>Hamilton</t>
  </si>
  <si>
    <t xml:space="preserve">  Rick E</t>
  </si>
  <si>
    <t xml:space="preserve">  Andrea H</t>
  </si>
  <si>
    <t>Duke</t>
  </si>
  <si>
    <t xml:space="preserve">  Anthony S</t>
  </si>
  <si>
    <t>Malatesta</t>
  </si>
  <si>
    <t xml:space="preserve">  Erik</t>
  </si>
  <si>
    <t>Hinrichsen</t>
  </si>
  <si>
    <t xml:space="preserve">  Kiley D</t>
  </si>
  <si>
    <t>Lucan</t>
  </si>
  <si>
    <t>Koch</t>
  </si>
  <si>
    <t xml:space="preserve">  Chris</t>
  </si>
  <si>
    <t xml:space="preserve">  Marian M</t>
  </si>
  <si>
    <t>O'Connor</t>
  </si>
  <si>
    <t xml:space="preserve">  Jeremy</t>
  </si>
  <si>
    <t>Kampwerth</t>
  </si>
  <si>
    <t xml:space="preserve">  Allison H</t>
  </si>
  <si>
    <t>Federoff</t>
  </si>
  <si>
    <t xml:space="preserve">  Elizabeth</t>
  </si>
  <si>
    <t>Goya</t>
  </si>
  <si>
    <t xml:space="preserve">  Andrew</t>
  </si>
  <si>
    <t>Hodges</t>
  </si>
  <si>
    <t xml:space="preserve">  Anders J</t>
  </si>
  <si>
    <t>Erickson</t>
  </si>
  <si>
    <t xml:space="preserve">  Sean</t>
  </si>
  <si>
    <t>Welleck</t>
  </si>
  <si>
    <t xml:space="preserve">  Brian M</t>
  </si>
  <si>
    <t>Polen</t>
  </si>
  <si>
    <t xml:space="preserve">  Susannah</t>
  </si>
  <si>
    <t>Hufstader</t>
  </si>
  <si>
    <t xml:space="preserve">  Randy</t>
  </si>
  <si>
    <t>Doak</t>
  </si>
  <si>
    <t xml:space="preserve">  Leslie</t>
  </si>
  <si>
    <t>Noya</t>
  </si>
  <si>
    <t xml:space="preserve">  Brittany L</t>
  </si>
  <si>
    <t>Heninger</t>
  </si>
  <si>
    <t xml:space="preserve">  Cassie J</t>
  </si>
  <si>
    <t>Richardson</t>
  </si>
  <si>
    <t xml:space="preserve">  Peter W</t>
  </si>
  <si>
    <t>Deucher</t>
  </si>
  <si>
    <t xml:space="preserve">  Douglas</t>
  </si>
  <si>
    <t>Wilson</t>
  </si>
  <si>
    <t xml:space="preserve">  Dan</t>
  </si>
  <si>
    <t>Hall</t>
  </si>
  <si>
    <t xml:space="preserve">  Dan M</t>
  </si>
  <si>
    <t>Reed</t>
  </si>
  <si>
    <t xml:space="preserve">  Eric L</t>
  </si>
  <si>
    <t>Frome</t>
  </si>
  <si>
    <t xml:space="preserve">  Les J</t>
  </si>
  <si>
    <t>Creasy</t>
  </si>
  <si>
    <t xml:space="preserve">  Stephanie</t>
  </si>
  <si>
    <t>Latimer</t>
  </si>
  <si>
    <t xml:space="preserve">  Melissa Y</t>
  </si>
  <si>
    <t>Wei</t>
  </si>
  <si>
    <t xml:space="preserve">  Ashley</t>
  </si>
  <si>
    <t>Hayes</t>
  </si>
  <si>
    <t xml:space="preserve">  Stephanie M</t>
  </si>
  <si>
    <t>Velardo</t>
  </si>
  <si>
    <t xml:space="preserve">  Kylie</t>
  </si>
  <si>
    <t>Kastes</t>
  </si>
  <si>
    <t>Escorcia</t>
  </si>
  <si>
    <t xml:space="preserve">  Carrie</t>
  </si>
  <si>
    <t>Larscheid</t>
  </si>
  <si>
    <t>O'Bannon</t>
  </si>
  <si>
    <t xml:space="preserve">  Zach S</t>
  </si>
  <si>
    <t>Ridgway</t>
  </si>
  <si>
    <t xml:space="preserve">  Alan</t>
  </si>
  <si>
    <t>Black</t>
  </si>
  <si>
    <t xml:space="preserve">  Nate</t>
  </si>
  <si>
    <t>Canton</t>
  </si>
  <si>
    <t xml:space="preserve">  Jesse G</t>
  </si>
  <si>
    <t>Fine</t>
  </si>
  <si>
    <t xml:space="preserve">  Jason</t>
  </si>
  <si>
    <t>Bui</t>
  </si>
  <si>
    <t xml:space="preserve">  Megan A</t>
  </si>
  <si>
    <t>Riepma</t>
  </si>
  <si>
    <t xml:space="preserve">  Luke M</t>
  </si>
  <si>
    <t>Inman</t>
  </si>
  <si>
    <t xml:space="preserve">  Jacy D</t>
  </si>
  <si>
    <t>Kruzel</t>
  </si>
  <si>
    <t xml:space="preserve">  Simon G</t>
  </si>
  <si>
    <t>Lindsay</t>
  </si>
  <si>
    <t xml:space="preserve">  Ainsley E</t>
  </si>
  <si>
    <t>Land</t>
  </si>
  <si>
    <t xml:space="preserve">  Erica A</t>
  </si>
  <si>
    <t>Brecher</t>
  </si>
  <si>
    <t>Debolt</t>
  </si>
  <si>
    <t xml:space="preserve">  Erin C</t>
  </si>
  <si>
    <t>Oswalt</t>
  </si>
  <si>
    <t xml:space="preserve">  Adrienne</t>
  </si>
  <si>
    <t>Bulewich</t>
  </si>
  <si>
    <t xml:space="preserve">  Yutaka</t>
  </si>
  <si>
    <t>Fukuda</t>
  </si>
  <si>
    <t xml:space="preserve">  Tyler M</t>
  </si>
  <si>
    <t>Phillips</t>
  </si>
  <si>
    <t>Maddison</t>
  </si>
  <si>
    <t>Lockwood</t>
  </si>
  <si>
    <t xml:space="preserve">  James</t>
  </si>
  <si>
    <t>Defilippi</t>
  </si>
  <si>
    <t xml:space="preserve">  Shawn P</t>
  </si>
  <si>
    <t>Jackson</t>
  </si>
  <si>
    <t>Ozahowski</t>
  </si>
  <si>
    <t xml:space="preserve">  Nathaniel</t>
  </si>
  <si>
    <t>Guthals</t>
  </si>
  <si>
    <t xml:space="preserve">  Kevin D</t>
  </si>
  <si>
    <t>Yates</t>
  </si>
  <si>
    <t xml:space="preserve">  Joan</t>
  </si>
  <si>
    <t xml:space="preserve">  Christopher A</t>
  </si>
  <si>
    <t>Lemos</t>
  </si>
  <si>
    <t xml:space="preserve">  Kacy L</t>
  </si>
  <si>
    <t>Seynders</t>
  </si>
  <si>
    <t xml:space="preserve">  Benjamin H</t>
  </si>
  <si>
    <t xml:space="preserve">  Xaviour J</t>
  </si>
  <si>
    <t>Walker</t>
  </si>
  <si>
    <t xml:space="preserve">  Michael T</t>
  </si>
  <si>
    <t>Lam</t>
  </si>
  <si>
    <t xml:space="preserve">  Bradley</t>
  </si>
  <si>
    <t>Sweigart</t>
  </si>
  <si>
    <t xml:space="preserve">  Andrea</t>
  </si>
  <si>
    <t>Sieczkowski</t>
  </si>
  <si>
    <t xml:space="preserve">  Nancy M</t>
  </si>
  <si>
    <t>Jurgens</t>
  </si>
  <si>
    <t>Hackman</t>
  </si>
  <si>
    <t xml:space="preserve">  Lee</t>
  </si>
  <si>
    <t>Klarich</t>
  </si>
  <si>
    <t>Schulten</t>
  </si>
  <si>
    <t xml:space="preserve">  Erik T</t>
  </si>
  <si>
    <t>Fagerstrom</t>
  </si>
  <si>
    <t xml:space="preserve">  Rod W</t>
  </si>
  <si>
    <t>Bien</t>
  </si>
  <si>
    <t xml:space="preserve">  Joey</t>
  </si>
  <si>
    <t>Hess</t>
  </si>
  <si>
    <t xml:space="preserve">  Hillary L</t>
  </si>
  <si>
    <t>Shaw</t>
  </si>
  <si>
    <t xml:space="preserve">  Eric J</t>
  </si>
  <si>
    <t>Williams</t>
  </si>
  <si>
    <t xml:space="preserve">  Nicolas</t>
  </si>
  <si>
    <t>Menzies</t>
  </si>
  <si>
    <t xml:space="preserve">  Marcel</t>
  </si>
  <si>
    <t>Buehler</t>
  </si>
  <si>
    <t xml:space="preserve">  Ashley N</t>
  </si>
  <si>
    <t>Degen</t>
  </si>
  <si>
    <t xml:space="preserve">  Evan D</t>
  </si>
  <si>
    <t>Arsenault</t>
  </si>
  <si>
    <t xml:space="preserve">  Krisana</t>
  </si>
  <si>
    <t>Hoff</t>
  </si>
  <si>
    <t xml:space="preserve">  Kyle</t>
  </si>
  <si>
    <t>Ashley</t>
  </si>
  <si>
    <t xml:space="preserve">  Martin A</t>
  </si>
  <si>
    <t>Rindahl</t>
  </si>
  <si>
    <t xml:space="preserve">  Stacey</t>
  </si>
  <si>
    <t>Clark</t>
  </si>
  <si>
    <t xml:space="preserve">  Christine</t>
  </si>
  <si>
    <t>Irish</t>
  </si>
  <si>
    <t xml:space="preserve">  Sarah C</t>
  </si>
  <si>
    <t>Dewitt</t>
  </si>
  <si>
    <t xml:space="preserve">  Jason W</t>
  </si>
  <si>
    <t>Hickman</t>
  </si>
  <si>
    <t xml:space="preserve">  Michele</t>
  </si>
  <si>
    <t>Gonzalez</t>
  </si>
  <si>
    <t xml:space="preserve">  Nikki</t>
  </si>
  <si>
    <t>Difani</t>
  </si>
  <si>
    <t xml:space="preserve">  Philip J</t>
  </si>
  <si>
    <t xml:space="preserve">  Bryan L</t>
  </si>
  <si>
    <t>Widmann</t>
  </si>
  <si>
    <t xml:space="preserve">  Timothy F</t>
  </si>
  <si>
    <t>Tunney</t>
  </si>
  <si>
    <t xml:space="preserve">  Angielyn M</t>
  </si>
  <si>
    <t>San Juan</t>
  </si>
  <si>
    <t xml:space="preserve">  Jeanie M</t>
  </si>
  <si>
    <t>Croll</t>
  </si>
  <si>
    <t>Rolfes</t>
  </si>
  <si>
    <t>Hinkle</t>
  </si>
  <si>
    <t xml:space="preserve">  Aliaksandr</t>
  </si>
  <si>
    <t>Leuchanka</t>
  </si>
  <si>
    <t xml:space="preserve">  Jason M</t>
  </si>
  <si>
    <t>Ayr</t>
  </si>
  <si>
    <t xml:space="preserve">  Sheera K</t>
  </si>
  <si>
    <t>Siegel</t>
  </si>
  <si>
    <t xml:space="preserve">  Janice</t>
  </si>
  <si>
    <t>Penrose</t>
  </si>
  <si>
    <t xml:space="preserve">  Timothy G</t>
  </si>
  <si>
    <t>Schuler</t>
  </si>
  <si>
    <t xml:space="preserve">  Alan R</t>
  </si>
  <si>
    <t>Stange</t>
  </si>
  <si>
    <t xml:space="preserve">  Marie-France</t>
  </si>
  <si>
    <t>Roy</t>
  </si>
  <si>
    <t xml:space="preserve">  Erik F</t>
  </si>
  <si>
    <t>Potere</t>
  </si>
  <si>
    <t>Podgurski</t>
  </si>
  <si>
    <t xml:space="preserve">  Anthony</t>
  </si>
  <si>
    <t>Diamond</t>
  </si>
  <si>
    <t>Sallade</t>
  </si>
  <si>
    <t xml:space="preserve">  Yu</t>
  </si>
  <si>
    <t>Zhang</t>
  </si>
  <si>
    <t xml:space="preserve">  Caleb N</t>
  </si>
  <si>
    <t>Chatfield</t>
  </si>
  <si>
    <t>Bruns</t>
  </si>
  <si>
    <t xml:space="preserve">  Angela R</t>
  </si>
  <si>
    <t>Yochum</t>
  </si>
  <si>
    <t xml:space="preserve">  Keith J</t>
  </si>
  <si>
    <t>Freeburn</t>
  </si>
  <si>
    <t xml:space="preserve">  Emma</t>
  </si>
  <si>
    <t>Spencer</t>
  </si>
  <si>
    <t xml:space="preserve">  Nathan A</t>
  </si>
  <si>
    <t>Jarosik</t>
  </si>
  <si>
    <t xml:space="preserve">  Kathryn</t>
  </si>
  <si>
    <t>Heinzen</t>
  </si>
  <si>
    <t>Kelley</t>
  </si>
  <si>
    <t>Thacker</t>
  </si>
  <si>
    <t xml:space="preserve">  Cheryl A</t>
  </si>
  <si>
    <t>Jeseritz</t>
  </si>
  <si>
    <t xml:space="preserve">  Kimberly A</t>
  </si>
  <si>
    <t>Hohman</t>
  </si>
  <si>
    <t xml:space="preserve">  Cynthia</t>
  </si>
  <si>
    <t>Hill</t>
  </si>
  <si>
    <t>Kuepfer</t>
  </si>
  <si>
    <t xml:space="preserve">  Bruce</t>
  </si>
  <si>
    <t>Kaczmarek</t>
  </si>
  <si>
    <t xml:space="preserve">  Allison</t>
  </si>
  <si>
    <t>Pitt</t>
  </si>
  <si>
    <t>Lorton</t>
  </si>
  <si>
    <t xml:space="preserve">  Gabriela</t>
  </si>
  <si>
    <t>Castaneda</t>
  </si>
  <si>
    <t xml:space="preserve">  Sharon</t>
  </si>
  <si>
    <t>Cherop</t>
  </si>
  <si>
    <t xml:space="preserve">  Jason A</t>
  </si>
  <si>
    <t>Howell</t>
  </si>
  <si>
    <t xml:space="preserve">  Chelsey C</t>
  </si>
  <si>
    <t>Palmer</t>
  </si>
  <si>
    <t xml:space="preserve">  Devon A</t>
  </si>
  <si>
    <t>Olson</t>
  </si>
  <si>
    <t xml:space="preserve">  Joni L</t>
  </si>
  <si>
    <t>Waldron</t>
  </si>
  <si>
    <t xml:space="preserve">  Colin</t>
  </si>
  <si>
    <t xml:space="preserve">  Rachael</t>
  </si>
  <si>
    <t>Stack</t>
  </si>
  <si>
    <t xml:space="preserve">  Maricela</t>
  </si>
  <si>
    <t>Sanchez Y Torres</t>
  </si>
  <si>
    <t xml:space="preserve">  Marie</t>
  </si>
  <si>
    <t>Daniels</t>
  </si>
  <si>
    <t xml:space="preserve">  Frank</t>
  </si>
  <si>
    <t>Pepp</t>
  </si>
  <si>
    <t xml:space="preserve">  Jeffry</t>
  </si>
  <si>
    <t>Buechler</t>
  </si>
  <si>
    <t xml:space="preserve">  Mike</t>
  </si>
  <si>
    <t>Buenting</t>
  </si>
  <si>
    <t xml:space="preserve">  Rick</t>
  </si>
  <si>
    <t xml:space="preserve">  Pierre-Michel</t>
  </si>
  <si>
    <t>Arcand</t>
  </si>
  <si>
    <t>Kesack</t>
  </si>
  <si>
    <t xml:space="preserve">  Brian L</t>
  </si>
  <si>
    <t>Post</t>
  </si>
  <si>
    <t xml:space="preserve">  Morgan M</t>
  </si>
  <si>
    <t>Dunne</t>
  </si>
  <si>
    <t xml:space="preserve">  Caroline</t>
  </si>
  <si>
    <t>Kilel</t>
  </si>
  <si>
    <t xml:space="preserve">  Drew T</t>
  </si>
  <si>
    <t>Nicholson</t>
  </si>
  <si>
    <t xml:space="preserve">  Austin W</t>
  </si>
  <si>
    <t>Susmann</t>
  </si>
  <si>
    <t xml:space="preserve">  Berenice</t>
  </si>
  <si>
    <t>Harsh</t>
  </si>
  <si>
    <t xml:space="preserve">  Kenneth A</t>
  </si>
  <si>
    <t>Pocasangre</t>
  </si>
  <si>
    <t xml:space="preserve">  Miguel</t>
  </si>
  <si>
    <t>Martinez Lopez</t>
  </si>
  <si>
    <t xml:space="preserve">  Hadley T</t>
  </si>
  <si>
    <t>Riegel</t>
  </si>
  <si>
    <t xml:space="preserve">  Taylor</t>
  </si>
  <si>
    <t>Monson</t>
  </si>
  <si>
    <t xml:space="preserve">  Tenielle M</t>
  </si>
  <si>
    <t>Klubben</t>
  </si>
  <si>
    <t>Mascaro</t>
  </si>
  <si>
    <t xml:space="preserve">  Nora P</t>
  </si>
  <si>
    <t>Norvell</t>
  </si>
  <si>
    <t xml:space="preserve">  Zachary</t>
  </si>
  <si>
    <t>Ornelas</t>
  </si>
  <si>
    <t>Fitzpatrick</t>
  </si>
  <si>
    <t xml:space="preserve">  Alyssa K</t>
  </si>
  <si>
    <t>Bloomquist</t>
  </si>
  <si>
    <t>Wick</t>
  </si>
  <si>
    <t xml:space="preserve">  Dante</t>
  </si>
  <si>
    <t>Zappala</t>
  </si>
  <si>
    <t xml:space="preserve">  Sara E</t>
  </si>
  <si>
    <t>Earle</t>
  </si>
  <si>
    <t>Majewski</t>
  </si>
  <si>
    <t>Apfelbaum</t>
  </si>
  <si>
    <t>Graham</t>
  </si>
  <si>
    <t xml:space="preserve">  Andrew D</t>
  </si>
  <si>
    <t>Whitacre</t>
  </si>
  <si>
    <t xml:space="preserve">  Joel D</t>
  </si>
  <si>
    <t>Wegener</t>
  </si>
  <si>
    <t xml:space="preserve">  Michelle</t>
  </si>
  <si>
    <t>Collie</t>
  </si>
  <si>
    <t xml:space="preserve">  Michael J</t>
  </si>
  <si>
    <t>Murphy</t>
  </si>
  <si>
    <t>Butters</t>
  </si>
  <si>
    <t xml:space="preserve">  Summer B</t>
  </si>
  <si>
    <t>Cook</t>
  </si>
  <si>
    <t xml:space="preserve">  Edward</t>
  </si>
  <si>
    <t>Breen</t>
  </si>
  <si>
    <t>Fitzsimons</t>
  </si>
  <si>
    <t xml:space="preserve">  Kacee</t>
  </si>
  <si>
    <t>Houle</t>
  </si>
  <si>
    <t xml:space="preserve">  Dave</t>
  </si>
  <si>
    <t xml:space="preserve">  Maryanna</t>
  </si>
  <si>
    <t>Ray</t>
  </si>
  <si>
    <t xml:space="preserve">  Jessica H</t>
  </si>
  <si>
    <t>Jennings</t>
  </si>
  <si>
    <t xml:space="preserve">  Deanna</t>
  </si>
  <si>
    <t>Fuller</t>
  </si>
  <si>
    <t xml:space="preserve">  Peter</t>
  </si>
  <si>
    <t>Lovisek</t>
  </si>
  <si>
    <t>Painter</t>
  </si>
  <si>
    <t xml:space="preserve">  Elizabeth M</t>
  </si>
  <si>
    <t>Edwards</t>
  </si>
  <si>
    <t xml:space="preserve">  Gregory</t>
  </si>
  <si>
    <t>Liebl</t>
  </si>
  <si>
    <t xml:space="preserve">  Sarah E</t>
  </si>
  <si>
    <t>Kasabian-Larson</t>
  </si>
  <si>
    <t xml:space="preserve">  Anne Elise</t>
  </si>
  <si>
    <t>Creamer</t>
  </si>
  <si>
    <t xml:space="preserve">  Christopher R</t>
  </si>
  <si>
    <t>Kimbel</t>
  </si>
  <si>
    <t xml:space="preserve">  Elliot</t>
  </si>
  <si>
    <t>Livensparger</t>
  </si>
  <si>
    <t xml:space="preserve">  Christopher D</t>
  </si>
  <si>
    <t>Grange</t>
  </si>
  <si>
    <t xml:space="preserve">  Corey</t>
  </si>
  <si>
    <t>Nunlist</t>
  </si>
  <si>
    <t xml:space="preserve">  Patrick D</t>
  </si>
  <si>
    <t>Cutter</t>
  </si>
  <si>
    <t xml:space="preserve">  Anthony D</t>
  </si>
  <si>
    <t>Martin</t>
  </si>
  <si>
    <t xml:space="preserve">  Melissa</t>
  </si>
  <si>
    <t>Cooney</t>
  </si>
  <si>
    <t xml:space="preserve">  Raven</t>
  </si>
  <si>
    <t>Bier</t>
  </si>
  <si>
    <t xml:space="preserve">  Christopher</t>
  </si>
  <si>
    <t>Muskopf</t>
  </si>
  <si>
    <t xml:space="preserve">  Kendra A</t>
  </si>
  <si>
    <t>Sirak</t>
  </si>
  <si>
    <t xml:space="preserve">  Jordan</t>
  </si>
  <si>
    <t>Nelsen</t>
  </si>
  <si>
    <t xml:space="preserve">  Nils</t>
  </si>
  <si>
    <t>Schallner</t>
  </si>
  <si>
    <t>Dunlap</t>
  </si>
  <si>
    <t xml:space="preserve">  Angela</t>
  </si>
  <si>
    <t>Messing</t>
  </si>
  <si>
    <t>Bondell</t>
  </si>
  <si>
    <t xml:space="preserve">  Caitlin O</t>
  </si>
  <si>
    <t>Gaughan</t>
  </si>
  <si>
    <t xml:space="preserve">  Tracy M</t>
  </si>
  <si>
    <t>Gruman</t>
  </si>
  <si>
    <t xml:space="preserve">  Dustin M</t>
  </si>
  <si>
    <t>Whitlow</t>
  </si>
  <si>
    <t xml:space="preserve">  Jenny</t>
  </si>
  <si>
    <t xml:space="preserve">  Emily</t>
  </si>
  <si>
    <t>Sabo</t>
  </si>
  <si>
    <t xml:space="preserve">  Fabienne</t>
  </si>
  <si>
    <t>Nazarian</t>
  </si>
  <si>
    <t>Lerma</t>
  </si>
  <si>
    <t>Dahl</t>
  </si>
  <si>
    <t xml:space="preserve">  Taryn L</t>
  </si>
  <si>
    <t>Surtees</t>
  </si>
  <si>
    <t xml:space="preserve">  Temima</t>
  </si>
  <si>
    <t>Spetner</t>
  </si>
  <si>
    <t>Brandon</t>
  </si>
  <si>
    <t xml:space="preserve">  Serena M</t>
  </si>
  <si>
    <t>Eley</t>
  </si>
  <si>
    <t xml:space="preserve">  Victoria M</t>
  </si>
  <si>
    <t>Sedicum</t>
  </si>
  <si>
    <t xml:space="preserve">  Phoebe</t>
  </si>
  <si>
    <t>Markle</t>
  </si>
  <si>
    <t>Kunz</t>
  </si>
  <si>
    <t>Wimert</t>
  </si>
  <si>
    <t xml:space="preserve">  Nicholas D</t>
  </si>
  <si>
    <t>Peterson</t>
  </si>
  <si>
    <t xml:space="preserve">  Christian</t>
  </si>
  <si>
    <t>Mercier</t>
  </si>
  <si>
    <t xml:space="preserve">  Jonathon S</t>
  </si>
  <si>
    <t>Laurie</t>
  </si>
  <si>
    <t>Sekaquaptewa</t>
  </si>
  <si>
    <t xml:space="preserve">  Joshua D</t>
  </si>
  <si>
    <t>Frash</t>
  </si>
  <si>
    <t xml:space="preserve">  Nichole</t>
  </si>
  <si>
    <t>Bukowski</t>
  </si>
  <si>
    <t xml:space="preserve">  Denise M</t>
  </si>
  <si>
    <t>Sandahl</t>
  </si>
  <si>
    <t xml:space="preserve">  Peter R</t>
  </si>
  <si>
    <t>Speight</t>
  </si>
  <si>
    <t xml:space="preserve">  Johnson K</t>
  </si>
  <si>
    <t xml:space="preserve">  Katherine</t>
  </si>
  <si>
    <t>Nielsen</t>
  </si>
  <si>
    <t xml:space="preserve">  Lynda</t>
  </si>
  <si>
    <t>Zirdok</t>
  </si>
  <si>
    <t>Crudale</t>
  </si>
  <si>
    <t xml:space="preserve">  Linnea C</t>
  </si>
  <si>
    <t>Koopmans</t>
  </si>
  <si>
    <t xml:space="preserve">  Massimiliano A</t>
  </si>
  <si>
    <t>Milani</t>
  </si>
  <si>
    <t xml:space="preserve">  James M</t>
  </si>
  <si>
    <t>Kelly</t>
  </si>
  <si>
    <t xml:space="preserve">  Lauren</t>
  </si>
  <si>
    <t>Finelli</t>
  </si>
  <si>
    <t xml:space="preserve">  Michele V</t>
  </si>
  <si>
    <t xml:space="preserve">  Xiao</t>
  </si>
  <si>
    <t xml:space="preserve">  Harper L</t>
  </si>
  <si>
    <t>Beasley</t>
  </si>
  <si>
    <t>Bedbury</t>
  </si>
  <si>
    <t>Stemberger</t>
  </si>
  <si>
    <t xml:space="preserve">  Wilson</t>
  </si>
  <si>
    <t>Chebet</t>
  </si>
  <si>
    <t>Muir</t>
  </si>
  <si>
    <t xml:space="preserve">  Shizhong</t>
  </si>
  <si>
    <t>Yang</t>
  </si>
  <si>
    <t xml:space="preserve">  Marie-Claire</t>
  </si>
  <si>
    <t>Gravel</t>
  </si>
  <si>
    <t xml:space="preserve">  Todd J</t>
  </si>
  <si>
    <t xml:space="preserve">  Carolyn</t>
  </si>
  <si>
    <t xml:space="preserve">  Marissa D</t>
  </si>
  <si>
    <t>Jamieson</t>
  </si>
  <si>
    <t xml:space="preserve">  Jean Luc</t>
  </si>
  <si>
    <t>Dufeal</t>
  </si>
  <si>
    <t>Sansonetti</t>
  </si>
  <si>
    <t xml:space="preserve">  Jim</t>
  </si>
  <si>
    <t>Koneazny</t>
  </si>
  <si>
    <t xml:space="preserve">  Matthew T</t>
  </si>
  <si>
    <t xml:space="preserve">  Rachel L</t>
  </si>
  <si>
    <t>Glasson</t>
  </si>
  <si>
    <t xml:space="preserve">  Corina</t>
  </si>
  <si>
    <t>Canitz</t>
  </si>
  <si>
    <t xml:space="preserve">  Guannan</t>
  </si>
  <si>
    <t>Li</t>
  </si>
  <si>
    <t xml:space="preserve">  Don</t>
  </si>
  <si>
    <t>Parsons</t>
  </si>
  <si>
    <t>Raulli</t>
  </si>
  <si>
    <t xml:space="preserve">  Gavin V</t>
  </si>
  <si>
    <t>Sevcik</t>
  </si>
  <si>
    <t xml:space="preserve">  Jatin</t>
  </si>
  <si>
    <t>Narang</t>
  </si>
  <si>
    <t xml:space="preserve">  J P</t>
  </si>
  <si>
    <t>ll Royston</t>
  </si>
  <si>
    <t xml:space="preserve">  Angela M</t>
  </si>
  <si>
    <t>Tieri</t>
  </si>
  <si>
    <t xml:space="preserve">  Blake K</t>
  </si>
  <si>
    <t>Whitney</t>
  </si>
  <si>
    <t xml:space="preserve">  Brian T</t>
  </si>
  <si>
    <t>Wandzilak</t>
  </si>
  <si>
    <t xml:space="preserve">  Damon</t>
  </si>
  <si>
    <t>Valenzona</t>
  </si>
  <si>
    <t>Young</t>
  </si>
  <si>
    <t xml:space="preserve">  Malcolm J</t>
  </si>
  <si>
    <t>Richards</t>
  </si>
  <si>
    <t xml:space="preserve">  Margaret B</t>
  </si>
  <si>
    <t>Alexson</t>
  </si>
  <si>
    <t xml:space="preserve">  Helen</t>
  </si>
  <si>
    <t>McKenna</t>
  </si>
  <si>
    <t xml:space="preserve"> Mrs</t>
  </si>
  <si>
    <t xml:space="preserve">  Tara R</t>
  </si>
  <si>
    <t>Argall</t>
  </si>
  <si>
    <t xml:space="preserve">  Kristin</t>
  </si>
  <si>
    <t>Patchell</t>
  </si>
  <si>
    <t>Catoggio</t>
  </si>
  <si>
    <t>Adams</t>
  </si>
  <si>
    <t xml:space="preserve">  Carly E</t>
  </si>
  <si>
    <t>Windt</t>
  </si>
  <si>
    <t xml:space="preserve">  Lisa</t>
  </si>
  <si>
    <t>Ryan</t>
  </si>
  <si>
    <t>Marion</t>
  </si>
  <si>
    <t xml:space="preserve">  Louis</t>
  </si>
  <si>
    <t>Raffetto</t>
  </si>
  <si>
    <t xml:space="preserve">  Brian R</t>
  </si>
  <si>
    <t>Oehlke</t>
  </si>
  <si>
    <t xml:space="preserve">  Dawn M</t>
  </si>
  <si>
    <t>Sudol</t>
  </si>
  <si>
    <t>Van Es</t>
  </si>
  <si>
    <t xml:space="preserve">  Karen</t>
  </si>
  <si>
    <t>Dolge</t>
  </si>
  <si>
    <t>Marlier</t>
  </si>
  <si>
    <t xml:space="preserve">  Mathieu</t>
  </si>
  <si>
    <t>Girard</t>
  </si>
  <si>
    <t xml:space="preserve">  Kam S</t>
  </si>
  <si>
    <t xml:space="preserve">  Valerie A</t>
  </si>
  <si>
    <t>Hubbard</t>
  </si>
  <si>
    <t xml:space="preserve">  Freya R</t>
  </si>
  <si>
    <t>Koester</t>
  </si>
  <si>
    <t>Matthews</t>
  </si>
  <si>
    <t xml:space="preserve">  Kara</t>
  </si>
  <si>
    <t>Rubinich</t>
  </si>
  <si>
    <t xml:space="preserve">  Bradley A</t>
  </si>
  <si>
    <t>Alban</t>
  </si>
  <si>
    <t xml:space="preserve">  Brendan</t>
  </si>
  <si>
    <t>Corcoran</t>
  </si>
  <si>
    <t xml:space="preserve">  Amber R</t>
  </si>
  <si>
    <t>Sargent</t>
  </si>
  <si>
    <t xml:space="preserve">  Sean K</t>
  </si>
  <si>
    <t>Watson</t>
  </si>
  <si>
    <t>Esponda</t>
  </si>
  <si>
    <t>Krall</t>
  </si>
  <si>
    <t xml:space="preserve">  Brady</t>
  </si>
  <si>
    <t>Poskin</t>
  </si>
  <si>
    <t xml:space="preserve">  Kameko</t>
  </si>
  <si>
    <t>Halfmann</t>
  </si>
  <si>
    <t xml:space="preserve">  Jeremy A</t>
  </si>
  <si>
    <t>Klapper</t>
  </si>
  <si>
    <t>George</t>
  </si>
  <si>
    <t>Hicks</t>
  </si>
  <si>
    <t>Lockyer</t>
  </si>
  <si>
    <t>Byrnes</t>
  </si>
  <si>
    <t xml:space="preserve">  Sabine</t>
  </si>
  <si>
    <t>Norris</t>
  </si>
  <si>
    <t xml:space="preserve">  Joseph</t>
  </si>
  <si>
    <t>Darda</t>
  </si>
  <si>
    <t>Otstot</t>
  </si>
  <si>
    <t xml:space="preserve">  Karolyn A</t>
  </si>
  <si>
    <t>Bowley</t>
  </si>
  <si>
    <t xml:space="preserve">  Anita L</t>
  </si>
  <si>
    <t>Rogers</t>
  </si>
  <si>
    <t xml:space="preserve">  Laura E</t>
  </si>
  <si>
    <t>Mclaughlin</t>
  </si>
  <si>
    <t>Ziegler</t>
  </si>
  <si>
    <t xml:space="preserve">  Ashley E</t>
  </si>
  <si>
    <t>Hughey</t>
  </si>
  <si>
    <t>Knast</t>
  </si>
  <si>
    <t>Stob</t>
  </si>
  <si>
    <t xml:space="preserve">  Dan R</t>
  </si>
  <si>
    <t>Jensen</t>
  </si>
  <si>
    <t xml:space="preserve">  Katie</t>
  </si>
  <si>
    <t>Mutter</t>
  </si>
  <si>
    <t>Ahern</t>
  </si>
  <si>
    <t xml:space="preserve">  Cathryn</t>
  </si>
  <si>
    <t>Chviruk</t>
  </si>
  <si>
    <t>Meehan</t>
  </si>
  <si>
    <t xml:space="preserve">  Shauna</t>
  </si>
  <si>
    <t>Gammon</t>
  </si>
  <si>
    <t xml:space="preserve">  Terence</t>
  </si>
  <si>
    <t xml:space="preserve">  Marisol</t>
  </si>
  <si>
    <t>Franco</t>
  </si>
  <si>
    <t xml:space="preserve">  Lindsay</t>
  </si>
  <si>
    <t>Patterson</t>
  </si>
  <si>
    <t>Valdes</t>
  </si>
  <si>
    <t>Craig</t>
  </si>
  <si>
    <t xml:space="preserve">  Brett W</t>
  </si>
  <si>
    <t>Whipple</t>
  </si>
  <si>
    <t xml:space="preserve">  Dylan J</t>
  </si>
  <si>
    <t>Marton</t>
  </si>
  <si>
    <t>Hildebrandt</t>
  </si>
  <si>
    <t xml:space="preserve">  Brooke M</t>
  </si>
  <si>
    <t>Biggs</t>
  </si>
  <si>
    <t xml:space="preserve">  Teiko</t>
  </si>
  <si>
    <t>Shigezumi</t>
  </si>
  <si>
    <t>Meineke</t>
  </si>
  <si>
    <t xml:space="preserve">  Johannah</t>
  </si>
  <si>
    <t>Ludington</t>
  </si>
  <si>
    <t xml:space="preserve">  Ryan A</t>
  </si>
  <si>
    <t>Perrich</t>
  </si>
  <si>
    <t xml:space="preserve">  Andres Sr</t>
  </si>
  <si>
    <t>Cervantes</t>
  </si>
  <si>
    <t xml:space="preserve">  Bryan</t>
  </si>
  <si>
    <t>Andrews</t>
  </si>
  <si>
    <t xml:space="preserve">  Lizette</t>
  </si>
  <si>
    <t>Ruvalcaba</t>
  </si>
  <si>
    <t xml:space="preserve">  Jeb</t>
  </si>
  <si>
    <t>Stone</t>
  </si>
  <si>
    <t xml:space="preserve">  Amy R</t>
  </si>
  <si>
    <t>Campbell</t>
  </si>
  <si>
    <t>Asher</t>
  </si>
  <si>
    <t xml:space="preserve">  Mike G</t>
  </si>
  <si>
    <t>Mazzotta</t>
  </si>
  <si>
    <t xml:space="preserve">  Simonezitrone Sr</t>
  </si>
  <si>
    <t>Huttl</t>
  </si>
  <si>
    <t>Ferron</t>
  </si>
  <si>
    <t>Colarusso</t>
  </si>
  <si>
    <t xml:space="preserve">  Oz</t>
  </si>
  <si>
    <t>Pearlman</t>
  </si>
  <si>
    <t xml:space="preserve">  Erin M</t>
  </si>
  <si>
    <t>O'Mara</t>
  </si>
  <si>
    <t xml:space="preserve">  Bobby E</t>
  </si>
  <si>
    <t>Niska</t>
  </si>
  <si>
    <t xml:space="preserve">  Daniel P</t>
  </si>
  <si>
    <t>Schlich</t>
  </si>
  <si>
    <t xml:space="preserve">  Marie E</t>
  </si>
  <si>
    <t>Zidek</t>
  </si>
  <si>
    <t>Ellgass</t>
  </si>
  <si>
    <t xml:space="preserve">  Eric D</t>
  </si>
  <si>
    <t>Lowe</t>
  </si>
  <si>
    <t xml:space="preserve">  Tara</t>
  </si>
  <si>
    <t>Malone</t>
  </si>
  <si>
    <t xml:space="preserve">  Haley L</t>
  </si>
  <si>
    <t>Dumke</t>
  </si>
  <si>
    <t xml:space="preserve">  Kayla B</t>
  </si>
  <si>
    <t>Strong</t>
  </si>
  <si>
    <t xml:space="preserve">  Mark D</t>
  </si>
  <si>
    <t>Ferguson</t>
  </si>
  <si>
    <t xml:space="preserve">  Patrick J</t>
  </si>
  <si>
    <t>Klein</t>
  </si>
  <si>
    <t>Eusebio</t>
  </si>
  <si>
    <t xml:space="preserve">  Beth A</t>
  </si>
  <si>
    <t>Szolosi</t>
  </si>
  <si>
    <t xml:space="preserve">  Jason R</t>
  </si>
  <si>
    <t>Butler</t>
  </si>
  <si>
    <t xml:space="preserve">  Yoshinori</t>
  </si>
  <si>
    <t>Fukuchi</t>
  </si>
  <si>
    <t xml:space="preserve">  Adrienne G</t>
  </si>
  <si>
    <t>Drucker</t>
  </si>
  <si>
    <t>Aziz</t>
  </si>
  <si>
    <t xml:space="preserve">  Junyong</t>
  </si>
  <si>
    <t>Pak</t>
  </si>
  <si>
    <t xml:space="preserve">  Kristen A</t>
  </si>
  <si>
    <t>Kieta</t>
  </si>
  <si>
    <t xml:space="preserve">  Maria I</t>
  </si>
  <si>
    <t>Velez</t>
  </si>
  <si>
    <t xml:space="preserve">  Jonathan</t>
  </si>
  <si>
    <t>Bussiere</t>
  </si>
  <si>
    <t>McCartney</t>
  </si>
  <si>
    <t xml:space="preserve">  Benjamina C</t>
  </si>
  <si>
    <t>Bambauer</t>
  </si>
  <si>
    <t>Mertz</t>
  </si>
  <si>
    <t xml:space="preserve">  Alison B</t>
  </si>
  <si>
    <t>Mason</t>
  </si>
  <si>
    <t>Rotich</t>
  </si>
  <si>
    <t xml:space="preserve">  Alexis N</t>
  </si>
  <si>
    <t>Fetzer</t>
  </si>
  <si>
    <t xml:space="preserve">  Shanda L</t>
  </si>
  <si>
    <t>Mattis</t>
  </si>
  <si>
    <t xml:space="preserve">  Lacey</t>
  </si>
  <si>
    <t xml:space="preserve">  Laurette</t>
  </si>
  <si>
    <t>Balinsky</t>
  </si>
  <si>
    <t>Reilly</t>
  </si>
  <si>
    <t xml:space="preserve">  Mary</t>
  </si>
  <si>
    <t xml:space="preserve">  Kati A</t>
  </si>
  <si>
    <t>Petry</t>
  </si>
  <si>
    <t xml:space="preserve">  Kelly J</t>
  </si>
  <si>
    <t>Laleman</t>
  </si>
  <si>
    <t xml:space="preserve">  Greer D</t>
  </si>
  <si>
    <t>Colby</t>
  </si>
  <si>
    <t xml:space="preserve">  Brent</t>
  </si>
  <si>
    <t>Wathke</t>
  </si>
  <si>
    <t xml:space="preserve">  Eugene M</t>
  </si>
  <si>
    <t>Daly</t>
  </si>
  <si>
    <t xml:space="preserve">  Erin D</t>
  </si>
  <si>
    <t>Dillon</t>
  </si>
  <si>
    <t xml:space="preserve">  Kamilla</t>
  </si>
  <si>
    <t>Pontes</t>
  </si>
  <si>
    <t xml:space="preserve">  Wayne I</t>
  </si>
  <si>
    <t>Spies</t>
  </si>
  <si>
    <t xml:space="preserve">  Tracy L</t>
  </si>
  <si>
    <t>Greig</t>
  </si>
  <si>
    <t>Scott</t>
  </si>
  <si>
    <t xml:space="preserve">  Megan C</t>
  </si>
  <si>
    <t>Erlandson</t>
  </si>
  <si>
    <t>Autrey</t>
  </si>
  <si>
    <t xml:space="preserve">  Greg D</t>
  </si>
  <si>
    <t xml:space="preserve">  Steven L</t>
  </si>
  <si>
    <t>Michalski</t>
  </si>
  <si>
    <t xml:space="preserve">  Gianfilippo</t>
  </si>
  <si>
    <t>Grillo</t>
  </si>
  <si>
    <t xml:space="preserve">  Hector</t>
  </si>
  <si>
    <t>Coronado</t>
  </si>
  <si>
    <t xml:space="preserve">  Mark W</t>
  </si>
  <si>
    <t>Dewine</t>
  </si>
  <si>
    <t xml:space="preserve">  Aubri</t>
  </si>
  <si>
    <t>Carman</t>
  </si>
  <si>
    <t xml:space="preserve">  Justin</t>
  </si>
  <si>
    <t>Neems</t>
  </si>
  <si>
    <t>Pesyna</t>
  </si>
  <si>
    <t xml:space="preserve">  Erika M</t>
  </si>
  <si>
    <t>Meling</t>
  </si>
  <si>
    <t xml:space="preserve">  Daniel G</t>
  </si>
  <si>
    <t>Widlowski</t>
  </si>
  <si>
    <t xml:space="preserve">  Devin C</t>
  </si>
  <si>
    <t>Nadar</t>
  </si>
  <si>
    <t xml:space="preserve">  Louise A</t>
  </si>
  <si>
    <t>Leedham</t>
  </si>
  <si>
    <t>Haglund</t>
  </si>
  <si>
    <t xml:space="preserve">  Jessica L</t>
  </si>
  <si>
    <t>Mills</t>
  </si>
  <si>
    <t xml:space="preserve">  Kristina K</t>
  </si>
  <si>
    <t>Drnjevich</t>
  </si>
  <si>
    <t xml:space="preserve">  Brad</t>
  </si>
  <si>
    <t>Clay</t>
  </si>
  <si>
    <t xml:space="preserve">  Margaret O</t>
  </si>
  <si>
    <t>Marbury</t>
  </si>
  <si>
    <t xml:space="preserve">  Craig R</t>
  </si>
  <si>
    <t>Coon</t>
  </si>
  <si>
    <t xml:space="preserve">  Simo</t>
  </si>
  <si>
    <t>Vanttinen</t>
  </si>
  <si>
    <t xml:space="preserve">  Christopher J</t>
  </si>
  <si>
    <t>Garges</t>
  </si>
  <si>
    <t xml:space="preserve">  Mario Sr</t>
  </si>
  <si>
    <t>Rivel</t>
  </si>
  <si>
    <t xml:space="preserve">  Meghann R</t>
  </si>
  <si>
    <t>Lawson</t>
  </si>
  <si>
    <t xml:space="preserve">  Scott M</t>
  </si>
  <si>
    <t>Cale</t>
  </si>
  <si>
    <t xml:space="preserve">  Caitlin E</t>
  </si>
  <si>
    <t xml:space="preserve">  Samantha A</t>
  </si>
  <si>
    <t>Stewart</t>
  </si>
  <si>
    <t>Drotz</t>
  </si>
  <si>
    <t>Mutai</t>
  </si>
  <si>
    <t xml:space="preserve">  Maya</t>
  </si>
  <si>
    <t>Lovlien</t>
  </si>
  <si>
    <t xml:space="preserve">  Zachary T</t>
  </si>
  <si>
    <t xml:space="preserve">  Hilda</t>
  </si>
  <si>
    <t>Stoney</t>
  </si>
  <si>
    <t>Markert</t>
  </si>
  <si>
    <t>McLucas</t>
  </si>
  <si>
    <t xml:space="preserve">  Bethany N</t>
  </si>
  <si>
    <t>Erwin</t>
  </si>
  <si>
    <t xml:space="preserve">  Sandra H</t>
  </si>
  <si>
    <t xml:space="preserve">  Takuo</t>
  </si>
  <si>
    <t>Otsuka</t>
  </si>
  <si>
    <t xml:space="preserve">  Kelly A</t>
  </si>
  <si>
    <t>Myers</t>
  </si>
  <si>
    <t xml:space="preserve">  Benoit</t>
  </si>
  <si>
    <t>Cote</t>
  </si>
  <si>
    <t>Ehrhardt</t>
  </si>
  <si>
    <t xml:space="preserve">  Jessica A</t>
  </si>
  <si>
    <t>Petersen</t>
  </si>
  <si>
    <t xml:space="preserve">  Monica K</t>
  </si>
  <si>
    <t>Ertel</t>
  </si>
  <si>
    <t xml:space="preserve">  Kevin L</t>
  </si>
  <si>
    <t>Lanza</t>
  </si>
  <si>
    <t>Picklesimer</t>
  </si>
  <si>
    <t xml:space="preserve">  Della</t>
  </si>
  <si>
    <t>Giles</t>
  </si>
  <si>
    <t>Harmon</t>
  </si>
  <si>
    <t xml:space="preserve">  Victoria</t>
  </si>
  <si>
    <t>Pennings</t>
  </si>
  <si>
    <t xml:space="preserve">  Tasos</t>
  </si>
  <si>
    <t>Tseronis</t>
  </si>
  <si>
    <t>Aliff</t>
  </si>
  <si>
    <t xml:space="preserve">  Lukasz</t>
  </si>
  <si>
    <t>Willenberg</t>
  </si>
  <si>
    <t xml:space="preserve">  Matthew A</t>
  </si>
  <si>
    <t>Millett</t>
  </si>
  <si>
    <t xml:space="preserve">  Meta</t>
  </si>
  <si>
    <t>Haley</t>
  </si>
  <si>
    <t xml:space="preserve">  Rachel E</t>
  </si>
  <si>
    <t>Ackerman</t>
  </si>
  <si>
    <t xml:space="preserve">  Angelica</t>
  </si>
  <si>
    <t>Valdez</t>
  </si>
  <si>
    <t xml:space="preserve">  Kathleen</t>
  </si>
  <si>
    <t>Michaud</t>
  </si>
  <si>
    <t xml:space="preserve">  Gabriel D</t>
  </si>
  <si>
    <t>Gunnink</t>
  </si>
  <si>
    <t xml:space="preserve">  Jeff T</t>
  </si>
  <si>
    <t>Knight</t>
  </si>
  <si>
    <t xml:space="preserve">  Neil D</t>
  </si>
  <si>
    <t>Grosscup</t>
  </si>
  <si>
    <t xml:space="preserve">  Katherine L</t>
  </si>
  <si>
    <t>Koniuch</t>
  </si>
  <si>
    <t xml:space="preserve">  Ariel E</t>
  </si>
  <si>
    <t>Heitzman</t>
  </si>
  <si>
    <t xml:space="preserve">  Christopher P</t>
  </si>
  <si>
    <t>Tatton</t>
  </si>
  <si>
    <t>Flanagan</t>
  </si>
  <si>
    <t xml:space="preserve">  Molly K</t>
  </si>
  <si>
    <t>Funk</t>
  </si>
  <si>
    <t>Davenport</t>
  </si>
  <si>
    <t xml:space="preserve">  Daniel M</t>
  </si>
  <si>
    <t>Lindbloom</t>
  </si>
  <si>
    <t xml:space="preserve">  Hiruni</t>
  </si>
  <si>
    <t>Wijayaratne</t>
  </si>
  <si>
    <t xml:space="preserve">  Reina H</t>
  </si>
  <si>
    <t>Ainsworth</t>
  </si>
  <si>
    <t xml:space="preserve">  Kristi</t>
  </si>
  <si>
    <t>Gayagoy</t>
  </si>
  <si>
    <t xml:space="preserve">  Meredith L</t>
  </si>
  <si>
    <t>Fitzmaurice</t>
  </si>
  <si>
    <t xml:space="preserve">  Jocelyn</t>
  </si>
  <si>
    <t>Rodriguez</t>
  </si>
  <si>
    <t xml:space="preserve">  Daphne</t>
  </si>
  <si>
    <t>Tsoucas</t>
  </si>
  <si>
    <t xml:space="preserve">  Margaret E</t>
  </si>
  <si>
    <t>Muhly</t>
  </si>
  <si>
    <t xml:space="preserve">  Mario J</t>
  </si>
  <si>
    <t>Lund</t>
  </si>
  <si>
    <t>Battaglino</t>
  </si>
  <si>
    <t xml:space="preserve">  Carolina</t>
  </si>
  <si>
    <t>Pena</t>
  </si>
  <si>
    <t xml:space="preserve">  Jenny K</t>
  </si>
  <si>
    <t>Thomason</t>
  </si>
  <si>
    <t>Hancox</t>
  </si>
  <si>
    <t xml:space="preserve">  Kimberly D</t>
  </si>
  <si>
    <t>Canarecci</t>
  </si>
  <si>
    <t xml:space="preserve">  Marc-Olivier</t>
  </si>
  <si>
    <t>Toupin</t>
  </si>
  <si>
    <t xml:space="preserve">  Russell J</t>
  </si>
  <si>
    <t>Mulley</t>
  </si>
  <si>
    <t xml:space="preserve">  Karine</t>
  </si>
  <si>
    <t>Parry</t>
  </si>
  <si>
    <t xml:space="preserve">  Cheryl</t>
  </si>
  <si>
    <t>Mason Cox</t>
  </si>
  <si>
    <t xml:space="preserve">  Allison M</t>
  </si>
  <si>
    <t>Thompson</t>
  </si>
  <si>
    <t xml:space="preserve">  Adriana</t>
  </si>
  <si>
    <t>Nelson</t>
  </si>
  <si>
    <t xml:space="preserve">  Miranda J</t>
  </si>
  <si>
    <t>Forte</t>
  </si>
  <si>
    <t xml:space="preserve">  Roberto</t>
  </si>
  <si>
    <t>Corona Iturriaga</t>
  </si>
  <si>
    <t xml:space="preserve">  Rebecca B</t>
  </si>
  <si>
    <t>McCollum</t>
  </si>
  <si>
    <t xml:space="preserve">  Tiffany</t>
  </si>
  <si>
    <t>Hevner</t>
  </si>
  <si>
    <t xml:space="preserve">  Alexander</t>
  </si>
  <si>
    <t>Looi</t>
  </si>
  <si>
    <t xml:space="preserve">  Rich M</t>
  </si>
  <si>
    <t>Power</t>
  </si>
  <si>
    <t xml:space="preserve">  Aaron C</t>
  </si>
  <si>
    <t>Routon</t>
  </si>
  <si>
    <t>Dochelli</t>
  </si>
  <si>
    <t xml:space="preserve">  Maria M</t>
  </si>
  <si>
    <t>Gillespie</t>
  </si>
  <si>
    <t xml:space="preserve">  Daven W</t>
  </si>
  <si>
    <t>Oskvig</t>
  </si>
  <si>
    <t xml:space="preserve">  Brianne</t>
  </si>
  <si>
    <t>Holland-Stergar</t>
  </si>
  <si>
    <t xml:space="preserve">  Hiroki</t>
  </si>
  <si>
    <t>Arai</t>
  </si>
  <si>
    <t xml:space="preserve">  Anders</t>
  </si>
  <si>
    <t>Olausson</t>
  </si>
  <si>
    <t>Wagner</t>
  </si>
  <si>
    <t xml:space="preserve">  Candace N</t>
  </si>
  <si>
    <t>Delong</t>
  </si>
  <si>
    <t xml:space="preserve">  Bruno F</t>
  </si>
  <si>
    <t>Mehech</t>
  </si>
  <si>
    <t>Machiela</t>
  </si>
  <si>
    <t xml:space="preserve">  Sally</t>
  </si>
  <si>
    <t>Dupere</t>
  </si>
  <si>
    <t xml:space="preserve">  Meaghan J</t>
  </si>
  <si>
    <t>Iandolo</t>
  </si>
  <si>
    <t xml:space="preserve">  Rina</t>
  </si>
  <si>
    <t>Ito</t>
  </si>
  <si>
    <t xml:space="preserve">  Kristin P</t>
  </si>
  <si>
    <t>Barry</t>
  </si>
  <si>
    <t xml:space="preserve">  Albert</t>
  </si>
  <si>
    <t>Boyce</t>
  </si>
  <si>
    <t>Lin</t>
  </si>
  <si>
    <t xml:space="preserve">  Shannon L</t>
  </si>
  <si>
    <t xml:space="preserve">  Amy B</t>
  </si>
  <si>
    <t>Nalven</t>
  </si>
  <si>
    <t xml:space="preserve">  A Danielle</t>
  </si>
  <si>
    <t>Bourgeois</t>
  </si>
  <si>
    <t xml:space="preserve">  Conrad F</t>
  </si>
  <si>
    <t>Orloff</t>
  </si>
  <si>
    <t xml:space="preserve">  Josh</t>
  </si>
  <si>
    <t>Ramirez</t>
  </si>
  <si>
    <t xml:space="preserve">  Maxime</t>
  </si>
  <si>
    <t>Fouquet</t>
  </si>
  <si>
    <t>McPhillips</t>
  </si>
  <si>
    <t>Burgin</t>
  </si>
  <si>
    <t xml:space="preserve">  Laura P</t>
  </si>
  <si>
    <t>Roberts</t>
  </si>
  <si>
    <t>Nemec</t>
  </si>
  <si>
    <t xml:space="preserve">  William D</t>
  </si>
  <si>
    <t>Jr Appman</t>
  </si>
  <si>
    <t>Glotzbach</t>
  </si>
  <si>
    <t xml:space="preserve">  Adam S</t>
  </si>
  <si>
    <t>Tenforde</t>
  </si>
  <si>
    <t xml:space="preserve">  Armando</t>
  </si>
  <si>
    <t xml:space="preserve">  Dana</t>
  </si>
  <si>
    <t>Stanley Torres</t>
  </si>
  <si>
    <t>Vandongen</t>
  </si>
  <si>
    <t xml:space="preserve">  Benjamin</t>
  </si>
  <si>
    <t>Liebald</t>
  </si>
  <si>
    <t xml:space="preserve">  Tanya</t>
  </si>
  <si>
    <t>Holte</t>
  </si>
  <si>
    <t xml:space="preserve">  Tracy</t>
  </si>
  <si>
    <t xml:space="preserve">  Emily S</t>
  </si>
  <si>
    <t>Bartlett</t>
  </si>
  <si>
    <t xml:space="preserve">  Kelly R</t>
  </si>
  <si>
    <t>Bergman</t>
  </si>
  <si>
    <t>Aitken</t>
  </si>
  <si>
    <t xml:space="preserve">  Bruce A Jr</t>
  </si>
  <si>
    <t>Berger</t>
  </si>
  <si>
    <t xml:space="preserve">  Cary J</t>
  </si>
  <si>
    <t>Richey</t>
  </si>
  <si>
    <t xml:space="preserve">  Jill M</t>
  </si>
  <si>
    <t>Trotter</t>
  </si>
  <si>
    <t>Chavez</t>
  </si>
  <si>
    <t xml:space="preserve">  Michael E</t>
  </si>
  <si>
    <t>Orifice</t>
  </si>
  <si>
    <t>Farkash</t>
  </si>
  <si>
    <t xml:space="preserve">  Kathryn E</t>
  </si>
  <si>
    <t xml:space="preserve">  Polly</t>
  </si>
  <si>
    <t>Crawford</t>
  </si>
  <si>
    <t xml:space="preserve">  Mark H</t>
  </si>
  <si>
    <t>Sittlington</t>
  </si>
  <si>
    <t xml:space="preserve">  Jessie M</t>
  </si>
  <si>
    <t>Silbert</t>
  </si>
  <si>
    <t>Carrique</t>
  </si>
  <si>
    <t>Kosla</t>
  </si>
  <si>
    <t>Parker</t>
  </si>
  <si>
    <t>Horton</t>
  </si>
  <si>
    <t xml:space="preserve">  Caroline S</t>
  </si>
  <si>
    <t>Boller</t>
  </si>
  <si>
    <t xml:space="preserve">  Nuta</t>
  </si>
  <si>
    <t>Olaru</t>
  </si>
  <si>
    <t xml:space="preserve">  Margie</t>
  </si>
  <si>
    <t>Prescott</t>
  </si>
  <si>
    <t xml:space="preserve">  Heidi</t>
  </si>
  <si>
    <t>Hines</t>
  </si>
  <si>
    <t xml:space="preserve">  Diego J</t>
  </si>
  <si>
    <t>Blanton</t>
  </si>
  <si>
    <t xml:space="preserve">  Enrique M Sr</t>
  </si>
  <si>
    <t>Bustamante</t>
  </si>
  <si>
    <t>McCann</t>
  </si>
  <si>
    <t xml:space="preserve">  Filip</t>
  </si>
  <si>
    <t>Schmole</t>
  </si>
  <si>
    <t xml:space="preserve">  Rosemary E</t>
  </si>
  <si>
    <t>Barber</t>
  </si>
  <si>
    <t>Reichmann</t>
  </si>
  <si>
    <t>Cavatorta</t>
  </si>
  <si>
    <t>Yaeger</t>
  </si>
  <si>
    <t xml:space="preserve">  Jennifer R</t>
  </si>
  <si>
    <t>Hughes</t>
  </si>
  <si>
    <t xml:space="preserve">  Lauren E</t>
  </si>
  <si>
    <t>Donahue</t>
  </si>
  <si>
    <t xml:space="preserve">  Ashley M</t>
  </si>
  <si>
    <t>Greenwell</t>
  </si>
  <si>
    <t xml:space="preserve">  Alison R</t>
  </si>
  <si>
    <t>Steele</t>
  </si>
  <si>
    <t xml:space="preserve">  Madeleine</t>
  </si>
  <si>
    <t>Gunter</t>
  </si>
  <si>
    <t>McDonough</t>
  </si>
  <si>
    <t xml:space="preserve">  Kimberly</t>
  </si>
  <si>
    <t>Sweetland</t>
  </si>
  <si>
    <t>Hammersmith</t>
  </si>
  <si>
    <t>French</t>
  </si>
  <si>
    <t>Garbe</t>
  </si>
  <si>
    <t>Duncan</t>
  </si>
  <si>
    <t xml:space="preserve">  Jeremy J</t>
  </si>
  <si>
    <t>Wallace</t>
  </si>
  <si>
    <t xml:space="preserve">  Amy L</t>
  </si>
  <si>
    <t>Tillman</t>
  </si>
  <si>
    <t xml:space="preserve">  Karen L</t>
  </si>
  <si>
    <t xml:space="preserve">  Tennille</t>
  </si>
  <si>
    <t>Taylor</t>
  </si>
  <si>
    <t>McSween</t>
  </si>
  <si>
    <t>Schubert</t>
  </si>
  <si>
    <t xml:space="preserve">  Justin E</t>
  </si>
  <si>
    <t>Lalanne</t>
  </si>
  <si>
    <t xml:space="preserve">  Shalane</t>
  </si>
  <si>
    <t xml:space="preserve">  Jessica N</t>
  </si>
  <si>
    <t>Arellano</t>
  </si>
  <si>
    <t xml:space="preserve">  Melanie</t>
  </si>
  <si>
    <t>Charette</t>
  </si>
  <si>
    <t xml:space="preserve">  Ruth Angelica</t>
  </si>
  <si>
    <t>Pena Reyes</t>
  </si>
  <si>
    <t xml:space="preserve">  Una M</t>
  </si>
  <si>
    <t>Broderick</t>
  </si>
  <si>
    <t xml:space="preserve">  Taralyn</t>
  </si>
  <si>
    <t>Summers</t>
  </si>
  <si>
    <t xml:space="preserve">  James A</t>
  </si>
  <si>
    <t xml:space="preserve">  Ning</t>
  </si>
  <si>
    <t>Zhou</t>
  </si>
  <si>
    <t xml:space="preserve">  Joel</t>
  </si>
  <si>
    <t>Clarke-Ames</t>
  </si>
  <si>
    <t>Staton</t>
  </si>
  <si>
    <t xml:space="preserve">  Brittney</t>
  </si>
  <si>
    <t>Forster</t>
  </si>
  <si>
    <t xml:space="preserve">  Sheila</t>
  </si>
  <si>
    <t>Monaghan</t>
  </si>
  <si>
    <t xml:space="preserve">  Koji</t>
  </si>
  <si>
    <t>Kawamoto</t>
  </si>
  <si>
    <t>Dicharry</t>
  </si>
  <si>
    <t xml:space="preserve">  Colleen M</t>
  </si>
  <si>
    <t>Berry</t>
  </si>
  <si>
    <t xml:space="preserve">  Deedra G</t>
  </si>
  <si>
    <t>Porfirio</t>
  </si>
  <si>
    <t xml:space="preserve">  Kulwinder</t>
  </si>
  <si>
    <t>Thind</t>
  </si>
  <si>
    <t xml:space="preserve">  Ann M</t>
  </si>
  <si>
    <t>Horn</t>
  </si>
  <si>
    <t xml:space="preserve">  Apryl J</t>
  </si>
  <si>
    <t>Sabadosa</t>
  </si>
  <si>
    <t xml:space="preserve">  Ilana</t>
  </si>
  <si>
    <t>Casady</t>
  </si>
  <si>
    <t>Ahokas</t>
  </si>
  <si>
    <t xml:space="preserve">  Karl</t>
  </si>
  <si>
    <t>Hebert</t>
  </si>
  <si>
    <t>Fair</t>
  </si>
  <si>
    <t xml:space="preserve">  Will</t>
  </si>
  <si>
    <t>Swenson</t>
  </si>
  <si>
    <t xml:space="preserve">  Bradley D</t>
  </si>
  <si>
    <t>Revenis</t>
  </si>
  <si>
    <t xml:space="preserve">  Amy M</t>
  </si>
  <si>
    <t>Engnes</t>
  </si>
  <si>
    <t xml:space="preserve">  Matthew W</t>
  </si>
  <si>
    <t>Wiltse</t>
  </si>
  <si>
    <t>Fernandez</t>
  </si>
  <si>
    <t xml:space="preserve">  Tom</t>
  </si>
  <si>
    <t>Pinney</t>
  </si>
  <si>
    <t xml:space="preserve">  Wayne A</t>
  </si>
  <si>
    <t>Levy</t>
  </si>
  <si>
    <t xml:space="preserve">  Nobuyori</t>
  </si>
  <si>
    <t>Takeda</t>
  </si>
  <si>
    <t xml:space="preserve">  Rich</t>
  </si>
  <si>
    <t>Burke</t>
  </si>
  <si>
    <t xml:space="preserve">  Marcos S</t>
  </si>
  <si>
    <t>Duarte</t>
  </si>
  <si>
    <t xml:space="preserve">  Andy</t>
  </si>
  <si>
    <t>Nice</t>
  </si>
  <si>
    <t>Windler</t>
  </si>
  <si>
    <t xml:space="preserve">  Marcus B</t>
  </si>
  <si>
    <t>Jones</t>
  </si>
  <si>
    <t xml:space="preserve">  Thomas K</t>
  </si>
  <si>
    <t>Stevenson</t>
  </si>
  <si>
    <t>Humphrey</t>
  </si>
  <si>
    <t xml:space="preserve">  Geoff</t>
  </si>
  <si>
    <t xml:space="preserve">  Chris J</t>
  </si>
  <si>
    <t>Payne</t>
  </si>
  <si>
    <t xml:space="preserve">  Kate A</t>
  </si>
  <si>
    <t>Hails</t>
  </si>
  <si>
    <t xml:space="preserve">  Kelli</t>
  </si>
  <si>
    <t>Proctor</t>
  </si>
  <si>
    <t xml:space="preserve">  Maggie M</t>
  </si>
  <si>
    <t xml:space="preserve">  Michelle L</t>
  </si>
  <si>
    <t xml:space="preserve">  Ashley K</t>
  </si>
  <si>
    <t>Gresh</t>
  </si>
  <si>
    <t>Anis</t>
  </si>
  <si>
    <t xml:space="preserve">  Ryan K</t>
  </si>
  <si>
    <t>Swartz</t>
  </si>
  <si>
    <t xml:space="preserve">  Matthew J</t>
  </si>
  <si>
    <t>Schluneker</t>
  </si>
  <si>
    <t>Bellemare</t>
  </si>
  <si>
    <t xml:space="preserve">  Antonia G</t>
  </si>
  <si>
    <t>Vitalo</t>
  </si>
  <si>
    <t xml:space="preserve">  Casondra L</t>
  </si>
  <si>
    <t xml:space="preserve">  Wendy</t>
  </si>
  <si>
    <t>Marshall</t>
  </si>
  <si>
    <t>Pittaway</t>
  </si>
  <si>
    <t xml:space="preserve">  Laura F</t>
  </si>
  <si>
    <t>Bill</t>
  </si>
  <si>
    <t xml:space="preserve">  Amelia F</t>
  </si>
  <si>
    <t>Antrim</t>
  </si>
  <si>
    <t>Doolittle-Crider</t>
  </si>
  <si>
    <t xml:space="preserve">  Katie J</t>
  </si>
  <si>
    <t>Ruhlman</t>
  </si>
  <si>
    <t xml:space="preserve">  Mayumi</t>
  </si>
  <si>
    <t>Uchiyama</t>
  </si>
  <si>
    <t xml:space="preserve">  Vanessa</t>
  </si>
  <si>
    <t>Desota</t>
  </si>
  <si>
    <t xml:space="preserve">  Natali N</t>
  </si>
  <si>
    <t>Edmonds</t>
  </si>
  <si>
    <t xml:space="preserve">  Beth</t>
  </si>
  <si>
    <t>Otto</t>
  </si>
  <si>
    <t>Kurt</t>
  </si>
  <si>
    <t>Duhaime</t>
  </si>
  <si>
    <t xml:space="preserve">  Andee W</t>
  </si>
  <si>
    <t>Swann</t>
  </si>
  <si>
    <t>Burton</t>
  </si>
  <si>
    <t xml:space="preserve">  C Fred</t>
  </si>
  <si>
    <t>Joslyn</t>
  </si>
  <si>
    <t>Bennie</t>
  </si>
  <si>
    <t xml:space="preserve">  Patrick Sr</t>
  </si>
  <si>
    <t>Kanyane</t>
  </si>
  <si>
    <t xml:space="preserve">  Kelly M</t>
  </si>
  <si>
    <t>McFadden</t>
  </si>
  <si>
    <t>Connolly</t>
  </si>
  <si>
    <t xml:space="preserve">  Keila L</t>
  </si>
  <si>
    <t>Merino</t>
  </si>
  <si>
    <t xml:space="preserve">  Zanae E</t>
  </si>
  <si>
    <t>Baird</t>
  </si>
  <si>
    <t>Locatelli</t>
  </si>
  <si>
    <t>Brake</t>
  </si>
  <si>
    <t xml:space="preserve">  Jason L</t>
  </si>
  <si>
    <t>Jacobs</t>
  </si>
  <si>
    <t xml:space="preserve">  Benjamin J</t>
  </si>
  <si>
    <t>Vaught</t>
  </si>
  <si>
    <t>Monteleone</t>
  </si>
  <si>
    <t xml:space="preserve">  Erika</t>
  </si>
  <si>
    <t>Verdugo</t>
  </si>
  <si>
    <t xml:space="preserve">  Chad</t>
  </si>
  <si>
    <t>Sellers</t>
  </si>
  <si>
    <t>Bowman</t>
  </si>
  <si>
    <t>Marley</t>
  </si>
  <si>
    <t xml:space="preserve">  Matthew R</t>
  </si>
  <si>
    <t>Grey</t>
  </si>
  <si>
    <t xml:space="preserve">  Orla</t>
  </si>
  <si>
    <t>O'Rourke</t>
  </si>
  <si>
    <t xml:space="preserve">  Shaista S</t>
  </si>
  <si>
    <t>Fatehali</t>
  </si>
  <si>
    <t>Piza-Taylor</t>
  </si>
  <si>
    <t xml:space="preserve">  Julie A</t>
  </si>
  <si>
    <t>Cavanaugh</t>
  </si>
  <si>
    <t xml:space="preserve">  Megumi</t>
  </si>
  <si>
    <t>Amako</t>
  </si>
  <si>
    <t xml:space="preserve">  Skylar</t>
  </si>
  <si>
    <t>Musa</t>
  </si>
  <si>
    <t>Phillippi</t>
  </si>
  <si>
    <t xml:space="preserve">  Amanda L</t>
  </si>
  <si>
    <t>Hoskins</t>
  </si>
  <si>
    <t xml:space="preserve">  Renee</t>
  </si>
  <si>
    <t>Imbalzano Zegar</t>
  </si>
  <si>
    <t xml:space="preserve">  Nellie A</t>
  </si>
  <si>
    <t>Triedman</t>
  </si>
  <si>
    <t xml:space="preserve">  Tamara</t>
  </si>
  <si>
    <t>Lovuolo</t>
  </si>
  <si>
    <t>Chung</t>
  </si>
  <si>
    <t xml:space="preserve">  Aimee J</t>
  </si>
  <si>
    <t>Newsom</t>
  </si>
  <si>
    <t xml:space="preserve">  Suzanne</t>
  </si>
  <si>
    <t>Harrington</t>
  </si>
  <si>
    <t xml:space="preserve">  Kristin A</t>
  </si>
  <si>
    <t>Hoffman</t>
  </si>
  <si>
    <t xml:space="preserve">  Bronwyn</t>
  </si>
  <si>
    <t>Van Vugt</t>
  </si>
  <si>
    <t xml:space="preserve">  Taylor J</t>
  </si>
  <si>
    <t>Feehley</t>
  </si>
  <si>
    <t xml:space="preserve">  Kimberly M</t>
  </si>
  <si>
    <t>Ashworth</t>
  </si>
  <si>
    <t xml:space="preserve">  Joshua E</t>
  </si>
  <si>
    <t>Hansen</t>
  </si>
  <si>
    <t>Czyz</t>
  </si>
  <si>
    <t xml:space="preserve">  Andrew R</t>
  </si>
  <si>
    <t>Bauder</t>
  </si>
  <si>
    <t xml:space="preserve">  Francisco J</t>
  </si>
  <si>
    <t>Sr Mendoza</t>
  </si>
  <si>
    <t xml:space="preserve">  Rhonda</t>
  </si>
  <si>
    <t>Glass</t>
  </si>
  <si>
    <t>Butcher</t>
  </si>
  <si>
    <t xml:space="preserve">  Miles J</t>
  </si>
  <si>
    <t>Traiser</t>
  </si>
  <si>
    <t xml:space="preserve">  Justyna I</t>
  </si>
  <si>
    <t>Mudy-Mader</t>
  </si>
  <si>
    <t xml:space="preserve">  Lucille</t>
  </si>
  <si>
    <t xml:space="preserve">  April</t>
  </si>
  <si>
    <t>Woo</t>
  </si>
  <si>
    <t xml:space="preserve">  Alyssa</t>
  </si>
  <si>
    <t xml:space="preserve">  Jessica E</t>
  </si>
  <si>
    <t>Sheppard</t>
  </si>
  <si>
    <t>Doran</t>
  </si>
  <si>
    <t xml:space="preserve">  Emilie</t>
  </si>
  <si>
    <t>Labrosse</t>
  </si>
  <si>
    <t xml:space="preserve">  Caitlin B</t>
  </si>
  <si>
    <t>Thomas</t>
  </si>
  <si>
    <t xml:space="preserve">  Joseph W</t>
  </si>
  <si>
    <t>Lesniak</t>
  </si>
  <si>
    <t>Prowse</t>
  </si>
  <si>
    <t xml:space="preserve">  Leah L</t>
  </si>
  <si>
    <t>Seigel</t>
  </si>
  <si>
    <t xml:space="preserve">  Wayne L</t>
  </si>
  <si>
    <t>Blas</t>
  </si>
  <si>
    <t>Simpson</t>
  </si>
  <si>
    <t xml:space="preserve">  Floris</t>
  </si>
  <si>
    <t>Gierman</t>
  </si>
  <si>
    <t xml:space="preserve">  Marc</t>
  </si>
  <si>
    <t>Jeuland</t>
  </si>
  <si>
    <t>Chorney</t>
  </si>
  <si>
    <t>Rook</t>
  </si>
  <si>
    <t xml:space="preserve">  Aharon N</t>
  </si>
  <si>
    <t xml:space="preserve">  Lawrence D</t>
  </si>
  <si>
    <t>Chin</t>
  </si>
  <si>
    <t xml:space="preserve">  Malcolm</t>
  </si>
  <si>
    <t xml:space="preserve">  Anna E</t>
  </si>
  <si>
    <t>Savage</t>
  </si>
  <si>
    <t>Hitchings</t>
  </si>
  <si>
    <t>Truitt</t>
  </si>
  <si>
    <t xml:space="preserve">  Chia J</t>
  </si>
  <si>
    <t>Chang</t>
  </si>
  <si>
    <t xml:space="preserve">  Laura A</t>
  </si>
  <si>
    <t>Frey</t>
  </si>
  <si>
    <t xml:space="preserve">  Aditi</t>
  </si>
  <si>
    <t>Krishna</t>
  </si>
  <si>
    <t xml:space="preserve">  Leah A</t>
  </si>
  <si>
    <t>Maher</t>
  </si>
  <si>
    <t xml:space="preserve">  Marianne</t>
  </si>
  <si>
    <t>Boivin</t>
  </si>
  <si>
    <t xml:space="preserve">  Carla</t>
  </si>
  <si>
    <t>McAlister</t>
  </si>
  <si>
    <t xml:space="preserve">  Oksana</t>
  </si>
  <si>
    <t>Akhmedova</t>
  </si>
  <si>
    <t>Tucker</t>
  </si>
  <si>
    <t xml:space="preserve">  Maria A</t>
  </si>
  <si>
    <t>Gramelspacher</t>
  </si>
  <si>
    <t xml:space="preserve">  Lisa M</t>
  </si>
  <si>
    <t>Goldsmith</t>
  </si>
  <si>
    <t xml:space="preserve">  Steve Jr</t>
  </si>
  <si>
    <t>Tranter</t>
  </si>
  <si>
    <t>Tu</t>
  </si>
  <si>
    <t>Kaczka</t>
  </si>
  <si>
    <t xml:space="preserve">  Dale</t>
  </si>
  <si>
    <t>Hunter</t>
  </si>
  <si>
    <t xml:space="preserve">  Brittany A</t>
  </si>
  <si>
    <t xml:space="preserve">  Robert S</t>
  </si>
  <si>
    <t>Ashby</t>
  </si>
  <si>
    <t>Ausen</t>
  </si>
  <si>
    <t xml:space="preserve">  Ulrike</t>
  </si>
  <si>
    <t xml:space="preserve">  Katlyn A</t>
  </si>
  <si>
    <t>O'Leary</t>
  </si>
  <si>
    <t xml:space="preserve">  Morgan B</t>
  </si>
  <si>
    <t>Scoville</t>
  </si>
  <si>
    <t>Kaus</t>
  </si>
  <si>
    <t xml:space="preserve">  Chandler</t>
  </si>
  <si>
    <t>Rainey</t>
  </si>
  <si>
    <t xml:space="preserve">  Silvana M</t>
  </si>
  <si>
    <t>Rasch</t>
  </si>
  <si>
    <t xml:space="preserve">  Natty</t>
  </si>
  <si>
    <t>Plunkett</t>
  </si>
  <si>
    <t xml:space="preserve">  Nicholas T</t>
  </si>
  <si>
    <t>Gusmer</t>
  </si>
  <si>
    <t>Loftus</t>
  </si>
  <si>
    <t xml:space="preserve">  Antony G</t>
  </si>
  <si>
    <t>Alvarez</t>
  </si>
  <si>
    <t>Petersson</t>
  </si>
  <si>
    <t>Liaw</t>
  </si>
  <si>
    <t xml:space="preserve">  Cassandra</t>
  </si>
  <si>
    <t>Tripaldi</t>
  </si>
  <si>
    <t xml:space="preserve">  Rosemary C</t>
  </si>
  <si>
    <t xml:space="preserve">  Carrie A</t>
  </si>
  <si>
    <t>Endara</t>
  </si>
  <si>
    <t xml:space="preserve">  Gerardo Sr</t>
  </si>
  <si>
    <t>Valle</t>
  </si>
  <si>
    <t>Germain</t>
  </si>
  <si>
    <t xml:space="preserve">  Meghan E</t>
  </si>
  <si>
    <t>Finecey</t>
  </si>
  <si>
    <t>Mendoza</t>
  </si>
  <si>
    <t xml:space="preserve">  Lisa B</t>
  </si>
  <si>
    <t>Roe</t>
  </si>
  <si>
    <t xml:space="preserve">  Jane R</t>
  </si>
  <si>
    <t>Webb</t>
  </si>
  <si>
    <t>Stocker</t>
  </si>
  <si>
    <t>Jacobson</t>
  </si>
  <si>
    <t xml:space="preserve">  Jillian A</t>
  </si>
  <si>
    <t>Goodwin</t>
  </si>
  <si>
    <t xml:space="preserve">  Laura D</t>
  </si>
  <si>
    <t>Brock</t>
  </si>
  <si>
    <t xml:space="preserve">  Megan E</t>
  </si>
  <si>
    <t>Papp</t>
  </si>
  <si>
    <t xml:space="preserve">  Shannon J</t>
  </si>
  <si>
    <t>Siragusa</t>
  </si>
  <si>
    <t xml:space="preserve">  Rachelle M</t>
  </si>
  <si>
    <t>Pizarro</t>
  </si>
  <si>
    <t>Strange</t>
  </si>
  <si>
    <t>Eidinger</t>
  </si>
  <si>
    <t xml:space="preserve">  Brandon F</t>
  </si>
  <si>
    <t>Ginsburg</t>
  </si>
  <si>
    <t>Truex</t>
  </si>
  <si>
    <t xml:space="preserve">  Danielle N</t>
  </si>
  <si>
    <t>Higgins</t>
  </si>
  <si>
    <t>McCurdy</t>
  </si>
  <si>
    <t xml:space="preserve">  Bettina</t>
  </si>
  <si>
    <t>Varner</t>
  </si>
  <si>
    <t xml:space="preserve">  Holli</t>
  </si>
  <si>
    <t>Dahmen</t>
  </si>
  <si>
    <t xml:space="preserve">  Heather C</t>
  </si>
  <si>
    <t>Fraser</t>
  </si>
  <si>
    <t>Deeg</t>
  </si>
  <si>
    <t>Robertson</t>
  </si>
  <si>
    <t xml:space="preserve">  Graham</t>
  </si>
  <si>
    <t>Peck</t>
  </si>
  <si>
    <t xml:space="preserve">  Garrett</t>
  </si>
  <si>
    <t>Burger</t>
  </si>
  <si>
    <t>Blain</t>
  </si>
  <si>
    <t xml:space="preserve">  Annabelle M</t>
  </si>
  <si>
    <t>Winters</t>
  </si>
  <si>
    <t xml:space="preserve">  Daniel T</t>
  </si>
  <si>
    <t>McCue</t>
  </si>
  <si>
    <t xml:space="preserve">  Deanne</t>
  </si>
  <si>
    <t>Webster</t>
  </si>
  <si>
    <t>Chiappone</t>
  </si>
  <si>
    <t xml:space="preserve">  Jasmine P</t>
  </si>
  <si>
    <t>Opie</t>
  </si>
  <si>
    <t>Donnelly</t>
  </si>
  <si>
    <t xml:space="preserve">  Tracie</t>
  </si>
  <si>
    <t>Rall</t>
  </si>
  <si>
    <t xml:space="preserve">  Tristan D</t>
  </si>
  <si>
    <t xml:space="preserve">  Peiweng</t>
  </si>
  <si>
    <t>Chen</t>
  </si>
  <si>
    <t xml:space="preserve">  Theresa M</t>
  </si>
  <si>
    <t>Tufaro</t>
  </si>
  <si>
    <t xml:space="preserve">  Daniel J</t>
  </si>
  <si>
    <t xml:space="preserve">  Courtney M</t>
  </si>
  <si>
    <t>Susedik</t>
  </si>
  <si>
    <t xml:space="preserve">  Jose A</t>
  </si>
  <si>
    <t>Deady</t>
  </si>
  <si>
    <t xml:space="preserve">  Jonathon M</t>
  </si>
  <si>
    <t xml:space="preserve">  Stephanie A</t>
  </si>
  <si>
    <t>Schaefer</t>
  </si>
  <si>
    <t>D'Alessandro</t>
  </si>
  <si>
    <t xml:space="preserve">  Krista</t>
  </si>
  <si>
    <t>Wyss</t>
  </si>
  <si>
    <t xml:space="preserve">  Jenessa</t>
  </si>
  <si>
    <t>Rose</t>
  </si>
  <si>
    <t>Hopper</t>
  </si>
  <si>
    <t>Finneran</t>
  </si>
  <si>
    <t xml:space="preserve">  Amanda N</t>
  </si>
  <si>
    <t>Basham</t>
  </si>
  <si>
    <t xml:space="preserve">  Teresa P</t>
  </si>
  <si>
    <t xml:space="preserve">  Dorian</t>
  </si>
  <si>
    <t>Oscal</t>
  </si>
  <si>
    <t>Craft</t>
  </si>
  <si>
    <t xml:space="preserve">  Aberu</t>
  </si>
  <si>
    <t>Kebede</t>
  </si>
  <si>
    <t>Strobel</t>
  </si>
  <si>
    <t>Dalton</t>
  </si>
  <si>
    <t xml:space="preserve">  Tania K</t>
  </si>
  <si>
    <t>Morimoto</t>
  </si>
  <si>
    <t>Manlove</t>
  </si>
  <si>
    <t>Madzik</t>
  </si>
  <si>
    <t xml:space="preserve">  Valery L</t>
  </si>
  <si>
    <t>Hobson</t>
  </si>
  <si>
    <t xml:space="preserve">  Joanna G</t>
  </si>
  <si>
    <t>Reyes</t>
  </si>
  <si>
    <t xml:space="preserve">  Stefanie F</t>
  </si>
  <si>
    <t>Tierney</t>
  </si>
  <si>
    <t>Gabris</t>
  </si>
  <si>
    <t xml:space="preserve">  Liza J</t>
  </si>
  <si>
    <t>Howard</t>
  </si>
  <si>
    <t xml:space="preserve">  Ian M</t>
  </si>
  <si>
    <t>Kallay</t>
  </si>
  <si>
    <t xml:space="preserve">  Claudia L</t>
  </si>
  <si>
    <t>Leguizamo</t>
  </si>
  <si>
    <t xml:space="preserve">  Jessica M</t>
  </si>
  <si>
    <t>Escartin</t>
  </si>
  <si>
    <t xml:space="preserve">  Billy Jr</t>
  </si>
  <si>
    <t>Chorey</t>
  </si>
  <si>
    <t>McVay</t>
  </si>
  <si>
    <t xml:space="preserve">  Tim</t>
  </si>
  <si>
    <t>Vinson</t>
  </si>
  <si>
    <t xml:space="preserve">  Emma M</t>
  </si>
  <si>
    <t>Astrike-Davis</t>
  </si>
  <si>
    <t>Harder</t>
  </si>
  <si>
    <t>Bell</t>
  </si>
  <si>
    <t xml:space="preserve">  Bridget K</t>
  </si>
  <si>
    <t>Dawes</t>
  </si>
  <si>
    <t xml:space="preserve">  Gabriel</t>
  </si>
  <si>
    <t>Larios</t>
  </si>
  <si>
    <t xml:space="preserve">  Natasha</t>
  </si>
  <si>
    <t>Yaremczuk</t>
  </si>
  <si>
    <t xml:space="preserve">  Abby A</t>
  </si>
  <si>
    <t>Eversman</t>
  </si>
  <si>
    <t xml:space="preserve">  Mckendree</t>
  </si>
  <si>
    <t>Hickory</t>
  </si>
  <si>
    <t>Mooney</t>
  </si>
  <si>
    <t>Craighead</t>
  </si>
  <si>
    <t xml:space="preserve">  Joshua P</t>
  </si>
  <si>
    <t>Gardner</t>
  </si>
  <si>
    <t>Lohrenz</t>
  </si>
  <si>
    <t xml:space="preserve">  Shure</t>
  </si>
  <si>
    <t>Demise</t>
  </si>
  <si>
    <t xml:space="preserve">  Brenda</t>
  </si>
  <si>
    <t>Guitard</t>
  </si>
  <si>
    <t xml:space="preserve">  Joseph M</t>
  </si>
  <si>
    <t>Navas</t>
  </si>
  <si>
    <t xml:space="preserve">  Stephen J</t>
  </si>
  <si>
    <t>Ptucha</t>
  </si>
  <si>
    <t xml:space="preserve">  Kathya</t>
  </si>
  <si>
    <t>Kirouac</t>
  </si>
  <si>
    <t xml:space="preserve">  Wesley</t>
  </si>
  <si>
    <t>Toews</t>
  </si>
  <si>
    <t>Perry</t>
  </si>
  <si>
    <t xml:space="preserve">  Jamie L</t>
  </si>
  <si>
    <t>Kretz</t>
  </si>
  <si>
    <t xml:space="preserve">  Alexandra</t>
  </si>
  <si>
    <t>Hempel</t>
  </si>
  <si>
    <t>McBroom</t>
  </si>
  <si>
    <t xml:space="preserve">  Rebecca J</t>
  </si>
  <si>
    <t>Yoo</t>
  </si>
  <si>
    <t xml:space="preserve">  Austin T</t>
  </si>
  <si>
    <t>Rand</t>
  </si>
  <si>
    <t xml:space="preserve">  Jamie T</t>
  </si>
  <si>
    <t>Wolfe</t>
  </si>
  <si>
    <t>Vance</t>
  </si>
  <si>
    <t>Burnett</t>
  </si>
  <si>
    <t xml:space="preserve">  Gillian</t>
  </si>
  <si>
    <t>Clason</t>
  </si>
  <si>
    <t xml:space="preserve">  Brenn E</t>
  </si>
  <si>
    <t>Pietz</t>
  </si>
  <si>
    <t>Tegenkamp</t>
  </si>
  <si>
    <t xml:space="preserve">  Thomas A</t>
  </si>
  <si>
    <t>Dover</t>
  </si>
  <si>
    <t xml:space="preserve">  Kevin J</t>
  </si>
  <si>
    <t>Dockemeyer</t>
  </si>
  <si>
    <t xml:space="preserve">  William H</t>
  </si>
  <si>
    <t>lll Steele</t>
  </si>
  <si>
    <t xml:space="preserve">  Gal</t>
  </si>
  <si>
    <t>Harel</t>
  </si>
  <si>
    <t xml:space="preserve">  Anton</t>
  </si>
  <si>
    <t>Aguila</t>
  </si>
  <si>
    <t xml:space="preserve">  Yazmin</t>
  </si>
  <si>
    <t>Vallejo Sarmiento</t>
  </si>
  <si>
    <t xml:space="preserve">  Florian</t>
  </si>
  <si>
    <t>Beisheim</t>
  </si>
  <si>
    <t>Lenhoff</t>
  </si>
  <si>
    <t>Wehrwein</t>
  </si>
  <si>
    <t xml:space="preserve">  Claire</t>
  </si>
  <si>
    <t xml:space="preserve">  Lynn M</t>
  </si>
  <si>
    <t>Markowitz</t>
  </si>
  <si>
    <t>Vos</t>
  </si>
  <si>
    <t xml:space="preserve">  Candice</t>
  </si>
  <si>
    <t>McLeod</t>
  </si>
  <si>
    <t xml:space="preserve">  Jennifer D</t>
  </si>
  <si>
    <t>Balcom</t>
  </si>
  <si>
    <t>Dirth</t>
  </si>
  <si>
    <t>Inglish</t>
  </si>
  <si>
    <t xml:space="preserve">  Devon R</t>
  </si>
  <si>
    <t xml:space="preserve">  Elena</t>
  </si>
  <si>
    <t>Massa-Musiak</t>
  </si>
  <si>
    <t>Bailey</t>
  </si>
  <si>
    <t xml:space="preserve">  Bert</t>
  </si>
  <si>
    <t>Jacoby</t>
  </si>
  <si>
    <t xml:space="preserve">  John P</t>
  </si>
  <si>
    <t>Crimmings</t>
  </si>
  <si>
    <t>Crane</t>
  </si>
  <si>
    <t xml:space="preserve">  Lisa K</t>
  </si>
  <si>
    <t>Swartzfager</t>
  </si>
  <si>
    <t xml:space="preserve">  Kristine</t>
  </si>
  <si>
    <t>Clevenger</t>
  </si>
  <si>
    <t xml:space="preserve">  Paul A</t>
  </si>
  <si>
    <t>Reichardt</t>
  </si>
  <si>
    <t>Morton</t>
  </si>
  <si>
    <t>Sunstrum</t>
  </si>
  <si>
    <t xml:space="preserve">  Milah B</t>
  </si>
  <si>
    <t>Frownfelter</t>
  </si>
  <si>
    <t xml:space="preserve">  Annette M</t>
  </si>
  <si>
    <t>Richter</t>
  </si>
  <si>
    <t xml:space="preserve">  Yoko</t>
  </si>
  <si>
    <t>England</t>
  </si>
  <si>
    <t xml:space="preserve">  Laura</t>
  </si>
  <si>
    <t>McLean</t>
  </si>
  <si>
    <t xml:space="preserve">  Tess A</t>
  </si>
  <si>
    <t xml:space="preserve">  William G</t>
  </si>
  <si>
    <t>Lane</t>
  </si>
  <si>
    <t xml:space="preserve">  Paige</t>
  </si>
  <si>
    <t>Vonachen</t>
  </si>
  <si>
    <t>Kidwell</t>
  </si>
  <si>
    <t xml:space="preserve">  Maria</t>
  </si>
  <si>
    <t>Betancourth</t>
  </si>
  <si>
    <t xml:space="preserve">  Stephanie D</t>
  </si>
  <si>
    <t>Henstrom</t>
  </si>
  <si>
    <t>Pereira</t>
  </si>
  <si>
    <t xml:space="preserve">  Sara M</t>
  </si>
  <si>
    <t xml:space="preserve">  Scott A</t>
  </si>
  <si>
    <t>Brown</t>
  </si>
  <si>
    <t>Reasoner</t>
  </si>
  <si>
    <t xml:space="preserve">  Brian A</t>
  </si>
  <si>
    <t>Carver</t>
  </si>
  <si>
    <t xml:space="preserve">  Kaitlin R</t>
  </si>
  <si>
    <t>Borror</t>
  </si>
  <si>
    <t xml:space="preserve">  Mohammad</t>
  </si>
  <si>
    <t>Saad</t>
  </si>
  <si>
    <t>Paul</t>
  </si>
  <si>
    <t>Trail</t>
  </si>
  <si>
    <t xml:space="preserve">  Kelli M</t>
  </si>
  <si>
    <t>Benton</t>
  </si>
  <si>
    <t xml:space="preserve">  Sheridan H</t>
  </si>
  <si>
    <t>Bauman</t>
  </si>
  <si>
    <t xml:space="preserve">  Sarah M</t>
  </si>
  <si>
    <t>Bakula</t>
  </si>
  <si>
    <t xml:space="preserve">  Laura J</t>
  </si>
  <si>
    <t>Davis</t>
  </si>
  <si>
    <t>Weiler</t>
  </si>
  <si>
    <t xml:space="preserve">  Gisele</t>
  </si>
  <si>
    <t>Schaaf</t>
  </si>
  <si>
    <t xml:space="preserve">  Myra L</t>
  </si>
  <si>
    <t>Sack</t>
  </si>
  <si>
    <t xml:space="preserve">  Melissa M</t>
  </si>
  <si>
    <t>Chenard</t>
  </si>
  <si>
    <t xml:space="preserve">  Eleanor F</t>
  </si>
  <si>
    <t>Williamson</t>
  </si>
  <si>
    <t>Dollas</t>
  </si>
  <si>
    <t xml:space="preserve">  Kenneth</t>
  </si>
  <si>
    <t>Sprague</t>
  </si>
  <si>
    <t xml:space="preserve">  Robert G</t>
  </si>
  <si>
    <t>Michell</t>
  </si>
  <si>
    <t xml:space="preserve">  Thomas C</t>
  </si>
  <si>
    <t>Datwyler</t>
  </si>
  <si>
    <t>Mead</t>
  </si>
  <si>
    <t xml:space="preserve">  Mallory D</t>
  </si>
  <si>
    <t>Kennedy</t>
  </si>
  <si>
    <t>Czech</t>
  </si>
  <si>
    <t xml:space="preserve">  Jamie</t>
  </si>
  <si>
    <t>O'Brien</t>
  </si>
  <si>
    <t xml:space="preserve">  Ariell</t>
  </si>
  <si>
    <t>Bachman</t>
  </si>
  <si>
    <t>Bednar</t>
  </si>
  <si>
    <t>Daye</t>
  </si>
  <si>
    <t xml:space="preserve">  Thomas B</t>
  </si>
  <si>
    <t>Clarke</t>
  </si>
  <si>
    <t>Koren</t>
  </si>
  <si>
    <t xml:space="preserve">  Rachelle L</t>
  </si>
  <si>
    <t>Kuramoto</t>
  </si>
  <si>
    <t xml:space="preserve">  Colleen</t>
  </si>
  <si>
    <t>Lynn</t>
  </si>
  <si>
    <t xml:space="preserve">  Gregory A</t>
  </si>
  <si>
    <t>Dierksen</t>
  </si>
  <si>
    <t>Zoeller</t>
  </si>
  <si>
    <t>Flesch</t>
  </si>
  <si>
    <t xml:space="preserve">  Sara</t>
  </si>
  <si>
    <t>Maltby</t>
  </si>
  <si>
    <t xml:space="preserve">  Lucie J</t>
  </si>
  <si>
    <t>Custance</t>
  </si>
  <si>
    <t xml:space="preserve">  Elizabeth S</t>
  </si>
  <si>
    <t>Choi</t>
  </si>
  <si>
    <t xml:space="preserve">  Carma S</t>
  </si>
  <si>
    <t>Barnett</t>
  </si>
  <si>
    <t>Proulx</t>
  </si>
  <si>
    <t>Lundine</t>
  </si>
  <si>
    <t>Paullin</t>
  </si>
  <si>
    <t xml:space="preserve">  Francesca</t>
  </si>
  <si>
    <t>Delucia</t>
  </si>
  <si>
    <t>Valentine</t>
  </si>
  <si>
    <t xml:space="preserve">  Toshiyuki</t>
  </si>
  <si>
    <t>Mohara</t>
  </si>
  <si>
    <t xml:space="preserve">  Tom L</t>
  </si>
  <si>
    <t>Fairbrother</t>
  </si>
  <si>
    <t>Fagan</t>
  </si>
  <si>
    <t>Toth</t>
  </si>
  <si>
    <t xml:space="preserve">  Julee</t>
  </si>
  <si>
    <t>Guinn</t>
  </si>
  <si>
    <t xml:space="preserve">  Christopher M</t>
  </si>
  <si>
    <t xml:space="preserve">  Ciaran</t>
  </si>
  <si>
    <t>Diviney</t>
  </si>
  <si>
    <t>Marlatt</t>
  </si>
  <si>
    <t xml:space="preserve">  Makie</t>
  </si>
  <si>
    <t>Ohler</t>
  </si>
  <si>
    <t xml:space="preserve">  Emily E</t>
  </si>
  <si>
    <t>Mossler</t>
  </si>
  <si>
    <t xml:space="preserve">  Cary</t>
  </si>
  <si>
    <t>Segall</t>
  </si>
  <si>
    <t xml:space="preserve">  Steven</t>
  </si>
  <si>
    <t>Sprieser</t>
  </si>
  <si>
    <t xml:space="preserve">  Jose Antonio Sr</t>
  </si>
  <si>
    <t>Blanco</t>
  </si>
  <si>
    <t xml:space="preserve">  Tatiana</t>
  </si>
  <si>
    <t>Sheptock</t>
  </si>
  <si>
    <t xml:space="preserve">  Dan T</t>
  </si>
  <si>
    <t>Chruniak</t>
  </si>
  <si>
    <t xml:space="preserve">  Liisa A</t>
  </si>
  <si>
    <t>Miller</t>
  </si>
  <si>
    <t>Theis</t>
  </si>
  <si>
    <t xml:space="preserve">  Maxwell</t>
  </si>
  <si>
    <t>Sadler</t>
  </si>
  <si>
    <t xml:space="preserve">  Pascale</t>
  </si>
  <si>
    <t>Auger</t>
  </si>
  <si>
    <t xml:space="preserve">  Becca</t>
  </si>
  <si>
    <t>Steadman</t>
  </si>
  <si>
    <t>McCarron</t>
  </si>
  <si>
    <t>Roecker</t>
  </si>
  <si>
    <t xml:space="preserve">  Nicole R</t>
  </si>
  <si>
    <t>Giumarra</t>
  </si>
  <si>
    <t xml:space="preserve">  David W</t>
  </si>
  <si>
    <t xml:space="preserve">  Grant</t>
  </si>
  <si>
    <t>Bower</t>
  </si>
  <si>
    <t xml:space="preserve">  Sophia</t>
  </si>
  <si>
    <t xml:space="preserve">  Christina</t>
  </si>
  <si>
    <t>Capriccioso</t>
  </si>
  <si>
    <t xml:space="preserve">  Sam L</t>
  </si>
  <si>
    <t>Starbuck</t>
  </si>
  <si>
    <t xml:space="preserve">  Haley R</t>
  </si>
  <si>
    <t>McMahon</t>
  </si>
  <si>
    <t xml:space="preserve">  Ethan</t>
  </si>
  <si>
    <t>Rissell</t>
  </si>
  <si>
    <t xml:space="preserve">  Andrew W</t>
  </si>
  <si>
    <t>Kromroy</t>
  </si>
  <si>
    <t xml:space="preserve">  Mark G</t>
  </si>
  <si>
    <t>Manfredi</t>
  </si>
  <si>
    <t xml:space="preserve">  Kasey E</t>
  </si>
  <si>
    <t>Manwaring</t>
  </si>
  <si>
    <t>Tomaszewski</t>
  </si>
  <si>
    <t>Gannon</t>
  </si>
  <si>
    <t>Frye</t>
  </si>
  <si>
    <t xml:space="preserve">  Kristin M</t>
  </si>
  <si>
    <t xml:space="preserve">  Mary-Lynn B</t>
  </si>
  <si>
    <t>Currier</t>
  </si>
  <si>
    <t xml:space="preserve">  Jamie A</t>
  </si>
  <si>
    <t>Whittendale</t>
  </si>
  <si>
    <t xml:space="preserve">  Jeffrey A</t>
  </si>
  <si>
    <t>Rixe</t>
  </si>
  <si>
    <t>Ballon-Landa</t>
  </si>
  <si>
    <t xml:space="preserve">  Audrey</t>
  </si>
  <si>
    <t>Zaferos</t>
  </si>
  <si>
    <t xml:space="preserve">  Jacob</t>
  </si>
  <si>
    <t xml:space="preserve">  Daniel S</t>
  </si>
  <si>
    <t>Evans Marke</t>
  </si>
  <si>
    <t xml:space="preserve">  Marc C</t>
  </si>
  <si>
    <t>Samland</t>
  </si>
  <si>
    <t xml:space="preserve">  Mark S</t>
  </si>
  <si>
    <t>Shapiro</t>
  </si>
  <si>
    <t>Snitzer</t>
  </si>
  <si>
    <t>Herra Arroyo</t>
  </si>
  <si>
    <t>Watters</t>
  </si>
  <si>
    <t xml:space="preserve">  Dara</t>
  </si>
  <si>
    <t>Steele-Belkin</t>
  </si>
  <si>
    <t xml:space="preserve">  Rachelle R</t>
  </si>
  <si>
    <t>Christensen</t>
  </si>
  <si>
    <t xml:space="preserve">  Brenda J</t>
  </si>
  <si>
    <t>Hodge</t>
  </si>
  <si>
    <t>Rusterholz</t>
  </si>
  <si>
    <t xml:space="preserve">  Sylvain</t>
  </si>
  <si>
    <t>Lafrance</t>
  </si>
  <si>
    <t>Hallis</t>
  </si>
  <si>
    <t xml:space="preserve">  Kaitlin M</t>
  </si>
  <si>
    <t>Salowitz</t>
  </si>
  <si>
    <t xml:space="preserve">  William R</t>
  </si>
  <si>
    <t>Blake</t>
  </si>
  <si>
    <t>Langerak</t>
  </si>
  <si>
    <t xml:space="preserve">  Veronica</t>
  </si>
  <si>
    <t>Bonilla</t>
  </si>
  <si>
    <t xml:space="preserve">  Warren</t>
  </si>
  <si>
    <t>Ciabattoni</t>
  </si>
  <si>
    <t xml:space="preserve">  Daniela</t>
  </si>
  <si>
    <t>Escanero Palmer</t>
  </si>
  <si>
    <t xml:space="preserve">  Deirdre A</t>
  </si>
  <si>
    <t xml:space="preserve">  Mathias</t>
  </si>
  <si>
    <t>Osmark</t>
  </si>
  <si>
    <t xml:space="preserve">  Kurt</t>
  </si>
  <si>
    <t>Warwick</t>
  </si>
  <si>
    <t>Magnuson</t>
  </si>
  <si>
    <t>Marsh</t>
  </si>
  <si>
    <t>Kari</t>
  </si>
  <si>
    <t xml:space="preserve">  Alex F</t>
  </si>
  <si>
    <t>Standiford</t>
  </si>
  <si>
    <t xml:space="preserve">  Alice</t>
  </si>
  <si>
    <t>Sherwin</t>
  </si>
  <si>
    <t xml:space="preserve">  Johannes Fiskerstand</t>
  </si>
  <si>
    <t>Blekeli</t>
  </si>
  <si>
    <t>Vangampleare</t>
  </si>
  <si>
    <t xml:space="preserve">  Jon M</t>
  </si>
  <si>
    <t>Hiatt</t>
  </si>
  <si>
    <t xml:space="preserve">  Fasil</t>
  </si>
  <si>
    <t>Tadesse</t>
  </si>
  <si>
    <t>Jaswell</t>
  </si>
  <si>
    <t xml:space="preserve">  Lisa J</t>
  </si>
  <si>
    <t>Phillips-Cook</t>
  </si>
  <si>
    <t xml:space="preserve">  Doron P</t>
  </si>
  <si>
    <t xml:space="preserve">  Katharina</t>
  </si>
  <si>
    <t xml:space="preserve">  Carl</t>
  </si>
  <si>
    <t>Desruisseaux</t>
  </si>
  <si>
    <t xml:space="preserve">  Kelsey J</t>
  </si>
  <si>
    <t>Ripp</t>
  </si>
  <si>
    <t xml:space="preserve">  Stephen A</t>
  </si>
  <si>
    <t>Harris</t>
  </si>
  <si>
    <t>Shafer</t>
  </si>
  <si>
    <t xml:space="preserve">  Katie C</t>
  </si>
  <si>
    <t>Hemesath</t>
  </si>
  <si>
    <t xml:space="preserve">  Melissa K</t>
  </si>
  <si>
    <t>Vinci</t>
  </si>
  <si>
    <t xml:space="preserve">  Kara H</t>
  </si>
  <si>
    <t>Diamond-Husmann</t>
  </si>
  <si>
    <t xml:space="preserve">  Juan Carlos</t>
  </si>
  <si>
    <t>Soto</t>
  </si>
  <si>
    <t xml:space="preserve">  John III</t>
  </si>
  <si>
    <t>Patrick</t>
  </si>
  <si>
    <t xml:space="preserve">  Kristin C</t>
  </si>
  <si>
    <t>Dacko</t>
  </si>
  <si>
    <t xml:space="preserve">  Casey M</t>
  </si>
  <si>
    <t>Glassey</t>
  </si>
  <si>
    <t>Frechette</t>
  </si>
  <si>
    <t xml:space="preserve">  Braulio</t>
  </si>
  <si>
    <t>Benitez</t>
  </si>
  <si>
    <t xml:space="preserve">  Anne-Marie</t>
  </si>
  <si>
    <t>Gauthier</t>
  </si>
  <si>
    <t xml:space="preserve">  Samuel K</t>
  </si>
  <si>
    <t>Fazioli</t>
  </si>
  <si>
    <t xml:space="preserve">  Yuki</t>
  </si>
  <si>
    <t xml:space="preserve">  Rafer</t>
  </si>
  <si>
    <t>Dannenhauer</t>
  </si>
  <si>
    <t>McComb</t>
  </si>
  <si>
    <t xml:space="preserve">  Erynn J</t>
  </si>
  <si>
    <t xml:space="preserve">  Mahesh</t>
  </si>
  <si>
    <t>Sambasivam</t>
  </si>
  <si>
    <t xml:space="preserve">  Stanley</t>
  </si>
  <si>
    <t>Maina</t>
  </si>
  <si>
    <t>Keshian</t>
  </si>
  <si>
    <t>Maas</t>
  </si>
  <si>
    <t xml:space="preserve">  Rachel M</t>
  </si>
  <si>
    <t>Sinasac</t>
  </si>
  <si>
    <t xml:space="preserve">  Fritz</t>
  </si>
  <si>
    <t>Van De Kamp</t>
  </si>
  <si>
    <t>Ruffo</t>
  </si>
  <si>
    <t xml:space="preserve">  Claire M</t>
  </si>
  <si>
    <t>Long</t>
  </si>
  <si>
    <t>Rohde</t>
  </si>
  <si>
    <t xml:space="preserve">  Maria S</t>
  </si>
  <si>
    <t>Bonzi</t>
  </si>
  <si>
    <t xml:space="preserve">  Katherine E</t>
  </si>
  <si>
    <t>Moore</t>
  </si>
  <si>
    <t>McGrane</t>
  </si>
  <si>
    <t xml:space="preserve">  Roxanne</t>
  </si>
  <si>
    <t>Stepnowski</t>
  </si>
  <si>
    <t xml:space="preserve">  Israel</t>
  </si>
  <si>
    <t>Merkle</t>
  </si>
  <si>
    <t xml:space="preserve">  Samalya</t>
  </si>
  <si>
    <t>Vigneron</t>
  </si>
  <si>
    <t xml:space="preserve">  Alicia</t>
  </si>
  <si>
    <t>Mucci</t>
  </si>
  <si>
    <t xml:space="preserve">  Sarah K</t>
  </si>
  <si>
    <t>MacDonald</t>
  </si>
  <si>
    <t xml:space="preserve">  Guomin</t>
  </si>
  <si>
    <t>Deng</t>
  </si>
  <si>
    <t xml:space="preserve">  Javier</t>
  </si>
  <si>
    <t>De Mata</t>
  </si>
  <si>
    <t>Strickland</t>
  </si>
  <si>
    <t xml:space="preserve">  Thomas S</t>
  </si>
  <si>
    <t>Cheney</t>
  </si>
  <si>
    <t xml:space="preserve">  Martha Patricia</t>
  </si>
  <si>
    <t>Godoy</t>
  </si>
  <si>
    <t>Rider</t>
  </si>
  <si>
    <t xml:space="preserve">  Jennifer V</t>
  </si>
  <si>
    <t xml:space="preserve">  Michael W</t>
  </si>
  <si>
    <t xml:space="preserve">  Eddie C</t>
  </si>
  <si>
    <t>Walters</t>
  </si>
  <si>
    <t xml:space="preserve">  Maxime M</t>
  </si>
  <si>
    <t>Leboeuf</t>
  </si>
  <si>
    <t>Scheibel</t>
  </si>
  <si>
    <t>Ritter</t>
  </si>
  <si>
    <t xml:space="preserve">  Justin M</t>
  </si>
  <si>
    <t xml:space="preserve">  Svetlana V</t>
  </si>
  <si>
    <t>Pretot</t>
  </si>
  <si>
    <t xml:space="preserve">  Jana L</t>
  </si>
  <si>
    <t>Willsey</t>
  </si>
  <si>
    <t>Roach</t>
  </si>
  <si>
    <t xml:space="preserve">  Torrey C III</t>
  </si>
  <si>
    <t>Jacobsen</t>
  </si>
  <si>
    <t>O'Hora</t>
  </si>
  <si>
    <t>Amato</t>
  </si>
  <si>
    <t xml:space="preserve">  Lana J</t>
  </si>
  <si>
    <t>Wegner</t>
  </si>
  <si>
    <t xml:space="preserve">  Rebecca E</t>
  </si>
  <si>
    <t>Bokun</t>
  </si>
  <si>
    <t xml:space="preserve">  Katie M</t>
  </si>
  <si>
    <t>Ainsley</t>
  </si>
  <si>
    <t xml:space="preserve">  Elizabeth A</t>
  </si>
  <si>
    <t>Overpeck</t>
  </si>
  <si>
    <t xml:space="preserve">  Annie J</t>
  </si>
  <si>
    <t>Levine</t>
  </si>
  <si>
    <t xml:space="preserve">  Annie</t>
  </si>
  <si>
    <t>Jean</t>
  </si>
  <si>
    <t>Wild</t>
  </si>
  <si>
    <t>Tabor</t>
  </si>
  <si>
    <t xml:space="preserve">  Amy T</t>
  </si>
  <si>
    <t>Steffen</t>
  </si>
  <si>
    <t xml:space="preserve">  Katarina D</t>
  </si>
  <si>
    <t>Tadich</t>
  </si>
  <si>
    <t xml:space="preserve">  B</t>
  </si>
  <si>
    <t>j Christenson</t>
  </si>
  <si>
    <t xml:space="preserve">  Alison</t>
  </si>
  <si>
    <t>Shell</t>
  </si>
  <si>
    <t xml:space="preserve">  Neil K</t>
  </si>
  <si>
    <t>Rao</t>
  </si>
  <si>
    <t xml:space="preserve">  Anne Hunter</t>
  </si>
  <si>
    <t xml:space="preserve">  Sandra</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</si>
  <si>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</si>
  <si>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</si>
  <si>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</si>
  <si>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</si>
  <si>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</si>
  <si>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</si>
  <si>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</si>
  <si>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</si>
  <si>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</si>
  <si>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</si>
  <si>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</si>
  <si>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</si>
  <si>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</si>
  <si>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</si>
  <si>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Yannick</t>
  </si>
  <si>
    <t>Lapierre</t>
  </si>
  <si>
    <t xml:space="preserve">  Sean R</t>
  </si>
  <si>
    <t>Beaty</t>
  </si>
  <si>
    <t>Hammer</t>
  </si>
  <si>
    <t xml:space="preserve">  Sara A</t>
  </si>
  <si>
    <t>Randolph</t>
  </si>
  <si>
    <t>Masterson</t>
  </si>
  <si>
    <t xml:space="preserve">  Thibaud</t>
  </si>
  <si>
    <t>Friess</t>
  </si>
  <si>
    <t>Mantoni</t>
  </si>
  <si>
    <t xml:space="preserve">  Gretchen K</t>
  </si>
  <si>
    <t>Bodeen</t>
  </si>
  <si>
    <t xml:space="preserve">  Martina</t>
  </si>
  <si>
    <t>McPherson</t>
  </si>
  <si>
    <t xml:space="preserve">  Dustin J</t>
  </si>
  <si>
    <t>Palko</t>
  </si>
  <si>
    <t>Breathitt</t>
  </si>
  <si>
    <t xml:space="preserve">  Daniel V</t>
  </si>
  <si>
    <t>Evora</t>
  </si>
  <si>
    <t xml:space="preserve">  Saeger</t>
  </si>
  <si>
    <t>Fischer</t>
  </si>
  <si>
    <t xml:space="preserve">  Buzunesh</t>
  </si>
  <si>
    <t>Deba</t>
  </si>
  <si>
    <t xml:space="preserve">  Mirte</t>
  </si>
  <si>
    <t>Leloup</t>
  </si>
  <si>
    <t>Labare</t>
  </si>
  <si>
    <t xml:space="preserve">  Kerry A</t>
  </si>
  <si>
    <t>Arouca</t>
  </si>
  <si>
    <t>Reese</t>
  </si>
  <si>
    <t>McCloskey</t>
  </si>
  <si>
    <t>Tedsen</t>
  </si>
  <si>
    <t>Koehlinger</t>
  </si>
  <si>
    <t>Pielechaty</t>
  </si>
  <si>
    <t xml:space="preserve">  Jonathan P</t>
  </si>
  <si>
    <t>Korhonen</t>
  </si>
  <si>
    <t xml:space="preserve">  Gina</t>
  </si>
  <si>
    <t>Kehr</t>
  </si>
  <si>
    <t xml:space="preserve">  Dino</t>
  </si>
  <si>
    <t>Montagna</t>
  </si>
  <si>
    <t xml:space="preserve">  Jan</t>
  </si>
  <si>
    <t>M√ºller</t>
  </si>
  <si>
    <t xml:space="preserve">  Jonathan E</t>
  </si>
  <si>
    <t xml:space="preserve">  Mark A</t>
  </si>
  <si>
    <t>Sidebottom</t>
  </si>
  <si>
    <t>Morris</t>
  </si>
  <si>
    <t xml:space="preserve">  Stan J</t>
  </si>
  <si>
    <t>Chaisson</t>
  </si>
  <si>
    <t>Pigott</t>
  </si>
  <si>
    <t xml:space="preserve">  Krysta</t>
  </si>
  <si>
    <t>Cochrane</t>
  </si>
  <si>
    <t xml:space="preserve">  Natascia</t>
  </si>
  <si>
    <t>Armitage</t>
  </si>
  <si>
    <t>Shen</t>
  </si>
  <si>
    <t>O'Kelly</t>
  </si>
  <si>
    <t xml:space="preserve">  Monica</t>
  </si>
  <si>
    <t>Huff</t>
  </si>
  <si>
    <t>Dye</t>
  </si>
  <si>
    <t xml:space="preserve">  Kelly C</t>
  </si>
  <si>
    <t>Willard</t>
  </si>
  <si>
    <t>D'Addario</t>
  </si>
  <si>
    <t xml:space="preserve">  James V</t>
  </si>
  <si>
    <t>Buchanan</t>
  </si>
  <si>
    <t xml:space="preserve">  Angie</t>
  </si>
  <si>
    <t>Waterson</t>
  </si>
  <si>
    <t xml:space="preserve">  Sabina</t>
  </si>
  <si>
    <t>Piras</t>
  </si>
  <si>
    <t xml:space="preserve">  Amy C</t>
  </si>
  <si>
    <t xml:space="preserve">  Victoria U</t>
  </si>
  <si>
    <t xml:space="preserve">  Amelia B</t>
  </si>
  <si>
    <t>Landberg</t>
  </si>
  <si>
    <t xml:space="preserve">  Jackie J</t>
  </si>
  <si>
    <t>Flynn</t>
  </si>
  <si>
    <t>Bishop</t>
  </si>
  <si>
    <t xml:space="preserve">  Kerry</t>
  </si>
  <si>
    <t>Devitt</t>
  </si>
  <si>
    <t xml:space="preserve">  Cindy G</t>
  </si>
  <si>
    <t xml:space="preserve">  Gennaro</t>
  </si>
  <si>
    <t>Tramontano</t>
  </si>
  <si>
    <t xml:space="preserve">  Terry</t>
  </si>
  <si>
    <t>Davidson</t>
  </si>
  <si>
    <t xml:space="preserve">  Keara</t>
  </si>
  <si>
    <t>McGraw</t>
  </si>
  <si>
    <t>Fellure</t>
  </si>
  <si>
    <t xml:space="preserve">  Katena</t>
  </si>
  <si>
    <t>Sanford</t>
  </si>
  <si>
    <t xml:space="preserve">  Bean K</t>
  </si>
  <si>
    <t>Wrenn</t>
  </si>
  <si>
    <t>Lindsey</t>
  </si>
  <si>
    <t xml:space="preserve">  Jan-Patrick</t>
  </si>
  <si>
    <t>Krueger</t>
  </si>
  <si>
    <t xml:space="preserve">  Jesse J</t>
  </si>
  <si>
    <t>Babler</t>
  </si>
  <si>
    <t xml:space="preserve">  Lindsey M</t>
  </si>
  <si>
    <t>Brezenski</t>
  </si>
  <si>
    <t xml:space="preserve">  Marguerite K</t>
  </si>
  <si>
    <t>Marschner</t>
  </si>
  <si>
    <t xml:space="preserve">  Travis</t>
  </si>
  <si>
    <t xml:space="preserve">  Ricky</t>
  </si>
  <si>
    <t>Montez</t>
  </si>
  <si>
    <t xml:space="preserve">  Colleen L</t>
  </si>
  <si>
    <t xml:space="preserve">  Charlie A</t>
  </si>
  <si>
    <t>Hurt</t>
  </si>
  <si>
    <t>Garey</t>
  </si>
  <si>
    <t xml:space="preserve">  Lauren C</t>
  </si>
  <si>
    <t>Reddy</t>
  </si>
  <si>
    <t>Mueller</t>
  </si>
  <si>
    <t>Julia</t>
  </si>
  <si>
    <t xml:space="preserve">  Erik R</t>
  </si>
  <si>
    <t>Uribe</t>
  </si>
  <si>
    <t>Hand</t>
  </si>
  <si>
    <t xml:space="preserve">  Jean-Marc</t>
  </si>
  <si>
    <t>Mac-Thiong</t>
  </si>
  <si>
    <t xml:space="preserve">  Kerry L</t>
  </si>
  <si>
    <t xml:space="preserve">  Ulrich</t>
  </si>
  <si>
    <t>Steidl</t>
  </si>
  <si>
    <t xml:space="preserve">  Justin P</t>
  </si>
  <si>
    <t xml:space="preserve">  Hannah E</t>
  </si>
  <si>
    <t>Alderfer</t>
  </si>
  <si>
    <t>Ryland</t>
  </si>
  <si>
    <t>Bethea</t>
  </si>
  <si>
    <t xml:space="preserve">  Joseph P</t>
  </si>
  <si>
    <t>Blois</t>
  </si>
  <si>
    <t xml:space="preserve">  Gina M</t>
  </si>
  <si>
    <t>Dayton</t>
  </si>
  <si>
    <t xml:space="preserve">  Shantel C</t>
  </si>
  <si>
    <t>Cloud</t>
  </si>
  <si>
    <t>Betournay</t>
  </si>
  <si>
    <t>Temple</t>
  </si>
  <si>
    <t xml:space="preserve">  Jessica R</t>
  </si>
  <si>
    <t>Rollie</t>
  </si>
  <si>
    <t xml:space="preserve">  Robyn</t>
  </si>
  <si>
    <t>Roybal</t>
  </si>
  <si>
    <t>Turgeon</t>
  </si>
  <si>
    <t>Deingenis</t>
  </si>
  <si>
    <t xml:space="preserve">  Jessica F</t>
  </si>
  <si>
    <t>Gibbs</t>
  </si>
  <si>
    <t>Trom</t>
  </si>
  <si>
    <t xml:space="preserve">  Brooke E</t>
  </si>
  <si>
    <t>Sizer</t>
  </si>
  <si>
    <t xml:space="preserve">  Katelyn E</t>
  </si>
  <si>
    <t>Ellison</t>
  </si>
  <si>
    <t>Sulkowski</t>
  </si>
  <si>
    <t>Maringo</t>
  </si>
  <si>
    <t>Lattin</t>
  </si>
  <si>
    <t>Deblander</t>
  </si>
  <si>
    <t xml:space="preserve">  Eoghan</t>
  </si>
  <si>
    <t>O'Neill</t>
  </si>
  <si>
    <t xml:space="preserve">  Pamela W</t>
  </si>
  <si>
    <t>Stanek</t>
  </si>
  <si>
    <t xml:space="preserve">  Kassie</t>
  </si>
  <si>
    <t>Manning</t>
  </si>
  <si>
    <t xml:space="preserve">  Ruben Dario</t>
  </si>
  <si>
    <t>Barrera Munoz</t>
  </si>
  <si>
    <t>Schauwaers</t>
  </si>
  <si>
    <t xml:space="preserve">  Lindsay M</t>
  </si>
  <si>
    <t>Hartman</t>
  </si>
  <si>
    <t>Fire</t>
  </si>
  <si>
    <t>Waliaula</t>
  </si>
  <si>
    <t xml:space="preserve">  Samuel H</t>
  </si>
  <si>
    <t>Blackshear</t>
  </si>
  <si>
    <t xml:space="preserve">  Jenni</t>
  </si>
  <si>
    <t>Nettik</t>
  </si>
  <si>
    <t xml:space="preserve">  Estuardo F</t>
  </si>
  <si>
    <t>Novales</t>
  </si>
  <si>
    <t xml:space="preserve">  Brett</t>
  </si>
  <si>
    <t>Rosauer</t>
  </si>
  <si>
    <t xml:space="preserve">  Sharon E</t>
  </si>
  <si>
    <t>Ryder</t>
  </si>
  <si>
    <t xml:space="preserve">  Jacob W√¶ver</t>
  </si>
  <si>
    <t>Larsen</t>
  </si>
  <si>
    <t>Keate</t>
  </si>
  <si>
    <t xml:space="preserve">  Brooke S</t>
  </si>
  <si>
    <t xml:space="preserve">  Kaye A</t>
  </si>
  <si>
    <t>Starosciak</t>
  </si>
  <si>
    <t xml:space="preserve">  Daniel C</t>
  </si>
  <si>
    <t>Henderson</t>
  </si>
  <si>
    <t xml:space="preserve">  Laurie A</t>
  </si>
  <si>
    <t>Winkelman</t>
  </si>
  <si>
    <t>Monette</t>
  </si>
  <si>
    <t xml:space="preserve">  Shelby</t>
  </si>
  <si>
    <t>Kramer</t>
  </si>
  <si>
    <t>Goldstein</t>
  </si>
  <si>
    <t xml:space="preserve">  Leticia</t>
  </si>
  <si>
    <t xml:space="preserve">  John S</t>
  </si>
  <si>
    <t>Barrett</t>
  </si>
  <si>
    <t>Irwin</t>
  </si>
  <si>
    <t>Glenn</t>
  </si>
  <si>
    <t>O'Meara</t>
  </si>
  <si>
    <t xml:space="preserve">  Nelly S</t>
  </si>
  <si>
    <t>Budrow</t>
  </si>
  <si>
    <t xml:space="preserve">  Meredith S</t>
  </si>
  <si>
    <t>Douglas</t>
  </si>
  <si>
    <t>Tecklenburg</t>
  </si>
  <si>
    <t xml:space="preserve">  Katherine A</t>
  </si>
  <si>
    <t xml:space="preserve">  Steve</t>
  </si>
  <si>
    <t>Schenck</t>
  </si>
  <si>
    <t>Blendell</t>
  </si>
  <si>
    <t xml:space="preserve">  Katharine</t>
  </si>
  <si>
    <t>Parodi</t>
  </si>
  <si>
    <t xml:space="preserve">  Heather L</t>
  </si>
  <si>
    <t>Morgan</t>
  </si>
  <si>
    <t xml:space="preserve">  Desiree</t>
  </si>
  <si>
    <t>Linden</t>
  </si>
  <si>
    <t xml:space="preserve">  Peter B</t>
  </si>
  <si>
    <t>Horning</t>
  </si>
  <si>
    <t>Goode</t>
  </si>
  <si>
    <t>Doden</t>
  </si>
  <si>
    <t xml:space="preserve">  Adam C</t>
  </si>
  <si>
    <t>Groff</t>
  </si>
  <si>
    <t xml:space="preserve">  Jon</t>
  </si>
  <si>
    <t>Kuehler</t>
  </si>
  <si>
    <t xml:space="preserve">  Steven J</t>
  </si>
  <si>
    <t xml:space="preserve">  Jessica P</t>
  </si>
  <si>
    <t>Gibby</t>
  </si>
  <si>
    <t>Busa</t>
  </si>
  <si>
    <t xml:space="preserve">  Arturo H</t>
  </si>
  <si>
    <t>Moyo</t>
  </si>
  <si>
    <t xml:space="preserve">  Ketil</t>
  </si>
  <si>
    <t xml:space="preserve">  Christi</t>
  </si>
  <si>
    <t>Ash</t>
  </si>
  <si>
    <t xml:space="preserve">  Edivaldo B</t>
  </si>
  <si>
    <t>Sr Do Prado</t>
  </si>
  <si>
    <t xml:space="preserve">  Eve</t>
  </si>
  <si>
    <t xml:space="preserve">  Devin</t>
  </si>
  <si>
    <t xml:space="preserve">  Shaun R</t>
  </si>
  <si>
    <t>Dever</t>
  </si>
  <si>
    <t xml:space="preserve">  Adrian</t>
  </si>
  <si>
    <t>Horvath</t>
  </si>
  <si>
    <t>Danner</t>
  </si>
  <si>
    <t xml:space="preserve">  Mallory</t>
  </si>
  <si>
    <t>Weiss</t>
  </si>
  <si>
    <t xml:space="preserve">  Shawn E</t>
  </si>
  <si>
    <t>D'Andrea</t>
  </si>
  <si>
    <t>Olesky</t>
  </si>
  <si>
    <t>Whitcraft</t>
  </si>
  <si>
    <t xml:space="preserve">  Johann A</t>
  </si>
  <si>
    <t>Salazar</t>
  </si>
  <si>
    <t xml:space="preserve">  Robin M</t>
  </si>
  <si>
    <t>Todd</t>
  </si>
  <si>
    <t xml:space="preserve">  Kyle K</t>
  </si>
  <si>
    <t>Pond</t>
  </si>
  <si>
    <t>Egan</t>
  </si>
  <si>
    <t xml:space="preserve">  Michael A</t>
  </si>
  <si>
    <t>Bersani</t>
  </si>
  <si>
    <t xml:space="preserve">  Byron A</t>
  </si>
  <si>
    <t>Creech</t>
  </si>
  <si>
    <t xml:space="preserve">  Carine A</t>
  </si>
  <si>
    <t>Sudres</t>
  </si>
  <si>
    <t>Couture</t>
  </si>
  <si>
    <t xml:space="preserve">  Lindsay A</t>
  </si>
  <si>
    <t xml:space="preserve">  Justin R</t>
  </si>
  <si>
    <t>Patronick</t>
  </si>
  <si>
    <t>Depasquale</t>
  </si>
  <si>
    <t>Lavergne</t>
  </si>
  <si>
    <t xml:space="preserve">  Ayako N</t>
  </si>
  <si>
    <t>Kawakami</t>
  </si>
  <si>
    <t xml:space="preserve">  Emilee</t>
  </si>
  <si>
    <t>Gonsalves</t>
  </si>
  <si>
    <t xml:space="preserve">  Stephen M</t>
  </si>
  <si>
    <t xml:space="preserve">  Annemarie A</t>
  </si>
  <si>
    <t>Aure</t>
  </si>
  <si>
    <t xml:space="preserve">  Ashley R</t>
  </si>
  <si>
    <t>Mattingly</t>
  </si>
  <si>
    <t xml:space="preserve">  Leslie A</t>
  </si>
  <si>
    <t>Stelpflug</t>
  </si>
  <si>
    <t xml:space="preserve">  Mauricio J</t>
  </si>
  <si>
    <t>Sr Sanchez Antognini</t>
  </si>
  <si>
    <t xml:space="preserve">  Kieran</t>
  </si>
  <si>
    <t>Condon</t>
  </si>
  <si>
    <t>Magato</t>
  </si>
  <si>
    <t xml:space="preserve">  Zeke M</t>
  </si>
  <si>
    <t>Dombrowski</t>
  </si>
  <si>
    <t xml:space="preserve">  Chip</t>
  </si>
  <si>
    <t>Ohara</t>
  </si>
  <si>
    <t xml:space="preserve">  Miguel Angel Sr</t>
  </si>
  <si>
    <t>Cifuentes Fetiva</t>
  </si>
  <si>
    <t>Keno</t>
  </si>
  <si>
    <t xml:space="preserve">  Meghan</t>
  </si>
  <si>
    <t>Bruce</t>
  </si>
  <si>
    <t>Lorch</t>
  </si>
  <si>
    <t xml:space="preserve">  Millicent M</t>
  </si>
  <si>
    <t>Sullivan</t>
  </si>
  <si>
    <t>Cave</t>
  </si>
  <si>
    <t xml:space="preserve">  Kimberly K</t>
  </si>
  <si>
    <t>Gudenkauf</t>
  </si>
  <si>
    <t xml:space="preserve">  Justin C</t>
  </si>
  <si>
    <t xml:space="preserve">  Tristan P</t>
  </si>
  <si>
    <t>Holley</t>
  </si>
  <si>
    <t xml:space="preserve">  Traci A</t>
  </si>
  <si>
    <t>Kemble</t>
  </si>
  <si>
    <t>Bentley</t>
  </si>
  <si>
    <t xml:space="preserve">  Logan M</t>
  </si>
  <si>
    <t xml:space="preserve">  Tiffany A</t>
  </si>
  <si>
    <t>Bellucci</t>
  </si>
  <si>
    <t>Collins</t>
  </si>
  <si>
    <t xml:space="preserve">  Luke</t>
  </si>
  <si>
    <t>Gillman</t>
  </si>
  <si>
    <t xml:space="preserve">  Leigh</t>
  </si>
  <si>
    <t>West</t>
  </si>
  <si>
    <t xml:space="preserve">  Yosuke</t>
  </si>
  <si>
    <t>Chida</t>
  </si>
  <si>
    <t>Reisenauer</t>
  </si>
  <si>
    <t>Rosenberg-Wohl</t>
  </si>
  <si>
    <t xml:space="preserve">  Jodi</t>
  </si>
  <si>
    <t>Theriault</t>
  </si>
  <si>
    <t>Manuel</t>
  </si>
  <si>
    <t xml:space="preserve">  Misti C</t>
  </si>
  <si>
    <t>Demko</t>
  </si>
  <si>
    <t xml:space="preserve">  Angela J</t>
  </si>
  <si>
    <t>Battaglia</t>
  </si>
  <si>
    <t xml:space="preserve">  Jonathan D</t>
  </si>
  <si>
    <t>Follo</t>
  </si>
  <si>
    <t>Barana</t>
  </si>
  <si>
    <t xml:space="preserve">  Adrian R</t>
  </si>
  <si>
    <t>Lysaght</t>
  </si>
  <si>
    <t>Chalmers</t>
  </si>
  <si>
    <t xml:space="preserve">  Rachel</t>
  </si>
  <si>
    <t>MacPherson</t>
  </si>
  <si>
    <t xml:space="preserve">  Susan</t>
  </si>
  <si>
    <t>Delfidio</t>
  </si>
  <si>
    <t xml:space="preserve">  Cameron M</t>
  </si>
  <si>
    <t>Cummings</t>
  </si>
  <si>
    <t xml:space="preserve">  Claudia A</t>
  </si>
  <si>
    <t>Schroegel</t>
  </si>
  <si>
    <t xml:space="preserve">  Nicole M</t>
  </si>
  <si>
    <t>Casey</t>
  </si>
  <si>
    <t xml:space="preserve">  Jack</t>
  </si>
  <si>
    <t>Randall</t>
  </si>
  <si>
    <t>Doyon</t>
  </si>
  <si>
    <t>Sankey</t>
  </si>
  <si>
    <t>Stilgenbauer</t>
  </si>
  <si>
    <t>Jaskiewicz</t>
  </si>
  <si>
    <t xml:space="preserve">  Jackie K</t>
  </si>
  <si>
    <t>Deppen</t>
  </si>
  <si>
    <t>Hine</t>
  </si>
  <si>
    <t xml:space="preserve">  Tyler C</t>
  </si>
  <si>
    <t>Mathews</t>
  </si>
  <si>
    <t xml:space="preserve">  Yoshie</t>
  </si>
  <si>
    <t>Yabu</t>
  </si>
  <si>
    <t xml:space="preserve">  Lauren A</t>
  </si>
  <si>
    <t>Strang</t>
  </si>
  <si>
    <t xml:space="preserve">  Mason D</t>
  </si>
  <si>
    <t>Frank</t>
  </si>
  <si>
    <t>Shanley</t>
  </si>
  <si>
    <t xml:space="preserve">  Arturo</t>
  </si>
  <si>
    <t>Mancebo Garcia</t>
  </si>
  <si>
    <t xml:space="preserve">  Jake</t>
  </si>
  <si>
    <t>Keehan</t>
  </si>
  <si>
    <t>Mahaney</t>
  </si>
  <si>
    <t xml:space="preserve">  Alison L</t>
  </si>
  <si>
    <t>Nolan</t>
  </si>
  <si>
    <t xml:space="preserve">  Karen A</t>
  </si>
  <si>
    <t>Sobrino</t>
  </si>
  <si>
    <t xml:space="preserve">  Thomas R</t>
  </si>
  <si>
    <t>Jr Gennaro</t>
  </si>
  <si>
    <t>Mayer</t>
  </si>
  <si>
    <t xml:space="preserve">  Ezra</t>
  </si>
  <si>
    <t>Becker</t>
  </si>
  <si>
    <t xml:space="preserve">  Ari L</t>
  </si>
  <si>
    <t>Platt</t>
  </si>
  <si>
    <t xml:space="preserve">  Fanny</t>
  </si>
  <si>
    <t>Brodeur</t>
  </si>
  <si>
    <t>Knight Pech</t>
  </si>
  <si>
    <t>Sr Richter</t>
  </si>
  <si>
    <t xml:space="preserve">  Catherine A</t>
  </si>
  <si>
    <t>Jubinski</t>
  </si>
  <si>
    <t>Wall</t>
  </si>
  <si>
    <t xml:space="preserve">  Janel N</t>
  </si>
  <si>
    <t>McKay</t>
  </si>
  <si>
    <t xml:space="preserve">  Yann Kai</t>
  </si>
  <si>
    <t>Oh</t>
  </si>
  <si>
    <t xml:space="preserve">  Zachary R</t>
  </si>
  <si>
    <t>Kessell</t>
  </si>
  <si>
    <t xml:space="preserve">  Alejandro Sr</t>
  </si>
  <si>
    <t>Hidalgo Zambrano</t>
  </si>
  <si>
    <t xml:space="preserve">  Nicholas R</t>
  </si>
  <si>
    <t>Caprario</t>
  </si>
  <si>
    <t xml:space="preserve">  Michael D</t>
  </si>
  <si>
    <t xml:space="preserve">  Marina</t>
  </si>
  <si>
    <t>Wong</t>
  </si>
  <si>
    <t>Lea</t>
  </si>
  <si>
    <t xml:space="preserve">  Ross P</t>
  </si>
  <si>
    <t xml:space="preserve">  Aoife</t>
  </si>
  <si>
    <t>Quigley</t>
  </si>
  <si>
    <t>Korir</t>
  </si>
  <si>
    <t>Downs</t>
  </si>
  <si>
    <t xml:space="preserve">  Barry P</t>
  </si>
  <si>
    <t xml:space="preserve">  Maciej</t>
  </si>
  <si>
    <t>Zywek</t>
  </si>
  <si>
    <t xml:space="preserve">  Jerry D</t>
  </si>
  <si>
    <t>Faulkner</t>
  </si>
  <si>
    <t>Erspamer</t>
  </si>
  <si>
    <t xml:space="preserve">  Cathi</t>
  </si>
  <si>
    <t xml:space="preserve">  Alex M</t>
  </si>
  <si>
    <t>Addison</t>
  </si>
  <si>
    <t xml:space="preserve">  Liang</t>
  </si>
  <si>
    <t>Wu</t>
  </si>
  <si>
    <t xml:space="preserve">  Lexy</t>
  </si>
  <si>
    <t>Bosl</t>
  </si>
  <si>
    <t xml:space="preserve">  Samuel L</t>
  </si>
  <si>
    <t>Goldberg</t>
  </si>
  <si>
    <t xml:space="preserve">  Spencer A</t>
  </si>
  <si>
    <t xml:space="preserve">  Rochelle</t>
  </si>
  <si>
    <t>Johnston</t>
  </si>
  <si>
    <t xml:space="preserve">  Paula</t>
  </si>
  <si>
    <t>Keating</t>
  </si>
  <si>
    <t xml:space="preserve">  Madeline E</t>
  </si>
  <si>
    <t>Duhon</t>
  </si>
  <si>
    <t xml:space="preserve">  Maria Isabel</t>
  </si>
  <si>
    <t>Briseno</t>
  </si>
  <si>
    <t xml:space="preserve">  Arthur M</t>
  </si>
  <si>
    <t>Besse</t>
  </si>
  <si>
    <t xml:space="preserve">  Joseph R</t>
  </si>
  <si>
    <t>Shillings</t>
  </si>
  <si>
    <t xml:space="preserve">  Sachiko</t>
  </si>
  <si>
    <t>Tate</t>
  </si>
  <si>
    <t>Hengoed</t>
  </si>
  <si>
    <t>Aller</t>
  </si>
  <si>
    <t>Pisano</t>
  </si>
  <si>
    <t xml:space="preserve">  Ruben</t>
  </si>
  <si>
    <t>Sanca</t>
  </si>
  <si>
    <t>Bond</t>
  </si>
  <si>
    <t>Carron</t>
  </si>
  <si>
    <t xml:space="preserve">  Chatham</t>
  </si>
  <si>
    <t>Ellwanger</t>
  </si>
  <si>
    <t xml:space="preserve">  Derek</t>
  </si>
  <si>
    <t>Hanson</t>
  </si>
  <si>
    <t xml:space="preserve">  Kalvin J</t>
  </si>
  <si>
    <t>Counts</t>
  </si>
  <si>
    <t xml:space="preserve">  Barbara G</t>
  </si>
  <si>
    <t>Carson</t>
  </si>
  <si>
    <t>Haines</t>
  </si>
  <si>
    <t>Schnabel</t>
  </si>
  <si>
    <t xml:space="preserve">  Sunny S</t>
  </si>
  <si>
    <t>Simon</t>
  </si>
  <si>
    <t>Arciniaga</t>
  </si>
  <si>
    <t xml:space="preserve">  Marisa A</t>
  </si>
  <si>
    <t>Lizak</t>
  </si>
  <si>
    <t>Howery</t>
  </si>
  <si>
    <t>Crain</t>
  </si>
  <si>
    <t xml:space="preserve">  Jenna M</t>
  </si>
  <si>
    <t>Hotze</t>
  </si>
  <si>
    <t>Chauhan</t>
  </si>
  <si>
    <t xml:space="preserve">  Lyazid</t>
  </si>
  <si>
    <t>Raab</t>
  </si>
  <si>
    <t xml:space="preserve">  Lindsey A</t>
  </si>
  <si>
    <t>McKown</t>
  </si>
  <si>
    <t>Schiemann</t>
  </si>
  <si>
    <t>Cress</t>
  </si>
  <si>
    <t xml:space="preserve">  Leif S</t>
  </si>
  <si>
    <t>Mawson</t>
  </si>
  <si>
    <t>Wigginton</t>
  </si>
  <si>
    <t xml:space="preserve">  Bo</t>
  </si>
  <si>
    <t xml:space="preserve">  Leah</t>
  </si>
  <si>
    <t>Schroeder</t>
  </si>
  <si>
    <t xml:space="preserve">  Kara Lynne</t>
  </si>
  <si>
    <t>Leonard</t>
  </si>
  <si>
    <t>Tissue</t>
  </si>
  <si>
    <t>Wood</t>
  </si>
  <si>
    <t>Denny</t>
  </si>
  <si>
    <t>Testa</t>
  </si>
  <si>
    <t xml:space="preserve">  Allie</t>
  </si>
  <si>
    <t xml:space="preserve">  Trasi</t>
  </si>
  <si>
    <t>Buchholtz</t>
  </si>
  <si>
    <t>Hoyt</t>
  </si>
  <si>
    <t xml:space="preserve">  Fernando</t>
  </si>
  <si>
    <t>Cabada</t>
  </si>
  <si>
    <t xml:space="preserve">  Ieva</t>
  </si>
  <si>
    <t>Lobaciute</t>
  </si>
  <si>
    <t xml:space="preserve">  Drew L</t>
  </si>
  <si>
    <t>Oberndorfer</t>
  </si>
  <si>
    <t xml:space="preserve">  Alexander G</t>
  </si>
  <si>
    <t>Hetherington</t>
  </si>
  <si>
    <t xml:space="preserve">  Meaghan</t>
  </si>
  <si>
    <t>Murray</t>
  </si>
  <si>
    <t>Higden</t>
  </si>
  <si>
    <t xml:space="preserve">  Andrea K</t>
  </si>
  <si>
    <t>Rediger</t>
  </si>
  <si>
    <t xml:space="preserve">  Kris</t>
  </si>
  <si>
    <t xml:space="preserve">  Alden W</t>
  </si>
  <si>
    <t xml:space="preserve">  Suzanne M</t>
  </si>
  <si>
    <t>Grise</t>
  </si>
  <si>
    <t xml:space="preserve">  Heidi Z</t>
  </si>
  <si>
    <t>Skildum</t>
  </si>
  <si>
    <t>Fischer-Daly</t>
  </si>
  <si>
    <t xml:space="preserve">  Fan</t>
  </si>
  <si>
    <t>Rudder</t>
  </si>
  <si>
    <t>Cartmell</t>
  </si>
  <si>
    <t>Troland</t>
  </si>
  <si>
    <t>Berg</t>
  </si>
  <si>
    <t xml:space="preserve">  Chaiwat</t>
  </si>
  <si>
    <t>Engtrakul</t>
  </si>
  <si>
    <t xml:space="preserve">  Kerri</t>
  </si>
  <si>
    <t>Leonhardt</t>
  </si>
  <si>
    <t>Goetz</t>
  </si>
  <si>
    <t xml:space="preserve">  Nicholas G</t>
  </si>
  <si>
    <t>Cacharelis</t>
  </si>
  <si>
    <t xml:space="preserve">  Vasilis S</t>
  </si>
  <si>
    <t>Kariolis</t>
  </si>
  <si>
    <t>Zelwin</t>
  </si>
  <si>
    <t xml:space="preserve">  Colleen C</t>
  </si>
  <si>
    <t xml:space="preserve">  Annika</t>
  </si>
  <si>
    <t>Bannon</t>
  </si>
  <si>
    <t xml:space="preserve">  Nicholas C</t>
  </si>
  <si>
    <t>Vetter</t>
  </si>
  <si>
    <t xml:space="preserve">  Kelly K</t>
  </si>
  <si>
    <t>Jablonski</t>
  </si>
  <si>
    <t>Jakubowitch</t>
  </si>
  <si>
    <t xml:space="preserve">  Hannah</t>
  </si>
  <si>
    <t>Altshuler</t>
  </si>
  <si>
    <t xml:space="preserve">  Patricio Sr</t>
  </si>
  <si>
    <t>Ugarte</t>
  </si>
  <si>
    <t xml:space="preserve">  Robert B</t>
  </si>
  <si>
    <t>Tusso</t>
  </si>
  <si>
    <t xml:space="preserve">  Benjamin M</t>
  </si>
  <si>
    <t>Landry</t>
  </si>
  <si>
    <t xml:space="preserve">  Eric R</t>
  </si>
  <si>
    <t>McDonald</t>
  </si>
  <si>
    <t xml:space="preserve">  Bob R</t>
  </si>
  <si>
    <t>Larue</t>
  </si>
  <si>
    <t xml:space="preserve">  Stephanie J</t>
  </si>
  <si>
    <t>Marcus</t>
  </si>
  <si>
    <t>Daubert</t>
  </si>
  <si>
    <t>Close</t>
  </si>
  <si>
    <t xml:space="preserve">  Guillaume</t>
  </si>
  <si>
    <t>Roels</t>
  </si>
  <si>
    <t xml:space="preserve">  Kaylee</t>
  </si>
  <si>
    <t>Venosky</t>
  </si>
  <si>
    <t xml:space="preserve">  Theresa</t>
  </si>
  <si>
    <t>Gosnell</t>
  </si>
  <si>
    <t xml:space="preserve">  Travis G</t>
  </si>
  <si>
    <t>Chewning-Kulick</t>
  </si>
  <si>
    <t xml:space="preserve">  Emma L</t>
  </si>
  <si>
    <t xml:space="preserve">  Linda</t>
  </si>
  <si>
    <t>Manion</t>
  </si>
  <si>
    <t xml:space="preserve">  Owen R</t>
  </si>
  <si>
    <t>Leblanc</t>
  </si>
  <si>
    <t xml:space="preserve">  Jacqueline</t>
  </si>
  <si>
    <t xml:space="preserve">  Yefeng</t>
  </si>
  <si>
    <t>Goldsby</t>
  </si>
  <si>
    <t xml:space="preserve">  Ken</t>
  </si>
  <si>
    <t xml:space="preserve">  Annie E</t>
  </si>
  <si>
    <t>Mahoney</t>
  </si>
  <si>
    <t xml:space="preserve">  Noel K</t>
  </si>
  <si>
    <t>McCracken</t>
  </si>
  <si>
    <t>Spewak</t>
  </si>
  <si>
    <t xml:space="preserve">  Federica</t>
  </si>
  <si>
    <t>Cottini</t>
  </si>
  <si>
    <t xml:space="preserve">  Pamela L</t>
  </si>
  <si>
    <t>Findlay</t>
  </si>
  <si>
    <t>Strasburg</t>
  </si>
  <si>
    <t xml:space="preserve">  Randall</t>
  </si>
  <si>
    <t>Deeter</t>
  </si>
  <si>
    <t xml:space="preserve">  Azelie</t>
  </si>
  <si>
    <t>Arpin</t>
  </si>
  <si>
    <t xml:space="preserve">  Monica M</t>
  </si>
  <si>
    <t>Schoeneck</t>
  </si>
  <si>
    <t xml:space="preserve">  Katarina K</t>
  </si>
  <si>
    <t>Willits</t>
  </si>
  <si>
    <t>Syring</t>
  </si>
  <si>
    <t xml:space="preserve">  Stacey L</t>
  </si>
  <si>
    <t>Strike</t>
  </si>
  <si>
    <t>Hennigar</t>
  </si>
  <si>
    <t>May</t>
  </si>
  <si>
    <t>Metcalf</t>
  </si>
  <si>
    <t>Tiska</t>
  </si>
  <si>
    <t xml:space="preserve">  James C</t>
  </si>
  <si>
    <t xml:space="preserve">  Kim</t>
  </si>
  <si>
    <t>Fairley</t>
  </si>
  <si>
    <t xml:space="preserve">  Dariusz</t>
  </si>
  <si>
    <t>Piasta</t>
  </si>
  <si>
    <t xml:space="preserve">  Kristen</t>
  </si>
  <si>
    <t>Olsen</t>
  </si>
  <si>
    <t xml:space="preserve">  Jose Guadalupe P</t>
  </si>
  <si>
    <t>Sr De Jesus</t>
  </si>
  <si>
    <t>Bartus</t>
  </si>
  <si>
    <t>Stevens</t>
  </si>
  <si>
    <t xml:space="preserve">  Holly J</t>
  </si>
  <si>
    <t>Rich</t>
  </si>
  <si>
    <t>Fayter</t>
  </si>
  <si>
    <t>Parise</t>
  </si>
  <si>
    <t xml:space="preserve">  Tricity M</t>
  </si>
  <si>
    <t>Andrew</t>
  </si>
  <si>
    <t xml:space="preserve">  Sarah A</t>
  </si>
  <si>
    <t>Gryniewicz</t>
  </si>
  <si>
    <t>Panora</t>
  </si>
  <si>
    <t xml:space="preserve">  Tracy A</t>
  </si>
  <si>
    <t>Lambe</t>
  </si>
  <si>
    <t xml:space="preserve">  Trent</t>
  </si>
  <si>
    <t>Casto</t>
  </si>
  <si>
    <t xml:space="preserve">  Julie</t>
  </si>
  <si>
    <t>Martelli</t>
  </si>
  <si>
    <t xml:space="preserve">  Sawomir</t>
  </si>
  <si>
    <t>Naskret</t>
  </si>
  <si>
    <t xml:space="preserve">  Micah</t>
  </si>
  <si>
    <t xml:space="preserve">  Kelly H</t>
  </si>
  <si>
    <t>Maloney</t>
  </si>
  <si>
    <t>Amherst</t>
  </si>
  <si>
    <t xml:space="preserve">  Austen G</t>
  </si>
  <si>
    <t xml:space="preserve">  Tory J</t>
  </si>
  <si>
    <t>Johansen</t>
  </si>
  <si>
    <t xml:space="preserve">  Robert J</t>
  </si>
  <si>
    <t xml:space="preserve">  Steph</t>
  </si>
  <si>
    <t>Chandler</t>
  </si>
  <si>
    <t xml:space="preserve">  Kristina</t>
  </si>
  <si>
    <t>Kaufmann</t>
  </si>
  <si>
    <t xml:space="preserve">  Flo</t>
  </si>
  <si>
    <t>Barnes-Zurkinden</t>
  </si>
  <si>
    <t xml:space="preserve">  Sarah P</t>
  </si>
  <si>
    <t>Wolter</t>
  </si>
  <si>
    <t xml:space="preserve">  Anabel</t>
  </si>
  <si>
    <t>Pearson</t>
  </si>
  <si>
    <t xml:space="preserve">  Ian</t>
  </si>
  <si>
    <t>Leon</t>
  </si>
  <si>
    <t xml:space="preserve">  Richard J</t>
  </si>
  <si>
    <t>Marriott</t>
  </si>
  <si>
    <t xml:space="preserve">  Jacqueline N</t>
  </si>
  <si>
    <t>Wilkins</t>
  </si>
  <si>
    <t xml:space="preserve">  Cindy</t>
  </si>
  <si>
    <t>Saiter</t>
  </si>
  <si>
    <t xml:space="preserve">  Marcia</t>
  </si>
  <si>
    <t>Winrow</t>
  </si>
  <si>
    <t xml:space="preserve">  Samantha R</t>
  </si>
  <si>
    <t>Gries</t>
  </si>
  <si>
    <t>Strohschein</t>
  </si>
  <si>
    <t>Coogan</t>
  </si>
  <si>
    <t xml:space="preserve">  Isabelle</t>
  </si>
  <si>
    <t>Gagnon</t>
  </si>
  <si>
    <t xml:space="preserve">  Neil</t>
  </si>
  <si>
    <t>Brian</t>
  </si>
  <si>
    <t xml:space="preserve">  Nathan</t>
  </si>
  <si>
    <t xml:space="preserve">  Kelli N</t>
  </si>
  <si>
    <t>Fox</t>
  </si>
  <si>
    <t>Traver</t>
  </si>
  <si>
    <t xml:space="preserve">  Grant A</t>
  </si>
  <si>
    <t>Quick</t>
  </si>
  <si>
    <t xml:space="preserve">  Jonathan C</t>
  </si>
  <si>
    <t xml:space="preserve">  Rachael M</t>
  </si>
  <si>
    <t>Theriot</t>
  </si>
  <si>
    <t xml:space="preserve">  Pilar</t>
  </si>
  <si>
    <t>Michalis</t>
  </si>
  <si>
    <t xml:space="preserve">  Kyle M</t>
  </si>
  <si>
    <t xml:space="preserve">  Christie</t>
  </si>
  <si>
    <t>Tjong Clemons</t>
  </si>
  <si>
    <t xml:space="preserve">  David A</t>
  </si>
  <si>
    <t>Palma</t>
  </si>
  <si>
    <t xml:space="preserve">  Masahiro</t>
  </si>
  <si>
    <t>Takaoka</t>
  </si>
  <si>
    <t xml:space="preserve">  Logan B</t>
  </si>
  <si>
    <t>Sherman</t>
  </si>
  <si>
    <t xml:space="preserve">  Stephanie L</t>
  </si>
  <si>
    <t>Andre</t>
  </si>
  <si>
    <t xml:space="preserve">  Angela H</t>
  </si>
  <si>
    <t>Switt</t>
  </si>
  <si>
    <t xml:space="preserve">  Britt K</t>
  </si>
  <si>
    <t xml:space="preserve">  Joyce R</t>
  </si>
  <si>
    <t>Whitbeck</t>
  </si>
  <si>
    <t>Auer</t>
  </si>
  <si>
    <t>Attar</t>
  </si>
  <si>
    <t>Misuraca</t>
  </si>
  <si>
    <t xml:space="preserve">  Michaela L</t>
  </si>
  <si>
    <t>Spannaus</t>
  </si>
  <si>
    <t xml:space="preserve">  Shalaleh</t>
  </si>
  <si>
    <t>Tarbiat</t>
  </si>
  <si>
    <t>Pulkkinen</t>
  </si>
  <si>
    <t xml:space="preserve">  Zuzana</t>
  </si>
  <si>
    <t>Trnovcova</t>
  </si>
  <si>
    <t>Anthony</t>
  </si>
  <si>
    <t>Hetrick</t>
  </si>
  <si>
    <t>Stern</t>
  </si>
  <si>
    <t xml:space="preserve">  Matthew M</t>
  </si>
  <si>
    <t>Newman</t>
  </si>
  <si>
    <t xml:space="preserve">  Nadine A</t>
  </si>
  <si>
    <t xml:space="preserve">  Peter J</t>
  </si>
  <si>
    <t>Jr Mone</t>
  </si>
  <si>
    <t>Powers</t>
  </si>
  <si>
    <t>Ulery</t>
  </si>
  <si>
    <t xml:space="preserve">  Douglas W</t>
  </si>
  <si>
    <t xml:space="preserve">  Catherine</t>
  </si>
  <si>
    <t xml:space="preserve">  Youngseong</t>
  </si>
  <si>
    <t>Cho</t>
  </si>
  <si>
    <t>Reumann</t>
  </si>
  <si>
    <t xml:space="preserve">  Brandon S</t>
  </si>
  <si>
    <t>Cooper</t>
  </si>
  <si>
    <t xml:space="preserve">  Sean P</t>
  </si>
  <si>
    <t>Cichon</t>
  </si>
  <si>
    <t xml:space="preserve">  Janez</t>
  </si>
  <si>
    <t>Maroevic</t>
  </si>
  <si>
    <t xml:space="preserve">  John I</t>
  </si>
  <si>
    <t>Schulz</t>
  </si>
  <si>
    <t>Capriolo</t>
  </si>
  <si>
    <t>Borleis</t>
  </si>
  <si>
    <t>Conrad</t>
  </si>
  <si>
    <t xml:space="preserve">  Deniz</t>
  </si>
  <si>
    <t>Karakoyunlu</t>
  </si>
  <si>
    <t>Desrosiers</t>
  </si>
  <si>
    <t xml:space="preserve">  Alfredo</t>
  </si>
  <si>
    <t>Shabot Marcos</t>
  </si>
  <si>
    <t>Comment</t>
  </si>
  <si>
    <t>Moss</t>
  </si>
  <si>
    <t xml:space="preserve">  Troy</t>
  </si>
  <si>
    <t>Clash</t>
  </si>
  <si>
    <t>Blankenship</t>
  </si>
  <si>
    <t xml:space="preserve">  Jennefer</t>
  </si>
  <si>
    <t>Lloyd</t>
  </si>
  <si>
    <t xml:space="preserve">  Tracey L</t>
  </si>
  <si>
    <t>Kong</t>
  </si>
  <si>
    <t>Benson</t>
  </si>
  <si>
    <t>Huntington</t>
  </si>
  <si>
    <t xml:space="preserve">  Esther</t>
  </si>
  <si>
    <t>Kendall</t>
  </si>
  <si>
    <t xml:space="preserve">  Jackie</t>
  </si>
  <si>
    <t>Gast</t>
  </si>
  <si>
    <t xml:space="preserve">  Timothy P</t>
  </si>
  <si>
    <t>Scanlin</t>
  </si>
  <si>
    <t>Philbrook</t>
  </si>
  <si>
    <t>Cowan</t>
  </si>
  <si>
    <t xml:space="preserve">  Hugo M</t>
  </si>
  <si>
    <t>Sousa</t>
  </si>
  <si>
    <t>Stanton</t>
  </si>
  <si>
    <t>Mollak</t>
  </si>
  <si>
    <t xml:space="preserve">  Rob</t>
  </si>
  <si>
    <t>Weston</t>
  </si>
  <si>
    <t>Rabuzzi</t>
  </si>
  <si>
    <t xml:space="preserve">  Austin D</t>
  </si>
  <si>
    <t>Hendrix</t>
  </si>
  <si>
    <t xml:space="preserve">  Brittany</t>
  </si>
  <si>
    <t>Van Nielen</t>
  </si>
  <si>
    <t xml:space="preserve">  Becky G</t>
  </si>
  <si>
    <t>Schout</t>
  </si>
  <si>
    <t xml:space="preserve">  Virginie</t>
  </si>
  <si>
    <t>Schmaltz</t>
  </si>
  <si>
    <t xml:space="preserve">  Allison A</t>
  </si>
  <si>
    <t>Eagen</t>
  </si>
  <si>
    <t>Rotramel</t>
  </si>
  <si>
    <t>Prevost</t>
  </si>
  <si>
    <t xml:space="preserve">  Caleb</t>
  </si>
  <si>
    <t xml:space="preserve">  Zachariah</t>
  </si>
  <si>
    <t>Nyambaso</t>
  </si>
  <si>
    <t xml:space="preserve">  Patricia A</t>
  </si>
  <si>
    <t>Shaffer</t>
  </si>
  <si>
    <t>Corkum</t>
  </si>
  <si>
    <t>Pedersen</t>
  </si>
  <si>
    <t xml:space="preserve">  Breno</t>
  </si>
  <si>
    <t>Melo</t>
  </si>
  <si>
    <t xml:space="preserve">  Takaya</t>
  </si>
  <si>
    <t>Sakamoto</t>
  </si>
  <si>
    <t xml:space="preserve">  Thomas IV</t>
  </si>
  <si>
    <t xml:space="preserve">  Bradley E</t>
  </si>
  <si>
    <t>Lombardo</t>
  </si>
  <si>
    <t xml:space="preserve">  Ruby J</t>
  </si>
  <si>
    <t>Bode</t>
  </si>
  <si>
    <t xml:space="preserve">  Bart</t>
  </si>
  <si>
    <t xml:space="preserve">  Robert A</t>
  </si>
  <si>
    <t>Norcross</t>
  </si>
  <si>
    <t>Lazrus</t>
  </si>
  <si>
    <t xml:space="preserve">  Yemane Adhane</t>
  </si>
  <si>
    <t>Tsegay</t>
  </si>
  <si>
    <t xml:space="preserve">  Jesse A</t>
  </si>
  <si>
    <t>Schneider</t>
  </si>
  <si>
    <t xml:space="preserve">  Bird</t>
  </si>
  <si>
    <t>Loreto</t>
  </si>
  <si>
    <t xml:space="preserve">  Patrick M</t>
  </si>
  <si>
    <t>Callahan</t>
  </si>
  <si>
    <t>Timko</t>
  </si>
  <si>
    <t>Achatz</t>
  </si>
  <si>
    <t xml:space="preserve">  Yuri</t>
  </si>
  <si>
    <t>Horwitz</t>
  </si>
  <si>
    <t>Gordyan</t>
  </si>
  <si>
    <t xml:space="preserve">  Debbie</t>
  </si>
  <si>
    <t>Battoo</t>
  </si>
  <si>
    <t xml:space="preserve">  Daniell L</t>
  </si>
  <si>
    <t>Barker</t>
  </si>
  <si>
    <t xml:space="preserve">  Janne</t>
  </si>
  <si>
    <t>Saarnilehto</t>
  </si>
  <si>
    <t xml:space="preserve">  Elizabeth L</t>
  </si>
  <si>
    <t xml:space="preserve">  Stephanie C</t>
  </si>
  <si>
    <t>Hillman</t>
  </si>
  <si>
    <t xml:space="preserve">  Callie</t>
  </si>
  <si>
    <t>Bartel</t>
  </si>
  <si>
    <t>Potekhina</t>
  </si>
  <si>
    <t xml:space="preserve">  Mary K</t>
  </si>
  <si>
    <t xml:space="preserve">  Samuel M</t>
  </si>
  <si>
    <t>Lapp</t>
  </si>
  <si>
    <t xml:space="preserve">  Tom J</t>
  </si>
  <si>
    <t>McCormick</t>
  </si>
  <si>
    <t xml:space="preserve">  Dougie J</t>
  </si>
  <si>
    <t>Coffed</t>
  </si>
  <si>
    <t xml:space="preserve">  Jeremiah H</t>
  </si>
  <si>
    <t>Estes</t>
  </si>
  <si>
    <t xml:space="preserve">  Ashley J</t>
  </si>
  <si>
    <t>Miles</t>
  </si>
  <si>
    <t xml:space="preserve">  Turner J</t>
  </si>
  <si>
    <t>Zamore</t>
  </si>
  <si>
    <t xml:space="preserve">  Roger</t>
  </si>
  <si>
    <t>Donaghy</t>
  </si>
  <si>
    <t xml:space="preserve">  Pamela</t>
  </si>
  <si>
    <t>Fiorini</t>
  </si>
  <si>
    <t xml:space="preserve">  Katherine H</t>
  </si>
  <si>
    <t>Alexander</t>
  </si>
  <si>
    <t xml:space="preserve">  Robin</t>
  </si>
  <si>
    <t>Watkins</t>
  </si>
  <si>
    <t xml:space="preserve">  Terri</t>
  </si>
  <si>
    <t>Cassel</t>
  </si>
  <si>
    <t xml:space="preserve">  Eddie</t>
  </si>
  <si>
    <t>O'Sullivan</t>
  </si>
  <si>
    <t xml:space="preserve">  Joyce</t>
  </si>
  <si>
    <t>Chepkirui</t>
  </si>
  <si>
    <t xml:space="preserve">  Alison W</t>
  </si>
  <si>
    <t>Gurney</t>
  </si>
  <si>
    <t xml:space="preserve">  Tammara C</t>
  </si>
  <si>
    <t>Francis</t>
  </si>
  <si>
    <t xml:space="preserve">  Dorota</t>
  </si>
  <si>
    <t>Gruca</t>
  </si>
  <si>
    <t xml:space="preserve">  Jose Norberto Sr</t>
  </si>
  <si>
    <t>Rojas Alvarez</t>
  </si>
  <si>
    <t>Denton</t>
  </si>
  <si>
    <t xml:space="preserve">  Bryant</t>
  </si>
  <si>
    <t>Trout</t>
  </si>
  <si>
    <t>Gilbert</t>
  </si>
  <si>
    <t xml:space="preserve">  Eduardo</t>
  </si>
  <si>
    <t>Chong</t>
  </si>
  <si>
    <t xml:space="preserve">  Laura M</t>
  </si>
  <si>
    <t>Henry</t>
  </si>
  <si>
    <t>Brenneman</t>
  </si>
  <si>
    <t xml:space="preserve">  Melissa D</t>
  </si>
  <si>
    <t>Kemp</t>
  </si>
  <si>
    <t xml:space="preserve">  Dan C</t>
  </si>
  <si>
    <t>Hillyard</t>
  </si>
  <si>
    <t xml:space="preserve">  Wesley C</t>
  </si>
  <si>
    <t>Gonzales</t>
  </si>
  <si>
    <t xml:space="preserve">  Christin</t>
  </si>
  <si>
    <t>Sayre</t>
  </si>
  <si>
    <t>Panke</t>
  </si>
  <si>
    <t xml:space="preserve">  Margaret P</t>
  </si>
  <si>
    <t>Brennan</t>
  </si>
  <si>
    <t xml:space="preserve">  Tiffany K</t>
  </si>
  <si>
    <t>Ngo</t>
  </si>
  <si>
    <t xml:space="preserve">  David M</t>
  </si>
  <si>
    <t>Guerdan</t>
  </si>
  <si>
    <t xml:space="preserve">  Christine E</t>
  </si>
  <si>
    <t xml:space="preserve">  Donna</t>
  </si>
  <si>
    <t>Mills-Honarvar</t>
  </si>
  <si>
    <t xml:space="preserve">  Rod</t>
  </si>
  <si>
    <t>Farvard</t>
  </si>
  <si>
    <t xml:space="preserve">  Joe</t>
  </si>
  <si>
    <t xml:space="preserve">  Kayleigh</t>
  </si>
  <si>
    <t>Skinner</t>
  </si>
  <si>
    <t xml:space="preserve">  Lorcan A</t>
  </si>
  <si>
    <t xml:space="preserve">  Billy</t>
  </si>
  <si>
    <t>Shue</t>
  </si>
  <si>
    <t xml:space="preserve">  Paul M</t>
  </si>
  <si>
    <t xml:space="preserve">  Brenda M</t>
  </si>
  <si>
    <t>Blinn</t>
  </si>
  <si>
    <t xml:space="preserve">  Jeff H</t>
  </si>
  <si>
    <t>Duyn</t>
  </si>
  <si>
    <t>Wardian</t>
  </si>
  <si>
    <t>Heuninck</t>
  </si>
  <si>
    <t xml:space="preserve">  Bernard</t>
  </si>
  <si>
    <t>Kipyego</t>
  </si>
  <si>
    <t>Kuehl</t>
  </si>
  <si>
    <t xml:space="preserve">  Bryn</t>
  </si>
  <si>
    <t>Burkholder</t>
  </si>
  <si>
    <t>Stadolnik</t>
  </si>
  <si>
    <t>Shields</t>
  </si>
  <si>
    <t xml:space="preserve">  Jay</t>
  </si>
  <si>
    <t>Margolis</t>
  </si>
  <si>
    <t>Uffenbeck</t>
  </si>
  <si>
    <t xml:space="preserve">  Shelley</t>
  </si>
  <si>
    <t xml:space="preserve">  Jekaterina</t>
  </si>
  <si>
    <t>Stepanova</t>
  </si>
  <si>
    <t>Verdi</t>
  </si>
  <si>
    <t xml:space="preserve">  Pauline</t>
  </si>
  <si>
    <t xml:space="preserve">  Aleah K</t>
  </si>
  <si>
    <t>Mickelson</t>
  </si>
  <si>
    <t xml:space="preserve">  Mare</t>
  </si>
  <si>
    <t>Dibaba</t>
  </si>
  <si>
    <t>Shilling</t>
  </si>
  <si>
    <t>Bashaw</t>
  </si>
  <si>
    <t xml:space="preserve">  Amanda R</t>
  </si>
  <si>
    <t>Jacob</t>
  </si>
  <si>
    <t xml:space="preserve">  Murray W</t>
  </si>
  <si>
    <t>McCutcheon</t>
  </si>
  <si>
    <t xml:space="preserve">  Meghan P</t>
  </si>
  <si>
    <t>Connor</t>
  </si>
  <si>
    <t xml:space="preserve">  Seth</t>
  </si>
  <si>
    <t>Geoghegan</t>
  </si>
  <si>
    <t>McGinn</t>
  </si>
  <si>
    <t xml:space="preserve">  Russell M</t>
  </si>
  <si>
    <t xml:space="preserve">  Martin</t>
  </si>
  <si>
    <t>Quinteros</t>
  </si>
  <si>
    <t>Loenser</t>
  </si>
  <si>
    <t xml:space="preserve">  Miles</t>
  </si>
  <si>
    <t>Furrer</t>
  </si>
  <si>
    <t>Konigs</t>
  </si>
  <si>
    <t xml:space="preserve">  Brock J</t>
  </si>
  <si>
    <t>Tesdahl</t>
  </si>
  <si>
    <t xml:space="preserve">  Stephen F</t>
  </si>
  <si>
    <t>Engel</t>
  </si>
  <si>
    <t xml:space="preserve">  Missy</t>
  </si>
  <si>
    <t>Kuck</t>
  </si>
  <si>
    <t xml:space="preserve">  Lauren M</t>
  </si>
  <si>
    <t>Neuschel</t>
  </si>
  <si>
    <t xml:space="preserve">  Apolo U</t>
  </si>
  <si>
    <t>Rosales Ramirez</t>
  </si>
  <si>
    <t xml:space="preserve">  Alfons</t>
  </si>
  <si>
    <t>Marquez</t>
  </si>
  <si>
    <t xml:space="preserve">  Amber</t>
  </si>
  <si>
    <t>Green</t>
  </si>
  <si>
    <t xml:space="preserve">  Leah C</t>
  </si>
  <si>
    <t>Schubel</t>
  </si>
  <si>
    <t xml:space="preserve">  Lilia</t>
  </si>
  <si>
    <t>Jimenez</t>
  </si>
  <si>
    <t xml:space="preserve">  Danny</t>
  </si>
  <si>
    <t>Zimny-Schmitt</t>
  </si>
  <si>
    <t>Brohart</t>
  </si>
  <si>
    <t xml:space="preserve">  Satomi</t>
  </si>
  <si>
    <t>Oka</t>
  </si>
  <si>
    <t xml:space="preserve">  Peter T II</t>
  </si>
  <si>
    <t>Metzger</t>
  </si>
  <si>
    <t xml:space="preserve">  Manuel</t>
  </si>
  <si>
    <t xml:space="preserve">  Kindsey P</t>
  </si>
  <si>
    <t>Vaughn</t>
  </si>
  <si>
    <t xml:space="preserve">  Thomas G</t>
  </si>
  <si>
    <t xml:space="preserve">  Kyle S</t>
  </si>
  <si>
    <t>Petty</t>
  </si>
  <si>
    <t xml:space="preserve">  Alexander J</t>
  </si>
  <si>
    <t xml:space="preserve">  Dustin L</t>
  </si>
  <si>
    <t xml:space="preserve">  Chloe</t>
  </si>
  <si>
    <t>Lasseron</t>
  </si>
  <si>
    <t xml:space="preserve">  Cailtlin</t>
  </si>
  <si>
    <t>Bushong</t>
  </si>
  <si>
    <t>Dennison</t>
  </si>
  <si>
    <t xml:space="preserve">  Chuy</t>
  </si>
  <si>
    <t>Lira</t>
  </si>
  <si>
    <t xml:space="preserve">  Laurie B</t>
  </si>
  <si>
    <t>Nahigian</t>
  </si>
  <si>
    <t xml:space="preserve">  Rachel B</t>
  </si>
  <si>
    <t>Cackett</t>
  </si>
  <si>
    <t xml:space="preserve">  Liza</t>
  </si>
  <si>
    <t>Hunter-Galvan</t>
  </si>
  <si>
    <t>Pierret</t>
  </si>
  <si>
    <t xml:space="preserve">  Lindsay E</t>
  </si>
  <si>
    <t xml:space="preserve">  Kathleen M</t>
  </si>
  <si>
    <t>O'Neil</t>
  </si>
  <si>
    <t xml:space="preserve">  Aya</t>
  </si>
  <si>
    <t>Leitz</t>
  </si>
  <si>
    <t xml:space="preserve">  Carolyn R</t>
  </si>
  <si>
    <t>Durfee</t>
  </si>
  <si>
    <t xml:space="preserve">  Bethany</t>
  </si>
  <si>
    <t>Maylone</t>
  </si>
  <si>
    <t xml:space="preserve">  Holly A</t>
  </si>
  <si>
    <t>Reiland</t>
  </si>
  <si>
    <t xml:space="preserve">  Ping</t>
  </si>
  <si>
    <t>Hu</t>
  </si>
  <si>
    <t>Lessek</t>
  </si>
  <si>
    <t>Colavincenzo</t>
  </si>
  <si>
    <t>Mendez-Karr</t>
  </si>
  <si>
    <t xml:space="preserve">  Emmett</t>
  </si>
  <si>
    <t>Saulnier</t>
  </si>
  <si>
    <t>Schoonover</t>
  </si>
  <si>
    <t xml:space="preserve">  Christopher L</t>
  </si>
  <si>
    <t>Hass</t>
  </si>
  <si>
    <t>Cadotte</t>
  </si>
  <si>
    <t xml:space="preserve">  Christopher W</t>
  </si>
  <si>
    <t>Cacciapaglia</t>
  </si>
  <si>
    <t xml:space="preserve">  Norman H</t>
  </si>
  <si>
    <t>Mininger</t>
  </si>
  <si>
    <t>Mayo</t>
  </si>
  <si>
    <t xml:space="preserve">  Tatyana K</t>
  </si>
  <si>
    <t>Zicko</t>
  </si>
  <si>
    <t xml:space="preserve">  Chrissy</t>
  </si>
  <si>
    <t xml:space="preserve">  Halle</t>
  </si>
  <si>
    <t>Cupp</t>
  </si>
  <si>
    <t xml:space="preserve">  Tara D</t>
  </si>
  <si>
    <t>Klassen</t>
  </si>
  <si>
    <t xml:space="preserve">  Rasim M</t>
  </si>
  <si>
    <t>Musal</t>
  </si>
  <si>
    <t xml:space="preserve">  Dina</t>
  </si>
  <si>
    <t>Kitayama</t>
  </si>
  <si>
    <t>Altman</t>
  </si>
  <si>
    <t xml:space="preserve">  Caitrin</t>
  </si>
  <si>
    <t>Demchko</t>
  </si>
  <si>
    <t xml:space="preserve">  Adriana S</t>
  </si>
  <si>
    <t>Betts</t>
  </si>
  <si>
    <t xml:space="preserve">  Kristen M</t>
  </si>
  <si>
    <t xml:space="preserve">  Alix</t>
  </si>
  <si>
    <t>Vandeventer</t>
  </si>
  <si>
    <t xml:space="preserve">  Kakushin</t>
  </si>
  <si>
    <t>Hirano</t>
  </si>
  <si>
    <t>Davi</t>
  </si>
  <si>
    <t>Sloan</t>
  </si>
  <si>
    <t>Homich</t>
  </si>
  <si>
    <t xml:space="preserve">  Amanda C</t>
  </si>
  <si>
    <t xml:space="preserve">  Valur</t>
  </si>
  <si>
    <t>Kristjansson</t>
  </si>
  <si>
    <t xml:space="preserve">  Erica J</t>
  </si>
  <si>
    <t>Pitman</t>
  </si>
  <si>
    <t>Curley</t>
  </si>
  <si>
    <t xml:space="preserve">  Lissa</t>
  </si>
  <si>
    <t>Zimmer</t>
  </si>
  <si>
    <t>Granski</t>
  </si>
  <si>
    <t xml:space="preserve">  Alyson</t>
  </si>
  <si>
    <t xml:space="preserve">  Chance B</t>
  </si>
  <si>
    <t>Regina</t>
  </si>
  <si>
    <t xml:space="preserve">  Therese</t>
  </si>
  <si>
    <t>Howe</t>
  </si>
  <si>
    <t xml:space="preserve">  Beau</t>
  </si>
  <si>
    <t>Atwater</t>
  </si>
  <si>
    <t xml:space="preserve">  Kelsey M</t>
  </si>
  <si>
    <t>Gurganus</t>
  </si>
  <si>
    <t xml:space="preserve">  Gretchen</t>
  </si>
  <si>
    <t>Holden</t>
  </si>
  <si>
    <t xml:space="preserve">  Nicholas E</t>
  </si>
  <si>
    <t>Parton</t>
  </si>
  <si>
    <t xml:space="preserve">  Deborah</t>
  </si>
  <si>
    <t xml:space="preserve">  Chuck W</t>
  </si>
  <si>
    <t>Dent</t>
  </si>
  <si>
    <t>Ranti</t>
  </si>
  <si>
    <t xml:space="preserve">  Amany</t>
  </si>
  <si>
    <t>Ishaq</t>
  </si>
  <si>
    <t xml:space="preserve">  Kipling</t>
  </si>
  <si>
    <t>Wiles</t>
  </si>
  <si>
    <t xml:space="preserve">  Duncan</t>
  </si>
  <si>
    <t xml:space="preserve">  Louis C</t>
  </si>
  <si>
    <t>Serafini</t>
  </si>
  <si>
    <t>Button</t>
  </si>
  <si>
    <t xml:space="preserve">  Ildiko M</t>
  </si>
  <si>
    <t>Gaal</t>
  </si>
  <si>
    <t xml:space="preserve">  Melinda E</t>
  </si>
  <si>
    <t>Liptak</t>
  </si>
  <si>
    <t>Kellam</t>
  </si>
  <si>
    <t>Gordon</t>
  </si>
  <si>
    <t xml:space="preserve">  Emily G</t>
  </si>
  <si>
    <t>Wagoner</t>
  </si>
  <si>
    <t xml:space="preserve">  Danilo</t>
  </si>
  <si>
    <t>Goffi</t>
  </si>
  <si>
    <t xml:space="preserve">  Mikko</t>
  </si>
  <si>
    <t>Salovaara</t>
  </si>
  <si>
    <t xml:space="preserve">  Paula C</t>
  </si>
  <si>
    <t>Reid</t>
  </si>
  <si>
    <t xml:space="preserve">  Kirsten N</t>
  </si>
  <si>
    <t>Allan</t>
  </si>
  <si>
    <t xml:space="preserve">  Christy</t>
  </si>
  <si>
    <t>McLaughlin</t>
  </si>
  <si>
    <t xml:space="preserve">  Jingjing</t>
  </si>
  <si>
    <t>Tang</t>
  </si>
  <si>
    <t xml:space="preserve">  Morgan</t>
  </si>
  <si>
    <t xml:space="preserve">  Frankline</t>
  </si>
  <si>
    <t>Chepkwony</t>
  </si>
  <si>
    <t xml:space="preserve">  Laura T</t>
  </si>
  <si>
    <t xml:space="preserve">  Natalia</t>
  </si>
  <si>
    <t>Szynkarczuk</t>
  </si>
  <si>
    <t>Brill</t>
  </si>
  <si>
    <t xml:space="preserve">  Brooke</t>
  </si>
  <si>
    <t xml:space="preserve">  Jeremy M</t>
  </si>
  <si>
    <t>Nunn</t>
  </si>
  <si>
    <t xml:space="preserve">  Megan L</t>
  </si>
  <si>
    <t>Blair</t>
  </si>
  <si>
    <t>Sharkey</t>
  </si>
  <si>
    <t xml:space="preserve">  Marny</t>
  </si>
  <si>
    <t>Scalard</t>
  </si>
  <si>
    <t>Burget</t>
  </si>
  <si>
    <t xml:space="preserve">  Benjamin L</t>
  </si>
  <si>
    <t>English</t>
  </si>
  <si>
    <t xml:space="preserve">  Rob G</t>
  </si>
  <si>
    <t>Hampton</t>
  </si>
  <si>
    <t xml:space="preserve">  Stefanie A</t>
  </si>
  <si>
    <t xml:space="preserve">  Caroline F</t>
  </si>
  <si>
    <t>Lucas</t>
  </si>
  <si>
    <t xml:space="preserve">  Julia J</t>
  </si>
  <si>
    <t>Cherewatti</t>
  </si>
  <si>
    <t xml:space="preserve">  Bernat</t>
  </si>
  <si>
    <t>Olle</t>
  </si>
  <si>
    <t xml:space="preserve">  Hicham</t>
  </si>
  <si>
    <t>Hamsi</t>
  </si>
  <si>
    <t>Finnegan</t>
  </si>
  <si>
    <t xml:space="preserve">  Elisabetta</t>
  </si>
  <si>
    <t>Villa</t>
  </si>
  <si>
    <t xml:space="preserve">  Trevor N</t>
  </si>
  <si>
    <t>Cable</t>
  </si>
  <si>
    <t xml:space="preserve">  Nancy</t>
  </si>
  <si>
    <t>Eiring</t>
  </si>
  <si>
    <t xml:space="preserve">  Allison R</t>
  </si>
  <si>
    <t>Friedman</t>
  </si>
  <si>
    <t>Croker</t>
  </si>
  <si>
    <t>Beganics</t>
  </si>
  <si>
    <t>Huberty</t>
  </si>
  <si>
    <t xml:space="preserve">  Janae N</t>
  </si>
  <si>
    <t>Hazlehurst</t>
  </si>
  <si>
    <t>Marin</t>
  </si>
  <si>
    <t xml:space="preserve">  Nicole F</t>
  </si>
  <si>
    <t>Dear</t>
  </si>
  <si>
    <t xml:space="preserve">  Krista L</t>
  </si>
  <si>
    <t>Lederer</t>
  </si>
  <si>
    <t xml:space="preserve">  Denise</t>
  </si>
  <si>
    <t>Robson</t>
  </si>
  <si>
    <t xml:space="preserve">  Ariel</t>
  </si>
  <si>
    <t>Galvan</t>
  </si>
  <si>
    <t xml:space="preserve">  Rosalie</t>
  </si>
  <si>
    <t>Teeuwen</t>
  </si>
  <si>
    <t>List</t>
  </si>
  <si>
    <t xml:space="preserve">  Vitaliy</t>
  </si>
  <si>
    <t>Shafar</t>
  </si>
  <si>
    <t xml:space="preserve">  Benjamin W</t>
  </si>
  <si>
    <t>Copenhaver</t>
  </si>
  <si>
    <t>Stump</t>
  </si>
  <si>
    <t>Wehrman</t>
  </si>
  <si>
    <t>Sischo</t>
  </si>
  <si>
    <t xml:space="preserve">  Massimiliano</t>
  </si>
  <si>
    <t>Fonti</t>
  </si>
  <si>
    <t>Merlis</t>
  </si>
  <si>
    <t xml:space="preserve">  Kiyokatsu</t>
  </si>
  <si>
    <t>Hasegawa</t>
  </si>
  <si>
    <t>Haselden</t>
  </si>
  <si>
    <t>Simonson</t>
  </si>
  <si>
    <t xml:space="preserve">  Julia M</t>
  </si>
  <si>
    <t>Montag</t>
  </si>
  <si>
    <t xml:space="preserve">  Rhea</t>
  </si>
  <si>
    <t>Deroian</t>
  </si>
  <si>
    <t xml:space="preserve">  Shamus M</t>
  </si>
  <si>
    <t>Brady</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</si>
  <si>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</si>
  <si>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</si>
  <si>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</si>
  <si>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</si>
  <si>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</si>
  <si>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</si>
  <si>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</si>
  <si>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</si>
  <si>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</si>
  <si>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</si>
  <si>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</si>
  <si>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</si>
  <si>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</si>
  <si>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 xml:space="preserve">  Kristin R</t>
  </si>
  <si>
    <t>Vespa</t>
  </si>
  <si>
    <t>Meadows</t>
  </si>
  <si>
    <t>Toppen</t>
  </si>
  <si>
    <t>Ermer</t>
  </si>
  <si>
    <t xml:space="preserve">  Hilary K</t>
  </si>
  <si>
    <t>Dionne</t>
  </si>
  <si>
    <t xml:space="preserve">  Dominique</t>
  </si>
  <si>
    <t>Stasulli</t>
  </si>
  <si>
    <t xml:space="preserve">  Carlos I</t>
  </si>
  <si>
    <t>Duran</t>
  </si>
  <si>
    <t>Klundt</t>
  </si>
  <si>
    <t>Waters</t>
  </si>
  <si>
    <t xml:space="preserve">  Sarah S</t>
  </si>
  <si>
    <t>Rusk</t>
  </si>
  <si>
    <t xml:space="preserve">  Shauna R</t>
  </si>
  <si>
    <t>Gersbach</t>
  </si>
  <si>
    <t xml:space="preserve">  Lindsay J</t>
  </si>
  <si>
    <t>Taylor-Watson</t>
  </si>
  <si>
    <t xml:space="preserve">  Danya A</t>
  </si>
  <si>
    <t xml:space="preserve">  Lorraine</t>
  </si>
  <si>
    <t>Levitsky</t>
  </si>
  <si>
    <t>Carroll</t>
  </si>
  <si>
    <t xml:space="preserve">  Jesus Sr</t>
  </si>
  <si>
    <t>Campos</t>
  </si>
  <si>
    <t>Flajslik</t>
  </si>
  <si>
    <t xml:space="preserve">  Catherine C</t>
  </si>
  <si>
    <t>Chua</t>
  </si>
  <si>
    <t xml:space="preserve">  Evan</t>
  </si>
  <si>
    <t xml:space="preserve">  Nathan J</t>
  </si>
  <si>
    <t>Wilzbacher</t>
  </si>
  <si>
    <t>Thayer</t>
  </si>
  <si>
    <t>Brosseau</t>
  </si>
  <si>
    <t xml:space="preserve">  Marshall</t>
  </si>
  <si>
    <t>Phares</t>
  </si>
  <si>
    <t xml:space="preserve">  Lavar</t>
  </si>
  <si>
    <t xml:space="preserve">  Charlie T</t>
  </si>
  <si>
    <t>Padula</t>
  </si>
  <si>
    <t xml:space="preserve">  Arthur</t>
  </si>
  <si>
    <t>Gamirov</t>
  </si>
  <si>
    <t>Briot</t>
  </si>
  <si>
    <t>De Hueck</t>
  </si>
  <si>
    <t xml:space="preserve">  Tammy</t>
  </si>
  <si>
    <t>Putt</t>
  </si>
  <si>
    <t xml:space="preserve">  Lena</t>
  </si>
  <si>
    <t>Deiman</t>
  </si>
  <si>
    <t xml:space="preserve">  Valentina</t>
  </si>
  <si>
    <t>Bonanni</t>
  </si>
  <si>
    <t xml:space="preserve">  Russell N</t>
  </si>
  <si>
    <t>Stein</t>
  </si>
  <si>
    <t xml:space="preserve">  Scott R</t>
  </si>
  <si>
    <t>Laumann</t>
  </si>
  <si>
    <t xml:space="preserve">  Jose Francisco Sr</t>
  </si>
  <si>
    <t>Galaviz</t>
  </si>
  <si>
    <t xml:space="preserve">  Paul J</t>
  </si>
  <si>
    <t>Piper</t>
  </si>
  <si>
    <t>Cantini</t>
  </si>
  <si>
    <t xml:space="preserve">  Edward J</t>
  </si>
  <si>
    <t xml:space="preserve">  Patrick A</t>
  </si>
  <si>
    <t>Werhane</t>
  </si>
  <si>
    <t xml:space="preserve">  Geraint H</t>
  </si>
  <si>
    <t>Davies</t>
  </si>
  <si>
    <t xml:space="preserve">  Dj</t>
  </si>
  <si>
    <t>Hummel</t>
  </si>
  <si>
    <t xml:space="preserve">  Zachary A</t>
  </si>
  <si>
    <t>Lutz</t>
  </si>
  <si>
    <t xml:space="preserve">  Brian W</t>
  </si>
  <si>
    <t>Viglienzoni</t>
  </si>
  <si>
    <t>Rathbun</t>
  </si>
  <si>
    <t xml:space="preserve">  Ellen L</t>
  </si>
  <si>
    <t>crane</t>
  </si>
  <si>
    <t>Conant</t>
  </si>
  <si>
    <t xml:space="preserve">  Abigail R</t>
  </si>
  <si>
    <t>Huyser-Wierenga</t>
  </si>
  <si>
    <t>Natalini</t>
  </si>
  <si>
    <t>Robbins</t>
  </si>
  <si>
    <t xml:space="preserve">  Grace H</t>
  </si>
  <si>
    <t>Stanislav</t>
  </si>
  <si>
    <t xml:space="preserve">  Caitie J</t>
  </si>
  <si>
    <t>Mears</t>
  </si>
  <si>
    <t xml:space="preserve">  Ian T</t>
  </si>
  <si>
    <t>Neill</t>
  </si>
  <si>
    <t xml:space="preserve">  Tadese</t>
  </si>
  <si>
    <t>Tola</t>
  </si>
  <si>
    <t>Briskman</t>
  </si>
  <si>
    <t xml:space="preserve">  Dathan</t>
  </si>
  <si>
    <t>Ritzenhein</t>
  </si>
  <si>
    <t>Malkowski</t>
  </si>
  <si>
    <t>Andreyko</t>
  </si>
  <si>
    <t xml:space="preserve">  Aaron R</t>
  </si>
  <si>
    <t>Lozier</t>
  </si>
  <si>
    <t xml:space="preserve">  Caitlin H</t>
  </si>
  <si>
    <t xml:space="preserve">  Harald E</t>
  </si>
  <si>
    <t>Rodas</t>
  </si>
  <si>
    <t xml:space="preserve">  Siobhan A</t>
  </si>
  <si>
    <t xml:space="preserve">  Andrea J</t>
  </si>
  <si>
    <t xml:space="preserve">  Rachel A</t>
  </si>
  <si>
    <t>Karmen</t>
  </si>
  <si>
    <t xml:space="preserve">  Kiersten</t>
  </si>
  <si>
    <t>Lippmann</t>
  </si>
  <si>
    <t>Klehm</t>
  </si>
  <si>
    <t xml:space="preserve">  Lelisa</t>
  </si>
  <si>
    <t>Desisa</t>
  </si>
  <si>
    <t>Brooks</t>
  </si>
  <si>
    <t xml:space="preserve">  Chris C</t>
  </si>
  <si>
    <t>Weispfennig</t>
  </si>
  <si>
    <t>Sorrell</t>
  </si>
  <si>
    <t xml:space="preserve">  Erik C</t>
  </si>
  <si>
    <t xml:space="preserve">  Shawn C</t>
  </si>
  <si>
    <t>Marek</t>
  </si>
  <si>
    <t xml:space="preserve">  Vajin L</t>
  </si>
  <si>
    <t xml:space="preserve">  John K</t>
  </si>
  <si>
    <t>Jr Werner</t>
  </si>
  <si>
    <t xml:space="preserve">  Kirby W</t>
  </si>
  <si>
    <t xml:space="preserve">  J A</t>
  </si>
  <si>
    <t>Penny</t>
  </si>
  <si>
    <t xml:space="preserve">  Dustin G</t>
  </si>
  <si>
    <t xml:space="preserve">  Anthony G</t>
  </si>
  <si>
    <t>Masayesva</t>
  </si>
  <si>
    <t>Paavola</t>
  </si>
  <si>
    <t xml:space="preserve">  Eric N</t>
  </si>
  <si>
    <t>Gehlsen</t>
  </si>
  <si>
    <t xml:space="preserve">  Connor</t>
  </si>
  <si>
    <t>Roche</t>
  </si>
  <si>
    <t xml:space="preserve">  Patrick H</t>
  </si>
  <si>
    <t>Hearn</t>
  </si>
  <si>
    <t>Dimson</t>
  </si>
  <si>
    <t xml:space="preserve">  Deborah L</t>
  </si>
  <si>
    <t>Slason</t>
  </si>
  <si>
    <t>Gibson</t>
  </si>
  <si>
    <t xml:space="preserve">  Elleree</t>
  </si>
  <si>
    <t>Erdos</t>
  </si>
  <si>
    <t xml:space="preserve">  Brandon J</t>
  </si>
  <si>
    <t>Cushman</t>
  </si>
  <si>
    <t>Hammel</t>
  </si>
  <si>
    <t xml:space="preserve">  Nina Wavik Sr</t>
  </si>
  <si>
    <t>Ytterstad</t>
  </si>
  <si>
    <t xml:space="preserve">  Dani</t>
  </si>
  <si>
    <t>Prince</t>
  </si>
  <si>
    <t>Freeman</t>
  </si>
  <si>
    <t>Petrulak</t>
  </si>
  <si>
    <t>Zablocki</t>
  </si>
  <si>
    <t xml:space="preserve">  Kathryn M</t>
  </si>
  <si>
    <t>Van Meter</t>
  </si>
  <si>
    <t>Babay</t>
  </si>
  <si>
    <t xml:space="preserve">  Trent A</t>
  </si>
  <si>
    <t xml:space="preserve">  Jennifer E</t>
  </si>
  <si>
    <t>Moody</t>
  </si>
  <si>
    <t>Swierzbinski</t>
  </si>
  <si>
    <t>Schwartz</t>
  </si>
  <si>
    <t>Sanseverino</t>
  </si>
  <si>
    <t>Lawder</t>
  </si>
  <si>
    <t>Hoerner</t>
  </si>
  <si>
    <t xml:space="preserve">  Pat</t>
  </si>
  <si>
    <t xml:space="preserve">  Rebecca M</t>
  </si>
  <si>
    <t>Beaulne</t>
  </si>
  <si>
    <t xml:space="preserve">  Ruth</t>
  </si>
  <si>
    <t>Lunz</t>
  </si>
  <si>
    <t xml:space="preserve">  Gregory S</t>
  </si>
  <si>
    <t>Kyle</t>
  </si>
  <si>
    <t xml:space="preserve">  Alexandra S</t>
  </si>
  <si>
    <t>Brackenwagen</t>
  </si>
  <si>
    <t xml:space="preserve">  Hillary</t>
  </si>
  <si>
    <t>Schmitt</t>
  </si>
  <si>
    <t xml:space="preserve">  Amy K</t>
  </si>
  <si>
    <t>Borden</t>
  </si>
  <si>
    <t>Regan</t>
  </si>
  <si>
    <t xml:space="preserve">  Maaikel</t>
  </si>
  <si>
    <t>Koenis</t>
  </si>
  <si>
    <t>Kittaka</t>
  </si>
  <si>
    <t xml:space="preserve">  Christopher S</t>
  </si>
  <si>
    <t>Concannon</t>
  </si>
  <si>
    <t xml:space="preserve">  Lyndsy</t>
  </si>
  <si>
    <t>Schultz</t>
  </si>
  <si>
    <t>Brannigan</t>
  </si>
  <si>
    <t xml:space="preserve">  Anna</t>
  </si>
  <si>
    <t>Cavallo</t>
  </si>
  <si>
    <t>Axelrod</t>
  </si>
  <si>
    <t>Roberge</t>
  </si>
  <si>
    <t>Schmidt</t>
  </si>
  <si>
    <t xml:space="preserve">  Eric S</t>
  </si>
  <si>
    <t>Kosters</t>
  </si>
  <si>
    <t>Dykes</t>
  </si>
  <si>
    <t>Velan</t>
  </si>
  <si>
    <t>Goolik</t>
  </si>
  <si>
    <t>Bain</t>
  </si>
  <si>
    <t xml:space="preserve">  Sonja</t>
  </si>
  <si>
    <t>Wieck</t>
  </si>
  <si>
    <t>Friel</t>
  </si>
  <si>
    <t xml:space="preserve">  Martha L</t>
  </si>
  <si>
    <t>Santandreu</t>
  </si>
  <si>
    <t xml:space="preserve">  Cliff</t>
  </si>
  <si>
    <t>Gerber</t>
  </si>
  <si>
    <t xml:space="preserve">  Blue</t>
  </si>
  <si>
    <t>Benadum</t>
  </si>
  <si>
    <t xml:space="preserve">  Jeffrey M</t>
  </si>
  <si>
    <t>Ragazzini</t>
  </si>
  <si>
    <t>Kessinger</t>
  </si>
  <si>
    <t>Bezgin</t>
  </si>
  <si>
    <t>Woldesilassie</t>
  </si>
  <si>
    <t>Ruiz Herrero</t>
  </si>
  <si>
    <t xml:space="preserve">  Mohd Syahidan</t>
  </si>
  <si>
    <t>Bin Alias</t>
  </si>
  <si>
    <t>Pulliam</t>
  </si>
  <si>
    <t>Guisinger</t>
  </si>
  <si>
    <t xml:space="preserve">  Christi A</t>
  </si>
  <si>
    <t>Arnerich</t>
  </si>
  <si>
    <t xml:space="preserve">  Sandra K</t>
  </si>
  <si>
    <t xml:space="preserve">  Jerome</t>
  </si>
  <si>
    <t>Nolette</t>
  </si>
  <si>
    <t xml:space="preserve">  Julia R</t>
  </si>
  <si>
    <t>Chabrier</t>
  </si>
  <si>
    <t xml:space="preserve">  Sean Henry</t>
  </si>
  <si>
    <t>Knotts</t>
  </si>
  <si>
    <t>Pultorak</t>
  </si>
  <si>
    <t>Maxon</t>
  </si>
  <si>
    <t xml:space="preserve">  Abby L</t>
  </si>
  <si>
    <t>Kraai</t>
  </si>
  <si>
    <t>Larosa</t>
  </si>
  <si>
    <t xml:space="preserve">  Ali</t>
  </si>
  <si>
    <t>Haney</t>
  </si>
  <si>
    <t xml:space="preserve">  Pierre</t>
  </si>
  <si>
    <t>Boulay</t>
  </si>
  <si>
    <t>Luy</t>
  </si>
  <si>
    <t>Fava</t>
  </si>
  <si>
    <t xml:space="preserve">  Alvaro Sr</t>
  </si>
  <si>
    <t>Montoya</t>
  </si>
  <si>
    <t xml:space="preserve">  Mark P</t>
  </si>
  <si>
    <t>Albertson</t>
  </si>
  <si>
    <t>Barger</t>
  </si>
  <si>
    <t xml:space="preserve">  Mario Jr</t>
  </si>
  <si>
    <t>Fraioli</t>
  </si>
  <si>
    <t xml:space="preserve">  Lusapho</t>
  </si>
  <si>
    <t>April</t>
  </si>
  <si>
    <t xml:space="preserve">  Alan F</t>
  </si>
  <si>
    <t>Talhelm</t>
  </si>
  <si>
    <t>Treece</t>
  </si>
  <si>
    <t>Beisel</t>
  </si>
  <si>
    <t xml:space="preserve">  Jacob J</t>
  </si>
  <si>
    <t>Enke</t>
  </si>
  <si>
    <t xml:space="preserve">  Jose Tomas</t>
  </si>
  <si>
    <t>Ruiz-Tagle Barros</t>
  </si>
  <si>
    <t xml:space="preserve">  Mary Evan</t>
  </si>
  <si>
    <t>Ferrell</t>
  </si>
  <si>
    <t xml:space="preserve">  Justin K</t>
  </si>
  <si>
    <t>Gates</t>
  </si>
  <si>
    <t>Jeffers</t>
  </si>
  <si>
    <t xml:space="preserve">  Roman</t>
  </si>
  <si>
    <t>Sulhanek</t>
  </si>
  <si>
    <t xml:space="preserve">  Evelyn L</t>
  </si>
  <si>
    <t>Caron</t>
  </si>
  <si>
    <t>Fullarton</t>
  </si>
  <si>
    <t>Lindgren</t>
  </si>
  <si>
    <t>Akiha</t>
  </si>
  <si>
    <t>Sweny</t>
  </si>
  <si>
    <t>Tobin</t>
  </si>
  <si>
    <t>Keys</t>
  </si>
  <si>
    <t>Wilbur</t>
  </si>
  <si>
    <t>Ditota</t>
  </si>
  <si>
    <t>Horbol</t>
  </si>
  <si>
    <t xml:space="preserve">  Flannery</t>
  </si>
  <si>
    <t xml:space="preserve">  John T</t>
  </si>
  <si>
    <t>Murakami</t>
  </si>
  <si>
    <t xml:space="preserve">  Candice M</t>
  </si>
  <si>
    <t xml:space="preserve">  Theodore A</t>
  </si>
  <si>
    <t>Petermann</t>
  </si>
  <si>
    <t xml:space="preserve">  Lindy</t>
  </si>
  <si>
    <t>Graves - Rostro</t>
  </si>
  <si>
    <t>Danielson</t>
  </si>
  <si>
    <t xml:space="preserve">  Holly</t>
  </si>
  <si>
    <t>Street</t>
  </si>
  <si>
    <t>Buss</t>
  </si>
  <si>
    <t xml:space="preserve">  Meghan K</t>
  </si>
  <si>
    <t>Duffy</t>
  </si>
  <si>
    <t xml:space="preserve">  Fred</t>
  </si>
  <si>
    <t xml:space="preserve">  Sebastian</t>
  </si>
  <si>
    <t>Castro</t>
  </si>
  <si>
    <t>Avery</t>
  </si>
  <si>
    <t xml:space="preserve">  Susan E</t>
  </si>
  <si>
    <t>Bohinski</t>
  </si>
  <si>
    <t xml:space="preserve">  Katy</t>
  </si>
  <si>
    <t>Kohls</t>
  </si>
  <si>
    <t>Brietzke</t>
  </si>
  <si>
    <t xml:space="preserve">  Juan D</t>
  </si>
  <si>
    <t>Sr Riveros Gonzalez</t>
  </si>
  <si>
    <t>Albano</t>
  </si>
  <si>
    <t xml:space="preserve">  Evan P</t>
  </si>
  <si>
    <t>Rosendahl</t>
  </si>
  <si>
    <t xml:space="preserve">  Aaron K</t>
  </si>
  <si>
    <t>German</t>
  </si>
  <si>
    <t>smoker</t>
  </si>
  <si>
    <t>No major surgery</t>
  </si>
  <si>
    <t>Id2336</t>
  </si>
  <si>
    <t>Id2337</t>
  </si>
  <si>
    <t>Id2338</t>
  </si>
  <si>
    <t>Id2339</t>
  </si>
  <si>
    <t>Id2340</t>
  </si>
  <si>
    <t>1) Check for the number of missing values marked with 'No' in each column of the “Medical Examinations” Table and "Hospitalization Details" Table.</t>
  </si>
  <si>
    <t xml:space="preserve">Missing Values Appears To Be Medical Examinations </t>
  </si>
  <si>
    <t>Before Cleaning - 2</t>
  </si>
  <si>
    <t xml:space="preserve">Missing Values Appears To Be Hospitalisation Details </t>
  </si>
  <si>
    <t>Before Cleaning - 15</t>
  </si>
  <si>
    <t>2) Fill in the missing values of ‘month’ with Sep and ‘year’ with its average rounded to the nearest integer.</t>
  </si>
  <si>
    <t>average year</t>
  </si>
  <si>
    <t>3) Determine the most frequently occurring values in the ‘smoker’, 'Hospital tier' and 'City tier' columns, and fill in the missing values accordingly.</t>
  </si>
  <si>
    <r>
      <rPr>
        <b/>
        <sz val="11"/>
        <color theme="1"/>
        <rFont val="Aptos Narrow"/>
        <family val="2"/>
        <scheme val="minor"/>
      </rPr>
      <t>"No"</t>
    </r>
    <r>
      <rPr>
        <sz val="11"/>
        <color theme="1"/>
        <rFont val="Aptos Narrow"/>
        <family val="2"/>
        <scheme val="minor"/>
      </rPr>
      <t xml:space="preserve">  is the Most Frequent value in smoker column</t>
    </r>
  </si>
  <si>
    <t>Column Labels</t>
  </si>
  <si>
    <t>Grand Total</t>
  </si>
  <si>
    <t>Count of smoker</t>
  </si>
  <si>
    <r>
      <t xml:space="preserve">most frequently occurring values </t>
    </r>
    <r>
      <rPr>
        <b/>
        <sz val="11"/>
        <color theme="1"/>
        <rFont val="Aptos Narrow"/>
        <family val="2"/>
        <scheme val="minor"/>
      </rPr>
      <t>'Hospital tier'</t>
    </r>
  </si>
  <si>
    <t>Count of Hospital tier</t>
  </si>
  <si>
    <r>
      <t xml:space="preserve">most frequently occurring values </t>
    </r>
    <r>
      <rPr>
        <b/>
        <sz val="11"/>
        <color theme="1"/>
        <rFont val="Aptos Narrow"/>
        <family val="2"/>
        <scheme val="minor"/>
      </rPr>
      <t>'City tier'</t>
    </r>
  </si>
  <si>
    <t>Count of City tier</t>
  </si>
  <si>
    <t>4) If any 'State ID' values are missing, consider filling them with 'Unknown' or using another appropriate strategy.</t>
  </si>
  <si>
    <t>City Labels</t>
  </si>
  <si>
    <t>Id2440</t>
  </si>
  <si>
    <t>1) Split the ‘names’ column in the “Customer Names” Table into 3 meaningful columns: ‘Title’, ‘First Name’, and ‘Last Name’.</t>
  </si>
  <si>
    <t>Check at "Customer Names" Sheet</t>
  </si>
  <si>
    <t>2) Convert the "NumberOfMajorSurgeries" column in the “Medical Examinations” Table to numerical data by replacing non-numeric characters with meaningful numerical values.</t>
  </si>
  <si>
    <t>Original Value</t>
  </si>
  <si>
    <t>Converted Value</t>
  </si>
  <si>
    <t>No Major Surgery</t>
  </si>
  <si>
    <t>3) Check for inconsistencies in the 'Heart Issues' and 'smoker' columns and propose corrective actions if necessary.</t>
  </si>
  <si>
    <t>4) Create a new column named “Weight Status” that categorizes BMI into different categories as below:</t>
  </si>
  <si>
    <t>5) Create a new column named “Diabetes Status” and fill it as per the information given below:</t>
  </si>
  <si>
    <t>Check C and E Columns</t>
  </si>
  <si>
    <t>6) Merge ‘year’, ‘month’ and ‘date’ columns in the “Hospitalization Details” Table into one column named ‘Date of Birth’ and format it in ‘DD-MMM-YYYY’ custom format.</t>
  </si>
  <si>
    <t>Check Column "P"</t>
  </si>
  <si>
    <t>8) Format ‘charges’ column as currency ($).</t>
  </si>
  <si>
    <t>Check Column "S"</t>
  </si>
  <si>
    <t>Number Of Maj or Surgeries</t>
  </si>
  <si>
    <t>Id2341</t>
  </si>
  <si>
    <t>id2342</t>
  </si>
  <si>
    <t>Obesity</t>
  </si>
  <si>
    <t>Diabetes</t>
  </si>
  <si>
    <t>Normal</t>
  </si>
  <si>
    <t>Overweight</t>
  </si>
  <si>
    <t>Prediabetes</t>
  </si>
  <si>
    <t>Normal Weight</t>
  </si>
  <si>
    <t>Underweight</t>
  </si>
  <si>
    <t>Id2342</t>
  </si>
  <si>
    <t>Id2343</t>
  </si>
  <si>
    <t>Sum of Number Of Maj or Surgeries</t>
  </si>
  <si>
    <t>Average of HBA1C</t>
  </si>
  <si>
    <t>Non-smoker</t>
  </si>
  <si>
    <t>Smoker</t>
  </si>
  <si>
    <t>➢ What is the distribution of cancer history among smokers and non-smokers?</t>
  </si>
  <si>
    <t>Cancer history distribution by smoking status</t>
  </si>
  <si>
    <t>Among smokers, 17.2% have a recorded cancer history, compared with 16.6% among non-smokers. The difference is small in this dataset, and these results alone do not establish that smoking causes cancer.</t>
  </si>
  <si>
    <t>➢ How does the total number of major surgeries and average HbA1C differ between patients with and without a history of transplants?</t>
  </si>
  <si>
    <t>Patients without a transplant history had 1,417 major surgeries in total, compared with 162 among patients with a transplant history. The average HbA1C was 6.67 for patients without a transplant history and 5.19 for those with a transplant history</t>
  </si>
  <si>
    <t>.</t>
  </si>
  <si>
    <t>Total</t>
  </si>
  <si>
    <t>Patients transplant history</t>
  </si>
  <si>
    <t>Average of charges</t>
  </si>
  <si>
    <t>➢ How do healthcare charges vary based on different weight statuses and diabetes statuses?</t>
  </si>
  <si>
    <t>Weight Category</t>
  </si>
  <si>
    <t>Can you compare the average charges for each hospital tier within different states?</t>
  </si>
  <si>
    <t>Average of BMI</t>
  </si>
  <si>
    <t>Age-Group Averages BMI Correlation</t>
  </si>
  <si>
    <t>Age-Group Averages HBA1C Correlation</t>
  </si>
  <si>
    <t>Key Findings</t>
  </si>
  <si>
    <r>
      <t>Conclusion:</t>
    </r>
    <r>
      <rPr>
        <sz val="11"/>
        <color theme="1"/>
        <rFont val="Aptos Narrow"/>
        <family val="2"/>
        <scheme val="minor"/>
      </rPr>
      <t xml:space="preserve"> In this dataset, average HbA1C shows a stronger positive association with age than average BMI does. These results indicate association, not causation.</t>
    </r>
  </si>
  <si>
    <t>Average Charges For Each Age Group Correlation</t>
  </si>
  <si>
    <t>Unknown</t>
  </si>
  <si>
    <t>TOTAL PATIENTS</t>
  </si>
  <si>
    <t>CANCER HISTORY</t>
  </si>
  <si>
    <t>AVG. HEALTHCARE CHARGES</t>
  </si>
  <si>
    <r>
      <t>Age and BMI:</t>
    </r>
    <r>
      <rPr>
        <sz val="11"/>
        <color theme="1"/>
        <rFont val="Aptos Narrow"/>
        <family val="2"/>
        <scheme val="minor"/>
      </rPr>
      <t xml:space="preserve"> The correlation of 0.274 indicates a weak positive relationship between age and average BMI.</t>
    </r>
  </si>
  <si>
    <r>
      <t>Age and HbA1C:</t>
    </r>
    <r>
      <rPr>
        <sz val="11"/>
        <color theme="1"/>
        <rFont val="Aptos Narrow"/>
        <family val="2"/>
        <scheme val="minor"/>
      </rPr>
      <t xml:space="preserve"> The correlation of 0.567 indicates a moderate positive relationship between age and average HbA1C.</t>
    </r>
  </si>
  <si>
    <t/>
  </si>
  <si>
    <t>Ckecked with formula "Uniqe"  &amp; Not find any unique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</si>
</sst>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quot;₹&quot;\ * #,##0.00_ ;_ &quot;₹&quot;\ * \-#,##0.00_ ;_ &quot;₹&quot;\ * &quot;-&quot;??_ ;_ @_ "/>
    <numFmt numFmtId="164" formatCode="dd/mmm/yyyy"/>
    <numFmt numFmtId="165" formatCode="_ [$₹-4009]\ * #,##0.00_ ;_ [$₹-4009]\ * \-#,##0.00_ ;_ [$₹-4009]\ * &quot;-&quot;??_ ;_ @_ "/>
    <numFmt numFmtId="166" formatCode="mmm\,\ yyyy"/>
    <numFmt numFmtId="167" formatCode="0.0"/>
    <numFmt numFmtId="168" formatCode="_-[$$-409]* #,##0.00_ ;_-[$$-409]* \-#,##0.00\ ;_-[$$-409]* &quot;-&quot;??_ ;_-@_ "/>
    <numFmt numFmtId="169" formatCode="0.000"/>
  </numFmts>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rgb="FF632D09"/>
      <name val="Aptos Narrow"/>
      <family val="2"/>
      <scheme val="minor"/>
    </font>
    <font>
      <b/>
      <sz val="12"/>
      <color rgb="FF002060"/>
      <name val="Aptos Narrow"/>
      <family val="2"/>
      <scheme val="minor"/>
    </font>
    <font>
      <b/>
      <sz val="12"/>
      <color theme="0"/>
      <name val="Aptos Narrow"/>
      <family val="2"/>
      <scheme val="minor"/>
    </font>
    <font>
      <sz val="12"/>
      <color theme="1"/>
      <name val="Aptos Narrow"/>
      <family val="2"/>
      <scheme val="minor"/>
    </font>
    <font>
      <sz val="8"/>
      <name val="Aptos Narrow"/>
      <family val="2"/>
      <scheme val="minor"/>
    </font>
    <font>
      <b/>
      <sz val="11"/>
      <color rgb="FF000000"/>
      <name val="Aptos Narrow"/>
      <family val="2"/>
      <scheme val="minor"/>
    </font>
    <font>
      <b/>
      <sz val="12"/>
      <color theme="1"/>
      <name val="Aptos Narrow"/>
      <family val="2"/>
      <scheme val="minor"/>
    </font>
    <font>
      <b/>
      <u/>
      <sz val="11"/>
      <color theme="1"/>
      <name val="Aptos Narrow"/>
      <family val="2"/>
      <scheme val="minor"/>
    </font>
    <font>
      <sz val="12"/>
      <color rgb="FF000000"/>
      <name val="Aptos Narrow"/>
      <family val="2"/>
      <scheme val="minor"/>
    </font>
    <font>
      <b/>
      <sz val="12"/>
      <color rgb="FF000000"/>
      <name val="Aptos Narrow"/>
      <family val="2"/>
      <scheme val="minor"/>
    </font>
    <font>
      <b/>
      <sz val="14"/>
      <color theme="4"/>
      <name val="Aptos Narrow"/>
      <family val="2"/>
      <scheme val="minor"/>
    </font>
    <font>
      <b/>
      <sz val="10"/>
      <color theme="4"/>
      <name val="Aptos"/>
      <family val="2"/>
    </font>
  </fonts>
  <fills count="12">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FFFF00"/>
        <bgColor indexed="64"/>
      </patternFill>
    </fill>
    <fill>
      <patternFill patternType="solid">
        <fgColor rgb="FF7030A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0"/>
        <bgColor indexed="64"/>
      </patternFill>
    </fill>
    <fill>
      <patternFill patternType="solid">
        <fgColor theme="3" tint="0.89999084444715716"/>
        <bgColor indexed="64"/>
      </patternFill>
    </fill>
    <fill>
      <patternFill patternType="solid">
        <fgColor theme="0" tint="-4.9989318521683403E-2"/>
        <bgColor indexed="64"/>
      </patternFill>
    </fill>
    <fill>
      <patternFill patternType="solid">
        <fgColor theme="0"/>
        <bgColor rgb="FF000000"/>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0" fontId="6" fillId="0" borderId="0"/>
  </cellStyleXfs>
  <cellXfs count="126">
    <xf numFmtId="0" fontId="0" fillId="0" borderId="0" xfId="0"/>
    <xf numFmtId="0" fontId="3"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0" fillId="0" borderId="1" xfId="0" applyBorder="1"/>
    <xf numFmtId="0" fontId="0" fillId="0" borderId="1" xfId="0" applyBorder="1" applyAlignment="1">
      <alignment horizontal="center"/>
    </xf>
    <xf numFmtId="164" fontId="0" fillId="0" borderId="1" xfId="0" applyNumberFormat="1" applyBorder="1"/>
    <xf numFmtId="1" fontId="0" fillId="0" borderId="1" xfId="0" applyNumberFormat="1" applyBorder="1" applyAlignment="1">
      <alignment horizontal="center"/>
    </xf>
    <xf numFmtId="0" fontId="0" fillId="0" borderId="0" xfId="0" applyAlignment="1">
      <alignment horizontal="center"/>
    </xf>
    <xf numFmtId="0" fontId="0" fillId="4" borderId="1" xfId="0" applyFill="1" applyBorder="1" applyAlignment="1">
      <alignment horizontal="center"/>
    </xf>
    <xf numFmtId="166" fontId="5" fillId="5" borderId="1" xfId="0" applyNumberFormat="1" applyFont="1" applyFill="1" applyBorder="1" applyAlignment="1">
      <alignment horizontal="center" vertical="center"/>
    </xf>
    <xf numFmtId="0" fontId="6" fillId="0" borderId="1" xfId="2" applyBorder="1"/>
    <xf numFmtId="0" fontId="2" fillId="0" borderId="0" xfId="0" applyFont="1" applyAlignment="1">
      <alignment horizontal="left"/>
    </xf>
    <xf numFmtId="49" fontId="0" fillId="0" borderId="0" xfId="0" applyNumberFormat="1" applyAlignment="1">
      <alignment horizontal="center"/>
    </xf>
    <xf numFmtId="0" fontId="2" fillId="0" borderId="0" xfId="0" applyFont="1"/>
    <xf numFmtId="0" fontId="0" fillId="0" borderId="1" xfId="0" pivotButton="1" applyBorder="1"/>
    <xf numFmtId="0" fontId="0" fillId="6" borderId="0" xfId="0" applyFill="1"/>
    <xf numFmtId="0" fontId="0" fillId="7" borderId="1" xfId="0" applyFill="1" applyBorder="1"/>
    <xf numFmtId="165" fontId="0" fillId="0" borderId="1" xfId="1" applyNumberFormat="1" applyFont="1" applyBorder="1"/>
    <xf numFmtId="165" fontId="4" fillId="3" borderId="1" xfId="1" applyNumberFormat="1" applyFont="1" applyFill="1" applyBorder="1" applyAlignment="1">
      <alignment horizontal="center" vertical="center"/>
    </xf>
    <xf numFmtId="165" fontId="0" fillId="0" borderId="0" xfId="1" applyNumberFormat="1" applyFont="1"/>
    <xf numFmtId="165" fontId="0" fillId="0" borderId="0" xfId="1" applyNumberFormat="1" applyFont="1" applyFill="1" applyBorder="1"/>
    <xf numFmtId="164" fontId="0" fillId="0" borderId="1" xfId="0" applyNumberFormat="1" applyBorder="1" applyAlignment="1">
      <alignment horizontal="center"/>
    </xf>
    <xf numFmtId="0" fontId="2" fillId="4" borderId="1" xfId="0" applyFont="1" applyFill="1" applyBorder="1" applyAlignment="1">
      <alignment horizontal="center"/>
    </xf>
    <xf numFmtId="0" fontId="0" fillId="8" borderId="0" xfId="0" applyFill="1"/>
    <xf numFmtId="0" fontId="0" fillId="9" borderId="3" xfId="0" applyFill="1" applyBorder="1"/>
    <xf numFmtId="0" fontId="0" fillId="9" borderId="4" xfId="0" applyFill="1" applyBorder="1"/>
    <xf numFmtId="0" fontId="0" fillId="9" borderId="5" xfId="0" applyFill="1" applyBorder="1"/>
    <xf numFmtId="0" fontId="0" fillId="9" borderId="6" xfId="0" applyFill="1" applyBorder="1"/>
    <xf numFmtId="0" fontId="0" fillId="9" borderId="0" xfId="0" applyFill="1"/>
    <xf numFmtId="0" fontId="0" fillId="9" borderId="7" xfId="0" applyFill="1" applyBorder="1"/>
    <xf numFmtId="0" fontId="0" fillId="9" borderId="9" xfId="0" applyFill="1" applyBorder="1"/>
    <xf numFmtId="0" fontId="0" fillId="9" borderId="10" xfId="0" applyFill="1" applyBorder="1"/>
    <xf numFmtId="0" fontId="0" fillId="9" borderId="11" xfId="0" applyFill="1" applyBorder="1"/>
    <xf numFmtId="0" fontId="2" fillId="9" borderId="6" xfId="0" applyFont="1" applyFill="1" applyBorder="1"/>
    <xf numFmtId="0" fontId="2" fillId="9" borderId="4" xfId="0" applyFont="1" applyFill="1" applyBorder="1"/>
    <xf numFmtId="164" fontId="0" fillId="0" borderId="0" xfId="0" applyNumberFormat="1"/>
    <xf numFmtId="0" fontId="0" fillId="9" borderId="14" xfId="0" applyFill="1" applyBorder="1"/>
    <xf numFmtId="0" fontId="0" fillId="9" borderId="14" xfId="0" applyFill="1" applyBorder="1" applyAlignment="1">
      <alignment horizontal="left"/>
    </xf>
    <xf numFmtId="0" fontId="0" fillId="9" borderId="15" xfId="0" applyFill="1" applyBorder="1" applyAlignment="1">
      <alignment horizontal="left"/>
    </xf>
    <xf numFmtId="2" fontId="0" fillId="9" borderId="14" xfId="0" applyNumberFormat="1" applyFill="1" applyBorder="1"/>
    <xf numFmtId="2" fontId="0" fillId="9" borderId="15" xfId="0" applyNumberFormat="1" applyFill="1" applyBorder="1"/>
    <xf numFmtId="0" fontId="0" fillId="9" borderId="2" xfId="0" applyFill="1" applyBorder="1"/>
    <xf numFmtId="0" fontId="0" fillId="9" borderId="16" xfId="0" applyFill="1" applyBorder="1"/>
    <xf numFmtId="0" fontId="0" fillId="4" borderId="1" xfId="0" applyFill="1" applyBorder="1"/>
    <xf numFmtId="0" fontId="0" fillId="10" borderId="3" xfId="0" applyFill="1" applyBorder="1"/>
    <xf numFmtId="0" fontId="0" fillId="10" borderId="4" xfId="0" applyFill="1" applyBorder="1"/>
    <xf numFmtId="0" fontId="0" fillId="10" borderId="5" xfId="0" applyFill="1" applyBorder="1"/>
    <xf numFmtId="0" fontId="0" fillId="10" borderId="6" xfId="0" applyFill="1" applyBorder="1"/>
    <xf numFmtId="0" fontId="0" fillId="10" borderId="0" xfId="0" applyFill="1"/>
    <xf numFmtId="0" fontId="2" fillId="10" borderId="0" xfId="0" applyFont="1" applyFill="1"/>
    <xf numFmtId="0" fontId="0" fillId="10" borderId="7" xfId="0" applyFill="1" applyBorder="1"/>
    <xf numFmtId="0" fontId="0" fillId="10" borderId="1" xfId="0" applyFill="1" applyBorder="1"/>
    <xf numFmtId="0" fontId="0" fillId="10" borderId="1" xfId="0" applyFill="1" applyBorder="1" applyAlignment="1">
      <alignment horizontal="center"/>
    </xf>
    <xf numFmtId="0" fontId="0" fillId="10" borderId="1" xfId="0" applyFill="1" applyBorder="1" applyAlignment="1">
      <alignment horizontal="left"/>
    </xf>
    <xf numFmtId="2" fontId="0" fillId="10" borderId="1" xfId="0" applyNumberFormat="1" applyFill="1" applyBorder="1" applyAlignment="1">
      <alignment horizontal="center"/>
    </xf>
    <xf numFmtId="0" fontId="0" fillId="10" borderId="9" xfId="0" applyFill="1" applyBorder="1"/>
    <xf numFmtId="0" fontId="0" fillId="10" borderId="10" xfId="0" applyFill="1" applyBorder="1"/>
    <xf numFmtId="0" fontId="0" fillId="10" borderId="11" xfId="0" applyFill="1" applyBorder="1"/>
    <xf numFmtId="167" fontId="0" fillId="9" borderId="1" xfId="0" applyNumberFormat="1" applyFill="1" applyBorder="1" applyAlignment="1">
      <alignment horizontal="center"/>
    </xf>
    <xf numFmtId="0" fontId="6" fillId="9" borderId="1" xfId="0" applyFont="1" applyFill="1" applyBorder="1"/>
    <xf numFmtId="0" fontId="2" fillId="9" borderId="0" xfId="0" applyFont="1" applyFill="1"/>
    <xf numFmtId="0" fontId="0" fillId="9" borderId="0" xfId="0" applyFill="1" applyAlignment="1">
      <alignment horizontal="left" vertical="center" indent="1"/>
    </xf>
    <xf numFmtId="0" fontId="2" fillId="9" borderId="0" xfId="0" applyFont="1" applyFill="1" applyAlignment="1">
      <alignment horizontal="left" vertical="center" indent="1"/>
    </xf>
    <xf numFmtId="0" fontId="10" fillId="9" borderId="0" xfId="0" applyFont="1" applyFill="1"/>
    <xf numFmtId="0" fontId="0" fillId="8" borderId="3" xfId="0" applyFill="1" applyBorder="1"/>
    <xf numFmtId="0" fontId="0" fillId="8" borderId="4" xfId="0" applyFill="1" applyBorder="1"/>
    <xf numFmtId="0" fontId="0" fillId="8" borderId="5" xfId="0" applyFill="1" applyBorder="1"/>
    <xf numFmtId="0" fontId="0" fillId="8" borderId="6" xfId="0" applyFill="1" applyBorder="1"/>
    <xf numFmtId="0" fontId="0" fillId="8" borderId="1" xfId="0" applyFill="1" applyBorder="1" applyAlignment="1">
      <alignment horizontal="center"/>
    </xf>
    <xf numFmtId="0" fontId="0" fillId="8" borderId="7" xfId="0" applyFill="1" applyBorder="1"/>
    <xf numFmtId="1" fontId="0" fillId="8" borderId="1" xfId="0" applyNumberFormat="1" applyFill="1" applyBorder="1" applyAlignment="1">
      <alignment horizontal="center"/>
    </xf>
    <xf numFmtId="2" fontId="0" fillId="8" borderId="1" xfId="0" applyNumberFormat="1" applyFill="1" applyBorder="1" applyAlignment="1">
      <alignment horizontal="center"/>
    </xf>
    <xf numFmtId="0" fontId="11" fillId="11" borderId="1" xfId="0" applyFont="1" applyFill="1" applyBorder="1"/>
    <xf numFmtId="0" fontId="12" fillId="11" borderId="18" xfId="0" applyFont="1" applyFill="1" applyBorder="1"/>
    <xf numFmtId="0" fontId="0" fillId="8" borderId="9" xfId="0" applyFill="1" applyBorder="1"/>
    <xf numFmtId="0" fontId="0" fillId="8" borderId="10" xfId="0" applyFill="1" applyBorder="1"/>
    <xf numFmtId="0" fontId="0" fillId="8" borderId="11" xfId="0" applyFill="1" applyBorder="1"/>
    <xf numFmtId="0" fontId="8" fillId="9" borderId="1" xfId="0" applyFont="1" applyFill="1" applyBorder="1" applyAlignment="1">
      <alignment horizontal="center"/>
    </xf>
    <xf numFmtId="0" fontId="0" fillId="9" borderId="1" xfId="0" applyFill="1" applyBorder="1"/>
    <xf numFmtId="1" fontId="8" fillId="9" borderId="1" xfId="0" applyNumberFormat="1" applyFont="1" applyFill="1" applyBorder="1" applyAlignment="1">
      <alignment horizontal="right"/>
    </xf>
    <xf numFmtId="0" fontId="8" fillId="9" borderId="8" xfId="0" applyFont="1" applyFill="1" applyBorder="1" applyAlignment="1">
      <alignment horizontal="center"/>
    </xf>
    <xf numFmtId="0" fontId="0" fillId="9" borderId="8" xfId="0" applyFill="1" applyBorder="1"/>
    <xf numFmtId="0" fontId="0" fillId="9" borderId="24" xfId="0" applyFill="1" applyBorder="1" applyAlignment="1">
      <alignment horizontal="center"/>
    </xf>
    <xf numFmtId="0" fontId="0" fillId="9" borderId="23" xfId="0" applyFill="1" applyBorder="1" applyAlignment="1">
      <alignment horizontal="center"/>
    </xf>
    <xf numFmtId="167" fontId="0" fillId="9" borderId="20" xfId="0" applyNumberFormat="1" applyFill="1" applyBorder="1" applyAlignment="1">
      <alignment horizontal="center"/>
    </xf>
    <xf numFmtId="167" fontId="0" fillId="9" borderId="19" xfId="0" applyNumberFormat="1" applyFill="1" applyBorder="1" applyAlignment="1">
      <alignment horizontal="center"/>
    </xf>
    <xf numFmtId="167" fontId="0" fillId="9" borderId="8" xfId="0" applyNumberFormat="1" applyFill="1" applyBorder="1" applyAlignment="1">
      <alignment horizontal="center"/>
    </xf>
    <xf numFmtId="167" fontId="0" fillId="9" borderId="22" xfId="0" applyNumberFormat="1" applyFill="1" applyBorder="1" applyAlignment="1">
      <alignment horizontal="center"/>
    </xf>
    <xf numFmtId="167" fontId="0" fillId="9" borderId="24" xfId="0" applyNumberFormat="1" applyFill="1" applyBorder="1" applyAlignment="1">
      <alignment horizontal="center"/>
    </xf>
    <xf numFmtId="167" fontId="0" fillId="9" borderId="21" xfId="0" applyNumberFormat="1" applyFill="1" applyBorder="1" applyAlignment="1">
      <alignment horizontal="center"/>
    </xf>
    <xf numFmtId="0" fontId="2" fillId="9" borderId="0" xfId="0" applyFont="1" applyFill="1" applyAlignment="1">
      <alignment horizontal="center"/>
    </xf>
    <xf numFmtId="0" fontId="13" fillId="8" borderId="7" xfId="0" applyFont="1" applyFill="1" applyBorder="1" applyAlignment="1">
      <alignment horizontal="center" vertical="center"/>
    </xf>
    <xf numFmtId="0" fontId="13" fillId="8" borderId="11" xfId="0" applyFont="1" applyFill="1" applyBorder="1" applyAlignment="1">
      <alignment horizontal="center" vertical="center"/>
    </xf>
    <xf numFmtId="0" fontId="2" fillId="9" borderId="1" xfId="0" applyFont="1" applyFill="1" applyBorder="1" applyAlignment="1">
      <alignment horizontal="center"/>
    </xf>
    <xf numFmtId="0" fontId="2" fillId="9" borderId="3" xfId="0" applyFont="1" applyFill="1" applyBorder="1" applyAlignment="1">
      <alignment horizontal="center"/>
    </xf>
    <xf numFmtId="0" fontId="2" fillId="9" borderId="4" xfId="0" applyFont="1" applyFill="1" applyBorder="1" applyAlignment="1">
      <alignment horizontal="center"/>
    </xf>
    <xf numFmtId="0" fontId="2" fillId="9" borderId="5" xfId="0" applyFont="1" applyFill="1" applyBorder="1" applyAlignment="1">
      <alignment horizontal="center"/>
    </xf>
    <xf numFmtId="0" fontId="0" fillId="9" borderId="14" xfId="0" applyNumberFormat="1" applyFill="1" applyBorder="1"/>
    <xf numFmtId="0" fontId="0" fillId="9" borderId="15" xfId="0" applyNumberFormat="1" applyFill="1" applyBorder="1"/>
    <xf numFmtId="168" fontId="0" fillId="0" borderId="1" xfId="1" applyNumberFormat="1" applyFont="1" applyBorder="1"/>
    <xf numFmtId="168" fontId="0" fillId="0" borderId="0" xfId="1" applyNumberFormat="1" applyFont="1" applyBorder="1"/>
    <xf numFmtId="169" fontId="9" fillId="9" borderId="1" xfId="0" applyNumberFormat="1" applyFont="1" applyFill="1" applyBorder="1"/>
    <xf numFmtId="0" fontId="14" fillId="8" borderId="5" xfId="0" applyFont="1" applyFill="1" applyBorder="1"/>
    <xf numFmtId="0" fontId="14" fillId="8" borderId="4" xfId="0" applyFont="1" applyFill="1" applyBorder="1"/>
    <xf numFmtId="0" fontId="0" fillId="0" borderId="18" xfId="0" pivotButton="1" applyBorder="1"/>
    <xf numFmtId="0" fontId="0" fillId="0" borderId="18" xfId="0" applyBorder="1" applyAlignment="1">
      <alignment horizontal="left"/>
    </xf>
    <xf numFmtId="0" fontId="0" fillId="4" borderId="18" xfId="0" applyFill="1" applyBorder="1" applyAlignment="1">
      <alignment horizontal="left"/>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7" xfId="0" applyBorder="1" applyAlignment="1">
      <alignment horizontal="center" vertical="center"/>
    </xf>
    <xf numFmtId="0" fontId="0" fillId="0" borderId="18" xfId="0" applyBorder="1"/>
    <xf numFmtId="0" fontId="0" fillId="9" borderId="12" xfId="0" applyFill="1" applyBorder="1" applyAlignment="1">
      <alignment horizontal="center" vertical="center"/>
    </xf>
    <xf numFmtId="0" fontId="0" fillId="9" borderId="13" xfId="0" applyFill="1" applyBorder="1" applyAlignment="1">
      <alignment horizontal="center" vertical="center"/>
    </xf>
    <xf numFmtId="0" fontId="0" fillId="9" borderId="17" xfId="0" applyFill="1" applyBorder="1" applyAlignment="1">
      <alignment horizontal="center" vertical="center"/>
    </xf>
    <xf numFmtId="168" fontId="13" fillId="8" borderId="0" xfId="0" applyNumberFormat="1" applyFont="1" applyFill="1" applyAlignment="1">
      <alignment vertical="center"/>
    </xf>
    <xf numFmtId="168" fontId="13" fillId="8" borderId="7" xfId="0" applyNumberFormat="1" applyFont="1" applyFill="1" applyBorder="1" applyAlignment="1">
      <alignment vertical="center"/>
    </xf>
    <xf numFmtId="168" fontId="13" fillId="8" borderId="10" xfId="0" applyNumberFormat="1" applyFont="1" applyFill="1" applyBorder="1" applyAlignment="1">
      <alignment vertical="center"/>
    </xf>
    <xf numFmtId="168" fontId="13" fillId="8" borderId="11" xfId="0" applyNumberFormat="1" applyFont="1" applyFill="1" applyBorder="1" applyAlignment="1">
      <alignment vertical="center"/>
    </xf>
    <xf numFmtId="165" fontId="0" fillId="0" borderId="1" xfId="0" applyNumberFormat="1" applyBorder="1" applyAlignment="1">
      <alignment horizontal="center"/>
    </xf>
    <xf numFmtId="0" fontId="0" fillId="9" borderId="3" xfId="0" applyFill="1" applyBorder="1" applyAlignment="1">
      <alignment horizontal="center"/>
    </xf>
    <xf numFmtId="0" fontId="0" fillId="9" borderId="5" xfId="0" applyFill="1" applyBorder="1" applyAlignment="1">
      <alignment horizontal="center"/>
    </xf>
    <xf numFmtId="2" fontId="0" fillId="9" borderId="1" xfId="0" applyNumberFormat="1" applyFill="1" applyBorder="1"/>
    <xf numFmtId="0" fontId="0" fillId="9" borderId="25" xfId="0" applyFill="1" applyBorder="1" applyAlignment="1">
      <alignment horizontal="left"/>
    </xf>
    <xf numFmtId="2" fontId="0" fillId="9" borderId="18" xfId="0" applyNumberFormat="1" applyFill="1" applyBorder="1"/>
    <xf numFmtId="0" fontId="0" fillId="9" borderId="12" xfId="0" applyFill="1" applyBorder="1"/>
    <xf numFmtId="0" fontId="0" fillId="9" borderId="1" xfId="0" applyFill="1" applyBorder="1" applyAlignment="1">
      <alignment horizontal="center"/>
    </xf>
  </cellXfs>
  <cellStyles count="3">
    <cellStyle name="Currency" xfId="1" builtinId="4"/>
    <cellStyle name="Normal" xfId="0" builtinId="0"/>
    <cellStyle name="Normal 2" xfId="2" xr:uid="{743606C6-0758-42A4-ACE7-D67078177978}"/>
  </cellStyles>
  <dxfs count="279">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numFmt numFmtId="2" formatCode="0.00"/>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border>
        <horizontal style="thin">
          <color indexed="64"/>
        </horizontal>
      </border>
    </dxf>
    <dxf>
      <border>
        <left style="thin">
          <color indexed="64"/>
        </left>
        <vertical style="thin">
          <color indexed="64"/>
        </vertical>
      </border>
    </dxf>
    <dxf>
      <border>
        <left style="thin">
          <color indexed="64"/>
        </left>
        <vertical style="thin">
          <color indexed="64"/>
        </vertical>
      </border>
    </dxf>
    <dxf>
      <border>
        <left style="thin">
          <color indexed="64"/>
        </left>
        <vertical style="thin">
          <color indexed="64"/>
        </vertic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167" formatCode="0.0"/>
    </dxf>
    <dxf>
      <numFmt numFmtId="167" formatCode="0.0"/>
    </dxf>
    <dxf>
      <numFmt numFmtId="167" formatCode="0.0"/>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alignment horizontal="center"/>
    </dxf>
    <dxf>
      <alignment horizontal="center"/>
    </dxf>
    <dxf>
      <alignment horizontal="center"/>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center"/>
    </dxf>
    <dxf>
      <alignment horizontal="center"/>
    </dxf>
    <dxf>
      <alignment horizontal="center"/>
    </dxf>
    <dxf>
      <numFmt numFmtId="2" formatCode="0.00"/>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s>
  <tableStyles count="0" defaultTableStyle="TableStyleMedium2" defaultPivotStyle="PivotStyleLight16"/>
  <colors>
    <mruColors>
      <color rgb="FFCCEC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microsoft.com/office/2017/10/relationships/person" Target="persons/person.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Cancer History Among Smokers</a:t>
            </a:r>
          </a:p>
        </c:rich>
      </c:tx>
      <c:layout>
        <c:manualLayout>
          <c:xMode val="edge"/>
          <c:yMode val="edge"/>
          <c:x val="0.2936025000106004"/>
          <c:y val="4.5977011494252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'Pie or Donut Chart Q1'!$C$15</c:f>
              <c:strCache>
                <c:ptCount val="1"/>
                <c:pt idx="0">
                  <c:v>Smoker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4C-444A-B5F6-DFEE9C5696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AA4C-444A-B5F6-DFEE9C56964E}"/>
              </c:ext>
            </c:extLst>
          </c:dPt>
          <c:dLbls>
            <c:dLbl>
              <c:idx val="0"/>
              <c:layout>
                <c:manualLayout>
                  <c:x val="0.17662897145934295"/>
                  <c:y val="-4.08684546615581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A4C-444A-B5F6-DFEE9C56964E}"/>
                </c:ext>
              </c:extLst>
            </c:dLbl>
            <c:dLbl>
              <c:idx val="1"/>
              <c:layout>
                <c:manualLayout>
                  <c:x val="-0.14647280560043086"/>
                  <c:y val="-5.619412515964242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A4C-444A-B5F6-DFEE9C56964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or Donut Chart Q1'!$B$16:$B$17</c:f>
              <c:strCache>
                <c:ptCount val="2"/>
                <c:pt idx="0">
                  <c:v>No</c:v>
                </c:pt>
                <c:pt idx="1">
                  <c:v>Yes</c:v>
                </c:pt>
              </c:strCache>
            </c:strRef>
          </c:cat>
          <c:val>
            <c:numRef>
              <c:f>'Pie or Donut Chart Q1'!$C$16:$C$17</c:f>
              <c:numCache>
                <c:formatCode>General</c:formatCode>
                <c:ptCount val="2"/>
                <c:pt idx="0">
                  <c:v>404</c:v>
                </c:pt>
                <c:pt idx="1">
                  <c:v>84</c:v>
                </c:pt>
              </c:numCache>
            </c:numRef>
          </c:val>
          <c:extLst>
            <c:ext xmlns:c16="http://schemas.microsoft.com/office/drawing/2014/chart" uri="{C3380CC4-5D6E-409C-BE32-E72D297353CC}">
              <c16:uniqueId val="{00000000-AA4C-444A-B5F6-DFEE9C56964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Cancer History Among Non-Smokers</a:t>
            </a:r>
            <a:endParaRPr lang="en-US" b="1"/>
          </a:p>
        </c:rich>
      </c:tx>
      <c:layout>
        <c:manualLayout>
          <c:xMode val="edge"/>
          <c:yMode val="edge"/>
          <c:x val="0.21901041590580403"/>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'Pie or Donut Chart Q1'!$J$15</c:f>
              <c:strCache>
                <c:ptCount val="1"/>
                <c:pt idx="0">
                  <c:v>Non-smoker</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2-C37C-4808-BCD7-42E6A63FC63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1-C37C-4808-BCD7-42E6A63FC638}"/>
              </c:ext>
            </c:extLst>
          </c:dPt>
          <c:dLbls>
            <c:dLbl>
              <c:idx val="0"/>
              <c:layout>
                <c:manualLayout>
                  <c:x val="0.15089672232529375"/>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37C-4808-BCD7-42E6A63FC638}"/>
                </c:ext>
              </c:extLst>
            </c:dLbl>
            <c:dLbl>
              <c:idx val="1"/>
              <c:layout>
                <c:manualLayout>
                  <c:x val="-0.16326530612244897"/>
                  <c:y val="-0.120370370370370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37C-4808-BCD7-42E6A63FC63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or Donut Chart Q1'!$I$16:$I$17</c:f>
              <c:strCache>
                <c:ptCount val="2"/>
                <c:pt idx="0">
                  <c:v>No</c:v>
                </c:pt>
                <c:pt idx="1">
                  <c:v>Yes</c:v>
                </c:pt>
              </c:strCache>
            </c:strRef>
          </c:cat>
          <c:val>
            <c:numRef>
              <c:f>'Pie or Donut Chart Q1'!$J$16:$J$17</c:f>
              <c:numCache>
                <c:formatCode>General</c:formatCode>
                <c:ptCount val="2"/>
                <c:pt idx="0">
                  <c:v>1540</c:v>
                </c:pt>
                <c:pt idx="1">
                  <c:v>307</c:v>
                </c:pt>
              </c:numCache>
            </c:numRef>
          </c:val>
          <c:extLst>
            <c:ext xmlns:c16="http://schemas.microsoft.com/office/drawing/2014/chart" uri="{C3380CC4-5D6E-409C-BE32-E72D297353CC}">
              <c16:uniqueId val="{00000000-C37C-4808-BCD7-42E6A63FC638}"/>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3.xlsx]Pie or Donut Chart Q2!PivotTable7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Major Surgeries by Transplant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'Pie or Donut Chart Q2'!$H$4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4711-4B1C-B7D3-09AE49E713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11-4B1C-B7D3-09AE49E713E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or Donut Chart Q2'!$G$5:$G$7</c:f>
              <c:strCache>
                <c:ptCount val="2"/>
                <c:pt idx="0">
                  <c:v>No</c:v>
                </c:pt>
                <c:pt idx="1">
                  <c:v>yes</c:v>
                </c:pt>
              </c:strCache>
            </c:strRef>
          </c:cat>
          <c:val>
            <c:numRef>
              <c:f>'Pie or Donut Chart Q2'!$H$5:$H$7</c:f>
              <c:numCache>
                <c:formatCode>General</c:formatCode>
                <c:ptCount val="2"/>
                <c:pt idx="0">
                  <c:v>1417</c:v>
                </c:pt>
                <c:pt idx="1">
                  <c:v>162</c:v>
                </c:pt>
              </c:numCache>
            </c:numRef>
          </c:val>
          <c:extLst>
            <c:ext xmlns:c16="http://schemas.microsoft.com/office/drawing/2014/chart" uri="{C3380CC4-5D6E-409C-BE32-E72D297353CC}">
              <c16:uniqueId val="{00000000-4711-4B1C-B7D3-09AE49E713E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3.xlsx]Pie or Donut Chart Q2!PivotTable6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HbA1C by Transplant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0.13518886679920478"/>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0.1166335321404904"/>
              <c:y val="-0.194444444444444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Lst>
        </c:dLbl>
      </c:pivotFmt>
    </c:pivotFmts>
    <c:plotArea>
      <c:layout/>
      <c:doughnutChart>
        <c:varyColors val="1"/>
        <c:ser>
          <c:idx val="0"/>
          <c:order val="0"/>
          <c:tx>
            <c:strRef>
              <c:f>'Pie or Donut Chart Q2'!$D$4</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2-8651-4270-8104-A4A830D32898}"/>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8651-4270-8104-A4A830D32898}"/>
              </c:ext>
            </c:extLst>
          </c:dPt>
          <c:dLbls>
            <c:dLbl>
              <c:idx val="0"/>
              <c:layout>
                <c:manualLayout>
                  <c:x val="0.13518886679920478"/>
                  <c:y val="-0.29166666666666669"/>
                </c:manualLayout>
              </c:layout>
              <c:showLegendKey val="0"/>
              <c:showVal val="1"/>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2-8651-4270-8104-A4A830D32898}"/>
                </c:ext>
              </c:extLst>
            </c:dLbl>
            <c:dLbl>
              <c:idx val="1"/>
              <c:layout>
                <c:manualLayout>
                  <c:x val="-0.1166335321404904"/>
                  <c:y val="-0.19444444444444448"/>
                </c:manualLayout>
              </c:layout>
              <c:showLegendKey val="0"/>
              <c:showVal val="1"/>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3-8651-4270-8104-A4A830D3289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or Donut Chart Q2'!$C$5:$C$7</c:f>
              <c:strCache>
                <c:ptCount val="2"/>
                <c:pt idx="0">
                  <c:v>No</c:v>
                </c:pt>
                <c:pt idx="1">
                  <c:v>yes</c:v>
                </c:pt>
              </c:strCache>
            </c:strRef>
          </c:cat>
          <c:val>
            <c:numRef>
              <c:f>'Pie or Donut Chart Q2'!$D$5:$D$7</c:f>
              <c:numCache>
                <c:formatCode>0.00</c:formatCode>
                <c:ptCount val="2"/>
                <c:pt idx="0">
                  <c:v>6.6704427202190804</c:v>
                </c:pt>
                <c:pt idx="1">
                  <c:v>5.1876388888888876</c:v>
                </c:pt>
              </c:numCache>
            </c:numRef>
          </c:val>
          <c:extLst>
            <c:ext xmlns:c16="http://schemas.microsoft.com/office/drawing/2014/chart" uri="{C3380CC4-5D6E-409C-BE32-E72D297353CC}">
              <c16:uniqueId val="{00000000-8651-4270-8104-A4A830D3289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3.xlsx]Column or Bar Chart Q1!PivotTable9</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Average Healthcare Charges by Weight and Diabetes Status</a:t>
            </a:r>
            <a:endParaRPr lang="en-IN" b="1"/>
          </a:p>
        </c:rich>
      </c:tx>
      <c:layout>
        <c:manualLayout>
          <c:xMode val="edge"/>
          <c:yMode val="edge"/>
          <c:x val="0.24656936656521608"/>
          <c:y val="3.933340667745872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5260916951837"/>
          <c:y val="0.11385103808131768"/>
          <c:w val="0.74830930681211782"/>
          <c:h val="0.75014674063945597"/>
        </c:manualLayout>
      </c:layout>
      <c:barChart>
        <c:barDir val="col"/>
        <c:grouping val="clustered"/>
        <c:varyColors val="0"/>
        <c:ser>
          <c:idx val="0"/>
          <c:order val="0"/>
          <c:tx>
            <c:strRef>
              <c:f>'Column or Bar Chart Q1'!$G$5:$G$6</c:f>
              <c:strCache>
                <c:ptCount val="1"/>
                <c:pt idx="0">
                  <c:v>Diabetes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or Bar Chart Q1'!$F$7:$F$11</c:f>
              <c:strCache>
                <c:ptCount val="4"/>
                <c:pt idx="0">
                  <c:v>Normal Weight</c:v>
                </c:pt>
                <c:pt idx="1">
                  <c:v>Obesity</c:v>
                </c:pt>
                <c:pt idx="2">
                  <c:v>Overweight</c:v>
                </c:pt>
                <c:pt idx="3">
                  <c:v>Underweight</c:v>
                </c:pt>
              </c:strCache>
            </c:strRef>
          </c:cat>
          <c:val>
            <c:numRef>
              <c:f>'Column or Bar Chart Q1'!$G$7:$G$11</c:f>
              <c:numCache>
                <c:formatCode>0.00</c:formatCode>
                <c:ptCount val="4"/>
                <c:pt idx="0">
                  <c:v>12464.13678832117</c:v>
                </c:pt>
                <c:pt idx="1">
                  <c:v>19263.853155452434</c:v>
                </c:pt>
                <c:pt idx="2">
                  <c:v>14200.033112582785</c:v>
                </c:pt>
                <c:pt idx="3">
                  <c:v>7442.9649230769237</c:v>
                </c:pt>
              </c:numCache>
            </c:numRef>
          </c:val>
          <c:extLst>
            <c:ext xmlns:c16="http://schemas.microsoft.com/office/drawing/2014/chart" uri="{C3380CC4-5D6E-409C-BE32-E72D297353CC}">
              <c16:uniqueId val="{00000000-2380-4AE2-A1AC-C9F775BB0366}"/>
            </c:ext>
          </c:extLst>
        </c:ser>
        <c:ser>
          <c:idx val="1"/>
          <c:order val="1"/>
          <c:tx>
            <c:strRef>
              <c:f>'Column or Bar Chart Q1'!$H$5:$H$6</c:f>
              <c:strCache>
                <c:ptCount val="1"/>
                <c:pt idx="0">
                  <c:v>Normal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or Bar Chart Q1'!$F$7:$F$11</c:f>
              <c:strCache>
                <c:ptCount val="4"/>
                <c:pt idx="0">
                  <c:v>Normal Weight</c:v>
                </c:pt>
                <c:pt idx="1">
                  <c:v>Obesity</c:v>
                </c:pt>
                <c:pt idx="2">
                  <c:v>Overweight</c:v>
                </c:pt>
                <c:pt idx="3">
                  <c:v>Underweight</c:v>
                </c:pt>
              </c:strCache>
            </c:strRef>
          </c:cat>
          <c:val>
            <c:numRef>
              <c:f>'Column or Bar Chart Q1'!$H$7:$H$11</c:f>
              <c:numCache>
                <c:formatCode>0.00</c:formatCode>
                <c:ptCount val="4"/>
                <c:pt idx="0">
                  <c:v>7897.0778773584916</c:v>
                </c:pt>
                <c:pt idx="1">
                  <c:v>15126.605433628309</c:v>
                </c:pt>
                <c:pt idx="2">
                  <c:v>10389.519576271185</c:v>
                </c:pt>
                <c:pt idx="3">
                  <c:v>6911.0056097560973</c:v>
                </c:pt>
              </c:numCache>
            </c:numRef>
          </c:val>
          <c:extLst>
            <c:ext xmlns:c16="http://schemas.microsoft.com/office/drawing/2014/chart" uri="{C3380CC4-5D6E-409C-BE32-E72D297353CC}">
              <c16:uniqueId val="{00000001-2380-4AE2-A1AC-C9F775BB0366}"/>
            </c:ext>
          </c:extLst>
        </c:ser>
        <c:ser>
          <c:idx val="2"/>
          <c:order val="2"/>
          <c:tx>
            <c:strRef>
              <c:f>'Column or Bar Chart Q1'!$I$5:$I$6</c:f>
              <c:strCache>
                <c:ptCount val="1"/>
                <c:pt idx="0">
                  <c:v>Prediabetes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or Bar Chart Q1'!$F$7:$F$11</c:f>
              <c:strCache>
                <c:ptCount val="4"/>
                <c:pt idx="0">
                  <c:v>Normal Weight</c:v>
                </c:pt>
                <c:pt idx="1">
                  <c:v>Obesity</c:v>
                </c:pt>
                <c:pt idx="2">
                  <c:v>Overweight</c:v>
                </c:pt>
                <c:pt idx="3">
                  <c:v>Underweight</c:v>
                </c:pt>
              </c:strCache>
            </c:strRef>
          </c:cat>
          <c:val>
            <c:numRef>
              <c:f>'Column or Bar Chart Q1'!$I$7:$I$11</c:f>
              <c:numCache>
                <c:formatCode>0.00</c:formatCode>
                <c:ptCount val="4"/>
                <c:pt idx="0">
                  <c:v>10492.130609756103</c:v>
                </c:pt>
                <c:pt idx="1">
                  <c:v>15246.556597510375</c:v>
                </c:pt>
                <c:pt idx="2">
                  <c:v>9770.6945192307685</c:v>
                </c:pt>
                <c:pt idx="3">
                  <c:v>5647.748275862069</c:v>
                </c:pt>
              </c:numCache>
            </c:numRef>
          </c:val>
          <c:extLst>
            <c:ext xmlns:c16="http://schemas.microsoft.com/office/drawing/2014/chart" uri="{C3380CC4-5D6E-409C-BE32-E72D297353CC}">
              <c16:uniqueId val="{00000000-AB30-4DEA-88A9-2278E58385C3}"/>
            </c:ext>
          </c:extLst>
        </c:ser>
        <c:dLbls>
          <c:dLblPos val="outEnd"/>
          <c:showLegendKey val="0"/>
          <c:showVal val="1"/>
          <c:showCatName val="0"/>
          <c:showSerName val="0"/>
          <c:showPercent val="0"/>
          <c:showBubbleSize val="0"/>
        </c:dLbls>
        <c:gapWidth val="219"/>
        <c:overlap val="-27"/>
        <c:axId val="1354425232"/>
        <c:axId val="1312876560"/>
      </c:barChart>
      <c:catAx>
        <c:axId val="1354425232"/>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i="0" u="none" strike="noStrike" baseline="0"/>
                  <a:t>Weight Status</a:t>
                </a:r>
                <a:endParaRPr lang="en-IN" sz="1200" b="1"/>
              </a:p>
            </c:rich>
          </c:tx>
          <c:layout>
            <c:manualLayout>
              <c:xMode val="edge"/>
              <c:yMode val="edge"/>
              <c:x val="0.44658041652721503"/>
              <c:y val="0.9281847852850728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2876560"/>
        <c:crosses val="autoZero"/>
        <c:auto val="1"/>
        <c:lblAlgn val="ctr"/>
        <c:lblOffset val="100"/>
        <c:noMultiLvlLbl val="0"/>
      </c:catAx>
      <c:valAx>
        <c:axId val="1312876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i="0" u="none" strike="noStrike" baseline="0"/>
                  <a:t>Average Healthcare Charges</a:t>
                </a:r>
                <a:endParaRPr lang="en-IN" sz="1200" b="1"/>
              </a:p>
            </c:rich>
          </c:tx>
          <c:layout>
            <c:manualLayout>
              <c:xMode val="edge"/>
              <c:yMode val="edge"/>
              <c:x val="2.1781410680780565E-2"/>
              <c:y val="0.28692829563969174"/>
            </c:manualLayout>
          </c:layout>
          <c:overlay val="0"/>
          <c:spPr>
            <a:noFill/>
            <a:ln>
              <a:solidFill>
                <a:sysClr val="windowText" lastClr="000000">
                  <a:lumMod val="25000"/>
                  <a:lumOff val="75000"/>
                  <a:alpha val="94000"/>
                </a:sysClr>
              </a:solid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IN"/>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442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3.xlsx]Column or Bar Chart Q2!PivotTable12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Average Healthcare Charges by Hospital Tier and State</a:t>
            </a:r>
            <a:endParaRPr lang="en-IN" b="1"/>
          </a:p>
        </c:rich>
      </c:tx>
      <c:layout>
        <c:manualLayout>
          <c:xMode val="edge"/>
          <c:yMode val="edge"/>
          <c:x val="0.26341152089543163"/>
          <c:y val="3.172782210170748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332223897544722"/>
          <c:y val="0.12885806492731455"/>
          <c:w val="0.72043662627277971"/>
          <c:h val="0.7059910888622366"/>
        </c:manualLayout>
      </c:layout>
      <c:bar3DChart>
        <c:barDir val="col"/>
        <c:grouping val="clustered"/>
        <c:varyColors val="0"/>
        <c:ser>
          <c:idx val="0"/>
          <c:order val="0"/>
          <c:tx>
            <c:strRef>
              <c:f>'Column or Bar Chart Q2'!$D$8:$D$9</c:f>
              <c:strCache>
                <c:ptCount val="1"/>
                <c:pt idx="0">
                  <c:v>tier - 1</c:v>
                </c:pt>
              </c:strCache>
            </c:strRef>
          </c:tx>
          <c:spPr>
            <a:solidFill>
              <a:schemeClr val="accent1"/>
            </a:solidFill>
            <a:ln>
              <a:noFill/>
            </a:ln>
            <a:effectLst/>
            <a:sp3d/>
          </c:spPr>
          <c:invertIfNegative val="0"/>
          <c:cat>
            <c:strRef>
              <c:f>'Column or Bar Chart Q2'!$C$10:$C$26</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'Column or Bar Chart Q2'!$D$10:$D$26</c:f>
              <c:numCache>
                <c:formatCode>0.00</c:formatCode>
                <c:ptCount val="16"/>
                <c:pt idx="0">
                  <c:v>33081.373793103448</c:v>
                </c:pt>
                <c:pt idx="1">
                  <c:v>25954.075538461533</c:v>
                </c:pt>
                <c:pt idx="2">
                  <c:v>31328.102238805957</c:v>
                </c:pt>
                <c:pt idx="3">
                  <c:v>13891.86</c:v>
                </c:pt>
                <c:pt idx="4">
                  <c:v>21523.52</c:v>
                </c:pt>
                <c:pt idx="5">
                  <c:v>39868.616250000006</c:v>
                </c:pt>
                <c:pt idx="6">
                  <c:v>34070.595714285715</c:v>
                </c:pt>
                <c:pt idx="7">
                  <c:v>33475.82</c:v>
                </c:pt>
                <c:pt idx="8">
                  <c:v>27621.609999999997</c:v>
                </c:pt>
                <c:pt idx="12">
                  <c:v>18261.7575</c:v>
                </c:pt>
                <c:pt idx="13">
                  <c:v>32732.187142857147</c:v>
                </c:pt>
                <c:pt idx="15">
                  <c:v>18709.798000000003</c:v>
                </c:pt>
              </c:numCache>
            </c:numRef>
          </c:val>
          <c:extLst>
            <c:ext xmlns:c16="http://schemas.microsoft.com/office/drawing/2014/chart" uri="{C3380CC4-5D6E-409C-BE32-E72D297353CC}">
              <c16:uniqueId val="{00000000-930E-44A8-96AF-9FB7FC67FEDD}"/>
            </c:ext>
          </c:extLst>
        </c:ser>
        <c:ser>
          <c:idx val="1"/>
          <c:order val="1"/>
          <c:tx>
            <c:strRef>
              <c:f>'Column or Bar Chart Q2'!$E$8:$E$9</c:f>
              <c:strCache>
                <c:ptCount val="1"/>
                <c:pt idx="0">
                  <c:v>tier - 2</c:v>
                </c:pt>
              </c:strCache>
            </c:strRef>
          </c:tx>
          <c:spPr>
            <a:solidFill>
              <a:schemeClr val="accent2"/>
            </a:solidFill>
            <a:ln>
              <a:noFill/>
            </a:ln>
            <a:effectLst/>
            <a:sp3d/>
          </c:spPr>
          <c:invertIfNegative val="0"/>
          <c:cat>
            <c:strRef>
              <c:f>'Column or Bar Chart Q2'!$C$10:$C$26</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'Column or Bar Chart Q2'!$E$10:$E$26</c:f>
              <c:numCache>
                <c:formatCode>0.00</c:formatCode>
                <c:ptCount val="16"/>
                <c:pt idx="0">
                  <c:v>18997.2806918239</c:v>
                </c:pt>
                <c:pt idx="1">
                  <c:v>10334.279321533928</c:v>
                </c:pt>
                <c:pt idx="2">
                  <c:v>8439.2844000000005</c:v>
                </c:pt>
                <c:pt idx="3">
                  <c:v>2395.17</c:v>
                </c:pt>
                <c:pt idx="4">
                  <c:v>15675.543333333335</c:v>
                </c:pt>
                <c:pt idx="5">
                  <c:v>16075.963333333331</c:v>
                </c:pt>
                <c:pt idx="6">
                  <c:v>11365.621875000001</c:v>
                </c:pt>
                <c:pt idx="7">
                  <c:v>10139.553333333333</c:v>
                </c:pt>
                <c:pt idx="8">
                  <c:v>8116.7199999999984</c:v>
                </c:pt>
                <c:pt idx="9">
                  <c:v>6760.543333333334</c:v>
                </c:pt>
                <c:pt idx="10">
                  <c:v>7668.1787234042549</c:v>
                </c:pt>
                <c:pt idx="11">
                  <c:v>10102.026666666667</c:v>
                </c:pt>
                <c:pt idx="12">
                  <c:v>13457.094583333334</c:v>
                </c:pt>
                <c:pt idx="13">
                  <c:v>10174.345999999998</c:v>
                </c:pt>
                <c:pt idx="14">
                  <c:v>6886.0368421052626</c:v>
                </c:pt>
                <c:pt idx="15">
                  <c:v>11919.607857142855</c:v>
                </c:pt>
              </c:numCache>
            </c:numRef>
          </c:val>
          <c:extLst>
            <c:ext xmlns:c16="http://schemas.microsoft.com/office/drawing/2014/chart" uri="{C3380CC4-5D6E-409C-BE32-E72D297353CC}">
              <c16:uniqueId val="{00000000-009B-4291-9DEE-945EB30B30CF}"/>
            </c:ext>
          </c:extLst>
        </c:ser>
        <c:ser>
          <c:idx val="2"/>
          <c:order val="2"/>
          <c:tx>
            <c:strRef>
              <c:f>'Column or Bar Chart Q2'!$F$8:$F$9</c:f>
              <c:strCache>
                <c:ptCount val="1"/>
                <c:pt idx="0">
                  <c:v>tier - 3</c:v>
                </c:pt>
              </c:strCache>
            </c:strRef>
          </c:tx>
          <c:spPr>
            <a:solidFill>
              <a:schemeClr val="accent3"/>
            </a:solidFill>
            <a:ln>
              <a:noFill/>
            </a:ln>
            <a:effectLst/>
            <a:sp3d/>
          </c:spPr>
          <c:invertIfNegative val="0"/>
          <c:cat>
            <c:strRef>
              <c:f>'Column or Bar Chart Q2'!$C$10:$C$26</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'Column or Bar Chart Q2'!$F$10:$F$26</c:f>
              <c:numCache>
                <c:formatCode>0.00</c:formatCode>
                <c:ptCount val="16"/>
                <c:pt idx="0">
                  <c:v>9250.3617857142854</c:v>
                </c:pt>
                <c:pt idx="1">
                  <c:v>10179.941965317917</c:v>
                </c:pt>
                <c:pt idx="2">
                  <c:v>6890.7568235294129</c:v>
                </c:pt>
                <c:pt idx="3">
                  <c:v>16950.485000000001</c:v>
                </c:pt>
                <c:pt idx="4">
                  <c:v>7570.7550000000001</c:v>
                </c:pt>
                <c:pt idx="5">
                  <c:v>8133.0084090909086</c:v>
                </c:pt>
                <c:pt idx="6">
                  <c:v>8667.3661538461529</c:v>
                </c:pt>
                <c:pt idx="7">
                  <c:v>12570.970000000001</c:v>
                </c:pt>
                <c:pt idx="8">
                  <c:v>12706.976000000001</c:v>
                </c:pt>
                <c:pt idx="9">
                  <c:v>11716.453333333333</c:v>
                </c:pt>
                <c:pt idx="10">
                  <c:v>11518.785652173914</c:v>
                </c:pt>
                <c:pt idx="11">
                  <c:v>11637.812000000002</c:v>
                </c:pt>
                <c:pt idx="12">
                  <c:v>12785.637000000001</c:v>
                </c:pt>
                <c:pt idx="13">
                  <c:v>13360.978888888885</c:v>
                </c:pt>
                <c:pt idx="14">
                  <c:v>10510.31380952381</c:v>
                </c:pt>
                <c:pt idx="15">
                  <c:v>12296.779729729731</c:v>
                </c:pt>
              </c:numCache>
            </c:numRef>
          </c:val>
          <c:extLst>
            <c:ext xmlns:c16="http://schemas.microsoft.com/office/drawing/2014/chart" uri="{C3380CC4-5D6E-409C-BE32-E72D297353CC}">
              <c16:uniqueId val="{00000001-009B-4291-9DEE-945EB30B30CF}"/>
            </c:ext>
          </c:extLst>
        </c:ser>
        <c:dLbls>
          <c:showLegendKey val="0"/>
          <c:showVal val="0"/>
          <c:showCatName val="0"/>
          <c:showSerName val="0"/>
          <c:showPercent val="0"/>
          <c:showBubbleSize val="0"/>
        </c:dLbls>
        <c:gapWidth val="150"/>
        <c:shape val="box"/>
        <c:axId val="1488075680"/>
        <c:axId val="1313014320"/>
        <c:axId val="0"/>
      </c:bar3DChart>
      <c:catAx>
        <c:axId val="1488075680"/>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i="0" u="none" strike="noStrike" baseline="0"/>
                  <a:t>State ID</a:t>
                </a:r>
                <a:endParaRPr lang="en-IN" sz="1200" b="1"/>
              </a:p>
            </c:rich>
          </c:tx>
          <c:layout>
            <c:manualLayout>
              <c:xMode val="edge"/>
              <c:yMode val="edge"/>
              <c:x val="0.44658106392131636"/>
              <c:y val="0.91194312631450858"/>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3014320"/>
        <c:crosses val="autoZero"/>
        <c:auto val="1"/>
        <c:lblAlgn val="ctr"/>
        <c:lblOffset val="100"/>
        <c:noMultiLvlLbl val="0"/>
      </c:catAx>
      <c:valAx>
        <c:axId val="1313014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i="0" u="none" strike="noStrike" baseline="0"/>
                  <a:t>Average Healthcare Charges</a:t>
                </a:r>
                <a:endParaRPr lang="en-IN" sz="1200" b="1"/>
              </a:p>
            </c:rich>
          </c:tx>
          <c:layout>
            <c:manualLayout>
              <c:xMode val="edge"/>
              <c:yMode val="edge"/>
              <c:x val="3.2377300492232856E-2"/>
              <c:y val="0.32905436489313006"/>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IN"/>
            </a:p>
          </c:txPr>
        </c:title>
        <c:numFmt formatCode="&quot;₹&quot;\ #,##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8807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Average of BMI by Age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manualLayout>
          <c:layoutTarget val="inner"/>
          <c:xMode val="edge"/>
          <c:yMode val="edge"/>
          <c:x val="0.11644245938179172"/>
          <c:y val="0.16122283560494133"/>
          <c:w val="0.85528924951979957"/>
          <c:h val="0.67923014525780312"/>
        </c:manualLayout>
      </c:layout>
      <c:scatterChart>
        <c:scatterStyle val="lineMarker"/>
        <c:varyColors val="0"/>
        <c:ser>
          <c:idx val="0"/>
          <c:order val="0"/>
          <c:tx>
            <c:strRef>
              <c:f>'Line or Scatter Plot Q1'!$D$3</c:f>
              <c:strCache>
                <c:ptCount val="1"/>
                <c:pt idx="0">
                  <c:v>Average of BMI</c:v>
                </c:pt>
              </c:strCache>
            </c:strRef>
          </c:tx>
          <c:spPr>
            <a:ln w="9525" cap="rnd">
              <a:solidFill>
                <a:schemeClr val="accent1">
                  <a:alpha val="50000"/>
                </a:schemeClr>
              </a:solidFill>
              <a:round/>
            </a:ln>
            <a:effectLst/>
          </c:spPr>
          <c:marker>
            <c:symbol val="diamond"/>
            <c:size val="6"/>
            <c:spPr>
              <a:solidFill>
                <a:schemeClr val="lt1"/>
              </a:solidFill>
              <a:ln w="15875">
                <a:solidFill>
                  <a:schemeClr val="accent1"/>
                </a:solidFill>
                <a:round/>
              </a:ln>
              <a:effectLst/>
            </c:spPr>
          </c:marker>
          <c:trendline>
            <c:spPr>
              <a:ln w="19050" cap="rnd">
                <a:solidFill>
                  <a:schemeClr val="accent1"/>
                </a:solidFill>
              </a:ln>
              <a:effectLst/>
            </c:spPr>
            <c:trendlineType val="linear"/>
            <c:dispRSqr val="0"/>
            <c:dispEq val="0"/>
          </c:trendline>
          <c:xVal>
            <c:numRef>
              <c:f>'Line or Scatter Plot Q1'!$C$4:$C$51</c:f>
              <c:numCache>
                <c:formatCode>0.0</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'Line or Scatter Plot Q1'!$D$4:$D$51</c:f>
              <c:numCache>
                <c:formatCode>0.0</c:formatCode>
                <c:ptCount val="48"/>
                <c:pt idx="0">
                  <c:v>31.260372340425526</c:v>
                </c:pt>
                <c:pt idx="1">
                  <c:v>29.654186046511636</c:v>
                </c:pt>
                <c:pt idx="2">
                  <c:v>28.018275862068965</c:v>
                </c:pt>
                <c:pt idx="3">
                  <c:v>29.273720930232553</c:v>
                </c:pt>
                <c:pt idx="4">
                  <c:v>32.58182692307691</c:v>
                </c:pt>
                <c:pt idx="5">
                  <c:v>30.8293</c:v>
                </c:pt>
                <c:pt idx="6">
                  <c:v>29.017499999999995</c:v>
                </c:pt>
                <c:pt idx="7">
                  <c:v>30.344210526315795</c:v>
                </c:pt>
                <c:pt idx="8">
                  <c:v>30.441363636363633</c:v>
                </c:pt>
                <c:pt idx="9">
                  <c:v>30.316274509803929</c:v>
                </c:pt>
                <c:pt idx="10">
                  <c:v>31.029285714285713</c:v>
                </c:pt>
                <c:pt idx="11">
                  <c:v>30.763301886792455</c:v>
                </c:pt>
                <c:pt idx="12">
                  <c:v>33.517767857142857</c:v>
                </c:pt>
                <c:pt idx="13">
                  <c:v>31.107065217391309</c:v>
                </c:pt>
                <c:pt idx="14">
                  <c:v>33.246400000000001</c:v>
                </c:pt>
                <c:pt idx="15">
                  <c:v>31.452444444444446</c:v>
                </c:pt>
                <c:pt idx="16">
                  <c:v>31.034344262295086</c:v>
                </c:pt>
                <c:pt idx="17">
                  <c:v>30.47025</c:v>
                </c:pt>
                <c:pt idx="18">
                  <c:v>29.481666666666666</c:v>
                </c:pt>
                <c:pt idx="19">
                  <c:v>30.131538461538462</c:v>
                </c:pt>
                <c:pt idx="20">
                  <c:v>28.33056818181818</c:v>
                </c:pt>
                <c:pt idx="21">
                  <c:v>30.116999999999997</c:v>
                </c:pt>
                <c:pt idx="22">
                  <c:v>31.188796296296296</c:v>
                </c:pt>
                <c:pt idx="23">
                  <c:v>30.043750000000006</c:v>
                </c:pt>
                <c:pt idx="24">
                  <c:v>30.411702127659574</c:v>
                </c:pt>
                <c:pt idx="25">
                  <c:v>32.305000000000007</c:v>
                </c:pt>
                <c:pt idx="26">
                  <c:v>30.244999999999997</c:v>
                </c:pt>
                <c:pt idx="27">
                  <c:v>30.940465116279082</c:v>
                </c:pt>
                <c:pt idx="28">
                  <c:v>30.956754385964903</c:v>
                </c:pt>
                <c:pt idx="29">
                  <c:v>32.274901960784312</c:v>
                </c:pt>
                <c:pt idx="30">
                  <c:v>32.017241379310349</c:v>
                </c:pt>
                <c:pt idx="31">
                  <c:v>29.947959183673465</c:v>
                </c:pt>
                <c:pt idx="32">
                  <c:v>30.550775862068964</c:v>
                </c:pt>
                <c:pt idx="33">
                  <c:v>31.368303571428577</c:v>
                </c:pt>
                <c:pt idx="34">
                  <c:v>31.402155172413792</c:v>
                </c:pt>
                <c:pt idx="35">
                  <c:v>30.202735849056602</c:v>
                </c:pt>
                <c:pt idx="36">
                  <c:v>31.042244897959183</c:v>
                </c:pt>
                <c:pt idx="37">
                  <c:v>33.014888888888891</c:v>
                </c:pt>
                <c:pt idx="38">
                  <c:v>33.436770833333334</c:v>
                </c:pt>
                <c:pt idx="39">
                  <c:v>29.915699999999998</c:v>
                </c:pt>
                <c:pt idx="40">
                  <c:v>31.701279069767438</c:v>
                </c:pt>
                <c:pt idx="41">
                  <c:v>32.402755102040828</c:v>
                </c:pt>
                <c:pt idx="42">
                  <c:v>31.349230769230772</c:v>
                </c:pt>
                <c:pt idx="43">
                  <c:v>32.548260869565226</c:v>
                </c:pt>
                <c:pt idx="44">
                  <c:v>32.31431818181818</c:v>
                </c:pt>
                <c:pt idx="45">
                  <c:v>31.893260869565211</c:v>
                </c:pt>
                <c:pt idx="46">
                  <c:v>33.284090909090907</c:v>
                </c:pt>
                <c:pt idx="47">
                  <c:v>26.885000000000002</c:v>
                </c:pt>
              </c:numCache>
            </c:numRef>
          </c:yVal>
          <c:smooth val="0"/>
          <c:extLst>
            <c:ext xmlns:c16="http://schemas.microsoft.com/office/drawing/2014/chart" uri="{C3380CC4-5D6E-409C-BE32-E72D297353CC}">
              <c16:uniqueId val="{00000000-C81C-4E81-8C33-B00BF5A37887}"/>
            </c:ext>
          </c:extLst>
        </c:ser>
        <c:dLbls>
          <c:showLegendKey val="0"/>
          <c:showVal val="0"/>
          <c:showCatName val="0"/>
          <c:showSerName val="0"/>
          <c:showPercent val="0"/>
          <c:showBubbleSize val="0"/>
        </c:dLbls>
        <c:axId val="1124584880"/>
        <c:axId val="886941680"/>
      </c:scatterChart>
      <c:valAx>
        <c:axId val="1124584880"/>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r>
                  <a:rPr lang="en-IN" sz="1200" b="1"/>
                  <a:t>Age</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86941680"/>
        <c:crosses val="autoZero"/>
        <c:crossBetween val="midCat"/>
      </c:valAx>
      <c:valAx>
        <c:axId val="886941680"/>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r>
                  <a:rPr lang="en-IN" sz="1100"/>
                  <a:t>Average BMI</a:t>
                </a:r>
              </a:p>
            </c:rich>
          </c:tx>
          <c:layout>
            <c:manualLayout>
              <c:xMode val="edge"/>
              <c:yMode val="edge"/>
              <c:x val="1.5930745343923931E-2"/>
              <c:y val="0.36212856504509089"/>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24584880"/>
        <c:crosses val="autoZero"/>
        <c:crossBetween val="midCat"/>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 of HBA1C by Age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693967281182971"/>
          <c:y val="0.14396892511181789"/>
          <c:w val="0.86370790727034308"/>
          <c:h val="0.67923045089640743"/>
        </c:manualLayout>
      </c:layout>
      <c:scatterChart>
        <c:scatterStyle val="lineMarker"/>
        <c:varyColors val="0"/>
        <c:ser>
          <c:idx val="0"/>
          <c:order val="0"/>
          <c:tx>
            <c:strRef>
              <c:f>'Line or Scatter Plot Q1'!$D$3</c:f>
              <c:strCache>
                <c:ptCount val="1"/>
                <c:pt idx="0">
                  <c:v>Average of BMI</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'Line or Scatter Plot Q1'!$C$4:$C$51</c:f>
              <c:numCache>
                <c:formatCode>0.0</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'Line or Scatter Plot Q1'!$E$4:$E$51</c:f>
              <c:numCache>
                <c:formatCode>0.0</c:formatCode>
                <c:ptCount val="48"/>
                <c:pt idx="0">
                  <c:v>5.1409574468085095</c:v>
                </c:pt>
                <c:pt idx="1">
                  <c:v>5.1781395348837211</c:v>
                </c:pt>
                <c:pt idx="2">
                  <c:v>9.3244827586206878</c:v>
                </c:pt>
                <c:pt idx="3">
                  <c:v>5.1174418604651173</c:v>
                </c:pt>
                <c:pt idx="4">
                  <c:v>5.2767307692307703</c:v>
                </c:pt>
                <c:pt idx="5">
                  <c:v>5.1892000000000005</c:v>
                </c:pt>
                <c:pt idx="6">
                  <c:v>5.1626086956521737</c:v>
                </c:pt>
                <c:pt idx="7">
                  <c:v>5.2589473684210528</c:v>
                </c:pt>
                <c:pt idx="8">
                  <c:v>5.1029545454545451</c:v>
                </c:pt>
                <c:pt idx="9">
                  <c:v>4.9407843137254899</c:v>
                </c:pt>
                <c:pt idx="10">
                  <c:v>5.2207142857142843</c:v>
                </c:pt>
                <c:pt idx="11">
                  <c:v>5.20433962264151</c:v>
                </c:pt>
                <c:pt idx="12">
                  <c:v>5.1835714285714278</c:v>
                </c:pt>
                <c:pt idx="13">
                  <c:v>5.3330434782608709</c:v>
                </c:pt>
                <c:pt idx="14">
                  <c:v>5.1798000000000002</c:v>
                </c:pt>
                <c:pt idx="15">
                  <c:v>5.0353333333333339</c:v>
                </c:pt>
                <c:pt idx="16">
                  <c:v>5.3554098360655757</c:v>
                </c:pt>
                <c:pt idx="17">
                  <c:v>5.1452500000000008</c:v>
                </c:pt>
                <c:pt idx="18">
                  <c:v>9.0571428571428587</c:v>
                </c:pt>
                <c:pt idx="19">
                  <c:v>5.2648076923076923</c:v>
                </c:pt>
                <c:pt idx="20">
                  <c:v>5.2577272727272719</c:v>
                </c:pt>
                <c:pt idx="21">
                  <c:v>5.4913333333333343</c:v>
                </c:pt>
                <c:pt idx="22">
                  <c:v>5.1522222222222229</c:v>
                </c:pt>
                <c:pt idx="23">
                  <c:v>9.3903846153846153</c:v>
                </c:pt>
                <c:pt idx="24">
                  <c:v>5.2017021276595745</c:v>
                </c:pt>
                <c:pt idx="25">
                  <c:v>5.2441999999999993</c:v>
                </c:pt>
                <c:pt idx="26">
                  <c:v>9.2566666666666677</c:v>
                </c:pt>
                <c:pt idx="27">
                  <c:v>5.5520930232558152</c:v>
                </c:pt>
                <c:pt idx="28">
                  <c:v>5.3657894736842122</c:v>
                </c:pt>
                <c:pt idx="29">
                  <c:v>9.0052941176470576</c:v>
                </c:pt>
                <c:pt idx="30">
                  <c:v>9.5634482758620702</c:v>
                </c:pt>
                <c:pt idx="31">
                  <c:v>9.5440816326530591</c:v>
                </c:pt>
                <c:pt idx="32">
                  <c:v>5.2236206896551742</c:v>
                </c:pt>
                <c:pt idx="33">
                  <c:v>8.9482142857142843</c:v>
                </c:pt>
                <c:pt idx="34">
                  <c:v>9.0668965517241382</c:v>
                </c:pt>
                <c:pt idx="35">
                  <c:v>5.1579245283018871</c:v>
                </c:pt>
                <c:pt idx="36">
                  <c:v>9.1555102040816312</c:v>
                </c:pt>
                <c:pt idx="37">
                  <c:v>9.5128888888888881</c:v>
                </c:pt>
                <c:pt idx="38">
                  <c:v>5.0845833333333337</c:v>
                </c:pt>
                <c:pt idx="39">
                  <c:v>9.4259999999999984</c:v>
                </c:pt>
                <c:pt idx="40">
                  <c:v>5.3502325581395365</c:v>
                </c:pt>
                <c:pt idx="41">
                  <c:v>9.0087755102040799</c:v>
                </c:pt>
                <c:pt idx="42">
                  <c:v>9.3065384615384623</c:v>
                </c:pt>
                <c:pt idx="43">
                  <c:v>8.7708695652173905</c:v>
                </c:pt>
                <c:pt idx="44">
                  <c:v>9.6813636363636366</c:v>
                </c:pt>
                <c:pt idx="45">
                  <c:v>5.5043478260869572</c:v>
                </c:pt>
                <c:pt idx="46">
                  <c:v>8.9522727272727298</c:v>
                </c:pt>
                <c:pt idx="47">
                  <c:v>9.86</c:v>
                </c:pt>
              </c:numCache>
            </c:numRef>
          </c:yVal>
          <c:smooth val="0"/>
          <c:extLst>
            <c:ext xmlns:c16="http://schemas.microsoft.com/office/drawing/2014/chart" uri="{C3380CC4-5D6E-409C-BE32-E72D297353CC}">
              <c16:uniqueId val="{00000000-C81C-4E81-8C33-B00BF5A37887}"/>
            </c:ext>
          </c:extLst>
        </c:ser>
        <c:dLbls>
          <c:showLegendKey val="0"/>
          <c:showVal val="0"/>
          <c:showCatName val="0"/>
          <c:showSerName val="0"/>
          <c:showPercent val="0"/>
          <c:showBubbleSize val="0"/>
        </c:dLbls>
        <c:axId val="1124584880"/>
        <c:axId val="886941680"/>
      </c:scatterChart>
      <c:valAx>
        <c:axId val="11245848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Age</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941680"/>
        <c:crosses val="autoZero"/>
        <c:crossBetween val="midCat"/>
      </c:valAx>
      <c:valAx>
        <c:axId val="886941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Average HbA1C</a:t>
                </a:r>
              </a:p>
            </c:rich>
          </c:tx>
          <c:layout>
            <c:manualLayout>
              <c:xMode val="edge"/>
              <c:yMode val="edge"/>
              <c:x val="1.2352412379937835E-2"/>
              <c:y val="0.3361119957650715"/>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5848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Relationship Between Age and Healthcare Charges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4316686581492488"/>
          <c:y val="0.1358607666750983"/>
          <c:w val="0.83037062001491069"/>
          <c:h val="0.70178284393791812"/>
        </c:manualLayout>
      </c:layout>
      <c:scatterChart>
        <c:scatterStyle val="lineMarker"/>
        <c:varyColors val="0"/>
        <c:ser>
          <c:idx val="0"/>
          <c:order val="0"/>
          <c:tx>
            <c:v>average healthcare charges for each age</c:v>
          </c:tx>
          <c:spPr>
            <a:ln w="95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trendline>
            <c:spPr>
              <a:ln w="19050" cap="rnd">
                <a:solidFill>
                  <a:schemeClr val="accent2"/>
                </a:solidFill>
                <a:prstDash val="sysDash"/>
              </a:ln>
              <a:effectLst/>
            </c:spPr>
            <c:trendlineType val="linear"/>
            <c:dispRSqr val="0"/>
            <c:dispEq val="0"/>
          </c:trendline>
          <c:xVal>
            <c:numRef>
              <c:f>'Line or Scatter Plot Q2'!$C$4:$C$51</c:f>
              <c:numCache>
                <c:formatCode>0</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'Line or Scatter Plot Q2'!$D$4:$D$51</c:f>
              <c:numCache>
                <c:formatCode>0.00</c:formatCode>
                <c:ptCount val="48"/>
                <c:pt idx="0">
                  <c:v>6611.3115957446826</c:v>
                </c:pt>
                <c:pt idx="1">
                  <c:v>9677.1868604651172</c:v>
                </c:pt>
                <c:pt idx="2">
                  <c:v>7411.4482758620688</c:v>
                </c:pt>
                <c:pt idx="3">
                  <c:v>5214.5293023255826</c:v>
                </c:pt>
                <c:pt idx="4">
                  <c:v>9806.2324999999983</c:v>
                </c:pt>
                <c:pt idx="5">
                  <c:v>11092.9336</c:v>
                </c:pt>
                <c:pt idx="6">
                  <c:v>9765.5713043478263</c:v>
                </c:pt>
                <c:pt idx="7">
                  <c:v>9184.8870175438587</c:v>
                </c:pt>
                <c:pt idx="8">
                  <c:v>5920.5868181818187</c:v>
                </c:pt>
                <c:pt idx="9">
                  <c:v>11846.241764705881</c:v>
                </c:pt>
                <c:pt idx="10">
                  <c:v>9219.8155357142859</c:v>
                </c:pt>
                <c:pt idx="11">
                  <c:v>9914.7999999999975</c:v>
                </c:pt>
                <c:pt idx="12">
                  <c:v>13787.847321428575</c:v>
                </c:pt>
                <c:pt idx="13">
                  <c:v>10346.343043478259</c:v>
                </c:pt>
                <c:pt idx="14">
                  <c:v>14698.090999999997</c:v>
                </c:pt>
                <c:pt idx="15">
                  <c:v>11891.083333333334</c:v>
                </c:pt>
                <c:pt idx="16">
                  <c:v>11886.587049180327</c:v>
                </c:pt>
                <c:pt idx="17">
                  <c:v>10817.261500000001</c:v>
                </c:pt>
                <c:pt idx="18">
                  <c:v>12290.951190476193</c:v>
                </c:pt>
                <c:pt idx="19">
                  <c:v>16503.813846153844</c:v>
                </c:pt>
                <c:pt idx="20">
                  <c:v>10223.004772727272</c:v>
                </c:pt>
                <c:pt idx="21">
                  <c:v>13882.343777777782</c:v>
                </c:pt>
                <c:pt idx="22">
                  <c:v>13058.025370370371</c:v>
                </c:pt>
                <c:pt idx="23">
                  <c:v>12031.149615384616</c:v>
                </c:pt>
                <c:pt idx="24">
                  <c:v>13180.461702127663</c:v>
                </c:pt>
                <c:pt idx="25">
                  <c:v>17980.606000000007</c:v>
                </c:pt>
                <c:pt idx="26">
                  <c:v>15162.016862745098</c:v>
                </c:pt>
                <c:pt idx="27">
                  <c:v>15183.109069767437</c:v>
                </c:pt>
                <c:pt idx="28">
                  <c:v>17592.405438596492</c:v>
                </c:pt>
                <c:pt idx="29">
                  <c:v>19264.404705882356</c:v>
                </c:pt>
                <c:pt idx="30">
                  <c:v>15253.752241379312</c:v>
                </c:pt>
                <c:pt idx="31">
                  <c:v>14768.245306122451</c:v>
                </c:pt>
                <c:pt idx="32">
                  <c:v>16208.155862068963</c:v>
                </c:pt>
                <c:pt idx="33">
                  <c:v>17321.89553571428</c:v>
                </c:pt>
                <c:pt idx="34">
                  <c:v>16571.974482758622</c:v>
                </c:pt>
                <c:pt idx="35">
                  <c:v>16029.775283018871</c:v>
                </c:pt>
                <c:pt idx="36">
                  <c:v>17861.568367346939</c:v>
                </c:pt>
                <c:pt idx="37">
                  <c:v>18447.757111111114</c:v>
                </c:pt>
                <c:pt idx="38">
                  <c:v>17000.735208333335</c:v>
                </c:pt>
                <c:pt idx="39">
                  <c:v>15703.818200000005</c:v>
                </c:pt>
                <c:pt idx="40">
                  <c:v>14948.267674418608</c:v>
                </c:pt>
                <c:pt idx="41">
                  <c:v>18163.963877551021</c:v>
                </c:pt>
                <c:pt idx="42">
                  <c:v>20577.024615384613</c:v>
                </c:pt>
                <c:pt idx="43">
                  <c:v>22024.457391304342</c:v>
                </c:pt>
                <c:pt idx="44">
                  <c:v>19325.295454545456</c:v>
                </c:pt>
                <c:pt idx="45">
                  <c:v>19904.59304347826</c:v>
                </c:pt>
                <c:pt idx="46">
                  <c:v>22631.465</c:v>
                </c:pt>
                <c:pt idx="47">
                  <c:v>29330.98</c:v>
                </c:pt>
              </c:numCache>
            </c:numRef>
          </c:yVal>
          <c:smooth val="0"/>
          <c:extLst>
            <c:ext xmlns:c16="http://schemas.microsoft.com/office/drawing/2014/chart" uri="{C3380CC4-5D6E-409C-BE32-E72D297353CC}">
              <c16:uniqueId val="{00000000-371C-4025-9346-3046F45540F7}"/>
            </c:ext>
          </c:extLst>
        </c:ser>
        <c:dLbls>
          <c:showLegendKey val="0"/>
          <c:showVal val="0"/>
          <c:showCatName val="0"/>
          <c:showSerName val="0"/>
          <c:showPercent val="0"/>
          <c:showBubbleSize val="0"/>
        </c:dLbls>
        <c:axId val="1545682863"/>
        <c:axId val="1393775311"/>
      </c:scatterChart>
      <c:valAx>
        <c:axId val="154568286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1200" b="1" i="0" u="none" strike="noStrike" kern="1200" cap="all" baseline="0">
                    <a:solidFill>
                      <a:schemeClr val="lt1">
                        <a:lumMod val="75000"/>
                      </a:schemeClr>
                    </a:solidFill>
                    <a:latin typeface="+mn-lt"/>
                    <a:ea typeface="+mn-ea"/>
                    <a:cs typeface="+mn-cs"/>
                  </a:defRPr>
                </a:pPr>
                <a:r>
                  <a:rPr lang="en-IN" sz="1200"/>
                  <a:t>Age</a:t>
                </a:r>
              </a:p>
            </c:rich>
          </c:tx>
          <c:layout>
            <c:manualLayout>
              <c:xMode val="edge"/>
              <c:yMode val="edge"/>
              <c:x val="0.48683177995607685"/>
              <c:y val="0.90401087248395706"/>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lt1">
                      <a:lumMod val="7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3775311"/>
        <c:crosses val="autoZero"/>
        <c:crossBetween val="midCat"/>
      </c:valAx>
      <c:valAx>
        <c:axId val="139377531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200" b="1" i="0" u="none" strike="noStrike" kern="1200" cap="all" baseline="0">
                    <a:solidFill>
                      <a:schemeClr val="lt1">
                        <a:lumMod val="75000"/>
                      </a:schemeClr>
                    </a:solidFill>
                    <a:latin typeface="+mn-lt"/>
                    <a:ea typeface="+mn-ea"/>
                    <a:cs typeface="+mn-cs"/>
                  </a:defRPr>
                </a:pPr>
                <a:r>
                  <a:rPr lang="en-IN" sz="1200"/>
                  <a:t>Average Healthcare Charges</a:t>
                </a:r>
              </a:p>
            </c:rich>
          </c:tx>
          <c:layout>
            <c:manualLayout>
              <c:xMode val="edge"/>
              <c:yMode val="edge"/>
              <c:x val="2.5953001011060389E-2"/>
              <c:y val="0.18861117688812643"/>
            </c:manualLayout>
          </c:layout>
          <c:overlay val="0"/>
          <c:spPr>
            <a:noFill/>
            <a:ln>
              <a:noFill/>
            </a:ln>
            <a:effectLst/>
          </c:spPr>
          <c:txPr>
            <a:bodyPr rot="-5400000" spcFirstLastPara="1" vertOverflow="ellipsis" vert="horz" wrap="square" anchor="ctr" anchorCtr="1"/>
            <a:lstStyle/>
            <a:p>
              <a:pPr>
                <a:defRPr sz="1200" b="1" i="0" u="none" strike="noStrike" kern="1200" cap="all" baseline="0">
                  <a:solidFill>
                    <a:schemeClr val="lt1">
                      <a:lumMod val="75000"/>
                    </a:schemeClr>
                  </a:solidFill>
                  <a:latin typeface="+mn-lt"/>
                  <a:ea typeface="+mn-ea"/>
                  <a:cs typeface="+mn-cs"/>
                </a:defRPr>
              </a:pPr>
              <a:endParaRPr lang="en-US"/>
            </a:p>
          </c:txPr>
        </c:title>
        <c:numFmt formatCode="&quot;₹&quot;\ #,##0.00" sourceLinked="0"/>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56828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Cancer History Among Smokers</a:t>
            </a:r>
          </a:p>
        </c:rich>
      </c:tx>
      <c:layout>
        <c:manualLayout>
          <c:xMode val="edge"/>
          <c:yMode val="edge"/>
          <c:x val="0.15975655493322594"/>
          <c:y val="4.597690365200388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'Pie or Donut Chart Q1'!$C$15</c:f>
              <c:strCache>
                <c:ptCount val="1"/>
                <c:pt idx="0">
                  <c:v>Smoker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52-4415-83D6-80027F78DA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52-4415-83D6-80027F78DA4A}"/>
              </c:ext>
            </c:extLst>
          </c:dPt>
          <c:dLbls>
            <c:dLbl>
              <c:idx val="0"/>
              <c:layout>
                <c:manualLayout>
                  <c:x val="0.17662897145934295"/>
                  <c:y val="-4.08684546615581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D52-4415-83D6-80027F78DA4A}"/>
                </c:ext>
              </c:extLst>
            </c:dLbl>
            <c:dLbl>
              <c:idx val="1"/>
              <c:layout>
                <c:manualLayout>
                  <c:x val="-0.14647280560043086"/>
                  <c:y val="-5.619412515964242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D52-4415-83D6-80027F78DA4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or Donut Chart Q1'!$B$16:$B$17</c:f>
              <c:strCache>
                <c:ptCount val="2"/>
                <c:pt idx="0">
                  <c:v>No</c:v>
                </c:pt>
                <c:pt idx="1">
                  <c:v>Yes</c:v>
                </c:pt>
              </c:strCache>
            </c:strRef>
          </c:cat>
          <c:val>
            <c:numRef>
              <c:f>'Pie or Donut Chart Q1'!$C$16:$C$17</c:f>
              <c:numCache>
                <c:formatCode>General</c:formatCode>
                <c:ptCount val="2"/>
                <c:pt idx="0">
                  <c:v>404</c:v>
                </c:pt>
                <c:pt idx="1">
                  <c:v>84</c:v>
                </c:pt>
              </c:numCache>
            </c:numRef>
          </c:val>
          <c:extLst>
            <c:ext xmlns:c16="http://schemas.microsoft.com/office/drawing/2014/chart" uri="{C3380CC4-5D6E-409C-BE32-E72D297353CC}">
              <c16:uniqueId val="{00000004-0D52-4415-83D6-80027F78DA4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Cancer History Among Non-Smokers</a:t>
            </a:r>
            <a:endParaRPr lang="en-US" b="1"/>
          </a:p>
        </c:rich>
      </c:tx>
      <c:layout>
        <c:manualLayout>
          <c:xMode val="edge"/>
          <c:yMode val="edge"/>
          <c:x val="0.2070713119594812"/>
          <c:y val="2.812316370901398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'Pie or Donut Chart Q1'!$J$15</c:f>
              <c:strCache>
                <c:ptCount val="1"/>
                <c:pt idx="0">
                  <c:v>Non-smoker</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38BF-42C1-A306-EBD7D826CC6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38BF-42C1-A306-EBD7D826CC62}"/>
              </c:ext>
            </c:extLst>
          </c:dPt>
          <c:dLbls>
            <c:dLbl>
              <c:idx val="0"/>
              <c:layout>
                <c:manualLayout>
                  <c:x val="0.13916060876312536"/>
                  <c:y val="5.083766053892723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8BF-42C1-A306-EBD7D826CC62}"/>
                </c:ext>
              </c:extLst>
            </c:dLbl>
            <c:dLbl>
              <c:idx val="1"/>
              <c:layout>
                <c:manualLayout>
                  <c:x val="-7.547694034610189E-2"/>
                  <c:y val="-0.1016753210778544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8BF-42C1-A306-EBD7D826CC6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or Donut Chart Q1'!$I$16:$I$17</c:f>
              <c:strCache>
                <c:ptCount val="2"/>
                <c:pt idx="0">
                  <c:v>No</c:v>
                </c:pt>
                <c:pt idx="1">
                  <c:v>Yes</c:v>
                </c:pt>
              </c:strCache>
            </c:strRef>
          </c:cat>
          <c:val>
            <c:numRef>
              <c:f>'Pie or Donut Chart Q1'!$J$16:$J$17</c:f>
              <c:numCache>
                <c:formatCode>General</c:formatCode>
                <c:ptCount val="2"/>
                <c:pt idx="0">
                  <c:v>1540</c:v>
                </c:pt>
                <c:pt idx="1">
                  <c:v>307</c:v>
                </c:pt>
              </c:numCache>
            </c:numRef>
          </c:val>
          <c:extLst>
            <c:ext xmlns:c16="http://schemas.microsoft.com/office/drawing/2014/chart" uri="{C3380CC4-5D6E-409C-BE32-E72D297353CC}">
              <c16:uniqueId val="{00000004-38BF-42C1-A306-EBD7D826CC62}"/>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3.xlsx]Pie or Donut Chart Q2!PivotTable6</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Average HbA1C by Transplant History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0.13518886679920478"/>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0.1166335321404904"/>
              <c:y val="-0.194444444444444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dLbl>
          <c:idx val="0"/>
          <c:layout>
            <c:manualLayout>
              <c:x val="0.13518886679920478"/>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dLbl>
          <c:idx val="0"/>
          <c:layout>
            <c:manualLayout>
              <c:x val="-0.1166335321404904"/>
              <c:y val="-0.194444444444444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13518886679920478"/>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0.1166335321404904"/>
              <c:y val="-0.194444444444444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Lst>
        </c:dLbl>
      </c:pivotFmt>
    </c:pivotFmts>
    <c:plotArea>
      <c:layout/>
      <c:doughnutChart>
        <c:varyColors val="1"/>
        <c:ser>
          <c:idx val="0"/>
          <c:order val="0"/>
          <c:tx>
            <c:strRef>
              <c:f>'Pie or Donut Chart Q2'!$D$4</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46CF-44F1-AD50-D663F8BF500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46CF-44F1-AD50-D663F8BF5009}"/>
              </c:ext>
            </c:extLst>
          </c:dPt>
          <c:dLbls>
            <c:dLbl>
              <c:idx val="0"/>
              <c:layout>
                <c:manualLayout>
                  <c:x val="0.13518886679920478"/>
                  <c:y val="-0.29166666666666669"/>
                </c:manualLayout>
              </c:layout>
              <c:showLegendKey val="0"/>
              <c:showVal val="1"/>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1-46CF-44F1-AD50-D663F8BF5009}"/>
                </c:ext>
              </c:extLst>
            </c:dLbl>
            <c:dLbl>
              <c:idx val="1"/>
              <c:layout>
                <c:manualLayout>
                  <c:x val="-0.1166335321404904"/>
                  <c:y val="-0.19444444444444448"/>
                </c:manualLayout>
              </c:layout>
              <c:showLegendKey val="0"/>
              <c:showVal val="1"/>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3-46CF-44F1-AD50-D663F8BF500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or Donut Chart Q2'!$C$5:$C$7</c:f>
              <c:strCache>
                <c:ptCount val="2"/>
                <c:pt idx="0">
                  <c:v>No</c:v>
                </c:pt>
                <c:pt idx="1">
                  <c:v>yes</c:v>
                </c:pt>
              </c:strCache>
            </c:strRef>
          </c:cat>
          <c:val>
            <c:numRef>
              <c:f>'Pie or Donut Chart Q2'!$D$5:$D$7</c:f>
              <c:numCache>
                <c:formatCode>0.00</c:formatCode>
                <c:ptCount val="2"/>
                <c:pt idx="0">
                  <c:v>6.6704427202190804</c:v>
                </c:pt>
                <c:pt idx="1">
                  <c:v>5.1876388888888876</c:v>
                </c:pt>
              </c:numCache>
            </c:numRef>
          </c:val>
          <c:extLst>
            <c:ext xmlns:c16="http://schemas.microsoft.com/office/drawing/2014/chart" uri="{C3380CC4-5D6E-409C-BE32-E72D297353CC}">
              <c16:uniqueId val="{00000004-46CF-44F1-AD50-D663F8BF500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3.xlsx]Pie or Donut Chart Q2!PivotTable7</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Total Major Surgeries by Transplant History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'Pie or Donut Chart Q2'!$H$4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97-4805-8CE8-53ADD0E87C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97-4805-8CE8-53ADD0E87C4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or Donut Chart Q2'!$G$5:$G$7</c:f>
              <c:strCache>
                <c:ptCount val="2"/>
                <c:pt idx="0">
                  <c:v>No</c:v>
                </c:pt>
                <c:pt idx="1">
                  <c:v>yes</c:v>
                </c:pt>
              </c:strCache>
            </c:strRef>
          </c:cat>
          <c:val>
            <c:numRef>
              <c:f>'Pie or Donut Chart Q2'!$H$5:$H$7</c:f>
              <c:numCache>
                <c:formatCode>General</c:formatCode>
                <c:ptCount val="2"/>
                <c:pt idx="0">
                  <c:v>1417</c:v>
                </c:pt>
                <c:pt idx="1">
                  <c:v>162</c:v>
                </c:pt>
              </c:numCache>
            </c:numRef>
          </c:val>
          <c:extLst>
            <c:ext xmlns:c16="http://schemas.microsoft.com/office/drawing/2014/chart" uri="{C3380CC4-5D6E-409C-BE32-E72D297353CC}">
              <c16:uniqueId val="{00000004-4297-4805-8CE8-53ADD0E87C4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3.xlsx]Column or Bar Chart Q1!PivotTable9</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Average Healthcare Charges by Weight and Diabetes Status</a:t>
            </a:r>
            <a:endParaRPr lang="en-IN" b="1"/>
          </a:p>
        </c:rich>
      </c:tx>
      <c:layout>
        <c:manualLayout>
          <c:xMode val="edge"/>
          <c:yMode val="edge"/>
          <c:x val="0.24142358935236904"/>
          <c:y val="1.650235501384244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7817560540782"/>
          <c:y val="0.12183507001744542"/>
          <c:w val="0.73630245404573147"/>
          <c:h val="0.6907859633984107"/>
        </c:manualLayout>
      </c:layout>
      <c:barChart>
        <c:barDir val="col"/>
        <c:grouping val="clustered"/>
        <c:varyColors val="0"/>
        <c:ser>
          <c:idx val="0"/>
          <c:order val="0"/>
          <c:tx>
            <c:strRef>
              <c:f>'Column or Bar Chart Q1'!$G$5:$G$6</c:f>
              <c:strCache>
                <c:ptCount val="1"/>
                <c:pt idx="0">
                  <c:v>Diabetes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or Bar Chart Q1'!$F$7:$F$11</c:f>
              <c:strCache>
                <c:ptCount val="4"/>
                <c:pt idx="0">
                  <c:v>Normal Weight</c:v>
                </c:pt>
                <c:pt idx="1">
                  <c:v>Obesity</c:v>
                </c:pt>
                <c:pt idx="2">
                  <c:v>Overweight</c:v>
                </c:pt>
                <c:pt idx="3">
                  <c:v>Underweight</c:v>
                </c:pt>
              </c:strCache>
            </c:strRef>
          </c:cat>
          <c:val>
            <c:numRef>
              <c:f>'Column or Bar Chart Q1'!$G$7:$G$11</c:f>
              <c:numCache>
                <c:formatCode>0.00</c:formatCode>
                <c:ptCount val="4"/>
                <c:pt idx="0">
                  <c:v>12464.13678832117</c:v>
                </c:pt>
                <c:pt idx="1">
                  <c:v>19263.853155452434</c:v>
                </c:pt>
                <c:pt idx="2">
                  <c:v>14200.033112582785</c:v>
                </c:pt>
                <c:pt idx="3">
                  <c:v>7442.9649230769237</c:v>
                </c:pt>
              </c:numCache>
            </c:numRef>
          </c:val>
          <c:extLst>
            <c:ext xmlns:c16="http://schemas.microsoft.com/office/drawing/2014/chart" uri="{C3380CC4-5D6E-409C-BE32-E72D297353CC}">
              <c16:uniqueId val="{00000000-B546-4C8A-8686-A94BF057C146}"/>
            </c:ext>
          </c:extLst>
        </c:ser>
        <c:ser>
          <c:idx val="1"/>
          <c:order val="1"/>
          <c:tx>
            <c:strRef>
              <c:f>'Column or Bar Chart Q1'!$H$5:$H$6</c:f>
              <c:strCache>
                <c:ptCount val="1"/>
                <c:pt idx="0">
                  <c:v>Normal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or Bar Chart Q1'!$F$7:$F$11</c:f>
              <c:strCache>
                <c:ptCount val="4"/>
                <c:pt idx="0">
                  <c:v>Normal Weight</c:v>
                </c:pt>
                <c:pt idx="1">
                  <c:v>Obesity</c:v>
                </c:pt>
                <c:pt idx="2">
                  <c:v>Overweight</c:v>
                </c:pt>
                <c:pt idx="3">
                  <c:v>Underweight</c:v>
                </c:pt>
              </c:strCache>
            </c:strRef>
          </c:cat>
          <c:val>
            <c:numRef>
              <c:f>'Column or Bar Chart Q1'!$H$7:$H$11</c:f>
              <c:numCache>
                <c:formatCode>0.00</c:formatCode>
                <c:ptCount val="4"/>
                <c:pt idx="0">
                  <c:v>7897.0778773584916</c:v>
                </c:pt>
                <c:pt idx="1">
                  <c:v>15126.605433628309</c:v>
                </c:pt>
                <c:pt idx="2">
                  <c:v>10389.519576271185</c:v>
                </c:pt>
                <c:pt idx="3">
                  <c:v>6911.0056097560973</c:v>
                </c:pt>
              </c:numCache>
            </c:numRef>
          </c:val>
          <c:extLst>
            <c:ext xmlns:c16="http://schemas.microsoft.com/office/drawing/2014/chart" uri="{C3380CC4-5D6E-409C-BE32-E72D297353CC}">
              <c16:uniqueId val="{00000001-B546-4C8A-8686-A94BF057C146}"/>
            </c:ext>
          </c:extLst>
        </c:ser>
        <c:ser>
          <c:idx val="2"/>
          <c:order val="2"/>
          <c:tx>
            <c:strRef>
              <c:f>'Column or Bar Chart Q1'!$I$5:$I$6</c:f>
              <c:strCache>
                <c:ptCount val="1"/>
                <c:pt idx="0">
                  <c:v>Prediabetes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or Bar Chart Q1'!$F$7:$F$11</c:f>
              <c:strCache>
                <c:ptCount val="4"/>
                <c:pt idx="0">
                  <c:v>Normal Weight</c:v>
                </c:pt>
                <c:pt idx="1">
                  <c:v>Obesity</c:v>
                </c:pt>
                <c:pt idx="2">
                  <c:v>Overweight</c:v>
                </c:pt>
                <c:pt idx="3">
                  <c:v>Underweight</c:v>
                </c:pt>
              </c:strCache>
            </c:strRef>
          </c:cat>
          <c:val>
            <c:numRef>
              <c:f>'Column or Bar Chart Q1'!$I$7:$I$11</c:f>
              <c:numCache>
                <c:formatCode>0.00</c:formatCode>
                <c:ptCount val="4"/>
                <c:pt idx="0">
                  <c:v>10492.130609756103</c:v>
                </c:pt>
                <c:pt idx="1">
                  <c:v>15246.556597510375</c:v>
                </c:pt>
                <c:pt idx="2">
                  <c:v>9770.6945192307685</c:v>
                </c:pt>
                <c:pt idx="3">
                  <c:v>5647.748275862069</c:v>
                </c:pt>
              </c:numCache>
            </c:numRef>
          </c:val>
          <c:extLst>
            <c:ext xmlns:c16="http://schemas.microsoft.com/office/drawing/2014/chart" uri="{C3380CC4-5D6E-409C-BE32-E72D297353CC}">
              <c16:uniqueId val="{00000001-45F0-4492-B14E-7B5BAE1071C7}"/>
            </c:ext>
          </c:extLst>
        </c:ser>
        <c:dLbls>
          <c:dLblPos val="outEnd"/>
          <c:showLegendKey val="0"/>
          <c:showVal val="1"/>
          <c:showCatName val="0"/>
          <c:showSerName val="0"/>
          <c:showPercent val="0"/>
          <c:showBubbleSize val="0"/>
        </c:dLbls>
        <c:gapWidth val="219"/>
        <c:overlap val="-27"/>
        <c:axId val="1354425232"/>
        <c:axId val="1312876560"/>
      </c:barChart>
      <c:catAx>
        <c:axId val="1354425232"/>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i="0" u="none" strike="noStrike" baseline="0"/>
                  <a:t>Weight Status</a:t>
                </a:r>
                <a:endParaRPr lang="en-IN" sz="1200" b="1"/>
              </a:p>
            </c:rich>
          </c:tx>
          <c:layout>
            <c:manualLayout>
              <c:xMode val="edge"/>
              <c:yMode val="edge"/>
              <c:x val="0.44143461055361216"/>
              <c:y val="0.8965753424657534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2876560"/>
        <c:crosses val="autoZero"/>
        <c:auto val="1"/>
        <c:lblAlgn val="ctr"/>
        <c:lblOffset val="100"/>
        <c:noMultiLvlLbl val="0"/>
      </c:catAx>
      <c:valAx>
        <c:axId val="1312876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i="0" u="none" strike="noStrike" baseline="0"/>
                  <a:t>Average Healthcare Charges</a:t>
                </a:r>
                <a:endParaRPr lang="en-IN" sz="1200" b="1"/>
              </a:p>
            </c:rich>
          </c:tx>
          <c:layout>
            <c:manualLayout>
              <c:xMode val="edge"/>
              <c:yMode val="edge"/>
              <c:x val="2.1781445415377965E-2"/>
              <c:y val="0.14537590335454645"/>
            </c:manualLayout>
          </c:layout>
          <c:overlay val="0"/>
          <c:spPr>
            <a:noFill/>
            <a:ln>
              <a:solidFill>
                <a:sysClr val="windowText" lastClr="000000">
                  <a:lumMod val="25000"/>
                  <a:lumOff val="75000"/>
                  <a:alpha val="94000"/>
                </a:sysClr>
              </a:solid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IN"/>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4425232"/>
        <c:crosses val="autoZero"/>
        <c:crossBetween val="between"/>
      </c:valAx>
      <c:spPr>
        <a:noFill/>
        <a:ln>
          <a:noFill/>
        </a:ln>
        <a:effectLst/>
      </c:spPr>
    </c:plotArea>
    <c:legend>
      <c:legendPos val="r"/>
      <c:layout>
        <c:manualLayout>
          <c:xMode val="edge"/>
          <c:yMode val="edge"/>
          <c:x val="0.8704974271012007"/>
          <c:y val="0.6984820048178908"/>
          <c:w val="0.10198841540090389"/>
          <c:h val="0.226691363084462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3.xlsx]Column or Bar Chart Q2!PivotTable12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Average Healthcare Charges by Hospital Tier and State</a:t>
            </a:r>
            <a:endParaRPr lang="en-IN" b="1"/>
          </a:p>
        </c:rich>
      </c:tx>
      <c:layout>
        <c:manualLayout>
          <c:xMode val="edge"/>
          <c:yMode val="edge"/>
          <c:x val="0.20917079127654897"/>
          <c:y val="3.172783901587899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734004069403529"/>
          <c:y val="0.15652226318208518"/>
          <c:w val="0.7164187603836939"/>
          <c:h val="0.59072347445486562"/>
        </c:manualLayout>
      </c:layout>
      <c:bar3DChart>
        <c:barDir val="col"/>
        <c:grouping val="clustered"/>
        <c:varyColors val="0"/>
        <c:ser>
          <c:idx val="0"/>
          <c:order val="0"/>
          <c:tx>
            <c:strRef>
              <c:f>'Column or Bar Chart Q2'!$D$8:$D$9</c:f>
              <c:strCache>
                <c:ptCount val="1"/>
                <c:pt idx="0">
                  <c:v>tier - 1</c:v>
                </c:pt>
              </c:strCache>
            </c:strRef>
          </c:tx>
          <c:spPr>
            <a:solidFill>
              <a:schemeClr val="accent1"/>
            </a:solidFill>
            <a:ln>
              <a:noFill/>
            </a:ln>
            <a:effectLst/>
            <a:sp3d/>
          </c:spPr>
          <c:invertIfNegative val="0"/>
          <c:cat>
            <c:strRef>
              <c:f>'Column or Bar Chart Q2'!$C$10:$C$26</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'Column or Bar Chart Q2'!$D$10:$D$26</c:f>
              <c:numCache>
                <c:formatCode>0.00</c:formatCode>
                <c:ptCount val="16"/>
                <c:pt idx="0">
                  <c:v>33081.373793103448</c:v>
                </c:pt>
                <c:pt idx="1">
                  <c:v>25954.075538461533</c:v>
                </c:pt>
                <c:pt idx="2">
                  <c:v>31328.102238805957</c:v>
                </c:pt>
                <c:pt idx="3">
                  <c:v>13891.86</c:v>
                </c:pt>
                <c:pt idx="4">
                  <c:v>21523.52</c:v>
                </c:pt>
                <c:pt idx="5">
                  <c:v>39868.616250000006</c:v>
                </c:pt>
                <c:pt idx="6">
                  <c:v>34070.595714285715</c:v>
                </c:pt>
                <c:pt idx="7">
                  <c:v>33475.82</c:v>
                </c:pt>
                <c:pt idx="8">
                  <c:v>27621.609999999997</c:v>
                </c:pt>
                <c:pt idx="12">
                  <c:v>18261.7575</c:v>
                </c:pt>
                <c:pt idx="13">
                  <c:v>32732.187142857147</c:v>
                </c:pt>
                <c:pt idx="15">
                  <c:v>18709.798000000003</c:v>
                </c:pt>
              </c:numCache>
            </c:numRef>
          </c:val>
          <c:extLst>
            <c:ext xmlns:c16="http://schemas.microsoft.com/office/drawing/2014/chart" uri="{C3380CC4-5D6E-409C-BE32-E72D297353CC}">
              <c16:uniqueId val="{00000000-D640-4426-B5E0-6C84933F6F8D}"/>
            </c:ext>
          </c:extLst>
        </c:ser>
        <c:ser>
          <c:idx val="1"/>
          <c:order val="1"/>
          <c:tx>
            <c:strRef>
              <c:f>'Column or Bar Chart Q2'!$E$8:$E$9</c:f>
              <c:strCache>
                <c:ptCount val="1"/>
                <c:pt idx="0">
                  <c:v>tier - 2</c:v>
                </c:pt>
              </c:strCache>
            </c:strRef>
          </c:tx>
          <c:spPr>
            <a:solidFill>
              <a:schemeClr val="accent2"/>
            </a:solidFill>
            <a:ln>
              <a:noFill/>
            </a:ln>
            <a:effectLst/>
            <a:sp3d/>
          </c:spPr>
          <c:invertIfNegative val="0"/>
          <c:cat>
            <c:strRef>
              <c:f>'Column or Bar Chart Q2'!$C$10:$C$26</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'Column or Bar Chart Q2'!$E$10:$E$26</c:f>
              <c:numCache>
                <c:formatCode>0.00</c:formatCode>
                <c:ptCount val="16"/>
                <c:pt idx="0">
                  <c:v>18997.2806918239</c:v>
                </c:pt>
                <c:pt idx="1">
                  <c:v>10334.279321533928</c:v>
                </c:pt>
                <c:pt idx="2">
                  <c:v>8439.2844000000005</c:v>
                </c:pt>
                <c:pt idx="3">
                  <c:v>2395.17</c:v>
                </c:pt>
                <c:pt idx="4">
                  <c:v>15675.543333333335</c:v>
                </c:pt>
                <c:pt idx="5">
                  <c:v>16075.963333333331</c:v>
                </c:pt>
                <c:pt idx="6">
                  <c:v>11365.621875000001</c:v>
                </c:pt>
                <c:pt idx="7">
                  <c:v>10139.553333333333</c:v>
                </c:pt>
                <c:pt idx="8">
                  <c:v>8116.7199999999984</c:v>
                </c:pt>
                <c:pt idx="9">
                  <c:v>6760.543333333334</c:v>
                </c:pt>
                <c:pt idx="10">
                  <c:v>7668.1787234042549</c:v>
                </c:pt>
                <c:pt idx="11">
                  <c:v>10102.026666666667</c:v>
                </c:pt>
                <c:pt idx="12">
                  <c:v>13457.094583333334</c:v>
                </c:pt>
                <c:pt idx="13">
                  <c:v>10174.345999999998</c:v>
                </c:pt>
                <c:pt idx="14">
                  <c:v>6886.0368421052626</c:v>
                </c:pt>
                <c:pt idx="15">
                  <c:v>11919.607857142855</c:v>
                </c:pt>
              </c:numCache>
            </c:numRef>
          </c:val>
          <c:extLst>
            <c:ext xmlns:c16="http://schemas.microsoft.com/office/drawing/2014/chart" uri="{C3380CC4-5D6E-409C-BE32-E72D297353CC}">
              <c16:uniqueId val="{00000001-CB67-48E2-8C18-EB652E1AD0D9}"/>
            </c:ext>
          </c:extLst>
        </c:ser>
        <c:ser>
          <c:idx val="2"/>
          <c:order val="2"/>
          <c:tx>
            <c:strRef>
              <c:f>'Column or Bar Chart Q2'!$F$8:$F$9</c:f>
              <c:strCache>
                <c:ptCount val="1"/>
                <c:pt idx="0">
                  <c:v>tier - 3</c:v>
                </c:pt>
              </c:strCache>
            </c:strRef>
          </c:tx>
          <c:spPr>
            <a:solidFill>
              <a:schemeClr val="accent3"/>
            </a:solidFill>
            <a:ln>
              <a:noFill/>
            </a:ln>
            <a:effectLst/>
            <a:sp3d/>
          </c:spPr>
          <c:invertIfNegative val="0"/>
          <c:cat>
            <c:strRef>
              <c:f>'Column or Bar Chart Q2'!$C$10:$C$26</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'Column or Bar Chart Q2'!$F$10:$F$26</c:f>
              <c:numCache>
                <c:formatCode>0.00</c:formatCode>
                <c:ptCount val="16"/>
                <c:pt idx="0">
                  <c:v>9250.3617857142854</c:v>
                </c:pt>
                <c:pt idx="1">
                  <c:v>10179.941965317917</c:v>
                </c:pt>
                <c:pt idx="2">
                  <c:v>6890.7568235294129</c:v>
                </c:pt>
                <c:pt idx="3">
                  <c:v>16950.485000000001</c:v>
                </c:pt>
                <c:pt idx="4">
                  <c:v>7570.7550000000001</c:v>
                </c:pt>
                <c:pt idx="5">
                  <c:v>8133.0084090909086</c:v>
                </c:pt>
                <c:pt idx="6">
                  <c:v>8667.3661538461529</c:v>
                </c:pt>
                <c:pt idx="7">
                  <c:v>12570.970000000001</c:v>
                </c:pt>
                <c:pt idx="8">
                  <c:v>12706.976000000001</c:v>
                </c:pt>
                <c:pt idx="9">
                  <c:v>11716.453333333333</c:v>
                </c:pt>
                <c:pt idx="10">
                  <c:v>11518.785652173914</c:v>
                </c:pt>
                <c:pt idx="11">
                  <c:v>11637.812000000002</c:v>
                </c:pt>
                <c:pt idx="12">
                  <c:v>12785.637000000001</c:v>
                </c:pt>
                <c:pt idx="13">
                  <c:v>13360.978888888885</c:v>
                </c:pt>
                <c:pt idx="14">
                  <c:v>10510.31380952381</c:v>
                </c:pt>
                <c:pt idx="15">
                  <c:v>12296.779729729731</c:v>
                </c:pt>
              </c:numCache>
            </c:numRef>
          </c:val>
          <c:extLst>
            <c:ext xmlns:c16="http://schemas.microsoft.com/office/drawing/2014/chart" uri="{C3380CC4-5D6E-409C-BE32-E72D297353CC}">
              <c16:uniqueId val="{00000002-CB67-48E2-8C18-EB652E1AD0D9}"/>
            </c:ext>
          </c:extLst>
        </c:ser>
        <c:dLbls>
          <c:showLegendKey val="0"/>
          <c:showVal val="0"/>
          <c:showCatName val="0"/>
          <c:showSerName val="0"/>
          <c:showPercent val="0"/>
          <c:showBubbleSize val="0"/>
        </c:dLbls>
        <c:gapWidth val="150"/>
        <c:shape val="box"/>
        <c:axId val="1488075680"/>
        <c:axId val="1313014320"/>
        <c:axId val="0"/>
      </c:bar3DChart>
      <c:catAx>
        <c:axId val="1488075680"/>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IN" sz="1200" b="0" i="0" u="none" strike="noStrike" baseline="0"/>
                  <a:t>State ID</a:t>
                </a:r>
                <a:endParaRPr lang="en-IN" sz="1200"/>
              </a:p>
            </c:rich>
          </c:tx>
          <c:layout>
            <c:manualLayout>
              <c:xMode val="edge"/>
              <c:yMode val="edge"/>
              <c:x val="0.44658105090455891"/>
              <c:y val="0.9165538192994774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3014320"/>
        <c:crosses val="autoZero"/>
        <c:auto val="1"/>
        <c:lblAlgn val="ctr"/>
        <c:lblOffset val="100"/>
        <c:noMultiLvlLbl val="0"/>
      </c:catAx>
      <c:valAx>
        <c:axId val="1313014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IN" sz="1200" b="0" i="0" u="none" strike="noStrike" baseline="0"/>
                  <a:t>Average Healthcare Charges</a:t>
                </a:r>
                <a:endParaRPr lang="en-IN" sz="1200"/>
              </a:p>
            </c:rich>
          </c:tx>
          <c:layout>
            <c:manualLayout>
              <c:xMode val="edge"/>
              <c:yMode val="edge"/>
              <c:x val="2.6350518862395596E-2"/>
              <c:y val="0.15384732676991264"/>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IN"/>
            </a:p>
          </c:txPr>
        </c:title>
        <c:numFmt formatCode="&quot;₹&quot;\ #,##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8807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Average of BMI by Age</a:t>
            </a:r>
          </a:p>
        </c:rich>
      </c:tx>
      <c:layout>
        <c:manualLayout>
          <c:xMode val="edge"/>
          <c:yMode val="edge"/>
          <c:x val="0.26395735283702781"/>
          <c:y val="6.432747649387901E-3"/>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manualLayout>
          <c:layoutTarget val="inner"/>
          <c:xMode val="edge"/>
          <c:yMode val="edge"/>
          <c:x val="0.18065503054963591"/>
          <c:y val="0.16122283560494133"/>
          <c:w val="0.76044063584447696"/>
          <c:h val="0.5891718115984973"/>
        </c:manualLayout>
      </c:layout>
      <c:scatterChart>
        <c:scatterStyle val="lineMarker"/>
        <c:varyColors val="0"/>
        <c:ser>
          <c:idx val="0"/>
          <c:order val="0"/>
          <c:tx>
            <c:strRef>
              <c:f>'Line or Scatter Plot Q1'!$D$3</c:f>
              <c:strCache>
                <c:ptCount val="1"/>
                <c:pt idx="0">
                  <c:v>Average of BMI</c:v>
                </c:pt>
              </c:strCache>
            </c:strRef>
          </c:tx>
          <c:spPr>
            <a:ln w="9525" cap="rnd">
              <a:solidFill>
                <a:schemeClr val="accent1">
                  <a:alpha val="50000"/>
                </a:schemeClr>
              </a:solidFill>
              <a:round/>
            </a:ln>
            <a:effectLst/>
          </c:spPr>
          <c:marker>
            <c:symbol val="diamond"/>
            <c:size val="6"/>
            <c:spPr>
              <a:solidFill>
                <a:schemeClr val="lt1"/>
              </a:solidFill>
              <a:ln w="15875">
                <a:solidFill>
                  <a:schemeClr val="accent1"/>
                </a:solidFill>
                <a:round/>
              </a:ln>
              <a:effectLst/>
            </c:spPr>
          </c:marker>
          <c:trendline>
            <c:spPr>
              <a:ln w="19050" cap="rnd">
                <a:solidFill>
                  <a:schemeClr val="accent1"/>
                </a:solidFill>
              </a:ln>
              <a:effectLst/>
            </c:spPr>
            <c:trendlineType val="linear"/>
            <c:dispRSqr val="0"/>
            <c:dispEq val="0"/>
          </c:trendline>
          <c:xVal>
            <c:numRef>
              <c:f>'Line or Scatter Plot Q1'!$C$4:$C$51</c:f>
              <c:numCache>
                <c:formatCode>0.0</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'Line or Scatter Plot Q1'!$D$4:$D$51</c:f>
              <c:numCache>
                <c:formatCode>0.0</c:formatCode>
                <c:ptCount val="48"/>
                <c:pt idx="0">
                  <c:v>31.260372340425526</c:v>
                </c:pt>
                <c:pt idx="1">
                  <c:v>29.654186046511636</c:v>
                </c:pt>
                <c:pt idx="2">
                  <c:v>28.018275862068965</c:v>
                </c:pt>
                <c:pt idx="3">
                  <c:v>29.273720930232553</c:v>
                </c:pt>
                <c:pt idx="4">
                  <c:v>32.58182692307691</c:v>
                </c:pt>
                <c:pt idx="5">
                  <c:v>30.8293</c:v>
                </c:pt>
                <c:pt idx="6">
                  <c:v>29.017499999999995</c:v>
                </c:pt>
                <c:pt idx="7">
                  <c:v>30.344210526315795</c:v>
                </c:pt>
                <c:pt idx="8">
                  <c:v>30.441363636363633</c:v>
                </c:pt>
                <c:pt idx="9">
                  <c:v>30.316274509803929</c:v>
                </c:pt>
                <c:pt idx="10">
                  <c:v>31.029285714285713</c:v>
                </c:pt>
                <c:pt idx="11">
                  <c:v>30.763301886792455</c:v>
                </c:pt>
                <c:pt idx="12">
                  <c:v>33.517767857142857</c:v>
                </c:pt>
                <c:pt idx="13">
                  <c:v>31.107065217391309</c:v>
                </c:pt>
                <c:pt idx="14">
                  <c:v>33.246400000000001</c:v>
                </c:pt>
                <c:pt idx="15">
                  <c:v>31.452444444444446</c:v>
                </c:pt>
                <c:pt idx="16">
                  <c:v>31.034344262295086</c:v>
                </c:pt>
                <c:pt idx="17">
                  <c:v>30.47025</c:v>
                </c:pt>
                <c:pt idx="18">
                  <c:v>29.481666666666666</c:v>
                </c:pt>
                <c:pt idx="19">
                  <c:v>30.131538461538462</c:v>
                </c:pt>
                <c:pt idx="20">
                  <c:v>28.33056818181818</c:v>
                </c:pt>
                <c:pt idx="21">
                  <c:v>30.116999999999997</c:v>
                </c:pt>
                <c:pt idx="22">
                  <c:v>31.188796296296296</c:v>
                </c:pt>
                <c:pt idx="23">
                  <c:v>30.043750000000006</c:v>
                </c:pt>
                <c:pt idx="24">
                  <c:v>30.411702127659574</c:v>
                </c:pt>
                <c:pt idx="25">
                  <c:v>32.305000000000007</c:v>
                </c:pt>
                <c:pt idx="26">
                  <c:v>30.244999999999997</c:v>
                </c:pt>
                <c:pt idx="27">
                  <c:v>30.940465116279082</c:v>
                </c:pt>
                <c:pt idx="28">
                  <c:v>30.956754385964903</c:v>
                </c:pt>
                <c:pt idx="29">
                  <c:v>32.274901960784312</c:v>
                </c:pt>
                <c:pt idx="30">
                  <c:v>32.017241379310349</c:v>
                </c:pt>
                <c:pt idx="31">
                  <c:v>29.947959183673465</c:v>
                </c:pt>
                <c:pt idx="32">
                  <c:v>30.550775862068964</c:v>
                </c:pt>
                <c:pt idx="33">
                  <c:v>31.368303571428577</c:v>
                </c:pt>
                <c:pt idx="34">
                  <c:v>31.402155172413792</c:v>
                </c:pt>
                <c:pt idx="35">
                  <c:v>30.202735849056602</c:v>
                </c:pt>
                <c:pt idx="36">
                  <c:v>31.042244897959183</c:v>
                </c:pt>
                <c:pt idx="37">
                  <c:v>33.014888888888891</c:v>
                </c:pt>
                <c:pt idx="38">
                  <c:v>33.436770833333334</c:v>
                </c:pt>
                <c:pt idx="39">
                  <c:v>29.915699999999998</c:v>
                </c:pt>
                <c:pt idx="40">
                  <c:v>31.701279069767438</c:v>
                </c:pt>
                <c:pt idx="41">
                  <c:v>32.402755102040828</c:v>
                </c:pt>
                <c:pt idx="42">
                  <c:v>31.349230769230772</c:v>
                </c:pt>
                <c:pt idx="43">
                  <c:v>32.548260869565226</c:v>
                </c:pt>
                <c:pt idx="44">
                  <c:v>32.31431818181818</c:v>
                </c:pt>
                <c:pt idx="45">
                  <c:v>31.893260869565211</c:v>
                </c:pt>
                <c:pt idx="46">
                  <c:v>33.284090909090907</c:v>
                </c:pt>
                <c:pt idx="47">
                  <c:v>26.885000000000002</c:v>
                </c:pt>
              </c:numCache>
            </c:numRef>
          </c:yVal>
          <c:smooth val="0"/>
          <c:extLst>
            <c:ext xmlns:c16="http://schemas.microsoft.com/office/drawing/2014/chart" uri="{C3380CC4-5D6E-409C-BE32-E72D297353CC}">
              <c16:uniqueId val="{00000001-A74B-441D-AFBD-BCA67182A840}"/>
            </c:ext>
          </c:extLst>
        </c:ser>
        <c:dLbls>
          <c:showLegendKey val="0"/>
          <c:showVal val="0"/>
          <c:showCatName val="0"/>
          <c:showSerName val="0"/>
          <c:showPercent val="0"/>
          <c:showBubbleSize val="0"/>
        </c:dLbls>
        <c:axId val="1124584880"/>
        <c:axId val="886941680"/>
      </c:scatterChart>
      <c:valAx>
        <c:axId val="1124584880"/>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r>
                  <a:rPr lang="en-IN" sz="1100"/>
                  <a:t>Age</a:t>
                </a:r>
              </a:p>
            </c:rich>
          </c:tx>
          <c:layout>
            <c:manualLayout>
              <c:xMode val="edge"/>
              <c:yMode val="edge"/>
              <c:x val="0.49102233439135717"/>
              <c:y val="0.8669449463169480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86941680"/>
        <c:crosses val="autoZero"/>
        <c:crossBetween val="midCat"/>
      </c:valAx>
      <c:valAx>
        <c:axId val="886941680"/>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r>
                  <a:rPr lang="en-IN" sz="1100"/>
                  <a:t>Average BMI</a:t>
                </a:r>
              </a:p>
            </c:rich>
          </c:tx>
          <c:layout>
            <c:manualLayout>
              <c:xMode val="edge"/>
              <c:yMode val="edge"/>
              <c:x val="1.5930745343923931E-2"/>
              <c:y val="0.36212856504509089"/>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24584880"/>
        <c:crosses val="autoZero"/>
        <c:crossBetween val="midCat"/>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r>
              <a:rPr lang="en-US" b="1"/>
              <a:t>Average of HBA1C by Age</a:t>
            </a:r>
          </a:p>
        </c:rich>
      </c:tx>
      <c:layout>
        <c:manualLayout>
          <c:xMode val="edge"/>
          <c:yMode val="edge"/>
          <c:x val="0.2564405584558283"/>
          <c:y val="0"/>
        </c:manualLayout>
      </c:layout>
      <c:overlay val="0"/>
      <c:spPr>
        <a:noFill/>
        <a:ln>
          <a:noFill/>
        </a:ln>
        <a:effectLst/>
      </c:spPr>
      <c:txPr>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0.15910368723513382"/>
          <c:y val="0.14396892511181789"/>
          <c:w val="0.78538504075971038"/>
          <c:h val="0.60784065116616048"/>
        </c:manualLayout>
      </c:layout>
      <c:scatterChart>
        <c:scatterStyle val="lineMarker"/>
        <c:varyColors val="0"/>
        <c:ser>
          <c:idx val="0"/>
          <c:order val="0"/>
          <c:tx>
            <c:strRef>
              <c:f>'Line or Scatter Plot Q1'!$D$3</c:f>
              <c:strCache>
                <c:ptCount val="1"/>
                <c:pt idx="0">
                  <c:v>Average of BMI</c:v>
                </c:pt>
              </c:strCache>
            </c:strRef>
          </c:tx>
          <c:spPr>
            <a:ln w="9525" cap="flat" cmpd="sng" algn="ctr">
              <a:solidFill>
                <a:schemeClr val="accent1">
                  <a:alpha val="70000"/>
                </a:schemeClr>
              </a:solid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trendline>
            <c:spPr>
              <a:ln w="9525" cap="rnd">
                <a:solidFill>
                  <a:schemeClr val="accent1"/>
                </a:solidFill>
              </a:ln>
              <a:effectLst/>
            </c:spPr>
            <c:trendlineType val="linear"/>
            <c:dispRSqr val="0"/>
            <c:dispEq val="0"/>
          </c:trendline>
          <c:xVal>
            <c:numRef>
              <c:f>'Line or Scatter Plot Q1'!$C$4:$C$51</c:f>
              <c:numCache>
                <c:formatCode>0.0</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'Line or Scatter Plot Q1'!$E$4:$E$51</c:f>
              <c:numCache>
                <c:formatCode>0.0</c:formatCode>
                <c:ptCount val="48"/>
                <c:pt idx="0">
                  <c:v>5.1409574468085095</c:v>
                </c:pt>
                <c:pt idx="1">
                  <c:v>5.1781395348837211</c:v>
                </c:pt>
                <c:pt idx="2">
                  <c:v>9.3244827586206878</c:v>
                </c:pt>
                <c:pt idx="3">
                  <c:v>5.1174418604651173</c:v>
                </c:pt>
                <c:pt idx="4">
                  <c:v>5.2767307692307703</c:v>
                </c:pt>
                <c:pt idx="5">
                  <c:v>5.1892000000000005</c:v>
                </c:pt>
                <c:pt idx="6">
                  <c:v>5.1626086956521737</c:v>
                </c:pt>
                <c:pt idx="7">
                  <c:v>5.2589473684210528</c:v>
                </c:pt>
                <c:pt idx="8">
                  <c:v>5.1029545454545451</c:v>
                </c:pt>
                <c:pt idx="9">
                  <c:v>4.9407843137254899</c:v>
                </c:pt>
                <c:pt idx="10">
                  <c:v>5.2207142857142843</c:v>
                </c:pt>
                <c:pt idx="11">
                  <c:v>5.20433962264151</c:v>
                </c:pt>
                <c:pt idx="12">
                  <c:v>5.1835714285714278</c:v>
                </c:pt>
                <c:pt idx="13">
                  <c:v>5.3330434782608709</c:v>
                </c:pt>
                <c:pt idx="14">
                  <c:v>5.1798000000000002</c:v>
                </c:pt>
                <c:pt idx="15">
                  <c:v>5.0353333333333339</c:v>
                </c:pt>
                <c:pt idx="16">
                  <c:v>5.3554098360655757</c:v>
                </c:pt>
                <c:pt idx="17">
                  <c:v>5.1452500000000008</c:v>
                </c:pt>
                <c:pt idx="18">
                  <c:v>9.0571428571428587</c:v>
                </c:pt>
                <c:pt idx="19">
                  <c:v>5.2648076923076923</c:v>
                </c:pt>
                <c:pt idx="20">
                  <c:v>5.2577272727272719</c:v>
                </c:pt>
                <c:pt idx="21">
                  <c:v>5.4913333333333343</c:v>
                </c:pt>
                <c:pt idx="22">
                  <c:v>5.1522222222222229</c:v>
                </c:pt>
                <c:pt idx="23">
                  <c:v>9.3903846153846153</c:v>
                </c:pt>
                <c:pt idx="24">
                  <c:v>5.2017021276595745</c:v>
                </c:pt>
                <c:pt idx="25">
                  <c:v>5.2441999999999993</c:v>
                </c:pt>
                <c:pt idx="26">
                  <c:v>9.2566666666666677</c:v>
                </c:pt>
                <c:pt idx="27">
                  <c:v>5.5520930232558152</c:v>
                </c:pt>
                <c:pt idx="28">
                  <c:v>5.3657894736842122</c:v>
                </c:pt>
                <c:pt idx="29">
                  <c:v>9.0052941176470576</c:v>
                </c:pt>
                <c:pt idx="30">
                  <c:v>9.5634482758620702</c:v>
                </c:pt>
                <c:pt idx="31">
                  <c:v>9.5440816326530591</c:v>
                </c:pt>
                <c:pt idx="32">
                  <c:v>5.2236206896551742</c:v>
                </c:pt>
                <c:pt idx="33">
                  <c:v>8.9482142857142843</c:v>
                </c:pt>
                <c:pt idx="34">
                  <c:v>9.0668965517241382</c:v>
                </c:pt>
                <c:pt idx="35">
                  <c:v>5.1579245283018871</c:v>
                </c:pt>
                <c:pt idx="36">
                  <c:v>9.1555102040816312</c:v>
                </c:pt>
                <c:pt idx="37">
                  <c:v>9.5128888888888881</c:v>
                </c:pt>
                <c:pt idx="38">
                  <c:v>5.0845833333333337</c:v>
                </c:pt>
                <c:pt idx="39">
                  <c:v>9.4259999999999984</c:v>
                </c:pt>
                <c:pt idx="40">
                  <c:v>5.3502325581395365</c:v>
                </c:pt>
                <c:pt idx="41">
                  <c:v>9.0087755102040799</c:v>
                </c:pt>
                <c:pt idx="42">
                  <c:v>9.3065384615384623</c:v>
                </c:pt>
                <c:pt idx="43">
                  <c:v>8.7708695652173905</c:v>
                </c:pt>
                <c:pt idx="44">
                  <c:v>9.6813636363636366</c:v>
                </c:pt>
                <c:pt idx="45">
                  <c:v>5.5043478260869572</c:v>
                </c:pt>
                <c:pt idx="46">
                  <c:v>8.9522727272727298</c:v>
                </c:pt>
                <c:pt idx="47">
                  <c:v>9.86</c:v>
                </c:pt>
              </c:numCache>
            </c:numRef>
          </c:yVal>
          <c:smooth val="0"/>
          <c:extLst>
            <c:ext xmlns:c16="http://schemas.microsoft.com/office/drawing/2014/chart" uri="{C3380CC4-5D6E-409C-BE32-E72D297353CC}">
              <c16:uniqueId val="{00000001-0142-4743-9711-5BF0A973A15F}"/>
            </c:ext>
          </c:extLst>
        </c:ser>
        <c:dLbls>
          <c:showLegendKey val="0"/>
          <c:showVal val="0"/>
          <c:showCatName val="0"/>
          <c:showSerName val="0"/>
          <c:showPercent val="0"/>
          <c:showBubbleSize val="0"/>
        </c:dLbls>
        <c:axId val="1124584880"/>
        <c:axId val="886941680"/>
      </c:scatterChart>
      <c:valAx>
        <c:axId val="1124584880"/>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r>
                  <a:rPr lang="en-IN" sz="1100" b="1"/>
                  <a:t>Age</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886941680"/>
        <c:crosses val="autoZero"/>
        <c:crossBetween val="midCat"/>
      </c:valAx>
      <c:valAx>
        <c:axId val="886941680"/>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r>
                  <a:rPr lang="en-IN" sz="1100" b="1"/>
                  <a:t>Average HbA1C</a:t>
                </a:r>
              </a:p>
            </c:rich>
          </c:tx>
          <c:layout>
            <c:manualLayout>
              <c:xMode val="edge"/>
              <c:yMode val="edge"/>
              <c:x val="1.5615733217390949E-2"/>
              <c:y val="0.17746738735317599"/>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124584880"/>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Relationship Between Age and Healthcare Charges</a:t>
            </a:r>
            <a:endParaRPr lang="en-US"/>
          </a:p>
        </c:rich>
      </c:tx>
      <c:layout>
        <c:manualLayout>
          <c:xMode val="edge"/>
          <c:yMode val="edge"/>
          <c:x val="0.13153252099048501"/>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3060478364504733"/>
          <c:y val="0.26945829255129389"/>
          <c:w val="0.72371562770311837"/>
          <c:h val="0.52752536109256221"/>
        </c:manualLayout>
      </c:layout>
      <c:scatterChart>
        <c:scatterStyle val="lineMarker"/>
        <c:varyColors val="0"/>
        <c:ser>
          <c:idx val="0"/>
          <c:order val="0"/>
          <c:tx>
            <c:v>average healthcare charges for each age</c:v>
          </c:tx>
          <c:spPr>
            <a:ln w="95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trendline>
            <c:spPr>
              <a:ln w="19050" cap="rnd">
                <a:solidFill>
                  <a:schemeClr val="accent2"/>
                </a:solidFill>
              </a:ln>
              <a:effectLst/>
            </c:spPr>
            <c:trendlineType val="linear"/>
            <c:dispRSqr val="0"/>
            <c:dispEq val="0"/>
          </c:trendline>
          <c:xVal>
            <c:numRef>
              <c:f>'Line or Scatter Plot Q2'!$C$4:$C$51</c:f>
              <c:numCache>
                <c:formatCode>0</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'Line or Scatter Plot Q2'!$D$4:$D$51</c:f>
              <c:numCache>
                <c:formatCode>0.00</c:formatCode>
                <c:ptCount val="48"/>
                <c:pt idx="0">
                  <c:v>6611.3115957446826</c:v>
                </c:pt>
                <c:pt idx="1">
                  <c:v>9677.1868604651172</c:v>
                </c:pt>
                <c:pt idx="2">
                  <c:v>7411.4482758620688</c:v>
                </c:pt>
                <c:pt idx="3">
                  <c:v>5214.5293023255826</c:v>
                </c:pt>
                <c:pt idx="4">
                  <c:v>9806.2324999999983</c:v>
                </c:pt>
                <c:pt idx="5">
                  <c:v>11092.9336</c:v>
                </c:pt>
                <c:pt idx="6">
                  <c:v>9765.5713043478263</c:v>
                </c:pt>
                <c:pt idx="7">
                  <c:v>9184.8870175438587</c:v>
                </c:pt>
                <c:pt idx="8">
                  <c:v>5920.5868181818187</c:v>
                </c:pt>
                <c:pt idx="9">
                  <c:v>11846.241764705881</c:v>
                </c:pt>
                <c:pt idx="10">
                  <c:v>9219.8155357142859</c:v>
                </c:pt>
                <c:pt idx="11">
                  <c:v>9914.7999999999975</c:v>
                </c:pt>
                <c:pt idx="12">
                  <c:v>13787.847321428575</c:v>
                </c:pt>
                <c:pt idx="13">
                  <c:v>10346.343043478259</c:v>
                </c:pt>
                <c:pt idx="14">
                  <c:v>14698.090999999997</c:v>
                </c:pt>
                <c:pt idx="15">
                  <c:v>11891.083333333334</c:v>
                </c:pt>
                <c:pt idx="16">
                  <c:v>11886.587049180327</c:v>
                </c:pt>
                <c:pt idx="17">
                  <c:v>10817.261500000001</c:v>
                </c:pt>
                <c:pt idx="18">
                  <c:v>12290.951190476193</c:v>
                </c:pt>
                <c:pt idx="19">
                  <c:v>16503.813846153844</c:v>
                </c:pt>
                <c:pt idx="20">
                  <c:v>10223.004772727272</c:v>
                </c:pt>
                <c:pt idx="21">
                  <c:v>13882.343777777782</c:v>
                </c:pt>
                <c:pt idx="22">
                  <c:v>13058.025370370371</c:v>
                </c:pt>
                <c:pt idx="23">
                  <c:v>12031.149615384616</c:v>
                </c:pt>
                <c:pt idx="24">
                  <c:v>13180.461702127663</c:v>
                </c:pt>
                <c:pt idx="25">
                  <c:v>17980.606000000007</c:v>
                </c:pt>
                <c:pt idx="26">
                  <c:v>15162.016862745098</c:v>
                </c:pt>
                <c:pt idx="27">
                  <c:v>15183.109069767437</c:v>
                </c:pt>
                <c:pt idx="28">
                  <c:v>17592.405438596492</c:v>
                </c:pt>
                <c:pt idx="29">
                  <c:v>19264.404705882356</c:v>
                </c:pt>
                <c:pt idx="30">
                  <c:v>15253.752241379312</c:v>
                </c:pt>
                <c:pt idx="31">
                  <c:v>14768.245306122451</c:v>
                </c:pt>
                <c:pt idx="32">
                  <c:v>16208.155862068963</c:v>
                </c:pt>
                <c:pt idx="33">
                  <c:v>17321.89553571428</c:v>
                </c:pt>
                <c:pt idx="34">
                  <c:v>16571.974482758622</c:v>
                </c:pt>
                <c:pt idx="35">
                  <c:v>16029.775283018871</c:v>
                </c:pt>
                <c:pt idx="36">
                  <c:v>17861.568367346939</c:v>
                </c:pt>
                <c:pt idx="37">
                  <c:v>18447.757111111114</c:v>
                </c:pt>
                <c:pt idx="38">
                  <c:v>17000.735208333335</c:v>
                </c:pt>
                <c:pt idx="39">
                  <c:v>15703.818200000005</c:v>
                </c:pt>
                <c:pt idx="40">
                  <c:v>14948.267674418608</c:v>
                </c:pt>
                <c:pt idx="41">
                  <c:v>18163.963877551021</c:v>
                </c:pt>
                <c:pt idx="42">
                  <c:v>20577.024615384613</c:v>
                </c:pt>
                <c:pt idx="43">
                  <c:v>22024.457391304342</c:v>
                </c:pt>
                <c:pt idx="44">
                  <c:v>19325.295454545456</c:v>
                </c:pt>
                <c:pt idx="45">
                  <c:v>19904.59304347826</c:v>
                </c:pt>
                <c:pt idx="46">
                  <c:v>22631.465</c:v>
                </c:pt>
                <c:pt idx="47">
                  <c:v>29330.98</c:v>
                </c:pt>
              </c:numCache>
            </c:numRef>
          </c:yVal>
          <c:smooth val="0"/>
          <c:extLst>
            <c:ext xmlns:c16="http://schemas.microsoft.com/office/drawing/2014/chart" uri="{C3380CC4-5D6E-409C-BE32-E72D297353CC}">
              <c16:uniqueId val="{00000001-4026-4658-BFBA-ED14C8D11B77}"/>
            </c:ext>
          </c:extLst>
        </c:ser>
        <c:dLbls>
          <c:showLegendKey val="0"/>
          <c:showVal val="0"/>
          <c:showCatName val="0"/>
          <c:showSerName val="0"/>
          <c:showPercent val="0"/>
          <c:showBubbleSize val="0"/>
        </c:dLbls>
        <c:axId val="1545682863"/>
        <c:axId val="1393775311"/>
      </c:scatterChart>
      <c:valAx>
        <c:axId val="15456828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Age</a:t>
                </a:r>
              </a:p>
            </c:rich>
          </c:tx>
          <c:layout>
            <c:manualLayout>
              <c:xMode val="edge"/>
              <c:yMode val="edge"/>
              <c:x val="0.48162908818000805"/>
              <c:y val="0.8982020837716451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775311"/>
        <c:crosses val="autoZero"/>
        <c:crossBetween val="midCat"/>
      </c:valAx>
      <c:valAx>
        <c:axId val="139377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Average Healthcare Charges</a:t>
                </a:r>
              </a:p>
            </c:rich>
          </c:tx>
          <c:layout>
            <c:manualLayout>
              <c:xMode val="edge"/>
              <c:yMode val="edge"/>
              <c:x val="3.2445510562785267E-2"/>
              <c:y val="7.2485615755435842E-2"/>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6828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0">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tx1"/>
    </cs:fontRef>
    <cs:spPr>
      <a:ln w="9525" cap="rnd">
        <a:solidFill>
          <a:schemeClr val="phClr">
            <a:alpha val="50000"/>
          </a:scheme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15000"/>
            <a:lumOff val="8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0">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tx1"/>
    </cs:fontRef>
    <cs:spPr>
      <a:ln w="9525" cap="rnd">
        <a:solidFill>
          <a:schemeClr val="phClr">
            <a:alpha val="50000"/>
          </a:scheme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15000"/>
            <a:lumOff val="8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7.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4.svg"/><Relationship Id="rId18" Type="http://schemas.openxmlformats.org/officeDocument/2006/relationships/image" Target="../media/image9.png"/><Relationship Id="rId3" Type="http://schemas.openxmlformats.org/officeDocument/2006/relationships/chart" Target="../charts/chart12.xml"/><Relationship Id="rId21" Type="http://schemas.openxmlformats.org/officeDocument/2006/relationships/image" Target="../media/image12.svg"/><Relationship Id="rId7" Type="http://schemas.openxmlformats.org/officeDocument/2006/relationships/chart" Target="../charts/chart16.xml"/><Relationship Id="rId12" Type="http://schemas.openxmlformats.org/officeDocument/2006/relationships/image" Target="../media/image3.png"/><Relationship Id="rId17" Type="http://schemas.openxmlformats.org/officeDocument/2006/relationships/image" Target="../media/image8.svg"/><Relationship Id="rId2" Type="http://schemas.openxmlformats.org/officeDocument/2006/relationships/chart" Target="../charts/chart11.xml"/><Relationship Id="rId16" Type="http://schemas.openxmlformats.org/officeDocument/2006/relationships/image" Target="../media/image7.png"/><Relationship Id="rId20" Type="http://schemas.openxmlformats.org/officeDocument/2006/relationships/image" Target="../media/image11.png"/><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2.svg"/><Relationship Id="rId24" Type="http://schemas.openxmlformats.org/officeDocument/2006/relationships/image" Target="../media/image15.jpeg"/><Relationship Id="rId5" Type="http://schemas.openxmlformats.org/officeDocument/2006/relationships/chart" Target="../charts/chart14.xml"/><Relationship Id="rId15" Type="http://schemas.openxmlformats.org/officeDocument/2006/relationships/image" Target="../media/image6.svg"/><Relationship Id="rId23" Type="http://schemas.openxmlformats.org/officeDocument/2006/relationships/image" Target="../media/image14.svg"/><Relationship Id="rId10" Type="http://schemas.openxmlformats.org/officeDocument/2006/relationships/image" Target="../media/image1.png"/><Relationship Id="rId19" Type="http://schemas.openxmlformats.org/officeDocument/2006/relationships/image" Target="../media/image10.svg"/><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image" Target="../media/image5.png"/><Relationship Id="rId22"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1</xdr:col>
      <xdr:colOff>0</xdr:colOff>
      <xdr:row>18</xdr:row>
      <xdr:rowOff>38101</xdr:rowOff>
    </xdr:from>
    <xdr:to>
      <xdr:col>3</xdr:col>
      <xdr:colOff>723900</xdr:colOff>
      <xdr:row>31</xdr:row>
      <xdr:rowOff>47626</xdr:rowOff>
    </xdr:to>
    <xdr:graphicFrame macro="">
      <xdr:nvGraphicFramePr>
        <xdr:cNvPr id="9" name="Chart 8">
          <a:extLst>
            <a:ext uri="{FF2B5EF4-FFF2-40B4-BE49-F238E27FC236}">
              <a16:creationId xmlns:a16="http://schemas.microsoft.com/office/drawing/2014/main" id="{0FBD140E-FA70-4BB0-5BAF-10ED34BFBB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242887</xdr:colOff>
      <xdr:row>18</xdr:row>
      <xdr:rowOff>19050</xdr:rowOff>
    </xdr:from>
    <xdr:to>
      <xdr:col>12</xdr:col>
      <xdr:colOff>490537</xdr:colOff>
      <xdr:row>31</xdr:row>
      <xdr:rowOff>95250</xdr:rowOff>
    </xdr:to>
    <xdr:graphicFrame macro="">
      <xdr:nvGraphicFramePr>
        <xdr:cNvPr id="11" name="Chart 10">
          <a:extLst>
            <a:ext uri="{FF2B5EF4-FFF2-40B4-BE49-F238E27FC236}">
              <a16:creationId xmlns:a16="http://schemas.microsoft.com/office/drawing/2014/main" id="{458AD658-23E3-5DEF-65E8-F0631CDCA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571500</xdr:colOff>
      <xdr:row>8</xdr:row>
      <xdr:rowOff>9525</xdr:rowOff>
    </xdr:from>
    <xdr:to>
      <xdr:col>8</xdr:col>
      <xdr:colOff>323850</xdr:colOff>
      <xdr:row>22</xdr:row>
      <xdr:rowOff>85725</xdr:rowOff>
    </xdr:to>
    <xdr:graphicFrame macro="">
      <xdr:nvGraphicFramePr>
        <xdr:cNvPr id="5" name="Chart 4">
          <a:extLst>
            <a:ext uri="{FF2B5EF4-FFF2-40B4-BE49-F238E27FC236}">
              <a16:creationId xmlns:a16="http://schemas.microsoft.com/office/drawing/2014/main" id="{92869B98-1271-E334-682D-2685DE70A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200025</xdr:colOff>
      <xdr:row>8</xdr:row>
      <xdr:rowOff>9525</xdr:rowOff>
    </xdr:from>
    <xdr:to>
      <xdr:col>4</xdr:col>
      <xdr:colOff>476250</xdr:colOff>
      <xdr:row>22</xdr:row>
      <xdr:rowOff>85725</xdr:rowOff>
    </xdr:to>
    <xdr:graphicFrame macro="">
      <xdr:nvGraphicFramePr>
        <xdr:cNvPr id="6" name="Chart 5">
          <a:extLst>
            <a:ext uri="{FF2B5EF4-FFF2-40B4-BE49-F238E27FC236}">
              <a16:creationId xmlns:a16="http://schemas.microsoft.com/office/drawing/2014/main" id="{513ACB52-D1CA-54B5-DE92-1FDAAD7DD0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149038</xdr:colOff>
      <xdr:row>12</xdr:row>
      <xdr:rowOff>168088</xdr:rowOff>
    </xdr:from>
    <xdr:to>
      <xdr:col>16</xdr:col>
      <xdr:colOff>352426</xdr:colOff>
      <xdr:row>37</xdr:row>
      <xdr:rowOff>177613</xdr:rowOff>
    </xdr:to>
    <xdr:graphicFrame macro="">
      <xdr:nvGraphicFramePr>
        <xdr:cNvPr id="2" name="Chart 1">
          <a:extLst>
            <a:ext uri="{FF2B5EF4-FFF2-40B4-BE49-F238E27FC236}">
              <a16:creationId xmlns:a16="http://schemas.microsoft.com/office/drawing/2014/main" id="{D0787555-C80A-0189-00BF-6F44FDB50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495299</xdr:colOff>
      <xdr:row>5</xdr:row>
      <xdr:rowOff>95249</xdr:rowOff>
    </xdr:from>
    <xdr:to>
      <xdr:col>20</xdr:col>
      <xdr:colOff>285750</xdr:colOff>
      <xdr:row>28</xdr:row>
      <xdr:rowOff>28574</xdr:rowOff>
    </xdr:to>
    <xdr:graphicFrame macro="">
      <xdr:nvGraphicFramePr>
        <xdr:cNvPr id="2" name="Chart 1">
          <a:extLst>
            <a:ext uri="{FF2B5EF4-FFF2-40B4-BE49-F238E27FC236}">
              <a16:creationId xmlns:a16="http://schemas.microsoft.com/office/drawing/2014/main" id="{F62EF284-E161-11E1-26B0-47763436B3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603435</xdr:colOff>
      <xdr:row>2</xdr:row>
      <xdr:rowOff>181815</xdr:rowOff>
    </xdr:from>
    <xdr:to>
      <xdr:col>16</xdr:col>
      <xdr:colOff>2028264</xdr:colOff>
      <xdr:row>20</xdr:row>
      <xdr:rowOff>24653</xdr:rowOff>
    </xdr:to>
    <xdr:graphicFrame macro="">
      <xdr:nvGraphicFramePr>
        <xdr:cNvPr id="4" name="Chart 3">
          <a:extLst>
            <a:ext uri="{FF2B5EF4-FFF2-40B4-BE49-F238E27FC236}">
              <a16:creationId xmlns:a16="http://schemas.microsoft.com/office/drawing/2014/main" id="{2708EB2B-BE78-5140-6C90-C08D426BB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593915</xdr:colOff>
      <xdr:row>24</xdr:row>
      <xdr:rowOff>179293</xdr:rowOff>
    </xdr:from>
    <xdr:to>
      <xdr:col>16</xdr:col>
      <xdr:colOff>2039471</xdr:colOff>
      <xdr:row>42</xdr:row>
      <xdr:rowOff>22131</xdr:rowOff>
    </xdr:to>
    <xdr:graphicFrame macro="">
      <xdr:nvGraphicFramePr>
        <xdr:cNvPr id="2" name="Chart 1">
          <a:extLst>
            <a:ext uri="{FF2B5EF4-FFF2-40B4-BE49-F238E27FC236}">
              <a16:creationId xmlns:a16="http://schemas.microsoft.com/office/drawing/2014/main" id="{5C13C509-DF40-470D-BE37-081DC7FD3C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600075</xdr:colOff>
      <xdr:row>4</xdr:row>
      <xdr:rowOff>152399</xdr:rowOff>
    </xdr:from>
    <xdr:to>
      <xdr:col>17</xdr:col>
      <xdr:colOff>571500</xdr:colOff>
      <xdr:row>23</xdr:row>
      <xdr:rowOff>0</xdr:rowOff>
    </xdr:to>
    <xdr:graphicFrame macro="">
      <xdr:nvGraphicFramePr>
        <xdr:cNvPr id="3" name="Chart 2">
          <a:extLst>
            <a:ext uri="{FF2B5EF4-FFF2-40B4-BE49-F238E27FC236}">
              <a16:creationId xmlns:a16="http://schemas.microsoft.com/office/drawing/2014/main" id="{43D81EA8-D538-8558-FE8E-5E2903D0A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10583</xdr:colOff>
      <xdr:row>11</xdr:row>
      <xdr:rowOff>6155</xdr:rowOff>
    </xdr:from>
    <xdr:to>
      <xdr:col>7</xdr:col>
      <xdr:colOff>222251</xdr:colOff>
      <xdr:row>22</xdr:row>
      <xdr:rowOff>1</xdr:rowOff>
    </xdr:to>
    <xdr:graphicFrame macro="">
      <xdr:nvGraphicFramePr>
        <xdr:cNvPr id="2" name="Chart 1">
          <a:extLst>
            <a:ext uri="{FF2B5EF4-FFF2-40B4-BE49-F238E27FC236}">
              <a16:creationId xmlns:a16="http://schemas.microsoft.com/office/drawing/2014/main" id="{8EEFD8E4-2352-4663-B930-B765905DD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227059</xdr:colOff>
      <xdr:row>11</xdr:row>
      <xdr:rowOff>4233</xdr:rowOff>
    </xdr:from>
    <xdr:to>
      <xdr:col>10</xdr:col>
      <xdr:colOff>338667</xdr:colOff>
      <xdr:row>21</xdr:row>
      <xdr:rowOff>179916</xdr:rowOff>
    </xdr:to>
    <xdr:graphicFrame macro="">
      <xdr:nvGraphicFramePr>
        <xdr:cNvPr id="3" name="Chart 2">
          <a:extLst>
            <a:ext uri="{FF2B5EF4-FFF2-40B4-BE49-F238E27FC236}">
              <a16:creationId xmlns:a16="http://schemas.microsoft.com/office/drawing/2014/main" id="{06FEDFB1-9236-4097-ABE3-2AE6E42F1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14432</xdr:colOff>
      <xdr:row>18</xdr:row>
      <xdr:rowOff>189248</xdr:rowOff>
    </xdr:from>
    <xdr:to>
      <xdr:col>26</xdr:col>
      <xdr:colOff>10583</xdr:colOff>
      <xdr:row>30</xdr:row>
      <xdr:rowOff>84667</xdr:rowOff>
    </xdr:to>
    <xdr:graphicFrame macro="">
      <xdr:nvGraphicFramePr>
        <xdr:cNvPr id="4" name="Chart 3">
          <a:extLst>
            <a:ext uri="{FF2B5EF4-FFF2-40B4-BE49-F238E27FC236}">
              <a16:creationId xmlns:a16="http://schemas.microsoft.com/office/drawing/2014/main" id="{0999DAC2-BF43-41E1-ABB3-E3F59527D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359835</xdr:colOff>
      <xdr:row>11</xdr:row>
      <xdr:rowOff>1</xdr:rowOff>
    </xdr:from>
    <xdr:to>
      <xdr:col>17</xdr:col>
      <xdr:colOff>0</xdr:colOff>
      <xdr:row>22</xdr:row>
      <xdr:rowOff>10585</xdr:rowOff>
    </xdr:to>
    <xdr:graphicFrame macro="">
      <xdr:nvGraphicFramePr>
        <xdr:cNvPr id="5" name="Chart 4">
          <a:extLst>
            <a:ext uri="{FF2B5EF4-FFF2-40B4-BE49-F238E27FC236}">
              <a16:creationId xmlns:a16="http://schemas.microsoft.com/office/drawing/2014/main" id="{EABD7EA9-5317-4AD5-AA93-18C382E98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665690</xdr:colOff>
      <xdr:row>22</xdr:row>
      <xdr:rowOff>11642</xdr:rowOff>
    </xdr:from>
    <xdr:to>
      <xdr:col>16</xdr:col>
      <xdr:colOff>603250</xdr:colOff>
      <xdr:row>41</xdr:row>
      <xdr:rowOff>42334</xdr:rowOff>
    </xdr:to>
    <xdr:graphicFrame macro="">
      <xdr:nvGraphicFramePr>
        <xdr:cNvPr id="6" name="Chart 5">
          <a:extLst>
            <a:ext uri="{FF2B5EF4-FFF2-40B4-BE49-F238E27FC236}">
              <a16:creationId xmlns:a16="http://schemas.microsoft.com/office/drawing/2014/main" id="{36DAA8FB-6419-480B-9E74-0E7785178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41</xdr:row>
      <xdr:rowOff>52918</xdr:rowOff>
    </xdr:from>
    <xdr:to>
      <xdr:col>16</xdr:col>
      <xdr:colOff>603250</xdr:colOff>
      <xdr:row>62</xdr:row>
      <xdr:rowOff>84668</xdr:rowOff>
    </xdr:to>
    <xdr:graphicFrame macro="">
      <xdr:nvGraphicFramePr>
        <xdr:cNvPr id="7" name="Chart 6">
          <a:extLst>
            <a:ext uri="{FF2B5EF4-FFF2-40B4-BE49-F238E27FC236}">
              <a16:creationId xmlns:a16="http://schemas.microsoft.com/office/drawing/2014/main" id="{A51EE8AD-56A5-4122-A5BF-1A716C82E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7656</xdr:colOff>
      <xdr:row>52</xdr:row>
      <xdr:rowOff>0</xdr:rowOff>
    </xdr:from>
    <xdr:to>
      <xdr:col>25</xdr:col>
      <xdr:colOff>592667</xdr:colOff>
      <xdr:row>62</xdr:row>
      <xdr:rowOff>105834</xdr:rowOff>
    </xdr:to>
    <xdr:graphicFrame macro="">
      <xdr:nvGraphicFramePr>
        <xdr:cNvPr id="8" name="Chart 7">
          <a:extLst>
            <a:ext uri="{FF2B5EF4-FFF2-40B4-BE49-F238E27FC236}">
              <a16:creationId xmlns:a16="http://schemas.microsoft.com/office/drawing/2014/main" id="{FEC78416-96F1-4E1B-88F9-3D9E48676F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26362</xdr:colOff>
      <xdr:row>42</xdr:row>
      <xdr:rowOff>0</xdr:rowOff>
    </xdr:from>
    <xdr:to>
      <xdr:col>25</xdr:col>
      <xdr:colOff>571500</xdr:colOff>
      <xdr:row>51</xdr:row>
      <xdr:rowOff>180975</xdr:rowOff>
    </xdr:to>
    <xdr:graphicFrame macro="">
      <xdr:nvGraphicFramePr>
        <xdr:cNvPr id="9" name="Chart 8">
          <a:extLst>
            <a:ext uri="{FF2B5EF4-FFF2-40B4-BE49-F238E27FC236}">
              <a16:creationId xmlns:a16="http://schemas.microsoft.com/office/drawing/2014/main" id="{DD96C9E6-09C7-4226-BF3E-DF4B581DF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21166</xdr:colOff>
      <xdr:row>30</xdr:row>
      <xdr:rowOff>71005</xdr:rowOff>
    </xdr:from>
    <xdr:to>
      <xdr:col>25</xdr:col>
      <xdr:colOff>603250</xdr:colOff>
      <xdr:row>41</xdr:row>
      <xdr:rowOff>161925</xdr:rowOff>
    </xdr:to>
    <xdr:graphicFrame macro="">
      <xdr:nvGraphicFramePr>
        <xdr:cNvPr id="10" name="Chart 9">
          <a:extLst>
            <a:ext uri="{FF2B5EF4-FFF2-40B4-BE49-F238E27FC236}">
              <a16:creationId xmlns:a16="http://schemas.microsoft.com/office/drawing/2014/main" id="{2C01E1AC-1873-4F4C-A0D0-F3F61CAFB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22</xdr:col>
      <xdr:colOff>457201</xdr:colOff>
      <xdr:row>6</xdr:row>
      <xdr:rowOff>192615</xdr:rowOff>
    </xdr:from>
    <xdr:to>
      <xdr:col>25</xdr:col>
      <xdr:colOff>582082</xdr:colOff>
      <xdr:row>11</xdr:row>
      <xdr:rowOff>149489</xdr:rowOff>
    </xdr:to>
    <mc:AlternateContent xmlns:mc="http://schemas.openxmlformats.org/markup-compatibility/2006" xmlns:a14="http://schemas.microsoft.com/office/drawing/2010/main">
      <mc:Choice Requires="a14">
        <xdr:graphicFrame macro="">
          <xdr:nvGraphicFramePr>
            <xdr:cNvPr id="11" name="smoker">
              <a:extLst>
                <a:ext uri="{FF2B5EF4-FFF2-40B4-BE49-F238E27FC236}">
                  <a16:creationId xmlns:a16="http://schemas.microsoft.com/office/drawing/2014/main" id="{DCD95D80-B054-D4BD-C862-A984D243C479}"/>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14274054" y="1335615"/>
              <a:ext cx="1940234" cy="9422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23812</xdr:colOff>
      <xdr:row>12</xdr:row>
      <xdr:rowOff>14024</xdr:rowOff>
    </xdr:from>
    <xdr:to>
      <xdr:col>22</xdr:col>
      <xdr:colOff>435241</xdr:colOff>
      <xdr:row>18</xdr:row>
      <xdr:rowOff>128323</xdr:rowOff>
    </xdr:to>
    <mc:AlternateContent xmlns:mc="http://schemas.openxmlformats.org/markup-compatibility/2006">
      <mc:Choice xmlns:a14="http://schemas.microsoft.com/office/drawing/2010/main" Requires="a14">
        <xdr:graphicFrame macro="">
          <xdr:nvGraphicFramePr>
            <xdr:cNvPr id="12" name="Hospital tier">
              <a:extLst>
                <a:ext uri="{FF2B5EF4-FFF2-40B4-BE49-F238E27FC236}">
                  <a16:creationId xmlns:a16="http://schemas.microsoft.com/office/drawing/2014/main" id="{E522722C-2280-62B2-EEBB-789313720E07}"/>
                </a:ext>
              </a:extLst>
            </xdr:cNvPr>
            <xdr:cNvGraphicFramePr/>
          </xdr:nvGraphicFramePr>
          <xdr:xfrm>
            <a:off x="0" y="0"/>
            <a:ext cx="0" cy="0"/>
          </xdr:xfrm>
          <a:graphic>
            <a:graphicData uri="http://schemas.microsoft.com/office/drawing/2010/slicer">
              <sle:slicer xmlns:sle="http://schemas.microsoft.com/office/drawing/2010/slicer" name="Hospital tier"/>
            </a:graphicData>
          </a:graphic>
        </xdr:graphicFrame>
      </mc:Choice>
      <mc:Fallback>
        <xdr:sp macro="" textlink="">
          <xdr:nvSpPr>
            <xdr:cNvPr id="0" name=""/>
            <xdr:cNvSpPr>
              <a:spLocks noTextEdit="1"/>
            </xdr:cNvSpPr>
          </xdr:nvSpPr>
          <xdr:spPr>
            <a:xfrm>
              <a:off x="12451136" y="2333642"/>
              <a:ext cx="2226781" cy="1257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593911</xdr:colOff>
      <xdr:row>0</xdr:row>
      <xdr:rowOff>100852</xdr:rowOff>
    </xdr:from>
    <xdr:to>
      <xdr:col>27</xdr:col>
      <xdr:colOff>1</xdr:colOff>
      <xdr:row>6</xdr:row>
      <xdr:rowOff>201705</xdr:rowOff>
    </xdr:to>
    <xdr:sp macro="" textlink="">
      <xdr:nvSpPr>
        <xdr:cNvPr id="15" name="Rectangle 14">
          <a:extLst>
            <a:ext uri="{FF2B5EF4-FFF2-40B4-BE49-F238E27FC236}">
              <a16:creationId xmlns:a16="http://schemas.microsoft.com/office/drawing/2014/main" id="{82487D80-4C30-2815-6CE4-1244FC1B04F7}"/>
            </a:ext>
          </a:extLst>
        </xdr:cNvPr>
        <xdr:cNvSpPr/>
      </xdr:nvSpPr>
      <xdr:spPr>
        <a:xfrm>
          <a:off x="1199029" y="100852"/>
          <a:ext cx="15643413" cy="1243853"/>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400" b="0" cap="none" spc="0">
              <a:ln w="0"/>
              <a:solidFill>
                <a:schemeClr val="tx1"/>
              </a:solidFill>
              <a:effectLst>
                <a:outerShdw blurRad="38100" dist="19050" dir="2700000" algn="tl" rotWithShape="0">
                  <a:schemeClr val="dk1">
                    <a:alpha val="40000"/>
                  </a:schemeClr>
                </a:outerShdw>
              </a:effectLst>
              <a:latin typeface="Bodoni MT" panose="02070603080606020203" pitchFamily="18" charset="0"/>
            </a:rPr>
            <a:t>HEALTHCARE ANALYTICS - Excel </a:t>
          </a:r>
          <a:r>
            <a:rPr lang="en-US" sz="2400" b="0" cap="none" spc="0">
              <a:ln w="0"/>
              <a:solidFill>
                <a:schemeClr val="tx1"/>
              </a:solidFill>
              <a:effectLst>
                <a:outerShdw blurRad="38100" dist="19050" dir="2700000" algn="tl" rotWithShape="0">
                  <a:schemeClr val="dk1">
                    <a:alpha val="40000"/>
                  </a:schemeClr>
                </a:outerShdw>
              </a:effectLst>
              <a:latin typeface="Bodoni MT" panose="02070603080606020203" pitchFamily="18" charset="0"/>
            </a:rPr>
            <a:t>Dashboard </a:t>
          </a:r>
        </a:p>
        <a:p>
          <a:pPr algn="ctr"/>
          <a:r>
            <a:rPr lang="en-IN" sz="1800" b="0" cap="none" spc="0">
              <a:ln w="0"/>
              <a:solidFill>
                <a:schemeClr val="tx1"/>
              </a:solidFill>
              <a:effectLst>
                <a:outerShdw blurRad="38100" dist="19050" dir="2700000" algn="tl" rotWithShape="0">
                  <a:schemeClr val="dk1">
                    <a:alpha val="40000"/>
                  </a:schemeClr>
                </a:outerShdw>
              </a:effectLst>
              <a:latin typeface="Baskerville Old Face" panose="02020602080505020303" pitchFamily="18" charset="0"/>
            </a:rPr>
            <a:t>Patient Health • Risk Factors • Medical Costs</a:t>
          </a:r>
        </a:p>
      </xdr:txBody>
    </xdr:sp>
    <xdr:clientData/>
  </xdr:twoCellAnchor>
  <xdr:twoCellAnchor editAs="oneCell">
    <xdr:from>
      <xdr:col>22</xdr:col>
      <xdr:colOff>457201</xdr:colOff>
      <xdr:row>11</xdr:row>
      <xdr:rowOff>182034</xdr:rowOff>
    </xdr:from>
    <xdr:to>
      <xdr:col>25</xdr:col>
      <xdr:colOff>582084</xdr:colOff>
      <xdr:row>18</xdr:row>
      <xdr:rowOff>116417</xdr:rowOff>
    </xdr:to>
    <mc:AlternateContent xmlns:mc="http://schemas.openxmlformats.org/markup-compatibility/2006" xmlns:a14="http://schemas.microsoft.com/office/drawing/2010/main">
      <mc:Choice Requires="a14">
        <xdr:graphicFrame macro="">
          <xdr:nvGraphicFramePr>
            <xdr:cNvPr id="16" name="City tier">
              <a:extLst>
                <a:ext uri="{FF2B5EF4-FFF2-40B4-BE49-F238E27FC236}">
                  <a16:creationId xmlns:a16="http://schemas.microsoft.com/office/drawing/2014/main" id="{00C74062-0B21-92FE-2B42-1141CE3BA31C}"/>
                </a:ext>
              </a:extLst>
            </xdr:cNvPr>
            <xdr:cNvGraphicFramePr/>
          </xdr:nvGraphicFramePr>
          <xdr:xfrm>
            <a:off x="0" y="0"/>
            <a:ext cx="0" cy="0"/>
          </xdr:xfrm>
          <a:graphic>
            <a:graphicData uri="http://schemas.microsoft.com/office/drawing/2010/slicer">
              <sle:slicer xmlns:sle="http://schemas.microsoft.com/office/drawing/2010/slicer" name="City tier"/>
            </a:graphicData>
          </a:graphic>
        </xdr:graphicFrame>
      </mc:Choice>
      <mc:Fallback xmlns="">
        <xdr:sp macro="" textlink="">
          <xdr:nvSpPr>
            <xdr:cNvPr id="0" name=""/>
            <xdr:cNvSpPr>
              <a:spLocks noTextEdit="1"/>
            </xdr:cNvSpPr>
          </xdr:nvSpPr>
          <xdr:spPr>
            <a:xfrm>
              <a:off x="14274054" y="2322358"/>
              <a:ext cx="1940236" cy="12678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127000</xdr:colOff>
      <xdr:row>7</xdr:row>
      <xdr:rowOff>31750</xdr:rowOff>
    </xdr:from>
    <xdr:to>
      <xdr:col>4</xdr:col>
      <xdr:colOff>571501</xdr:colOff>
      <xdr:row>9</xdr:row>
      <xdr:rowOff>170656</xdr:rowOff>
    </xdr:to>
    <xdr:pic>
      <xdr:nvPicPr>
        <xdr:cNvPr id="18" name="Graphic 17" descr="Inpatient with solid fill">
          <a:extLst>
            <a:ext uri="{FF2B5EF4-FFF2-40B4-BE49-F238E27FC236}">
              <a16:creationId xmlns:a16="http://schemas.microsoft.com/office/drawing/2014/main" id="{A084224B-AFE0-42C2-E5DC-4681B552C04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40833" y="994833"/>
          <a:ext cx="1058334" cy="529167"/>
        </a:xfrm>
        <a:prstGeom prst="rect">
          <a:avLst/>
        </a:prstGeom>
      </xdr:spPr>
    </xdr:pic>
    <xdr:clientData/>
  </xdr:twoCellAnchor>
  <xdr:twoCellAnchor editAs="oneCell">
    <xdr:from>
      <xdr:col>17</xdr:col>
      <xdr:colOff>388860</xdr:colOff>
      <xdr:row>6</xdr:row>
      <xdr:rowOff>169489</xdr:rowOff>
    </xdr:from>
    <xdr:to>
      <xdr:col>19</xdr:col>
      <xdr:colOff>162640</xdr:colOff>
      <xdr:row>9</xdr:row>
      <xdr:rowOff>170812</xdr:rowOff>
    </xdr:to>
    <xdr:pic>
      <xdr:nvPicPr>
        <xdr:cNvPr id="24" name="Graphic 23" descr="Weight Loss with solid fill">
          <a:extLst>
            <a:ext uri="{FF2B5EF4-FFF2-40B4-BE49-F238E27FC236}">
              <a16:creationId xmlns:a16="http://schemas.microsoft.com/office/drawing/2014/main" id="{AD063399-7672-5C39-D024-7397519849A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199735" y="1312489"/>
          <a:ext cx="988219" cy="596636"/>
        </a:xfrm>
        <a:prstGeom prst="rect">
          <a:avLst/>
        </a:prstGeom>
      </xdr:spPr>
    </xdr:pic>
    <xdr:clientData/>
  </xdr:twoCellAnchor>
  <xdr:twoCellAnchor editAs="oneCell">
    <xdr:from>
      <xdr:col>18</xdr:col>
      <xdr:colOff>30425</xdr:colOff>
      <xdr:row>11</xdr:row>
      <xdr:rowOff>164198</xdr:rowOff>
    </xdr:from>
    <xdr:to>
      <xdr:col>19</xdr:col>
      <xdr:colOff>34659</xdr:colOff>
      <xdr:row>15</xdr:row>
      <xdr:rowOff>5448</xdr:rowOff>
    </xdr:to>
    <xdr:pic>
      <xdr:nvPicPr>
        <xdr:cNvPr id="26" name="Graphic 25" descr="Medical with solid fill">
          <a:extLst>
            <a:ext uri="{FF2B5EF4-FFF2-40B4-BE49-F238E27FC236}">
              <a16:creationId xmlns:a16="http://schemas.microsoft.com/office/drawing/2014/main" id="{36C7E9C0-1049-2D16-F902-0731520D881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448519" y="2295417"/>
          <a:ext cx="611453" cy="603250"/>
        </a:xfrm>
        <a:prstGeom prst="rect">
          <a:avLst/>
        </a:prstGeom>
      </xdr:spPr>
    </xdr:pic>
    <xdr:clientData/>
  </xdr:twoCellAnchor>
  <xdr:twoCellAnchor editAs="oneCell">
    <xdr:from>
      <xdr:col>25</xdr:col>
      <xdr:colOff>557804</xdr:colOff>
      <xdr:row>7</xdr:row>
      <xdr:rowOff>51048</xdr:rowOff>
    </xdr:from>
    <xdr:to>
      <xdr:col>26</xdr:col>
      <xdr:colOff>536635</xdr:colOff>
      <xdr:row>10</xdr:row>
      <xdr:rowOff>120104</xdr:rowOff>
    </xdr:to>
    <xdr:pic>
      <xdr:nvPicPr>
        <xdr:cNvPr id="28" name="Graphic 27" descr="No smoking with solid fill">
          <a:extLst>
            <a:ext uri="{FF2B5EF4-FFF2-40B4-BE49-F238E27FC236}">
              <a16:creationId xmlns:a16="http://schemas.microsoft.com/office/drawing/2014/main" id="{2400771D-5713-D603-E3E4-B3E79081E1F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5248716" y="1014754"/>
          <a:ext cx="583949" cy="662268"/>
        </a:xfrm>
        <a:prstGeom prst="rect">
          <a:avLst/>
        </a:prstGeom>
      </xdr:spPr>
    </xdr:pic>
    <xdr:clientData/>
  </xdr:twoCellAnchor>
  <xdr:twoCellAnchor editAs="oneCell">
    <xdr:from>
      <xdr:col>25</xdr:col>
      <xdr:colOff>514849</xdr:colOff>
      <xdr:row>12</xdr:row>
      <xdr:rowOff>107701</xdr:rowOff>
    </xdr:from>
    <xdr:to>
      <xdr:col>27</xdr:col>
      <xdr:colOff>32247</xdr:colOff>
      <xdr:row>15</xdr:row>
      <xdr:rowOff>37851</xdr:rowOff>
    </xdr:to>
    <xdr:pic>
      <xdr:nvPicPr>
        <xdr:cNvPr id="30" name="Graphic 29" descr="City with solid fill">
          <a:extLst>
            <a:ext uri="{FF2B5EF4-FFF2-40B4-BE49-F238E27FC236}">
              <a16:creationId xmlns:a16="http://schemas.microsoft.com/office/drawing/2014/main" id="{D4B8687D-1B9B-1A5F-B7A4-BCDBB50D08F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5205761" y="2057525"/>
          <a:ext cx="727634" cy="501650"/>
        </a:xfrm>
        <a:prstGeom prst="rect">
          <a:avLst/>
        </a:prstGeom>
      </xdr:spPr>
    </xdr:pic>
    <xdr:clientData/>
  </xdr:twoCellAnchor>
  <xdr:twoCellAnchor editAs="oneCell">
    <xdr:from>
      <xdr:col>7</xdr:col>
      <xdr:colOff>21166</xdr:colOff>
      <xdr:row>7</xdr:row>
      <xdr:rowOff>10584</xdr:rowOff>
    </xdr:from>
    <xdr:to>
      <xdr:col>8</xdr:col>
      <xdr:colOff>31750</xdr:colOff>
      <xdr:row>10</xdr:row>
      <xdr:rowOff>43657</xdr:rowOff>
    </xdr:to>
    <xdr:pic>
      <xdr:nvPicPr>
        <xdr:cNvPr id="32" name="Graphic 31" descr="Face with mask with solid fill">
          <a:extLst>
            <a:ext uri="{FF2B5EF4-FFF2-40B4-BE49-F238E27FC236}">
              <a16:creationId xmlns:a16="http://schemas.microsoft.com/office/drawing/2014/main" id="{DDEAA8C1-7C99-89DE-67ED-9CA964EC8BC3}"/>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111499" y="973667"/>
          <a:ext cx="624417" cy="624417"/>
        </a:xfrm>
        <a:prstGeom prst="rect">
          <a:avLst/>
        </a:prstGeom>
      </xdr:spPr>
    </xdr:pic>
    <xdr:clientData/>
  </xdr:twoCellAnchor>
  <xdr:twoCellAnchor editAs="oneCell">
    <xdr:from>
      <xdr:col>19</xdr:col>
      <xdr:colOff>35718</xdr:colOff>
      <xdr:row>7</xdr:row>
      <xdr:rowOff>24607</xdr:rowOff>
    </xdr:from>
    <xdr:to>
      <xdr:col>22</xdr:col>
      <xdr:colOff>452438</xdr:colOff>
      <xdr:row>11</xdr:row>
      <xdr:rowOff>182562</xdr:rowOff>
    </xdr:to>
    <mc:AlternateContent xmlns:mc="http://schemas.openxmlformats.org/markup-compatibility/2006">
      <mc:Choice xmlns:a14="http://schemas.microsoft.com/office/drawing/2010/main" Requires="a14">
        <xdr:graphicFrame macro="">
          <xdr:nvGraphicFramePr>
            <xdr:cNvPr id="13" name="Weight Status">
              <a:extLst>
                <a:ext uri="{FF2B5EF4-FFF2-40B4-BE49-F238E27FC236}">
                  <a16:creationId xmlns:a16="http://schemas.microsoft.com/office/drawing/2014/main" id="{A129AE5B-E59C-9D9B-1465-E590B27A147D}"/>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2463042" y="1369313"/>
              <a:ext cx="2232072" cy="9423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7</xdr:row>
      <xdr:rowOff>0</xdr:rowOff>
    </xdr:from>
    <xdr:to>
      <xdr:col>11</xdr:col>
      <xdr:colOff>0</xdr:colOff>
      <xdr:row>10</xdr:row>
      <xdr:rowOff>11906</xdr:rowOff>
    </xdr:to>
    <xdr:pic>
      <xdr:nvPicPr>
        <xdr:cNvPr id="34" name="Graphic 33" descr="Calculator with solid fill">
          <a:extLst>
            <a:ext uri="{FF2B5EF4-FFF2-40B4-BE49-F238E27FC236}">
              <a16:creationId xmlns:a16="http://schemas.microsoft.com/office/drawing/2014/main" id="{F469F5C9-8B17-8B8C-43D6-35BCE8A69FAD}"/>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5681382" y="963706"/>
          <a:ext cx="605118" cy="605118"/>
        </a:xfrm>
        <a:prstGeom prst="rect">
          <a:avLst/>
        </a:prstGeom>
      </xdr:spPr>
    </xdr:pic>
    <xdr:clientData/>
  </xdr:twoCellAnchor>
  <xdr:twoCellAnchor editAs="oneCell">
    <xdr:from>
      <xdr:col>23</xdr:col>
      <xdr:colOff>235323</xdr:colOff>
      <xdr:row>0</xdr:row>
      <xdr:rowOff>113688</xdr:rowOff>
    </xdr:from>
    <xdr:to>
      <xdr:col>26</xdr:col>
      <xdr:colOff>590550</xdr:colOff>
      <xdr:row>6</xdr:row>
      <xdr:rowOff>168517</xdr:rowOff>
    </xdr:to>
    <xdr:pic>
      <xdr:nvPicPr>
        <xdr:cNvPr id="14" name="Picture 13" descr="PVS Sunrise Hospital Calicut | Kozhikode">
          <a:extLst>
            <a:ext uri="{FF2B5EF4-FFF2-40B4-BE49-F238E27FC236}">
              <a16:creationId xmlns:a16="http://schemas.microsoft.com/office/drawing/2014/main" id="{4D5A859A-4F01-29C5-D735-12CFDD3F79B1}"/>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14657294" y="113688"/>
          <a:ext cx="2170580" cy="1197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healthcare.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healthcare.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dhin Lal" refreshedDate="46317.902031365738" createdVersion="8" refreshedVersion="8" minRefreshableVersion="3" recordCount="2335" xr:uid="{0C76CC2B-67F5-4B51-917C-8061B868B41E}">
  <cacheSource type="worksheet">
    <worksheetSource ref="A1:Q2336" sheet="Healthcare"/>
  </cacheSource>
  <cacheFields count="17">
    <cacheField name="Customer ID" numFmtId="0">
      <sharedItems/>
    </cacheField>
    <cacheField name="State ID" numFmtId="0">
      <sharedItems count="16">
        <s v="R1013"/>
        <s v="R1012"/>
        <s v="R1026"/>
        <s v="R1016"/>
        <s v="R1025"/>
        <s v="R1021"/>
        <s v="R1011"/>
        <s v="R1024"/>
        <s v="R1023"/>
        <s v="R1019"/>
        <s v="R1022"/>
        <s v="R1017"/>
        <s v="R1015"/>
        <s v="R1020"/>
        <s v="R1018"/>
        <s v="R1014"/>
      </sharedItems>
    </cacheField>
    <cacheField name="Date of Birth" numFmtId="164">
      <sharedItems containsSemiMixedTypes="0" containsNonDate="0" containsDate="1" containsString="0" minDate="1958-06-05T00:00:00" maxDate="2004-12-28T00:00:00" count="2071">
        <d v="1968-10-12T00:00:00"/>
        <d v="1978-12-29T00:00:00"/>
        <d v="1977-06-27T00:00:00"/>
        <d v="1989-12-17T00:00:00"/>
        <d v="1969-12-30T00:00:00"/>
        <d v="1976-06-28T00:00:00"/>
        <d v="1970-06-14T00:00:00"/>
        <d v="1972-09-03T00:00:00"/>
        <d v="1966-08-06T00:00:00"/>
        <d v="1969-06-25T00:00:00"/>
        <d v="1969-11-30T00:00:00"/>
        <d v="1980-08-20T00:00:00"/>
        <d v="1966-07-05T00:00:00"/>
        <d v="1981-10-04T00:00:00"/>
        <d v="1966-09-09T00:00:00"/>
        <d v="1972-10-07T00:00:00"/>
        <d v="1967-09-04T00:00:00"/>
        <d v="1966-11-20T00:00:00"/>
        <d v="1966-11-07T00:00:00"/>
        <d v="1971-11-09T00:00:00"/>
        <d v="2000-09-18T00:00:00"/>
        <d v="2001-12-17T00:00:00"/>
        <d v="1974-08-30T00:00:00"/>
        <d v="1989-10-25T00:00:00"/>
        <d v="1981-07-28T00:00:00"/>
        <d v="1974-12-10T00:00:00"/>
        <d v="1996-07-21T00:00:00"/>
        <d v="1991-06-26T00:00:00"/>
        <d v="1974-12-15T00:00:00"/>
        <d v="1968-10-24T00:00:00"/>
        <d v="2000-09-17T00:00:00"/>
        <d v="1965-12-18T00:00:00"/>
        <d v="1973-10-21T00:00:00"/>
        <d v="1966-07-09T00:00:00"/>
        <d v="1965-06-19T00:00:00"/>
        <d v="1979-08-18T00:00:00"/>
        <d v="1969-08-14T00:00:00"/>
        <d v="1965-12-04T00:00:00"/>
        <d v="1969-11-10T00:00:00"/>
        <d v="1968-11-12T00:00:00"/>
        <d v="1968-11-13T00:00:00"/>
        <d v="1994-09-06T00:00:00"/>
        <d v="1971-12-20T00:00:00"/>
        <d v="1968-07-28T00:00:00"/>
        <d v="1967-10-02T00:00:00"/>
        <d v="1970-12-18T00:00:00"/>
        <d v="1985-10-21T00:00:00"/>
        <d v="1970-10-28T00:00:00"/>
        <d v="1967-10-23T00:00:00"/>
        <d v="1999-12-24T00:00:00"/>
        <d v="1967-11-11T00:00:00"/>
        <d v="1989-11-25T00:00:00"/>
        <d v="1986-08-29T00:00:00"/>
        <d v="1974-12-09T00:00:00"/>
        <d v="1992-06-25T00:00:00"/>
        <d v="1967-10-05T00:00:00"/>
        <d v="1967-07-30T00:00:00"/>
        <d v="1983-10-14T00:00:00"/>
        <d v="1972-10-24T00:00:00"/>
        <d v="1976-09-30T00:00:00"/>
        <d v="1977-08-02T00:00:00"/>
        <d v="1962-09-07T00:00:00"/>
        <d v="1976-11-22T00:00:00"/>
        <d v="1964-08-08T00:00:00"/>
        <d v="1990-07-06T00:00:00"/>
        <d v="1992-07-23T00:00:00"/>
        <d v="1965-06-27T00:00:00"/>
        <d v="1966-07-02T00:00:00"/>
        <d v="1966-08-12T00:00:00"/>
        <d v="1967-06-23T00:00:00"/>
        <d v="1966-07-20T00:00:00"/>
        <d v="1972-12-14T00:00:00"/>
        <d v="1967-11-29T00:00:00"/>
        <d v="1966-11-03T00:00:00"/>
        <d v="1969-12-25T00:00:00"/>
        <d v="1966-12-11T00:00:00"/>
        <d v="1969-07-17T00:00:00"/>
        <d v="1971-06-29T00:00:00"/>
        <d v="1971-09-26T00:00:00"/>
        <d v="1978-12-20T00:00:00"/>
        <d v="1977-10-25T00:00:00"/>
        <d v="1972-10-19T00:00:00"/>
        <d v="1978-08-21T00:00:00"/>
        <d v="1987-06-28T00:00:00"/>
        <d v="1969-09-22T00:00:00"/>
        <d v="1964-07-27T00:00:00"/>
        <d v="1976-08-03T00:00:00"/>
        <d v="1964-10-14T00:00:00"/>
        <d v="1968-11-08T00:00:00"/>
        <d v="1968-08-29T00:00:00"/>
        <d v="1982-12-25T00:00:00"/>
        <d v="1968-08-23T00:00:00"/>
        <d v="1968-12-27T00:00:00"/>
        <d v="1979-11-25T00:00:00"/>
        <d v="1973-10-11T00:00:00"/>
        <d v="1980-10-24T00:00:00"/>
        <d v="1975-06-05T00:00:00"/>
        <d v="1969-07-07T00:00:00"/>
        <d v="1973-09-19T00:00:00"/>
        <d v="1973-09-29T00:00:00"/>
        <d v="1971-09-06T00:00:00"/>
        <d v="1987-08-08T00:00:00"/>
        <d v="1969-06-17T00:00:00"/>
        <d v="1974-09-29T00:00:00"/>
        <d v="1973-08-08T00:00:00"/>
        <d v="1968-07-19T00:00:00"/>
        <d v="1982-07-21T00:00:00"/>
        <d v="1970-12-01T00:00:00"/>
        <d v="1991-08-21T00:00:00"/>
        <d v="1991-11-17T00:00:00"/>
        <d v="1962-07-12T00:00:00"/>
        <d v="1963-09-24T00:00:00"/>
        <d v="1959-07-22T00:00:00"/>
        <d v="1975-12-02T00:00:00"/>
        <d v="1988-09-14T00:00:00"/>
        <d v="1970-06-21T00:00:00"/>
        <d v="1973-11-27T00:00:00"/>
        <d v="1973-09-05T00:00:00"/>
        <d v="1975-08-15T00:00:00"/>
        <d v="1968-09-23T00:00:00"/>
        <d v="1967-06-28T00:00:00"/>
        <d v="1967-09-26T00:00:00"/>
        <d v="1970-12-24T00:00:00"/>
        <d v="1985-10-16T00:00:00"/>
        <d v="1985-08-22T00:00:00"/>
        <d v="1972-07-10T00:00:00"/>
        <d v="1973-10-13T00:00:00"/>
        <d v="1981-06-12T00:00:00"/>
        <d v="1974-12-30T00:00:00"/>
        <d v="1997-09-05T00:00:00"/>
        <d v="1972-11-16T00:00:00"/>
        <d v="1975-07-02T00:00:00"/>
        <d v="1972-08-08T00:00:00"/>
        <d v="1976-12-19T00:00:00"/>
        <d v="1983-06-01T00:00:00"/>
        <d v="1969-07-03T00:00:00"/>
        <d v="1969-10-27T00:00:00"/>
        <d v="1969-08-22T00:00:00"/>
        <d v="1979-12-28T00:00:00"/>
        <d v="1988-07-03T00:00:00"/>
        <d v="1970-08-11T00:00:00"/>
        <d v="1971-10-06T00:00:00"/>
        <d v="1971-12-26T00:00:00"/>
        <d v="1964-09-11T00:00:00"/>
        <d v="1985-07-17T00:00:00"/>
        <d v="1983-12-03T00:00:00"/>
        <d v="1985-08-19T00:00:00"/>
        <d v="1972-09-14T00:00:00"/>
        <d v="1962-08-17T00:00:00"/>
        <d v="1996-07-08T00:00:00"/>
        <d v="1966-11-05T00:00:00"/>
        <d v="1971-11-08T00:00:00"/>
        <d v="1971-10-03T00:00:00"/>
        <d v="1971-07-03T00:00:00"/>
        <d v="1971-12-22T00:00:00"/>
        <d v="1987-07-24T00:00:00"/>
        <d v="1998-07-06T00:00:00"/>
        <d v="1969-08-13T00:00:00"/>
        <d v="1969-10-20T00:00:00"/>
        <d v="1971-07-17T00:00:00"/>
        <d v="1971-10-23T00:00:00"/>
        <d v="1968-11-04T00:00:00"/>
        <d v="1992-08-13T00:00:00"/>
        <d v="1972-09-26T00:00:00"/>
        <d v="1972-06-28T00:00:00"/>
        <d v="1973-12-17T00:00:00"/>
        <d v="1973-09-17T00:00:00"/>
        <d v="1977-06-07T00:00:00"/>
        <d v="1996-08-08T00:00:00"/>
        <d v="1973-07-07T00:00:00"/>
        <d v="1965-09-05T00:00:00"/>
        <d v="2001-07-14T00:00:00"/>
        <d v="1970-07-04T00:00:00"/>
        <d v="1970-08-18T00:00:00"/>
        <d v="1970-09-12T00:00:00"/>
        <d v="1975-06-27T00:00:00"/>
        <d v="1977-08-12T00:00:00"/>
        <d v="1977-09-19T00:00:00"/>
        <d v="1964-11-07T00:00:00"/>
        <d v="1966-09-16T00:00:00"/>
        <d v="1981-08-08T00:00:00"/>
        <d v="1974-07-08T00:00:00"/>
        <d v="1971-07-19T00:00:00"/>
        <d v="1970-09-30T00:00:00"/>
        <d v="1968-06-22T00:00:00"/>
        <d v="1972-10-23T00:00:00"/>
        <d v="2003-07-16T00:00:00"/>
        <d v="1979-12-19T00:00:00"/>
        <d v="1998-06-23T00:00:00"/>
        <d v="1970-12-16T00:00:00"/>
        <d v="1975-10-29T00:00:00"/>
        <d v="1982-08-29T00:00:00"/>
        <d v="1972-12-27T00:00:00"/>
        <d v="1964-12-15T00:00:00"/>
        <d v="1981-10-18T00:00:00"/>
        <d v="1973-11-28T00:00:00"/>
        <d v="1966-12-04T00:00:00"/>
        <d v="1968-09-29T00:00:00"/>
        <d v="1973-12-01T00:00:00"/>
        <d v="1974-08-14T00:00:00"/>
        <d v="1972-09-22T00:00:00"/>
        <d v="1975-07-28T00:00:00"/>
        <d v="1973-12-21T00:00:00"/>
        <d v="1971-11-29T00:00:00"/>
        <d v="1992-08-22T00:00:00"/>
        <d v="1969-08-24T00:00:00"/>
        <d v="1976-11-28T00:00:00"/>
        <d v="1977-12-17T00:00:00"/>
        <d v="1969-06-04T00:00:00"/>
        <d v="1979-07-17T00:00:00"/>
        <d v="1987-11-14T00:00:00"/>
        <d v="1974-06-08T00:00:00"/>
        <d v="1974-11-27T00:00:00"/>
        <d v="1976-11-03T00:00:00"/>
        <d v="1976-10-30T00:00:00"/>
        <d v="1976-10-17T00:00:00"/>
        <d v="1971-10-20T00:00:00"/>
        <d v="1971-12-29T00:00:00"/>
        <d v="1965-10-27T00:00:00"/>
        <d v="1995-08-07T00:00:00"/>
        <d v="1971-11-26T00:00:00"/>
        <d v="1969-11-24T00:00:00"/>
        <d v="1971-10-08T00:00:00"/>
        <d v="1988-07-01T00:00:00"/>
        <d v="1996-10-12T00:00:00"/>
        <d v="1988-07-09T00:00:00"/>
        <d v="1977-10-12T00:00:00"/>
        <d v="1963-06-08T00:00:00"/>
        <d v="1973-10-16T00:00:00"/>
        <d v="1981-07-05T00:00:00"/>
        <d v="1973-09-18T00:00:00"/>
        <d v="1969-11-26T00:00:00"/>
        <d v="1971-07-02T00:00:00"/>
        <d v="1973-10-27T00:00:00"/>
        <d v="1971-08-06T00:00:00"/>
        <d v="1974-08-21T00:00:00"/>
        <d v="1980-10-05T00:00:00"/>
        <d v="1975-12-06T00:00:00"/>
        <d v="1978-07-12T00:00:00"/>
        <d v="1981-12-05T00:00:00"/>
        <d v="1986-12-25T00:00:00"/>
        <d v="1976-09-10T00:00:00"/>
        <d v="1973-12-25T00:00:00"/>
        <d v="1970-10-24T00:00:00"/>
        <d v="1990-08-23T00:00:00"/>
        <d v="1982-12-08T00:00:00"/>
        <d v="1970-10-18T00:00:00"/>
        <d v="1970-08-12T00:00:00"/>
        <d v="1966-06-24T00:00:00"/>
        <d v="1977-12-02T00:00:00"/>
        <d v="1965-11-09T00:00:00"/>
        <d v="1977-11-04T00:00:00"/>
        <d v="1972-12-02T00:00:00"/>
        <d v="1972-12-07T00:00:00"/>
        <d v="1993-12-01T00:00:00"/>
        <d v="1979-12-16T00:00:00"/>
        <d v="1974-07-21T00:00:00"/>
        <d v="1974-09-08T00:00:00"/>
        <d v="1978-08-05T00:00:00"/>
        <d v="1983-07-15T00:00:00"/>
        <d v="1974-08-17T00:00:00"/>
        <d v="1992-09-27T00:00:00"/>
        <d v="1976-12-25T00:00:00"/>
        <d v="1972-06-06T00:00:00"/>
        <d v="1975-07-07T00:00:00"/>
        <d v="1967-09-06T00:00:00"/>
        <d v="1997-11-28T00:00:00"/>
        <d v="1978-12-16T00:00:00"/>
        <d v="1973-09-09T00:00:00"/>
        <d v="1982-08-16T00:00:00"/>
        <d v="1974-06-18T00:00:00"/>
        <d v="1972-11-22T00:00:00"/>
        <d v="1972-11-14T00:00:00"/>
        <d v="1976-07-14T00:00:00"/>
        <d v="1988-08-22T00:00:00"/>
        <d v="1976-10-19T00:00:00"/>
        <d v="1976-06-14T00:00:00"/>
        <d v="2001-11-07T00:00:00"/>
        <d v="1965-08-29T00:00:00"/>
        <d v="1971-06-18T00:00:00"/>
        <d v="1992-11-30T00:00:00"/>
        <d v="1971-08-23T00:00:00"/>
        <d v="1974-09-06T00:00:00"/>
        <d v="1969-09-09T00:00:00"/>
        <d v="1999-08-23T00:00:00"/>
        <d v="1976-06-17T00:00:00"/>
        <d v="1973-06-25T00:00:00"/>
        <d v="1980-10-28T00:00:00"/>
        <d v="1974-08-16T00:00:00"/>
        <d v="1969-08-10T00:00:00"/>
        <d v="1962-07-07T00:00:00"/>
        <d v="1965-10-21T00:00:00"/>
        <d v="1975-08-03T00:00:00"/>
        <d v="1977-09-02T00:00:00"/>
        <d v="1977-10-15T00:00:00"/>
        <d v="1977-11-12T00:00:00"/>
        <d v="1977-09-24T00:00:00"/>
        <d v="1973-07-11T00:00:00"/>
        <d v="1983-07-25T00:00:00"/>
        <d v="1983-12-30T00:00:00"/>
        <d v="1982-08-04T00:00:00"/>
        <d v="1987-11-11T00:00:00"/>
        <d v="1982-12-06T00:00:00"/>
        <d v="1975-09-26T00:00:00"/>
        <d v="1988-09-21T00:00:00"/>
        <d v="1975-08-21T00:00:00"/>
        <d v="1975-08-06T00:00:00"/>
        <d v="1983-12-12T00:00:00"/>
        <d v="1975-11-06T00:00:00"/>
        <d v="1981-12-27T00:00:00"/>
        <d v="1983-07-24T00:00:00"/>
        <d v="1985-09-20T00:00:00"/>
        <d v="1977-07-26T00:00:00"/>
        <d v="1979-08-13T00:00:00"/>
        <d v="1977-12-29T00:00:00"/>
        <d v="1977-06-21T00:00:00"/>
        <d v="1977-12-26T00:00:00"/>
        <d v="1993-11-10T00:00:00"/>
        <d v="1992-09-09T00:00:00"/>
        <d v="1972-12-26T00:00:00"/>
        <d v="1984-06-19T00:00:00"/>
        <d v="1966-06-12T00:00:00"/>
        <d v="1962-10-11T00:00:00"/>
        <d v="1978-10-12T00:00:00"/>
        <d v="1972-09-04T00:00:00"/>
        <d v="1972-09-09T00:00:00"/>
        <d v="1975-09-28T00:00:00"/>
        <d v="1977-09-04T00:00:00"/>
        <d v="1979-06-11T00:00:00"/>
        <d v="1971-09-18T00:00:00"/>
        <d v="1971-09-04T00:00:00"/>
        <d v="1963-09-21T00:00:00"/>
        <d v="1976-06-12T00:00:00"/>
        <d v="1980-09-24T00:00:00"/>
        <d v="1976-07-07T00:00:00"/>
        <d v="1976-07-20T00:00:00"/>
        <d v="1976-07-12T00:00:00"/>
        <d v="1993-06-22T00:00:00"/>
        <d v="1979-08-07T00:00:00"/>
        <d v="1978-06-26T00:00:00"/>
        <d v="1974-06-06T00:00:00"/>
        <d v="1974-12-22T00:00:00"/>
        <d v="1974-09-26T00:00:00"/>
        <d v="2000-11-28T00:00:00"/>
        <d v="1976-12-15T00:00:00"/>
        <d v="1974-08-05T00:00:00"/>
        <d v="1964-09-05T00:00:00"/>
        <d v="1982-09-27T00:00:00"/>
        <d v="1976-09-02T00:00:00"/>
        <d v="1976-06-30T00:00:00"/>
        <d v="1976-09-03T00:00:00"/>
        <d v="1978-06-30T00:00:00"/>
        <d v="1978-10-24T00:00:00"/>
        <d v="1962-11-23T00:00:00"/>
        <d v="1997-10-21T00:00:00"/>
        <d v="1987-06-16T00:00:00"/>
        <d v="1983-06-08T00:00:00"/>
        <d v="1963-11-05T00:00:00"/>
        <d v="1982-06-28T00:00:00"/>
        <d v="1990-06-21T00:00:00"/>
        <d v="1973-09-03T00:00:00"/>
        <d v="1973-08-30T00:00:00"/>
        <d v="1973-12-16T00:00:00"/>
        <d v="1978-09-01T00:00:00"/>
        <d v="1967-06-10T00:00:00"/>
        <d v="1975-12-21T00:00:00"/>
        <d v="1994-10-12T00:00:00"/>
        <d v="2001-08-28T00:00:00"/>
        <d v="1993-11-07T00:00:00"/>
        <d v="1975-12-15T00:00:00"/>
        <d v="1965-08-11T00:00:00"/>
        <d v="1975-06-28T00:00:00"/>
        <d v="1970-12-12T00:00:00"/>
        <d v="1982-12-27T00:00:00"/>
        <d v="1964-06-06T00:00:00"/>
        <d v="1985-11-28T00:00:00"/>
        <d v="2003-12-12T00:00:00"/>
        <d v="1977-11-06T00:00:00"/>
        <d v="1976-12-20T00:00:00"/>
        <d v="1978-07-17T00:00:00"/>
        <d v="1989-11-03T00:00:00"/>
        <d v="1980-11-08T00:00:00"/>
        <d v="1995-09-18T00:00:00"/>
        <d v="1962-08-22T00:00:00"/>
        <d v="1983-08-20T00:00:00"/>
        <d v="1979-12-03T00:00:00"/>
        <d v="1983-08-28T00:00:00"/>
        <d v="1972-11-23T00:00:00"/>
        <d v="1975-08-10T00:00:00"/>
        <d v="1970-06-19T00:00:00"/>
        <d v="1981-12-28T00:00:00"/>
        <d v="1987-10-29T00:00:00"/>
        <d v="1977-07-20T00:00:00"/>
        <d v="1962-10-10T00:00:00"/>
        <d v="1994-11-17T00:00:00"/>
        <d v="2004-12-05T00:00:00"/>
        <d v="2001-10-05T00:00:00"/>
        <d v="1989-10-12T00:00:00"/>
        <d v="1991-12-21T00:00:00"/>
        <d v="1974-11-09T00:00:00"/>
        <d v="1997-12-02T00:00:00"/>
        <d v="1999-12-25T00:00:00"/>
        <d v="1974-12-06T00:00:00"/>
        <d v="1997-12-21T00:00:00"/>
        <d v="1981-06-30T00:00:00"/>
        <d v="1976-12-12T00:00:00"/>
        <d v="1991-11-08T00:00:00"/>
        <d v="1978-09-04T00:00:00"/>
        <d v="1965-07-18T00:00:00"/>
        <d v="1977-08-29T00:00:00"/>
        <d v="1978-12-04T00:00:00"/>
        <d v="1980-09-10T00:00:00"/>
        <d v="1979-06-02T00:00:00"/>
        <d v="1987-07-12T00:00:00"/>
        <d v="1982-12-18T00:00:00"/>
        <d v="1981-12-19T00:00:00"/>
        <d v="1976-06-15T00:00:00"/>
        <d v="1971-10-11T00:00:00"/>
        <d v="1995-09-13T00:00:00"/>
        <d v="1996-11-24T00:00:00"/>
        <d v="1976-10-09T00:00:00"/>
        <d v="1965-12-27T00:00:00"/>
        <d v="1998-09-30T00:00:00"/>
        <d v="1993-08-10T00:00:00"/>
        <d v="1980-10-16T00:00:00"/>
        <d v="1999-06-15T00:00:00"/>
        <d v="1980-07-24T00:00:00"/>
        <d v="1968-12-01T00:00:00"/>
        <d v="1991-11-02T00:00:00"/>
        <d v="1980-06-20T00:00:00"/>
        <d v="2001-12-13T00:00:00"/>
        <d v="1978-08-24T00:00:00"/>
        <d v="1978-11-29T00:00:00"/>
        <d v="1978-11-06T00:00:00"/>
        <d v="1978-11-28T00:00:00"/>
        <d v="1996-09-17T00:00:00"/>
        <d v="1968-07-03T00:00:00"/>
        <d v="1997-09-30T00:00:00"/>
        <d v="1967-07-17T00:00:00"/>
        <d v="1986-07-20T00:00:00"/>
        <d v="1994-08-14T00:00:00"/>
        <d v="1988-12-15T00:00:00"/>
        <d v="1984-08-22T00:00:00"/>
        <d v="1978-12-14T00:00:00"/>
        <d v="1976-10-10T00:00:00"/>
        <d v="1978-10-18T00:00:00"/>
        <d v="1983-07-10T00:00:00"/>
        <d v="1997-10-28T00:00:00"/>
        <d v="1996-06-14T00:00:00"/>
        <d v="1990-07-13T00:00:00"/>
        <d v="1967-08-04T00:00:00"/>
        <d v="2001-06-01T00:00:00"/>
        <d v="1977-09-30T00:00:00"/>
        <d v="1977-09-25T00:00:00"/>
        <d v="1980-07-07T00:00:00"/>
        <d v="1979-09-01T00:00:00"/>
        <d v="1977-08-25T00:00:00"/>
        <d v="1978-12-02T00:00:00"/>
        <d v="1978-11-12T00:00:00"/>
        <d v="1983-09-19T00:00:00"/>
        <d v="1999-11-12T00:00:00"/>
        <d v="1965-12-05T00:00:00"/>
        <d v="1993-07-22T00:00:00"/>
        <d v="1981-11-24T00:00:00"/>
        <d v="1965-12-09T00:00:00"/>
        <d v="1981-07-16T00:00:00"/>
        <d v="1983-06-21T00:00:00"/>
        <d v="1993-10-05T00:00:00"/>
        <d v="1977-12-01T00:00:00"/>
        <d v="1979-06-26T00:00:00"/>
        <d v="1977-12-18T00:00:00"/>
        <d v="1986-06-21T00:00:00"/>
        <d v="1986-06-15T00:00:00"/>
        <d v="1979-09-19T00:00:00"/>
        <d v="1984-07-25T00:00:00"/>
        <d v="1979-06-19T00:00:00"/>
        <d v="2004-11-15T00:00:00"/>
        <d v="1965-07-11T00:00:00"/>
        <d v="1972-08-11T00:00:00"/>
        <d v="1965-06-25T00:00:00"/>
        <d v="1965-06-06T00:00:00"/>
        <d v="1966-12-26T00:00:00"/>
        <d v="1971-12-23T00:00:00"/>
        <d v="1985-11-02T00:00:00"/>
        <d v="1976-12-18T00:00:00"/>
        <d v="1981-08-04T00:00:00"/>
        <d v="1973-10-25T00:00:00"/>
        <d v="1981-06-13T00:00:00"/>
        <d v="1981-08-14T00:00:00"/>
        <d v="1982-07-24T00:00:00"/>
        <d v="1986-09-02T00:00:00"/>
        <d v="1986-07-13T00:00:00"/>
        <d v="1977-09-15T00:00:00"/>
        <d v="1970-08-22T00:00:00"/>
        <d v="1991-06-28T00:00:00"/>
        <d v="1983-11-21T00:00:00"/>
        <d v="1983-08-11T00:00:00"/>
        <d v="1982-09-14T00:00:00"/>
        <d v="1968-08-26T00:00:00"/>
        <d v="1975-07-19T00:00:00"/>
        <d v="1980-09-30T00:00:00"/>
        <d v="1980-10-07T00:00:00"/>
        <d v="1980-06-22T00:00:00"/>
        <d v="2002-09-17T00:00:00"/>
        <d v="1981-07-17T00:00:00"/>
        <d v="1978-09-06T00:00:00"/>
        <d v="1984-06-29T00:00:00"/>
        <d v="1978-07-30T00:00:00"/>
        <d v="1976-06-24T00:00:00"/>
        <d v="1984-11-21T00:00:00"/>
        <d v="1999-08-08T00:00:00"/>
        <d v="1984-07-07T00:00:00"/>
        <d v="1993-08-01T00:00:00"/>
        <d v="1968-06-29T00:00:00"/>
        <d v="1980-06-12T00:00:00"/>
        <d v="1987-08-11T00:00:00"/>
        <d v="1992-06-18T00:00:00"/>
        <d v="1982-10-06T00:00:00"/>
        <d v="1978-06-24T00:00:00"/>
        <d v="1980-06-28T00:00:00"/>
        <d v="1980-07-21T00:00:00"/>
        <d v="1980-10-22T00:00:00"/>
        <d v="1980-07-26T00:00:00"/>
        <d v="1995-10-29T00:00:00"/>
        <d v="1978-06-02T00:00:00"/>
        <d v="1989-10-30T00:00:00"/>
        <d v="1969-07-06T00:00:00"/>
        <d v="1982-09-01T00:00:00"/>
        <d v="1982-10-18T00:00:00"/>
        <d v="1985-12-10T00:00:00"/>
        <d v="1975-06-03T00:00:00"/>
        <d v="1980-08-18T00:00:00"/>
        <d v="1978-12-15T00:00:00"/>
        <d v="1980-08-30T00:00:00"/>
        <d v="1961-12-21T00:00:00"/>
        <d v="1980-08-16T00:00:00"/>
        <d v="1984-09-05T00:00:00"/>
        <d v="1989-12-21T00:00:00"/>
        <d v="1985-09-10T00:00:00"/>
        <d v="2004-12-24T00:00:00"/>
        <d v="1981-06-23T00:00:00"/>
        <d v="1969-10-23T00:00:00"/>
        <d v="1981-06-19T00:00:00"/>
        <d v="1979-11-04T00:00:00"/>
        <d v="1977-06-15T00:00:00"/>
        <d v="1964-06-16T00:00:00"/>
        <d v="2000-11-30T00:00:00"/>
        <d v="1979-07-15T00:00:00"/>
        <d v="1994-07-08T00:00:00"/>
        <d v="1975-08-17T00:00:00"/>
        <d v="1991-06-29T00:00:00"/>
        <d v="1985-12-24T00:00:00"/>
        <d v="1980-11-23T00:00:00"/>
        <d v="1981-10-08T00:00:00"/>
        <d v="1981-09-03T00:00:00"/>
        <d v="1981-09-21T00:00:00"/>
        <d v="1989-09-08T00:00:00"/>
        <d v="1988-10-10T00:00:00"/>
        <d v="1966-12-09T00:00:00"/>
        <d v="1970-06-17T00:00:00"/>
        <d v="1986-06-05T00:00:00"/>
        <d v="1986-08-07T00:00:00"/>
        <d v="1968-07-18T00:00:00"/>
        <d v="1978-10-21T00:00:00"/>
        <d v="1994-06-13T00:00:00"/>
        <d v="1983-06-12T00:00:00"/>
        <d v="1971-12-12T00:00:00"/>
        <d v="1972-11-19T00:00:00"/>
        <d v="1968-07-13T00:00:00"/>
        <d v="1985-07-09T00:00:00"/>
        <d v="1989-10-20T00:00:00"/>
        <d v="1981-09-17T00:00:00"/>
        <d v="1989-11-19T00:00:00"/>
        <d v="1984-07-01T00:00:00"/>
        <d v="1970-11-08T00:00:00"/>
        <d v="1984-12-08T00:00:00"/>
        <d v="1990-06-06T00:00:00"/>
        <d v="1998-07-29T00:00:00"/>
        <d v="2003-09-04T00:00:00"/>
        <d v="1973-08-29T00:00:00"/>
        <d v="1982-08-28T00:00:00"/>
        <d v="1982-11-07T00:00:00"/>
        <d v="1982-12-29T00:00:00"/>
        <d v="1982-11-22T00:00:00"/>
        <d v="1984-10-05T00:00:00"/>
        <d v="1981-07-20T00:00:00"/>
        <d v="1984-09-20T00:00:00"/>
        <d v="1968-12-11T00:00:00"/>
        <d v="1979-09-09T00:00:00"/>
        <d v="1989-08-06T00:00:00"/>
        <d v="1986-12-18T00:00:00"/>
        <d v="1969-12-03T00:00:00"/>
        <d v="1982-10-02T00:00:00"/>
        <d v="1982-08-12T00:00:00"/>
        <d v="1976-10-23T00:00:00"/>
        <d v="1994-07-07T00:00:00"/>
        <d v="1982-10-09T00:00:00"/>
        <d v="1983-07-26T00:00:00"/>
        <d v="1980-06-08T00:00:00"/>
        <d v="1981-07-27T00:00:00"/>
        <d v="1984-11-01T00:00:00"/>
        <d v="1984-08-26T00:00:00"/>
        <d v="1985-07-22T00:00:00"/>
        <d v="1975-08-05T00:00:00"/>
        <d v="1976-12-30T00:00:00"/>
        <d v="1987-09-04T00:00:00"/>
        <d v="1971-08-22T00:00:00"/>
        <d v="1970-08-20T00:00:00"/>
        <d v="1986-08-15T00:00:00"/>
        <d v="1987-09-09T00:00:00"/>
        <d v="1982-10-28T00:00:00"/>
        <d v="1997-08-16T00:00:00"/>
        <d v="1982-08-06T00:00:00"/>
        <d v="1976-11-18T00:00:00"/>
        <d v="1984-08-13T00:00:00"/>
        <d v="1970-11-09T00:00:00"/>
        <d v="1996-07-07T00:00:00"/>
        <d v="1989-06-24T00:00:00"/>
        <d v="1976-09-18T00:00:00"/>
        <d v="1980-10-30T00:00:00"/>
        <d v="1983-08-19T00:00:00"/>
        <d v="1983-10-21T00:00:00"/>
        <d v="1986-09-25T00:00:00"/>
        <d v="1990-08-13T00:00:00"/>
        <d v="1985-12-15T00:00:00"/>
        <d v="1985-11-19T00:00:00"/>
        <d v="2004-07-27T00:00:00"/>
        <d v="1969-09-04T00:00:00"/>
        <d v="1974-09-17T00:00:00"/>
        <d v="1996-07-04T00:00:00"/>
        <d v="1981-08-26T00:00:00"/>
        <d v="1993-10-16T00:00:00"/>
        <d v="1984-09-25T00:00:00"/>
        <d v="1995-10-17T00:00:00"/>
        <d v="1970-10-11T00:00:00"/>
        <d v="1972-09-08T00:00:00"/>
        <d v="1972-11-11T00:00:00"/>
        <d v="1962-08-27T00:00:00"/>
        <d v="1979-10-10T00:00:00"/>
        <d v="1978-09-19T00:00:00"/>
        <d v="1972-06-29T00:00:00"/>
        <d v="1992-08-12T00:00:00"/>
        <d v="1999-09-10T00:00:00"/>
        <d v="1985-09-22T00:00:00"/>
        <d v="1988-10-23T00:00:00"/>
        <d v="1981-10-01T00:00:00"/>
        <d v="1982-06-20T00:00:00"/>
        <d v="1981-11-22T00:00:00"/>
        <d v="1988-11-01T00:00:00"/>
        <d v="1970-10-05T00:00:00"/>
        <d v="1985-08-09T00:00:00"/>
        <d v="1984-10-06T00:00:00"/>
        <d v="1985-10-15T00:00:00"/>
        <d v="1973-11-06T00:00:00"/>
        <d v="1970-10-14T00:00:00"/>
        <d v="1978-09-05T00:00:00"/>
        <d v="1990-11-16T00:00:00"/>
        <d v="1969-11-09T00:00:00"/>
        <d v="1990-08-18T00:00:00"/>
        <d v="1983-11-16T00:00:00"/>
        <d v="1991-07-25T00:00:00"/>
        <d v="1985-07-21T00:00:00"/>
        <d v="1995-09-09T00:00:00"/>
        <d v="1970-06-09T00:00:00"/>
        <d v="1984-10-14T00:00:00"/>
        <d v="2000-10-12T00:00:00"/>
        <d v="1979-08-08T00:00:00"/>
        <d v="1984-09-21T00:00:00"/>
        <d v="1994-11-08T00:00:00"/>
        <d v="1996-07-28T00:00:00"/>
        <d v="1989-08-16T00:00:00"/>
        <d v="1980-08-08T00:00:00"/>
        <d v="1988-06-10T00:00:00"/>
        <d v="1974-10-11T00:00:00"/>
        <d v="1980-10-10T00:00:00"/>
        <d v="2002-09-27T00:00:00"/>
        <d v="1970-06-25T00:00:00"/>
        <d v="1984-11-11T00:00:00"/>
        <d v="1984-09-19T00:00:00"/>
        <d v="1989-07-22T00:00:00"/>
        <d v="1980-08-05T00:00:00"/>
        <d v="2004-07-15T00:00:00"/>
        <d v="2003-08-13T00:00:00"/>
        <d v="1987-07-14T00:00:00"/>
        <d v="1994-07-30T00:00:00"/>
        <d v="1979-08-03T00:00:00"/>
        <d v="1993-08-13T00:00:00"/>
        <d v="1987-07-29T00:00:00"/>
        <d v="1982-12-21T00:00:00"/>
        <d v="1982-07-08T00:00:00"/>
        <d v="1993-10-19T00:00:00"/>
        <d v="1984-11-22T00:00:00"/>
        <d v="1985-06-18T00:00:00"/>
        <d v="1987-09-30T00:00:00"/>
        <d v="1995-08-20T00:00:00"/>
        <d v="1987-07-27T00:00:00"/>
        <d v="1969-10-30T00:00:00"/>
        <d v="1971-09-27T00:00:00"/>
        <d v="2002-07-22T00:00:00"/>
        <d v="1972-11-02T00:00:00"/>
        <d v="1980-09-18T00:00:00"/>
        <d v="2004-11-01T00:00:00"/>
        <d v="1983-08-30T00:00:00"/>
        <d v="1993-06-10T00:00:00"/>
        <d v="1972-08-21T00:00:00"/>
        <d v="1987-10-19T00:00:00"/>
        <d v="1971-12-18T00:00:00"/>
        <d v="1975-11-09T00:00:00"/>
        <d v="1981-08-30T00:00:00"/>
        <d v="1993-11-03T00:00:00"/>
        <d v="1981-06-15T00:00:00"/>
        <d v="1974-07-06T00:00:00"/>
        <d v="1992-11-03T00:00:00"/>
        <d v="1972-10-28T00:00:00"/>
        <d v="1984-08-12T00:00:00"/>
        <d v="1983-09-03T00:00:00"/>
        <d v="1978-09-27T00:00:00"/>
        <d v="1985-11-17T00:00:00"/>
        <d v="1987-12-09T00:00:00"/>
        <d v="1994-11-15T00:00:00"/>
        <d v="1978-09-11T00:00:00"/>
        <d v="1988-11-18T00:00:00"/>
        <d v="1983-10-03T00:00:00"/>
        <d v="1986-11-21T00:00:00"/>
        <d v="1985-09-05T00:00:00"/>
        <d v="1974-09-18T00:00:00"/>
        <d v="1999-09-22T00:00:00"/>
        <d v="1980-12-07T00:00:00"/>
        <d v="1990-10-17T00:00:00"/>
        <d v="1981-11-07T00:00:00"/>
        <d v="1988-07-29T00:00:00"/>
        <d v="1984-08-17T00:00:00"/>
        <d v="1986-09-30T00:00:00"/>
        <d v="1986-07-12T00:00:00"/>
        <d v="1986-12-02T00:00:00"/>
        <d v="1973-10-24T00:00:00"/>
        <d v="1982-08-25T00:00:00"/>
        <d v="1958-11-16T00:00:00"/>
        <d v="2000-09-05T00:00:00"/>
        <d v="1978-06-08T00:00:00"/>
        <d v="1992-09-17T00:00:00"/>
        <d v="1991-07-06T00:00:00"/>
        <d v="1975-09-27T00:00:00"/>
        <d v="1985-12-23T00:00:00"/>
        <d v="1984-08-01T00:00:00"/>
        <d v="1984-09-03T00:00:00"/>
        <d v="1989-11-06T00:00:00"/>
        <d v="1988-08-08T00:00:00"/>
        <d v="1995-10-30T00:00:00"/>
        <d v="1984-06-01T00:00:00"/>
        <d v="1986-07-22T00:00:00"/>
        <d v="1989-11-18T00:00:00"/>
        <d v="1986-06-01T00:00:00"/>
        <d v="1994-12-07T00:00:00"/>
        <d v="1989-11-07T00:00:00"/>
        <d v="1972-12-15T00:00:00"/>
        <d v="1991-08-28T00:00:00"/>
        <d v="1974-09-02T00:00:00"/>
        <d v="1989-06-10T00:00:00"/>
        <d v="1994-11-13T00:00:00"/>
        <d v="2000-09-09T00:00:00"/>
        <d v="2004-08-22T00:00:00"/>
        <d v="1974-11-12T00:00:00"/>
        <d v="1987-09-01T00:00:00"/>
        <d v="1986-10-20T00:00:00"/>
        <d v="1986-09-20T00:00:00"/>
        <d v="1986-10-25T00:00:00"/>
        <d v="1989-07-19T00:00:00"/>
        <d v="1988-12-17T00:00:00"/>
        <d v="1987-07-05T00:00:00"/>
        <d v="1987-12-26T00:00:00"/>
        <d v="1987-06-29T00:00:00"/>
        <d v="1995-06-06T00:00:00"/>
        <d v="1999-12-01T00:00:00"/>
        <d v="1993-06-17T00:00:00"/>
        <d v="1983-10-24T00:00:00"/>
        <d v="2004-06-06T00:00:00"/>
        <d v="1991-11-01T00:00:00"/>
        <d v="1979-09-12T00:00:00"/>
        <d v="1984-10-16T00:00:00"/>
        <d v="1991-08-29T00:00:00"/>
        <d v="1990-10-09T00:00:00"/>
        <d v="1990-08-22T00:00:00"/>
        <d v="1993-12-10T00:00:00"/>
        <d v="1988-09-15T00:00:00"/>
        <d v="1987-09-13T00:00:00"/>
        <d v="1992-09-13T00:00:00"/>
        <d v="1987-11-18T00:00:00"/>
        <d v="1999-06-19T00:00:00"/>
        <d v="1997-07-14T00:00:00"/>
        <d v="1978-11-22T00:00:00"/>
        <d v="1993-06-11T00:00:00"/>
        <d v="1980-09-07T00:00:00"/>
        <d v="1997-07-29T00:00:00"/>
        <d v="2001-10-16T00:00:00"/>
        <d v="1997-12-04T00:00:00"/>
        <d v="1986-06-29T00:00:00"/>
        <d v="1992-08-25T00:00:00"/>
        <d v="1991-09-10T00:00:00"/>
        <d v="1985-12-28T00:00:00"/>
        <d v="1988-11-09T00:00:00"/>
        <d v="1988-07-08T00:00:00"/>
        <d v="1977-06-09T00:00:00"/>
        <d v="1988-09-04T00:00:00"/>
        <d v="1988-06-24T00:00:00"/>
        <d v="1973-11-07T00:00:00"/>
        <d v="1991-08-30T00:00:00"/>
        <d v="1977-08-13T00:00:00"/>
        <d v="1974-06-26T00:00:00"/>
        <d v="1991-11-27T00:00:00"/>
        <d v="1991-08-23T00:00:00"/>
        <d v="2002-08-21T00:00:00"/>
        <d v="1993-07-10T00:00:00"/>
        <d v="1988-09-23T00:00:00"/>
        <d v="1990-11-28T00:00:00"/>
        <d v="1989-07-10T00:00:00"/>
        <d v="1968-10-22T00:00:00"/>
        <d v="1986-10-27T00:00:00"/>
        <d v="1986-12-23T00:00:00"/>
        <d v="1997-09-29T00:00:00"/>
        <d v="1989-09-01T00:00:00"/>
        <d v="1995-12-27T00:00:00"/>
        <d v="2001-06-07T00:00:00"/>
        <d v="1974-09-11T00:00:00"/>
        <d v="1979-12-13T00:00:00"/>
        <d v="1995-09-29T00:00:00"/>
        <d v="1984-10-15T00:00:00"/>
        <d v="1991-06-10T00:00:00"/>
        <d v="1992-09-10T00:00:00"/>
        <d v="2000-12-11T00:00:00"/>
        <d v="2002-06-27T00:00:00"/>
        <d v="1995-12-01T00:00:00"/>
        <d v="1981-07-03T00:00:00"/>
        <d v="1978-10-03T00:00:00"/>
        <d v="1989-12-16T00:00:00"/>
        <d v="1987-06-22T00:00:00"/>
        <d v="1989-12-09T00:00:00"/>
        <d v="1989-08-01T00:00:00"/>
        <d v="1963-08-05T00:00:00"/>
        <d v="1963-07-24T00:00:00"/>
        <d v="1987-09-27T00:00:00"/>
        <d v="1992-08-16T00:00:00"/>
        <d v="1987-11-22T00:00:00"/>
        <d v="1987-09-02T00:00:00"/>
        <d v="1987-06-05T00:00:00"/>
        <d v="2004-11-24T00:00:00"/>
        <d v="1991-10-12T00:00:00"/>
        <d v="1986-09-05T00:00:00"/>
        <d v="1980-07-02T00:00:00"/>
        <d v="1994-08-12T00:00:00"/>
        <d v="2003-06-21T00:00:00"/>
        <d v="1992-09-28T00:00:00"/>
        <d v="1992-10-09T00:00:00"/>
        <d v="1981-08-12T00:00:00"/>
        <d v="1977-12-04T00:00:00"/>
        <d v="2003-06-22T00:00:00"/>
        <d v="1990-09-04T00:00:00"/>
        <d v="2003-10-04T00:00:00"/>
        <d v="1979-10-18T00:00:00"/>
        <d v="1990-09-26T00:00:00"/>
        <d v="1972-12-05T00:00:00"/>
        <d v="1990-08-05T00:00:00"/>
        <d v="1996-10-25T00:00:00"/>
        <d v="1985-06-22T00:00:00"/>
        <d v="1998-06-29T00:00:00"/>
        <d v="2000-07-02T00:00:00"/>
        <d v="1989-09-18T00:00:00"/>
        <d v="1996-12-25T00:00:00"/>
        <d v="1990-09-20T00:00:00"/>
        <d v="2004-12-22T00:00:00"/>
        <d v="1990-11-17T00:00:00"/>
        <d v="1992-07-04T00:00:00"/>
        <d v="1988-06-13T00:00:00"/>
        <d v="1993-06-29T00:00:00"/>
        <d v="1988-12-21T00:00:00"/>
        <d v="1987-12-05T00:00:00"/>
        <d v="2003-10-02T00:00:00"/>
        <d v="1980-06-16T00:00:00"/>
        <d v="1997-10-13T00:00:00"/>
        <d v="1988-06-26T00:00:00"/>
        <d v="1965-12-28T00:00:00"/>
        <d v="1992-07-12T00:00:00"/>
        <d v="2004-07-18T00:00:00"/>
        <d v="1999-11-20T00:00:00"/>
        <d v="1991-07-04T00:00:00"/>
        <d v="1990-07-15T00:00:00"/>
        <d v="1990-08-08T00:00:00"/>
        <d v="1994-06-28T00:00:00"/>
        <d v="1991-09-03T00:00:00"/>
        <d v="1994-10-24T00:00:00"/>
        <d v="1994-10-08T00:00:00"/>
        <d v="1970-07-14T00:00:00"/>
        <d v="1993-12-23T00:00:00"/>
        <d v="1993-09-04T00:00:00"/>
        <d v="1994-12-29T00:00:00"/>
        <d v="1992-08-15T00:00:00"/>
        <d v="1988-09-16T00:00:00"/>
        <d v="1986-08-11T00:00:00"/>
        <d v="1988-07-18T00:00:00"/>
        <d v="1982-06-29T00:00:00"/>
        <d v="1997-11-29T00:00:00"/>
        <d v="1961-07-29T00:00:00"/>
        <d v="1990-08-28T00:00:00"/>
        <d v="1991-09-13T00:00:00"/>
        <d v="1994-11-01T00:00:00"/>
        <d v="1991-06-01T00:00:00"/>
        <d v="1994-10-26T00:00:00"/>
        <d v="1994-11-02T00:00:00"/>
        <d v="1988-12-19T00:00:00"/>
        <d v="2000-11-25T00:00:00"/>
        <d v="2003-06-08T00:00:00"/>
        <d v="1983-11-20T00:00:00"/>
        <d v="1995-10-14T00:00:00"/>
        <d v="1982-06-16T00:00:00"/>
        <d v="1991-12-01T00:00:00"/>
        <d v="1991-11-03T00:00:00"/>
        <d v="1992-06-27T00:00:00"/>
        <d v="1998-12-14T00:00:00"/>
        <d v="1997-09-06T00:00:00"/>
        <d v="1995-10-03T00:00:00"/>
        <d v="1989-06-25T00:00:00"/>
        <d v="1973-08-09T00:00:00"/>
        <d v="1984-09-16T00:00:00"/>
        <d v="1998-11-26T00:00:00"/>
        <d v="1992-08-04T00:00:00"/>
        <d v="1992-06-28T00:00:00"/>
        <d v="1991-08-06T00:00:00"/>
        <d v="1994-08-21T00:00:00"/>
        <d v="1990-12-14T00:00:00"/>
        <d v="1990-12-01T00:00:00"/>
        <d v="2002-10-18T00:00:00"/>
        <d v="1962-11-19T00:00:00"/>
        <d v="1983-09-16T00:00:00"/>
        <d v="1995-09-14T00:00:00"/>
        <d v="1988-11-30T00:00:00"/>
        <d v="1993-12-26T00:00:00"/>
        <d v="1983-11-10T00:00:00"/>
        <d v="1992-10-11T00:00:00"/>
        <d v="2000-09-13T00:00:00"/>
        <d v="2003-12-09T00:00:00"/>
        <d v="1990-11-01T00:00:00"/>
        <d v="1990-11-22T00:00:00"/>
        <d v="1996-09-08T00:00:00"/>
        <d v="1996-08-17T00:00:00"/>
        <d v="1990-07-29T00:00:00"/>
        <d v="1995-07-11T00:00:00"/>
        <d v="1999-07-10T00:00:00"/>
        <d v="1993-11-11T00:00:00"/>
        <d v="1993-09-29T00:00:00"/>
        <d v="1988-10-24T00:00:00"/>
        <d v="2002-06-15T00:00:00"/>
        <d v="2000-07-10T00:00:00"/>
        <d v="1985-07-05T00:00:00"/>
        <d v="1997-11-24T00:00:00"/>
        <d v="1981-08-27T00:00:00"/>
        <d v="1993-09-14T00:00:00"/>
        <d v="2004-07-13T00:00:00"/>
        <d v="1996-10-23T00:00:00"/>
        <d v="1990-06-24T00:00:00"/>
        <d v="1967-10-18T00:00:00"/>
        <d v="2001-10-18T00:00:00"/>
        <d v="2001-06-06T00:00:00"/>
        <d v="1991-08-19T00:00:00"/>
        <d v="1981-09-29T00:00:00"/>
        <d v="1999-06-24T00:00:00"/>
        <d v="1988-08-28T00:00:00"/>
        <d v="1981-12-13T00:00:00"/>
        <d v="1987-10-24T00:00:00"/>
        <d v="1994-11-21T00:00:00"/>
        <d v="1992-06-16T00:00:00"/>
        <d v="1991-10-24T00:00:00"/>
        <d v="1991-08-25T00:00:00"/>
        <d v="1991-10-28T00:00:00"/>
        <d v="1986-09-09T00:00:00"/>
        <d v="1994-08-22T00:00:00"/>
        <d v="1986-12-01T00:00:00"/>
        <d v="2004-11-05T00:00:00"/>
        <d v="1989-12-02T00:00:00"/>
        <d v="1988-08-18T00:00:00"/>
        <d v="2004-12-25T00:00:00"/>
        <d v="1995-10-21T00:00:00"/>
        <d v="1981-12-14T00:00:00"/>
        <d v="2003-07-10T00:00:00"/>
        <d v="1984-07-06T00:00:00"/>
        <d v="1992-09-14T00:00:00"/>
        <d v="1990-11-08T00:00:00"/>
        <d v="1992-11-17T00:00:00"/>
        <d v="1985-06-14T00:00:00"/>
        <d v="1990-10-11T00:00:00"/>
        <d v="1988-11-04T00:00:00"/>
        <d v="2003-09-05T00:00:00"/>
        <d v="1999-08-12T00:00:00"/>
        <d v="1997-11-04T00:00:00"/>
        <d v="1999-06-06T00:00:00"/>
        <d v="1986-12-27T00:00:00"/>
        <d v="2001-11-11T00:00:00"/>
        <d v="1995-08-23T00:00:00"/>
        <d v="1981-10-10T00:00:00"/>
        <d v="1995-06-16T00:00:00"/>
        <d v="1995-10-09T00:00:00"/>
        <d v="1993-12-28T00:00:00"/>
        <d v="1994-09-24T00:00:00"/>
        <d v="1992-12-22T00:00:00"/>
        <d v="1988-10-15T00:00:00"/>
        <d v="2003-08-24T00:00:00"/>
        <d v="1998-09-16T00:00:00"/>
        <d v="1996-09-18T00:00:00"/>
        <d v="1996-09-19T00:00:00"/>
        <d v="2004-06-26T00:00:00"/>
        <d v="1993-10-12T00:00:00"/>
        <d v="1999-10-01T00:00:00"/>
        <d v="2003-07-29T00:00:00"/>
        <d v="1987-09-14T00:00:00"/>
        <d v="2000-06-20T00:00:00"/>
        <d v="1986-08-27T00:00:00"/>
        <d v="2001-12-26T00:00:00"/>
        <d v="1996-12-19T00:00:00"/>
        <d v="2004-07-16T00:00:00"/>
        <d v="1996-10-27T00:00:00"/>
        <d v="1996-08-10T00:00:00"/>
        <d v="1996-11-13T00:00:00"/>
        <d v="1996-12-14T00:00:00"/>
        <d v="1993-10-07T00:00:00"/>
        <d v="1995-06-23T00:00:00"/>
        <d v="1993-10-28T00:00:00"/>
        <d v="1991-09-01T00:00:00"/>
        <d v="1997-06-20T00:00:00"/>
        <d v="2003-11-18T00:00:00"/>
        <d v="2003-12-05T00:00:00"/>
        <d v="1996-11-17T00:00:00"/>
        <d v="2003-07-03T00:00:00"/>
        <d v="2004-08-30T00:00:00"/>
        <d v="2001-10-06T00:00:00"/>
        <d v="1994-07-01T00:00:00"/>
        <d v="1994-12-02T00:00:00"/>
        <d v="1991-11-13T00:00:00"/>
        <d v="1997-09-02T00:00:00"/>
        <d v="1997-08-02T00:00:00"/>
        <d v="1997-07-06T00:00:00"/>
        <d v="1997-12-22T00:00:00"/>
        <d v="1997-07-05T00:00:00"/>
        <d v="1996-10-11T00:00:00"/>
        <d v="1977-06-08T00:00:00"/>
        <d v="1997-06-12T00:00:00"/>
        <d v="2001-09-02T00:00:00"/>
        <d v="2000-09-23T00:00:00"/>
        <d v="1996-07-03T00:00:00"/>
        <d v="1996-08-14T00:00:00"/>
        <d v="1994-07-06T00:00:00"/>
        <d v="1994-10-25T00:00:00"/>
        <d v="2001-08-29T00:00:00"/>
        <d v="1993-09-25T00:00:00"/>
        <d v="1994-07-10T00:00:00"/>
        <d v="1999-06-25T00:00:00"/>
        <d v="1987-08-01T00:00:00"/>
        <d v="2001-10-13T00:00:00"/>
        <d v="1995-09-10T00:00:00"/>
        <d v="1989-10-01T00:00:00"/>
        <d v="1994-09-26T00:00:00"/>
        <d v="2002-06-21T00:00:00"/>
        <d v="1998-08-09T00:00:00"/>
        <d v="1998-09-15T00:00:00"/>
        <d v="1997-12-19T00:00:00"/>
        <d v="1996-08-20T00:00:00"/>
        <d v="1988-09-28T00:00:00"/>
        <d v="2002-12-15T00:00:00"/>
        <d v="1991-11-20T00:00:00"/>
        <d v="1987-06-18T00:00:00"/>
        <d v="1995-09-24T00:00:00"/>
        <d v="2002-09-30T00:00:00"/>
        <d v="1996-06-30T00:00:00"/>
        <d v="2003-06-05T00:00:00"/>
        <d v="1996-06-13T00:00:00"/>
        <d v="1996-10-24T00:00:00"/>
        <d v="1963-07-22T00:00:00"/>
        <d v="1999-11-01T00:00:00"/>
        <d v="2000-07-14T00:00:00"/>
        <d v="1996-06-21T00:00:00"/>
        <d v="1993-08-12T00:00:00"/>
        <d v="1993-11-01T00:00:00"/>
        <d v="1998-09-04T00:00:00"/>
        <d v="1998-06-17T00:00:00"/>
        <d v="1998-11-15T00:00:00"/>
        <d v="2000-10-01T00:00:00"/>
        <d v="2003-09-23T00:00:00"/>
        <d v="1999-09-04T00:00:00"/>
        <d v="2004-08-04T00:00:00"/>
        <d v="1999-08-29T00:00:00"/>
        <d v="2004-11-14T00:00:00"/>
        <d v="1997-08-10T00:00:00"/>
        <d v="2000-10-11T00:00:00"/>
        <d v="2000-10-03T00:00:00"/>
        <d v="2000-12-17T00:00:00"/>
        <d v="2003-12-03T00:00:00"/>
        <d v="1997-10-06T00:00:00"/>
        <d v="1988-08-20T00:00:00"/>
        <d v="1997-10-30T00:00:00"/>
        <d v="2003-08-06T00:00:00"/>
        <d v="2003-12-01T00:00:00"/>
        <d v="2003-11-21T00:00:00"/>
        <d v="2003-07-17T00:00:00"/>
        <d v="1999-06-11T00:00:00"/>
        <d v="1994-10-02T00:00:00"/>
        <d v="1994-09-17T00:00:00"/>
        <d v="1996-08-05T00:00:00"/>
        <d v="2000-12-09T00:00:00"/>
        <d v="2000-06-24T00:00:00"/>
        <d v="1997-08-26T00:00:00"/>
        <d v="2001-08-26T00:00:00"/>
        <d v="2001-07-28T00:00:00"/>
        <d v="2001-10-15T00:00:00"/>
        <d v="2002-07-20T00:00:00"/>
        <d v="2002-10-11T00:00:00"/>
        <d v="1976-10-04T00:00:00"/>
        <d v="1990-10-01T00:00:00"/>
        <d v="1997-07-28T00:00:00"/>
        <d v="2000-08-25T00:00:00"/>
        <d v="1997-11-02T00:00:00"/>
        <d v="1991-08-05T00:00:00"/>
        <d v="2004-09-06T00:00:00"/>
        <d v="1995-10-15T00:00:00"/>
        <d v="1995-07-09T00:00:00"/>
        <d v="1995-11-06T00:00:00"/>
        <d v="1974-07-15T00:00:00"/>
        <d v="1998-06-20T00:00:00"/>
        <d v="1998-07-02T00:00:00"/>
        <d v="1998-08-17T00:00:00"/>
        <d v="2002-07-11T00:00:00"/>
        <d v="1998-11-19T00:00:00"/>
        <d v="2002-07-29T00:00:00"/>
        <d v="1999-11-21T00:00:00"/>
        <d v="2001-06-03T00:00:00"/>
        <d v="1999-08-10T00:00:00"/>
        <d v="1978-12-19T00:00:00"/>
        <d v="1999-12-17T00:00:00"/>
        <d v="1988-12-12T00:00:00"/>
        <d v="2002-11-05T00:00:00"/>
        <d v="1998-10-21T00:00:00"/>
        <d v="1996-12-17T00:00:00"/>
        <d v="1996-11-28T00:00:00"/>
        <d v="1989-10-05T00:00:00"/>
        <d v="1991-06-16T00:00:00"/>
        <d v="1961-06-13T00:00:00"/>
        <d v="2002-11-12T00:00:00"/>
        <d v="2002-07-15T00:00:00"/>
        <d v="2000-06-30T00:00:00"/>
        <d v="2003-12-10T00:00:00"/>
        <d v="2004-12-12T00:00:00"/>
        <d v="2004-09-25T00:00:00"/>
        <d v="2004-06-13T00:00:00"/>
        <d v="2000-11-19T00:00:00"/>
        <d v="2004-08-06T00:00:00"/>
        <d v="2004-11-13T00:00:00"/>
        <d v="2004-10-28T00:00:00"/>
        <d v="2004-09-12T00:00:00"/>
        <d v="2004-09-03T00:00:00"/>
        <d v="2004-12-07T00:00:00"/>
        <d v="1991-12-16T00:00:00"/>
        <d v="1994-09-27T00:00:00"/>
        <d v="1971-08-10T00:00:00"/>
        <d v="2000-08-23T00:00:00"/>
        <d v="2000-12-10T00:00:00"/>
        <d v="2000-11-29T00:00:00"/>
        <d v="2000-10-22T00:00:00"/>
        <d v="2000-12-27T00:00:00"/>
        <d v="2004-10-04T00:00:00"/>
        <d v="2003-08-19T00:00:00"/>
        <d v="1997-09-03T00:00:00"/>
        <d v="2003-09-26T00:00:00"/>
        <d v="2003-09-01T00:00:00"/>
        <d v="1964-08-29T00:00:00"/>
        <d v="2003-12-22T00:00:00"/>
        <d v="2003-08-30T00:00:00"/>
        <d v="2004-11-04T00:00:00"/>
        <d v="2003-09-30T00:00:00"/>
        <d v="1989-07-21T00:00:00"/>
        <d v="2001-11-28T00:00:00"/>
        <d v="2001-06-22T00:00:00"/>
        <d v="2001-08-14T00:00:00"/>
        <d v="2004-06-12T00:00:00"/>
        <d v="2000-07-26T00:00:00"/>
        <d v="2000-09-02T00:00:00"/>
        <d v="2001-08-04T00:00:00"/>
        <d v="2001-09-06T00:00:00"/>
        <d v="2001-07-01T00:00:00"/>
        <d v="1998-09-14T00:00:00"/>
        <d v="2002-09-29T00:00:00"/>
        <d v="1998-12-29T00:00:00"/>
        <d v="2002-07-16T00:00:00"/>
        <d v="1998-09-29T00:00:00"/>
        <d v="1998-10-05T00:00:00"/>
        <d v="1998-09-28T00:00:00"/>
        <d v="2002-09-07T00:00:00"/>
        <d v="2001-12-09T00:00:00"/>
        <d v="2001-08-03T00:00:00"/>
        <d v="1994-10-06T00:00:00"/>
        <d v="2001-08-10T00:00:00"/>
        <d v="2002-08-29T00:00:00"/>
        <d v="2002-10-29T00:00:00"/>
        <d v="2002-09-22T00:00:00"/>
        <d v="1996-07-02T00:00:00"/>
        <d v="2004-12-27T00:00:00"/>
        <d v="1994-12-06T00:00:00"/>
        <d v="2003-07-20T00:00:00"/>
        <d v="1999-12-12T00:00:00"/>
        <d v="2003-08-04T00:00:00"/>
        <d v="2003-08-11T00:00:00"/>
        <d v="1988-11-20T00:00:00"/>
        <d v="1999-11-17T00:00:00"/>
        <d v="2004-08-19T00:00:00"/>
        <d v="1999-09-25T00:00:00"/>
        <d v="2002-12-13T00:00:00"/>
        <d v="2003-11-19T00:00:00"/>
        <d v="1998-10-07T00:00:00"/>
        <d v="2003-07-28T00:00:00"/>
        <d v="2003-07-25T00:00:00"/>
        <d v="2003-11-14T00:00:00"/>
        <d v="1971-09-22T00:00:00"/>
        <d v="2003-11-09T00:00:00"/>
        <d v="2004-09-09T00:00:00"/>
        <d v="2004-10-21T00:00:00"/>
        <d v="2004-09-11T00:00:00"/>
        <d v="2004-06-10T00:00:00"/>
        <d v="2004-09-21T00:00:00"/>
        <d v="2004-09-19T00:00:00"/>
        <d v="1988-09-19T00:00:00"/>
        <d v="2004-10-17T00:00:00"/>
        <d v="2004-12-06T00:00:00"/>
        <d v="2004-12-14T00:00:00"/>
        <d v="2004-11-07T00:00:00"/>
        <d v="2004-12-10T00:00:00"/>
        <d v="2004-11-17T00:00:00"/>
        <d v="2000-10-21T00:00:00"/>
        <d v="2000-06-10T00:00:00"/>
        <d v="2000-10-23T00:00:00"/>
        <d v="2003-12-30T00:00:00"/>
        <d v="1959-10-04T00:00:00"/>
        <d v="1997-07-09T00:00:00"/>
        <d v="2003-08-21T00:00:00"/>
        <d v="2003-09-16T00:00:00"/>
        <d v="2004-08-08T00:00:00"/>
        <d v="2004-12-13T00:00:00"/>
        <d v="2003-10-03T00:00:00"/>
        <d v="2004-07-09T00:00:00"/>
        <d v="1967-12-30T00:00:00"/>
        <d v="2003-12-04T00:00:00"/>
        <d v="2003-09-09T00:00:00"/>
        <d v="2004-07-25T00:00:00"/>
        <d v="2004-08-21T00:00:00"/>
        <d v="2003-09-14T00:00:00"/>
        <d v="1995-08-05T00:00:00"/>
        <d v="2004-07-22T00:00:00"/>
        <d v="2004-11-19T00:00:00"/>
        <d v="1998-12-22T00:00:00"/>
        <d v="1992-09-22T00:00:00"/>
        <d v="2001-12-05T00:00:00"/>
        <d v="2001-06-02T00:00:00"/>
        <d v="2001-07-07T00:00:00"/>
        <d v="2001-08-25T00:00:00"/>
        <d v="1998-06-19T00:00:00"/>
        <d v="1995-10-07T00:00:00"/>
        <d v="1997-06-09T00:00:00"/>
        <d v="1998-12-07T00:00:00"/>
        <d v="2003-06-20T00:00:00"/>
        <d v="1977-06-29T00:00:00"/>
        <d v="1997-06-19T00:00:00"/>
        <d v="2000-09-01T00:00:00"/>
        <d v="1997-12-05T00:00:00"/>
        <d v="2001-08-23T00:00:00"/>
        <d v="1996-06-23T00:00:00"/>
        <d v="1997-10-27T00:00:00"/>
        <d v="1998-09-05T00:00:00"/>
        <d v="2002-12-22T00:00:00"/>
        <d v="2002-11-14T00:00:00"/>
        <d v="1999-07-06T00:00:00"/>
        <d v="1975-08-29T00:00:00"/>
        <d v="2002-08-15T00:00:00"/>
        <d v="1998-12-03T00:00:00"/>
        <d v="1997-11-07T00:00:00"/>
        <d v="1995-07-30T00:00:00"/>
        <d v="1998-07-12T00:00:00"/>
        <d v="1999-10-14T00:00:00"/>
        <d v="2002-10-13T00:00:00"/>
        <d v="1999-12-02T00:00:00"/>
        <d v="2002-12-10T00:00:00"/>
        <d v="2001-11-29T00:00:00"/>
        <d v="1982-07-05T00:00:00"/>
        <d v="1998-06-04T00:00:00"/>
        <d v="2000-06-26T00:00:00"/>
        <d v="2004-07-28T00:00:00"/>
        <d v="2004-09-30T00:00:00"/>
        <d v="1997-10-26T00:00:00"/>
        <d v="2002-12-04T00:00:00"/>
        <d v="2003-08-15T00:00:00"/>
        <d v="2003-10-30T00:00:00"/>
        <d v="2003-10-13T00:00:00"/>
        <d v="1997-08-22T00:00:00"/>
        <d v="2003-09-15T00:00:00"/>
        <d v="2003-09-08T00:00:00"/>
        <d v="2003-08-02T00:00:00"/>
        <d v="2002-07-01T00:00:00"/>
        <d v="1998-10-11T00:00:00"/>
        <d v="2002-12-12T00:00:00"/>
        <d v="1998-07-13T00:00:00"/>
        <d v="1998-08-22T00:00:00"/>
        <d v="2004-10-16T00:00:00"/>
        <d v="1996-11-04T00:00:00"/>
        <d v="2004-06-02T00:00:00"/>
        <d v="1992-10-06T00:00:00"/>
        <d v="1999-06-28T00:00:00"/>
        <d v="2002-08-26T00:00:00"/>
        <d v="1997-06-28T00:00:00"/>
        <d v="1996-08-11T00:00:00"/>
        <d v="2001-11-12T00:00:00"/>
        <d v="1967-10-07T00:00:00"/>
        <d v="2002-06-11T00:00:00"/>
        <d v="2004-11-11T00:00:00"/>
        <d v="1994-07-26T00:00:00"/>
        <d v="2003-06-12T00:00:00"/>
        <d v="2002-10-01T00:00:00"/>
        <d v="2001-10-25T00:00:00"/>
        <d v="2004-11-27T00:00:00"/>
        <d v="1983-07-29T00:00:00"/>
        <d v="2004-10-15T00:00:00"/>
        <d v="2002-08-11T00:00:00"/>
        <d v="2004-11-28T00:00:00"/>
        <d v="2004-06-11T00:00:00"/>
        <d v="2004-10-06T00:00:00"/>
        <d v="2002-07-19T00:00:00"/>
        <d v="2004-06-14T00:00:00"/>
        <d v="2004-11-12T00:00:00"/>
        <d v="2002-08-13T00:00:00"/>
        <d v="1998-12-26T00:00:00"/>
        <d v="1958-09-03T00:00:00"/>
        <d v="1997-08-13T00:00:00"/>
        <d v="2004-08-24T00:00:00"/>
        <d v="1993-09-28T00:00:00"/>
        <d v="1995-06-01T00:00:00"/>
        <d v="1995-10-05T00:00:00"/>
        <d v="1999-08-05T00:00:00"/>
        <d v="2000-10-09T00:00:00"/>
        <d v="2003-09-17T00:00:00"/>
        <d v="1994-11-22T00:00:00"/>
        <d v="2001-08-19T00:00:00"/>
        <d v="1995-10-28T00:00:00"/>
        <d v="1994-10-30T00:00:00"/>
        <d v="1993-11-27T00:00:00"/>
        <d v="2000-11-18T00:00:00"/>
        <d v="2004-10-07T00:00:00"/>
        <d v="1995-12-07T00:00:00"/>
        <d v="1993-06-28T00:00:00"/>
        <d v="1996-10-22T00:00:00"/>
        <d v="1993-08-09T00:00:00"/>
        <d v="2002-09-19T00:00:00"/>
        <d v="1999-12-14T00:00:00"/>
        <d v="1999-12-26T00:00:00"/>
        <d v="2001-09-12T00:00:00"/>
        <d v="1997-11-09T00:00:00"/>
        <d v="2002-11-29T00:00:00"/>
        <d v="1995-07-04T00:00:00"/>
        <d v="1993-06-01T00:00:00"/>
        <d v="2001-11-20T00:00:00"/>
        <d v="1998-07-27T00:00:00"/>
        <d v="1993-06-30T00:00:00"/>
        <d v="1992-07-09T00:00:00"/>
        <d v="2004-10-09T00:00:00"/>
        <d v="1976-11-25T00:00:00"/>
        <d v="1998-06-24T00:00:00"/>
        <d v="1990-09-24T00:00:00"/>
        <d v="2003-10-05T00:00:00"/>
        <d v="1970-12-28T00:00:00"/>
        <d v="1984-10-01T00:00:00"/>
        <d v="1983-10-02T00:00:00"/>
        <d v="1986-10-11T00:00:00"/>
        <d v="1998-06-11T00:00:00"/>
        <d v="1962-07-05T00:00:00"/>
        <d v="1975-07-21T00:00:00"/>
        <d v="1971-08-25T00:00:00"/>
        <d v="1999-11-06T00:00:00"/>
        <d v="2002-12-26T00:00:00"/>
        <d v="1959-07-14T00:00:00"/>
        <d v="1972-07-26T00:00:00"/>
        <d v="1994-09-25T00:00:00"/>
        <d v="1997-08-09T00:00:00"/>
        <d v="2000-10-26T00:00:00"/>
        <d v="1962-12-11T00:00:00"/>
        <d v="2003-09-12T00:00:00"/>
        <d v="1993-11-28T00:00:00"/>
        <d v="1958-09-15T00:00:00"/>
        <d v="1984-07-22T00:00:00"/>
        <d v="2002-08-25T00:00:00"/>
        <d v="1970-06-18T00:00:00"/>
        <d v="1985-12-07T00:00:00"/>
        <d v="1972-09-05T00:00:00"/>
        <d v="2003-11-28T00:00:00"/>
        <d v="1990-10-12T00:00:00"/>
        <d v="1985-07-15T00:00:00"/>
        <d v="1962-07-01T00:00:00"/>
        <d v="1960-11-17T00:00:00"/>
        <d v="1994-07-28T00:00:00"/>
        <d v="1967-07-10T00:00:00"/>
        <d v="1995-07-08T00:00:00"/>
        <d v="1971-08-24T00:00:00"/>
        <d v="1981-11-17T00:00:00"/>
        <d v="1995-12-04T00:00:00"/>
        <d v="1980-12-12T00:00:00"/>
        <d v="1972-11-07T00:00:00"/>
        <d v="1990-07-09T00:00:00"/>
        <d v="1969-06-23T00:00:00"/>
        <d v="1990-09-30T00:00:00"/>
        <d v="1968-11-01T00:00:00"/>
        <d v="2003-10-08T00:00:00"/>
        <d v="1976-09-19T00:00:00"/>
        <d v="1981-09-27T00:00:00"/>
        <d v="1976-08-09T00:00:00"/>
        <d v="1975-12-17T00:00:00"/>
        <d v="1961-08-08T00:00:00"/>
        <d v="1994-09-08T00:00:00"/>
        <d v="1969-09-11T00:00:00"/>
        <d v="1978-11-10T00:00:00"/>
        <d v="1993-09-13T00:00:00"/>
        <d v="1972-09-21T00:00:00"/>
        <d v="1975-09-25T00:00:00"/>
        <d v="1984-09-10T00:00:00"/>
        <d v="1977-10-14T00:00:00"/>
        <d v="1960-12-13T00:00:00"/>
        <d v="1970-09-11T00:00:00"/>
        <d v="1971-12-06T00:00:00"/>
        <d v="1974-10-08T00:00:00"/>
        <d v="1995-09-27T00:00:00"/>
        <d v="1968-07-09T00:00:00"/>
        <d v="2000-07-22T00:00:00"/>
        <d v="2004-11-09T00:00:00"/>
        <d v="1961-09-09T00:00:00"/>
        <d v="1988-09-05T00:00:00"/>
        <d v="1983-12-21T00:00:00"/>
        <d v="1999-09-21T00:00:00"/>
        <d v="1970-11-11T00:00:00"/>
        <d v="1978-08-17T00:00:00"/>
        <d v="1986-08-10T00:00:00"/>
        <d v="1998-10-28T00:00:00"/>
        <d v="1969-07-30T00:00:00"/>
        <d v="2004-06-01T00:00:00"/>
        <d v="1972-07-24T00:00:00"/>
        <d v="1962-09-15T00:00:00"/>
        <d v="1963-09-13T00:00:00"/>
        <d v="1958-08-11T00:00:00"/>
        <d v="1976-12-02T00:00:00"/>
        <d v="1971-12-25T00:00:00"/>
        <d v="1979-09-02T00:00:00"/>
        <d v="1967-06-16T00:00:00"/>
        <d v="1991-10-05T00:00:00"/>
        <d v="1988-12-30T00:00:00"/>
        <d v="1975-08-19T00:00:00"/>
        <d v="1989-12-30T00:00:00"/>
        <d v="1982-10-29T00:00:00"/>
        <d v="1962-12-04T00:00:00"/>
        <d v="1981-08-13T00:00:00"/>
        <d v="1973-08-23T00:00:00"/>
        <d v="1993-07-27T00:00:00"/>
        <d v="1975-11-03T00:00:00"/>
        <d v="1959-10-20T00:00:00"/>
        <d v="1987-07-16T00:00:00"/>
        <d v="1985-11-07T00:00:00"/>
        <d v="1958-06-05T00:00:00"/>
        <d v="1978-07-21T00:00:00"/>
        <d v="1985-09-30T00:00:00"/>
        <d v="1969-07-09T00:00:00"/>
        <d v="1976-11-08T00:00:00"/>
        <d v="1961-12-24T00:00:00"/>
        <d v="1980-07-14T00:00:00"/>
        <d v="1992-07-07T00:00:00"/>
        <d v="1959-12-05T00:00:00"/>
        <d v="1962-07-25T00:00:00"/>
        <d v="1961-08-03T00:00:00"/>
        <d v="1979-08-12T00:00:00"/>
        <d v="1990-12-05T00:00:00"/>
        <d v="1985-09-27T00:00:00"/>
        <d v="1982-12-11T00:00:00"/>
        <d v="1974-09-16T00:00:00"/>
        <d v="1990-12-24T00:00:00"/>
        <d v="1963-11-25T00:00:00"/>
        <d v="1999-09-06T00:00:00"/>
        <d v="1960-11-22T00:00:00"/>
        <d v="1985-11-29T00:00:00"/>
        <d v="1960-12-21T00:00:00"/>
        <d v="1999-12-21T00:00:00"/>
        <d v="1961-07-28T00:00:00"/>
        <d v="1991-06-04T00:00:00"/>
        <d v="1989-11-21T00:00:00"/>
        <d v="1985-12-04T00:00:00"/>
        <d v="1960-07-06T00:00:00"/>
        <d v="2002-12-06T00:00:00"/>
        <d v="1992-07-03T00:00:00"/>
        <d v="1997-10-07T00:00:00"/>
        <d v="1997-09-09T00:00:00"/>
        <d v="1974-08-09T00:00:00"/>
        <d v="1992-06-11T00:00:00"/>
        <d v="1985-11-06T00:00:00"/>
        <d v="1965-10-19T00:00:00"/>
        <d v="1981-10-03T00:00:00"/>
        <d v="1985-12-05T00:00:00"/>
        <d v="1969-10-16T00:00:00"/>
        <d v="1968-06-06T00:00:00"/>
        <d v="1962-12-17T00:00:00"/>
        <d v="1965-12-21T00:00:00"/>
        <d v="1970-10-02T00:00:00"/>
        <d v="1990-12-13T00:00:00"/>
        <d v="1994-07-02T00:00:00"/>
        <d v="1958-06-30T00:00:00"/>
        <d v="1960-07-09T00:00:00"/>
        <d v="2000-11-09T00:00:00"/>
        <d v="2002-06-17T00:00:00"/>
        <d v="1958-12-25T00:00:00"/>
        <d v="1991-08-22T00:00:00"/>
        <d v="1971-08-13T00:00:00"/>
        <d v="1988-07-22T00:00:00"/>
        <d v="2004-09-05T00:00:00"/>
        <d v="1970-08-27T00:00:00"/>
        <d v="1974-09-21T00:00:00"/>
        <d v="1975-06-04T00:00:00"/>
        <d v="2000-12-26T00:00:00"/>
        <d v="1991-06-06T00:00:00"/>
        <d v="1993-10-11T00:00:00"/>
        <d v="2001-06-05T00:00:00"/>
        <d v="1970-12-03T00:00:00"/>
        <d v="1963-08-21T00:00:00"/>
        <d v="1972-07-17T00:00:00"/>
        <d v="2001-08-02T00:00:00"/>
        <d v="1968-08-22T00:00:00"/>
        <d v="1975-12-14T00:00:00"/>
        <d v="1998-11-24T00:00:00"/>
        <d v="2000-08-02T00:00:00"/>
        <d v="1998-06-14T00:00:00"/>
        <d v="1975-11-14T00:00:00"/>
        <d v="1987-06-14T00:00:00"/>
        <d v="1969-07-23T00:00:00"/>
        <d v="1970-11-26T00:00:00"/>
        <d v="1995-06-10T00:00:00"/>
        <d v="1994-09-09T00:00:00"/>
        <d v="1996-08-28T00:00:00"/>
        <d v="1967-09-14T00:00:00"/>
        <d v="1970-06-12T00:00:00"/>
        <d v="1976-10-12T00:00:00"/>
        <d v="1975-06-13T00:00:00"/>
        <d v="1961-10-21T00:00:00"/>
        <d v="1968-07-06T00:00:00"/>
        <d v="1970-11-30T00:00:00"/>
        <d v="1999-10-07T00:00:00"/>
        <d v="2004-08-03T00:00:00"/>
        <d v="1964-12-16T00:00:00"/>
        <d v="1971-10-29T00:00:00"/>
        <d v="1974-09-10T00:00:00"/>
        <d v="1973-06-13T00:00:00"/>
        <d v="1971-07-10T00:00:00"/>
        <d v="1970-08-08T00:00:00"/>
        <d v="1973-06-27T00:00:00"/>
        <d v="1974-06-02T00:00:00"/>
        <d v="1983-08-26T00:00:00"/>
        <d v="1975-11-13T00:00:00"/>
        <d v="1973-10-22T00:00:00"/>
        <d v="1968-11-24T00:00:00"/>
        <d v="1994-10-03T00:00:00"/>
        <d v="1969-11-14T00:00:00"/>
        <d v="1997-08-07T00:00:00"/>
        <d v="2003-12-14T00:00:00"/>
        <d v="1975-09-09T00:00:00"/>
        <d v="1979-11-14T00:00:00"/>
        <d v="1966-08-18T00:00:00"/>
        <d v="1975-06-01T00:00:00"/>
        <d v="1999-08-26T00:00:00"/>
        <d v="1971-06-16T00:00:00"/>
        <d v="1965-08-24T00:00:00"/>
        <d v="1980-09-12T00:00:00"/>
        <d v="1989-10-14T00:00:00"/>
        <d v="1975-12-19T00:00:00"/>
        <d v="2003-09-28T00:00:00"/>
        <d v="1979-08-17T00:00:00"/>
        <d v="1988-07-16T00:00:00"/>
        <d v="1963-08-27T00:00:00"/>
        <d v="1979-09-28T00:00:00"/>
        <d v="1979-09-20T00:00:00"/>
        <d v="1976-07-18T00:00:00"/>
        <d v="1962-11-16T00:00:00"/>
        <d v="1983-12-25T00:00:00"/>
        <d v="1999-06-12T00:00:00"/>
        <d v="1990-11-21T00:00:00"/>
        <d v="1980-09-04T00:00:00"/>
        <d v="1966-10-05T00:00:00"/>
        <d v="1980-12-10T00:00:00"/>
        <d v="1974-09-03T00:00:00"/>
        <d v="1974-10-14T00:00:00"/>
        <d v="1969-08-26T00:00:00"/>
        <d v="1977-11-23T00:00:00"/>
        <d v="1983-07-02T00:00:00"/>
        <d v="1964-11-19T00:00:00"/>
        <d v="1975-12-08T00:00:00"/>
        <d v="1967-09-08T00:00:00"/>
        <d v="1986-08-04T00:00:00"/>
        <d v="1980-11-10T00:00:00"/>
        <d v="1965-08-01T00:00:00"/>
        <d v="1967-12-17T00:00:00"/>
        <d v="1969-10-13T00:00:00"/>
        <d v="1962-10-18T00:00:00"/>
        <d v="1985-07-12T00:00:00"/>
        <d v="1962-07-02T00:00:00"/>
        <d v="1985-09-17T00:00:00"/>
        <d v="1993-09-07T00:00:00"/>
        <d v="1966-08-22T00:00:00"/>
        <d v="1987-10-17T00:00:00"/>
        <d v="1994-06-08T00:00:00"/>
        <d v="2002-07-09T00:00:00"/>
        <d v="1983-10-06T00:00:00"/>
        <d v="1988-07-25T00:00:00"/>
        <d v="1966-08-10T00:00:00"/>
        <d v="1980-10-09T00:00:00"/>
        <d v="1997-10-18T00:00:00"/>
        <d v="1979-10-30T00:00:00"/>
        <d v="1989-06-19T00:00:00"/>
        <d v="1966-10-25T00:00:00"/>
        <d v="1972-06-14T00:00:00"/>
        <d v="1994-08-27T00:00:00"/>
        <d v="1978-09-24T00:00:00"/>
        <d v="1963-07-14T00:00:00"/>
        <d v="1992-08-19T00:00:00"/>
        <d v="1987-11-30T00:00:00"/>
        <d v="1982-12-15T00:00:00"/>
        <d v="1986-12-29T00:00:00"/>
        <d v="1993-09-06T00:00:00"/>
        <d v="1987-06-30T00:00:00"/>
        <d v="1991-08-24T00:00:00"/>
        <d v="1966-11-15T00:00:00"/>
        <d v="1967-07-29T00:00:00"/>
        <d v="1991-09-16T00:00:00"/>
        <d v="1979-07-02T00:00:00"/>
        <d v="1989-06-05T00:00:00"/>
        <d v="1965-08-22T00:00:00"/>
        <d v="1983-12-19T00:00:00"/>
        <d v="1998-08-06T00:00:00"/>
        <d v="1963-10-20T00:00:00"/>
        <d v="1969-08-03T00:00:00"/>
        <d v="1963-12-06T00:00:00"/>
        <d v="2003-07-24T00:00:00"/>
        <d v="1962-12-18T00:00:00"/>
        <d v="1979-10-15T00:00:00"/>
        <d v="1995-11-28T00:00:00"/>
        <d v="1979-11-19T00:00:00"/>
        <d v="1992-12-27T00:00:00"/>
        <d v="1967-08-30T00:00:00"/>
        <d v="1970-10-17T00:00:00"/>
        <d v="1998-09-23T00:00:00"/>
        <d v="1986-08-12T00:00:00"/>
        <d v="1964-09-26T00:00:00"/>
        <d v="1999-12-15T00:00:00"/>
        <d v="1965-11-29T00:00:00"/>
        <d v="1992-12-25T00:00:00"/>
        <d v="1995-08-03T00:00:00"/>
        <d v="2004-09-10T00:00:00"/>
        <d v="1997-06-15T00:00:00"/>
        <d v="1963-07-04T00:00:00"/>
        <d v="1993-07-12T00:00:00"/>
        <d v="1999-10-24T00:00:00"/>
        <d v="1965-10-17T00:00:00"/>
        <d v="1978-11-04T00:00:00"/>
        <d v="2001-09-28T00:00:00"/>
        <d v="1977-10-17T00:00:00"/>
        <d v="1989-12-04T00:00:00"/>
        <d v="1979-11-12T00:00:00"/>
        <d v="1963-12-08T00:00:00"/>
        <d v="1966-06-21T00:00:00"/>
        <d v="2003-07-14T00:00:00"/>
        <d v="1975-10-23T00:00:00"/>
        <d v="1990-10-25T00:00:00"/>
        <d v="1970-07-26T00:00:00"/>
        <d v="1963-11-16T00:00:00"/>
        <d v="1968-07-12T00:00:00"/>
        <d v="1965-06-16T00:00:00"/>
        <d v="1990-12-29T00:00:00"/>
        <d v="1971-06-08T00:00:00"/>
        <d v="2003-11-02T00:00:00"/>
        <d v="1972-09-10T00:00:00"/>
        <d v="1992-10-18T00:00:00"/>
        <d v="2003-11-01T00:00:00"/>
        <d v="1963-07-12T00:00:00"/>
        <d v="1975-08-25T00:00:00"/>
        <d v="1982-10-22T00:00:00"/>
        <d v="2004-08-18T00:00:00"/>
        <d v="1964-06-07T00:00:00"/>
        <d v="1965-09-16T00:00:00"/>
        <d v="1998-06-03T00:00:00"/>
        <d v="2002-06-28T00:00:00"/>
        <d v="1965-10-29T00:00:00"/>
        <d v="2003-12-26T00:00:00"/>
        <d v="1996-06-10T00:00:00"/>
        <d v="1980-07-16T00:00:00"/>
        <d v="1968-10-21T00:00:00"/>
        <d v="2003-09-10T00:00:00"/>
        <d v="1974-08-08T00:00:00"/>
        <d v="1995-10-19T00:00:00"/>
        <d v="1962-07-29T00:00:00"/>
        <d v="1977-10-21T00:00:00"/>
        <d v="1989-09-23T00:00:00"/>
        <d v="1974-08-28T00:00:00"/>
        <d v="1993-11-05T00:00:00"/>
        <d v="1975-07-24T00:00:00"/>
        <d v="1970-07-10T00:00:00"/>
        <d v="1963-06-25T00:00:00"/>
        <d v="2001-06-25T00:00:00"/>
        <d v="1995-12-23T00:00:00"/>
        <d v="1958-10-10T00:00:00"/>
        <d v="1962-08-04T00:00:00"/>
        <d v="1971-11-03T00:00:00"/>
        <d v="2003-12-20T00:00:00"/>
        <d v="1995-09-28T00:00:00"/>
        <d v="1969-08-08T00:00:00"/>
        <d v="1972-07-30T00:00:00"/>
        <d v="2002-09-08T00:00:00"/>
        <d v="1988-08-21T00:00:00"/>
        <d v="1988-08-06T00:00:00"/>
        <d v="1979-12-27T00:00:00"/>
        <d v="1982-07-06T00:00:00"/>
        <d v="1993-12-12T00:00:00"/>
        <d v="1987-10-06T00:00:00"/>
        <d v="1993-08-08T00:00:00"/>
        <d v="1985-08-27T00:00:00"/>
        <d v="1958-06-21T00:00:00"/>
        <d v="1958-10-22T00:00:00"/>
        <d v="1978-09-16T00:00:00"/>
        <d v="1988-12-05T00:00:00"/>
        <d v="1980-09-19T00:00:00"/>
        <d v="1967-06-27T00:00:00"/>
        <d v="1980-10-12T00:00:00"/>
        <d v="1962-12-25T00:00:00"/>
        <d v="1982-11-11T00:00:00"/>
        <d v="1984-06-26T00:00:00"/>
        <d v="1997-10-09T00:00:00"/>
        <d v="1974-08-29T00:00:00"/>
        <d v="1976-09-20T00:00:00"/>
        <d v="1973-06-26T00:00:00"/>
        <d v="1988-12-22T00:00:00"/>
        <d v="1968-08-03T00:00:00"/>
        <d v="1960-06-06T00:00:00"/>
        <d v="1965-10-28T00:00:00"/>
        <d v="1974-07-30T00:00:00"/>
        <d v="1959-10-02T00:00:00"/>
        <d v="1974-06-28T00:00:00"/>
        <d v="2004-07-17T00:00:00"/>
        <d v="1964-09-04T00:00:00"/>
        <d v="1962-09-06T00:00:00"/>
        <d v="1963-12-13T00:00:00"/>
        <d v="1969-09-16T00:00:00"/>
        <d v="1960-07-25T00:00:00"/>
        <d v="1978-11-23T00:00:00"/>
        <d v="1962-06-17T00:00:00"/>
        <d v="1959-12-03T00:00:00"/>
        <d v="1959-06-04T00:00:00"/>
        <d v="1962-10-25T00:00:00"/>
        <d v="1971-11-25T00:00:00"/>
        <d v="1975-10-26T00:00:00"/>
        <d v="1968-06-12T00:00:00"/>
        <d v="1971-08-15T00:00:00"/>
        <d v="1960-08-08T00:00:00"/>
        <d v="1995-08-02T00:00:00"/>
        <d v="1958-07-29T00:00:00"/>
        <d v="1962-11-29T00:00:00"/>
        <d v="1981-07-04T00:00:00"/>
        <d v="1958-10-17T00:00:00"/>
        <d v="1981-06-05T00:00:00"/>
        <d v="1975-12-10T00:00:00"/>
        <d v="1979-07-03T00:00:00"/>
        <d v="1965-07-27T00:00:00"/>
        <d v="2002-09-24T00:00:00"/>
        <d v="1982-09-04T00:00:00"/>
        <d v="1958-07-23T00:00:00"/>
        <d v="1981-11-13T00:00:00"/>
        <d v="1967-09-01T00:00:00"/>
        <d v="1965-11-08T00:00:00"/>
        <d v="1997-12-09T00:00:00"/>
        <d v="1967-07-18T00:00:00"/>
        <d v="1963-10-14T00:00:00"/>
        <d v="1962-12-03T00:00:00"/>
        <d v="1998-09-12T00:00:00"/>
        <d v="1989-07-14T00:00:00"/>
        <d v="1979-10-20T00:00:00"/>
        <d v="1959-11-20T00:00:00"/>
        <d v="1976-11-27T00:00:00"/>
        <d v="1996-11-10T00:00:00"/>
        <d v="1959-08-03T00:00:00"/>
        <d v="1959-06-29T00:00:00"/>
        <d v="1967-11-04T00:00:00"/>
        <d v="1967-08-15T00:00:00"/>
        <d v="1958-09-20T00:00:00"/>
        <d v="1958-09-14T00:00:00"/>
        <d v="1965-06-22T00:00:00"/>
        <d v="1963-07-16T00:00:00"/>
        <d v="1994-10-27T00:00:00"/>
        <d v="1968-12-19T00:00:00"/>
        <d v="1988-11-16T00:00:00"/>
        <d v="1967-10-10T00:00:00"/>
        <d v="1959-12-24T00:00:00"/>
        <d v="1969-09-26T00:00:00"/>
        <d v="1958-07-10T00:00:00"/>
        <d v="1958-10-15T00:00:00"/>
        <d v="1968-12-15T00:00:00"/>
        <d v="1972-07-13T00:00:00"/>
        <d v="1974-12-26T00:00:00"/>
        <d v="1984-11-10T00:00:00"/>
        <d v="1959-11-08T00:00:00"/>
        <d v="1959-10-10T00:00:00"/>
        <d v="1961-09-25T00:00:00"/>
        <d v="1958-09-21T00:00:00"/>
        <d v="1983-11-17T00:00:00"/>
        <d v="1968-12-25T00:00:00"/>
        <d v="2004-07-06T00:00:00"/>
        <d v="1961-06-14T00:00:00"/>
        <d v="1976-09-26T00:00:00"/>
        <d v="1972-06-08T00:00:00"/>
        <d v="1991-09-12T00:00:00"/>
        <d v="1960-11-08T00:00:00"/>
        <d v="1963-07-08T00:00:00"/>
        <d v="1963-07-06T00:00:00"/>
        <d v="1963-12-23T00:00:00"/>
        <d v="1959-09-06T00:00:00"/>
        <d v="1959-08-29T00:00:00"/>
        <d v="1960-06-18T00:00:00"/>
        <d v="1962-07-27T00:00:00"/>
        <d v="1966-09-21T00:00:00"/>
        <d v="1959-07-07T00:00:00"/>
        <d v="1959-12-29T00:00:00"/>
        <d v="1985-09-25T00:00:00"/>
        <d v="1959-10-05T00:00:00"/>
        <d v="1960-07-21T00:00:00"/>
        <d v="2003-06-07T00:00:00"/>
        <d v="1958-12-10T00:00:00"/>
        <d v="1958-11-25T00:00:00"/>
        <d v="1986-12-08T00:00:00"/>
        <d v="1962-09-22T00:00:00"/>
        <d v="1966-11-10T00:00:00"/>
        <d v="1959-08-06T00:00:00"/>
        <d v="1985-08-29T00:00:00"/>
        <d v="1981-08-02T00:00:00"/>
        <d v="1986-11-24T00:00:00"/>
        <d v="1985-09-14T00:00:00"/>
        <d v="1963-08-04T00:00:00"/>
        <d v="1984-07-20T00:00:00"/>
        <d v="1975-09-29T00:00:00"/>
        <d v="1969-07-26T00:00:00"/>
        <d v="1961-11-18T00:00:00"/>
        <d v="1964-09-10T00:00:00"/>
        <d v="1992-08-14T00:00:00"/>
        <d v="1968-07-15T00:00:00"/>
        <d v="1960-07-11T00:00:00"/>
        <d v="1990-08-30T00:00:00"/>
        <d v="1975-08-07T00:00:00"/>
        <d v="1960-07-24T00:00:00"/>
        <d v="1960-07-28T00:00:00"/>
        <d v="1960-12-16T00:00:00"/>
        <d v="1960-08-13T00:00:00"/>
        <d v="1975-06-29T00:00:00"/>
        <d v="1966-11-14T00:00:00"/>
        <d v="1961-11-03T00:00:00"/>
        <d v="1994-06-17T00:00:00"/>
        <d v="1976-10-29T00:00:00"/>
        <d v="1961-07-22T00:00:00"/>
        <d v="1992-12-19T00:00:00"/>
        <d v="1959-12-20T00:00:00"/>
        <d v="1959-11-25T00:00:00"/>
        <d v="1959-12-09T00:00:00"/>
        <d v="1984-06-06T00:00:00"/>
        <d v="1979-09-30T00:00:00"/>
        <d v="1964-09-24T00:00:00"/>
        <d v="1990-10-02T00:00:00"/>
        <d v="1960-11-11T00:00:00"/>
        <d v="1974-11-24T00:00:00"/>
        <d v="1976-08-23T00:00:00"/>
        <d v="1962-11-24T00:00:00"/>
        <d v="1965-11-13T00:00:00"/>
        <d v="1962-12-07T00:00:00"/>
        <d v="1982-10-15T00:00:00"/>
        <d v="1962-08-05T00:00:00"/>
        <d v="1961-12-06T00:00:00"/>
        <d v="1967-12-22T00:00:00"/>
        <d v="1961-09-07T00:00:00"/>
        <d v="1999-08-16T00:00:00"/>
        <d v="1963-09-14T00:00:00"/>
        <d v="1962-08-02T00:00:00"/>
        <d v="1971-10-30T00:00:00"/>
        <d v="1961-11-06T00:00:00"/>
        <d v="1985-10-26T00:00:00"/>
        <d v="1967-08-06T00:00:00"/>
        <d v="1958-06-27T00:00:00"/>
        <d v="1971-10-16T00:00:00"/>
        <d v="1969-09-23T00:00:00"/>
        <d v="1961-11-09T00:00:00"/>
        <d v="1965-11-04T00:00:00"/>
        <d v="1964-09-23T00:00:00"/>
        <d v="1962-07-20T00:00:00"/>
        <d v="1972-09-27T00:00:00"/>
        <d v="1969-12-13T00:00:00"/>
        <d v="1962-06-24T00:00:00"/>
        <d v="1981-10-30T00:00:00"/>
        <d v="1979-11-27T00:00:00"/>
        <d v="1964-10-07T00:00:00"/>
        <d v="1960-11-28T00:00:00"/>
        <d v="1960-09-23T00:00:00"/>
        <d v="1960-06-22T00:00:00"/>
        <d v="1960-11-04T00:00:00"/>
        <d v="1961-08-20T00:00:00"/>
        <d v="1966-12-22T00:00:00"/>
        <d v="1963-08-14T00:00:00"/>
        <d v="1963-09-01T00:00:00"/>
        <d v="1963-08-16T00:00:00"/>
        <d v="1977-08-27T00:00:00"/>
        <d v="1984-08-06T00:00:00"/>
        <d v="1963-09-27T00:00:00"/>
        <d v="1973-09-22T00:00:00"/>
        <d v="1993-09-27T00:00:00"/>
        <d v="1967-09-25T00:00:00"/>
        <d v="1963-07-20T00:00:00"/>
        <d v="1978-07-24T00:00:00"/>
        <d v="1983-10-29T00:00:00"/>
        <d v="1963-12-05T00:00:00"/>
        <d v="1962-10-01T00:00:00"/>
        <d v="1962-09-02T00:00:00"/>
        <d v="1988-07-17T00:00:00"/>
        <d v="1970-07-08T00:00:00"/>
        <d v="1964-11-28T00:00:00"/>
        <d v="1974-09-24T00:00:00"/>
        <d v="1965-09-14T00:00:00"/>
        <d v="1962-07-11T00:00:00"/>
        <d v="1966-12-17T00:00:00"/>
        <d v="1962-07-22T00:00:00"/>
        <d v="1962-11-22T00:00:00"/>
        <d v="1965-10-04T00:00:00"/>
        <d v="1963-08-19T00:00:00"/>
        <d v="1998-11-18T00:00:00"/>
        <d v="1972-09-06T00:00:00"/>
        <d v="1988-08-11T00:00:00"/>
        <d v="1961-11-28T00:00:00"/>
        <d v="1962-10-16T00:00:00"/>
        <d v="1966-07-12T00:00:00"/>
        <d v="1968-12-03T00:00:00"/>
        <d v="1972-08-12T00:00:00"/>
        <d v="1968-11-26T00:00:00"/>
        <d v="1995-08-09T00:00:00"/>
        <d v="1964-08-04T00:00:00"/>
        <d v="1979-07-14T00:00:00"/>
        <d v="1989-12-29T00:00:00"/>
        <d v="1962-09-26T00:00:00"/>
        <d v="1966-12-29T00:00:00"/>
        <d v="1963-09-22T00:00:00"/>
        <d v="1963-08-02T00:00:00"/>
        <d v="1979-10-11T00:00:00"/>
        <d v="1963-08-29T00:00:00"/>
        <d v="1963-10-28T00:00:00"/>
        <d v="1990-10-29T00:00:00"/>
        <d v="1966-11-16T00:00:00"/>
        <d v="1967-08-28T00:00:00"/>
        <d v="1966-12-06T00:00:00"/>
        <d v="1986-08-13T00:00:00"/>
        <d v="1989-11-23T00:00:00"/>
        <d v="1974-06-23T00:00:00"/>
        <d v="1974-06-05T00:00:00"/>
        <d v="1963-07-17T00:00:00"/>
        <d v="1966-07-29T00:00:00"/>
        <d v="1964-10-15T00:00:00"/>
        <d v="1963-07-19T00:00:00"/>
        <d v="1964-06-24T00:00:00"/>
        <d v="1964-07-02T00:00:00"/>
        <d v="1964-07-20T00:00:00"/>
        <d v="1977-08-14T00:00:00"/>
        <d v="1987-10-05T00:00:00"/>
        <d v="1983-09-08T00:00:00"/>
        <d v="1962-11-04T00:00:00"/>
        <d v="1991-11-06T00:00:00"/>
        <d v="1963-06-04T00:00:00"/>
        <d v="1968-10-25T00:00:00"/>
        <d v="1968-12-09T00:00:00"/>
        <d v="1968-06-21T00:00:00"/>
        <d v="1984-09-02T00:00:00"/>
        <d v="1963-09-04T00:00:00"/>
        <d v="1979-09-16T00:00:00"/>
        <d v="1986-09-07T00:00:00"/>
        <d v="1966-11-24T00:00:00"/>
        <d v="1979-10-16T00:00:00"/>
        <d v="1965-06-09T00:00:00"/>
        <d v="1982-10-17T00:00:00"/>
        <d v="1983-07-04T00:00:00"/>
        <d v="1964-09-29T00:00:00"/>
        <d v="1965-11-01T00:00:00"/>
        <d v="1964-12-25T00:00:00"/>
        <d v="1991-10-19T00:00:00"/>
        <d v="1964-08-02T00:00:00"/>
        <d v="1964-12-20T00:00:00"/>
        <d v="1967-10-29T00:00:00"/>
        <d v="1967-07-14T00:00:00"/>
        <d v="1967-08-24T00:00:00"/>
        <d v="1999-07-02T00:00:00"/>
        <d v="1974-07-07T00:00:00"/>
        <d v="1964-06-27T00:00:00"/>
        <d v="1965-11-10T00:00:00"/>
        <d v="1964-07-11T00:00:00"/>
        <d v="1965-09-25T00:00:00"/>
        <d v="1965-10-03T00:00:00"/>
        <d v="1982-11-20T00:00:00"/>
        <d v="1972-06-10T00:00:00"/>
        <d v="1966-07-25T00:00:00"/>
        <d v="1979-11-06T00:00:00"/>
        <d v="1964-12-02T00:00:00"/>
        <d v="1963-06-09T00:00:00"/>
        <d v="1969-11-12T00:00:00"/>
        <d v="1964-11-09T00:00:00"/>
        <d v="1984-11-26T00:00:00"/>
        <d v="1969-10-12T00:00:00"/>
        <d v="1982-10-21T00:00:00"/>
        <d v="1976-12-26T00:00:00"/>
        <d v="1966-11-09T00:00:00"/>
        <d v="1966-08-23T00:00:00"/>
        <d v="1966-07-06T00:00:00"/>
        <d v="1994-07-20T00:00:00"/>
        <d v="1966-10-04T00:00:00"/>
        <d v="1986-07-17T00:00:00"/>
        <d v="1964-06-20T00:00:00"/>
        <d v="1965-11-06T00:00:00"/>
        <d v="1965-12-25T00:00:00"/>
        <d v="1970-09-25T00:00:00"/>
        <d v="1973-07-23T00:00:00"/>
        <d v="1971-12-01T00:00:00"/>
        <d v="1968-11-14T00:00:00"/>
        <d v="1970-07-23T00:00:00"/>
        <d v="1988-06-12T00:00:00"/>
        <d v="1971-12-19T00:00:00"/>
        <d v="1968-06-24T00:00:00"/>
        <d v="1989-10-06T00:00:00"/>
        <d v="1975-07-10T00:00:00"/>
        <d v="1969-08-11T00:00:00"/>
        <d v="1983-06-07T00:00:00"/>
        <d v="1970-10-13T00:00:00"/>
        <d v="1966-09-07T00:00:00"/>
        <d v="1965-06-23T00:00:00"/>
        <d v="1966-06-14T00:00:00"/>
        <d v="1971-09-12T00:00:00"/>
        <d v="1980-07-17T00:00:00"/>
        <d v="1985-06-09T00:00:00"/>
        <d v="1985-11-03T00:00:00"/>
        <d v="1983-10-23T00:00:00"/>
        <d v="1970-10-07T00:00:00"/>
        <d v="1967-12-19T00:00:00"/>
        <d v="1964-06-13T00:00:00"/>
        <d v="1972-12-06T00:00:00"/>
        <d v="1979-06-07T00:00:00"/>
        <d v="1964-12-13T00:00:00"/>
        <d v="1964-07-03T00:00:00"/>
        <d v="1964-07-04T00:00:00"/>
        <d v="1965-09-26T00:00:00"/>
        <d v="1964-07-12T00:00:00"/>
        <d v="1968-11-02T00:00:00"/>
        <d v="1989-08-19T00:00:00"/>
        <d v="2002-09-20T00:00:00"/>
        <d v="1963-07-11T00:00:00"/>
        <d v="1995-12-10T00:00:00"/>
        <d v="1963-11-22T00:00:00"/>
        <d v="1962-09-04T00:00:00"/>
        <d v="1968-10-06T00:00:00"/>
        <d v="1972-09-25T00:00:00"/>
        <d v="1988-11-14T00:00:00"/>
        <d v="1970-06-22T00:00:00"/>
        <d v="1967-06-14T00:00:00"/>
        <d v="1969-10-11T00:00:00"/>
        <d v="1981-10-02T00:00:00"/>
        <d v="1969-08-20T00:00:00"/>
      </sharedItems>
    </cacheField>
    <cacheField name="Age" numFmtId="1">
      <sharedItems containsSemiMixedTypes="0" containsString="0" containsNumber="1" containsInteger="1" minValue="18" maxValue="65" count="48">
        <n v="54"/>
        <n v="44"/>
        <n v="45"/>
        <n v="33"/>
        <n v="53"/>
        <n v="46"/>
        <n v="52"/>
        <n v="50"/>
        <n v="56"/>
        <n v="42"/>
        <n v="41"/>
        <n v="55"/>
        <n v="51"/>
        <n v="22"/>
        <n v="21"/>
        <n v="48"/>
        <n v="26"/>
        <n v="31"/>
        <n v="57"/>
        <n v="49"/>
        <n v="43"/>
        <n v="28"/>
        <n v="37"/>
        <n v="23"/>
        <n v="36"/>
        <n v="30"/>
        <n v="39"/>
        <n v="60"/>
        <n v="58"/>
        <n v="32"/>
        <n v="35"/>
        <n v="40"/>
        <n v="59"/>
        <n v="63"/>
        <n v="47"/>
        <n v="34"/>
        <n v="25"/>
        <n v="24"/>
        <n v="19"/>
        <n v="27"/>
        <n v="29"/>
        <n v="38"/>
        <n v="18"/>
        <n v="20"/>
        <n v="61"/>
        <n v="64"/>
        <n v="62"/>
        <n v="65"/>
      </sharedItems>
    </cacheField>
    <cacheField name="First Name" numFmtId="0">
      <sharedItems/>
    </cacheField>
    <cacheField name="BMI" numFmtId="0">
      <sharedItems containsSemiMixedTypes="0" containsString="0" containsNumber="1" minValue="15.01" maxValue="55.05"/>
    </cacheField>
    <cacheField name="Weight Status" numFmtId="0">
      <sharedItems count="4">
        <s v="Obesity"/>
        <s v="Overweight"/>
        <s v="Normal Weight"/>
        <s v="Underweight"/>
      </sharedItems>
    </cacheField>
    <cacheField name="HBA1C" numFmtId="0">
      <sharedItems containsSemiMixedTypes="0" containsString="0" containsNumber="1" minValue="4" maxValue="12"/>
    </cacheField>
    <cacheField name="Diabetes Status" numFmtId="0">
      <sharedItems count="3">
        <s v="Diabetes"/>
        <s v="Normal"/>
        <s v="Prediabetes"/>
      </sharedItems>
    </cacheField>
    <cacheField name="Heart Issues" numFmtId="0">
      <sharedItems/>
    </cacheField>
    <cacheField name="Any Transplants" numFmtId="0">
      <sharedItems count="2">
        <s v="No"/>
        <s v="yes"/>
      </sharedItems>
    </cacheField>
    <cacheField name="Cancer history" numFmtId="0">
      <sharedItems/>
    </cacheField>
    <cacheField name="smoker" numFmtId="0">
      <sharedItems count="2">
        <s v="Yes"/>
        <s v="No"/>
      </sharedItems>
    </cacheField>
    <cacheField name="Number Of Maj or Surgeries" numFmtId="0">
      <sharedItems containsSemiMixedTypes="0" containsString="0" containsNumber="1" containsInteger="1" minValue="0" maxValue="3"/>
    </cacheField>
    <cacheField name="Hospital tier" numFmtId="0">
      <sharedItems count="3">
        <s v="tier - 1"/>
        <s v="tier - 3"/>
        <s v="tier - 2"/>
      </sharedItems>
    </cacheField>
    <cacheField name="City tier" numFmtId="0">
      <sharedItems count="3">
        <s v="tier - 3"/>
        <s v="tier - 2"/>
        <s v="tier - 1"/>
      </sharedItems>
    </cacheField>
    <cacheField name="charges" numFmtId="0">
      <sharedItems containsSemiMixedTypes="0" containsString="0" containsNumber="1" minValue="563.84" maxValue="63770.43"/>
    </cacheField>
  </cacheFields>
  <extLst>
    <ext xmlns:x14="http://schemas.microsoft.com/office/spreadsheetml/2009/9/main" uri="{725AE2AE-9491-48be-B2B4-4EB974FC3084}">
      <x14:pivotCacheDefinition pivotCacheId="2133040469"/>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dhin Lal" refreshedDate="46317.902043981485" createdVersion="8" refreshedVersion="8" minRefreshableVersion="3" recordCount="2343" xr:uid="{30B4B073-0D5C-4437-BD79-6F79A92BC9C0}">
  <cacheSource type="worksheet">
    <worksheetSource ref="A1:I2344" sheet="Hospitalisation Details" r:id="rId2"/>
  </cacheSource>
  <cacheFields count="9">
    <cacheField name="Customer ID" numFmtId="0">
      <sharedItems/>
    </cacheField>
    <cacheField name="year" numFmtId="0">
      <sharedItems containsSemiMixedTypes="0" containsString="0" containsNumber="1" containsInteger="1" minValue="1958" maxValue="2004"/>
    </cacheField>
    <cacheField name="month" numFmtId="0">
      <sharedItems/>
    </cacheField>
    <cacheField name="date" numFmtId="0">
      <sharedItems containsSemiMixedTypes="0" containsString="0" containsNumber="1" containsInteger="1" minValue="1" maxValue="30"/>
    </cacheField>
    <cacheField name="children" numFmtId="0">
      <sharedItems containsSemiMixedTypes="0" containsString="0" containsNumber="1" containsInteger="1" minValue="0" maxValue="5"/>
    </cacheField>
    <cacheField name="charges" numFmtId="0">
      <sharedItems containsSemiMixedTypes="0" containsString="0" containsNumber="1" minValue="563.84" maxValue="63770.43"/>
    </cacheField>
    <cacheField name="Hospital tier" numFmtId="0">
      <sharedItems count="4">
        <s v="tier - 2"/>
        <s v="tier - 3"/>
        <s v="tier - 1"/>
        <s v="?" u="1"/>
      </sharedItems>
    </cacheField>
    <cacheField name="City tier" numFmtId="0">
      <sharedItems count="4">
        <s v="tier - 3"/>
        <s v="tier - 1"/>
        <s v="tier - 2"/>
        <s v="?" u="1"/>
      </sharedItems>
    </cacheField>
    <cacheField name="State ID" numFmtId="0">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dhin Lal" refreshedDate="46317.902051967591" createdVersion="8" refreshedVersion="8" minRefreshableVersion="3" recordCount="2335" xr:uid="{CE746130-B281-4DB5-9B46-428F86D7921E}">
  <cacheSource type="worksheet">
    <worksheetSource ref="J1:J2336" sheet="Medical Examinations" r:id="rId2"/>
  </cacheSource>
  <cacheFields count="1">
    <cacheField name="smoker" numFmtId="0">
      <sharedItems count="3">
        <s v="Yes"/>
        <s v="No"/>
        <s v="?" u="1"/>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x v="0"/>
    <x v="0"/>
    <x v="0"/>
    <s v="  Kelly"/>
    <n v="47.41"/>
    <x v="0"/>
    <n v="7.47"/>
    <x v="0"/>
    <s v="No"/>
    <x v="0"/>
    <s v="No"/>
    <x v="0"/>
    <n v="0"/>
    <x v="0"/>
    <x v="0"/>
    <n v="63770.43"/>
  </r>
  <r>
    <s v="Id10"/>
    <x v="0"/>
    <x v="1"/>
    <x v="1"/>
    <s v="  Brooke N"/>
    <n v="38.06"/>
    <x v="0"/>
    <n v="10.79"/>
    <x v="0"/>
    <s v="No"/>
    <x v="0"/>
    <s v="No"/>
    <x v="0"/>
    <n v="0"/>
    <x v="0"/>
    <x v="1"/>
    <n v="48885.14"/>
  </r>
  <r>
    <s v="Id100"/>
    <x v="1"/>
    <x v="2"/>
    <x v="2"/>
    <s v="  Daniel"/>
    <n v="48.2"/>
    <x v="0"/>
    <n v="4.84"/>
    <x v="1"/>
    <s v="No"/>
    <x v="0"/>
    <s v="No"/>
    <x v="0"/>
    <n v="0"/>
    <x v="0"/>
    <x v="0"/>
    <n v="40284.379999999997"/>
  </r>
  <r>
    <s v="Id1000"/>
    <x v="2"/>
    <x v="3"/>
    <x v="3"/>
    <s v="  Stephanie A"/>
    <n v="39.17"/>
    <x v="0"/>
    <n v="4.1500000000000004"/>
    <x v="1"/>
    <s v="No"/>
    <x v="0"/>
    <s v="No"/>
    <x v="1"/>
    <n v="0"/>
    <x v="1"/>
    <x v="1"/>
    <n v="11250.43"/>
  </r>
  <r>
    <s v="Id1001"/>
    <x v="3"/>
    <x v="4"/>
    <x v="4"/>
    <s v="  Patrick"/>
    <n v="26.41"/>
    <x v="1"/>
    <n v="5.99"/>
    <x v="2"/>
    <s v="Yes"/>
    <x v="0"/>
    <s v="Yes"/>
    <x v="1"/>
    <n v="1"/>
    <x v="1"/>
    <x v="2"/>
    <n v="11244.38"/>
  </r>
  <r>
    <s v="Id1002"/>
    <x v="4"/>
    <x v="5"/>
    <x v="5"/>
    <s v="  Krista"/>
    <n v="30.63"/>
    <x v="0"/>
    <n v="5.8"/>
    <x v="2"/>
    <s v="Yes"/>
    <x v="0"/>
    <s v="No"/>
    <x v="1"/>
    <n v="0"/>
    <x v="1"/>
    <x v="1"/>
    <n v="11217.35"/>
  </r>
  <r>
    <s v="Id1003"/>
    <x v="1"/>
    <x v="6"/>
    <x v="6"/>
    <s v="  Jenessa"/>
    <n v="31.73"/>
    <x v="0"/>
    <n v="7.32"/>
    <x v="0"/>
    <s v="Yes"/>
    <x v="0"/>
    <s v="No"/>
    <x v="1"/>
    <n v="2"/>
    <x v="1"/>
    <x v="1"/>
    <n v="11187.66"/>
  </r>
  <r>
    <s v="Id1004"/>
    <x v="5"/>
    <x v="7"/>
    <x v="7"/>
    <s v="  Ryan M"/>
    <n v="30.7"/>
    <x v="0"/>
    <n v="5.16"/>
    <x v="1"/>
    <s v="No"/>
    <x v="0"/>
    <s v="No"/>
    <x v="1"/>
    <n v="2"/>
    <x v="1"/>
    <x v="1"/>
    <n v="11186.2"/>
  </r>
  <r>
    <s v="Id1005"/>
    <x v="3"/>
    <x v="8"/>
    <x v="8"/>
    <s v="  Thomas"/>
    <n v="25.934999999999999"/>
    <x v="1"/>
    <n v="5.96"/>
    <x v="2"/>
    <s v="Yes"/>
    <x v="0"/>
    <s v="No"/>
    <x v="1"/>
    <n v="2"/>
    <x v="1"/>
    <x v="2"/>
    <n v="11165.42"/>
  </r>
  <r>
    <s v="Id1006"/>
    <x v="6"/>
    <x v="9"/>
    <x v="4"/>
    <s v="  Amanda N"/>
    <n v="35.9"/>
    <x v="0"/>
    <n v="4.8499999999999996"/>
    <x v="1"/>
    <s v="Yes"/>
    <x v="0"/>
    <s v="Yes"/>
    <x v="1"/>
    <n v="1"/>
    <x v="1"/>
    <x v="1"/>
    <n v="11163.57"/>
  </r>
  <r>
    <s v="Id1007"/>
    <x v="6"/>
    <x v="10"/>
    <x v="4"/>
    <s v="  Teresa P"/>
    <n v="26.7"/>
    <x v="1"/>
    <n v="5.09"/>
    <x v="1"/>
    <s v="Yes"/>
    <x v="0"/>
    <s v="Yes"/>
    <x v="1"/>
    <n v="1"/>
    <x v="1"/>
    <x v="1"/>
    <n v="11150.78"/>
  </r>
  <r>
    <s v="Id1008"/>
    <x v="5"/>
    <x v="11"/>
    <x v="9"/>
    <s v="  Dorian"/>
    <n v="33.71"/>
    <x v="0"/>
    <n v="4.9400000000000004"/>
    <x v="1"/>
    <s v="No"/>
    <x v="0"/>
    <s v="No"/>
    <x v="1"/>
    <n v="0"/>
    <x v="1"/>
    <x v="2"/>
    <n v="11103.33"/>
  </r>
  <r>
    <s v="Id1009"/>
    <x v="0"/>
    <x v="12"/>
    <x v="8"/>
    <s v="  Amy"/>
    <n v="41.91"/>
    <x v="0"/>
    <n v="4.92"/>
    <x v="1"/>
    <s v="Yes"/>
    <x v="0"/>
    <s v="No"/>
    <x v="1"/>
    <n v="2"/>
    <x v="1"/>
    <x v="2"/>
    <n v="11093.62"/>
  </r>
  <r>
    <s v="Id101"/>
    <x v="0"/>
    <x v="13"/>
    <x v="10"/>
    <s v="  Brian"/>
    <n v="35.75"/>
    <x v="0"/>
    <n v="8"/>
    <x v="0"/>
    <s v="Yes"/>
    <x v="0"/>
    <s v="No"/>
    <x v="0"/>
    <n v="0"/>
    <x v="0"/>
    <x v="0"/>
    <n v="40273.65"/>
  </r>
  <r>
    <s v="Id1010"/>
    <x v="0"/>
    <x v="14"/>
    <x v="8"/>
    <s v="  Aberu"/>
    <n v="39.82"/>
    <x v="0"/>
    <n v="6.05"/>
    <x v="2"/>
    <s v="Yes"/>
    <x v="0"/>
    <s v="No"/>
    <x v="1"/>
    <n v="2"/>
    <x v="1"/>
    <x v="2"/>
    <n v="11090.72"/>
  </r>
  <r>
    <s v="Id1011"/>
    <x v="1"/>
    <x v="15"/>
    <x v="7"/>
    <s v="  Ashley"/>
    <n v="28.12"/>
    <x v="1"/>
    <n v="4.67"/>
    <x v="1"/>
    <s v="No"/>
    <x v="0"/>
    <s v="No"/>
    <x v="1"/>
    <n v="2"/>
    <x v="1"/>
    <x v="1"/>
    <n v="11085.59"/>
  </r>
  <r>
    <s v="Id1012"/>
    <x v="1"/>
    <x v="16"/>
    <x v="11"/>
    <s v="  Anna E"/>
    <n v="26.98"/>
    <x v="1"/>
    <n v="9.81"/>
    <x v="0"/>
    <s v="Yes"/>
    <x v="0"/>
    <s v="No"/>
    <x v="1"/>
    <n v="0"/>
    <x v="1"/>
    <x v="1"/>
    <n v="11082.58"/>
  </r>
  <r>
    <s v="Id1013"/>
    <x v="6"/>
    <x v="17"/>
    <x v="8"/>
    <s v="  Tania K"/>
    <n v="27.2"/>
    <x v="1"/>
    <n v="6.06"/>
    <x v="2"/>
    <s v="Yes"/>
    <x v="0"/>
    <s v="No"/>
    <x v="1"/>
    <n v="2"/>
    <x v="1"/>
    <x v="0"/>
    <n v="11073.18"/>
  </r>
  <r>
    <s v="Id1014"/>
    <x v="6"/>
    <x v="18"/>
    <x v="8"/>
    <s v="  Ashley E"/>
    <n v="25.3"/>
    <x v="1"/>
    <n v="5.19"/>
    <x v="1"/>
    <s v="Yes"/>
    <x v="0"/>
    <s v="No"/>
    <x v="1"/>
    <n v="2"/>
    <x v="1"/>
    <x v="0"/>
    <n v="11070.54"/>
  </r>
  <r>
    <s v="Id1015"/>
    <x v="1"/>
    <x v="19"/>
    <x v="12"/>
    <s v="  Aleksandra"/>
    <n v="30.25"/>
    <x v="0"/>
    <n v="10.16"/>
    <x v="0"/>
    <s v="No"/>
    <x v="0"/>
    <s v="No"/>
    <x v="1"/>
    <n v="0"/>
    <x v="1"/>
    <x v="1"/>
    <n v="11068.77"/>
  </r>
  <r>
    <s v="Id1016"/>
    <x v="6"/>
    <x v="20"/>
    <x v="13"/>
    <s v="  Valery L"/>
    <n v="54"/>
    <x v="0"/>
    <n v="4.68"/>
    <x v="1"/>
    <s v="Yes"/>
    <x v="1"/>
    <s v="No"/>
    <x v="1"/>
    <n v="2"/>
    <x v="1"/>
    <x v="2"/>
    <n v="11068.7"/>
  </r>
  <r>
    <s v="Id1017"/>
    <x v="2"/>
    <x v="21"/>
    <x v="14"/>
    <s v="  Joanna G"/>
    <n v="51.86"/>
    <x v="0"/>
    <n v="5.32"/>
    <x v="1"/>
    <s v="Yes"/>
    <x v="0"/>
    <s v="No"/>
    <x v="1"/>
    <n v="0"/>
    <x v="1"/>
    <x v="2"/>
    <n v="11046.02"/>
  </r>
  <r>
    <s v="Id1018"/>
    <x v="4"/>
    <x v="22"/>
    <x v="15"/>
    <s v="  Stefanie F"/>
    <n v="31.39"/>
    <x v="0"/>
    <n v="6.99"/>
    <x v="0"/>
    <s v="No"/>
    <x v="0"/>
    <s v="No"/>
    <x v="1"/>
    <n v="0"/>
    <x v="1"/>
    <x v="1"/>
    <n v="11037.85"/>
  </r>
  <r>
    <s v="Id1019"/>
    <x v="1"/>
    <x v="23"/>
    <x v="3"/>
    <s v="  Stephen"/>
    <n v="39.97"/>
    <x v="0"/>
    <n v="5.55"/>
    <x v="1"/>
    <s v="No"/>
    <x v="0"/>
    <s v="No"/>
    <x v="1"/>
    <n v="0"/>
    <x v="1"/>
    <x v="2"/>
    <n v="11037.51"/>
  </r>
  <r>
    <s v="Id102"/>
    <x v="6"/>
    <x v="24"/>
    <x v="10"/>
    <s v="  Sari"/>
    <n v="53.81"/>
    <x v="0"/>
    <n v="8.77"/>
    <x v="0"/>
    <s v="Yes"/>
    <x v="0"/>
    <s v="No"/>
    <x v="0"/>
    <n v="0"/>
    <x v="0"/>
    <x v="1"/>
    <n v="40208.559999999998"/>
  </r>
  <r>
    <s v="Id1020"/>
    <x v="1"/>
    <x v="25"/>
    <x v="15"/>
    <s v="  Liza J"/>
    <n v="41.23"/>
    <x v="0"/>
    <n v="6.94"/>
    <x v="0"/>
    <s v="No"/>
    <x v="0"/>
    <s v="No"/>
    <x v="1"/>
    <n v="0"/>
    <x v="1"/>
    <x v="0"/>
    <n v="11033.66"/>
  </r>
  <r>
    <s v="Id1021"/>
    <x v="1"/>
    <x v="26"/>
    <x v="16"/>
    <s v="  Ian M"/>
    <n v="49.45"/>
    <x v="0"/>
    <n v="4.2"/>
    <x v="1"/>
    <s v="Yes"/>
    <x v="0"/>
    <s v="No"/>
    <x v="1"/>
    <n v="0"/>
    <x v="1"/>
    <x v="0"/>
    <n v="11028.56"/>
  </r>
  <r>
    <s v="Id1022"/>
    <x v="1"/>
    <x v="27"/>
    <x v="17"/>
    <s v="  Claudia L"/>
    <n v="41.04"/>
    <x v="0"/>
    <n v="5.59"/>
    <x v="1"/>
    <s v="No"/>
    <x v="0"/>
    <s v="No"/>
    <x v="1"/>
    <n v="0"/>
    <x v="1"/>
    <x v="1"/>
    <n v="11018.05"/>
  </r>
  <r>
    <s v="Id1023"/>
    <x v="1"/>
    <x v="28"/>
    <x v="15"/>
    <s v="  Jessica M"/>
    <n v="27.93"/>
    <x v="1"/>
    <n v="9.9600000000000009"/>
    <x v="0"/>
    <s v="No"/>
    <x v="0"/>
    <s v="No"/>
    <x v="1"/>
    <n v="0"/>
    <x v="1"/>
    <x v="2"/>
    <n v="11015.17"/>
  </r>
  <r>
    <s v="Id1024"/>
    <x v="0"/>
    <x v="29"/>
    <x v="0"/>
    <s v="  Billy Jr"/>
    <n v="21.01"/>
    <x v="2"/>
    <n v="7.37"/>
    <x v="0"/>
    <s v="No"/>
    <x v="0"/>
    <s v="No"/>
    <x v="1"/>
    <n v="0"/>
    <x v="1"/>
    <x v="2"/>
    <n v="11013.71"/>
  </r>
  <r>
    <s v="Id1025"/>
    <x v="1"/>
    <x v="30"/>
    <x v="13"/>
    <s v="  David"/>
    <n v="52.37"/>
    <x v="0"/>
    <n v="5.0599999999999996"/>
    <x v="1"/>
    <s v="Yes"/>
    <x v="1"/>
    <s v="No"/>
    <x v="1"/>
    <n v="2"/>
    <x v="1"/>
    <x v="0"/>
    <n v="10991.58"/>
  </r>
  <r>
    <s v="Id1026"/>
    <x v="0"/>
    <x v="31"/>
    <x v="18"/>
    <s v="  Tim"/>
    <n v="40.369999999999997"/>
    <x v="0"/>
    <n v="8.2100000000000009"/>
    <x v="0"/>
    <s v="No"/>
    <x v="0"/>
    <s v="No"/>
    <x v="1"/>
    <n v="0"/>
    <x v="1"/>
    <x v="0"/>
    <n v="10982.5"/>
  </r>
  <r>
    <s v="Id1027"/>
    <x v="0"/>
    <x v="32"/>
    <x v="19"/>
    <s v="  Emma M"/>
    <n v="41.47"/>
    <x v="0"/>
    <n v="10.34"/>
    <x v="0"/>
    <s v="No"/>
    <x v="0"/>
    <s v="No"/>
    <x v="1"/>
    <n v="2"/>
    <x v="1"/>
    <x v="2"/>
    <n v="10977.21"/>
  </r>
  <r>
    <s v="Id1028"/>
    <x v="1"/>
    <x v="33"/>
    <x v="8"/>
    <s v="  Tim"/>
    <n v="33.725000000000001"/>
    <x v="0"/>
    <n v="5.51"/>
    <x v="1"/>
    <s v="Yes"/>
    <x v="0"/>
    <s v="No"/>
    <x v="1"/>
    <n v="2"/>
    <x v="1"/>
    <x v="1"/>
    <n v="10976.25"/>
  </r>
  <r>
    <s v="Id1029"/>
    <x v="6"/>
    <x v="34"/>
    <x v="18"/>
    <s v="  Patrick"/>
    <n v="28.1"/>
    <x v="1"/>
    <n v="11.2"/>
    <x v="0"/>
    <s v="No"/>
    <x v="0"/>
    <s v="No"/>
    <x v="1"/>
    <n v="0"/>
    <x v="1"/>
    <x v="1"/>
    <n v="10965.45"/>
  </r>
  <r>
    <s v="Id103"/>
    <x v="1"/>
    <x v="35"/>
    <x v="20"/>
    <s v="  Robert M"/>
    <n v="49.48"/>
    <x v="0"/>
    <n v="4.96"/>
    <x v="1"/>
    <s v="No"/>
    <x v="0"/>
    <s v="Yes"/>
    <x v="0"/>
    <n v="1"/>
    <x v="0"/>
    <x v="0"/>
    <n v="40204.83"/>
  </r>
  <r>
    <s v="Id1030"/>
    <x v="1"/>
    <x v="36"/>
    <x v="4"/>
    <s v="  Bridget K"/>
    <n v="37.43"/>
    <x v="0"/>
    <n v="4.3499999999999996"/>
    <x v="1"/>
    <s v="Yes"/>
    <x v="0"/>
    <s v="Yes"/>
    <x v="1"/>
    <n v="1"/>
    <x v="1"/>
    <x v="0"/>
    <n v="10959.69"/>
  </r>
  <r>
    <s v="Id1031"/>
    <x v="6"/>
    <x v="37"/>
    <x v="18"/>
    <s v="  Gabriel"/>
    <n v="23.7"/>
    <x v="2"/>
    <n v="10.45"/>
    <x v="0"/>
    <s v="No"/>
    <x v="0"/>
    <s v="No"/>
    <x v="1"/>
    <n v="0"/>
    <x v="1"/>
    <x v="0"/>
    <n v="10959.33"/>
  </r>
  <r>
    <s v="Id1032"/>
    <x v="1"/>
    <x v="38"/>
    <x v="4"/>
    <s v="  Natasha"/>
    <n v="24.795000000000002"/>
    <x v="2"/>
    <n v="4.07"/>
    <x v="1"/>
    <s v="Yes"/>
    <x v="0"/>
    <s v="Yes"/>
    <x v="1"/>
    <n v="1"/>
    <x v="1"/>
    <x v="0"/>
    <n v="10942.13"/>
  </r>
  <r>
    <s v="Id1033"/>
    <x v="0"/>
    <x v="39"/>
    <x v="0"/>
    <s v="  Abby A"/>
    <n v="31.9"/>
    <x v="0"/>
    <n v="8.34"/>
    <x v="0"/>
    <s v="No"/>
    <x v="0"/>
    <s v="No"/>
    <x v="1"/>
    <n v="0"/>
    <x v="1"/>
    <x v="0"/>
    <n v="10928.85"/>
  </r>
  <r>
    <s v="Id1034"/>
    <x v="7"/>
    <x v="40"/>
    <x v="0"/>
    <s v="  Michelle"/>
    <n v="32.68"/>
    <x v="0"/>
    <n v="7.41"/>
    <x v="0"/>
    <s v="No"/>
    <x v="0"/>
    <s v="No"/>
    <x v="1"/>
    <n v="0"/>
    <x v="1"/>
    <x v="2"/>
    <n v="10923.93"/>
  </r>
  <r>
    <s v="Id1035"/>
    <x v="1"/>
    <x v="41"/>
    <x v="21"/>
    <s v="  Mckendree"/>
    <n v="47.13"/>
    <x v="0"/>
    <n v="4.3099999999999996"/>
    <x v="1"/>
    <s v="No"/>
    <x v="0"/>
    <s v="No"/>
    <x v="1"/>
    <n v="0"/>
    <x v="1"/>
    <x v="0"/>
    <n v="10886.66"/>
  </r>
  <r>
    <s v="Id1036"/>
    <x v="1"/>
    <x v="42"/>
    <x v="12"/>
    <s v="  Tara"/>
    <n v="36.67"/>
    <x v="0"/>
    <n v="10.83"/>
    <x v="0"/>
    <s v="No"/>
    <x v="0"/>
    <s v="No"/>
    <x v="1"/>
    <n v="0"/>
    <x v="1"/>
    <x v="0"/>
    <n v="10848.13"/>
  </r>
  <r>
    <s v="Id1037"/>
    <x v="1"/>
    <x v="43"/>
    <x v="0"/>
    <s v="  Daniel"/>
    <n v="33.630000000000003"/>
    <x v="0"/>
    <n v="11.31"/>
    <x v="0"/>
    <s v="No"/>
    <x v="0"/>
    <s v="No"/>
    <x v="1"/>
    <n v="0"/>
    <x v="1"/>
    <x v="0"/>
    <n v="10825.25"/>
  </r>
  <r>
    <s v="Id1038"/>
    <x v="0"/>
    <x v="44"/>
    <x v="11"/>
    <s v="  Joshua P"/>
    <n v="32.67"/>
    <x v="0"/>
    <n v="11.81"/>
    <x v="0"/>
    <s v="Yes"/>
    <x v="0"/>
    <s v="No"/>
    <x v="1"/>
    <n v="0"/>
    <x v="1"/>
    <x v="1"/>
    <n v="10807.49"/>
  </r>
  <r>
    <s v="Id1039"/>
    <x v="6"/>
    <x v="45"/>
    <x v="6"/>
    <s v="  Erin C"/>
    <n v="33.299999999999997"/>
    <x v="0"/>
    <n v="8.26"/>
    <x v="0"/>
    <s v="Yes"/>
    <x v="0"/>
    <s v="No"/>
    <x v="1"/>
    <n v="2"/>
    <x v="1"/>
    <x v="1"/>
    <n v="10806.84"/>
  </r>
  <r>
    <s v="Id104"/>
    <x v="6"/>
    <x v="46"/>
    <x v="22"/>
    <s v="  Ricardo"/>
    <n v="34.1"/>
    <x v="0"/>
    <n v="4.43"/>
    <x v="1"/>
    <s v="Yes"/>
    <x v="0"/>
    <s v="No"/>
    <x v="0"/>
    <n v="0"/>
    <x v="0"/>
    <x v="1"/>
    <n v="40182.25"/>
  </r>
  <r>
    <s v="Id1040"/>
    <x v="8"/>
    <x v="47"/>
    <x v="6"/>
    <s v="  Shure"/>
    <n v="30.78"/>
    <x v="0"/>
    <n v="10.74"/>
    <x v="0"/>
    <s v="Yes"/>
    <x v="0"/>
    <s v="No"/>
    <x v="1"/>
    <n v="2"/>
    <x v="1"/>
    <x v="1"/>
    <n v="10797.34"/>
  </r>
  <r>
    <s v="Id1041"/>
    <x v="9"/>
    <x v="48"/>
    <x v="11"/>
    <s v="  Richard"/>
    <n v="28.975000000000001"/>
    <x v="1"/>
    <n v="7.69"/>
    <x v="0"/>
    <s v="Yes"/>
    <x v="0"/>
    <s v="No"/>
    <x v="1"/>
    <n v="0"/>
    <x v="1"/>
    <x v="2"/>
    <n v="10796.35"/>
  </r>
  <r>
    <s v="Id1042"/>
    <x v="6"/>
    <x v="49"/>
    <x v="23"/>
    <s v="  Brenda"/>
    <n v="33.4"/>
    <x v="0"/>
    <n v="4.84"/>
    <x v="1"/>
    <s v="No"/>
    <x v="0"/>
    <s v="No"/>
    <x v="1"/>
    <n v="0"/>
    <x v="1"/>
    <x v="2"/>
    <n v="10795.94"/>
  </r>
  <r>
    <s v="Id1043"/>
    <x v="6"/>
    <x v="50"/>
    <x v="11"/>
    <s v="  Joseph M"/>
    <n v="21.5"/>
    <x v="2"/>
    <n v="9.77"/>
    <x v="0"/>
    <s v="Yes"/>
    <x v="0"/>
    <s v="No"/>
    <x v="1"/>
    <n v="0"/>
    <x v="1"/>
    <x v="1"/>
    <n v="10791.96"/>
  </r>
  <r>
    <s v="Id1044"/>
    <x v="10"/>
    <x v="51"/>
    <x v="3"/>
    <s v="  Stephen J"/>
    <n v="38.14"/>
    <x v="0"/>
    <n v="5.84"/>
    <x v="2"/>
    <s v="No"/>
    <x v="0"/>
    <s v="No"/>
    <x v="1"/>
    <n v="0"/>
    <x v="1"/>
    <x v="1"/>
    <n v="10769.75"/>
  </r>
  <r>
    <s v="Id1045"/>
    <x v="2"/>
    <x v="52"/>
    <x v="24"/>
    <s v="  Kathya"/>
    <n v="35.42"/>
    <x v="0"/>
    <n v="8.6999999999999993"/>
    <x v="0"/>
    <s v="Yes"/>
    <x v="0"/>
    <s v="No"/>
    <x v="1"/>
    <n v="1"/>
    <x v="1"/>
    <x v="2"/>
    <n v="10749.02"/>
  </r>
  <r>
    <s v="Id1046"/>
    <x v="3"/>
    <x v="53"/>
    <x v="15"/>
    <s v="  Wesley"/>
    <n v="35.625"/>
    <x v="0"/>
    <n v="10.79"/>
    <x v="0"/>
    <s v="No"/>
    <x v="0"/>
    <s v="No"/>
    <x v="1"/>
    <n v="0"/>
    <x v="1"/>
    <x v="2"/>
    <n v="10736.87"/>
  </r>
  <r>
    <s v="Id1047"/>
    <x v="1"/>
    <x v="54"/>
    <x v="25"/>
    <s v="  Tim"/>
    <n v="45.51"/>
    <x v="0"/>
    <n v="4.32"/>
    <x v="1"/>
    <s v="No"/>
    <x v="0"/>
    <s v="No"/>
    <x v="1"/>
    <n v="1"/>
    <x v="1"/>
    <x v="2"/>
    <n v="10719.57"/>
  </r>
  <r>
    <s v="Id1048"/>
    <x v="6"/>
    <x v="55"/>
    <x v="11"/>
    <s v="  Jamie L"/>
    <n v="37.1"/>
    <x v="0"/>
    <n v="7.19"/>
    <x v="0"/>
    <s v="Yes"/>
    <x v="0"/>
    <s v="No"/>
    <x v="1"/>
    <n v="0"/>
    <x v="1"/>
    <x v="0"/>
    <n v="10713.64"/>
  </r>
  <r>
    <s v="Id1049"/>
    <x v="6"/>
    <x v="56"/>
    <x v="11"/>
    <s v="  Alexandra"/>
    <n v="30.5"/>
    <x v="0"/>
    <n v="11.94"/>
    <x v="0"/>
    <s v="Yes"/>
    <x v="0"/>
    <s v="No"/>
    <x v="1"/>
    <n v="0"/>
    <x v="1"/>
    <x v="1"/>
    <n v="10704.47"/>
  </r>
  <r>
    <s v="Id105"/>
    <x v="6"/>
    <x v="57"/>
    <x v="26"/>
    <s v="  Gedion"/>
    <n v="35.299999999999997"/>
    <x v="0"/>
    <n v="5.82"/>
    <x v="2"/>
    <s v="Yes"/>
    <x v="0"/>
    <s v="Yes"/>
    <x v="0"/>
    <n v="1"/>
    <x v="0"/>
    <x v="1"/>
    <n v="40103.89"/>
  </r>
  <r>
    <s v="Id1050"/>
    <x v="0"/>
    <x v="58"/>
    <x v="7"/>
    <s v="  Tiffany"/>
    <n v="28.16"/>
    <x v="1"/>
    <n v="5.56"/>
    <x v="1"/>
    <s v="No"/>
    <x v="0"/>
    <s v="No"/>
    <x v="1"/>
    <n v="2"/>
    <x v="1"/>
    <x v="0"/>
    <n v="10702.64"/>
  </r>
  <r>
    <s v="Id1051"/>
    <x v="4"/>
    <x v="59"/>
    <x v="5"/>
    <s v="  Rebecca J"/>
    <n v="29.1"/>
    <x v="1"/>
    <n v="5.64"/>
    <x v="1"/>
    <s v="Yes"/>
    <x v="0"/>
    <s v="No"/>
    <x v="1"/>
    <n v="0"/>
    <x v="1"/>
    <x v="2"/>
    <n v="10698.38"/>
  </r>
  <r>
    <s v="Id1052"/>
    <x v="5"/>
    <x v="60"/>
    <x v="2"/>
    <s v="  Austin T"/>
    <n v="30.22"/>
    <x v="0"/>
    <n v="4.6500000000000004"/>
    <x v="1"/>
    <s v="No"/>
    <x v="0"/>
    <s v="No"/>
    <x v="1"/>
    <n v="0"/>
    <x v="1"/>
    <x v="1"/>
    <n v="10690.11"/>
  </r>
  <r>
    <s v="Id1053"/>
    <x v="0"/>
    <x v="61"/>
    <x v="27"/>
    <s v="  Jamie T"/>
    <n v="24.29"/>
    <x v="2"/>
    <n v="9.0500000000000007"/>
    <x v="0"/>
    <s v="No"/>
    <x v="0"/>
    <s v="No"/>
    <x v="1"/>
    <n v="0"/>
    <x v="1"/>
    <x v="0"/>
    <n v="10676.83"/>
  </r>
  <r>
    <s v="Id1054"/>
    <x v="5"/>
    <x v="62"/>
    <x v="5"/>
    <s v="  Matthew T"/>
    <n v="29.39"/>
    <x v="1"/>
    <n v="4.5199999999999996"/>
    <x v="1"/>
    <s v="Yes"/>
    <x v="0"/>
    <s v="No"/>
    <x v="1"/>
    <n v="0"/>
    <x v="1"/>
    <x v="1"/>
    <n v="10665.44"/>
  </r>
  <r>
    <s v="Id1055"/>
    <x v="0"/>
    <x v="63"/>
    <x v="28"/>
    <s v="  Emily"/>
    <n v="25.66"/>
    <x v="1"/>
    <n v="4.62"/>
    <x v="1"/>
    <s v="Yes"/>
    <x v="0"/>
    <s v="No"/>
    <x v="1"/>
    <n v="1"/>
    <x v="1"/>
    <x v="0"/>
    <n v="10627.81"/>
  </r>
  <r>
    <s v="Id1056"/>
    <x v="1"/>
    <x v="64"/>
    <x v="29"/>
    <s v="  Gillian"/>
    <n v="39.11"/>
    <x v="0"/>
    <n v="5.87"/>
    <x v="2"/>
    <s v="No"/>
    <x v="0"/>
    <s v="No"/>
    <x v="1"/>
    <n v="0"/>
    <x v="1"/>
    <x v="0"/>
    <n v="10620.26"/>
  </r>
  <r>
    <s v="Id1057"/>
    <x v="2"/>
    <x v="65"/>
    <x v="25"/>
    <s v="  Brenn E"/>
    <n v="43.78"/>
    <x v="0"/>
    <n v="5.71"/>
    <x v="2"/>
    <s v="No"/>
    <x v="0"/>
    <s v="No"/>
    <x v="1"/>
    <n v="1"/>
    <x v="1"/>
    <x v="0"/>
    <n v="10617.04"/>
  </r>
  <r>
    <s v="Id1058"/>
    <x v="1"/>
    <x v="66"/>
    <x v="18"/>
    <s v="  Lisa M"/>
    <n v="24.35"/>
    <x v="2"/>
    <n v="9.08"/>
    <x v="0"/>
    <s v="No"/>
    <x v="0"/>
    <s v="No"/>
    <x v="1"/>
    <n v="0"/>
    <x v="1"/>
    <x v="0"/>
    <n v="10608.67"/>
  </r>
  <r>
    <s v="Id1059"/>
    <x v="6"/>
    <x v="67"/>
    <x v="8"/>
    <s v="  Matt"/>
    <n v="40.299999999999997"/>
    <x v="0"/>
    <n v="5.3"/>
    <x v="1"/>
    <s v="Yes"/>
    <x v="0"/>
    <s v="No"/>
    <x v="1"/>
    <n v="2"/>
    <x v="1"/>
    <x v="0"/>
    <n v="10602.39"/>
  </r>
  <r>
    <s v="Id106"/>
    <x v="6"/>
    <x v="68"/>
    <x v="8"/>
    <s v="  Mark"/>
    <n v="43.83"/>
    <x v="0"/>
    <n v="6.03"/>
    <x v="2"/>
    <s v="Yes"/>
    <x v="0"/>
    <s v="No"/>
    <x v="0"/>
    <n v="2"/>
    <x v="0"/>
    <x v="0"/>
    <n v="40069.440000000002"/>
  </r>
  <r>
    <s v="Id1060"/>
    <x v="1"/>
    <x v="69"/>
    <x v="11"/>
    <s v="  Thomas A"/>
    <n v="32.774999999999999"/>
    <x v="0"/>
    <n v="11.76"/>
    <x v="0"/>
    <s v="Yes"/>
    <x v="0"/>
    <s v="No"/>
    <x v="1"/>
    <n v="0"/>
    <x v="1"/>
    <x v="1"/>
    <n v="10601.63"/>
  </r>
  <r>
    <s v="Id1061"/>
    <x v="6"/>
    <x v="70"/>
    <x v="8"/>
    <s v="  Kevin J"/>
    <n v="39.6"/>
    <x v="0"/>
    <n v="5.1100000000000003"/>
    <x v="1"/>
    <s v="Yes"/>
    <x v="0"/>
    <s v="No"/>
    <x v="1"/>
    <n v="2"/>
    <x v="1"/>
    <x v="1"/>
    <n v="10601.41"/>
  </r>
  <r>
    <s v="Id1062"/>
    <x v="1"/>
    <x v="71"/>
    <x v="7"/>
    <s v="  William H"/>
    <n v="30.97"/>
    <x v="0"/>
    <n v="5.54"/>
    <x v="1"/>
    <s v="No"/>
    <x v="0"/>
    <s v="No"/>
    <x v="1"/>
    <n v="2"/>
    <x v="1"/>
    <x v="2"/>
    <n v="10600.55"/>
  </r>
  <r>
    <s v="Id1063"/>
    <x v="1"/>
    <x v="72"/>
    <x v="11"/>
    <s v="  Gal"/>
    <n v="27.645"/>
    <x v="1"/>
    <n v="8.8699999999999992"/>
    <x v="0"/>
    <s v="Yes"/>
    <x v="0"/>
    <s v="No"/>
    <x v="1"/>
    <n v="0"/>
    <x v="1"/>
    <x v="2"/>
    <n v="10594.5"/>
  </r>
  <r>
    <s v="Id1064"/>
    <x v="0"/>
    <x v="73"/>
    <x v="8"/>
    <s v="  Anton"/>
    <n v="34.43"/>
    <x v="0"/>
    <n v="5.96"/>
    <x v="2"/>
    <s v="Yes"/>
    <x v="0"/>
    <s v="No"/>
    <x v="1"/>
    <n v="2"/>
    <x v="1"/>
    <x v="0"/>
    <n v="10594.23"/>
  </r>
  <r>
    <s v="Id1065"/>
    <x v="0"/>
    <x v="74"/>
    <x v="4"/>
    <s v="  Yazmin"/>
    <n v="39.6"/>
    <x v="0"/>
    <n v="4.4400000000000004"/>
    <x v="1"/>
    <s v="Yes"/>
    <x v="0"/>
    <s v="Yes"/>
    <x v="1"/>
    <n v="1"/>
    <x v="1"/>
    <x v="0"/>
    <n v="10579.71"/>
  </r>
  <r>
    <s v="Id1066"/>
    <x v="6"/>
    <x v="75"/>
    <x v="8"/>
    <s v="  Florian"/>
    <n v="22.1"/>
    <x v="2"/>
    <n v="4.6500000000000004"/>
    <x v="1"/>
    <s v="Yes"/>
    <x v="0"/>
    <s v="No"/>
    <x v="1"/>
    <n v="2"/>
    <x v="1"/>
    <x v="0"/>
    <n v="10577.09"/>
  </r>
  <r>
    <s v="Id1067"/>
    <x v="7"/>
    <x v="76"/>
    <x v="4"/>
    <s v="  Karen L"/>
    <n v="33.25"/>
    <x v="0"/>
    <n v="5.64"/>
    <x v="1"/>
    <s v="Yes"/>
    <x v="0"/>
    <s v="Yes"/>
    <x v="1"/>
    <n v="1"/>
    <x v="1"/>
    <x v="2"/>
    <n v="10564.88"/>
  </r>
  <r>
    <s v="Id1068"/>
    <x v="0"/>
    <x v="77"/>
    <x v="12"/>
    <s v="  Scott"/>
    <n v="33.33"/>
    <x v="0"/>
    <n v="10.19"/>
    <x v="0"/>
    <s v="No"/>
    <x v="0"/>
    <s v="No"/>
    <x v="1"/>
    <n v="0"/>
    <x v="1"/>
    <x v="1"/>
    <n v="10560.49"/>
  </r>
  <r>
    <s v="Id1069"/>
    <x v="6"/>
    <x v="78"/>
    <x v="12"/>
    <s v="  Claire"/>
    <n v="30.5"/>
    <x v="0"/>
    <n v="10.79"/>
    <x v="0"/>
    <s v="No"/>
    <x v="0"/>
    <s v="No"/>
    <x v="1"/>
    <n v="0"/>
    <x v="1"/>
    <x v="0"/>
    <n v="10546.48"/>
  </r>
  <r>
    <s v="Id107"/>
    <x v="6"/>
    <x v="79"/>
    <x v="1"/>
    <s v="  Gamini P"/>
    <n v="50.07"/>
    <x v="0"/>
    <n v="9.27"/>
    <x v="0"/>
    <s v="No"/>
    <x v="0"/>
    <s v="No"/>
    <x v="0"/>
    <n v="0"/>
    <x v="0"/>
    <x v="0"/>
    <n v="40054.730000000003"/>
  </r>
  <r>
    <s v="Id1070"/>
    <x v="1"/>
    <x v="80"/>
    <x v="2"/>
    <s v="  Lynn M"/>
    <n v="30.3"/>
    <x v="0"/>
    <n v="4.24"/>
    <x v="1"/>
    <s v="No"/>
    <x v="0"/>
    <s v="No"/>
    <x v="1"/>
    <n v="0"/>
    <x v="1"/>
    <x v="2"/>
    <n v="10495.6"/>
  </r>
  <r>
    <s v="Id1071"/>
    <x v="1"/>
    <x v="81"/>
    <x v="7"/>
    <s v="  Sharon"/>
    <n v="26.22"/>
    <x v="1"/>
    <n v="5.83"/>
    <x v="2"/>
    <s v="No"/>
    <x v="0"/>
    <s v="No"/>
    <x v="1"/>
    <n v="2"/>
    <x v="1"/>
    <x v="2"/>
    <n v="10493.95"/>
  </r>
  <r>
    <s v="Id1072"/>
    <x v="4"/>
    <x v="82"/>
    <x v="1"/>
    <s v="  Candice"/>
    <n v="29.99"/>
    <x v="0"/>
    <n v="11.85"/>
    <x v="0"/>
    <s v="No"/>
    <x v="0"/>
    <s v="No"/>
    <x v="1"/>
    <n v="0"/>
    <x v="1"/>
    <x v="0"/>
    <n v="10486.55"/>
  </r>
  <r>
    <s v="Id1073"/>
    <x v="1"/>
    <x v="83"/>
    <x v="30"/>
    <s v="  Jennifer D"/>
    <n v="36.380000000000003"/>
    <x v="0"/>
    <n v="5.98"/>
    <x v="2"/>
    <s v="No"/>
    <x v="0"/>
    <s v="No"/>
    <x v="1"/>
    <n v="1"/>
    <x v="1"/>
    <x v="2"/>
    <n v="10464.83"/>
  </r>
  <r>
    <s v="Id1074"/>
    <x v="1"/>
    <x v="84"/>
    <x v="4"/>
    <s v="  Eric"/>
    <n v="31.16"/>
    <x v="0"/>
    <n v="4.26"/>
    <x v="1"/>
    <s v="Yes"/>
    <x v="0"/>
    <s v="Yes"/>
    <x v="1"/>
    <n v="1"/>
    <x v="1"/>
    <x v="2"/>
    <n v="10461.98"/>
  </r>
  <r>
    <s v="Id1075"/>
    <x v="0"/>
    <x v="85"/>
    <x v="28"/>
    <s v="  Bryan"/>
    <n v="25.55"/>
    <x v="1"/>
    <n v="4.96"/>
    <x v="1"/>
    <s v="Yes"/>
    <x v="0"/>
    <s v="No"/>
    <x v="1"/>
    <n v="1"/>
    <x v="1"/>
    <x v="2"/>
    <n v="10459.19"/>
  </r>
  <r>
    <s v="Id1076"/>
    <x v="5"/>
    <x v="86"/>
    <x v="5"/>
    <s v="  Devon R"/>
    <n v="28.77"/>
    <x v="1"/>
    <n v="4"/>
    <x v="1"/>
    <s v="Yes"/>
    <x v="0"/>
    <s v="No"/>
    <x v="1"/>
    <n v="0"/>
    <x v="1"/>
    <x v="1"/>
    <n v="10455.14"/>
  </r>
  <r>
    <s v="Id1077"/>
    <x v="1"/>
    <x v="87"/>
    <x v="28"/>
    <s v="  Elena"/>
    <n v="23.14"/>
    <x v="2"/>
    <n v="4.1500000000000004"/>
    <x v="1"/>
    <s v="Yes"/>
    <x v="0"/>
    <s v="No"/>
    <x v="1"/>
    <n v="1"/>
    <x v="1"/>
    <x v="2"/>
    <n v="10455.1"/>
  </r>
  <r>
    <s v="Id1078"/>
    <x v="6"/>
    <x v="88"/>
    <x v="0"/>
    <s v="  Chris"/>
    <n v="39.6"/>
    <x v="0"/>
    <n v="11.36"/>
    <x v="0"/>
    <s v="No"/>
    <x v="0"/>
    <s v="No"/>
    <x v="1"/>
    <n v="0"/>
    <x v="1"/>
    <x v="2"/>
    <n v="10450.549999999999"/>
  </r>
  <r>
    <s v="Id1079"/>
    <x v="6"/>
    <x v="89"/>
    <x v="0"/>
    <s v="  Bert"/>
    <n v="29.2"/>
    <x v="1"/>
    <n v="7.53"/>
    <x v="0"/>
    <s v="No"/>
    <x v="0"/>
    <s v="No"/>
    <x v="1"/>
    <n v="0"/>
    <x v="1"/>
    <x v="0"/>
    <n v="10436.1"/>
  </r>
  <r>
    <s v="Id108"/>
    <x v="1"/>
    <x v="90"/>
    <x v="31"/>
    <s v="  Emily J"/>
    <n v="32.774999999999999"/>
    <x v="0"/>
    <n v="5.53"/>
    <x v="1"/>
    <s v="No"/>
    <x v="0"/>
    <s v="No"/>
    <x v="0"/>
    <n v="0"/>
    <x v="0"/>
    <x v="2"/>
    <n v="40003.33"/>
  </r>
  <r>
    <s v="Id1080"/>
    <x v="3"/>
    <x v="91"/>
    <x v="0"/>
    <s v="  John P"/>
    <n v="32.774999999999999"/>
    <x v="0"/>
    <n v="7.95"/>
    <x v="0"/>
    <s v="No"/>
    <x v="0"/>
    <s v="No"/>
    <x v="1"/>
    <n v="0"/>
    <x v="1"/>
    <x v="2"/>
    <n v="10435.07"/>
  </r>
  <r>
    <s v="Id1081"/>
    <x v="11"/>
    <x v="92"/>
    <x v="0"/>
    <s v="  Daniel P"/>
    <n v="24.035"/>
    <x v="2"/>
    <n v="8.5"/>
    <x v="0"/>
    <s v="No"/>
    <x v="0"/>
    <s v="No"/>
    <x v="1"/>
    <n v="0"/>
    <x v="1"/>
    <x v="2"/>
    <n v="10422.92"/>
  </r>
  <r>
    <s v="Id1082"/>
    <x v="4"/>
    <x v="93"/>
    <x v="20"/>
    <s v="  Lisa K"/>
    <n v="30.55"/>
    <x v="0"/>
    <n v="5.89"/>
    <x v="2"/>
    <s v="No"/>
    <x v="0"/>
    <s v="Yes"/>
    <x v="1"/>
    <n v="1"/>
    <x v="1"/>
    <x v="1"/>
    <n v="10419.65"/>
  </r>
  <r>
    <s v="Id1083"/>
    <x v="4"/>
    <x v="94"/>
    <x v="19"/>
    <s v="  Kristine"/>
    <n v="28.81"/>
    <x v="1"/>
    <n v="8.76"/>
    <x v="0"/>
    <s v="No"/>
    <x v="0"/>
    <s v="No"/>
    <x v="1"/>
    <n v="2"/>
    <x v="1"/>
    <x v="1"/>
    <n v="10419.59"/>
  </r>
  <r>
    <s v="Id1084"/>
    <x v="5"/>
    <x v="95"/>
    <x v="9"/>
    <s v="  Paul A"/>
    <n v="31.66"/>
    <x v="0"/>
    <n v="4.1100000000000003"/>
    <x v="1"/>
    <s v="No"/>
    <x v="0"/>
    <s v="No"/>
    <x v="1"/>
    <n v="0"/>
    <x v="1"/>
    <x v="2"/>
    <n v="10407.98"/>
  </r>
  <r>
    <s v="Id1085"/>
    <x v="12"/>
    <x v="96"/>
    <x v="15"/>
    <s v="  Bryan"/>
    <n v="28.215"/>
    <x v="1"/>
    <n v="7.56"/>
    <x v="0"/>
    <s v="Yes"/>
    <x v="0"/>
    <s v="No"/>
    <x v="1"/>
    <n v="1"/>
    <x v="1"/>
    <x v="2"/>
    <n v="10407.09"/>
  </r>
  <r>
    <s v="Id1086"/>
    <x v="13"/>
    <x v="97"/>
    <x v="4"/>
    <s v="  Chris"/>
    <n v="26.12"/>
    <x v="1"/>
    <n v="4.17"/>
    <x v="1"/>
    <s v="Yes"/>
    <x v="0"/>
    <s v="Yes"/>
    <x v="1"/>
    <n v="1"/>
    <x v="1"/>
    <x v="1"/>
    <n v="10403.27"/>
  </r>
  <r>
    <s v="Id1087"/>
    <x v="0"/>
    <x v="98"/>
    <x v="19"/>
    <s v="  Milah B"/>
    <n v="36.630000000000003"/>
    <x v="0"/>
    <n v="11.42"/>
    <x v="0"/>
    <s v="No"/>
    <x v="0"/>
    <s v="No"/>
    <x v="1"/>
    <n v="2"/>
    <x v="1"/>
    <x v="0"/>
    <n v="10381.48"/>
  </r>
  <r>
    <s v="Id1088"/>
    <x v="7"/>
    <x v="99"/>
    <x v="19"/>
    <s v="  Annette M"/>
    <n v="33.344999999999999"/>
    <x v="0"/>
    <n v="7.33"/>
    <x v="0"/>
    <s v="No"/>
    <x v="0"/>
    <s v="No"/>
    <x v="1"/>
    <n v="2"/>
    <x v="1"/>
    <x v="0"/>
    <n v="10370.91"/>
  </r>
  <r>
    <s v="Id1089"/>
    <x v="4"/>
    <x v="100"/>
    <x v="12"/>
    <s v="  Yoko"/>
    <n v="27.11"/>
    <x v="1"/>
    <n v="6.7"/>
    <x v="0"/>
    <s v="No"/>
    <x v="0"/>
    <s v="No"/>
    <x v="1"/>
    <n v="0"/>
    <x v="1"/>
    <x v="2"/>
    <n v="10356.67"/>
  </r>
  <r>
    <s v="Id109"/>
    <x v="1"/>
    <x v="101"/>
    <x v="30"/>
    <s v="  Amanda"/>
    <n v="34.104999999999997"/>
    <x v="0"/>
    <n v="5.07"/>
    <x v="1"/>
    <s v="No"/>
    <x v="0"/>
    <s v="No"/>
    <x v="0"/>
    <n v="1"/>
    <x v="2"/>
    <x v="0"/>
    <n v="39983.43"/>
  </r>
  <r>
    <s v="Id1090"/>
    <x v="1"/>
    <x v="102"/>
    <x v="4"/>
    <s v="  Laura"/>
    <n v="26.6"/>
    <x v="1"/>
    <n v="5.27"/>
    <x v="1"/>
    <s v="Yes"/>
    <x v="0"/>
    <s v="Yes"/>
    <x v="1"/>
    <n v="1"/>
    <x v="1"/>
    <x v="2"/>
    <n v="10355.64"/>
  </r>
  <r>
    <s v="Id1091"/>
    <x v="1"/>
    <x v="103"/>
    <x v="15"/>
    <s v="  Tess A"/>
    <n v="30.41"/>
    <x v="0"/>
    <n v="7.72"/>
    <x v="0"/>
    <s v="No"/>
    <x v="0"/>
    <s v="No"/>
    <x v="1"/>
    <n v="0"/>
    <x v="1"/>
    <x v="2"/>
    <n v="10352.48"/>
  </r>
  <r>
    <s v="Id1092"/>
    <x v="5"/>
    <x v="104"/>
    <x v="19"/>
    <s v="  William G"/>
    <n v="28.98"/>
    <x v="1"/>
    <n v="8.68"/>
    <x v="0"/>
    <s v="No"/>
    <x v="0"/>
    <s v="No"/>
    <x v="1"/>
    <n v="2"/>
    <x v="1"/>
    <x v="1"/>
    <n v="10345.93"/>
  </r>
  <r>
    <s v="Id1093"/>
    <x v="0"/>
    <x v="105"/>
    <x v="0"/>
    <s v="  Paige"/>
    <n v="31.24"/>
    <x v="0"/>
    <n v="9.8000000000000007"/>
    <x v="0"/>
    <s v="No"/>
    <x v="0"/>
    <s v="No"/>
    <x v="1"/>
    <n v="0"/>
    <x v="1"/>
    <x v="2"/>
    <n v="10338.93"/>
  </r>
  <r>
    <s v="Id1094"/>
    <x v="5"/>
    <x v="106"/>
    <x v="31"/>
    <s v="  Matthew J"/>
    <n v="31.54"/>
    <x v="0"/>
    <n v="4.4400000000000004"/>
    <x v="1"/>
    <s v="No"/>
    <x v="0"/>
    <s v="No"/>
    <x v="1"/>
    <n v="0"/>
    <x v="1"/>
    <x v="2"/>
    <n v="10329.06"/>
  </r>
  <r>
    <s v="Id1095"/>
    <x v="6"/>
    <x v="107"/>
    <x v="6"/>
    <s v="  Matthew"/>
    <n v="38.6"/>
    <x v="0"/>
    <n v="7.19"/>
    <x v="0"/>
    <s v="Yes"/>
    <x v="0"/>
    <s v="No"/>
    <x v="1"/>
    <n v="2"/>
    <x v="1"/>
    <x v="0"/>
    <n v="10325.209999999999"/>
  </r>
  <r>
    <s v="Id1096"/>
    <x v="2"/>
    <x v="108"/>
    <x v="17"/>
    <s v="  Maria"/>
    <n v="37.950000000000003"/>
    <x v="0"/>
    <n v="6.06"/>
    <x v="2"/>
    <s v="No"/>
    <x v="0"/>
    <s v="No"/>
    <x v="1"/>
    <n v="0"/>
    <x v="1"/>
    <x v="2"/>
    <n v="10322.9"/>
  </r>
  <r>
    <s v="Id1097"/>
    <x v="1"/>
    <x v="109"/>
    <x v="17"/>
    <s v="  Stephanie D"/>
    <n v="38.97"/>
    <x v="0"/>
    <n v="5.12"/>
    <x v="1"/>
    <s v="No"/>
    <x v="0"/>
    <s v="No"/>
    <x v="1"/>
    <n v="0"/>
    <x v="1"/>
    <x v="1"/>
    <n v="10315.91"/>
  </r>
  <r>
    <s v="Id1098"/>
    <x v="1"/>
    <x v="110"/>
    <x v="27"/>
    <s v="  Tiffany"/>
    <n v="21.2"/>
    <x v="2"/>
    <n v="10.72"/>
    <x v="0"/>
    <s v="No"/>
    <x v="0"/>
    <s v="No"/>
    <x v="1"/>
    <n v="0"/>
    <x v="1"/>
    <x v="0"/>
    <n v="10310.780000000001"/>
  </r>
  <r>
    <s v="Id1099"/>
    <x v="0"/>
    <x v="111"/>
    <x v="32"/>
    <s v="  Sara M"/>
    <n v="23.96"/>
    <x v="2"/>
    <n v="9.58"/>
    <x v="0"/>
    <s v="Yes"/>
    <x v="0"/>
    <s v="Yes"/>
    <x v="1"/>
    <n v="1"/>
    <x v="1"/>
    <x v="2"/>
    <n v="10308.040000000001"/>
  </r>
  <r>
    <s v="Id11"/>
    <x v="6"/>
    <x v="112"/>
    <x v="33"/>
    <s v="  Paola Andrea"/>
    <n v="37.700000000000003"/>
    <x v="0"/>
    <n v="5.96"/>
    <x v="2"/>
    <s v="Yes"/>
    <x v="0"/>
    <s v="No"/>
    <x v="0"/>
    <n v="2"/>
    <x v="2"/>
    <x v="2"/>
    <n v="48824.45"/>
  </r>
  <r>
    <s v="Id110"/>
    <x v="6"/>
    <x v="113"/>
    <x v="34"/>
    <s v="  Nicholas"/>
    <n v="48.93"/>
    <x v="0"/>
    <n v="11.17"/>
    <x v="0"/>
    <s v="Yes"/>
    <x v="0"/>
    <s v="No"/>
    <x v="0"/>
    <n v="1"/>
    <x v="2"/>
    <x v="1"/>
    <n v="39963.120000000003"/>
  </r>
  <r>
    <s v="Id1100"/>
    <x v="5"/>
    <x v="114"/>
    <x v="35"/>
    <s v="  Scott A"/>
    <n v="35.93"/>
    <x v="0"/>
    <n v="6.4"/>
    <x v="2"/>
    <s v="Yes"/>
    <x v="0"/>
    <s v="No"/>
    <x v="1"/>
    <n v="1"/>
    <x v="1"/>
    <x v="2"/>
    <n v="10276.99"/>
  </r>
  <r>
    <s v="Id1101"/>
    <x v="7"/>
    <x v="115"/>
    <x v="6"/>
    <s v="  Lauren"/>
    <n v="26.11"/>
    <x v="1"/>
    <n v="6.8"/>
    <x v="0"/>
    <s v="Yes"/>
    <x v="0"/>
    <s v="No"/>
    <x v="1"/>
    <n v="2"/>
    <x v="1"/>
    <x v="2"/>
    <n v="10274.33"/>
  </r>
  <r>
    <s v="Id1102"/>
    <x v="1"/>
    <x v="116"/>
    <x v="19"/>
    <s v="  Scott"/>
    <n v="32.299999999999997"/>
    <x v="0"/>
    <n v="9.48"/>
    <x v="0"/>
    <s v="No"/>
    <x v="0"/>
    <s v="No"/>
    <x v="1"/>
    <n v="2"/>
    <x v="1"/>
    <x v="0"/>
    <n v="10269.459999999999"/>
  </r>
  <r>
    <s v="Id1103"/>
    <x v="1"/>
    <x v="117"/>
    <x v="19"/>
    <s v="  Brian A"/>
    <n v="28.69"/>
    <x v="1"/>
    <n v="7.45"/>
    <x v="0"/>
    <s v="No"/>
    <x v="0"/>
    <s v="No"/>
    <x v="1"/>
    <n v="2"/>
    <x v="1"/>
    <x v="1"/>
    <n v="10264.44"/>
  </r>
  <r>
    <s v="Id1104"/>
    <x v="6"/>
    <x v="118"/>
    <x v="34"/>
    <s v="  Kaitlin R"/>
    <n v="31.28"/>
    <x v="0"/>
    <n v="6.94"/>
    <x v="0"/>
    <s v="Yes"/>
    <x v="0"/>
    <s v="No"/>
    <x v="1"/>
    <n v="1"/>
    <x v="1"/>
    <x v="1"/>
    <n v="10259.129999999999"/>
  </r>
  <r>
    <s v="Id1105"/>
    <x v="1"/>
    <x v="119"/>
    <x v="0"/>
    <s v="  Mohammad"/>
    <n v="30.21"/>
    <x v="0"/>
    <n v="7.83"/>
    <x v="0"/>
    <s v="No"/>
    <x v="0"/>
    <s v="No"/>
    <x v="1"/>
    <n v="0"/>
    <x v="1"/>
    <x v="2"/>
    <n v="10231.5"/>
  </r>
  <r>
    <s v="Id1106"/>
    <x v="0"/>
    <x v="120"/>
    <x v="11"/>
    <s v="  Charlie"/>
    <n v="38.28"/>
    <x v="0"/>
    <n v="10.17"/>
    <x v="0"/>
    <s v="Yes"/>
    <x v="0"/>
    <s v="No"/>
    <x v="1"/>
    <n v="0"/>
    <x v="1"/>
    <x v="0"/>
    <n v="10226.280000000001"/>
  </r>
  <r>
    <s v="Id1107"/>
    <x v="6"/>
    <x v="121"/>
    <x v="11"/>
    <s v="  Brent"/>
    <n v="29.9"/>
    <x v="0"/>
    <n v="8.9600000000000009"/>
    <x v="0"/>
    <s v="Yes"/>
    <x v="0"/>
    <s v="No"/>
    <x v="1"/>
    <n v="0"/>
    <x v="1"/>
    <x v="1"/>
    <n v="10214.64"/>
  </r>
  <r>
    <s v="Id1108"/>
    <x v="7"/>
    <x v="122"/>
    <x v="6"/>
    <s v="  Kelli M"/>
    <n v="23.18"/>
    <x v="2"/>
    <n v="6.96"/>
    <x v="0"/>
    <s v="Yes"/>
    <x v="0"/>
    <s v="No"/>
    <x v="1"/>
    <n v="2"/>
    <x v="1"/>
    <x v="2"/>
    <n v="10197.77"/>
  </r>
  <r>
    <s v="Id1109"/>
    <x v="2"/>
    <x v="123"/>
    <x v="22"/>
    <s v="  Sheridan H"/>
    <n v="33.020000000000003"/>
    <x v="0"/>
    <n v="5.07"/>
    <x v="1"/>
    <s v="Yes"/>
    <x v="0"/>
    <s v="No"/>
    <x v="1"/>
    <n v="0"/>
    <x v="1"/>
    <x v="1"/>
    <n v="10191.82"/>
  </r>
  <r>
    <s v="Id111"/>
    <x v="0"/>
    <x v="124"/>
    <x v="22"/>
    <s v="  Knox"/>
    <n v="37.07"/>
    <x v="0"/>
    <n v="6.14"/>
    <x v="2"/>
    <s v="Yes"/>
    <x v="0"/>
    <s v="No"/>
    <x v="0"/>
    <n v="0"/>
    <x v="0"/>
    <x v="1"/>
    <n v="39871.699999999997"/>
  </r>
  <r>
    <s v="Id1110"/>
    <x v="4"/>
    <x v="125"/>
    <x v="7"/>
    <s v="  Sarah M"/>
    <n v="27.29"/>
    <x v="1"/>
    <n v="5.85"/>
    <x v="2"/>
    <s v="No"/>
    <x v="0"/>
    <s v="No"/>
    <x v="1"/>
    <n v="2"/>
    <x v="1"/>
    <x v="0"/>
    <n v="10160.870000000001"/>
  </r>
  <r>
    <s v="Id1111"/>
    <x v="1"/>
    <x v="126"/>
    <x v="19"/>
    <s v="  Jennifer"/>
    <n v="23.18"/>
    <x v="2"/>
    <n v="10.56"/>
    <x v="0"/>
    <s v="No"/>
    <x v="0"/>
    <s v="No"/>
    <x v="1"/>
    <n v="2"/>
    <x v="1"/>
    <x v="1"/>
    <n v="10156.780000000001"/>
  </r>
  <r>
    <s v="Id1112"/>
    <x v="4"/>
    <x v="127"/>
    <x v="10"/>
    <s v="  Laura J"/>
    <n v="32.659999999999997"/>
    <x v="0"/>
    <n v="8.92"/>
    <x v="0"/>
    <s v="Yes"/>
    <x v="0"/>
    <s v="No"/>
    <x v="1"/>
    <n v="0"/>
    <x v="1"/>
    <x v="2"/>
    <n v="10146.129999999999"/>
  </r>
  <r>
    <s v="Id1113"/>
    <x v="3"/>
    <x v="128"/>
    <x v="15"/>
    <s v="  Thomas"/>
    <n v="30.78"/>
    <x v="0"/>
    <n v="8.6300000000000008"/>
    <x v="0"/>
    <s v="No"/>
    <x v="0"/>
    <s v="No"/>
    <x v="1"/>
    <n v="0"/>
    <x v="1"/>
    <x v="2"/>
    <n v="10141.14"/>
  </r>
  <r>
    <s v="Id1114"/>
    <x v="1"/>
    <x v="129"/>
    <x v="36"/>
    <s v="  Gisele"/>
    <n v="47.2"/>
    <x v="0"/>
    <n v="6.29"/>
    <x v="2"/>
    <s v="Yes"/>
    <x v="0"/>
    <s v="Yes"/>
    <x v="1"/>
    <n v="1"/>
    <x v="1"/>
    <x v="1"/>
    <n v="10139.84"/>
  </r>
  <r>
    <s v="Id1115"/>
    <x v="6"/>
    <x v="130"/>
    <x v="7"/>
    <s v="  Myra L"/>
    <n v="31.6"/>
    <x v="0"/>
    <n v="5.75"/>
    <x v="2"/>
    <s v="No"/>
    <x v="0"/>
    <s v="No"/>
    <x v="1"/>
    <n v="2"/>
    <x v="1"/>
    <x v="0"/>
    <n v="10118.42"/>
  </r>
  <r>
    <s v="Id1116"/>
    <x v="1"/>
    <x v="131"/>
    <x v="34"/>
    <s v="  Melissa M"/>
    <n v="33.914999999999999"/>
    <x v="0"/>
    <n v="6.66"/>
    <x v="0"/>
    <s v="Yes"/>
    <x v="0"/>
    <s v="No"/>
    <x v="1"/>
    <n v="1"/>
    <x v="1"/>
    <x v="0"/>
    <n v="10115.01"/>
  </r>
  <r>
    <s v="Id1117"/>
    <x v="0"/>
    <x v="132"/>
    <x v="7"/>
    <s v="  Eleanor F"/>
    <n v="23.54"/>
    <x v="2"/>
    <n v="5.0999999999999996"/>
    <x v="1"/>
    <s v="No"/>
    <x v="0"/>
    <s v="No"/>
    <x v="1"/>
    <n v="2"/>
    <x v="1"/>
    <x v="2"/>
    <n v="10107.219999999999"/>
  </r>
  <r>
    <s v="Id1118"/>
    <x v="7"/>
    <x v="81"/>
    <x v="7"/>
    <s v="  Elizabeth"/>
    <n v="27.074999999999999"/>
    <x v="1"/>
    <n v="4.41"/>
    <x v="1"/>
    <s v="No"/>
    <x v="0"/>
    <s v="No"/>
    <x v="1"/>
    <n v="2"/>
    <x v="1"/>
    <x v="2"/>
    <n v="10106.129999999999"/>
  </r>
  <r>
    <s v="Id1119"/>
    <x v="6"/>
    <x v="133"/>
    <x v="5"/>
    <s v="  Kenneth"/>
    <n v="25.8"/>
    <x v="1"/>
    <n v="5.52"/>
    <x v="1"/>
    <s v="Yes"/>
    <x v="0"/>
    <s v="No"/>
    <x v="1"/>
    <n v="0"/>
    <x v="1"/>
    <x v="1"/>
    <n v="10096.969999999999"/>
  </r>
  <r>
    <s v="Id112"/>
    <x v="6"/>
    <x v="134"/>
    <x v="31"/>
    <s v="  Yianna"/>
    <n v="51.51"/>
    <x v="0"/>
    <n v="6.26"/>
    <x v="2"/>
    <s v="Yes"/>
    <x v="0"/>
    <s v="Yes"/>
    <x v="0"/>
    <n v="1"/>
    <x v="2"/>
    <x v="1"/>
    <n v="39865.699999999997"/>
  </r>
  <r>
    <s v="Id1120"/>
    <x v="6"/>
    <x v="135"/>
    <x v="4"/>
    <s v="  Robert G"/>
    <n v="36.1"/>
    <x v="0"/>
    <n v="4.62"/>
    <x v="1"/>
    <s v="Yes"/>
    <x v="0"/>
    <s v="Yes"/>
    <x v="1"/>
    <n v="1"/>
    <x v="1"/>
    <x v="0"/>
    <n v="10085.85"/>
  </r>
  <r>
    <s v="Id1121"/>
    <x v="11"/>
    <x v="136"/>
    <x v="4"/>
    <s v="  Thomas C"/>
    <n v="30.495000000000001"/>
    <x v="0"/>
    <n v="5.74"/>
    <x v="2"/>
    <s v="Yes"/>
    <x v="0"/>
    <s v="Yes"/>
    <x v="1"/>
    <n v="1"/>
    <x v="1"/>
    <x v="2"/>
    <n v="10072.06"/>
  </r>
  <r>
    <s v="Id1122"/>
    <x v="6"/>
    <x v="137"/>
    <x v="4"/>
    <s v="  Matthew J"/>
    <n v="21.4"/>
    <x v="2"/>
    <n v="6.3"/>
    <x v="2"/>
    <s v="Yes"/>
    <x v="0"/>
    <s v="Yes"/>
    <x v="1"/>
    <n v="1"/>
    <x v="1"/>
    <x v="1"/>
    <n v="10065.41"/>
  </r>
  <r>
    <s v="Id1123"/>
    <x v="7"/>
    <x v="22"/>
    <x v="15"/>
    <s v="  Mallory D"/>
    <n v="32.299999999999997"/>
    <x v="0"/>
    <n v="10.27"/>
    <x v="0"/>
    <s v="No"/>
    <x v="0"/>
    <s v="No"/>
    <x v="1"/>
    <n v="0"/>
    <x v="1"/>
    <x v="1"/>
    <n v="10043.25"/>
  </r>
  <r>
    <s v="Id1124"/>
    <x v="5"/>
    <x v="138"/>
    <x v="20"/>
    <s v="  Christopher D"/>
    <n v="29.78"/>
    <x v="1"/>
    <n v="5.85"/>
    <x v="2"/>
    <s v="No"/>
    <x v="0"/>
    <s v="Yes"/>
    <x v="1"/>
    <n v="1"/>
    <x v="1"/>
    <x v="2"/>
    <n v="10027.15"/>
  </r>
  <r>
    <s v="Id1125"/>
    <x v="2"/>
    <x v="139"/>
    <x v="35"/>
    <s v="  Jamie"/>
    <n v="34.76"/>
    <x v="0"/>
    <n v="5.92"/>
    <x v="2"/>
    <s v="Yes"/>
    <x v="0"/>
    <s v="No"/>
    <x v="1"/>
    <n v="1"/>
    <x v="1"/>
    <x v="0"/>
    <n v="10011.44"/>
  </r>
  <r>
    <s v="Id1126"/>
    <x v="1"/>
    <x v="140"/>
    <x v="6"/>
    <s v="  Ariell"/>
    <n v="18.335000000000001"/>
    <x v="3"/>
    <n v="10.01"/>
    <x v="0"/>
    <s v="Yes"/>
    <x v="0"/>
    <s v="No"/>
    <x v="1"/>
    <n v="2"/>
    <x v="2"/>
    <x v="0"/>
    <n v="9991.0400000000009"/>
  </r>
  <r>
    <s v="Id1127"/>
    <x v="9"/>
    <x v="141"/>
    <x v="12"/>
    <s v="  Christopher"/>
    <n v="32.299999999999997"/>
    <x v="0"/>
    <n v="9.59"/>
    <x v="0"/>
    <s v="No"/>
    <x v="0"/>
    <s v="No"/>
    <x v="1"/>
    <n v="0"/>
    <x v="2"/>
    <x v="1"/>
    <n v="9964.06"/>
  </r>
  <r>
    <s v="Id1128"/>
    <x v="14"/>
    <x v="142"/>
    <x v="12"/>
    <s v="  Ryan"/>
    <n v="27.74"/>
    <x v="1"/>
    <n v="10.37"/>
    <x v="0"/>
    <s v="No"/>
    <x v="0"/>
    <s v="No"/>
    <x v="1"/>
    <n v="0"/>
    <x v="2"/>
    <x v="0"/>
    <n v="9957.7199999999993"/>
  </r>
  <r>
    <s v="Id1129"/>
    <x v="0"/>
    <x v="143"/>
    <x v="28"/>
    <s v="  Thomas B"/>
    <n v="24"/>
    <x v="2"/>
    <n v="4.01"/>
    <x v="1"/>
    <s v="Yes"/>
    <x v="0"/>
    <s v="No"/>
    <x v="1"/>
    <n v="1"/>
    <x v="1"/>
    <x v="0"/>
    <n v="9933.44"/>
  </r>
  <r>
    <s v="Id113"/>
    <x v="6"/>
    <x v="144"/>
    <x v="22"/>
    <s v="  Roberta"/>
    <n v="34.799999999999997"/>
    <x v="0"/>
    <n v="4.72"/>
    <x v="1"/>
    <s v="Yes"/>
    <x v="0"/>
    <s v="No"/>
    <x v="0"/>
    <n v="0"/>
    <x v="2"/>
    <x v="2"/>
    <n v="39836.519999999997"/>
  </r>
  <r>
    <s v="Id1130"/>
    <x v="1"/>
    <x v="145"/>
    <x v="26"/>
    <s v="  Katie"/>
    <n v="31.78"/>
    <x v="0"/>
    <n v="4.24"/>
    <x v="1"/>
    <s v="Yes"/>
    <x v="0"/>
    <s v="Yes"/>
    <x v="1"/>
    <n v="1"/>
    <x v="2"/>
    <x v="1"/>
    <n v="9931.9599999999991"/>
  </r>
  <r>
    <s v="Id1131"/>
    <x v="4"/>
    <x v="146"/>
    <x v="22"/>
    <s v="  Rachelle L"/>
    <n v="32.25"/>
    <x v="0"/>
    <n v="5.36"/>
    <x v="1"/>
    <s v="Yes"/>
    <x v="0"/>
    <s v="No"/>
    <x v="1"/>
    <n v="0"/>
    <x v="2"/>
    <x v="0"/>
    <n v="9930.64"/>
  </r>
  <r>
    <s v="Id1132"/>
    <x v="1"/>
    <x v="147"/>
    <x v="7"/>
    <s v="  Colleen"/>
    <n v="30.114999999999998"/>
    <x v="0"/>
    <n v="4.99"/>
    <x v="1"/>
    <s v="No"/>
    <x v="0"/>
    <s v="No"/>
    <x v="1"/>
    <n v="2"/>
    <x v="2"/>
    <x v="0"/>
    <n v="9910.36"/>
  </r>
  <r>
    <s v="Id1133"/>
    <x v="0"/>
    <x v="148"/>
    <x v="27"/>
    <s v="  Gregory A"/>
    <n v="22.41"/>
    <x v="2"/>
    <n v="8.68"/>
    <x v="0"/>
    <s v="No"/>
    <x v="0"/>
    <s v="No"/>
    <x v="1"/>
    <n v="0"/>
    <x v="1"/>
    <x v="1"/>
    <n v="9907.83"/>
  </r>
  <r>
    <s v="Id1134"/>
    <x v="1"/>
    <x v="149"/>
    <x v="16"/>
    <s v="  Lara"/>
    <n v="45.72"/>
    <x v="0"/>
    <n v="4.2300000000000004"/>
    <x v="1"/>
    <s v="Yes"/>
    <x v="0"/>
    <s v="No"/>
    <x v="1"/>
    <n v="0"/>
    <x v="2"/>
    <x v="0"/>
    <n v="9894.69"/>
  </r>
  <r>
    <s v="Id1135"/>
    <x v="0"/>
    <x v="150"/>
    <x v="8"/>
    <s v="  Megan"/>
    <n v="25"/>
    <x v="1"/>
    <n v="5.32"/>
    <x v="1"/>
    <s v="Yes"/>
    <x v="0"/>
    <s v="No"/>
    <x v="1"/>
    <n v="2"/>
    <x v="1"/>
    <x v="0"/>
    <n v="9890.23"/>
  </r>
  <r>
    <s v="Id1136"/>
    <x v="6"/>
    <x v="151"/>
    <x v="12"/>
    <s v="  Sara"/>
    <n v="39.5"/>
    <x v="0"/>
    <n v="6.66"/>
    <x v="0"/>
    <s v="No"/>
    <x v="0"/>
    <s v="No"/>
    <x v="1"/>
    <n v="0"/>
    <x v="2"/>
    <x v="0"/>
    <n v="9880.07"/>
  </r>
  <r>
    <s v="Id1137"/>
    <x v="0"/>
    <x v="152"/>
    <x v="12"/>
    <s v="  Lucie J"/>
    <n v="37.729999999999997"/>
    <x v="0"/>
    <n v="7.4"/>
    <x v="0"/>
    <s v="No"/>
    <x v="0"/>
    <s v="No"/>
    <x v="1"/>
    <n v="0"/>
    <x v="2"/>
    <x v="2"/>
    <n v="9877.61"/>
  </r>
  <r>
    <s v="Id1138"/>
    <x v="7"/>
    <x v="153"/>
    <x v="12"/>
    <s v="  Elizabeth S"/>
    <n v="40.659999999999997"/>
    <x v="0"/>
    <n v="10.08"/>
    <x v="0"/>
    <s v="No"/>
    <x v="0"/>
    <s v="No"/>
    <x v="1"/>
    <n v="0"/>
    <x v="2"/>
    <x v="0"/>
    <n v="9875.68"/>
  </r>
  <r>
    <s v="Id1139"/>
    <x v="6"/>
    <x v="154"/>
    <x v="12"/>
    <s v="  Carma S"/>
    <n v="34.200000000000003"/>
    <x v="0"/>
    <n v="8.58"/>
    <x v="0"/>
    <s v="No"/>
    <x v="0"/>
    <s v="No"/>
    <x v="1"/>
    <n v="0"/>
    <x v="2"/>
    <x v="1"/>
    <n v="9872.7000000000007"/>
  </r>
  <r>
    <s v="Id114"/>
    <x v="15"/>
    <x v="155"/>
    <x v="30"/>
    <s v="  Benjamin P"/>
    <n v="36.67"/>
    <x v="0"/>
    <n v="5.18"/>
    <x v="1"/>
    <s v="No"/>
    <x v="0"/>
    <s v="No"/>
    <x v="0"/>
    <n v="1"/>
    <x v="0"/>
    <x v="2"/>
    <n v="39774.28"/>
  </r>
  <r>
    <s v="Id1140"/>
    <x v="8"/>
    <x v="156"/>
    <x v="37"/>
    <s v="  Ryan"/>
    <n v="46.51"/>
    <x v="0"/>
    <n v="5.84"/>
    <x v="2"/>
    <s v="No"/>
    <x v="0"/>
    <s v="No"/>
    <x v="1"/>
    <n v="1"/>
    <x v="2"/>
    <x v="1"/>
    <n v="9870.59"/>
  </r>
  <r>
    <s v="Id1141"/>
    <x v="1"/>
    <x v="157"/>
    <x v="4"/>
    <s v="  Daniel"/>
    <n v="28.88"/>
    <x v="1"/>
    <n v="4.8600000000000003"/>
    <x v="1"/>
    <s v="Yes"/>
    <x v="0"/>
    <s v="Yes"/>
    <x v="1"/>
    <n v="1"/>
    <x v="1"/>
    <x v="0"/>
    <n v="9869.81"/>
  </r>
  <r>
    <s v="Id1142"/>
    <x v="7"/>
    <x v="19"/>
    <x v="12"/>
    <s v="  Sarah"/>
    <n v="33.914999999999999"/>
    <x v="0"/>
    <n v="11.52"/>
    <x v="0"/>
    <s v="No"/>
    <x v="0"/>
    <s v="No"/>
    <x v="1"/>
    <n v="0"/>
    <x v="2"/>
    <x v="0"/>
    <n v="9866.2999999999993"/>
  </r>
  <r>
    <s v="Id1143"/>
    <x v="1"/>
    <x v="158"/>
    <x v="4"/>
    <s v="  Matthew J"/>
    <n v="24.32"/>
    <x v="2"/>
    <n v="6.15"/>
    <x v="2"/>
    <s v="Yes"/>
    <x v="0"/>
    <s v="Yes"/>
    <x v="1"/>
    <n v="1"/>
    <x v="1"/>
    <x v="0"/>
    <n v="9863.4699999999993"/>
  </r>
  <r>
    <s v="Id1144"/>
    <x v="6"/>
    <x v="159"/>
    <x v="12"/>
    <s v="  Francesca"/>
    <n v="25.8"/>
    <x v="1"/>
    <n v="9.94"/>
    <x v="0"/>
    <s v="No"/>
    <x v="0"/>
    <s v="No"/>
    <x v="1"/>
    <n v="0"/>
    <x v="2"/>
    <x v="1"/>
    <n v="9861.0300000000007"/>
  </r>
  <r>
    <s v="Id1145"/>
    <x v="0"/>
    <x v="160"/>
    <x v="12"/>
    <s v="  Nicole"/>
    <n v="21.56"/>
    <x v="2"/>
    <n v="10.56"/>
    <x v="0"/>
    <s v="No"/>
    <x v="0"/>
    <s v="No"/>
    <x v="1"/>
    <n v="0"/>
    <x v="2"/>
    <x v="0"/>
    <n v="9855.1299999999992"/>
  </r>
  <r>
    <s v="Id1146"/>
    <x v="6"/>
    <x v="161"/>
    <x v="0"/>
    <s v="  Toshiyuki"/>
    <n v="31.6"/>
    <x v="0"/>
    <n v="6.79"/>
    <x v="0"/>
    <s v="No"/>
    <x v="0"/>
    <s v="No"/>
    <x v="1"/>
    <n v="0"/>
    <x v="1"/>
    <x v="0"/>
    <n v="9850.43"/>
  </r>
  <r>
    <s v="Id1147"/>
    <x v="1"/>
    <x v="162"/>
    <x v="25"/>
    <s v="  Tom L"/>
    <n v="42.93"/>
    <x v="0"/>
    <n v="4.8"/>
    <x v="1"/>
    <s v="No"/>
    <x v="0"/>
    <s v="No"/>
    <x v="1"/>
    <n v="1"/>
    <x v="2"/>
    <x v="2"/>
    <n v="9844.4500000000007"/>
  </r>
  <r>
    <s v="Id1148"/>
    <x v="5"/>
    <x v="163"/>
    <x v="7"/>
    <s v="  Brian"/>
    <n v="26.72"/>
    <x v="1"/>
    <n v="5.75"/>
    <x v="2"/>
    <s v="No"/>
    <x v="0"/>
    <s v="No"/>
    <x v="1"/>
    <n v="2"/>
    <x v="2"/>
    <x v="0"/>
    <n v="9836.2099999999991"/>
  </r>
  <r>
    <s v="Id1149"/>
    <x v="5"/>
    <x v="164"/>
    <x v="7"/>
    <s v="  Matthew"/>
    <n v="26.67"/>
    <x v="1"/>
    <n v="5.81"/>
    <x v="2"/>
    <s v="No"/>
    <x v="0"/>
    <s v="No"/>
    <x v="1"/>
    <n v="2"/>
    <x v="2"/>
    <x v="1"/>
    <n v="9819.25"/>
  </r>
  <r>
    <s v="Id115"/>
    <x v="6"/>
    <x v="165"/>
    <x v="19"/>
    <s v="  Craig"/>
    <n v="30.9"/>
    <x v="0"/>
    <n v="9.4"/>
    <x v="0"/>
    <s v="No"/>
    <x v="0"/>
    <s v="No"/>
    <x v="0"/>
    <n v="2"/>
    <x v="0"/>
    <x v="1"/>
    <n v="39727.61"/>
  </r>
  <r>
    <s v="Id1150"/>
    <x v="0"/>
    <x v="166"/>
    <x v="19"/>
    <s v="  Julee"/>
    <n v="42.68"/>
    <x v="0"/>
    <n v="9.2799999999999994"/>
    <x v="0"/>
    <s v="No"/>
    <x v="0"/>
    <s v="No"/>
    <x v="1"/>
    <n v="2"/>
    <x v="2"/>
    <x v="2"/>
    <n v="9800.89"/>
  </r>
  <r>
    <s v="Id1151"/>
    <x v="0"/>
    <x v="167"/>
    <x v="5"/>
    <s v="  Christopher M"/>
    <n v="24.31"/>
    <x v="2"/>
    <n v="6.37"/>
    <x v="2"/>
    <s v="No"/>
    <x v="0"/>
    <s v="No"/>
    <x v="1"/>
    <n v="0"/>
    <x v="1"/>
    <x v="1"/>
    <n v="9788.8700000000008"/>
  </r>
  <r>
    <s v="Id1152"/>
    <x v="8"/>
    <x v="168"/>
    <x v="16"/>
    <s v="  Ciaran"/>
    <n v="44.75"/>
    <x v="0"/>
    <n v="5.09"/>
    <x v="1"/>
    <s v="Yes"/>
    <x v="0"/>
    <s v="No"/>
    <x v="1"/>
    <n v="0"/>
    <x v="2"/>
    <x v="0"/>
    <n v="9787.32"/>
  </r>
  <r>
    <s v="Id1153"/>
    <x v="7"/>
    <x v="169"/>
    <x v="19"/>
    <s v="  Kara"/>
    <n v="30.78"/>
    <x v="0"/>
    <n v="7.94"/>
    <x v="0"/>
    <s v="No"/>
    <x v="0"/>
    <s v="No"/>
    <x v="1"/>
    <n v="2"/>
    <x v="2"/>
    <x v="1"/>
    <n v="9778.35"/>
  </r>
  <r>
    <s v="Id1154"/>
    <x v="1"/>
    <x v="170"/>
    <x v="18"/>
    <s v="  Makie"/>
    <n v="21.86"/>
    <x v="2"/>
    <n v="10.95"/>
    <x v="0"/>
    <s v="No"/>
    <x v="0"/>
    <s v="No"/>
    <x v="1"/>
    <n v="0"/>
    <x v="1"/>
    <x v="2"/>
    <n v="9764.08"/>
  </r>
  <r>
    <s v="Id1155"/>
    <x v="1"/>
    <x v="171"/>
    <x v="14"/>
    <s v="  Emily E"/>
    <n v="49.09"/>
    <x v="0"/>
    <n v="6.3"/>
    <x v="2"/>
    <s v="Yes"/>
    <x v="0"/>
    <s v="No"/>
    <x v="1"/>
    <n v="0"/>
    <x v="2"/>
    <x v="1"/>
    <n v="9753.49"/>
  </r>
  <r>
    <s v="Id1156"/>
    <x v="0"/>
    <x v="172"/>
    <x v="6"/>
    <s v="  Cary"/>
    <n v="47.74"/>
    <x v="0"/>
    <n v="8.0500000000000007"/>
    <x v="0"/>
    <s v="Yes"/>
    <x v="0"/>
    <s v="No"/>
    <x v="1"/>
    <n v="2"/>
    <x v="2"/>
    <x v="2"/>
    <n v="9748.91"/>
  </r>
  <r>
    <s v="Id1157"/>
    <x v="6"/>
    <x v="173"/>
    <x v="6"/>
    <s v="  Steven"/>
    <n v="30.2"/>
    <x v="0"/>
    <n v="9.8800000000000008"/>
    <x v="0"/>
    <s v="Yes"/>
    <x v="0"/>
    <s v="No"/>
    <x v="1"/>
    <n v="2"/>
    <x v="1"/>
    <x v="2"/>
    <n v="9724.5300000000007"/>
  </r>
  <r>
    <s v="Id1158"/>
    <x v="3"/>
    <x v="174"/>
    <x v="6"/>
    <s v="  Jose Antonio Sr"/>
    <n v="33.25"/>
    <x v="0"/>
    <n v="7.42"/>
    <x v="0"/>
    <s v="Yes"/>
    <x v="0"/>
    <s v="No"/>
    <x v="1"/>
    <n v="2"/>
    <x v="1"/>
    <x v="2"/>
    <n v="9722.77"/>
  </r>
  <r>
    <s v="Id1159"/>
    <x v="7"/>
    <x v="175"/>
    <x v="34"/>
    <s v="  Tatiana"/>
    <n v="26.6"/>
    <x v="1"/>
    <n v="8.4499999999999993"/>
    <x v="0"/>
    <s v="Yes"/>
    <x v="0"/>
    <s v="No"/>
    <x v="1"/>
    <n v="1"/>
    <x v="2"/>
    <x v="2"/>
    <n v="9715.84"/>
  </r>
  <r>
    <s v="Id116"/>
    <x v="1"/>
    <x v="176"/>
    <x v="2"/>
    <s v="  Ann"/>
    <n v="30.495000000000001"/>
    <x v="0"/>
    <n v="6.29"/>
    <x v="2"/>
    <s v="No"/>
    <x v="0"/>
    <s v="No"/>
    <x v="0"/>
    <n v="0"/>
    <x v="2"/>
    <x v="2"/>
    <n v="39725.519999999997"/>
  </r>
  <r>
    <s v="Id1160"/>
    <x v="5"/>
    <x v="125"/>
    <x v="7"/>
    <s v="  Dan T"/>
    <n v="26.35"/>
    <x v="1"/>
    <n v="6.21"/>
    <x v="2"/>
    <s v="No"/>
    <x v="0"/>
    <s v="No"/>
    <x v="1"/>
    <n v="2"/>
    <x v="2"/>
    <x v="2"/>
    <n v="9710.7099999999991"/>
  </r>
  <r>
    <s v="Id1161"/>
    <x v="7"/>
    <x v="177"/>
    <x v="2"/>
    <s v="  Liisa A"/>
    <n v="39.994999999999997"/>
    <x v="0"/>
    <n v="4.6500000000000004"/>
    <x v="1"/>
    <s v="No"/>
    <x v="0"/>
    <s v="No"/>
    <x v="1"/>
    <n v="0"/>
    <x v="2"/>
    <x v="0"/>
    <n v="9704.67"/>
  </r>
  <r>
    <s v="Id1162"/>
    <x v="0"/>
    <x v="178"/>
    <x v="28"/>
    <s v="  Kathryn E"/>
    <n v="22.92"/>
    <x v="2"/>
    <n v="5.87"/>
    <x v="2"/>
    <s v="Yes"/>
    <x v="0"/>
    <s v="No"/>
    <x v="1"/>
    <n v="1"/>
    <x v="1"/>
    <x v="0"/>
    <n v="9698.42"/>
  </r>
  <r>
    <s v="Id1163"/>
    <x v="0"/>
    <x v="179"/>
    <x v="8"/>
    <s v="  Maxwell"/>
    <n v="24.78"/>
    <x v="2"/>
    <n v="4.24"/>
    <x v="1"/>
    <s v="Yes"/>
    <x v="0"/>
    <s v="No"/>
    <x v="1"/>
    <n v="2"/>
    <x v="1"/>
    <x v="1"/>
    <n v="9684.2900000000009"/>
  </r>
  <r>
    <s v="Id1164"/>
    <x v="6"/>
    <x v="180"/>
    <x v="10"/>
    <s v="  Pascale"/>
    <n v="34.07"/>
    <x v="0"/>
    <n v="7.81"/>
    <x v="0"/>
    <s v="Yes"/>
    <x v="0"/>
    <s v="No"/>
    <x v="1"/>
    <n v="0"/>
    <x v="2"/>
    <x v="0"/>
    <n v="9664.34"/>
  </r>
  <r>
    <s v="Id1165"/>
    <x v="6"/>
    <x v="181"/>
    <x v="15"/>
    <s v="  Becca"/>
    <n v="30.14"/>
    <x v="0"/>
    <n v="9.85"/>
    <x v="0"/>
    <s v="No"/>
    <x v="0"/>
    <s v="No"/>
    <x v="1"/>
    <n v="0"/>
    <x v="2"/>
    <x v="1"/>
    <n v="9653.81"/>
  </r>
  <r>
    <s v="Id1166"/>
    <x v="1"/>
    <x v="182"/>
    <x v="12"/>
    <s v="  Grace"/>
    <n v="18.05"/>
    <x v="3"/>
    <n v="6.94"/>
    <x v="0"/>
    <s v="No"/>
    <x v="0"/>
    <s v="No"/>
    <x v="1"/>
    <n v="0"/>
    <x v="2"/>
    <x v="2"/>
    <n v="9644.25"/>
  </r>
  <r>
    <s v="Id1167"/>
    <x v="6"/>
    <x v="183"/>
    <x v="6"/>
    <s v="  Samantha"/>
    <n v="37.4"/>
    <x v="0"/>
    <n v="11.3"/>
    <x v="0"/>
    <s v="Yes"/>
    <x v="0"/>
    <s v="No"/>
    <x v="1"/>
    <n v="2"/>
    <x v="2"/>
    <x v="1"/>
    <n v="9634.5400000000009"/>
  </r>
  <r>
    <s v="Id1168"/>
    <x v="0"/>
    <x v="184"/>
    <x v="0"/>
    <s v="  Nicole R"/>
    <n v="25.75"/>
    <x v="1"/>
    <n v="9.23"/>
    <x v="0"/>
    <s v="No"/>
    <x v="0"/>
    <s v="No"/>
    <x v="1"/>
    <n v="0"/>
    <x v="1"/>
    <x v="1"/>
    <n v="9630.91"/>
  </r>
  <r>
    <s v="Id1169"/>
    <x v="6"/>
    <x v="185"/>
    <x v="7"/>
    <s v="  David W"/>
    <n v="32.299999999999997"/>
    <x v="0"/>
    <n v="4.37"/>
    <x v="1"/>
    <s v="No"/>
    <x v="0"/>
    <s v="No"/>
    <x v="1"/>
    <n v="2"/>
    <x v="2"/>
    <x v="1"/>
    <n v="9630.4"/>
  </r>
  <r>
    <s v="Id117"/>
    <x v="0"/>
    <x v="186"/>
    <x v="38"/>
    <s v="  Jamie P"/>
    <n v="44.88"/>
    <x v="0"/>
    <n v="6.04"/>
    <x v="2"/>
    <s v="No"/>
    <x v="0"/>
    <s v="Yes"/>
    <x v="0"/>
    <n v="1"/>
    <x v="0"/>
    <x v="2"/>
    <n v="39722.75"/>
  </r>
  <r>
    <s v="Id1170"/>
    <x v="5"/>
    <x v="187"/>
    <x v="20"/>
    <s v="  Grant"/>
    <n v="28.61"/>
    <x v="1"/>
    <n v="5.76"/>
    <x v="2"/>
    <s v="No"/>
    <x v="0"/>
    <s v="Yes"/>
    <x v="1"/>
    <n v="1"/>
    <x v="2"/>
    <x v="1"/>
    <n v="9630.2999999999993"/>
  </r>
  <r>
    <s v="Id1171"/>
    <x v="2"/>
    <x v="188"/>
    <x v="37"/>
    <s v="  Sophia"/>
    <n v="45.41"/>
    <x v="0"/>
    <n v="4.96"/>
    <x v="1"/>
    <s v="No"/>
    <x v="0"/>
    <s v="No"/>
    <x v="1"/>
    <n v="1"/>
    <x v="2"/>
    <x v="1"/>
    <n v="9628.7900000000009"/>
  </r>
  <r>
    <s v="Id1172"/>
    <x v="6"/>
    <x v="189"/>
    <x v="6"/>
    <s v="  Christina"/>
    <n v="31.2"/>
    <x v="0"/>
    <n v="11.04"/>
    <x v="0"/>
    <s v="Yes"/>
    <x v="0"/>
    <s v="No"/>
    <x v="1"/>
    <n v="2"/>
    <x v="2"/>
    <x v="0"/>
    <n v="9625.92"/>
  </r>
  <r>
    <s v="Id1173"/>
    <x v="1"/>
    <x v="190"/>
    <x v="34"/>
    <s v="  Sam L"/>
    <n v="29.83"/>
    <x v="1"/>
    <n v="7.81"/>
    <x v="0"/>
    <s v="Yes"/>
    <x v="0"/>
    <s v="No"/>
    <x v="1"/>
    <n v="1"/>
    <x v="1"/>
    <x v="0"/>
    <n v="9620.33"/>
  </r>
  <r>
    <s v="Id1174"/>
    <x v="4"/>
    <x v="191"/>
    <x v="31"/>
    <s v="  Haley R"/>
    <n v="29.06"/>
    <x v="1"/>
    <n v="4.55"/>
    <x v="1"/>
    <s v="No"/>
    <x v="0"/>
    <s v="No"/>
    <x v="1"/>
    <n v="0"/>
    <x v="2"/>
    <x v="2"/>
    <n v="9619.18"/>
  </r>
  <r>
    <s v="Id1175"/>
    <x v="3"/>
    <x v="192"/>
    <x v="7"/>
    <s v="  Ethan"/>
    <n v="27.454999999999998"/>
    <x v="1"/>
    <n v="6.13"/>
    <x v="2"/>
    <s v="No"/>
    <x v="0"/>
    <s v="No"/>
    <x v="1"/>
    <n v="2"/>
    <x v="1"/>
    <x v="0"/>
    <n v="9617.66"/>
  </r>
  <r>
    <s v="Id1176"/>
    <x v="0"/>
    <x v="193"/>
    <x v="28"/>
    <s v="  Andrew W"/>
    <n v="23.01"/>
    <x v="2"/>
    <n v="6.04"/>
    <x v="2"/>
    <s v="Yes"/>
    <x v="0"/>
    <s v="No"/>
    <x v="1"/>
    <n v="1"/>
    <x v="1"/>
    <x v="0"/>
    <n v="9597.6299999999992"/>
  </r>
  <r>
    <s v="Id1177"/>
    <x v="5"/>
    <x v="194"/>
    <x v="10"/>
    <s v="  Mark G"/>
    <n v="31.39"/>
    <x v="0"/>
    <n v="8.85"/>
    <x v="0"/>
    <s v="Yes"/>
    <x v="0"/>
    <s v="No"/>
    <x v="1"/>
    <n v="0"/>
    <x v="2"/>
    <x v="2"/>
    <n v="9584.0400000000009"/>
  </r>
  <r>
    <s v="Id1178"/>
    <x v="1"/>
    <x v="195"/>
    <x v="19"/>
    <s v="  Kasey E"/>
    <n v="34.770000000000003"/>
    <x v="0"/>
    <n v="10.54"/>
    <x v="0"/>
    <s v="No"/>
    <x v="0"/>
    <s v="No"/>
    <x v="1"/>
    <n v="2"/>
    <x v="2"/>
    <x v="0"/>
    <n v="9583.89"/>
  </r>
  <r>
    <s v="Id1179"/>
    <x v="0"/>
    <x v="196"/>
    <x v="8"/>
    <s v="  Jeff"/>
    <n v="24.48"/>
    <x v="2"/>
    <n v="4.37"/>
    <x v="1"/>
    <s v="Yes"/>
    <x v="0"/>
    <s v="No"/>
    <x v="1"/>
    <n v="2"/>
    <x v="1"/>
    <x v="1"/>
    <n v="9582.5400000000009"/>
  </r>
  <r>
    <s v="Id118"/>
    <x v="6"/>
    <x v="197"/>
    <x v="0"/>
    <s v="  John"/>
    <n v="44.32"/>
    <x v="0"/>
    <n v="10.55"/>
    <x v="0"/>
    <s v="No"/>
    <x v="0"/>
    <s v="No"/>
    <x v="0"/>
    <n v="0"/>
    <x v="2"/>
    <x v="1"/>
    <n v="39721.93"/>
  </r>
  <r>
    <s v="Id1180"/>
    <x v="1"/>
    <x v="198"/>
    <x v="19"/>
    <s v="  Amy"/>
    <n v="22.61"/>
    <x v="2"/>
    <n v="9.6300000000000008"/>
    <x v="0"/>
    <s v="No"/>
    <x v="0"/>
    <s v="No"/>
    <x v="1"/>
    <n v="2"/>
    <x v="2"/>
    <x v="2"/>
    <n v="9566.99"/>
  </r>
  <r>
    <s v="Id1181"/>
    <x v="6"/>
    <x v="199"/>
    <x v="15"/>
    <s v="  Adam"/>
    <n v="34.299999999999997"/>
    <x v="0"/>
    <n v="10.37"/>
    <x v="0"/>
    <s v="No"/>
    <x v="0"/>
    <s v="No"/>
    <x v="1"/>
    <n v="0"/>
    <x v="1"/>
    <x v="2"/>
    <n v="9563.0300000000007"/>
  </r>
  <r>
    <s v="Id1182"/>
    <x v="0"/>
    <x v="200"/>
    <x v="7"/>
    <s v="  Kristin M"/>
    <n v="46.09"/>
    <x v="0"/>
    <n v="5.44"/>
    <x v="1"/>
    <s v="No"/>
    <x v="0"/>
    <s v="No"/>
    <x v="1"/>
    <n v="2"/>
    <x v="2"/>
    <x v="2"/>
    <n v="9549.57"/>
  </r>
  <r>
    <s v="Id1183"/>
    <x v="7"/>
    <x v="200"/>
    <x v="7"/>
    <s v="  Mary-Lynn B"/>
    <n v="44.744999999999997"/>
    <x v="0"/>
    <n v="5.19"/>
    <x v="1"/>
    <s v="No"/>
    <x v="0"/>
    <s v="No"/>
    <x v="1"/>
    <n v="2"/>
    <x v="2"/>
    <x v="2"/>
    <n v="9541.7000000000007"/>
  </r>
  <r>
    <s v="Id1184"/>
    <x v="7"/>
    <x v="201"/>
    <x v="34"/>
    <s v="  Jamie A"/>
    <n v="26.33"/>
    <x v="1"/>
    <n v="11.8"/>
    <x v="0"/>
    <s v="Yes"/>
    <x v="0"/>
    <s v="No"/>
    <x v="1"/>
    <n v="1"/>
    <x v="2"/>
    <x v="1"/>
    <n v="9540.17"/>
  </r>
  <r>
    <s v="Id1185"/>
    <x v="5"/>
    <x v="202"/>
    <x v="19"/>
    <s v="  Jeffrey A"/>
    <n v="26.6"/>
    <x v="1"/>
    <n v="8.3800000000000008"/>
    <x v="0"/>
    <s v="No"/>
    <x v="0"/>
    <s v="No"/>
    <x v="1"/>
    <n v="2"/>
    <x v="2"/>
    <x v="0"/>
    <n v="9538.65"/>
  </r>
  <r>
    <s v="Id1186"/>
    <x v="6"/>
    <x v="203"/>
    <x v="12"/>
    <s v="  Nicole"/>
    <n v="27.5"/>
    <x v="1"/>
    <n v="7.58"/>
    <x v="0"/>
    <s v="No"/>
    <x v="0"/>
    <s v="No"/>
    <x v="1"/>
    <n v="0"/>
    <x v="2"/>
    <x v="1"/>
    <n v="9528.9"/>
  </r>
  <r>
    <s v="Id1187"/>
    <x v="1"/>
    <x v="204"/>
    <x v="25"/>
    <s v="  Audrey"/>
    <n v="41.55"/>
    <x v="0"/>
    <n v="4.6100000000000003"/>
    <x v="1"/>
    <s v="No"/>
    <x v="0"/>
    <s v="No"/>
    <x v="1"/>
    <n v="1"/>
    <x v="2"/>
    <x v="2"/>
    <n v="9507.68"/>
  </r>
  <r>
    <s v="Id1188"/>
    <x v="0"/>
    <x v="205"/>
    <x v="4"/>
    <s v="  Jacob"/>
    <n v="41.47"/>
    <x v="0"/>
    <n v="4.7"/>
    <x v="1"/>
    <s v="Yes"/>
    <x v="0"/>
    <s v="Yes"/>
    <x v="1"/>
    <n v="1"/>
    <x v="1"/>
    <x v="1"/>
    <n v="9504.31"/>
  </r>
  <r>
    <s v="Id1189"/>
    <x v="11"/>
    <x v="206"/>
    <x v="5"/>
    <s v="  Daniel S"/>
    <n v="24.795000000000002"/>
    <x v="2"/>
    <n v="6.05"/>
    <x v="2"/>
    <s v="Yes"/>
    <x v="0"/>
    <s v="No"/>
    <x v="1"/>
    <n v="0"/>
    <x v="2"/>
    <x v="0"/>
    <n v="9500.57"/>
  </r>
  <r>
    <s v="Id119"/>
    <x v="1"/>
    <x v="207"/>
    <x v="2"/>
    <s v="  Charlie"/>
    <n v="46.39"/>
    <x v="0"/>
    <n v="5.09"/>
    <x v="1"/>
    <s v="No"/>
    <x v="0"/>
    <s v="No"/>
    <x v="0"/>
    <n v="0"/>
    <x v="2"/>
    <x v="2"/>
    <n v="39670.44"/>
  </r>
  <r>
    <s v="Id1190"/>
    <x v="0"/>
    <x v="208"/>
    <x v="0"/>
    <s v="  Marc C"/>
    <n v="29.48"/>
    <x v="1"/>
    <n v="5.63"/>
    <x v="1"/>
    <s v="Yes"/>
    <x v="0"/>
    <s v="Yes"/>
    <x v="1"/>
    <n v="1"/>
    <x v="2"/>
    <x v="1"/>
    <n v="9487.64"/>
  </r>
  <r>
    <s v="Id1191"/>
    <x v="5"/>
    <x v="209"/>
    <x v="20"/>
    <s v="  Mark S"/>
    <n v="28.09"/>
    <x v="1"/>
    <n v="6.06"/>
    <x v="2"/>
    <s v="No"/>
    <x v="0"/>
    <s v="Yes"/>
    <x v="1"/>
    <n v="1"/>
    <x v="2"/>
    <x v="1"/>
    <n v="9453.92"/>
  </r>
  <r>
    <s v="Id1192"/>
    <x v="5"/>
    <x v="210"/>
    <x v="30"/>
    <s v="  Dan"/>
    <n v="32.729999999999997"/>
    <x v="0"/>
    <n v="5.19"/>
    <x v="1"/>
    <s v="No"/>
    <x v="0"/>
    <s v="No"/>
    <x v="1"/>
    <n v="1"/>
    <x v="2"/>
    <x v="0"/>
    <n v="9448.42"/>
  </r>
  <r>
    <s v="Id1193"/>
    <x v="7"/>
    <x v="211"/>
    <x v="19"/>
    <s v="  Gabriela"/>
    <n v="27.36"/>
    <x v="1"/>
    <n v="8.9600000000000009"/>
    <x v="0"/>
    <s v="No"/>
    <x v="0"/>
    <s v="No"/>
    <x v="1"/>
    <n v="0"/>
    <x v="2"/>
    <x v="0"/>
    <n v="9447.3799999999992"/>
  </r>
  <r>
    <s v="Id1194"/>
    <x v="7"/>
    <x v="212"/>
    <x v="15"/>
    <s v="  Amanda"/>
    <n v="27.265000000000001"/>
    <x v="1"/>
    <n v="11.39"/>
    <x v="0"/>
    <s v="No"/>
    <x v="0"/>
    <s v="No"/>
    <x v="1"/>
    <n v="0"/>
    <x v="2"/>
    <x v="2"/>
    <n v="9447.25"/>
  </r>
  <r>
    <s v="Id1195"/>
    <x v="7"/>
    <x v="213"/>
    <x v="5"/>
    <s v="  Dara"/>
    <n v="48.07"/>
    <x v="0"/>
    <n v="4.0599999999999996"/>
    <x v="1"/>
    <s v="Yes"/>
    <x v="0"/>
    <s v="No"/>
    <x v="1"/>
    <n v="0"/>
    <x v="2"/>
    <x v="2"/>
    <n v="9432.93"/>
  </r>
  <r>
    <s v="Id1196"/>
    <x v="6"/>
    <x v="214"/>
    <x v="5"/>
    <s v="  Rachelle R"/>
    <n v="30.8"/>
    <x v="0"/>
    <n v="5.23"/>
    <x v="1"/>
    <s v="Yes"/>
    <x v="0"/>
    <s v="No"/>
    <x v="1"/>
    <n v="0"/>
    <x v="2"/>
    <x v="1"/>
    <n v="9414.92"/>
  </r>
  <r>
    <s v="Id1197"/>
    <x v="7"/>
    <x v="215"/>
    <x v="5"/>
    <s v="  Brenda J"/>
    <n v="32.299999999999997"/>
    <x v="0"/>
    <n v="5.05"/>
    <x v="1"/>
    <s v="Yes"/>
    <x v="0"/>
    <s v="No"/>
    <x v="1"/>
    <n v="0"/>
    <x v="2"/>
    <x v="0"/>
    <n v="9411.01"/>
  </r>
  <r>
    <s v="Id1198"/>
    <x v="6"/>
    <x v="216"/>
    <x v="12"/>
    <s v="  Tim"/>
    <n v="39.700000000000003"/>
    <x v="0"/>
    <n v="7.34"/>
    <x v="0"/>
    <s v="No"/>
    <x v="0"/>
    <s v="No"/>
    <x v="1"/>
    <n v="0"/>
    <x v="1"/>
    <x v="0"/>
    <n v="9391.35"/>
  </r>
  <r>
    <s v="Id1199"/>
    <x v="0"/>
    <x v="217"/>
    <x v="12"/>
    <s v="  Sylvain"/>
    <n v="35.97"/>
    <x v="0"/>
    <n v="8.1300000000000008"/>
    <x v="0"/>
    <s v="No"/>
    <x v="0"/>
    <s v="No"/>
    <x v="1"/>
    <n v="0"/>
    <x v="1"/>
    <x v="1"/>
    <n v="9386.16"/>
  </r>
  <r>
    <s v="Id12"/>
    <x v="0"/>
    <x v="218"/>
    <x v="18"/>
    <s v="  David"/>
    <n v="42.13"/>
    <x v="0"/>
    <n v="11.9"/>
    <x v="0"/>
    <s v="No"/>
    <x v="0"/>
    <s v="No"/>
    <x v="0"/>
    <n v="0"/>
    <x v="0"/>
    <x v="1"/>
    <n v="48675.519999999997"/>
  </r>
  <r>
    <s v="Id120"/>
    <x v="0"/>
    <x v="219"/>
    <x v="39"/>
    <s v="  Meb"/>
    <n v="42.13"/>
    <x v="0"/>
    <n v="5.2"/>
    <x v="1"/>
    <s v="Yes"/>
    <x v="0"/>
    <s v="No"/>
    <x v="0"/>
    <n v="1"/>
    <x v="0"/>
    <x v="0"/>
    <n v="39611.760000000002"/>
  </r>
  <r>
    <s v="Id1200"/>
    <x v="7"/>
    <x v="113"/>
    <x v="34"/>
    <s v="  Lisa M"/>
    <n v="25.86"/>
    <x v="1"/>
    <n v="6.68"/>
    <x v="0"/>
    <s v="Yes"/>
    <x v="0"/>
    <s v="No"/>
    <x v="1"/>
    <n v="1"/>
    <x v="2"/>
    <x v="1"/>
    <n v="9380.75"/>
  </r>
  <r>
    <s v="Id1201"/>
    <x v="0"/>
    <x v="220"/>
    <x v="12"/>
    <s v="  Ryan"/>
    <n v="30.03"/>
    <x v="0"/>
    <n v="11.51"/>
    <x v="0"/>
    <s v="No"/>
    <x v="0"/>
    <s v="No"/>
    <x v="1"/>
    <n v="0"/>
    <x v="2"/>
    <x v="2"/>
    <n v="9377.9"/>
  </r>
  <r>
    <s v="Id1202"/>
    <x v="0"/>
    <x v="221"/>
    <x v="4"/>
    <s v="  Kaitlin M"/>
    <n v="25.76"/>
    <x v="1"/>
    <n v="6.02"/>
    <x v="2"/>
    <s v="Yes"/>
    <x v="0"/>
    <s v="Yes"/>
    <x v="1"/>
    <n v="1"/>
    <x v="2"/>
    <x v="0"/>
    <n v="9377.4500000000007"/>
  </r>
  <r>
    <s v="Id1203"/>
    <x v="3"/>
    <x v="222"/>
    <x v="12"/>
    <s v="  William R"/>
    <n v="22.42"/>
    <x v="2"/>
    <n v="7.96"/>
    <x v="0"/>
    <s v="No"/>
    <x v="0"/>
    <s v="No"/>
    <x v="1"/>
    <n v="0"/>
    <x v="1"/>
    <x v="2"/>
    <n v="9361.33"/>
  </r>
  <r>
    <s v="Id1204"/>
    <x v="5"/>
    <x v="223"/>
    <x v="35"/>
    <s v="  Bruce"/>
    <n v="33.18"/>
    <x v="0"/>
    <n v="6.01"/>
    <x v="2"/>
    <s v="Yes"/>
    <x v="0"/>
    <s v="No"/>
    <x v="1"/>
    <n v="1"/>
    <x v="2"/>
    <x v="2"/>
    <n v="9344.2000000000007"/>
  </r>
  <r>
    <s v="Id1205"/>
    <x v="2"/>
    <x v="224"/>
    <x v="16"/>
    <s v="  Veronica"/>
    <n v="43.04"/>
    <x v="0"/>
    <n v="5.9"/>
    <x v="2"/>
    <s v="Yes"/>
    <x v="0"/>
    <s v="No"/>
    <x v="1"/>
    <n v="0"/>
    <x v="2"/>
    <x v="2"/>
    <n v="9338.61"/>
  </r>
  <r>
    <s v="Id1206"/>
    <x v="1"/>
    <x v="225"/>
    <x v="35"/>
    <s v="  Warren"/>
    <n v="34.15"/>
    <x v="0"/>
    <n v="4.49"/>
    <x v="1"/>
    <s v="Yes"/>
    <x v="0"/>
    <s v="No"/>
    <x v="1"/>
    <n v="1"/>
    <x v="2"/>
    <x v="2"/>
    <n v="9320.26"/>
  </r>
  <r>
    <s v="Id1207"/>
    <x v="7"/>
    <x v="226"/>
    <x v="2"/>
    <s v="  Daniela"/>
    <n v="25.78"/>
    <x v="1"/>
    <n v="6.25"/>
    <x v="2"/>
    <s v="No"/>
    <x v="0"/>
    <s v="No"/>
    <x v="1"/>
    <n v="0"/>
    <x v="2"/>
    <x v="2"/>
    <n v="9315.41"/>
  </r>
  <r>
    <s v="Id1208"/>
    <x v="0"/>
    <x v="227"/>
    <x v="27"/>
    <s v="  Deirdre A"/>
    <n v="21.02"/>
    <x v="2"/>
    <n v="9.6199999999999992"/>
    <x v="0"/>
    <s v="Yes"/>
    <x v="0"/>
    <s v="Yes"/>
    <x v="1"/>
    <n v="1"/>
    <x v="1"/>
    <x v="2"/>
    <n v="9310.81"/>
  </r>
  <r>
    <s v="Id1209"/>
    <x v="0"/>
    <x v="228"/>
    <x v="19"/>
    <s v="  Mathias"/>
    <n v="37.51"/>
    <x v="0"/>
    <n v="11.06"/>
    <x v="0"/>
    <s v="No"/>
    <x v="0"/>
    <s v="No"/>
    <x v="1"/>
    <n v="2"/>
    <x v="1"/>
    <x v="0"/>
    <n v="9304.7000000000007"/>
  </r>
  <r>
    <s v="Id121"/>
    <x v="11"/>
    <x v="229"/>
    <x v="10"/>
    <s v="  Aaqib L"/>
    <n v="30.78"/>
    <x v="0"/>
    <n v="8.4499999999999993"/>
    <x v="0"/>
    <s v="Yes"/>
    <x v="0"/>
    <s v="No"/>
    <x v="0"/>
    <n v="0"/>
    <x v="0"/>
    <x v="1"/>
    <n v="39597.410000000003"/>
  </r>
  <r>
    <s v="Id1210"/>
    <x v="1"/>
    <x v="213"/>
    <x v="5"/>
    <s v="  Matthew"/>
    <n v="25.745000000000001"/>
    <x v="1"/>
    <n v="6.11"/>
    <x v="2"/>
    <s v="Yes"/>
    <x v="0"/>
    <s v="No"/>
    <x v="1"/>
    <n v="0"/>
    <x v="2"/>
    <x v="2"/>
    <n v="9301.89"/>
  </r>
  <r>
    <s v="Id1211"/>
    <x v="3"/>
    <x v="230"/>
    <x v="19"/>
    <s v="  Kurt"/>
    <n v="31.35"/>
    <x v="0"/>
    <n v="11.49"/>
    <x v="0"/>
    <s v="No"/>
    <x v="0"/>
    <s v="No"/>
    <x v="1"/>
    <n v="2"/>
    <x v="1"/>
    <x v="0"/>
    <n v="9290.14"/>
  </r>
  <r>
    <s v="Id1212"/>
    <x v="14"/>
    <x v="228"/>
    <x v="19"/>
    <s v="  Samuel"/>
    <n v="29.83"/>
    <x v="1"/>
    <n v="8.68"/>
    <x v="0"/>
    <s v="No"/>
    <x v="0"/>
    <s v="No"/>
    <x v="1"/>
    <n v="2"/>
    <x v="2"/>
    <x v="0"/>
    <n v="9288.0300000000007"/>
  </r>
  <r>
    <s v="Id1213"/>
    <x v="0"/>
    <x v="231"/>
    <x v="4"/>
    <s v="  Emily"/>
    <n v="25.49"/>
    <x v="1"/>
    <n v="5.68"/>
    <x v="1"/>
    <s v="Yes"/>
    <x v="0"/>
    <s v="Yes"/>
    <x v="1"/>
    <n v="1"/>
    <x v="2"/>
    <x v="0"/>
    <n v="9285.8700000000008"/>
  </r>
  <r>
    <s v="Id1214"/>
    <x v="0"/>
    <x v="232"/>
    <x v="12"/>
    <s v="  Tiffany"/>
    <n v="34.1"/>
    <x v="0"/>
    <n v="8.4499999999999993"/>
    <x v="0"/>
    <s v="No"/>
    <x v="0"/>
    <s v="No"/>
    <x v="1"/>
    <n v="0"/>
    <x v="2"/>
    <x v="0"/>
    <n v="9283.56"/>
  </r>
  <r>
    <s v="Id1215"/>
    <x v="3"/>
    <x v="233"/>
    <x v="19"/>
    <s v="  Alex F"/>
    <n v="25.84"/>
    <x v="1"/>
    <n v="8.51"/>
    <x v="0"/>
    <s v="No"/>
    <x v="0"/>
    <s v="No"/>
    <x v="1"/>
    <n v="2"/>
    <x v="1"/>
    <x v="1"/>
    <n v="9282.48"/>
  </r>
  <r>
    <s v="Id1216"/>
    <x v="6"/>
    <x v="234"/>
    <x v="12"/>
    <s v="  Alice"/>
    <n v="20.6"/>
    <x v="2"/>
    <n v="7.62"/>
    <x v="0"/>
    <s v="No"/>
    <x v="0"/>
    <s v="No"/>
    <x v="1"/>
    <n v="0"/>
    <x v="2"/>
    <x v="2"/>
    <n v="9264.7999999999993"/>
  </r>
  <r>
    <s v="Id1217"/>
    <x v="1"/>
    <x v="235"/>
    <x v="15"/>
    <s v="  Allison M"/>
    <n v="28.88"/>
    <x v="1"/>
    <n v="10.18"/>
    <x v="0"/>
    <s v="No"/>
    <x v="0"/>
    <s v="No"/>
    <x v="1"/>
    <n v="0"/>
    <x v="2"/>
    <x v="2"/>
    <n v="9249.5"/>
  </r>
  <r>
    <s v="Id1218"/>
    <x v="5"/>
    <x v="236"/>
    <x v="9"/>
    <s v="  Johannes Fiskerstand"/>
    <n v="28.24"/>
    <x v="1"/>
    <n v="5.36"/>
    <x v="1"/>
    <s v="No"/>
    <x v="0"/>
    <s v="No"/>
    <x v="1"/>
    <n v="0"/>
    <x v="2"/>
    <x v="2"/>
    <n v="9247.94"/>
  </r>
  <r>
    <s v="Id1219"/>
    <x v="12"/>
    <x v="237"/>
    <x v="34"/>
    <s v="  Stephen"/>
    <n v="25.46"/>
    <x v="1"/>
    <n v="11.78"/>
    <x v="0"/>
    <s v="Yes"/>
    <x v="0"/>
    <s v="No"/>
    <x v="1"/>
    <n v="1"/>
    <x v="1"/>
    <x v="0"/>
    <n v="9225.26"/>
  </r>
  <r>
    <s v="Id122"/>
    <x v="12"/>
    <x v="238"/>
    <x v="1"/>
    <s v="  Craig A"/>
    <n v="31.35"/>
    <x v="0"/>
    <n v="9.5399999999999991"/>
    <x v="0"/>
    <s v="No"/>
    <x v="0"/>
    <s v="No"/>
    <x v="0"/>
    <n v="0"/>
    <x v="0"/>
    <x v="1"/>
    <n v="39556.49"/>
  </r>
  <r>
    <s v="Id1220"/>
    <x v="9"/>
    <x v="239"/>
    <x v="10"/>
    <s v="  Jon M"/>
    <n v="29.64"/>
    <x v="1"/>
    <n v="10.82"/>
    <x v="0"/>
    <s v="Yes"/>
    <x v="0"/>
    <s v="No"/>
    <x v="1"/>
    <n v="0"/>
    <x v="2"/>
    <x v="0"/>
    <n v="9222.4"/>
  </r>
  <r>
    <s v="Id1221"/>
    <x v="5"/>
    <x v="240"/>
    <x v="24"/>
    <s v="  Fasil"/>
    <n v="31.27"/>
    <x v="0"/>
    <n v="7.73"/>
    <x v="0"/>
    <s v="Yes"/>
    <x v="0"/>
    <s v="No"/>
    <x v="1"/>
    <n v="1"/>
    <x v="2"/>
    <x v="0"/>
    <n v="9210.06"/>
  </r>
  <r>
    <s v="Id1222"/>
    <x v="1"/>
    <x v="241"/>
    <x v="5"/>
    <s v="  Megan C"/>
    <n v="19.95"/>
    <x v="2"/>
    <n v="6.24"/>
    <x v="2"/>
    <s v="Yes"/>
    <x v="0"/>
    <s v="No"/>
    <x v="1"/>
    <n v="0"/>
    <x v="2"/>
    <x v="2"/>
    <n v="9193.84"/>
  </r>
  <r>
    <s v="Id1223"/>
    <x v="6"/>
    <x v="242"/>
    <x v="19"/>
    <s v="  Lisa J"/>
    <n v="21.3"/>
    <x v="2"/>
    <n v="10.42"/>
    <x v="0"/>
    <s v="No"/>
    <x v="0"/>
    <s v="No"/>
    <x v="1"/>
    <n v="2"/>
    <x v="2"/>
    <x v="0"/>
    <n v="9182.17"/>
  </r>
  <r>
    <s v="Id1224"/>
    <x v="1"/>
    <x v="217"/>
    <x v="12"/>
    <s v="  Doron P"/>
    <n v="31.635000000000002"/>
    <x v="0"/>
    <n v="11.11"/>
    <x v="0"/>
    <s v="No"/>
    <x v="0"/>
    <s v="No"/>
    <x v="1"/>
    <n v="0"/>
    <x v="1"/>
    <x v="2"/>
    <n v="9174.14"/>
  </r>
  <r>
    <s v="Id1225"/>
    <x v="1"/>
    <x v="243"/>
    <x v="6"/>
    <s v="  Katharina"/>
    <n v="23.9"/>
    <x v="2"/>
    <n v="7.67"/>
    <x v="0"/>
    <s v="Yes"/>
    <x v="0"/>
    <s v="No"/>
    <x v="1"/>
    <n v="2"/>
    <x v="2"/>
    <x v="1"/>
    <n v="9171.75"/>
  </r>
  <r>
    <s v="Id1226"/>
    <x v="5"/>
    <x v="244"/>
    <x v="29"/>
    <s v="  Carl"/>
    <n v="34.15"/>
    <x v="0"/>
    <n v="6.15"/>
    <x v="2"/>
    <s v="No"/>
    <x v="0"/>
    <s v="No"/>
    <x v="1"/>
    <n v="0"/>
    <x v="2"/>
    <x v="1"/>
    <n v="9159.51"/>
  </r>
  <r>
    <s v="Id1227"/>
    <x v="1"/>
    <x v="245"/>
    <x v="31"/>
    <s v="  Kelsey J"/>
    <n v="28.71"/>
    <x v="1"/>
    <n v="5.71"/>
    <x v="2"/>
    <s v="No"/>
    <x v="0"/>
    <s v="No"/>
    <x v="1"/>
    <n v="0"/>
    <x v="2"/>
    <x v="2"/>
    <n v="9147.5"/>
  </r>
  <r>
    <s v="Id1228"/>
    <x v="6"/>
    <x v="246"/>
    <x v="6"/>
    <s v="  Stephen A"/>
    <n v="36.700000000000003"/>
    <x v="0"/>
    <n v="8.6999999999999993"/>
    <x v="0"/>
    <s v="Yes"/>
    <x v="0"/>
    <s v="No"/>
    <x v="1"/>
    <n v="2"/>
    <x v="1"/>
    <x v="1"/>
    <n v="9144.57"/>
  </r>
  <r>
    <s v="Id1229"/>
    <x v="0"/>
    <x v="247"/>
    <x v="6"/>
    <s v="  Dan"/>
    <n v="34.1"/>
    <x v="0"/>
    <n v="9.0399999999999991"/>
    <x v="0"/>
    <s v="Yes"/>
    <x v="0"/>
    <s v="No"/>
    <x v="1"/>
    <n v="2"/>
    <x v="1"/>
    <x v="0"/>
    <n v="9140.9500000000007"/>
  </r>
  <r>
    <s v="Id123"/>
    <x v="6"/>
    <x v="248"/>
    <x v="8"/>
    <s v="  Meredith"/>
    <n v="41.46"/>
    <x v="0"/>
    <n v="4.99"/>
    <x v="1"/>
    <s v="Yes"/>
    <x v="0"/>
    <s v="No"/>
    <x v="0"/>
    <n v="2"/>
    <x v="2"/>
    <x v="1"/>
    <n v="39396.86"/>
  </r>
  <r>
    <s v="Id1230"/>
    <x v="6"/>
    <x v="249"/>
    <x v="2"/>
    <s v="  Katie C"/>
    <n v="25.7"/>
    <x v="1"/>
    <n v="5.61"/>
    <x v="1"/>
    <s v="No"/>
    <x v="0"/>
    <s v="No"/>
    <x v="1"/>
    <n v="0"/>
    <x v="2"/>
    <x v="2"/>
    <n v="9101.7999999999993"/>
  </r>
  <r>
    <s v="Id1231"/>
    <x v="6"/>
    <x v="250"/>
    <x v="18"/>
    <s v="  Melissa K"/>
    <n v="21.68"/>
    <x v="2"/>
    <n v="8.1199999999999992"/>
    <x v="0"/>
    <s v="No"/>
    <x v="0"/>
    <s v="No"/>
    <x v="1"/>
    <n v="0"/>
    <x v="1"/>
    <x v="2"/>
    <n v="9095.94"/>
  </r>
  <r>
    <s v="Id1232"/>
    <x v="7"/>
    <x v="251"/>
    <x v="2"/>
    <s v="  Kara H"/>
    <n v="25.175000000000001"/>
    <x v="1"/>
    <n v="4.74"/>
    <x v="1"/>
    <s v="No"/>
    <x v="0"/>
    <s v="No"/>
    <x v="1"/>
    <n v="0"/>
    <x v="2"/>
    <x v="1"/>
    <n v="9095.07"/>
  </r>
  <r>
    <s v="Id1233"/>
    <x v="0"/>
    <x v="252"/>
    <x v="7"/>
    <s v="  Juan Carlos"/>
    <n v="44.77"/>
    <x v="0"/>
    <n v="4.0599999999999996"/>
    <x v="1"/>
    <s v="No"/>
    <x v="0"/>
    <s v="No"/>
    <x v="1"/>
    <n v="2"/>
    <x v="1"/>
    <x v="1"/>
    <n v="9058.73"/>
  </r>
  <r>
    <s v="Id1234"/>
    <x v="0"/>
    <x v="253"/>
    <x v="7"/>
    <s v="  John III"/>
    <n v="37.07"/>
    <x v="0"/>
    <n v="5.69"/>
    <x v="1"/>
    <s v="No"/>
    <x v="0"/>
    <s v="No"/>
    <x v="1"/>
    <n v="2"/>
    <x v="2"/>
    <x v="1"/>
    <n v="9048.0300000000007"/>
  </r>
  <r>
    <s v="Id1235"/>
    <x v="2"/>
    <x v="254"/>
    <x v="40"/>
    <s v="  Sarah M"/>
    <n v="39.799999999999997"/>
    <x v="0"/>
    <n v="5.66"/>
    <x v="1"/>
    <s v="No"/>
    <x v="0"/>
    <s v="Yes"/>
    <x v="1"/>
    <n v="1"/>
    <x v="2"/>
    <x v="0"/>
    <n v="9010.2000000000007"/>
  </r>
  <r>
    <s v="Id1236"/>
    <x v="4"/>
    <x v="255"/>
    <x v="20"/>
    <s v="  Kristin C"/>
    <n v="26.36"/>
    <x v="1"/>
    <n v="4.32"/>
    <x v="1"/>
    <s v="No"/>
    <x v="0"/>
    <s v="Yes"/>
    <x v="1"/>
    <n v="1"/>
    <x v="2"/>
    <x v="2"/>
    <n v="8998.43"/>
  </r>
  <r>
    <s v="Id1237"/>
    <x v="1"/>
    <x v="94"/>
    <x v="19"/>
    <s v="  Casey M"/>
    <n v="29.925000000000001"/>
    <x v="0"/>
    <n v="8.2899999999999991"/>
    <x v="0"/>
    <s v="No"/>
    <x v="0"/>
    <s v="No"/>
    <x v="1"/>
    <n v="2"/>
    <x v="2"/>
    <x v="2"/>
    <n v="8988.16"/>
  </r>
  <r>
    <s v="Id1238"/>
    <x v="0"/>
    <x v="256"/>
    <x v="15"/>
    <s v="  Samuel"/>
    <n v="37.29"/>
    <x v="0"/>
    <n v="10.46"/>
    <x v="0"/>
    <s v="No"/>
    <x v="0"/>
    <s v="No"/>
    <x v="1"/>
    <n v="0"/>
    <x v="2"/>
    <x v="1"/>
    <n v="8978.19"/>
  </r>
  <r>
    <s v="Id1239"/>
    <x v="6"/>
    <x v="257"/>
    <x v="15"/>
    <s v="  Braulio"/>
    <n v="30.2"/>
    <x v="0"/>
    <n v="11.96"/>
    <x v="0"/>
    <s v="No"/>
    <x v="0"/>
    <s v="No"/>
    <x v="1"/>
    <n v="0"/>
    <x v="1"/>
    <x v="1"/>
    <n v="8968.33"/>
  </r>
  <r>
    <s v="Id124"/>
    <x v="6"/>
    <x v="258"/>
    <x v="1"/>
    <s v="  Doug"/>
    <n v="48"/>
    <x v="0"/>
    <n v="10.54"/>
    <x v="0"/>
    <s v="No"/>
    <x v="0"/>
    <s v="No"/>
    <x v="0"/>
    <n v="0"/>
    <x v="2"/>
    <x v="0"/>
    <n v="39352.6"/>
  </r>
  <r>
    <s v="Id1240"/>
    <x v="1"/>
    <x v="259"/>
    <x v="26"/>
    <s v="  Anne-Marie"/>
    <n v="24.225000000000001"/>
    <x v="2"/>
    <n v="4.25"/>
    <x v="1"/>
    <s v="Yes"/>
    <x v="0"/>
    <s v="Yes"/>
    <x v="1"/>
    <n v="1"/>
    <x v="2"/>
    <x v="0"/>
    <n v="8965.7999999999993"/>
  </r>
  <r>
    <s v="Id1241"/>
    <x v="3"/>
    <x v="260"/>
    <x v="15"/>
    <s v="  Samuel K"/>
    <n v="31.445"/>
    <x v="0"/>
    <n v="8.33"/>
    <x v="0"/>
    <s v="No"/>
    <x v="0"/>
    <s v="No"/>
    <x v="1"/>
    <n v="0"/>
    <x v="1"/>
    <x v="1"/>
    <n v="8964.06"/>
  </r>
  <r>
    <s v="Id1242"/>
    <x v="2"/>
    <x v="261"/>
    <x v="25"/>
    <s v="  Yuki"/>
    <n v="38.880000000000003"/>
    <x v="0"/>
    <n v="4.29"/>
    <x v="1"/>
    <s v="No"/>
    <x v="0"/>
    <s v="No"/>
    <x v="1"/>
    <n v="1"/>
    <x v="2"/>
    <x v="0"/>
    <n v="8954.99"/>
  </r>
  <r>
    <s v="Id1243"/>
    <x v="0"/>
    <x v="262"/>
    <x v="5"/>
    <s v="  Rafer"/>
    <n v="43.89"/>
    <x v="0"/>
    <n v="6.32"/>
    <x v="2"/>
    <s v="Yes"/>
    <x v="0"/>
    <s v="No"/>
    <x v="1"/>
    <n v="0"/>
    <x v="1"/>
    <x v="1"/>
    <n v="8944.1200000000008"/>
  </r>
  <r>
    <s v="Id1244"/>
    <x v="6"/>
    <x v="263"/>
    <x v="12"/>
    <s v="  Claire"/>
    <n v="25.6"/>
    <x v="1"/>
    <n v="5.65"/>
    <x v="1"/>
    <s v="No"/>
    <x v="0"/>
    <s v="No"/>
    <x v="1"/>
    <n v="2"/>
    <x v="2"/>
    <x v="2"/>
    <n v="8932.08"/>
  </r>
  <r>
    <s v="Id1245"/>
    <x v="1"/>
    <x v="264"/>
    <x v="34"/>
    <s v="  Erynn J"/>
    <n v="29.545000000000002"/>
    <x v="1"/>
    <n v="8.41"/>
    <x v="0"/>
    <s v="Yes"/>
    <x v="0"/>
    <s v="No"/>
    <x v="1"/>
    <n v="1"/>
    <x v="2"/>
    <x v="1"/>
    <n v="8930.93"/>
  </r>
  <r>
    <s v="Id1246"/>
    <x v="0"/>
    <x v="265"/>
    <x v="11"/>
    <s v="  Mahesh"/>
    <n v="23.25"/>
    <x v="2"/>
    <n v="11.96"/>
    <x v="0"/>
    <s v="Yes"/>
    <x v="0"/>
    <s v="No"/>
    <x v="1"/>
    <n v="0"/>
    <x v="1"/>
    <x v="1"/>
    <n v="8908.4699999999993"/>
  </r>
  <r>
    <s v="Id1247"/>
    <x v="1"/>
    <x v="266"/>
    <x v="36"/>
    <s v="  Stanley"/>
    <n v="43.95"/>
    <x v="0"/>
    <n v="5.17"/>
    <x v="1"/>
    <s v="Yes"/>
    <x v="0"/>
    <s v="Yes"/>
    <x v="1"/>
    <n v="1"/>
    <x v="2"/>
    <x v="1"/>
    <n v="8906.14"/>
  </r>
  <r>
    <s v="Id1248"/>
    <x v="11"/>
    <x v="267"/>
    <x v="1"/>
    <s v="  Gregory"/>
    <n v="21.85"/>
    <x v="2"/>
    <n v="8.76"/>
    <x v="0"/>
    <s v="No"/>
    <x v="0"/>
    <s v="No"/>
    <x v="1"/>
    <n v="0"/>
    <x v="2"/>
    <x v="0"/>
    <n v="8891.14"/>
  </r>
  <r>
    <s v="Id1249"/>
    <x v="1"/>
    <x v="268"/>
    <x v="19"/>
    <s v="  Eric"/>
    <n v="25.73"/>
    <x v="1"/>
    <n v="7.99"/>
    <x v="0"/>
    <s v="No"/>
    <x v="0"/>
    <s v="No"/>
    <x v="1"/>
    <n v="2"/>
    <x v="2"/>
    <x v="0"/>
    <n v="8890.59"/>
  </r>
  <r>
    <s v="Id125"/>
    <x v="6"/>
    <x v="269"/>
    <x v="31"/>
    <s v="  Elizabeth J"/>
    <n v="49.13"/>
    <x v="0"/>
    <n v="4.54"/>
    <x v="1"/>
    <s v="No"/>
    <x v="0"/>
    <s v="No"/>
    <x v="0"/>
    <n v="0"/>
    <x v="2"/>
    <x v="0"/>
    <n v="39315.279999999999"/>
  </r>
  <r>
    <s v="Id1250"/>
    <x v="0"/>
    <x v="270"/>
    <x v="15"/>
    <s v="  Rachel M"/>
    <n v="32.229999999999997"/>
    <x v="0"/>
    <n v="8.59"/>
    <x v="0"/>
    <s v="No"/>
    <x v="0"/>
    <s v="No"/>
    <x v="1"/>
    <n v="0"/>
    <x v="2"/>
    <x v="0"/>
    <n v="8871.15"/>
  </r>
  <r>
    <s v="Id1251"/>
    <x v="1"/>
    <x v="271"/>
    <x v="7"/>
    <s v="  Fritz"/>
    <n v="32.204999999999998"/>
    <x v="0"/>
    <n v="6.14"/>
    <x v="2"/>
    <s v="No"/>
    <x v="0"/>
    <s v="No"/>
    <x v="1"/>
    <n v="2"/>
    <x v="1"/>
    <x v="1"/>
    <n v="8835.26"/>
  </r>
  <r>
    <s v="Id1252"/>
    <x v="1"/>
    <x v="272"/>
    <x v="7"/>
    <s v="  Brad"/>
    <n v="26.41"/>
    <x v="1"/>
    <n v="4.08"/>
    <x v="1"/>
    <s v="No"/>
    <x v="0"/>
    <s v="No"/>
    <x v="1"/>
    <n v="2"/>
    <x v="1"/>
    <x v="2"/>
    <n v="8827.2099999999991"/>
  </r>
  <r>
    <s v="Id1253"/>
    <x v="6"/>
    <x v="273"/>
    <x v="5"/>
    <s v="  Claire M"/>
    <n v="30.2"/>
    <x v="0"/>
    <n v="6.25"/>
    <x v="2"/>
    <s v="Yes"/>
    <x v="0"/>
    <s v="No"/>
    <x v="1"/>
    <n v="0"/>
    <x v="2"/>
    <x v="0"/>
    <n v="8825.09"/>
  </r>
  <r>
    <s v="Id1254"/>
    <x v="4"/>
    <x v="274"/>
    <x v="35"/>
    <s v="  Jennifer"/>
    <n v="31.26"/>
    <x v="0"/>
    <n v="5.94"/>
    <x v="2"/>
    <s v="Yes"/>
    <x v="0"/>
    <s v="No"/>
    <x v="1"/>
    <n v="1"/>
    <x v="2"/>
    <x v="2"/>
    <n v="8824.27"/>
  </r>
  <r>
    <s v="Id1255"/>
    <x v="7"/>
    <x v="275"/>
    <x v="5"/>
    <s v="  Maria S"/>
    <n v="33.725000000000001"/>
    <x v="0"/>
    <n v="6.45"/>
    <x v="2"/>
    <s v="Yes"/>
    <x v="0"/>
    <s v="No"/>
    <x v="1"/>
    <n v="0"/>
    <x v="2"/>
    <x v="0"/>
    <n v="8823.99"/>
  </r>
  <r>
    <s v="Id1256"/>
    <x v="6"/>
    <x v="276"/>
    <x v="5"/>
    <s v="  Katherine E"/>
    <n v="28.9"/>
    <x v="1"/>
    <n v="5.74"/>
    <x v="2"/>
    <s v="Yes"/>
    <x v="0"/>
    <s v="No"/>
    <x v="1"/>
    <n v="0"/>
    <x v="2"/>
    <x v="2"/>
    <n v="8823.2800000000007"/>
  </r>
  <r>
    <s v="Id1257"/>
    <x v="8"/>
    <x v="277"/>
    <x v="14"/>
    <s v="  Michael"/>
    <n v="45.69"/>
    <x v="0"/>
    <n v="4.43"/>
    <x v="1"/>
    <s v="Yes"/>
    <x v="0"/>
    <s v="No"/>
    <x v="1"/>
    <n v="0"/>
    <x v="2"/>
    <x v="0"/>
    <n v="8821.8799999999992"/>
  </r>
  <r>
    <s v="Id1258"/>
    <x v="0"/>
    <x v="278"/>
    <x v="18"/>
    <s v="  Roxanne"/>
    <n v="21.03"/>
    <x v="2"/>
    <n v="6.5"/>
    <x v="0"/>
    <s v="No"/>
    <x v="0"/>
    <s v="No"/>
    <x v="1"/>
    <n v="0"/>
    <x v="1"/>
    <x v="1"/>
    <n v="8800.49"/>
  </r>
  <r>
    <s v="Id1259"/>
    <x v="6"/>
    <x v="279"/>
    <x v="12"/>
    <s v="  Israel"/>
    <n v="37"/>
    <x v="0"/>
    <n v="8.75"/>
    <x v="0"/>
    <s v="No"/>
    <x v="0"/>
    <s v="No"/>
    <x v="1"/>
    <n v="0"/>
    <x v="2"/>
    <x v="2"/>
    <n v="8798.59"/>
  </r>
  <r>
    <s v="Id126"/>
    <x v="6"/>
    <x v="280"/>
    <x v="25"/>
    <s v="  Matthew P"/>
    <n v="37.799999999999997"/>
    <x v="0"/>
    <n v="6.29"/>
    <x v="2"/>
    <s v="No"/>
    <x v="0"/>
    <s v="No"/>
    <x v="0"/>
    <n v="1"/>
    <x v="0"/>
    <x v="0"/>
    <n v="39241.440000000002"/>
  </r>
  <r>
    <s v="Id1260"/>
    <x v="6"/>
    <x v="281"/>
    <x v="12"/>
    <s v="  Samalya"/>
    <n v="25.4"/>
    <x v="1"/>
    <n v="11.96"/>
    <x v="0"/>
    <s v="No"/>
    <x v="0"/>
    <s v="No"/>
    <x v="1"/>
    <n v="0"/>
    <x v="2"/>
    <x v="0"/>
    <n v="8782.4699999999993"/>
  </r>
  <r>
    <s v="Id1261"/>
    <x v="1"/>
    <x v="282"/>
    <x v="15"/>
    <s v="  Peter"/>
    <n v="32.299999999999997"/>
    <x v="0"/>
    <n v="10.54"/>
    <x v="0"/>
    <s v="No"/>
    <x v="0"/>
    <s v="No"/>
    <x v="1"/>
    <n v="0"/>
    <x v="2"/>
    <x v="0"/>
    <n v="8765.25"/>
  </r>
  <r>
    <s v="Id1262"/>
    <x v="0"/>
    <x v="283"/>
    <x v="4"/>
    <s v="  Alicia"/>
    <n v="23.94"/>
    <x v="2"/>
    <n v="4.54"/>
    <x v="1"/>
    <s v="Yes"/>
    <x v="0"/>
    <s v="Yes"/>
    <x v="1"/>
    <n v="1"/>
    <x v="2"/>
    <x v="2"/>
    <n v="8760.1200000000008"/>
  </r>
  <r>
    <s v="Id1263"/>
    <x v="6"/>
    <x v="284"/>
    <x v="23"/>
    <s v="  Sarah K"/>
    <n v="46.4"/>
    <x v="0"/>
    <n v="5.71"/>
    <x v="2"/>
    <s v="No"/>
    <x v="0"/>
    <s v="No"/>
    <x v="1"/>
    <n v="0"/>
    <x v="2"/>
    <x v="0"/>
    <n v="8747.68"/>
  </r>
  <r>
    <s v="Id1264"/>
    <x v="1"/>
    <x v="285"/>
    <x v="5"/>
    <s v="  Guomin"/>
    <n v="40.375"/>
    <x v="0"/>
    <n v="6.25"/>
    <x v="2"/>
    <s v="Yes"/>
    <x v="0"/>
    <s v="No"/>
    <x v="1"/>
    <n v="0"/>
    <x v="2"/>
    <x v="0"/>
    <n v="8733.23"/>
  </r>
  <r>
    <s v="Id1265"/>
    <x v="6"/>
    <x v="286"/>
    <x v="19"/>
    <s v="  Javier"/>
    <n v="28.7"/>
    <x v="1"/>
    <n v="9.4700000000000006"/>
    <x v="0"/>
    <s v="No"/>
    <x v="0"/>
    <s v="No"/>
    <x v="1"/>
    <n v="2"/>
    <x v="1"/>
    <x v="0"/>
    <n v="8703.4599999999991"/>
  </r>
  <r>
    <s v="Id1266"/>
    <x v="5"/>
    <x v="287"/>
    <x v="9"/>
    <s v="  Matt"/>
    <n v="26.63"/>
    <x v="1"/>
    <n v="5.7"/>
    <x v="2"/>
    <s v="No"/>
    <x v="0"/>
    <s v="No"/>
    <x v="1"/>
    <n v="0"/>
    <x v="2"/>
    <x v="0"/>
    <n v="8701.84"/>
  </r>
  <r>
    <s v="Id1267"/>
    <x v="11"/>
    <x v="94"/>
    <x v="19"/>
    <s v="  Thomas S"/>
    <n v="22.515000000000001"/>
    <x v="2"/>
    <n v="11.18"/>
    <x v="0"/>
    <s v="No"/>
    <x v="0"/>
    <s v="No"/>
    <x v="1"/>
    <n v="2"/>
    <x v="2"/>
    <x v="2"/>
    <n v="8688.86"/>
  </r>
  <r>
    <s v="Id1268"/>
    <x v="1"/>
    <x v="288"/>
    <x v="15"/>
    <s v="  Martha Patricia"/>
    <n v="36.575000000000003"/>
    <x v="0"/>
    <n v="10.98"/>
    <x v="0"/>
    <s v="No"/>
    <x v="0"/>
    <s v="No"/>
    <x v="1"/>
    <n v="0"/>
    <x v="2"/>
    <x v="2"/>
    <n v="8671.19"/>
  </r>
  <r>
    <s v="Id1269"/>
    <x v="0"/>
    <x v="289"/>
    <x v="4"/>
    <s v="  Alicia"/>
    <n v="23.66"/>
    <x v="2"/>
    <n v="5.1100000000000003"/>
    <x v="1"/>
    <s v="Yes"/>
    <x v="0"/>
    <s v="Yes"/>
    <x v="1"/>
    <n v="1"/>
    <x v="2"/>
    <x v="0"/>
    <n v="8665.14"/>
  </r>
  <r>
    <s v="Id127"/>
    <x v="6"/>
    <x v="290"/>
    <x v="27"/>
    <s v="  Guillermo Sr"/>
    <n v="38.299999999999997"/>
    <x v="0"/>
    <n v="9.51"/>
    <x v="0"/>
    <s v="No"/>
    <x v="0"/>
    <s v="No"/>
    <x v="0"/>
    <n v="0"/>
    <x v="2"/>
    <x v="2"/>
    <n v="39221.120000000003"/>
  </r>
  <r>
    <s v="Id1270"/>
    <x v="1"/>
    <x v="291"/>
    <x v="18"/>
    <s v="  Jennifer V"/>
    <n v="18.62"/>
    <x v="2"/>
    <n v="10.24"/>
    <x v="0"/>
    <s v="No"/>
    <x v="0"/>
    <s v="No"/>
    <x v="1"/>
    <n v="0"/>
    <x v="1"/>
    <x v="1"/>
    <n v="8665.09"/>
  </r>
  <r>
    <s v="Id1271"/>
    <x v="11"/>
    <x v="292"/>
    <x v="34"/>
    <s v="  Michael W"/>
    <n v="19.190000000000001"/>
    <x v="2"/>
    <n v="7.71"/>
    <x v="0"/>
    <s v="Yes"/>
    <x v="0"/>
    <s v="No"/>
    <x v="1"/>
    <n v="1"/>
    <x v="2"/>
    <x v="1"/>
    <n v="8627.5400000000009"/>
  </r>
  <r>
    <s v="Id1272"/>
    <x v="6"/>
    <x v="293"/>
    <x v="2"/>
    <s v="  Eddie C"/>
    <n v="27.5"/>
    <x v="1"/>
    <n v="6.03"/>
    <x v="2"/>
    <s v="No"/>
    <x v="0"/>
    <s v="No"/>
    <x v="1"/>
    <n v="0"/>
    <x v="2"/>
    <x v="0"/>
    <n v="8615.2999999999993"/>
  </r>
  <r>
    <s v="Id1273"/>
    <x v="15"/>
    <x v="209"/>
    <x v="20"/>
    <s v="  Maxime M"/>
    <n v="27.36"/>
    <x v="1"/>
    <n v="5.96"/>
    <x v="2"/>
    <s v="No"/>
    <x v="0"/>
    <s v="Yes"/>
    <x v="1"/>
    <n v="1"/>
    <x v="0"/>
    <x v="1"/>
    <n v="8606.2199999999993"/>
  </r>
  <r>
    <s v="Id1274"/>
    <x v="0"/>
    <x v="294"/>
    <x v="2"/>
    <s v="  Mark D"/>
    <n v="20.350000000000001"/>
    <x v="2"/>
    <n v="4.16"/>
    <x v="1"/>
    <s v="No"/>
    <x v="0"/>
    <s v="No"/>
    <x v="1"/>
    <n v="0"/>
    <x v="2"/>
    <x v="1"/>
    <n v="8605.36"/>
  </r>
  <r>
    <s v="Id1275"/>
    <x v="3"/>
    <x v="295"/>
    <x v="2"/>
    <s v="  Adam"/>
    <n v="24.035"/>
    <x v="2"/>
    <n v="6.11"/>
    <x v="2"/>
    <s v="No"/>
    <x v="0"/>
    <s v="No"/>
    <x v="1"/>
    <n v="0"/>
    <x v="1"/>
    <x v="1"/>
    <n v="8604.48"/>
  </r>
  <r>
    <s v="Id1276"/>
    <x v="9"/>
    <x v="296"/>
    <x v="2"/>
    <s v="  Justin M"/>
    <n v="23.56"/>
    <x v="2"/>
    <n v="5.97"/>
    <x v="2"/>
    <s v="No"/>
    <x v="0"/>
    <s v="No"/>
    <x v="1"/>
    <n v="0"/>
    <x v="2"/>
    <x v="2"/>
    <n v="8603.82"/>
  </r>
  <r>
    <s v="Id1277"/>
    <x v="0"/>
    <x v="297"/>
    <x v="19"/>
    <s v="  Svetlana V"/>
    <n v="27.17"/>
    <x v="1"/>
    <n v="10.81"/>
    <x v="0"/>
    <s v="No"/>
    <x v="0"/>
    <s v="No"/>
    <x v="1"/>
    <n v="2"/>
    <x v="2"/>
    <x v="2"/>
    <n v="8601.33"/>
  </r>
  <r>
    <s v="Id1278"/>
    <x v="0"/>
    <x v="298"/>
    <x v="26"/>
    <s v="  Jana L"/>
    <n v="34.32"/>
    <x v="0"/>
    <n v="5.7"/>
    <x v="2"/>
    <s v="Yes"/>
    <x v="0"/>
    <s v="Yes"/>
    <x v="1"/>
    <n v="1"/>
    <x v="2"/>
    <x v="0"/>
    <n v="8596.83"/>
  </r>
  <r>
    <s v="Id1279"/>
    <x v="0"/>
    <x v="299"/>
    <x v="26"/>
    <s v="  Laura"/>
    <n v="23.87"/>
    <x v="2"/>
    <n v="4.7699999999999996"/>
    <x v="1"/>
    <s v="Yes"/>
    <x v="0"/>
    <s v="Yes"/>
    <x v="1"/>
    <n v="1"/>
    <x v="2"/>
    <x v="2"/>
    <n v="8582.2999999999993"/>
  </r>
  <r>
    <s v="Id128"/>
    <x v="3"/>
    <x v="300"/>
    <x v="31"/>
    <s v="  Ryan C"/>
    <n v="32.774999999999999"/>
    <x v="0"/>
    <n v="4.72"/>
    <x v="1"/>
    <s v="No"/>
    <x v="0"/>
    <s v="No"/>
    <x v="0"/>
    <n v="0"/>
    <x v="0"/>
    <x v="2"/>
    <n v="39125.33"/>
  </r>
  <r>
    <s v="Id1280"/>
    <x v="5"/>
    <x v="301"/>
    <x v="30"/>
    <s v="  Torrey C III"/>
    <n v="30.15"/>
    <x v="0"/>
    <n v="4.25"/>
    <x v="1"/>
    <s v="No"/>
    <x v="0"/>
    <s v="No"/>
    <x v="1"/>
    <n v="1"/>
    <x v="2"/>
    <x v="1"/>
    <n v="8573.2999999999993"/>
  </r>
  <r>
    <s v="Id1281"/>
    <x v="5"/>
    <x v="302"/>
    <x v="31"/>
    <s v="  Paul"/>
    <n v="26.36"/>
    <x v="1"/>
    <n v="5.52"/>
    <x v="1"/>
    <s v="No"/>
    <x v="0"/>
    <s v="No"/>
    <x v="1"/>
    <n v="0"/>
    <x v="2"/>
    <x v="1"/>
    <n v="8572.0400000000009"/>
  </r>
  <r>
    <s v="Id1282"/>
    <x v="0"/>
    <x v="303"/>
    <x v="34"/>
    <s v="  Jennifer D"/>
    <n v="45.32"/>
    <x v="0"/>
    <n v="6.53"/>
    <x v="0"/>
    <s v="Yes"/>
    <x v="0"/>
    <s v="No"/>
    <x v="1"/>
    <n v="1"/>
    <x v="2"/>
    <x v="0"/>
    <n v="8569.86"/>
  </r>
  <r>
    <s v="Id1283"/>
    <x v="1"/>
    <x v="304"/>
    <x v="35"/>
    <s v="  Erik"/>
    <n v="31.93"/>
    <x v="0"/>
    <n v="4.82"/>
    <x v="1"/>
    <s v="Yes"/>
    <x v="0"/>
    <s v="No"/>
    <x v="1"/>
    <n v="1"/>
    <x v="2"/>
    <x v="2"/>
    <n v="8567.25"/>
  </r>
  <r>
    <s v="Id1284"/>
    <x v="6"/>
    <x v="305"/>
    <x v="34"/>
    <s v="  Lana J"/>
    <n v="36"/>
    <x v="0"/>
    <n v="11.94"/>
    <x v="0"/>
    <s v="Yes"/>
    <x v="0"/>
    <s v="No"/>
    <x v="1"/>
    <n v="1"/>
    <x v="2"/>
    <x v="2"/>
    <n v="8556.91"/>
  </r>
  <r>
    <s v="Id1285"/>
    <x v="6"/>
    <x v="306"/>
    <x v="34"/>
    <s v="  Rebecca E"/>
    <n v="32"/>
    <x v="0"/>
    <n v="7.85"/>
    <x v="0"/>
    <s v="Yes"/>
    <x v="0"/>
    <s v="No"/>
    <x v="1"/>
    <n v="1"/>
    <x v="2"/>
    <x v="1"/>
    <n v="8551.35"/>
  </r>
  <r>
    <s v="Id1286"/>
    <x v="0"/>
    <x v="307"/>
    <x v="26"/>
    <s v="  Katie M"/>
    <n v="29.37"/>
    <x v="1"/>
    <n v="8.01"/>
    <x v="0"/>
    <s v="Yes"/>
    <x v="0"/>
    <s v="No"/>
    <x v="1"/>
    <n v="1"/>
    <x v="2"/>
    <x v="2"/>
    <n v="8547.69"/>
  </r>
  <r>
    <s v="Id1287"/>
    <x v="6"/>
    <x v="308"/>
    <x v="34"/>
    <s v="  Elizabeth A"/>
    <n v="23.6"/>
    <x v="2"/>
    <n v="7.4"/>
    <x v="0"/>
    <s v="Yes"/>
    <x v="0"/>
    <s v="No"/>
    <x v="1"/>
    <n v="1"/>
    <x v="2"/>
    <x v="0"/>
    <n v="8539.67"/>
  </r>
  <r>
    <s v="Id1288"/>
    <x v="7"/>
    <x v="309"/>
    <x v="10"/>
    <s v="  Sarah"/>
    <n v="33.155000000000001"/>
    <x v="0"/>
    <n v="8.3800000000000008"/>
    <x v="0"/>
    <s v="Yes"/>
    <x v="0"/>
    <s v="No"/>
    <x v="1"/>
    <n v="0"/>
    <x v="2"/>
    <x v="0"/>
    <n v="8538.2900000000009"/>
  </r>
  <r>
    <s v="Id1289"/>
    <x v="7"/>
    <x v="310"/>
    <x v="26"/>
    <s v="  Annie J"/>
    <n v="24.32"/>
    <x v="2"/>
    <n v="11.56"/>
    <x v="0"/>
    <s v="Yes"/>
    <x v="0"/>
    <s v="No"/>
    <x v="1"/>
    <n v="1"/>
    <x v="2"/>
    <x v="0"/>
    <n v="8534.67"/>
  </r>
  <r>
    <s v="Id129"/>
    <x v="11"/>
    <x v="311"/>
    <x v="22"/>
    <s v="  Dane"/>
    <n v="34.200000000000003"/>
    <x v="0"/>
    <n v="5.91"/>
    <x v="2"/>
    <s v="Yes"/>
    <x v="0"/>
    <s v="No"/>
    <x v="0"/>
    <n v="0"/>
    <x v="0"/>
    <x v="0"/>
    <n v="39047.29"/>
  </r>
  <r>
    <s v="Id1290"/>
    <x v="0"/>
    <x v="312"/>
    <x v="2"/>
    <s v="  Annie"/>
    <n v="36.299999999999997"/>
    <x v="0"/>
    <n v="4.6100000000000003"/>
    <x v="1"/>
    <s v="No"/>
    <x v="0"/>
    <s v="No"/>
    <x v="1"/>
    <n v="0"/>
    <x v="2"/>
    <x v="1"/>
    <n v="8527.5300000000007"/>
  </r>
  <r>
    <s v="Id1291"/>
    <x v="6"/>
    <x v="313"/>
    <x v="20"/>
    <s v="  Lindsey"/>
    <n v="34.4"/>
    <x v="0"/>
    <n v="4.95"/>
    <x v="1"/>
    <s v="No"/>
    <x v="0"/>
    <s v="Yes"/>
    <x v="1"/>
    <n v="1"/>
    <x v="2"/>
    <x v="1"/>
    <n v="8522"/>
  </r>
  <r>
    <s v="Id1292"/>
    <x v="6"/>
    <x v="314"/>
    <x v="2"/>
    <s v="  Laura"/>
    <n v="30.9"/>
    <x v="0"/>
    <n v="5.04"/>
    <x v="1"/>
    <s v="No"/>
    <x v="0"/>
    <s v="No"/>
    <x v="1"/>
    <n v="0"/>
    <x v="2"/>
    <x v="0"/>
    <n v="8520.0300000000007"/>
  </r>
  <r>
    <s v="Id1293"/>
    <x v="0"/>
    <x v="315"/>
    <x v="2"/>
    <s v="  Amy T"/>
    <n v="28.6"/>
    <x v="1"/>
    <n v="5.42"/>
    <x v="1"/>
    <s v="No"/>
    <x v="0"/>
    <s v="No"/>
    <x v="1"/>
    <n v="0"/>
    <x v="2"/>
    <x v="2"/>
    <n v="8516.83"/>
  </r>
  <r>
    <s v="Id1294"/>
    <x v="0"/>
    <x v="316"/>
    <x v="2"/>
    <s v="  Katarina D"/>
    <n v="27.83"/>
    <x v="1"/>
    <n v="5.39"/>
    <x v="1"/>
    <s v="No"/>
    <x v="0"/>
    <s v="No"/>
    <x v="1"/>
    <n v="0"/>
    <x v="2"/>
    <x v="1"/>
    <n v="8515.76"/>
  </r>
  <r>
    <s v="Id1295"/>
    <x v="1"/>
    <x v="317"/>
    <x v="40"/>
    <s v="  B"/>
    <n v="39.64"/>
    <x v="0"/>
    <n v="6"/>
    <x v="2"/>
    <s v="No"/>
    <x v="0"/>
    <s v="Yes"/>
    <x v="1"/>
    <n v="1"/>
    <x v="2"/>
    <x v="2"/>
    <n v="8471.65"/>
  </r>
  <r>
    <s v="Id1296"/>
    <x v="1"/>
    <x v="318"/>
    <x v="25"/>
    <s v="  Alison"/>
    <n v="38.479999999999997"/>
    <x v="0"/>
    <n v="6.02"/>
    <x v="2"/>
    <s v="No"/>
    <x v="0"/>
    <s v="No"/>
    <x v="1"/>
    <n v="1"/>
    <x v="2"/>
    <x v="1"/>
    <n v="8466.35"/>
  </r>
  <r>
    <s v="Id1297"/>
    <x v="6"/>
    <x v="319"/>
    <x v="7"/>
    <s v="  Neil K"/>
    <n v="36.200000000000003"/>
    <x v="0"/>
    <n v="4.62"/>
    <x v="1"/>
    <s v="No"/>
    <x v="0"/>
    <s v="No"/>
    <x v="1"/>
    <n v="2"/>
    <x v="2"/>
    <x v="0"/>
    <n v="8457.82"/>
  </r>
  <r>
    <s v="Id1298"/>
    <x v="4"/>
    <x v="320"/>
    <x v="41"/>
    <s v="  Anne Hunter"/>
    <n v="27.13"/>
    <x v="1"/>
    <n v="5.59"/>
    <x v="1"/>
    <s v="No"/>
    <x v="0"/>
    <s v="No"/>
    <x v="1"/>
    <n v="1"/>
    <x v="2"/>
    <x v="1"/>
    <n v="8450.82"/>
  </r>
  <r>
    <s v="Id1299"/>
    <x v="0"/>
    <x v="321"/>
    <x v="8"/>
    <s v="  Sandra"/>
    <n v="20.75"/>
    <x v="2"/>
    <n v="5.18"/>
    <x v="1"/>
    <s v="Yes"/>
    <x v="0"/>
    <s v="No"/>
    <x v="1"/>
    <n v="2"/>
    <x v="1"/>
    <x v="2"/>
    <n v="8448.66"/>
  </r>
  <r>
    <s v="Id13"/>
    <x v="0"/>
    <x v="322"/>
    <x v="27"/>
    <s v="  Wade"/>
    <n v="40.92"/>
    <x v="0"/>
    <n v="8.41"/>
    <x v="0"/>
    <s v="No"/>
    <x v="0"/>
    <s v="No"/>
    <x v="0"/>
    <n v="0"/>
    <x v="0"/>
    <x v="1"/>
    <n v="48673.56"/>
  </r>
  <r>
    <s v="Id130"/>
    <x v="6"/>
    <x v="323"/>
    <x v="1"/>
    <s v="  Jonas"/>
    <n v="30.2"/>
    <x v="0"/>
    <n v="9.58"/>
    <x v="0"/>
    <s v="No"/>
    <x v="0"/>
    <s v="No"/>
    <x v="0"/>
    <n v="0"/>
    <x v="0"/>
    <x v="2"/>
    <n v="38998.550000000003"/>
  </r>
  <r>
    <s v="Id1300"/>
    <x v="6"/>
    <x v="324"/>
    <x v="7"/>
    <s v="  Robert"/>
    <n v="26.6"/>
    <x v="1"/>
    <n v="6.29"/>
    <x v="2"/>
    <s v="No"/>
    <x v="0"/>
    <s v="No"/>
    <x v="1"/>
    <n v="2"/>
    <x v="1"/>
    <x v="2"/>
    <n v="8444.4699999999993"/>
  </r>
  <r>
    <s v="Id1301"/>
    <x v="0"/>
    <x v="325"/>
    <x v="7"/>
    <s v="  Rodney"/>
    <n v="25.3"/>
    <x v="1"/>
    <n v="4.49"/>
    <x v="1"/>
    <s v="No"/>
    <x v="0"/>
    <s v="No"/>
    <x v="1"/>
    <n v="2"/>
    <x v="2"/>
    <x v="0"/>
    <n v="8442.67"/>
  </r>
  <r>
    <s v="Id1302"/>
    <x v="0"/>
    <x v="111"/>
    <x v="32"/>
    <s v="  Carl R"/>
    <n v="18.84"/>
    <x v="2"/>
    <n v="11.82"/>
    <x v="0"/>
    <s v="Yes"/>
    <x v="0"/>
    <s v="Yes"/>
    <x v="1"/>
    <n v="1"/>
    <x v="1"/>
    <x v="1"/>
    <n v="8440.0499999999993"/>
  </r>
  <r>
    <s v="Id1303"/>
    <x v="1"/>
    <x v="326"/>
    <x v="34"/>
    <s v="  Maximilian"/>
    <n v="19.57"/>
    <x v="2"/>
    <n v="7.41"/>
    <x v="0"/>
    <s v="Yes"/>
    <x v="0"/>
    <s v="No"/>
    <x v="1"/>
    <n v="1"/>
    <x v="1"/>
    <x v="1"/>
    <n v="8428.07"/>
  </r>
  <r>
    <s v="Id1304"/>
    <x v="1"/>
    <x v="327"/>
    <x v="2"/>
    <s v="  Erik"/>
    <n v="30.495000000000001"/>
    <x v="0"/>
    <n v="5.97"/>
    <x v="2"/>
    <s v="No"/>
    <x v="0"/>
    <s v="No"/>
    <x v="1"/>
    <n v="0"/>
    <x v="1"/>
    <x v="2"/>
    <n v="8413.4599999999991"/>
  </r>
  <r>
    <s v="Id1305"/>
    <x v="1"/>
    <x v="328"/>
    <x v="20"/>
    <s v="  Christopher"/>
    <n v="30.114999999999998"/>
    <x v="0"/>
    <n v="5.74"/>
    <x v="2"/>
    <s v="No"/>
    <x v="0"/>
    <s v="Yes"/>
    <x v="1"/>
    <n v="1"/>
    <x v="2"/>
    <x v="1"/>
    <n v="8410.0499999999993"/>
  </r>
  <r>
    <s v="Id1306"/>
    <x v="0"/>
    <x v="329"/>
    <x v="12"/>
    <s v="  Eirik"/>
    <n v="24.78"/>
    <x v="2"/>
    <n v="9.85"/>
    <x v="0"/>
    <s v="No"/>
    <x v="0"/>
    <s v="No"/>
    <x v="1"/>
    <n v="0"/>
    <x v="2"/>
    <x v="0"/>
    <n v="8400.01"/>
  </r>
  <r>
    <s v="Id1307"/>
    <x v="0"/>
    <x v="330"/>
    <x v="12"/>
    <s v="  Rik"/>
    <n v="24.77"/>
    <x v="2"/>
    <n v="7.59"/>
    <x v="0"/>
    <s v="No"/>
    <x v="0"/>
    <s v="No"/>
    <x v="1"/>
    <n v="0"/>
    <x v="2"/>
    <x v="0"/>
    <n v="8396.6200000000008"/>
  </r>
  <r>
    <s v="Id1308"/>
    <x v="1"/>
    <x v="331"/>
    <x v="32"/>
    <s v="  Matthew R"/>
    <n v="16.579999999999998"/>
    <x v="3"/>
    <n v="6.98"/>
    <x v="0"/>
    <s v="Yes"/>
    <x v="0"/>
    <s v="Yes"/>
    <x v="1"/>
    <n v="1"/>
    <x v="1"/>
    <x v="0"/>
    <n v="8355.5400000000009"/>
  </r>
  <r>
    <s v="Id1309"/>
    <x v="0"/>
    <x v="332"/>
    <x v="5"/>
    <s v="  Daniel G"/>
    <n v="38.17"/>
    <x v="0"/>
    <n v="4.7300000000000004"/>
    <x v="1"/>
    <s v="Yes"/>
    <x v="0"/>
    <s v="No"/>
    <x v="1"/>
    <n v="0"/>
    <x v="2"/>
    <x v="2"/>
    <n v="8347.16"/>
  </r>
  <r>
    <s v="Id131"/>
    <x v="6"/>
    <x v="333"/>
    <x v="9"/>
    <s v="  George E"/>
    <n v="48.32"/>
    <x v="0"/>
    <n v="5.77"/>
    <x v="2"/>
    <s v="No"/>
    <x v="0"/>
    <s v="No"/>
    <x v="0"/>
    <n v="0"/>
    <x v="2"/>
    <x v="0"/>
    <n v="38947.43"/>
  </r>
  <r>
    <s v="Id1310"/>
    <x v="3"/>
    <x v="334"/>
    <x v="5"/>
    <s v="  Yannick"/>
    <n v="39.424999999999997"/>
    <x v="0"/>
    <n v="4.76"/>
    <x v="1"/>
    <s v="Yes"/>
    <x v="0"/>
    <s v="No"/>
    <x v="1"/>
    <n v="0"/>
    <x v="1"/>
    <x v="2"/>
    <n v="8342.91"/>
  </r>
  <r>
    <s v="Id1311"/>
    <x v="3"/>
    <x v="335"/>
    <x v="5"/>
    <s v="  Sean R"/>
    <n v="33.44"/>
    <x v="0"/>
    <n v="6.24"/>
    <x v="2"/>
    <s v="Yes"/>
    <x v="0"/>
    <s v="No"/>
    <x v="1"/>
    <n v="0"/>
    <x v="1"/>
    <x v="1"/>
    <n v="8334.59"/>
  </r>
  <r>
    <s v="Id1312"/>
    <x v="3"/>
    <x v="336"/>
    <x v="5"/>
    <s v="  Peter"/>
    <n v="33.344999999999999"/>
    <x v="0"/>
    <n v="5.44"/>
    <x v="1"/>
    <s v="Yes"/>
    <x v="0"/>
    <s v="No"/>
    <x v="1"/>
    <n v="0"/>
    <x v="1"/>
    <x v="1"/>
    <n v="8334.4599999999991"/>
  </r>
  <r>
    <s v="Id1313"/>
    <x v="1"/>
    <x v="337"/>
    <x v="40"/>
    <s v="  Sara A"/>
    <n v="38.79"/>
    <x v="0"/>
    <n v="5.08"/>
    <x v="1"/>
    <s v="No"/>
    <x v="0"/>
    <s v="Yes"/>
    <x v="1"/>
    <n v="1"/>
    <x v="2"/>
    <x v="2"/>
    <n v="8314.65"/>
  </r>
  <r>
    <s v="Id1314"/>
    <x v="1"/>
    <x v="338"/>
    <x v="20"/>
    <s v="  Erin C"/>
    <n v="30.684999999999999"/>
    <x v="0"/>
    <n v="4.87"/>
    <x v="1"/>
    <s v="No"/>
    <x v="0"/>
    <s v="Yes"/>
    <x v="1"/>
    <n v="1"/>
    <x v="2"/>
    <x v="1"/>
    <n v="8310.84"/>
  </r>
  <r>
    <s v="Id1315"/>
    <x v="3"/>
    <x v="339"/>
    <x v="1"/>
    <s v="  Thibaud"/>
    <n v="22.135000000000002"/>
    <x v="2"/>
    <n v="8.17"/>
    <x v="0"/>
    <s v="No"/>
    <x v="0"/>
    <s v="No"/>
    <x v="1"/>
    <n v="0"/>
    <x v="1"/>
    <x v="0"/>
    <n v="8302.5400000000009"/>
  </r>
  <r>
    <s v="Id1316"/>
    <x v="0"/>
    <x v="340"/>
    <x v="19"/>
    <s v="  Lisa"/>
    <n v="33.33"/>
    <x v="0"/>
    <n v="7.61"/>
    <x v="0"/>
    <s v="No"/>
    <x v="0"/>
    <s v="No"/>
    <x v="1"/>
    <n v="0"/>
    <x v="2"/>
    <x v="0"/>
    <n v="8283.68"/>
  </r>
  <r>
    <s v="Id1317"/>
    <x v="0"/>
    <x v="341"/>
    <x v="15"/>
    <s v="  Gretchen K"/>
    <n v="31.13"/>
    <x v="0"/>
    <n v="10.1"/>
    <x v="0"/>
    <s v="No"/>
    <x v="0"/>
    <s v="No"/>
    <x v="1"/>
    <n v="0"/>
    <x v="2"/>
    <x v="1"/>
    <n v="8280.6200000000008"/>
  </r>
  <r>
    <s v="Id1318"/>
    <x v="6"/>
    <x v="342"/>
    <x v="15"/>
    <s v="  Martina"/>
    <n v="28.9"/>
    <x v="1"/>
    <n v="11.24"/>
    <x v="0"/>
    <s v="No"/>
    <x v="0"/>
    <s v="No"/>
    <x v="1"/>
    <n v="0"/>
    <x v="2"/>
    <x v="1"/>
    <n v="8277.52"/>
  </r>
  <r>
    <s v="Id1319"/>
    <x v="8"/>
    <x v="343"/>
    <x v="13"/>
    <s v="  Dustin J"/>
    <n v="43.31"/>
    <x v="0"/>
    <n v="6.1"/>
    <x v="2"/>
    <s v="Yes"/>
    <x v="1"/>
    <s v="No"/>
    <x v="1"/>
    <n v="1"/>
    <x v="2"/>
    <x v="2"/>
    <n v="8271.4599999999991"/>
  </r>
  <r>
    <s v="Id132"/>
    <x v="6"/>
    <x v="344"/>
    <x v="5"/>
    <s v="  Sara S"/>
    <n v="44.86"/>
    <x v="0"/>
    <n v="4.38"/>
    <x v="1"/>
    <s v="Yes"/>
    <x v="0"/>
    <s v="No"/>
    <x v="0"/>
    <n v="0"/>
    <x v="2"/>
    <x v="0"/>
    <n v="38932.559999999998"/>
  </r>
  <r>
    <s v="Id1320"/>
    <x v="6"/>
    <x v="345"/>
    <x v="15"/>
    <s v="  Kelsey"/>
    <n v="22.8"/>
    <x v="2"/>
    <n v="6.98"/>
    <x v="0"/>
    <s v="No"/>
    <x v="0"/>
    <s v="No"/>
    <x v="1"/>
    <n v="0"/>
    <x v="2"/>
    <x v="2"/>
    <n v="8269.0400000000009"/>
  </r>
  <r>
    <s v="Id1321"/>
    <x v="0"/>
    <x v="346"/>
    <x v="28"/>
    <s v="  Daniel V"/>
    <n v="19.09"/>
    <x v="2"/>
    <n v="4"/>
    <x v="1"/>
    <s v="Yes"/>
    <x v="0"/>
    <s v="No"/>
    <x v="1"/>
    <n v="1"/>
    <x v="1"/>
    <x v="0"/>
    <n v="8268"/>
  </r>
  <r>
    <s v="Id1322"/>
    <x v="7"/>
    <x v="347"/>
    <x v="31"/>
    <s v="  Saeger"/>
    <n v="23.37"/>
    <x v="2"/>
    <n v="4.2300000000000004"/>
    <x v="1"/>
    <s v="No"/>
    <x v="0"/>
    <s v="No"/>
    <x v="1"/>
    <n v="0"/>
    <x v="2"/>
    <x v="1"/>
    <n v="8252.2800000000007"/>
  </r>
  <r>
    <s v="Id1323"/>
    <x v="0"/>
    <x v="348"/>
    <x v="5"/>
    <s v="  Buzunesh"/>
    <n v="33.44"/>
    <x v="0"/>
    <n v="4.72"/>
    <x v="1"/>
    <s v="Yes"/>
    <x v="0"/>
    <s v="No"/>
    <x v="1"/>
    <n v="0"/>
    <x v="2"/>
    <x v="1"/>
    <n v="8240.59"/>
  </r>
  <r>
    <s v="Id1324"/>
    <x v="0"/>
    <x v="349"/>
    <x v="5"/>
    <s v="  Mirte"/>
    <n v="28.05"/>
    <x v="1"/>
    <n v="5.63"/>
    <x v="1"/>
    <s v="Yes"/>
    <x v="0"/>
    <s v="No"/>
    <x v="1"/>
    <n v="0"/>
    <x v="2"/>
    <x v="1"/>
    <n v="8233.1"/>
  </r>
  <r>
    <s v="Id1325"/>
    <x v="0"/>
    <x v="350"/>
    <x v="5"/>
    <s v="  Megan"/>
    <n v="27.72"/>
    <x v="1"/>
    <n v="5.83"/>
    <x v="2"/>
    <s v="Yes"/>
    <x v="0"/>
    <s v="No"/>
    <x v="1"/>
    <n v="0"/>
    <x v="2"/>
    <x v="0"/>
    <n v="8232.64"/>
  </r>
  <r>
    <s v="Id1326"/>
    <x v="0"/>
    <x v="351"/>
    <x v="1"/>
    <s v="  Kerry A"/>
    <n v="29.81"/>
    <x v="1"/>
    <n v="9.23"/>
    <x v="0"/>
    <s v="No"/>
    <x v="0"/>
    <s v="No"/>
    <x v="1"/>
    <n v="0"/>
    <x v="2"/>
    <x v="1"/>
    <n v="8219.2000000000007"/>
  </r>
  <r>
    <s v="Id1327"/>
    <x v="0"/>
    <x v="352"/>
    <x v="1"/>
    <s v="  Kristin"/>
    <n v="23.98"/>
    <x v="2"/>
    <n v="9.89"/>
    <x v="0"/>
    <s v="No"/>
    <x v="0"/>
    <s v="No"/>
    <x v="1"/>
    <n v="0"/>
    <x v="2"/>
    <x v="0"/>
    <n v="8211.1"/>
  </r>
  <r>
    <s v="Id1328"/>
    <x v="0"/>
    <x v="353"/>
    <x v="27"/>
    <s v="  Christopher R"/>
    <n v="17.34"/>
    <x v="3"/>
    <n v="12"/>
    <x v="0"/>
    <s v="No"/>
    <x v="0"/>
    <s v="No"/>
    <x v="1"/>
    <n v="0"/>
    <x v="1"/>
    <x v="0"/>
    <n v="8188.12"/>
  </r>
  <r>
    <s v="Id1329"/>
    <x v="2"/>
    <x v="354"/>
    <x v="36"/>
    <s v="  Elizabeth A"/>
    <n v="40.39"/>
    <x v="0"/>
    <n v="4.24"/>
    <x v="1"/>
    <s v="Yes"/>
    <x v="0"/>
    <s v="Yes"/>
    <x v="1"/>
    <n v="1"/>
    <x v="2"/>
    <x v="2"/>
    <n v="8182.89"/>
  </r>
  <r>
    <s v="Id133"/>
    <x v="6"/>
    <x v="355"/>
    <x v="30"/>
    <s v="  Nick"/>
    <n v="52.15"/>
    <x v="0"/>
    <n v="5.65"/>
    <x v="1"/>
    <s v="No"/>
    <x v="0"/>
    <s v="No"/>
    <x v="0"/>
    <n v="1"/>
    <x v="2"/>
    <x v="1"/>
    <n v="38924.04"/>
  </r>
  <r>
    <s v="Id1330"/>
    <x v="13"/>
    <x v="356"/>
    <x v="31"/>
    <s v="  Andrew"/>
    <n v="25.96"/>
    <x v="1"/>
    <n v="4.68"/>
    <x v="1"/>
    <s v="Yes"/>
    <x v="0"/>
    <s v="Yes"/>
    <x v="1"/>
    <n v="1"/>
    <x v="2"/>
    <x v="1"/>
    <n v="8179.51"/>
  </r>
  <r>
    <s v="Id1331"/>
    <x v="0"/>
    <x v="357"/>
    <x v="32"/>
    <s v="  Dawn M"/>
    <n v="17.68"/>
    <x v="3"/>
    <n v="8.57"/>
    <x v="0"/>
    <s v="Yes"/>
    <x v="0"/>
    <s v="Yes"/>
    <x v="1"/>
    <n v="1"/>
    <x v="1"/>
    <x v="2"/>
    <n v="8177.9"/>
  </r>
  <r>
    <s v="Id1332"/>
    <x v="1"/>
    <x v="358"/>
    <x v="31"/>
    <s v="  Jonathan P"/>
    <n v="30.875"/>
    <x v="0"/>
    <n v="4.0999999999999996"/>
    <x v="1"/>
    <s v="No"/>
    <x v="0"/>
    <s v="No"/>
    <x v="1"/>
    <n v="0"/>
    <x v="1"/>
    <x v="0"/>
    <n v="8162.72"/>
  </r>
  <r>
    <s v="Id1333"/>
    <x v="4"/>
    <x v="359"/>
    <x v="29"/>
    <s v="  Gina"/>
    <n v="30.81"/>
    <x v="0"/>
    <n v="4.49"/>
    <x v="1"/>
    <s v="No"/>
    <x v="0"/>
    <s v="No"/>
    <x v="1"/>
    <n v="0"/>
    <x v="2"/>
    <x v="0"/>
    <n v="8157.92"/>
  </r>
  <r>
    <s v="Id1334"/>
    <x v="0"/>
    <x v="360"/>
    <x v="19"/>
    <s v="  Dino"/>
    <n v="36.85"/>
    <x v="0"/>
    <n v="8.8000000000000007"/>
    <x v="0"/>
    <s v="No"/>
    <x v="0"/>
    <s v="No"/>
    <x v="1"/>
    <n v="2"/>
    <x v="2"/>
    <x v="1"/>
    <n v="8125.78"/>
  </r>
  <r>
    <s v="Id1335"/>
    <x v="0"/>
    <x v="361"/>
    <x v="19"/>
    <s v="  Jan"/>
    <n v="35.86"/>
    <x v="0"/>
    <n v="7.93"/>
    <x v="0"/>
    <s v="No"/>
    <x v="0"/>
    <s v="No"/>
    <x v="1"/>
    <n v="2"/>
    <x v="1"/>
    <x v="2"/>
    <n v="8124.41"/>
  </r>
  <r>
    <s v="Id1336"/>
    <x v="6"/>
    <x v="362"/>
    <x v="19"/>
    <s v="  Jonathan E"/>
    <n v="30.3"/>
    <x v="0"/>
    <n v="9.4499999999999993"/>
    <x v="0"/>
    <s v="No"/>
    <x v="0"/>
    <s v="No"/>
    <x v="1"/>
    <n v="2"/>
    <x v="1"/>
    <x v="2"/>
    <n v="8116.68"/>
  </r>
  <r>
    <s v="Id1337"/>
    <x v="1"/>
    <x v="363"/>
    <x v="1"/>
    <s v="  Mark A"/>
    <n v="32.015000000000001"/>
    <x v="0"/>
    <n v="7.67"/>
    <x v="0"/>
    <s v="No"/>
    <x v="0"/>
    <s v="No"/>
    <x v="1"/>
    <n v="0"/>
    <x v="1"/>
    <x v="2"/>
    <n v="8116.27"/>
  </r>
  <r>
    <s v="Id1338"/>
    <x v="0"/>
    <x v="94"/>
    <x v="19"/>
    <s v="  Mary"/>
    <n v="25.06"/>
    <x v="1"/>
    <n v="10.53"/>
    <x v="0"/>
    <s v="No"/>
    <x v="0"/>
    <s v="No"/>
    <x v="1"/>
    <n v="2"/>
    <x v="2"/>
    <x v="1"/>
    <n v="8112.59"/>
  </r>
  <r>
    <s v="Id1339"/>
    <x v="1"/>
    <x v="364"/>
    <x v="11"/>
    <s v="  Samuel"/>
    <n v="18.829999999999998"/>
    <x v="2"/>
    <n v="10.08"/>
    <x v="0"/>
    <s v="Yes"/>
    <x v="0"/>
    <s v="No"/>
    <x v="1"/>
    <n v="0"/>
    <x v="1"/>
    <x v="2"/>
    <n v="8091.3"/>
  </r>
  <r>
    <s v="Id134"/>
    <x v="6"/>
    <x v="56"/>
    <x v="11"/>
    <s v="  Timothy"/>
    <n v="41.12"/>
    <x v="0"/>
    <n v="7.54"/>
    <x v="0"/>
    <s v="Yes"/>
    <x v="0"/>
    <s v="No"/>
    <x v="0"/>
    <n v="0"/>
    <x v="0"/>
    <x v="1"/>
    <n v="38893.360000000001"/>
  </r>
  <r>
    <s v="Id1340"/>
    <x v="0"/>
    <x v="365"/>
    <x v="34"/>
    <s v="  Stan J"/>
    <n v="47.52"/>
    <x v="0"/>
    <n v="11.39"/>
    <x v="0"/>
    <s v="Yes"/>
    <x v="0"/>
    <s v="No"/>
    <x v="1"/>
    <n v="1"/>
    <x v="1"/>
    <x v="0"/>
    <n v="8083.92"/>
  </r>
  <r>
    <s v="Id1341"/>
    <x v="2"/>
    <x v="366"/>
    <x v="21"/>
    <s v="  Jessica L"/>
    <n v="37.82"/>
    <x v="0"/>
    <n v="6.36"/>
    <x v="2"/>
    <s v="No"/>
    <x v="0"/>
    <s v="No"/>
    <x v="1"/>
    <n v="0"/>
    <x v="2"/>
    <x v="1"/>
    <n v="8081.74"/>
  </r>
  <r>
    <s v="Id1342"/>
    <x v="1"/>
    <x v="367"/>
    <x v="14"/>
    <s v="  Krysta"/>
    <n v="44.16"/>
    <x v="0"/>
    <n v="5.31"/>
    <x v="1"/>
    <s v="Yes"/>
    <x v="0"/>
    <s v="No"/>
    <x v="1"/>
    <n v="0"/>
    <x v="2"/>
    <x v="1"/>
    <n v="8081.26"/>
  </r>
  <r>
    <s v="Id1343"/>
    <x v="2"/>
    <x v="368"/>
    <x v="40"/>
    <s v="  Natascia"/>
    <n v="37.049999999999997"/>
    <x v="0"/>
    <n v="4.74"/>
    <x v="1"/>
    <s v="No"/>
    <x v="0"/>
    <s v="Yes"/>
    <x v="1"/>
    <n v="1"/>
    <x v="2"/>
    <x v="2"/>
    <n v="8077.41"/>
  </r>
  <r>
    <s v="Id1344"/>
    <x v="6"/>
    <x v="291"/>
    <x v="18"/>
    <s v="  Jenny"/>
    <n v="18.66"/>
    <x v="2"/>
    <n v="11.35"/>
    <x v="0"/>
    <s v="No"/>
    <x v="0"/>
    <s v="No"/>
    <x v="1"/>
    <n v="0"/>
    <x v="1"/>
    <x v="2"/>
    <n v="8071.57"/>
  </r>
  <r>
    <s v="Id1345"/>
    <x v="6"/>
    <x v="369"/>
    <x v="34"/>
    <s v="  Brian"/>
    <n v="36.200000000000003"/>
    <x v="0"/>
    <n v="6.81"/>
    <x v="0"/>
    <s v="Yes"/>
    <x v="0"/>
    <s v="No"/>
    <x v="1"/>
    <n v="1"/>
    <x v="1"/>
    <x v="1"/>
    <n v="8068.19"/>
  </r>
  <r>
    <s v="Id1346"/>
    <x v="0"/>
    <x v="370"/>
    <x v="18"/>
    <s v="  Monica"/>
    <n v="18.87"/>
    <x v="2"/>
    <n v="8.06"/>
    <x v="0"/>
    <s v="No"/>
    <x v="0"/>
    <s v="No"/>
    <x v="1"/>
    <n v="0"/>
    <x v="1"/>
    <x v="2"/>
    <n v="8067.83"/>
  </r>
  <r>
    <s v="Id1347"/>
    <x v="6"/>
    <x v="371"/>
    <x v="34"/>
    <s v="  Tyler"/>
    <n v="32.299999999999997"/>
    <x v="0"/>
    <n v="6.74"/>
    <x v="0"/>
    <s v="Yes"/>
    <x v="0"/>
    <s v="No"/>
    <x v="1"/>
    <n v="1"/>
    <x v="1"/>
    <x v="0"/>
    <n v="8062.76"/>
  </r>
  <r>
    <s v="Id1348"/>
    <x v="0"/>
    <x v="372"/>
    <x v="6"/>
    <s v="  Kelly C"/>
    <n v="22.64"/>
    <x v="2"/>
    <n v="6.54"/>
    <x v="0"/>
    <s v="Yes"/>
    <x v="0"/>
    <s v="No"/>
    <x v="1"/>
    <n v="2"/>
    <x v="2"/>
    <x v="2"/>
    <n v="8062.31"/>
  </r>
  <r>
    <s v="Id1349"/>
    <x v="1"/>
    <x v="373"/>
    <x v="31"/>
    <s v="  Emily"/>
    <n v="28.69"/>
    <x v="1"/>
    <n v="5.4"/>
    <x v="1"/>
    <s v="No"/>
    <x v="0"/>
    <s v="No"/>
    <x v="1"/>
    <n v="0"/>
    <x v="2"/>
    <x v="0"/>
    <n v="8059.68"/>
  </r>
  <r>
    <s v="Id135"/>
    <x v="6"/>
    <x v="374"/>
    <x v="32"/>
    <s v="  Becky L"/>
    <n v="38.39"/>
    <x v="0"/>
    <n v="5.1100000000000003"/>
    <x v="1"/>
    <s v="Yes"/>
    <x v="0"/>
    <s v="No"/>
    <x v="0"/>
    <n v="1"/>
    <x v="2"/>
    <x v="1"/>
    <n v="38869.25"/>
  </r>
  <r>
    <s v="Id1350"/>
    <x v="1"/>
    <x v="375"/>
    <x v="22"/>
    <s v="  James V"/>
    <n v="28.16"/>
    <x v="1"/>
    <n v="5.58"/>
    <x v="1"/>
    <s v="Yes"/>
    <x v="0"/>
    <s v="No"/>
    <x v="1"/>
    <n v="0"/>
    <x v="2"/>
    <x v="0"/>
    <n v="8059.06"/>
  </r>
  <r>
    <s v="Id1351"/>
    <x v="1"/>
    <x v="376"/>
    <x v="38"/>
    <s v="  Angie"/>
    <n v="45.54"/>
    <x v="0"/>
    <n v="5.84"/>
    <x v="2"/>
    <s v="No"/>
    <x v="0"/>
    <s v="Yes"/>
    <x v="1"/>
    <n v="1"/>
    <x v="2"/>
    <x v="1"/>
    <n v="8035.64"/>
  </r>
  <r>
    <s v="Id1352"/>
    <x v="6"/>
    <x v="377"/>
    <x v="2"/>
    <s v="  Michael J"/>
    <n v="28.7"/>
    <x v="1"/>
    <n v="4.2"/>
    <x v="1"/>
    <s v="No"/>
    <x v="0"/>
    <s v="No"/>
    <x v="1"/>
    <n v="0"/>
    <x v="1"/>
    <x v="1"/>
    <n v="8027.97"/>
  </r>
  <r>
    <s v="Id1353"/>
    <x v="1"/>
    <x v="378"/>
    <x v="5"/>
    <s v="  Sabina"/>
    <n v="27.74"/>
    <x v="1"/>
    <n v="6.06"/>
    <x v="2"/>
    <s v="Yes"/>
    <x v="0"/>
    <s v="No"/>
    <x v="1"/>
    <n v="0"/>
    <x v="2"/>
    <x v="1"/>
    <n v="8026.67"/>
  </r>
  <r>
    <s v="Id1354"/>
    <x v="1"/>
    <x v="379"/>
    <x v="1"/>
    <s v="  Amy C"/>
    <n v="36.954999999999998"/>
    <x v="0"/>
    <n v="7.57"/>
    <x v="0"/>
    <s v="No"/>
    <x v="0"/>
    <s v="No"/>
    <x v="1"/>
    <n v="0"/>
    <x v="2"/>
    <x v="0"/>
    <n v="8023.14"/>
  </r>
  <r>
    <s v="Id1355"/>
    <x v="1"/>
    <x v="380"/>
    <x v="3"/>
    <s v="  Victoria U"/>
    <n v="30.69"/>
    <x v="0"/>
    <n v="6.15"/>
    <x v="2"/>
    <s v="No"/>
    <x v="0"/>
    <s v="No"/>
    <x v="1"/>
    <n v="0"/>
    <x v="2"/>
    <x v="2"/>
    <n v="8021.11"/>
  </r>
  <r>
    <s v="Id1356"/>
    <x v="1"/>
    <x v="381"/>
    <x v="9"/>
    <s v="  Amelia B"/>
    <n v="24.984999999999999"/>
    <x v="1"/>
    <n v="4.5599999999999996"/>
    <x v="1"/>
    <s v="No"/>
    <x v="0"/>
    <s v="No"/>
    <x v="1"/>
    <n v="0"/>
    <x v="2"/>
    <x v="1"/>
    <n v="8017.06"/>
  </r>
  <r>
    <s v="Id1357"/>
    <x v="1"/>
    <x v="382"/>
    <x v="39"/>
    <s v="  Jackie J"/>
    <n v="39.42"/>
    <x v="0"/>
    <n v="4.72"/>
    <x v="1"/>
    <s v="Yes"/>
    <x v="0"/>
    <s v="No"/>
    <x v="1"/>
    <n v="1"/>
    <x v="2"/>
    <x v="0"/>
    <n v="8014.62"/>
  </r>
  <r>
    <s v="Id1358"/>
    <x v="0"/>
    <x v="383"/>
    <x v="27"/>
    <s v="  Justin"/>
    <n v="16.8"/>
    <x v="3"/>
    <n v="7.98"/>
    <x v="0"/>
    <s v="No"/>
    <x v="0"/>
    <s v="No"/>
    <x v="1"/>
    <n v="0"/>
    <x v="1"/>
    <x v="2"/>
    <n v="8004.96"/>
  </r>
  <r>
    <s v="Id1359"/>
    <x v="7"/>
    <x v="384"/>
    <x v="26"/>
    <s v="  Kerry"/>
    <n v="23.274999999999999"/>
    <x v="2"/>
    <n v="6.26"/>
    <x v="2"/>
    <s v="Yes"/>
    <x v="0"/>
    <s v="Yes"/>
    <x v="1"/>
    <n v="1"/>
    <x v="2"/>
    <x v="0"/>
    <n v="7986.48"/>
  </r>
  <r>
    <s v="Id136"/>
    <x v="6"/>
    <x v="385"/>
    <x v="20"/>
    <s v="  Steph K"/>
    <n v="46.85"/>
    <x v="0"/>
    <n v="4.25"/>
    <x v="1"/>
    <s v="No"/>
    <x v="0"/>
    <s v="Yes"/>
    <x v="0"/>
    <n v="1"/>
    <x v="2"/>
    <x v="2"/>
    <n v="38836.980000000003"/>
  </r>
  <r>
    <s v="Id1360"/>
    <x v="7"/>
    <x v="386"/>
    <x v="26"/>
    <s v="  Cindy G"/>
    <n v="22.8"/>
    <x v="2"/>
    <n v="4.29"/>
    <x v="1"/>
    <s v="Yes"/>
    <x v="0"/>
    <s v="Yes"/>
    <x v="1"/>
    <n v="1"/>
    <x v="2"/>
    <x v="2"/>
    <n v="7985.82"/>
  </r>
  <r>
    <s v="Id1361"/>
    <x v="0"/>
    <x v="387"/>
    <x v="7"/>
    <s v="  Gennaro"/>
    <n v="24.3"/>
    <x v="2"/>
    <n v="5.43"/>
    <x v="1"/>
    <s v="No"/>
    <x v="0"/>
    <s v="No"/>
    <x v="1"/>
    <n v="2"/>
    <x v="2"/>
    <x v="1"/>
    <n v="7980.34"/>
  </r>
  <r>
    <s v="Id1362"/>
    <x v="0"/>
    <x v="388"/>
    <x v="34"/>
    <s v="  Terry"/>
    <n v="25.13"/>
    <x v="1"/>
    <n v="8"/>
    <x v="0"/>
    <s v="Yes"/>
    <x v="0"/>
    <s v="No"/>
    <x v="1"/>
    <n v="1"/>
    <x v="2"/>
    <x v="1"/>
    <n v="7966.81"/>
  </r>
  <r>
    <s v="Id1363"/>
    <x v="0"/>
    <x v="389"/>
    <x v="6"/>
    <s v="  Patrick J"/>
    <n v="22.72"/>
    <x v="2"/>
    <n v="9.9600000000000009"/>
    <x v="0"/>
    <s v="Yes"/>
    <x v="0"/>
    <s v="No"/>
    <x v="1"/>
    <n v="2"/>
    <x v="2"/>
    <x v="1"/>
    <n v="7958.13"/>
  </r>
  <r>
    <s v="Id1364"/>
    <x v="6"/>
    <x v="390"/>
    <x v="10"/>
    <s v="  Keara"/>
    <n v="32.6"/>
    <x v="0"/>
    <n v="6.8"/>
    <x v="0"/>
    <s v="Yes"/>
    <x v="0"/>
    <s v="No"/>
    <x v="1"/>
    <n v="0"/>
    <x v="2"/>
    <x v="1"/>
    <n v="7954.52"/>
  </r>
  <r>
    <s v="Id1365"/>
    <x v="1"/>
    <x v="33"/>
    <x v="8"/>
    <s v="  Nicole"/>
    <n v="17.28"/>
    <x v="3"/>
    <n v="6.22"/>
    <x v="2"/>
    <s v="Yes"/>
    <x v="0"/>
    <s v="No"/>
    <x v="1"/>
    <n v="2"/>
    <x v="1"/>
    <x v="0"/>
    <n v="7953.72"/>
  </r>
  <r>
    <s v="Id1366"/>
    <x v="4"/>
    <x v="391"/>
    <x v="30"/>
    <s v="  Katena"/>
    <n v="27.92"/>
    <x v="1"/>
    <n v="5.79"/>
    <x v="2"/>
    <s v="No"/>
    <x v="0"/>
    <s v="No"/>
    <x v="1"/>
    <n v="1"/>
    <x v="2"/>
    <x v="0"/>
    <n v="7948.22"/>
  </r>
  <r>
    <s v="Id1367"/>
    <x v="7"/>
    <x v="392"/>
    <x v="2"/>
    <s v="  Bean K"/>
    <n v="38.284999999999997"/>
    <x v="0"/>
    <n v="5.41"/>
    <x v="1"/>
    <s v="No"/>
    <x v="0"/>
    <s v="No"/>
    <x v="1"/>
    <n v="0"/>
    <x v="2"/>
    <x v="2"/>
    <n v="7935.29"/>
  </r>
  <r>
    <s v="Id1368"/>
    <x v="0"/>
    <x v="393"/>
    <x v="27"/>
    <s v="  Brian"/>
    <n v="16.48"/>
    <x v="3"/>
    <n v="11.05"/>
    <x v="0"/>
    <s v="No"/>
    <x v="0"/>
    <s v="No"/>
    <x v="1"/>
    <n v="0"/>
    <x v="1"/>
    <x v="1"/>
    <n v="7896.41"/>
  </r>
  <r>
    <s v="Id1369"/>
    <x v="1"/>
    <x v="394"/>
    <x v="21"/>
    <s v="  Jan-Patrick"/>
    <n v="38.57"/>
    <x v="0"/>
    <n v="6.27"/>
    <x v="2"/>
    <s v="No"/>
    <x v="0"/>
    <s v="No"/>
    <x v="1"/>
    <n v="0"/>
    <x v="2"/>
    <x v="0"/>
    <n v="7851.85"/>
  </r>
  <r>
    <s v="Id137"/>
    <x v="0"/>
    <x v="395"/>
    <x v="42"/>
    <s v="  Kristine B"/>
    <n v="42.24"/>
    <x v="0"/>
    <n v="5.55"/>
    <x v="1"/>
    <s v="No"/>
    <x v="1"/>
    <s v="No"/>
    <x v="0"/>
    <n v="1"/>
    <x v="2"/>
    <x v="1"/>
    <n v="38792.69"/>
  </r>
  <r>
    <s v="Id1370"/>
    <x v="1"/>
    <x v="396"/>
    <x v="14"/>
    <s v="  Jesse J"/>
    <n v="43.85"/>
    <x v="0"/>
    <n v="4.7699999999999996"/>
    <x v="1"/>
    <s v="Yes"/>
    <x v="0"/>
    <s v="No"/>
    <x v="1"/>
    <n v="0"/>
    <x v="2"/>
    <x v="1"/>
    <n v="7844.8"/>
  </r>
  <r>
    <s v="Id1371"/>
    <x v="1"/>
    <x v="397"/>
    <x v="3"/>
    <s v="  Lindsey M"/>
    <n v="30.11"/>
    <x v="0"/>
    <n v="4.08"/>
    <x v="1"/>
    <s v="No"/>
    <x v="0"/>
    <s v="No"/>
    <x v="1"/>
    <n v="0"/>
    <x v="2"/>
    <x v="1"/>
    <n v="7824.37"/>
  </r>
  <r>
    <s v="Id1372"/>
    <x v="1"/>
    <x v="398"/>
    <x v="17"/>
    <s v="  Marguerite K"/>
    <n v="31.59"/>
    <x v="0"/>
    <n v="6.01"/>
    <x v="2"/>
    <s v="No"/>
    <x v="0"/>
    <s v="No"/>
    <x v="1"/>
    <n v="0"/>
    <x v="2"/>
    <x v="2"/>
    <n v="7812.67"/>
  </r>
  <r>
    <s v="Id1373"/>
    <x v="0"/>
    <x v="399"/>
    <x v="15"/>
    <s v="  Travis"/>
    <n v="40.15"/>
    <x v="0"/>
    <n v="11.84"/>
    <x v="0"/>
    <s v="No"/>
    <x v="0"/>
    <s v="No"/>
    <x v="1"/>
    <n v="0"/>
    <x v="2"/>
    <x v="0"/>
    <n v="7804.16"/>
  </r>
  <r>
    <s v="Id1374"/>
    <x v="1"/>
    <x v="400"/>
    <x v="36"/>
    <s v="  Ricky"/>
    <n v="40.700000000000003"/>
    <x v="0"/>
    <n v="6.27"/>
    <x v="2"/>
    <s v="Yes"/>
    <x v="0"/>
    <s v="Yes"/>
    <x v="1"/>
    <n v="1"/>
    <x v="2"/>
    <x v="0"/>
    <n v="7803.77"/>
  </r>
  <r>
    <s v="Id1375"/>
    <x v="2"/>
    <x v="401"/>
    <x v="23"/>
    <s v="  Colleen L"/>
    <n v="40.76"/>
    <x v="0"/>
    <n v="5.28"/>
    <x v="1"/>
    <s v="No"/>
    <x v="0"/>
    <s v="No"/>
    <x v="1"/>
    <n v="0"/>
    <x v="2"/>
    <x v="1"/>
    <n v="7794.68"/>
  </r>
  <r>
    <s v="Id1376"/>
    <x v="0"/>
    <x v="402"/>
    <x v="15"/>
    <s v="  Charlie A"/>
    <n v="29.7"/>
    <x v="1"/>
    <n v="7.03"/>
    <x v="0"/>
    <s v="No"/>
    <x v="0"/>
    <s v="No"/>
    <x v="1"/>
    <n v="0"/>
    <x v="0"/>
    <x v="0"/>
    <n v="7789.64"/>
  </r>
  <r>
    <s v="Id1377"/>
    <x v="1"/>
    <x v="403"/>
    <x v="36"/>
    <s v="  Rick"/>
    <n v="40.58"/>
    <x v="0"/>
    <n v="5.32"/>
    <x v="1"/>
    <s v="Yes"/>
    <x v="0"/>
    <s v="Yes"/>
    <x v="1"/>
    <n v="1"/>
    <x v="2"/>
    <x v="2"/>
    <n v="7763.06"/>
  </r>
  <r>
    <s v="Id1378"/>
    <x v="1"/>
    <x v="404"/>
    <x v="10"/>
    <s v="  Lauren C"/>
    <n v="33.06"/>
    <x v="0"/>
    <n v="9.59"/>
    <x v="0"/>
    <s v="Yes"/>
    <x v="0"/>
    <s v="No"/>
    <x v="1"/>
    <n v="0"/>
    <x v="2"/>
    <x v="2"/>
    <n v="7749.16"/>
  </r>
  <r>
    <s v="Id1379"/>
    <x v="0"/>
    <x v="405"/>
    <x v="5"/>
    <s v="  Daniel"/>
    <n v="26.62"/>
    <x v="1"/>
    <n v="6.15"/>
    <x v="2"/>
    <s v="Yes"/>
    <x v="0"/>
    <s v="No"/>
    <x v="1"/>
    <n v="0"/>
    <x v="1"/>
    <x v="1"/>
    <n v="7742.11"/>
  </r>
  <r>
    <s v="Id138"/>
    <x v="1"/>
    <x v="406"/>
    <x v="17"/>
    <s v="  Taylor B"/>
    <n v="34.39"/>
    <x v="0"/>
    <n v="5.78"/>
    <x v="2"/>
    <s v="No"/>
    <x v="0"/>
    <s v="No"/>
    <x v="0"/>
    <n v="0"/>
    <x v="0"/>
    <x v="1"/>
    <n v="38746.36"/>
  </r>
  <r>
    <s v="Id1380"/>
    <x v="6"/>
    <x v="407"/>
    <x v="1"/>
    <s v="  Jaime"/>
    <n v="37.1"/>
    <x v="0"/>
    <n v="11.08"/>
    <x v="0"/>
    <s v="No"/>
    <x v="0"/>
    <s v="No"/>
    <x v="1"/>
    <n v="0"/>
    <x v="0"/>
    <x v="2"/>
    <n v="7740.34"/>
  </r>
  <r>
    <s v="Id1381"/>
    <x v="0"/>
    <x v="408"/>
    <x v="18"/>
    <s v="  Erik R"/>
    <n v="18.28"/>
    <x v="3"/>
    <n v="7.95"/>
    <x v="0"/>
    <s v="No"/>
    <x v="0"/>
    <s v="No"/>
    <x v="1"/>
    <n v="0"/>
    <x v="1"/>
    <x v="1"/>
    <n v="7736.39"/>
  </r>
  <r>
    <s v="Id1382"/>
    <x v="1"/>
    <x v="409"/>
    <x v="2"/>
    <s v="  Katie"/>
    <n v="35.814999999999998"/>
    <x v="0"/>
    <n v="6.23"/>
    <x v="2"/>
    <s v="No"/>
    <x v="0"/>
    <s v="No"/>
    <x v="1"/>
    <n v="0"/>
    <x v="2"/>
    <x v="0"/>
    <n v="7731.86"/>
  </r>
  <r>
    <s v="Id1383"/>
    <x v="0"/>
    <x v="410"/>
    <x v="1"/>
    <s v="  Thomas A"/>
    <n v="30.69"/>
    <x v="0"/>
    <n v="6.5"/>
    <x v="0"/>
    <s v="No"/>
    <x v="0"/>
    <s v="No"/>
    <x v="1"/>
    <n v="0"/>
    <x v="1"/>
    <x v="1"/>
    <n v="7731.43"/>
  </r>
  <r>
    <s v="Id1384"/>
    <x v="3"/>
    <x v="411"/>
    <x v="9"/>
    <s v="  Jean-Marc"/>
    <n v="26.125"/>
    <x v="1"/>
    <n v="5.22"/>
    <x v="1"/>
    <s v="No"/>
    <x v="0"/>
    <s v="No"/>
    <x v="1"/>
    <n v="0"/>
    <x v="1"/>
    <x v="2"/>
    <n v="7729.65"/>
  </r>
  <r>
    <s v="Id1385"/>
    <x v="1"/>
    <x v="412"/>
    <x v="1"/>
    <s v="  Kerry L"/>
    <n v="34.58"/>
    <x v="0"/>
    <n v="6.3"/>
    <x v="2"/>
    <s v="No"/>
    <x v="0"/>
    <s v="Yes"/>
    <x v="1"/>
    <n v="1"/>
    <x v="2"/>
    <x v="0"/>
    <n v="7727.25"/>
  </r>
  <r>
    <s v="Id1386"/>
    <x v="6"/>
    <x v="1"/>
    <x v="1"/>
    <s v="  Ulrich"/>
    <n v="27.4"/>
    <x v="1"/>
    <n v="8.84"/>
    <x v="0"/>
    <s v="No"/>
    <x v="0"/>
    <s v="No"/>
    <x v="1"/>
    <n v="0"/>
    <x v="0"/>
    <x v="1"/>
    <n v="7726.85"/>
  </r>
  <r>
    <s v="Id1387"/>
    <x v="5"/>
    <x v="413"/>
    <x v="30"/>
    <s v="  Justin P"/>
    <n v="27.53"/>
    <x v="1"/>
    <n v="4.1100000000000003"/>
    <x v="1"/>
    <s v="No"/>
    <x v="0"/>
    <s v="No"/>
    <x v="1"/>
    <n v="1"/>
    <x v="2"/>
    <x v="0"/>
    <n v="7684.62"/>
  </r>
  <r>
    <s v="Id1388"/>
    <x v="0"/>
    <x v="414"/>
    <x v="31"/>
    <s v="  Hannah E"/>
    <n v="33"/>
    <x v="0"/>
    <n v="4.57"/>
    <x v="1"/>
    <s v="No"/>
    <x v="0"/>
    <s v="No"/>
    <x v="1"/>
    <n v="0"/>
    <x v="2"/>
    <x v="2"/>
    <n v="7682.67"/>
  </r>
  <r>
    <s v="Id1389"/>
    <x v="13"/>
    <x v="415"/>
    <x v="10"/>
    <s v="  David"/>
    <n v="25.78"/>
    <x v="1"/>
    <n v="11.06"/>
    <x v="0"/>
    <s v="Yes"/>
    <x v="0"/>
    <s v="No"/>
    <x v="1"/>
    <n v="0"/>
    <x v="2"/>
    <x v="1"/>
    <n v="7681.17"/>
  </r>
  <r>
    <s v="Id139"/>
    <x v="1"/>
    <x v="416"/>
    <x v="5"/>
    <s v="  William"/>
    <n v="42.89"/>
    <x v="0"/>
    <n v="5.28"/>
    <x v="1"/>
    <s v="Yes"/>
    <x v="0"/>
    <s v="No"/>
    <x v="0"/>
    <n v="0"/>
    <x v="2"/>
    <x v="1"/>
    <n v="38740.120000000003"/>
  </r>
  <r>
    <s v="Id1390"/>
    <x v="0"/>
    <x v="417"/>
    <x v="12"/>
    <s v="  Jim"/>
    <n v="22.66"/>
    <x v="2"/>
    <n v="10.68"/>
    <x v="0"/>
    <s v="No"/>
    <x v="0"/>
    <s v="No"/>
    <x v="1"/>
    <n v="0"/>
    <x v="2"/>
    <x v="2"/>
    <n v="7680.92"/>
  </r>
  <r>
    <s v="Id1391"/>
    <x v="1"/>
    <x v="418"/>
    <x v="39"/>
    <s v="  Joseph P"/>
    <n v="38.81"/>
    <x v="0"/>
    <n v="6.14"/>
    <x v="2"/>
    <s v="Yes"/>
    <x v="0"/>
    <s v="No"/>
    <x v="1"/>
    <n v="1"/>
    <x v="2"/>
    <x v="2"/>
    <n v="7676.4"/>
  </r>
  <r>
    <s v="Id1392"/>
    <x v="10"/>
    <x v="419"/>
    <x v="16"/>
    <s v="  Michael"/>
    <n v="38.51"/>
    <x v="0"/>
    <n v="5.45"/>
    <x v="1"/>
    <s v="Yes"/>
    <x v="0"/>
    <s v="No"/>
    <x v="1"/>
    <n v="0"/>
    <x v="2"/>
    <x v="1"/>
    <n v="7670.75"/>
  </r>
  <r>
    <s v="Id1393"/>
    <x v="6"/>
    <x v="420"/>
    <x v="5"/>
    <s v="  Gina M"/>
    <n v="22.98"/>
    <x v="2"/>
    <n v="6.14"/>
    <x v="2"/>
    <s v="Yes"/>
    <x v="0"/>
    <s v="No"/>
    <x v="1"/>
    <n v="0"/>
    <x v="2"/>
    <x v="2"/>
    <n v="7662.47"/>
  </r>
  <r>
    <s v="Id1394"/>
    <x v="1"/>
    <x v="421"/>
    <x v="18"/>
    <s v="  Shantel C"/>
    <n v="15.65"/>
    <x v="3"/>
    <n v="7.85"/>
    <x v="0"/>
    <s v="No"/>
    <x v="0"/>
    <s v="No"/>
    <x v="1"/>
    <n v="0"/>
    <x v="1"/>
    <x v="0"/>
    <n v="7657.69"/>
  </r>
  <r>
    <s v="Id1395"/>
    <x v="8"/>
    <x v="422"/>
    <x v="37"/>
    <s v="  Brian"/>
    <n v="39.97"/>
    <x v="0"/>
    <n v="4.09"/>
    <x v="1"/>
    <s v="No"/>
    <x v="0"/>
    <s v="No"/>
    <x v="1"/>
    <n v="1"/>
    <x v="2"/>
    <x v="0"/>
    <n v="7652.26"/>
  </r>
  <r>
    <s v="Id1396"/>
    <x v="1"/>
    <x v="423"/>
    <x v="40"/>
    <s v="  Brian"/>
    <n v="37.22"/>
    <x v="0"/>
    <n v="4.62"/>
    <x v="1"/>
    <s v="No"/>
    <x v="0"/>
    <s v="Yes"/>
    <x v="1"/>
    <n v="1"/>
    <x v="2"/>
    <x v="1"/>
    <n v="7650.8"/>
  </r>
  <r>
    <s v="Id1397"/>
    <x v="7"/>
    <x v="424"/>
    <x v="9"/>
    <s v="  Jessica R"/>
    <n v="41.325000000000003"/>
    <x v="0"/>
    <n v="5.77"/>
    <x v="2"/>
    <s v="No"/>
    <x v="0"/>
    <s v="No"/>
    <x v="1"/>
    <n v="0"/>
    <x v="2"/>
    <x v="1"/>
    <n v="7650.77"/>
  </r>
  <r>
    <s v="Id1398"/>
    <x v="2"/>
    <x v="425"/>
    <x v="23"/>
    <s v="  Robyn"/>
    <n v="40.31"/>
    <x v="0"/>
    <n v="5.84"/>
    <x v="2"/>
    <s v="No"/>
    <x v="0"/>
    <s v="No"/>
    <x v="1"/>
    <n v="0"/>
    <x v="2"/>
    <x v="1"/>
    <n v="7642.05"/>
  </r>
  <r>
    <s v="Id1399"/>
    <x v="0"/>
    <x v="426"/>
    <x v="9"/>
    <s v="  Ashley"/>
    <n v="29.48"/>
    <x v="1"/>
    <n v="4.91"/>
    <x v="1"/>
    <s v="No"/>
    <x v="0"/>
    <s v="No"/>
    <x v="1"/>
    <n v="0"/>
    <x v="2"/>
    <x v="2"/>
    <n v="7640.31"/>
  </r>
  <r>
    <s v="Id14"/>
    <x v="3"/>
    <x v="427"/>
    <x v="0"/>
    <s v="  Franklin"/>
    <n v="40.564999999999998"/>
    <x v="0"/>
    <n v="7.02"/>
    <x v="0"/>
    <s v="No"/>
    <x v="0"/>
    <s v="No"/>
    <x v="0"/>
    <n v="0"/>
    <x v="0"/>
    <x v="0"/>
    <n v="48549.18"/>
  </r>
  <r>
    <s v="Id140"/>
    <x v="6"/>
    <x v="428"/>
    <x v="17"/>
    <s v="  Sage"/>
    <n v="36.299999999999997"/>
    <x v="0"/>
    <n v="5.39"/>
    <x v="1"/>
    <s v="No"/>
    <x v="0"/>
    <s v="No"/>
    <x v="0"/>
    <n v="0"/>
    <x v="2"/>
    <x v="1"/>
    <n v="38711"/>
  </r>
  <r>
    <s v="Id1400"/>
    <x v="7"/>
    <x v="429"/>
    <x v="9"/>
    <s v="  Dana"/>
    <n v="33.155000000000001"/>
    <x v="0"/>
    <n v="5.07"/>
    <x v="1"/>
    <s v="No"/>
    <x v="0"/>
    <s v="No"/>
    <x v="1"/>
    <n v="0"/>
    <x v="2"/>
    <x v="1"/>
    <n v="7639.42"/>
  </r>
  <r>
    <s v="Id1401"/>
    <x v="1"/>
    <x v="430"/>
    <x v="14"/>
    <s v="  Jessica F"/>
    <n v="42.85"/>
    <x v="0"/>
    <n v="5.81"/>
    <x v="2"/>
    <s v="Yes"/>
    <x v="0"/>
    <s v="No"/>
    <x v="1"/>
    <n v="0"/>
    <x v="2"/>
    <x v="0"/>
    <n v="7636.92"/>
  </r>
  <r>
    <s v="Id1402"/>
    <x v="0"/>
    <x v="431"/>
    <x v="1"/>
    <s v="  Lindsey"/>
    <n v="32.340000000000003"/>
    <x v="0"/>
    <n v="11.2"/>
    <x v="0"/>
    <s v="No"/>
    <x v="0"/>
    <s v="No"/>
    <x v="1"/>
    <n v="0"/>
    <x v="2"/>
    <x v="2"/>
    <n v="7633.72"/>
  </r>
  <r>
    <s v="Id1403"/>
    <x v="6"/>
    <x v="432"/>
    <x v="1"/>
    <s v="  Kelly A"/>
    <n v="27.5"/>
    <x v="1"/>
    <n v="10.75"/>
    <x v="0"/>
    <s v="No"/>
    <x v="0"/>
    <s v="No"/>
    <x v="1"/>
    <n v="0"/>
    <x v="2"/>
    <x v="1"/>
    <n v="7626.99"/>
  </r>
  <r>
    <s v="Id1404"/>
    <x v="6"/>
    <x v="433"/>
    <x v="1"/>
    <s v="  Brooke E"/>
    <n v="25.8"/>
    <x v="1"/>
    <n v="7.8"/>
    <x v="0"/>
    <s v="No"/>
    <x v="0"/>
    <s v="No"/>
    <x v="1"/>
    <n v="0"/>
    <x v="2"/>
    <x v="2"/>
    <n v="7624.63"/>
  </r>
  <r>
    <s v="Id1405"/>
    <x v="6"/>
    <x v="434"/>
    <x v="1"/>
    <s v="  Katelyn E"/>
    <n v="25"/>
    <x v="1"/>
    <n v="7.04"/>
    <x v="0"/>
    <s v="No"/>
    <x v="0"/>
    <s v="No"/>
    <x v="1"/>
    <n v="0"/>
    <x v="2"/>
    <x v="2"/>
    <n v="7623.52"/>
  </r>
  <r>
    <s v="Id1406"/>
    <x v="6"/>
    <x v="435"/>
    <x v="16"/>
    <s v="  Adam"/>
    <n v="41.2"/>
    <x v="0"/>
    <n v="4.18"/>
    <x v="1"/>
    <s v="Yes"/>
    <x v="0"/>
    <s v="No"/>
    <x v="1"/>
    <n v="0"/>
    <x v="2"/>
    <x v="0"/>
    <n v="7623.13"/>
  </r>
  <r>
    <s v="Id1407"/>
    <x v="1"/>
    <x v="436"/>
    <x v="0"/>
    <s v="  Dana"/>
    <n v="17.78"/>
    <x v="3"/>
    <n v="8.19"/>
    <x v="0"/>
    <s v="No"/>
    <x v="0"/>
    <s v="No"/>
    <x v="1"/>
    <n v="0"/>
    <x v="1"/>
    <x v="1"/>
    <n v="7609.6"/>
  </r>
  <r>
    <s v="Id1408"/>
    <x v="1"/>
    <x v="437"/>
    <x v="36"/>
    <s v="  Eric W"/>
    <n v="40.119999999999997"/>
    <x v="0"/>
    <n v="6.22"/>
    <x v="2"/>
    <s v="Yes"/>
    <x v="0"/>
    <s v="Yes"/>
    <x v="1"/>
    <n v="1"/>
    <x v="2"/>
    <x v="1"/>
    <n v="7607.03"/>
  </r>
  <r>
    <s v="Id1409"/>
    <x v="0"/>
    <x v="438"/>
    <x v="11"/>
    <s v="  Matthew D"/>
    <n v="19.350000000000001"/>
    <x v="2"/>
    <n v="8.2200000000000006"/>
    <x v="0"/>
    <s v="Yes"/>
    <x v="0"/>
    <s v="No"/>
    <x v="1"/>
    <n v="0"/>
    <x v="1"/>
    <x v="1"/>
    <n v="7585.62"/>
  </r>
  <r>
    <s v="Id141"/>
    <x v="0"/>
    <x v="439"/>
    <x v="24"/>
    <s v="  Cole"/>
    <n v="35.200000000000003"/>
    <x v="0"/>
    <n v="8.01"/>
    <x v="0"/>
    <s v="Yes"/>
    <x v="0"/>
    <s v="No"/>
    <x v="0"/>
    <n v="1"/>
    <x v="0"/>
    <x v="0"/>
    <n v="38709.18"/>
  </r>
  <r>
    <s v="Id1410"/>
    <x v="5"/>
    <x v="440"/>
    <x v="21"/>
    <s v="  Eoghan"/>
    <n v="36.69"/>
    <x v="0"/>
    <n v="6.15"/>
    <x v="2"/>
    <s v="No"/>
    <x v="0"/>
    <s v="No"/>
    <x v="1"/>
    <n v="0"/>
    <x v="2"/>
    <x v="1"/>
    <n v="7567.13"/>
  </r>
  <r>
    <s v="Id1411"/>
    <x v="1"/>
    <x v="441"/>
    <x v="35"/>
    <s v="  Pamela W"/>
    <n v="28.51"/>
    <x v="1"/>
    <n v="5.65"/>
    <x v="1"/>
    <s v="Yes"/>
    <x v="0"/>
    <s v="No"/>
    <x v="1"/>
    <n v="1"/>
    <x v="2"/>
    <x v="1"/>
    <n v="7538.52"/>
  </r>
  <r>
    <s v="Id1412"/>
    <x v="1"/>
    <x v="442"/>
    <x v="41"/>
    <s v="  Lindsey M"/>
    <n v="30.21"/>
    <x v="0"/>
    <n v="5.5"/>
    <x v="1"/>
    <s v="No"/>
    <x v="0"/>
    <s v="No"/>
    <x v="1"/>
    <n v="1"/>
    <x v="2"/>
    <x v="1"/>
    <n v="7537.16"/>
  </r>
  <r>
    <s v="Id1413"/>
    <x v="0"/>
    <x v="443"/>
    <x v="1"/>
    <s v="  Kassie"/>
    <n v="24.33"/>
    <x v="2"/>
    <n v="8"/>
    <x v="0"/>
    <s v="No"/>
    <x v="0"/>
    <s v="No"/>
    <x v="1"/>
    <n v="0"/>
    <x v="2"/>
    <x v="2"/>
    <n v="7531.7"/>
  </r>
  <r>
    <s v="Id1414"/>
    <x v="1"/>
    <x v="444"/>
    <x v="5"/>
    <s v="  Matthew"/>
    <n v="19.855"/>
    <x v="2"/>
    <n v="5.71"/>
    <x v="2"/>
    <s v="Yes"/>
    <x v="0"/>
    <s v="No"/>
    <x v="1"/>
    <n v="0"/>
    <x v="1"/>
    <x v="2"/>
    <n v="7526.71"/>
  </r>
  <r>
    <s v="Id1415"/>
    <x v="1"/>
    <x v="445"/>
    <x v="1"/>
    <s v="  Ruben Dario"/>
    <n v="25.364999999999998"/>
    <x v="1"/>
    <n v="11.71"/>
    <x v="0"/>
    <s v="No"/>
    <x v="0"/>
    <s v="No"/>
    <x v="1"/>
    <n v="0"/>
    <x v="2"/>
    <x v="0"/>
    <n v="7518.03"/>
  </r>
  <r>
    <s v="Id1416"/>
    <x v="6"/>
    <x v="446"/>
    <x v="26"/>
    <s v="  Kevin"/>
    <n v="29.6"/>
    <x v="1"/>
    <n v="6.17"/>
    <x v="2"/>
    <s v="Yes"/>
    <x v="0"/>
    <s v="Yes"/>
    <x v="1"/>
    <n v="1"/>
    <x v="1"/>
    <x v="1"/>
    <n v="7512.27"/>
  </r>
  <r>
    <s v="Id1417"/>
    <x v="1"/>
    <x v="447"/>
    <x v="36"/>
    <s v="  Lindsay M"/>
    <n v="39.43"/>
    <x v="0"/>
    <n v="6.1"/>
    <x v="2"/>
    <s v="Yes"/>
    <x v="0"/>
    <s v="Yes"/>
    <x v="1"/>
    <n v="1"/>
    <x v="2"/>
    <x v="2"/>
    <n v="7504.3"/>
  </r>
  <r>
    <s v="Id1418"/>
    <x v="4"/>
    <x v="441"/>
    <x v="35"/>
    <s v="  Amanda"/>
    <n v="27.34"/>
    <x v="1"/>
    <n v="5.19"/>
    <x v="1"/>
    <s v="Yes"/>
    <x v="0"/>
    <s v="No"/>
    <x v="1"/>
    <n v="1"/>
    <x v="2"/>
    <x v="0"/>
    <n v="7494.63"/>
  </r>
  <r>
    <s v="Id1419"/>
    <x v="1"/>
    <x v="448"/>
    <x v="16"/>
    <s v="  James"/>
    <n v="39.01"/>
    <x v="0"/>
    <n v="5.37"/>
    <x v="1"/>
    <s v="Yes"/>
    <x v="0"/>
    <s v="No"/>
    <x v="1"/>
    <n v="0"/>
    <x v="2"/>
    <x v="0"/>
    <n v="7487.38"/>
  </r>
  <r>
    <s v="Id142"/>
    <x v="6"/>
    <x v="449"/>
    <x v="29"/>
    <s v="  Jesse"/>
    <n v="53.62"/>
    <x v="0"/>
    <n v="5.21"/>
    <x v="1"/>
    <s v="No"/>
    <x v="0"/>
    <s v="No"/>
    <x v="0"/>
    <n v="0"/>
    <x v="2"/>
    <x v="1"/>
    <n v="38652.089999999997"/>
  </r>
  <r>
    <s v="Id1420"/>
    <x v="0"/>
    <x v="450"/>
    <x v="11"/>
    <s v="  Samuel H"/>
    <n v="18.989999999999998"/>
    <x v="2"/>
    <n v="10.82"/>
    <x v="0"/>
    <s v="Yes"/>
    <x v="0"/>
    <s v="No"/>
    <x v="1"/>
    <n v="0"/>
    <x v="1"/>
    <x v="0"/>
    <n v="7463.51"/>
  </r>
  <r>
    <s v="Id1421"/>
    <x v="1"/>
    <x v="451"/>
    <x v="13"/>
    <s v="  Jenni"/>
    <n v="42.3"/>
    <x v="0"/>
    <n v="6.06"/>
    <x v="2"/>
    <s v="Yes"/>
    <x v="0"/>
    <s v="No"/>
    <x v="1"/>
    <n v="0"/>
    <x v="2"/>
    <x v="1"/>
    <n v="7450.36"/>
  </r>
  <r>
    <s v="Id1422"/>
    <x v="11"/>
    <x v="452"/>
    <x v="2"/>
    <s v="  Estuardo F"/>
    <n v="39.805"/>
    <x v="0"/>
    <n v="5.91"/>
    <x v="2"/>
    <s v="No"/>
    <x v="0"/>
    <s v="No"/>
    <x v="1"/>
    <n v="0"/>
    <x v="1"/>
    <x v="0"/>
    <n v="7448.4"/>
  </r>
  <r>
    <s v="Id1423"/>
    <x v="6"/>
    <x v="453"/>
    <x v="2"/>
    <s v="  Brett"/>
    <n v="33.700000000000003"/>
    <x v="0"/>
    <n v="5.87"/>
    <x v="2"/>
    <s v="No"/>
    <x v="0"/>
    <s v="No"/>
    <x v="1"/>
    <n v="0"/>
    <x v="1"/>
    <x v="2"/>
    <n v="7445.92"/>
  </r>
  <r>
    <s v="Id1424"/>
    <x v="1"/>
    <x v="454"/>
    <x v="9"/>
    <s v="  Sharon E"/>
    <n v="36.195"/>
    <x v="0"/>
    <n v="6.22"/>
    <x v="2"/>
    <s v="No"/>
    <x v="0"/>
    <s v="No"/>
    <x v="1"/>
    <n v="0"/>
    <x v="2"/>
    <x v="0"/>
    <n v="7443.64"/>
  </r>
  <r>
    <s v="Id1425"/>
    <x v="6"/>
    <x v="455"/>
    <x v="20"/>
    <s v="  Jacob W√¶ver"/>
    <n v="32.6"/>
    <x v="0"/>
    <n v="5.73"/>
    <x v="2"/>
    <s v="No"/>
    <x v="0"/>
    <s v="Yes"/>
    <x v="1"/>
    <n v="1"/>
    <x v="1"/>
    <x v="1"/>
    <n v="7441.5"/>
  </r>
  <r>
    <s v="Id1426"/>
    <x v="6"/>
    <x v="456"/>
    <x v="2"/>
    <s v="  Scott"/>
    <n v="30.2"/>
    <x v="0"/>
    <n v="5.7"/>
    <x v="2"/>
    <s v="No"/>
    <x v="0"/>
    <s v="No"/>
    <x v="1"/>
    <n v="0"/>
    <x v="1"/>
    <x v="1"/>
    <n v="7441.05"/>
  </r>
  <r>
    <s v="Id1427"/>
    <x v="1"/>
    <x v="457"/>
    <x v="1"/>
    <s v="  Brooke S"/>
    <n v="27.645"/>
    <x v="1"/>
    <n v="9.91"/>
    <x v="0"/>
    <s v="No"/>
    <x v="0"/>
    <s v="No"/>
    <x v="1"/>
    <n v="0"/>
    <x v="2"/>
    <x v="0"/>
    <n v="7421.19"/>
  </r>
  <r>
    <s v="Id1428"/>
    <x v="1"/>
    <x v="458"/>
    <x v="1"/>
    <s v="  Kaye A"/>
    <n v="26.41"/>
    <x v="1"/>
    <n v="11.4"/>
    <x v="0"/>
    <s v="No"/>
    <x v="0"/>
    <s v="No"/>
    <x v="1"/>
    <n v="0"/>
    <x v="2"/>
    <x v="1"/>
    <n v="7419.48"/>
  </r>
  <r>
    <s v="Id1429"/>
    <x v="6"/>
    <x v="459"/>
    <x v="26"/>
    <s v="  Carolyn"/>
    <n v="34.1"/>
    <x v="0"/>
    <n v="6.29"/>
    <x v="2"/>
    <s v="Yes"/>
    <x v="0"/>
    <s v="Yes"/>
    <x v="1"/>
    <n v="1"/>
    <x v="2"/>
    <x v="1"/>
    <n v="7418.52"/>
  </r>
  <r>
    <s v="Id143"/>
    <x v="7"/>
    <x v="460"/>
    <x v="23"/>
    <s v="  Tammi J"/>
    <n v="36.67"/>
    <x v="0"/>
    <n v="6.27"/>
    <x v="2"/>
    <s v="No"/>
    <x v="0"/>
    <s v="No"/>
    <x v="0"/>
    <n v="0"/>
    <x v="2"/>
    <x v="1"/>
    <n v="38511.629999999997"/>
  </r>
  <r>
    <s v="Id1430"/>
    <x v="0"/>
    <x v="461"/>
    <x v="18"/>
    <s v="  Daniel C"/>
    <n v="17.3"/>
    <x v="3"/>
    <n v="9.2799999999999994"/>
    <x v="0"/>
    <s v="No"/>
    <x v="0"/>
    <s v="No"/>
    <x v="1"/>
    <n v="0"/>
    <x v="1"/>
    <x v="1"/>
    <n v="7403.98"/>
  </r>
  <r>
    <s v="Id1431"/>
    <x v="2"/>
    <x v="462"/>
    <x v="40"/>
    <s v="  Laurie A"/>
    <n v="35.020000000000003"/>
    <x v="0"/>
    <n v="4.78"/>
    <x v="1"/>
    <s v="No"/>
    <x v="0"/>
    <s v="Yes"/>
    <x v="1"/>
    <n v="1"/>
    <x v="2"/>
    <x v="1"/>
    <n v="7388.85"/>
  </r>
  <r>
    <s v="Id1432"/>
    <x v="6"/>
    <x v="463"/>
    <x v="10"/>
    <s v="  Nicole"/>
    <n v="37.1"/>
    <x v="0"/>
    <n v="8.8699999999999992"/>
    <x v="0"/>
    <s v="Yes"/>
    <x v="0"/>
    <s v="No"/>
    <x v="1"/>
    <n v="0"/>
    <x v="2"/>
    <x v="2"/>
    <n v="7371.77"/>
  </r>
  <r>
    <s v="Id1433"/>
    <x v="0"/>
    <x v="464"/>
    <x v="18"/>
    <s v="  Shelby"/>
    <n v="16.79"/>
    <x v="3"/>
    <n v="11.4"/>
    <x v="0"/>
    <s v="No"/>
    <x v="0"/>
    <s v="No"/>
    <x v="1"/>
    <n v="0"/>
    <x v="1"/>
    <x v="0"/>
    <n v="7362.31"/>
  </r>
  <r>
    <s v="Id1434"/>
    <x v="7"/>
    <x v="465"/>
    <x v="10"/>
    <s v="  Allison"/>
    <n v="31.635000000000002"/>
    <x v="0"/>
    <n v="9.1300000000000008"/>
    <x v="0"/>
    <s v="Yes"/>
    <x v="0"/>
    <s v="No"/>
    <x v="1"/>
    <n v="0"/>
    <x v="2"/>
    <x v="0"/>
    <n v="7358.18"/>
  </r>
  <r>
    <s v="Id1435"/>
    <x v="1"/>
    <x v="466"/>
    <x v="26"/>
    <s v="  Leticia"/>
    <n v="24.19"/>
    <x v="2"/>
    <n v="6.22"/>
    <x v="2"/>
    <s v="Yes"/>
    <x v="0"/>
    <s v="Yes"/>
    <x v="1"/>
    <n v="1"/>
    <x v="2"/>
    <x v="1"/>
    <n v="7357.49"/>
  </r>
  <r>
    <s v="Id1436"/>
    <x v="5"/>
    <x v="467"/>
    <x v="40"/>
    <s v="  John S"/>
    <n v="35.29"/>
    <x v="0"/>
    <n v="5.9"/>
    <x v="2"/>
    <s v="No"/>
    <x v="0"/>
    <s v="Yes"/>
    <x v="1"/>
    <n v="1"/>
    <x v="2"/>
    <x v="1"/>
    <n v="7349.12"/>
  </r>
  <r>
    <s v="Id1437"/>
    <x v="6"/>
    <x v="468"/>
    <x v="2"/>
    <s v="  April"/>
    <n v="35.299999999999997"/>
    <x v="0"/>
    <n v="4.45"/>
    <x v="1"/>
    <s v="No"/>
    <x v="0"/>
    <s v="No"/>
    <x v="1"/>
    <n v="0"/>
    <x v="2"/>
    <x v="2"/>
    <n v="7348.14"/>
  </r>
  <r>
    <s v="Id1438"/>
    <x v="0"/>
    <x v="469"/>
    <x v="20"/>
    <s v="  Ashley N"/>
    <n v="35.64"/>
    <x v="0"/>
    <n v="6.17"/>
    <x v="2"/>
    <s v="No"/>
    <x v="0"/>
    <s v="Yes"/>
    <x v="1"/>
    <n v="1"/>
    <x v="2"/>
    <x v="2"/>
    <n v="7345.73"/>
  </r>
  <r>
    <s v="Id1439"/>
    <x v="6"/>
    <x v="470"/>
    <x v="2"/>
    <s v="  Madeleine"/>
    <n v="33.1"/>
    <x v="0"/>
    <n v="4.93"/>
    <x v="1"/>
    <s v="No"/>
    <x v="0"/>
    <s v="No"/>
    <x v="1"/>
    <n v="0"/>
    <x v="2"/>
    <x v="2"/>
    <n v="7345.08"/>
  </r>
  <r>
    <s v="Id144"/>
    <x v="6"/>
    <x v="471"/>
    <x v="24"/>
    <s v="  Matthew S"/>
    <n v="33.4"/>
    <x v="0"/>
    <n v="10.73"/>
    <x v="0"/>
    <s v="Yes"/>
    <x v="0"/>
    <s v="No"/>
    <x v="0"/>
    <n v="1"/>
    <x v="0"/>
    <x v="1"/>
    <n v="38415.47"/>
  </r>
  <r>
    <s v="Id1440"/>
    <x v="1"/>
    <x v="472"/>
    <x v="24"/>
    <s v="  Nelly S"/>
    <n v="26.41"/>
    <x v="1"/>
    <n v="7.32"/>
    <x v="0"/>
    <s v="Yes"/>
    <x v="0"/>
    <s v="No"/>
    <x v="1"/>
    <n v="1"/>
    <x v="2"/>
    <x v="1"/>
    <n v="7339.93"/>
  </r>
  <r>
    <s v="Id1441"/>
    <x v="6"/>
    <x v="473"/>
    <x v="20"/>
    <s v="  Meredith S"/>
    <n v="29.9"/>
    <x v="0"/>
    <n v="5.27"/>
    <x v="1"/>
    <s v="No"/>
    <x v="0"/>
    <s v="Yes"/>
    <x v="1"/>
    <n v="1"/>
    <x v="2"/>
    <x v="0"/>
    <n v="7337.75"/>
  </r>
  <r>
    <s v="Id1442"/>
    <x v="1"/>
    <x v="474"/>
    <x v="41"/>
    <s v="  Kevin"/>
    <n v="25.24"/>
    <x v="1"/>
    <n v="5.82"/>
    <x v="2"/>
    <s v="No"/>
    <x v="0"/>
    <s v="No"/>
    <x v="1"/>
    <n v="1"/>
    <x v="2"/>
    <x v="2"/>
    <n v="7325.47"/>
  </r>
  <r>
    <s v="Id1443"/>
    <x v="7"/>
    <x v="475"/>
    <x v="20"/>
    <s v="  Lisa"/>
    <n v="25.08"/>
    <x v="1"/>
    <n v="5.8"/>
    <x v="2"/>
    <s v="No"/>
    <x v="0"/>
    <s v="Yes"/>
    <x v="1"/>
    <n v="1"/>
    <x v="2"/>
    <x v="0"/>
    <n v="7325.05"/>
  </r>
  <r>
    <s v="Id1444"/>
    <x v="7"/>
    <x v="476"/>
    <x v="42"/>
    <s v="  Katherine A"/>
    <n v="29.164999999999999"/>
    <x v="1"/>
    <n v="4.87"/>
    <x v="1"/>
    <s v="No"/>
    <x v="1"/>
    <s v="No"/>
    <x v="1"/>
    <n v="1"/>
    <x v="2"/>
    <x v="1"/>
    <n v="7323.73"/>
  </r>
  <r>
    <s v="Id1445"/>
    <x v="1"/>
    <x v="477"/>
    <x v="18"/>
    <s v="  Steve"/>
    <n v="15.05"/>
    <x v="3"/>
    <n v="8.1199999999999992"/>
    <x v="0"/>
    <s v="No"/>
    <x v="0"/>
    <s v="No"/>
    <x v="1"/>
    <n v="0"/>
    <x v="1"/>
    <x v="0"/>
    <n v="7322.86"/>
  </r>
  <r>
    <s v="Id1446"/>
    <x v="1"/>
    <x v="478"/>
    <x v="7"/>
    <s v="  Kate L"/>
    <n v="19.95"/>
    <x v="2"/>
    <n v="4.3600000000000003"/>
    <x v="1"/>
    <s v="No"/>
    <x v="0"/>
    <s v="No"/>
    <x v="1"/>
    <n v="2"/>
    <x v="2"/>
    <x v="0"/>
    <n v="7318.22"/>
  </r>
  <r>
    <s v="Id1447"/>
    <x v="0"/>
    <x v="479"/>
    <x v="18"/>
    <s v="  Beth"/>
    <n v="16.66"/>
    <x v="3"/>
    <n v="9.16"/>
    <x v="0"/>
    <s v="No"/>
    <x v="0"/>
    <s v="No"/>
    <x v="1"/>
    <n v="0"/>
    <x v="1"/>
    <x v="2"/>
    <n v="7318.21"/>
  </r>
  <r>
    <s v="Id1448"/>
    <x v="0"/>
    <x v="480"/>
    <x v="28"/>
    <s v="  Katharine"/>
    <n v="16.62"/>
    <x v="3"/>
    <n v="9.14"/>
    <x v="0"/>
    <s v="No"/>
    <x v="0"/>
    <s v="No"/>
    <x v="1"/>
    <n v="0"/>
    <x v="1"/>
    <x v="0"/>
    <n v="7304.65"/>
  </r>
  <r>
    <s v="Id1449"/>
    <x v="1"/>
    <x v="481"/>
    <x v="8"/>
    <s v="  Heather L"/>
    <n v="15.36"/>
    <x v="3"/>
    <n v="5.49"/>
    <x v="1"/>
    <s v="Yes"/>
    <x v="0"/>
    <s v="No"/>
    <x v="1"/>
    <n v="2"/>
    <x v="1"/>
    <x v="2"/>
    <n v="7302.46"/>
  </r>
  <r>
    <s v="Id145"/>
    <x v="6"/>
    <x v="482"/>
    <x v="12"/>
    <s v="  Eric"/>
    <n v="42.71"/>
    <x v="0"/>
    <n v="10.52"/>
    <x v="0"/>
    <s v="No"/>
    <x v="0"/>
    <s v="No"/>
    <x v="0"/>
    <n v="0"/>
    <x v="2"/>
    <x v="2"/>
    <n v="38405.26"/>
  </r>
  <r>
    <s v="Id1450"/>
    <x v="1"/>
    <x v="483"/>
    <x v="22"/>
    <s v="  Desiree"/>
    <n v="27.74"/>
    <x v="1"/>
    <n v="5.96"/>
    <x v="2"/>
    <s v="Yes"/>
    <x v="0"/>
    <s v="No"/>
    <x v="1"/>
    <n v="0"/>
    <x v="2"/>
    <x v="2"/>
    <n v="7281.51"/>
  </r>
  <r>
    <s v="Id1451"/>
    <x v="0"/>
    <x v="484"/>
    <x v="5"/>
    <s v="  Peter B"/>
    <n v="22.44"/>
    <x v="2"/>
    <n v="4.62"/>
    <x v="1"/>
    <s v="Yes"/>
    <x v="0"/>
    <s v="No"/>
    <x v="1"/>
    <n v="0"/>
    <x v="2"/>
    <x v="2"/>
    <n v="7273.02"/>
  </r>
  <r>
    <s v="Id1452"/>
    <x v="1"/>
    <x v="485"/>
    <x v="10"/>
    <s v="  Adam"/>
    <n v="37.049999999999997"/>
    <x v="0"/>
    <n v="9.9600000000000009"/>
    <x v="0"/>
    <s v="Yes"/>
    <x v="0"/>
    <s v="No"/>
    <x v="1"/>
    <n v="0"/>
    <x v="1"/>
    <x v="0"/>
    <n v="7265.7"/>
  </r>
  <r>
    <s v="Id1453"/>
    <x v="0"/>
    <x v="486"/>
    <x v="19"/>
    <s v="  Jeremy J"/>
    <n v="22.95"/>
    <x v="2"/>
    <n v="10.53"/>
    <x v="0"/>
    <s v="No"/>
    <x v="0"/>
    <s v="No"/>
    <x v="1"/>
    <n v="2"/>
    <x v="2"/>
    <x v="1"/>
    <n v="7265.58"/>
  </r>
  <r>
    <s v="Id1454"/>
    <x v="1"/>
    <x v="487"/>
    <x v="10"/>
    <s v="  Adam C"/>
    <n v="34.200000000000003"/>
    <x v="0"/>
    <n v="6.69"/>
    <x v="0"/>
    <s v="Yes"/>
    <x v="0"/>
    <s v="No"/>
    <x v="1"/>
    <n v="0"/>
    <x v="1"/>
    <x v="0"/>
    <n v="7261.74"/>
  </r>
  <r>
    <s v="Id1455"/>
    <x v="1"/>
    <x v="488"/>
    <x v="10"/>
    <s v="  Jon"/>
    <n v="30.59"/>
    <x v="0"/>
    <n v="9.5500000000000007"/>
    <x v="0"/>
    <s v="Yes"/>
    <x v="0"/>
    <s v="No"/>
    <x v="1"/>
    <n v="0"/>
    <x v="1"/>
    <x v="1"/>
    <n v="7256.72"/>
  </r>
  <r>
    <s v="Id1456"/>
    <x v="0"/>
    <x v="489"/>
    <x v="31"/>
    <s v="  Steven J"/>
    <n v="25.51"/>
    <x v="1"/>
    <n v="6.05"/>
    <x v="2"/>
    <s v="No"/>
    <x v="0"/>
    <s v="No"/>
    <x v="1"/>
    <n v="0"/>
    <x v="2"/>
    <x v="2"/>
    <n v="7248.71"/>
  </r>
  <r>
    <s v="Id1457"/>
    <x v="0"/>
    <x v="490"/>
    <x v="24"/>
    <s v="  Jessica P"/>
    <n v="29.04"/>
    <x v="1"/>
    <n v="10.56"/>
    <x v="0"/>
    <s v="Yes"/>
    <x v="0"/>
    <s v="No"/>
    <x v="1"/>
    <n v="1"/>
    <x v="2"/>
    <x v="0"/>
    <n v="7243.81"/>
  </r>
  <r>
    <s v="Id1458"/>
    <x v="7"/>
    <x v="491"/>
    <x v="24"/>
    <s v="  Ashley"/>
    <n v="22.135000000000002"/>
    <x v="2"/>
    <n v="10.81"/>
    <x v="0"/>
    <s v="Yes"/>
    <x v="0"/>
    <s v="No"/>
    <x v="1"/>
    <n v="1"/>
    <x v="2"/>
    <x v="2"/>
    <n v="7228.22"/>
  </r>
  <r>
    <s v="Id1459"/>
    <x v="1"/>
    <x v="492"/>
    <x v="2"/>
    <s v="  Arturo H"/>
    <n v="21.375"/>
    <x v="2"/>
    <n v="4.32"/>
    <x v="1"/>
    <s v="No"/>
    <x v="0"/>
    <s v="No"/>
    <x v="1"/>
    <n v="0"/>
    <x v="1"/>
    <x v="0"/>
    <n v="7222.79"/>
  </r>
  <r>
    <s v="Id146"/>
    <x v="6"/>
    <x v="493"/>
    <x v="6"/>
    <s v="  Valeria R"/>
    <n v="41.52"/>
    <x v="0"/>
    <n v="11.82"/>
    <x v="0"/>
    <s v="Yes"/>
    <x v="0"/>
    <s v="No"/>
    <x v="0"/>
    <n v="2"/>
    <x v="2"/>
    <x v="0"/>
    <n v="38389.79"/>
  </r>
  <r>
    <s v="Id1460"/>
    <x v="5"/>
    <x v="494"/>
    <x v="17"/>
    <s v="  Ketil"/>
    <n v="29.19"/>
    <x v="1"/>
    <n v="4.37"/>
    <x v="1"/>
    <s v="No"/>
    <x v="0"/>
    <s v="No"/>
    <x v="1"/>
    <n v="0"/>
    <x v="2"/>
    <x v="1"/>
    <n v="7220.25"/>
  </r>
  <r>
    <s v="Id1461"/>
    <x v="1"/>
    <x v="495"/>
    <x v="26"/>
    <s v="  Katie"/>
    <n v="31.92"/>
    <x v="0"/>
    <n v="4.8099999999999996"/>
    <x v="1"/>
    <s v="Yes"/>
    <x v="0"/>
    <s v="Yes"/>
    <x v="1"/>
    <n v="1"/>
    <x v="2"/>
    <x v="0"/>
    <n v="7209.49"/>
  </r>
  <r>
    <s v="Id1462"/>
    <x v="1"/>
    <x v="496"/>
    <x v="26"/>
    <s v="  Christi"/>
    <n v="26.315000000000001"/>
    <x v="1"/>
    <n v="4.5599999999999996"/>
    <x v="1"/>
    <s v="Yes"/>
    <x v="0"/>
    <s v="Yes"/>
    <x v="1"/>
    <n v="1"/>
    <x v="2"/>
    <x v="0"/>
    <n v="7201.7"/>
  </r>
  <r>
    <s v="Id1463"/>
    <x v="6"/>
    <x v="497"/>
    <x v="31"/>
    <s v="  Alan"/>
    <n v="35.299999999999997"/>
    <x v="0"/>
    <n v="4.3899999999999997"/>
    <x v="1"/>
    <s v="No"/>
    <x v="0"/>
    <s v="No"/>
    <x v="1"/>
    <n v="0"/>
    <x v="1"/>
    <x v="1"/>
    <n v="7196.87"/>
  </r>
  <r>
    <s v="Id1464"/>
    <x v="0"/>
    <x v="498"/>
    <x v="0"/>
    <s v="  Edivaldo B"/>
    <n v="18.91"/>
    <x v="2"/>
    <n v="11.44"/>
    <x v="0"/>
    <s v="No"/>
    <x v="0"/>
    <s v="No"/>
    <x v="1"/>
    <n v="0"/>
    <x v="1"/>
    <x v="0"/>
    <n v="7179.52"/>
  </r>
  <r>
    <s v="Id1465"/>
    <x v="0"/>
    <x v="499"/>
    <x v="34"/>
    <s v="  Eve"/>
    <n v="22.41"/>
    <x v="2"/>
    <n v="11.37"/>
    <x v="0"/>
    <s v="Yes"/>
    <x v="0"/>
    <s v="No"/>
    <x v="1"/>
    <n v="1"/>
    <x v="2"/>
    <x v="0"/>
    <n v="7175.51"/>
  </r>
  <r>
    <s v="Id1466"/>
    <x v="3"/>
    <x v="269"/>
    <x v="31"/>
    <s v="  Devin"/>
    <n v="22.704999999999998"/>
    <x v="2"/>
    <n v="6.14"/>
    <x v="2"/>
    <s v="No"/>
    <x v="0"/>
    <s v="No"/>
    <x v="1"/>
    <n v="0"/>
    <x v="1"/>
    <x v="1"/>
    <n v="7173.36"/>
  </r>
  <r>
    <s v="Id1467"/>
    <x v="0"/>
    <x v="500"/>
    <x v="9"/>
    <s v="  Shaun R"/>
    <n v="37.18"/>
    <x v="0"/>
    <n v="4.8899999999999997"/>
    <x v="1"/>
    <s v="No"/>
    <x v="0"/>
    <s v="No"/>
    <x v="1"/>
    <n v="0"/>
    <x v="2"/>
    <x v="0"/>
    <n v="7162.01"/>
  </r>
  <r>
    <s v="Id1468"/>
    <x v="0"/>
    <x v="501"/>
    <x v="9"/>
    <s v="  Adrian"/>
    <n v="35.97"/>
    <x v="0"/>
    <n v="4.5999999999999996"/>
    <x v="1"/>
    <s v="No"/>
    <x v="0"/>
    <s v="No"/>
    <x v="1"/>
    <n v="0"/>
    <x v="2"/>
    <x v="2"/>
    <n v="7160.33"/>
  </r>
  <r>
    <s v="Id1469"/>
    <x v="6"/>
    <x v="502"/>
    <x v="9"/>
    <s v="  Andrew"/>
    <n v="35.799999999999997"/>
    <x v="0"/>
    <n v="4.42"/>
    <x v="1"/>
    <s v="No"/>
    <x v="0"/>
    <s v="No"/>
    <x v="1"/>
    <n v="0"/>
    <x v="2"/>
    <x v="1"/>
    <n v="7160.09"/>
  </r>
  <r>
    <s v="Id147"/>
    <x v="6"/>
    <x v="503"/>
    <x v="43"/>
    <s v="  Michael P"/>
    <n v="39.4"/>
    <x v="0"/>
    <n v="6.76"/>
    <x v="0"/>
    <s v="No"/>
    <x v="0"/>
    <s v="No"/>
    <x v="0"/>
    <n v="0"/>
    <x v="0"/>
    <x v="0"/>
    <n v="38344.57"/>
  </r>
  <r>
    <s v="Id1470"/>
    <x v="1"/>
    <x v="504"/>
    <x v="10"/>
    <s v="  Mallory"/>
    <n v="28.31"/>
    <x v="1"/>
    <n v="7.48"/>
    <x v="0"/>
    <s v="Yes"/>
    <x v="0"/>
    <s v="No"/>
    <x v="1"/>
    <n v="0"/>
    <x v="2"/>
    <x v="2"/>
    <n v="7153.55"/>
  </r>
  <r>
    <s v="Id1471"/>
    <x v="0"/>
    <x v="505"/>
    <x v="1"/>
    <s v="  Shawn E"/>
    <n v="38.06"/>
    <x v="0"/>
    <n v="10.74"/>
    <x v="0"/>
    <s v="No"/>
    <x v="0"/>
    <s v="No"/>
    <x v="1"/>
    <n v="0"/>
    <x v="1"/>
    <x v="1"/>
    <n v="7152.67"/>
  </r>
  <r>
    <s v="Id1472"/>
    <x v="6"/>
    <x v="506"/>
    <x v="41"/>
    <s v="  Sarah E"/>
    <n v="28"/>
    <x v="1"/>
    <n v="5.19"/>
    <x v="1"/>
    <s v="No"/>
    <x v="0"/>
    <s v="No"/>
    <x v="1"/>
    <n v="1"/>
    <x v="2"/>
    <x v="1"/>
    <n v="7151.09"/>
  </r>
  <r>
    <s v="Id1473"/>
    <x v="0"/>
    <x v="507"/>
    <x v="1"/>
    <s v="  Josh"/>
    <n v="34.32"/>
    <x v="0"/>
    <n v="9.17"/>
    <x v="0"/>
    <s v="No"/>
    <x v="0"/>
    <s v="No"/>
    <x v="1"/>
    <n v="0"/>
    <x v="2"/>
    <x v="0"/>
    <n v="7147.47"/>
  </r>
  <r>
    <s v="Id1474"/>
    <x v="6"/>
    <x v="508"/>
    <x v="5"/>
    <s v="  Johann A"/>
    <n v="22.3"/>
    <x v="2"/>
    <n v="4.95"/>
    <x v="1"/>
    <s v="Yes"/>
    <x v="0"/>
    <s v="No"/>
    <x v="1"/>
    <n v="0"/>
    <x v="1"/>
    <x v="1"/>
    <n v="7147.11"/>
  </r>
  <r>
    <s v="Id1475"/>
    <x v="7"/>
    <x v="509"/>
    <x v="41"/>
    <s v="  Robin M"/>
    <n v="27.835000000000001"/>
    <x v="1"/>
    <n v="6.03"/>
    <x v="2"/>
    <s v="No"/>
    <x v="0"/>
    <s v="No"/>
    <x v="1"/>
    <n v="1"/>
    <x v="2"/>
    <x v="1"/>
    <n v="7144.86"/>
  </r>
  <r>
    <s v="Id1476"/>
    <x v="10"/>
    <x v="510"/>
    <x v="23"/>
    <s v="  Kyle K"/>
    <n v="39.229999999999997"/>
    <x v="0"/>
    <n v="5.36"/>
    <x v="1"/>
    <s v="No"/>
    <x v="0"/>
    <s v="No"/>
    <x v="1"/>
    <n v="0"/>
    <x v="2"/>
    <x v="2"/>
    <n v="7144.4"/>
  </r>
  <r>
    <s v="Id1477"/>
    <x v="7"/>
    <x v="511"/>
    <x v="41"/>
    <s v="  Alison"/>
    <n v="19.95"/>
    <x v="2"/>
    <n v="6.11"/>
    <x v="2"/>
    <s v="No"/>
    <x v="0"/>
    <s v="No"/>
    <x v="1"/>
    <n v="1"/>
    <x v="2"/>
    <x v="2"/>
    <n v="7133.9"/>
  </r>
  <r>
    <s v="Id1478"/>
    <x v="5"/>
    <x v="512"/>
    <x v="40"/>
    <s v="  Michael A"/>
    <n v="34.64"/>
    <x v="0"/>
    <n v="4.88"/>
    <x v="1"/>
    <s v="No"/>
    <x v="0"/>
    <s v="Yes"/>
    <x v="1"/>
    <n v="1"/>
    <x v="2"/>
    <x v="1"/>
    <n v="7128.64"/>
  </r>
  <r>
    <s v="Id1479"/>
    <x v="0"/>
    <x v="513"/>
    <x v="0"/>
    <s v="  Byron A"/>
    <n v="18.75"/>
    <x v="2"/>
    <n v="6.72"/>
    <x v="0"/>
    <s v="No"/>
    <x v="0"/>
    <s v="No"/>
    <x v="1"/>
    <n v="0"/>
    <x v="1"/>
    <x v="1"/>
    <n v="7125.25"/>
  </r>
  <r>
    <s v="Id148"/>
    <x v="6"/>
    <x v="514"/>
    <x v="9"/>
    <s v="  Rami"/>
    <n v="46.45"/>
    <x v="0"/>
    <n v="5.62"/>
    <x v="1"/>
    <s v="No"/>
    <x v="0"/>
    <s v="No"/>
    <x v="0"/>
    <n v="0"/>
    <x v="0"/>
    <x v="0"/>
    <n v="38313.129999999997"/>
  </r>
  <r>
    <s v="Id1480"/>
    <x v="1"/>
    <x v="515"/>
    <x v="30"/>
    <s v="  Carine A"/>
    <n v="26.48"/>
    <x v="1"/>
    <n v="4.2"/>
    <x v="1"/>
    <s v="No"/>
    <x v="0"/>
    <s v="No"/>
    <x v="1"/>
    <n v="1"/>
    <x v="2"/>
    <x v="2"/>
    <n v="7106.81"/>
  </r>
  <r>
    <s v="Id1481"/>
    <x v="1"/>
    <x v="516"/>
    <x v="25"/>
    <s v="  Nathaniel"/>
    <n v="34.83"/>
    <x v="0"/>
    <n v="5.79"/>
    <x v="2"/>
    <s v="No"/>
    <x v="0"/>
    <s v="No"/>
    <x v="1"/>
    <n v="1"/>
    <x v="2"/>
    <x v="1"/>
    <n v="7096.98"/>
  </r>
  <r>
    <s v="Id1482"/>
    <x v="7"/>
    <x v="517"/>
    <x v="31"/>
    <s v="  Lindsay A"/>
    <n v="25.46"/>
    <x v="1"/>
    <n v="4.29"/>
    <x v="1"/>
    <s v="No"/>
    <x v="0"/>
    <s v="No"/>
    <x v="1"/>
    <n v="0"/>
    <x v="2"/>
    <x v="0"/>
    <n v="7077.19"/>
  </r>
  <r>
    <s v="Id1483"/>
    <x v="0"/>
    <x v="518"/>
    <x v="1"/>
    <s v="  Justin R"/>
    <n v="23.31"/>
    <x v="2"/>
    <n v="8.27"/>
    <x v="0"/>
    <s v="No"/>
    <x v="0"/>
    <s v="No"/>
    <x v="1"/>
    <n v="0"/>
    <x v="2"/>
    <x v="1"/>
    <n v="7054.41"/>
  </r>
  <r>
    <s v="Id1484"/>
    <x v="6"/>
    <x v="519"/>
    <x v="9"/>
    <s v="  Casey"/>
    <n v="29"/>
    <x v="1"/>
    <n v="4.5599999999999996"/>
    <x v="1"/>
    <s v="No"/>
    <x v="0"/>
    <s v="No"/>
    <x v="1"/>
    <n v="0"/>
    <x v="2"/>
    <x v="0"/>
    <n v="7050.64"/>
  </r>
  <r>
    <s v="Id1485"/>
    <x v="7"/>
    <x v="520"/>
    <x v="9"/>
    <s v="  Amanda L"/>
    <n v="32.869999999999997"/>
    <x v="0"/>
    <n v="5.33"/>
    <x v="1"/>
    <s v="No"/>
    <x v="0"/>
    <s v="No"/>
    <x v="1"/>
    <n v="0"/>
    <x v="2"/>
    <x v="2"/>
    <n v="7050.02"/>
  </r>
  <r>
    <s v="Id1486"/>
    <x v="0"/>
    <x v="521"/>
    <x v="9"/>
    <s v="  Ayako N"/>
    <n v="26.18"/>
    <x v="1"/>
    <n v="5.63"/>
    <x v="1"/>
    <s v="No"/>
    <x v="0"/>
    <s v="No"/>
    <x v="1"/>
    <n v="0"/>
    <x v="2"/>
    <x v="0"/>
    <n v="7046.72"/>
  </r>
  <r>
    <s v="Id1487"/>
    <x v="6"/>
    <x v="522"/>
    <x v="9"/>
    <s v="  Emilee"/>
    <n v="25.3"/>
    <x v="1"/>
    <n v="5.12"/>
    <x v="1"/>
    <s v="No"/>
    <x v="0"/>
    <s v="No"/>
    <x v="1"/>
    <n v="0"/>
    <x v="2"/>
    <x v="2"/>
    <n v="7045.5"/>
  </r>
  <r>
    <s v="Id1488"/>
    <x v="1"/>
    <x v="523"/>
    <x v="39"/>
    <s v="  Stephen M"/>
    <n v="36.94"/>
    <x v="0"/>
    <n v="5.15"/>
    <x v="1"/>
    <s v="Yes"/>
    <x v="0"/>
    <s v="No"/>
    <x v="1"/>
    <n v="1"/>
    <x v="2"/>
    <x v="0"/>
    <n v="7042.11"/>
  </r>
  <r>
    <s v="Id1489"/>
    <x v="0"/>
    <x v="524"/>
    <x v="2"/>
    <s v="  Annemarie A"/>
    <n v="22.86"/>
    <x v="2"/>
    <n v="7.5"/>
    <x v="0"/>
    <s v="No"/>
    <x v="0"/>
    <s v="No"/>
    <x v="1"/>
    <n v="0"/>
    <x v="2"/>
    <x v="1"/>
    <n v="7033.08"/>
  </r>
  <r>
    <s v="Id149"/>
    <x v="0"/>
    <x v="525"/>
    <x v="3"/>
    <s v="  Denis"/>
    <n v="35.75"/>
    <x v="0"/>
    <n v="4.1900000000000004"/>
    <x v="1"/>
    <s v="No"/>
    <x v="0"/>
    <s v="No"/>
    <x v="0"/>
    <n v="0"/>
    <x v="0"/>
    <x v="1"/>
    <n v="38282.75"/>
  </r>
  <r>
    <s v="Id1490"/>
    <x v="0"/>
    <x v="526"/>
    <x v="4"/>
    <s v="  Ashley R"/>
    <n v="18.760000000000002"/>
    <x v="2"/>
    <n v="4.88"/>
    <x v="1"/>
    <s v="Yes"/>
    <x v="0"/>
    <s v="Yes"/>
    <x v="1"/>
    <n v="1"/>
    <x v="2"/>
    <x v="0"/>
    <n v="7003.1"/>
  </r>
  <r>
    <s v="Id1491"/>
    <x v="0"/>
    <x v="527"/>
    <x v="31"/>
    <s v="  Leslie A"/>
    <n v="24.36"/>
    <x v="2"/>
    <n v="5.57"/>
    <x v="1"/>
    <s v="No"/>
    <x v="0"/>
    <s v="No"/>
    <x v="1"/>
    <n v="0"/>
    <x v="2"/>
    <x v="2"/>
    <n v="6989.95"/>
  </r>
  <r>
    <s v="Id1492"/>
    <x v="1"/>
    <x v="528"/>
    <x v="31"/>
    <s v="  Mauricio J"/>
    <n v="32.299999999999997"/>
    <x v="0"/>
    <n v="5.31"/>
    <x v="1"/>
    <s v="No"/>
    <x v="0"/>
    <s v="No"/>
    <x v="1"/>
    <n v="0"/>
    <x v="1"/>
    <x v="2"/>
    <n v="6986.7"/>
  </r>
  <r>
    <s v="Id1493"/>
    <x v="9"/>
    <x v="529"/>
    <x v="22"/>
    <s v="  Kieran"/>
    <n v="22.704999999999998"/>
    <x v="2"/>
    <n v="4.57"/>
    <x v="1"/>
    <s v="Yes"/>
    <x v="0"/>
    <s v="No"/>
    <x v="1"/>
    <n v="0"/>
    <x v="2"/>
    <x v="1"/>
    <n v="6985.51"/>
  </r>
  <r>
    <s v="Id1494"/>
    <x v="0"/>
    <x v="530"/>
    <x v="15"/>
    <s v="  Elizabeth A"/>
    <n v="21.79"/>
    <x v="2"/>
    <n v="8.6999999999999993"/>
    <x v="0"/>
    <s v="Yes"/>
    <x v="0"/>
    <s v="No"/>
    <x v="1"/>
    <n v="1"/>
    <x v="2"/>
    <x v="0"/>
    <n v="6965.21"/>
  </r>
  <r>
    <s v="Id1495"/>
    <x v="0"/>
    <x v="531"/>
    <x v="9"/>
    <s v="  Zeke M"/>
    <n v="24.52"/>
    <x v="2"/>
    <n v="4.76"/>
    <x v="1"/>
    <s v="No"/>
    <x v="0"/>
    <s v="No"/>
    <x v="1"/>
    <n v="0"/>
    <x v="2"/>
    <x v="1"/>
    <n v="6951.12"/>
  </r>
  <r>
    <s v="Id1496"/>
    <x v="1"/>
    <x v="532"/>
    <x v="1"/>
    <s v="  Chip"/>
    <n v="39.520000000000003"/>
    <x v="0"/>
    <n v="11.81"/>
    <x v="0"/>
    <s v="No"/>
    <x v="0"/>
    <s v="No"/>
    <x v="1"/>
    <n v="0"/>
    <x v="0"/>
    <x v="1"/>
    <n v="6948.7"/>
  </r>
  <r>
    <s v="Id1497"/>
    <x v="0"/>
    <x v="236"/>
    <x v="9"/>
    <s v="  Miguel Angel Sr"/>
    <n v="24.49"/>
    <x v="2"/>
    <n v="4.67"/>
    <x v="1"/>
    <s v="No"/>
    <x v="0"/>
    <s v="No"/>
    <x v="1"/>
    <n v="0"/>
    <x v="2"/>
    <x v="0"/>
    <n v="6940.94"/>
  </r>
  <r>
    <s v="Id1498"/>
    <x v="1"/>
    <x v="533"/>
    <x v="9"/>
    <s v="  Brian"/>
    <n v="26.315000000000001"/>
    <x v="1"/>
    <n v="6.02"/>
    <x v="2"/>
    <s v="No"/>
    <x v="0"/>
    <s v="No"/>
    <x v="1"/>
    <n v="0"/>
    <x v="2"/>
    <x v="1"/>
    <n v="6940.91"/>
  </r>
  <r>
    <s v="Id1499"/>
    <x v="0"/>
    <x v="432"/>
    <x v="1"/>
    <s v="  Meghan"/>
    <n v="22.58"/>
    <x v="2"/>
    <n v="7.46"/>
    <x v="0"/>
    <s v="No"/>
    <x v="0"/>
    <s v="No"/>
    <x v="1"/>
    <n v="0"/>
    <x v="2"/>
    <x v="1"/>
    <n v="6938.11"/>
  </r>
  <r>
    <s v="Id15"/>
    <x v="7"/>
    <x v="534"/>
    <x v="44"/>
    <s v="  Leilani M"/>
    <n v="36.384999999999998"/>
    <x v="0"/>
    <n v="7.59"/>
    <x v="0"/>
    <s v="Yes"/>
    <x v="0"/>
    <s v="No"/>
    <x v="0"/>
    <n v="2"/>
    <x v="0"/>
    <x v="0"/>
    <n v="48517.56"/>
  </r>
  <r>
    <s v="Id150"/>
    <x v="0"/>
    <x v="535"/>
    <x v="9"/>
    <s v="  Brian E"/>
    <n v="26.07"/>
    <x v="1"/>
    <n v="5.32"/>
    <x v="1"/>
    <s v="No"/>
    <x v="0"/>
    <s v="No"/>
    <x v="0"/>
    <n v="0"/>
    <x v="0"/>
    <x v="1"/>
    <n v="38245.589999999997"/>
  </r>
  <r>
    <s v="Id1500"/>
    <x v="1"/>
    <x v="536"/>
    <x v="41"/>
    <s v="  Meredith L"/>
    <n v="19.475000000000001"/>
    <x v="2"/>
    <n v="4.74"/>
    <x v="1"/>
    <s v="No"/>
    <x v="0"/>
    <s v="No"/>
    <x v="1"/>
    <n v="1"/>
    <x v="2"/>
    <x v="0"/>
    <n v="6933.24"/>
  </r>
  <r>
    <s v="Id1501"/>
    <x v="7"/>
    <x v="537"/>
    <x v="3"/>
    <s v="  Millicent M"/>
    <n v="26.33"/>
    <x v="1"/>
    <n v="4.79"/>
    <x v="1"/>
    <s v="No"/>
    <x v="0"/>
    <s v="No"/>
    <x v="1"/>
    <n v="0"/>
    <x v="2"/>
    <x v="0"/>
    <n v="6895.19"/>
  </r>
  <r>
    <s v="Id1502"/>
    <x v="7"/>
    <x v="538"/>
    <x v="22"/>
    <s v="  Kathleen"/>
    <n v="17.29"/>
    <x v="3"/>
    <n v="5.35"/>
    <x v="1"/>
    <s v="Yes"/>
    <x v="0"/>
    <s v="No"/>
    <x v="1"/>
    <n v="0"/>
    <x v="2"/>
    <x v="2"/>
    <n v="6877.98"/>
  </r>
  <r>
    <s v="Id1503"/>
    <x v="1"/>
    <x v="539"/>
    <x v="42"/>
    <s v="  Kimberly K"/>
    <n v="42.88"/>
    <x v="0"/>
    <n v="4.87"/>
    <x v="1"/>
    <s v="No"/>
    <x v="1"/>
    <s v="No"/>
    <x v="1"/>
    <n v="1"/>
    <x v="2"/>
    <x v="2"/>
    <n v="6876.53"/>
  </r>
  <r>
    <s v="Id1504"/>
    <x v="6"/>
    <x v="540"/>
    <x v="10"/>
    <s v="  Justin C"/>
    <n v="32.200000000000003"/>
    <x v="0"/>
    <n v="10.09"/>
    <x v="0"/>
    <s v="Yes"/>
    <x v="0"/>
    <s v="No"/>
    <x v="1"/>
    <n v="0"/>
    <x v="2"/>
    <x v="1"/>
    <n v="6875.96"/>
  </r>
  <r>
    <s v="Id1505"/>
    <x v="0"/>
    <x v="541"/>
    <x v="4"/>
    <s v="  Tristan P"/>
    <n v="18.75"/>
    <x v="2"/>
    <n v="5.47"/>
    <x v="1"/>
    <s v="Yes"/>
    <x v="0"/>
    <s v="Yes"/>
    <x v="1"/>
    <n v="1"/>
    <x v="2"/>
    <x v="1"/>
    <n v="6868.39"/>
  </r>
  <r>
    <s v="Id1506"/>
    <x v="0"/>
    <x v="258"/>
    <x v="1"/>
    <s v="  Traci A"/>
    <n v="22.36"/>
    <x v="2"/>
    <n v="8.6"/>
    <x v="0"/>
    <s v="No"/>
    <x v="0"/>
    <s v="No"/>
    <x v="1"/>
    <n v="0"/>
    <x v="2"/>
    <x v="2"/>
    <n v="6863.49"/>
  </r>
  <r>
    <s v="Id1507"/>
    <x v="9"/>
    <x v="542"/>
    <x v="10"/>
    <s v="  Justin P"/>
    <n v="23.94"/>
    <x v="2"/>
    <n v="10.74"/>
    <x v="0"/>
    <s v="Yes"/>
    <x v="0"/>
    <s v="No"/>
    <x v="1"/>
    <n v="0"/>
    <x v="2"/>
    <x v="1"/>
    <n v="6858.48"/>
  </r>
  <r>
    <s v="Id1508"/>
    <x v="6"/>
    <x v="543"/>
    <x v="20"/>
    <s v="  Logan M"/>
    <n v="30.1"/>
    <x v="0"/>
    <n v="4.3899999999999997"/>
    <x v="1"/>
    <s v="No"/>
    <x v="0"/>
    <s v="Yes"/>
    <x v="1"/>
    <n v="1"/>
    <x v="2"/>
    <x v="1"/>
    <n v="6849.03"/>
  </r>
  <r>
    <s v="Id1509"/>
    <x v="0"/>
    <x v="544"/>
    <x v="2"/>
    <s v="  Sebastien"/>
    <n v="21.93"/>
    <x v="2"/>
    <n v="6.3"/>
    <x v="2"/>
    <s v="No"/>
    <x v="0"/>
    <s v="No"/>
    <x v="1"/>
    <n v="0"/>
    <x v="2"/>
    <x v="2"/>
    <n v="6843.17"/>
  </r>
  <r>
    <s v="Id151"/>
    <x v="6"/>
    <x v="545"/>
    <x v="28"/>
    <s v="  Bonnie"/>
    <n v="36.54"/>
    <x v="0"/>
    <n v="4.46"/>
    <x v="1"/>
    <s v="Yes"/>
    <x v="0"/>
    <s v="No"/>
    <x v="0"/>
    <n v="1"/>
    <x v="2"/>
    <x v="0"/>
    <n v="38241.74"/>
  </r>
  <r>
    <s v="Id1510"/>
    <x v="1"/>
    <x v="546"/>
    <x v="13"/>
    <s v="  Tiffany A"/>
    <n v="39.75"/>
    <x v="0"/>
    <n v="5.41"/>
    <x v="1"/>
    <s v="No"/>
    <x v="1"/>
    <s v="No"/>
    <x v="1"/>
    <n v="1"/>
    <x v="2"/>
    <x v="2"/>
    <n v="6842.28"/>
  </r>
  <r>
    <s v="Id1511"/>
    <x v="3"/>
    <x v="547"/>
    <x v="20"/>
    <s v="  Matthew"/>
    <n v="26.03"/>
    <x v="1"/>
    <n v="4.47"/>
    <x v="1"/>
    <s v="No"/>
    <x v="0"/>
    <s v="Yes"/>
    <x v="1"/>
    <n v="1"/>
    <x v="1"/>
    <x v="2"/>
    <n v="6837.37"/>
  </r>
  <r>
    <s v="Id1512"/>
    <x v="5"/>
    <x v="548"/>
    <x v="21"/>
    <s v="  Luke"/>
    <n v="34.51"/>
    <x v="0"/>
    <n v="6.26"/>
    <x v="2"/>
    <s v="No"/>
    <x v="0"/>
    <s v="No"/>
    <x v="1"/>
    <n v="0"/>
    <x v="2"/>
    <x v="1"/>
    <n v="6827.69"/>
  </r>
  <r>
    <s v="Id1513"/>
    <x v="1"/>
    <x v="549"/>
    <x v="34"/>
    <s v="  Leigh"/>
    <n v="19.32"/>
    <x v="2"/>
    <n v="11.58"/>
    <x v="0"/>
    <s v="Yes"/>
    <x v="0"/>
    <s v="No"/>
    <x v="1"/>
    <n v="1"/>
    <x v="2"/>
    <x v="2"/>
    <n v="6809.46"/>
  </r>
  <r>
    <s v="Id1514"/>
    <x v="15"/>
    <x v="550"/>
    <x v="17"/>
    <s v="  Yosuke"/>
    <n v="28.5"/>
    <x v="1"/>
    <n v="4.3600000000000003"/>
    <x v="1"/>
    <s v="No"/>
    <x v="0"/>
    <s v="No"/>
    <x v="1"/>
    <n v="0"/>
    <x v="0"/>
    <x v="1"/>
    <n v="6799.46"/>
  </r>
  <r>
    <s v="Id1515"/>
    <x v="1"/>
    <x v="551"/>
    <x v="22"/>
    <s v="  Matthew"/>
    <n v="30.875"/>
    <x v="0"/>
    <n v="4.1399999999999997"/>
    <x v="1"/>
    <s v="Yes"/>
    <x v="0"/>
    <s v="No"/>
    <x v="1"/>
    <n v="0"/>
    <x v="1"/>
    <x v="0"/>
    <n v="6796.86"/>
  </r>
  <r>
    <s v="Id1516"/>
    <x v="0"/>
    <x v="552"/>
    <x v="9"/>
    <s v="  Jacob"/>
    <n v="24.02"/>
    <x v="2"/>
    <n v="4.38"/>
    <x v="1"/>
    <s v="No"/>
    <x v="0"/>
    <s v="No"/>
    <x v="1"/>
    <n v="0"/>
    <x v="2"/>
    <x v="1"/>
    <n v="6781.52"/>
  </r>
  <r>
    <s v="Id1517"/>
    <x v="0"/>
    <x v="553"/>
    <x v="10"/>
    <s v="  Jodi"/>
    <n v="36.08"/>
    <x v="0"/>
    <n v="11.61"/>
    <x v="0"/>
    <s v="Yes"/>
    <x v="0"/>
    <s v="No"/>
    <x v="1"/>
    <n v="0"/>
    <x v="2"/>
    <x v="2"/>
    <n v="6781.35"/>
  </r>
  <r>
    <s v="Id1518"/>
    <x v="6"/>
    <x v="554"/>
    <x v="10"/>
    <s v="  Lauren"/>
    <n v="32.200000000000003"/>
    <x v="0"/>
    <n v="10.59"/>
    <x v="0"/>
    <s v="Yes"/>
    <x v="0"/>
    <s v="No"/>
    <x v="1"/>
    <n v="0"/>
    <x v="2"/>
    <x v="0"/>
    <n v="6775.96"/>
  </r>
  <r>
    <s v="Id1519"/>
    <x v="0"/>
    <x v="555"/>
    <x v="10"/>
    <s v="  Misti C"/>
    <n v="28.05"/>
    <x v="1"/>
    <n v="11.85"/>
    <x v="0"/>
    <s v="Yes"/>
    <x v="0"/>
    <s v="No"/>
    <x v="1"/>
    <n v="0"/>
    <x v="2"/>
    <x v="0"/>
    <n v="6770.19"/>
  </r>
  <r>
    <s v="Id152"/>
    <x v="6"/>
    <x v="556"/>
    <x v="3"/>
    <s v="  Michael P"/>
    <n v="51.64"/>
    <x v="0"/>
    <n v="5.65"/>
    <x v="1"/>
    <s v="No"/>
    <x v="0"/>
    <s v="No"/>
    <x v="0"/>
    <n v="0"/>
    <x v="2"/>
    <x v="0"/>
    <n v="38237.339999999997"/>
  </r>
  <r>
    <s v="Id1520"/>
    <x v="7"/>
    <x v="557"/>
    <x v="35"/>
    <s v="  Angela J"/>
    <n v="19"/>
    <x v="2"/>
    <n v="5.46"/>
    <x v="1"/>
    <s v="Yes"/>
    <x v="0"/>
    <s v="No"/>
    <x v="1"/>
    <n v="1"/>
    <x v="2"/>
    <x v="1"/>
    <n v="6753.04"/>
  </r>
  <r>
    <s v="Id1521"/>
    <x v="0"/>
    <x v="558"/>
    <x v="8"/>
    <s v="  Jonathan D"/>
    <n v="16.13"/>
    <x v="3"/>
    <n v="4.54"/>
    <x v="1"/>
    <s v="Yes"/>
    <x v="0"/>
    <s v="No"/>
    <x v="1"/>
    <n v="2"/>
    <x v="1"/>
    <x v="1"/>
    <n v="6750.27"/>
  </r>
  <r>
    <s v="Id1522"/>
    <x v="0"/>
    <x v="559"/>
    <x v="6"/>
    <s v="  Victoria"/>
    <n v="18.77"/>
    <x v="2"/>
    <n v="11.98"/>
    <x v="0"/>
    <s v="Yes"/>
    <x v="0"/>
    <s v="No"/>
    <x v="1"/>
    <n v="2"/>
    <x v="2"/>
    <x v="2"/>
    <n v="6749.63"/>
  </r>
  <r>
    <s v="Id1523"/>
    <x v="3"/>
    <x v="560"/>
    <x v="22"/>
    <s v="  Adrian R"/>
    <n v="28.88"/>
    <x v="1"/>
    <n v="6.59"/>
    <x v="0"/>
    <s v="Yes"/>
    <x v="0"/>
    <s v="No"/>
    <x v="1"/>
    <n v="1"/>
    <x v="1"/>
    <x v="2"/>
    <n v="6748.59"/>
  </r>
  <r>
    <s v="Id1524"/>
    <x v="3"/>
    <x v="561"/>
    <x v="24"/>
    <s v="  Andrew"/>
    <n v="27.55"/>
    <x v="1"/>
    <n v="10.83"/>
    <x v="0"/>
    <s v="Yes"/>
    <x v="0"/>
    <s v="No"/>
    <x v="1"/>
    <n v="1"/>
    <x v="1"/>
    <x v="1"/>
    <n v="6746.74"/>
  </r>
  <r>
    <s v="Id1525"/>
    <x v="1"/>
    <x v="562"/>
    <x v="0"/>
    <s v="  Jason A"/>
    <n v="15.6"/>
    <x v="3"/>
    <n v="8.6"/>
    <x v="0"/>
    <s v="No"/>
    <x v="0"/>
    <s v="No"/>
    <x v="1"/>
    <n v="0"/>
    <x v="1"/>
    <x v="2"/>
    <n v="6738.84"/>
  </r>
  <r>
    <s v="Id1526"/>
    <x v="0"/>
    <x v="563"/>
    <x v="1"/>
    <s v="  Rachel"/>
    <n v="21.99"/>
    <x v="2"/>
    <n v="11.17"/>
    <x v="0"/>
    <s v="No"/>
    <x v="0"/>
    <s v="No"/>
    <x v="1"/>
    <n v="0"/>
    <x v="2"/>
    <x v="0"/>
    <n v="6737.98"/>
  </r>
  <r>
    <s v="Id1527"/>
    <x v="1"/>
    <x v="564"/>
    <x v="21"/>
    <s v="  Susan"/>
    <n v="34.85"/>
    <x v="0"/>
    <n v="5.75"/>
    <x v="2"/>
    <s v="No"/>
    <x v="0"/>
    <s v="No"/>
    <x v="1"/>
    <n v="0"/>
    <x v="2"/>
    <x v="2"/>
    <n v="6721.37"/>
  </r>
  <r>
    <s v="Id1528"/>
    <x v="1"/>
    <x v="565"/>
    <x v="26"/>
    <s v="  Cameron M"/>
    <n v="24.51"/>
    <x v="2"/>
    <n v="4.83"/>
    <x v="1"/>
    <s v="Yes"/>
    <x v="0"/>
    <s v="Yes"/>
    <x v="1"/>
    <n v="1"/>
    <x v="1"/>
    <x v="0"/>
    <n v="6710.19"/>
  </r>
  <r>
    <s v="Id1529"/>
    <x v="0"/>
    <x v="566"/>
    <x v="12"/>
    <s v="  Claudia A"/>
    <n v="19.399999999999999"/>
    <x v="2"/>
    <n v="11.93"/>
    <x v="0"/>
    <s v="No"/>
    <x v="0"/>
    <s v="No"/>
    <x v="1"/>
    <n v="0"/>
    <x v="2"/>
    <x v="2"/>
    <n v="6706.47"/>
  </r>
  <r>
    <s v="Id153"/>
    <x v="6"/>
    <x v="567"/>
    <x v="7"/>
    <s v="  Paul"/>
    <n v="42.83"/>
    <x v="0"/>
    <n v="6.04"/>
    <x v="2"/>
    <s v="No"/>
    <x v="0"/>
    <s v="No"/>
    <x v="0"/>
    <n v="2"/>
    <x v="2"/>
    <x v="1"/>
    <n v="38189.1"/>
  </r>
  <r>
    <s v="Id1530"/>
    <x v="1"/>
    <x v="568"/>
    <x v="0"/>
    <s v="  Kate"/>
    <n v="15.1"/>
    <x v="3"/>
    <n v="8.41"/>
    <x v="0"/>
    <s v="No"/>
    <x v="0"/>
    <s v="No"/>
    <x v="1"/>
    <n v="0"/>
    <x v="1"/>
    <x v="2"/>
    <n v="6700.56"/>
  </r>
  <r>
    <s v="Id1531"/>
    <x v="1"/>
    <x v="569"/>
    <x v="22"/>
    <s v="  Nicole M"/>
    <n v="23.37"/>
    <x v="2"/>
    <n v="5.59"/>
    <x v="1"/>
    <s v="Yes"/>
    <x v="0"/>
    <s v="No"/>
    <x v="1"/>
    <n v="0"/>
    <x v="2"/>
    <x v="0"/>
    <n v="6686.43"/>
  </r>
  <r>
    <s v="Id1532"/>
    <x v="6"/>
    <x v="570"/>
    <x v="3"/>
    <s v="  Jack"/>
    <n v="42.4"/>
    <x v="0"/>
    <n v="4.0599999999999996"/>
    <x v="1"/>
    <s v="No"/>
    <x v="0"/>
    <s v="No"/>
    <x v="1"/>
    <n v="0"/>
    <x v="1"/>
    <x v="2"/>
    <n v="6666.24"/>
  </r>
  <r>
    <s v="Id1533"/>
    <x v="1"/>
    <x v="571"/>
    <x v="10"/>
    <s v="  Gregory"/>
    <n v="28.405000000000001"/>
    <x v="1"/>
    <n v="7.02"/>
    <x v="0"/>
    <s v="Yes"/>
    <x v="0"/>
    <s v="No"/>
    <x v="1"/>
    <n v="0"/>
    <x v="1"/>
    <x v="2"/>
    <n v="6664.69"/>
  </r>
  <r>
    <s v="Id1534"/>
    <x v="0"/>
    <x v="347"/>
    <x v="31"/>
    <s v="  Rebecca"/>
    <n v="23.4"/>
    <x v="2"/>
    <n v="4.47"/>
    <x v="1"/>
    <s v="No"/>
    <x v="0"/>
    <s v="No"/>
    <x v="1"/>
    <n v="0"/>
    <x v="2"/>
    <x v="1"/>
    <n v="6664.32"/>
  </r>
  <r>
    <s v="Id1535"/>
    <x v="0"/>
    <x v="572"/>
    <x v="3"/>
    <s v="  Adam"/>
    <n v="33.44"/>
    <x v="0"/>
    <n v="4.54"/>
    <x v="1"/>
    <s v="No"/>
    <x v="0"/>
    <s v="No"/>
    <x v="1"/>
    <n v="0"/>
    <x v="2"/>
    <x v="2"/>
    <n v="6653.79"/>
  </r>
  <r>
    <s v="Id1536"/>
    <x v="0"/>
    <x v="573"/>
    <x v="41"/>
    <s v="  Ryan"/>
    <n v="21.12"/>
    <x v="2"/>
    <n v="4.99"/>
    <x v="1"/>
    <s v="No"/>
    <x v="0"/>
    <s v="No"/>
    <x v="1"/>
    <n v="1"/>
    <x v="1"/>
    <x v="1"/>
    <n v="6652.53"/>
  </r>
  <r>
    <s v="Id1537"/>
    <x v="0"/>
    <x v="574"/>
    <x v="6"/>
    <s v="  Jackie K"/>
    <n v="18.48"/>
    <x v="3"/>
    <n v="10.84"/>
    <x v="0"/>
    <s v="Yes"/>
    <x v="0"/>
    <s v="No"/>
    <x v="1"/>
    <n v="2"/>
    <x v="2"/>
    <x v="0"/>
    <n v="6651.26"/>
  </r>
  <r>
    <s v="Id1538"/>
    <x v="9"/>
    <x v="575"/>
    <x v="41"/>
    <s v="  Chris"/>
    <n v="16.815000000000001"/>
    <x v="3"/>
    <n v="5.63"/>
    <x v="1"/>
    <s v="No"/>
    <x v="0"/>
    <s v="No"/>
    <x v="1"/>
    <n v="1"/>
    <x v="2"/>
    <x v="0"/>
    <n v="6640.54"/>
  </r>
  <r>
    <s v="Id1539"/>
    <x v="5"/>
    <x v="576"/>
    <x v="3"/>
    <s v="  Tyler C"/>
    <n v="26.72"/>
    <x v="1"/>
    <n v="4.1399999999999997"/>
    <x v="1"/>
    <s v="No"/>
    <x v="0"/>
    <s v="No"/>
    <x v="1"/>
    <n v="0"/>
    <x v="2"/>
    <x v="1"/>
    <n v="6639.3"/>
  </r>
  <r>
    <s v="Id154"/>
    <x v="0"/>
    <x v="577"/>
    <x v="37"/>
    <s v="  Michael"/>
    <n v="40.15"/>
    <x v="0"/>
    <n v="5.76"/>
    <x v="2"/>
    <s v="No"/>
    <x v="0"/>
    <s v="No"/>
    <x v="0"/>
    <n v="1"/>
    <x v="0"/>
    <x v="0"/>
    <n v="38126.25"/>
  </r>
  <r>
    <s v="Id1540"/>
    <x v="1"/>
    <x v="578"/>
    <x v="38"/>
    <s v="  Yoshie"/>
    <n v="41.42"/>
    <x v="0"/>
    <n v="5.17"/>
    <x v="1"/>
    <s v="No"/>
    <x v="0"/>
    <s v="Yes"/>
    <x v="1"/>
    <n v="1"/>
    <x v="2"/>
    <x v="2"/>
    <n v="6638.16"/>
  </r>
  <r>
    <s v="Id1541"/>
    <x v="0"/>
    <x v="579"/>
    <x v="19"/>
    <s v="  Lauren A"/>
    <n v="20.69"/>
    <x v="2"/>
    <n v="6.93"/>
    <x v="0"/>
    <s v="No"/>
    <x v="0"/>
    <s v="No"/>
    <x v="1"/>
    <n v="2"/>
    <x v="2"/>
    <x v="2"/>
    <n v="6630.31"/>
  </r>
  <r>
    <s v="Id1542"/>
    <x v="12"/>
    <x v="580"/>
    <x v="31"/>
    <s v="  Mason D"/>
    <n v="41.23"/>
    <x v="0"/>
    <n v="4.24"/>
    <x v="1"/>
    <s v="No"/>
    <x v="0"/>
    <s v="No"/>
    <x v="1"/>
    <n v="0"/>
    <x v="1"/>
    <x v="1"/>
    <n v="6610.11"/>
  </r>
  <r>
    <s v="Id1543"/>
    <x v="6"/>
    <x v="581"/>
    <x v="31"/>
    <s v="  Ryan"/>
    <n v="29.9"/>
    <x v="0"/>
    <n v="5.91"/>
    <x v="2"/>
    <s v="No"/>
    <x v="0"/>
    <s v="No"/>
    <x v="1"/>
    <n v="0"/>
    <x v="2"/>
    <x v="0"/>
    <n v="6600.36"/>
  </r>
  <r>
    <s v="Id1544"/>
    <x v="3"/>
    <x v="582"/>
    <x v="31"/>
    <s v="  Arturo"/>
    <n v="34.104999999999997"/>
    <x v="0"/>
    <n v="5.93"/>
    <x v="2"/>
    <s v="No"/>
    <x v="0"/>
    <s v="No"/>
    <x v="1"/>
    <n v="0"/>
    <x v="1"/>
    <x v="1"/>
    <n v="6600.21"/>
  </r>
  <r>
    <s v="Id1545"/>
    <x v="0"/>
    <x v="583"/>
    <x v="31"/>
    <s v="  Jake"/>
    <n v="24.97"/>
    <x v="1"/>
    <n v="5.66"/>
    <x v="1"/>
    <s v="No"/>
    <x v="0"/>
    <s v="No"/>
    <x v="1"/>
    <n v="0"/>
    <x v="2"/>
    <x v="2"/>
    <n v="6593.51"/>
  </r>
  <r>
    <s v="Id1546"/>
    <x v="6"/>
    <x v="584"/>
    <x v="41"/>
    <s v="  Sarah E"/>
    <n v="34.799999999999997"/>
    <x v="0"/>
    <n v="4.1900000000000004"/>
    <x v="1"/>
    <s v="No"/>
    <x v="0"/>
    <s v="No"/>
    <x v="1"/>
    <n v="1"/>
    <x v="2"/>
    <x v="0"/>
    <n v="6571.54"/>
  </r>
  <r>
    <s v="Id1547"/>
    <x v="1"/>
    <x v="585"/>
    <x v="10"/>
    <s v="  Alison L"/>
    <n v="32.965000000000003"/>
    <x v="0"/>
    <n v="9.2100000000000009"/>
    <x v="0"/>
    <s v="Yes"/>
    <x v="0"/>
    <s v="No"/>
    <x v="1"/>
    <n v="0"/>
    <x v="2"/>
    <x v="2"/>
    <n v="6571.02"/>
  </r>
  <r>
    <s v="Id1548"/>
    <x v="7"/>
    <x v="586"/>
    <x v="41"/>
    <s v="  Karen A"/>
    <n v="27.265000000000001"/>
    <x v="1"/>
    <n v="5.51"/>
    <x v="1"/>
    <s v="No"/>
    <x v="0"/>
    <s v="No"/>
    <x v="1"/>
    <n v="1"/>
    <x v="2"/>
    <x v="1"/>
    <n v="6555.07"/>
  </r>
  <r>
    <s v="Id1549"/>
    <x v="0"/>
    <x v="587"/>
    <x v="0"/>
    <s v="  Thomas R"/>
    <n v="17.059999999999999"/>
    <x v="3"/>
    <n v="8.5"/>
    <x v="0"/>
    <s v="No"/>
    <x v="0"/>
    <s v="No"/>
    <x v="1"/>
    <n v="0"/>
    <x v="1"/>
    <x v="1"/>
    <n v="6552.01"/>
  </r>
  <r>
    <s v="Id155"/>
    <x v="6"/>
    <x v="588"/>
    <x v="20"/>
    <s v="  Samuel"/>
    <n v="27.8"/>
    <x v="1"/>
    <n v="4.3600000000000003"/>
    <x v="1"/>
    <s v="No"/>
    <x v="0"/>
    <s v="Yes"/>
    <x v="0"/>
    <n v="1"/>
    <x v="0"/>
    <x v="1"/>
    <n v="37829.72"/>
  </r>
  <r>
    <s v="Id1550"/>
    <x v="7"/>
    <x v="589"/>
    <x v="3"/>
    <s v="  Stephanie W"/>
    <n v="36.29"/>
    <x v="0"/>
    <n v="6.23"/>
    <x v="2"/>
    <s v="No"/>
    <x v="0"/>
    <s v="No"/>
    <x v="1"/>
    <n v="0"/>
    <x v="2"/>
    <x v="1"/>
    <n v="6551.75"/>
  </r>
  <r>
    <s v="Id1551"/>
    <x v="1"/>
    <x v="590"/>
    <x v="24"/>
    <s v="  Ezra"/>
    <n v="28.594999999999999"/>
    <x v="1"/>
    <n v="8.5299999999999994"/>
    <x v="0"/>
    <s v="Yes"/>
    <x v="0"/>
    <s v="No"/>
    <x v="1"/>
    <n v="1"/>
    <x v="2"/>
    <x v="0"/>
    <n v="6548.2"/>
  </r>
  <r>
    <s v="Id1552"/>
    <x v="0"/>
    <x v="591"/>
    <x v="4"/>
    <s v="  Jim"/>
    <n v="17.8"/>
    <x v="3"/>
    <n v="5.75"/>
    <x v="2"/>
    <s v="Yes"/>
    <x v="0"/>
    <s v="Yes"/>
    <x v="1"/>
    <n v="1"/>
    <x v="2"/>
    <x v="0"/>
    <n v="6546.16"/>
  </r>
  <r>
    <s v="Id1553"/>
    <x v="1"/>
    <x v="592"/>
    <x v="31"/>
    <s v="  Ari L"/>
    <n v="21.4"/>
    <x v="2"/>
    <n v="5.6"/>
    <x v="1"/>
    <s v="No"/>
    <x v="0"/>
    <s v="No"/>
    <x v="1"/>
    <n v="0"/>
    <x v="2"/>
    <x v="1"/>
    <n v="6536.68"/>
  </r>
  <r>
    <s v="Id1554"/>
    <x v="0"/>
    <x v="593"/>
    <x v="31"/>
    <s v="  Fanny"/>
    <n v="23.01"/>
    <x v="2"/>
    <n v="4.68"/>
    <x v="1"/>
    <s v="No"/>
    <x v="0"/>
    <s v="No"/>
    <x v="1"/>
    <n v="0"/>
    <x v="2"/>
    <x v="2"/>
    <n v="6532.04"/>
  </r>
  <r>
    <s v="Id1555"/>
    <x v="0"/>
    <x v="594"/>
    <x v="5"/>
    <s v="  Heather"/>
    <n v="19.86"/>
    <x v="2"/>
    <n v="5.62"/>
    <x v="1"/>
    <s v="Yes"/>
    <x v="0"/>
    <s v="No"/>
    <x v="1"/>
    <n v="0"/>
    <x v="2"/>
    <x v="2"/>
    <n v="6529.21"/>
  </r>
  <r>
    <s v="Id1556"/>
    <x v="5"/>
    <x v="595"/>
    <x v="21"/>
    <s v="  Peter W"/>
    <n v="33.58"/>
    <x v="0"/>
    <n v="5.08"/>
    <x v="1"/>
    <s v="No"/>
    <x v="0"/>
    <s v="No"/>
    <x v="1"/>
    <n v="0"/>
    <x v="2"/>
    <x v="2"/>
    <n v="6512.24"/>
  </r>
  <r>
    <s v="Id1557"/>
    <x v="0"/>
    <x v="580"/>
    <x v="31"/>
    <s v="  Catherine A"/>
    <n v="29.81"/>
    <x v="1"/>
    <n v="5.28"/>
    <x v="1"/>
    <s v="No"/>
    <x v="0"/>
    <s v="No"/>
    <x v="1"/>
    <n v="0"/>
    <x v="2"/>
    <x v="1"/>
    <n v="6500.24"/>
  </r>
  <r>
    <s v="Id1558"/>
    <x v="6"/>
    <x v="596"/>
    <x v="31"/>
    <s v="  Kelly A"/>
    <n v="27.4"/>
    <x v="1"/>
    <n v="4.6100000000000003"/>
    <x v="1"/>
    <s v="No"/>
    <x v="0"/>
    <s v="No"/>
    <x v="1"/>
    <n v="0"/>
    <x v="2"/>
    <x v="0"/>
    <n v="6496.89"/>
  </r>
  <r>
    <s v="Id1559"/>
    <x v="0"/>
    <x v="107"/>
    <x v="6"/>
    <s v="  Janel N"/>
    <n v="17.98"/>
    <x v="3"/>
    <n v="6.57"/>
    <x v="0"/>
    <s v="Yes"/>
    <x v="0"/>
    <s v="No"/>
    <x v="1"/>
    <n v="2"/>
    <x v="2"/>
    <x v="1"/>
    <n v="6481.67"/>
  </r>
  <r>
    <s v="Id156"/>
    <x v="6"/>
    <x v="597"/>
    <x v="26"/>
    <s v="  Matthew"/>
    <n v="45.81"/>
    <x v="0"/>
    <n v="4.76"/>
    <x v="1"/>
    <s v="Yes"/>
    <x v="0"/>
    <s v="Yes"/>
    <x v="0"/>
    <n v="1"/>
    <x v="2"/>
    <x v="1"/>
    <n v="37800.980000000003"/>
  </r>
  <r>
    <s v="Id1560"/>
    <x v="6"/>
    <x v="598"/>
    <x v="20"/>
    <s v="  Yann Kai"/>
    <n v="37.9"/>
    <x v="0"/>
    <n v="5.83"/>
    <x v="2"/>
    <s v="No"/>
    <x v="0"/>
    <s v="No"/>
    <x v="1"/>
    <n v="0"/>
    <x v="2"/>
    <x v="0"/>
    <n v="6474.01"/>
  </r>
  <r>
    <s v="Id1561"/>
    <x v="0"/>
    <x v="599"/>
    <x v="10"/>
    <s v="  Zachary R"/>
    <n v="25.27"/>
    <x v="1"/>
    <n v="6.98"/>
    <x v="0"/>
    <s v="Yes"/>
    <x v="0"/>
    <s v="No"/>
    <x v="1"/>
    <n v="0"/>
    <x v="2"/>
    <x v="1"/>
    <n v="6473.15"/>
  </r>
  <r>
    <s v="Id1562"/>
    <x v="1"/>
    <x v="600"/>
    <x v="41"/>
    <s v="  Alejandro Sr"/>
    <n v="29.26"/>
    <x v="1"/>
    <n v="4.03"/>
    <x v="1"/>
    <s v="No"/>
    <x v="0"/>
    <s v="No"/>
    <x v="1"/>
    <n v="1"/>
    <x v="2"/>
    <x v="0"/>
    <n v="6457.84"/>
  </r>
  <r>
    <s v="Id1563"/>
    <x v="1"/>
    <x v="601"/>
    <x v="41"/>
    <s v="  Nicholas R"/>
    <n v="27.835000000000001"/>
    <x v="1"/>
    <n v="4.5599999999999996"/>
    <x v="1"/>
    <s v="No"/>
    <x v="0"/>
    <s v="No"/>
    <x v="1"/>
    <n v="1"/>
    <x v="1"/>
    <x v="0"/>
    <n v="6455.86"/>
  </r>
  <r>
    <s v="Id1564"/>
    <x v="0"/>
    <x v="602"/>
    <x v="22"/>
    <s v="  Paul"/>
    <n v="46.53"/>
    <x v="0"/>
    <n v="5.38"/>
    <x v="1"/>
    <s v="Yes"/>
    <x v="0"/>
    <s v="No"/>
    <x v="1"/>
    <n v="0"/>
    <x v="1"/>
    <x v="1"/>
    <n v="6435.62"/>
  </r>
  <r>
    <s v="Id1565"/>
    <x v="0"/>
    <x v="603"/>
    <x v="34"/>
    <s v="  Michael D"/>
    <n v="20.58"/>
    <x v="2"/>
    <n v="11.04"/>
    <x v="0"/>
    <s v="Yes"/>
    <x v="0"/>
    <s v="No"/>
    <x v="1"/>
    <n v="1"/>
    <x v="2"/>
    <x v="0"/>
    <n v="6423.48"/>
  </r>
  <r>
    <s v="Id1566"/>
    <x v="0"/>
    <x v="604"/>
    <x v="5"/>
    <s v="  Marina"/>
    <n v="19.53"/>
    <x v="2"/>
    <n v="6.09"/>
    <x v="2"/>
    <s v="Yes"/>
    <x v="0"/>
    <s v="No"/>
    <x v="1"/>
    <n v="0"/>
    <x v="2"/>
    <x v="0"/>
    <n v="6417.28"/>
  </r>
  <r>
    <s v="Id1567"/>
    <x v="6"/>
    <x v="605"/>
    <x v="30"/>
    <s v="  Caroline"/>
    <n v="27.7"/>
    <x v="1"/>
    <n v="4.71"/>
    <x v="1"/>
    <s v="No"/>
    <x v="0"/>
    <s v="No"/>
    <x v="1"/>
    <n v="1"/>
    <x v="2"/>
    <x v="1"/>
    <n v="6414.18"/>
  </r>
  <r>
    <s v="Id1568"/>
    <x v="0"/>
    <x v="606"/>
    <x v="12"/>
    <s v="  Ross P"/>
    <n v="18.920000000000002"/>
    <x v="2"/>
    <n v="8.18"/>
    <x v="0"/>
    <s v="No"/>
    <x v="0"/>
    <s v="No"/>
    <x v="1"/>
    <n v="0"/>
    <x v="2"/>
    <x v="0"/>
    <n v="6412.34"/>
  </r>
  <r>
    <s v="Id1569"/>
    <x v="0"/>
    <x v="607"/>
    <x v="6"/>
    <s v="  Aoife"/>
    <n v="17.760000000000002"/>
    <x v="3"/>
    <n v="11.18"/>
    <x v="0"/>
    <s v="Yes"/>
    <x v="0"/>
    <s v="No"/>
    <x v="1"/>
    <n v="2"/>
    <x v="2"/>
    <x v="2"/>
    <n v="6407.05"/>
  </r>
  <r>
    <s v="Id157"/>
    <x v="0"/>
    <x v="608"/>
    <x v="24"/>
    <s v="  Daniel"/>
    <n v="34.43"/>
    <x v="0"/>
    <n v="10.82"/>
    <x v="0"/>
    <s v="Yes"/>
    <x v="0"/>
    <s v="No"/>
    <x v="0"/>
    <n v="1"/>
    <x v="0"/>
    <x v="2"/>
    <n v="37742.58"/>
  </r>
  <r>
    <s v="Id1570"/>
    <x v="15"/>
    <x v="529"/>
    <x v="22"/>
    <s v="  Wesley"/>
    <n v="29.83"/>
    <x v="1"/>
    <n v="5.03"/>
    <x v="1"/>
    <s v="Yes"/>
    <x v="0"/>
    <s v="No"/>
    <x v="1"/>
    <n v="0"/>
    <x v="0"/>
    <x v="0"/>
    <n v="6406.41"/>
  </r>
  <r>
    <s v="Id1571"/>
    <x v="7"/>
    <x v="609"/>
    <x v="30"/>
    <s v="  Rebecca J"/>
    <n v="23.465"/>
    <x v="2"/>
    <n v="5.56"/>
    <x v="1"/>
    <s v="No"/>
    <x v="0"/>
    <s v="No"/>
    <x v="1"/>
    <n v="1"/>
    <x v="2"/>
    <x v="0"/>
    <n v="6402.29"/>
  </r>
  <r>
    <s v="Id1572"/>
    <x v="1"/>
    <x v="610"/>
    <x v="31"/>
    <s v="  Barry P"/>
    <n v="29.355"/>
    <x v="1"/>
    <n v="4.33"/>
    <x v="1"/>
    <s v="No"/>
    <x v="0"/>
    <s v="No"/>
    <x v="1"/>
    <n v="0"/>
    <x v="2"/>
    <x v="2"/>
    <n v="6393.6"/>
  </r>
  <r>
    <s v="Id1573"/>
    <x v="5"/>
    <x v="611"/>
    <x v="36"/>
    <s v="  Maciej"/>
    <n v="35.49"/>
    <x v="0"/>
    <n v="5.21"/>
    <x v="1"/>
    <s v="Yes"/>
    <x v="0"/>
    <s v="Yes"/>
    <x v="1"/>
    <n v="1"/>
    <x v="2"/>
    <x v="1"/>
    <n v="6389.53"/>
  </r>
  <r>
    <s v="Id1574"/>
    <x v="1"/>
    <x v="612"/>
    <x v="31"/>
    <s v="  Jerry D"/>
    <n v="26.315000000000001"/>
    <x v="1"/>
    <n v="5.89"/>
    <x v="2"/>
    <s v="No"/>
    <x v="0"/>
    <s v="No"/>
    <x v="1"/>
    <n v="0"/>
    <x v="0"/>
    <x v="1"/>
    <n v="6389.38"/>
  </r>
  <r>
    <s v="Id1575"/>
    <x v="0"/>
    <x v="613"/>
    <x v="5"/>
    <s v="  Eric A"/>
    <n v="19.79"/>
    <x v="2"/>
    <n v="4.8099999999999996"/>
    <x v="1"/>
    <s v="Yes"/>
    <x v="0"/>
    <s v="No"/>
    <x v="1"/>
    <n v="0"/>
    <x v="2"/>
    <x v="1"/>
    <n v="6374.16"/>
  </r>
  <r>
    <s v="Id1576"/>
    <x v="1"/>
    <x v="614"/>
    <x v="41"/>
    <s v="  Cathi"/>
    <n v="40.564999999999998"/>
    <x v="0"/>
    <n v="5.66"/>
    <x v="1"/>
    <s v="No"/>
    <x v="0"/>
    <s v="No"/>
    <x v="1"/>
    <n v="1"/>
    <x v="2"/>
    <x v="2"/>
    <n v="6373.56"/>
  </r>
  <r>
    <s v="Id1577"/>
    <x v="0"/>
    <x v="615"/>
    <x v="6"/>
    <s v="  Alex M"/>
    <n v="18.03"/>
    <x v="3"/>
    <n v="10.66"/>
    <x v="0"/>
    <s v="Yes"/>
    <x v="0"/>
    <s v="No"/>
    <x v="1"/>
    <n v="2"/>
    <x v="2"/>
    <x v="2"/>
    <n v="6367.31"/>
  </r>
  <r>
    <s v="Id1578"/>
    <x v="5"/>
    <x v="616"/>
    <x v="16"/>
    <s v="  Liang"/>
    <n v="34.65"/>
    <x v="0"/>
    <n v="5.98"/>
    <x v="2"/>
    <s v="Yes"/>
    <x v="0"/>
    <s v="No"/>
    <x v="1"/>
    <n v="0"/>
    <x v="2"/>
    <x v="0"/>
    <n v="6361.47"/>
  </r>
  <r>
    <s v="Id1579"/>
    <x v="1"/>
    <x v="617"/>
    <x v="3"/>
    <s v="  Lexy"/>
    <n v="42.94"/>
    <x v="0"/>
    <n v="4.34"/>
    <x v="1"/>
    <s v="No"/>
    <x v="0"/>
    <s v="No"/>
    <x v="1"/>
    <n v="0"/>
    <x v="2"/>
    <x v="1"/>
    <n v="6360.99"/>
  </r>
  <r>
    <s v="Id158"/>
    <x v="6"/>
    <x v="618"/>
    <x v="5"/>
    <s v="  Syndy"/>
    <n v="41.33"/>
    <x v="0"/>
    <n v="4.01"/>
    <x v="1"/>
    <s v="Yes"/>
    <x v="0"/>
    <s v="No"/>
    <x v="0"/>
    <n v="0"/>
    <x v="2"/>
    <x v="1"/>
    <n v="37735.199999999997"/>
  </r>
  <r>
    <s v="Id1580"/>
    <x v="1"/>
    <x v="619"/>
    <x v="9"/>
    <s v="  Michael"/>
    <n v="31.254999999999999"/>
    <x v="0"/>
    <n v="5.17"/>
    <x v="1"/>
    <s v="No"/>
    <x v="0"/>
    <s v="No"/>
    <x v="1"/>
    <n v="0"/>
    <x v="2"/>
    <x v="2"/>
    <n v="6358.78"/>
  </r>
  <r>
    <s v="Id1581"/>
    <x v="0"/>
    <x v="620"/>
    <x v="26"/>
    <s v="  Samuel L"/>
    <n v="45.43"/>
    <x v="0"/>
    <n v="4.2300000000000004"/>
    <x v="1"/>
    <s v="Yes"/>
    <x v="0"/>
    <s v="Yes"/>
    <x v="1"/>
    <n v="1"/>
    <x v="1"/>
    <x v="1"/>
    <n v="6356.27"/>
  </r>
  <r>
    <s v="Id1582"/>
    <x v="0"/>
    <x v="621"/>
    <x v="26"/>
    <s v="  Spencer A"/>
    <n v="32.340000000000003"/>
    <x v="0"/>
    <n v="4.88"/>
    <x v="1"/>
    <s v="Yes"/>
    <x v="0"/>
    <s v="Yes"/>
    <x v="1"/>
    <n v="1"/>
    <x v="2"/>
    <x v="2"/>
    <n v="6338.08"/>
  </r>
  <r>
    <s v="Id1583"/>
    <x v="0"/>
    <x v="622"/>
    <x v="24"/>
    <s v="  Rochelle"/>
    <n v="25.46"/>
    <x v="1"/>
    <n v="9.7100000000000009"/>
    <x v="0"/>
    <s v="Yes"/>
    <x v="0"/>
    <s v="No"/>
    <x v="1"/>
    <n v="1"/>
    <x v="2"/>
    <x v="1"/>
    <n v="6335.64"/>
  </r>
  <r>
    <s v="Id1584"/>
    <x v="7"/>
    <x v="623"/>
    <x v="29"/>
    <s v="  Paula"/>
    <n v="37.145000000000003"/>
    <x v="0"/>
    <n v="5.32"/>
    <x v="1"/>
    <s v="No"/>
    <x v="0"/>
    <s v="No"/>
    <x v="1"/>
    <n v="0"/>
    <x v="2"/>
    <x v="1"/>
    <n v="6334.34"/>
  </r>
  <r>
    <s v="Id1585"/>
    <x v="0"/>
    <x v="624"/>
    <x v="22"/>
    <s v="  Madeline E"/>
    <n v="30.8"/>
    <x v="0"/>
    <n v="5.83"/>
    <x v="2"/>
    <s v="Yes"/>
    <x v="0"/>
    <s v="No"/>
    <x v="1"/>
    <n v="0"/>
    <x v="2"/>
    <x v="2"/>
    <n v="6313.76"/>
  </r>
  <r>
    <s v="Id1586"/>
    <x v="6"/>
    <x v="625"/>
    <x v="22"/>
    <s v="  Maria Isabel"/>
    <n v="29.5"/>
    <x v="1"/>
    <n v="5.54"/>
    <x v="1"/>
    <s v="Yes"/>
    <x v="0"/>
    <s v="No"/>
    <x v="1"/>
    <n v="0"/>
    <x v="2"/>
    <x v="2"/>
    <n v="6311.95"/>
  </r>
  <r>
    <s v="Id1587"/>
    <x v="6"/>
    <x v="626"/>
    <x v="42"/>
    <s v="  Arthur M"/>
    <n v="43.39"/>
    <x v="0"/>
    <n v="5.85"/>
    <x v="2"/>
    <s v="No"/>
    <x v="1"/>
    <s v="No"/>
    <x v="1"/>
    <n v="1"/>
    <x v="2"/>
    <x v="1"/>
    <n v="6311.11"/>
  </r>
  <r>
    <s v="Id1588"/>
    <x v="1"/>
    <x v="627"/>
    <x v="4"/>
    <s v="  Joseph R"/>
    <n v="15.08"/>
    <x v="3"/>
    <n v="4.8499999999999996"/>
    <x v="1"/>
    <s v="Yes"/>
    <x v="0"/>
    <s v="Yes"/>
    <x v="1"/>
    <n v="1"/>
    <x v="2"/>
    <x v="1"/>
    <n v="6305.61"/>
  </r>
  <r>
    <s v="Id1589"/>
    <x v="0"/>
    <x v="628"/>
    <x v="15"/>
    <s v="  Sachiko"/>
    <n v="20.48"/>
    <x v="2"/>
    <n v="11.09"/>
    <x v="0"/>
    <s v="No"/>
    <x v="0"/>
    <s v="No"/>
    <x v="1"/>
    <n v="0"/>
    <x v="2"/>
    <x v="2"/>
    <n v="6302.23"/>
  </r>
  <r>
    <s v="Id159"/>
    <x v="8"/>
    <x v="557"/>
    <x v="35"/>
    <s v="  Aleksandra"/>
    <n v="31.92"/>
    <x v="0"/>
    <n v="5.12"/>
    <x v="1"/>
    <s v="Yes"/>
    <x v="0"/>
    <s v="No"/>
    <x v="0"/>
    <n v="1"/>
    <x v="2"/>
    <x v="0"/>
    <n v="37701.879999999997"/>
  </r>
  <r>
    <s v="Id1590"/>
    <x v="5"/>
    <x v="629"/>
    <x v="16"/>
    <s v="  Christopher"/>
    <n v="34.450000000000003"/>
    <x v="0"/>
    <n v="5.58"/>
    <x v="1"/>
    <s v="Yes"/>
    <x v="0"/>
    <s v="No"/>
    <x v="1"/>
    <n v="0"/>
    <x v="2"/>
    <x v="0"/>
    <n v="6293.63"/>
  </r>
  <r>
    <s v="Id1591"/>
    <x v="0"/>
    <x v="630"/>
    <x v="10"/>
    <s v="  Joseph"/>
    <n v="34.21"/>
    <x v="0"/>
    <n v="9.7200000000000006"/>
    <x v="0"/>
    <s v="Yes"/>
    <x v="0"/>
    <s v="No"/>
    <x v="1"/>
    <n v="0"/>
    <x v="2"/>
    <x v="0"/>
    <n v="6289.75"/>
  </r>
  <r>
    <s v="Id1592"/>
    <x v="6"/>
    <x v="463"/>
    <x v="10"/>
    <s v="  Lawrence"/>
    <n v="28.8"/>
    <x v="1"/>
    <n v="11.41"/>
    <x v="0"/>
    <s v="Yes"/>
    <x v="0"/>
    <s v="No"/>
    <x v="1"/>
    <n v="0"/>
    <x v="2"/>
    <x v="2"/>
    <n v="6282.24"/>
  </r>
  <r>
    <s v="Id1593"/>
    <x v="4"/>
    <x v="631"/>
    <x v="40"/>
    <s v="  Katie"/>
    <n v="31.74"/>
    <x v="0"/>
    <n v="4.46"/>
    <x v="1"/>
    <s v="No"/>
    <x v="0"/>
    <s v="Yes"/>
    <x v="1"/>
    <n v="1"/>
    <x v="2"/>
    <x v="2"/>
    <n v="6276.3"/>
  </r>
  <r>
    <s v="Id1594"/>
    <x v="0"/>
    <x v="404"/>
    <x v="10"/>
    <s v="  Ruben"/>
    <n v="21.78"/>
    <x v="2"/>
    <n v="9.31"/>
    <x v="0"/>
    <s v="Yes"/>
    <x v="0"/>
    <s v="No"/>
    <x v="1"/>
    <n v="0"/>
    <x v="0"/>
    <x v="0"/>
    <n v="6272.48"/>
  </r>
  <r>
    <s v="Id1595"/>
    <x v="0"/>
    <x v="632"/>
    <x v="41"/>
    <s v="  Sarah"/>
    <n v="23.75"/>
    <x v="2"/>
    <n v="5.03"/>
    <x v="1"/>
    <s v="No"/>
    <x v="0"/>
    <s v="No"/>
    <x v="1"/>
    <n v="1"/>
    <x v="2"/>
    <x v="2"/>
    <n v="6269.33"/>
  </r>
  <r>
    <s v="Id1596"/>
    <x v="2"/>
    <x v="633"/>
    <x v="39"/>
    <s v="  Angela R"/>
    <n v="33.21"/>
    <x v="0"/>
    <n v="5.07"/>
    <x v="1"/>
    <s v="Yes"/>
    <x v="0"/>
    <s v="No"/>
    <x v="1"/>
    <n v="1"/>
    <x v="2"/>
    <x v="2"/>
    <n v="6261.2"/>
  </r>
  <r>
    <s v="Id1597"/>
    <x v="0"/>
    <x v="634"/>
    <x v="6"/>
    <s v="  Chatham"/>
    <n v="17.7"/>
    <x v="3"/>
    <n v="10.42"/>
    <x v="0"/>
    <s v="Yes"/>
    <x v="0"/>
    <s v="No"/>
    <x v="1"/>
    <n v="2"/>
    <x v="2"/>
    <x v="1"/>
    <n v="6255.38"/>
  </r>
  <r>
    <s v="Id1598"/>
    <x v="1"/>
    <x v="635"/>
    <x v="7"/>
    <s v="  Derek"/>
    <n v="17.2"/>
    <x v="3"/>
    <n v="6.45"/>
    <x v="2"/>
    <s v="No"/>
    <x v="0"/>
    <s v="No"/>
    <x v="1"/>
    <n v="2"/>
    <x v="2"/>
    <x v="1"/>
    <n v="6254.13"/>
  </r>
  <r>
    <s v="Id1599"/>
    <x v="0"/>
    <x v="636"/>
    <x v="7"/>
    <s v="  Kalvin J"/>
    <n v="19.21"/>
    <x v="2"/>
    <n v="5.52"/>
    <x v="1"/>
    <s v="No"/>
    <x v="0"/>
    <s v="No"/>
    <x v="1"/>
    <n v="2"/>
    <x v="2"/>
    <x v="1"/>
    <n v="6253.85"/>
  </r>
  <r>
    <s v="Id16"/>
    <x v="6"/>
    <x v="637"/>
    <x v="27"/>
    <s v="  Philippe"/>
    <n v="39.9"/>
    <x v="0"/>
    <n v="11.32"/>
    <x v="0"/>
    <s v="No"/>
    <x v="0"/>
    <s v="No"/>
    <x v="0"/>
    <n v="0"/>
    <x v="0"/>
    <x v="0"/>
    <n v="48173.36"/>
  </r>
  <r>
    <s v="Id160"/>
    <x v="6"/>
    <x v="47"/>
    <x v="6"/>
    <s v="  Steeve T Sr"/>
    <n v="39.799999999999997"/>
    <x v="0"/>
    <n v="10.54"/>
    <x v="0"/>
    <s v="Yes"/>
    <x v="0"/>
    <s v="No"/>
    <x v="0"/>
    <n v="2"/>
    <x v="2"/>
    <x v="0"/>
    <n v="37675.06"/>
  </r>
  <r>
    <s v="Id1600"/>
    <x v="6"/>
    <x v="638"/>
    <x v="20"/>
    <s v="  Dave"/>
    <n v="23.2"/>
    <x v="2"/>
    <n v="4.41"/>
    <x v="1"/>
    <s v="No"/>
    <x v="0"/>
    <s v="Yes"/>
    <x v="1"/>
    <n v="1"/>
    <x v="2"/>
    <x v="2"/>
    <n v="6250.44"/>
  </r>
  <r>
    <s v="Id1601"/>
    <x v="6"/>
    <x v="496"/>
    <x v="26"/>
    <s v="  Barbara G"/>
    <n v="32.5"/>
    <x v="0"/>
    <n v="4.6900000000000004"/>
    <x v="1"/>
    <s v="Yes"/>
    <x v="0"/>
    <s v="Yes"/>
    <x v="1"/>
    <n v="1"/>
    <x v="2"/>
    <x v="2"/>
    <n v="6238.3"/>
  </r>
  <r>
    <s v="Id1602"/>
    <x v="0"/>
    <x v="639"/>
    <x v="1"/>
    <s v="  Skylar"/>
    <n v="20.9"/>
    <x v="2"/>
    <n v="6.94"/>
    <x v="0"/>
    <s v="No"/>
    <x v="0"/>
    <s v="No"/>
    <x v="1"/>
    <n v="0"/>
    <x v="2"/>
    <x v="1"/>
    <n v="6236.95"/>
  </r>
  <r>
    <s v="Id1603"/>
    <x v="0"/>
    <x v="640"/>
    <x v="7"/>
    <s v="  Nick"/>
    <n v="19.11"/>
    <x v="2"/>
    <n v="4.3499999999999996"/>
    <x v="1"/>
    <s v="No"/>
    <x v="0"/>
    <s v="No"/>
    <x v="1"/>
    <n v="2"/>
    <x v="2"/>
    <x v="1"/>
    <n v="6219.93"/>
  </r>
  <r>
    <s v="Id1604"/>
    <x v="5"/>
    <x v="641"/>
    <x v="25"/>
    <s v="  Sunny S"/>
    <n v="31.17"/>
    <x v="0"/>
    <n v="5.28"/>
    <x v="1"/>
    <s v="No"/>
    <x v="0"/>
    <s v="No"/>
    <x v="1"/>
    <n v="1"/>
    <x v="2"/>
    <x v="2"/>
    <n v="6208.5"/>
  </r>
  <r>
    <s v="Id1605"/>
    <x v="2"/>
    <x v="642"/>
    <x v="23"/>
    <s v="  Anne-Marie"/>
    <n v="36.08"/>
    <x v="0"/>
    <n v="4.29"/>
    <x v="1"/>
    <s v="No"/>
    <x v="0"/>
    <s v="No"/>
    <x v="1"/>
    <n v="0"/>
    <x v="2"/>
    <x v="1"/>
    <n v="6207.26"/>
  </r>
  <r>
    <s v="Id1606"/>
    <x v="1"/>
    <x v="643"/>
    <x v="22"/>
    <s v="  Nicholas"/>
    <n v="28.024999999999999"/>
    <x v="1"/>
    <n v="5.69"/>
    <x v="1"/>
    <s v="Yes"/>
    <x v="0"/>
    <s v="No"/>
    <x v="1"/>
    <n v="0"/>
    <x v="2"/>
    <x v="1"/>
    <n v="6203.9"/>
  </r>
  <r>
    <s v="Id1607"/>
    <x v="1"/>
    <x v="602"/>
    <x v="22"/>
    <s v="  Scott M"/>
    <n v="24.32"/>
    <x v="2"/>
    <n v="5.56"/>
    <x v="1"/>
    <s v="Yes"/>
    <x v="0"/>
    <s v="No"/>
    <x v="1"/>
    <n v="0"/>
    <x v="2"/>
    <x v="2"/>
    <n v="6198.75"/>
  </r>
  <r>
    <s v="Id1608"/>
    <x v="6"/>
    <x v="644"/>
    <x v="35"/>
    <s v="  Marisa A"/>
    <n v="38"/>
    <x v="0"/>
    <n v="5.41"/>
    <x v="1"/>
    <s v="Yes"/>
    <x v="0"/>
    <s v="No"/>
    <x v="1"/>
    <n v="1"/>
    <x v="2"/>
    <x v="2"/>
    <n v="6196.45"/>
  </r>
  <r>
    <s v="Id1609"/>
    <x v="6"/>
    <x v="645"/>
    <x v="10"/>
    <s v="  Katie"/>
    <n v="31.6"/>
    <x v="0"/>
    <n v="10.85"/>
    <x v="0"/>
    <s v="Yes"/>
    <x v="0"/>
    <s v="No"/>
    <x v="1"/>
    <n v="0"/>
    <x v="2"/>
    <x v="0"/>
    <n v="6186.13"/>
  </r>
  <r>
    <s v="Id161"/>
    <x v="1"/>
    <x v="646"/>
    <x v="31"/>
    <s v="  Richard"/>
    <n v="42.82"/>
    <x v="0"/>
    <n v="4.21"/>
    <x v="1"/>
    <s v="No"/>
    <x v="0"/>
    <s v="No"/>
    <x v="0"/>
    <n v="0"/>
    <x v="2"/>
    <x v="1"/>
    <n v="37650.74"/>
  </r>
  <r>
    <s v="Id1610"/>
    <x v="0"/>
    <x v="647"/>
    <x v="10"/>
    <s v="  Amy L"/>
    <n v="31.02"/>
    <x v="0"/>
    <n v="11.63"/>
    <x v="0"/>
    <s v="Yes"/>
    <x v="0"/>
    <s v="No"/>
    <x v="1"/>
    <n v="0"/>
    <x v="2"/>
    <x v="2"/>
    <n v="6185.32"/>
  </r>
  <r>
    <s v="Id1611"/>
    <x v="0"/>
    <x v="648"/>
    <x v="35"/>
    <s v="  Jenna M"/>
    <n v="29.26"/>
    <x v="1"/>
    <n v="5.68"/>
    <x v="1"/>
    <s v="Yes"/>
    <x v="0"/>
    <s v="No"/>
    <x v="1"/>
    <n v="1"/>
    <x v="2"/>
    <x v="0"/>
    <n v="6184.3"/>
  </r>
  <r>
    <s v="Id1612"/>
    <x v="1"/>
    <x v="649"/>
    <x v="6"/>
    <s v="  Elizabeth M"/>
    <n v="15.09"/>
    <x v="3"/>
    <n v="7.59"/>
    <x v="0"/>
    <s v="Yes"/>
    <x v="0"/>
    <s v="No"/>
    <x v="1"/>
    <n v="2"/>
    <x v="2"/>
    <x v="1"/>
    <n v="6183.46"/>
  </r>
  <r>
    <s v="Id1613"/>
    <x v="1"/>
    <x v="650"/>
    <x v="22"/>
    <s v="  Lyazid"/>
    <n v="22.63"/>
    <x v="2"/>
    <n v="5.09"/>
    <x v="1"/>
    <s v="Yes"/>
    <x v="0"/>
    <s v="No"/>
    <x v="1"/>
    <n v="0"/>
    <x v="2"/>
    <x v="1"/>
    <n v="6183.32"/>
  </r>
  <r>
    <s v="Id1614"/>
    <x v="0"/>
    <x v="651"/>
    <x v="41"/>
    <s v="  Lindsey A"/>
    <n v="23.46"/>
    <x v="2"/>
    <n v="4.21"/>
    <x v="1"/>
    <s v="No"/>
    <x v="0"/>
    <s v="No"/>
    <x v="1"/>
    <n v="1"/>
    <x v="2"/>
    <x v="2"/>
    <n v="6170.96"/>
  </r>
  <r>
    <s v="Id1615"/>
    <x v="1"/>
    <x v="652"/>
    <x v="22"/>
    <s v="  Chris"/>
    <n v="22.56"/>
    <x v="2"/>
    <n v="4.34"/>
    <x v="1"/>
    <s v="Yes"/>
    <x v="0"/>
    <s v="No"/>
    <x v="1"/>
    <n v="0"/>
    <x v="2"/>
    <x v="2"/>
    <n v="6159.57"/>
  </r>
  <r>
    <s v="Id1616"/>
    <x v="0"/>
    <x v="653"/>
    <x v="19"/>
    <s v="  Jennifer A"/>
    <n v="19.28"/>
    <x v="2"/>
    <n v="11.85"/>
    <x v="0"/>
    <s v="No"/>
    <x v="0"/>
    <s v="No"/>
    <x v="1"/>
    <n v="2"/>
    <x v="2"/>
    <x v="0"/>
    <n v="6152.05"/>
  </r>
  <r>
    <s v="Id1617"/>
    <x v="1"/>
    <x v="654"/>
    <x v="6"/>
    <s v="  Leif S"/>
    <n v="15.37"/>
    <x v="3"/>
    <n v="9.61"/>
    <x v="0"/>
    <s v="Yes"/>
    <x v="0"/>
    <s v="No"/>
    <x v="1"/>
    <n v="2"/>
    <x v="2"/>
    <x v="0"/>
    <n v="6147.12"/>
  </r>
  <r>
    <s v="Id1618"/>
    <x v="0"/>
    <x v="405"/>
    <x v="5"/>
    <s v="  Stephanie A"/>
    <n v="18.71"/>
    <x v="2"/>
    <n v="5.29"/>
    <x v="1"/>
    <s v="Yes"/>
    <x v="0"/>
    <s v="No"/>
    <x v="1"/>
    <n v="0"/>
    <x v="2"/>
    <x v="0"/>
    <n v="6139.14"/>
  </r>
  <r>
    <s v="Id1619"/>
    <x v="0"/>
    <x v="655"/>
    <x v="1"/>
    <s v="  Bo"/>
    <n v="20.61"/>
    <x v="2"/>
    <n v="6.89"/>
    <x v="0"/>
    <s v="No"/>
    <x v="0"/>
    <s v="No"/>
    <x v="1"/>
    <n v="0"/>
    <x v="2"/>
    <x v="2"/>
    <n v="6138.58"/>
  </r>
  <r>
    <s v="Id162"/>
    <x v="9"/>
    <x v="656"/>
    <x v="29"/>
    <s v="  Aaron T"/>
    <n v="33.630000000000003"/>
    <x v="0"/>
    <n v="5.42"/>
    <x v="1"/>
    <s v="No"/>
    <x v="0"/>
    <s v="No"/>
    <x v="0"/>
    <n v="0"/>
    <x v="0"/>
    <x v="1"/>
    <n v="37607.53"/>
  </r>
  <r>
    <s v="Id1620"/>
    <x v="6"/>
    <x v="657"/>
    <x v="4"/>
    <s v="  Leah"/>
    <n v="15.99"/>
    <x v="3"/>
    <n v="4.57"/>
    <x v="1"/>
    <s v="Yes"/>
    <x v="0"/>
    <s v="Yes"/>
    <x v="1"/>
    <n v="1"/>
    <x v="2"/>
    <x v="1"/>
    <n v="6138.5"/>
  </r>
  <r>
    <s v="Id1621"/>
    <x v="1"/>
    <x v="658"/>
    <x v="29"/>
    <s v="  Kara Lynne"/>
    <n v="33.155000000000001"/>
    <x v="0"/>
    <n v="4.32"/>
    <x v="1"/>
    <s v="No"/>
    <x v="0"/>
    <s v="No"/>
    <x v="1"/>
    <n v="0"/>
    <x v="2"/>
    <x v="0"/>
    <n v="6128.8"/>
  </r>
  <r>
    <s v="Id1622"/>
    <x v="1"/>
    <x v="659"/>
    <x v="26"/>
    <s v="  Jeffrey"/>
    <n v="26.22"/>
    <x v="1"/>
    <n v="5.57"/>
    <x v="1"/>
    <s v="Yes"/>
    <x v="0"/>
    <s v="Yes"/>
    <x v="1"/>
    <n v="1"/>
    <x v="1"/>
    <x v="1"/>
    <n v="6123.57"/>
  </r>
  <r>
    <s v="Id1623"/>
    <x v="1"/>
    <x v="496"/>
    <x v="26"/>
    <s v="  Justin"/>
    <n v="21.85"/>
    <x v="2"/>
    <n v="5.26"/>
    <x v="1"/>
    <s v="Yes"/>
    <x v="0"/>
    <s v="Yes"/>
    <x v="1"/>
    <n v="1"/>
    <x v="2"/>
    <x v="0"/>
    <n v="6117.49"/>
  </r>
  <r>
    <s v="Id1624"/>
    <x v="7"/>
    <x v="660"/>
    <x v="17"/>
    <s v="  Emily"/>
    <n v="30.495000000000001"/>
    <x v="0"/>
    <n v="6.25"/>
    <x v="2"/>
    <s v="No"/>
    <x v="0"/>
    <s v="No"/>
    <x v="1"/>
    <n v="0"/>
    <x v="2"/>
    <x v="1"/>
    <n v="6113.23"/>
  </r>
  <r>
    <s v="Id1625"/>
    <x v="1"/>
    <x v="661"/>
    <x v="22"/>
    <s v="  Rebecca"/>
    <n v="34.104999999999997"/>
    <x v="0"/>
    <n v="5.67"/>
    <x v="1"/>
    <s v="Yes"/>
    <x v="0"/>
    <s v="No"/>
    <x v="1"/>
    <n v="0"/>
    <x v="2"/>
    <x v="2"/>
    <n v="6112.35"/>
  </r>
  <r>
    <s v="Id1626"/>
    <x v="2"/>
    <x v="662"/>
    <x v="39"/>
    <s v="  Allie"/>
    <n v="32.770000000000003"/>
    <x v="0"/>
    <n v="4.42"/>
    <x v="1"/>
    <s v="Yes"/>
    <x v="0"/>
    <s v="No"/>
    <x v="1"/>
    <n v="1"/>
    <x v="2"/>
    <x v="0"/>
    <n v="6111.95"/>
  </r>
  <r>
    <s v="Id1627"/>
    <x v="0"/>
    <x v="663"/>
    <x v="6"/>
    <s v="  Trasi"/>
    <n v="16.850000000000001"/>
    <x v="3"/>
    <n v="11.75"/>
    <x v="0"/>
    <s v="Yes"/>
    <x v="0"/>
    <s v="No"/>
    <x v="1"/>
    <n v="2"/>
    <x v="2"/>
    <x v="1"/>
    <n v="6098.38"/>
  </r>
  <r>
    <s v="Id1628"/>
    <x v="6"/>
    <x v="474"/>
    <x v="41"/>
    <s v="  Kevin"/>
    <n v="34.700000000000003"/>
    <x v="0"/>
    <n v="6.06"/>
    <x v="2"/>
    <s v="No"/>
    <x v="0"/>
    <s v="No"/>
    <x v="1"/>
    <n v="1"/>
    <x v="0"/>
    <x v="1"/>
    <n v="6082.41"/>
  </r>
  <r>
    <s v="Id1629"/>
    <x v="15"/>
    <x v="664"/>
    <x v="41"/>
    <s v="  Fernando"/>
    <n v="37.049999999999997"/>
    <x v="0"/>
    <n v="5.48"/>
    <x v="1"/>
    <s v="No"/>
    <x v="0"/>
    <s v="No"/>
    <x v="1"/>
    <n v="1"/>
    <x v="0"/>
    <x v="2"/>
    <n v="6079.67"/>
  </r>
  <r>
    <s v="Id163"/>
    <x v="0"/>
    <x v="665"/>
    <x v="13"/>
    <s v="  Akira"/>
    <n v="37.07"/>
    <x v="0"/>
    <n v="4.28"/>
    <x v="1"/>
    <s v="No"/>
    <x v="1"/>
    <s v="No"/>
    <x v="0"/>
    <n v="1"/>
    <x v="0"/>
    <x v="2"/>
    <n v="37484.449999999997"/>
  </r>
  <r>
    <s v="Id1630"/>
    <x v="1"/>
    <x v="666"/>
    <x v="20"/>
    <s v="  Ieva"/>
    <n v="18.78"/>
    <x v="2"/>
    <n v="4.45"/>
    <x v="1"/>
    <s v="No"/>
    <x v="0"/>
    <s v="Yes"/>
    <x v="1"/>
    <n v="1"/>
    <x v="2"/>
    <x v="1"/>
    <n v="6074.37"/>
  </r>
  <r>
    <s v="Id1631"/>
    <x v="3"/>
    <x v="667"/>
    <x v="41"/>
    <s v="  Chris"/>
    <n v="28.024999999999999"/>
    <x v="1"/>
    <n v="5"/>
    <x v="1"/>
    <s v="No"/>
    <x v="0"/>
    <s v="No"/>
    <x v="1"/>
    <n v="1"/>
    <x v="1"/>
    <x v="2"/>
    <n v="6067.13"/>
  </r>
  <r>
    <s v="Id1632"/>
    <x v="6"/>
    <x v="668"/>
    <x v="21"/>
    <s v="  Drew L"/>
    <n v="35.090000000000003"/>
    <x v="0"/>
    <n v="5.84"/>
    <x v="2"/>
    <s v="No"/>
    <x v="0"/>
    <s v="No"/>
    <x v="1"/>
    <n v="0"/>
    <x v="2"/>
    <x v="1"/>
    <n v="6064.37"/>
  </r>
  <r>
    <s v="Id1633"/>
    <x v="1"/>
    <x v="669"/>
    <x v="16"/>
    <s v="  Christina"/>
    <n v="34.42"/>
    <x v="0"/>
    <n v="5.21"/>
    <x v="1"/>
    <s v="Yes"/>
    <x v="0"/>
    <s v="No"/>
    <x v="1"/>
    <n v="0"/>
    <x v="2"/>
    <x v="0"/>
    <n v="6061.8"/>
  </r>
  <r>
    <s v="Id1634"/>
    <x v="6"/>
    <x v="670"/>
    <x v="3"/>
    <s v="  Alexander G"/>
    <n v="29.4"/>
    <x v="1"/>
    <n v="4.26"/>
    <x v="1"/>
    <s v="No"/>
    <x v="0"/>
    <s v="No"/>
    <x v="1"/>
    <n v="0"/>
    <x v="2"/>
    <x v="2"/>
    <n v="6059.17"/>
  </r>
  <r>
    <s v="Id1635"/>
    <x v="0"/>
    <x v="671"/>
    <x v="9"/>
    <s v="  Meaghan"/>
    <n v="21.31"/>
    <x v="2"/>
    <n v="4.17"/>
    <x v="1"/>
    <s v="No"/>
    <x v="0"/>
    <s v="No"/>
    <x v="1"/>
    <n v="0"/>
    <x v="2"/>
    <x v="0"/>
    <n v="5993.62"/>
  </r>
  <r>
    <s v="Id1636"/>
    <x v="0"/>
    <x v="260"/>
    <x v="15"/>
    <s v="  Kristin"/>
    <n v="19.559999999999999"/>
    <x v="2"/>
    <n v="11.96"/>
    <x v="0"/>
    <s v="No"/>
    <x v="0"/>
    <s v="No"/>
    <x v="1"/>
    <n v="0"/>
    <x v="2"/>
    <x v="1"/>
    <n v="5990.17"/>
  </r>
  <r>
    <s v="Id1637"/>
    <x v="1"/>
    <x v="672"/>
    <x v="35"/>
    <s v="  Andrea K"/>
    <n v="37.335000000000001"/>
    <x v="0"/>
    <n v="6.26"/>
    <x v="2"/>
    <s v="Yes"/>
    <x v="0"/>
    <s v="No"/>
    <x v="1"/>
    <n v="1"/>
    <x v="2"/>
    <x v="2"/>
    <n v="5989.52"/>
  </r>
  <r>
    <s v="Id1638"/>
    <x v="0"/>
    <x v="673"/>
    <x v="15"/>
    <s v="  Kris"/>
    <n v="19.53"/>
    <x v="2"/>
    <n v="11.68"/>
    <x v="0"/>
    <s v="No"/>
    <x v="0"/>
    <s v="No"/>
    <x v="1"/>
    <n v="0"/>
    <x v="2"/>
    <x v="0"/>
    <n v="5979.99"/>
  </r>
  <r>
    <s v="Id1639"/>
    <x v="6"/>
    <x v="674"/>
    <x v="9"/>
    <s v="  Alden W"/>
    <n v="34.1"/>
    <x v="0"/>
    <n v="5.16"/>
    <x v="1"/>
    <s v="No"/>
    <x v="0"/>
    <s v="No"/>
    <x v="1"/>
    <n v="0"/>
    <x v="2"/>
    <x v="1"/>
    <n v="5979.73"/>
  </r>
  <r>
    <s v="Id164"/>
    <x v="1"/>
    <x v="675"/>
    <x v="43"/>
    <s v="  Ben"/>
    <n v="35.625"/>
    <x v="0"/>
    <n v="8.9"/>
    <x v="0"/>
    <s v="No"/>
    <x v="0"/>
    <s v="No"/>
    <x v="0"/>
    <n v="0"/>
    <x v="0"/>
    <x v="1"/>
    <n v="37465.339999999997"/>
  </r>
  <r>
    <s v="Id1640"/>
    <x v="0"/>
    <x v="676"/>
    <x v="6"/>
    <s v="  Suzanne M"/>
    <n v="16.5"/>
    <x v="3"/>
    <n v="6.9"/>
    <x v="0"/>
    <s v="Yes"/>
    <x v="0"/>
    <s v="No"/>
    <x v="1"/>
    <n v="2"/>
    <x v="2"/>
    <x v="0"/>
    <n v="5979.66"/>
  </r>
  <r>
    <s v="Id1641"/>
    <x v="0"/>
    <x v="677"/>
    <x v="41"/>
    <s v="  Heidi Z"/>
    <n v="30.69"/>
    <x v="0"/>
    <n v="4.83"/>
    <x v="1"/>
    <s v="No"/>
    <x v="0"/>
    <s v="No"/>
    <x v="1"/>
    <n v="1"/>
    <x v="2"/>
    <x v="1"/>
    <n v="5976.83"/>
  </r>
  <r>
    <s v="Id1642"/>
    <x v="0"/>
    <x v="678"/>
    <x v="41"/>
    <s v="  Carolyn"/>
    <n v="28.93"/>
    <x v="1"/>
    <n v="4.87"/>
    <x v="1"/>
    <s v="No"/>
    <x v="0"/>
    <s v="No"/>
    <x v="1"/>
    <n v="1"/>
    <x v="2"/>
    <x v="0"/>
    <n v="5974.38"/>
  </r>
  <r>
    <s v="Id1643"/>
    <x v="6"/>
    <x v="679"/>
    <x v="3"/>
    <s v="  Sabine"/>
    <n v="38.9"/>
    <x v="0"/>
    <n v="4.28"/>
    <x v="1"/>
    <s v="No"/>
    <x v="0"/>
    <s v="No"/>
    <x v="1"/>
    <n v="0"/>
    <x v="2"/>
    <x v="1"/>
    <n v="5972.38"/>
  </r>
  <r>
    <s v="Id1644"/>
    <x v="6"/>
    <x v="520"/>
    <x v="9"/>
    <s v="  Bobby"/>
    <n v="26.9"/>
    <x v="1"/>
    <n v="4.07"/>
    <x v="1"/>
    <s v="No"/>
    <x v="0"/>
    <s v="No"/>
    <x v="1"/>
    <n v="0"/>
    <x v="1"/>
    <x v="0"/>
    <n v="5969.72"/>
  </r>
  <r>
    <s v="Id1645"/>
    <x v="0"/>
    <x v="680"/>
    <x v="9"/>
    <s v="  Fan"/>
    <n v="24.86"/>
    <x v="2"/>
    <n v="6.23"/>
    <x v="2"/>
    <s v="No"/>
    <x v="0"/>
    <s v="No"/>
    <x v="1"/>
    <n v="0"/>
    <x v="2"/>
    <x v="0"/>
    <n v="5966.89"/>
  </r>
  <r>
    <s v="Id1646"/>
    <x v="2"/>
    <x v="681"/>
    <x v="42"/>
    <s v="  Rachel M"/>
    <n v="39.14"/>
    <x v="0"/>
    <n v="6.24"/>
    <x v="2"/>
    <s v="No"/>
    <x v="1"/>
    <s v="No"/>
    <x v="1"/>
    <n v="1"/>
    <x v="2"/>
    <x v="2"/>
    <n v="5960.91"/>
  </r>
  <r>
    <s v="Id1647"/>
    <x v="1"/>
    <x v="682"/>
    <x v="38"/>
    <s v="  Greg"/>
    <n v="39.799999999999997"/>
    <x v="0"/>
    <n v="6.17"/>
    <x v="2"/>
    <s v="No"/>
    <x v="0"/>
    <s v="Yes"/>
    <x v="1"/>
    <n v="1"/>
    <x v="2"/>
    <x v="1"/>
    <n v="5957.35"/>
  </r>
  <r>
    <s v="Id1648"/>
    <x v="0"/>
    <x v="683"/>
    <x v="30"/>
    <s v="  Dan"/>
    <n v="34.32"/>
    <x v="0"/>
    <n v="5.16"/>
    <x v="1"/>
    <s v="No"/>
    <x v="0"/>
    <s v="No"/>
    <x v="1"/>
    <n v="1"/>
    <x v="1"/>
    <x v="1"/>
    <n v="5934.38"/>
  </r>
  <r>
    <s v="Id1649"/>
    <x v="1"/>
    <x v="684"/>
    <x v="21"/>
    <s v="  Jennifer A"/>
    <n v="32.51"/>
    <x v="0"/>
    <n v="4.3"/>
    <x v="1"/>
    <s v="No"/>
    <x v="0"/>
    <s v="No"/>
    <x v="1"/>
    <n v="0"/>
    <x v="2"/>
    <x v="2"/>
    <n v="5927.65"/>
  </r>
  <r>
    <s v="Id165"/>
    <x v="6"/>
    <x v="685"/>
    <x v="20"/>
    <s v="  Jana"/>
    <n v="42.69"/>
    <x v="0"/>
    <n v="4.8899999999999997"/>
    <x v="1"/>
    <s v="No"/>
    <x v="0"/>
    <s v="Yes"/>
    <x v="0"/>
    <n v="1"/>
    <x v="2"/>
    <x v="2"/>
    <n v="37425.94"/>
  </r>
  <r>
    <s v="Id1650"/>
    <x v="4"/>
    <x v="686"/>
    <x v="40"/>
    <s v="  Jessica"/>
    <n v="30.71"/>
    <x v="0"/>
    <n v="6.14"/>
    <x v="2"/>
    <s v="No"/>
    <x v="0"/>
    <s v="Yes"/>
    <x v="1"/>
    <n v="1"/>
    <x v="2"/>
    <x v="1"/>
    <n v="5926.93"/>
  </r>
  <r>
    <s v="Id1651"/>
    <x v="6"/>
    <x v="687"/>
    <x v="30"/>
    <s v="  Chaiwat"/>
    <n v="28.9"/>
    <x v="1"/>
    <n v="5.36"/>
    <x v="1"/>
    <s v="No"/>
    <x v="0"/>
    <s v="No"/>
    <x v="1"/>
    <n v="1"/>
    <x v="1"/>
    <x v="0"/>
    <n v="5926.85"/>
  </r>
  <r>
    <s v="Id1652"/>
    <x v="0"/>
    <x v="688"/>
    <x v="31"/>
    <s v="  Kerri"/>
    <n v="36.19"/>
    <x v="0"/>
    <n v="4.3"/>
    <x v="1"/>
    <s v="No"/>
    <x v="0"/>
    <s v="No"/>
    <x v="1"/>
    <n v="0"/>
    <x v="2"/>
    <x v="2"/>
    <n v="5920.1"/>
  </r>
  <r>
    <s v="Id1653"/>
    <x v="6"/>
    <x v="689"/>
    <x v="31"/>
    <s v="  Lisa"/>
    <n v="29.6"/>
    <x v="1"/>
    <n v="4.09"/>
    <x v="1"/>
    <s v="No"/>
    <x v="0"/>
    <s v="No"/>
    <x v="1"/>
    <n v="0"/>
    <x v="2"/>
    <x v="2"/>
    <n v="5910.94"/>
  </r>
  <r>
    <s v="Id1654"/>
    <x v="5"/>
    <x v="690"/>
    <x v="40"/>
    <s v="  Nicholas G"/>
    <n v="30.95"/>
    <x v="0"/>
    <n v="6.27"/>
    <x v="2"/>
    <s v="No"/>
    <x v="0"/>
    <s v="Yes"/>
    <x v="1"/>
    <n v="1"/>
    <x v="2"/>
    <x v="1"/>
    <n v="5877.02"/>
  </r>
  <r>
    <s v="Id1655"/>
    <x v="1"/>
    <x v="691"/>
    <x v="41"/>
    <s v="  Vasilis S"/>
    <n v="19.95"/>
    <x v="2"/>
    <n v="5.39"/>
    <x v="1"/>
    <s v="No"/>
    <x v="0"/>
    <s v="No"/>
    <x v="1"/>
    <n v="1"/>
    <x v="2"/>
    <x v="0"/>
    <n v="5855.9"/>
  </r>
  <r>
    <s v="Id1656"/>
    <x v="0"/>
    <x v="692"/>
    <x v="22"/>
    <s v="  Michael P"/>
    <n v="23.65"/>
    <x v="2"/>
    <n v="5.75"/>
    <x v="2"/>
    <s v="Yes"/>
    <x v="0"/>
    <s v="No"/>
    <x v="1"/>
    <n v="0"/>
    <x v="2"/>
    <x v="2"/>
    <n v="5847.24"/>
  </r>
  <r>
    <s v="Id1657"/>
    <x v="0"/>
    <x v="693"/>
    <x v="30"/>
    <s v="  Colleen C"/>
    <n v="43.34"/>
    <x v="0"/>
    <n v="4.91"/>
    <x v="1"/>
    <s v="No"/>
    <x v="0"/>
    <s v="No"/>
    <x v="1"/>
    <n v="1"/>
    <x v="2"/>
    <x v="1"/>
    <n v="5846.92"/>
  </r>
  <r>
    <s v="Id1658"/>
    <x v="4"/>
    <x v="694"/>
    <x v="39"/>
    <s v="  Annika"/>
    <n v="31.98"/>
    <x v="0"/>
    <n v="4.46"/>
    <x v="1"/>
    <s v="Yes"/>
    <x v="0"/>
    <s v="No"/>
    <x v="1"/>
    <n v="1"/>
    <x v="2"/>
    <x v="1"/>
    <n v="5843.99"/>
  </r>
  <r>
    <s v="Id1659"/>
    <x v="0"/>
    <x v="695"/>
    <x v="30"/>
    <s v="  Kelly"/>
    <n v="35.86"/>
    <x v="0"/>
    <n v="6.22"/>
    <x v="2"/>
    <s v="No"/>
    <x v="0"/>
    <s v="No"/>
    <x v="1"/>
    <n v="1"/>
    <x v="2"/>
    <x v="0"/>
    <n v="5836.52"/>
  </r>
  <r>
    <s v="Id166"/>
    <x v="6"/>
    <x v="696"/>
    <x v="4"/>
    <s v="  Jay T"/>
    <n v="37.869999999999997"/>
    <x v="0"/>
    <n v="4.29"/>
    <x v="1"/>
    <s v="Yes"/>
    <x v="0"/>
    <s v="Yes"/>
    <x v="0"/>
    <n v="1"/>
    <x v="0"/>
    <x v="0"/>
    <n v="37277.269999999997"/>
  </r>
  <r>
    <s v="Id1660"/>
    <x v="1"/>
    <x v="697"/>
    <x v="12"/>
    <s v="  Nicholas C"/>
    <n v="15.2"/>
    <x v="3"/>
    <n v="8.82"/>
    <x v="0"/>
    <s v="No"/>
    <x v="0"/>
    <s v="No"/>
    <x v="1"/>
    <n v="0"/>
    <x v="2"/>
    <x v="0"/>
    <n v="5832.6"/>
  </r>
  <r>
    <s v="Id1661"/>
    <x v="2"/>
    <x v="698"/>
    <x v="43"/>
    <s v="  Kelly K"/>
    <n v="37.200000000000003"/>
    <x v="0"/>
    <n v="10.14"/>
    <x v="0"/>
    <s v="No"/>
    <x v="0"/>
    <s v="No"/>
    <x v="1"/>
    <n v="0"/>
    <x v="2"/>
    <x v="1"/>
    <n v="5816.58"/>
  </r>
  <r>
    <s v="Id1662"/>
    <x v="0"/>
    <x v="699"/>
    <x v="7"/>
    <s v="  Andrew"/>
    <n v="17.91"/>
    <x v="3"/>
    <n v="4.66"/>
    <x v="1"/>
    <s v="No"/>
    <x v="0"/>
    <s v="No"/>
    <x v="1"/>
    <n v="2"/>
    <x v="2"/>
    <x v="1"/>
    <n v="5812.9"/>
  </r>
  <r>
    <s v="Id1663"/>
    <x v="0"/>
    <x v="700"/>
    <x v="9"/>
    <s v="  Hannah"/>
    <n v="20.76"/>
    <x v="2"/>
    <n v="6.26"/>
    <x v="2"/>
    <s v="No"/>
    <x v="0"/>
    <s v="No"/>
    <x v="1"/>
    <n v="0"/>
    <x v="2"/>
    <x v="0"/>
    <n v="5807.06"/>
  </r>
  <r>
    <s v="Id1664"/>
    <x v="10"/>
    <x v="701"/>
    <x v="42"/>
    <s v="  Patricio Sr"/>
    <n v="38.99"/>
    <x v="0"/>
    <n v="5.21"/>
    <x v="1"/>
    <s v="No"/>
    <x v="1"/>
    <s v="No"/>
    <x v="1"/>
    <n v="1"/>
    <x v="2"/>
    <x v="0"/>
    <n v="5778.71"/>
  </r>
  <r>
    <s v="Id1665"/>
    <x v="9"/>
    <x v="702"/>
    <x v="26"/>
    <s v="  Robert B"/>
    <n v="42.655000000000001"/>
    <x v="0"/>
    <n v="5.94"/>
    <x v="2"/>
    <s v="Yes"/>
    <x v="0"/>
    <s v="Yes"/>
    <x v="1"/>
    <n v="1"/>
    <x v="2"/>
    <x v="0"/>
    <n v="5757.41"/>
  </r>
  <r>
    <s v="Id1666"/>
    <x v="5"/>
    <x v="703"/>
    <x v="40"/>
    <s v="  Benjamin M"/>
    <n v="30.57"/>
    <x v="0"/>
    <n v="5.34"/>
    <x v="1"/>
    <s v="No"/>
    <x v="0"/>
    <s v="Yes"/>
    <x v="1"/>
    <n v="1"/>
    <x v="2"/>
    <x v="2"/>
    <n v="5748.13"/>
  </r>
  <r>
    <s v="Id1667"/>
    <x v="0"/>
    <x v="704"/>
    <x v="7"/>
    <s v="  Robert"/>
    <n v="17.7"/>
    <x v="3"/>
    <n v="6.38"/>
    <x v="2"/>
    <s v="No"/>
    <x v="0"/>
    <s v="No"/>
    <x v="1"/>
    <n v="2"/>
    <x v="2"/>
    <x v="0"/>
    <n v="5741.67"/>
  </r>
  <r>
    <s v="Id1668"/>
    <x v="1"/>
    <x v="705"/>
    <x v="30"/>
    <s v="  Eric R"/>
    <n v="34.770000000000003"/>
    <x v="0"/>
    <n v="4.47"/>
    <x v="1"/>
    <s v="No"/>
    <x v="0"/>
    <s v="No"/>
    <x v="1"/>
    <n v="1"/>
    <x v="0"/>
    <x v="1"/>
    <n v="5729.01"/>
  </r>
  <r>
    <s v="Id1669"/>
    <x v="0"/>
    <x v="706"/>
    <x v="12"/>
    <s v="  Matthew"/>
    <n v="16.88"/>
    <x v="3"/>
    <n v="9.9600000000000009"/>
    <x v="0"/>
    <s v="No"/>
    <x v="0"/>
    <s v="No"/>
    <x v="1"/>
    <n v="0"/>
    <x v="2"/>
    <x v="2"/>
    <n v="5720.38"/>
  </r>
  <r>
    <s v="Id167"/>
    <x v="6"/>
    <x v="707"/>
    <x v="34"/>
    <s v="  Marie-Helene"/>
    <n v="40.61"/>
    <x v="0"/>
    <n v="8"/>
    <x v="0"/>
    <s v="Yes"/>
    <x v="0"/>
    <s v="No"/>
    <x v="0"/>
    <n v="1"/>
    <x v="2"/>
    <x v="0"/>
    <n v="37272.339999999997"/>
  </r>
  <r>
    <s v="Id1670"/>
    <x v="0"/>
    <x v="708"/>
    <x v="10"/>
    <s v="  Bob R"/>
    <n v="40.26"/>
    <x v="0"/>
    <n v="9.92"/>
    <x v="0"/>
    <s v="Yes"/>
    <x v="0"/>
    <s v="No"/>
    <x v="1"/>
    <n v="0"/>
    <x v="1"/>
    <x v="0"/>
    <n v="5709.16"/>
  </r>
  <r>
    <s v="Id1671"/>
    <x v="6"/>
    <x v="709"/>
    <x v="40"/>
    <s v="  Stephanie J"/>
    <n v="25.6"/>
    <x v="1"/>
    <n v="6.03"/>
    <x v="2"/>
    <s v="No"/>
    <x v="0"/>
    <s v="Yes"/>
    <x v="1"/>
    <n v="1"/>
    <x v="2"/>
    <x v="2"/>
    <n v="5708.87"/>
  </r>
  <r>
    <s v="Id1672"/>
    <x v="0"/>
    <x v="710"/>
    <x v="10"/>
    <s v="  Jake"/>
    <n v="33.549999999999997"/>
    <x v="0"/>
    <n v="10.9"/>
    <x v="0"/>
    <s v="Yes"/>
    <x v="0"/>
    <s v="No"/>
    <x v="1"/>
    <n v="0"/>
    <x v="2"/>
    <x v="0"/>
    <n v="5699.84"/>
  </r>
  <r>
    <s v="Id1673"/>
    <x v="1"/>
    <x v="711"/>
    <x v="15"/>
    <s v="  Alison L"/>
    <n v="16.690000000000001"/>
    <x v="3"/>
    <n v="10.66"/>
    <x v="0"/>
    <s v="No"/>
    <x v="0"/>
    <s v="No"/>
    <x v="1"/>
    <n v="0"/>
    <x v="2"/>
    <x v="1"/>
    <n v="5698.74"/>
  </r>
  <r>
    <s v="Id1674"/>
    <x v="1"/>
    <x v="712"/>
    <x v="25"/>
    <s v="  Lindsay M"/>
    <n v="19.95"/>
    <x v="2"/>
    <n v="4.05"/>
    <x v="1"/>
    <s v="No"/>
    <x v="0"/>
    <s v="No"/>
    <x v="1"/>
    <n v="1"/>
    <x v="2"/>
    <x v="0"/>
    <n v="5693.43"/>
  </r>
  <r>
    <s v="Id1675"/>
    <x v="0"/>
    <x v="713"/>
    <x v="7"/>
    <s v="  Guillaume"/>
    <n v="17.55"/>
    <x v="3"/>
    <n v="4.2300000000000004"/>
    <x v="1"/>
    <s v="No"/>
    <x v="0"/>
    <s v="No"/>
    <x v="1"/>
    <n v="2"/>
    <x v="2"/>
    <x v="2"/>
    <n v="5690.79"/>
  </r>
  <r>
    <s v="Id1676"/>
    <x v="0"/>
    <x v="714"/>
    <x v="41"/>
    <s v="  Kaylee"/>
    <n v="22.01"/>
    <x v="2"/>
    <n v="5.01"/>
    <x v="1"/>
    <s v="No"/>
    <x v="0"/>
    <s v="No"/>
    <x v="1"/>
    <n v="1"/>
    <x v="2"/>
    <x v="1"/>
    <n v="5679.13"/>
  </r>
  <r>
    <s v="Id1677"/>
    <x v="0"/>
    <x v="715"/>
    <x v="26"/>
    <s v="  Theresa"/>
    <n v="41.8"/>
    <x v="0"/>
    <n v="5.82"/>
    <x v="2"/>
    <s v="Yes"/>
    <x v="0"/>
    <s v="Yes"/>
    <x v="1"/>
    <n v="1"/>
    <x v="2"/>
    <x v="2"/>
    <n v="5662.23"/>
  </r>
  <r>
    <s v="Id1678"/>
    <x v="0"/>
    <x v="716"/>
    <x v="1"/>
    <s v="  Travis G"/>
    <n v="19.170000000000002"/>
    <x v="2"/>
    <n v="7.94"/>
    <x v="0"/>
    <s v="No"/>
    <x v="0"/>
    <s v="No"/>
    <x v="1"/>
    <n v="0"/>
    <x v="2"/>
    <x v="2"/>
    <n v="5650.14"/>
  </r>
  <r>
    <s v="Id1679"/>
    <x v="6"/>
    <x v="356"/>
    <x v="31"/>
    <s v="  Emma L"/>
    <n v="32.799999999999997"/>
    <x v="0"/>
    <n v="6.16"/>
    <x v="2"/>
    <s v="Yes"/>
    <x v="0"/>
    <s v="Yes"/>
    <x v="1"/>
    <n v="1"/>
    <x v="2"/>
    <x v="0"/>
    <n v="5649.72"/>
  </r>
  <r>
    <s v="Id168"/>
    <x v="7"/>
    <x v="717"/>
    <x v="22"/>
    <s v="  Bret R"/>
    <n v="30.78"/>
    <x v="0"/>
    <n v="4.67"/>
    <x v="1"/>
    <s v="Yes"/>
    <x v="0"/>
    <s v="No"/>
    <x v="0"/>
    <n v="0"/>
    <x v="2"/>
    <x v="2"/>
    <n v="37270.15"/>
  </r>
  <r>
    <s v="Id1680"/>
    <x v="1"/>
    <x v="718"/>
    <x v="30"/>
    <s v="  Linda"/>
    <n v="35.814999999999998"/>
    <x v="0"/>
    <n v="4.1500000000000004"/>
    <x v="1"/>
    <s v="No"/>
    <x v="0"/>
    <s v="No"/>
    <x v="1"/>
    <n v="1"/>
    <x v="2"/>
    <x v="0"/>
    <n v="5630.46"/>
  </r>
  <r>
    <s v="Id1681"/>
    <x v="6"/>
    <x v="719"/>
    <x v="21"/>
    <s v="  Owen R"/>
    <n v="24.3"/>
    <x v="2"/>
    <n v="6.23"/>
    <x v="2"/>
    <s v="No"/>
    <x v="0"/>
    <s v="No"/>
    <x v="1"/>
    <n v="0"/>
    <x v="2"/>
    <x v="0"/>
    <n v="5615.37"/>
  </r>
  <r>
    <s v="Id1682"/>
    <x v="0"/>
    <x v="720"/>
    <x v="1"/>
    <s v="  Jacob"/>
    <n v="19.059999999999999"/>
    <x v="2"/>
    <n v="7.41"/>
    <x v="0"/>
    <s v="No"/>
    <x v="0"/>
    <s v="No"/>
    <x v="1"/>
    <n v="0"/>
    <x v="2"/>
    <x v="0"/>
    <n v="5612.83"/>
  </r>
  <r>
    <s v="Id1683"/>
    <x v="7"/>
    <x v="721"/>
    <x v="35"/>
    <s v="  Jacqueline"/>
    <n v="33.25"/>
    <x v="0"/>
    <n v="5.62"/>
    <x v="1"/>
    <s v="Yes"/>
    <x v="0"/>
    <s v="No"/>
    <x v="1"/>
    <n v="1"/>
    <x v="2"/>
    <x v="0"/>
    <n v="5594.85"/>
  </r>
  <r>
    <s v="Id1684"/>
    <x v="0"/>
    <x v="722"/>
    <x v="26"/>
    <s v="  Yefeng"/>
    <n v="21.37"/>
    <x v="2"/>
    <n v="4.54"/>
    <x v="1"/>
    <s v="Yes"/>
    <x v="0"/>
    <s v="Yes"/>
    <x v="1"/>
    <n v="1"/>
    <x v="2"/>
    <x v="2"/>
    <n v="5587.59"/>
  </r>
  <r>
    <s v="Id1685"/>
    <x v="0"/>
    <x v="723"/>
    <x v="24"/>
    <s v="  Thomas J"/>
    <n v="34.43"/>
    <x v="0"/>
    <n v="8.6199999999999992"/>
    <x v="0"/>
    <s v="Yes"/>
    <x v="0"/>
    <s v="No"/>
    <x v="1"/>
    <n v="1"/>
    <x v="1"/>
    <x v="2"/>
    <n v="5584.31"/>
  </r>
  <r>
    <s v="Id1686"/>
    <x v="1"/>
    <x v="724"/>
    <x v="22"/>
    <s v="  Ken"/>
    <n v="20.86"/>
    <x v="2"/>
    <n v="4.3600000000000003"/>
    <x v="1"/>
    <s v="Yes"/>
    <x v="0"/>
    <s v="No"/>
    <x v="1"/>
    <n v="0"/>
    <x v="2"/>
    <x v="2"/>
    <n v="5582.95"/>
  </r>
  <r>
    <s v="Id1687"/>
    <x v="0"/>
    <x v="725"/>
    <x v="15"/>
    <s v="  Annie E"/>
    <n v="18.34"/>
    <x v="3"/>
    <n v="10.01"/>
    <x v="0"/>
    <s v="No"/>
    <x v="0"/>
    <s v="No"/>
    <x v="1"/>
    <n v="0"/>
    <x v="2"/>
    <x v="0"/>
    <n v="5576.35"/>
  </r>
  <r>
    <s v="Id1688"/>
    <x v="2"/>
    <x v="726"/>
    <x v="23"/>
    <s v="  Noel K"/>
    <n v="34.15"/>
    <x v="0"/>
    <n v="5.42"/>
    <x v="1"/>
    <s v="No"/>
    <x v="0"/>
    <s v="No"/>
    <x v="1"/>
    <n v="0"/>
    <x v="2"/>
    <x v="0"/>
    <n v="5552.61"/>
  </r>
  <r>
    <s v="Id1689"/>
    <x v="1"/>
    <x v="727"/>
    <x v="9"/>
    <s v="  Mark S"/>
    <n v="18.350000000000001"/>
    <x v="3"/>
    <n v="5.12"/>
    <x v="1"/>
    <s v="No"/>
    <x v="0"/>
    <s v="No"/>
    <x v="1"/>
    <n v="0"/>
    <x v="2"/>
    <x v="1"/>
    <n v="5540.35"/>
  </r>
  <r>
    <s v="Id169"/>
    <x v="6"/>
    <x v="728"/>
    <x v="29"/>
    <s v="  Gardner L"/>
    <n v="49.49"/>
    <x v="0"/>
    <n v="4.5"/>
    <x v="1"/>
    <s v="No"/>
    <x v="0"/>
    <s v="No"/>
    <x v="0"/>
    <n v="0"/>
    <x v="2"/>
    <x v="1"/>
    <n v="37251.22"/>
  </r>
  <r>
    <s v="Id1690"/>
    <x v="0"/>
    <x v="729"/>
    <x v="10"/>
    <s v="  Federica"/>
    <n v="22.13"/>
    <x v="2"/>
    <n v="9.1999999999999993"/>
    <x v="0"/>
    <s v="Yes"/>
    <x v="0"/>
    <s v="No"/>
    <x v="1"/>
    <n v="0"/>
    <x v="2"/>
    <x v="1"/>
    <n v="5539.4"/>
  </r>
  <r>
    <s v="Id1691"/>
    <x v="1"/>
    <x v="730"/>
    <x v="35"/>
    <s v="  Pamela L"/>
    <n v="22.51"/>
    <x v="2"/>
    <n v="6.08"/>
    <x v="2"/>
    <s v="Yes"/>
    <x v="0"/>
    <s v="No"/>
    <x v="1"/>
    <n v="1"/>
    <x v="2"/>
    <x v="1"/>
    <n v="5503.36"/>
  </r>
  <r>
    <s v="Id1692"/>
    <x v="6"/>
    <x v="731"/>
    <x v="41"/>
    <s v="  Andrew W"/>
    <n v="31"/>
    <x v="0"/>
    <n v="4.7699999999999996"/>
    <x v="1"/>
    <s v="No"/>
    <x v="0"/>
    <s v="No"/>
    <x v="1"/>
    <n v="1"/>
    <x v="2"/>
    <x v="0"/>
    <n v="5488.26"/>
  </r>
  <r>
    <s v="Id1693"/>
    <x v="0"/>
    <x v="601"/>
    <x v="41"/>
    <s v="  Randall"/>
    <n v="28.27"/>
    <x v="1"/>
    <n v="4.62"/>
    <x v="1"/>
    <s v="No"/>
    <x v="0"/>
    <s v="No"/>
    <x v="1"/>
    <n v="1"/>
    <x v="2"/>
    <x v="1"/>
    <n v="5484.47"/>
  </r>
  <r>
    <s v="Id1694"/>
    <x v="0"/>
    <x v="732"/>
    <x v="24"/>
    <s v="  Tracy L"/>
    <n v="29.92"/>
    <x v="0"/>
    <n v="9.07"/>
    <x v="0"/>
    <s v="Yes"/>
    <x v="0"/>
    <s v="No"/>
    <x v="1"/>
    <n v="1"/>
    <x v="2"/>
    <x v="0"/>
    <n v="5478.04"/>
  </r>
  <r>
    <s v="Id1695"/>
    <x v="6"/>
    <x v="733"/>
    <x v="24"/>
    <s v="  Azelie"/>
    <n v="25.9"/>
    <x v="1"/>
    <n v="9.1199999999999992"/>
    <x v="0"/>
    <s v="Yes"/>
    <x v="0"/>
    <s v="No"/>
    <x v="1"/>
    <n v="1"/>
    <x v="2"/>
    <x v="0"/>
    <n v="5472.45"/>
  </r>
  <r>
    <s v="Id1696"/>
    <x v="7"/>
    <x v="734"/>
    <x v="24"/>
    <s v="  Monica M"/>
    <n v="27.74"/>
    <x v="1"/>
    <n v="7.32"/>
    <x v="0"/>
    <s v="Yes"/>
    <x v="0"/>
    <s v="No"/>
    <x v="1"/>
    <n v="1"/>
    <x v="2"/>
    <x v="1"/>
    <n v="5469.01"/>
  </r>
  <r>
    <s v="Id1697"/>
    <x v="0"/>
    <x v="735"/>
    <x v="19"/>
    <s v="  Katarina K"/>
    <n v="17.260000000000002"/>
    <x v="3"/>
    <n v="11.73"/>
    <x v="0"/>
    <s v="No"/>
    <x v="0"/>
    <s v="No"/>
    <x v="1"/>
    <n v="2"/>
    <x v="2"/>
    <x v="1"/>
    <n v="5466.88"/>
  </r>
  <r>
    <s v="Id1698"/>
    <x v="7"/>
    <x v="240"/>
    <x v="24"/>
    <s v="  Jamie L"/>
    <n v="19.855"/>
    <x v="2"/>
    <n v="6.64"/>
    <x v="0"/>
    <s v="Yes"/>
    <x v="0"/>
    <s v="No"/>
    <x v="1"/>
    <n v="1"/>
    <x v="2"/>
    <x v="1"/>
    <n v="5458.05"/>
  </r>
  <r>
    <s v="Id1699"/>
    <x v="0"/>
    <x v="736"/>
    <x v="31"/>
    <s v="  Brian"/>
    <n v="41.69"/>
    <x v="0"/>
    <n v="5.78"/>
    <x v="2"/>
    <s v="No"/>
    <x v="0"/>
    <s v="No"/>
    <x v="1"/>
    <n v="0"/>
    <x v="1"/>
    <x v="1"/>
    <n v="5438.75"/>
  </r>
  <r>
    <s v="Id17"/>
    <x v="6"/>
    <x v="737"/>
    <x v="45"/>
    <s v="  Jennifer A"/>
    <n v="33.799999999999997"/>
    <x v="0"/>
    <n v="7.67"/>
    <x v="0"/>
    <s v="No"/>
    <x v="0"/>
    <s v="No"/>
    <x v="0"/>
    <n v="3"/>
    <x v="2"/>
    <x v="0"/>
    <n v="47928.03"/>
  </r>
  <r>
    <s v="Id170"/>
    <x v="1"/>
    <x v="738"/>
    <x v="13"/>
    <s v="  Bobby"/>
    <n v="37.619999999999997"/>
    <x v="0"/>
    <n v="6.32"/>
    <x v="2"/>
    <s v="Yes"/>
    <x v="1"/>
    <s v="No"/>
    <x v="0"/>
    <n v="2"/>
    <x v="0"/>
    <x v="0"/>
    <n v="37165.160000000003"/>
  </r>
  <r>
    <s v="Id1700"/>
    <x v="1"/>
    <x v="739"/>
    <x v="2"/>
    <s v="  Stacey L"/>
    <n v="16.12"/>
    <x v="3"/>
    <n v="10.45"/>
    <x v="0"/>
    <s v="No"/>
    <x v="0"/>
    <s v="No"/>
    <x v="1"/>
    <n v="0"/>
    <x v="2"/>
    <x v="1"/>
    <n v="5428.98"/>
  </r>
  <r>
    <s v="Id1701"/>
    <x v="11"/>
    <x v="740"/>
    <x v="25"/>
    <s v="  Stephen"/>
    <n v="37.43"/>
    <x v="0"/>
    <n v="4.5199999999999996"/>
    <x v="1"/>
    <s v="No"/>
    <x v="0"/>
    <s v="No"/>
    <x v="1"/>
    <n v="1"/>
    <x v="1"/>
    <x v="2"/>
    <n v="5428.73"/>
  </r>
  <r>
    <s v="Id1702"/>
    <x v="1"/>
    <x v="741"/>
    <x v="17"/>
    <s v="  Joshua"/>
    <n v="31.065000000000001"/>
    <x v="0"/>
    <n v="5.71"/>
    <x v="2"/>
    <s v="No"/>
    <x v="0"/>
    <s v="No"/>
    <x v="1"/>
    <n v="0"/>
    <x v="2"/>
    <x v="2"/>
    <n v="5425.02"/>
  </r>
  <r>
    <s v="Id1703"/>
    <x v="0"/>
    <x v="347"/>
    <x v="31"/>
    <s v="  Josh"/>
    <n v="25.08"/>
    <x v="1"/>
    <n v="4.7699999999999996"/>
    <x v="1"/>
    <s v="No"/>
    <x v="0"/>
    <s v="No"/>
    <x v="1"/>
    <n v="0"/>
    <x v="2"/>
    <x v="0"/>
    <n v="5415.66"/>
  </r>
  <r>
    <s v="Id1704"/>
    <x v="1"/>
    <x v="742"/>
    <x v="34"/>
    <s v="  Heather"/>
    <n v="15.2"/>
    <x v="3"/>
    <n v="7.81"/>
    <x v="0"/>
    <s v="Yes"/>
    <x v="0"/>
    <s v="No"/>
    <x v="1"/>
    <n v="1"/>
    <x v="2"/>
    <x v="0"/>
    <n v="5411.99"/>
  </r>
  <r>
    <s v="Id1705"/>
    <x v="0"/>
    <x v="743"/>
    <x v="22"/>
    <s v="  James C"/>
    <n v="22.34"/>
    <x v="2"/>
    <n v="5.19"/>
    <x v="1"/>
    <s v="Yes"/>
    <x v="0"/>
    <s v="No"/>
    <x v="1"/>
    <n v="0"/>
    <x v="2"/>
    <x v="2"/>
    <n v="5402.89"/>
  </r>
  <r>
    <s v="Id1706"/>
    <x v="0"/>
    <x v="744"/>
    <x v="41"/>
    <s v="  Kim"/>
    <n v="40.15"/>
    <x v="0"/>
    <n v="5.93"/>
    <x v="2"/>
    <s v="No"/>
    <x v="0"/>
    <s v="No"/>
    <x v="1"/>
    <n v="1"/>
    <x v="2"/>
    <x v="1"/>
    <n v="5400.98"/>
  </r>
  <r>
    <s v="Id1707"/>
    <x v="0"/>
    <x v="745"/>
    <x v="41"/>
    <s v="  Marie E"/>
    <n v="37.729999999999997"/>
    <x v="0"/>
    <n v="6.29"/>
    <x v="2"/>
    <s v="No"/>
    <x v="0"/>
    <s v="No"/>
    <x v="1"/>
    <n v="1"/>
    <x v="2"/>
    <x v="1"/>
    <n v="5397.62"/>
  </r>
  <r>
    <s v="Id1708"/>
    <x v="0"/>
    <x v="746"/>
    <x v="3"/>
    <s v="  Dariusz"/>
    <n v="25.35"/>
    <x v="1"/>
    <n v="4.9000000000000004"/>
    <x v="1"/>
    <s v="No"/>
    <x v="0"/>
    <s v="No"/>
    <x v="1"/>
    <n v="0"/>
    <x v="2"/>
    <x v="0"/>
    <n v="5396.44"/>
  </r>
  <r>
    <s v="Id1709"/>
    <x v="1"/>
    <x v="747"/>
    <x v="35"/>
    <s v="  Jessica E"/>
    <n v="26.41"/>
    <x v="1"/>
    <n v="5.07"/>
    <x v="1"/>
    <s v="Yes"/>
    <x v="0"/>
    <s v="No"/>
    <x v="1"/>
    <n v="1"/>
    <x v="2"/>
    <x v="0"/>
    <n v="5385.34"/>
  </r>
  <r>
    <s v="Id171"/>
    <x v="0"/>
    <x v="748"/>
    <x v="39"/>
    <s v="  Natalie"/>
    <n v="36.08"/>
    <x v="0"/>
    <n v="6.1"/>
    <x v="2"/>
    <s v="Yes"/>
    <x v="0"/>
    <s v="No"/>
    <x v="0"/>
    <n v="1"/>
    <x v="2"/>
    <x v="1"/>
    <n v="37133.9"/>
  </r>
  <r>
    <s v="Id1710"/>
    <x v="6"/>
    <x v="749"/>
    <x v="26"/>
    <s v="  Kristen"/>
    <n v="27.6"/>
    <x v="1"/>
    <n v="5.33"/>
    <x v="1"/>
    <s v="No"/>
    <x v="0"/>
    <s v="No"/>
    <x v="1"/>
    <n v="1"/>
    <x v="2"/>
    <x v="0"/>
    <n v="5383.54"/>
  </r>
  <r>
    <s v="Id1711"/>
    <x v="1"/>
    <x v="750"/>
    <x v="24"/>
    <s v="  Jose Guadalupe P"/>
    <n v="33.82"/>
    <x v="0"/>
    <n v="8.93"/>
    <x v="0"/>
    <s v="Yes"/>
    <x v="0"/>
    <s v="No"/>
    <x v="1"/>
    <n v="1"/>
    <x v="2"/>
    <x v="0"/>
    <n v="5377.46"/>
  </r>
  <r>
    <s v="Id1712"/>
    <x v="6"/>
    <x v="751"/>
    <x v="3"/>
    <s v="  Cynthia"/>
    <n v="32.9"/>
    <x v="0"/>
    <n v="4.3499999999999996"/>
    <x v="1"/>
    <s v="No"/>
    <x v="0"/>
    <s v="No"/>
    <x v="1"/>
    <n v="0"/>
    <x v="2"/>
    <x v="2"/>
    <n v="5375.04"/>
  </r>
  <r>
    <s v="Id1713"/>
    <x v="1"/>
    <x v="752"/>
    <x v="22"/>
    <s v="  Tyler"/>
    <n v="30.875"/>
    <x v="0"/>
    <n v="9.5399999999999991"/>
    <x v="0"/>
    <s v="Yes"/>
    <x v="0"/>
    <s v="No"/>
    <x v="1"/>
    <n v="1"/>
    <x v="2"/>
    <x v="1"/>
    <n v="5373.36"/>
  </r>
  <r>
    <s v="Id1714"/>
    <x v="6"/>
    <x v="753"/>
    <x v="21"/>
    <s v="  Holly J"/>
    <n v="32.64"/>
    <x v="0"/>
    <n v="5.91"/>
    <x v="2"/>
    <s v="No"/>
    <x v="0"/>
    <s v="No"/>
    <x v="1"/>
    <n v="0"/>
    <x v="2"/>
    <x v="2"/>
    <n v="5364.66"/>
  </r>
  <r>
    <s v="Id1715"/>
    <x v="7"/>
    <x v="754"/>
    <x v="3"/>
    <s v="  Kristen"/>
    <n v="22.135000000000002"/>
    <x v="2"/>
    <n v="5.0999999999999996"/>
    <x v="1"/>
    <s v="No"/>
    <x v="0"/>
    <s v="No"/>
    <x v="1"/>
    <n v="0"/>
    <x v="2"/>
    <x v="0"/>
    <n v="5354.07"/>
  </r>
  <r>
    <s v="Id1716"/>
    <x v="0"/>
    <x v="755"/>
    <x v="7"/>
    <s v="  Thomas"/>
    <n v="16.53"/>
    <x v="3"/>
    <n v="5.08"/>
    <x v="1"/>
    <s v="No"/>
    <x v="0"/>
    <s v="No"/>
    <x v="1"/>
    <n v="2"/>
    <x v="2"/>
    <x v="0"/>
    <n v="5344.81"/>
  </r>
  <r>
    <s v="Id1717"/>
    <x v="1"/>
    <x v="756"/>
    <x v="17"/>
    <s v="  Tricity M"/>
    <n v="32.774999999999999"/>
    <x v="0"/>
    <n v="4.75"/>
    <x v="1"/>
    <s v="No"/>
    <x v="0"/>
    <s v="No"/>
    <x v="1"/>
    <n v="0"/>
    <x v="2"/>
    <x v="2"/>
    <n v="5327.4"/>
  </r>
  <r>
    <s v="Id1718"/>
    <x v="6"/>
    <x v="516"/>
    <x v="25"/>
    <s v="  Sarah A"/>
    <n v="30.9"/>
    <x v="0"/>
    <n v="6.05"/>
    <x v="2"/>
    <s v="No"/>
    <x v="0"/>
    <s v="No"/>
    <x v="1"/>
    <n v="1"/>
    <x v="2"/>
    <x v="2"/>
    <n v="5325.65"/>
  </r>
  <r>
    <s v="Id1719"/>
    <x v="1"/>
    <x v="757"/>
    <x v="15"/>
    <s v="  Lisa M"/>
    <n v="15.58"/>
    <x v="3"/>
    <n v="11.56"/>
    <x v="0"/>
    <s v="No"/>
    <x v="0"/>
    <s v="No"/>
    <x v="1"/>
    <n v="0"/>
    <x v="2"/>
    <x v="2"/>
    <n v="5322.24"/>
  </r>
  <r>
    <s v="Id172"/>
    <x v="6"/>
    <x v="758"/>
    <x v="3"/>
    <s v="  Lina"/>
    <n v="33.5"/>
    <x v="0"/>
    <n v="5.4"/>
    <x v="1"/>
    <s v="No"/>
    <x v="0"/>
    <s v="No"/>
    <x v="0"/>
    <n v="0"/>
    <x v="2"/>
    <x v="0"/>
    <n v="37079.370000000003"/>
  </r>
  <r>
    <s v="Id1720"/>
    <x v="1"/>
    <x v="759"/>
    <x v="21"/>
    <s v="  Tracy A"/>
    <n v="26.315000000000001"/>
    <x v="1"/>
    <n v="5.76"/>
    <x v="2"/>
    <s v="No"/>
    <x v="0"/>
    <s v="No"/>
    <x v="1"/>
    <n v="0"/>
    <x v="2"/>
    <x v="1"/>
    <n v="5312.17"/>
  </r>
  <r>
    <s v="Id1721"/>
    <x v="1"/>
    <x v="760"/>
    <x v="13"/>
    <s v="  Patrick"/>
    <n v="35.61"/>
    <x v="0"/>
    <n v="5.65"/>
    <x v="1"/>
    <s v="No"/>
    <x v="1"/>
    <s v="No"/>
    <x v="1"/>
    <n v="1"/>
    <x v="2"/>
    <x v="0"/>
    <n v="5306.7"/>
  </r>
  <r>
    <s v="Id1722"/>
    <x v="10"/>
    <x v="761"/>
    <x v="42"/>
    <s v="  Trent"/>
    <n v="37.56"/>
    <x v="0"/>
    <n v="5.88"/>
    <x v="2"/>
    <s v="No"/>
    <x v="1"/>
    <s v="No"/>
    <x v="1"/>
    <n v="1"/>
    <x v="2"/>
    <x v="1"/>
    <n v="5293.67"/>
  </r>
  <r>
    <s v="Id1723"/>
    <x v="1"/>
    <x v="762"/>
    <x v="15"/>
    <s v="  Julie"/>
    <n v="15.49"/>
    <x v="3"/>
    <n v="9.6"/>
    <x v="0"/>
    <s v="No"/>
    <x v="0"/>
    <s v="No"/>
    <x v="1"/>
    <n v="0"/>
    <x v="2"/>
    <x v="1"/>
    <n v="5291.71"/>
  </r>
  <r>
    <s v="Id1724"/>
    <x v="0"/>
    <x v="763"/>
    <x v="30"/>
    <s v="  Sawomir"/>
    <n v="23.48"/>
    <x v="2"/>
    <n v="6.24"/>
    <x v="2"/>
    <s v="No"/>
    <x v="0"/>
    <s v="No"/>
    <x v="1"/>
    <n v="1"/>
    <x v="2"/>
    <x v="1"/>
    <n v="5275.86"/>
  </r>
  <r>
    <s v="Id1725"/>
    <x v="1"/>
    <x v="764"/>
    <x v="24"/>
    <s v="  Micah"/>
    <n v="30.02"/>
    <x v="0"/>
    <n v="7.63"/>
    <x v="0"/>
    <s v="Yes"/>
    <x v="0"/>
    <s v="No"/>
    <x v="1"/>
    <n v="1"/>
    <x v="2"/>
    <x v="0"/>
    <n v="5272.18"/>
  </r>
  <r>
    <s v="Id1726"/>
    <x v="1"/>
    <x v="765"/>
    <x v="24"/>
    <s v="  Kelly H"/>
    <n v="26.885000000000002"/>
    <x v="1"/>
    <n v="8.66"/>
    <x v="0"/>
    <s v="Yes"/>
    <x v="0"/>
    <s v="No"/>
    <x v="1"/>
    <n v="1"/>
    <x v="2"/>
    <x v="1"/>
    <n v="5267.82"/>
  </r>
  <r>
    <s v="Id1727"/>
    <x v="1"/>
    <x v="766"/>
    <x v="24"/>
    <s v="  Lindsay M"/>
    <n v="25.84"/>
    <x v="1"/>
    <n v="8.5500000000000007"/>
    <x v="0"/>
    <s v="Yes"/>
    <x v="0"/>
    <s v="No"/>
    <x v="1"/>
    <n v="1"/>
    <x v="2"/>
    <x v="1"/>
    <n v="5266.37"/>
  </r>
  <r>
    <s v="Id1728"/>
    <x v="1"/>
    <x v="767"/>
    <x v="3"/>
    <s v="  Austen G"/>
    <n v="27.454999999999998"/>
    <x v="1"/>
    <n v="4.54"/>
    <x v="1"/>
    <s v="No"/>
    <x v="0"/>
    <s v="No"/>
    <x v="1"/>
    <n v="0"/>
    <x v="2"/>
    <x v="1"/>
    <n v="5261.47"/>
  </r>
  <r>
    <s v="Id1729"/>
    <x v="1"/>
    <x v="51"/>
    <x v="3"/>
    <s v="  Tory J"/>
    <n v="24.605"/>
    <x v="2"/>
    <n v="5.7"/>
    <x v="2"/>
    <s v="No"/>
    <x v="0"/>
    <s v="No"/>
    <x v="1"/>
    <n v="0"/>
    <x v="2"/>
    <x v="1"/>
    <n v="5257.51"/>
  </r>
  <r>
    <s v="Id173"/>
    <x v="6"/>
    <x v="768"/>
    <x v="35"/>
    <s v="  Zebulon"/>
    <n v="47.46"/>
    <x v="0"/>
    <n v="6.24"/>
    <x v="2"/>
    <s v="Yes"/>
    <x v="0"/>
    <s v="No"/>
    <x v="0"/>
    <n v="1"/>
    <x v="2"/>
    <x v="2"/>
    <n v="37076.370000000003"/>
  </r>
  <r>
    <s v="Id1730"/>
    <x v="6"/>
    <x v="64"/>
    <x v="29"/>
    <s v="  Robert J"/>
    <n v="30.8"/>
    <x v="0"/>
    <n v="5.07"/>
    <x v="1"/>
    <s v="No"/>
    <x v="0"/>
    <s v="No"/>
    <x v="1"/>
    <n v="0"/>
    <x v="1"/>
    <x v="0"/>
    <n v="5253.52"/>
  </r>
  <r>
    <s v="Id1731"/>
    <x v="6"/>
    <x v="609"/>
    <x v="30"/>
    <s v="  Steph"/>
    <n v="34.799999999999997"/>
    <x v="0"/>
    <n v="4.38"/>
    <x v="1"/>
    <s v="No"/>
    <x v="0"/>
    <s v="No"/>
    <x v="1"/>
    <n v="1"/>
    <x v="2"/>
    <x v="0"/>
    <n v="5246.05"/>
  </r>
  <r>
    <s v="Id1732"/>
    <x v="0"/>
    <x v="769"/>
    <x v="30"/>
    <s v="  Kate"/>
    <n v="34.21"/>
    <x v="0"/>
    <n v="4.54"/>
    <x v="1"/>
    <s v="No"/>
    <x v="0"/>
    <s v="No"/>
    <x v="1"/>
    <n v="1"/>
    <x v="2"/>
    <x v="1"/>
    <n v="5245.23"/>
  </r>
  <r>
    <s v="Id1733"/>
    <x v="6"/>
    <x v="770"/>
    <x v="30"/>
    <s v="  Kristina"/>
    <n v="31"/>
    <x v="0"/>
    <n v="5.38"/>
    <x v="1"/>
    <s v="No"/>
    <x v="0"/>
    <s v="No"/>
    <x v="1"/>
    <n v="1"/>
    <x v="2"/>
    <x v="1"/>
    <n v="5240.7700000000004"/>
  </r>
  <r>
    <s v="Id1734"/>
    <x v="7"/>
    <x v="771"/>
    <x v="30"/>
    <s v="  Flo"/>
    <n v="26.125"/>
    <x v="1"/>
    <n v="5.55"/>
    <x v="1"/>
    <s v="No"/>
    <x v="0"/>
    <s v="No"/>
    <x v="1"/>
    <n v="1"/>
    <x v="2"/>
    <x v="2"/>
    <n v="5227.99"/>
  </r>
  <r>
    <s v="Id1735"/>
    <x v="4"/>
    <x v="772"/>
    <x v="21"/>
    <s v="  Sarah P"/>
    <n v="30.13"/>
    <x v="0"/>
    <n v="4.03"/>
    <x v="1"/>
    <s v="Yes"/>
    <x v="0"/>
    <s v="No"/>
    <x v="1"/>
    <n v="1"/>
    <x v="2"/>
    <x v="1"/>
    <n v="5216.4799999999996"/>
  </r>
  <r>
    <s v="Id1736"/>
    <x v="1"/>
    <x v="773"/>
    <x v="23"/>
    <s v="  Anabel"/>
    <n v="34.19"/>
    <x v="0"/>
    <n v="4.1900000000000004"/>
    <x v="1"/>
    <s v="No"/>
    <x v="0"/>
    <s v="No"/>
    <x v="1"/>
    <n v="0"/>
    <x v="2"/>
    <x v="2"/>
    <n v="5213.22"/>
  </r>
  <r>
    <s v="Id1737"/>
    <x v="11"/>
    <x v="774"/>
    <x v="40"/>
    <s v="  Ian"/>
    <n v="22.515000000000001"/>
    <x v="2"/>
    <n v="4.37"/>
    <x v="1"/>
    <s v="No"/>
    <x v="0"/>
    <s v="Yes"/>
    <x v="1"/>
    <n v="1"/>
    <x v="1"/>
    <x v="0"/>
    <n v="5209.58"/>
  </r>
  <r>
    <s v="Id1738"/>
    <x v="1"/>
    <x v="775"/>
    <x v="26"/>
    <s v="  Alex"/>
    <n v="18.239999999999998"/>
    <x v="3"/>
    <n v="5.31"/>
    <x v="1"/>
    <s v="Yes"/>
    <x v="0"/>
    <s v="Yes"/>
    <x v="1"/>
    <n v="1"/>
    <x v="2"/>
    <x v="1"/>
    <n v="5207.97"/>
  </r>
  <r>
    <s v="Id1739"/>
    <x v="10"/>
    <x v="776"/>
    <x v="38"/>
    <s v="  Richard J"/>
    <n v="37.28"/>
    <x v="0"/>
    <n v="4.66"/>
    <x v="1"/>
    <s v="No"/>
    <x v="1"/>
    <s v="No"/>
    <x v="1"/>
    <n v="1"/>
    <x v="2"/>
    <x v="1"/>
    <n v="5198.6899999999996"/>
  </r>
  <r>
    <s v="Id174"/>
    <x v="6"/>
    <x v="777"/>
    <x v="17"/>
    <s v="  Amanda"/>
    <n v="49.24"/>
    <x v="0"/>
    <n v="4.45"/>
    <x v="1"/>
    <s v="No"/>
    <x v="0"/>
    <s v="No"/>
    <x v="0"/>
    <n v="0"/>
    <x v="2"/>
    <x v="1"/>
    <n v="37040.879999999997"/>
  </r>
  <r>
    <s v="Id1740"/>
    <x v="0"/>
    <x v="778"/>
    <x v="20"/>
    <s v="  Jacqueline N"/>
    <n v="18.2"/>
    <x v="3"/>
    <n v="6.19"/>
    <x v="2"/>
    <s v="No"/>
    <x v="0"/>
    <s v="Yes"/>
    <x v="1"/>
    <n v="1"/>
    <x v="2"/>
    <x v="1"/>
    <n v="5195.58"/>
  </r>
  <r>
    <s v="Id1741"/>
    <x v="0"/>
    <x v="779"/>
    <x v="41"/>
    <s v="  Cindy"/>
    <n v="20.53"/>
    <x v="2"/>
    <n v="4.8600000000000003"/>
    <x v="1"/>
    <s v="No"/>
    <x v="0"/>
    <s v="No"/>
    <x v="1"/>
    <n v="1"/>
    <x v="2"/>
    <x v="2"/>
    <n v="5177.12"/>
  </r>
  <r>
    <s v="Id1742"/>
    <x v="1"/>
    <x v="780"/>
    <x v="17"/>
    <s v="  Marcia"/>
    <n v="23.79"/>
    <x v="2"/>
    <n v="4.74"/>
    <x v="1"/>
    <s v="No"/>
    <x v="0"/>
    <s v="No"/>
    <x v="1"/>
    <n v="0"/>
    <x v="2"/>
    <x v="1"/>
    <n v="5166.96"/>
  </r>
  <r>
    <s v="Id1743"/>
    <x v="6"/>
    <x v="781"/>
    <x v="29"/>
    <s v="  Samantha R"/>
    <n v="29.8"/>
    <x v="1"/>
    <n v="6.03"/>
    <x v="2"/>
    <s v="No"/>
    <x v="0"/>
    <s v="No"/>
    <x v="1"/>
    <n v="0"/>
    <x v="2"/>
    <x v="1"/>
    <n v="5152.13"/>
  </r>
  <r>
    <s v="Id1744"/>
    <x v="7"/>
    <x v="782"/>
    <x v="29"/>
    <s v="  Katie"/>
    <n v="31.54"/>
    <x v="0"/>
    <n v="4.71"/>
    <x v="1"/>
    <s v="No"/>
    <x v="0"/>
    <s v="No"/>
    <x v="1"/>
    <n v="0"/>
    <x v="2"/>
    <x v="1"/>
    <n v="5148.55"/>
  </r>
  <r>
    <s v="Id1745"/>
    <x v="0"/>
    <x v="442"/>
    <x v="41"/>
    <s v="  John P"/>
    <n v="20.82"/>
    <x v="2"/>
    <n v="5.55"/>
    <x v="1"/>
    <s v="No"/>
    <x v="0"/>
    <s v="No"/>
    <x v="1"/>
    <n v="1"/>
    <x v="2"/>
    <x v="2"/>
    <n v="5144.18"/>
  </r>
  <r>
    <s v="Id1746"/>
    <x v="0"/>
    <x v="783"/>
    <x v="40"/>
    <s v="  Rachel"/>
    <n v="38.83"/>
    <x v="0"/>
    <n v="4.78"/>
    <x v="1"/>
    <s v="No"/>
    <x v="0"/>
    <s v="Yes"/>
    <x v="1"/>
    <n v="1"/>
    <x v="2"/>
    <x v="1"/>
    <n v="5138.26"/>
  </r>
  <r>
    <s v="Id1747"/>
    <x v="0"/>
    <x v="784"/>
    <x v="35"/>
    <s v="  Isabelle"/>
    <n v="23.44"/>
    <x v="2"/>
    <n v="4.6500000000000004"/>
    <x v="1"/>
    <s v="Yes"/>
    <x v="0"/>
    <s v="No"/>
    <x v="1"/>
    <n v="1"/>
    <x v="2"/>
    <x v="2"/>
    <n v="5136.75"/>
  </r>
  <r>
    <s v="Id1748"/>
    <x v="1"/>
    <x v="785"/>
    <x v="30"/>
    <s v="  Neil"/>
    <n v="24.13"/>
    <x v="2"/>
    <n v="5.2"/>
    <x v="1"/>
    <s v="No"/>
    <x v="0"/>
    <s v="No"/>
    <x v="1"/>
    <n v="1"/>
    <x v="0"/>
    <x v="1"/>
    <n v="5125.22"/>
  </r>
  <r>
    <s v="Id1749"/>
    <x v="0"/>
    <x v="648"/>
    <x v="35"/>
    <s v="  Tom"/>
    <n v="42.13"/>
    <x v="0"/>
    <n v="4.54"/>
    <x v="1"/>
    <s v="Yes"/>
    <x v="0"/>
    <s v="No"/>
    <x v="1"/>
    <n v="1"/>
    <x v="2"/>
    <x v="0"/>
    <n v="5124.1899999999996"/>
  </r>
  <r>
    <s v="Id175"/>
    <x v="6"/>
    <x v="786"/>
    <x v="25"/>
    <s v="  Greg"/>
    <n v="54.4"/>
    <x v="0"/>
    <n v="5.22"/>
    <x v="1"/>
    <s v="No"/>
    <x v="0"/>
    <s v="No"/>
    <x v="0"/>
    <n v="1"/>
    <x v="2"/>
    <x v="0"/>
    <n v="36976.449999999997"/>
  </r>
  <r>
    <s v="Id1750"/>
    <x v="1"/>
    <x v="787"/>
    <x v="30"/>
    <s v="  Nathan"/>
    <n v="17.86"/>
    <x v="3"/>
    <n v="4.1100000000000003"/>
    <x v="1"/>
    <s v="No"/>
    <x v="0"/>
    <s v="No"/>
    <x v="1"/>
    <n v="1"/>
    <x v="2"/>
    <x v="1"/>
    <n v="5116.5"/>
  </r>
  <r>
    <s v="Id1751"/>
    <x v="2"/>
    <x v="788"/>
    <x v="23"/>
    <s v="  Kelli N"/>
    <n v="32.78"/>
    <x v="0"/>
    <n v="4.63"/>
    <x v="1"/>
    <s v="No"/>
    <x v="0"/>
    <s v="No"/>
    <x v="1"/>
    <n v="0"/>
    <x v="2"/>
    <x v="1"/>
    <n v="5087.92"/>
  </r>
  <r>
    <s v="Id1752"/>
    <x v="6"/>
    <x v="789"/>
    <x v="36"/>
    <s v="  Scott M"/>
    <n v="23.9"/>
    <x v="2"/>
    <n v="6.06"/>
    <x v="2"/>
    <s v="Yes"/>
    <x v="0"/>
    <s v="Yes"/>
    <x v="1"/>
    <n v="1"/>
    <x v="1"/>
    <x v="1"/>
    <n v="5080.1000000000004"/>
  </r>
  <r>
    <s v="Id1753"/>
    <x v="1"/>
    <x v="790"/>
    <x v="1"/>
    <s v="  Grant A"/>
    <n v="15.47"/>
    <x v="3"/>
    <n v="8.43"/>
    <x v="0"/>
    <s v="No"/>
    <x v="0"/>
    <s v="No"/>
    <x v="1"/>
    <n v="0"/>
    <x v="2"/>
    <x v="0"/>
    <n v="5077.1899999999996"/>
  </r>
  <r>
    <s v="Id1754"/>
    <x v="5"/>
    <x v="791"/>
    <x v="40"/>
    <s v="  Jonathan C"/>
    <n v="28.54"/>
    <x v="1"/>
    <n v="5.51"/>
    <x v="1"/>
    <s v="No"/>
    <x v="0"/>
    <s v="Yes"/>
    <x v="1"/>
    <n v="1"/>
    <x v="2"/>
    <x v="2"/>
    <n v="5059.5600000000004"/>
  </r>
  <r>
    <s v="Id1755"/>
    <x v="0"/>
    <x v="792"/>
    <x v="9"/>
    <s v="  Rachael M"/>
    <n v="18.54"/>
    <x v="2"/>
    <n v="4.95"/>
    <x v="1"/>
    <s v="No"/>
    <x v="0"/>
    <s v="No"/>
    <x v="1"/>
    <n v="0"/>
    <x v="2"/>
    <x v="1"/>
    <n v="5054.05"/>
  </r>
  <r>
    <s v="Id1756"/>
    <x v="1"/>
    <x v="793"/>
    <x v="36"/>
    <s v="  Pilar"/>
    <n v="32.18"/>
    <x v="0"/>
    <n v="6.44"/>
    <x v="2"/>
    <s v="Yes"/>
    <x v="0"/>
    <s v="Yes"/>
    <x v="1"/>
    <n v="1"/>
    <x v="2"/>
    <x v="1"/>
    <n v="5045.1499999999996"/>
  </r>
  <r>
    <s v="Id1757"/>
    <x v="6"/>
    <x v="794"/>
    <x v="14"/>
    <s v="  Kyle M"/>
    <n v="37.380000000000003"/>
    <x v="0"/>
    <n v="6.05"/>
    <x v="2"/>
    <s v="Yes"/>
    <x v="0"/>
    <s v="No"/>
    <x v="1"/>
    <n v="0"/>
    <x v="2"/>
    <x v="0"/>
    <n v="5043.13"/>
  </r>
  <r>
    <s v="Id1758"/>
    <x v="4"/>
    <x v="795"/>
    <x v="36"/>
    <s v="  Christie"/>
    <n v="31.12"/>
    <x v="0"/>
    <n v="4.76"/>
    <x v="1"/>
    <s v="Yes"/>
    <x v="0"/>
    <s v="Yes"/>
    <x v="1"/>
    <n v="1"/>
    <x v="2"/>
    <x v="1"/>
    <n v="5038.57"/>
  </r>
  <r>
    <s v="Id1759"/>
    <x v="0"/>
    <x v="796"/>
    <x v="24"/>
    <s v="  David A"/>
    <n v="22.01"/>
    <x v="2"/>
    <n v="6.72"/>
    <x v="0"/>
    <s v="Yes"/>
    <x v="0"/>
    <s v="No"/>
    <x v="1"/>
    <n v="1"/>
    <x v="2"/>
    <x v="1"/>
    <n v="5034.1000000000004"/>
  </r>
  <r>
    <s v="Id176"/>
    <x v="0"/>
    <x v="797"/>
    <x v="25"/>
    <s v="  John"/>
    <n v="35.53"/>
    <x v="0"/>
    <n v="4.6100000000000003"/>
    <x v="1"/>
    <s v="No"/>
    <x v="0"/>
    <s v="No"/>
    <x v="0"/>
    <n v="1"/>
    <x v="0"/>
    <x v="2"/>
    <n v="36950.26"/>
  </r>
  <r>
    <s v="Id1760"/>
    <x v="3"/>
    <x v="798"/>
    <x v="17"/>
    <s v="  Masahiro"/>
    <n v="27.645"/>
    <x v="1"/>
    <n v="5.7"/>
    <x v="2"/>
    <s v="No"/>
    <x v="0"/>
    <s v="No"/>
    <x v="1"/>
    <n v="0"/>
    <x v="1"/>
    <x v="2"/>
    <n v="5031.2700000000004"/>
  </r>
  <r>
    <s v="Id1761"/>
    <x v="1"/>
    <x v="799"/>
    <x v="22"/>
    <s v="  Logan B"/>
    <n v="29.64"/>
    <x v="1"/>
    <n v="5.31"/>
    <x v="1"/>
    <s v="Yes"/>
    <x v="0"/>
    <s v="No"/>
    <x v="1"/>
    <n v="0"/>
    <x v="0"/>
    <x v="1"/>
    <n v="5028.1499999999996"/>
  </r>
  <r>
    <s v="Id1762"/>
    <x v="6"/>
    <x v="800"/>
    <x v="35"/>
    <s v="  Stephanie L"/>
    <n v="33.700000000000003"/>
    <x v="0"/>
    <n v="4.32"/>
    <x v="1"/>
    <s v="Yes"/>
    <x v="0"/>
    <s v="No"/>
    <x v="1"/>
    <n v="1"/>
    <x v="2"/>
    <x v="0"/>
    <n v="5012.47"/>
  </r>
  <r>
    <s v="Id1763"/>
    <x v="6"/>
    <x v="801"/>
    <x v="35"/>
    <s v="  Angela H"/>
    <n v="27.5"/>
    <x v="1"/>
    <n v="4.2300000000000004"/>
    <x v="1"/>
    <s v="Yes"/>
    <x v="0"/>
    <s v="No"/>
    <x v="1"/>
    <n v="1"/>
    <x v="2"/>
    <x v="0"/>
    <n v="5003.8500000000004"/>
  </r>
  <r>
    <s v="Id1764"/>
    <x v="0"/>
    <x v="802"/>
    <x v="2"/>
    <s v="  Britt K"/>
    <n v="16.12"/>
    <x v="3"/>
    <n v="6.09"/>
    <x v="2"/>
    <s v="No"/>
    <x v="0"/>
    <s v="No"/>
    <x v="1"/>
    <n v="0"/>
    <x v="2"/>
    <x v="0"/>
    <n v="5003.7700000000004"/>
  </r>
  <r>
    <s v="Id1765"/>
    <x v="0"/>
    <x v="803"/>
    <x v="35"/>
    <s v="  Joyce R"/>
    <n v="26.73"/>
    <x v="1"/>
    <n v="4.74"/>
    <x v="1"/>
    <s v="Yes"/>
    <x v="0"/>
    <s v="No"/>
    <x v="1"/>
    <n v="1"/>
    <x v="2"/>
    <x v="1"/>
    <n v="5002.78"/>
  </r>
  <r>
    <s v="Id1766"/>
    <x v="6"/>
    <x v="396"/>
    <x v="14"/>
    <s v="  Ben"/>
    <n v="37.25"/>
    <x v="0"/>
    <n v="6.23"/>
    <x v="2"/>
    <s v="Yes"/>
    <x v="0"/>
    <s v="No"/>
    <x v="1"/>
    <n v="0"/>
    <x v="2"/>
    <x v="1"/>
    <n v="4999.04"/>
  </r>
  <r>
    <s v="Id1767"/>
    <x v="7"/>
    <x v="804"/>
    <x v="35"/>
    <s v="  Sarah M"/>
    <n v="23.56"/>
    <x v="2"/>
    <n v="5.45"/>
    <x v="1"/>
    <s v="Yes"/>
    <x v="0"/>
    <s v="No"/>
    <x v="1"/>
    <n v="1"/>
    <x v="2"/>
    <x v="0"/>
    <n v="4992.38"/>
  </r>
  <r>
    <s v="Id1768"/>
    <x v="0"/>
    <x v="805"/>
    <x v="19"/>
    <s v="  Sarah"/>
    <n v="15.84"/>
    <x v="3"/>
    <n v="10.34"/>
    <x v="0"/>
    <s v="No"/>
    <x v="0"/>
    <s v="No"/>
    <x v="1"/>
    <n v="2"/>
    <x v="2"/>
    <x v="0"/>
    <n v="4985.22"/>
  </r>
  <r>
    <s v="Id1769"/>
    <x v="0"/>
    <x v="806"/>
    <x v="17"/>
    <s v="  Katie"/>
    <n v="36.630000000000003"/>
    <x v="0"/>
    <n v="5.15"/>
    <x v="1"/>
    <s v="No"/>
    <x v="0"/>
    <s v="No"/>
    <x v="1"/>
    <n v="0"/>
    <x v="2"/>
    <x v="2"/>
    <n v="4949.76"/>
  </r>
  <r>
    <s v="Id177"/>
    <x v="6"/>
    <x v="807"/>
    <x v="2"/>
    <s v="  Kelsey A"/>
    <n v="39.729999999999997"/>
    <x v="0"/>
    <n v="6.24"/>
    <x v="2"/>
    <s v="No"/>
    <x v="0"/>
    <s v="No"/>
    <x v="0"/>
    <n v="0"/>
    <x v="2"/>
    <x v="2"/>
    <n v="36935.64"/>
  </r>
  <r>
    <s v="Id1770"/>
    <x v="0"/>
    <x v="808"/>
    <x v="15"/>
    <s v="  Michaela L"/>
    <n v="16.47"/>
    <x v="3"/>
    <n v="11.72"/>
    <x v="0"/>
    <s v="No"/>
    <x v="0"/>
    <s v="No"/>
    <x v="1"/>
    <n v="0"/>
    <x v="2"/>
    <x v="1"/>
    <n v="4942.0600000000004"/>
  </r>
  <r>
    <s v="Id1771"/>
    <x v="6"/>
    <x v="809"/>
    <x v="17"/>
    <s v="  Shalaleh"/>
    <n v="25.8"/>
    <x v="1"/>
    <n v="5.29"/>
    <x v="1"/>
    <s v="No"/>
    <x v="0"/>
    <s v="No"/>
    <x v="1"/>
    <n v="0"/>
    <x v="2"/>
    <x v="0"/>
    <n v="4934.71"/>
  </r>
  <r>
    <s v="Id1772"/>
    <x v="6"/>
    <x v="810"/>
    <x v="17"/>
    <s v="  Karen"/>
    <n v="23.6"/>
    <x v="2"/>
    <n v="4.33"/>
    <x v="1"/>
    <s v="No"/>
    <x v="0"/>
    <s v="No"/>
    <x v="1"/>
    <n v="0"/>
    <x v="2"/>
    <x v="0"/>
    <n v="4931.6499999999996"/>
  </r>
  <r>
    <s v="Id1773"/>
    <x v="1"/>
    <x v="423"/>
    <x v="40"/>
    <s v="  Zuzana"/>
    <n v="32.11"/>
    <x v="0"/>
    <n v="6.24"/>
    <x v="2"/>
    <s v="No"/>
    <x v="0"/>
    <s v="Yes"/>
    <x v="1"/>
    <n v="1"/>
    <x v="2"/>
    <x v="1"/>
    <n v="4922.92"/>
  </r>
  <r>
    <s v="Id1774"/>
    <x v="11"/>
    <x v="811"/>
    <x v="43"/>
    <s v="  Daniel J"/>
    <n v="30.114999999999998"/>
    <x v="0"/>
    <n v="11.61"/>
    <x v="0"/>
    <s v="No"/>
    <x v="0"/>
    <s v="No"/>
    <x v="1"/>
    <n v="0"/>
    <x v="2"/>
    <x v="2"/>
    <n v="4915.0600000000004"/>
  </r>
  <r>
    <s v="Id1775"/>
    <x v="0"/>
    <x v="194"/>
    <x v="10"/>
    <s v="  Alexandra"/>
    <n v="20.28"/>
    <x v="2"/>
    <n v="11.07"/>
    <x v="0"/>
    <s v="Yes"/>
    <x v="0"/>
    <s v="No"/>
    <x v="1"/>
    <n v="0"/>
    <x v="2"/>
    <x v="0"/>
    <n v="4911.8900000000003"/>
  </r>
  <r>
    <s v="Id1776"/>
    <x v="1"/>
    <x v="812"/>
    <x v="40"/>
    <s v="  Jessica"/>
    <n v="20.234999999999999"/>
    <x v="2"/>
    <n v="5.19"/>
    <x v="1"/>
    <s v="No"/>
    <x v="0"/>
    <s v="Yes"/>
    <x v="1"/>
    <n v="1"/>
    <x v="2"/>
    <x v="2"/>
    <n v="4906.41"/>
  </r>
  <r>
    <s v="Id1777"/>
    <x v="1"/>
    <x v="813"/>
    <x v="35"/>
    <s v="  Matthew M"/>
    <n v="25.27"/>
    <x v="1"/>
    <n v="5.7"/>
    <x v="2"/>
    <s v="Yes"/>
    <x v="0"/>
    <s v="No"/>
    <x v="1"/>
    <n v="1"/>
    <x v="1"/>
    <x v="0"/>
    <n v="4894.75"/>
  </r>
  <r>
    <s v="Id1778"/>
    <x v="0"/>
    <x v="814"/>
    <x v="29"/>
    <s v="  Nadine A"/>
    <n v="24.24"/>
    <x v="2"/>
    <n v="6.15"/>
    <x v="2"/>
    <s v="No"/>
    <x v="0"/>
    <s v="No"/>
    <x v="1"/>
    <n v="0"/>
    <x v="2"/>
    <x v="0"/>
    <n v="4894.3900000000003"/>
  </r>
  <r>
    <s v="Id1779"/>
    <x v="0"/>
    <x v="815"/>
    <x v="3"/>
    <s v="  Peter J"/>
    <n v="35.75"/>
    <x v="0"/>
    <n v="5.07"/>
    <x v="1"/>
    <s v="No"/>
    <x v="0"/>
    <s v="No"/>
    <x v="1"/>
    <n v="0"/>
    <x v="1"/>
    <x v="1"/>
    <n v="4890"/>
  </r>
  <r>
    <s v="Id178"/>
    <x v="6"/>
    <x v="816"/>
    <x v="0"/>
    <s v="  Bronwen L"/>
    <n v="35.68"/>
    <x v="0"/>
    <n v="10.039999999999999"/>
    <x v="0"/>
    <s v="No"/>
    <x v="0"/>
    <s v="No"/>
    <x v="0"/>
    <n v="0"/>
    <x v="2"/>
    <x v="2"/>
    <n v="36922.61"/>
  </r>
  <r>
    <s v="Id1780"/>
    <x v="0"/>
    <x v="817"/>
    <x v="24"/>
    <s v="  Colleen M"/>
    <n v="29.92"/>
    <x v="0"/>
    <n v="10.97"/>
    <x v="0"/>
    <s v="Yes"/>
    <x v="0"/>
    <s v="No"/>
    <x v="1"/>
    <n v="1"/>
    <x v="2"/>
    <x v="2"/>
    <n v="4889.04"/>
  </r>
  <r>
    <s v="Id1781"/>
    <x v="6"/>
    <x v="818"/>
    <x v="24"/>
    <s v="  Julie A"/>
    <n v="26.2"/>
    <x v="1"/>
    <n v="10.93"/>
    <x v="0"/>
    <s v="Yes"/>
    <x v="0"/>
    <s v="No"/>
    <x v="1"/>
    <n v="1"/>
    <x v="2"/>
    <x v="2"/>
    <n v="4883.87"/>
  </r>
  <r>
    <s v="Id1782"/>
    <x v="1"/>
    <x v="819"/>
    <x v="36"/>
    <s v="  Douglas W"/>
    <n v="26.695"/>
    <x v="1"/>
    <n v="4.21"/>
    <x v="1"/>
    <s v="Yes"/>
    <x v="0"/>
    <s v="Yes"/>
    <x v="1"/>
    <n v="1"/>
    <x v="2"/>
    <x v="0"/>
    <n v="4877.9799999999996"/>
  </r>
  <r>
    <s v="Id1783"/>
    <x v="6"/>
    <x v="820"/>
    <x v="3"/>
    <s v="  Catherine"/>
    <n v="23.16"/>
    <x v="2"/>
    <n v="5.5"/>
    <x v="1"/>
    <s v="No"/>
    <x v="0"/>
    <s v="No"/>
    <x v="1"/>
    <n v="0"/>
    <x v="2"/>
    <x v="0"/>
    <n v="4859.8900000000003"/>
  </r>
  <r>
    <s v="Id1784"/>
    <x v="11"/>
    <x v="821"/>
    <x v="39"/>
    <s v="  James A"/>
    <n v="32.585000000000001"/>
    <x v="0"/>
    <n v="4.93"/>
    <x v="1"/>
    <s v="Yes"/>
    <x v="0"/>
    <s v="No"/>
    <x v="1"/>
    <n v="1"/>
    <x v="2"/>
    <x v="0"/>
    <n v="4846.92"/>
  </r>
  <r>
    <s v="Id1785"/>
    <x v="5"/>
    <x v="822"/>
    <x v="13"/>
    <s v="  Youngseong"/>
    <n v="33.97"/>
    <x v="0"/>
    <n v="5.6"/>
    <x v="1"/>
    <s v="Yes"/>
    <x v="0"/>
    <s v="No"/>
    <x v="1"/>
    <n v="0"/>
    <x v="2"/>
    <x v="0"/>
    <n v="4846.53"/>
  </r>
  <r>
    <s v="Id1786"/>
    <x v="0"/>
    <x v="823"/>
    <x v="15"/>
    <s v="  John"/>
    <n v="16.57"/>
    <x v="3"/>
    <n v="9.99"/>
    <x v="0"/>
    <s v="No"/>
    <x v="0"/>
    <s v="No"/>
    <x v="1"/>
    <n v="0"/>
    <x v="2"/>
    <x v="1"/>
    <n v="4844.67"/>
  </r>
  <r>
    <s v="Id1787"/>
    <x v="0"/>
    <x v="824"/>
    <x v="20"/>
    <s v="  Brandon S"/>
    <n v="17.55"/>
    <x v="3"/>
    <n v="5.93"/>
    <x v="2"/>
    <s v="No"/>
    <x v="0"/>
    <s v="Yes"/>
    <x v="1"/>
    <n v="1"/>
    <x v="2"/>
    <x v="0"/>
    <n v="4843.79"/>
  </r>
  <r>
    <s v="Id1788"/>
    <x v="5"/>
    <x v="825"/>
    <x v="39"/>
    <s v="  Sean P"/>
    <n v="29.41"/>
    <x v="1"/>
    <n v="6.29"/>
    <x v="2"/>
    <s v="Yes"/>
    <x v="0"/>
    <s v="No"/>
    <x v="1"/>
    <n v="1"/>
    <x v="2"/>
    <x v="2"/>
    <n v="4840.95"/>
  </r>
  <r>
    <s v="Id1789"/>
    <x v="1"/>
    <x v="826"/>
    <x v="41"/>
    <s v="  Scott"/>
    <n v="17.91"/>
    <x v="3"/>
    <n v="5.65"/>
    <x v="1"/>
    <s v="No"/>
    <x v="0"/>
    <s v="No"/>
    <x v="1"/>
    <n v="1"/>
    <x v="2"/>
    <x v="2"/>
    <n v="4839.18"/>
  </r>
  <r>
    <s v="Id179"/>
    <x v="6"/>
    <x v="827"/>
    <x v="17"/>
    <s v="  Manuela"/>
    <n v="48.86"/>
    <x v="0"/>
    <n v="6.09"/>
    <x v="2"/>
    <s v="No"/>
    <x v="0"/>
    <s v="No"/>
    <x v="0"/>
    <n v="0"/>
    <x v="2"/>
    <x v="1"/>
    <n v="36911.99"/>
  </r>
  <r>
    <s v="Id1790"/>
    <x v="0"/>
    <x v="828"/>
    <x v="25"/>
    <s v="  Janez"/>
    <n v="31.57"/>
    <x v="0"/>
    <n v="6.15"/>
    <x v="2"/>
    <s v="No"/>
    <x v="0"/>
    <s v="No"/>
    <x v="1"/>
    <n v="1"/>
    <x v="1"/>
    <x v="1"/>
    <n v="4837.58"/>
  </r>
  <r>
    <s v="Id1791"/>
    <x v="5"/>
    <x v="829"/>
    <x v="13"/>
    <s v="  John I"/>
    <n v="33.18"/>
    <x v="0"/>
    <n v="5.22"/>
    <x v="1"/>
    <s v="No"/>
    <x v="1"/>
    <s v="No"/>
    <x v="1"/>
    <n v="1"/>
    <x v="2"/>
    <x v="1"/>
    <n v="4835.43"/>
  </r>
  <r>
    <s v="Id1792"/>
    <x v="6"/>
    <x v="830"/>
    <x v="43"/>
    <s v="  Heather"/>
    <n v="37"/>
    <x v="0"/>
    <n v="11.66"/>
    <x v="0"/>
    <s v="No"/>
    <x v="0"/>
    <s v="No"/>
    <x v="1"/>
    <n v="0"/>
    <x v="2"/>
    <x v="2"/>
    <n v="4830.63"/>
  </r>
  <r>
    <s v="Id1793"/>
    <x v="1"/>
    <x v="831"/>
    <x v="39"/>
    <s v="  Michael"/>
    <n v="18.905000000000001"/>
    <x v="2"/>
    <n v="4.91"/>
    <x v="1"/>
    <s v="Yes"/>
    <x v="0"/>
    <s v="No"/>
    <x v="1"/>
    <n v="1"/>
    <x v="0"/>
    <x v="1"/>
    <n v="4827.8999999999996"/>
  </r>
  <r>
    <s v="Id1794"/>
    <x v="0"/>
    <x v="832"/>
    <x v="10"/>
    <s v="  Kathleen"/>
    <n v="20.03"/>
    <x v="2"/>
    <n v="9.25"/>
    <x v="0"/>
    <s v="Yes"/>
    <x v="0"/>
    <s v="No"/>
    <x v="1"/>
    <n v="0"/>
    <x v="2"/>
    <x v="2"/>
    <n v="4827.1000000000004"/>
  </r>
  <r>
    <s v="Id1795"/>
    <x v="0"/>
    <x v="833"/>
    <x v="1"/>
    <s v="  Ryan M"/>
    <n v="16.7"/>
    <x v="3"/>
    <n v="11.48"/>
    <x v="0"/>
    <s v="No"/>
    <x v="0"/>
    <s v="No"/>
    <x v="1"/>
    <n v="0"/>
    <x v="2"/>
    <x v="0"/>
    <n v="4812.34"/>
  </r>
  <r>
    <s v="Id1796"/>
    <x v="0"/>
    <x v="834"/>
    <x v="3"/>
    <s v="  Sara"/>
    <n v="39.82"/>
    <x v="0"/>
    <n v="6.06"/>
    <x v="2"/>
    <s v="No"/>
    <x v="0"/>
    <s v="No"/>
    <x v="1"/>
    <n v="0"/>
    <x v="2"/>
    <x v="2"/>
    <n v="4795.66"/>
  </r>
  <r>
    <s v="Id1797"/>
    <x v="0"/>
    <x v="835"/>
    <x v="30"/>
    <s v="  Deniz"/>
    <n v="22.04"/>
    <x v="2"/>
    <n v="5.86"/>
    <x v="2"/>
    <s v="No"/>
    <x v="0"/>
    <s v="No"/>
    <x v="1"/>
    <n v="1"/>
    <x v="2"/>
    <x v="0"/>
    <n v="4787.42"/>
  </r>
  <r>
    <s v="Id1798"/>
    <x v="0"/>
    <x v="836"/>
    <x v="3"/>
    <s v="  Shannon L"/>
    <n v="28.27"/>
    <x v="1"/>
    <n v="5.33"/>
    <x v="1"/>
    <s v="No"/>
    <x v="0"/>
    <s v="No"/>
    <x v="1"/>
    <n v="0"/>
    <x v="2"/>
    <x v="0"/>
    <n v="4779.6000000000004"/>
  </r>
  <r>
    <s v="Id1799"/>
    <x v="6"/>
    <x v="837"/>
    <x v="3"/>
    <s v="  Kaitlin M"/>
    <n v="18.5"/>
    <x v="2"/>
    <n v="5.33"/>
    <x v="1"/>
    <s v="No"/>
    <x v="0"/>
    <s v="No"/>
    <x v="1"/>
    <n v="0"/>
    <x v="2"/>
    <x v="0"/>
    <n v="4766.0200000000004"/>
  </r>
  <r>
    <s v="Id18"/>
    <x v="7"/>
    <x v="838"/>
    <x v="32"/>
    <s v="  Christina M"/>
    <n v="36.765000000000001"/>
    <x v="0"/>
    <n v="7.29"/>
    <x v="0"/>
    <s v="Yes"/>
    <x v="0"/>
    <s v="Yes"/>
    <x v="0"/>
    <n v="1"/>
    <x v="0"/>
    <x v="0"/>
    <n v="47896.79"/>
  </r>
  <r>
    <s v="Id180"/>
    <x v="6"/>
    <x v="839"/>
    <x v="32"/>
    <s v="  Jennifer L"/>
    <n v="34.799999999999997"/>
    <x v="0"/>
    <n v="11.4"/>
    <x v="0"/>
    <s v="Yes"/>
    <x v="0"/>
    <s v="Yes"/>
    <x v="1"/>
    <n v="1"/>
    <x v="2"/>
    <x v="1"/>
    <n v="36910.61"/>
  </r>
  <r>
    <s v="Id1800"/>
    <x v="6"/>
    <x v="840"/>
    <x v="30"/>
    <s v="  Alfredo"/>
    <n v="38.6"/>
    <x v="0"/>
    <n v="6.02"/>
    <x v="2"/>
    <s v="No"/>
    <x v="0"/>
    <s v="No"/>
    <x v="1"/>
    <n v="1"/>
    <x v="1"/>
    <x v="0"/>
    <n v="4762.33"/>
  </r>
  <r>
    <s v="Id1801"/>
    <x v="0"/>
    <x v="841"/>
    <x v="25"/>
    <s v="  Kristen"/>
    <n v="43.12"/>
    <x v="0"/>
    <n v="6.25"/>
    <x v="2"/>
    <s v="No"/>
    <x v="0"/>
    <s v="No"/>
    <x v="1"/>
    <n v="1"/>
    <x v="2"/>
    <x v="0"/>
    <n v="4753.6400000000003"/>
  </r>
  <r>
    <s v="Id1802"/>
    <x v="6"/>
    <x v="842"/>
    <x v="30"/>
    <s v="  Daniel"/>
    <n v="30.5"/>
    <x v="0"/>
    <n v="4.8099999999999996"/>
    <x v="1"/>
    <s v="No"/>
    <x v="0"/>
    <s v="No"/>
    <x v="1"/>
    <n v="1"/>
    <x v="1"/>
    <x v="2"/>
    <n v="4751.07"/>
  </r>
  <r>
    <s v="Id1803"/>
    <x v="0"/>
    <x v="843"/>
    <x v="30"/>
    <s v="  Jonathan"/>
    <n v="27.61"/>
    <x v="1"/>
    <n v="4.5999999999999996"/>
    <x v="1"/>
    <s v="No"/>
    <x v="0"/>
    <s v="No"/>
    <x v="1"/>
    <n v="1"/>
    <x v="2"/>
    <x v="1"/>
    <n v="4747.05"/>
  </r>
  <r>
    <s v="Id1804"/>
    <x v="6"/>
    <x v="844"/>
    <x v="24"/>
    <s v="  Troy"/>
    <n v="27.1"/>
    <x v="1"/>
    <n v="5.08"/>
    <x v="1"/>
    <s v="No"/>
    <x v="0"/>
    <s v="No"/>
    <x v="1"/>
    <n v="1"/>
    <x v="2"/>
    <x v="1"/>
    <n v="4746.34"/>
  </r>
  <r>
    <s v="Id1805"/>
    <x v="5"/>
    <x v="845"/>
    <x v="42"/>
    <s v="  Daniel C"/>
    <n v="35.93"/>
    <x v="0"/>
    <n v="5.43"/>
    <x v="1"/>
    <s v="No"/>
    <x v="1"/>
    <s v="No"/>
    <x v="1"/>
    <n v="1"/>
    <x v="2"/>
    <x v="0"/>
    <n v="4740.78"/>
  </r>
  <r>
    <s v="Id1806"/>
    <x v="1"/>
    <x v="846"/>
    <x v="17"/>
    <s v="  Lauren"/>
    <n v="32.68"/>
    <x v="0"/>
    <n v="5.44"/>
    <x v="1"/>
    <s v="No"/>
    <x v="0"/>
    <s v="No"/>
    <x v="1"/>
    <n v="0"/>
    <x v="2"/>
    <x v="0"/>
    <n v="4738.2700000000004"/>
  </r>
  <r>
    <s v="Id1807"/>
    <x v="0"/>
    <x v="847"/>
    <x v="24"/>
    <s v="  Jennefer"/>
    <n v="20.74"/>
    <x v="2"/>
    <n v="11.69"/>
    <x v="0"/>
    <s v="Yes"/>
    <x v="0"/>
    <s v="No"/>
    <x v="1"/>
    <n v="1"/>
    <x v="2"/>
    <x v="2"/>
    <n v="4734.6400000000003"/>
  </r>
  <r>
    <s v="Id1808"/>
    <x v="1"/>
    <x v="848"/>
    <x v="9"/>
    <s v="  Tracey L"/>
    <n v="15.57"/>
    <x v="3"/>
    <n v="6.07"/>
    <x v="2"/>
    <s v="No"/>
    <x v="0"/>
    <s v="No"/>
    <x v="1"/>
    <n v="0"/>
    <x v="2"/>
    <x v="0"/>
    <n v="4728.71"/>
  </r>
  <r>
    <s v="Id1809"/>
    <x v="1"/>
    <x v="849"/>
    <x v="21"/>
    <s v="  Ashley"/>
    <n v="23.844999999999999"/>
    <x v="2"/>
    <n v="4.3600000000000003"/>
    <x v="1"/>
    <s v="No"/>
    <x v="0"/>
    <s v="No"/>
    <x v="1"/>
    <n v="0"/>
    <x v="2"/>
    <x v="2"/>
    <n v="4719.74"/>
  </r>
  <r>
    <s v="Id181"/>
    <x v="1"/>
    <x v="850"/>
    <x v="38"/>
    <s v="  Abby W"/>
    <n v="32.49"/>
    <x v="0"/>
    <n v="4.29"/>
    <x v="1"/>
    <s v="No"/>
    <x v="0"/>
    <s v="Yes"/>
    <x v="0"/>
    <n v="1"/>
    <x v="2"/>
    <x v="2"/>
    <n v="36898.730000000003"/>
  </r>
  <r>
    <s v="Id1810"/>
    <x v="7"/>
    <x v="851"/>
    <x v="25"/>
    <s v="  Cindy"/>
    <n v="22.895"/>
    <x v="2"/>
    <n v="5.24"/>
    <x v="1"/>
    <s v="No"/>
    <x v="0"/>
    <s v="No"/>
    <x v="1"/>
    <n v="1"/>
    <x v="2"/>
    <x v="1"/>
    <n v="4719.5200000000004"/>
  </r>
  <r>
    <s v="Id1811"/>
    <x v="7"/>
    <x v="852"/>
    <x v="25"/>
    <s v="  Esther"/>
    <n v="21.945"/>
    <x v="2"/>
    <n v="5.37"/>
    <x v="1"/>
    <s v="No"/>
    <x v="0"/>
    <s v="No"/>
    <x v="1"/>
    <n v="1"/>
    <x v="2"/>
    <x v="0"/>
    <n v="4718.2"/>
  </r>
  <r>
    <s v="Id1812"/>
    <x v="6"/>
    <x v="853"/>
    <x v="10"/>
    <s v="  Jackie"/>
    <n v="19.47"/>
    <x v="2"/>
    <n v="6.6"/>
    <x v="0"/>
    <s v="Yes"/>
    <x v="0"/>
    <s v="No"/>
    <x v="1"/>
    <n v="0"/>
    <x v="2"/>
    <x v="0"/>
    <n v="4712.12"/>
  </r>
  <r>
    <s v="Id1813"/>
    <x v="0"/>
    <x v="854"/>
    <x v="2"/>
    <s v="  Timothy P"/>
    <n v="15.61"/>
    <x v="3"/>
    <n v="5.77"/>
    <x v="2"/>
    <s v="No"/>
    <x v="0"/>
    <s v="No"/>
    <x v="1"/>
    <n v="0"/>
    <x v="2"/>
    <x v="0"/>
    <n v="4699.47"/>
  </r>
  <r>
    <s v="Id1814"/>
    <x v="6"/>
    <x v="855"/>
    <x v="38"/>
    <s v="  Lauren"/>
    <n v="28.6"/>
    <x v="1"/>
    <n v="6.08"/>
    <x v="2"/>
    <s v="No"/>
    <x v="0"/>
    <s v="Yes"/>
    <x v="1"/>
    <n v="1"/>
    <x v="2"/>
    <x v="0"/>
    <n v="4687.8"/>
  </r>
  <r>
    <s v="Id1815"/>
    <x v="0"/>
    <x v="856"/>
    <x v="29"/>
    <s v="  Benjamin"/>
    <n v="46.53"/>
    <x v="0"/>
    <n v="4.16"/>
    <x v="1"/>
    <s v="No"/>
    <x v="0"/>
    <s v="No"/>
    <x v="1"/>
    <n v="0"/>
    <x v="1"/>
    <x v="0"/>
    <n v="4686.3900000000003"/>
  </r>
  <r>
    <s v="Id1816"/>
    <x v="5"/>
    <x v="857"/>
    <x v="38"/>
    <s v="  Hugo M"/>
    <n v="34.99"/>
    <x v="0"/>
    <n v="5.0999999999999996"/>
    <x v="1"/>
    <s v="No"/>
    <x v="0"/>
    <s v="Yes"/>
    <x v="1"/>
    <n v="1"/>
    <x v="2"/>
    <x v="2"/>
    <n v="4678.8"/>
  </r>
  <r>
    <s v="Id1817"/>
    <x v="0"/>
    <x v="858"/>
    <x v="20"/>
    <s v="  Daniel J"/>
    <n v="17.05"/>
    <x v="3"/>
    <n v="5.3"/>
    <x v="1"/>
    <s v="No"/>
    <x v="0"/>
    <s v="Yes"/>
    <x v="1"/>
    <n v="1"/>
    <x v="2"/>
    <x v="2"/>
    <n v="4674.2"/>
  </r>
  <r>
    <s v="Id1818"/>
    <x v="0"/>
    <x v="449"/>
    <x v="29"/>
    <s v="  Justin R"/>
    <n v="37.18"/>
    <x v="0"/>
    <n v="4.9000000000000004"/>
    <x v="1"/>
    <s v="No"/>
    <x v="0"/>
    <s v="No"/>
    <x v="1"/>
    <n v="0"/>
    <x v="2"/>
    <x v="2"/>
    <n v="4673.3900000000003"/>
  </r>
  <r>
    <s v="Id1819"/>
    <x v="6"/>
    <x v="859"/>
    <x v="29"/>
    <s v="  Colin"/>
    <n v="35.200000000000003"/>
    <x v="0"/>
    <n v="5.55"/>
    <x v="1"/>
    <s v="No"/>
    <x v="0"/>
    <s v="No"/>
    <x v="1"/>
    <n v="0"/>
    <x v="2"/>
    <x v="1"/>
    <n v="4670.6400000000003"/>
  </r>
  <r>
    <s v="Id182"/>
    <x v="6"/>
    <x v="860"/>
    <x v="7"/>
    <s v="  Tyler"/>
    <n v="39"/>
    <x v="0"/>
    <n v="5.7"/>
    <x v="2"/>
    <s v="No"/>
    <x v="0"/>
    <s v="No"/>
    <x v="0"/>
    <n v="2"/>
    <x v="0"/>
    <x v="0"/>
    <n v="36889.99"/>
  </r>
  <r>
    <s v="Id1820"/>
    <x v="3"/>
    <x v="861"/>
    <x v="29"/>
    <s v="  Rob"/>
    <n v="37.335000000000001"/>
    <x v="0"/>
    <n v="4.95"/>
    <x v="1"/>
    <s v="No"/>
    <x v="0"/>
    <s v="No"/>
    <x v="1"/>
    <n v="0"/>
    <x v="1"/>
    <x v="0"/>
    <n v="4667.6099999999997"/>
  </r>
  <r>
    <s v="Id1821"/>
    <x v="11"/>
    <x v="862"/>
    <x v="16"/>
    <s v="  Patrick"/>
    <n v="27.265000000000001"/>
    <x v="1"/>
    <n v="6.46"/>
    <x v="2"/>
    <s v="Yes"/>
    <x v="0"/>
    <s v="No"/>
    <x v="1"/>
    <n v="0"/>
    <x v="2"/>
    <x v="2"/>
    <n v="4661.29"/>
  </r>
  <r>
    <s v="Id1822"/>
    <x v="6"/>
    <x v="863"/>
    <x v="22"/>
    <s v="  Austin D"/>
    <n v="30.8"/>
    <x v="0"/>
    <n v="4.9000000000000004"/>
    <x v="1"/>
    <s v="Yes"/>
    <x v="0"/>
    <s v="No"/>
    <x v="1"/>
    <n v="0"/>
    <x v="0"/>
    <x v="2"/>
    <n v="4646.76"/>
  </r>
  <r>
    <s v="Id1823"/>
    <x v="1"/>
    <x v="864"/>
    <x v="37"/>
    <s v="  Brittany"/>
    <n v="30.21"/>
    <x v="0"/>
    <n v="5.21"/>
    <x v="1"/>
    <s v="No"/>
    <x v="0"/>
    <s v="No"/>
    <x v="1"/>
    <n v="1"/>
    <x v="2"/>
    <x v="2"/>
    <n v="4618.08"/>
  </r>
  <r>
    <s v="Id1824"/>
    <x v="6"/>
    <x v="865"/>
    <x v="13"/>
    <s v="  Matthew T"/>
    <n v="35.340000000000003"/>
    <x v="0"/>
    <n v="4.13"/>
    <x v="1"/>
    <s v="No"/>
    <x v="1"/>
    <s v="No"/>
    <x v="1"/>
    <n v="1"/>
    <x v="2"/>
    <x v="0"/>
    <n v="4608.03"/>
  </r>
  <r>
    <s v="Id1825"/>
    <x v="1"/>
    <x v="866"/>
    <x v="3"/>
    <s v="  Becky G"/>
    <n v="26.695"/>
    <x v="1"/>
    <n v="5.28"/>
    <x v="1"/>
    <s v="No"/>
    <x v="0"/>
    <s v="No"/>
    <x v="1"/>
    <n v="0"/>
    <x v="2"/>
    <x v="1"/>
    <n v="4571.41"/>
  </r>
  <r>
    <s v="Id1826"/>
    <x v="7"/>
    <x v="867"/>
    <x v="16"/>
    <s v="  Virginie"/>
    <n v="29.355"/>
    <x v="1"/>
    <n v="4.68"/>
    <x v="1"/>
    <s v="Yes"/>
    <x v="0"/>
    <s v="No"/>
    <x v="1"/>
    <n v="0"/>
    <x v="2"/>
    <x v="1"/>
    <n v="4564.1899999999996"/>
  </r>
  <r>
    <s v="Id1827"/>
    <x v="0"/>
    <x v="868"/>
    <x v="29"/>
    <s v="  Allison A"/>
    <n v="29.59"/>
    <x v="1"/>
    <n v="4.0599999999999996"/>
    <x v="1"/>
    <s v="No"/>
    <x v="0"/>
    <s v="No"/>
    <x v="1"/>
    <n v="0"/>
    <x v="2"/>
    <x v="1"/>
    <n v="4562.84"/>
  </r>
  <r>
    <s v="Id1828"/>
    <x v="7"/>
    <x v="869"/>
    <x v="42"/>
    <s v="  Julie"/>
    <n v="31.35"/>
    <x v="0"/>
    <n v="4.2"/>
    <x v="1"/>
    <s v="No"/>
    <x v="1"/>
    <s v="No"/>
    <x v="1"/>
    <n v="1"/>
    <x v="2"/>
    <x v="1"/>
    <n v="4561.1899999999996"/>
  </r>
  <r>
    <s v="Id1829"/>
    <x v="7"/>
    <x v="870"/>
    <x v="29"/>
    <s v="  Katherine"/>
    <n v="20.52"/>
    <x v="2"/>
    <n v="4.83"/>
    <x v="1"/>
    <s v="No"/>
    <x v="0"/>
    <s v="No"/>
    <x v="1"/>
    <n v="0"/>
    <x v="2"/>
    <x v="2"/>
    <n v="4544.2299999999996"/>
  </r>
  <r>
    <s v="Id183"/>
    <x v="6"/>
    <x v="871"/>
    <x v="25"/>
    <s v="  Jeffrey"/>
    <n v="35.299999999999997"/>
    <x v="0"/>
    <n v="6.09"/>
    <x v="2"/>
    <s v="No"/>
    <x v="0"/>
    <s v="No"/>
    <x v="0"/>
    <n v="1"/>
    <x v="2"/>
    <x v="0"/>
    <n v="36837.47"/>
  </r>
  <r>
    <s v="Id1830"/>
    <x v="6"/>
    <x v="872"/>
    <x v="35"/>
    <s v="  Caleb"/>
    <n v="42.9"/>
    <x v="0"/>
    <n v="4.87"/>
    <x v="1"/>
    <s v="Yes"/>
    <x v="0"/>
    <s v="No"/>
    <x v="1"/>
    <n v="1"/>
    <x v="2"/>
    <x v="1"/>
    <n v="4536.26"/>
  </r>
  <r>
    <s v="Id1831"/>
    <x v="6"/>
    <x v="873"/>
    <x v="40"/>
    <s v="  Jaime"/>
    <n v="24.6"/>
    <x v="2"/>
    <n v="5.86"/>
    <x v="2"/>
    <s v="No"/>
    <x v="0"/>
    <s v="Yes"/>
    <x v="1"/>
    <n v="1"/>
    <x v="2"/>
    <x v="2"/>
    <n v="4529.4799999999996"/>
  </r>
  <r>
    <s v="Id1832"/>
    <x v="1"/>
    <x v="162"/>
    <x v="25"/>
    <s v="  Hannah"/>
    <n v="28.405000000000001"/>
    <x v="1"/>
    <n v="4.12"/>
    <x v="1"/>
    <s v="No"/>
    <x v="0"/>
    <s v="No"/>
    <x v="1"/>
    <n v="1"/>
    <x v="2"/>
    <x v="1"/>
    <n v="4527.18"/>
  </r>
  <r>
    <s v="Id1833"/>
    <x v="11"/>
    <x v="874"/>
    <x v="35"/>
    <s v="  Zachariah"/>
    <n v="34.674999999999997"/>
    <x v="0"/>
    <n v="5.71"/>
    <x v="2"/>
    <s v="Yes"/>
    <x v="0"/>
    <s v="No"/>
    <x v="1"/>
    <n v="1"/>
    <x v="2"/>
    <x v="1"/>
    <n v="4518.83"/>
  </r>
  <r>
    <s v="Id1834"/>
    <x v="1"/>
    <x v="875"/>
    <x v="30"/>
    <s v="  Patricia A"/>
    <n v="18.850000000000001"/>
    <x v="2"/>
    <n v="6.03"/>
    <x v="2"/>
    <s v="No"/>
    <x v="0"/>
    <s v="No"/>
    <x v="1"/>
    <n v="1"/>
    <x v="2"/>
    <x v="0"/>
    <n v="4518.7700000000004"/>
  </r>
  <r>
    <s v="Id1835"/>
    <x v="2"/>
    <x v="876"/>
    <x v="38"/>
    <s v="  Elizabeth A"/>
    <n v="34.130000000000003"/>
    <x v="0"/>
    <n v="5.65"/>
    <x v="1"/>
    <s v="No"/>
    <x v="0"/>
    <s v="Yes"/>
    <x v="1"/>
    <n v="1"/>
    <x v="2"/>
    <x v="0"/>
    <n v="4518.3999999999996"/>
  </r>
  <r>
    <s v="Id1836"/>
    <x v="0"/>
    <x v="877"/>
    <x v="9"/>
    <s v="  Benjamin"/>
    <n v="17.34"/>
    <x v="3"/>
    <n v="5.05"/>
    <x v="1"/>
    <s v="No"/>
    <x v="0"/>
    <s v="No"/>
    <x v="1"/>
    <n v="0"/>
    <x v="2"/>
    <x v="0"/>
    <n v="4515.71"/>
  </r>
  <r>
    <s v="Id1837"/>
    <x v="0"/>
    <x v="347"/>
    <x v="31"/>
    <s v="  Breno"/>
    <n v="17.440000000000001"/>
    <x v="3"/>
    <n v="6.26"/>
    <x v="2"/>
    <s v="No"/>
    <x v="0"/>
    <s v="No"/>
    <x v="1"/>
    <n v="0"/>
    <x v="2"/>
    <x v="0"/>
    <n v="4511.41"/>
  </r>
  <r>
    <s v="Id1838"/>
    <x v="0"/>
    <x v="878"/>
    <x v="36"/>
    <s v="  Takaya"/>
    <n v="33.659999999999997"/>
    <x v="0"/>
    <n v="4.08"/>
    <x v="1"/>
    <s v="Yes"/>
    <x v="0"/>
    <s v="Yes"/>
    <x v="1"/>
    <n v="1"/>
    <x v="0"/>
    <x v="1"/>
    <n v="4504.66"/>
  </r>
  <r>
    <s v="Id1839"/>
    <x v="11"/>
    <x v="879"/>
    <x v="35"/>
    <s v="  Thomas IV"/>
    <n v="21.375"/>
    <x v="2"/>
    <n v="6.19"/>
    <x v="2"/>
    <s v="Yes"/>
    <x v="0"/>
    <s v="No"/>
    <x v="1"/>
    <n v="1"/>
    <x v="2"/>
    <x v="2"/>
    <n v="4500.34"/>
  </r>
  <r>
    <s v="Id184"/>
    <x v="6"/>
    <x v="880"/>
    <x v="18"/>
    <s v="  Matthew F"/>
    <n v="33.42"/>
    <x v="0"/>
    <n v="10.67"/>
    <x v="0"/>
    <s v="No"/>
    <x v="0"/>
    <s v="No"/>
    <x v="0"/>
    <n v="0"/>
    <x v="2"/>
    <x v="2"/>
    <n v="36795.29"/>
  </r>
  <r>
    <s v="Id1840"/>
    <x v="1"/>
    <x v="881"/>
    <x v="25"/>
    <s v="  Bradley E"/>
    <n v="27.14"/>
    <x v="1"/>
    <n v="6.01"/>
    <x v="2"/>
    <s v="No"/>
    <x v="0"/>
    <s v="No"/>
    <x v="1"/>
    <n v="1"/>
    <x v="2"/>
    <x v="0"/>
    <n v="4488.58"/>
  </r>
  <r>
    <s v="Id1841"/>
    <x v="1"/>
    <x v="882"/>
    <x v="42"/>
    <s v="  Megan"/>
    <n v="35.78"/>
    <x v="0"/>
    <n v="6.07"/>
    <x v="2"/>
    <s v="No"/>
    <x v="1"/>
    <s v="No"/>
    <x v="1"/>
    <n v="1"/>
    <x v="2"/>
    <x v="1"/>
    <n v="4468.25"/>
  </r>
  <r>
    <s v="Id1842"/>
    <x v="1"/>
    <x v="883"/>
    <x v="23"/>
    <s v="  Ruby J"/>
    <n v="34.96"/>
    <x v="0"/>
    <n v="5.63"/>
    <x v="1"/>
    <s v="No"/>
    <x v="0"/>
    <s v="No"/>
    <x v="1"/>
    <n v="0"/>
    <x v="2"/>
    <x v="1"/>
    <n v="4466.62"/>
  </r>
  <r>
    <s v="Id1843"/>
    <x v="0"/>
    <x v="884"/>
    <x v="17"/>
    <s v="  Bart"/>
    <n v="38.39"/>
    <x v="0"/>
    <n v="6.05"/>
    <x v="2"/>
    <s v="No"/>
    <x v="0"/>
    <s v="No"/>
    <x v="1"/>
    <n v="0"/>
    <x v="1"/>
    <x v="0"/>
    <n v="4463.21"/>
  </r>
  <r>
    <s v="Id1844"/>
    <x v="1"/>
    <x v="885"/>
    <x v="29"/>
    <s v="  Robert A"/>
    <n v="33.82"/>
    <x v="0"/>
    <n v="4.6500000000000004"/>
    <x v="1"/>
    <s v="No"/>
    <x v="0"/>
    <s v="No"/>
    <x v="1"/>
    <n v="0"/>
    <x v="2"/>
    <x v="0"/>
    <n v="4462.72"/>
  </r>
  <r>
    <s v="Id1845"/>
    <x v="1"/>
    <x v="886"/>
    <x v="29"/>
    <s v="  Adam"/>
    <n v="27.835000000000001"/>
    <x v="1"/>
    <n v="5.37"/>
    <x v="1"/>
    <s v="No"/>
    <x v="0"/>
    <s v="No"/>
    <x v="1"/>
    <n v="0"/>
    <x v="2"/>
    <x v="0"/>
    <n v="4454.3999999999996"/>
  </r>
  <r>
    <s v="Id1846"/>
    <x v="0"/>
    <x v="887"/>
    <x v="21"/>
    <s v="  Yemane Adhane"/>
    <n v="33"/>
    <x v="0"/>
    <n v="5.39"/>
    <x v="1"/>
    <s v="No"/>
    <x v="0"/>
    <s v="No"/>
    <x v="1"/>
    <n v="0"/>
    <x v="0"/>
    <x v="1"/>
    <n v="4449.46"/>
  </r>
  <r>
    <s v="Id1847"/>
    <x v="15"/>
    <x v="888"/>
    <x v="17"/>
    <s v="  Jesse A"/>
    <n v="26.885000000000002"/>
    <x v="1"/>
    <n v="5.86"/>
    <x v="2"/>
    <s v="No"/>
    <x v="0"/>
    <s v="No"/>
    <x v="1"/>
    <n v="0"/>
    <x v="0"/>
    <x v="1"/>
    <n v="4441.21"/>
  </r>
  <r>
    <s v="Id1848"/>
    <x v="11"/>
    <x v="889"/>
    <x v="21"/>
    <s v="  Bird"/>
    <n v="29.26"/>
    <x v="1"/>
    <n v="4.4400000000000004"/>
    <x v="1"/>
    <s v="No"/>
    <x v="0"/>
    <s v="No"/>
    <x v="1"/>
    <n v="0"/>
    <x v="2"/>
    <x v="0"/>
    <n v="4438.26"/>
  </r>
  <r>
    <s v="Id1849"/>
    <x v="3"/>
    <x v="890"/>
    <x v="21"/>
    <s v="  Patrick M"/>
    <n v="26.98"/>
    <x v="1"/>
    <n v="4.41"/>
    <x v="1"/>
    <s v="No"/>
    <x v="0"/>
    <s v="No"/>
    <x v="1"/>
    <n v="0"/>
    <x v="1"/>
    <x v="1"/>
    <n v="4435.09"/>
  </r>
  <r>
    <s v="Id185"/>
    <x v="6"/>
    <x v="891"/>
    <x v="6"/>
    <s v="  Ryan J"/>
    <n v="37.18"/>
    <x v="0"/>
    <n v="6.75"/>
    <x v="0"/>
    <s v="Yes"/>
    <x v="0"/>
    <s v="No"/>
    <x v="0"/>
    <n v="2"/>
    <x v="0"/>
    <x v="2"/>
    <n v="36786.370000000003"/>
  </r>
  <r>
    <s v="Id1850"/>
    <x v="1"/>
    <x v="892"/>
    <x v="40"/>
    <s v="  Kyle"/>
    <n v="32.11"/>
    <x v="0"/>
    <n v="5.19"/>
    <x v="1"/>
    <s v="No"/>
    <x v="0"/>
    <s v="Yes"/>
    <x v="1"/>
    <n v="1"/>
    <x v="2"/>
    <x v="1"/>
    <n v="4433.92"/>
  </r>
  <r>
    <s v="Id1851"/>
    <x v="1"/>
    <x v="893"/>
    <x v="40"/>
    <s v="  Ryan"/>
    <n v="31.73"/>
    <x v="0"/>
    <n v="5.16"/>
    <x v="1"/>
    <s v="No"/>
    <x v="0"/>
    <s v="Yes"/>
    <x v="1"/>
    <n v="1"/>
    <x v="2"/>
    <x v="0"/>
    <n v="4433.3900000000003"/>
  </r>
  <r>
    <s v="Id1852"/>
    <x v="11"/>
    <x v="894"/>
    <x v="21"/>
    <s v="  Yuri"/>
    <n v="22.515000000000001"/>
    <x v="2"/>
    <n v="4.24"/>
    <x v="1"/>
    <s v="No"/>
    <x v="0"/>
    <s v="No"/>
    <x v="1"/>
    <n v="0"/>
    <x v="1"/>
    <x v="2"/>
    <n v="4428.8900000000003"/>
  </r>
  <r>
    <s v="Id1853"/>
    <x v="13"/>
    <x v="895"/>
    <x v="25"/>
    <s v="  Ryan"/>
    <n v="25.9"/>
    <x v="1"/>
    <n v="5.45"/>
    <x v="1"/>
    <s v="No"/>
    <x v="0"/>
    <s v="No"/>
    <x v="1"/>
    <n v="1"/>
    <x v="2"/>
    <x v="0"/>
    <n v="4420.95"/>
  </r>
  <r>
    <s v="Id1854"/>
    <x v="0"/>
    <x v="896"/>
    <x v="35"/>
    <s v="  Debbie"/>
    <n v="27.72"/>
    <x v="1"/>
    <n v="5.03"/>
    <x v="1"/>
    <s v="Yes"/>
    <x v="0"/>
    <s v="No"/>
    <x v="1"/>
    <n v="1"/>
    <x v="2"/>
    <x v="2"/>
    <n v="4415.16"/>
  </r>
  <r>
    <s v="Id1855"/>
    <x v="6"/>
    <x v="491"/>
    <x v="24"/>
    <s v="  Mark D"/>
    <n v="31.5"/>
    <x v="0"/>
    <n v="9.6199999999999992"/>
    <x v="0"/>
    <s v="Yes"/>
    <x v="0"/>
    <s v="No"/>
    <x v="1"/>
    <n v="1"/>
    <x v="2"/>
    <x v="1"/>
    <n v="4402.2299999999996"/>
  </r>
  <r>
    <s v="Id1856"/>
    <x v="0"/>
    <x v="897"/>
    <x v="24"/>
    <s v="  Christopher"/>
    <n v="29.7"/>
    <x v="1"/>
    <n v="6.77"/>
    <x v="0"/>
    <s v="Yes"/>
    <x v="0"/>
    <s v="No"/>
    <x v="1"/>
    <n v="1"/>
    <x v="1"/>
    <x v="1"/>
    <n v="4399.7299999999996"/>
  </r>
  <r>
    <s v="Id1857"/>
    <x v="0"/>
    <x v="898"/>
    <x v="35"/>
    <s v="  Daniell L"/>
    <n v="21.26"/>
    <x v="2"/>
    <n v="5.36"/>
    <x v="1"/>
    <s v="Yes"/>
    <x v="0"/>
    <s v="No"/>
    <x v="1"/>
    <n v="1"/>
    <x v="2"/>
    <x v="1"/>
    <n v="4397.3100000000004"/>
  </r>
  <r>
    <s v="Id1858"/>
    <x v="0"/>
    <x v="899"/>
    <x v="31"/>
    <s v="  Janne"/>
    <n v="17.09"/>
    <x v="3"/>
    <n v="5.69"/>
    <x v="1"/>
    <s v="No"/>
    <x v="0"/>
    <s v="No"/>
    <x v="1"/>
    <n v="0"/>
    <x v="2"/>
    <x v="1"/>
    <n v="4392.7"/>
  </r>
  <r>
    <s v="Id1859"/>
    <x v="6"/>
    <x v="900"/>
    <x v="36"/>
    <s v="  Martina"/>
    <n v="24.3"/>
    <x v="2"/>
    <n v="4.9000000000000004"/>
    <x v="1"/>
    <s v="Yes"/>
    <x v="0"/>
    <s v="Yes"/>
    <x v="1"/>
    <n v="1"/>
    <x v="2"/>
    <x v="1"/>
    <n v="4391.6499999999996"/>
  </r>
  <r>
    <s v="Id186"/>
    <x v="0"/>
    <x v="901"/>
    <x v="44"/>
    <s v="  Amy"/>
    <n v="33.33"/>
    <x v="0"/>
    <n v="9.26"/>
    <x v="0"/>
    <s v="Yes"/>
    <x v="0"/>
    <s v="No"/>
    <x v="1"/>
    <n v="2"/>
    <x v="2"/>
    <x v="1"/>
    <n v="36580.28"/>
  </r>
  <r>
    <s v="Id1860"/>
    <x v="1"/>
    <x v="902"/>
    <x v="29"/>
    <s v="  Elizabeth L"/>
    <n v="29.734999999999999"/>
    <x v="1"/>
    <n v="5.78"/>
    <x v="2"/>
    <s v="No"/>
    <x v="0"/>
    <s v="No"/>
    <x v="1"/>
    <n v="0"/>
    <x v="2"/>
    <x v="0"/>
    <n v="4357.04"/>
  </r>
  <r>
    <s v="Id1861"/>
    <x v="0"/>
    <x v="903"/>
    <x v="17"/>
    <s v="  Stephanie C"/>
    <n v="29.26"/>
    <x v="1"/>
    <n v="4.7"/>
    <x v="1"/>
    <s v="No"/>
    <x v="0"/>
    <s v="No"/>
    <x v="1"/>
    <n v="0"/>
    <x v="2"/>
    <x v="1"/>
    <n v="4350.51"/>
  </r>
  <r>
    <s v="Id1862"/>
    <x v="0"/>
    <x v="904"/>
    <x v="21"/>
    <s v="  Katie"/>
    <n v="33"/>
    <x v="0"/>
    <n v="6.28"/>
    <x v="2"/>
    <s v="No"/>
    <x v="0"/>
    <s v="No"/>
    <x v="1"/>
    <n v="0"/>
    <x v="2"/>
    <x v="1"/>
    <n v="4349.46"/>
  </r>
  <r>
    <s v="Id1863"/>
    <x v="7"/>
    <x v="905"/>
    <x v="29"/>
    <s v="  Callie"/>
    <n v="31.065000000000001"/>
    <x v="0"/>
    <n v="4.2300000000000004"/>
    <x v="1"/>
    <s v="No"/>
    <x v="0"/>
    <s v="No"/>
    <x v="1"/>
    <n v="0"/>
    <x v="2"/>
    <x v="2"/>
    <n v="4347.0200000000004"/>
  </r>
  <r>
    <s v="Id1864"/>
    <x v="0"/>
    <x v="906"/>
    <x v="21"/>
    <s v="  Inna"/>
    <n v="26.51"/>
    <x v="1"/>
    <n v="6.17"/>
    <x v="2"/>
    <s v="No"/>
    <x v="0"/>
    <s v="No"/>
    <x v="1"/>
    <n v="0"/>
    <x v="2"/>
    <x v="2"/>
    <n v="4340.4399999999996"/>
  </r>
  <r>
    <s v="Id1865"/>
    <x v="7"/>
    <x v="907"/>
    <x v="21"/>
    <s v="  Mary K"/>
    <n v="28.88"/>
    <x v="1"/>
    <n v="4.96"/>
    <x v="1"/>
    <s v="No"/>
    <x v="0"/>
    <s v="No"/>
    <x v="1"/>
    <n v="0"/>
    <x v="2"/>
    <x v="2"/>
    <n v="4337.74"/>
  </r>
  <r>
    <s v="Id1866"/>
    <x v="1"/>
    <x v="908"/>
    <x v="35"/>
    <s v="  Samuel M"/>
    <n v="35.814999999999998"/>
    <x v="0"/>
    <n v="5.1100000000000003"/>
    <x v="1"/>
    <s v="Yes"/>
    <x v="0"/>
    <s v="No"/>
    <x v="1"/>
    <n v="1"/>
    <x v="2"/>
    <x v="2"/>
    <n v="4320.41"/>
  </r>
  <r>
    <s v="Id1867"/>
    <x v="1"/>
    <x v="909"/>
    <x v="13"/>
    <s v="  Kimberly"/>
    <n v="21.28"/>
    <x v="2"/>
    <n v="4.05"/>
    <x v="1"/>
    <s v="No"/>
    <x v="1"/>
    <s v="No"/>
    <x v="1"/>
    <n v="1"/>
    <x v="2"/>
    <x v="0"/>
    <n v="4296.2700000000004"/>
  </r>
  <r>
    <s v="Id1868"/>
    <x v="5"/>
    <x v="910"/>
    <x v="43"/>
    <s v="  Tom J"/>
    <n v="33.81"/>
    <x v="0"/>
    <n v="6.49"/>
    <x v="2"/>
    <s v="No"/>
    <x v="0"/>
    <s v="Yes"/>
    <x v="1"/>
    <n v="1"/>
    <x v="2"/>
    <x v="2"/>
    <n v="4278.55"/>
  </r>
  <r>
    <s v="Id1869"/>
    <x v="0"/>
    <x v="516"/>
    <x v="25"/>
    <s v="  Zachary"/>
    <n v="44.22"/>
    <x v="0"/>
    <n v="4.1900000000000004"/>
    <x v="1"/>
    <s v="No"/>
    <x v="0"/>
    <s v="No"/>
    <x v="1"/>
    <n v="1"/>
    <x v="1"/>
    <x v="1"/>
    <n v="4266.17"/>
  </r>
  <r>
    <s v="Id187"/>
    <x v="6"/>
    <x v="852"/>
    <x v="25"/>
    <s v="  Andrew P"/>
    <n v="53.21"/>
    <x v="0"/>
    <n v="4.2699999999999996"/>
    <x v="1"/>
    <s v="No"/>
    <x v="0"/>
    <s v="No"/>
    <x v="0"/>
    <n v="1"/>
    <x v="0"/>
    <x v="1"/>
    <n v="36572.800000000003"/>
  </r>
  <r>
    <s v="Id1870"/>
    <x v="1"/>
    <x v="911"/>
    <x v="26"/>
    <s v="  Dane"/>
    <n v="15.46"/>
    <x v="3"/>
    <n v="4.99"/>
    <x v="1"/>
    <s v="Yes"/>
    <x v="0"/>
    <s v="Yes"/>
    <x v="1"/>
    <n v="1"/>
    <x v="2"/>
    <x v="2"/>
    <n v="4265.01"/>
  </r>
  <r>
    <s v="Id1871"/>
    <x v="6"/>
    <x v="912"/>
    <x v="39"/>
    <s v="  Dougie J"/>
    <n v="30.3"/>
    <x v="0"/>
    <n v="4.7699999999999996"/>
    <x v="1"/>
    <s v="Yes"/>
    <x v="0"/>
    <s v="No"/>
    <x v="1"/>
    <n v="1"/>
    <x v="1"/>
    <x v="1"/>
    <n v="4260.74"/>
  </r>
  <r>
    <s v="Id1872"/>
    <x v="0"/>
    <x v="913"/>
    <x v="31"/>
    <s v="  Jeremiah H"/>
    <n v="16.670000000000002"/>
    <x v="3"/>
    <n v="5.46"/>
    <x v="1"/>
    <s v="No"/>
    <x v="0"/>
    <s v="No"/>
    <x v="1"/>
    <n v="0"/>
    <x v="2"/>
    <x v="0"/>
    <n v="4250.24"/>
  </r>
  <r>
    <s v="Id1873"/>
    <x v="1"/>
    <x v="914"/>
    <x v="17"/>
    <s v="  Ashley J"/>
    <n v="28.594999999999999"/>
    <x v="1"/>
    <n v="5.43"/>
    <x v="1"/>
    <s v="No"/>
    <x v="0"/>
    <s v="No"/>
    <x v="1"/>
    <n v="0"/>
    <x v="1"/>
    <x v="2"/>
    <n v="4243.59"/>
  </r>
  <r>
    <s v="Id1874"/>
    <x v="1"/>
    <x v="915"/>
    <x v="17"/>
    <s v="  Turner J"/>
    <n v="25.934999999999999"/>
    <x v="1"/>
    <n v="4.29"/>
    <x v="1"/>
    <s v="No"/>
    <x v="0"/>
    <s v="No"/>
    <x v="1"/>
    <n v="0"/>
    <x v="2"/>
    <x v="1"/>
    <n v="4239.8900000000003"/>
  </r>
  <r>
    <s v="Id1875"/>
    <x v="3"/>
    <x v="916"/>
    <x v="25"/>
    <s v="  Roger"/>
    <n v="27.645"/>
    <x v="1"/>
    <n v="5.25"/>
    <x v="1"/>
    <s v="No"/>
    <x v="0"/>
    <s v="No"/>
    <x v="1"/>
    <n v="1"/>
    <x v="1"/>
    <x v="2"/>
    <n v="4237.13"/>
  </r>
  <r>
    <s v="Id1876"/>
    <x v="6"/>
    <x v="917"/>
    <x v="37"/>
    <s v="  Pamela"/>
    <n v="30.1"/>
    <x v="0"/>
    <n v="4.04"/>
    <x v="1"/>
    <s v="No"/>
    <x v="0"/>
    <s v="No"/>
    <x v="1"/>
    <n v="1"/>
    <x v="2"/>
    <x v="2"/>
    <n v="4234.93"/>
  </r>
  <r>
    <s v="Id1877"/>
    <x v="1"/>
    <x v="918"/>
    <x v="36"/>
    <s v="  Allison M"/>
    <n v="26.79"/>
    <x v="1"/>
    <n v="5"/>
    <x v="1"/>
    <s v="Yes"/>
    <x v="0"/>
    <s v="Yes"/>
    <x v="1"/>
    <n v="1"/>
    <x v="2"/>
    <x v="1"/>
    <n v="4189.1099999999997"/>
  </r>
  <r>
    <s v="Id1878"/>
    <x v="4"/>
    <x v="919"/>
    <x v="39"/>
    <s v="  Katherine H"/>
    <n v="27.1"/>
    <x v="1"/>
    <n v="4.01"/>
    <x v="1"/>
    <s v="Yes"/>
    <x v="0"/>
    <s v="No"/>
    <x v="1"/>
    <n v="1"/>
    <x v="2"/>
    <x v="1"/>
    <n v="4188.7299999999996"/>
  </r>
  <r>
    <s v="Id1879"/>
    <x v="0"/>
    <x v="920"/>
    <x v="3"/>
    <s v="  Robin"/>
    <n v="24.31"/>
    <x v="2"/>
    <n v="5.4"/>
    <x v="1"/>
    <s v="No"/>
    <x v="0"/>
    <s v="No"/>
    <x v="1"/>
    <n v="0"/>
    <x v="2"/>
    <x v="0"/>
    <n v="4185.1000000000004"/>
  </r>
  <r>
    <s v="Id188"/>
    <x v="6"/>
    <x v="921"/>
    <x v="19"/>
    <s v="  George M"/>
    <n v="38.729999999999997"/>
    <x v="0"/>
    <n v="11.51"/>
    <x v="0"/>
    <s v="No"/>
    <x v="0"/>
    <s v="No"/>
    <x v="0"/>
    <n v="2"/>
    <x v="2"/>
    <x v="0"/>
    <n v="36541.550000000003"/>
  </r>
  <r>
    <s v="Id1880"/>
    <x v="1"/>
    <x v="922"/>
    <x v="41"/>
    <s v="  Terri"/>
    <n v="15.53"/>
    <x v="3"/>
    <n v="5.81"/>
    <x v="2"/>
    <s v="No"/>
    <x v="0"/>
    <s v="No"/>
    <x v="1"/>
    <n v="1"/>
    <x v="2"/>
    <x v="1"/>
    <n v="4163.21"/>
  </r>
  <r>
    <s v="Id1881"/>
    <x v="1"/>
    <x v="923"/>
    <x v="37"/>
    <s v="  Eddie"/>
    <n v="30.7"/>
    <x v="0"/>
    <n v="5.82"/>
    <x v="2"/>
    <s v="No"/>
    <x v="0"/>
    <s v="No"/>
    <x v="1"/>
    <n v="1"/>
    <x v="2"/>
    <x v="2"/>
    <n v="4154.97"/>
  </r>
  <r>
    <s v="Id1882"/>
    <x v="0"/>
    <x v="924"/>
    <x v="25"/>
    <s v="  Pamela"/>
    <n v="33.33"/>
    <x v="0"/>
    <n v="4.82"/>
    <x v="1"/>
    <s v="No"/>
    <x v="0"/>
    <s v="No"/>
    <x v="1"/>
    <n v="1"/>
    <x v="2"/>
    <x v="1"/>
    <n v="4151.03"/>
  </r>
  <r>
    <s v="Id1883"/>
    <x v="6"/>
    <x v="925"/>
    <x v="25"/>
    <s v="  Joyce"/>
    <n v="32.4"/>
    <x v="0"/>
    <n v="5.08"/>
    <x v="1"/>
    <s v="No"/>
    <x v="0"/>
    <s v="No"/>
    <x v="1"/>
    <n v="1"/>
    <x v="2"/>
    <x v="2"/>
    <n v="4149.74"/>
  </r>
  <r>
    <s v="Id1884"/>
    <x v="7"/>
    <x v="516"/>
    <x v="25"/>
    <s v="  Alison W"/>
    <n v="27.93"/>
    <x v="1"/>
    <n v="5.59"/>
    <x v="1"/>
    <s v="No"/>
    <x v="0"/>
    <s v="No"/>
    <x v="1"/>
    <n v="1"/>
    <x v="2"/>
    <x v="0"/>
    <n v="4137.5200000000004"/>
  </r>
  <r>
    <s v="Id1885"/>
    <x v="1"/>
    <x v="926"/>
    <x v="17"/>
    <s v="  Tammara C"/>
    <n v="21.754999999999999"/>
    <x v="2"/>
    <n v="5.12"/>
    <x v="1"/>
    <s v="No"/>
    <x v="0"/>
    <s v="No"/>
    <x v="1"/>
    <n v="0"/>
    <x v="2"/>
    <x v="2"/>
    <n v="4134.08"/>
  </r>
  <r>
    <s v="Id1886"/>
    <x v="1"/>
    <x v="927"/>
    <x v="21"/>
    <s v="  Dorota"/>
    <n v="25.934999999999999"/>
    <x v="1"/>
    <n v="4.95"/>
    <x v="1"/>
    <s v="No"/>
    <x v="0"/>
    <s v="No"/>
    <x v="1"/>
    <n v="0"/>
    <x v="2"/>
    <x v="0"/>
    <n v="4133.6400000000003"/>
  </r>
  <r>
    <s v="Id1887"/>
    <x v="6"/>
    <x v="928"/>
    <x v="29"/>
    <s v="  Jose Norberto Sr"/>
    <n v="31.5"/>
    <x v="0"/>
    <n v="6.16"/>
    <x v="2"/>
    <s v="No"/>
    <x v="0"/>
    <s v="No"/>
    <x v="1"/>
    <n v="0"/>
    <x v="2"/>
    <x v="0"/>
    <n v="4076.5"/>
  </r>
  <r>
    <s v="Id1888"/>
    <x v="0"/>
    <x v="929"/>
    <x v="29"/>
    <s v="  Peter"/>
    <n v="30.03"/>
    <x v="0"/>
    <n v="6.41"/>
    <x v="2"/>
    <s v="No"/>
    <x v="0"/>
    <s v="No"/>
    <x v="1"/>
    <n v="0"/>
    <x v="1"/>
    <x v="1"/>
    <n v="4074.45"/>
  </r>
  <r>
    <s v="Id1889"/>
    <x v="1"/>
    <x v="930"/>
    <x v="43"/>
    <s v="  Bryant"/>
    <n v="33.479999999999997"/>
    <x v="0"/>
    <n v="8.94"/>
    <x v="0"/>
    <s v="No"/>
    <x v="0"/>
    <s v="No"/>
    <x v="1"/>
    <n v="0"/>
    <x v="2"/>
    <x v="2"/>
    <n v="4070.51"/>
  </r>
  <r>
    <s v="Id189"/>
    <x v="6"/>
    <x v="931"/>
    <x v="27"/>
    <s v="  Sarah"/>
    <n v="29.73"/>
    <x v="1"/>
    <n v="7.22"/>
    <x v="0"/>
    <s v="No"/>
    <x v="0"/>
    <s v="No"/>
    <x v="0"/>
    <n v="0"/>
    <x v="2"/>
    <x v="1"/>
    <n v="36445.550000000003"/>
  </r>
  <r>
    <s v="Id1890"/>
    <x v="0"/>
    <x v="932"/>
    <x v="26"/>
    <s v="  Christina"/>
    <n v="16.510000000000002"/>
    <x v="3"/>
    <n v="4.42"/>
    <x v="1"/>
    <s v="Yes"/>
    <x v="0"/>
    <s v="Yes"/>
    <x v="1"/>
    <n v="1"/>
    <x v="2"/>
    <x v="2"/>
    <n v="4070.42"/>
  </r>
  <r>
    <s v="Id1891"/>
    <x v="1"/>
    <x v="933"/>
    <x v="39"/>
    <s v="  John"/>
    <n v="33.155000000000001"/>
    <x v="0"/>
    <n v="5.3"/>
    <x v="1"/>
    <s v="Yes"/>
    <x v="0"/>
    <s v="No"/>
    <x v="1"/>
    <n v="1"/>
    <x v="1"/>
    <x v="0"/>
    <n v="4058.71"/>
  </r>
  <r>
    <s v="Id1892"/>
    <x v="0"/>
    <x v="686"/>
    <x v="40"/>
    <s v="  Eduardo"/>
    <n v="37.29"/>
    <x v="0"/>
    <n v="4.6399999999999997"/>
    <x v="1"/>
    <s v="No"/>
    <x v="0"/>
    <s v="Yes"/>
    <x v="1"/>
    <n v="1"/>
    <x v="2"/>
    <x v="2"/>
    <n v="4058.12"/>
  </r>
  <r>
    <s v="Id1893"/>
    <x v="0"/>
    <x v="934"/>
    <x v="35"/>
    <s v="  Laura M"/>
    <n v="20.23"/>
    <x v="2"/>
    <n v="6.16"/>
    <x v="2"/>
    <s v="Yes"/>
    <x v="0"/>
    <s v="No"/>
    <x v="1"/>
    <n v="1"/>
    <x v="2"/>
    <x v="2"/>
    <n v="4047.94"/>
  </r>
  <r>
    <s v="Id1894"/>
    <x v="12"/>
    <x v="935"/>
    <x v="40"/>
    <s v="  Charlie"/>
    <n v="28.975000000000001"/>
    <x v="1"/>
    <n v="4.12"/>
    <x v="1"/>
    <s v="No"/>
    <x v="0"/>
    <s v="Yes"/>
    <x v="1"/>
    <n v="1"/>
    <x v="1"/>
    <x v="0"/>
    <n v="4040.56"/>
  </r>
  <r>
    <s v="Id1895"/>
    <x v="0"/>
    <x v="936"/>
    <x v="26"/>
    <s v="  Melissa D"/>
    <n v="16.420000000000002"/>
    <x v="3"/>
    <n v="5.77"/>
    <x v="2"/>
    <s v="Yes"/>
    <x v="0"/>
    <s v="Yes"/>
    <x v="1"/>
    <n v="1"/>
    <x v="2"/>
    <x v="2"/>
    <n v="4039.9"/>
  </r>
  <r>
    <s v="Id1896"/>
    <x v="0"/>
    <x v="511"/>
    <x v="41"/>
    <s v="  Dan C"/>
    <n v="17.559999999999999"/>
    <x v="3"/>
    <n v="6.2"/>
    <x v="2"/>
    <s v="No"/>
    <x v="0"/>
    <s v="No"/>
    <x v="1"/>
    <n v="1"/>
    <x v="2"/>
    <x v="2"/>
    <n v="4038.41"/>
  </r>
  <r>
    <s v="Id1897"/>
    <x v="1"/>
    <x v="937"/>
    <x v="25"/>
    <s v="  Matthew"/>
    <n v="24.13"/>
    <x v="2"/>
    <n v="4.3899999999999997"/>
    <x v="1"/>
    <s v="No"/>
    <x v="0"/>
    <s v="No"/>
    <x v="1"/>
    <n v="1"/>
    <x v="1"/>
    <x v="0"/>
    <n v="4032.24"/>
  </r>
  <r>
    <s v="Id1898"/>
    <x v="12"/>
    <x v="938"/>
    <x v="13"/>
    <s v="  Wesley C"/>
    <n v="19.95"/>
    <x v="2"/>
    <n v="5.13"/>
    <x v="1"/>
    <s v="No"/>
    <x v="1"/>
    <s v="No"/>
    <x v="1"/>
    <n v="2"/>
    <x v="2"/>
    <x v="2"/>
    <n v="4005.42"/>
  </r>
  <r>
    <s v="Id1899"/>
    <x v="0"/>
    <x v="815"/>
    <x v="3"/>
    <s v="  Christopher"/>
    <n v="21.24"/>
    <x v="2"/>
    <n v="4.49"/>
    <x v="1"/>
    <s v="No"/>
    <x v="0"/>
    <s v="No"/>
    <x v="1"/>
    <n v="0"/>
    <x v="2"/>
    <x v="2"/>
    <n v="4002.36"/>
  </r>
  <r>
    <s v="Id19"/>
    <x v="1"/>
    <x v="178"/>
    <x v="28"/>
    <s v="  Said Sr"/>
    <n v="36.954999999999998"/>
    <x v="0"/>
    <n v="4.72"/>
    <x v="1"/>
    <s v="Yes"/>
    <x v="0"/>
    <s v="No"/>
    <x v="0"/>
    <n v="1"/>
    <x v="0"/>
    <x v="0"/>
    <n v="47496.49"/>
  </r>
  <r>
    <s v="Id190"/>
    <x v="6"/>
    <x v="939"/>
    <x v="38"/>
    <s v="  Lara"/>
    <n v="34.700000000000003"/>
    <x v="0"/>
    <n v="4.37"/>
    <x v="1"/>
    <s v="No"/>
    <x v="0"/>
    <s v="Yes"/>
    <x v="0"/>
    <n v="1"/>
    <x v="2"/>
    <x v="0"/>
    <n v="36397.58"/>
  </r>
  <r>
    <s v="Id1900"/>
    <x v="0"/>
    <x v="940"/>
    <x v="29"/>
    <s v="  Jessica"/>
    <n v="44.22"/>
    <x v="0"/>
    <n v="6.35"/>
    <x v="2"/>
    <s v="No"/>
    <x v="0"/>
    <s v="No"/>
    <x v="1"/>
    <n v="0"/>
    <x v="2"/>
    <x v="1"/>
    <n v="3994.18"/>
  </r>
  <r>
    <s v="Id1901"/>
    <x v="6"/>
    <x v="941"/>
    <x v="29"/>
    <s v="  Christin"/>
    <n v="41.1"/>
    <x v="0"/>
    <n v="5.79"/>
    <x v="2"/>
    <s v="No"/>
    <x v="0"/>
    <s v="No"/>
    <x v="1"/>
    <n v="0"/>
    <x v="2"/>
    <x v="1"/>
    <n v="3989.84"/>
  </r>
  <r>
    <s v="Id1902"/>
    <x v="6"/>
    <x v="942"/>
    <x v="16"/>
    <s v="  Sara"/>
    <n v="34.200000000000003"/>
    <x v="0"/>
    <n v="4.78"/>
    <x v="1"/>
    <s v="Yes"/>
    <x v="0"/>
    <s v="No"/>
    <x v="1"/>
    <n v="0"/>
    <x v="2"/>
    <x v="1"/>
    <n v="3987.93"/>
  </r>
  <r>
    <s v="Id1903"/>
    <x v="0"/>
    <x v="943"/>
    <x v="16"/>
    <s v="  Elizabeth"/>
    <n v="29.92"/>
    <x v="0"/>
    <n v="6.02"/>
    <x v="2"/>
    <s v="Yes"/>
    <x v="0"/>
    <s v="No"/>
    <x v="1"/>
    <n v="0"/>
    <x v="2"/>
    <x v="1"/>
    <n v="3981.98"/>
  </r>
  <r>
    <s v="Id1904"/>
    <x v="0"/>
    <x v="944"/>
    <x v="29"/>
    <s v="  Margaret P"/>
    <n v="28.93"/>
    <x v="1"/>
    <n v="4.4400000000000004"/>
    <x v="1"/>
    <s v="No"/>
    <x v="0"/>
    <s v="No"/>
    <x v="1"/>
    <n v="0"/>
    <x v="2"/>
    <x v="0"/>
    <n v="3972.92"/>
  </r>
  <r>
    <s v="Id1905"/>
    <x v="1"/>
    <x v="945"/>
    <x v="39"/>
    <s v="  Tiffany K"/>
    <n v="31.254999999999999"/>
    <x v="0"/>
    <n v="5.84"/>
    <x v="2"/>
    <s v="Yes"/>
    <x v="0"/>
    <s v="No"/>
    <x v="1"/>
    <n v="1"/>
    <x v="2"/>
    <x v="1"/>
    <n v="3956.07"/>
  </r>
  <r>
    <s v="Id1906"/>
    <x v="5"/>
    <x v="946"/>
    <x v="23"/>
    <s v="  David M"/>
    <n v="29.83"/>
    <x v="1"/>
    <n v="5.39"/>
    <x v="1"/>
    <s v="No"/>
    <x v="0"/>
    <s v="No"/>
    <x v="1"/>
    <n v="0"/>
    <x v="2"/>
    <x v="0"/>
    <n v="3955.98"/>
  </r>
  <r>
    <s v="Id1907"/>
    <x v="0"/>
    <x v="947"/>
    <x v="40"/>
    <s v="  Christine E"/>
    <n v="29.59"/>
    <x v="1"/>
    <n v="6.16"/>
    <x v="2"/>
    <s v="No"/>
    <x v="0"/>
    <s v="Yes"/>
    <x v="1"/>
    <n v="1"/>
    <x v="2"/>
    <x v="1"/>
    <n v="3947.41"/>
  </r>
  <r>
    <s v="Id1908"/>
    <x v="7"/>
    <x v="948"/>
    <x v="40"/>
    <s v="  Donna"/>
    <n v="31.16"/>
    <x v="0"/>
    <n v="4.49"/>
    <x v="1"/>
    <s v="No"/>
    <x v="0"/>
    <s v="Yes"/>
    <x v="1"/>
    <n v="1"/>
    <x v="2"/>
    <x v="0"/>
    <n v="3943.6"/>
  </r>
  <r>
    <s v="Id1909"/>
    <x v="0"/>
    <x v="949"/>
    <x v="35"/>
    <s v="  Rod"/>
    <n v="34.21"/>
    <x v="0"/>
    <n v="4.4800000000000004"/>
    <x v="1"/>
    <s v="Yes"/>
    <x v="0"/>
    <s v="No"/>
    <x v="1"/>
    <n v="1"/>
    <x v="1"/>
    <x v="2"/>
    <n v="3935.18"/>
  </r>
  <r>
    <s v="Id191"/>
    <x v="6"/>
    <x v="96"/>
    <x v="15"/>
    <s v="  Sebastien"/>
    <n v="38.28"/>
    <x v="0"/>
    <n v="11.56"/>
    <x v="0"/>
    <s v="Yes"/>
    <x v="0"/>
    <s v="No"/>
    <x v="0"/>
    <n v="1"/>
    <x v="0"/>
    <x v="1"/>
    <n v="36350.71"/>
  </r>
  <r>
    <s v="Id1910"/>
    <x v="6"/>
    <x v="950"/>
    <x v="43"/>
    <s v="  Joe"/>
    <n v="34.86"/>
    <x v="0"/>
    <n v="10.97"/>
    <x v="0"/>
    <s v="No"/>
    <x v="0"/>
    <s v="No"/>
    <x v="1"/>
    <n v="0"/>
    <x v="2"/>
    <x v="0"/>
    <n v="3931.51"/>
  </r>
  <r>
    <s v="Id1911"/>
    <x v="7"/>
    <x v="951"/>
    <x v="13"/>
    <s v="  Kayleigh"/>
    <n v="34.58"/>
    <x v="0"/>
    <n v="5.14"/>
    <x v="1"/>
    <s v="No"/>
    <x v="1"/>
    <s v="No"/>
    <x v="1"/>
    <n v="2"/>
    <x v="2"/>
    <x v="1"/>
    <n v="3925.76"/>
  </r>
  <r>
    <s v="Id1912"/>
    <x v="0"/>
    <x v="952"/>
    <x v="22"/>
    <s v="  Lorcan A"/>
    <n v="17.940000000000001"/>
    <x v="3"/>
    <n v="5.17"/>
    <x v="1"/>
    <s v="Yes"/>
    <x v="0"/>
    <s v="No"/>
    <x v="1"/>
    <n v="0"/>
    <x v="2"/>
    <x v="1"/>
    <n v="3910.44"/>
  </r>
  <r>
    <s v="Id1913"/>
    <x v="6"/>
    <x v="953"/>
    <x v="36"/>
    <s v="  Billy"/>
    <n v="26.8"/>
    <x v="1"/>
    <n v="6.18"/>
    <x v="2"/>
    <s v="Yes"/>
    <x v="0"/>
    <s v="Yes"/>
    <x v="1"/>
    <n v="1"/>
    <x v="1"/>
    <x v="0"/>
    <n v="3906.13"/>
  </r>
  <r>
    <s v="Id1914"/>
    <x v="0"/>
    <x v="954"/>
    <x v="10"/>
    <s v="  Paul M"/>
    <n v="17.690000000000001"/>
    <x v="3"/>
    <n v="9.07"/>
    <x v="0"/>
    <s v="Yes"/>
    <x v="0"/>
    <s v="No"/>
    <x v="1"/>
    <n v="0"/>
    <x v="2"/>
    <x v="1"/>
    <n v="3902.07"/>
  </r>
  <r>
    <s v="Id1915"/>
    <x v="1"/>
    <x v="955"/>
    <x v="40"/>
    <s v="  Brenda M"/>
    <n v="25.77"/>
    <x v="1"/>
    <n v="4.43"/>
    <x v="1"/>
    <s v="No"/>
    <x v="0"/>
    <s v="Yes"/>
    <x v="1"/>
    <n v="1"/>
    <x v="2"/>
    <x v="1"/>
    <n v="3898.35"/>
  </r>
  <r>
    <s v="Id1916"/>
    <x v="1"/>
    <x v="956"/>
    <x v="42"/>
    <s v="  Jeff H"/>
    <n v="34.46"/>
    <x v="0"/>
    <n v="4.17"/>
    <x v="1"/>
    <s v="No"/>
    <x v="1"/>
    <s v="No"/>
    <x v="1"/>
    <n v="1"/>
    <x v="2"/>
    <x v="1"/>
    <n v="3889.2"/>
  </r>
  <r>
    <s v="Id1917"/>
    <x v="1"/>
    <x v="957"/>
    <x v="16"/>
    <s v="  Michael"/>
    <n v="30.875"/>
    <x v="0"/>
    <n v="4.95"/>
    <x v="1"/>
    <s v="Yes"/>
    <x v="0"/>
    <s v="No"/>
    <x v="1"/>
    <n v="0"/>
    <x v="0"/>
    <x v="0"/>
    <n v="3877.3"/>
  </r>
  <r>
    <s v="Id1918"/>
    <x v="0"/>
    <x v="660"/>
    <x v="17"/>
    <s v="  Jan"/>
    <n v="39.49"/>
    <x v="0"/>
    <n v="5.13"/>
    <x v="1"/>
    <s v="No"/>
    <x v="0"/>
    <s v="No"/>
    <x v="1"/>
    <n v="0"/>
    <x v="2"/>
    <x v="0"/>
    <n v="3875.73"/>
  </r>
  <r>
    <s v="Id1919"/>
    <x v="1"/>
    <x v="958"/>
    <x v="29"/>
    <s v="  Bernard"/>
    <n v="28.88"/>
    <x v="1"/>
    <n v="4.0999999999999996"/>
    <x v="1"/>
    <s v="No"/>
    <x v="0"/>
    <s v="No"/>
    <x v="1"/>
    <n v="0"/>
    <x v="0"/>
    <x v="2"/>
    <n v="3866.86"/>
  </r>
  <r>
    <s v="Id192"/>
    <x v="6"/>
    <x v="959"/>
    <x v="11"/>
    <s v="  Padraig"/>
    <n v="33.57"/>
    <x v="0"/>
    <n v="8.82"/>
    <x v="0"/>
    <s v="Yes"/>
    <x v="0"/>
    <s v="No"/>
    <x v="0"/>
    <n v="0"/>
    <x v="0"/>
    <x v="0"/>
    <n v="36332.449999999997"/>
  </r>
  <r>
    <s v="Id1920"/>
    <x v="3"/>
    <x v="960"/>
    <x v="14"/>
    <s v="  Craig"/>
    <n v="20.234999999999999"/>
    <x v="2"/>
    <n v="5.01"/>
    <x v="1"/>
    <s v="Yes"/>
    <x v="0"/>
    <s v="No"/>
    <x v="1"/>
    <n v="0"/>
    <x v="2"/>
    <x v="1"/>
    <n v="3861.21"/>
  </r>
  <r>
    <s v="Id1921"/>
    <x v="4"/>
    <x v="961"/>
    <x v="13"/>
    <s v="  Bryn"/>
    <n v="30.67"/>
    <x v="0"/>
    <n v="5.09"/>
    <x v="1"/>
    <s v="Yes"/>
    <x v="0"/>
    <s v="No"/>
    <x v="1"/>
    <n v="0"/>
    <x v="2"/>
    <x v="0"/>
    <n v="3858.51"/>
  </r>
  <r>
    <s v="Id1922"/>
    <x v="3"/>
    <x v="962"/>
    <x v="17"/>
    <s v="  Michael"/>
    <n v="30.875"/>
    <x v="0"/>
    <n v="6.49"/>
    <x v="2"/>
    <s v="No"/>
    <x v="0"/>
    <s v="No"/>
    <x v="1"/>
    <n v="0"/>
    <x v="1"/>
    <x v="2"/>
    <n v="3857.76"/>
  </r>
  <r>
    <s v="Id1923"/>
    <x v="6"/>
    <x v="849"/>
    <x v="21"/>
    <s v="  Benjamin"/>
    <n v="23.8"/>
    <x v="2"/>
    <n v="4.08"/>
    <x v="1"/>
    <s v="No"/>
    <x v="0"/>
    <s v="No"/>
    <x v="1"/>
    <n v="0"/>
    <x v="1"/>
    <x v="1"/>
    <n v="3847.67"/>
  </r>
  <r>
    <s v="Id1924"/>
    <x v="1"/>
    <x v="963"/>
    <x v="10"/>
    <s v="  Jay"/>
    <n v="15.37"/>
    <x v="3"/>
    <n v="8.6300000000000008"/>
    <x v="0"/>
    <s v="Yes"/>
    <x v="0"/>
    <s v="No"/>
    <x v="1"/>
    <n v="0"/>
    <x v="2"/>
    <x v="0"/>
    <n v="3797.2"/>
  </r>
  <r>
    <s v="Id1925"/>
    <x v="1"/>
    <x v="964"/>
    <x v="23"/>
    <s v="  William"/>
    <n v="30.4"/>
    <x v="0"/>
    <n v="5.28"/>
    <x v="1"/>
    <s v="No"/>
    <x v="0"/>
    <s v="No"/>
    <x v="1"/>
    <n v="0"/>
    <x v="2"/>
    <x v="0"/>
    <n v="3796.36"/>
  </r>
  <r>
    <s v="Id1926"/>
    <x v="0"/>
    <x v="965"/>
    <x v="35"/>
    <s v="  Shelley"/>
    <n v="19.48"/>
    <x v="2"/>
    <n v="5.63"/>
    <x v="1"/>
    <s v="Yes"/>
    <x v="0"/>
    <s v="No"/>
    <x v="1"/>
    <n v="1"/>
    <x v="2"/>
    <x v="0"/>
    <n v="3793.55"/>
  </r>
  <r>
    <s v="Id1927"/>
    <x v="0"/>
    <x v="966"/>
    <x v="10"/>
    <s v="  Jekaterina"/>
    <n v="16.96"/>
    <x v="3"/>
    <n v="11.47"/>
    <x v="0"/>
    <s v="Yes"/>
    <x v="0"/>
    <s v="No"/>
    <x v="1"/>
    <n v="0"/>
    <x v="2"/>
    <x v="2"/>
    <n v="3785.77"/>
  </r>
  <r>
    <s v="Id1928"/>
    <x v="0"/>
    <x v="967"/>
    <x v="30"/>
    <s v="  Daniel"/>
    <n v="19.05"/>
    <x v="2"/>
    <n v="4.92"/>
    <x v="1"/>
    <s v="No"/>
    <x v="0"/>
    <s v="No"/>
    <x v="1"/>
    <n v="1"/>
    <x v="2"/>
    <x v="0"/>
    <n v="3773.23"/>
  </r>
  <r>
    <s v="Id1929"/>
    <x v="0"/>
    <x v="968"/>
    <x v="21"/>
    <s v="  Pauline"/>
    <n v="37.619999999999997"/>
    <x v="0"/>
    <n v="4.18"/>
    <x v="1"/>
    <s v="No"/>
    <x v="0"/>
    <s v="No"/>
    <x v="1"/>
    <n v="0"/>
    <x v="2"/>
    <x v="2"/>
    <n v="3766.88"/>
  </r>
  <r>
    <s v="Id193"/>
    <x v="6"/>
    <x v="969"/>
    <x v="25"/>
    <s v="  Heather"/>
    <n v="52.06"/>
    <x v="0"/>
    <n v="4.6900000000000004"/>
    <x v="1"/>
    <s v="No"/>
    <x v="0"/>
    <s v="No"/>
    <x v="0"/>
    <n v="1"/>
    <x v="2"/>
    <x v="1"/>
    <n v="36314.050000000003"/>
  </r>
  <r>
    <s v="Id1930"/>
    <x v="6"/>
    <x v="970"/>
    <x v="17"/>
    <s v="  Colleen"/>
    <n v="29.1"/>
    <x v="1"/>
    <n v="4.67"/>
    <x v="1"/>
    <s v="No"/>
    <x v="0"/>
    <s v="No"/>
    <x v="1"/>
    <n v="0"/>
    <x v="2"/>
    <x v="0"/>
    <n v="3761.29"/>
  </r>
  <r>
    <s v="Id1931"/>
    <x v="0"/>
    <x v="971"/>
    <x v="17"/>
    <s v="  Aleah K"/>
    <n v="26.62"/>
    <x v="1"/>
    <n v="6.24"/>
    <x v="2"/>
    <s v="No"/>
    <x v="0"/>
    <s v="No"/>
    <x v="1"/>
    <n v="0"/>
    <x v="2"/>
    <x v="2"/>
    <n v="3757.84"/>
  </r>
  <r>
    <s v="Id1932"/>
    <x v="0"/>
    <x v="972"/>
    <x v="17"/>
    <s v="  Mare"/>
    <n v="25.74"/>
    <x v="1"/>
    <n v="5.99"/>
    <x v="2"/>
    <s v="No"/>
    <x v="0"/>
    <s v="No"/>
    <x v="1"/>
    <n v="0"/>
    <x v="2"/>
    <x v="1"/>
    <n v="3756.62"/>
  </r>
  <r>
    <s v="Id1933"/>
    <x v="0"/>
    <x v="973"/>
    <x v="24"/>
    <s v="  Kevin"/>
    <n v="18.22"/>
    <x v="3"/>
    <n v="10.27"/>
    <x v="0"/>
    <s v="Yes"/>
    <x v="0"/>
    <s v="No"/>
    <x v="1"/>
    <n v="1"/>
    <x v="2"/>
    <x v="1"/>
    <n v="3748.56"/>
  </r>
  <r>
    <s v="Id1934"/>
    <x v="1"/>
    <x v="337"/>
    <x v="40"/>
    <s v="  Jessica"/>
    <n v="26.03"/>
    <x v="1"/>
    <n v="5.97"/>
    <x v="2"/>
    <s v="No"/>
    <x v="0"/>
    <s v="Yes"/>
    <x v="1"/>
    <n v="1"/>
    <x v="2"/>
    <x v="1"/>
    <n v="3736.46"/>
  </r>
  <r>
    <s v="Id1935"/>
    <x v="7"/>
    <x v="974"/>
    <x v="21"/>
    <s v="  Amanda R"/>
    <n v="17.29"/>
    <x v="3"/>
    <n v="4.9800000000000004"/>
    <x v="1"/>
    <s v="No"/>
    <x v="0"/>
    <s v="No"/>
    <x v="1"/>
    <n v="0"/>
    <x v="2"/>
    <x v="0"/>
    <n v="3732.63"/>
  </r>
  <r>
    <s v="Id1936"/>
    <x v="0"/>
    <x v="975"/>
    <x v="24"/>
    <s v="  Murray W"/>
    <n v="18.170000000000002"/>
    <x v="3"/>
    <n v="6.91"/>
    <x v="0"/>
    <s v="Yes"/>
    <x v="0"/>
    <s v="No"/>
    <x v="1"/>
    <n v="1"/>
    <x v="2"/>
    <x v="1"/>
    <n v="3731.6"/>
  </r>
  <r>
    <s v="Id1937"/>
    <x v="4"/>
    <x v="976"/>
    <x v="42"/>
    <s v="  Meghan P"/>
    <n v="32.54"/>
    <x v="0"/>
    <n v="6.38"/>
    <x v="2"/>
    <s v="No"/>
    <x v="1"/>
    <s v="No"/>
    <x v="1"/>
    <n v="1"/>
    <x v="2"/>
    <x v="1"/>
    <n v="3722.23"/>
  </r>
  <r>
    <s v="Id1938"/>
    <x v="0"/>
    <x v="977"/>
    <x v="3"/>
    <s v="  David"/>
    <n v="30.25"/>
    <x v="0"/>
    <n v="4.7699999999999996"/>
    <x v="1"/>
    <s v="No"/>
    <x v="0"/>
    <s v="No"/>
    <x v="1"/>
    <n v="0"/>
    <x v="2"/>
    <x v="1"/>
    <n v="3704.35"/>
  </r>
  <r>
    <s v="Id1939"/>
    <x v="0"/>
    <x v="978"/>
    <x v="35"/>
    <s v="  Seth"/>
    <n v="19.59"/>
    <x v="2"/>
    <n v="6.04"/>
    <x v="2"/>
    <s v="Yes"/>
    <x v="0"/>
    <s v="No"/>
    <x v="1"/>
    <n v="1"/>
    <x v="2"/>
    <x v="0"/>
    <n v="3699.54"/>
  </r>
  <r>
    <s v="Id194"/>
    <x v="0"/>
    <x v="979"/>
    <x v="42"/>
    <s v="  Jorge"/>
    <n v="38.17"/>
    <x v="0"/>
    <n v="4.53"/>
    <x v="1"/>
    <s v="No"/>
    <x v="1"/>
    <s v="No"/>
    <x v="0"/>
    <n v="1"/>
    <x v="0"/>
    <x v="1"/>
    <n v="36307.800000000003"/>
  </r>
  <r>
    <s v="Id1940"/>
    <x v="6"/>
    <x v="980"/>
    <x v="39"/>
    <s v="  Michael P"/>
    <n v="45.9"/>
    <x v="0"/>
    <n v="4.3"/>
    <x v="1"/>
    <s v="Yes"/>
    <x v="0"/>
    <s v="No"/>
    <x v="1"/>
    <n v="1"/>
    <x v="2"/>
    <x v="0"/>
    <n v="3693.43"/>
  </r>
  <r>
    <s v="Id1941"/>
    <x v="0"/>
    <x v="981"/>
    <x v="10"/>
    <s v="  Russell M"/>
    <n v="17.059999999999999"/>
    <x v="3"/>
    <n v="8.75"/>
    <x v="0"/>
    <s v="Yes"/>
    <x v="0"/>
    <s v="No"/>
    <x v="1"/>
    <n v="0"/>
    <x v="2"/>
    <x v="1"/>
    <n v="3688.38"/>
  </r>
  <r>
    <s v="Id1942"/>
    <x v="5"/>
    <x v="982"/>
    <x v="38"/>
    <s v="  Martin"/>
    <n v="32.07"/>
    <x v="0"/>
    <n v="5.25"/>
    <x v="1"/>
    <s v="No"/>
    <x v="0"/>
    <s v="Yes"/>
    <x v="1"/>
    <n v="1"/>
    <x v="2"/>
    <x v="1"/>
    <n v="3688.35"/>
  </r>
  <r>
    <s v="Id1943"/>
    <x v="0"/>
    <x v="983"/>
    <x v="41"/>
    <s v="  Michael"/>
    <n v="16.5"/>
    <x v="3"/>
    <n v="5.03"/>
    <x v="1"/>
    <s v="No"/>
    <x v="0"/>
    <s v="No"/>
    <x v="1"/>
    <n v="1"/>
    <x v="2"/>
    <x v="0"/>
    <n v="3678.86"/>
  </r>
  <r>
    <s v="Id1944"/>
    <x v="6"/>
    <x v="984"/>
    <x v="25"/>
    <s v="  Miles"/>
    <n v="31.4"/>
    <x v="0"/>
    <n v="5.88"/>
    <x v="2"/>
    <s v="No"/>
    <x v="0"/>
    <s v="No"/>
    <x v="1"/>
    <n v="1"/>
    <x v="1"/>
    <x v="2"/>
    <n v="3659.35"/>
  </r>
  <r>
    <s v="Id1945"/>
    <x v="6"/>
    <x v="985"/>
    <x v="29"/>
    <s v="  Amanda"/>
    <n v="20.36"/>
    <x v="2"/>
    <n v="4.49"/>
    <x v="1"/>
    <s v="No"/>
    <x v="0"/>
    <s v="No"/>
    <x v="1"/>
    <n v="0"/>
    <x v="2"/>
    <x v="0"/>
    <n v="3653.29"/>
  </r>
  <r>
    <s v="Id1946"/>
    <x v="15"/>
    <x v="986"/>
    <x v="25"/>
    <s v="  Roger"/>
    <n v="25.46"/>
    <x v="1"/>
    <n v="4.1399999999999997"/>
    <x v="1"/>
    <s v="No"/>
    <x v="0"/>
    <s v="No"/>
    <x v="1"/>
    <n v="1"/>
    <x v="0"/>
    <x v="1"/>
    <n v="3645.09"/>
  </r>
  <r>
    <s v="Id1947"/>
    <x v="0"/>
    <x v="987"/>
    <x v="22"/>
    <s v="  Brock J"/>
    <n v="17.09"/>
    <x v="3"/>
    <n v="5.8"/>
    <x v="2"/>
    <s v="Yes"/>
    <x v="0"/>
    <s v="No"/>
    <x v="1"/>
    <n v="0"/>
    <x v="2"/>
    <x v="2"/>
    <n v="3622.13"/>
  </r>
  <r>
    <s v="Id1948"/>
    <x v="0"/>
    <x v="988"/>
    <x v="29"/>
    <s v="  Stephen F"/>
    <n v="20.83"/>
    <x v="2"/>
    <n v="5.12"/>
    <x v="1"/>
    <s v="No"/>
    <x v="0"/>
    <s v="No"/>
    <x v="1"/>
    <n v="0"/>
    <x v="2"/>
    <x v="2"/>
    <n v="3606.43"/>
  </r>
  <r>
    <s v="Id1949"/>
    <x v="0"/>
    <x v="989"/>
    <x v="35"/>
    <s v="  Missy"/>
    <n v="18.920000000000002"/>
    <x v="2"/>
    <n v="5.98"/>
    <x v="2"/>
    <s v="Yes"/>
    <x v="0"/>
    <s v="No"/>
    <x v="1"/>
    <n v="1"/>
    <x v="2"/>
    <x v="2"/>
    <n v="3603.6"/>
  </r>
  <r>
    <s v="Id195"/>
    <x v="1"/>
    <x v="990"/>
    <x v="38"/>
    <s v="  Jack R"/>
    <n v="36.954999999999998"/>
    <x v="0"/>
    <n v="5.84"/>
    <x v="2"/>
    <s v="No"/>
    <x v="0"/>
    <s v="Yes"/>
    <x v="0"/>
    <n v="1"/>
    <x v="0"/>
    <x v="2"/>
    <n v="36219.410000000003"/>
  </r>
  <r>
    <s v="Id1950"/>
    <x v="6"/>
    <x v="991"/>
    <x v="23"/>
    <s v="  William"/>
    <n v="37.1"/>
    <x v="0"/>
    <n v="5.46"/>
    <x v="1"/>
    <s v="No"/>
    <x v="0"/>
    <s v="No"/>
    <x v="1"/>
    <n v="0"/>
    <x v="2"/>
    <x v="1"/>
    <n v="3597.6"/>
  </r>
  <r>
    <s v="Id1951"/>
    <x v="1"/>
    <x v="992"/>
    <x v="36"/>
    <s v="  Lauren M"/>
    <n v="22.515000000000001"/>
    <x v="2"/>
    <n v="4.91"/>
    <x v="1"/>
    <s v="Yes"/>
    <x v="0"/>
    <s v="Yes"/>
    <x v="1"/>
    <n v="1"/>
    <x v="2"/>
    <x v="1"/>
    <n v="3594.17"/>
  </r>
  <r>
    <s v="Id1952"/>
    <x v="6"/>
    <x v="993"/>
    <x v="37"/>
    <s v="  Apolo U"/>
    <n v="32.700000000000003"/>
    <x v="0"/>
    <n v="4.66"/>
    <x v="1"/>
    <s v="No"/>
    <x v="0"/>
    <s v="No"/>
    <x v="1"/>
    <n v="0"/>
    <x v="2"/>
    <x v="0"/>
    <n v="3591.48"/>
  </r>
  <r>
    <s v="Id1953"/>
    <x v="0"/>
    <x v="994"/>
    <x v="24"/>
    <s v="  Alfons"/>
    <n v="17.75"/>
    <x v="3"/>
    <n v="6.8"/>
    <x v="0"/>
    <s v="Yes"/>
    <x v="0"/>
    <s v="No"/>
    <x v="1"/>
    <n v="1"/>
    <x v="2"/>
    <x v="1"/>
    <n v="3589.14"/>
  </r>
  <r>
    <s v="Id1954"/>
    <x v="1"/>
    <x v="995"/>
    <x v="14"/>
    <s v="  Amber"/>
    <n v="33.630000000000003"/>
    <x v="0"/>
    <n v="4.47"/>
    <x v="1"/>
    <s v="Yes"/>
    <x v="0"/>
    <s v="No"/>
    <x v="1"/>
    <n v="0"/>
    <x v="2"/>
    <x v="1"/>
    <n v="3579.83"/>
  </r>
  <r>
    <s v="Id1955"/>
    <x v="6"/>
    <x v="996"/>
    <x v="39"/>
    <s v="  Leah C"/>
    <n v="34.799999999999997"/>
    <x v="0"/>
    <n v="4.08"/>
    <x v="1"/>
    <s v="Yes"/>
    <x v="0"/>
    <s v="No"/>
    <x v="1"/>
    <n v="1"/>
    <x v="2"/>
    <x v="0"/>
    <n v="3578"/>
  </r>
  <r>
    <s v="Id1956"/>
    <x v="1"/>
    <x v="978"/>
    <x v="35"/>
    <s v="  Lilia"/>
    <n v="16.809999999999999"/>
    <x v="3"/>
    <n v="5.51"/>
    <x v="1"/>
    <s v="Yes"/>
    <x v="0"/>
    <s v="No"/>
    <x v="1"/>
    <n v="1"/>
    <x v="2"/>
    <x v="2"/>
    <n v="3569.96"/>
  </r>
  <r>
    <s v="Id1957"/>
    <x v="0"/>
    <x v="997"/>
    <x v="10"/>
    <s v="  Danny"/>
    <n v="16.690000000000001"/>
    <x v="3"/>
    <n v="8.4"/>
    <x v="0"/>
    <s v="Yes"/>
    <x v="0"/>
    <s v="No"/>
    <x v="1"/>
    <n v="0"/>
    <x v="2"/>
    <x v="2"/>
    <n v="3562.87"/>
  </r>
  <r>
    <s v="Id1958"/>
    <x v="0"/>
    <x v="998"/>
    <x v="39"/>
    <s v="  Lauren"/>
    <n v="23.21"/>
    <x v="2"/>
    <n v="5.14"/>
    <x v="1"/>
    <s v="Yes"/>
    <x v="0"/>
    <s v="No"/>
    <x v="1"/>
    <n v="1"/>
    <x v="2"/>
    <x v="2"/>
    <n v="3561.89"/>
  </r>
  <r>
    <s v="Id1959"/>
    <x v="7"/>
    <x v="999"/>
    <x v="39"/>
    <s v="  Courtney"/>
    <n v="25.175000000000001"/>
    <x v="1"/>
    <n v="5.21"/>
    <x v="1"/>
    <s v="Yes"/>
    <x v="0"/>
    <s v="No"/>
    <x v="1"/>
    <n v="1"/>
    <x v="2"/>
    <x v="0"/>
    <n v="3558.62"/>
  </r>
  <r>
    <s v="Id196"/>
    <x v="6"/>
    <x v="1000"/>
    <x v="40"/>
    <s v="  Felix"/>
    <n v="34.4"/>
    <x v="0"/>
    <n v="4.9000000000000004"/>
    <x v="1"/>
    <s v="No"/>
    <x v="0"/>
    <s v="Yes"/>
    <x v="0"/>
    <n v="1"/>
    <x v="0"/>
    <x v="0"/>
    <n v="36197.699999999997"/>
  </r>
  <r>
    <s v="Id1960"/>
    <x v="1"/>
    <x v="1001"/>
    <x v="21"/>
    <s v="  Elizabeth"/>
    <n v="34.770000000000003"/>
    <x v="0"/>
    <n v="6.23"/>
    <x v="2"/>
    <s v="No"/>
    <x v="0"/>
    <s v="No"/>
    <x v="1"/>
    <n v="0"/>
    <x v="2"/>
    <x v="0"/>
    <n v="3556.92"/>
  </r>
  <r>
    <s v="Id1961"/>
    <x v="6"/>
    <x v="1002"/>
    <x v="25"/>
    <s v="  Satomi"/>
    <n v="27.7"/>
    <x v="1"/>
    <n v="5.6"/>
    <x v="1"/>
    <s v="No"/>
    <x v="0"/>
    <s v="No"/>
    <x v="1"/>
    <n v="1"/>
    <x v="2"/>
    <x v="0"/>
    <n v="3554.2"/>
  </r>
  <r>
    <s v="Id1962"/>
    <x v="0"/>
    <x v="1003"/>
    <x v="35"/>
    <s v="  Matthew D"/>
    <n v="19.12"/>
    <x v="2"/>
    <n v="4.72"/>
    <x v="1"/>
    <s v="Yes"/>
    <x v="0"/>
    <s v="No"/>
    <x v="1"/>
    <n v="1"/>
    <x v="2"/>
    <x v="2"/>
    <n v="3540.12"/>
  </r>
  <r>
    <s v="Id1963"/>
    <x v="1"/>
    <x v="1004"/>
    <x v="38"/>
    <s v="  Peter T II"/>
    <n v="32.67"/>
    <x v="0"/>
    <n v="4.67"/>
    <x v="1"/>
    <s v="No"/>
    <x v="0"/>
    <s v="Yes"/>
    <x v="1"/>
    <n v="1"/>
    <x v="2"/>
    <x v="1"/>
    <n v="3538.9"/>
  </r>
  <r>
    <s v="Id1964"/>
    <x v="1"/>
    <x v="1005"/>
    <x v="37"/>
    <s v="  Manuel"/>
    <n v="28.5"/>
    <x v="1"/>
    <n v="6.11"/>
    <x v="2"/>
    <s v="No"/>
    <x v="0"/>
    <s v="No"/>
    <x v="1"/>
    <n v="1"/>
    <x v="1"/>
    <x v="0"/>
    <n v="3537.7"/>
  </r>
  <r>
    <s v="Id1965"/>
    <x v="0"/>
    <x v="726"/>
    <x v="23"/>
    <s v="  Kindsey P"/>
    <n v="39.270000000000003"/>
    <x v="0"/>
    <n v="6.25"/>
    <x v="2"/>
    <s v="No"/>
    <x v="0"/>
    <s v="No"/>
    <x v="1"/>
    <n v="0"/>
    <x v="2"/>
    <x v="1"/>
    <n v="3500.61"/>
  </r>
  <r>
    <s v="Id1966"/>
    <x v="12"/>
    <x v="1006"/>
    <x v="16"/>
    <s v="  Thomas G"/>
    <n v="32.49"/>
    <x v="0"/>
    <n v="4"/>
    <x v="1"/>
    <s v="Yes"/>
    <x v="0"/>
    <s v="No"/>
    <x v="1"/>
    <n v="0"/>
    <x v="0"/>
    <x v="1"/>
    <n v="3490.55"/>
  </r>
  <r>
    <s v="Id1967"/>
    <x v="6"/>
    <x v="1007"/>
    <x v="16"/>
    <s v="  Kyle S"/>
    <n v="23.7"/>
    <x v="2"/>
    <n v="5.55"/>
    <x v="1"/>
    <s v="Yes"/>
    <x v="0"/>
    <s v="No"/>
    <x v="1"/>
    <n v="0"/>
    <x v="1"/>
    <x v="0"/>
    <n v="3484.33"/>
  </r>
  <r>
    <s v="Id1968"/>
    <x v="3"/>
    <x v="1008"/>
    <x v="42"/>
    <s v="  Alexander J"/>
    <n v="30.4"/>
    <x v="0"/>
    <n v="5.95"/>
    <x v="2"/>
    <s v="No"/>
    <x v="1"/>
    <s v="No"/>
    <x v="1"/>
    <n v="1"/>
    <x v="2"/>
    <x v="0"/>
    <n v="3481.87"/>
  </r>
  <r>
    <s v="Id1969"/>
    <x v="0"/>
    <x v="1009"/>
    <x v="40"/>
    <s v="  Dustin L"/>
    <n v="38.94"/>
    <x v="0"/>
    <n v="4.3600000000000003"/>
    <x v="1"/>
    <s v="No"/>
    <x v="0"/>
    <s v="Yes"/>
    <x v="1"/>
    <n v="1"/>
    <x v="2"/>
    <x v="1"/>
    <n v="3471.41"/>
  </r>
  <r>
    <s v="Id197"/>
    <x v="3"/>
    <x v="1010"/>
    <x v="23"/>
    <s v="  Christopher C"/>
    <n v="31.73"/>
    <x v="0"/>
    <n v="4.3"/>
    <x v="1"/>
    <s v="No"/>
    <x v="0"/>
    <s v="No"/>
    <x v="0"/>
    <n v="0"/>
    <x v="0"/>
    <x v="0"/>
    <n v="36189.1"/>
  </r>
  <r>
    <s v="Id1970"/>
    <x v="4"/>
    <x v="1011"/>
    <x v="38"/>
    <s v="  Chloe"/>
    <n v="31.02"/>
    <x v="0"/>
    <n v="4.84"/>
    <x v="1"/>
    <s v="No"/>
    <x v="0"/>
    <s v="Yes"/>
    <x v="1"/>
    <n v="1"/>
    <x v="2"/>
    <x v="2"/>
    <n v="3463.51"/>
  </r>
  <r>
    <s v="Id1971"/>
    <x v="6"/>
    <x v="1012"/>
    <x v="30"/>
    <s v="  Cailtlin"/>
    <n v="17.5"/>
    <x v="3"/>
    <n v="4.5599999999999996"/>
    <x v="1"/>
    <s v="No"/>
    <x v="0"/>
    <s v="No"/>
    <x v="1"/>
    <n v="1"/>
    <x v="2"/>
    <x v="2"/>
    <n v="3453.77"/>
  </r>
  <r>
    <s v="Id1972"/>
    <x v="6"/>
    <x v="1013"/>
    <x v="13"/>
    <s v="  Joshua"/>
    <n v="34.799999999999997"/>
    <x v="0"/>
    <n v="4.42"/>
    <x v="1"/>
    <s v="Yes"/>
    <x v="1"/>
    <s v="No"/>
    <x v="1"/>
    <n v="2"/>
    <x v="2"/>
    <x v="2"/>
    <n v="3443.06"/>
  </r>
  <r>
    <s v="Id1973"/>
    <x v="0"/>
    <x v="1014"/>
    <x v="24"/>
    <s v="  Chuy"/>
    <n v="17.3"/>
    <x v="3"/>
    <n v="7.66"/>
    <x v="0"/>
    <s v="Yes"/>
    <x v="0"/>
    <s v="No"/>
    <x v="1"/>
    <n v="1"/>
    <x v="2"/>
    <x v="2"/>
    <n v="3436.5"/>
  </r>
  <r>
    <s v="Id1974"/>
    <x v="6"/>
    <x v="1015"/>
    <x v="14"/>
    <s v="  Laurie B"/>
    <n v="32.25"/>
    <x v="0"/>
    <n v="5.2"/>
    <x v="1"/>
    <s v="Yes"/>
    <x v="0"/>
    <s v="No"/>
    <x v="1"/>
    <n v="0"/>
    <x v="2"/>
    <x v="1"/>
    <n v="3434.38"/>
  </r>
  <r>
    <s v="Id1975"/>
    <x v="6"/>
    <x v="1016"/>
    <x v="16"/>
    <s v="  Rachel B"/>
    <n v="42.4"/>
    <x v="0"/>
    <n v="5.53"/>
    <x v="1"/>
    <s v="Yes"/>
    <x v="0"/>
    <s v="No"/>
    <x v="1"/>
    <n v="0"/>
    <x v="2"/>
    <x v="1"/>
    <n v="3410.32"/>
  </r>
  <r>
    <s v="Id1976"/>
    <x v="8"/>
    <x v="1017"/>
    <x v="42"/>
    <s v="  Liza"/>
    <n v="38.664999999999999"/>
    <x v="0"/>
    <n v="4.8600000000000003"/>
    <x v="1"/>
    <s v="No"/>
    <x v="1"/>
    <s v="No"/>
    <x v="1"/>
    <n v="1"/>
    <x v="2"/>
    <x v="1"/>
    <n v="3393.36"/>
  </r>
  <r>
    <s v="Id1977"/>
    <x v="0"/>
    <x v="1018"/>
    <x v="16"/>
    <s v="  Lindsey"/>
    <n v="29.92"/>
    <x v="0"/>
    <n v="5.49"/>
    <x v="1"/>
    <s v="Yes"/>
    <x v="0"/>
    <s v="No"/>
    <x v="1"/>
    <n v="0"/>
    <x v="2"/>
    <x v="0"/>
    <n v="3392.98"/>
  </r>
  <r>
    <s v="Id1978"/>
    <x v="0"/>
    <x v="1019"/>
    <x v="16"/>
    <s v="  Lindsay E"/>
    <n v="29.48"/>
    <x v="1"/>
    <n v="4.09"/>
    <x v="1"/>
    <s v="Yes"/>
    <x v="0"/>
    <s v="No"/>
    <x v="1"/>
    <n v="0"/>
    <x v="2"/>
    <x v="0"/>
    <n v="3392.37"/>
  </r>
  <r>
    <s v="Id1979"/>
    <x v="7"/>
    <x v="1020"/>
    <x v="16"/>
    <s v="  Kathleen M"/>
    <n v="28.785"/>
    <x v="1"/>
    <n v="4.3099999999999996"/>
    <x v="1"/>
    <s v="Yes"/>
    <x v="0"/>
    <s v="No"/>
    <x v="1"/>
    <n v="0"/>
    <x v="2"/>
    <x v="1"/>
    <n v="3385.4"/>
  </r>
  <r>
    <s v="Id198"/>
    <x v="1"/>
    <x v="402"/>
    <x v="15"/>
    <s v="  Jesse"/>
    <n v="36.64"/>
    <x v="0"/>
    <n v="11.34"/>
    <x v="0"/>
    <s v="No"/>
    <x v="0"/>
    <s v="No"/>
    <x v="0"/>
    <n v="0"/>
    <x v="2"/>
    <x v="0"/>
    <n v="36182.870000000003"/>
  </r>
  <r>
    <s v="Id1980"/>
    <x v="6"/>
    <x v="1021"/>
    <x v="16"/>
    <s v="  Aya"/>
    <n v="19.8"/>
    <x v="2"/>
    <n v="4"/>
    <x v="1"/>
    <s v="Yes"/>
    <x v="0"/>
    <s v="No"/>
    <x v="1"/>
    <n v="0"/>
    <x v="2"/>
    <x v="2"/>
    <n v="3378.91"/>
  </r>
  <r>
    <s v="Id1981"/>
    <x v="0"/>
    <x v="1022"/>
    <x v="40"/>
    <s v="  Carolyn R"/>
    <n v="35.53"/>
    <x v="0"/>
    <n v="4.68"/>
    <x v="1"/>
    <s v="No"/>
    <x v="0"/>
    <s v="Yes"/>
    <x v="1"/>
    <n v="1"/>
    <x v="2"/>
    <x v="1"/>
    <n v="3366.67"/>
  </r>
  <r>
    <s v="Id1982"/>
    <x v="1"/>
    <x v="1023"/>
    <x v="39"/>
    <s v="  Bethany"/>
    <n v="21.47"/>
    <x v="2"/>
    <n v="4.0199999999999996"/>
    <x v="1"/>
    <s v="Yes"/>
    <x v="0"/>
    <s v="No"/>
    <x v="1"/>
    <n v="1"/>
    <x v="2"/>
    <x v="0"/>
    <n v="3353.47"/>
  </r>
  <r>
    <s v="Id1983"/>
    <x v="6"/>
    <x v="1024"/>
    <x v="40"/>
    <s v="  Holly A"/>
    <n v="25.9"/>
    <x v="1"/>
    <n v="5.12"/>
    <x v="1"/>
    <s v="No"/>
    <x v="0"/>
    <s v="Yes"/>
    <x v="1"/>
    <n v="1"/>
    <x v="2"/>
    <x v="2"/>
    <n v="3353.28"/>
  </r>
  <r>
    <s v="Id1984"/>
    <x v="0"/>
    <x v="1025"/>
    <x v="17"/>
    <s v="  Ping"/>
    <n v="20.81"/>
    <x v="2"/>
    <n v="5.52"/>
    <x v="1"/>
    <s v="No"/>
    <x v="0"/>
    <s v="No"/>
    <x v="1"/>
    <n v="0"/>
    <x v="2"/>
    <x v="2"/>
    <n v="3342.79"/>
  </r>
  <r>
    <s v="Id1985"/>
    <x v="11"/>
    <x v="1026"/>
    <x v="36"/>
    <s v="  Tim"/>
    <n v="25.84"/>
    <x v="1"/>
    <n v="5.81"/>
    <x v="2"/>
    <s v="Yes"/>
    <x v="0"/>
    <s v="Yes"/>
    <x v="1"/>
    <n v="1"/>
    <x v="1"/>
    <x v="0"/>
    <n v="3309.79"/>
  </r>
  <r>
    <s v="Id1986"/>
    <x v="5"/>
    <x v="1027"/>
    <x v="38"/>
    <s v="  John"/>
    <n v="30.95"/>
    <x v="0"/>
    <n v="5.16"/>
    <x v="1"/>
    <s v="No"/>
    <x v="0"/>
    <s v="Yes"/>
    <x v="1"/>
    <n v="1"/>
    <x v="2"/>
    <x v="2"/>
    <n v="3308.46"/>
  </r>
  <r>
    <s v="Id1987"/>
    <x v="4"/>
    <x v="1028"/>
    <x v="38"/>
    <s v="  Cynthia"/>
    <n v="30.54"/>
    <x v="0"/>
    <n v="5"/>
    <x v="1"/>
    <s v="No"/>
    <x v="0"/>
    <s v="Yes"/>
    <x v="1"/>
    <n v="1"/>
    <x v="2"/>
    <x v="1"/>
    <n v="3300.7"/>
  </r>
  <r>
    <s v="Id1988"/>
    <x v="1"/>
    <x v="1029"/>
    <x v="16"/>
    <s v="  Emmett"/>
    <n v="33.914999999999999"/>
    <x v="0"/>
    <n v="5.84"/>
    <x v="2"/>
    <s v="Yes"/>
    <x v="0"/>
    <s v="No"/>
    <x v="1"/>
    <n v="0"/>
    <x v="2"/>
    <x v="1"/>
    <n v="3292.53"/>
  </r>
  <r>
    <s v="Id1989"/>
    <x v="6"/>
    <x v="1030"/>
    <x v="38"/>
    <s v="  Kate"/>
    <n v="33.31"/>
    <x v="0"/>
    <n v="4.1900000000000004"/>
    <x v="1"/>
    <s v="No"/>
    <x v="0"/>
    <s v="Yes"/>
    <x v="1"/>
    <n v="1"/>
    <x v="2"/>
    <x v="0"/>
    <n v="3280.22"/>
  </r>
  <r>
    <s v="Id199"/>
    <x v="0"/>
    <x v="1031"/>
    <x v="42"/>
    <s v="  Jill"/>
    <n v="36.85"/>
    <x v="0"/>
    <n v="5.88"/>
    <x v="2"/>
    <s v="No"/>
    <x v="1"/>
    <s v="No"/>
    <x v="0"/>
    <n v="1"/>
    <x v="2"/>
    <x v="1"/>
    <n v="36149.480000000003"/>
  </r>
  <r>
    <s v="Id1990"/>
    <x v="11"/>
    <x v="1032"/>
    <x v="14"/>
    <s v="  Christopher L"/>
    <n v="25.745000000000001"/>
    <x v="1"/>
    <n v="4.62"/>
    <x v="1"/>
    <s v="Yes"/>
    <x v="0"/>
    <s v="No"/>
    <x v="1"/>
    <n v="0"/>
    <x v="2"/>
    <x v="2"/>
    <n v="3279.87"/>
  </r>
  <r>
    <s v="Id1991"/>
    <x v="6"/>
    <x v="1033"/>
    <x v="21"/>
    <s v="  Christopher P"/>
    <n v="37.1"/>
    <x v="0"/>
    <n v="6.24"/>
    <x v="2"/>
    <s v="No"/>
    <x v="0"/>
    <s v="No"/>
    <x v="1"/>
    <n v="0"/>
    <x v="2"/>
    <x v="0"/>
    <n v="3277.16"/>
  </r>
  <r>
    <s v="Id1992"/>
    <x v="3"/>
    <x v="1034"/>
    <x v="21"/>
    <s v="  Christopher W"/>
    <n v="35.435000000000002"/>
    <x v="0"/>
    <n v="5.81"/>
    <x v="2"/>
    <s v="No"/>
    <x v="0"/>
    <s v="No"/>
    <x v="1"/>
    <n v="0"/>
    <x v="1"/>
    <x v="2"/>
    <n v="3268.85"/>
  </r>
  <r>
    <s v="Id1993"/>
    <x v="6"/>
    <x v="1035"/>
    <x v="17"/>
    <s v="  Norman H"/>
    <n v="20.399999999999999"/>
    <x v="2"/>
    <n v="4.83"/>
    <x v="1"/>
    <s v="No"/>
    <x v="0"/>
    <s v="No"/>
    <x v="1"/>
    <n v="0"/>
    <x v="1"/>
    <x v="1"/>
    <n v="3260.2"/>
  </r>
  <r>
    <s v="Id1994"/>
    <x v="0"/>
    <x v="1036"/>
    <x v="36"/>
    <s v="  Susan"/>
    <n v="42.13"/>
    <x v="0"/>
    <n v="5.72"/>
    <x v="2"/>
    <s v="Yes"/>
    <x v="0"/>
    <s v="Yes"/>
    <x v="1"/>
    <n v="1"/>
    <x v="2"/>
    <x v="0"/>
    <n v="3238.44"/>
  </r>
  <r>
    <s v="Id1995"/>
    <x v="0"/>
    <x v="1037"/>
    <x v="36"/>
    <s v="  Tatyana K"/>
    <n v="33.99"/>
    <x v="0"/>
    <n v="4.83"/>
    <x v="1"/>
    <s v="Yes"/>
    <x v="0"/>
    <s v="Yes"/>
    <x v="1"/>
    <n v="1"/>
    <x v="2"/>
    <x v="0"/>
    <n v="3227.12"/>
  </r>
  <r>
    <s v="Id1996"/>
    <x v="7"/>
    <x v="1038"/>
    <x v="36"/>
    <s v="  Chrissy"/>
    <n v="28.594999999999999"/>
    <x v="1"/>
    <n v="4.1399999999999997"/>
    <x v="1"/>
    <s v="Yes"/>
    <x v="0"/>
    <s v="Yes"/>
    <x v="1"/>
    <n v="1"/>
    <x v="2"/>
    <x v="1"/>
    <n v="3213.62"/>
  </r>
  <r>
    <s v="Id1997"/>
    <x v="6"/>
    <x v="1039"/>
    <x v="36"/>
    <s v="  Carrie"/>
    <n v="20.8"/>
    <x v="2"/>
    <n v="4.07"/>
    <x v="1"/>
    <s v="Yes"/>
    <x v="0"/>
    <s v="Yes"/>
    <x v="1"/>
    <n v="1"/>
    <x v="2"/>
    <x v="0"/>
    <n v="3208.79"/>
  </r>
  <r>
    <s v="Id1998"/>
    <x v="7"/>
    <x v="1040"/>
    <x v="36"/>
    <s v="  Halle"/>
    <n v="23.465"/>
    <x v="2"/>
    <n v="6.26"/>
    <x v="2"/>
    <s v="Yes"/>
    <x v="0"/>
    <s v="Yes"/>
    <x v="1"/>
    <n v="1"/>
    <x v="2"/>
    <x v="0"/>
    <n v="3206.49"/>
  </r>
  <r>
    <s v="Id1999"/>
    <x v="1"/>
    <x v="1041"/>
    <x v="16"/>
    <s v="  Carolyn"/>
    <n v="40.185000000000002"/>
    <x v="0"/>
    <n v="5.88"/>
    <x v="2"/>
    <s v="Yes"/>
    <x v="0"/>
    <s v="No"/>
    <x v="1"/>
    <n v="0"/>
    <x v="2"/>
    <x v="0"/>
    <n v="3201.25"/>
  </r>
  <r>
    <s v="Id2"/>
    <x v="0"/>
    <x v="1042"/>
    <x v="5"/>
    <s v="  Matthew D"/>
    <n v="30.36"/>
    <x v="0"/>
    <n v="5.77"/>
    <x v="2"/>
    <s v="No"/>
    <x v="0"/>
    <s v="No"/>
    <x v="0"/>
    <n v="0"/>
    <x v="2"/>
    <x v="0"/>
    <n v="62592.87"/>
  </r>
  <r>
    <s v="Id20"/>
    <x v="0"/>
    <x v="697"/>
    <x v="12"/>
    <s v="  John"/>
    <n v="42.9"/>
    <x v="0"/>
    <n v="11.41"/>
    <x v="0"/>
    <s v="No"/>
    <x v="0"/>
    <s v="No"/>
    <x v="0"/>
    <n v="0"/>
    <x v="0"/>
    <x v="1"/>
    <n v="47462.89"/>
  </r>
  <r>
    <s v="Id200"/>
    <x v="0"/>
    <x v="1043"/>
    <x v="36"/>
    <s v="  William"/>
    <n v="33.33"/>
    <x v="0"/>
    <n v="5.01"/>
    <x v="1"/>
    <s v="Yes"/>
    <x v="0"/>
    <s v="Yes"/>
    <x v="0"/>
    <n v="1"/>
    <x v="0"/>
    <x v="0"/>
    <n v="36124.57"/>
  </r>
  <r>
    <s v="Id2000"/>
    <x v="0"/>
    <x v="1044"/>
    <x v="14"/>
    <s v="  Tara D"/>
    <n v="21.89"/>
    <x v="2"/>
    <n v="5.72"/>
    <x v="2"/>
    <s v="Yes"/>
    <x v="0"/>
    <s v="No"/>
    <x v="1"/>
    <n v="0"/>
    <x v="2"/>
    <x v="1"/>
    <n v="3180.51"/>
  </r>
  <r>
    <s v="Id2001"/>
    <x v="1"/>
    <x v="1045"/>
    <x v="13"/>
    <s v="  Rasim M"/>
    <n v="29.34"/>
    <x v="1"/>
    <n v="6.09"/>
    <x v="2"/>
    <s v="Yes"/>
    <x v="1"/>
    <s v="No"/>
    <x v="1"/>
    <n v="2"/>
    <x v="2"/>
    <x v="1"/>
    <n v="3179.96"/>
  </r>
  <r>
    <s v="Id2002"/>
    <x v="1"/>
    <x v="1046"/>
    <x v="16"/>
    <s v="  Dina"/>
    <n v="22.61"/>
    <x v="2"/>
    <n v="4.25"/>
    <x v="1"/>
    <s v="Yes"/>
    <x v="0"/>
    <s v="No"/>
    <x v="1"/>
    <n v="0"/>
    <x v="2"/>
    <x v="2"/>
    <n v="3176.82"/>
  </r>
  <r>
    <s v="Id2003"/>
    <x v="1"/>
    <x v="1047"/>
    <x v="16"/>
    <s v="  Lisa"/>
    <n v="22.23"/>
    <x v="2"/>
    <n v="6.09"/>
    <x v="2"/>
    <s v="Yes"/>
    <x v="0"/>
    <s v="No"/>
    <x v="1"/>
    <n v="0"/>
    <x v="2"/>
    <x v="1"/>
    <n v="3176.29"/>
  </r>
  <r>
    <s v="Id2004"/>
    <x v="6"/>
    <x v="1048"/>
    <x v="21"/>
    <s v="  Caitrin"/>
    <n v="33.4"/>
    <x v="0"/>
    <n v="5.51"/>
    <x v="1"/>
    <s v="No"/>
    <x v="0"/>
    <s v="No"/>
    <x v="1"/>
    <n v="0"/>
    <x v="2"/>
    <x v="2"/>
    <n v="3172.02"/>
  </r>
  <r>
    <s v="Id2005"/>
    <x v="0"/>
    <x v="1049"/>
    <x v="21"/>
    <s v="  Adriana S"/>
    <n v="33.11"/>
    <x v="0"/>
    <n v="5.63"/>
    <x v="1"/>
    <s v="No"/>
    <x v="0"/>
    <s v="No"/>
    <x v="1"/>
    <n v="0"/>
    <x v="2"/>
    <x v="0"/>
    <n v="3171.61"/>
  </r>
  <r>
    <s v="Id2006"/>
    <x v="7"/>
    <x v="1050"/>
    <x v="14"/>
    <s v="  Megan"/>
    <n v="16.815000000000001"/>
    <x v="3"/>
    <n v="5.29"/>
    <x v="1"/>
    <s v="Yes"/>
    <x v="0"/>
    <s v="No"/>
    <x v="1"/>
    <n v="0"/>
    <x v="2"/>
    <x v="0"/>
    <n v="3167.46"/>
  </r>
  <r>
    <s v="Id2007"/>
    <x v="0"/>
    <x v="1051"/>
    <x v="40"/>
    <s v="  Kristen M"/>
    <n v="25.61"/>
    <x v="1"/>
    <n v="4"/>
    <x v="1"/>
    <s v="No"/>
    <x v="0"/>
    <s v="Yes"/>
    <x v="1"/>
    <n v="1"/>
    <x v="2"/>
    <x v="0"/>
    <n v="3162.02"/>
  </r>
  <r>
    <s v="Id2008"/>
    <x v="6"/>
    <x v="1052"/>
    <x v="21"/>
    <s v="  Alix"/>
    <n v="25.8"/>
    <x v="1"/>
    <n v="5.49"/>
    <x v="1"/>
    <s v="No"/>
    <x v="0"/>
    <s v="No"/>
    <x v="1"/>
    <n v="0"/>
    <x v="2"/>
    <x v="2"/>
    <n v="3161.45"/>
  </r>
  <r>
    <s v="Id2009"/>
    <x v="5"/>
    <x v="1053"/>
    <x v="23"/>
    <s v="  Kakushin"/>
    <n v="27.39"/>
    <x v="1"/>
    <n v="5.34"/>
    <x v="1"/>
    <s v="No"/>
    <x v="0"/>
    <s v="No"/>
    <x v="1"/>
    <n v="0"/>
    <x v="2"/>
    <x v="0"/>
    <n v="3128.35"/>
  </r>
  <r>
    <s v="Id201"/>
    <x v="6"/>
    <x v="543"/>
    <x v="20"/>
    <s v="  Alejandro"/>
    <n v="39.14"/>
    <x v="0"/>
    <n v="4.4000000000000004"/>
    <x v="1"/>
    <s v="No"/>
    <x v="0"/>
    <s v="Yes"/>
    <x v="0"/>
    <n v="1"/>
    <x v="2"/>
    <x v="1"/>
    <n v="36090.49"/>
  </r>
  <r>
    <s v="Id2010"/>
    <x v="0"/>
    <x v="1054"/>
    <x v="30"/>
    <s v="  Michael J"/>
    <n v="17.03"/>
    <x v="3"/>
    <n v="4.12"/>
    <x v="1"/>
    <s v="No"/>
    <x v="0"/>
    <s v="No"/>
    <x v="1"/>
    <n v="1"/>
    <x v="2"/>
    <x v="1"/>
    <n v="3088.06"/>
  </r>
  <r>
    <s v="Id2011"/>
    <x v="1"/>
    <x v="1055"/>
    <x v="14"/>
    <s v="  Bradley"/>
    <n v="23.75"/>
    <x v="2"/>
    <n v="5.49"/>
    <x v="1"/>
    <s v="Yes"/>
    <x v="0"/>
    <s v="No"/>
    <x v="1"/>
    <n v="0"/>
    <x v="2"/>
    <x v="2"/>
    <n v="3077.1"/>
  </r>
  <r>
    <s v="Id2012"/>
    <x v="11"/>
    <x v="1056"/>
    <x v="39"/>
    <s v="  Matt"/>
    <n v="26.03"/>
    <x v="1"/>
    <n v="5.1100000000000003"/>
    <x v="1"/>
    <s v="Yes"/>
    <x v="0"/>
    <s v="No"/>
    <x v="1"/>
    <n v="1"/>
    <x v="1"/>
    <x v="2"/>
    <n v="3070.81"/>
  </r>
  <r>
    <s v="Id2013"/>
    <x v="1"/>
    <x v="1057"/>
    <x v="3"/>
    <s v="  Amanda C"/>
    <n v="16.079999999999998"/>
    <x v="3"/>
    <n v="5.94"/>
    <x v="2"/>
    <s v="No"/>
    <x v="0"/>
    <s v="No"/>
    <x v="1"/>
    <n v="0"/>
    <x v="2"/>
    <x v="2"/>
    <n v="3065.49"/>
  </r>
  <r>
    <s v="Id2014"/>
    <x v="1"/>
    <x v="1058"/>
    <x v="21"/>
    <s v="  Valur"/>
    <n v="30.875"/>
    <x v="0"/>
    <n v="5.54"/>
    <x v="1"/>
    <s v="No"/>
    <x v="0"/>
    <s v="No"/>
    <x v="1"/>
    <n v="0"/>
    <x v="1"/>
    <x v="2"/>
    <n v="3062.51"/>
  </r>
  <r>
    <s v="Id2015"/>
    <x v="0"/>
    <x v="1059"/>
    <x v="43"/>
    <s v="  Erica J"/>
    <n v="31.79"/>
    <x v="0"/>
    <n v="7.09"/>
    <x v="0"/>
    <s v="No"/>
    <x v="0"/>
    <s v="No"/>
    <x v="1"/>
    <n v="0"/>
    <x v="2"/>
    <x v="0"/>
    <n v="3056.39"/>
  </r>
  <r>
    <s v="Id2016"/>
    <x v="6"/>
    <x v="1039"/>
    <x v="36"/>
    <s v="  Stephen F"/>
    <n v="28.48"/>
    <x v="1"/>
    <n v="6.22"/>
    <x v="2"/>
    <s v="Yes"/>
    <x v="0"/>
    <s v="Yes"/>
    <x v="1"/>
    <n v="1"/>
    <x v="2"/>
    <x v="1"/>
    <n v="3051.73"/>
  </r>
  <r>
    <s v="Id2017"/>
    <x v="8"/>
    <x v="1060"/>
    <x v="37"/>
    <s v="  Lissa"/>
    <n v="26.6"/>
    <x v="1"/>
    <n v="4.33"/>
    <x v="1"/>
    <s v="No"/>
    <x v="0"/>
    <s v="No"/>
    <x v="1"/>
    <n v="1"/>
    <x v="2"/>
    <x v="2"/>
    <n v="3046.06"/>
  </r>
  <r>
    <s v="Id2018"/>
    <x v="7"/>
    <x v="1061"/>
    <x v="37"/>
    <s v="  Megan"/>
    <n v="25.27"/>
    <x v="1"/>
    <n v="5.83"/>
    <x v="2"/>
    <s v="No"/>
    <x v="0"/>
    <s v="No"/>
    <x v="1"/>
    <n v="1"/>
    <x v="2"/>
    <x v="0"/>
    <n v="3044.21"/>
  </r>
  <r>
    <s v="Id2019"/>
    <x v="1"/>
    <x v="1062"/>
    <x v="36"/>
    <s v="  Alyson"/>
    <n v="34.484999999999999"/>
    <x v="0"/>
    <n v="4.7"/>
    <x v="1"/>
    <s v="Yes"/>
    <x v="0"/>
    <s v="Yes"/>
    <x v="1"/>
    <n v="1"/>
    <x v="2"/>
    <x v="0"/>
    <n v="3021.81"/>
  </r>
  <r>
    <s v="Id202"/>
    <x v="6"/>
    <x v="1063"/>
    <x v="16"/>
    <s v="  Ian E"/>
    <n v="32.9"/>
    <x v="0"/>
    <n v="6.26"/>
    <x v="2"/>
    <s v="Yes"/>
    <x v="0"/>
    <s v="No"/>
    <x v="0"/>
    <n v="0"/>
    <x v="0"/>
    <x v="2"/>
    <n v="36085.22"/>
  </r>
  <r>
    <s v="Id2020"/>
    <x v="1"/>
    <x v="1064"/>
    <x v="35"/>
    <s v="  Chance B"/>
    <n v="15.57"/>
    <x v="3"/>
    <n v="4.07"/>
    <x v="1"/>
    <s v="Yes"/>
    <x v="0"/>
    <s v="No"/>
    <x v="1"/>
    <n v="1"/>
    <x v="2"/>
    <x v="1"/>
    <n v="3018.04"/>
  </r>
  <r>
    <s v="Id2021"/>
    <x v="1"/>
    <x v="1065"/>
    <x v="43"/>
    <s v="  Sean P"/>
    <n v="30.36"/>
    <x v="0"/>
    <n v="9.39"/>
    <x v="0"/>
    <s v="No"/>
    <x v="0"/>
    <s v="No"/>
    <x v="1"/>
    <n v="0"/>
    <x v="2"/>
    <x v="0"/>
    <n v="3012.22"/>
  </r>
  <r>
    <s v="Id2022"/>
    <x v="0"/>
    <x v="1066"/>
    <x v="17"/>
    <s v="  Therese"/>
    <n v="19.37"/>
    <x v="2"/>
    <n v="4.18"/>
    <x v="1"/>
    <s v="No"/>
    <x v="0"/>
    <s v="No"/>
    <x v="1"/>
    <n v="0"/>
    <x v="2"/>
    <x v="1"/>
    <n v="2985.67"/>
  </r>
  <r>
    <s v="Id2023"/>
    <x v="0"/>
    <x v="1067"/>
    <x v="30"/>
    <s v="  Beau"/>
    <n v="16.71"/>
    <x v="3"/>
    <n v="4.18"/>
    <x v="1"/>
    <s v="No"/>
    <x v="0"/>
    <s v="No"/>
    <x v="1"/>
    <n v="1"/>
    <x v="2"/>
    <x v="0"/>
    <n v="2979.52"/>
  </r>
  <r>
    <s v="Id2024"/>
    <x v="6"/>
    <x v="1068"/>
    <x v="39"/>
    <s v="  Kelsey M"/>
    <n v="24.1"/>
    <x v="2"/>
    <n v="4.4000000000000004"/>
    <x v="1"/>
    <s v="Yes"/>
    <x v="0"/>
    <s v="No"/>
    <x v="1"/>
    <n v="1"/>
    <x v="2"/>
    <x v="2"/>
    <n v="2974.13"/>
  </r>
  <r>
    <s v="Id2025"/>
    <x v="1"/>
    <x v="1069"/>
    <x v="43"/>
    <s v="  Gretchen"/>
    <n v="29.77"/>
    <x v="1"/>
    <n v="9.9"/>
    <x v="0"/>
    <s v="No"/>
    <x v="0"/>
    <s v="No"/>
    <x v="1"/>
    <n v="0"/>
    <x v="2"/>
    <x v="0"/>
    <n v="2943.41"/>
  </r>
  <r>
    <s v="Id2026"/>
    <x v="0"/>
    <x v="1070"/>
    <x v="16"/>
    <s v="  Nicholas E"/>
    <n v="46.53"/>
    <x v="0"/>
    <n v="4.84"/>
    <x v="1"/>
    <s v="Yes"/>
    <x v="0"/>
    <s v="No"/>
    <x v="1"/>
    <n v="0"/>
    <x v="2"/>
    <x v="1"/>
    <n v="2927.06"/>
  </r>
  <r>
    <s v="Id2027"/>
    <x v="6"/>
    <x v="1071"/>
    <x v="43"/>
    <s v="  Deborah"/>
    <n v="23.4"/>
    <x v="2"/>
    <n v="5.53"/>
    <x v="1"/>
    <s v="No"/>
    <x v="0"/>
    <s v="Yes"/>
    <x v="1"/>
    <n v="1"/>
    <x v="2"/>
    <x v="1"/>
    <n v="2913.57"/>
  </r>
  <r>
    <s v="Id2028"/>
    <x v="6"/>
    <x v="1072"/>
    <x v="16"/>
    <s v="  Chuck W"/>
    <n v="30"/>
    <x v="0"/>
    <n v="4.33"/>
    <x v="1"/>
    <s v="Yes"/>
    <x v="0"/>
    <s v="No"/>
    <x v="1"/>
    <n v="0"/>
    <x v="2"/>
    <x v="1"/>
    <n v="2904.09"/>
  </r>
  <r>
    <s v="Id2029"/>
    <x v="0"/>
    <x v="1073"/>
    <x v="16"/>
    <s v="  Daniel"/>
    <n v="29.15"/>
    <x v="1"/>
    <n v="4.91"/>
    <x v="1"/>
    <s v="Yes"/>
    <x v="0"/>
    <s v="No"/>
    <x v="1"/>
    <n v="0"/>
    <x v="2"/>
    <x v="1"/>
    <n v="2902.91"/>
  </r>
  <r>
    <s v="Id203"/>
    <x v="6"/>
    <x v="1074"/>
    <x v="32"/>
    <s v="  Hector Sr"/>
    <n v="29.78"/>
    <x v="1"/>
    <n v="10.27"/>
    <x v="0"/>
    <s v="Yes"/>
    <x v="0"/>
    <s v="Yes"/>
    <x v="0"/>
    <n v="1"/>
    <x v="2"/>
    <x v="2"/>
    <n v="36074.339999999997"/>
  </r>
  <r>
    <s v="Id2030"/>
    <x v="7"/>
    <x v="1075"/>
    <x v="23"/>
    <s v="  Amany"/>
    <n v="34.865000000000002"/>
    <x v="0"/>
    <n v="4.8"/>
    <x v="1"/>
    <s v="No"/>
    <x v="0"/>
    <s v="No"/>
    <x v="1"/>
    <n v="0"/>
    <x v="2"/>
    <x v="1"/>
    <n v="2899.49"/>
  </r>
  <r>
    <s v="Id2031"/>
    <x v="1"/>
    <x v="1076"/>
    <x v="13"/>
    <s v="  Kipling"/>
    <n v="28.12"/>
    <x v="1"/>
    <n v="5.55"/>
    <x v="1"/>
    <s v="Yes"/>
    <x v="1"/>
    <s v="No"/>
    <x v="1"/>
    <n v="2"/>
    <x v="2"/>
    <x v="2"/>
    <n v="2897.46"/>
  </r>
  <r>
    <s v="Id2032"/>
    <x v="3"/>
    <x v="1077"/>
    <x v="16"/>
    <s v="  Duncan"/>
    <n v="29.45"/>
    <x v="1"/>
    <n v="5.24"/>
    <x v="1"/>
    <s v="Yes"/>
    <x v="0"/>
    <s v="No"/>
    <x v="1"/>
    <n v="0"/>
    <x v="1"/>
    <x v="0"/>
    <n v="2897.32"/>
  </r>
  <r>
    <s v="Id2033"/>
    <x v="0"/>
    <x v="1078"/>
    <x v="40"/>
    <s v="  Louis C"/>
    <n v="27.94"/>
    <x v="1"/>
    <n v="6.08"/>
    <x v="2"/>
    <s v="No"/>
    <x v="0"/>
    <s v="Yes"/>
    <x v="1"/>
    <n v="1"/>
    <x v="0"/>
    <x v="0"/>
    <n v="2867.12"/>
  </r>
  <r>
    <s v="Id2034"/>
    <x v="6"/>
    <x v="1079"/>
    <x v="40"/>
    <s v="  Daniel J"/>
    <n v="27.2"/>
    <x v="1"/>
    <n v="5.83"/>
    <x v="2"/>
    <s v="No"/>
    <x v="0"/>
    <s v="Yes"/>
    <x v="1"/>
    <n v="1"/>
    <x v="1"/>
    <x v="0"/>
    <n v="2866.09"/>
  </r>
  <r>
    <s v="Id2035"/>
    <x v="1"/>
    <x v="1080"/>
    <x v="37"/>
    <s v="  Ildiko M"/>
    <n v="33.344999999999999"/>
    <x v="0"/>
    <n v="4.29"/>
    <x v="1"/>
    <s v="No"/>
    <x v="0"/>
    <s v="No"/>
    <x v="1"/>
    <n v="1"/>
    <x v="2"/>
    <x v="0"/>
    <n v="2855.44"/>
  </r>
  <r>
    <s v="Id2036"/>
    <x v="1"/>
    <x v="1081"/>
    <x v="37"/>
    <s v="  Melinda E"/>
    <n v="29.925000000000001"/>
    <x v="0"/>
    <n v="5.3"/>
    <x v="1"/>
    <s v="No"/>
    <x v="0"/>
    <s v="No"/>
    <x v="1"/>
    <n v="1"/>
    <x v="2"/>
    <x v="0"/>
    <n v="2850.68"/>
  </r>
  <r>
    <s v="Id2037"/>
    <x v="1"/>
    <x v="1082"/>
    <x v="37"/>
    <s v="  Ashley M"/>
    <n v="24.225000000000001"/>
    <x v="2"/>
    <n v="4.42"/>
    <x v="1"/>
    <s v="No"/>
    <x v="0"/>
    <s v="No"/>
    <x v="1"/>
    <n v="1"/>
    <x v="2"/>
    <x v="0"/>
    <n v="2842.76"/>
  </r>
  <r>
    <s v="Id2038"/>
    <x v="6"/>
    <x v="1083"/>
    <x v="13"/>
    <s v="  Stephanie"/>
    <n v="29.68"/>
    <x v="1"/>
    <n v="5.68"/>
    <x v="1"/>
    <s v="No"/>
    <x v="1"/>
    <s v="No"/>
    <x v="1"/>
    <n v="1"/>
    <x v="2"/>
    <x v="0"/>
    <n v="2819.51"/>
  </r>
  <r>
    <s v="Id2039"/>
    <x v="1"/>
    <x v="1084"/>
    <x v="38"/>
    <s v="  Sean P"/>
    <n v="20.614999999999998"/>
    <x v="2"/>
    <n v="6.05"/>
    <x v="2"/>
    <s v="No"/>
    <x v="0"/>
    <s v="Yes"/>
    <x v="1"/>
    <n v="1"/>
    <x v="2"/>
    <x v="2"/>
    <n v="2803.7"/>
  </r>
  <r>
    <s v="Id204"/>
    <x v="0"/>
    <x v="1085"/>
    <x v="23"/>
    <s v="  Rebecca"/>
    <n v="32.78"/>
    <x v="0"/>
    <n v="5.27"/>
    <x v="1"/>
    <s v="No"/>
    <x v="0"/>
    <s v="No"/>
    <x v="0"/>
    <n v="0"/>
    <x v="2"/>
    <x v="0"/>
    <n v="36021.01"/>
  </r>
  <r>
    <s v="Id2040"/>
    <x v="0"/>
    <x v="1086"/>
    <x v="42"/>
    <s v="  Emily G"/>
    <n v="32.119999999999997"/>
    <x v="0"/>
    <n v="5.33"/>
    <x v="1"/>
    <s v="No"/>
    <x v="1"/>
    <s v="No"/>
    <x v="1"/>
    <n v="1"/>
    <x v="2"/>
    <x v="0"/>
    <n v="2801.26"/>
  </r>
  <r>
    <s v="Id2041"/>
    <x v="1"/>
    <x v="49"/>
    <x v="23"/>
    <s v="  Malcolm"/>
    <n v="27.36"/>
    <x v="1"/>
    <n v="6.22"/>
    <x v="2"/>
    <s v="No"/>
    <x v="0"/>
    <s v="No"/>
    <x v="1"/>
    <n v="0"/>
    <x v="2"/>
    <x v="0"/>
    <n v="2789.06"/>
  </r>
  <r>
    <s v="Id2042"/>
    <x v="1"/>
    <x v="1087"/>
    <x v="23"/>
    <s v="  Danilo"/>
    <n v="17.385000000000002"/>
    <x v="3"/>
    <n v="5.84"/>
    <x v="2"/>
    <s v="No"/>
    <x v="0"/>
    <s v="No"/>
    <x v="1"/>
    <n v="0"/>
    <x v="2"/>
    <x v="2"/>
    <n v="2775.19"/>
  </r>
  <r>
    <s v="Id2043"/>
    <x v="5"/>
    <x v="1088"/>
    <x v="42"/>
    <s v="  Mikko"/>
    <n v="30.13"/>
    <x v="0"/>
    <n v="5.71"/>
    <x v="2"/>
    <s v="No"/>
    <x v="1"/>
    <s v="No"/>
    <x v="1"/>
    <n v="1"/>
    <x v="2"/>
    <x v="2"/>
    <n v="2773.46"/>
  </r>
  <r>
    <s v="Id2044"/>
    <x v="1"/>
    <x v="1089"/>
    <x v="36"/>
    <s v="  Paula C"/>
    <n v="25.44"/>
    <x v="1"/>
    <n v="6.04"/>
    <x v="2"/>
    <s v="Yes"/>
    <x v="0"/>
    <s v="Yes"/>
    <x v="1"/>
    <n v="1"/>
    <x v="2"/>
    <x v="2"/>
    <n v="2758.99"/>
  </r>
  <r>
    <s v="Id2045"/>
    <x v="7"/>
    <x v="1090"/>
    <x v="13"/>
    <s v="  Kirsten N"/>
    <n v="39.805"/>
    <x v="0"/>
    <n v="4.38"/>
    <x v="1"/>
    <s v="No"/>
    <x v="1"/>
    <s v="No"/>
    <x v="1"/>
    <n v="1"/>
    <x v="2"/>
    <x v="2"/>
    <n v="2755.02"/>
  </r>
  <r>
    <s v="Id2046"/>
    <x v="7"/>
    <x v="1091"/>
    <x v="13"/>
    <s v="  Christy"/>
    <n v="30.4"/>
    <x v="0"/>
    <n v="5.56"/>
    <x v="1"/>
    <s v="Yes"/>
    <x v="1"/>
    <s v="No"/>
    <x v="1"/>
    <n v="1"/>
    <x v="2"/>
    <x v="0"/>
    <n v="2741.95"/>
  </r>
  <r>
    <s v="Id2047"/>
    <x v="7"/>
    <x v="1092"/>
    <x v="13"/>
    <s v="  Jennifer"/>
    <n v="23.18"/>
    <x v="2"/>
    <n v="4.24"/>
    <x v="1"/>
    <s v="No"/>
    <x v="1"/>
    <s v="No"/>
    <x v="1"/>
    <n v="1"/>
    <x v="2"/>
    <x v="0"/>
    <n v="2731.91"/>
  </r>
  <r>
    <s v="Id2048"/>
    <x v="1"/>
    <x v="1093"/>
    <x v="38"/>
    <s v="  Jingjing"/>
    <n v="39.615000000000002"/>
    <x v="0"/>
    <n v="6.32"/>
    <x v="2"/>
    <s v="No"/>
    <x v="0"/>
    <s v="Yes"/>
    <x v="1"/>
    <n v="1"/>
    <x v="2"/>
    <x v="0"/>
    <n v="2730.11"/>
  </r>
  <r>
    <s v="Id2049"/>
    <x v="3"/>
    <x v="1094"/>
    <x v="36"/>
    <s v="  Morgan"/>
    <n v="30.59"/>
    <x v="0"/>
    <n v="6.3"/>
    <x v="2"/>
    <s v="Yes"/>
    <x v="0"/>
    <s v="Yes"/>
    <x v="1"/>
    <n v="1"/>
    <x v="1"/>
    <x v="0"/>
    <n v="2727.4"/>
  </r>
  <r>
    <s v="Id205"/>
    <x v="6"/>
    <x v="647"/>
    <x v="10"/>
    <s v="  Matt"/>
    <n v="41.65"/>
    <x v="0"/>
    <n v="10.73"/>
    <x v="0"/>
    <s v="Yes"/>
    <x v="0"/>
    <s v="No"/>
    <x v="0"/>
    <n v="0"/>
    <x v="0"/>
    <x v="0"/>
    <n v="35952.65"/>
  </r>
  <r>
    <s v="Id2050"/>
    <x v="0"/>
    <x v="1095"/>
    <x v="35"/>
    <s v="  Patrick J"/>
    <n v="16.72"/>
    <x v="3"/>
    <n v="4.38"/>
    <x v="1"/>
    <s v="Yes"/>
    <x v="0"/>
    <s v="No"/>
    <x v="1"/>
    <n v="1"/>
    <x v="2"/>
    <x v="1"/>
    <n v="2726.06"/>
  </r>
  <r>
    <s v="Id2051"/>
    <x v="15"/>
    <x v="1096"/>
    <x v="36"/>
    <s v="  Frankline"/>
    <n v="26.22"/>
    <x v="1"/>
    <n v="4.6500000000000004"/>
    <x v="1"/>
    <s v="Yes"/>
    <x v="0"/>
    <s v="Yes"/>
    <x v="1"/>
    <n v="1"/>
    <x v="0"/>
    <x v="0"/>
    <n v="2721.32"/>
  </r>
  <r>
    <s v="Id2052"/>
    <x v="1"/>
    <x v="1097"/>
    <x v="38"/>
    <s v="  Laura T"/>
    <n v="31.824999999999999"/>
    <x v="0"/>
    <n v="4.7"/>
    <x v="1"/>
    <s v="No"/>
    <x v="0"/>
    <s v="Yes"/>
    <x v="1"/>
    <n v="1"/>
    <x v="2"/>
    <x v="1"/>
    <n v="2719.28"/>
  </r>
  <r>
    <s v="Id2053"/>
    <x v="1"/>
    <x v="1098"/>
    <x v="38"/>
    <s v="  Natalia"/>
    <n v="25.745000000000001"/>
    <x v="1"/>
    <n v="4.34"/>
    <x v="1"/>
    <s v="No"/>
    <x v="0"/>
    <s v="Yes"/>
    <x v="1"/>
    <n v="1"/>
    <x v="2"/>
    <x v="0"/>
    <n v="2710.83"/>
  </r>
  <r>
    <s v="Id2054"/>
    <x v="1"/>
    <x v="1099"/>
    <x v="38"/>
    <s v="  Jennifer L"/>
    <n v="24.605"/>
    <x v="2"/>
    <n v="5.62"/>
    <x v="1"/>
    <s v="No"/>
    <x v="0"/>
    <s v="Yes"/>
    <x v="1"/>
    <n v="1"/>
    <x v="2"/>
    <x v="1"/>
    <n v="2709.24"/>
  </r>
  <r>
    <s v="Id2055"/>
    <x v="1"/>
    <x v="1100"/>
    <x v="38"/>
    <s v="  Brooke"/>
    <n v="24.51"/>
    <x v="2"/>
    <n v="4.24"/>
    <x v="1"/>
    <s v="No"/>
    <x v="0"/>
    <s v="Yes"/>
    <x v="1"/>
    <n v="1"/>
    <x v="2"/>
    <x v="1"/>
    <n v="2709.11"/>
  </r>
  <r>
    <s v="Id2056"/>
    <x v="1"/>
    <x v="1072"/>
    <x v="16"/>
    <s v="  Jeremy M"/>
    <n v="31.065000000000001"/>
    <x v="0"/>
    <n v="4.57"/>
    <x v="1"/>
    <s v="Yes"/>
    <x v="0"/>
    <s v="No"/>
    <x v="1"/>
    <n v="0"/>
    <x v="2"/>
    <x v="2"/>
    <n v="2699.57"/>
  </r>
  <r>
    <s v="Id2057"/>
    <x v="1"/>
    <x v="1101"/>
    <x v="23"/>
    <s v="  Megan L"/>
    <n v="28.12"/>
    <x v="1"/>
    <n v="5.05"/>
    <x v="1"/>
    <s v="No"/>
    <x v="0"/>
    <s v="No"/>
    <x v="1"/>
    <n v="0"/>
    <x v="2"/>
    <x v="1"/>
    <n v="2690.11"/>
  </r>
  <r>
    <s v="Id2058"/>
    <x v="0"/>
    <x v="1102"/>
    <x v="21"/>
    <s v="  Bryan"/>
    <n v="38.06"/>
    <x v="0"/>
    <n v="6.16"/>
    <x v="2"/>
    <s v="No"/>
    <x v="0"/>
    <s v="No"/>
    <x v="1"/>
    <n v="0"/>
    <x v="1"/>
    <x v="1"/>
    <n v="2689.5"/>
  </r>
  <r>
    <s v="Id2059"/>
    <x v="0"/>
    <x v="1103"/>
    <x v="21"/>
    <s v="  Marny"/>
    <n v="24.96"/>
    <x v="1"/>
    <n v="4.57"/>
    <x v="1"/>
    <s v="No"/>
    <x v="0"/>
    <s v="No"/>
    <x v="1"/>
    <n v="0"/>
    <x v="2"/>
    <x v="1"/>
    <n v="2684.69"/>
  </r>
  <r>
    <s v="Id206"/>
    <x v="6"/>
    <x v="516"/>
    <x v="25"/>
    <s v="  Elizabeth H"/>
    <n v="50.79"/>
    <x v="0"/>
    <n v="4.45"/>
    <x v="1"/>
    <s v="No"/>
    <x v="0"/>
    <s v="No"/>
    <x v="0"/>
    <n v="1"/>
    <x v="2"/>
    <x v="2"/>
    <n v="35883.269999999997"/>
  </r>
  <r>
    <s v="Id2060"/>
    <x v="1"/>
    <x v="1104"/>
    <x v="16"/>
    <s v="  Marc"/>
    <n v="17.670000000000002"/>
    <x v="3"/>
    <n v="5.53"/>
    <x v="1"/>
    <s v="Yes"/>
    <x v="0"/>
    <s v="No"/>
    <x v="1"/>
    <n v="0"/>
    <x v="1"/>
    <x v="1"/>
    <n v="2680.95"/>
  </r>
  <r>
    <s v="Id2061"/>
    <x v="1"/>
    <x v="1105"/>
    <x v="13"/>
    <s v="  Benjamin L"/>
    <n v="31.35"/>
    <x v="0"/>
    <n v="5.84"/>
    <x v="2"/>
    <s v="No"/>
    <x v="1"/>
    <s v="No"/>
    <x v="1"/>
    <n v="1"/>
    <x v="2"/>
    <x v="2"/>
    <n v="2643.27"/>
  </r>
  <r>
    <s v="Id2062"/>
    <x v="1"/>
    <x v="1106"/>
    <x v="13"/>
    <s v="  Rob G"/>
    <n v="28.31"/>
    <x v="1"/>
    <n v="6.41"/>
    <x v="2"/>
    <s v="No"/>
    <x v="1"/>
    <s v="No"/>
    <x v="1"/>
    <n v="1"/>
    <x v="2"/>
    <x v="1"/>
    <n v="2639.04"/>
  </r>
  <r>
    <s v="Id2063"/>
    <x v="6"/>
    <x v="1107"/>
    <x v="36"/>
    <s v="  Stefanie A"/>
    <n v="30.3"/>
    <x v="0"/>
    <n v="4.7300000000000004"/>
    <x v="1"/>
    <s v="Yes"/>
    <x v="0"/>
    <s v="Yes"/>
    <x v="1"/>
    <n v="1"/>
    <x v="2"/>
    <x v="2"/>
    <n v="2632.99"/>
  </r>
  <r>
    <s v="Id2064"/>
    <x v="6"/>
    <x v="1108"/>
    <x v="14"/>
    <s v="  Stephanie"/>
    <n v="26.4"/>
    <x v="1"/>
    <n v="6.22"/>
    <x v="2"/>
    <s v="Yes"/>
    <x v="0"/>
    <s v="No"/>
    <x v="1"/>
    <n v="0"/>
    <x v="2"/>
    <x v="2"/>
    <n v="2597.7800000000002"/>
  </r>
  <r>
    <s v="Id2065"/>
    <x v="7"/>
    <x v="1109"/>
    <x v="14"/>
    <s v="  Caroline F"/>
    <n v="22.135000000000002"/>
    <x v="2"/>
    <n v="4.46"/>
    <x v="1"/>
    <s v="Yes"/>
    <x v="0"/>
    <s v="No"/>
    <x v="1"/>
    <n v="0"/>
    <x v="2"/>
    <x v="1"/>
    <n v="2585.85"/>
  </r>
  <r>
    <s v="Id2066"/>
    <x v="6"/>
    <x v="1110"/>
    <x v="14"/>
    <s v="  Julia J"/>
    <n v="17.399999999999999"/>
    <x v="3"/>
    <n v="4.5"/>
    <x v="1"/>
    <s v="Yes"/>
    <x v="0"/>
    <s v="No"/>
    <x v="1"/>
    <n v="0"/>
    <x v="2"/>
    <x v="0"/>
    <n v="2585.27"/>
  </r>
  <r>
    <s v="Id2067"/>
    <x v="5"/>
    <x v="1111"/>
    <x v="43"/>
    <s v="  Jack"/>
    <n v="28.06"/>
    <x v="1"/>
    <n v="8.93"/>
    <x v="0"/>
    <s v="No"/>
    <x v="0"/>
    <s v="No"/>
    <x v="1"/>
    <n v="0"/>
    <x v="2"/>
    <x v="1"/>
    <n v="2585.04"/>
  </r>
  <r>
    <s v="Id2068"/>
    <x v="0"/>
    <x v="1112"/>
    <x v="43"/>
    <s v="  Bernat"/>
    <n v="31.13"/>
    <x v="0"/>
    <n v="11.02"/>
    <x v="0"/>
    <s v="No"/>
    <x v="0"/>
    <s v="No"/>
    <x v="1"/>
    <n v="0"/>
    <x v="2"/>
    <x v="0"/>
    <n v="2566.4699999999998"/>
  </r>
  <r>
    <s v="Id2069"/>
    <x v="0"/>
    <x v="109"/>
    <x v="17"/>
    <s v="  Hicham"/>
    <n v="18.46"/>
    <x v="3"/>
    <n v="5.25"/>
    <x v="1"/>
    <s v="No"/>
    <x v="0"/>
    <s v="No"/>
    <x v="1"/>
    <n v="0"/>
    <x v="2"/>
    <x v="2"/>
    <n v="2545.6799999999998"/>
  </r>
  <r>
    <s v="Id207"/>
    <x v="6"/>
    <x v="1113"/>
    <x v="5"/>
    <s v="  Grace"/>
    <n v="35.43"/>
    <x v="0"/>
    <n v="5.25"/>
    <x v="1"/>
    <s v="Yes"/>
    <x v="0"/>
    <s v="No"/>
    <x v="0"/>
    <n v="0"/>
    <x v="2"/>
    <x v="1"/>
    <n v="35733.96"/>
  </r>
  <r>
    <s v="Id2070"/>
    <x v="0"/>
    <x v="1114"/>
    <x v="29"/>
    <s v="  Sarah"/>
    <n v="17.3"/>
    <x v="3"/>
    <n v="4.75"/>
    <x v="1"/>
    <s v="No"/>
    <x v="0"/>
    <s v="No"/>
    <x v="1"/>
    <n v="0"/>
    <x v="2"/>
    <x v="1"/>
    <n v="2540.39"/>
  </r>
  <r>
    <s v="Id2071"/>
    <x v="1"/>
    <x v="1115"/>
    <x v="36"/>
    <s v="  Anthony S"/>
    <n v="35.625"/>
    <x v="0"/>
    <n v="4.68"/>
    <x v="1"/>
    <s v="Yes"/>
    <x v="0"/>
    <s v="Yes"/>
    <x v="1"/>
    <n v="1"/>
    <x v="1"/>
    <x v="0"/>
    <n v="2534.39"/>
  </r>
  <r>
    <s v="Id2072"/>
    <x v="1"/>
    <x v="1116"/>
    <x v="13"/>
    <s v="  Elisabetta"/>
    <n v="20.234999999999999"/>
    <x v="2"/>
    <n v="6.17"/>
    <x v="2"/>
    <s v="Yes"/>
    <x v="1"/>
    <s v="No"/>
    <x v="1"/>
    <n v="2"/>
    <x v="2"/>
    <x v="0"/>
    <n v="2527.8200000000002"/>
  </r>
  <r>
    <s v="Id2073"/>
    <x v="1"/>
    <x v="1117"/>
    <x v="36"/>
    <s v="  Trevor N"/>
    <n v="27.55"/>
    <x v="1"/>
    <n v="4.5599999999999996"/>
    <x v="1"/>
    <s v="Yes"/>
    <x v="0"/>
    <s v="Yes"/>
    <x v="1"/>
    <n v="1"/>
    <x v="1"/>
    <x v="2"/>
    <n v="2523.17"/>
  </r>
  <r>
    <s v="Id2074"/>
    <x v="0"/>
    <x v="1118"/>
    <x v="17"/>
    <s v="  Nancy"/>
    <n v="17.97"/>
    <x v="3"/>
    <n v="6.3"/>
    <x v="2"/>
    <s v="No"/>
    <x v="0"/>
    <s v="No"/>
    <x v="1"/>
    <n v="0"/>
    <x v="2"/>
    <x v="2"/>
    <n v="2510.79"/>
  </r>
  <r>
    <s v="Id2075"/>
    <x v="1"/>
    <x v="1119"/>
    <x v="42"/>
    <s v="  Allison R"/>
    <n v="29.98"/>
    <x v="0"/>
    <n v="6.03"/>
    <x v="2"/>
    <s v="No"/>
    <x v="1"/>
    <s v="No"/>
    <x v="1"/>
    <n v="1"/>
    <x v="2"/>
    <x v="1"/>
    <n v="2500.9299999999998"/>
  </r>
  <r>
    <s v="Id2076"/>
    <x v="0"/>
    <x v="1120"/>
    <x v="39"/>
    <s v="  Robert J"/>
    <n v="33.659999999999997"/>
    <x v="0"/>
    <n v="4.2"/>
    <x v="1"/>
    <s v="Yes"/>
    <x v="0"/>
    <s v="No"/>
    <x v="1"/>
    <n v="1"/>
    <x v="1"/>
    <x v="0"/>
    <n v="2498.41"/>
  </r>
  <r>
    <s v="Id2077"/>
    <x v="0"/>
    <x v="1121"/>
    <x v="39"/>
    <s v="  Nicholas"/>
    <n v="32.67"/>
    <x v="0"/>
    <n v="5.61"/>
    <x v="1"/>
    <s v="Yes"/>
    <x v="0"/>
    <s v="No"/>
    <x v="1"/>
    <n v="1"/>
    <x v="1"/>
    <x v="0"/>
    <n v="2497.04"/>
  </r>
  <r>
    <s v="Id2078"/>
    <x v="6"/>
    <x v="912"/>
    <x v="39"/>
    <s v="  Kevin L"/>
    <n v="30.5"/>
    <x v="0"/>
    <n v="5.88"/>
    <x v="2"/>
    <s v="Yes"/>
    <x v="0"/>
    <s v="No"/>
    <x v="1"/>
    <n v="1"/>
    <x v="1"/>
    <x v="2"/>
    <n v="2494.02"/>
  </r>
  <r>
    <s v="Id2079"/>
    <x v="0"/>
    <x v="1122"/>
    <x v="39"/>
    <s v="  Bryan"/>
    <n v="23.1"/>
    <x v="2"/>
    <n v="5.92"/>
    <x v="2"/>
    <s v="Yes"/>
    <x v="0"/>
    <s v="No"/>
    <x v="1"/>
    <n v="1"/>
    <x v="1"/>
    <x v="1"/>
    <n v="2483.7399999999998"/>
  </r>
  <r>
    <s v="Id208"/>
    <x v="1"/>
    <x v="1123"/>
    <x v="15"/>
    <s v="  Jaime"/>
    <n v="35.25"/>
    <x v="0"/>
    <n v="9.51"/>
    <x v="0"/>
    <s v="No"/>
    <x v="0"/>
    <s v="No"/>
    <x v="0"/>
    <n v="0"/>
    <x v="2"/>
    <x v="0"/>
    <n v="35711.39"/>
  </r>
  <r>
    <s v="Id2080"/>
    <x v="0"/>
    <x v="1124"/>
    <x v="37"/>
    <s v="  Janae N"/>
    <n v="39.49"/>
    <x v="0"/>
    <n v="4.8099999999999996"/>
    <x v="1"/>
    <s v="No"/>
    <x v="0"/>
    <s v="No"/>
    <x v="1"/>
    <n v="1"/>
    <x v="2"/>
    <x v="1"/>
    <n v="2480.98"/>
  </r>
  <r>
    <s v="Id2081"/>
    <x v="0"/>
    <x v="1125"/>
    <x v="37"/>
    <s v="  Audrey"/>
    <n v="33.99"/>
    <x v="0"/>
    <n v="4.55"/>
    <x v="1"/>
    <s v="No"/>
    <x v="0"/>
    <s v="No"/>
    <x v="1"/>
    <n v="1"/>
    <x v="2"/>
    <x v="0"/>
    <n v="2473.33"/>
  </r>
  <r>
    <s v="Id2082"/>
    <x v="0"/>
    <x v="1126"/>
    <x v="37"/>
    <s v="  Laura"/>
    <n v="27.72"/>
    <x v="1"/>
    <n v="6.43"/>
    <x v="2"/>
    <s v="No"/>
    <x v="0"/>
    <s v="No"/>
    <x v="1"/>
    <n v="1"/>
    <x v="2"/>
    <x v="0"/>
    <n v="2464.62"/>
  </r>
  <r>
    <s v="Id2083"/>
    <x v="7"/>
    <x v="1127"/>
    <x v="43"/>
    <s v="  Nicole F"/>
    <n v="30.59"/>
    <x v="0"/>
    <n v="11.62"/>
    <x v="0"/>
    <s v="No"/>
    <x v="0"/>
    <s v="No"/>
    <x v="1"/>
    <n v="0"/>
    <x v="2"/>
    <x v="1"/>
    <n v="2459.7199999999998"/>
  </r>
  <r>
    <s v="Id2084"/>
    <x v="6"/>
    <x v="1128"/>
    <x v="37"/>
    <s v="  Krista L"/>
    <n v="22.6"/>
    <x v="2"/>
    <n v="6.04"/>
    <x v="2"/>
    <s v="No"/>
    <x v="0"/>
    <s v="No"/>
    <x v="1"/>
    <n v="1"/>
    <x v="2"/>
    <x v="2"/>
    <n v="2457.5"/>
  </r>
  <r>
    <s v="Id2085"/>
    <x v="7"/>
    <x v="1129"/>
    <x v="43"/>
    <s v="  Denise"/>
    <n v="28.785"/>
    <x v="1"/>
    <n v="8.82"/>
    <x v="0"/>
    <s v="No"/>
    <x v="0"/>
    <s v="No"/>
    <x v="1"/>
    <n v="0"/>
    <x v="2"/>
    <x v="2"/>
    <n v="2457.21"/>
  </r>
  <r>
    <s v="Id2086"/>
    <x v="0"/>
    <x v="1130"/>
    <x v="23"/>
    <s v="  Ariel"/>
    <n v="50.38"/>
    <x v="0"/>
    <n v="5.8"/>
    <x v="2"/>
    <s v="No"/>
    <x v="0"/>
    <s v="No"/>
    <x v="1"/>
    <n v="0"/>
    <x v="2"/>
    <x v="1"/>
    <n v="2438.06"/>
  </r>
  <r>
    <s v="Id2087"/>
    <x v="6"/>
    <x v="460"/>
    <x v="23"/>
    <s v="  Jeremy"/>
    <n v="35.200000000000003"/>
    <x v="0"/>
    <n v="4.28"/>
    <x v="1"/>
    <s v="No"/>
    <x v="0"/>
    <s v="No"/>
    <x v="1"/>
    <n v="0"/>
    <x v="2"/>
    <x v="1"/>
    <n v="2416.96"/>
  </r>
  <r>
    <s v="Id2088"/>
    <x v="1"/>
    <x v="1131"/>
    <x v="13"/>
    <s v="  Rosalie"/>
    <n v="35.72"/>
    <x v="0"/>
    <n v="5.5"/>
    <x v="1"/>
    <s v="Yes"/>
    <x v="0"/>
    <s v="No"/>
    <x v="1"/>
    <n v="0"/>
    <x v="2"/>
    <x v="0"/>
    <n v="2404.73"/>
  </r>
  <r>
    <s v="Id2089"/>
    <x v="9"/>
    <x v="1132"/>
    <x v="23"/>
    <s v="  Jay"/>
    <n v="24.51"/>
    <x v="2"/>
    <n v="4.6900000000000004"/>
    <x v="1"/>
    <s v="No"/>
    <x v="0"/>
    <s v="No"/>
    <x v="1"/>
    <n v="0"/>
    <x v="2"/>
    <x v="2"/>
    <n v="2396.1"/>
  </r>
  <r>
    <s v="Id209"/>
    <x v="6"/>
    <x v="1133"/>
    <x v="1"/>
    <s v="  Calesse"/>
    <n v="36.85"/>
    <x v="0"/>
    <n v="11.12"/>
    <x v="0"/>
    <s v="No"/>
    <x v="0"/>
    <s v="No"/>
    <x v="0"/>
    <n v="0"/>
    <x v="2"/>
    <x v="2"/>
    <n v="35701.9"/>
  </r>
  <r>
    <s v="Id2090"/>
    <x v="15"/>
    <x v="1134"/>
    <x v="23"/>
    <s v="  Vitaliy"/>
    <n v="23.844999999999999"/>
    <x v="2"/>
    <n v="4.43"/>
    <x v="1"/>
    <s v="No"/>
    <x v="0"/>
    <s v="No"/>
    <x v="1"/>
    <n v="0"/>
    <x v="2"/>
    <x v="2"/>
    <n v="2395.17"/>
  </r>
  <r>
    <s v="Id2091"/>
    <x v="0"/>
    <x v="1135"/>
    <x v="35"/>
    <s v="  Benjamin W"/>
    <n v="15.68"/>
    <x v="3"/>
    <n v="6.16"/>
    <x v="2"/>
    <s v="Yes"/>
    <x v="0"/>
    <s v="No"/>
    <x v="1"/>
    <n v="1"/>
    <x v="2"/>
    <x v="1"/>
    <n v="2373.3000000000002"/>
  </r>
  <r>
    <s v="Id2092"/>
    <x v="1"/>
    <x v="1136"/>
    <x v="43"/>
    <s v="  Jesse"/>
    <n v="32.395000000000003"/>
    <x v="0"/>
    <n v="6.66"/>
    <x v="0"/>
    <s v="No"/>
    <x v="0"/>
    <s v="No"/>
    <x v="1"/>
    <n v="0"/>
    <x v="2"/>
    <x v="2"/>
    <n v="2362.23"/>
  </r>
  <r>
    <s v="Id2093"/>
    <x v="1"/>
    <x v="1137"/>
    <x v="37"/>
    <s v="  Mark"/>
    <n v="23.655000000000001"/>
    <x v="2"/>
    <n v="5.92"/>
    <x v="2"/>
    <s v="No"/>
    <x v="0"/>
    <s v="No"/>
    <x v="1"/>
    <n v="1"/>
    <x v="1"/>
    <x v="0"/>
    <n v="2352.9699999999998"/>
  </r>
  <r>
    <s v="Id2094"/>
    <x v="6"/>
    <x v="1027"/>
    <x v="38"/>
    <s v="  Lauren"/>
    <n v="28.4"/>
    <x v="1"/>
    <n v="5.97"/>
    <x v="2"/>
    <s v="No"/>
    <x v="0"/>
    <s v="Yes"/>
    <x v="1"/>
    <n v="1"/>
    <x v="2"/>
    <x v="0"/>
    <n v="2331.52"/>
  </r>
  <r>
    <s v="Id2095"/>
    <x v="0"/>
    <x v="1138"/>
    <x v="16"/>
    <s v="  Massimiliano"/>
    <n v="35.42"/>
    <x v="0"/>
    <n v="4.6399999999999997"/>
    <x v="1"/>
    <s v="Yes"/>
    <x v="0"/>
    <s v="No"/>
    <x v="1"/>
    <n v="0"/>
    <x v="2"/>
    <x v="2"/>
    <n v="2322.62"/>
  </r>
  <r>
    <s v="Id2096"/>
    <x v="0"/>
    <x v="1119"/>
    <x v="42"/>
    <s v="  Josh"/>
    <n v="26.18"/>
    <x v="1"/>
    <n v="6.12"/>
    <x v="2"/>
    <s v="No"/>
    <x v="1"/>
    <s v="No"/>
    <x v="1"/>
    <n v="1"/>
    <x v="2"/>
    <x v="0"/>
    <n v="2304"/>
  </r>
  <r>
    <s v="Id2097"/>
    <x v="6"/>
    <x v="1139"/>
    <x v="16"/>
    <s v="  Kiyokatsu"/>
    <n v="20.8"/>
    <x v="2"/>
    <n v="4.87"/>
    <x v="1"/>
    <s v="Yes"/>
    <x v="0"/>
    <s v="No"/>
    <x v="1"/>
    <n v="0"/>
    <x v="0"/>
    <x v="1"/>
    <n v="2302.3000000000002"/>
  </r>
  <r>
    <s v="Id2098"/>
    <x v="0"/>
    <x v="1140"/>
    <x v="3"/>
    <s v="  Amanda L"/>
    <n v="15.82"/>
    <x v="3"/>
    <n v="4.5999999999999996"/>
    <x v="1"/>
    <s v="No"/>
    <x v="0"/>
    <s v="No"/>
    <x v="1"/>
    <n v="0"/>
    <x v="2"/>
    <x v="2"/>
    <n v="2295.2399999999998"/>
  </r>
  <r>
    <s v="Id2099"/>
    <x v="0"/>
    <x v="1141"/>
    <x v="17"/>
    <s v="  Matthew"/>
    <n v="17.670000000000002"/>
    <x v="3"/>
    <n v="4.78"/>
    <x v="1"/>
    <s v="No"/>
    <x v="0"/>
    <s v="No"/>
    <x v="1"/>
    <n v="0"/>
    <x v="2"/>
    <x v="2"/>
    <n v="2277.7199999999998"/>
  </r>
  <r>
    <s v="Id21"/>
    <x v="6"/>
    <x v="1142"/>
    <x v="44"/>
    <s v="  Myles"/>
    <n v="36.299999999999997"/>
    <x v="0"/>
    <n v="11.5"/>
    <x v="0"/>
    <s v="Yes"/>
    <x v="0"/>
    <s v="No"/>
    <x v="0"/>
    <n v="2"/>
    <x v="0"/>
    <x v="0"/>
    <n v="47403.88"/>
  </r>
  <r>
    <s v="Id210"/>
    <x v="0"/>
    <x v="1092"/>
    <x v="13"/>
    <s v="  Kate L"/>
    <n v="31.02"/>
    <x v="0"/>
    <n v="4.5599999999999996"/>
    <x v="1"/>
    <s v="No"/>
    <x v="1"/>
    <s v="No"/>
    <x v="0"/>
    <n v="1"/>
    <x v="2"/>
    <x v="0"/>
    <n v="35595.589999999997"/>
  </r>
  <r>
    <s v="Id2100"/>
    <x v="1"/>
    <x v="1143"/>
    <x v="43"/>
    <s v="  Julia M"/>
    <n v="31.92"/>
    <x v="0"/>
    <n v="11.05"/>
    <x v="0"/>
    <s v="No"/>
    <x v="0"/>
    <s v="No"/>
    <x v="1"/>
    <n v="0"/>
    <x v="2"/>
    <x v="2"/>
    <n v="2261.5700000000002"/>
  </r>
  <r>
    <s v="Id2101"/>
    <x v="1"/>
    <x v="1144"/>
    <x v="43"/>
    <s v="  Rhea"/>
    <n v="28.975000000000001"/>
    <x v="1"/>
    <n v="7.62"/>
    <x v="0"/>
    <s v="No"/>
    <x v="0"/>
    <s v="No"/>
    <x v="1"/>
    <n v="0"/>
    <x v="2"/>
    <x v="2"/>
    <n v="2257.48"/>
  </r>
  <r>
    <s v="Id2102"/>
    <x v="3"/>
    <x v="829"/>
    <x v="13"/>
    <s v="  Justin"/>
    <n v="31.73"/>
    <x v="0"/>
    <n v="4.78"/>
    <x v="1"/>
    <s v="Yes"/>
    <x v="1"/>
    <s v="No"/>
    <x v="1"/>
    <n v="2"/>
    <x v="2"/>
    <x v="0"/>
    <n v="2254.8000000000002"/>
  </r>
  <r>
    <s v="Id2103"/>
    <x v="14"/>
    <x v="1145"/>
    <x v="13"/>
    <s v="  Shamus M"/>
    <n v="28.88"/>
    <x v="1"/>
    <n v="6.09"/>
    <x v="2"/>
    <s v="Yes"/>
    <x v="1"/>
    <s v="No"/>
    <x v="1"/>
    <n v="2"/>
    <x v="2"/>
    <x v="1"/>
    <n v="2250.84"/>
  </r>
  <r>
    <s v="Id2104"/>
    <x v="1"/>
    <x v="1146"/>
    <x v="38"/>
    <s v="  Mike"/>
    <n v="25.555"/>
    <x v="1"/>
    <n v="5.1100000000000003"/>
    <x v="1"/>
    <s v="No"/>
    <x v="0"/>
    <s v="Yes"/>
    <x v="1"/>
    <n v="1"/>
    <x v="2"/>
    <x v="0"/>
    <n v="2221.56"/>
  </r>
  <r>
    <s v="Id2105"/>
    <x v="0"/>
    <x v="1147"/>
    <x v="42"/>
    <s v="  Mary Beth"/>
    <n v="37.29"/>
    <x v="0"/>
    <n v="4.46"/>
    <x v="1"/>
    <s v="No"/>
    <x v="1"/>
    <s v="No"/>
    <x v="1"/>
    <n v="1"/>
    <x v="2"/>
    <x v="2"/>
    <n v="2219.4499999999998"/>
  </r>
  <r>
    <s v="Id2106"/>
    <x v="7"/>
    <x v="1148"/>
    <x v="42"/>
    <s v="  Erin"/>
    <n v="40.28"/>
    <x v="0"/>
    <n v="6.11"/>
    <x v="2"/>
    <s v="No"/>
    <x v="1"/>
    <s v="No"/>
    <x v="1"/>
    <n v="1"/>
    <x v="2"/>
    <x v="2"/>
    <n v="2217.6"/>
  </r>
  <r>
    <s v="Id2107"/>
    <x v="7"/>
    <x v="1149"/>
    <x v="42"/>
    <s v="  Hallie"/>
    <n v="40.185000000000002"/>
    <x v="0"/>
    <n v="4.66"/>
    <x v="1"/>
    <s v="No"/>
    <x v="1"/>
    <s v="No"/>
    <x v="1"/>
    <n v="1"/>
    <x v="2"/>
    <x v="2"/>
    <n v="2217.4699999999998"/>
  </r>
  <r>
    <s v="Id2108"/>
    <x v="0"/>
    <x v="394"/>
    <x v="21"/>
    <s v="  Paige P"/>
    <n v="23.57"/>
    <x v="2"/>
    <n v="6.14"/>
    <x v="2"/>
    <s v="No"/>
    <x v="0"/>
    <s v="No"/>
    <x v="1"/>
    <n v="0"/>
    <x v="2"/>
    <x v="1"/>
    <n v="2213.21"/>
  </r>
  <r>
    <s v="Id2109"/>
    <x v="7"/>
    <x v="626"/>
    <x v="42"/>
    <s v="  Ji"/>
    <n v="35.625"/>
    <x v="0"/>
    <n v="6.21"/>
    <x v="2"/>
    <s v="No"/>
    <x v="1"/>
    <s v="No"/>
    <x v="1"/>
    <n v="1"/>
    <x v="2"/>
    <x v="1"/>
    <n v="2211.13"/>
  </r>
  <r>
    <s v="Id211"/>
    <x v="6"/>
    <x v="1150"/>
    <x v="13"/>
    <s v="  Sergey"/>
    <n v="35.6"/>
    <x v="0"/>
    <n v="4.0199999999999996"/>
    <x v="1"/>
    <s v="Yes"/>
    <x v="1"/>
    <s v="No"/>
    <x v="0"/>
    <n v="2"/>
    <x v="2"/>
    <x v="0"/>
    <n v="35585.58"/>
  </r>
  <r>
    <s v="Id2110"/>
    <x v="7"/>
    <x v="1151"/>
    <x v="42"/>
    <s v="  Carissa A"/>
    <n v="33.155000000000001"/>
    <x v="0"/>
    <n v="4.5999999999999996"/>
    <x v="1"/>
    <s v="No"/>
    <x v="1"/>
    <s v="No"/>
    <x v="1"/>
    <n v="1"/>
    <x v="2"/>
    <x v="1"/>
    <n v="2207.6999999999998"/>
  </r>
  <r>
    <s v="Id2111"/>
    <x v="7"/>
    <x v="1152"/>
    <x v="42"/>
    <s v="  Mona"/>
    <n v="31.92"/>
    <x v="0"/>
    <n v="5.04"/>
    <x v="1"/>
    <s v="No"/>
    <x v="1"/>
    <s v="No"/>
    <x v="1"/>
    <n v="1"/>
    <x v="2"/>
    <x v="0"/>
    <n v="2205.98"/>
  </r>
  <r>
    <s v="Id2112"/>
    <x v="7"/>
    <x v="1153"/>
    <x v="42"/>
    <s v="  Kristin R"/>
    <n v="30.305"/>
    <x v="0"/>
    <n v="5.08"/>
    <x v="1"/>
    <s v="No"/>
    <x v="1"/>
    <s v="No"/>
    <x v="1"/>
    <n v="1"/>
    <x v="2"/>
    <x v="1"/>
    <n v="2203.7399999999998"/>
  </r>
  <r>
    <s v="Id2113"/>
    <x v="7"/>
    <x v="1151"/>
    <x v="42"/>
    <s v="  Beth"/>
    <n v="30.114999999999998"/>
    <x v="0"/>
    <n v="4.38"/>
    <x v="1"/>
    <s v="No"/>
    <x v="1"/>
    <s v="No"/>
    <x v="1"/>
    <n v="1"/>
    <x v="2"/>
    <x v="1"/>
    <n v="2203.4699999999998"/>
  </r>
  <r>
    <s v="Id2114"/>
    <x v="0"/>
    <x v="626"/>
    <x v="42"/>
    <s v="  Allison"/>
    <n v="24.09"/>
    <x v="2"/>
    <n v="4.79"/>
    <x v="1"/>
    <s v="No"/>
    <x v="1"/>
    <s v="No"/>
    <x v="1"/>
    <n v="1"/>
    <x v="2"/>
    <x v="0"/>
    <n v="2201.1"/>
  </r>
  <r>
    <s v="Id2115"/>
    <x v="7"/>
    <x v="1154"/>
    <x v="42"/>
    <s v="  Ashley E"/>
    <n v="28.215"/>
    <x v="1"/>
    <n v="4.21"/>
    <x v="1"/>
    <s v="No"/>
    <x v="1"/>
    <s v="No"/>
    <x v="1"/>
    <n v="1"/>
    <x v="2"/>
    <x v="1"/>
    <n v="2200.83"/>
  </r>
  <r>
    <s v="Id2116"/>
    <x v="8"/>
    <x v="1155"/>
    <x v="42"/>
    <s v="  Hilary K"/>
    <n v="26.315000000000001"/>
    <x v="1"/>
    <n v="5.47"/>
    <x v="1"/>
    <s v="No"/>
    <x v="1"/>
    <s v="No"/>
    <x v="1"/>
    <n v="1"/>
    <x v="2"/>
    <x v="2"/>
    <n v="2198.19"/>
  </r>
  <r>
    <s v="Id2117"/>
    <x v="7"/>
    <x v="1156"/>
    <x v="42"/>
    <s v="  Dominique"/>
    <n v="25.08"/>
    <x v="1"/>
    <n v="5.09"/>
    <x v="1"/>
    <s v="No"/>
    <x v="1"/>
    <s v="No"/>
    <x v="1"/>
    <n v="1"/>
    <x v="2"/>
    <x v="0"/>
    <n v="2196.4699999999998"/>
  </r>
  <r>
    <s v="Id2118"/>
    <x v="1"/>
    <x v="1157"/>
    <x v="17"/>
    <s v="  Carlos I"/>
    <n v="15.41"/>
    <x v="3"/>
    <n v="5.08"/>
    <x v="1"/>
    <s v="No"/>
    <x v="0"/>
    <s v="No"/>
    <x v="1"/>
    <n v="0"/>
    <x v="2"/>
    <x v="1"/>
    <n v="2193.1999999999998"/>
  </r>
  <r>
    <s v="Id2119"/>
    <x v="0"/>
    <x v="1158"/>
    <x v="21"/>
    <s v="  Matthew"/>
    <n v="23.83"/>
    <x v="2"/>
    <n v="5.68"/>
    <x v="1"/>
    <s v="No"/>
    <x v="0"/>
    <s v="No"/>
    <x v="1"/>
    <n v="0"/>
    <x v="2"/>
    <x v="1"/>
    <n v="2170.08"/>
  </r>
  <r>
    <s v="Id212"/>
    <x v="6"/>
    <x v="1159"/>
    <x v="12"/>
    <s v="  Timothy V"/>
    <n v="34.39"/>
    <x v="0"/>
    <n v="8.7200000000000006"/>
    <x v="0"/>
    <s v="No"/>
    <x v="0"/>
    <s v="No"/>
    <x v="0"/>
    <n v="0"/>
    <x v="0"/>
    <x v="0"/>
    <n v="35583.17"/>
  </r>
  <r>
    <s v="Id2120"/>
    <x v="6"/>
    <x v="1160"/>
    <x v="13"/>
    <s v="  Kara"/>
    <n v="36"/>
    <x v="0"/>
    <n v="4.66"/>
    <x v="1"/>
    <s v="No"/>
    <x v="1"/>
    <s v="No"/>
    <x v="1"/>
    <n v="1"/>
    <x v="2"/>
    <x v="1"/>
    <n v="2166.73"/>
  </r>
  <r>
    <s v="Id2121"/>
    <x v="0"/>
    <x v="1161"/>
    <x v="13"/>
    <s v="  Sarah S"/>
    <n v="28.82"/>
    <x v="1"/>
    <n v="5.59"/>
    <x v="1"/>
    <s v="No"/>
    <x v="1"/>
    <s v="No"/>
    <x v="1"/>
    <n v="1"/>
    <x v="2"/>
    <x v="1"/>
    <n v="2156.75"/>
  </r>
  <r>
    <s v="Id2122"/>
    <x v="0"/>
    <x v="1162"/>
    <x v="13"/>
    <s v="  Shauna R"/>
    <n v="28.05"/>
    <x v="1"/>
    <n v="6.2"/>
    <x v="2"/>
    <s v="No"/>
    <x v="1"/>
    <s v="No"/>
    <x v="1"/>
    <n v="1"/>
    <x v="2"/>
    <x v="0"/>
    <n v="2155.6799999999998"/>
  </r>
  <r>
    <s v="Id2123"/>
    <x v="6"/>
    <x v="1163"/>
    <x v="13"/>
    <s v="  Lindsay J"/>
    <n v="27.1"/>
    <x v="1"/>
    <n v="4.45"/>
    <x v="1"/>
    <s v="No"/>
    <x v="1"/>
    <s v="No"/>
    <x v="1"/>
    <n v="1"/>
    <x v="2"/>
    <x v="1"/>
    <n v="2154.36"/>
  </r>
  <r>
    <s v="Id2124"/>
    <x v="6"/>
    <x v="1164"/>
    <x v="13"/>
    <s v="  Danya A"/>
    <n v="24.3"/>
    <x v="2"/>
    <n v="6.1"/>
    <x v="2"/>
    <s v="Yes"/>
    <x v="1"/>
    <s v="No"/>
    <x v="1"/>
    <n v="1"/>
    <x v="2"/>
    <x v="0"/>
    <n v="2150.4699999999998"/>
  </r>
  <r>
    <s v="Id2125"/>
    <x v="6"/>
    <x v="1165"/>
    <x v="42"/>
    <s v="  Lorraine"/>
    <n v="30.72"/>
    <x v="0"/>
    <n v="6.06"/>
    <x v="2"/>
    <s v="No"/>
    <x v="1"/>
    <s v="No"/>
    <x v="1"/>
    <n v="1"/>
    <x v="2"/>
    <x v="2"/>
    <n v="2144.85"/>
  </r>
  <r>
    <s v="Id2126"/>
    <x v="1"/>
    <x v="1166"/>
    <x v="38"/>
    <s v="  Jennifer L"/>
    <n v="37.43"/>
    <x v="0"/>
    <n v="4.5599999999999996"/>
    <x v="1"/>
    <s v="No"/>
    <x v="0"/>
    <s v="Yes"/>
    <x v="1"/>
    <n v="1"/>
    <x v="2"/>
    <x v="2"/>
    <n v="2138.0700000000002"/>
  </r>
  <r>
    <s v="Id2127"/>
    <x v="0"/>
    <x v="1167"/>
    <x v="36"/>
    <s v="  Jesus Sr"/>
    <n v="25.74"/>
    <x v="1"/>
    <n v="6.41"/>
    <x v="2"/>
    <s v="Yes"/>
    <x v="0"/>
    <s v="Yes"/>
    <x v="1"/>
    <n v="1"/>
    <x v="1"/>
    <x v="2"/>
    <n v="2137.65"/>
  </r>
  <r>
    <s v="Id2128"/>
    <x v="1"/>
    <x v="1168"/>
    <x v="38"/>
    <s v="  Kristen"/>
    <n v="36.575000000000003"/>
    <x v="0"/>
    <n v="5.57"/>
    <x v="1"/>
    <s v="No"/>
    <x v="0"/>
    <s v="Yes"/>
    <x v="1"/>
    <n v="1"/>
    <x v="2"/>
    <x v="1"/>
    <n v="2136.88"/>
  </r>
  <r>
    <s v="Id2129"/>
    <x v="1"/>
    <x v="1169"/>
    <x v="38"/>
    <s v="  Catherine C"/>
    <n v="35.15"/>
    <x v="0"/>
    <n v="5.47"/>
    <x v="1"/>
    <s v="No"/>
    <x v="0"/>
    <s v="Yes"/>
    <x v="1"/>
    <n v="1"/>
    <x v="2"/>
    <x v="0"/>
    <n v="2134.9"/>
  </r>
  <r>
    <s v="Id213"/>
    <x v="6"/>
    <x v="1170"/>
    <x v="28"/>
    <s v="  Andrew S"/>
    <n v="29.06"/>
    <x v="1"/>
    <n v="6.25"/>
    <x v="2"/>
    <s v="Yes"/>
    <x v="0"/>
    <s v="No"/>
    <x v="0"/>
    <n v="1"/>
    <x v="2"/>
    <x v="2"/>
    <n v="35573.26"/>
  </r>
  <r>
    <s v="Id2130"/>
    <x v="1"/>
    <x v="1171"/>
    <x v="38"/>
    <s v="  Paula"/>
    <n v="32.11"/>
    <x v="0"/>
    <n v="4.43"/>
    <x v="1"/>
    <s v="No"/>
    <x v="0"/>
    <s v="Yes"/>
    <x v="1"/>
    <n v="1"/>
    <x v="2"/>
    <x v="0"/>
    <n v="2130.6799999999998"/>
  </r>
  <r>
    <s v="Id2131"/>
    <x v="1"/>
    <x v="1172"/>
    <x v="38"/>
    <s v="  Evan"/>
    <n v="30.495000000000001"/>
    <x v="0"/>
    <n v="4.95"/>
    <x v="1"/>
    <s v="No"/>
    <x v="0"/>
    <s v="Yes"/>
    <x v="1"/>
    <n v="1"/>
    <x v="2"/>
    <x v="2"/>
    <n v="2128.4299999999998"/>
  </r>
  <r>
    <s v="Id2132"/>
    <x v="1"/>
    <x v="1173"/>
    <x v="42"/>
    <s v="  Nathan J"/>
    <n v="29.24"/>
    <x v="1"/>
    <n v="4.04"/>
    <x v="1"/>
    <s v="No"/>
    <x v="1"/>
    <s v="No"/>
    <x v="1"/>
    <n v="1"/>
    <x v="2"/>
    <x v="2"/>
    <n v="2118.61"/>
  </r>
  <r>
    <s v="Id2133"/>
    <x v="1"/>
    <x v="1174"/>
    <x v="38"/>
    <s v="  Ashley M"/>
    <n v="22.515000000000001"/>
    <x v="2"/>
    <n v="5.93"/>
    <x v="2"/>
    <s v="No"/>
    <x v="0"/>
    <s v="Yes"/>
    <x v="1"/>
    <n v="1"/>
    <x v="2"/>
    <x v="0"/>
    <n v="2117.34"/>
  </r>
  <r>
    <s v="Id2134"/>
    <x v="0"/>
    <x v="1175"/>
    <x v="3"/>
    <s v="  Jason"/>
    <n v="15.65"/>
    <x v="3"/>
    <n v="4.2300000000000004"/>
    <x v="1"/>
    <s v="No"/>
    <x v="0"/>
    <s v="No"/>
    <x v="1"/>
    <n v="0"/>
    <x v="2"/>
    <x v="1"/>
    <n v="2106.2600000000002"/>
  </r>
  <r>
    <s v="Id2135"/>
    <x v="3"/>
    <x v="1176"/>
    <x v="14"/>
    <s v="  Marshall"/>
    <n v="27.36"/>
    <x v="1"/>
    <n v="5.59"/>
    <x v="1"/>
    <s v="Yes"/>
    <x v="0"/>
    <s v="No"/>
    <x v="1"/>
    <n v="0"/>
    <x v="2"/>
    <x v="2"/>
    <n v="2104.11"/>
  </r>
  <r>
    <s v="Id2136"/>
    <x v="6"/>
    <x v="1177"/>
    <x v="14"/>
    <s v="  Lavar"/>
    <n v="22.3"/>
    <x v="2"/>
    <n v="4.8899999999999997"/>
    <x v="1"/>
    <s v="Yes"/>
    <x v="0"/>
    <s v="No"/>
    <x v="1"/>
    <n v="0"/>
    <x v="1"/>
    <x v="1"/>
    <n v="2103.08"/>
  </r>
  <r>
    <s v="Id2137"/>
    <x v="9"/>
    <x v="1178"/>
    <x v="14"/>
    <s v="  Charlie T"/>
    <n v="26.03"/>
    <x v="1"/>
    <n v="5.81"/>
    <x v="2"/>
    <s v="Yes"/>
    <x v="0"/>
    <s v="No"/>
    <x v="1"/>
    <n v="0"/>
    <x v="1"/>
    <x v="1"/>
    <n v="2102.2600000000002"/>
  </r>
  <r>
    <s v="Id2138"/>
    <x v="4"/>
    <x v="1179"/>
    <x v="42"/>
    <s v="  Lauren"/>
    <n v="27.74"/>
    <x v="1"/>
    <n v="4.29"/>
    <x v="1"/>
    <s v="No"/>
    <x v="1"/>
    <s v="No"/>
    <x v="1"/>
    <n v="1"/>
    <x v="1"/>
    <x v="1"/>
    <n v="2094.1"/>
  </r>
  <r>
    <s v="Id2139"/>
    <x v="1"/>
    <x v="1180"/>
    <x v="13"/>
    <s v="  Arthur"/>
    <n v="32.11"/>
    <x v="0"/>
    <n v="4.03"/>
    <x v="1"/>
    <s v="Yes"/>
    <x v="1"/>
    <s v="No"/>
    <x v="1"/>
    <n v="2"/>
    <x v="1"/>
    <x v="0"/>
    <n v="2055.3200000000002"/>
  </r>
  <r>
    <s v="Id214"/>
    <x v="6"/>
    <x v="233"/>
    <x v="19"/>
    <s v="  Matthew D"/>
    <n v="35.799999999999997"/>
    <x v="0"/>
    <n v="7.32"/>
    <x v="0"/>
    <s v="No"/>
    <x v="0"/>
    <s v="No"/>
    <x v="0"/>
    <n v="2"/>
    <x v="0"/>
    <x v="2"/>
    <n v="35547.72"/>
  </r>
  <r>
    <s v="Id2140"/>
    <x v="1"/>
    <x v="1181"/>
    <x v="13"/>
    <s v="  Thomas"/>
    <n v="25.175000000000001"/>
    <x v="1"/>
    <n v="6.29"/>
    <x v="2"/>
    <s v="Yes"/>
    <x v="1"/>
    <s v="No"/>
    <x v="1"/>
    <n v="2"/>
    <x v="1"/>
    <x v="0"/>
    <n v="2045.69"/>
  </r>
  <r>
    <s v="Id2141"/>
    <x v="0"/>
    <x v="1182"/>
    <x v="14"/>
    <s v="  Jennifer"/>
    <n v="39.49"/>
    <x v="0"/>
    <n v="4.4800000000000004"/>
    <x v="1"/>
    <s v="Yes"/>
    <x v="0"/>
    <s v="No"/>
    <x v="1"/>
    <n v="0"/>
    <x v="1"/>
    <x v="1"/>
    <n v="2026.97"/>
  </r>
  <r>
    <s v="Id2142"/>
    <x v="0"/>
    <x v="1183"/>
    <x v="14"/>
    <s v="  Tammy"/>
    <n v="34.869999999999997"/>
    <x v="0"/>
    <n v="5.51"/>
    <x v="1"/>
    <s v="Yes"/>
    <x v="0"/>
    <s v="No"/>
    <x v="1"/>
    <n v="0"/>
    <x v="1"/>
    <x v="1"/>
    <n v="2020.55"/>
  </r>
  <r>
    <s v="Id2143"/>
    <x v="6"/>
    <x v="1184"/>
    <x v="14"/>
    <s v="  Lena"/>
    <n v="34.6"/>
    <x v="0"/>
    <n v="4.5"/>
    <x v="1"/>
    <s v="Yes"/>
    <x v="0"/>
    <s v="No"/>
    <x v="1"/>
    <n v="0"/>
    <x v="1"/>
    <x v="2"/>
    <n v="2020.18"/>
  </r>
  <r>
    <s v="Id2144"/>
    <x v="6"/>
    <x v="1178"/>
    <x v="14"/>
    <s v="  Valentina"/>
    <n v="25.8"/>
    <x v="1"/>
    <n v="6.29"/>
    <x v="2"/>
    <s v="Yes"/>
    <x v="0"/>
    <s v="No"/>
    <x v="1"/>
    <n v="0"/>
    <x v="1"/>
    <x v="1"/>
    <n v="2007.95"/>
  </r>
  <r>
    <s v="Id2145"/>
    <x v="0"/>
    <x v="1185"/>
    <x v="37"/>
    <s v="  Russell N"/>
    <n v="35.86"/>
    <x v="0"/>
    <n v="4.33"/>
    <x v="1"/>
    <s v="No"/>
    <x v="0"/>
    <s v="No"/>
    <x v="1"/>
    <n v="1"/>
    <x v="1"/>
    <x v="1"/>
    <n v="1986.93"/>
  </r>
  <r>
    <s v="Id2146"/>
    <x v="3"/>
    <x v="1186"/>
    <x v="43"/>
    <s v="  Scott R"/>
    <n v="40.47"/>
    <x v="0"/>
    <n v="11.15"/>
    <x v="0"/>
    <s v="No"/>
    <x v="0"/>
    <s v="No"/>
    <x v="1"/>
    <n v="0"/>
    <x v="1"/>
    <x v="0"/>
    <n v="1984.45"/>
  </r>
  <r>
    <s v="Id2147"/>
    <x v="0"/>
    <x v="1187"/>
    <x v="37"/>
    <s v="  Jose Francisco Sr"/>
    <n v="32.01"/>
    <x v="0"/>
    <n v="6.45"/>
    <x v="2"/>
    <s v="No"/>
    <x v="0"/>
    <s v="No"/>
    <x v="1"/>
    <n v="1"/>
    <x v="1"/>
    <x v="2"/>
    <n v="1981.58"/>
  </r>
  <r>
    <s v="Id2148"/>
    <x v="6"/>
    <x v="1188"/>
    <x v="43"/>
    <s v="  Paul J"/>
    <n v="33"/>
    <x v="0"/>
    <n v="9.27"/>
    <x v="0"/>
    <s v="No"/>
    <x v="0"/>
    <s v="No"/>
    <x v="1"/>
    <n v="0"/>
    <x v="1"/>
    <x v="0"/>
    <n v="1980.07"/>
  </r>
  <r>
    <s v="Id2149"/>
    <x v="6"/>
    <x v="1189"/>
    <x v="37"/>
    <s v="  Adam"/>
    <n v="29.3"/>
    <x v="1"/>
    <n v="6.15"/>
    <x v="2"/>
    <s v="No"/>
    <x v="0"/>
    <s v="No"/>
    <x v="1"/>
    <n v="1"/>
    <x v="1"/>
    <x v="2"/>
    <n v="1977.82"/>
  </r>
  <r>
    <s v="Id215"/>
    <x v="6"/>
    <x v="786"/>
    <x v="25"/>
    <s v="  Jessica"/>
    <n v="49.8"/>
    <x v="0"/>
    <n v="4.24"/>
    <x v="1"/>
    <s v="No"/>
    <x v="0"/>
    <s v="No"/>
    <x v="0"/>
    <n v="1"/>
    <x v="2"/>
    <x v="0"/>
    <n v="35547.47"/>
  </r>
  <r>
    <s v="Id2150"/>
    <x v="6"/>
    <x v="1190"/>
    <x v="37"/>
    <s v="  Edward J"/>
    <n v="25.8"/>
    <x v="1"/>
    <n v="4.13"/>
    <x v="1"/>
    <s v="No"/>
    <x v="0"/>
    <s v="No"/>
    <x v="1"/>
    <n v="1"/>
    <x v="1"/>
    <x v="2"/>
    <n v="1972.95"/>
  </r>
  <r>
    <s v="Id2151"/>
    <x v="6"/>
    <x v="1191"/>
    <x v="37"/>
    <s v="  Patrick A"/>
    <n v="23.4"/>
    <x v="2"/>
    <n v="4.24"/>
    <x v="1"/>
    <s v="No"/>
    <x v="0"/>
    <s v="No"/>
    <x v="1"/>
    <n v="1"/>
    <x v="1"/>
    <x v="0"/>
    <n v="1969.61"/>
  </r>
  <r>
    <s v="Id2152"/>
    <x v="3"/>
    <x v="1129"/>
    <x v="43"/>
    <s v="  Geraint H"/>
    <n v="27.93"/>
    <x v="1"/>
    <n v="9.8800000000000008"/>
    <x v="0"/>
    <s v="No"/>
    <x v="0"/>
    <s v="No"/>
    <x v="1"/>
    <n v="0"/>
    <x v="1"/>
    <x v="1"/>
    <n v="1967.02"/>
  </r>
  <r>
    <s v="Id2153"/>
    <x v="6"/>
    <x v="1192"/>
    <x v="43"/>
    <s v="  Dj"/>
    <n v="22"/>
    <x v="2"/>
    <n v="9.5"/>
    <x v="0"/>
    <s v="No"/>
    <x v="0"/>
    <s v="No"/>
    <x v="1"/>
    <n v="0"/>
    <x v="1"/>
    <x v="2"/>
    <n v="1964.78"/>
  </r>
  <r>
    <s v="Id2154"/>
    <x v="1"/>
    <x v="1193"/>
    <x v="14"/>
    <s v="  Zachary A"/>
    <n v="36.86"/>
    <x v="0"/>
    <n v="4.97"/>
    <x v="1"/>
    <s v="Yes"/>
    <x v="0"/>
    <s v="No"/>
    <x v="1"/>
    <n v="0"/>
    <x v="1"/>
    <x v="1"/>
    <n v="1917.32"/>
  </r>
  <r>
    <s v="Id2155"/>
    <x v="1"/>
    <x v="1194"/>
    <x v="14"/>
    <s v="  Brian W"/>
    <n v="31.254999999999999"/>
    <x v="0"/>
    <n v="5.49"/>
    <x v="1"/>
    <s v="Yes"/>
    <x v="0"/>
    <s v="No"/>
    <x v="1"/>
    <n v="0"/>
    <x v="1"/>
    <x v="0"/>
    <n v="1909.53"/>
  </r>
  <r>
    <s v="Id2156"/>
    <x v="0"/>
    <x v="1195"/>
    <x v="21"/>
    <s v="  Joe"/>
    <n v="23.06"/>
    <x v="2"/>
    <n v="4.47"/>
    <x v="1"/>
    <s v="No"/>
    <x v="0"/>
    <s v="No"/>
    <x v="1"/>
    <n v="0"/>
    <x v="1"/>
    <x v="0"/>
    <n v="1908.9"/>
  </r>
  <r>
    <s v="Id2157"/>
    <x v="1"/>
    <x v="1196"/>
    <x v="14"/>
    <s v="  Stephen"/>
    <n v="28.975000000000001"/>
    <x v="1"/>
    <n v="4.34"/>
    <x v="1"/>
    <s v="Yes"/>
    <x v="0"/>
    <s v="No"/>
    <x v="1"/>
    <n v="0"/>
    <x v="1"/>
    <x v="2"/>
    <n v="1906.36"/>
  </r>
  <r>
    <s v="Id2158"/>
    <x v="6"/>
    <x v="811"/>
    <x v="43"/>
    <s v="  Ellen L"/>
    <n v="33.299999999999997"/>
    <x v="0"/>
    <n v="9.49"/>
    <x v="0"/>
    <s v="No"/>
    <x v="0"/>
    <s v="No"/>
    <x v="1"/>
    <n v="0"/>
    <x v="1"/>
    <x v="2"/>
    <n v="1880.49"/>
  </r>
  <r>
    <s v="Id2159"/>
    <x v="0"/>
    <x v="1197"/>
    <x v="43"/>
    <s v="  Cindy"/>
    <n v="33"/>
    <x v="0"/>
    <n v="10.16"/>
    <x v="0"/>
    <s v="No"/>
    <x v="0"/>
    <s v="No"/>
    <x v="1"/>
    <n v="0"/>
    <x v="1"/>
    <x v="1"/>
    <n v="1880.07"/>
  </r>
  <r>
    <s v="Id216"/>
    <x v="6"/>
    <x v="362"/>
    <x v="19"/>
    <s v="  Lawrence"/>
    <n v="35.71"/>
    <x v="0"/>
    <n v="6.84"/>
    <x v="0"/>
    <s v="No"/>
    <x v="0"/>
    <s v="No"/>
    <x v="0"/>
    <n v="2"/>
    <x v="2"/>
    <x v="1"/>
    <n v="35517.19"/>
  </r>
  <r>
    <s v="Id2160"/>
    <x v="0"/>
    <x v="1198"/>
    <x v="43"/>
    <s v="  Abigail R"/>
    <n v="31.46"/>
    <x v="0"/>
    <n v="11.19"/>
    <x v="0"/>
    <s v="No"/>
    <x v="0"/>
    <s v="No"/>
    <x v="1"/>
    <n v="0"/>
    <x v="1"/>
    <x v="2"/>
    <n v="1877.93"/>
  </r>
  <r>
    <s v="Id2161"/>
    <x v="6"/>
    <x v="1199"/>
    <x v="43"/>
    <s v="  Amy L"/>
    <n v="29.6"/>
    <x v="1"/>
    <n v="11.03"/>
    <x v="0"/>
    <s v="No"/>
    <x v="0"/>
    <s v="No"/>
    <x v="1"/>
    <n v="0"/>
    <x v="1"/>
    <x v="1"/>
    <n v="1875.34"/>
  </r>
  <r>
    <s v="Id2162"/>
    <x v="1"/>
    <x v="1200"/>
    <x v="16"/>
    <s v="  Amy"/>
    <n v="22.05"/>
    <x v="2"/>
    <n v="4.43"/>
    <x v="1"/>
    <s v="Yes"/>
    <x v="0"/>
    <s v="No"/>
    <x v="1"/>
    <n v="0"/>
    <x v="1"/>
    <x v="0"/>
    <n v="1865.98"/>
  </r>
  <r>
    <s v="Id2163"/>
    <x v="4"/>
    <x v="1201"/>
    <x v="42"/>
    <s v="  Grace H"/>
    <n v="27.06"/>
    <x v="1"/>
    <n v="6.14"/>
    <x v="2"/>
    <s v="No"/>
    <x v="1"/>
    <s v="No"/>
    <x v="1"/>
    <n v="1"/>
    <x v="1"/>
    <x v="2"/>
    <n v="1863.45"/>
  </r>
  <r>
    <s v="Id2164"/>
    <x v="1"/>
    <x v="1202"/>
    <x v="21"/>
    <s v="  Caitie J"/>
    <n v="20.49"/>
    <x v="2"/>
    <n v="4.87"/>
    <x v="1"/>
    <s v="No"/>
    <x v="0"/>
    <s v="No"/>
    <x v="1"/>
    <n v="0"/>
    <x v="1"/>
    <x v="1"/>
    <n v="1850.55"/>
  </r>
  <r>
    <s v="Id2165"/>
    <x v="6"/>
    <x v="1203"/>
    <x v="38"/>
    <s v="  Benjamin"/>
    <n v="28.4"/>
    <x v="1"/>
    <n v="4.3"/>
    <x v="1"/>
    <s v="No"/>
    <x v="0"/>
    <s v="Yes"/>
    <x v="1"/>
    <n v="1"/>
    <x v="1"/>
    <x v="1"/>
    <n v="1842.52"/>
  </r>
  <r>
    <s v="Id2166"/>
    <x v="0"/>
    <x v="1204"/>
    <x v="23"/>
    <s v="  Ian T"/>
    <n v="41.91"/>
    <x v="0"/>
    <n v="6.19"/>
    <x v="2"/>
    <s v="No"/>
    <x v="0"/>
    <s v="No"/>
    <x v="1"/>
    <n v="0"/>
    <x v="1"/>
    <x v="1"/>
    <n v="1837.28"/>
  </r>
  <r>
    <s v="Id2167"/>
    <x v="6"/>
    <x v="1205"/>
    <x v="38"/>
    <s v="  Tadese"/>
    <n v="24.6"/>
    <x v="2"/>
    <n v="6.19"/>
    <x v="2"/>
    <s v="No"/>
    <x v="0"/>
    <s v="Yes"/>
    <x v="1"/>
    <n v="1"/>
    <x v="1"/>
    <x v="1"/>
    <n v="1837.24"/>
  </r>
  <r>
    <s v="Id2168"/>
    <x v="6"/>
    <x v="1206"/>
    <x v="38"/>
    <s v="  Jonathan"/>
    <n v="20.9"/>
    <x v="2"/>
    <n v="5.12"/>
    <x v="1"/>
    <s v="No"/>
    <x v="0"/>
    <s v="Yes"/>
    <x v="1"/>
    <n v="1"/>
    <x v="1"/>
    <x v="0"/>
    <n v="1832.09"/>
  </r>
  <r>
    <s v="Id2169"/>
    <x v="6"/>
    <x v="1010"/>
    <x v="23"/>
    <s v="  Dathan"/>
    <n v="34.4"/>
    <x v="0"/>
    <n v="4.04"/>
    <x v="1"/>
    <s v="No"/>
    <x v="0"/>
    <s v="No"/>
    <x v="1"/>
    <n v="0"/>
    <x v="1"/>
    <x v="1"/>
    <n v="1826.84"/>
  </r>
  <r>
    <s v="Id217"/>
    <x v="6"/>
    <x v="1207"/>
    <x v="35"/>
    <s v="  Alex"/>
    <n v="30.8"/>
    <x v="0"/>
    <n v="5.23"/>
    <x v="1"/>
    <s v="Yes"/>
    <x v="0"/>
    <s v="No"/>
    <x v="0"/>
    <n v="1"/>
    <x v="0"/>
    <x v="1"/>
    <n v="35491.64"/>
  </r>
  <r>
    <s v="Id2170"/>
    <x v="0"/>
    <x v="1208"/>
    <x v="23"/>
    <s v="  Eric"/>
    <n v="32.56"/>
    <x v="0"/>
    <n v="5.36"/>
    <x v="1"/>
    <s v="No"/>
    <x v="0"/>
    <s v="No"/>
    <x v="1"/>
    <n v="0"/>
    <x v="1"/>
    <x v="0"/>
    <n v="1824.29"/>
  </r>
  <r>
    <s v="Id2171"/>
    <x v="1"/>
    <x v="1209"/>
    <x v="42"/>
    <s v="  Allison M"/>
    <n v="27.98"/>
    <x v="1"/>
    <n v="4.38"/>
    <x v="1"/>
    <s v="No"/>
    <x v="1"/>
    <s v="No"/>
    <x v="1"/>
    <n v="1"/>
    <x v="1"/>
    <x v="2"/>
    <n v="1822.54"/>
  </r>
  <r>
    <s v="Id2172"/>
    <x v="0"/>
    <x v="1210"/>
    <x v="23"/>
    <s v="  Paul"/>
    <n v="26.51"/>
    <x v="1"/>
    <n v="4.58"/>
    <x v="1"/>
    <s v="No"/>
    <x v="0"/>
    <s v="No"/>
    <x v="1"/>
    <n v="0"/>
    <x v="1"/>
    <x v="0"/>
    <n v="1815.88"/>
  </r>
  <r>
    <s v="Id2173"/>
    <x v="1"/>
    <x v="1211"/>
    <x v="43"/>
    <s v="  Aaron R"/>
    <n v="29.734999999999999"/>
    <x v="1"/>
    <n v="11.92"/>
    <x v="0"/>
    <s v="No"/>
    <x v="0"/>
    <s v="No"/>
    <x v="1"/>
    <n v="0"/>
    <x v="1"/>
    <x v="0"/>
    <n v="1769.53"/>
  </r>
  <r>
    <s v="Id2174"/>
    <x v="6"/>
    <x v="1212"/>
    <x v="38"/>
    <s v="  Caitlin H"/>
    <n v="40.5"/>
    <x v="0"/>
    <n v="5.4"/>
    <x v="1"/>
    <s v="No"/>
    <x v="0"/>
    <s v="Yes"/>
    <x v="1"/>
    <n v="1"/>
    <x v="1"/>
    <x v="2"/>
    <n v="1759.34"/>
  </r>
  <r>
    <s v="Id2175"/>
    <x v="0"/>
    <x v="1213"/>
    <x v="37"/>
    <s v="  Harald E"/>
    <n v="25.64"/>
    <x v="1"/>
    <n v="4.76"/>
    <x v="1"/>
    <s v="No"/>
    <x v="0"/>
    <s v="No"/>
    <x v="1"/>
    <n v="1"/>
    <x v="1"/>
    <x v="0"/>
    <n v="1756.6"/>
  </r>
  <r>
    <s v="Id2176"/>
    <x v="6"/>
    <x v="1168"/>
    <x v="38"/>
    <s v="  Siobhan A"/>
    <n v="32.9"/>
    <x v="0"/>
    <n v="4.78"/>
    <x v="1"/>
    <s v="No"/>
    <x v="0"/>
    <s v="Yes"/>
    <x v="1"/>
    <n v="1"/>
    <x v="1"/>
    <x v="2"/>
    <n v="1748.77"/>
  </r>
  <r>
    <s v="Id2177"/>
    <x v="6"/>
    <x v="1214"/>
    <x v="38"/>
    <s v="  Andrea J"/>
    <n v="29.8"/>
    <x v="1"/>
    <n v="4.26"/>
    <x v="1"/>
    <s v="No"/>
    <x v="0"/>
    <s v="Yes"/>
    <x v="1"/>
    <n v="1"/>
    <x v="1"/>
    <x v="2"/>
    <n v="1744.47"/>
  </r>
  <r>
    <s v="Id2178"/>
    <x v="6"/>
    <x v="1215"/>
    <x v="38"/>
    <s v="  Marie"/>
    <n v="28.9"/>
    <x v="1"/>
    <n v="5.85"/>
    <x v="2"/>
    <s v="No"/>
    <x v="0"/>
    <s v="Yes"/>
    <x v="1"/>
    <n v="1"/>
    <x v="1"/>
    <x v="2"/>
    <n v="1743.21"/>
  </r>
  <r>
    <s v="Id2179"/>
    <x v="6"/>
    <x v="1216"/>
    <x v="38"/>
    <s v="  Rachel A"/>
    <n v="24.7"/>
    <x v="2"/>
    <n v="5.32"/>
    <x v="1"/>
    <s v="No"/>
    <x v="0"/>
    <s v="Yes"/>
    <x v="1"/>
    <n v="1"/>
    <x v="1"/>
    <x v="1"/>
    <n v="1737.38"/>
  </r>
  <r>
    <s v="Id218"/>
    <x v="6"/>
    <x v="1217"/>
    <x v="12"/>
    <s v="  Kevin"/>
    <n v="33.69"/>
    <x v="0"/>
    <n v="9.68"/>
    <x v="0"/>
    <s v="No"/>
    <x v="0"/>
    <s v="No"/>
    <x v="0"/>
    <n v="0"/>
    <x v="2"/>
    <x v="0"/>
    <n v="35345.730000000003"/>
  </r>
  <r>
    <s v="Id2180"/>
    <x v="6"/>
    <x v="1218"/>
    <x v="38"/>
    <s v="  Emma"/>
    <n v="20.6"/>
    <x v="2"/>
    <n v="5.14"/>
    <x v="1"/>
    <s v="No"/>
    <x v="0"/>
    <s v="Yes"/>
    <x v="1"/>
    <n v="1"/>
    <x v="1"/>
    <x v="1"/>
    <n v="1731.68"/>
  </r>
  <r>
    <s v="Id2181"/>
    <x v="6"/>
    <x v="1169"/>
    <x v="38"/>
    <s v="  Kiersten"/>
    <n v="18.600000000000001"/>
    <x v="2"/>
    <n v="5"/>
    <x v="1"/>
    <s v="No"/>
    <x v="0"/>
    <s v="Yes"/>
    <x v="1"/>
    <n v="1"/>
    <x v="1"/>
    <x v="1"/>
    <n v="1728.9"/>
  </r>
  <r>
    <s v="Id2182"/>
    <x v="6"/>
    <x v="1099"/>
    <x v="38"/>
    <s v="  Rachael"/>
    <n v="17.8"/>
    <x v="3"/>
    <n v="4.55"/>
    <x v="1"/>
    <s v="No"/>
    <x v="0"/>
    <s v="Yes"/>
    <x v="1"/>
    <n v="1"/>
    <x v="1"/>
    <x v="0"/>
    <n v="1727.79"/>
  </r>
  <r>
    <s v="Id2183"/>
    <x v="0"/>
    <x v="1219"/>
    <x v="42"/>
    <s v="  Timothy P"/>
    <n v="35.200000000000003"/>
    <x v="0"/>
    <n v="5.97"/>
    <x v="2"/>
    <s v="No"/>
    <x v="1"/>
    <s v="No"/>
    <x v="1"/>
    <n v="1"/>
    <x v="1"/>
    <x v="2"/>
    <n v="1727.54"/>
  </r>
  <r>
    <s v="Id2184"/>
    <x v="0"/>
    <x v="1220"/>
    <x v="42"/>
    <s v="  Lelisa"/>
    <n v="33.770000000000003"/>
    <x v="0"/>
    <n v="4.0199999999999996"/>
    <x v="1"/>
    <s v="No"/>
    <x v="1"/>
    <s v="No"/>
    <x v="1"/>
    <n v="1"/>
    <x v="1"/>
    <x v="1"/>
    <n v="1725.55"/>
  </r>
  <r>
    <s v="Id2185"/>
    <x v="0"/>
    <x v="1221"/>
    <x v="42"/>
    <s v="  Nate"/>
    <n v="30.03"/>
    <x v="0"/>
    <n v="4.04"/>
    <x v="1"/>
    <s v="No"/>
    <x v="1"/>
    <s v="No"/>
    <x v="1"/>
    <n v="1"/>
    <x v="1"/>
    <x v="0"/>
    <n v="1720.35"/>
  </r>
  <r>
    <s v="Id2186"/>
    <x v="0"/>
    <x v="1222"/>
    <x v="42"/>
    <s v="  Chris C"/>
    <n v="29.37"/>
    <x v="1"/>
    <n v="5.54"/>
    <x v="1"/>
    <s v="No"/>
    <x v="1"/>
    <s v="No"/>
    <x v="1"/>
    <n v="1"/>
    <x v="1"/>
    <x v="0"/>
    <n v="1719.44"/>
  </r>
  <r>
    <s v="Id2187"/>
    <x v="3"/>
    <x v="1223"/>
    <x v="42"/>
    <s v="  Scott"/>
    <n v="28.5"/>
    <x v="1"/>
    <n v="4.03"/>
    <x v="1"/>
    <s v="No"/>
    <x v="1"/>
    <s v="No"/>
    <x v="1"/>
    <n v="1"/>
    <x v="1"/>
    <x v="2"/>
    <n v="1712.23"/>
  </r>
  <r>
    <s v="Id2188"/>
    <x v="0"/>
    <x v="1224"/>
    <x v="42"/>
    <s v="  Kevin"/>
    <n v="23.32"/>
    <x v="2"/>
    <n v="5.62"/>
    <x v="1"/>
    <s v="No"/>
    <x v="1"/>
    <s v="No"/>
    <x v="1"/>
    <n v="1"/>
    <x v="1"/>
    <x v="0"/>
    <n v="1711.03"/>
  </r>
  <r>
    <s v="Id2189"/>
    <x v="9"/>
    <x v="1147"/>
    <x v="42"/>
    <s v="  Erik C"/>
    <n v="26.125"/>
    <x v="1"/>
    <n v="5.27"/>
    <x v="1"/>
    <s v="No"/>
    <x v="1"/>
    <s v="No"/>
    <x v="1"/>
    <n v="1"/>
    <x v="1"/>
    <x v="2"/>
    <n v="1708.93"/>
  </r>
  <r>
    <s v="Id219"/>
    <x v="6"/>
    <x v="1225"/>
    <x v="35"/>
    <s v="  Gavin M"/>
    <n v="42.27"/>
    <x v="0"/>
    <n v="6.05"/>
    <x v="2"/>
    <s v="Yes"/>
    <x v="0"/>
    <s v="No"/>
    <x v="0"/>
    <n v="1"/>
    <x v="2"/>
    <x v="2"/>
    <n v="35315.96"/>
  </r>
  <r>
    <s v="Id2190"/>
    <x v="3"/>
    <x v="1226"/>
    <x v="42"/>
    <s v="  Shawn C"/>
    <n v="25.46"/>
    <x v="1"/>
    <n v="5.18"/>
    <x v="1"/>
    <s v="No"/>
    <x v="1"/>
    <s v="No"/>
    <x v="1"/>
    <n v="1"/>
    <x v="1"/>
    <x v="1"/>
    <n v="1708"/>
  </r>
  <r>
    <s v="Id2191"/>
    <x v="12"/>
    <x v="1227"/>
    <x v="42"/>
    <s v="  Vajin L"/>
    <n v="23.75"/>
    <x v="2"/>
    <n v="5.27"/>
    <x v="1"/>
    <s v="No"/>
    <x v="1"/>
    <s v="No"/>
    <x v="1"/>
    <n v="1"/>
    <x v="2"/>
    <x v="1"/>
    <n v="1705.62"/>
  </r>
  <r>
    <s v="Id2192"/>
    <x v="14"/>
    <x v="1228"/>
    <x v="42"/>
    <s v="  John K"/>
    <n v="23.085000000000001"/>
    <x v="2"/>
    <n v="5.62"/>
    <x v="1"/>
    <s v="No"/>
    <x v="1"/>
    <s v="No"/>
    <x v="1"/>
    <n v="1"/>
    <x v="2"/>
    <x v="0"/>
    <n v="1704.7"/>
  </r>
  <r>
    <s v="Id2193"/>
    <x v="3"/>
    <x v="1229"/>
    <x v="42"/>
    <s v="  Kevin J"/>
    <n v="22.99"/>
    <x v="2"/>
    <n v="5.0599999999999996"/>
    <x v="1"/>
    <s v="No"/>
    <x v="1"/>
    <s v="No"/>
    <x v="1"/>
    <n v="1"/>
    <x v="2"/>
    <x v="2"/>
    <n v="1704.57"/>
  </r>
  <r>
    <s v="Id2194"/>
    <x v="9"/>
    <x v="1230"/>
    <x v="42"/>
    <s v="  Kirby W"/>
    <n v="21.47"/>
    <x v="2"/>
    <n v="4.6900000000000004"/>
    <x v="1"/>
    <s v="No"/>
    <x v="1"/>
    <s v="No"/>
    <x v="1"/>
    <n v="1"/>
    <x v="2"/>
    <x v="0"/>
    <n v="1702.46"/>
  </r>
  <r>
    <s v="Id2195"/>
    <x v="12"/>
    <x v="1231"/>
    <x v="42"/>
    <s v="  J A"/>
    <n v="15.96"/>
    <x v="3"/>
    <n v="5.44"/>
    <x v="1"/>
    <s v="No"/>
    <x v="1"/>
    <s v="No"/>
    <x v="1"/>
    <n v="1"/>
    <x v="2"/>
    <x v="1"/>
    <n v="1694.8"/>
  </r>
  <r>
    <s v="Id2196"/>
    <x v="6"/>
    <x v="1232"/>
    <x v="13"/>
    <s v="  Dustin G"/>
    <n v="39.5"/>
    <x v="0"/>
    <n v="5.05"/>
    <x v="1"/>
    <s v="No"/>
    <x v="1"/>
    <s v="No"/>
    <x v="1"/>
    <n v="1"/>
    <x v="2"/>
    <x v="1"/>
    <n v="1682.6"/>
  </r>
  <r>
    <s v="Id2197"/>
    <x v="0"/>
    <x v="1233"/>
    <x v="13"/>
    <s v="  Anthony G"/>
    <n v="33.770000000000003"/>
    <x v="0"/>
    <n v="6"/>
    <x v="2"/>
    <s v="No"/>
    <x v="1"/>
    <s v="No"/>
    <x v="1"/>
    <n v="1"/>
    <x v="2"/>
    <x v="1"/>
    <n v="1674.63"/>
  </r>
  <r>
    <s v="Id2198"/>
    <x v="0"/>
    <x v="1234"/>
    <x v="13"/>
    <s v="  Ryan"/>
    <n v="26.84"/>
    <x v="1"/>
    <n v="5.99"/>
    <x v="2"/>
    <s v="Yes"/>
    <x v="1"/>
    <s v="No"/>
    <x v="1"/>
    <n v="1"/>
    <x v="2"/>
    <x v="1"/>
    <n v="1665"/>
  </r>
  <r>
    <s v="Id2199"/>
    <x v="1"/>
    <x v="1235"/>
    <x v="38"/>
    <s v="  Eric N"/>
    <n v="35.53"/>
    <x v="0"/>
    <n v="4.3600000000000003"/>
    <x v="1"/>
    <s v="No"/>
    <x v="0"/>
    <s v="Yes"/>
    <x v="1"/>
    <n v="1"/>
    <x v="2"/>
    <x v="2"/>
    <n v="1646.43"/>
  </r>
  <r>
    <s v="Id22"/>
    <x v="6"/>
    <x v="1236"/>
    <x v="33"/>
    <s v="  Madelyn C"/>
    <n v="32.200000000000003"/>
    <x v="0"/>
    <n v="6.22"/>
    <x v="2"/>
    <s v="Yes"/>
    <x v="0"/>
    <s v="No"/>
    <x v="0"/>
    <n v="2"/>
    <x v="2"/>
    <x v="2"/>
    <n v="47305.31"/>
  </r>
  <r>
    <s v="Id220"/>
    <x v="6"/>
    <x v="1237"/>
    <x v="36"/>
    <s v="  Rick E"/>
    <n v="53.25"/>
    <x v="0"/>
    <n v="6.11"/>
    <x v="2"/>
    <s v="Yes"/>
    <x v="0"/>
    <s v="Yes"/>
    <x v="0"/>
    <n v="1"/>
    <x v="0"/>
    <x v="1"/>
    <n v="35302.089999999997"/>
  </r>
  <r>
    <s v="Id2200"/>
    <x v="1"/>
    <x v="1238"/>
    <x v="38"/>
    <s v="  Connor"/>
    <n v="30.59"/>
    <x v="0"/>
    <n v="4.41"/>
    <x v="1"/>
    <s v="No"/>
    <x v="0"/>
    <s v="Yes"/>
    <x v="1"/>
    <n v="1"/>
    <x v="2"/>
    <x v="1"/>
    <n v="1639.56"/>
  </r>
  <r>
    <s v="Id2201"/>
    <x v="1"/>
    <x v="1239"/>
    <x v="38"/>
    <s v="  Patrick H"/>
    <n v="30.59"/>
    <x v="0"/>
    <n v="4.17"/>
    <x v="1"/>
    <s v="No"/>
    <x v="0"/>
    <s v="Yes"/>
    <x v="1"/>
    <n v="1"/>
    <x v="2"/>
    <x v="1"/>
    <n v="1639.56"/>
  </r>
  <r>
    <s v="Id2202"/>
    <x v="1"/>
    <x v="1235"/>
    <x v="38"/>
    <s v="  Tyler"/>
    <n v="27.835000000000001"/>
    <x v="1"/>
    <n v="4.4400000000000004"/>
    <x v="1"/>
    <s v="No"/>
    <x v="0"/>
    <s v="Yes"/>
    <x v="1"/>
    <n v="1"/>
    <x v="2"/>
    <x v="0"/>
    <n v="1635.73"/>
  </r>
  <r>
    <s v="Id2203"/>
    <x v="0"/>
    <x v="1149"/>
    <x v="42"/>
    <s v="  Deborah L"/>
    <n v="40.26"/>
    <x v="0"/>
    <n v="5.52"/>
    <x v="1"/>
    <s v="No"/>
    <x v="1"/>
    <s v="No"/>
    <x v="1"/>
    <n v="1"/>
    <x v="2"/>
    <x v="1"/>
    <n v="1634.57"/>
  </r>
  <r>
    <s v="Id2204"/>
    <x v="0"/>
    <x v="1240"/>
    <x v="42"/>
    <s v="  Andrea K"/>
    <n v="39.82"/>
    <x v="0"/>
    <n v="6.01"/>
    <x v="2"/>
    <s v="No"/>
    <x v="1"/>
    <s v="No"/>
    <x v="1"/>
    <n v="1"/>
    <x v="2"/>
    <x v="2"/>
    <n v="1633.96"/>
  </r>
  <r>
    <s v="Id2205"/>
    <x v="0"/>
    <x v="1241"/>
    <x v="42"/>
    <s v="  Elleree"/>
    <n v="39.159999999999997"/>
    <x v="0"/>
    <n v="5.81"/>
    <x v="2"/>
    <s v="No"/>
    <x v="1"/>
    <s v="No"/>
    <x v="1"/>
    <n v="1"/>
    <x v="2"/>
    <x v="1"/>
    <n v="1633.04"/>
  </r>
  <r>
    <s v="Id2206"/>
    <x v="1"/>
    <x v="1239"/>
    <x v="38"/>
    <s v="  Brandon J"/>
    <n v="25.555"/>
    <x v="1"/>
    <n v="4.37"/>
    <x v="1"/>
    <s v="No"/>
    <x v="0"/>
    <s v="Yes"/>
    <x v="1"/>
    <n v="1"/>
    <x v="2"/>
    <x v="1"/>
    <n v="1632.56"/>
  </r>
  <r>
    <s v="Id2207"/>
    <x v="1"/>
    <x v="1242"/>
    <x v="38"/>
    <s v="  Steve"/>
    <n v="25.175000000000001"/>
    <x v="1"/>
    <n v="5.74"/>
    <x v="2"/>
    <s v="No"/>
    <x v="0"/>
    <s v="Yes"/>
    <x v="1"/>
    <n v="1"/>
    <x v="2"/>
    <x v="1"/>
    <n v="1632.04"/>
  </r>
  <r>
    <s v="Id2208"/>
    <x v="0"/>
    <x v="1243"/>
    <x v="42"/>
    <s v="  Nina Wavik Sr"/>
    <n v="38.28"/>
    <x v="0"/>
    <n v="5.39"/>
    <x v="1"/>
    <s v="No"/>
    <x v="1"/>
    <s v="No"/>
    <x v="1"/>
    <n v="1"/>
    <x v="2"/>
    <x v="2"/>
    <n v="1631.82"/>
  </r>
  <r>
    <s v="Id2209"/>
    <x v="0"/>
    <x v="395"/>
    <x v="42"/>
    <s v="  Dani"/>
    <n v="38.17"/>
    <x v="0"/>
    <n v="4.07"/>
    <x v="1"/>
    <s v="No"/>
    <x v="1"/>
    <s v="No"/>
    <x v="1"/>
    <n v="1"/>
    <x v="2"/>
    <x v="0"/>
    <n v="1631.67"/>
  </r>
  <r>
    <s v="Id221"/>
    <x v="6"/>
    <x v="1244"/>
    <x v="11"/>
    <s v="  Andrea H"/>
    <n v="26.8"/>
    <x v="1"/>
    <n v="10.93"/>
    <x v="0"/>
    <s v="Yes"/>
    <x v="0"/>
    <s v="No"/>
    <x v="1"/>
    <n v="0"/>
    <x v="2"/>
    <x v="1"/>
    <n v="35160.129999999997"/>
  </r>
  <r>
    <s v="Id2210"/>
    <x v="0"/>
    <x v="1165"/>
    <x v="42"/>
    <s v="  Jennifer A"/>
    <n v="36.85"/>
    <x v="0"/>
    <n v="5.49"/>
    <x v="1"/>
    <s v="No"/>
    <x v="1"/>
    <s v="No"/>
    <x v="1"/>
    <n v="1"/>
    <x v="2"/>
    <x v="1"/>
    <n v="1629.83"/>
  </r>
  <r>
    <s v="Id2211"/>
    <x v="1"/>
    <x v="1100"/>
    <x v="38"/>
    <s v="  Martin"/>
    <n v="22.61"/>
    <x v="2"/>
    <n v="5.68"/>
    <x v="1"/>
    <s v="No"/>
    <x v="0"/>
    <s v="Yes"/>
    <x v="1"/>
    <n v="1"/>
    <x v="2"/>
    <x v="2"/>
    <n v="1628.47"/>
  </r>
  <r>
    <s v="Id2212"/>
    <x v="1"/>
    <x v="1245"/>
    <x v="38"/>
    <s v="  Steve"/>
    <n v="21.754999999999999"/>
    <x v="2"/>
    <n v="6.09"/>
    <x v="2"/>
    <s v="No"/>
    <x v="0"/>
    <s v="Yes"/>
    <x v="1"/>
    <n v="1"/>
    <x v="2"/>
    <x v="1"/>
    <n v="1627.28"/>
  </r>
  <r>
    <s v="Id2213"/>
    <x v="1"/>
    <x v="1246"/>
    <x v="38"/>
    <s v="  Christopher"/>
    <n v="20.425000000000001"/>
    <x v="2"/>
    <n v="5.53"/>
    <x v="1"/>
    <s v="No"/>
    <x v="0"/>
    <s v="Yes"/>
    <x v="1"/>
    <n v="1"/>
    <x v="2"/>
    <x v="0"/>
    <n v="1625.43"/>
  </r>
  <r>
    <s v="Id2214"/>
    <x v="0"/>
    <x v="1247"/>
    <x v="42"/>
    <s v="  Kathryn M"/>
    <n v="31.35"/>
    <x v="0"/>
    <n v="4.28"/>
    <x v="1"/>
    <s v="No"/>
    <x v="1"/>
    <s v="No"/>
    <x v="1"/>
    <n v="1"/>
    <x v="2"/>
    <x v="2"/>
    <n v="1622.19"/>
  </r>
  <r>
    <s v="Id2215"/>
    <x v="0"/>
    <x v="1248"/>
    <x v="42"/>
    <s v="  Emily"/>
    <n v="31.13"/>
    <x v="0"/>
    <n v="6.01"/>
    <x v="2"/>
    <s v="No"/>
    <x v="1"/>
    <s v="No"/>
    <x v="1"/>
    <n v="1"/>
    <x v="2"/>
    <x v="1"/>
    <n v="1621.88"/>
  </r>
  <r>
    <s v="Id2216"/>
    <x v="1"/>
    <x v="1249"/>
    <x v="38"/>
    <s v="  Trent A"/>
    <n v="17.48"/>
    <x v="3"/>
    <n v="4.59"/>
    <x v="1"/>
    <s v="No"/>
    <x v="0"/>
    <s v="Yes"/>
    <x v="1"/>
    <n v="1"/>
    <x v="2"/>
    <x v="1"/>
    <n v="1621.34"/>
  </r>
  <r>
    <s v="Id2217"/>
    <x v="0"/>
    <x v="1250"/>
    <x v="39"/>
    <s v="  Jennifer E"/>
    <n v="22.57"/>
    <x v="2"/>
    <n v="5.8"/>
    <x v="2"/>
    <s v="Yes"/>
    <x v="0"/>
    <s v="No"/>
    <x v="1"/>
    <n v="1"/>
    <x v="2"/>
    <x v="2"/>
    <n v="1617.16"/>
  </r>
  <r>
    <s v="Id2218"/>
    <x v="0"/>
    <x v="1251"/>
    <x v="42"/>
    <s v="  Polly"/>
    <n v="26.73"/>
    <x v="1"/>
    <n v="5.08"/>
    <x v="1"/>
    <s v="No"/>
    <x v="1"/>
    <s v="No"/>
    <x v="1"/>
    <n v="1"/>
    <x v="2"/>
    <x v="2"/>
    <n v="1615.77"/>
  </r>
  <r>
    <s v="Id2219"/>
    <x v="0"/>
    <x v="1252"/>
    <x v="42"/>
    <s v="  Elizabeth"/>
    <n v="20.79"/>
    <x v="2"/>
    <n v="5.84"/>
    <x v="2"/>
    <s v="No"/>
    <x v="1"/>
    <s v="No"/>
    <x v="1"/>
    <n v="1"/>
    <x v="2"/>
    <x v="0"/>
    <n v="1607.51"/>
  </r>
  <r>
    <s v="Id222"/>
    <x v="3"/>
    <x v="1253"/>
    <x v="37"/>
    <s v="  Anthony S"/>
    <n v="28.5"/>
    <x v="1"/>
    <n v="5.12"/>
    <x v="1"/>
    <s v="No"/>
    <x v="0"/>
    <s v="No"/>
    <x v="0"/>
    <n v="1"/>
    <x v="0"/>
    <x v="2"/>
    <n v="35147.53"/>
  </r>
  <r>
    <s v="Id2220"/>
    <x v="0"/>
    <x v="1254"/>
    <x v="25"/>
    <s v="  Tiffany A"/>
    <n v="20.149999999999999"/>
    <x v="2"/>
    <n v="4.1500000000000004"/>
    <x v="1"/>
    <s v="No"/>
    <x v="0"/>
    <s v="No"/>
    <x v="1"/>
    <n v="1"/>
    <x v="2"/>
    <x v="2"/>
    <n v="1566.88"/>
  </r>
  <r>
    <s v="Id2221"/>
    <x v="0"/>
    <x v="1255"/>
    <x v="14"/>
    <s v="  Cole"/>
    <n v="36.85"/>
    <x v="0"/>
    <n v="4.3600000000000003"/>
    <x v="1"/>
    <s v="Yes"/>
    <x v="0"/>
    <s v="No"/>
    <x v="1"/>
    <n v="0"/>
    <x v="2"/>
    <x v="1"/>
    <n v="1534.3"/>
  </r>
  <r>
    <s v="Id2222"/>
    <x v="0"/>
    <x v="1256"/>
    <x v="13"/>
    <s v="  Matthew T"/>
    <n v="35.53"/>
    <x v="0"/>
    <n v="4.55"/>
    <x v="1"/>
    <s v="Yes"/>
    <x v="0"/>
    <s v="No"/>
    <x v="1"/>
    <n v="0"/>
    <x v="2"/>
    <x v="1"/>
    <n v="1532.47"/>
  </r>
  <r>
    <s v="Id2223"/>
    <x v="6"/>
    <x v="1257"/>
    <x v="14"/>
    <s v="  Zachary"/>
    <n v="31.1"/>
    <x v="0"/>
    <n v="4.37"/>
    <x v="1"/>
    <s v="Yes"/>
    <x v="0"/>
    <s v="No"/>
    <x v="1"/>
    <n v="0"/>
    <x v="2"/>
    <x v="0"/>
    <n v="1526.31"/>
  </r>
  <r>
    <s v="Id2224"/>
    <x v="0"/>
    <x v="1258"/>
    <x v="14"/>
    <s v="  Matthew T"/>
    <n v="23.21"/>
    <x v="2"/>
    <n v="5.24"/>
    <x v="1"/>
    <s v="Yes"/>
    <x v="0"/>
    <s v="No"/>
    <x v="1"/>
    <n v="0"/>
    <x v="2"/>
    <x v="0"/>
    <n v="1515.34"/>
  </r>
  <r>
    <s v="Id2225"/>
    <x v="0"/>
    <x v="1259"/>
    <x v="37"/>
    <s v="  Pat"/>
    <n v="18.36"/>
    <x v="3"/>
    <n v="5.96"/>
    <x v="2"/>
    <s v="No"/>
    <x v="0"/>
    <s v="No"/>
    <x v="1"/>
    <n v="1"/>
    <x v="2"/>
    <x v="1"/>
    <n v="1497"/>
  </r>
  <r>
    <s v="Id2226"/>
    <x v="0"/>
    <x v="1260"/>
    <x v="39"/>
    <s v="  Ashley"/>
    <n v="15.92"/>
    <x v="3"/>
    <n v="4.76"/>
    <x v="1"/>
    <s v="Yes"/>
    <x v="0"/>
    <s v="No"/>
    <x v="1"/>
    <n v="1"/>
    <x v="2"/>
    <x v="0"/>
    <n v="1493"/>
  </r>
  <r>
    <s v="Id2227"/>
    <x v="1"/>
    <x v="1261"/>
    <x v="36"/>
    <s v="  Elizabeth A"/>
    <n v="15.17"/>
    <x v="3"/>
    <n v="4.3"/>
    <x v="1"/>
    <s v="Yes"/>
    <x v="0"/>
    <s v="Yes"/>
    <x v="1"/>
    <n v="1"/>
    <x v="2"/>
    <x v="2"/>
    <n v="1481"/>
  </r>
  <r>
    <s v="Id2228"/>
    <x v="0"/>
    <x v="1262"/>
    <x v="37"/>
    <s v="  Rebecca M"/>
    <n v="16.63"/>
    <x v="3"/>
    <n v="4.5"/>
    <x v="1"/>
    <s v="No"/>
    <x v="0"/>
    <s v="No"/>
    <x v="1"/>
    <n v="1"/>
    <x v="2"/>
    <x v="2"/>
    <n v="1477"/>
  </r>
  <r>
    <s v="Id2229"/>
    <x v="0"/>
    <x v="1263"/>
    <x v="38"/>
    <s v="  Ruth"/>
    <n v="19.39"/>
    <x v="2"/>
    <n v="5.59"/>
    <x v="1"/>
    <s v="No"/>
    <x v="0"/>
    <s v="Yes"/>
    <x v="1"/>
    <n v="1"/>
    <x v="2"/>
    <x v="1"/>
    <n v="1467"/>
  </r>
  <r>
    <s v="Id223"/>
    <x v="11"/>
    <x v="1264"/>
    <x v="2"/>
    <s v="  Erik"/>
    <n v="22.895"/>
    <x v="2"/>
    <n v="5.72"/>
    <x v="2"/>
    <s v="No"/>
    <x v="0"/>
    <s v="No"/>
    <x v="0"/>
    <n v="0"/>
    <x v="0"/>
    <x v="2"/>
    <n v="35069.370000000003"/>
  </r>
  <r>
    <s v="Id2230"/>
    <x v="0"/>
    <x v="1265"/>
    <x v="36"/>
    <s v="  Gregory S"/>
    <n v="17.34"/>
    <x v="3"/>
    <n v="6.29"/>
    <x v="2"/>
    <s v="Yes"/>
    <x v="0"/>
    <s v="Yes"/>
    <x v="1"/>
    <n v="1"/>
    <x v="2"/>
    <x v="2"/>
    <n v="1445"/>
  </r>
  <r>
    <s v="Id2231"/>
    <x v="0"/>
    <x v="1266"/>
    <x v="13"/>
    <s v="  Alexandra S"/>
    <n v="17.940000000000001"/>
    <x v="3"/>
    <n v="4.1900000000000004"/>
    <x v="1"/>
    <s v="No"/>
    <x v="1"/>
    <s v="No"/>
    <x v="1"/>
    <n v="1"/>
    <x v="2"/>
    <x v="1"/>
    <n v="1438"/>
  </r>
  <r>
    <s v="Id2232"/>
    <x v="0"/>
    <x v="1267"/>
    <x v="36"/>
    <s v="  Hillary"/>
    <n v="16.670000000000002"/>
    <x v="3"/>
    <n v="4.7"/>
    <x v="1"/>
    <s v="Yes"/>
    <x v="0"/>
    <s v="Yes"/>
    <x v="1"/>
    <n v="1"/>
    <x v="2"/>
    <x v="1"/>
    <n v="1422"/>
  </r>
  <r>
    <s v="Id2233"/>
    <x v="0"/>
    <x v="1268"/>
    <x v="14"/>
    <s v="  Amy K"/>
    <n v="20.58"/>
    <x v="2"/>
    <n v="5.64"/>
    <x v="1"/>
    <s v="Yes"/>
    <x v="0"/>
    <s v="No"/>
    <x v="1"/>
    <n v="0"/>
    <x v="2"/>
    <x v="1"/>
    <n v="1421"/>
  </r>
  <r>
    <s v="Id2234"/>
    <x v="0"/>
    <x v="1269"/>
    <x v="16"/>
    <s v="  Scott"/>
    <n v="16.5"/>
    <x v="3"/>
    <n v="4.1100000000000003"/>
    <x v="1"/>
    <s v="Yes"/>
    <x v="0"/>
    <s v="No"/>
    <x v="1"/>
    <n v="0"/>
    <x v="2"/>
    <x v="0"/>
    <n v="1417"/>
  </r>
  <r>
    <s v="Id2235"/>
    <x v="6"/>
    <x v="1270"/>
    <x v="36"/>
    <s v="  John"/>
    <n v="15.41"/>
    <x v="3"/>
    <n v="5.43"/>
    <x v="1"/>
    <s v="Yes"/>
    <x v="0"/>
    <s v="Yes"/>
    <x v="1"/>
    <n v="1"/>
    <x v="2"/>
    <x v="0"/>
    <n v="1402"/>
  </r>
  <r>
    <s v="Id2236"/>
    <x v="0"/>
    <x v="1271"/>
    <x v="37"/>
    <s v="  Maaikel"/>
    <n v="24.59"/>
    <x v="2"/>
    <n v="4.38"/>
    <x v="1"/>
    <s v="No"/>
    <x v="0"/>
    <s v="No"/>
    <x v="1"/>
    <n v="1"/>
    <x v="2"/>
    <x v="1"/>
    <n v="1400.44"/>
  </r>
  <r>
    <s v="Id2237"/>
    <x v="0"/>
    <x v="1272"/>
    <x v="43"/>
    <s v="  Daniel C"/>
    <n v="33.33"/>
    <x v="0"/>
    <n v="9.7899999999999991"/>
    <x v="0"/>
    <s v="No"/>
    <x v="0"/>
    <s v="No"/>
    <x v="1"/>
    <n v="0"/>
    <x v="2"/>
    <x v="2"/>
    <n v="1391.53"/>
  </r>
  <r>
    <s v="Id2238"/>
    <x v="0"/>
    <x v="1273"/>
    <x v="43"/>
    <s v="  Christopher S"/>
    <n v="18.5"/>
    <x v="2"/>
    <n v="11.84"/>
    <x v="0"/>
    <s v="No"/>
    <x v="0"/>
    <s v="No"/>
    <x v="1"/>
    <n v="0"/>
    <x v="2"/>
    <x v="1"/>
    <n v="1390"/>
  </r>
  <r>
    <s v="Id2239"/>
    <x v="0"/>
    <x v="1274"/>
    <x v="23"/>
    <s v="  William R"/>
    <n v="18.579999999999998"/>
    <x v="2"/>
    <n v="6.22"/>
    <x v="2"/>
    <s v="No"/>
    <x v="0"/>
    <s v="No"/>
    <x v="1"/>
    <n v="0"/>
    <x v="2"/>
    <x v="1"/>
    <n v="1389"/>
  </r>
  <r>
    <s v="Id224"/>
    <x v="6"/>
    <x v="1275"/>
    <x v="34"/>
    <s v="  Kiley D"/>
    <n v="34.06"/>
    <x v="0"/>
    <n v="11.83"/>
    <x v="0"/>
    <s v="Yes"/>
    <x v="0"/>
    <s v="No"/>
    <x v="0"/>
    <n v="1"/>
    <x v="2"/>
    <x v="2"/>
    <n v="35050.620000000003"/>
  </r>
  <r>
    <s v="Id2240"/>
    <x v="0"/>
    <x v="1276"/>
    <x v="43"/>
    <s v="  Lyndsy"/>
    <n v="16.64"/>
    <x v="3"/>
    <n v="10.01"/>
    <x v="0"/>
    <s v="No"/>
    <x v="0"/>
    <s v="No"/>
    <x v="1"/>
    <n v="0"/>
    <x v="2"/>
    <x v="2"/>
    <n v="1382"/>
  </r>
  <r>
    <s v="Id2241"/>
    <x v="0"/>
    <x v="1277"/>
    <x v="37"/>
    <s v="  Jessica"/>
    <n v="19.329999999999998"/>
    <x v="2"/>
    <n v="4.32"/>
    <x v="1"/>
    <s v="No"/>
    <x v="0"/>
    <s v="No"/>
    <x v="1"/>
    <n v="1"/>
    <x v="2"/>
    <x v="2"/>
    <n v="1359"/>
  </r>
  <r>
    <s v="Id2242"/>
    <x v="1"/>
    <x v="1278"/>
    <x v="36"/>
    <s v="  Anna"/>
    <n v="21.26"/>
    <x v="2"/>
    <n v="5.65"/>
    <x v="1"/>
    <s v="Yes"/>
    <x v="0"/>
    <s v="Yes"/>
    <x v="1"/>
    <n v="1"/>
    <x v="2"/>
    <x v="1"/>
    <n v="1341.16"/>
  </r>
  <r>
    <s v="Id2243"/>
    <x v="1"/>
    <x v="1279"/>
    <x v="39"/>
    <s v="  Jordan"/>
    <n v="15.6"/>
    <x v="3"/>
    <n v="4.12"/>
    <x v="1"/>
    <s v="Yes"/>
    <x v="0"/>
    <s v="No"/>
    <x v="1"/>
    <n v="1"/>
    <x v="2"/>
    <x v="0"/>
    <n v="1338"/>
  </r>
  <r>
    <s v="Id2244"/>
    <x v="0"/>
    <x v="1280"/>
    <x v="37"/>
    <s v="  Brian"/>
    <n v="24.39"/>
    <x v="2"/>
    <n v="6.24"/>
    <x v="2"/>
    <s v="No"/>
    <x v="0"/>
    <s v="No"/>
    <x v="1"/>
    <n v="1"/>
    <x v="2"/>
    <x v="0"/>
    <n v="1332.61"/>
  </r>
  <r>
    <s v="Id2245"/>
    <x v="0"/>
    <x v="1281"/>
    <x v="23"/>
    <s v="  Katherine A"/>
    <n v="24.75"/>
    <x v="2"/>
    <n v="4.83"/>
    <x v="1"/>
    <s v="No"/>
    <x v="0"/>
    <s v="No"/>
    <x v="1"/>
    <n v="0"/>
    <x v="2"/>
    <x v="0"/>
    <n v="1329.17"/>
  </r>
  <r>
    <s v="Id2246"/>
    <x v="0"/>
    <x v="1282"/>
    <x v="43"/>
    <s v="  Melanie"/>
    <n v="20.88"/>
    <x v="2"/>
    <n v="7.4"/>
    <x v="0"/>
    <s v="No"/>
    <x v="0"/>
    <s v="No"/>
    <x v="1"/>
    <n v="0"/>
    <x v="2"/>
    <x v="1"/>
    <n v="1315"/>
  </r>
  <r>
    <s v="Id2247"/>
    <x v="0"/>
    <x v="1283"/>
    <x v="23"/>
    <s v="  Jessica"/>
    <n v="20.43"/>
    <x v="2"/>
    <n v="4.54"/>
    <x v="1"/>
    <s v="No"/>
    <x v="0"/>
    <s v="No"/>
    <x v="1"/>
    <n v="0"/>
    <x v="2"/>
    <x v="1"/>
    <n v="1304"/>
  </r>
  <r>
    <s v="Id2248"/>
    <x v="1"/>
    <x v="1284"/>
    <x v="43"/>
    <s v="  Eric S"/>
    <n v="15.18"/>
    <x v="3"/>
    <n v="11.11"/>
    <x v="0"/>
    <s v="No"/>
    <x v="0"/>
    <s v="No"/>
    <x v="1"/>
    <n v="0"/>
    <x v="2"/>
    <x v="1"/>
    <n v="1304"/>
  </r>
  <r>
    <s v="Id2249"/>
    <x v="1"/>
    <x v="1285"/>
    <x v="14"/>
    <s v="  Joseph"/>
    <n v="15.12"/>
    <x v="3"/>
    <n v="4.03"/>
    <x v="1"/>
    <s v="Yes"/>
    <x v="0"/>
    <s v="No"/>
    <x v="1"/>
    <n v="0"/>
    <x v="2"/>
    <x v="0"/>
    <n v="1293"/>
  </r>
  <r>
    <s v="Id225"/>
    <x v="6"/>
    <x v="1286"/>
    <x v="31"/>
    <s v="  Jennifer"/>
    <n v="36.409999999999997"/>
    <x v="0"/>
    <n v="4.55"/>
    <x v="1"/>
    <s v="No"/>
    <x v="0"/>
    <s v="No"/>
    <x v="0"/>
    <n v="0"/>
    <x v="2"/>
    <x v="0"/>
    <n v="35000.730000000003"/>
  </r>
  <r>
    <s v="Id2250"/>
    <x v="0"/>
    <x v="1287"/>
    <x v="36"/>
    <s v="  Mary"/>
    <n v="23.88"/>
    <x v="2"/>
    <n v="4.51"/>
    <x v="1"/>
    <s v="No"/>
    <x v="0"/>
    <s v="No"/>
    <x v="1"/>
    <n v="1"/>
    <x v="2"/>
    <x v="1"/>
    <n v="1290.93"/>
  </r>
  <r>
    <s v="Id2251"/>
    <x v="0"/>
    <x v="1288"/>
    <x v="13"/>
    <s v="  Natalie"/>
    <n v="16.13"/>
    <x v="3"/>
    <n v="5.56"/>
    <x v="1"/>
    <s v="No"/>
    <x v="1"/>
    <s v="No"/>
    <x v="1"/>
    <n v="1"/>
    <x v="2"/>
    <x v="1"/>
    <n v="1286"/>
  </r>
  <r>
    <s v="Id2252"/>
    <x v="0"/>
    <x v="1289"/>
    <x v="42"/>
    <s v="  Christopher"/>
    <n v="24.09"/>
    <x v="2"/>
    <n v="4.0999999999999996"/>
    <x v="1"/>
    <s v="No"/>
    <x v="1"/>
    <s v="No"/>
    <x v="1"/>
    <n v="1"/>
    <x v="2"/>
    <x v="0"/>
    <n v="1285"/>
  </r>
  <r>
    <s v="Id2253"/>
    <x v="0"/>
    <x v="1290"/>
    <x v="42"/>
    <s v="  Sonja"/>
    <n v="19.43"/>
    <x v="2"/>
    <n v="5.85"/>
    <x v="2"/>
    <s v="No"/>
    <x v="1"/>
    <s v="No"/>
    <x v="1"/>
    <n v="1"/>
    <x v="2"/>
    <x v="2"/>
    <n v="1283"/>
  </r>
  <r>
    <s v="Id2254"/>
    <x v="1"/>
    <x v="1291"/>
    <x v="36"/>
    <s v="  Alexandra"/>
    <n v="15.22"/>
    <x v="3"/>
    <n v="4.92"/>
    <x v="1"/>
    <s v="Yes"/>
    <x v="0"/>
    <s v="Yes"/>
    <x v="1"/>
    <n v="1"/>
    <x v="2"/>
    <x v="1"/>
    <n v="1276"/>
  </r>
  <r>
    <s v="Id2255"/>
    <x v="0"/>
    <x v="1292"/>
    <x v="43"/>
    <s v="  Martha L"/>
    <n v="20.72"/>
    <x v="2"/>
    <n v="9.4600000000000009"/>
    <x v="0"/>
    <s v="No"/>
    <x v="0"/>
    <s v="No"/>
    <x v="1"/>
    <n v="0"/>
    <x v="2"/>
    <x v="2"/>
    <n v="1267"/>
  </r>
  <r>
    <s v="Id2256"/>
    <x v="6"/>
    <x v="1099"/>
    <x v="38"/>
    <s v="  Ryan C"/>
    <n v="35.4"/>
    <x v="0"/>
    <n v="5.94"/>
    <x v="2"/>
    <s v="No"/>
    <x v="0"/>
    <s v="Yes"/>
    <x v="1"/>
    <n v="1"/>
    <x v="2"/>
    <x v="0"/>
    <n v="1263.25"/>
  </r>
  <r>
    <s v="Id2257"/>
    <x v="6"/>
    <x v="1293"/>
    <x v="38"/>
    <s v="  Cliff"/>
    <n v="34.4"/>
    <x v="0"/>
    <n v="5.7"/>
    <x v="2"/>
    <s v="No"/>
    <x v="0"/>
    <s v="Yes"/>
    <x v="1"/>
    <n v="1"/>
    <x v="2"/>
    <x v="0"/>
    <n v="1261.8599999999999"/>
  </r>
  <r>
    <s v="Id2258"/>
    <x v="6"/>
    <x v="1294"/>
    <x v="38"/>
    <s v="  Blue"/>
    <n v="34.1"/>
    <x v="0"/>
    <n v="4.13"/>
    <x v="1"/>
    <s v="No"/>
    <x v="0"/>
    <s v="Yes"/>
    <x v="1"/>
    <n v="1"/>
    <x v="2"/>
    <x v="0"/>
    <n v="1261.44"/>
  </r>
  <r>
    <s v="Id2259"/>
    <x v="6"/>
    <x v="1295"/>
    <x v="38"/>
    <s v="  Jeffrey M"/>
    <n v="30.4"/>
    <x v="0"/>
    <n v="4.7699999999999996"/>
    <x v="1"/>
    <s v="No"/>
    <x v="0"/>
    <s v="Yes"/>
    <x v="1"/>
    <n v="1"/>
    <x v="2"/>
    <x v="0"/>
    <n v="1256.3"/>
  </r>
  <r>
    <s v="Id226"/>
    <x v="6"/>
    <x v="1296"/>
    <x v="36"/>
    <s v="  Chris"/>
    <n v="52.3"/>
    <x v="0"/>
    <n v="4.87"/>
    <x v="1"/>
    <s v="Yes"/>
    <x v="0"/>
    <s v="Yes"/>
    <x v="0"/>
    <n v="1"/>
    <x v="2"/>
    <x v="1"/>
    <n v="34979.86"/>
  </r>
  <r>
    <s v="Id2260"/>
    <x v="6"/>
    <x v="1146"/>
    <x v="38"/>
    <s v="  Andrew"/>
    <n v="28.7"/>
    <x v="1"/>
    <n v="4.99"/>
    <x v="1"/>
    <s v="No"/>
    <x v="0"/>
    <s v="Yes"/>
    <x v="1"/>
    <n v="1"/>
    <x v="2"/>
    <x v="1"/>
    <n v="1253.94"/>
  </r>
  <r>
    <s v="Id2261"/>
    <x v="0"/>
    <x v="992"/>
    <x v="36"/>
    <s v="  Julia"/>
    <n v="17.440000000000001"/>
    <x v="3"/>
    <n v="4.42"/>
    <x v="1"/>
    <s v="Yes"/>
    <x v="0"/>
    <s v="Yes"/>
    <x v="1"/>
    <n v="1"/>
    <x v="2"/>
    <x v="1"/>
    <n v="1253"/>
  </r>
  <r>
    <s v="Id2262"/>
    <x v="6"/>
    <x v="1297"/>
    <x v="38"/>
    <s v="  Daniel"/>
    <n v="27.6"/>
    <x v="1"/>
    <n v="4.01"/>
    <x v="1"/>
    <s v="No"/>
    <x v="0"/>
    <s v="Yes"/>
    <x v="1"/>
    <n v="1"/>
    <x v="2"/>
    <x v="0"/>
    <n v="1252.4100000000001"/>
  </r>
  <r>
    <s v="Id2263"/>
    <x v="6"/>
    <x v="1298"/>
    <x v="38"/>
    <s v="  Jaime"/>
    <n v="20.7"/>
    <x v="2"/>
    <n v="4.49"/>
    <x v="1"/>
    <s v="No"/>
    <x v="0"/>
    <s v="Yes"/>
    <x v="1"/>
    <n v="1"/>
    <x v="2"/>
    <x v="2"/>
    <n v="1242.82"/>
  </r>
  <r>
    <s v="Id2264"/>
    <x v="6"/>
    <x v="1297"/>
    <x v="38"/>
    <s v="  Mohd Syahidan"/>
    <n v="20.3"/>
    <x v="2"/>
    <n v="6.37"/>
    <x v="2"/>
    <s v="No"/>
    <x v="0"/>
    <s v="Yes"/>
    <x v="1"/>
    <n v="1"/>
    <x v="2"/>
    <x v="2"/>
    <n v="1242.26"/>
  </r>
  <r>
    <s v="Id2265"/>
    <x v="6"/>
    <x v="1299"/>
    <x v="38"/>
    <s v="  Matthew"/>
    <n v="19.8"/>
    <x v="2"/>
    <n v="5.12"/>
    <x v="1"/>
    <s v="No"/>
    <x v="0"/>
    <s v="Yes"/>
    <x v="1"/>
    <n v="1"/>
    <x v="2"/>
    <x v="1"/>
    <n v="1241.57"/>
  </r>
  <r>
    <s v="Id2266"/>
    <x v="0"/>
    <x v="1300"/>
    <x v="43"/>
    <s v="  Elizabeth S"/>
    <n v="21.87"/>
    <x v="2"/>
    <n v="8.59"/>
    <x v="0"/>
    <s v="No"/>
    <x v="0"/>
    <s v="No"/>
    <x v="1"/>
    <n v="0"/>
    <x v="2"/>
    <x v="1"/>
    <n v="1241"/>
  </r>
  <r>
    <s v="Id2267"/>
    <x v="1"/>
    <x v="1301"/>
    <x v="37"/>
    <s v="  Katie"/>
    <n v="16.600000000000001"/>
    <x v="3"/>
    <n v="5.87"/>
    <x v="2"/>
    <s v="No"/>
    <x v="0"/>
    <s v="No"/>
    <x v="1"/>
    <n v="1"/>
    <x v="2"/>
    <x v="2"/>
    <n v="1240"/>
  </r>
  <r>
    <s v="Id2268"/>
    <x v="0"/>
    <x v="1302"/>
    <x v="43"/>
    <s v="  Christi A"/>
    <n v="21.98"/>
    <x v="2"/>
    <n v="7.03"/>
    <x v="0"/>
    <s v="No"/>
    <x v="0"/>
    <s v="No"/>
    <x v="1"/>
    <n v="0"/>
    <x v="2"/>
    <x v="1"/>
    <n v="1237"/>
  </r>
  <r>
    <s v="Id2269"/>
    <x v="0"/>
    <x v="1303"/>
    <x v="37"/>
    <s v="  Sandra K"/>
    <n v="19.7"/>
    <x v="2"/>
    <n v="5.51"/>
    <x v="1"/>
    <s v="No"/>
    <x v="0"/>
    <s v="No"/>
    <x v="1"/>
    <n v="1"/>
    <x v="2"/>
    <x v="2"/>
    <n v="1234"/>
  </r>
  <r>
    <s v="Id227"/>
    <x v="6"/>
    <x v="1304"/>
    <x v="37"/>
    <s v="  Marian M"/>
    <n v="52.66"/>
    <x v="0"/>
    <n v="4.45"/>
    <x v="1"/>
    <s v="No"/>
    <x v="0"/>
    <s v="No"/>
    <x v="0"/>
    <n v="1"/>
    <x v="2"/>
    <x v="2"/>
    <n v="34976.42"/>
  </r>
  <r>
    <s v="Id2270"/>
    <x v="1"/>
    <x v="1305"/>
    <x v="42"/>
    <s v="  Katharine"/>
    <n v="19.21"/>
    <x v="2"/>
    <n v="4.76"/>
    <x v="1"/>
    <s v="No"/>
    <x v="1"/>
    <s v="No"/>
    <x v="1"/>
    <n v="1"/>
    <x v="2"/>
    <x v="2"/>
    <n v="1228"/>
  </r>
  <r>
    <s v="Id2271"/>
    <x v="0"/>
    <x v="1243"/>
    <x v="42"/>
    <s v="  Jerome"/>
    <n v="19.3"/>
    <x v="2"/>
    <n v="4.7"/>
    <x v="1"/>
    <s v="No"/>
    <x v="1"/>
    <s v="No"/>
    <x v="1"/>
    <n v="1"/>
    <x v="2"/>
    <x v="2"/>
    <n v="1224"/>
  </r>
  <r>
    <s v="Id2272"/>
    <x v="1"/>
    <x v="1306"/>
    <x v="16"/>
    <s v="  Julia R"/>
    <n v="16.22"/>
    <x v="3"/>
    <n v="6.21"/>
    <x v="2"/>
    <s v="Yes"/>
    <x v="0"/>
    <s v="No"/>
    <x v="1"/>
    <n v="0"/>
    <x v="2"/>
    <x v="0"/>
    <n v="1220"/>
  </r>
  <r>
    <s v="Id2273"/>
    <x v="0"/>
    <x v="1307"/>
    <x v="38"/>
    <s v="  Sean Henry"/>
    <n v="17.12"/>
    <x v="3"/>
    <n v="4.5199999999999996"/>
    <x v="1"/>
    <s v="No"/>
    <x v="1"/>
    <s v="No"/>
    <x v="1"/>
    <n v="1"/>
    <x v="2"/>
    <x v="2"/>
    <n v="1210"/>
  </r>
  <r>
    <s v="Id2274"/>
    <x v="0"/>
    <x v="1308"/>
    <x v="25"/>
    <s v="  Rachel A"/>
    <n v="19.07"/>
    <x v="2"/>
    <n v="5.45"/>
    <x v="1"/>
    <s v="No"/>
    <x v="0"/>
    <s v="No"/>
    <x v="1"/>
    <n v="1"/>
    <x v="2"/>
    <x v="0"/>
    <n v="1200.55"/>
  </r>
  <r>
    <s v="Id2275"/>
    <x v="1"/>
    <x v="1309"/>
    <x v="23"/>
    <s v="  Jim"/>
    <n v="15.56"/>
    <x v="3"/>
    <n v="4.42"/>
    <x v="1"/>
    <s v="No"/>
    <x v="0"/>
    <s v="No"/>
    <x v="1"/>
    <n v="0"/>
    <x v="2"/>
    <x v="0"/>
    <n v="1200"/>
  </r>
  <r>
    <s v="Id2276"/>
    <x v="0"/>
    <x v="1310"/>
    <x v="43"/>
    <s v="  Tim"/>
    <n v="22.76"/>
    <x v="2"/>
    <n v="9.44"/>
    <x v="0"/>
    <s v="No"/>
    <x v="0"/>
    <s v="No"/>
    <x v="1"/>
    <n v="0"/>
    <x v="2"/>
    <x v="2"/>
    <n v="1191"/>
  </r>
  <r>
    <s v="Id2277"/>
    <x v="0"/>
    <x v="1311"/>
    <x v="36"/>
    <s v="  Abby L"/>
    <n v="22.79"/>
    <x v="2"/>
    <n v="6.15"/>
    <x v="2"/>
    <s v="Yes"/>
    <x v="0"/>
    <s v="Yes"/>
    <x v="1"/>
    <n v="1"/>
    <x v="2"/>
    <x v="1"/>
    <n v="1178.07"/>
  </r>
  <r>
    <s v="Id2278"/>
    <x v="0"/>
    <x v="1312"/>
    <x v="16"/>
    <s v="  Mark"/>
    <n v="17.41"/>
    <x v="3"/>
    <n v="5.13"/>
    <x v="1"/>
    <s v="Yes"/>
    <x v="0"/>
    <s v="No"/>
    <x v="1"/>
    <n v="0"/>
    <x v="2"/>
    <x v="0"/>
    <n v="1178"/>
  </r>
  <r>
    <s v="Id2279"/>
    <x v="0"/>
    <x v="1313"/>
    <x v="14"/>
    <s v="  Ali"/>
    <n v="19.32"/>
    <x v="2"/>
    <n v="4.96"/>
    <x v="1"/>
    <s v="Yes"/>
    <x v="0"/>
    <s v="No"/>
    <x v="1"/>
    <n v="0"/>
    <x v="2"/>
    <x v="2"/>
    <n v="1167"/>
  </r>
  <r>
    <s v="Id228"/>
    <x v="6"/>
    <x v="1314"/>
    <x v="11"/>
    <s v="  Jeremy"/>
    <n v="29.57"/>
    <x v="1"/>
    <n v="9.42"/>
    <x v="0"/>
    <s v="Yes"/>
    <x v="0"/>
    <s v="No"/>
    <x v="0"/>
    <n v="0"/>
    <x v="2"/>
    <x v="1"/>
    <n v="34975.68"/>
  </r>
  <r>
    <s v="Id2280"/>
    <x v="1"/>
    <x v="1315"/>
    <x v="43"/>
    <s v="  Joshua"/>
    <n v="18.25"/>
    <x v="3"/>
    <n v="10.95"/>
    <x v="0"/>
    <s v="No"/>
    <x v="0"/>
    <s v="No"/>
    <x v="1"/>
    <n v="0"/>
    <x v="2"/>
    <x v="0"/>
    <n v="1165"/>
  </r>
  <r>
    <s v="Id2281"/>
    <x v="0"/>
    <x v="1316"/>
    <x v="42"/>
    <s v="  Pierre"/>
    <n v="53.13"/>
    <x v="0"/>
    <n v="4.4400000000000004"/>
    <x v="1"/>
    <s v="No"/>
    <x v="1"/>
    <s v="No"/>
    <x v="1"/>
    <n v="1"/>
    <x v="2"/>
    <x v="0"/>
    <n v="1163.46"/>
  </r>
  <r>
    <s v="Id2282"/>
    <x v="0"/>
    <x v="1317"/>
    <x v="21"/>
    <s v="  Kate"/>
    <n v="20.46"/>
    <x v="2"/>
    <n v="4.0199999999999996"/>
    <x v="1"/>
    <s v="No"/>
    <x v="0"/>
    <s v="No"/>
    <x v="1"/>
    <n v="0"/>
    <x v="2"/>
    <x v="2"/>
    <n v="1158.32"/>
  </r>
  <r>
    <s v="Id2283"/>
    <x v="0"/>
    <x v="882"/>
    <x v="42"/>
    <s v="  David"/>
    <n v="43.01"/>
    <x v="0"/>
    <n v="5.44"/>
    <x v="1"/>
    <s v="No"/>
    <x v="1"/>
    <s v="No"/>
    <x v="1"/>
    <n v="1"/>
    <x v="2"/>
    <x v="1"/>
    <n v="1149.4000000000001"/>
  </r>
  <r>
    <s v="Id2284"/>
    <x v="1"/>
    <x v="1318"/>
    <x v="38"/>
    <s v="  Carla"/>
    <n v="15.01"/>
    <x v="3"/>
    <n v="4.1500000000000004"/>
    <x v="1"/>
    <s v="No"/>
    <x v="0"/>
    <s v="Yes"/>
    <x v="1"/>
    <n v="1"/>
    <x v="2"/>
    <x v="2"/>
    <n v="1149"/>
  </r>
  <r>
    <s v="Id2285"/>
    <x v="0"/>
    <x v="1222"/>
    <x v="42"/>
    <s v="  Alvaro Sr"/>
    <n v="41.14"/>
    <x v="0"/>
    <n v="6.02"/>
    <x v="2"/>
    <s v="No"/>
    <x v="1"/>
    <s v="No"/>
    <x v="1"/>
    <n v="1"/>
    <x v="2"/>
    <x v="1"/>
    <n v="1146.8"/>
  </r>
  <r>
    <s v="Id2286"/>
    <x v="6"/>
    <x v="1319"/>
    <x v="43"/>
    <s v="  Hope"/>
    <n v="16.55"/>
    <x v="3"/>
    <n v="7.73"/>
    <x v="0"/>
    <s v="No"/>
    <x v="0"/>
    <s v="No"/>
    <x v="1"/>
    <n v="0"/>
    <x v="1"/>
    <x v="1"/>
    <n v="1142"/>
  </r>
  <r>
    <s v="Id2287"/>
    <x v="0"/>
    <x v="1154"/>
    <x v="42"/>
    <s v="  Mark P"/>
    <n v="37.29"/>
    <x v="0"/>
    <n v="5.03"/>
    <x v="1"/>
    <s v="No"/>
    <x v="1"/>
    <s v="No"/>
    <x v="1"/>
    <n v="1"/>
    <x v="1"/>
    <x v="0"/>
    <n v="1141.45"/>
  </r>
  <r>
    <s v="Id2288"/>
    <x v="0"/>
    <x v="1320"/>
    <x v="14"/>
    <s v="  Desiree"/>
    <n v="16.739999999999998"/>
    <x v="3"/>
    <n v="4.08"/>
    <x v="1"/>
    <s v="Yes"/>
    <x v="0"/>
    <s v="No"/>
    <x v="1"/>
    <n v="0"/>
    <x v="1"/>
    <x v="2"/>
    <n v="1141"/>
  </r>
  <r>
    <s v="Id2289"/>
    <x v="0"/>
    <x v="1321"/>
    <x v="42"/>
    <s v="  Mario Jr"/>
    <n v="34.43"/>
    <x v="0"/>
    <n v="4.2699999999999996"/>
    <x v="1"/>
    <s v="No"/>
    <x v="1"/>
    <s v="No"/>
    <x v="1"/>
    <n v="1"/>
    <x v="1"/>
    <x v="1"/>
    <n v="1137.47"/>
  </r>
  <r>
    <s v="Id229"/>
    <x v="6"/>
    <x v="1322"/>
    <x v="26"/>
    <s v="  Allison H"/>
    <n v="36.99"/>
    <x v="0"/>
    <n v="5.37"/>
    <x v="1"/>
    <s v="Yes"/>
    <x v="0"/>
    <s v="Yes"/>
    <x v="0"/>
    <n v="1"/>
    <x v="2"/>
    <x v="0"/>
    <n v="34940.61"/>
  </r>
  <r>
    <s v="Id2290"/>
    <x v="0"/>
    <x v="1323"/>
    <x v="42"/>
    <s v="  Lusapho"/>
    <n v="34.1"/>
    <x v="0"/>
    <n v="4.07"/>
    <x v="1"/>
    <s v="No"/>
    <x v="1"/>
    <s v="No"/>
    <x v="1"/>
    <n v="1"/>
    <x v="1"/>
    <x v="2"/>
    <n v="1137.01"/>
  </r>
  <r>
    <s v="Id2291"/>
    <x v="0"/>
    <x v="1324"/>
    <x v="43"/>
    <s v="  Erin C"/>
    <n v="19.3"/>
    <x v="2"/>
    <n v="10.36"/>
    <x v="0"/>
    <s v="No"/>
    <x v="0"/>
    <s v="No"/>
    <x v="1"/>
    <n v="0"/>
    <x v="1"/>
    <x v="2"/>
    <n v="1137"/>
  </r>
  <r>
    <s v="Id2292"/>
    <x v="0"/>
    <x v="1325"/>
    <x v="42"/>
    <s v="  Alan F"/>
    <n v="33.659999999999997"/>
    <x v="0"/>
    <n v="5.71"/>
    <x v="2"/>
    <s v="No"/>
    <x v="1"/>
    <s v="No"/>
    <x v="1"/>
    <n v="1"/>
    <x v="1"/>
    <x v="0"/>
    <n v="1136.4000000000001"/>
  </r>
  <r>
    <s v="Id2293"/>
    <x v="0"/>
    <x v="1326"/>
    <x v="42"/>
    <s v="  Ryan"/>
    <n v="33.33"/>
    <x v="0"/>
    <n v="6.08"/>
    <x v="2"/>
    <s v="No"/>
    <x v="1"/>
    <s v="No"/>
    <x v="1"/>
    <n v="1"/>
    <x v="1"/>
    <x v="0"/>
    <n v="1135.94"/>
  </r>
  <r>
    <s v="Id2294"/>
    <x v="0"/>
    <x v="1327"/>
    <x v="42"/>
    <s v="  Hope"/>
    <n v="21.84"/>
    <x v="2"/>
    <n v="5.71"/>
    <x v="2"/>
    <s v="No"/>
    <x v="1"/>
    <s v="No"/>
    <x v="1"/>
    <n v="1"/>
    <x v="1"/>
    <x v="0"/>
    <n v="1135"/>
  </r>
  <r>
    <s v="Id2295"/>
    <x v="0"/>
    <x v="1328"/>
    <x v="43"/>
    <s v="  Josh"/>
    <n v="16.87"/>
    <x v="3"/>
    <n v="9.1300000000000008"/>
    <x v="0"/>
    <s v="No"/>
    <x v="0"/>
    <s v="No"/>
    <x v="1"/>
    <n v="0"/>
    <x v="1"/>
    <x v="2"/>
    <n v="1132"/>
  </r>
  <r>
    <s v="Id2296"/>
    <x v="0"/>
    <x v="1329"/>
    <x v="42"/>
    <s v="  Jacob J"/>
    <n v="30.14"/>
    <x v="0"/>
    <n v="5.49"/>
    <x v="1"/>
    <s v="No"/>
    <x v="1"/>
    <s v="No"/>
    <x v="1"/>
    <n v="1"/>
    <x v="1"/>
    <x v="2"/>
    <n v="1131.51"/>
  </r>
  <r>
    <s v="Id2297"/>
    <x v="0"/>
    <x v="1330"/>
    <x v="42"/>
    <s v="  Jose Tomas"/>
    <n v="23.21"/>
    <x v="2"/>
    <n v="4.37"/>
    <x v="1"/>
    <s v="No"/>
    <x v="1"/>
    <s v="No"/>
    <x v="1"/>
    <n v="1"/>
    <x v="1"/>
    <x v="2"/>
    <n v="1121.8699999999999"/>
  </r>
  <r>
    <s v="Id2298"/>
    <x v="0"/>
    <x v="1331"/>
    <x v="43"/>
    <s v="  Mary Evan"/>
    <n v="17.170000000000002"/>
    <x v="3"/>
    <n v="8.4600000000000009"/>
    <x v="0"/>
    <s v="No"/>
    <x v="0"/>
    <s v="No"/>
    <x v="1"/>
    <n v="0"/>
    <x v="1"/>
    <x v="0"/>
    <n v="1086"/>
  </r>
  <r>
    <s v="Id2299"/>
    <x v="0"/>
    <x v="1332"/>
    <x v="37"/>
    <s v="  Justin K"/>
    <n v="15.61"/>
    <x v="3"/>
    <n v="5.28"/>
    <x v="1"/>
    <s v="No"/>
    <x v="0"/>
    <s v="No"/>
    <x v="1"/>
    <n v="1"/>
    <x v="1"/>
    <x v="1"/>
    <n v="1082"/>
  </r>
  <r>
    <s v="Id23"/>
    <x v="6"/>
    <x v="1333"/>
    <x v="45"/>
    <s v="  Nicole"/>
    <n v="31.3"/>
    <x v="0"/>
    <n v="11.38"/>
    <x v="0"/>
    <s v="No"/>
    <x v="0"/>
    <s v="No"/>
    <x v="0"/>
    <n v="3"/>
    <x v="2"/>
    <x v="2"/>
    <n v="47291.06"/>
  </r>
  <r>
    <s v="Id230"/>
    <x v="6"/>
    <x v="633"/>
    <x v="39"/>
    <s v="  Elizabeth"/>
    <n v="31.4"/>
    <x v="0"/>
    <n v="4.5999999999999996"/>
    <x v="1"/>
    <s v="Yes"/>
    <x v="0"/>
    <s v="No"/>
    <x v="0"/>
    <n v="1"/>
    <x v="2"/>
    <x v="0"/>
    <n v="34838.870000000003"/>
  </r>
  <r>
    <s v="Id2300"/>
    <x v="0"/>
    <x v="1334"/>
    <x v="36"/>
    <s v="  Patrick"/>
    <n v="17.98"/>
    <x v="3"/>
    <n v="5.33"/>
    <x v="1"/>
    <s v="Yes"/>
    <x v="0"/>
    <s v="Yes"/>
    <x v="1"/>
    <n v="1"/>
    <x v="1"/>
    <x v="0"/>
    <n v="1071"/>
  </r>
  <r>
    <s v="Id2301"/>
    <x v="0"/>
    <x v="1335"/>
    <x v="42"/>
    <s v="  Roman"/>
    <n v="21.64"/>
    <x v="2"/>
    <n v="5.5"/>
    <x v="1"/>
    <s v="No"/>
    <x v="1"/>
    <s v="No"/>
    <x v="1"/>
    <n v="1"/>
    <x v="1"/>
    <x v="0"/>
    <n v="1070"/>
  </r>
  <r>
    <s v="Id2302"/>
    <x v="0"/>
    <x v="1336"/>
    <x v="40"/>
    <s v="  David"/>
    <n v="16.399999999999999"/>
    <x v="3"/>
    <n v="5.4"/>
    <x v="1"/>
    <s v="No"/>
    <x v="0"/>
    <s v="Yes"/>
    <x v="1"/>
    <n v="1"/>
    <x v="1"/>
    <x v="2"/>
    <n v="1068"/>
  </r>
  <r>
    <s v="Id2303"/>
    <x v="0"/>
    <x v="1337"/>
    <x v="21"/>
    <s v="  Evelyn L"/>
    <n v="15.77"/>
    <x v="3"/>
    <n v="6.05"/>
    <x v="2"/>
    <s v="Yes"/>
    <x v="0"/>
    <s v="No"/>
    <x v="1"/>
    <n v="1"/>
    <x v="1"/>
    <x v="1"/>
    <n v="1056"/>
  </r>
  <r>
    <s v="Id2304"/>
    <x v="1"/>
    <x v="1300"/>
    <x v="43"/>
    <s v="  Jim"/>
    <n v="18.27"/>
    <x v="3"/>
    <n v="11.46"/>
    <x v="0"/>
    <s v="No"/>
    <x v="0"/>
    <s v="No"/>
    <x v="1"/>
    <n v="0"/>
    <x v="1"/>
    <x v="1"/>
    <n v="1049"/>
  </r>
  <r>
    <s v="Id2305"/>
    <x v="0"/>
    <x v="1111"/>
    <x v="43"/>
    <s v="  Matthew S"/>
    <n v="16.489999999999998"/>
    <x v="3"/>
    <n v="8.48"/>
    <x v="0"/>
    <s v="No"/>
    <x v="0"/>
    <s v="No"/>
    <x v="1"/>
    <n v="0"/>
    <x v="1"/>
    <x v="2"/>
    <n v="1047"/>
  </r>
  <r>
    <s v="Id2306"/>
    <x v="0"/>
    <x v="394"/>
    <x v="21"/>
    <s v="  Kenneth"/>
    <n v="16.14"/>
    <x v="3"/>
    <n v="4.8600000000000003"/>
    <x v="1"/>
    <s v="No"/>
    <x v="0"/>
    <s v="No"/>
    <x v="1"/>
    <n v="0"/>
    <x v="1"/>
    <x v="1"/>
    <n v="1044"/>
  </r>
  <r>
    <s v="Id2307"/>
    <x v="0"/>
    <x v="1338"/>
    <x v="39"/>
    <s v="  Andrea"/>
    <n v="20.85"/>
    <x v="2"/>
    <n v="4.45"/>
    <x v="1"/>
    <s v="Yes"/>
    <x v="0"/>
    <s v="No"/>
    <x v="1"/>
    <n v="1"/>
    <x v="1"/>
    <x v="2"/>
    <n v="1033.74"/>
  </r>
  <r>
    <s v="Id2308"/>
    <x v="0"/>
    <x v="1339"/>
    <x v="23"/>
    <s v="  Kristina"/>
    <n v="15.88"/>
    <x v="3"/>
    <n v="4.3600000000000003"/>
    <x v="1"/>
    <s v="No"/>
    <x v="0"/>
    <s v="No"/>
    <x v="1"/>
    <n v="0"/>
    <x v="1"/>
    <x v="1"/>
    <n v="1019"/>
  </r>
  <r>
    <s v="Id2309"/>
    <x v="0"/>
    <x v="1340"/>
    <x v="13"/>
    <s v="  Kristen"/>
    <n v="20.66"/>
    <x v="2"/>
    <n v="5.8"/>
    <x v="2"/>
    <s v="No"/>
    <x v="1"/>
    <s v="No"/>
    <x v="1"/>
    <n v="1"/>
    <x v="1"/>
    <x v="1"/>
    <n v="1012"/>
  </r>
  <r>
    <s v="Id231"/>
    <x v="6"/>
    <x v="1341"/>
    <x v="38"/>
    <s v="  Andrew"/>
    <n v="34.9"/>
    <x v="0"/>
    <n v="6.22"/>
    <x v="2"/>
    <s v="No"/>
    <x v="0"/>
    <s v="Yes"/>
    <x v="0"/>
    <n v="1"/>
    <x v="0"/>
    <x v="0"/>
    <n v="34828.65"/>
  </r>
  <r>
    <s v="Id2310"/>
    <x v="0"/>
    <x v="1342"/>
    <x v="21"/>
    <s v="  Matthew"/>
    <n v="20.399999999999999"/>
    <x v="2"/>
    <n v="5.27"/>
    <x v="1"/>
    <s v="No"/>
    <x v="0"/>
    <s v="No"/>
    <x v="1"/>
    <n v="0"/>
    <x v="1"/>
    <x v="1"/>
    <n v="1006.65"/>
  </r>
  <r>
    <s v="Id2311"/>
    <x v="0"/>
    <x v="1343"/>
    <x v="14"/>
    <s v="  Kathleen"/>
    <n v="25.19"/>
    <x v="1"/>
    <n v="5.64"/>
    <x v="1"/>
    <s v="Yes"/>
    <x v="0"/>
    <s v="No"/>
    <x v="1"/>
    <n v="0"/>
    <x v="1"/>
    <x v="1"/>
    <n v="964.71"/>
  </r>
  <r>
    <s v="Id2312"/>
    <x v="0"/>
    <x v="1344"/>
    <x v="39"/>
    <s v="  Lindsey"/>
    <n v="20.54"/>
    <x v="2"/>
    <n v="4.2"/>
    <x v="1"/>
    <s v="Yes"/>
    <x v="0"/>
    <s v="No"/>
    <x v="1"/>
    <n v="1"/>
    <x v="1"/>
    <x v="2"/>
    <n v="928.59"/>
  </r>
  <r>
    <s v="Id2313"/>
    <x v="0"/>
    <x v="1345"/>
    <x v="21"/>
    <s v="  Robert"/>
    <n v="20.13"/>
    <x v="2"/>
    <n v="5.42"/>
    <x v="1"/>
    <s v="No"/>
    <x v="0"/>
    <s v="No"/>
    <x v="1"/>
    <n v="0"/>
    <x v="1"/>
    <x v="2"/>
    <n v="915.07"/>
  </r>
  <r>
    <s v="Id2314"/>
    <x v="0"/>
    <x v="1346"/>
    <x v="40"/>
    <s v="  Sarah E"/>
    <n v="18.93"/>
    <x v="2"/>
    <n v="6.11"/>
    <x v="2"/>
    <s v="No"/>
    <x v="0"/>
    <s v="Yes"/>
    <x v="1"/>
    <n v="1"/>
    <x v="1"/>
    <x v="2"/>
    <n v="896.21"/>
  </r>
  <r>
    <s v="Id2315"/>
    <x v="0"/>
    <x v="1347"/>
    <x v="13"/>
    <s v="  Flannery"/>
    <n v="24.14"/>
    <x v="2"/>
    <n v="5.29"/>
    <x v="1"/>
    <s v="No"/>
    <x v="1"/>
    <s v="No"/>
    <x v="1"/>
    <n v="1"/>
    <x v="1"/>
    <x v="2"/>
    <n v="865.41"/>
  </r>
  <r>
    <s v="Id2316"/>
    <x v="6"/>
    <x v="1348"/>
    <x v="42"/>
    <s v="  John T"/>
    <n v="25.03"/>
    <x v="1"/>
    <n v="5.91"/>
    <x v="2"/>
    <s v="No"/>
    <x v="1"/>
    <s v="No"/>
    <x v="1"/>
    <n v="1"/>
    <x v="1"/>
    <x v="1"/>
    <n v="830.52"/>
  </r>
  <r>
    <s v="Id2317"/>
    <x v="0"/>
    <x v="1349"/>
    <x v="39"/>
    <s v="  Koji"/>
    <n v="20.47"/>
    <x v="2"/>
    <n v="5.81"/>
    <x v="2"/>
    <s v="Yes"/>
    <x v="0"/>
    <s v="No"/>
    <x v="1"/>
    <n v="1"/>
    <x v="1"/>
    <x v="1"/>
    <n v="773.54"/>
  </r>
  <r>
    <s v="Id2318"/>
    <x v="1"/>
    <x v="1006"/>
    <x v="16"/>
    <s v="  Candice M"/>
    <n v="18.82"/>
    <x v="2"/>
    <n v="5.51"/>
    <x v="1"/>
    <s v="Yes"/>
    <x v="0"/>
    <s v="No"/>
    <x v="1"/>
    <n v="0"/>
    <x v="1"/>
    <x v="1"/>
    <n v="770.38"/>
  </r>
  <r>
    <s v="Id2319"/>
    <x v="0"/>
    <x v="1350"/>
    <x v="40"/>
    <s v="  Theodore A"/>
    <n v="17.079999999999998"/>
    <x v="3"/>
    <n v="5.73"/>
    <x v="2"/>
    <s v="No"/>
    <x v="0"/>
    <s v="Yes"/>
    <x v="1"/>
    <n v="1"/>
    <x v="1"/>
    <x v="0"/>
    <n v="770"/>
  </r>
  <r>
    <s v="Id232"/>
    <x v="0"/>
    <x v="821"/>
    <x v="39"/>
    <s v="  Anders J"/>
    <n v="31.13"/>
    <x v="0"/>
    <n v="4.5199999999999996"/>
    <x v="1"/>
    <s v="Yes"/>
    <x v="0"/>
    <s v="No"/>
    <x v="0"/>
    <n v="1"/>
    <x v="0"/>
    <x v="1"/>
    <n v="34806.47"/>
  </r>
  <r>
    <s v="Id2320"/>
    <x v="0"/>
    <x v="1351"/>
    <x v="16"/>
    <s v="  Lindy"/>
    <n v="19.21"/>
    <x v="2"/>
    <n v="5.53"/>
    <x v="1"/>
    <s v="Yes"/>
    <x v="0"/>
    <s v="No"/>
    <x v="1"/>
    <n v="0"/>
    <x v="1"/>
    <x v="0"/>
    <n v="760"/>
  </r>
  <r>
    <s v="Id2321"/>
    <x v="0"/>
    <x v="1352"/>
    <x v="40"/>
    <s v="  Thomas"/>
    <n v="17.86"/>
    <x v="3"/>
    <n v="5.43"/>
    <x v="1"/>
    <s v="No"/>
    <x v="0"/>
    <s v="Yes"/>
    <x v="1"/>
    <n v="1"/>
    <x v="1"/>
    <x v="2"/>
    <n v="760"/>
  </r>
  <r>
    <s v="Id2322"/>
    <x v="1"/>
    <x v="1353"/>
    <x v="43"/>
    <s v="  Holly"/>
    <n v="21.38"/>
    <x v="2"/>
    <n v="8.01"/>
    <x v="0"/>
    <s v="No"/>
    <x v="0"/>
    <s v="No"/>
    <x v="1"/>
    <n v="0"/>
    <x v="1"/>
    <x v="2"/>
    <n v="750"/>
  </r>
  <r>
    <s v="Id2323"/>
    <x v="0"/>
    <x v="1354"/>
    <x v="23"/>
    <s v="  Matthew"/>
    <n v="23.35"/>
    <x v="2"/>
    <n v="5.94"/>
    <x v="2"/>
    <s v="No"/>
    <x v="0"/>
    <s v="No"/>
    <x v="1"/>
    <n v="0"/>
    <x v="1"/>
    <x v="2"/>
    <n v="722.99"/>
  </r>
  <r>
    <s v="Id2324"/>
    <x v="0"/>
    <x v="1355"/>
    <x v="23"/>
    <s v="  Meghan K"/>
    <n v="22.24"/>
    <x v="2"/>
    <n v="5.04"/>
    <x v="1"/>
    <s v="No"/>
    <x v="0"/>
    <s v="No"/>
    <x v="1"/>
    <n v="0"/>
    <x v="2"/>
    <x v="0"/>
    <n v="700"/>
  </r>
  <r>
    <s v="Id2325"/>
    <x v="0"/>
    <x v="1356"/>
    <x v="14"/>
    <s v="  Fred"/>
    <n v="24.76"/>
    <x v="2"/>
    <n v="4.54"/>
    <x v="1"/>
    <s v="Yes"/>
    <x v="0"/>
    <s v="No"/>
    <x v="1"/>
    <n v="0"/>
    <x v="1"/>
    <x v="1"/>
    <n v="687.54"/>
  </r>
  <r>
    <s v="Id2326"/>
    <x v="0"/>
    <x v="1357"/>
    <x v="36"/>
    <s v="  Sebastian"/>
    <n v="20.100000000000001"/>
    <x v="2"/>
    <n v="5.6"/>
    <x v="1"/>
    <s v="Yes"/>
    <x v="0"/>
    <s v="Yes"/>
    <x v="1"/>
    <n v="1"/>
    <x v="1"/>
    <x v="0"/>
    <n v="670"/>
  </r>
  <r>
    <s v="Id2327"/>
    <x v="1"/>
    <x v="1358"/>
    <x v="43"/>
    <s v="  Laura"/>
    <n v="21.77"/>
    <x v="2"/>
    <n v="10.67"/>
    <x v="0"/>
    <s v="No"/>
    <x v="0"/>
    <s v="No"/>
    <x v="1"/>
    <n v="0"/>
    <x v="1"/>
    <x v="1"/>
    <n v="668"/>
  </r>
  <r>
    <s v="Id2328"/>
    <x v="0"/>
    <x v="1359"/>
    <x v="39"/>
    <s v="  Nicole"/>
    <n v="17.82"/>
    <x v="3"/>
    <n v="5.26"/>
    <x v="1"/>
    <s v="Yes"/>
    <x v="0"/>
    <s v="No"/>
    <x v="1"/>
    <n v="1"/>
    <x v="1"/>
    <x v="0"/>
    <n v="650"/>
  </r>
  <r>
    <s v="Id2329"/>
    <x v="0"/>
    <x v="1360"/>
    <x v="25"/>
    <s v="  Susan E"/>
    <n v="17.07"/>
    <x v="3"/>
    <n v="5.22"/>
    <x v="1"/>
    <s v="No"/>
    <x v="0"/>
    <s v="Yes"/>
    <x v="1"/>
    <n v="1"/>
    <x v="1"/>
    <x v="0"/>
    <n v="650"/>
  </r>
  <r>
    <s v="Id233"/>
    <x v="6"/>
    <x v="1030"/>
    <x v="38"/>
    <s v="  Sean"/>
    <n v="34.799999999999997"/>
    <x v="0"/>
    <n v="6.18"/>
    <x v="2"/>
    <s v="No"/>
    <x v="0"/>
    <s v="Yes"/>
    <x v="0"/>
    <n v="1"/>
    <x v="0"/>
    <x v="1"/>
    <n v="34779.620000000003"/>
  </r>
  <r>
    <s v="Id2330"/>
    <x v="1"/>
    <x v="1361"/>
    <x v="14"/>
    <s v="  Katy"/>
    <n v="22.24"/>
    <x v="2"/>
    <n v="4.29"/>
    <x v="1"/>
    <s v="Yes"/>
    <x v="0"/>
    <s v="No"/>
    <x v="1"/>
    <n v="0"/>
    <x v="1"/>
    <x v="0"/>
    <n v="646.14"/>
  </r>
  <r>
    <s v="Id2331"/>
    <x v="0"/>
    <x v="1362"/>
    <x v="37"/>
    <s v="  Jordan"/>
    <n v="22.34"/>
    <x v="2"/>
    <n v="5.57"/>
    <x v="1"/>
    <s v="No"/>
    <x v="0"/>
    <s v="No"/>
    <x v="1"/>
    <n v="1"/>
    <x v="1"/>
    <x v="0"/>
    <n v="637.26"/>
  </r>
  <r>
    <s v="Id2332"/>
    <x v="0"/>
    <x v="786"/>
    <x v="25"/>
    <s v="  Juan D"/>
    <n v="17.7"/>
    <x v="3"/>
    <n v="6.28"/>
    <x v="2"/>
    <s v="No"/>
    <x v="0"/>
    <s v="No"/>
    <x v="1"/>
    <n v="1"/>
    <x v="1"/>
    <x v="0"/>
    <n v="604.54"/>
  </r>
  <r>
    <s v="Id2333"/>
    <x v="0"/>
    <x v="1363"/>
    <x v="40"/>
    <s v="  Julie"/>
    <n v="16.47"/>
    <x v="3"/>
    <n v="6.35"/>
    <x v="2"/>
    <s v="No"/>
    <x v="0"/>
    <s v="Yes"/>
    <x v="1"/>
    <n v="1"/>
    <x v="2"/>
    <x v="2"/>
    <n v="600"/>
  </r>
  <r>
    <s v="Id2334"/>
    <x v="0"/>
    <x v="280"/>
    <x v="25"/>
    <s v="  Evan P"/>
    <n v="17.600000000000001"/>
    <x v="3"/>
    <n v="4.3899999999999997"/>
    <x v="1"/>
    <s v="No"/>
    <x v="0"/>
    <s v="No"/>
    <x v="1"/>
    <n v="1"/>
    <x v="2"/>
    <x v="2"/>
    <n v="570.62"/>
  </r>
  <r>
    <s v="Id2335"/>
    <x v="0"/>
    <x v="1364"/>
    <x v="25"/>
    <s v="  Aaron K"/>
    <n v="17.579999999999998"/>
    <x v="3"/>
    <n v="4.51"/>
    <x v="1"/>
    <s v="No"/>
    <x v="0"/>
    <s v="No"/>
    <x v="1"/>
    <n v="1"/>
    <x v="2"/>
    <x v="0"/>
    <n v="563.84"/>
  </r>
  <r>
    <s v="Id234"/>
    <x v="0"/>
    <x v="595"/>
    <x v="21"/>
    <s v="  Brian M"/>
    <n v="31.68"/>
    <x v="0"/>
    <n v="4.4000000000000004"/>
    <x v="1"/>
    <s v="No"/>
    <x v="0"/>
    <s v="No"/>
    <x v="0"/>
    <n v="0"/>
    <x v="0"/>
    <x v="0"/>
    <n v="34672.15"/>
  </r>
  <r>
    <s v="Id235"/>
    <x v="3"/>
    <x v="1365"/>
    <x v="42"/>
    <s v="  Jeremy"/>
    <n v="33.534999999999997"/>
    <x v="0"/>
    <n v="6.23"/>
    <x v="2"/>
    <s v="No"/>
    <x v="1"/>
    <s v="No"/>
    <x v="0"/>
    <n v="1"/>
    <x v="0"/>
    <x v="0"/>
    <n v="34617.839999999997"/>
  </r>
  <r>
    <s v="Id236"/>
    <x v="6"/>
    <x v="1366"/>
    <x v="5"/>
    <s v="  Susannah"/>
    <n v="31.92"/>
    <x v="0"/>
    <n v="5.33"/>
    <x v="1"/>
    <s v="Yes"/>
    <x v="0"/>
    <s v="No"/>
    <x v="0"/>
    <n v="0"/>
    <x v="2"/>
    <x v="0"/>
    <n v="34543.39"/>
  </r>
  <r>
    <s v="Id237"/>
    <x v="6"/>
    <x v="1367"/>
    <x v="37"/>
    <s v="  Randy"/>
    <n v="32.700000000000003"/>
    <x v="0"/>
    <n v="4.09"/>
    <x v="1"/>
    <s v="No"/>
    <x v="0"/>
    <s v="No"/>
    <x v="0"/>
    <n v="1"/>
    <x v="0"/>
    <x v="0"/>
    <n v="34472.839999999997"/>
  </r>
  <r>
    <s v="Id238"/>
    <x v="6"/>
    <x v="1368"/>
    <x v="29"/>
    <s v="  Leslie"/>
    <n v="41.25"/>
    <x v="0"/>
    <n v="5.19"/>
    <x v="1"/>
    <s v="No"/>
    <x v="0"/>
    <s v="No"/>
    <x v="0"/>
    <n v="0"/>
    <x v="0"/>
    <x v="1"/>
    <n v="34456.269999999997"/>
  </r>
  <r>
    <s v="Id239"/>
    <x v="0"/>
    <x v="1369"/>
    <x v="38"/>
    <s v="  Brittany L"/>
    <n v="33.11"/>
    <x v="0"/>
    <n v="4.12"/>
    <x v="1"/>
    <s v="No"/>
    <x v="0"/>
    <s v="Yes"/>
    <x v="0"/>
    <n v="1"/>
    <x v="2"/>
    <x v="2"/>
    <n v="34439.86"/>
  </r>
  <r>
    <s v="Id24"/>
    <x v="0"/>
    <x v="1370"/>
    <x v="6"/>
    <s v="  Eric A"/>
    <n v="41.8"/>
    <x v="0"/>
    <n v="7.89"/>
    <x v="0"/>
    <s v="Yes"/>
    <x v="0"/>
    <s v="No"/>
    <x v="0"/>
    <n v="2"/>
    <x v="0"/>
    <x v="1"/>
    <n v="47269.85"/>
  </r>
  <r>
    <s v="Id240"/>
    <x v="6"/>
    <x v="1371"/>
    <x v="41"/>
    <s v="  Cassie J"/>
    <n v="36.159999999999997"/>
    <x v="0"/>
    <n v="5.0999999999999996"/>
    <x v="1"/>
    <s v="No"/>
    <x v="0"/>
    <s v="No"/>
    <x v="0"/>
    <n v="1"/>
    <x v="2"/>
    <x v="0"/>
    <n v="34402.22"/>
  </r>
  <r>
    <s v="Id241"/>
    <x v="1"/>
    <x v="1372"/>
    <x v="26"/>
    <s v="  Peter W"/>
    <n v="33.72"/>
    <x v="0"/>
    <n v="6.21"/>
    <x v="2"/>
    <s v="Yes"/>
    <x v="0"/>
    <s v="Yes"/>
    <x v="0"/>
    <n v="1"/>
    <x v="2"/>
    <x v="1"/>
    <n v="34307.22"/>
  </r>
  <r>
    <s v="Id242"/>
    <x v="6"/>
    <x v="1373"/>
    <x v="24"/>
    <s v="  Douglas"/>
    <n v="37.74"/>
    <x v="0"/>
    <n v="9.5299999999999994"/>
    <x v="0"/>
    <s v="Yes"/>
    <x v="0"/>
    <s v="No"/>
    <x v="0"/>
    <n v="1"/>
    <x v="0"/>
    <x v="1"/>
    <n v="34293.120000000003"/>
  </r>
  <r>
    <s v="Id243"/>
    <x v="6"/>
    <x v="748"/>
    <x v="39"/>
    <s v="  Dan"/>
    <n v="48.75"/>
    <x v="0"/>
    <n v="4.6399999999999997"/>
    <x v="1"/>
    <s v="Yes"/>
    <x v="0"/>
    <s v="No"/>
    <x v="0"/>
    <n v="1"/>
    <x v="0"/>
    <x v="2"/>
    <n v="34289.43"/>
  </r>
  <r>
    <s v="Id244"/>
    <x v="9"/>
    <x v="1374"/>
    <x v="37"/>
    <s v="  Dan M"/>
    <n v="31.065000000000001"/>
    <x v="0"/>
    <n v="5.05"/>
    <x v="1"/>
    <s v="No"/>
    <x v="0"/>
    <s v="No"/>
    <x v="0"/>
    <n v="1"/>
    <x v="0"/>
    <x v="0"/>
    <n v="34254.050000000003"/>
  </r>
  <r>
    <s v="Id245"/>
    <x v="6"/>
    <x v="1375"/>
    <x v="27"/>
    <s v="  Eric L"/>
    <n v="23.55"/>
    <x v="2"/>
    <n v="10.38"/>
    <x v="0"/>
    <s v="No"/>
    <x v="0"/>
    <s v="No"/>
    <x v="0"/>
    <n v="0"/>
    <x v="0"/>
    <x v="2"/>
    <n v="34218.019999999997"/>
  </r>
  <r>
    <s v="Id246"/>
    <x v="1"/>
    <x v="1376"/>
    <x v="34"/>
    <s v="  Les J"/>
    <n v="30.18"/>
    <x v="0"/>
    <n v="8.31"/>
    <x v="0"/>
    <s v="Yes"/>
    <x v="0"/>
    <s v="No"/>
    <x v="0"/>
    <n v="1"/>
    <x v="2"/>
    <x v="2"/>
    <n v="34210.33"/>
  </r>
  <r>
    <s v="Id247"/>
    <x v="6"/>
    <x v="1377"/>
    <x v="12"/>
    <s v="  Stephanie"/>
    <n v="29.94"/>
    <x v="0"/>
    <n v="7.59"/>
    <x v="0"/>
    <s v="No"/>
    <x v="0"/>
    <s v="No"/>
    <x v="0"/>
    <n v="0"/>
    <x v="2"/>
    <x v="1"/>
    <n v="34205.07"/>
  </r>
  <r>
    <s v="Id248"/>
    <x v="6"/>
    <x v="1378"/>
    <x v="23"/>
    <s v="  Melissa Y"/>
    <n v="31.4"/>
    <x v="0"/>
    <n v="5.49"/>
    <x v="1"/>
    <s v="No"/>
    <x v="0"/>
    <s v="No"/>
    <x v="0"/>
    <n v="0"/>
    <x v="2"/>
    <x v="0"/>
    <n v="34166.269999999997"/>
  </r>
  <r>
    <s v="Id249"/>
    <x v="6"/>
    <x v="1379"/>
    <x v="43"/>
    <s v="  Ashley"/>
    <n v="53.06"/>
    <x v="0"/>
    <n v="11.68"/>
    <x v="0"/>
    <s v="No"/>
    <x v="0"/>
    <s v="No"/>
    <x v="0"/>
    <n v="0"/>
    <x v="2"/>
    <x v="0"/>
    <n v="34084.68"/>
  </r>
  <r>
    <s v="Id25"/>
    <x v="0"/>
    <x v="1380"/>
    <x v="33"/>
    <s v="  Emiliano I"/>
    <n v="35.090000000000003"/>
    <x v="0"/>
    <n v="4.38"/>
    <x v="1"/>
    <s v="Yes"/>
    <x v="0"/>
    <s v="No"/>
    <x v="0"/>
    <n v="2"/>
    <x v="2"/>
    <x v="2"/>
    <n v="47055.53"/>
  </r>
  <r>
    <s v="Id250"/>
    <x v="6"/>
    <x v="1381"/>
    <x v="7"/>
    <s v="  Stephanie M"/>
    <n v="30.25"/>
    <x v="0"/>
    <n v="4.1900000000000004"/>
    <x v="1"/>
    <s v="No"/>
    <x v="0"/>
    <s v="No"/>
    <x v="0"/>
    <n v="2"/>
    <x v="2"/>
    <x v="1"/>
    <n v="34053.360000000001"/>
  </r>
  <r>
    <s v="Id251"/>
    <x v="6"/>
    <x v="1382"/>
    <x v="21"/>
    <s v="  Kylie"/>
    <n v="46.68"/>
    <x v="0"/>
    <n v="4.01"/>
    <x v="1"/>
    <s v="No"/>
    <x v="0"/>
    <s v="No"/>
    <x v="0"/>
    <n v="0"/>
    <x v="2"/>
    <x v="1"/>
    <n v="33975.47"/>
  </r>
  <r>
    <s v="Id252"/>
    <x v="1"/>
    <x v="1164"/>
    <x v="13"/>
    <s v="  Kelly"/>
    <n v="30.4"/>
    <x v="0"/>
    <n v="5.91"/>
    <x v="2"/>
    <s v="No"/>
    <x v="1"/>
    <s v="No"/>
    <x v="0"/>
    <n v="2"/>
    <x v="2"/>
    <x v="1"/>
    <n v="33907.550000000003"/>
  </r>
  <r>
    <s v="Id253"/>
    <x v="6"/>
    <x v="1383"/>
    <x v="36"/>
    <s v="  Carrie"/>
    <n v="30.2"/>
    <x v="0"/>
    <n v="4.47"/>
    <x v="1"/>
    <s v="Yes"/>
    <x v="0"/>
    <s v="Yes"/>
    <x v="0"/>
    <n v="1"/>
    <x v="2"/>
    <x v="0"/>
    <n v="33900.65"/>
  </r>
  <r>
    <s v="Id254"/>
    <x v="6"/>
    <x v="1384"/>
    <x v="13"/>
    <s v="  Alex"/>
    <n v="51.18"/>
    <x v="0"/>
    <n v="4.5599999999999996"/>
    <x v="1"/>
    <s v="Yes"/>
    <x v="1"/>
    <s v="No"/>
    <x v="0"/>
    <n v="2"/>
    <x v="2"/>
    <x v="0"/>
    <n v="33829.39"/>
  </r>
  <r>
    <s v="Id255"/>
    <x v="6"/>
    <x v="1385"/>
    <x v="27"/>
    <s v="  Zach S"/>
    <n v="22.18"/>
    <x v="2"/>
    <n v="9.9"/>
    <x v="0"/>
    <s v="No"/>
    <x v="0"/>
    <s v="No"/>
    <x v="0"/>
    <n v="0"/>
    <x v="0"/>
    <x v="0"/>
    <n v="33753.32"/>
  </r>
  <r>
    <s v="Id256"/>
    <x v="1"/>
    <x v="1386"/>
    <x v="38"/>
    <s v="  Alan"/>
    <n v="31.92"/>
    <x v="0"/>
    <n v="5.1100000000000003"/>
    <x v="1"/>
    <s v="No"/>
    <x v="0"/>
    <s v="Yes"/>
    <x v="0"/>
    <n v="1"/>
    <x v="0"/>
    <x v="0"/>
    <n v="33750.29"/>
  </r>
  <r>
    <s v="Id257"/>
    <x v="11"/>
    <x v="701"/>
    <x v="42"/>
    <s v="  Nate"/>
    <n v="31.73"/>
    <x v="0"/>
    <n v="5.73"/>
    <x v="2"/>
    <s v="No"/>
    <x v="1"/>
    <s v="No"/>
    <x v="0"/>
    <n v="1"/>
    <x v="0"/>
    <x v="2"/>
    <n v="33732.69"/>
  </r>
  <r>
    <s v="Id258"/>
    <x v="6"/>
    <x v="1387"/>
    <x v="40"/>
    <s v="  Jesse G"/>
    <n v="45.52"/>
    <x v="0"/>
    <n v="6.04"/>
    <x v="2"/>
    <s v="No"/>
    <x v="0"/>
    <s v="Yes"/>
    <x v="0"/>
    <n v="1"/>
    <x v="2"/>
    <x v="1"/>
    <n v="33707.550000000003"/>
  </r>
  <r>
    <s v="Id259"/>
    <x v="6"/>
    <x v="1246"/>
    <x v="38"/>
    <s v="  Jason"/>
    <n v="52.81"/>
    <x v="0"/>
    <n v="5.19"/>
    <x v="1"/>
    <s v="No"/>
    <x v="0"/>
    <s v="Yes"/>
    <x v="0"/>
    <n v="1"/>
    <x v="0"/>
    <x v="1"/>
    <n v="33611.71"/>
  </r>
  <r>
    <s v="Id26"/>
    <x v="0"/>
    <x v="1388"/>
    <x v="45"/>
    <s v="  Adam"/>
    <n v="33.880000000000003"/>
    <x v="0"/>
    <n v="7.01"/>
    <x v="0"/>
    <s v="No"/>
    <x v="0"/>
    <s v="No"/>
    <x v="0"/>
    <n v="3"/>
    <x v="2"/>
    <x v="0"/>
    <n v="46889.26"/>
  </r>
  <r>
    <s v="Id260"/>
    <x v="6"/>
    <x v="1389"/>
    <x v="41"/>
    <s v="  Megan A"/>
    <n v="33.58"/>
    <x v="0"/>
    <n v="5.56"/>
    <x v="1"/>
    <s v="No"/>
    <x v="0"/>
    <s v="No"/>
    <x v="0"/>
    <n v="1"/>
    <x v="2"/>
    <x v="0"/>
    <n v="33527.1"/>
  </r>
  <r>
    <s v="Id261"/>
    <x v="14"/>
    <x v="1390"/>
    <x v="43"/>
    <s v="  Luke M"/>
    <n v="30.684999999999999"/>
    <x v="0"/>
    <n v="8.23"/>
    <x v="0"/>
    <s v="No"/>
    <x v="0"/>
    <s v="No"/>
    <x v="0"/>
    <n v="0"/>
    <x v="0"/>
    <x v="2"/>
    <n v="33475.82"/>
  </r>
  <r>
    <s v="Id262"/>
    <x v="1"/>
    <x v="1391"/>
    <x v="6"/>
    <s v="  Jacy D"/>
    <n v="37.524999999999999"/>
    <x v="0"/>
    <n v="9.0299999999999994"/>
    <x v="0"/>
    <s v="Yes"/>
    <x v="0"/>
    <s v="No"/>
    <x v="1"/>
    <n v="2"/>
    <x v="2"/>
    <x v="1"/>
    <n v="33471.97"/>
  </r>
  <r>
    <s v="Id263"/>
    <x v="6"/>
    <x v="1392"/>
    <x v="22"/>
    <s v="  Simon G"/>
    <n v="34.5"/>
    <x v="0"/>
    <n v="4.07"/>
    <x v="1"/>
    <s v="Yes"/>
    <x v="0"/>
    <s v="No"/>
    <x v="0"/>
    <n v="0"/>
    <x v="2"/>
    <x v="1"/>
    <n v="33450.99"/>
  </r>
  <r>
    <s v="Id264"/>
    <x v="6"/>
    <x v="1393"/>
    <x v="7"/>
    <s v="  Ainsley E"/>
    <n v="28.16"/>
    <x v="1"/>
    <n v="5.77"/>
    <x v="2"/>
    <s v="No"/>
    <x v="0"/>
    <s v="No"/>
    <x v="0"/>
    <n v="2"/>
    <x v="2"/>
    <x v="0"/>
    <n v="33344.449999999997"/>
  </r>
  <r>
    <s v="Id265"/>
    <x v="1"/>
    <x v="1394"/>
    <x v="38"/>
    <s v="  Erica A"/>
    <n v="30.02"/>
    <x v="0"/>
    <n v="5.98"/>
    <x v="2"/>
    <s v="No"/>
    <x v="0"/>
    <s v="Yes"/>
    <x v="0"/>
    <n v="1"/>
    <x v="2"/>
    <x v="0"/>
    <n v="33307.550000000003"/>
  </r>
  <r>
    <s v="Id266"/>
    <x v="6"/>
    <x v="1395"/>
    <x v="29"/>
    <s v="  Erik"/>
    <n v="37.82"/>
    <x v="0"/>
    <n v="6.01"/>
    <x v="2"/>
    <s v="No"/>
    <x v="0"/>
    <s v="No"/>
    <x v="0"/>
    <n v="0"/>
    <x v="2"/>
    <x v="2"/>
    <n v="33292.83"/>
  </r>
  <r>
    <s v="Id267"/>
    <x v="6"/>
    <x v="1396"/>
    <x v="22"/>
    <s v="  Erin C"/>
    <n v="33.14"/>
    <x v="0"/>
    <n v="5.67"/>
    <x v="1"/>
    <s v="Yes"/>
    <x v="0"/>
    <s v="No"/>
    <x v="0"/>
    <n v="0"/>
    <x v="2"/>
    <x v="2"/>
    <n v="33121"/>
  </r>
  <r>
    <s v="Id268"/>
    <x v="6"/>
    <x v="696"/>
    <x v="4"/>
    <s v="  Adrienne"/>
    <n v="25.14"/>
    <x v="1"/>
    <n v="6.02"/>
    <x v="2"/>
    <s v="Yes"/>
    <x v="0"/>
    <s v="Yes"/>
    <x v="0"/>
    <n v="1"/>
    <x v="2"/>
    <x v="1"/>
    <n v="33090.660000000003"/>
  </r>
  <r>
    <s v="Id269"/>
    <x v="6"/>
    <x v="1397"/>
    <x v="27"/>
    <s v="  Adam"/>
    <n v="20.18"/>
    <x v="2"/>
    <n v="11.19"/>
    <x v="0"/>
    <s v="No"/>
    <x v="0"/>
    <s v="No"/>
    <x v="0"/>
    <n v="0"/>
    <x v="0"/>
    <x v="1"/>
    <n v="33074.94"/>
  </r>
  <r>
    <s v="Id27"/>
    <x v="1"/>
    <x v="1398"/>
    <x v="46"/>
    <s v="  Zach"/>
    <n v="30.875"/>
    <x v="0"/>
    <n v="11.88"/>
    <x v="0"/>
    <s v="No"/>
    <x v="0"/>
    <s v="No"/>
    <x v="0"/>
    <n v="0"/>
    <x v="0"/>
    <x v="2"/>
    <n v="46718.16"/>
  </r>
  <r>
    <s v="Id270"/>
    <x v="6"/>
    <x v="1399"/>
    <x v="21"/>
    <s v="  Yutaka"/>
    <n v="44.36"/>
    <x v="0"/>
    <n v="5.1100000000000003"/>
    <x v="1"/>
    <s v="No"/>
    <x v="0"/>
    <s v="No"/>
    <x v="0"/>
    <n v="0"/>
    <x v="0"/>
    <x v="1"/>
    <n v="33057.230000000003"/>
  </r>
  <r>
    <s v="Id271"/>
    <x v="6"/>
    <x v="1400"/>
    <x v="11"/>
    <s v="  Tyler M"/>
    <n v="23.82"/>
    <x v="2"/>
    <n v="10.85"/>
    <x v="0"/>
    <s v="Yes"/>
    <x v="0"/>
    <s v="No"/>
    <x v="0"/>
    <n v="0"/>
    <x v="2"/>
    <x v="0"/>
    <n v="33025.32"/>
  </r>
  <r>
    <s v="Id272"/>
    <x v="6"/>
    <x v="1401"/>
    <x v="39"/>
    <s v="  Stephen"/>
    <n v="45"/>
    <x v="0"/>
    <n v="5.24"/>
    <x v="1"/>
    <s v="Yes"/>
    <x v="0"/>
    <s v="No"/>
    <x v="0"/>
    <n v="1"/>
    <x v="0"/>
    <x v="2"/>
    <n v="33017.46"/>
  </r>
  <r>
    <s v="Id273"/>
    <x v="6"/>
    <x v="1402"/>
    <x v="12"/>
    <s v="  Andrew B"/>
    <n v="26.62"/>
    <x v="1"/>
    <n v="10.08"/>
    <x v="0"/>
    <s v="No"/>
    <x v="0"/>
    <s v="No"/>
    <x v="0"/>
    <n v="0"/>
    <x v="2"/>
    <x v="2"/>
    <n v="32947.629999999997"/>
  </r>
  <r>
    <s v="Id274"/>
    <x v="6"/>
    <x v="1403"/>
    <x v="10"/>
    <s v="  James"/>
    <n v="32.67"/>
    <x v="0"/>
    <n v="10.97"/>
    <x v="0"/>
    <s v="Yes"/>
    <x v="0"/>
    <s v="No"/>
    <x v="0"/>
    <n v="0"/>
    <x v="2"/>
    <x v="0"/>
    <n v="32906.69"/>
  </r>
  <r>
    <s v="Id275"/>
    <x v="6"/>
    <x v="1404"/>
    <x v="39"/>
    <s v="  Shawn P"/>
    <n v="44.44"/>
    <x v="0"/>
    <n v="4.9000000000000004"/>
    <x v="1"/>
    <s v="Yes"/>
    <x v="0"/>
    <s v="No"/>
    <x v="0"/>
    <n v="1"/>
    <x v="0"/>
    <x v="1"/>
    <n v="32827.51"/>
  </r>
  <r>
    <s v="Id276"/>
    <x v="1"/>
    <x v="1405"/>
    <x v="9"/>
    <s v="  Matt"/>
    <n v="28.31"/>
    <x v="1"/>
    <n v="5.33"/>
    <x v="1"/>
    <s v="No"/>
    <x v="0"/>
    <s v="No"/>
    <x v="0"/>
    <n v="0"/>
    <x v="0"/>
    <x v="0"/>
    <n v="32787.46"/>
  </r>
  <r>
    <s v="Id277"/>
    <x v="1"/>
    <x v="1406"/>
    <x v="7"/>
    <s v="  Nathaniel"/>
    <n v="25.05"/>
    <x v="1"/>
    <n v="4.6100000000000003"/>
    <x v="1"/>
    <s v="No"/>
    <x v="0"/>
    <s v="No"/>
    <x v="0"/>
    <n v="2"/>
    <x v="2"/>
    <x v="1"/>
    <n v="32765.33"/>
  </r>
  <r>
    <s v="Id278"/>
    <x v="6"/>
    <x v="402"/>
    <x v="15"/>
    <s v="  Kevin D"/>
    <n v="28.34"/>
    <x v="1"/>
    <n v="8.18"/>
    <x v="0"/>
    <s v="No"/>
    <x v="0"/>
    <s v="No"/>
    <x v="0"/>
    <n v="0"/>
    <x v="0"/>
    <x v="2"/>
    <n v="32760.48"/>
  </r>
  <r>
    <s v="Id279"/>
    <x v="1"/>
    <x v="1407"/>
    <x v="29"/>
    <s v="  Joan"/>
    <n v="17.765000000000001"/>
    <x v="3"/>
    <n v="5.62"/>
    <x v="1"/>
    <s v="No"/>
    <x v="0"/>
    <s v="No"/>
    <x v="0"/>
    <n v="0"/>
    <x v="2"/>
    <x v="2"/>
    <n v="32734.19"/>
  </r>
  <r>
    <s v="Id28"/>
    <x v="1"/>
    <x v="1408"/>
    <x v="4"/>
    <s v="  Stephanie W"/>
    <n v="36.86"/>
    <x v="0"/>
    <n v="5.19"/>
    <x v="1"/>
    <s v="Yes"/>
    <x v="0"/>
    <s v="Yes"/>
    <x v="0"/>
    <n v="1"/>
    <x v="0"/>
    <x v="0"/>
    <n v="46661.440000000002"/>
  </r>
  <r>
    <s v="Id280"/>
    <x v="6"/>
    <x v="1409"/>
    <x v="29"/>
    <s v="  Christopher A"/>
    <n v="36.119999999999997"/>
    <x v="0"/>
    <n v="5.82"/>
    <x v="2"/>
    <s v="No"/>
    <x v="0"/>
    <s v="No"/>
    <x v="0"/>
    <n v="0"/>
    <x v="0"/>
    <x v="1"/>
    <n v="32716.2"/>
  </r>
  <r>
    <s v="Id281"/>
    <x v="6"/>
    <x v="1410"/>
    <x v="0"/>
    <s v="  Kacy L"/>
    <n v="23.19"/>
    <x v="2"/>
    <n v="7.66"/>
    <x v="0"/>
    <s v="No"/>
    <x v="0"/>
    <s v="No"/>
    <x v="0"/>
    <n v="0"/>
    <x v="2"/>
    <x v="0"/>
    <n v="32686.080000000002"/>
  </r>
  <r>
    <s v="Id282"/>
    <x v="6"/>
    <x v="449"/>
    <x v="29"/>
    <s v="  Benjamin H"/>
    <n v="35.99"/>
    <x v="0"/>
    <n v="4.2300000000000004"/>
    <x v="1"/>
    <s v="No"/>
    <x v="0"/>
    <s v="No"/>
    <x v="0"/>
    <n v="0"/>
    <x v="0"/>
    <x v="2"/>
    <n v="32672.11"/>
  </r>
  <r>
    <s v="Id283"/>
    <x v="0"/>
    <x v="1411"/>
    <x v="38"/>
    <s v="  Xaviour J"/>
    <n v="30.25"/>
    <x v="0"/>
    <n v="5.58"/>
    <x v="1"/>
    <s v="No"/>
    <x v="0"/>
    <s v="Yes"/>
    <x v="0"/>
    <n v="1"/>
    <x v="0"/>
    <x v="1"/>
    <n v="32548.34"/>
  </r>
  <r>
    <s v="Id284"/>
    <x v="6"/>
    <x v="1412"/>
    <x v="5"/>
    <s v="  Michael T"/>
    <n v="26.24"/>
    <x v="1"/>
    <n v="6.26"/>
    <x v="2"/>
    <s v="Yes"/>
    <x v="0"/>
    <s v="No"/>
    <x v="0"/>
    <n v="0"/>
    <x v="2"/>
    <x v="2"/>
    <n v="32485.46"/>
  </r>
  <r>
    <s v="Id285"/>
    <x v="6"/>
    <x v="1413"/>
    <x v="10"/>
    <s v="  Bradley"/>
    <n v="31.36"/>
    <x v="0"/>
    <n v="10.6"/>
    <x v="0"/>
    <s v="Yes"/>
    <x v="0"/>
    <s v="No"/>
    <x v="0"/>
    <n v="0"/>
    <x v="2"/>
    <x v="1"/>
    <n v="32462.35"/>
  </r>
  <r>
    <s v="Id286"/>
    <x v="6"/>
    <x v="1414"/>
    <x v="5"/>
    <s v="  Andrea"/>
    <n v="25.69"/>
    <x v="1"/>
    <n v="4.78"/>
    <x v="1"/>
    <s v="Yes"/>
    <x v="0"/>
    <s v="No"/>
    <x v="0"/>
    <n v="0"/>
    <x v="2"/>
    <x v="0"/>
    <n v="32430.22"/>
  </r>
  <r>
    <s v="Id287"/>
    <x v="6"/>
    <x v="81"/>
    <x v="7"/>
    <s v="  Nancy M"/>
    <n v="25.46"/>
    <x v="1"/>
    <n v="6.03"/>
    <x v="2"/>
    <s v="No"/>
    <x v="0"/>
    <s v="No"/>
    <x v="0"/>
    <n v="2"/>
    <x v="2"/>
    <x v="1"/>
    <n v="32428.63"/>
  </r>
  <r>
    <s v="Id288"/>
    <x v="6"/>
    <x v="734"/>
    <x v="24"/>
    <s v="  Matt"/>
    <n v="31.83"/>
    <x v="0"/>
    <n v="11.55"/>
    <x v="0"/>
    <s v="Yes"/>
    <x v="0"/>
    <s v="No"/>
    <x v="0"/>
    <n v="1"/>
    <x v="2"/>
    <x v="1"/>
    <n v="32288.49"/>
  </r>
  <r>
    <s v="Id289"/>
    <x v="1"/>
    <x v="1415"/>
    <x v="34"/>
    <s v="  Lee"/>
    <n v="24.43"/>
    <x v="2"/>
    <n v="7.59"/>
    <x v="0"/>
    <s v="Yes"/>
    <x v="0"/>
    <s v="No"/>
    <x v="0"/>
    <n v="1"/>
    <x v="2"/>
    <x v="0"/>
    <n v="32259.96"/>
  </r>
  <r>
    <s v="Id29"/>
    <x v="0"/>
    <x v="1416"/>
    <x v="44"/>
    <s v="  Stephen"/>
    <n v="35.86"/>
    <x v="0"/>
    <n v="6.74"/>
    <x v="0"/>
    <s v="Yes"/>
    <x v="0"/>
    <s v="No"/>
    <x v="0"/>
    <n v="2"/>
    <x v="0"/>
    <x v="2"/>
    <n v="46599.11"/>
  </r>
  <r>
    <s v="Id290"/>
    <x v="6"/>
    <x v="1417"/>
    <x v="21"/>
    <s v="  Chris"/>
    <n v="41.9"/>
    <x v="0"/>
    <n v="4.26"/>
    <x v="1"/>
    <s v="No"/>
    <x v="0"/>
    <s v="No"/>
    <x v="0"/>
    <n v="0"/>
    <x v="2"/>
    <x v="2"/>
    <n v="32222.81"/>
  </r>
  <r>
    <s v="Id291"/>
    <x v="6"/>
    <x v="1418"/>
    <x v="4"/>
    <s v="  Erik T"/>
    <n v="22.88"/>
    <x v="2"/>
    <n v="5.9"/>
    <x v="2"/>
    <s v="Yes"/>
    <x v="0"/>
    <s v="Yes"/>
    <x v="0"/>
    <n v="1"/>
    <x v="0"/>
    <x v="1"/>
    <n v="32192.76"/>
  </r>
  <r>
    <s v="Id292"/>
    <x v="11"/>
    <x v="1419"/>
    <x v="1"/>
    <s v="  Rod W"/>
    <n v="29.734999999999999"/>
    <x v="1"/>
    <n v="7.79"/>
    <x v="0"/>
    <s v="No"/>
    <x v="0"/>
    <s v="No"/>
    <x v="1"/>
    <n v="0"/>
    <x v="0"/>
    <x v="0"/>
    <n v="32108.66"/>
  </r>
  <r>
    <s v="Id293"/>
    <x v="6"/>
    <x v="1420"/>
    <x v="40"/>
    <s v="  Joey"/>
    <n v="40.74"/>
    <x v="0"/>
    <n v="5.28"/>
    <x v="1"/>
    <s v="No"/>
    <x v="0"/>
    <s v="Yes"/>
    <x v="0"/>
    <n v="1"/>
    <x v="0"/>
    <x v="0"/>
    <n v="32086.21"/>
  </r>
  <r>
    <s v="Id294"/>
    <x v="6"/>
    <x v="1421"/>
    <x v="7"/>
    <s v="  Hillary L"/>
    <n v="24.14"/>
    <x v="2"/>
    <n v="5.87"/>
    <x v="2"/>
    <s v="No"/>
    <x v="0"/>
    <s v="No"/>
    <x v="0"/>
    <n v="2"/>
    <x v="2"/>
    <x v="2"/>
    <n v="31980.89"/>
  </r>
  <r>
    <s v="Id295"/>
    <x v="6"/>
    <x v="1422"/>
    <x v="34"/>
    <s v="  Eric J"/>
    <n v="25.15"/>
    <x v="1"/>
    <n v="9.08"/>
    <x v="0"/>
    <s v="Yes"/>
    <x v="0"/>
    <s v="No"/>
    <x v="0"/>
    <n v="1"/>
    <x v="2"/>
    <x v="0"/>
    <n v="31897.1"/>
  </r>
  <r>
    <s v="Id296"/>
    <x v="6"/>
    <x v="1423"/>
    <x v="41"/>
    <s v="  Nicolas"/>
    <n v="28.71"/>
    <x v="1"/>
    <n v="5.2"/>
    <x v="1"/>
    <s v="No"/>
    <x v="0"/>
    <s v="No"/>
    <x v="0"/>
    <n v="1"/>
    <x v="2"/>
    <x v="2"/>
    <n v="31743.919999999998"/>
  </r>
  <r>
    <s v="Id297"/>
    <x v="1"/>
    <x v="1424"/>
    <x v="2"/>
    <s v="  Marcel"/>
    <n v="23"/>
    <x v="2"/>
    <n v="5.48"/>
    <x v="1"/>
    <s v="No"/>
    <x v="0"/>
    <s v="No"/>
    <x v="0"/>
    <n v="0"/>
    <x v="2"/>
    <x v="1"/>
    <n v="31736.7"/>
  </r>
  <r>
    <s v="Id298"/>
    <x v="7"/>
    <x v="1425"/>
    <x v="46"/>
    <s v="  Ashley N"/>
    <n v="36.86"/>
    <x v="0"/>
    <n v="11.95"/>
    <x v="0"/>
    <s v="No"/>
    <x v="0"/>
    <s v="No"/>
    <x v="1"/>
    <n v="0"/>
    <x v="2"/>
    <x v="2"/>
    <n v="31620"/>
  </r>
  <r>
    <s v="Id299"/>
    <x v="6"/>
    <x v="190"/>
    <x v="34"/>
    <s v="  Evan D"/>
    <n v="24.25"/>
    <x v="2"/>
    <n v="8.6999999999999993"/>
    <x v="0"/>
    <s v="Yes"/>
    <x v="0"/>
    <s v="No"/>
    <x v="0"/>
    <n v="1"/>
    <x v="2"/>
    <x v="2"/>
    <n v="31591.82"/>
  </r>
  <r>
    <s v="Id3"/>
    <x v="1"/>
    <x v="1426"/>
    <x v="6"/>
    <s v="  Phil"/>
    <n v="34.484999999999999"/>
    <x v="0"/>
    <n v="11.87"/>
    <x v="0"/>
    <s v="Yes"/>
    <x v="0"/>
    <s v="No"/>
    <x v="0"/>
    <n v="2"/>
    <x v="0"/>
    <x v="2"/>
    <n v="60021.4"/>
  </r>
  <r>
    <s v="Id30"/>
    <x v="7"/>
    <x v="1427"/>
    <x v="12"/>
    <s v="  Natalie"/>
    <n v="37.049999999999997"/>
    <x v="0"/>
    <n v="8.44"/>
    <x v="0"/>
    <s v="No"/>
    <x v="0"/>
    <s v="No"/>
    <x v="0"/>
    <n v="0"/>
    <x v="0"/>
    <x v="0"/>
    <n v="46255.11"/>
  </r>
  <r>
    <s v="Id300"/>
    <x v="6"/>
    <x v="1428"/>
    <x v="15"/>
    <s v="  Krisana"/>
    <n v="23.85"/>
    <x v="2"/>
    <n v="7.84"/>
    <x v="0"/>
    <s v="No"/>
    <x v="0"/>
    <s v="No"/>
    <x v="0"/>
    <n v="0"/>
    <x v="2"/>
    <x v="0"/>
    <n v="31368.81"/>
  </r>
  <r>
    <s v="Id301"/>
    <x v="6"/>
    <x v="1429"/>
    <x v="39"/>
    <s v="  Kyle"/>
    <n v="40.020000000000003"/>
    <x v="0"/>
    <n v="5.19"/>
    <x v="1"/>
    <s v="Yes"/>
    <x v="0"/>
    <s v="No"/>
    <x v="0"/>
    <n v="1"/>
    <x v="2"/>
    <x v="1"/>
    <n v="31328.27"/>
  </r>
  <r>
    <s v="Id302"/>
    <x v="6"/>
    <x v="1430"/>
    <x v="0"/>
    <s v="  Kate"/>
    <n v="19.170000000000002"/>
    <x v="2"/>
    <n v="8.41"/>
    <x v="0"/>
    <s v="No"/>
    <x v="0"/>
    <s v="No"/>
    <x v="0"/>
    <n v="0"/>
    <x v="2"/>
    <x v="2"/>
    <n v="31322.53"/>
  </r>
  <r>
    <s v="Id303"/>
    <x v="6"/>
    <x v="1431"/>
    <x v="13"/>
    <s v="  Martin A"/>
    <n v="43.53"/>
    <x v="0"/>
    <n v="5.86"/>
    <x v="2"/>
    <s v="Yes"/>
    <x v="1"/>
    <s v="No"/>
    <x v="0"/>
    <n v="2"/>
    <x v="0"/>
    <x v="2"/>
    <n v="31234.560000000001"/>
  </r>
  <r>
    <s v="Id304"/>
    <x v="6"/>
    <x v="1432"/>
    <x v="42"/>
    <s v="  Stacey"/>
    <n v="46.06"/>
    <x v="0"/>
    <n v="4.18"/>
    <x v="1"/>
    <s v="No"/>
    <x v="1"/>
    <s v="No"/>
    <x v="0"/>
    <n v="1"/>
    <x v="2"/>
    <x v="2"/>
    <n v="31196.61"/>
  </r>
  <r>
    <s v="Id305"/>
    <x v="0"/>
    <x v="1433"/>
    <x v="44"/>
    <s v="  Christine"/>
    <n v="29.92"/>
    <x v="0"/>
    <n v="11.99"/>
    <x v="0"/>
    <s v="Yes"/>
    <x v="0"/>
    <s v="No"/>
    <x v="0"/>
    <n v="2"/>
    <x v="2"/>
    <x v="1"/>
    <n v="30942.19"/>
  </r>
  <r>
    <s v="Id306"/>
    <x v="6"/>
    <x v="1434"/>
    <x v="35"/>
    <s v="  Sarah C"/>
    <n v="28.46"/>
    <x v="1"/>
    <n v="4.8499999999999996"/>
    <x v="1"/>
    <s v="Yes"/>
    <x v="0"/>
    <s v="No"/>
    <x v="0"/>
    <n v="1"/>
    <x v="2"/>
    <x v="2"/>
    <n v="30763.01"/>
  </r>
  <r>
    <s v="Id307"/>
    <x v="6"/>
    <x v="1435"/>
    <x v="26"/>
    <s v="  Megan"/>
    <n v="24.56"/>
    <x v="2"/>
    <n v="6.18"/>
    <x v="2"/>
    <s v="Yes"/>
    <x v="0"/>
    <s v="Yes"/>
    <x v="0"/>
    <n v="1"/>
    <x v="2"/>
    <x v="0"/>
    <n v="30724.44"/>
  </r>
  <r>
    <s v="Id308"/>
    <x v="6"/>
    <x v="1436"/>
    <x v="23"/>
    <s v="  Jason W"/>
    <n v="41.19"/>
    <x v="0"/>
    <n v="6.37"/>
    <x v="2"/>
    <s v="No"/>
    <x v="0"/>
    <s v="No"/>
    <x v="0"/>
    <n v="0"/>
    <x v="0"/>
    <x v="1"/>
    <n v="30697.71"/>
  </r>
  <r>
    <s v="Id309"/>
    <x v="6"/>
    <x v="1437"/>
    <x v="6"/>
    <s v="  Michele"/>
    <n v="18.63"/>
    <x v="2"/>
    <n v="9.81"/>
    <x v="0"/>
    <s v="Yes"/>
    <x v="0"/>
    <s v="No"/>
    <x v="0"/>
    <n v="2"/>
    <x v="2"/>
    <x v="0"/>
    <n v="30625.65"/>
  </r>
  <r>
    <s v="Id31"/>
    <x v="0"/>
    <x v="1438"/>
    <x v="1"/>
    <s v="  Nicole J"/>
    <n v="43.89"/>
    <x v="0"/>
    <n v="8.7100000000000009"/>
    <x v="0"/>
    <s v="No"/>
    <x v="0"/>
    <s v="No"/>
    <x v="0"/>
    <n v="0"/>
    <x v="0"/>
    <x v="2"/>
    <n v="46200.99"/>
  </r>
  <r>
    <s v="Id310"/>
    <x v="6"/>
    <x v="1439"/>
    <x v="24"/>
    <s v="  Nikki"/>
    <n v="26.26"/>
    <x v="1"/>
    <n v="11.8"/>
    <x v="0"/>
    <s v="Yes"/>
    <x v="0"/>
    <s v="No"/>
    <x v="0"/>
    <n v="1"/>
    <x v="2"/>
    <x v="2"/>
    <n v="30530.5"/>
  </r>
  <r>
    <s v="Id311"/>
    <x v="1"/>
    <x v="715"/>
    <x v="26"/>
    <s v="  Philip J"/>
    <n v="22.37"/>
    <x v="2"/>
    <n v="5.86"/>
    <x v="2"/>
    <s v="Yes"/>
    <x v="0"/>
    <s v="Yes"/>
    <x v="0"/>
    <n v="1"/>
    <x v="2"/>
    <x v="2"/>
    <n v="30457.37"/>
  </r>
  <r>
    <s v="Id312"/>
    <x v="6"/>
    <x v="1440"/>
    <x v="37"/>
    <s v="  Bryan L"/>
    <n v="39.619999999999997"/>
    <x v="0"/>
    <n v="4.28"/>
    <x v="1"/>
    <s v="No"/>
    <x v="0"/>
    <s v="No"/>
    <x v="0"/>
    <n v="1"/>
    <x v="2"/>
    <x v="0"/>
    <n v="30422.03"/>
  </r>
  <r>
    <s v="Id313"/>
    <x v="1"/>
    <x v="350"/>
    <x v="5"/>
    <s v="  Timothy F"/>
    <n v="18.329999999999998"/>
    <x v="3"/>
    <n v="4.16"/>
    <x v="1"/>
    <s v="Yes"/>
    <x v="0"/>
    <s v="No"/>
    <x v="0"/>
    <n v="0"/>
    <x v="2"/>
    <x v="0"/>
    <n v="30409.53"/>
  </r>
  <r>
    <s v="Id314"/>
    <x v="6"/>
    <x v="1441"/>
    <x v="4"/>
    <s v="  Angielyn M"/>
    <n v="17.11"/>
    <x v="3"/>
    <n v="4.9800000000000004"/>
    <x v="1"/>
    <s v="Yes"/>
    <x v="0"/>
    <s v="Yes"/>
    <x v="0"/>
    <n v="1"/>
    <x v="2"/>
    <x v="1"/>
    <n v="30366.93"/>
  </r>
  <r>
    <s v="Id315"/>
    <x v="6"/>
    <x v="1442"/>
    <x v="38"/>
    <s v="  Jeanie M"/>
    <n v="43.5"/>
    <x v="0"/>
    <n v="6.38"/>
    <x v="2"/>
    <s v="No"/>
    <x v="1"/>
    <s v="No"/>
    <x v="0"/>
    <n v="1"/>
    <x v="2"/>
    <x v="1"/>
    <n v="30328.27"/>
  </r>
  <r>
    <s v="Id316"/>
    <x v="1"/>
    <x v="1443"/>
    <x v="7"/>
    <s v="  Greg"/>
    <n v="25.364999999999998"/>
    <x v="1"/>
    <n v="5.19"/>
    <x v="1"/>
    <s v="No"/>
    <x v="0"/>
    <s v="No"/>
    <x v="1"/>
    <n v="2"/>
    <x v="0"/>
    <x v="2"/>
    <n v="30284.639999999999"/>
  </r>
  <r>
    <s v="Id317"/>
    <x v="15"/>
    <x v="1444"/>
    <x v="27"/>
    <s v="  John"/>
    <n v="28.594999999999999"/>
    <x v="1"/>
    <n v="10.210000000000001"/>
    <x v="0"/>
    <s v="No"/>
    <x v="0"/>
    <s v="No"/>
    <x v="1"/>
    <n v="0"/>
    <x v="0"/>
    <x v="2"/>
    <n v="30260"/>
  </r>
  <r>
    <s v="Id318"/>
    <x v="15"/>
    <x v="1445"/>
    <x v="32"/>
    <s v="  Aliaksandr"/>
    <n v="29.83"/>
    <x v="1"/>
    <n v="9.6999999999999993"/>
    <x v="0"/>
    <s v="Yes"/>
    <x v="0"/>
    <s v="Yes"/>
    <x v="0"/>
    <n v="1"/>
    <x v="0"/>
    <x v="2"/>
    <n v="30184.94"/>
  </r>
  <r>
    <s v="Id319"/>
    <x v="1"/>
    <x v="1446"/>
    <x v="45"/>
    <s v="  Jason M"/>
    <n v="24.7"/>
    <x v="2"/>
    <n v="10.25"/>
    <x v="0"/>
    <s v="No"/>
    <x v="0"/>
    <s v="No"/>
    <x v="1"/>
    <n v="3"/>
    <x v="0"/>
    <x v="0"/>
    <n v="30166.62"/>
  </r>
  <r>
    <s v="Id32"/>
    <x v="0"/>
    <x v="1447"/>
    <x v="5"/>
    <s v="  Jefferson D"/>
    <n v="42.35"/>
    <x v="0"/>
    <n v="5.08"/>
    <x v="1"/>
    <s v="Yes"/>
    <x v="0"/>
    <s v="No"/>
    <x v="0"/>
    <n v="0"/>
    <x v="0"/>
    <x v="0"/>
    <n v="46151.12"/>
  </r>
  <r>
    <s v="Id320"/>
    <x v="6"/>
    <x v="1448"/>
    <x v="12"/>
    <s v="  Sheera K"/>
    <n v="17.940000000000001"/>
    <x v="3"/>
    <n v="9.77"/>
    <x v="0"/>
    <s v="No"/>
    <x v="0"/>
    <s v="No"/>
    <x v="0"/>
    <n v="0"/>
    <x v="2"/>
    <x v="0"/>
    <n v="30134.75"/>
  </r>
  <r>
    <s v="Id321"/>
    <x v="6"/>
    <x v="1449"/>
    <x v="20"/>
    <s v="  Janice"/>
    <n v="21.08"/>
    <x v="2"/>
    <n v="4.83"/>
    <x v="1"/>
    <s v="No"/>
    <x v="0"/>
    <s v="Yes"/>
    <x v="0"/>
    <n v="1"/>
    <x v="2"/>
    <x v="0"/>
    <n v="30095.97"/>
  </r>
  <r>
    <s v="Id322"/>
    <x v="1"/>
    <x v="1450"/>
    <x v="11"/>
    <s v="  Timothy G"/>
    <n v="37.715000000000003"/>
    <x v="0"/>
    <n v="10.86"/>
    <x v="0"/>
    <s v="Yes"/>
    <x v="0"/>
    <s v="No"/>
    <x v="1"/>
    <n v="0"/>
    <x v="0"/>
    <x v="2"/>
    <n v="30063.58"/>
  </r>
  <r>
    <s v="Id323"/>
    <x v="1"/>
    <x v="485"/>
    <x v="10"/>
    <s v="  Alan R"/>
    <n v="22.39"/>
    <x v="2"/>
    <n v="9.5299999999999994"/>
    <x v="0"/>
    <s v="Yes"/>
    <x v="0"/>
    <s v="No"/>
    <x v="0"/>
    <n v="0"/>
    <x v="2"/>
    <x v="0"/>
    <n v="30026.87"/>
  </r>
  <r>
    <s v="Id324"/>
    <x v="6"/>
    <x v="1451"/>
    <x v="17"/>
    <s v="  Michael"/>
    <n v="28.78"/>
    <x v="1"/>
    <n v="5.68"/>
    <x v="1"/>
    <s v="No"/>
    <x v="0"/>
    <s v="No"/>
    <x v="0"/>
    <n v="0"/>
    <x v="0"/>
    <x v="2"/>
    <n v="29969.67"/>
  </r>
  <r>
    <s v="Id325"/>
    <x v="6"/>
    <x v="332"/>
    <x v="5"/>
    <s v="  Marie-France"/>
    <n v="18.329999999999998"/>
    <x v="3"/>
    <n v="5.57"/>
    <x v="1"/>
    <s v="Yes"/>
    <x v="0"/>
    <s v="No"/>
    <x v="0"/>
    <n v="0"/>
    <x v="0"/>
    <x v="2"/>
    <n v="29933.75"/>
  </r>
  <r>
    <s v="Id326"/>
    <x v="6"/>
    <x v="1452"/>
    <x v="35"/>
    <s v="  Erik F"/>
    <n v="26.39"/>
    <x v="1"/>
    <n v="4.58"/>
    <x v="1"/>
    <s v="Yes"/>
    <x v="0"/>
    <s v="No"/>
    <x v="0"/>
    <n v="1"/>
    <x v="0"/>
    <x v="2"/>
    <n v="29929.56"/>
  </r>
  <r>
    <s v="Id327"/>
    <x v="6"/>
    <x v="1453"/>
    <x v="34"/>
    <s v="  Andrew"/>
    <n v="19.260000000000002"/>
    <x v="2"/>
    <n v="8.9600000000000009"/>
    <x v="0"/>
    <s v="Yes"/>
    <x v="0"/>
    <s v="No"/>
    <x v="0"/>
    <n v="1"/>
    <x v="0"/>
    <x v="0"/>
    <n v="29899.25"/>
  </r>
  <r>
    <s v="Id328"/>
    <x v="6"/>
    <x v="1454"/>
    <x v="3"/>
    <s v="  Anthony"/>
    <n v="26.92"/>
    <x v="1"/>
    <n v="6.09"/>
    <x v="2"/>
    <s v="No"/>
    <x v="0"/>
    <s v="No"/>
    <x v="0"/>
    <n v="0"/>
    <x v="0"/>
    <x v="0"/>
    <n v="29852.48"/>
  </r>
  <r>
    <s v="Id329"/>
    <x v="1"/>
    <x v="1455"/>
    <x v="31"/>
    <s v="  Chris"/>
    <n v="19.73"/>
    <x v="2"/>
    <n v="4.3600000000000003"/>
    <x v="1"/>
    <s v="No"/>
    <x v="0"/>
    <s v="No"/>
    <x v="0"/>
    <n v="0"/>
    <x v="0"/>
    <x v="2"/>
    <n v="29818.76"/>
  </r>
  <r>
    <s v="Id33"/>
    <x v="1"/>
    <x v="1456"/>
    <x v="27"/>
    <s v="  Brendan D"/>
    <n v="31.35"/>
    <x v="0"/>
    <n v="6.86"/>
    <x v="0"/>
    <s v="No"/>
    <x v="0"/>
    <s v="No"/>
    <x v="0"/>
    <n v="0"/>
    <x v="0"/>
    <x v="2"/>
    <n v="46130.53"/>
  </r>
  <r>
    <s v="Id330"/>
    <x v="6"/>
    <x v="1457"/>
    <x v="10"/>
    <s v="  Yu"/>
    <n v="23.56"/>
    <x v="2"/>
    <n v="11.74"/>
    <x v="0"/>
    <s v="Yes"/>
    <x v="0"/>
    <s v="No"/>
    <x v="0"/>
    <n v="0"/>
    <x v="0"/>
    <x v="1"/>
    <n v="29816.639999999999"/>
  </r>
  <r>
    <s v="Id331"/>
    <x v="6"/>
    <x v="1124"/>
    <x v="37"/>
    <s v="  Caleb N"/>
    <n v="37.67"/>
    <x v="0"/>
    <n v="5.89"/>
    <x v="2"/>
    <s v="No"/>
    <x v="0"/>
    <s v="No"/>
    <x v="0"/>
    <n v="1"/>
    <x v="0"/>
    <x v="1"/>
    <n v="29760.6"/>
  </r>
  <r>
    <s v="Id332"/>
    <x v="6"/>
    <x v="1458"/>
    <x v="19"/>
    <s v="  Jason M"/>
    <n v="18.73"/>
    <x v="2"/>
    <n v="10.64"/>
    <x v="0"/>
    <s v="No"/>
    <x v="0"/>
    <s v="No"/>
    <x v="0"/>
    <n v="2"/>
    <x v="0"/>
    <x v="0"/>
    <n v="29757.69"/>
  </r>
  <r>
    <s v="Id333"/>
    <x v="6"/>
    <x v="1459"/>
    <x v="40"/>
    <s v="  Angela R"/>
    <n v="33.090000000000003"/>
    <x v="0"/>
    <n v="6.06"/>
    <x v="2"/>
    <s v="No"/>
    <x v="0"/>
    <s v="Yes"/>
    <x v="0"/>
    <n v="1"/>
    <x v="0"/>
    <x v="2"/>
    <n v="29622.69"/>
  </r>
  <r>
    <s v="Id334"/>
    <x v="6"/>
    <x v="1460"/>
    <x v="34"/>
    <s v="  Keith J"/>
    <n v="18.329999999999998"/>
    <x v="3"/>
    <n v="7.46"/>
    <x v="0"/>
    <s v="Yes"/>
    <x v="0"/>
    <s v="No"/>
    <x v="0"/>
    <n v="1"/>
    <x v="0"/>
    <x v="2"/>
    <n v="29583.8"/>
  </r>
  <r>
    <s v="Id335"/>
    <x v="7"/>
    <x v="1461"/>
    <x v="33"/>
    <s v="  Emma"/>
    <n v="27.74"/>
    <x v="1"/>
    <n v="4.68"/>
    <x v="1"/>
    <s v="Yes"/>
    <x v="0"/>
    <s v="No"/>
    <x v="0"/>
    <n v="2"/>
    <x v="0"/>
    <x v="1"/>
    <n v="29523.17"/>
  </r>
  <r>
    <s v="Id336"/>
    <x v="6"/>
    <x v="1462"/>
    <x v="30"/>
    <s v="  Nathan A"/>
    <n v="24.2"/>
    <x v="2"/>
    <n v="6.15"/>
    <x v="2"/>
    <s v="No"/>
    <x v="0"/>
    <s v="No"/>
    <x v="0"/>
    <n v="1"/>
    <x v="0"/>
    <x v="2"/>
    <n v="29443.59"/>
  </r>
  <r>
    <s v="Id337"/>
    <x v="6"/>
    <x v="1463"/>
    <x v="22"/>
    <s v="  Kathryn"/>
    <n v="22.03"/>
    <x v="2"/>
    <n v="4.28"/>
    <x v="1"/>
    <s v="Yes"/>
    <x v="0"/>
    <s v="No"/>
    <x v="0"/>
    <n v="0"/>
    <x v="0"/>
    <x v="2"/>
    <n v="29352.560000000001"/>
  </r>
  <r>
    <s v="Id338"/>
    <x v="1"/>
    <x v="1464"/>
    <x v="47"/>
    <s v="  Elizabeth H"/>
    <n v="26.885000000000002"/>
    <x v="1"/>
    <n v="9.86"/>
    <x v="0"/>
    <s v="No"/>
    <x v="0"/>
    <s v="No"/>
    <x v="0"/>
    <n v="3"/>
    <x v="0"/>
    <x v="1"/>
    <n v="29330.98"/>
  </r>
  <r>
    <s v="Id339"/>
    <x v="1"/>
    <x v="1465"/>
    <x v="1"/>
    <s v="  Ben"/>
    <n v="16.36"/>
    <x v="3"/>
    <n v="11.19"/>
    <x v="0"/>
    <s v="No"/>
    <x v="0"/>
    <s v="No"/>
    <x v="0"/>
    <n v="0"/>
    <x v="0"/>
    <x v="0"/>
    <n v="29227.599999999999"/>
  </r>
  <r>
    <s v="Id34"/>
    <x v="6"/>
    <x v="1466"/>
    <x v="22"/>
    <s v="  Courtney"/>
    <n v="47.6"/>
    <x v="0"/>
    <n v="5.95"/>
    <x v="2"/>
    <s v="Yes"/>
    <x v="0"/>
    <s v="No"/>
    <x v="0"/>
    <n v="0"/>
    <x v="2"/>
    <x v="0"/>
    <n v="46113.51"/>
  </r>
  <r>
    <s v="Id340"/>
    <x v="7"/>
    <x v="1467"/>
    <x v="4"/>
    <s v="  Cheryl A"/>
    <n v="32.299999999999997"/>
    <x v="0"/>
    <n v="4.8899999999999997"/>
    <x v="1"/>
    <s v="Yes"/>
    <x v="0"/>
    <s v="Yes"/>
    <x v="1"/>
    <n v="1"/>
    <x v="0"/>
    <x v="0"/>
    <n v="29186.48"/>
  </r>
  <r>
    <s v="Id341"/>
    <x v="6"/>
    <x v="1468"/>
    <x v="5"/>
    <s v="  Kimberly A"/>
    <n v="16.05"/>
    <x v="3"/>
    <n v="4.3499999999999996"/>
    <x v="1"/>
    <s v="Yes"/>
    <x v="0"/>
    <s v="No"/>
    <x v="0"/>
    <n v="0"/>
    <x v="0"/>
    <x v="1"/>
    <n v="29160.39"/>
  </r>
  <r>
    <s v="Id342"/>
    <x v="1"/>
    <x v="1469"/>
    <x v="44"/>
    <s v="  Cynthia"/>
    <n v="29.07"/>
    <x v="1"/>
    <n v="8.66"/>
    <x v="0"/>
    <s v="Yes"/>
    <x v="0"/>
    <s v="No"/>
    <x v="0"/>
    <n v="2"/>
    <x v="0"/>
    <x v="0"/>
    <n v="29141.360000000001"/>
  </r>
  <r>
    <s v="Id343"/>
    <x v="6"/>
    <x v="432"/>
    <x v="1"/>
    <s v="  Jessica"/>
    <n v="17.43"/>
    <x v="3"/>
    <n v="8.64"/>
    <x v="0"/>
    <s v="No"/>
    <x v="0"/>
    <s v="No"/>
    <x v="0"/>
    <n v="0"/>
    <x v="0"/>
    <x v="2"/>
    <n v="29114.77"/>
  </r>
  <r>
    <s v="Id344"/>
    <x v="6"/>
    <x v="1470"/>
    <x v="9"/>
    <s v="  Bruce"/>
    <n v="19.329999999999998"/>
    <x v="2"/>
    <n v="4.2699999999999996"/>
    <x v="1"/>
    <s v="No"/>
    <x v="0"/>
    <s v="No"/>
    <x v="0"/>
    <n v="0"/>
    <x v="0"/>
    <x v="0"/>
    <n v="29114.21"/>
  </r>
  <r>
    <s v="Id345"/>
    <x v="6"/>
    <x v="1471"/>
    <x v="25"/>
    <s v="  Allison"/>
    <n v="30.52"/>
    <x v="0"/>
    <n v="4.21"/>
    <x v="1"/>
    <s v="No"/>
    <x v="0"/>
    <s v="No"/>
    <x v="0"/>
    <n v="1"/>
    <x v="0"/>
    <x v="0"/>
    <n v="29007.82"/>
  </r>
  <r>
    <s v="Id346"/>
    <x v="6"/>
    <x v="1169"/>
    <x v="38"/>
    <s v="  Alex"/>
    <n v="39.21"/>
    <x v="0"/>
    <n v="5.04"/>
    <x v="1"/>
    <s v="No"/>
    <x v="0"/>
    <s v="Yes"/>
    <x v="0"/>
    <n v="1"/>
    <x v="0"/>
    <x v="0"/>
    <n v="28998.68"/>
  </r>
  <r>
    <s v="Id347"/>
    <x v="1"/>
    <x v="1472"/>
    <x v="33"/>
    <s v="  Gabriela"/>
    <n v="26.98"/>
    <x v="1"/>
    <n v="5.21"/>
    <x v="1"/>
    <s v="Yes"/>
    <x v="0"/>
    <s v="No"/>
    <x v="0"/>
    <n v="2"/>
    <x v="0"/>
    <x v="2"/>
    <n v="28950.47"/>
  </r>
  <r>
    <s v="Id348"/>
    <x v="1"/>
    <x v="1473"/>
    <x v="27"/>
    <s v="  Sharon"/>
    <n v="25.84"/>
    <x v="1"/>
    <n v="8.83"/>
    <x v="0"/>
    <s v="No"/>
    <x v="0"/>
    <s v="No"/>
    <x v="1"/>
    <n v="0"/>
    <x v="0"/>
    <x v="2"/>
    <n v="28923.14"/>
  </r>
  <r>
    <s v="Id349"/>
    <x v="1"/>
    <x v="1474"/>
    <x v="44"/>
    <s v="  Jason A"/>
    <n v="28.31"/>
    <x v="1"/>
    <n v="8.4700000000000006"/>
    <x v="0"/>
    <s v="Yes"/>
    <x v="0"/>
    <s v="No"/>
    <x v="0"/>
    <n v="2"/>
    <x v="0"/>
    <x v="1"/>
    <n v="28868.66"/>
  </r>
  <r>
    <s v="Id35"/>
    <x v="0"/>
    <x v="1475"/>
    <x v="20"/>
    <s v="  Sydney L"/>
    <n v="46.2"/>
    <x v="0"/>
    <n v="6.09"/>
    <x v="2"/>
    <s v="No"/>
    <x v="0"/>
    <s v="Yes"/>
    <x v="0"/>
    <n v="1"/>
    <x v="2"/>
    <x v="2"/>
    <n v="45863.21"/>
  </r>
  <r>
    <s v="Id350"/>
    <x v="6"/>
    <x v="1476"/>
    <x v="29"/>
    <s v="  Chelsey C"/>
    <n v="23.94"/>
    <x v="2"/>
    <n v="4.2"/>
    <x v="1"/>
    <s v="No"/>
    <x v="0"/>
    <s v="No"/>
    <x v="0"/>
    <n v="0"/>
    <x v="0"/>
    <x v="0"/>
    <n v="28716.14"/>
  </r>
  <r>
    <s v="Id351"/>
    <x v="6"/>
    <x v="1477"/>
    <x v="22"/>
    <s v="  Devon A"/>
    <n v="20.03"/>
    <x v="2"/>
    <n v="6.14"/>
    <x v="2"/>
    <s v="Yes"/>
    <x v="0"/>
    <s v="No"/>
    <x v="0"/>
    <n v="0"/>
    <x v="0"/>
    <x v="0"/>
    <n v="28542.86"/>
  </r>
  <r>
    <s v="Id352"/>
    <x v="1"/>
    <x v="1478"/>
    <x v="31"/>
    <s v="  Joni L"/>
    <n v="41.42"/>
    <x v="0"/>
    <n v="6.07"/>
    <x v="2"/>
    <s v="No"/>
    <x v="0"/>
    <s v="No"/>
    <x v="1"/>
    <n v="0"/>
    <x v="0"/>
    <x v="1"/>
    <n v="28476.73"/>
  </r>
  <r>
    <s v="Id353"/>
    <x v="1"/>
    <x v="1479"/>
    <x v="15"/>
    <s v="  Colin"/>
    <n v="36.67"/>
    <x v="0"/>
    <n v="10.210000000000001"/>
    <x v="0"/>
    <s v="No"/>
    <x v="0"/>
    <s v="No"/>
    <x v="1"/>
    <n v="0"/>
    <x v="0"/>
    <x v="2"/>
    <n v="28468.92"/>
  </r>
  <r>
    <s v="Id354"/>
    <x v="1"/>
    <x v="249"/>
    <x v="2"/>
    <s v="  Rachael"/>
    <n v="27.645"/>
    <x v="1"/>
    <n v="4.6900000000000004"/>
    <x v="1"/>
    <s v="No"/>
    <x v="0"/>
    <s v="No"/>
    <x v="1"/>
    <n v="0"/>
    <x v="0"/>
    <x v="1"/>
    <n v="28340.19"/>
  </r>
  <r>
    <s v="Id355"/>
    <x v="6"/>
    <x v="1480"/>
    <x v="29"/>
    <s v="  Maricela"/>
    <n v="22.72"/>
    <x v="2"/>
    <n v="5.71"/>
    <x v="2"/>
    <s v="No"/>
    <x v="0"/>
    <s v="No"/>
    <x v="0"/>
    <n v="0"/>
    <x v="0"/>
    <x v="1"/>
    <n v="28302.33"/>
  </r>
  <r>
    <s v="Id356"/>
    <x v="0"/>
    <x v="1481"/>
    <x v="32"/>
    <s v="  Marie"/>
    <n v="36.520000000000003"/>
    <x v="0"/>
    <n v="9.07"/>
    <x v="0"/>
    <s v="Yes"/>
    <x v="0"/>
    <s v="Yes"/>
    <x v="1"/>
    <n v="1"/>
    <x v="0"/>
    <x v="2"/>
    <n v="28287.9"/>
  </r>
  <r>
    <s v="Id357"/>
    <x v="6"/>
    <x v="1482"/>
    <x v="23"/>
    <s v="  Frank"/>
    <n v="33.96"/>
    <x v="0"/>
    <n v="4.99"/>
    <x v="1"/>
    <s v="No"/>
    <x v="0"/>
    <s v="No"/>
    <x v="0"/>
    <n v="0"/>
    <x v="0"/>
    <x v="0"/>
    <n v="28245.34"/>
  </r>
  <r>
    <s v="Id358"/>
    <x v="9"/>
    <x v="1483"/>
    <x v="46"/>
    <s v="  Jeffry"/>
    <n v="26.695"/>
    <x v="1"/>
    <n v="8.31"/>
    <x v="0"/>
    <s v="No"/>
    <x v="0"/>
    <s v="No"/>
    <x v="0"/>
    <n v="0"/>
    <x v="0"/>
    <x v="1"/>
    <n v="28101.33"/>
  </r>
  <r>
    <s v="Id359"/>
    <x v="6"/>
    <x v="1484"/>
    <x v="22"/>
    <s v="  Mike"/>
    <n v="18.45"/>
    <x v="3"/>
    <n v="5.07"/>
    <x v="1"/>
    <s v="Yes"/>
    <x v="0"/>
    <s v="No"/>
    <x v="0"/>
    <n v="0"/>
    <x v="0"/>
    <x v="1"/>
    <n v="28006.94"/>
  </r>
  <r>
    <s v="Id36"/>
    <x v="3"/>
    <x v="1485"/>
    <x v="46"/>
    <s v="  Julien"/>
    <n v="32.015000000000001"/>
    <x v="0"/>
    <n v="11.75"/>
    <x v="0"/>
    <s v="No"/>
    <x v="0"/>
    <s v="No"/>
    <x v="0"/>
    <n v="0"/>
    <x v="2"/>
    <x v="1"/>
    <n v="45710.21"/>
  </r>
  <r>
    <s v="Id360"/>
    <x v="6"/>
    <x v="1486"/>
    <x v="23"/>
    <s v="  Rick"/>
    <n v="33.18"/>
    <x v="0"/>
    <n v="4.79"/>
    <x v="1"/>
    <s v="No"/>
    <x v="0"/>
    <s v="No"/>
    <x v="0"/>
    <n v="0"/>
    <x v="0"/>
    <x v="2"/>
    <n v="27980.77"/>
  </r>
  <r>
    <s v="Id361"/>
    <x v="6"/>
    <x v="1487"/>
    <x v="44"/>
    <s v="  Pierre-Michel"/>
    <n v="36.1"/>
    <x v="0"/>
    <n v="11.39"/>
    <x v="0"/>
    <s v="Yes"/>
    <x v="0"/>
    <s v="No"/>
    <x v="1"/>
    <n v="2"/>
    <x v="0"/>
    <x v="0"/>
    <n v="27941.29"/>
  </r>
  <r>
    <s v="Id362"/>
    <x v="6"/>
    <x v="1488"/>
    <x v="29"/>
    <s v="  Daniel"/>
    <n v="22.77"/>
    <x v="2"/>
    <n v="6"/>
    <x v="2"/>
    <s v="No"/>
    <x v="0"/>
    <s v="No"/>
    <x v="0"/>
    <n v="0"/>
    <x v="0"/>
    <x v="0"/>
    <n v="27931.11"/>
  </r>
  <r>
    <s v="Id363"/>
    <x v="6"/>
    <x v="1489"/>
    <x v="3"/>
    <s v="  Brian L"/>
    <n v="21.24"/>
    <x v="2"/>
    <n v="5.13"/>
    <x v="1"/>
    <s v="No"/>
    <x v="0"/>
    <s v="No"/>
    <x v="0"/>
    <n v="0"/>
    <x v="0"/>
    <x v="1"/>
    <n v="27925.86"/>
  </r>
  <r>
    <s v="Id364"/>
    <x v="6"/>
    <x v="1490"/>
    <x v="22"/>
    <s v="  Morgan M"/>
    <n v="17.600000000000001"/>
    <x v="3"/>
    <n v="5.26"/>
    <x v="1"/>
    <s v="Yes"/>
    <x v="0"/>
    <s v="No"/>
    <x v="0"/>
    <n v="0"/>
    <x v="0"/>
    <x v="2"/>
    <n v="27849.94"/>
  </r>
  <r>
    <s v="Id365"/>
    <x v="0"/>
    <x v="1491"/>
    <x v="46"/>
    <s v="  Caroline"/>
    <n v="26.29"/>
    <x v="1"/>
    <n v="6.84"/>
    <x v="0"/>
    <s v="No"/>
    <x v="0"/>
    <s v="No"/>
    <x v="0"/>
    <n v="0"/>
    <x v="0"/>
    <x v="2"/>
    <n v="27808.73"/>
  </r>
  <r>
    <s v="Id366"/>
    <x v="0"/>
    <x v="1492"/>
    <x v="43"/>
    <s v="  Drew T"/>
    <n v="35.31"/>
    <x v="0"/>
    <n v="9.0399999999999991"/>
    <x v="0"/>
    <s v="No"/>
    <x v="0"/>
    <s v="No"/>
    <x v="1"/>
    <n v="0"/>
    <x v="0"/>
    <x v="0"/>
    <n v="27724.29"/>
  </r>
  <r>
    <s v="Id367"/>
    <x v="6"/>
    <x v="1493"/>
    <x v="25"/>
    <s v="  Austin W"/>
    <n v="27.04"/>
    <x v="1"/>
    <n v="4.0999999999999996"/>
    <x v="1"/>
    <s v="No"/>
    <x v="0"/>
    <s v="No"/>
    <x v="0"/>
    <n v="1"/>
    <x v="0"/>
    <x v="1"/>
    <n v="27696.11"/>
  </r>
  <r>
    <s v="Id368"/>
    <x v="6"/>
    <x v="1494"/>
    <x v="36"/>
    <s v="  Berenice"/>
    <n v="30.23"/>
    <x v="0"/>
    <n v="4.2300000000000004"/>
    <x v="1"/>
    <s v="Yes"/>
    <x v="0"/>
    <s v="Yes"/>
    <x v="0"/>
    <n v="1"/>
    <x v="0"/>
    <x v="2"/>
    <n v="27625.17"/>
  </r>
  <r>
    <s v="Id369"/>
    <x v="6"/>
    <x v="1495"/>
    <x v="36"/>
    <s v="  Kenneth A"/>
    <n v="30.6"/>
    <x v="0"/>
    <n v="6.48"/>
    <x v="2"/>
    <s v="Yes"/>
    <x v="0"/>
    <s v="Yes"/>
    <x v="0"/>
    <n v="1"/>
    <x v="2"/>
    <x v="0"/>
    <n v="27619.360000000001"/>
  </r>
  <r>
    <s v="Id37"/>
    <x v="1"/>
    <x v="1496"/>
    <x v="15"/>
    <s v="  Ryan M"/>
    <n v="40.564999999999998"/>
    <x v="0"/>
    <n v="7.37"/>
    <x v="0"/>
    <s v="No"/>
    <x v="0"/>
    <s v="No"/>
    <x v="0"/>
    <n v="0"/>
    <x v="2"/>
    <x v="1"/>
    <n v="45702.02"/>
  </r>
  <r>
    <s v="Id370"/>
    <x v="6"/>
    <x v="1497"/>
    <x v="25"/>
    <s v="  Miguel"/>
    <n v="26.8"/>
    <x v="1"/>
    <n v="5.53"/>
    <x v="1"/>
    <s v="No"/>
    <x v="0"/>
    <s v="No"/>
    <x v="0"/>
    <n v="1"/>
    <x v="2"/>
    <x v="0"/>
    <n v="27614.71"/>
  </r>
  <r>
    <s v="Id371"/>
    <x v="6"/>
    <x v="1498"/>
    <x v="22"/>
    <s v="  Hadley T"/>
    <n v="16.86"/>
    <x v="3"/>
    <n v="4.07"/>
    <x v="1"/>
    <s v="Yes"/>
    <x v="0"/>
    <s v="No"/>
    <x v="0"/>
    <n v="0"/>
    <x v="2"/>
    <x v="2"/>
    <n v="27598.93"/>
  </r>
  <r>
    <s v="Id372"/>
    <x v="6"/>
    <x v="1389"/>
    <x v="41"/>
    <s v="  Taylor"/>
    <n v="16.3"/>
    <x v="3"/>
    <n v="5.51"/>
    <x v="1"/>
    <s v="No"/>
    <x v="0"/>
    <s v="No"/>
    <x v="0"/>
    <n v="1"/>
    <x v="2"/>
    <x v="1"/>
    <n v="27534.53"/>
  </r>
  <r>
    <s v="Id373"/>
    <x v="0"/>
    <x v="1499"/>
    <x v="18"/>
    <s v="  Tenielle M"/>
    <n v="29.81"/>
    <x v="1"/>
    <n v="11.66"/>
    <x v="0"/>
    <s v="No"/>
    <x v="0"/>
    <s v="No"/>
    <x v="0"/>
    <n v="0"/>
    <x v="2"/>
    <x v="0"/>
    <n v="27533.91"/>
  </r>
  <r>
    <s v="Id374"/>
    <x v="6"/>
    <x v="1500"/>
    <x v="10"/>
    <s v="  Andrea"/>
    <n v="16.329999999999998"/>
    <x v="3"/>
    <n v="7.26"/>
    <x v="0"/>
    <s v="Yes"/>
    <x v="0"/>
    <s v="No"/>
    <x v="0"/>
    <n v="0"/>
    <x v="2"/>
    <x v="2"/>
    <n v="27495.59"/>
  </r>
  <r>
    <s v="Id375"/>
    <x v="6"/>
    <x v="1501"/>
    <x v="22"/>
    <s v="  Nora P"/>
    <n v="16.37"/>
    <x v="3"/>
    <n v="4.79"/>
    <x v="1"/>
    <s v="Yes"/>
    <x v="0"/>
    <s v="No"/>
    <x v="0"/>
    <n v="0"/>
    <x v="2"/>
    <x v="2"/>
    <n v="27432.73"/>
  </r>
  <r>
    <s v="Id376"/>
    <x v="12"/>
    <x v="784"/>
    <x v="35"/>
    <s v="  Zachary"/>
    <n v="22.42"/>
    <x v="2"/>
    <n v="4.68"/>
    <x v="1"/>
    <s v="Yes"/>
    <x v="0"/>
    <s v="No"/>
    <x v="1"/>
    <n v="1"/>
    <x v="2"/>
    <x v="0"/>
    <n v="27375.9"/>
  </r>
  <r>
    <s v="Id377"/>
    <x v="0"/>
    <x v="1502"/>
    <x v="4"/>
    <s v="  Michael"/>
    <n v="31.35"/>
    <x v="0"/>
    <n v="4.33"/>
    <x v="1"/>
    <s v="Yes"/>
    <x v="0"/>
    <s v="Yes"/>
    <x v="1"/>
    <n v="1"/>
    <x v="2"/>
    <x v="1"/>
    <n v="27346.04"/>
  </r>
  <r>
    <s v="Id378"/>
    <x v="0"/>
    <x v="1503"/>
    <x v="11"/>
    <s v="  Alyssa K"/>
    <n v="31.9"/>
    <x v="0"/>
    <n v="11.89"/>
    <x v="0"/>
    <s v="No"/>
    <x v="0"/>
    <s v="No"/>
    <x v="1"/>
    <n v="0"/>
    <x v="2"/>
    <x v="1"/>
    <n v="27322.73"/>
  </r>
  <r>
    <s v="Id379"/>
    <x v="6"/>
    <x v="1283"/>
    <x v="23"/>
    <s v="  Heather"/>
    <n v="30.6"/>
    <x v="0"/>
    <n v="5.24"/>
    <x v="1"/>
    <s v="No"/>
    <x v="0"/>
    <s v="No"/>
    <x v="0"/>
    <n v="0"/>
    <x v="2"/>
    <x v="2"/>
    <n v="27236.959999999999"/>
  </r>
  <r>
    <s v="Id38"/>
    <x v="0"/>
    <x v="1504"/>
    <x v="27"/>
    <s v="  Anna H"/>
    <n v="32.450000000000003"/>
    <x v="0"/>
    <n v="11.91"/>
    <x v="0"/>
    <s v="No"/>
    <x v="0"/>
    <s v="No"/>
    <x v="0"/>
    <n v="0"/>
    <x v="2"/>
    <x v="1"/>
    <n v="45008.959999999999"/>
  </r>
  <r>
    <s v="Id380"/>
    <x v="11"/>
    <x v="1505"/>
    <x v="18"/>
    <s v="  Dante"/>
    <n v="28.975000000000001"/>
    <x v="1"/>
    <n v="7.63"/>
    <x v="0"/>
    <s v="No"/>
    <x v="0"/>
    <s v="No"/>
    <x v="0"/>
    <n v="0"/>
    <x v="2"/>
    <x v="2"/>
    <n v="27218.44"/>
  </r>
  <r>
    <s v="Id381"/>
    <x v="0"/>
    <x v="1506"/>
    <x v="6"/>
    <s v="  Sara E"/>
    <n v="24.86"/>
    <x v="2"/>
    <n v="8.92"/>
    <x v="0"/>
    <s v="Yes"/>
    <x v="0"/>
    <s v="No"/>
    <x v="1"/>
    <n v="2"/>
    <x v="2"/>
    <x v="1"/>
    <n v="27117.99"/>
  </r>
  <r>
    <s v="Id382"/>
    <x v="6"/>
    <x v="1507"/>
    <x v="29"/>
    <s v="  Scott"/>
    <n v="19.54"/>
    <x v="2"/>
    <n v="5.37"/>
    <x v="1"/>
    <s v="No"/>
    <x v="0"/>
    <s v="No"/>
    <x v="0"/>
    <n v="0"/>
    <x v="2"/>
    <x v="0"/>
    <n v="27092.38"/>
  </r>
  <r>
    <s v="Id383"/>
    <x v="6"/>
    <x v="1508"/>
    <x v="21"/>
    <s v="  Sean"/>
    <n v="26.74"/>
    <x v="1"/>
    <n v="4.3099999999999996"/>
    <x v="1"/>
    <s v="No"/>
    <x v="0"/>
    <s v="No"/>
    <x v="0"/>
    <n v="0"/>
    <x v="2"/>
    <x v="1"/>
    <n v="27080.639999999999"/>
  </r>
  <r>
    <s v="Id384"/>
    <x v="0"/>
    <x v="1509"/>
    <x v="45"/>
    <s v="  Danielle"/>
    <n v="22.99"/>
    <x v="2"/>
    <n v="10.46"/>
    <x v="0"/>
    <s v="No"/>
    <x v="0"/>
    <s v="No"/>
    <x v="0"/>
    <n v="3"/>
    <x v="2"/>
    <x v="1"/>
    <n v="27037.91"/>
  </r>
  <r>
    <s v="Id385"/>
    <x v="0"/>
    <x v="1510"/>
    <x v="46"/>
    <s v="  Andrew D"/>
    <n v="31.46"/>
    <x v="0"/>
    <n v="7.39"/>
    <x v="0"/>
    <s v="No"/>
    <x v="0"/>
    <s v="No"/>
    <x v="1"/>
    <n v="0"/>
    <x v="2"/>
    <x v="1"/>
    <n v="27000.98"/>
  </r>
  <r>
    <s v="Id386"/>
    <x v="6"/>
    <x v="1511"/>
    <x v="13"/>
    <s v="  Joel D"/>
    <n v="30.86"/>
    <x v="0"/>
    <n v="6.18"/>
    <x v="2"/>
    <s v="No"/>
    <x v="1"/>
    <s v="No"/>
    <x v="0"/>
    <n v="2"/>
    <x v="2"/>
    <x v="0"/>
    <n v="26936.98"/>
  </r>
  <r>
    <s v="Id387"/>
    <x v="6"/>
    <x v="1512"/>
    <x v="43"/>
    <s v="  Michelle"/>
    <n v="31.96"/>
    <x v="0"/>
    <n v="8.86"/>
    <x v="0"/>
    <s v="No"/>
    <x v="0"/>
    <s v="No"/>
    <x v="0"/>
    <n v="0"/>
    <x v="2"/>
    <x v="1"/>
    <n v="26927.69"/>
  </r>
  <r>
    <s v="Id388"/>
    <x v="0"/>
    <x v="1513"/>
    <x v="45"/>
    <s v="  Michael J"/>
    <n v="23.76"/>
    <x v="2"/>
    <n v="10.96"/>
    <x v="0"/>
    <s v="No"/>
    <x v="0"/>
    <s v="No"/>
    <x v="0"/>
    <n v="3"/>
    <x v="2"/>
    <x v="2"/>
    <n v="26926.51"/>
  </r>
  <r>
    <s v="Id389"/>
    <x v="6"/>
    <x v="1514"/>
    <x v="17"/>
    <s v="  Nikki"/>
    <n v="19.38"/>
    <x v="2"/>
    <n v="6.28"/>
    <x v="2"/>
    <s v="No"/>
    <x v="0"/>
    <s v="No"/>
    <x v="0"/>
    <n v="0"/>
    <x v="2"/>
    <x v="1"/>
    <n v="26912.560000000001"/>
  </r>
  <r>
    <s v="Id39"/>
    <x v="7"/>
    <x v="1515"/>
    <x v="12"/>
    <s v="  Samantha"/>
    <n v="34.96"/>
    <x v="0"/>
    <n v="6.52"/>
    <x v="0"/>
    <s v="No"/>
    <x v="0"/>
    <s v="No"/>
    <x v="0"/>
    <n v="0"/>
    <x v="2"/>
    <x v="0"/>
    <n v="44641.2"/>
  </r>
  <r>
    <s v="Id390"/>
    <x v="6"/>
    <x v="1516"/>
    <x v="35"/>
    <s v="  Summer B"/>
    <n v="16.21"/>
    <x v="3"/>
    <n v="6.29"/>
    <x v="2"/>
    <s v="Yes"/>
    <x v="0"/>
    <s v="No"/>
    <x v="0"/>
    <n v="1"/>
    <x v="2"/>
    <x v="2"/>
    <n v="26607.89"/>
  </r>
  <r>
    <s v="Id391"/>
    <x v="6"/>
    <x v="1517"/>
    <x v="42"/>
    <s v="  Edward"/>
    <n v="32.54"/>
    <x v="0"/>
    <n v="4.0199999999999996"/>
    <x v="1"/>
    <s v="No"/>
    <x v="1"/>
    <s v="No"/>
    <x v="0"/>
    <n v="1"/>
    <x v="2"/>
    <x v="1"/>
    <n v="26479.4"/>
  </r>
  <r>
    <s v="Id392"/>
    <x v="1"/>
    <x v="1518"/>
    <x v="6"/>
    <s v="  Ryan"/>
    <n v="36.765000000000001"/>
    <x v="0"/>
    <n v="11.95"/>
    <x v="0"/>
    <s v="Yes"/>
    <x v="0"/>
    <s v="No"/>
    <x v="1"/>
    <n v="2"/>
    <x v="2"/>
    <x v="0"/>
    <n v="26467.1"/>
  </r>
  <r>
    <s v="Id393"/>
    <x v="7"/>
    <x v="1519"/>
    <x v="15"/>
    <s v="  Kacee"/>
    <n v="35.909999999999997"/>
    <x v="0"/>
    <n v="8.7100000000000009"/>
    <x v="0"/>
    <s v="No"/>
    <x v="0"/>
    <s v="No"/>
    <x v="1"/>
    <n v="0"/>
    <x v="2"/>
    <x v="1"/>
    <n v="26392.26"/>
  </r>
  <r>
    <s v="Id394"/>
    <x v="6"/>
    <x v="395"/>
    <x v="42"/>
    <s v="  Dave"/>
    <n v="32.06"/>
    <x v="0"/>
    <n v="4.67"/>
    <x v="1"/>
    <s v="No"/>
    <x v="1"/>
    <s v="No"/>
    <x v="0"/>
    <n v="1"/>
    <x v="2"/>
    <x v="0"/>
    <n v="26316.59"/>
  </r>
  <r>
    <s v="Id395"/>
    <x v="6"/>
    <x v="1520"/>
    <x v="15"/>
    <s v="  Maryanna"/>
    <n v="24.1"/>
    <x v="2"/>
    <n v="11.14"/>
    <x v="0"/>
    <s v="Yes"/>
    <x v="0"/>
    <s v="No"/>
    <x v="1"/>
    <n v="1"/>
    <x v="2"/>
    <x v="2"/>
    <n v="26236.58"/>
  </r>
  <r>
    <s v="Id396"/>
    <x v="6"/>
    <x v="169"/>
    <x v="19"/>
    <s v="  Jessica H"/>
    <n v="27.1"/>
    <x v="1"/>
    <n v="9.0500000000000007"/>
    <x v="0"/>
    <s v="No"/>
    <x v="0"/>
    <s v="No"/>
    <x v="1"/>
    <n v="2"/>
    <x v="2"/>
    <x v="0"/>
    <n v="26140.36"/>
  </r>
  <r>
    <s v="Id397"/>
    <x v="0"/>
    <x v="1112"/>
    <x v="43"/>
    <s v="  Deanna"/>
    <n v="24.42"/>
    <x v="2"/>
    <n v="11.31"/>
    <x v="0"/>
    <s v="No"/>
    <x v="0"/>
    <s v="No"/>
    <x v="0"/>
    <n v="0"/>
    <x v="2"/>
    <x v="2"/>
    <n v="26125.67"/>
  </r>
  <r>
    <s v="Id398"/>
    <x v="1"/>
    <x v="33"/>
    <x v="8"/>
    <s v="  Peter"/>
    <n v="26.695"/>
    <x v="1"/>
    <n v="4.68"/>
    <x v="1"/>
    <s v="Yes"/>
    <x v="0"/>
    <s v="No"/>
    <x v="0"/>
    <n v="2"/>
    <x v="2"/>
    <x v="0"/>
    <n v="26109.33"/>
  </r>
  <r>
    <s v="Id399"/>
    <x v="6"/>
    <x v="1521"/>
    <x v="13"/>
    <s v="  Rebecca"/>
    <n v="27.79"/>
    <x v="1"/>
    <n v="6.05"/>
    <x v="2"/>
    <s v="Yes"/>
    <x v="1"/>
    <s v="No"/>
    <x v="0"/>
    <n v="1"/>
    <x v="2"/>
    <x v="0"/>
    <n v="26026.97"/>
  </r>
  <r>
    <s v="Id4"/>
    <x v="7"/>
    <x v="1522"/>
    <x v="29"/>
    <s v="  Kelsey"/>
    <n v="38.094999999999999"/>
    <x v="0"/>
    <n v="6.05"/>
    <x v="2"/>
    <s v="No"/>
    <x v="0"/>
    <s v="No"/>
    <x v="0"/>
    <n v="0"/>
    <x v="0"/>
    <x v="0"/>
    <n v="58571.07"/>
  </r>
  <r>
    <s v="Id40"/>
    <x v="6"/>
    <x v="1523"/>
    <x v="40"/>
    <s v="  Robert"/>
    <n v="35.5"/>
    <x v="0"/>
    <n v="5.14"/>
    <x v="1"/>
    <s v="No"/>
    <x v="0"/>
    <s v="Yes"/>
    <x v="0"/>
    <n v="1"/>
    <x v="2"/>
    <x v="1"/>
    <n v="44585.46"/>
  </r>
  <r>
    <s v="Id400"/>
    <x v="1"/>
    <x v="1524"/>
    <x v="13"/>
    <s v="  Elizabeth M"/>
    <n v="32.68"/>
    <x v="0"/>
    <n v="4.68"/>
    <x v="1"/>
    <s v="Yes"/>
    <x v="0"/>
    <s v="No"/>
    <x v="1"/>
    <n v="0"/>
    <x v="2"/>
    <x v="1"/>
    <n v="26018.95"/>
  </r>
  <r>
    <s v="Id401"/>
    <x v="0"/>
    <x v="1525"/>
    <x v="6"/>
    <s v="  Gregory"/>
    <n v="26.4"/>
    <x v="1"/>
    <n v="9.5"/>
    <x v="0"/>
    <s v="Yes"/>
    <x v="0"/>
    <s v="No"/>
    <x v="1"/>
    <n v="2"/>
    <x v="2"/>
    <x v="1"/>
    <n v="25992.82"/>
  </r>
  <r>
    <s v="Id402"/>
    <x v="1"/>
    <x v="1526"/>
    <x v="32"/>
    <s v="  Sarah E"/>
    <n v="23.655000000000001"/>
    <x v="2"/>
    <n v="10.84"/>
    <x v="0"/>
    <s v="Yes"/>
    <x v="0"/>
    <s v="Yes"/>
    <x v="0"/>
    <n v="1"/>
    <x v="2"/>
    <x v="0"/>
    <n v="25678.78"/>
  </r>
  <r>
    <s v="Id403"/>
    <x v="7"/>
    <x v="1527"/>
    <x v="7"/>
    <s v="  Anne Elise"/>
    <n v="27.36"/>
    <x v="1"/>
    <n v="5.88"/>
    <x v="2"/>
    <s v="No"/>
    <x v="0"/>
    <s v="No"/>
    <x v="1"/>
    <n v="2"/>
    <x v="2"/>
    <x v="0"/>
    <n v="25656.58"/>
  </r>
  <r>
    <s v="Id404"/>
    <x v="6"/>
    <x v="1528"/>
    <x v="14"/>
    <s v="  Christopher R"/>
    <n v="27.82"/>
    <x v="1"/>
    <n v="5.24"/>
    <x v="1"/>
    <s v="Yes"/>
    <x v="0"/>
    <s v="No"/>
    <x v="0"/>
    <n v="0"/>
    <x v="2"/>
    <x v="2"/>
    <n v="25648.98"/>
  </r>
  <r>
    <s v="Id405"/>
    <x v="11"/>
    <x v="587"/>
    <x v="0"/>
    <s v="  Elliot"/>
    <n v="25.46"/>
    <x v="1"/>
    <n v="11.75"/>
    <x v="0"/>
    <s v="No"/>
    <x v="0"/>
    <s v="No"/>
    <x v="1"/>
    <n v="0"/>
    <x v="2"/>
    <x v="0"/>
    <n v="25517.11"/>
  </r>
  <r>
    <s v="Id406"/>
    <x v="6"/>
    <x v="1529"/>
    <x v="0"/>
    <s v="  Christopher D"/>
    <n v="25.1"/>
    <x v="1"/>
    <n v="6.97"/>
    <x v="0"/>
    <s v="No"/>
    <x v="0"/>
    <s v="No"/>
    <x v="0"/>
    <n v="0"/>
    <x v="2"/>
    <x v="1"/>
    <n v="25382.3"/>
  </r>
  <r>
    <s v="Id407"/>
    <x v="11"/>
    <x v="163"/>
    <x v="7"/>
    <s v="  Corey"/>
    <n v="32.11"/>
    <x v="0"/>
    <n v="4.76"/>
    <x v="1"/>
    <s v="No"/>
    <x v="0"/>
    <s v="No"/>
    <x v="1"/>
    <n v="2"/>
    <x v="2"/>
    <x v="1"/>
    <n v="25333.33"/>
  </r>
  <r>
    <s v="Id408"/>
    <x v="6"/>
    <x v="1530"/>
    <x v="34"/>
    <s v="  Patrick D"/>
    <n v="29.8"/>
    <x v="1"/>
    <n v="8.24"/>
    <x v="0"/>
    <s v="Yes"/>
    <x v="0"/>
    <s v="No"/>
    <x v="0"/>
    <n v="1"/>
    <x v="2"/>
    <x v="2"/>
    <n v="25309.49"/>
  </r>
  <r>
    <s v="Id409"/>
    <x v="6"/>
    <x v="1531"/>
    <x v="37"/>
    <s v="  Anthony D"/>
    <n v="24.01"/>
    <x v="2"/>
    <n v="4.76"/>
    <x v="1"/>
    <s v="No"/>
    <x v="0"/>
    <s v="No"/>
    <x v="0"/>
    <n v="1"/>
    <x v="2"/>
    <x v="0"/>
    <n v="25127.22"/>
  </r>
  <r>
    <s v="Id41"/>
    <x v="0"/>
    <x v="1532"/>
    <x v="13"/>
    <s v="  James R"/>
    <n v="52.58"/>
    <x v="0"/>
    <n v="4.1900000000000004"/>
    <x v="1"/>
    <s v="No"/>
    <x v="1"/>
    <s v="No"/>
    <x v="0"/>
    <n v="1"/>
    <x v="2"/>
    <x v="0"/>
    <n v="44501.4"/>
  </r>
  <r>
    <s v="Id410"/>
    <x v="0"/>
    <x v="1533"/>
    <x v="37"/>
    <s v="  Melissa"/>
    <n v="23.21"/>
    <x v="2"/>
    <n v="6.03"/>
    <x v="2"/>
    <s v="No"/>
    <x v="0"/>
    <s v="No"/>
    <x v="1"/>
    <n v="1"/>
    <x v="2"/>
    <x v="1"/>
    <n v="25081.77"/>
  </r>
  <r>
    <s v="Id411"/>
    <x v="6"/>
    <x v="1404"/>
    <x v="39"/>
    <s v="  Raven"/>
    <n v="21.2"/>
    <x v="2"/>
    <n v="4.07"/>
    <x v="1"/>
    <s v="Yes"/>
    <x v="0"/>
    <s v="No"/>
    <x v="0"/>
    <n v="1"/>
    <x v="2"/>
    <x v="1"/>
    <n v="25075.97"/>
  </r>
  <r>
    <s v="Id412"/>
    <x v="1"/>
    <x v="1534"/>
    <x v="34"/>
    <s v="  Christopher"/>
    <n v="28.215"/>
    <x v="1"/>
    <n v="8.26"/>
    <x v="0"/>
    <s v="Yes"/>
    <x v="0"/>
    <s v="No"/>
    <x v="0"/>
    <n v="1"/>
    <x v="2"/>
    <x v="0"/>
    <n v="24915.22"/>
  </r>
  <r>
    <s v="Id413"/>
    <x v="7"/>
    <x v="1535"/>
    <x v="30"/>
    <s v="  Kendra A"/>
    <n v="38.094999999999999"/>
    <x v="0"/>
    <n v="4.76"/>
    <x v="1"/>
    <s v="No"/>
    <x v="0"/>
    <s v="No"/>
    <x v="1"/>
    <n v="1"/>
    <x v="2"/>
    <x v="2"/>
    <n v="24915.05"/>
  </r>
  <r>
    <s v="Id414"/>
    <x v="7"/>
    <x v="1536"/>
    <x v="4"/>
    <s v="  Jordan"/>
    <n v="22.61"/>
    <x v="2"/>
    <n v="6.13"/>
    <x v="2"/>
    <s v="Yes"/>
    <x v="0"/>
    <s v="Yes"/>
    <x v="0"/>
    <n v="1"/>
    <x v="2"/>
    <x v="2"/>
    <n v="24873.38"/>
  </r>
  <r>
    <s v="Id415"/>
    <x v="3"/>
    <x v="1537"/>
    <x v="6"/>
    <s v="  Nils"/>
    <n v="24.32"/>
    <x v="2"/>
    <n v="10.47"/>
    <x v="0"/>
    <s v="Yes"/>
    <x v="0"/>
    <s v="No"/>
    <x v="0"/>
    <n v="2"/>
    <x v="2"/>
    <x v="1"/>
    <n v="24869.84"/>
  </r>
  <r>
    <s v="Id416"/>
    <x v="6"/>
    <x v="1538"/>
    <x v="39"/>
    <s v="  Scott"/>
    <n v="20.96"/>
    <x v="2"/>
    <n v="4.04"/>
    <x v="1"/>
    <s v="Yes"/>
    <x v="0"/>
    <s v="No"/>
    <x v="0"/>
    <n v="1"/>
    <x v="2"/>
    <x v="0"/>
    <n v="24863.25"/>
  </r>
  <r>
    <s v="Id417"/>
    <x v="6"/>
    <x v="1539"/>
    <x v="21"/>
    <s v="  Angela"/>
    <n v="19.68"/>
    <x v="2"/>
    <n v="5.74"/>
    <x v="2"/>
    <s v="No"/>
    <x v="0"/>
    <s v="No"/>
    <x v="0"/>
    <n v="0"/>
    <x v="2"/>
    <x v="1"/>
    <n v="24817.25"/>
  </r>
  <r>
    <s v="Id418"/>
    <x v="6"/>
    <x v="937"/>
    <x v="25"/>
    <s v="  Allison"/>
    <n v="18.100000000000001"/>
    <x v="3"/>
    <n v="6.33"/>
    <x v="2"/>
    <s v="No"/>
    <x v="0"/>
    <s v="No"/>
    <x v="0"/>
    <n v="1"/>
    <x v="2"/>
    <x v="0"/>
    <n v="24795.040000000001"/>
  </r>
  <r>
    <s v="Id419"/>
    <x v="7"/>
    <x v="1540"/>
    <x v="16"/>
    <s v="  Caitlin O"/>
    <n v="29.64"/>
    <x v="1"/>
    <n v="4.28"/>
    <x v="1"/>
    <s v="Yes"/>
    <x v="0"/>
    <s v="No"/>
    <x v="1"/>
    <n v="0"/>
    <x v="2"/>
    <x v="2"/>
    <n v="24671.66"/>
  </r>
  <r>
    <s v="Id42"/>
    <x v="0"/>
    <x v="1541"/>
    <x v="11"/>
    <s v="  Roseann"/>
    <n v="35.200000000000003"/>
    <x v="0"/>
    <n v="11.68"/>
    <x v="0"/>
    <s v="Yes"/>
    <x v="0"/>
    <s v="No"/>
    <x v="0"/>
    <n v="0"/>
    <x v="2"/>
    <x v="0"/>
    <n v="44423.8"/>
  </r>
  <r>
    <s v="Id420"/>
    <x v="0"/>
    <x v="1542"/>
    <x v="6"/>
    <s v="  Tracy M"/>
    <n v="25.3"/>
    <x v="1"/>
    <n v="9.4700000000000006"/>
    <x v="0"/>
    <s v="Yes"/>
    <x v="0"/>
    <s v="No"/>
    <x v="0"/>
    <n v="2"/>
    <x v="2"/>
    <x v="0"/>
    <n v="24667.42"/>
  </r>
  <r>
    <s v="Id421"/>
    <x v="6"/>
    <x v="1543"/>
    <x v="5"/>
    <s v="  Dustin M"/>
    <n v="27.6"/>
    <x v="1"/>
    <n v="4.8499999999999996"/>
    <x v="1"/>
    <s v="Yes"/>
    <x v="0"/>
    <s v="No"/>
    <x v="1"/>
    <n v="0"/>
    <x v="2"/>
    <x v="1"/>
    <n v="24603.05"/>
  </r>
  <r>
    <s v="Id422"/>
    <x v="1"/>
    <x v="1544"/>
    <x v="34"/>
    <s v="  Jenny"/>
    <n v="27.645"/>
    <x v="1"/>
    <n v="11.03"/>
    <x v="0"/>
    <s v="Yes"/>
    <x v="0"/>
    <s v="No"/>
    <x v="0"/>
    <n v="1"/>
    <x v="2"/>
    <x v="1"/>
    <n v="24535.7"/>
  </r>
  <r>
    <s v="Id423"/>
    <x v="6"/>
    <x v="147"/>
    <x v="7"/>
    <s v="  Emily"/>
    <n v="27.6"/>
    <x v="1"/>
    <n v="5.22"/>
    <x v="1"/>
    <s v="No"/>
    <x v="0"/>
    <s v="No"/>
    <x v="0"/>
    <n v="2"/>
    <x v="2"/>
    <x v="0"/>
    <n v="24520.26"/>
  </r>
  <r>
    <s v="Id424"/>
    <x v="0"/>
    <x v="1545"/>
    <x v="44"/>
    <s v="  Fabienne"/>
    <n v="25.08"/>
    <x v="1"/>
    <n v="9.52"/>
    <x v="0"/>
    <s v="Yes"/>
    <x v="0"/>
    <s v="No"/>
    <x v="1"/>
    <n v="2"/>
    <x v="2"/>
    <x v="1"/>
    <n v="24513.09"/>
  </r>
  <r>
    <s v="Id425"/>
    <x v="1"/>
    <x v="1546"/>
    <x v="0"/>
    <s v="  Jordan"/>
    <n v="30.02"/>
    <x v="0"/>
    <n v="11.09"/>
    <x v="0"/>
    <s v="No"/>
    <x v="0"/>
    <s v="No"/>
    <x v="1"/>
    <n v="0"/>
    <x v="2"/>
    <x v="1"/>
    <n v="24476.48"/>
  </r>
  <r>
    <s v="Id426"/>
    <x v="1"/>
    <x v="1547"/>
    <x v="6"/>
    <s v="  Matt"/>
    <n v="27.36"/>
    <x v="1"/>
    <n v="9.4499999999999993"/>
    <x v="0"/>
    <s v="Yes"/>
    <x v="0"/>
    <s v="No"/>
    <x v="0"/>
    <n v="2"/>
    <x v="2"/>
    <x v="0"/>
    <n v="24393.62"/>
  </r>
  <r>
    <s v="Id427"/>
    <x v="6"/>
    <x v="1548"/>
    <x v="23"/>
    <s v="  Taryn L"/>
    <n v="22.2"/>
    <x v="2"/>
    <n v="5.51"/>
    <x v="1"/>
    <s v="No"/>
    <x v="0"/>
    <s v="No"/>
    <x v="0"/>
    <n v="0"/>
    <x v="2"/>
    <x v="2"/>
    <n v="24387.74"/>
  </r>
  <r>
    <s v="Id428"/>
    <x v="6"/>
    <x v="1549"/>
    <x v="42"/>
    <s v="  Temima"/>
    <n v="25.71"/>
    <x v="1"/>
    <n v="4.18"/>
    <x v="1"/>
    <s v="No"/>
    <x v="1"/>
    <s v="No"/>
    <x v="0"/>
    <n v="1"/>
    <x v="2"/>
    <x v="2"/>
    <n v="24294.02"/>
  </r>
  <r>
    <s v="Id429"/>
    <x v="0"/>
    <x v="1550"/>
    <x v="28"/>
    <s v="  Jennifer"/>
    <n v="41.91"/>
    <x v="0"/>
    <n v="5.98"/>
    <x v="2"/>
    <s v="Yes"/>
    <x v="0"/>
    <s v="No"/>
    <x v="1"/>
    <n v="1"/>
    <x v="2"/>
    <x v="2"/>
    <n v="24227.34"/>
  </r>
  <r>
    <s v="Id43"/>
    <x v="0"/>
    <x v="1551"/>
    <x v="12"/>
    <s v="  Nicole"/>
    <n v="38.06"/>
    <x v="0"/>
    <n v="6.98"/>
    <x v="0"/>
    <s v="No"/>
    <x v="0"/>
    <s v="No"/>
    <x v="0"/>
    <n v="0"/>
    <x v="2"/>
    <x v="1"/>
    <n v="44400.41"/>
  </r>
  <r>
    <s v="Id430"/>
    <x v="0"/>
    <x v="1552"/>
    <x v="15"/>
    <s v="  Serena M"/>
    <n v="25.85"/>
    <x v="1"/>
    <n v="10.16"/>
    <x v="0"/>
    <s v="No"/>
    <x v="0"/>
    <s v="No"/>
    <x v="0"/>
    <n v="0"/>
    <x v="2"/>
    <x v="2"/>
    <n v="24180.93"/>
  </r>
  <r>
    <s v="Id431"/>
    <x v="7"/>
    <x v="1553"/>
    <x v="19"/>
    <s v="  Victoria M"/>
    <n v="23.844999999999999"/>
    <x v="2"/>
    <n v="11.71"/>
    <x v="0"/>
    <s v="No"/>
    <x v="0"/>
    <s v="No"/>
    <x v="0"/>
    <n v="2"/>
    <x v="2"/>
    <x v="1"/>
    <n v="24106.91"/>
  </r>
  <r>
    <s v="Id432"/>
    <x v="1"/>
    <x v="1235"/>
    <x v="38"/>
    <s v="  Phoebe"/>
    <n v="30.59"/>
    <x v="0"/>
    <n v="5.23"/>
    <x v="1"/>
    <s v="No"/>
    <x v="0"/>
    <s v="Yes"/>
    <x v="1"/>
    <n v="1"/>
    <x v="2"/>
    <x v="1"/>
    <n v="24059.68"/>
  </r>
  <r>
    <s v="Id433"/>
    <x v="1"/>
    <x v="1554"/>
    <x v="12"/>
    <s v="  Corey"/>
    <n v="24.795000000000002"/>
    <x v="2"/>
    <n v="6.85"/>
    <x v="0"/>
    <s v="No"/>
    <x v="0"/>
    <s v="No"/>
    <x v="0"/>
    <n v="0"/>
    <x v="2"/>
    <x v="1"/>
    <n v="23967.38"/>
  </r>
  <r>
    <s v="Id434"/>
    <x v="1"/>
    <x v="1555"/>
    <x v="6"/>
    <s v="  Rebecca"/>
    <n v="24.13"/>
    <x v="2"/>
    <n v="7.05"/>
    <x v="0"/>
    <s v="Yes"/>
    <x v="0"/>
    <s v="No"/>
    <x v="0"/>
    <n v="2"/>
    <x v="2"/>
    <x v="0"/>
    <n v="23887.66"/>
  </r>
  <r>
    <s v="Id435"/>
    <x v="1"/>
    <x v="1556"/>
    <x v="19"/>
    <s v="  Nicholas D"/>
    <n v="25.84"/>
    <x v="1"/>
    <n v="11.64"/>
    <x v="0"/>
    <s v="No"/>
    <x v="0"/>
    <s v="No"/>
    <x v="0"/>
    <n v="2"/>
    <x v="2"/>
    <x v="0"/>
    <n v="23807.24"/>
  </r>
  <r>
    <s v="Id436"/>
    <x v="6"/>
    <x v="1557"/>
    <x v="19"/>
    <s v="  Christian"/>
    <n v="28"/>
    <x v="1"/>
    <n v="10.52"/>
    <x v="0"/>
    <s v="No"/>
    <x v="0"/>
    <s v="No"/>
    <x v="0"/>
    <n v="0"/>
    <x v="2"/>
    <x v="1"/>
    <n v="23568.27"/>
  </r>
  <r>
    <s v="Id437"/>
    <x v="0"/>
    <x v="1558"/>
    <x v="26"/>
    <s v="  Jonathon S"/>
    <n v="34.1"/>
    <x v="0"/>
    <n v="4.01"/>
    <x v="1"/>
    <s v="Yes"/>
    <x v="0"/>
    <s v="Yes"/>
    <x v="1"/>
    <n v="1"/>
    <x v="2"/>
    <x v="1"/>
    <n v="23563.02"/>
  </r>
  <r>
    <s v="Id438"/>
    <x v="7"/>
    <x v="1559"/>
    <x v="34"/>
    <s v="  Caroline"/>
    <n v="26.125"/>
    <x v="1"/>
    <n v="8.56"/>
    <x v="0"/>
    <s v="Yes"/>
    <x v="0"/>
    <s v="No"/>
    <x v="0"/>
    <n v="1"/>
    <x v="2"/>
    <x v="0"/>
    <n v="23401.31"/>
  </r>
  <r>
    <s v="Id439"/>
    <x v="6"/>
    <x v="1560"/>
    <x v="19"/>
    <s v="  Joshua D"/>
    <n v="25.6"/>
    <x v="1"/>
    <n v="10.5"/>
    <x v="0"/>
    <s v="No"/>
    <x v="0"/>
    <s v="No"/>
    <x v="0"/>
    <n v="2"/>
    <x v="2"/>
    <x v="1"/>
    <n v="23306.55"/>
  </r>
  <r>
    <s v="Id44"/>
    <x v="0"/>
    <x v="1561"/>
    <x v="0"/>
    <s v="  Spencer"/>
    <n v="34.21"/>
    <x v="0"/>
    <n v="8.34"/>
    <x v="0"/>
    <s v="No"/>
    <x v="0"/>
    <s v="No"/>
    <x v="0"/>
    <n v="0"/>
    <x v="2"/>
    <x v="2"/>
    <n v="44260.75"/>
  </r>
  <r>
    <s v="Id440"/>
    <x v="7"/>
    <x v="1562"/>
    <x v="21"/>
    <s v="  Nichole"/>
    <n v="24.32"/>
    <x v="2"/>
    <n v="6.39"/>
    <x v="2"/>
    <s v="No"/>
    <x v="0"/>
    <s v="No"/>
    <x v="1"/>
    <n v="0"/>
    <x v="2"/>
    <x v="0"/>
    <n v="23288.93"/>
  </r>
  <r>
    <s v="Id441"/>
    <x v="0"/>
    <x v="1563"/>
    <x v="4"/>
    <s v="  Denise M"/>
    <n v="22.88"/>
    <x v="2"/>
    <n v="5.71"/>
    <x v="2"/>
    <s v="Yes"/>
    <x v="0"/>
    <s v="Yes"/>
    <x v="0"/>
    <n v="1"/>
    <x v="2"/>
    <x v="0"/>
    <n v="23244.79"/>
  </r>
  <r>
    <s v="Id442"/>
    <x v="14"/>
    <x v="1564"/>
    <x v="36"/>
    <s v="  Peter R"/>
    <n v="24.984999999999999"/>
    <x v="1"/>
    <n v="4.43"/>
    <x v="1"/>
    <s v="Yes"/>
    <x v="0"/>
    <s v="Yes"/>
    <x v="1"/>
    <n v="1"/>
    <x v="2"/>
    <x v="0"/>
    <n v="23241.47"/>
  </r>
  <r>
    <s v="Id443"/>
    <x v="6"/>
    <x v="1565"/>
    <x v="38"/>
    <s v="  Johnson K"/>
    <n v="33.1"/>
    <x v="0"/>
    <n v="5.52"/>
    <x v="1"/>
    <s v="No"/>
    <x v="0"/>
    <s v="Yes"/>
    <x v="1"/>
    <n v="1"/>
    <x v="2"/>
    <x v="1"/>
    <n v="23082.959999999999"/>
  </r>
  <r>
    <s v="Id444"/>
    <x v="0"/>
    <x v="1566"/>
    <x v="34"/>
    <s v="  Katherine"/>
    <n v="27.83"/>
    <x v="1"/>
    <n v="9.1999999999999993"/>
    <x v="0"/>
    <s v="Yes"/>
    <x v="0"/>
    <s v="No"/>
    <x v="0"/>
    <n v="1"/>
    <x v="2"/>
    <x v="1"/>
    <n v="23065.42"/>
  </r>
  <r>
    <s v="Id445"/>
    <x v="7"/>
    <x v="615"/>
    <x v="6"/>
    <s v="  Lynda"/>
    <n v="30.875"/>
    <x v="0"/>
    <n v="10.97"/>
    <x v="0"/>
    <s v="Yes"/>
    <x v="0"/>
    <s v="No"/>
    <x v="1"/>
    <n v="2"/>
    <x v="2"/>
    <x v="1"/>
    <n v="23045.57"/>
  </r>
  <r>
    <s v="Id446"/>
    <x v="1"/>
    <x v="1215"/>
    <x v="38"/>
    <s v="  Anthony"/>
    <n v="27.265000000000001"/>
    <x v="1"/>
    <n v="4.25"/>
    <x v="1"/>
    <s v="No"/>
    <x v="0"/>
    <s v="Yes"/>
    <x v="1"/>
    <n v="1"/>
    <x v="2"/>
    <x v="2"/>
    <n v="22493.66"/>
  </r>
  <r>
    <s v="Id447"/>
    <x v="6"/>
    <x v="1567"/>
    <x v="20"/>
    <s v="  Linnea C"/>
    <n v="26.7"/>
    <x v="1"/>
    <n v="5.23"/>
    <x v="1"/>
    <s v="No"/>
    <x v="0"/>
    <s v="Yes"/>
    <x v="0"/>
    <n v="1"/>
    <x v="1"/>
    <x v="1"/>
    <n v="22478.6"/>
  </r>
  <r>
    <s v="Id448"/>
    <x v="9"/>
    <x v="1435"/>
    <x v="26"/>
    <s v="  Massimiliano A"/>
    <n v="29.925000000000001"/>
    <x v="0"/>
    <n v="5.96"/>
    <x v="2"/>
    <s v="Yes"/>
    <x v="0"/>
    <s v="Yes"/>
    <x v="0"/>
    <n v="1"/>
    <x v="1"/>
    <x v="2"/>
    <n v="22462.04"/>
  </r>
  <r>
    <s v="Id449"/>
    <x v="15"/>
    <x v="1568"/>
    <x v="8"/>
    <s v="  James M"/>
    <n v="19.95"/>
    <x v="2"/>
    <n v="4.29"/>
    <x v="1"/>
    <s v="Yes"/>
    <x v="0"/>
    <s v="No"/>
    <x v="0"/>
    <n v="2"/>
    <x v="1"/>
    <x v="0"/>
    <n v="22412.65"/>
  </r>
  <r>
    <s v="Id45"/>
    <x v="0"/>
    <x v="1569"/>
    <x v="15"/>
    <s v="  Eric W"/>
    <n v="38.94"/>
    <x v="0"/>
    <n v="8.49"/>
    <x v="0"/>
    <s v="Yes"/>
    <x v="0"/>
    <s v="No"/>
    <x v="0"/>
    <n v="1"/>
    <x v="2"/>
    <x v="1"/>
    <n v="44202.65"/>
  </r>
  <r>
    <s v="Id450"/>
    <x v="7"/>
    <x v="1570"/>
    <x v="23"/>
    <s v="  Lauren"/>
    <n v="24.225000000000001"/>
    <x v="2"/>
    <n v="4.09"/>
    <x v="1"/>
    <s v="No"/>
    <x v="0"/>
    <s v="No"/>
    <x v="1"/>
    <n v="0"/>
    <x v="1"/>
    <x v="1"/>
    <n v="22395.74"/>
  </r>
  <r>
    <s v="Id451"/>
    <x v="7"/>
    <x v="373"/>
    <x v="31"/>
    <s v="  Michele V"/>
    <n v="28.12"/>
    <x v="1"/>
    <n v="4.88"/>
    <x v="1"/>
    <s v="No"/>
    <x v="0"/>
    <s v="No"/>
    <x v="0"/>
    <n v="0"/>
    <x v="2"/>
    <x v="0"/>
    <n v="22331.57"/>
  </r>
  <r>
    <s v="Id452"/>
    <x v="0"/>
    <x v="1571"/>
    <x v="12"/>
    <s v="  Xiao"/>
    <n v="23.21"/>
    <x v="2"/>
    <n v="6.76"/>
    <x v="0"/>
    <s v="No"/>
    <x v="0"/>
    <s v="No"/>
    <x v="0"/>
    <n v="0"/>
    <x v="2"/>
    <x v="0"/>
    <n v="22218.11"/>
  </r>
  <r>
    <s v="Id453"/>
    <x v="0"/>
    <x v="1572"/>
    <x v="18"/>
    <s v="  Harper L"/>
    <n v="23.98"/>
    <x v="2"/>
    <n v="10.67"/>
    <x v="0"/>
    <s v="No"/>
    <x v="0"/>
    <s v="No"/>
    <x v="1"/>
    <n v="0"/>
    <x v="1"/>
    <x v="2"/>
    <n v="22192.44"/>
  </r>
  <r>
    <s v="Id454"/>
    <x v="6"/>
    <x v="1573"/>
    <x v="9"/>
    <s v="  Nick"/>
    <n v="30"/>
    <x v="0"/>
    <n v="6.21"/>
    <x v="2"/>
    <s v="No"/>
    <x v="0"/>
    <s v="No"/>
    <x v="0"/>
    <n v="0"/>
    <x v="2"/>
    <x v="1"/>
    <n v="22144.03"/>
  </r>
  <r>
    <s v="Id455"/>
    <x v="6"/>
    <x v="367"/>
    <x v="14"/>
    <s v="  Scott"/>
    <n v="17.350000000000001"/>
    <x v="3"/>
    <n v="5.03"/>
    <x v="1"/>
    <s v="Yes"/>
    <x v="0"/>
    <s v="No"/>
    <x v="0"/>
    <n v="0"/>
    <x v="1"/>
    <x v="2"/>
    <n v="22097.62"/>
  </r>
  <r>
    <s v="Id456"/>
    <x v="1"/>
    <x v="1574"/>
    <x v="3"/>
    <s v="  Wilson"/>
    <n v="22.704999999999998"/>
    <x v="2"/>
    <n v="5.27"/>
    <x v="1"/>
    <s v="No"/>
    <x v="0"/>
    <s v="No"/>
    <x v="1"/>
    <n v="0"/>
    <x v="1"/>
    <x v="2"/>
    <n v="21984.47"/>
  </r>
  <r>
    <s v="Id457"/>
    <x v="0"/>
    <x v="1575"/>
    <x v="34"/>
    <s v="  Lee"/>
    <n v="25.41"/>
    <x v="1"/>
    <n v="10.53"/>
    <x v="0"/>
    <s v="Yes"/>
    <x v="0"/>
    <s v="No"/>
    <x v="0"/>
    <n v="1"/>
    <x v="1"/>
    <x v="0"/>
    <n v="21978.68"/>
  </r>
  <r>
    <s v="Id458"/>
    <x v="6"/>
    <x v="1576"/>
    <x v="38"/>
    <s v="  Shizhong"/>
    <n v="18.23"/>
    <x v="3"/>
    <n v="5.78"/>
    <x v="2"/>
    <s v="No"/>
    <x v="0"/>
    <s v="Yes"/>
    <x v="0"/>
    <n v="1"/>
    <x v="2"/>
    <x v="2"/>
    <n v="21882.400000000001"/>
  </r>
  <r>
    <s v="Id459"/>
    <x v="1"/>
    <x v="1577"/>
    <x v="20"/>
    <s v="  Marie-Claire"/>
    <n v="24.7"/>
    <x v="2"/>
    <n v="4.3600000000000003"/>
    <x v="1"/>
    <s v="No"/>
    <x v="0"/>
    <s v="Yes"/>
    <x v="0"/>
    <n v="1"/>
    <x v="1"/>
    <x v="2"/>
    <n v="21880.82"/>
  </r>
  <r>
    <s v="Id46"/>
    <x v="1"/>
    <x v="1578"/>
    <x v="35"/>
    <s v="  Brianna L"/>
    <n v="30.21"/>
    <x v="0"/>
    <n v="5.34"/>
    <x v="1"/>
    <s v="Yes"/>
    <x v="0"/>
    <s v="No"/>
    <x v="0"/>
    <n v="1"/>
    <x v="2"/>
    <x v="2"/>
    <n v="43943.88"/>
  </r>
  <r>
    <s v="Id460"/>
    <x v="6"/>
    <x v="1579"/>
    <x v="32"/>
    <s v="  Todd J"/>
    <n v="37.4"/>
    <x v="0"/>
    <n v="9.7200000000000006"/>
    <x v="0"/>
    <s v="Yes"/>
    <x v="0"/>
    <s v="Yes"/>
    <x v="1"/>
    <n v="1"/>
    <x v="1"/>
    <x v="2"/>
    <n v="21797"/>
  </r>
  <r>
    <s v="Id461"/>
    <x v="1"/>
    <x v="1580"/>
    <x v="20"/>
    <s v="  Carolyn"/>
    <n v="26.885000000000002"/>
    <x v="1"/>
    <n v="5.18"/>
    <x v="1"/>
    <s v="No"/>
    <x v="0"/>
    <s v="Yes"/>
    <x v="0"/>
    <n v="1"/>
    <x v="1"/>
    <x v="1"/>
    <n v="21774.32"/>
  </r>
  <r>
    <s v="Id462"/>
    <x v="7"/>
    <x v="1581"/>
    <x v="20"/>
    <s v="  Lindsey"/>
    <n v="25.27"/>
    <x v="1"/>
    <n v="5.29"/>
    <x v="1"/>
    <s v="No"/>
    <x v="0"/>
    <s v="Yes"/>
    <x v="0"/>
    <n v="1"/>
    <x v="1"/>
    <x v="2"/>
    <n v="21771.34"/>
  </r>
  <r>
    <s v="Id463"/>
    <x v="1"/>
    <x v="1582"/>
    <x v="5"/>
    <s v="  Marissa D"/>
    <n v="23.655000000000001"/>
    <x v="2"/>
    <n v="4.8600000000000003"/>
    <x v="1"/>
    <s v="Yes"/>
    <x v="0"/>
    <s v="No"/>
    <x v="0"/>
    <n v="0"/>
    <x v="1"/>
    <x v="2"/>
    <n v="21677.279999999999"/>
  </r>
  <r>
    <s v="Id464"/>
    <x v="1"/>
    <x v="1583"/>
    <x v="27"/>
    <s v="  Jean Luc"/>
    <n v="55.05"/>
    <x v="0"/>
    <n v="7.66"/>
    <x v="0"/>
    <s v="No"/>
    <x v="0"/>
    <s v="No"/>
    <x v="1"/>
    <n v="0"/>
    <x v="2"/>
    <x v="1"/>
    <n v="21661.16"/>
  </r>
  <r>
    <s v="Id465"/>
    <x v="7"/>
    <x v="1584"/>
    <x v="26"/>
    <s v="  Danielle"/>
    <n v="24.89"/>
    <x v="2"/>
    <n v="6.1"/>
    <x v="2"/>
    <s v="Yes"/>
    <x v="0"/>
    <s v="Yes"/>
    <x v="0"/>
    <n v="1"/>
    <x v="1"/>
    <x v="0"/>
    <n v="21659.93"/>
  </r>
  <r>
    <s v="Id466"/>
    <x v="1"/>
    <x v="1585"/>
    <x v="23"/>
    <s v="  Jim"/>
    <n v="18.715"/>
    <x v="2"/>
    <n v="4.4400000000000004"/>
    <x v="1"/>
    <s v="No"/>
    <x v="0"/>
    <s v="No"/>
    <x v="1"/>
    <n v="0"/>
    <x v="2"/>
    <x v="0"/>
    <n v="21595.38"/>
  </r>
  <r>
    <s v="Id467"/>
    <x v="1"/>
    <x v="1586"/>
    <x v="29"/>
    <s v="  Matthew T"/>
    <n v="28.12"/>
    <x v="1"/>
    <n v="6.15"/>
    <x v="2"/>
    <s v="No"/>
    <x v="0"/>
    <s v="No"/>
    <x v="0"/>
    <n v="0"/>
    <x v="2"/>
    <x v="1"/>
    <n v="21472.48"/>
  </r>
  <r>
    <s v="Id468"/>
    <x v="1"/>
    <x v="1587"/>
    <x v="9"/>
    <s v="  Rachel L"/>
    <n v="26.6"/>
    <x v="1"/>
    <n v="4.53"/>
    <x v="1"/>
    <s v="No"/>
    <x v="0"/>
    <s v="No"/>
    <x v="0"/>
    <n v="0"/>
    <x v="2"/>
    <x v="2"/>
    <n v="21348.71"/>
  </r>
  <r>
    <s v="Id469"/>
    <x v="7"/>
    <x v="1086"/>
    <x v="42"/>
    <s v="  Corina"/>
    <n v="30.114999999999998"/>
    <x v="0"/>
    <n v="5.48"/>
    <x v="1"/>
    <s v="No"/>
    <x v="1"/>
    <s v="No"/>
    <x v="1"/>
    <n v="1"/>
    <x v="1"/>
    <x v="2"/>
    <n v="21344.85"/>
  </r>
  <r>
    <s v="Id47"/>
    <x v="1"/>
    <x v="1588"/>
    <x v="8"/>
    <s v="  Thomas J"/>
    <n v="33.630000000000003"/>
    <x v="0"/>
    <n v="4.43"/>
    <x v="1"/>
    <s v="Yes"/>
    <x v="0"/>
    <s v="No"/>
    <x v="0"/>
    <n v="2"/>
    <x v="2"/>
    <x v="1"/>
    <n v="43921.18"/>
  </r>
  <r>
    <s v="Id470"/>
    <x v="9"/>
    <x v="1589"/>
    <x v="9"/>
    <s v="  Guannan"/>
    <n v="24.605"/>
    <x v="2"/>
    <n v="5.48"/>
    <x v="1"/>
    <s v="No"/>
    <x v="0"/>
    <s v="No"/>
    <x v="0"/>
    <n v="0"/>
    <x v="1"/>
    <x v="0"/>
    <n v="21259.38"/>
  </r>
  <r>
    <s v="Id471"/>
    <x v="6"/>
    <x v="1590"/>
    <x v="15"/>
    <s v="  Don"/>
    <n v="29.6"/>
    <x v="1"/>
    <n v="8.1"/>
    <x v="0"/>
    <s v="No"/>
    <x v="0"/>
    <s v="No"/>
    <x v="1"/>
    <n v="0"/>
    <x v="1"/>
    <x v="1"/>
    <n v="21232.18"/>
  </r>
  <r>
    <s v="Id472"/>
    <x v="0"/>
    <x v="1591"/>
    <x v="15"/>
    <s v="  Chris"/>
    <n v="24.42"/>
    <x v="2"/>
    <n v="7.16"/>
    <x v="0"/>
    <s v="No"/>
    <x v="0"/>
    <s v="No"/>
    <x v="0"/>
    <n v="0"/>
    <x v="1"/>
    <x v="1"/>
    <n v="21223.68"/>
  </r>
  <r>
    <s v="Id473"/>
    <x v="0"/>
    <x v="1592"/>
    <x v="4"/>
    <s v="  Gavin V"/>
    <n v="20.9"/>
    <x v="2"/>
    <n v="4.55"/>
    <x v="1"/>
    <s v="Yes"/>
    <x v="0"/>
    <s v="Yes"/>
    <x v="0"/>
    <n v="1"/>
    <x v="1"/>
    <x v="2"/>
    <n v="21195.82"/>
  </r>
  <r>
    <s v="Id474"/>
    <x v="1"/>
    <x v="1593"/>
    <x v="2"/>
    <s v="  David"/>
    <n v="22.895"/>
    <x v="2"/>
    <n v="6.03"/>
    <x v="2"/>
    <s v="No"/>
    <x v="0"/>
    <s v="No"/>
    <x v="0"/>
    <n v="0"/>
    <x v="1"/>
    <x v="0"/>
    <n v="21098.55"/>
  </r>
  <r>
    <s v="Id475"/>
    <x v="6"/>
    <x v="1594"/>
    <x v="26"/>
    <s v="  Jatin"/>
    <n v="28.3"/>
    <x v="1"/>
    <n v="5.47"/>
    <x v="1"/>
    <s v="Yes"/>
    <x v="0"/>
    <s v="Yes"/>
    <x v="0"/>
    <n v="1"/>
    <x v="1"/>
    <x v="1"/>
    <n v="21082.16"/>
  </r>
  <r>
    <s v="Id476"/>
    <x v="1"/>
    <x v="1595"/>
    <x v="28"/>
    <s v="  J P"/>
    <n v="54.3"/>
    <x v="0"/>
    <n v="4.1500000000000004"/>
    <x v="1"/>
    <s v="Yes"/>
    <x v="0"/>
    <s v="No"/>
    <x v="1"/>
    <n v="1"/>
    <x v="2"/>
    <x v="0"/>
    <n v="20893.060000000001"/>
  </r>
  <r>
    <s v="Id477"/>
    <x v="7"/>
    <x v="1596"/>
    <x v="34"/>
    <s v="  Angela M"/>
    <n v="33.344999999999999"/>
    <x v="0"/>
    <n v="11.32"/>
    <x v="0"/>
    <s v="Yes"/>
    <x v="0"/>
    <s v="No"/>
    <x v="1"/>
    <n v="1"/>
    <x v="2"/>
    <x v="2"/>
    <n v="20878.78"/>
  </r>
  <r>
    <s v="Id478"/>
    <x v="0"/>
    <x v="1597"/>
    <x v="11"/>
    <s v="  Blake K"/>
    <n v="33"/>
    <x v="0"/>
    <n v="9.51"/>
    <x v="0"/>
    <s v="Yes"/>
    <x v="0"/>
    <s v="No"/>
    <x v="1"/>
    <n v="0"/>
    <x v="2"/>
    <x v="0"/>
    <n v="20781.490000000002"/>
  </r>
  <r>
    <s v="Id479"/>
    <x v="11"/>
    <x v="1598"/>
    <x v="24"/>
    <s v="  Brian T"/>
    <n v="28.024999999999999"/>
    <x v="1"/>
    <n v="7.67"/>
    <x v="0"/>
    <s v="Yes"/>
    <x v="0"/>
    <s v="No"/>
    <x v="0"/>
    <n v="1"/>
    <x v="2"/>
    <x v="0"/>
    <n v="20773.63"/>
  </r>
  <r>
    <s v="Id48"/>
    <x v="0"/>
    <x v="1599"/>
    <x v="9"/>
    <s v="  Melissa L"/>
    <n v="40.369999999999997"/>
    <x v="0"/>
    <n v="4.47"/>
    <x v="1"/>
    <s v="No"/>
    <x v="0"/>
    <s v="No"/>
    <x v="0"/>
    <n v="0"/>
    <x v="2"/>
    <x v="2"/>
    <n v="43896.38"/>
  </r>
  <r>
    <s v="Id480"/>
    <x v="1"/>
    <x v="984"/>
    <x v="25"/>
    <s v="  Damon"/>
    <n v="28.69"/>
    <x v="1"/>
    <n v="6.23"/>
    <x v="2"/>
    <s v="No"/>
    <x v="0"/>
    <s v="No"/>
    <x v="0"/>
    <n v="1"/>
    <x v="1"/>
    <x v="2"/>
    <n v="20745.990000000002"/>
  </r>
  <r>
    <s v="Id481"/>
    <x v="9"/>
    <x v="1600"/>
    <x v="18"/>
    <s v="  Jeffrey"/>
    <n v="40.28"/>
    <x v="0"/>
    <n v="8.9"/>
    <x v="0"/>
    <s v="No"/>
    <x v="0"/>
    <s v="No"/>
    <x v="1"/>
    <n v="0"/>
    <x v="1"/>
    <x v="1"/>
    <n v="20709.02"/>
  </r>
  <r>
    <s v="Id482"/>
    <x v="6"/>
    <x v="1601"/>
    <x v="11"/>
    <s v="  Malcolm J"/>
    <n v="37.299999999999997"/>
    <x v="0"/>
    <n v="7.79"/>
    <x v="0"/>
    <s v="Yes"/>
    <x v="0"/>
    <s v="No"/>
    <x v="1"/>
    <n v="0"/>
    <x v="2"/>
    <x v="0"/>
    <n v="20630.28"/>
  </r>
  <r>
    <s v="Id483"/>
    <x v="1"/>
    <x v="33"/>
    <x v="8"/>
    <s v="  Margaret B"/>
    <n v="54.47"/>
    <x v="0"/>
    <n v="4.49"/>
    <x v="1"/>
    <s v="Yes"/>
    <x v="0"/>
    <s v="No"/>
    <x v="1"/>
    <n v="2"/>
    <x v="1"/>
    <x v="1"/>
    <n v="20568.32"/>
  </r>
  <r>
    <s v="Id484"/>
    <x v="0"/>
    <x v="1602"/>
    <x v="4"/>
    <s v="  Helen"/>
    <n v="38.06"/>
    <x v="0"/>
    <n v="5.24"/>
    <x v="1"/>
    <s v="Yes"/>
    <x v="0"/>
    <s v="Yes"/>
    <x v="1"/>
    <n v="1"/>
    <x v="2"/>
    <x v="1"/>
    <n v="20463"/>
  </r>
  <r>
    <s v="Id485"/>
    <x v="1"/>
    <x v="1603"/>
    <x v="27"/>
    <s v="  Matthew"/>
    <n v="51.47"/>
    <x v="0"/>
    <n v="9.6"/>
    <x v="0"/>
    <s v="No"/>
    <x v="0"/>
    <s v="No"/>
    <x v="1"/>
    <n v="0"/>
    <x v="2"/>
    <x v="2"/>
    <n v="20446.849999999999"/>
  </r>
  <r>
    <s v="Id486"/>
    <x v="6"/>
    <x v="1604"/>
    <x v="22"/>
    <s v="  Jeff"/>
    <n v="29.8"/>
    <x v="1"/>
    <n v="5.78"/>
    <x v="2"/>
    <s v="Yes"/>
    <x v="0"/>
    <s v="No"/>
    <x v="1"/>
    <n v="0"/>
    <x v="1"/>
    <x v="1"/>
    <n v="20420.599999999999"/>
  </r>
  <r>
    <s v="Id487"/>
    <x v="2"/>
    <x v="1605"/>
    <x v="27"/>
    <s v="  Tara R"/>
    <n v="49.77"/>
    <x v="0"/>
    <n v="7.02"/>
    <x v="0"/>
    <s v="No"/>
    <x v="0"/>
    <s v="No"/>
    <x v="1"/>
    <n v="0"/>
    <x v="1"/>
    <x v="1"/>
    <n v="20354.5"/>
  </r>
  <r>
    <s v="Id488"/>
    <x v="7"/>
    <x v="1606"/>
    <x v="22"/>
    <s v="  Kristin"/>
    <n v="25.555"/>
    <x v="1"/>
    <n v="4.09"/>
    <x v="1"/>
    <s v="Yes"/>
    <x v="0"/>
    <s v="No"/>
    <x v="0"/>
    <n v="0"/>
    <x v="1"/>
    <x v="2"/>
    <n v="20296.86"/>
  </r>
  <r>
    <s v="Id489"/>
    <x v="3"/>
    <x v="1607"/>
    <x v="40"/>
    <s v="  Timothy"/>
    <n v="29.64"/>
    <x v="1"/>
    <n v="4.93"/>
    <x v="1"/>
    <s v="No"/>
    <x v="0"/>
    <s v="Yes"/>
    <x v="1"/>
    <n v="1"/>
    <x v="1"/>
    <x v="0"/>
    <n v="20277.810000000001"/>
  </r>
  <r>
    <s v="Id49"/>
    <x v="1"/>
    <x v="67"/>
    <x v="8"/>
    <s v="  Flavio"/>
    <n v="53.09"/>
    <x v="0"/>
    <n v="4.82"/>
    <x v="1"/>
    <s v="Yes"/>
    <x v="0"/>
    <s v="No"/>
    <x v="0"/>
    <n v="2"/>
    <x v="2"/>
    <x v="0"/>
    <n v="43817.45"/>
  </r>
  <r>
    <s v="Id490"/>
    <x v="1"/>
    <x v="1608"/>
    <x v="8"/>
    <s v="  Scott"/>
    <n v="53.93"/>
    <x v="0"/>
    <n v="5.34"/>
    <x v="1"/>
    <s v="Yes"/>
    <x v="0"/>
    <s v="No"/>
    <x v="1"/>
    <n v="2"/>
    <x v="2"/>
    <x v="0"/>
    <n v="20253.84"/>
  </r>
  <r>
    <s v="Id491"/>
    <x v="1"/>
    <x v="1609"/>
    <x v="30"/>
    <s v="  Carly E"/>
    <n v="28.024999999999999"/>
    <x v="1"/>
    <n v="5.65"/>
    <x v="1"/>
    <s v="No"/>
    <x v="0"/>
    <s v="No"/>
    <x v="0"/>
    <n v="1"/>
    <x v="2"/>
    <x v="0"/>
    <n v="20234.849999999999"/>
  </r>
  <r>
    <s v="Id492"/>
    <x v="6"/>
    <x v="1610"/>
    <x v="40"/>
    <s v="  Lisa"/>
    <n v="27.5"/>
    <x v="1"/>
    <n v="4.49"/>
    <x v="1"/>
    <s v="No"/>
    <x v="0"/>
    <s v="No"/>
    <x v="1"/>
    <n v="0"/>
    <x v="2"/>
    <x v="2"/>
    <n v="20177.669999999998"/>
  </r>
  <r>
    <s v="Id493"/>
    <x v="6"/>
    <x v="1611"/>
    <x v="43"/>
    <s v="  Stacey"/>
    <n v="21.8"/>
    <x v="2"/>
    <n v="10.55"/>
    <x v="0"/>
    <s v="No"/>
    <x v="0"/>
    <s v="No"/>
    <x v="0"/>
    <n v="0"/>
    <x v="1"/>
    <x v="0"/>
    <n v="20167.34"/>
  </r>
  <r>
    <s v="Id494"/>
    <x v="3"/>
    <x v="1612"/>
    <x v="26"/>
    <s v="  Louis"/>
    <n v="26.41"/>
    <x v="1"/>
    <n v="4.92"/>
    <x v="1"/>
    <s v="Yes"/>
    <x v="0"/>
    <s v="Yes"/>
    <x v="0"/>
    <n v="1"/>
    <x v="2"/>
    <x v="2"/>
    <n v="20149.32"/>
  </r>
  <r>
    <s v="Id495"/>
    <x v="1"/>
    <x v="1613"/>
    <x v="35"/>
    <s v="  Brian R"/>
    <n v="27.835000000000001"/>
    <x v="1"/>
    <n v="5.9"/>
    <x v="2"/>
    <s v="Yes"/>
    <x v="0"/>
    <s v="No"/>
    <x v="0"/>
    <n v="1"/>
    <x v="2"/>
    <x v="2"/>
    <n v="20009.63"/>
  </r>
  <r>
    <s v="Id496"/>
    <x v="2"/>
    <x v="1614"/>
    <x v="8"/>
    <s v="  Jessica"/>
    <n v="51.74"/>
    <x v="0"/>
    <n v="4.9800000000000004"/>
    <x v="1"/>
    <s v="Yes"/>
    <x v="0"/>
    <s v="No"/>
    <x v="1"/>
    <n v="2"/>
    <x v="0"/>
    <x v="0"/>
    <n v="19995.29"/>
  </r>
  <r>
    <s v="Id497"/>
    <x v="7"/>
    <x v="1615"/>
    <x v="9"/>
    <s v="  Dawn M"/>
    <n v="23.37"/>
    <x v="2"/>
    <n v="5.8"/>
    <x v="2"/>
    <s v="No"/>
    <x v="0"/>
    <s v="No"/>
    <x v="0"/>
    <n v="0"/>
    <x v="0"/>
    <x v="1"/>
    <n v="19964.75"/>
  </r>
  <r>
    <s v="Id498"/>
    <x v="6"/>
    <x v="1616"/>
    <x v="36"/>
    <s v="  Chris"/>
    <n v="29.7"/>
    <x v="1"/>
    <n v="6.21"/>
    <x v="2"/>
    <s v="Yes"/>
    <x v="0"/>
    <s v="Yes"/>
    <x v="0"/>
    <n v="1"/>
    <x v="0"/>
    <x v="0"/>
    <n v="19933.46"/>
  </r>
  <r>
    <s v="Id499"/>
    <x v="7"/>
    <x v="1617"/>
    <x v="20"/>
    <s v="  Karen"/>
    <n v="20.045000000000002"/>
    <x v="2"/>
    <n v="6.17"/>
    <x v="2"/>
    <s v="No"/>
    <x v="0"/>
    <s v="Yes"/>
    <x v="0"/>
    <n v="1"/>
    <x v="0"/>
    <x v="2"/>
    <n v="19798.05"/>
  </r>
  <r>
    <s v="Id5"/>
    <x v="1"/>
    <x v="1618"/>
    <x v="3"/>
    <s v="  Kristyn"/>
    <n v="35.53"/>
    <x v="0"/>
    <n v="5.45"/>
    <x v="1"/>
    <s v="No"/>
    <x v="0"/>
    <s v="No"/>
    <x v="0"/>
    <n v="0"/>
    <x v="0"/>
    <x v="1"/>
    <n v="55135.4"/>
  </r>
  <r>
    <s v="Id50"/>
    <x v="0"/>
    <x v="1619"/>
    <x v="8"/>
    <s v="  Ryan"/>
    <n v="31.79"/>
    <x v="0"/>
    <n v="5.51"/>
    <x v="1"/>
    <s v="Yes"/>
    <x v="0"/>
    <s v="No"/>
    <x v="0"/>
    <n v="2"/>
    <x v="2"/>
    <x v="1"/>
    <n v="43813.87"/>
  </r>
  <r>
    <s v="Id500"/>
    <x v="0"/>
    <x v="1620"/>
    <x v="7"/>
    <s v="  Jessica"/>
    <n v="27.83"/>
    <x v="1"/>
    <n v="5.36"/>
    <x v="1"/>
    <s v="No"/>
    <x v="0"/>
    <s v="No"/>
    <x v="1"/>
    <n v="2"/>
    <x v="0"/>
    <x v="0"/>
    <n v="19749.38"/>
  </r>
  <r>
    <s v="Id501"/>
    <x v="0"/>
    <x v="886"/>
    <x v="29"/>
    <s v="  Mathieu"/>
    <n v="28.93"/>
    <x v="1"/>
    <n v="5.2"/>
    <x v="1"/>
    <s v="No"/>
    <x v="0"/>
    <s v="No"/>
    <x v="0"/>
    <n v="0"/>
    <x v="0"/>
    <x v="1"/>
    <n v="19719.689999999999"/>
  </r>
  <r>
    <s v="Id502"/>
    <x v="1"/>
    <x v="1621"/>
    <x v="21"/>
    <s v="  Kam S"/>
    <n v="33.82"/>
    <x v="0"/>
    <n v="5.42"/>
    <x v="1"/>
    <s v="No"/>
    <x v="0"/>
    <s v="No"/>
    <x v="1"/>
    <n v="0"/>
    <x v="0"/>
    <x v="1"/>
    <n v="19673.34"/>
  </r>
  <r>
    <s v="Id503"/>
    <x v="7"/>
    <x v="1622"/>
    <x v="1"/>
    <s v="  Valerie A"/>
    <n v="20.234999999999999"/>
    <x v="2"/>
    <n v="6.84"/>
    <x v="0"/>
    <s v="No"/>
    <x v="0"/>
    <s v="No"/>
    <x v="0"/>
    <n v="0"/>
    <x v="0"/>
    <x v="2"/>
    <n v="19594.810000000001"/>
  </r>
  <r>
    <s v="Id504"/>
    <x v="1"/>
    <x v="1623"/>
    <x v="32"/>
    <s v="  Freya R"/>
    <n v="49.2"/>
    <x v="0"/>
    <n v="10.9"/>
    <x v="0"/>
    <s v="Yes"/>
    <x v="0"/>
    <s v="Yes"/>
    <x v="1"/>
    <n v="1"/>
    <x v="0"/>
    <x v="0"/>
    <n v="19551.34"/>
  </r>
  <r>
    <s v="Id505"/>
    <x v="0"/>
    <x v="1606"/>
    <x v="22"/>
    <s v="  Jennifer"/>
    <n v="26.4"/>
    <x v="1"/>
    <n v="4.87"/>
    <x v="1"/>
    <s v="Yes"/>
    <x v="0"/>
    <s v="No"/>
    <x v="0"/>
    <n v="0"/>
    <x v="0"/>
    <x v="2"/>
    <n v="19539.240000000002"/>
  </r>
  <r>
    <s v="Id506"/>
    <x v="0"/>
    <x v="1624"/>
    <x v="25"/>
    <s v="  Kara"/>
    <n v="28.38"/>
    <x v="1"/>
    <n v="6.07"/>
    <x v="2"/>
    <s v="No"/>
    <x v="0"/>
    <s v="No"/>
    <x v="0"/>
    <n v="1"/>
    <x v="0"/>
    <x v="1"/>
    <n v="19521.97"/>
  </r>
  <r>
    <s v="Id507"/>
    <x v="0"/>
    <x v="381"/>
    <x v="9"/>
    <s v="  Bradley A"/>
    <n v="24.64"/>
    <x v="2"/>
    <n v="4.33"/>
    <x v="1"/>
    <s v="No"/>
    <x v="0"/>
    <s v="No"/>
    <x v="0"/>
    <n v="0"/>
    <x v="0"/>
    <x v="2"/>
    <n v="19515.54"/>
  </r>
  <r>
    <s v="Id508"/>
    <x v="9"/>
    <x v="1625"/>
    <x v="30"/>
    <s v="  Brendan"/>
    <n v="39.71"/>
    <x v="0"/>
    <n v="5.83"/>
    <x v="2"/>
    <s v="No"/>
    <x v="0"/>
    <s v="No"/>
    <x v="1"/>
    <n v="1"/>
    <x v="0"/>
    <x v="0"/>
    <n v="19496.72"/>
  </r>
  <r>
    <s v="Id509"/>
    <x v="0"/>
    <x v="1626"/>
    <x v="31"/>
    <s v="  Amber R"/>
    <n v="22.22"/>
    <x v="2"/>
    <n v="5.5"/>
    <x v="1"/>
    <s v="No"/>
    <x v="0"/>
    <s v="No"/>
    <x v="0"/>
    <n v="0"/>
    <x v="0"/>
    <x v="2"/>
    <n v="19444.27"/>
  </r>
  <r>
    <s v="Id51"/>
    <x v="12"/>
    <x v="1627"/>
    <x v="24"/>
    <s v="  Anthony J"/>
    <n v="41.895000000000003"/>
    <x v="0"/>
    <n v="10.87"/>
    <x v="0"/>
    <s v="Yes"/>
    <x v="0"/>
    <s v="No"/>
    <x v="0"/>
    <n v="1"/>
    <x v="2"/>
    <x v="2"/>
    <n v="43753.34"/>
  </r>
  <r>
    <s v="Id510"/>
    <x v="1"/>
    <x v="1628"/>
    <x v="40"/>
    <s v="  Sean K"/>
    <n v="33.344999999999999"/>
    <x v="0"/>
    <n v="4.79"/>
    <x v="1"/>
    <s v="No"/>
    <x v="0"/>
    <s v="Yes"/>
    <x v="1"/>
    <n v="1"/>
    <x v="0"/>
    <x v="0"/>
    <n v="19442.349999999999"/>
  </r>
  <r>
    <s v="Id511"/>
    <x v="0"/>
    <x v="1629"/>
    <x v="30"/>
    <s v="  Rick"/>
    <n v="24.42"/>
    <x v="2"/>
    <n v="5.81"/>
    <x v="2"/>
    <s v="No"/>
    <x v="0"/>
    <s v="No"/>
    <x v="0"/>
    <n v="1"/>
    <x v="0"/>
    <x v="0"/>
    <n v="19362"/>
  </r>
  <r>
    <s v="Id512"/>
    <x v="0"/>
    <x v="1630"/>
    <x v="17"/>
    <s v="  Matthew"/>
    <n v="29.81"/>
    <x v="1"/>
    <n v="5.58"/>
    <x v="1"/>
    <s v="No"/>
    <x v="0"/>
    <s v="No"/>
    <x v="0"/>
    <n v="0"/>
    <x v="0"/>
    <x v="0"/>
    <n v="19350.37"/>
  </r>
  <r>
    <s v="Id513"/>
    <x v="1"/>
    <x v="1631"/>
    <x v="8"/>
    <s v="  Brady"/>
    <n v="51.18"/>
    <x v="0"/>
    <n v="4.4000000000000004"/>
    <x v="1"/>
    <s v="Yes"/>
    <x v="0"/>
    <s v="No"/>
    <x v="1"/>
    <n v="2"/>
    <x v="0"/>
    <x v="2"/>
    <n v="19321.060000000001"/>
  </r>
  <r>
    <s v="Id514"/>
    <x v="1"/>
    <x v="1632"/>
    <x v="11"/>
    <s v="  Kameko"/>
    <n v="51.37"/>
    <x v="0"/>
    <n v="8.18"/>
    <x v="0"/>
    <s v="Yes"/>
    <x v="0"/>
    <s v="No"/>
    <x v="1"/>
    <n v="0"/>
    <x v="0"/>
    <x v="2"/>
    <n v="19259.96"/>
  </r>
  <r>
    <s v="Id515"/>
    <x v="0"/>
    <x v="799"/>
    <x v="22"/>
    <s v="  Jeremy A"/>
    <n v="36.19"/>
    <x v="0"/>
    <n v="5.52"/>
    <x v="1"/>
    <s v="Yes"/>
    <x v="0"/>
    <s v="No"/>
    <x v="1"/>
    <n v="0"/>
    <x v="0"/>
    <x v="0"/>
    <n v="19214.71"/>
  </r>
  <r>
    <s v="Id516"/>
    <x v="6"/>
    <x v="1633"/>
    <x v="17"/>
    <s v="  Daniel"/>
    <n v="25.9"/>
    <x v="1"/>
    <n v="4.84"/>
    <x v="1"/>
    <s v="No"/>
    <x v="0"/>
    <s v="No"/>
    <x v="0"/>
    <n v="0"/>
    <x v="0"/>
    <x v="0"/>
    <n v="19199.939999999999"/>
  </r>
  <r>
    <s v="Id517"/>
    <x v="7"/>
    <x v="1634"/>
    <x v="20"/>
    <s v="  Amanda"/>
    <n v="35.72"/>
    <x v="0"/>
    <n v="4.08"/>
    <x v="1"/>
    <s v="No"/>
    <x v="0"/>
    <s v="Yes"/>
    <x v="1"/>
    <n v="1"/>
    <x v="0"/>
    <x v="2"/>
    <n v="19144.580000000002"/>
  </r>
  <r>
    <s v="Id518"/>
    <x v="0"/>
    <x v="1336"/>
    <x v="40"/>
    <s v="  Karen"/>
    <n v="27.94"/>
    <x v="1"/>
    <n v="4.4800000000000004"/>
    <x v="1"/>
    <s v="No"/>
    <x v="0"/>
    <s v="Yes"/>
    <x v="0"/>
    <n v="1"/>
    <x v="0"/>
    <x v="1"/>
    <n v="19107.78"/>
  </r>
  <r>
    <s v="Id519"/>
    <x v="6"/>
    <x v="1635"/>
    <x v="35"/>
    <s v="  Gregory"/>
    <n v="27.1"/>
    <x v="1"/>
    <n v="5.73"/>
    <x v="2"/>
    <s v="No"/>
    <x v="0"/>
    <s v="No"/>
    <x v="0"/>
    <n v="0"/>
    <x v="0"/>
    <x v="0"/>
    <n v="19040.88"/>
  </r>
  <r>
    <s v="Id52"/>
    <x v="1"/>
    <x v="1636"/>
    <x v="18"/>
    <s v="  Alex"/>
    <n v="31.16"/>
    <x v="0"/>
    <n v="9.34"/>
    <x v="0"/>
    <s v="No"/>
    <x v="0"/>
    <s v="No"/>
    <x v="0"/>
    <n v="0"/>
    <x v="2"/>
    <x v="1"/>
    <n v="43578.94"/>
  </r>
  <r>
    <s v="Id520"/>
    <x v="6"/>
    <x v="1637"/>
    <x v="26"/>
    <s v="  Sabine"/>
    <n v="18.3"/>
    <x v="3"/>
    <n v="5.46"/>
    <x v="1"/>
    <s v="Yes"/>
    <x v="0"/>
    <s v="Yes"/>
    <x v="0"/>
    <n v="1"/>
    <x v="0"/>
    <x v="0"/>
    <n v="19023.259999999998"/>
  </r>
  <r>
    <s v="Id521"/>
    <x v="0"/>
    <x v="949"/>
    <x v="35"/>
    <s v="  Joseph"/>
    <n v="25.3"/>
    <x v="1"/>
    <n v="5.0199999999999996"/>
    <x v="1"/>
    <s v="Yes"/>
    <x v="0"/>
    <s v="No"/>
    <x v="0"/>
    <n v="1"/>
    <x v="0"/>
    <x v="0"/>
    <n v="18972.5"/>
  </r>
  <r>
    <s v="Id522"/>
    <x v="0"/>
    <x v="280"/>
    <x v="25"/>
    <s v="  Adam"/>
    <n v="38.83"/>
    <x v="0"/>
    <n v="6.36"/>
    <x v="2"/>
    <s v="No"/>
    <x v="0"/>
    <s v="No"/>
    <x v="1"/>
    <n v="1"/>
    <x v="0"/>
    <x v="2"/>
    <n v="18963.169999999998"/>
  </r>
  <r>
    <s v="Id523"/>
    <x v="6"/>
    <x v="1638"/>
    <x v="37"/>
    <s v="  Karolyn A"/>
    <n v="27.6"/>
    <x v="1"/>
    <n v="5.36"/>
    <x v="1"/>
    <s v="No"/>
    <x v="0"/>
    <s v="No"/>
    <x v="1"/>
    <n v="1"/>
    <x v="0"/>
    <x v="0"/>
    <n v="18955.22"/>
  </r>
  <r>
    <s v="Id524"/>
    <x v="2"/>
    <x v="1639"/>
    <x v="32"/>
    <s v="  Anita L"/>
    <n v="46.4"/>
    <x v="0"/>
    <n v="8.3699999999999992"/>
    <x v="0"/>
    <s v="Yes"/>
    <x v="0"/>
    <s v="Yes"/>
    <x v="1"/>
    <n v="1"/>
    <x v="0"/>
    <x v="2"/>
    <n v="18954.560000000001"/>
  </r>
  <r>
    <s v="Id525"/>
    <x v="1"/>
    <x v="1640"/>
    <x v="4"/>
    <s v="  Laura E"/>
    <n v="51.92"/>
    <x v="0"/>
    <n v="5.18"/>
    <x v="1"/>
    <s v="Yes"/>
    <x v="0"/>
    <s v="Yes"/>
    <x v="1"/>
    <n v="1"/>
    <x v="0"/>
    <x v="0"/>
    <n v="18932.810000000001"/>
  </r>
  <r>
    <s v="Id526"/>
    <x v="7"/>
    <x v="1429"/>
    <x v="39"/>
    <s v="  Sarah"/>
    <n v="32.395000000000003"/>
    <x v="0"/>
    <n v="5.68"/>
    <x v="1"/>
    <s v="Yes"/>
    <x v="0"/>
    <s v="No"/>
    <x v="1"/>
    <n v="1"/>
    <x v="0"/>
    <x v="1"/>
    <n v="18903.490000000002"/>
  </r>
  <r>
    <s v="Id527"/>
    <x v="2"/>
    <x v="1641"/>
    <x v="32"/>
    <s v="  Ashley E"/>
    <n v="46.19"/>
    <x v="0"/>
    <n v="7.31"/>
    <x v="0"/>
    <s v="Yes"/>
    <x v="0"/>
    <s v="Yes"/>
    <x v="1"/>
    <n v="1"/>
    <x v="0"/>
    <x v="2"/>
    <n v="18883.330000000002"/>
  </r>
  <r>
    <s v="Id528"/>
    <x v="1"/>
    <x v="1642"/>
    <x v="38"/>
    <s v="  Lindsey"/>
    <n v="27.93"/>
    <x v="1"/>
    <n v="4.67"/>
    <x v="1"/>
    <s v="No"/>
    <x v="0"/>
    <s v="Yes"/>
    <x v="1"/>
    <n v="1"/>
    <x v="0"/>
    <x v="0"/>
    <n v="18838.7"/>
  </r>
  <r>
    <s v="Id529"/>
    <x v="8"/>
    <x v="1643"/>
    <x v="27"/>
    <s v="  Alan"/>
    <n v="45.62"/>
    <x v="0"/>
    <n v="6.87"/>
    <x v="0"/>
    <s v="No"/>
    <x v="0"/>
    <s v="No"/>
    <x v="1"/>
    <n v="0"/>
    <x v="0"/>
    <x v="2"/>
    <n v="18815.53"/>
  </r>
  <r>
    <s v="Id53"/>
    <x v="3"/>
    <x v="591"/>
    <x v="4"/>
    <s v="  David"/>
    <n v="34.104999999999997"/>
    <x v="0"/>
    <n v="5.03"/>
    <x v="1"/>
    <s v="Yes"/>
    <x v="0"/>
    <s v="Yes"/>
    <x v="0"/>
    <n v="1"/>
    <x v="2"/>
    <x v="1"/>
    <n v="43254.42"/>
  </r>
  <r>
    <s v="Id530"/>
    <x v="0"/>
    <x v="1644"/>
    <x v="20"/>
    <s v="  Dan R"/>
    <n v="35.31"/>
    <x v="0"/>
    <n v="5.87"/>
    <x v="2"/>
    <s v="No"/>
    <x v="0"/>
    <s v="Yes"/>
    <x v="1"/>
    <n v="1"/>
    <x v="0"/>
    <x v="1"/>
    <n v="18806.150000000001"/>
  </r>
  <r>
    <s v="Id531"/>
    <x v="1"/>
    <x v="1645"/>
    <x v="39"/>
    <s v="  Katie"/>
    <n v="30.4"/>
    <x v="0"/>
    <n v="4.07"/>
    <x v="1"/>
    <s v="Yes"/>
    <x v="0"/>
    <s v="No"/>
    <x v="1"/>
    <n v="1"/>
    <x v="0"/>
    <x v="2"/>
    <n v="18804.75"/>
  </r>
  <r>
    <s v="Id532"/>
    <x v="0"/>
    <x v="1646"/>
    <x v="20"/>
    <s v="  Eric"/>
    <n v="20.13"/>
    <x v="2"/>
    <n v="6.47"/>
    <x v="2"/>
    <s v="No"/>
    <x v="0"/>
    <s v="Yes"/>
    <x v="0"/>
    <n v="1"/>
    <x v="0"/>
    <x v="2"/>
    <n v="18767.740000000002"/>
  </r>
  <r>
    <s v="Id533"/>
    <x v="1"/>
    <x v="1647"/>
    <x v="25"/>
    <s v="  Cathryn"/>
    <n v="23.655000000000001"/>
    <x v="2"/>
    <n v="5.14"/>
    <x v="1"/>
    <s v="No"/>
    <x v="0"/>
    <s v="No"/>
    <x v="0"/>
    <n v="1"/>
    <x v="0"/>
    <x v="1"/>
    <n v="18765.88"/>
  </r>
  <r>
    <s v="Id534"/>
    <x v="8"/>
    <x v="1648"/>
    <x v="11"/>
    <s v="  Brendan"/>
    <n v="49.05"/>
    <x v="0"/>
    <n v="9.77"/>
    <x v="0"/>
    <s v="Yes"/>
    <x v="0"/>
    <s v="No"/>
    <x v="1"/>
    <n v="0"/>
    <x v="0"/>
    <x v="2"/>
    <n v="18694.689999999999"/>
  </r>
  <r>
    <s v="Id535"/>
    <x v="1"/>
    <x v="1649"/>
    <x v="6"/>
    <s v="  Shauna"/>
    <n v="51.94"/>
    <x v="0"/>
    <n v="8.8000000000000007"/>
    <x v="0"/>
    <s v="Yes"/>
    <x v="0"/>
    <s v="No"/>
    <x v="1"/>
    <n v="2"/>
    <x v="0"/>
    <x v="0"/>
    <n v="18682.740000000002"/>
  </r>
  <r>
    <s v="Id536"/>
    <x v="9"/>
    <x v="1650"/>
    <x v="37"/>
    <s v="  Terence"/>
    <n v="29.83"/>
    <x v="1"/>
    <n v="5.84"/>
    <x v="2"/>
    <s v="No"/>
    <x v="0"/>
    <s v="No"/>
    <x v="0"/>
    <n v="1"/>
    <x v="0"/>
    <x v="2"/>
    <n v="18648.419999999998"/>
  </r>
  <r>
    <s v="Id537"/>
    <x v="6"/>
    <x v="1651"/>
    <x v="24"/>
    <s v="  Marisol"/>
    <n v="22.6"/>
    <x v="2"/>
    <n v="10.43"/>
    <x v="0"/>
    <s v="Yes"/>
    <x v="0"/>
    <s v="No"/>
    <x v="0"/>
    <n v="1"/>
    <x v="0"/>
    <x v="0"/>
    <n v="18608.259999999998"/>
  </r>
  <r>
    <s v="Id538"/>
    <x v="1"/>
    <x v="1652"/>
    <x v="28"/>
    <s v="  Lindsay"/>
    <n v="46.69"/>
    <x v="0"/>
    <n v="4.25"/>
    <x v="1"/>
    <s v="Yes"/>
    <x v="0"/>
    <s v="No"/>
    <x v="1"/>
    <n v="1"/>
    <x v="0"/>
    <x v="1"/>
    <n v="18443.11"/>
  </r>
  <r>
    <s v="Id539"/>
    <x v="0"/>
    <x v="1653"/>
    <x v="23"/>
    <s v="  Katie"/>
    <n v="28.49"/>
    <x v="1"/>
    <n v="4.8899999999999997"/>
    <x v="1"/>
    <s v="No"/>
    <x v="0"/>
    <s v="No"/>
    <x v="0"/>
    <n v="0"/>
    <x v="0"/>
    <x v="1"/>
    <n v="18328.240000000002"/>
  </r>
  <r>
    <s v="Id54"/>
    <x v="6"/>
    <x v="1654"/>
    <x v="18"/>
    <s v="  Andrew B"/>
    <n v="51.93"/>
    <x v="0"/>
    <n v="11.05"/>
    <x v="0"/>
    <s v="No"/>
    <x v="0"/>
    <s v="No"/>
    <x v="0"/>
    <n v="0"/>
    <x v="2"/>
    <x v="1"/>
    <n v="43073.760000000002"/>
  </r>
  <r>
    <s v="Id540"/>
    <x v="1"/>
    <x v="1359"/>
    <x v="39"/>
    <s v="  Daniel"/>
    <n v="28.5"/>
    <x v="1"/>
    <n v="5.55"/>
    <x v="1"/>
    <s v="Yes"/>
    <x v="0"/>
    <s v="No"/>
    <x v="0"/>
    <n v="1"/>
    <x v="0"/>
    <x v="0"/>
    <n v="18310.740000000002"/>
  </r>
  <r>
    <s v="Id541"/>
    <x v="6"/>
    <x v="1655"/>
    <x v="25"/>
    <s v="  Brett W"/>
    <n v="24.4"/>
    <x v="2"/>
    <n v="4.5199999999999996"/>
    <x v="1"/>
    <s v="No"/>
    <x v="0"/>
    <s v="No"/>
    <x v="0"/>
    <n v="1"/>
    <x v="0"/>
    <x v="0"/>
    <n v="18259.22"/>
  </r>
  <r>
    <s v="Id542"/>
    <x v="0"/>
    <x v="1656"/>
    <x v="39"/>
    <s v="  Dylan J"/>
    <n v="29.15"/>
    <x v="1"/>
    <n v="4.45"/>
    <x v="1"/>
    <s v="Yes"/>
    <x v="0"/>
    <s v="No"/>
    <x v="0"/>
    <n v="1"/>
    <x v="0"/>
    <x v="2"/>
    <n v="18246.5"/>
  </r>
  <r>
    <s v="Id543"/>
    <x v="0"/>
    <x v="1657"/>
    <x v="42"/>
    <s v="  Elizabeth"/>
    <n v="27.28"/>
    <x v="1"/>
    <n v="4.72"/>
    <x v="1"/>
    <s v="No"/>
    <x v="1"/>
    <s v="No"/>
    <x v="0"/>
    <n v="1"/>
    <x v="0"/>
    <x v="0"/>
    <n v="18223.45"/>
  </r>
  <r>
    <s v="Id544"/>
    <x v="0"/>
    <x v="1658"/>
    <x v="36"/>
    <s v="  Brooke M"/>
    <n v="32.229999999999997"/>
    <x v="0"/>
    <n v="4.6500000000000004"/>
    <x v="1"/>
    <s v="Yes"/>
    <x v="0"/>
    <s v="Yes"/>
    <x v="1"/>
    <n v="1"/>
    <x v="0"/>
    <x v="2"/>
    <n v="18218.16"/>
  </r>
  <r>
    <s v="Id545"/>
    <x v="2"/>
    <x v="1659"/>
    <x v="32"/>
    <s v="  Teiko"/>
    <n v="44.2"/>
    <x v="0"/>
    <n v="11.34"/>
    <x v="0"/>
    <s v="Yes"/>
    <x v="0"/>
    <s v="Yes"/>
    <x v="1"/>
    <n v="1"/>
    <x v="0"/>
    <x v="1"/>
    <n v="18208.34"/>
  </r>
  <r>
    <s v="Id546"/>
    <x v="1"/>
    <x v="1660"/>
    <x v="40"/>
    <s v="  Zachary"/>
    <n v="29.734999999999999"/>
    <x v="1"/>
    <n v="4.53"/>
    <x v="1"/>
    <s v="No"/>
    <x v="0"/>
    <s v="Yes"/>
    <x v="1"/>
    <n v="1"/>
    <x v="0"/>
    <x v="2"/>
    <n v="18157.88"/>
  </r>
  <r>
    <s v="Id547"/>
    <x v="1"/>
    <x v="1661"/>
    <x v="23"/>
    <s v="  Johannah"/>
    <n v="28.31"/>
    <x v="1"/>
    <n v="6.35"/>
    <x v="2"/>
    <s v="No"/>
    <x v="0"/>
    <s v="No"/>
    <x v="0"/>
    <n v="0"/>
    <x v="0"/>
    <x v="2"/>
    <n v="18033.97"/>
  </r>
  <r>
    <s v="Id548"/>
    <x v="1"/>
    <x v="1662"/>
    <x v="18"/>
    <s v="  Ryan A"/>
    <n v="46.62"/>
    <x v="0"/>
    <n v="8.51"/>
    <x v="0"/>
    <s v="No"/>
    <x v="0"/>
    <s v="No"/>
    <x v="1"/>
    <n v="0"/>
    <x v="0"/>
    <x v="1"/>
    <n v="18031.189999999999"/>
  </r>
  <r>
    <s v="Id549"/>
    <x v="8"/>
    <x v="175"/>
    <x v="34"/>
    <s v="  Andres Sr"/>
    <n v="51.75"/>
    <x v="0"/>
    <n v="8.59"/>
    <x v="0"/>
    <s v="Yes"/>
    <x v="0"/>
    <s v="No"/>
    <x v="1"/>
    <n v="1"/>
    <x v="0"/>
    <x v="0"/>
    <n v="18031.16"/>
  </r>
  <r>
    <s v="Id55"/>
    <x v="1"/>
    <x v="1663"/>
    <x v="1"/>
    <s v="  Dara E"/>
    <n v="38.950000000000003"/>
    <x v="0"/>
    <n v="11.95"/>
    <x v="0"/>
    <s v="No"/>
    <x v="0"/>
    <s v="No"/>
    <x v="0"/>
    <n v="0"/>
    <x v="0"/>
    <x v="1"/>
    <n v="42983.46"/>
  </r>
  <r>
    <s v="Id550"/>
    <x v="6"/>
    <x v="1664"/>
    <x v="14"/>
    <s v="  Bryan"/>
    <n v="25.7"/>
    <x v="1"/>
    <n v="4.13"/>
    <x v="1"/>
    <s v="Yes"/>
    <x v="0"/>
    <s v="No"/>
    <x v="0"/>
    <n v="0"/>
    <x v="0"/>
    <x v="1"/>
    <n v="17942.11"/>
  </r>
  <r>
    <s v="Id551"/>
    <x v="0"/>
    <x v="1665"/>
    <x v="2"/>
    <s v="  Lizette"/>
    <n v="31.79"/>
    <x v="0"/>
    <n v="4.55"/>
    <x v="1"/>
    <s v="No"/>
    <x v="0"/>
    <s v="No"/>
    <x v="1"/>
    <n v="0"/>
    <x v="0"/>
    <x v="1"/>
    <n v="17929.3"/>
  </r>
  <r>
    <s v="Id552"/>
    <x v="11"/>
    <x v="1666"/>
    <x v="3"/>
    <s v="  Don"/>
    <n v="24.795000000000002"/>
    <x v="2"/>
    <n v="4.5199999999999996"/>
    <x v="1"/>
    <s v="No"/>
    <x v="0"/>
    <s v="No"/>
    <x v="0"/>
    <n v="0"/>
    <x v="0"/>
    <x v="1"/>
    <n v="17904.53"/>
  </r>
  <r>
    <s v="Id553"/>
    <x v="1"/>
    <x v="1667"/>
    <x v="20"/>
    <s v="  Jeb"/>
    <n v="53.98"/>
    <x v="0"/>
    <n v="5.07"/>
    <x v="1"/>
    <s v="No"/>
    <x v="0"/>
    <s v="Yes"/>
    <x v="1"/>
    <n v="1"/>
    <x v="0"/>
    <x v="0"/>
    <n v="17882.669999999998"/>
  </r>
  <r>
    <s v="Id554"/>
    <x v="7"/>
    <x v="1107"/>
    <x v="36"/>
    <s v="  Amy R"/>
    <n v="41.325000000000003"/>
    <x v="0"/>
    <n v="4.04"/>
    <x v="1"/>
    <s v="Yes"/>
    <x v="0"/>
    <s v="Yes"/>
    <x v="1"/>
    <n v="1"/>
    <x v="0"/>
    <x v="1"/>
    <n v="17878.900000000001"/>
  </r>
  <r>
    <s v="Id555"/>
    <x v="1"/>
    <x v="405"/>
    <x v="5"/>
    <s v="  Brian"/>
    <n v="51.65"/>
    <x v="0"/>
    <n v="5.3"/>
    <x v="1"/>
    <s v="Yes"/>
    <x v="0"/>
    <s v="No"/>
    <x v="1"/>
    <n v="0"/>
    <x v="0"/>
    <x v="1"/>
    <n v="17862.919999999998"/>
  </r>
  <r>
    <s v="Id556"/>
    <x v="1"/>
    <x v="1668"/>
    <x v="32"/>
    <s v="  Mike G"/>
    <n v="44.52"/>
    <x v="0"/>
    <n v="8.64"/>
    <x v="0"/>
    <s v="Yes"/>
    <x v="0"/>
    <s v="Yes"/>
    <x v="1"/>
    <n v="1"/>
    <x v="0"/>
    <x v="1"/>
    <n v="17832.599999999999"/>
  </r>
  <r>
    <s v="Id557"/>
    <x v="1"/>
    <x v="638"/>
    <x v="20"/>
    <s v="  Simonezitrone Sr"/>
    <n v="53.29"/>
    <x v="0"/>
    <n v="4.03"/>
    <x v="1"/>
    <s v="No"/>
    <x v="0"/>
    <s v="Yes"/>
    <x v="1"/>
    <n v="1"/>
    <x v="0"/>
    <x v="1"/>
    <n v="17779.939999999999"/>
  </r>
  <r>
    <s v="Id558"/>
    <x v="1"/>
    <x v="1669"/>
    <x v="8"/>
    <s v="  Nicholas"/>
    <n v="46.63"/>
    <x v="0"/>
    <n v="4.26"/>
    <x v="1"/>
    <s v="Yes"/>
    <x v="0"/>
    <s v="No"/>
    <x v="1"/>
    <n v="2"/>
    <x v="0"/>
    <x v="0"/>
    <n v="17777.73"/>
  </r>
  <r>
    <s v="Id559"/>
    <x v="1"/>
    <x v="1670"/>
    <x v="38"/>
    <s v="  Angela M"/>
    <n v="28.88"/>
    <x v="1"/>
    <n v="5.35"/>
    <x v="1"/>
    <s v="No"/>
    <x v="0"/>
    <s v="Yes"/>
    <x v="0"/>
    <n v="1"/>
    <x v="0"/>
    <x v="2"/>
    <n v="17748.509999999998"/>
  </r>
  <r>
    <s v="Id56"/>
    <x v="0"/>
    <x v="1671"/>
    <x v="34"/>
    <s v="  Inna"/>
    <n v="36.630000000000003"/>
    <x v="0"/>
    <n v="7.72"/>
    <x v="0"/>
    <s v="Yes"/>
    <x v="0"/>
    <s v="No"/>
    <x v="0"/>
    <n v="1"/>
    <x v="0"/>
    <x v="0"/>
    <n v="42969.85"/>
  </r>
  <r>
    <s v="Id560"/>
    <x v="0"/>
    <x v="1033"/>
    <x v="21"/>
    <s v="  Oz"/>
    <n v="23.98"/>
    <x v="2"/>
    <n v="4.9000000000000004"/>
    <x v="1"/>
    <s v="No"/>
    <x v="0"/>
    <s v="No"/>
    <x v="1"/>
    <n v="0"/>
    <x v="0"/>
    <x v="0"/>
    <n v="17663.14"/>
  </r>
  <r>
    <s v="Id561"/>
    <x v="0"/>
    <x v="1672"/>
    <x v="29"/>
    <s v="  Erin M"/>
    <n v="23.65"/>
    <x v="2"/>
    <n v="4.5"/>
    <x v="1"/>
    <s v="No"/>
    <x v="0"/>
    <s v="No"/>
    <x v="1"/>
    <n v="0"/>
    <x v="0"/>
    <x v="0"/>
    <n v="17626.240000000002"/>
  </r>
  <r>
    <s v="Id562"/>
    <x v="1"/>
    <x v="1673"/>
    <x v="6"/>
    <s v="  Bobby E"/>
    <n v="49.09"/>
    <x v="0"/>
    <n v="8.3800000000000008"/>
    <x v="0"/>
    <s v="Yes"/>
    <x v="0"/>
    <s v="No"/>
    <x v="1"/>
    <n v="2"/>
    <x v="0"/>
    <x v="0"/>
    <n v="17584.72"/>
  </r>
  <r>
    <s v="Id563"/>
    <x v="1"/>
    <x v="1390"/>
    <x v="43"/>
    <s v="  Daniel P"/>
    <n v="28.024999999999999"/>
    <x v="1"/>
    <n v="7.03"/>
    <x v="0"/>
    <s v="No"/>
    <x v="0"/>
    <s v="No"/>
    <x v="0"/>
    <n v="0"/>
    <x v="0"/>
    <x v="2"/>
    <n v="17560.38"/>
  </r>
  <r>
    <s v="Id564"/>
    <x v="1"/>
    <x v="1674"/>
    <x v="32"/>
    <s v="  Marie E"/>
    <n v="43.32"/>
    <x v="0"/>
    <n v="8.75"/>
    <x v="0"/>
    <s v="Yes"/>
    <x v="0"/>
    <s v="Yes"/>
    <x v="1"/>
    <n v="1"/>
    <x v="0"/>
    <x v="1"/>
    <n v="17556.88"/>
  </r>
  <r>
    <s v="Id565"/>
    <x v="2"/>
    <x v="1675"/>
    <x v="0"/>
    <s v="  Katie"/>
    <n v="45.92"/>
    <x v="0"/>
    <n v="9.51"/>
    <x v="0"/>
    <s v="No"/>
    <x v="0"/>
    <s v="No"/>
    <x v="1"/>
    <n v="0"/>
    <x v="0"/>
    <x v="2"/>
    <n v="17507.47"/>
  </r>
  <r>
    <s v="Id566"/>
    <x v="8"/>
    <x v="1676"/>
    <x v="18"/>
    <s v="  Eric D"/>
    <n v="44.03"/>
    <x v="0"/>
    <n v="9.36"/>
    <x v="0"/>
    <s v="No"/>
    <x v="0"/>
    <s v="No"/>
    <x v="1"/>
    <n v="0"/>
    <x v="0"/>
    <x v="1"/>
    <n v="17505.650000000001"/>
  </r>
  <r>
    <s v="Id567"/>
    <x v="6"/>
    <x v="1677"/>
    <x v="29"/>
    <s v="  Tara"/>
    <n v="24.6"/>
    <x v="2"/>
    <n v="4.8099999999999996"/>
    <x v="1"/>
    <s v="No"/>
    <x v="0"/>
    <s v="No"/>
    <x v="0"/>
    <n v="0"/>
    <x v="0"/>
    <x v="1"/>
    <n v="17496.310000000001"/>
  </r>
  <r>
    <s v="Id568"/>
    <x v="1"/>
    <x v="1678"/>
    <x v="6"/>
    <s v="  Haley L"/>
    <n v="49.15"/>
    <x v="0"/>
    <n v="8.08"/>
    <x v="0"/>
    <s v="No"/>
    <x v="0"/>
    <s v="No"/>
    <x v="1"/>
    <n v="0"/>
    <x v="0"/>
    <x v="2"/>
    <n v="17479.53"/>
  </r>
  <r>
    <s v="Id569"/>
    <x v="1"/>
    <x v="1679"/>
    <x v="38"/>
    <s v="  Kayla B"/>
    <n v="28.31"/>
    <x v="1"/>
    <n v="6.29"/>
    <x v="2"/>
    <s v="No"/>
    <x v="0"/>
    <s v="Yes"/>
    <x v="0"/>
    <n v="1"/>
    <x v="2"/>
    <x v="2"/>
    <n v="17468.98"/>
  </r>
  <r>
    <s v="Id57"/>
    <x v="6"/>
    <x v="1680"/>
    <x v="7"/>
    <s v="  Ari"/>
    <n v="34.200000000000003"/>
    <x v="0"/>
    <n v="5.75"/>
    <x v="2"/>
    <s v="No"/>
    <x v="0"/>
    <s v="No"/>
    <x v="0"/>
    <n v="2"/>
    <x v="0"/>
    <x v="2"/>
    <n v="42856.84"/>
  </r>
  <r>
    <s v="Id570"/>
    <x v="1"/>
    <x v="1681"/>
    <x v="25"/>
    <s v="  Mark D"/>
    <n v="22.99"/>
    <x v="2"/>
    <n v="6.29"/>
    <x v="2"/>
    <s v="No"/>
    <x v="0"/>
    <s v="No"/>
    <x v="0"/>
    <n v="1"/>
    <x v="2"/>
    <x v="2"/>
    <n v="17361.77"/>
  </r>
  <r>
    <s v="Id571"/>
    <x v="1"/>
    <x v="1682"/>
    <x v="38"/>
    <s v="  Patrick J"/>
    <n v="29.07"/>
    <x v="1"/>
    <n v="5.12"/>
    <x v="1"/>
    <s v="No"/>
    <x v="0"/>
    <s v="Yes"/>
    <x v="0"/>
    <n v="1"/>
    <x v="2"/>
    <x v="0"/>
    <n v="17352.68"/>
  </r>
  <r>
    <s v="Id572"/>
    <x v="8"/>
    <x v="1683"/>
    <x v="32"/>
    <s v="  Alejandro"/>
    <n v="42.02"/>
    <x v="0"/>
    <n v="9.9499999999999993"/>
    <x v="0"/>
    <s v="Yes"/>
    <x v="0"/>
    <s v="Yes"/>
    <x v="1"/>
    <n v="1"/>
    <x v="2"/>
    <x v="0"/>
    <n v="17337.580000000002"/>
  </r>
  <r>
    <s v="Id573"/>
    <x v="2"/>
    <x v="1684"/>
    <x v="34"/>
    <s v="  Beth A"/>
    <n v="49.07"/>
    <x v="0"/>
    <n v="9.08"/>
    <x v="0"/>
    <s v="Yes"/>
    <x v="0"/>
    <s v="No"/>
    <x v="1"/>
    <n v="1"/>
    <x v="2"/>
    <x v="0"/>
    <n v="17253.43"/>
  </r>
  <r>
    <s v="Id574"/>
    <x v="0"/>
    <x v="1685"/>
    <x v="31"/>
    <s v="  Jason R"/>
    <n v="19.8"/>
    <x v="2"/>
    <n v="4.82"/>
    <x v="1"/>
    <s v="No"/>
    <x v="0"/>
    <s v="No"/>
    <x v="0"/>
    <n v="0"/>
    <x v="2"/>
    <x v="2"/>
    <n v="17179.52"/>
  </r>
  <r>
    <s v="Id575"/>
    <x v="9"/>
    <x v="1686"/>
    <x v="42"/>
    <s v="  Yoshinori"/>
    <n v="27.36"/>
    <x v="1"/>
    <n v="4.6500000000000004"/>
    <x v="1"/>
    <s v="No"/>
    <x v="1"/>
    <s v="No"/>
    <x v="0"/>
    <n v="1"/>
    <x v="2"/>
    <x v="1"/>
    <n v="17178.68"/>
  </r>
  <r>
    <s v="Id576"/>
    <x v="1"/>
    <x v="1687"/>
    <x v="32"/>
    <s v="  Adrienne G"/>
    <n v="42.95"/>
    <x v="0"/>
    <n v="5.16"/>
    <x v="1"/>
    <s v="Yes"/>
    <x v="0"/>
    <s v="No"/>
    <x v="1"/>
    <n v="1"/>
    <x v="2"/>
    <x v="1"/>
    <n v="17174.52"/>
  </r>
  <r>
    <s v="Id577"/>
    <x v="2"/>
    <x v="1688"/>
    <x v="18"/>
    <s v="  Meredith"/>
    <n v="42.66"/>
    <x v="0"/>
    <n v="10.44"/>
    <x v="0"/>
    <s v="No"/>
    <x v="0"/>
    <s v="No"/>
    <x v="1"/>
    <n v="0"/>
    <x v="2"/>
    <x v="1"/>
    <n v="17172.27"/>
  </r>
  <r>
    <s v="Id578"/>
    <x v="3"/>
    <x v="1689"/>
    <x v="36"/>
    <s v="  Junyong"/>
    <n v="33.630000000000003"/>
    <x v="0"/>
    <n v="5.69"/>
    <x v="1"/>
    <s v="No"/>
    <x v="0"/>
    <s v="No"/>
    <x v="1"/>
    <n v="1"/>
    <x v="2"/>
    <x v="0"/>
    <n v="17128.43"/>
  </r>
  <r>
    <s v="Id579"/>
    <x v="0"/>
    <x v="1690"/>
    <x v="43"/>
    <s v="  Kristen A"/>
    <n v="26.84"/>
    <x v="1"/>
    <n v="6.5"/>
    <x v="0"/>
    <s v="No"/>
    <x v="0"/>
    <s v="No"/>
    <x v="0"/>
    <n v="0"/>
    <x v="2"/>
    <x v="0"/>
    <n v="17085.27"/>
  </r>
  <r>
    <s v="Id58"/>
    <x v="6"/>
    <x v="1691"/>
    <x v="18"/>
    <s v="  Lindsey"/>
    <n v="50.63"/>
    <x v="0"/>
    <n v="11.89"/>
    <x v="0"/>
    <s v="No"/>
    <x v="0"/>
    <s v="No"/>
    <x v="0"/>
    <n v="0"/>
    <x v="0"/>
    <x v="1"/>
    <n v="42764.12"/>
  </r>
  <r>
    <s v="Id580"/>
    <x v="6"/>
    <x v="1692"/>
    <x v="38"/>
    <s v="  Maria I"/>
    <n v="28.3"/>
    <x v="1"/>
    <n v="5.73"/>
    <x v="2"/>
    <s v="No"/>
    <x v="0"/>
    <s v="Yes"/>
    <x v="0"/>
    <n v="1"/>
    <x v="2"/>
    <x v="1"/>
    <n v="17081.080000000002"/>
  </r>
  <r>
    <s v="Id581"/>
    <x v="0"/>
    <x v="1693"/>
    <x v="16"/>
    <s v="  Jonathan"/>
    <n v="27.06"/>
    <x v="1"/>
    <n v="5.74"/>
    <x v="2"/>
    <s v="Yes"/>
    <x v="0"/>
    <s v="No"/>
    <x v="0"/>
    <n v="0"/>
    <x v="2"/>
    <x v="0"/>
    <n v="17043.34"/>
  </r>
  <r>
    <s v="Id582"/>
    <x v="8"/>
    <x v="606"/>
    <x v="12"/>
    <s v="  Phil"/>
    <n v="47.13"/>
    <x v="0"/>
    <n v="8.6999999999999993"/>
    <x v="0"/>
    <s v="No"/>
    <x v="0"/>
    <s v="No"/>
    <x v="1"/>
    <n v="0"/>
    <x v="2"/>
    <x v="1"/>
    <n v="17016.009999999998"/>
  </r>
  <r>
    <s v="Id583"/>
    <x v="1"/>
    <x v="1694"/>
    <x v="9"/>
    <s v="  Benjamina C"/>
    <n v="51.72"/>
    <x v="0"/>
    <n v="5.09"/>
    <x v="1"/>
    <s v="No"/>
    <x v="0"/>
    <s v="No"/>
    <x v="1"/>
    <n v="0"/>
    <x v="2"/>
    <x v="0"/>
    <n v="16990.55"/>
  </r>
  <r>
    <s v="Id584"/>
    <x v="8"/>
    <x v="456"/>
    <x v="2"/>
    <s v="  Christopher"/>
    <n v="48.59"/>
    <x v="0"/>
    <n v="5.57"/>
    <x v="1"/>
    <s v="No"/>
    <x v="0"/>
    <s v="No"/>
    <x v="1"/>
    <n v="0"/>
    <x v="2"/>
    <x v="0"/>
    <n v="16921.09"/>
  </r>
  <r>
    <s v="Id585"/>
    <x v="1"/>
    <x v="1695"/>
    <x v="0"/>
    <s v="  Alison B"/>
    <n v="45.18"/>
    <x v="0"/>
    <n v="10.87"/>
    <x v="0"/>
    <s v="No"/>
    <x v="0"/>
    <s v="No"/>
    <x v="1"/>
    <n v="0"/>
    <x v="2"/>
    <x v="0"/>
    <n v="16903.5"/>
  </r>
  <r>
    <s v="Id586"/>
    <x v="6"/>
    <x v="1696"/>
    <x v="38"/>
    <s v="  Caroline"/>
    <n v="27.9"/>
    <x v="1"/>
    <n v="6.02"/>
    <x v="2"/>
    <s v="No"/>
    <x v="0"/>
    <s v="Yes"/>
    <x v="0"/>
    <n v="1"/>
    <x v="2"/>
    <x v="1"/>
    <n v="16884.919999999998"/>
  </r>
  <r>
    <s v="Id587"/>
    <x v="6"/>
    <x v="1697"/>
    <x v="15"/>
    <s v="  Alexis N"/>
    <n v="51.33"/>
    <x v="0"/>
    <n v="7"/>
    <x v="0"/>
    <s v="No"/>
    <x v="0"/>
    <s v="No"/>
    <x v="1"/>
    <n v="0"/>
    <x v="2"/>
    <x v="0"/>
    <n v="16841.32"/>
  </r>
  <r>
    <s v="Id588"/>
    <x v="7"/>
    <x v="1698"/>
    <x v="39"/>
    <s v="  Shanda L"/>
    <n v="30.59"/>
    <x v="0"/>
    <n v="5.56"/>
    <x v="1"/>
    <s v="Yes"/>
    <x v="0"/>
    <s v="No"/>
    <x v="1"/>
    <n v="1"/>
    <x v="2"/>
    <x v="0"/>
    <n v="16796.41"/>
  </r>
  <r>
    <s v="Id589"/>
    <x v="2"/>
    <x v="1699"/>
    <x v="27"/>
    <s v="  Lacey"/>
    <n v="39.229999999999997"/>
    <x v="0"/>
    <n v="8.4499999999999993"/>
    <x v="0"/>
    <s v="No"/>
    <x v="0"/>
    <s v="No"/>
    <x v="1"/>
    <n v="0"/>
    <x v="2"/>
    <x v="1"/>
    <n v="16779.400000000001"/>
  </r>
  <r>
    <s v="Id59"/>
    <x v="1"/>
    <x v="1700"/>
    <x v="2"/>
    <s v="  Kenny"/>
    <n v="36.479999999999997"/>
    <x v="0"/>
    <n v="6.2"/>
    <x v="2"/>
    <s v="No"/>
    <x v="0"/>
    <s v="No"/>
    <x v="0"/>
    <n v="0"/>
    <x v="0"/>
    <x v="1"/>
    <n v="42760.5"/>
  </r>
  <r>
    <s v="Id590"/>
    <x v="7"/>
    <x v="1701"/>
    <x v="3"/>
    <s v="  Laurette"/>
    <n v="19.094999999999999"/>
    <x v="2"/>
    <n v="6.19"/>
    <x v="2"/>
    <s v="No"/>
    <x v="0"/>
    <s v="No"/>
    <x v="0"/>
    <n v="0"/>
    <x v="2"/>
    <x v="1"/>
    <n v="16776.3"/>
  </r>
  <r>
    <s v="Id591"/>
    <x v="1"/>
    <x v="1702"/>
    <x v="15"/>
    <s v="  Jason"/>
    <n v="49.72"/>
    <x v="0"/>
    <n v="7.71"/>
    <x v="0"/>
    <s v="No"/>
    <x v="0"/>
    <s v="No"/>
    <x v="1"/>
    <n v="0"/>
    <x v="2"/>
    <x v="2"/>
    <n v="16770.990000000002"/>
  </r>
  <r>
    <s v="Id592"/>
    <x v="7"/>
    <x v="1703"/>
    <x v="40"/>
    <s v="  Mary"/>
    <n v="21.754999999999999"/>
    <x v="2"/>
    <n v="4.63"/>
    <x v="1"/>
    <s v="No"/>
    <x v="0"/>
    <s v="Yes"/>
    <x v="0"/>
    <n v="1"/>
    <x v="2"/>
    <x v="2"/>
    <n v="16657.72"/>
  </r>
  <r>
    <s v="Id593"/>
    <x v="1"/>
    <x v="453"/>
    <x v="2"/>
    <s v="  Kati A"/>
    <n v="48.39"/>
    <x v="0"/>
    <n v="4.6100000000000003"/>
    <x v="1"/>
    <s v="No"/>
    <x v="0"/>
    <s v="No"/>
    <x v="1"/>
    <n v="0"/>
    <x v="2"/>
    <x v="2"/>
    <n v="16631.61"/>
  </r>
  <r>
    <s v="Id594"/>
    <x v="2"/>
    <x v="1704"/>
    <x v="34"/>
    <s v="  Kelly J"/>
    <n v="47.15"/>
    <x v="0"/>
    <n v="9.5299999999999994"/>
    <x v="0"/>
    <s v="Yes"/>
    <x v="0"/>
    <s v="No"/>
    <x v="1"/>
    <n v="1"/>
    <x v="2"/>
    <x v="2"/>
    <n v="16602.18"/>
  </r>
  <r>
    <s v="Id595"/>
    <x v="6"/>
    <x v="1705"/>
    <x v="6"/>
    <s v="  Greer D"/>
    <n v="47.59"/>
    <x v="0"/>
    <n v="11.43"/>
    <x v="0"/>
    <s v="Yes"/>
    <x v="0"/>
    <s v="No"/>
    <x v="1"/>
    <n v="2"/>
    <x v="2"/>
    <x v="1"/>
    <n v="16600.16"/>
  </r>
  <r>
    <s v="Id596"/>
    <x v="8"/>
    <x v="1706"/>
    <x v="32"/>
    <s v="  Brent"/>
    <n v="39.81"/>
    <x v="0"/>
    <n v="7.65"/>
    <x v="0"/>
    <s v="Yes"/>
    <x v="0"/>
    <s v="Yes"/>
    <x v="1"/>
    <n v="1"/>
    <x v="2"/>
    <x v="1"/>
    <n v="16587.96"/>
  </r>
  <r>
    <s v="Id597"/>
    <x v="0"/>
    <x v="1707"/>
    <x v="14"/>
    <s v="  Eugene M"/>
    <n v="31.02"/>
    <x v="0"/>
    <n v="5.87"/>
    <x v="2"/>
    <s v="Yes"/>
    <x v="0"/>
    <s v="No"/>
    <x v="1"/>
    <n v="0"/>
    <x v="2"/>
    <x v="2"/>
    <n v="16586.5"/>
  </r>
  <r>
    <s v="Id598"/>
    <x v="0"/>
    <x v="1708"/>
    <x v="39"/>
    <s v="  Erin D"/>
    <n v="24.75"/>
    <x v="2"/>
    <n v="4.3600000000000003"/>
    <x v="1"/>
    <s v="Yes"/>
    <x v="0"/>
    <s v="No"/>
    <x v="0"/>
    <n v="1"/>
    <x v="2"/>
    <x v="2"/>
    <n v="16577.78"/>
  </r>
  <r>
    <s v="Id599"/>
    <x v="1"/>
    <x v="1709"/>
    <x v="45"/>
    <s v="  Kamilla"/>
    <n v="30.114999999999998"/>
    <x v="0"/>
    <n v="10.119999999999999"/>
    <x v="0"/>
    <s v="No"/>
    <x v="0"/>
    <s v="No"/>
    <x v="1"/>
    <n v="3"/>
    <x v="2"/>
    <x v="1"/>
    <n v="16455.71"/>
  </r>
  <r>
    <s v="Id6"/>
    <x v="6"/>
    <x v="1710"/>
    <x v="27"/>
    <s v="  Russell B"/>
    <n v="32.799999999999997"/>
    <x v="0"/>
    <n v="6.59"/>
    <x v="0"/>
    <s v="No"/>
    <x v="0"/>
    <s v="No"/>
    <x v="0"/>
    <n v="0"/>
    <x v="0"/>
    <x v="0"/>
    <n v="52590.83"/>
  </r>
  <r>
    <s v="Id60"/>
    <x v="6"/>
    <x v="1711"/>
    <x v="12"/>
    <s v="  Louise"/>
    <n v="54.82"/>
    <x v="0"/>
    <n v="10.61"/>
    <x v="0"/>
    <s v="No"/>
    <x v="0"/>
    <s v="No"/>
    <x v="0"/>
    <n v="0"/>
    <x v="0"/>
    <x v="0"/>
    <n v="42644.2"/>
  </r>
  <r>
    <s v="Id600"/>
    <x v="1"/>
    <x v="1712"/>
    <x v="38"/>
    <s v="  Wayne I"/>
    <n v="26.03"/>
    <x v="1"/>
    <n v="4.01"/>
    <x v="1"/>
    <s v="No"/>
    <x v="0"/>
    <s v="Yes"/>
    <x v="0"/>
    <n v="1"/>
    <x v="2"/>
    <x v="2"/>
    <n v="16450.89"/>
  </r>
  <r>
    <s v="Id601"/>
    <x v="1"/>
    <x v="1713"/>
    <x v="39"/>
    <s v="  Tracy L"/>
    <n v="20.045000000000002"/>
    <x v="2"/>
    <n v="4.7699999999999996"/>
    <x v="1"/>
    <s v="Yes"/>
    <x v="0"/>
    <s v="No"/>
    <x v="0"/>
    <n v="1"/>
    <x v="2"/>
    <x v="0"/>
    <n v="16420.490000000002"/>
  </r>
  <r>
    <s v="Id602"/>
    <x v="2"/>
    <x v="461"/>
    <x v="18"/>
    <s v="  Heather"/>
    <n v="40.24"/>
    <x v="0"/>
    <n v="6.83"/>
    <x v="0"/>
    <s v="No"/>
    <x v="0"/>
    <s v="No"/>
    <x v="1"/>
    <n v="0"/>
    <x v="2"/>
    <x v="0"/>
    <n v="16351.42"/>
  </r>
  <r>
    <s v="Id603"/>
    <x v="2"/>
    <x v="1714"/>
    <x v="4"/>
    <s v="  Megan C"/>
    <n v="43.15"/>
    <x v="0"/>
    <n v="6.14"/>
    <x v="2"/>
    <s v="Yes"/>
    <x v="0"/>
    <s v="Yes"/>
    <x v="1"/>
    <n v="1"/>
    <x v="2"/>
    <x v="0"/>
    <n v="16311.05"/>
  </r>
  <r>
    <s v="Id604"/>
    <x v="6"/>
    <x v="1004"/>
    <x v="38"/>
    <s v="  Jonathan"/>
    <n v="27.7"/>
    <x v="1"/>
    <n v="5.6"/>
    <x v="1"/>
    <s v="No"/>
    <x v="0"/>
    <s v="Yes"/>
    <x v="0"/>
    <n v="1"/>
    <x v="2"/>
    <x v="0"/>
    <n v="16297.85"/>
  </r>
  <r>
    <s v="Id605"/>
    <x v="8"/>
    <x v="1715"/>
    <x v="7"/>
    <s v="  Greg D"/>
    <n v="45.68"/>
    <x v="0"/>
    <n v="4.8"/>
    <x v="1"/>
    <s v="No"/>
    <x v="0"/>
    <s v="No"/>
    <x v="1"/>
    <n v="2"/>
    <x v="2"/>
    <x v="1"/>
    <n v="16267.32"/>
  </r>
  <r>
    <s v="Id606"/>
    <x v="6"/>
    <x v="1716"/>
    <x v="43"/>
    <s v="  Steven L"/>
    <n v="27.3"/>
    <x v="1"/>
    <n v="11.89"/>
    <x v="0"/>
    <s v="No"/>
    <x v="0"/>
    <s v="No"/>
    <x v="0"/>
    <n v="0"/>
    <x v="2"/>
    <x v="2"/>
    <n v="16232.85"/>
  </r>
  <r>
    <s v="Id607"/>
    <x v="1"/>
    <x v="1717"/>
    <x v="35"/>
    <s v="  Gianfilippo"/>
    <n v="54.45"/>
    <x v="0"/>
    <n v="4.7300000000000004"/>
    <x v="1"/>
    <s v="Yes"/>
    <x v="0"/>
    <s v="No"/>
    <x v="1"/>
    <n v="1"/>
    <x v="2"/>
    <x v="2"/>
    <n v="16205.88"/>
  </r>
  <r>
    <s v="Id608"/>
    <x v="1"/>
    <x v="1718"/>
    <x v="35"/>
    <s v="  Hector"/>
    <n v="54.43"/>
    <x v="0"/>
    <n v="4.6100000000000003"/>
    <x v="1"/>
    <s v="Yes"/>
    <x v="0"/>
    <s v="No"/>
    <x v="1"/>
    <n v="1"/>
    <x v="2"/>
    <x v="1"/>
    <n v="16199.1"/>
  </r>
  <r>
    <s v="Id609"/>
    <x v="1"/>
    <x v="823"/>
    <x v="15"/>
    <s v="  Mark W"/>
    <n v="48.01"/>
    <x v="0"/>
    <n v="7.3"/>
    <x v="0"/>
    <s v="No"/>
    <x v="0"/>
    <s v="No"/>
    <x v="1"/>
    <n v="0"/>
    <x v="2"/>
    <x v="0"/>
    <n v="16190.97"/>
  </r>
  <r>
    <s v="Id61"/>
    <x v="0"/>
    <x v="1719"/>
    <x v="20"/>
    <s v="  Cameron"/>
    <n v="38.06"/>
    <x v="0"/>
    <n v="6.04"/>
    <x v="2"/>
    <s v="No"/>
    <x v="0"/>
    <s v="Yes"/>
    <x v="0"/>
    <n v="1"/>
    <x v="0"/>
    <x v="0"/>
    <n v="42560.43"/>
  </r>
  <r>
    <s v="Id610"/>
    <x v="2"/>
    <x v="1720"/>
    <x v="31"/>
    <s v="  Aubri"/>
    <n v="48.32"/>
    <x v="0"/>
    <n v="5.88"/>
    <x v="2"/>
    <s v="No"/>
    <x v="0"/>
    <s v="No"/>
    <x v="1"/>
    <n v="0"/>
    <x v="2"/>
    <x v="2"/>
    <n v="16152.04"/>
  </r>
  <r>
    <s v="Id611"/>
    <x v="11"/>
    <x v="1721"/>
    <x v="40"/>
    <s v="  Justin"/>
    <n v="22.895"/>
    <x v="2"/>
    <n v="4.0599999999999996"/>
    <x v="1"/>
    <s v="No"/>
    <x v="0"/>
    <s v="Yes"/>
    <x v="0"/>
    <n v="1"/>
    <x v="2"/>
    <x v="0"/>
    <n v="16138.76"/>
  </r>
  <r>
    <s v="Id612"/>
    <x v="6"/>
    <x v="1722"/>
    <x v="30"/>
    <s v="  Megan A"/>
    <n v="54.85"/>
    <x v="0"/>
    <n v="4.9000000000000004"/>
    <x v="1"/>
    <s v="No"/>
    <x v="0"/>
    <s v="No"/>
    <x v="1"/>
    <n v="1"/>
    <x v="2"/>
    <x v="2"/>
    <n v="16122.65"/>
  </r>
  <r>
    <s v="Id613"/>
    <x v="7"/>
    <x v="1723"/>
    <x v="40"/>
    <s v="  Erika M"/>
    <n v="21.85"/>
    <x v="2"/>
    <n v="5.52"/>
    <x v="1"/>
    <s v="No"/>
    <x v="0"/>
    <s v="Yes"/>
    <x v="0"/>
    <n v="1"/>
    <x v="2"/>
    <x v="2"/>
    <n v="16115.3"/>
  </r>
  <r>
    <s v="Id614"/>
    <x v="1"/>
    <x v="1724"/>
    <x v="22"/>
    <s v="  Daniel G"/>
    <n v="51.86"/>
    <x v="0"/>
    <n v="5.2"/>
    <x v="1"/>
    <s v="Yes"/>
    <x v="0"/>
    <s v="No"/>
    <x v="1"/>
    <n v="0"/>
    <x v="2"/>
    <x v="0"/>
    <n v="16097.94"/>
  </r>
  <r>
    <s v="Id615"/>
    <x v="0"/>
    <x v="1725"/>
    <x v="45"/>
    <s v="  Devin C"/>
    <n v="39.049999999999997"/>
    <x v="0"/>
    <n v="7.59"/>
    <x v="0"/>
    <s v="No"/>
    <x v="0"/>
    <s v="No"/>
    <x v="1"/>
    <n v="3"/>
    <x v="2"/>
    <x v="1"/>
    <n v="16085.13"/>
  </r>
  <r>
    <s v="Id616"/>
    <x v="7"/>
    <x v="1726"/>
    <x v="45"/>
    <s v="  Louise A"/>
    <n v="31.824999999999999"/>
    <x v="0"/>
    <n v="8.2799999999999994"/>
    <x v="0"/>
    <s v="No"/>
    <x v="0"/>
    <s v="No"/>
    <x v="1"/>
    <n v="3"/>
    <x v="2"/>
    <x v="1"/>
    <n v="16069.08"/>
  </r>
  <r>
    <s v="Id617"/>
    <x v="2"/>
    <x v="1727"/>
    <x v="1"/>
    <s v="  Sarah"/>
    <n v="46.43"/>
    <x v="0"/>
    <n v="6.72"/>
    <x v="0"/>
    <s v="No"/>
    <x v="0"/>
    <s v="No"/>
    <x v="1"/>
    <n v="0"/>
    <x v="2"/>
    <x v="1"/>
    <n v="16062.89"/>
  </r>
  <r>
    <s v="Id618"/>
    <x v="1"/>
    <x v="1728"/>
    <x v="35"/>
    <s v="  Amy"/>
    <n v="53.63"/>
    <x v="0"/>
    <n v="5.47"/>
    <x v="1"/>
    <s v="Yes"/>
    <x v="0"/>
    <s v="No"/>
    <x v="1"/>
    <n v="1"/>
    <x v="2"/>
    <x v="0"/>
    <n v="16059.06"/>
  </r>
  <r>
    <s v="Id619"/>
    <x v="1"/>
    <x v="1729"/>
    <x v="9"/>
    <s v="  Brittany L"/>
    <n v="48.7"/>
    <x v="0"/>
    <n v="4.71"/>
    <x v="1"/>
    <s v="No"/>
    <x v="0"/>
    <s v="No"/>
    <x v="1"/>
    <n v="0"/>
    <x v="2"/>
    <x v="1"/>
    <n v="15966.19"/>
  </r>
  <r>
    <s v="Id62"/>
    <x v="6"/>
    <x v="1730"/>
    <x v="11"/>
    <s v="  Katie T"/>
    <n v="51.48"/>
    <x v="0"/>
    <n v="9.33"/>
    <x v="0"/>
    <s v="Yes"/>
    <x v="0"/>
    <s v="No"/>
    <x v="0"/>
    <n v="0"/>
    <x v="0"/>
    <x v="0"/>
    <n v="42538.720000000001"/>
  </r>
  <r>
    <s v="Id620"/>
    <x v="1"/>
    <x v="489"/>
    <x v="31"/>
    <s v="  Jessica L"/>
    <n v="48.81"/>
    <x v="0"/>
    <n v="5.49"/>
    <x v="1"/>
    <s v="No"/>
    <x v="0"/>
    <s v="No"/>
    <x v="1"/>
    <n v="0"/>
    <x v="2"/>
    <x v="2"/>
    <n v="15965.29"/>
  </r>
  <r>
    <s v="Id621"/>
    <x v="2"/>
    <x v="1731"/>
    <x v="9"/>
    <s v="  Kristina K"/>
    <n v="47.53"/>
    <x v="0"/>
    <n v="4.72"/>
    <x v="1"/>
    <s v="No"/>
    <x v="0"/>
    <s v="No"/>
    <x v="1"/>
    <n v="0"/>
    <x v="2"/>
    <x v="0"/>
    <n v="15922.29"/>
  </r>
  <r>
    <s v="Id622"/>
    <x v="10"/>
    <x v="1732"/>
    <x v="27"/>
    <s v="  Brad"/>
    <n v="36.85"/>
    <x v="0"/>
    <n v="6.7"/>
    <x v="0"/>
    <s v="No"/>
    <x v="0"/>
    <s v="No"/>
    <x v="1"/>
    <n v="0"/>
    <x v="2"/>
    <x v="2"/>
    <n v="15840.81"/>
  </r>
  <r>
    <s v="Id623"/>
    <x v="6"/>
    <x v="1733"/>
    <x v="31"/>
    <s v="  Margaret O"/>
    <n v="29.3"/>
    <x v="1"/>
    <n v="5.5"/>
    <x v="1"/>
    <s v="No"/>
    <x v="0"/>
    <s v="No"/>
    <x v="1"/>
    <n v="0"/>
    <x v="2"/>
    <x v="0"/>
    <n v="15828.82"/>
  </r>
  <r>
    <s v="Id624"/>
    <x v="6"/>
    <x v="1734"/>
    <x v="41"/>
    <s v="  Craig R"/>
    <n v="19.3"/>
    <x v="2"/>
    <n v="4.46"/>
    <x v="1"/>
    <s v="No"/>
    <x v="0"/>
    <s v="No"/>
    <x v="0"/>
    <n v="1"/>
    <x v="2"/>
    <x v="0"/>
    <n v="15820.7"/>
  </r>
  <r>
    <s v="Id625"/>
    <x v="1"/>
    <x v="1735"/>
    <x v="36"/>
    <s v="  Simo"/>
    <n v="24.13"/>
    <x v="2"/>
    <n v="5.29"/>
    <x v="1"/>
    <s v="Yes"/>
    <x v="0"/>
    <s v="Yes"/>
    <x v="0"/>
    <n v="1"/>
    <x v="2"/>
    <x v="1"/>
    <n v="15817.99"/>
  </r>
  <r>
    <s v="Id626"/>
    <x v="1"/>
    <x v="1736"/>
    <x v="15"/>
    <s v="  Christopher J"/>
    <n v="46.7"/>
    <x v="0"/>
    <n v="10.99"/>
    <x v="0"/>
    <s v="No"/>
    <x v="0"/>
    <s v="No"/>
    <x v="1"/>
    <n v="0"/>
    <x v="2"/>
    <x v="2"/>
    <n v="15746.62"/>
  </r>
  <r>
    <s v="Id627"/>
    <x v="1"/>
    <x v="1737"/>
    <x v="5"/>
    <s v="  Mario Sr"/>
    <n v="45.27"/>
    <x v="0"/>
    <n v="5.2"/>
    <x v="1"/>
    <s v="Yes"/>
    <x v="0"/>
    <s v="No"/>
    <x v="1"/>
    <n v="0"/>
    <x v="2"/>
    <x v="1"/>
    <n v="15698.86"/>
  </r>
  <r>
    <s v="Id628"/>
    <x v="2"/>
    <x v="1738"/>
    <x v="19"/>
    <s v="  Meghann R"/>
    <n v="44.29"/>
    <x v="0"/>
    <n v="9.66"/>
    <x v="0"/>
    <s v="No"/>
    <x v="0"/>
    <s v="No"/>
    <x v="1"/>
    <n v="2"/>
    <x v="2"/>
    <x v="1"/>
    <n v="15670.3"/>
  </r>
  <r>
    <s v="Id629"/>
    <x v="6"/>
    <x v="1739"/>
    <x v="35"/>
    <s v="  Scott M"/>
    <n v="54.59"/>
    <x v="0"/>
    <n v="4.22"/>
    <x v="1"/>
    <s v="Yes"/>
    <x v="0"/>
    <s v="No"/>
    <x v="1"/>
    <n v="1"/>
    <x v="2"/>
    <x v="1"/>
    <n v="15646.28"/>
  </r>
  <r>
    <s v="Id63"/>
    <x v="6"/>
    <x v="1740"/>
    <x v="0"/>
    <s v="  Casey"/>
    <n v="52.06"/>
    <x v="0"/>
    <n v="11.47"/>
    <x v="0"/>
    <s v="No"/>
    <x v="0"/>
    <s v="No"/>
    <x v="0"/>
    <n v="0"/>
    <x v="0"/>
    <x v="1"/>
    <n v="42478.6"/>
  </r>
  <r>
    <s v="Id630"/>
    <x v="1"/>
    <x v="1741"/>
    <x v="33"/>
    <s v="  Caitlin E"/>
    <n v="32.965000000000003"/>
    <x v="0"/>
    <n v="11.78"/>
    <x v="0"/>
    <s v="No"/>
    <x v="0"/>
    <s v="No"/>
    <x v="1"/>
    <n v="0"/>
    <x v="2"/>
    <x v="1"/>
    <n v="15612.19"/>
  </r>
  <r>
    <s v="Id631"/>
    <x v="2"/>
    <x v="1742"/>
    <x v="18"/>
    <s v="  Samantha A"/>
    <n v="38.049999999999997"/>
    <x v="0"/>
    <n v="9.6199999999999992"/>
    <x v="0"/>
    <s v="No"/>
    <x v="0"/>
    <s v="No"/>
    <x v="1"/>
    <n v="0"/>
    <x v="2"/>
    <x v="1"/>
    <n v="15608.58"/>
  </r>
  <r>
    <s v="Id632"/>
    <x v="1"/>
    <x v="1743"/>
    <x v="15"/>
    <s v="  Erik"/>
    <n v="46.14"/>
    <x v="0"/>
    <n v="10.78"/>
    <x v="0"/>
    <s v="No"/>
    <x v="0"/>
    <s v="No"/>
    <x v="1"/>
    <n v="0"/>
    <x v="2"/>
    <x v="1"/>
    <n v="15556.67"/>
  </r>
  <r>
    <s v="Id633"/>
    <x v="1"/>
    <x v="1744"/>
    <x v="33"/>
    <s v="  Christopher"/>
    <n v="41.325000000000003"/>
    <x v="0"/>
    <n v="5.1100000000000003"/>
    <x v="1"/>
    <s v="Yes"/>
    <x v="0"/>
    <s v="No"/>
    <x v="1"/>
    <n v="2"/>
    <x v="2"/>
    <x v="0"/>
    <n v="15555.19"/>
  </r>
  <r>
    <s v="Id634"/>
    <x v="2"/>
    <x v="1745"/>
    <x v="15"/>
    <s v="  Maya"/>
    <n v="44.64"/>
    <x v="0"/>
    <n v="7.18"/>
    <x v="0"/>
    <s v="No"/>
    <x v="0"/>
    <s v="No"/>
    <x v="1"/>
    <n v="0"/>
    <x v="2"/>
    <x v="1"/>
    <n v="15532.16"/>
  </r>
  <r>
    <s v="Id635"/>
    <x v="12"/>
    <x v="1746"/>
    <x v="42"/>
    <s v="  Zachary T"/>
    <n v="25.175000000000001"/>
    <x v="1"/>
    <n v="4.96"/>
    <x v="1"/>
    <s v="No"/>
    <x v="1"/>
    <s v="No"/>
    <x v="1"/>
    <n v="1"/>
    <x v="2"/>
    <x v="0"/>
    <n v="15518.18"/>
  </r>
  <r>
    <s v="Id636"/>
    <x v="2"/>
    <x v="335"/>
    <x v="5"/>
    <s v="  Hilda"/>
    <n v="43.11"/>
    <x v="0"/>
    <n v="4.67"/>
    <x v="1"/>
    <s v="Yes"/>
    <x v="0"/>
    <s v="No"/>
    <x v="1"/>
    <n v="0"/>
    <x v="2"/>
    <x v="2"/>
    <n v="15450.48"/>
  </r>
  <r>
    <s v="Id637"/>
    <x v="1"/>
    <x v="1672"/>
    <x v="29"/>
    <s v="  Stephanie"/>
    <n v="53.32"/>
    <x v="0"/>
    <n v="5.0599999999999996"/>
    <x v="1"/>
    <s v="No"/>
    <x v="0"/>
    <s v="No"/>
    <x v="1"/>
    <n v="0"/>
    <x v="2"/>
    <x v="2"/>
    <n v="15440.2"/>
  </r>
  <r>
    <s v="Id638"/>
    <x v="1"/>
    <x v="1747"/>
    <x v="28"/>
    <s v="  Doug"/>
    <n v="38.04"/>
    <x v="0"/>
    <n v="5.0199999999999996"/>
    <x v="1"/>
    <s v="Yes"/>
    <x v="0"/>
    <s v="No"/>
    <x v="1"/>
    <n v="1"/>
    <x v="2"/>
    <x v="1"/>
    <n v="15377.77"/>
  </r>
  <r>
    <s v="Id639"/>
    <x v="6"/>
    <x v="1748"/>
    <x v="27"/>
    <s v="  Bethany N"/>
    <n v="37.9"/>
    <x v="0"/>
    <n v="7.76"/>
    <x v="0"/>
    <s v="No"/>
    <x v="0"/>
    <s v="No"/>
    <x v="1"/>
    <n v="0"/>
    <x v="2"/>
    <x v="1"/>
    <n v="15368.22"/>
  </r>
  <r>
    <s v="Id64"/>
    <x v="3"/>
    <x v="120"/>
    <x v="11"/>
    <s v="  David"/>
    <n v="30.684999999999999"/>
    <x v="0"/>
    <n v="7.02"/>
    <x v="0"/>
    <s v="Yes"/>
    <x v="0"/>
    <s v="No"/>
    <x v="0"/>
    <n v="0"/>
    <x v="0"/>
    <x v="1"/>
    <n v="42303.69"/>
  </r>
  <r>
    <s v="Id640"/>
    <x v="2"/>
    <x v="562"/>
    <x v="0"/>
    <s v="  Sandra H"/>
    <n v="39.6"/>
    <x v="0"/>
    <n v="9.32"/>
    <x v="0"/>
    <s v="No"/>
    <x v="0"/>
    <s v="No"/>
    <x v="1"/>
    <n v="0"/>
    <x v="2"/>
    <x v="2"/>
    <n v="15363.77"/>
  </r>
  <r>
    <s v="Id641"/>
    <x v="8"/>
    <x v="768"/>
    <x v="35"/>
    <s v="  Takuo"/>
    <n v="50.92"/>
    <x v="0"/>
    <n v="5.31"/>
    <x v="1"/>
    <s v="Yes"/>
    <x v="0"/>
    <s v="No"/>
    <x v="1"/>
    <n v="1"/>
    <x v="2"/>
    <x v="0"/>
    <n v="15361.5"/>
  </r>
  <r>
    <s v="Id642"/>
    <x v="7"/>
    <x v="171"/>
    <x v="14"/>
    <s v="  Kelly A"/>
    <n v="21.85"/>
    <x v="2"/>
    <n v="5.56"/>
    <x v="1"/>
    <s v="Yes"/>
    <x v="0"/>
    <s v="No"/>
    <x v="0"/>
    <n v="0"/>
    <x v="2"/>
    <x v="0"/>
    <n v="15359.1"/>
  </r>
  <r>
    <s v="Id643"/>
    <x v="5"/>
    <x v="1749"/>
    <x v="32"/>
    <s v="  Scott"/>
    <n v="36.08"/>
    <x v="0"/>
    <n v="7.11"/>
    <x v="0"/>
    <s v="Yes"/>
    <x v="0"/>
    <s v="Yes"/>
    <x v="1"/>
    <n v="1"/>
    <x v="2"/>
    <x v="0"/>
    <n v="15322.77"/>
  </r>
  <r>
    <s v="Id644"/>
    <x v="8"/>
    <x v="1750"/>
    <x v="4"/>
    <s v="  Benoit"/>
    <n v="40.44"/>
    <x v="0"/>
    <n v="5.13"/>
    <x v="1"/>
    <s v="Yes"/>
    <x v="0"/>
    <s v="Yes"/>
    <x v="1"/>
    <n v="1"/>
    <x v="2"/>
    <x v="1"/>
    <n v="15260.52"/>
  </r>
  <r>
    <s v="Id645"/>
    <x v="7"/>
    <x v="1751"/>
    <x v="46"/>
    <s v="  Elizabeth M"/>
    <n v="38.094999999999999"/>
    <x v="0"/>
    <n v="10.199999999999999"/>
    <x v="0"/>
    <s v="No"/>
    <x v="0"/>
    <s v="No"/>
    <x v="1"/>
    <n v="0"/>
    <x v="2"/>
    <x v="1"/>
    <n v="15230.32"/>
  </r>
  <r>
    <s v="Id646"/>
    <x v="1"/>
    <x v="1752"/>
    <x v="1"/>
    <s v="  Jessica A"/>
    <n v="44.95"/>
    <x v="0"/>
    <n v="10.4"/>
    <x v="0"/>
    <s v="No"/>
    <x v="0"/>
    <s v="No"/>
    <x v="1"/>
    <n v="0"/>
    <x v="2"/>
    <x v="2"/>
    <n v="15207.92"/>
  </r>
  <r>
    <s v="Id647"/>
    <x v="1"/>
    <x v="1753"/>
    <x v="27"/>
    <s v="  Monica K"/>
    <n v="35.54"/>
    <x v="0"/>
    <n v="10.67"/>
    <x v="0"/>
    <s v="No"/>
    <x v="0"/>
    <s v="No"/>
    <x v="1"/>
    <n v="0"/>
    <x v="2"/>
    <x v="2"/>
    <n v="15174.81"/>
  </r>
  <r>
    <s v="Id648"/>
    <x v="6"/>
    <x v="1754"/>
    <x v="33"/>
    <s v="  Kevin L"/>
    <n v="39.799999999999997"/>
    <x v="0"/>
    <n v="4.6500000000000004"/>
    <x v="1"/>
    <s v="Yes"/>
    <x v="0"/>
    <s v="No"/>
    <x v="1"/>
    <n v="2"/>
    <x v="2"/>
    <x v="0"/>
    <n v="15170.07"/>
  </r>
  <r>
    <s v="Id649"/>
    <x v="0"/>
    <x v="1755"/>
    <x v="45"/>
    <s v="  Gregory"/>
    <n v="33.659999999999997"/>
    <x v="0"/>
    <n v="5.65"/>
    <x v="1"/>
    <s v="Yes"/>
    <x v="0"/>
    <s v="No"/>
    <x v="1"/>
    <n v="2"/>
    <x v="2"/>
    <x v="2"/>
    <n v="15161.53"/>
  </r>
  <r>
    <s v="Id65"/>
    <x v="0"/>
    <x v="118"/>
    <x v="34"/>
    <s v="  Bryson C"/>
    <n v="36.08"/>
    <x v="0"/>
    <n v="8.8000000000000007"/>
    <x v="0"/>
    <s v="Yes"/>
    <x v="0"/>
    <s v="No"/>
    <x v="0"/>
    <n v="1"/>
    <x v="0"/>
    <x v="0"/>
    <n v="42211.14"/>
  </r>
  <r>
    <s v="Id650"/>
    <x v="1"/>
    <x v="1756"/>
    <x v="27"/>
    <s v="  Della"/>
    <n v="35.5"/>
    <x v="0"/>
    <n v="11.97"/>
    <x v="0"/>
    <s v="No"/>
    <x v="0"/>
    <s v="No"/>
    <x v="1"/>
    <n v="0"/>
    <x v="2"/>
    <x v="1"/>
    <n v="15161.25"/>
  </r>
  <r>
    <s v="Id651"/>
    <x v="8"/>
    <x v="1757"/>
    <x v="12"/>
    <s v="  David"/>
    <n v="41.63"/>
    <x v="0"/>
    <n v="6.71"/>
    <x v="0"/>
    <s v="No"/>
    <x v="0"/>
    <s v="No"/>
    <x v="1"/>
    <n v="0"/>
    <x v="2"/>
    <x v="2"/>
    <n v="15150.44"/>
  </r>
  <r>
    <s v="Id652"/>
    <x v="6"/>
    <x v="655"/>
    <x v="1"/>
    <s v="  Victoria"/>
    <n v="46.49"/>
    <x v="0"/>
    <n v="11.92"/>
    <x v="0"/>
    <s v="No"/>
    <x v="0"/>
    <s v="No"/>
    <x v="1"/>
    <n v="0"/>
    <x v="2"/>
    <x v="2"/>
    <n v="15123.19"/>
  </r>
  <r>
    <s v="Id653"/>
    <x v="1"/>
    <x v="1406"/>
    <x v="7"/>
    <s v="  Tasos"/>
    <n v="43.29"/>
    <x v="0"/>
    <n v="5.35"/>
    <x v="1"/>
    <s v="No"/>
    <x v="0"/>
    <s v="No"/>
    <x v="1"/>
    <n v="2"/>
    <x v="2"/>
    <x v="2"/>
    <n v="15103.69"/>
  </r>
  <r>
    <s v="Id654"/>
    <x v="8"/>
    <x v="1758"/>
    <x v="34"/>
    <s v="  Thomas"/>
    <n v="43.08"/>
    <x v="0"/>
    <n v="8.9600000000000009"/>
    <x v="0"/>
    <s v="Yes"/>
    <x v="0"/>
    <s v="No"/>
    <x v="1"/>
    <n v="1"/>
    <x v="2"/>
    <x v="2"/>
    <n v="15090.35"/>
  </r>
  <r>
    <s v="Id655"/>
    <x v="10"/>
    <x v="1759"/>
    <x v="0"/>
    <s v="  Lukasz"/>
    <n v="39.07"/>
    <x v="0"/>
    <n v="11.93"/>
    <x v="0"/>
    <s v="No"/>
    <x v="0"/>
    <s v="No"/>
    <x v="1"/>
    <n v="0"/>
    <x v="2"/>
    <x v="1"/>
    <n v="15052.68"/>
  </r>
  <r>
    <s v="Id656"/>
    <x v="8"/>
    <x v="1760"/>
    <x v="12"/>
    <s v="  Matthew A"/>
    <n v="41.3"/>
    <x v="0"/>
    <n v="9.59"/>
    <x v="0"/>
    <s v="No"/>
    <x v="0"/>
    <s v="No"/>
    <x v="1"/>
    <n v="0"/>
    <x v="2"/>
    <x v="0"/>
    <n v="15038.51"/>
  </r>
  <r>
    <s v="Id657"/>
    <x v="6"/>
    <x v="1426"/>
    <x v="6"/>
    <s v="  Meta"/>
    <n v="42.95"/>
    <x v="0"/>
    <n v="11.88"/>
    <x v="0"/>
    <s v="Yes"/>
    <x v="0"/>
    <s v="No"/>
    <x v="1"/>
    <n v="2"/>
    <x v="2"/>
    <x v="0"/>
    <n v="15026.3"/>
  </r>
  <r>
    <s v="Id658"/>
    <x v="6"/>
    <x v="93"/>
    <x v="20"/>
    <s v="  Rachel E"/>
    <n v="46.96"/>
    <x v="0"/>
    <n v="4.6399999999999997"/>
    <x v="1"/>
    <s v="No"/>
    <x v="0"/>
    <s v="Yes"/>
    <x v="1"/>
    <n v="1"/>
    <x v="2"/>
    <x v="2"/>
    <n v="15025.76"/>
  </r>
  <r>
    <s v="Id659"/>
    <x v="1"/>
    <x v="1761"/>
    <x v="46"/>
    <s v="  Angelica"/>
    <n v="30.495000000000001"/>
    <x v="0"/>
    <n v="9.5299999999999994"/>
    <x v="0"/>
    <s v="No"/>
    <x v="0"/>
    <s v="No"/>
    <x v="1"/>
    <n v="0"/>
    <x v="2"/>
    <x v="1"/>
    <n v="15019.76"/>
  </r>
  <r>
    <s v="Id66"/>
    <x v="6"/>
    <x v="230"/>
    <x v="19"/>
    <s v="  Megan"/>
    <n v="54.99"/>
    <x v="0"/>
    <n v="8.68"/>
    <x v="0"/>
    <s v="No"/>
    <x v="0"/>
    <s v="No"/>
    <x v="0"/>
    <n v="2"/>
    <x v="0"/>
    <x v="2"/>
    <n v="42188.15"/>
  </r>
  <r>
    <s v="Id660"/>
    <x v="7"/>
    <x v="1762"/>
    <x v="39"/>
    <s v="  Kathleen"/>
    <n v="17.954999999999998"/>
    <x v="3"/>
    <n v="5.29"/>
    <x v="1"/>
    <s v="Yes"/>
    <x v="0"/>
    <s v="No"/>
    <x v="0"/>
    <n v="1"/>
    <x v="2"/>
    <x v="1"/>
    <n v="15006.58"/>
  </r>
  <r>
    <s v="Id661"/>
    <x v="6"/>
    <x v="1763"/>
    <x v="45"/>
    <s v="  Gabriel D"/>
    <n v="25.6"/>
    <x v="1"/>
    <n v="10.95"/>
    <x v="0"/>
    <s v="No"/>
    <x v="0"/>
    <s v="No"/>
    <x v="1"/>
    <n v="3"/>
    <x v="2"/>
    <x v="0"/>
    <n v="14988.43"/>
  </r>
  <r>
    <s v="Id662"/>
    <x v="5"/>
    <x v="1764"/>
    <x v="27"/>
    <s v="  Jeff T"/>
    <n v="34.21"/>
    <x v="0"/>
    <n v="9.17"/>
    <x v="0"/>
    <s v="No"/>
    <x v="0"/>
    <s v="No"/>
    <x v="1"/>
    <n v="0"/>
    <x v="2"/>
    <x v="2"/>
    <n v="14945.34"/>
  </r>
  <r>
    <s v="Id663"/>
    <x v="1"/>
    <x v="88"/>
    <x v="0"/>
    <s v="  Neil D"/>
    <n v="39.74"/>
    <x v="0"/>
    <n v="7.39"/>
    <x v="0"/>
    <s v="No"/>
    <x v="0"/>
    <s v="No"/>
    <x v="1"/>
    <n v="0"/>
    <x v="2"/>
    <x v="1"/>
    <n v="14926.97"/>
  </r>
  <r>
    <s v="Id664"/>
    <x v="6"/>
    <x v="1765"/>
    <x v="10"/>
    <s v="  Katherine L"/>
    <n v="49.53"/>
    <x v="0"/>
    <n v="9.1300000000000008"/>
    <x v="0"/>
    <s v="Yes"/>
    <x v="0"/>
    <s v="No"/>
    <x v="1"/>
    <n v="0"/>
    <x v="2"/>
    <x v="2"/>
    <n v="14908.27"/>
  </r>
  <r>
    <s v="Id665"/>
    <x v="7"/>
    <x v="1766"/>
    <x v="45"/>
    <s v="  Ariel E"/>
    <n v="39.33"/>
    <x v="0"/>
    <n v="10.4"/>
    <x v="0"/>
    <s v="No"/>
    <x v="0"/>
    <s v="No"/>
    <x v="1"/>
    <n v="3"/>
    <x v="2"/>
    <x v="1"/>
    <n v="14901.52"/>
  </r>
  <r>
    <s v="Id666"/>
    <x v="8"/>
    <x v="1437"/>
    <x v="6"/>
    <s v="  Christopher P"/>
    <n v="39.979999999999997"/>
    <x v="0"/>
    <n v="9.4600000000000009"/>
    <x v="0"/>
    <s v="Yes"/>
    <x v="0"/>
    <s v="No"/>
    <x v="1"/>
    <n v="2"/>
    <x v="2"/>
    <x v="1"/>
    <n v="14847.63"/>
  </r>
  <r>
    <s v="Id667"/>
    <x v="2"/>
    <x v="1767"/>
    <x v="9"/>
    <s v="  Erin M"/>
    <n v="46.51"/>
    <x v="0"/>
    <n v="8.69"/>
    <x v="0"/>
    <s v="Yes"/>
    <x v="0"/>
    <s v="No"/>
    <x v="1"/>
    <n v="0"/>
    <x v="2"/>
    <x v="0"/>
    <n v="14843.96"/>
  </r>
  <r>
    <s v="Id668"/>
    <x v="2"/>
    <x v="858"/>
    <x v="20"/>
    <s v="  Molly K"/>
    <n v="43.58"/>
    <x v="0"/>
    <n v="4.2300000000000004"/>
    <x v="1"/>
    <s v="No"/>
    <x v="0"/>
    <s v="Yes"/>
    <x v="1"/>
    <n v="1"/>
    <x v="2"/>
    <x v="0"/>
    <n v="14839.34"/>
  </r>
  <r>
    <s v="Id669"/>
    <x v="8"/>
    <x v="1768"/>
    <x v="34"/>
    <s v="  Ryan J"/>
    <n v="42.28"/>
    <x v="0"/>
    <n v="9.16"/>
    <x v="0"/>
    <s v="Yes"/>
    <x v="0"/>
    <s v="No"/>
    <x v="1"/>
    <n v="1"/>
    <x v="2"/>
    <x v="0"/>
    <n v="14819"/>
  </r>
  <r>
    <s v="Id67"/>
    <x v="0"/>
    <x v="1769"/>
    <x v="20"/>
    <s v="  Daniel"/>
    <n v="35.97"/>
    <x v="0"/>
    <n v="6.12"/>
    <x v="2"/>
    <s v="No"/>
    <x v="0"/>
    <s v="Yes"/>
    <x v="0"/>
    <n v="1"/>
    <x v="0"/>
    <x v="2"/>
    <n v="42124.52"/>
  </r>
  <r>
    <s v="Id670"/>
    <x v="2"/>
    <x v="1770"/>
    <x v="18"/>
    <s v="  Jennifer"/>
    <n v="35.520000000000003"/>
    <x v="0"/>
    <n v="8.26"/>
    <x v="0"/>
    <s v="No"/>
    <x v="0"/>
    <s v="No"/>
    <x v="1"/>
    <n v="0"/>
    <x v="2"/>
    <x v="1"/>
    <n v="14750.42"/>
  </r>
  <r>
    <s v="Id671"/>
    <x v="5"/>
    <x v="1699"/>
    <x v="27"/>
    <s v="  Daniel M"/>
    <n v="33.6"/>
    <x v="0"/>
    <n v="11.25"/>
    <x v="0"/>
    <s v="No"/>
    <x v="0"/>
    <s v="No"/>
    <x v="1"/>
    <n v="0"/>
    <x v="2"/>
    <x v="0"/>
    <n v="14738.43"/>
  </r>
  <r>
    <s v="Id672"/>
    <x v="1"/>
    <x v="1771"/>
    <x v="43"/>
    <s v="  Hiruni"/>
    <n v="22.42"/>
    <x v="2"/>
    <n v="6.74"/>
    <x v="0"/>
    <s v="No"/>
    <x v="0"/>
    <s v="No"/>
    <x v="0"/>
    <n v="0"/>
    <x v="2"/>
    <x v="1"/>
    <n v="14711.74"/>
  </r>
  <r>
    <s v="Id673"/>
    <x v="6"/>
    <x v="1772"/>
    <x v="31"/>
    <s v="  Reina H"/>
    <n v="46.86"/>
    <x v="0"/>
    <n v="4.87"/>
    <x v="1"/>
    <s v="No"/>
    <x v="0"/>
    <s v="No"/>
    <x v="1"/>
    <n v="0"/>
    <x v="2"/>
    <x v="1"/>
    <n v="14696.77"/>
  </r>
  <r>
    <s v="Id674"/>
    <x v="1"/>
    <x v="1773"/>
    <x v="45"/>
    <s v="  Kristi"/>
    <n v="32.965000000000003"/>
    <x v="0"/>
    <n v="6.68"/>
    <x v="0"/>
    <s v="No"/>
    <x v="0"/>
    <s v="No"/>
    <x v="1"/>
    <n v="3"/>
    <x v="2"/>
    <x v="2"/>
    <n v="14692.67"/>
  </r>
  <r>
    <s v="Id675"/>
    <x v="1"/>
    <x v="158"/>
    <x v="4"/>
    <s v="  Meredith L"/>
    <n v="39.340000000000003"/>
    <x v="0"/>
    <n v="5.0199999999999996"/>
    <x v="1"/>
    <s v="Yes"/>
    <x v="0"/>
    <s v="Yes"/>
    <x v="1"/>
    <n v="1"/>
    <x v="2"/>
    <x v="2"/>
    <n v="14665.75"/>
  </r>
  <r>
    <s v="Id676"/>
    <x v="1"/>
    <x v="1774"/>
    <x v="10"/>
    <s v="  Jocelyn"/>
    <n v="47"/>
    <x v="0"/>
    <n v="10.64"/>
    <x v="0"/>
    <s v="Yes"/>
    <x v="0"/>
    <s v="No"/>
    <x v="1"/>
    <n v="0"/>
    <x v="2"/>
    <x v="2"/>
    <n v="14657.2"/>
  </r>
  <r>
    <s v="Id677"/>
    <x v="2"/>
    <x v="1775"/>
    <x v="11"/>
    <s v="  Daphne"/>
    <n v="36.71"/>
    <x v="0"/>
    <n v="8.74"/>
    <x v="0"/>
    <s v="Yes"/>
    <x v="0"/>
    <s v="No"/>
    <x v="1"/>
    <n v="0"/>
    <x v="2"/>
    <x v="0"/>
    <n v="14640.35"/>
  </r>
  <r>
    <s v="Id678"/>
    <x v="6"/>
    <x v="108"/>
    <x v="17"/>
    <s v="  Margaret E"/>
    <n v="53.48"/>
    <x v="0"/>
    <n v="5.64"/>
    <x v="1"/>
    <s v="No"/>
    <x v="0"/>
    <s v="No"/>
    <x v="1"/>
    <n v="0"/>
    <x v="2"/>
    <x v="0"/>
    <n v="14630.52"/>
  </r>
  <r>
    <s v="Id679"/>
    <x v="5"/>
    <x v="1776"/>
    <x v="18"/>
    <s v="  Mario J"/>
    <n v="35.5"/>
    <x v="0"/>
    <n v="10.37"/>
    <x v="0"/>
    <s v="No"/>
    <x v="0"/>
    <s v="No"/>
    <x v="1"/>
    <n v="0"/>
    <x v="2"/>
    <x v="0"/>
    <n v="14612.33"/>
  </r>
  <r>
    <s v="Id68"/>
    <x v="0"/>
    <x v="1777"/>
    <x v="36"/>
    <s v="  Steven M"/>
    <n v="45.54"/>
    <x v="0"/>
    <n v="5.4"/>
    <x v="1"/>
    <s v="Yes"/>
    <x v="0"/>
    <s v="Yes"/>
    <x v="0"/>
    <n v="1"/>
    <x v="0"/>
    <x v="0"/>
    <n v="42112.24"/>
  </r>
  <r>
    <s v="Id680"/>
    <x v="10"/>
    <x v="1778"/>
    <x v="11"/>
    <s v="  Peter"/>
    <n v="36.979999999999997"/>
    <x v="0"/>
    <n v="9.56"/>
    <x v="0"/>
    <s v="Yes"/>
    <x v="0"/>
    <s v="No"/>
    <x v="1"/>
    <n v="0"/>
    <x v="2"/>
    <x v="0"/>
    <n v="14600.62"/>
  </r>
  <r>
    <s v="Id681"/>
    <x v="7"/>
    <x v="1779"/>
    <x v="32"/>
    <s v="  Carolina"/>
    <n v="32.395000000000003"/>
    <x v="0"/>
    <n v="8.23"/>
    <x v="0"/>
    <s v="Yes"/>
    <x v="0"/>
    <s v="Yes"/>
    <x v="1"/>
    <n v="1"/>
    <x v="2"/>
    <x v="2"/>
    <n v="14590.63"/>
  </r>
  <r>
    <s v="Id682"/>
    <x v="4"/>
    <x v="1780"/>
    <x v="27"/>
    <s v="  Jenny K"/>
    <n v="32.729999999999997"/>
    <x v="0"/>
    <n v="7.03"/>
    <x v="0"/>
    <s v="No"/>
    <x v="0"/>
    <s v="No"/>
    <x v="1"/>
    <n v="0"/>
    <x v="2"/>
    <x v="2"/>
    <n v="14574.64"/>
  </r>
  <r>
    <s v="Id683"/>
    <x v="7"/>
    <x v="1781"/>
    <x v="37"/>
    <s v="  Jessica"/>
    <n v="20.52"/>
    <x v="2"/>
    <n v="5.45"/>
    <x v="1"/>
    <s v="No"/>
    <x v="0"/>
    <s v="No"/>
    <x v="0"/>
    <n v="1"/>
    <x v="2"/>
    <x v="2"/>
    <n v="14571.89"/>
  </r>
  <r>
    <s v="Id684"/>
    <x v="6"/>
    <x v="1782"/>
    <x v="3"/>
    <s v="  Kimberly D"/>
    <n v="51.72"/>
    <x v="0"/>
    <n v="5.76"/>
    <x v="2"/>
    <s v="No"/>
    <x v="0"/>
    <s v="No"/>
    <x v="1"/>
    <n v="0"/>
    <x v="2"/>
    <x v="0"/>
    <n v="14547.26"/>
  </r>
  <r>
    <s v="Id685"/>
    <x v="1"/>
    <x v="679"/>
    <x v="3"/>
    <s v="  Marc-Olivier"/>
    <n v="50.2"/>
    <x v="0"/>
    <n v="5.4"/>
    <x v="1"/>
    <s v="No"/>
    <x v="0"/>
    <s v="No"/>
    <x v="1"/>
    <n v="0"/>
    <x v="2"/>
    <x v="0"/>
    <n v="14507.46"/>
  </r>
  <r>
    <s v="Id686"/>
    <x v="0"/>
    <x v="1783"/>
    <x v="20"/>
    <s v="  Russell J"/>
    <n v="25.52"/>
    <x v="1"/>
    <n v="6.35"/>
    <x v="2"/>
    <s v="No"/>
    <x v="0"/>
    <s v="Yes"/>
    <x v="1"/>
    <n v="1"/>
    <x v="2"/>
    <x v="1"/>
    <n v="14478.33"/>
  </r>
  <r>
    <s v="Id687"/>
    <x v="0"/>
    <x v="1784"/>
    <x v="33"/>
    <s v="  Karine"/>
    <n v="35.200000000000003"/>
    <x v="0"/>
    <n v="6.26"/>
    <x v="2"/>
    <s v="Yes"/>
    <x v="0"/>
    <s v="No"/>
    <x v="1"/>
    <n v="2"/>
    <x v="2"/>
    <x v="1"/>
    <n v="14474.68"/>
  </r>
  <r>
    <s v="Id688"/>
    <x v="1"/>
    <x v="1785"/>
    <x v="5"/>
    <s v="  Cheryl"/>
    <n v="41.26"/>
    <x v="0"/>
    <n v="5.97"/>
    <x v="2"/>
    <s v="Yes"/>
    <x v="0"/>
    <s v="No"/>
    <x v="1"/>
    <n v="0"/>
    <x v="2"/>
    <x v="0"/>
    <n v="14470.01"/>
  </r>
  <r>
    <s v="Id689"/>
    <x v="7"/>
    <x v="1786"/>
    <x v="16"/>
    <s v="  Allison M"/>
    <n v="17.195"/>
    <x v="3"/>
    <n v="5.29"/>
    <x v="1"/>
    <s v="Yes"/>
    <x v="0"/>
    <s v="No"/>
    <x v="0"/>
    <n v="0"/>
    <x v="2"/>
    <x v="0"/>
    <n v="14455.64"/>
  </r>
  <r>
    <s v="Id69"/>
    <x v="7"/>
    <x v="206"/>
    <x v="5"/>
    <s v="  Jenna L"/>
    <n v="35.53"/>
    <x v="0"/>
    <n v="4.3600000000000003"/>
    <x v="1"/>
    <s v="Yes"/>
    <x v="0"/>
    <s v="No"/>
    <x v="0"/>
    <n v="0"/>
    <x v="0"/>
    <x v="2"/>
    <n v="42111.66"/>
  </r>
  <r>
    <s v="Id690"/>
    <x v="8"/>
    <x v="1787"/>
    <x v="33"/>
    <s v="  Adriana"/>
    <n v="23.085000000000001"/>
    <x v="2"/>
    <n v="4.2699999999999996"/>
    <x v="1"/>
    <s v="Yes"/>
    <x v="0"/>
    <s v="No"/>
    <x v="1"/>
    <n v="2"/>
    <x v="2"/>
    <x v="0"/>
    <n v="14451.84"/>
  </r>
  <r>
    <s v="Id691"/>
    <x v="7"/>
    <x v="1788"/>
    <x v="33"/>
    <s v="  Miranda J"/>
    <n v="21.66"/>
    <x v="2"/>
    <n v="5.2"/>
    <x v="1"/>
    <s v="Yes"/>
    <x v="0"/>
    <s v="No"/>
    <x v="1"/>
    <n v="2"/>
    <x v="2"/>
    <x v="2"/>
    <n v="14449.85"/>
  </r>
  <r>
    <s v="Id692"/>
    <x v="5"/>
    <x v="1789"/>
    <x v="11"/>
    <s v="  Roberto"/>
    <n v="36.47"/>
    <x v="0"/>
    <n v="8.23"/>
    <x v="0"/>
    <s v="Yes"/>
    <x v="0"/>
    <s v="No"/>
    <x v="1"/>
    <n v="0"/>
    <x v="2"/>
    <x v="1"/>
    <n v="14427.63"/>
  </r>
  <r>
    <s v="Id693"/>
    <x v="2"/>
    <x v="1790"/>
    <x v="11"/>
    <s v="  Rebecca B"/>
    <n v="36.08"/>
    <x v="0"/>
    <n v="10.33"/>
    <x v="0"/>
    <s v="Yes"/>
    <x v="0"/>
    <s v="No"/>
    <x v="1"/>
    <n v="0"/>
    <x v="2"/>
    <x v="1"/>
    <n v="14426.66"/>
  </r>
  <r>
    <s v="Id694"/>
    <x v="1"/>
    <x v="1132"/>
    <x v="23"/>
    <s v="  Tiffany"/>
    <n v="23.18"/>
    <x v="2"/>
    <n v="6.13"/>
    <x v="2"/>
    <s v="No"/>
    <x v="0"/>
    <s v="No"/>
    <x v="1"/>
    <n v="0"/>
    <x v="2"/>
    <x v="2"/>
    <n v="14426.07"/>
  </r>
  <r>
    <s v="Id695"/>
    <x v="0"/>
    <x v="1791"/>
    <x v="45"/>
    <s v="  Alexander"/>
    <n v="39.159999999999997"/>
    <x v="0"/>
    <n v="8.08"/>
    <x v="0"/>
    <s v="No"/>
    <x v="0"/>
    <s v="No"/>
    <x v="1"/>
    <n v="3"/>
    <x v="2"/>
    <x v="0"/>
    <n v="14418.28"/>
  </r>
  <r>
    <s v="Id696"/>
    <x v="3"/>
    <x v="1763"/>
    <x v="45"/>
    <s v="  Rich M"/>
    <n v="38.19"/>
    <x v="0"/>
    <n v="10.49"/>
    <x v="0"/>
    <s v="No"/>
    <x v="0"/>
    <s v="No"/>
    <x v="1"/>
    <n v="3"/>
    <x v="2"/>
    <x v="1"/>
    <n v="14410.93"/>
  </r>
  <r>
    <s v="Id697"/>
    <x v="14"/>
    <x v="1792"/>
    <x v="45"/>
    <s v="  Aaron C"/>
    <n v="26.41"/>
    <x v="1"/>
    <n v="8.11"/>
    <x v="0"/>
    <s v="No"/>
    <x v="0"/>
    <s v="No"/>
    <x v="1"/>
    <n v="3"/>
    <x v="2"/>
    <x v="2"/>
    <n v="14394.56"/>
  </r>
  <r>
    <s v="Id698"/>
    <x v="7"/>
    <x v="1793"/>
    <x v="18"/>
    <s v="  Kate"/>
    <n v="28.785"/>
    <x v="1"/>
    <n v="6.6"/>
    <x v="0"/>
    <s v="No"/>
    <x v="0"/>
    <s v="No"/>
    <x v="1"/>
    <n v="0"/>
    <x v="2"/>
    <x v="0"/>
    <n v="14394.4"/>
  </r>
  <r>
    <s v="Id699"/>
    <x v="1"/>
    <x v="1794"/>
    <x v="32"/>
    <s v="  Maria M"/>
    <n v="26.695"/>
    <x v="1"/>
    <n v="10.14"/>
    <x v="0"/>
    <s v="Yes"/>
    <x v="0"/>
    <s v="Yes"/>
    <x v="1"/>
    <n v="1"/>
    <x v="2"/>
    <x v="1"/>
    <n v="14382.71"/>
  </r>
  <r>
    <s v="Id7"/>
    <x v="6"/>
    <x v="1795"/>
    <x v="21"/>
    <s v="  Scott"/>
    <n v="36.4"/>
    <x v="0"/>
    <n v="6.07"/>
    <x v="2"/>
    <s v="No"/>
    <x v="0"/>
    <s v="No"/>
    <x v="0"/>
    <n v="0"/>
    <x v="0"/>
    <x v="0"/>
    <n v="51194.559999999998"/>
  </r>
  <r>
    <s v="Id70"/>
    <x v="0"/>
    <x v="1796"/>
    <x v="0"/>
    <s v="  Freeman"/>
    <n v="30.8"/>
    <x v="0"/>
    <n v="9.77"/>
    <x v="0"/>
    <s v="No"/>
    <x v="0"/>
    <s v="No"/>
    <x v="0"/>
    <n v="0"/>
    <x v="0"/>
    <x v="0"/>
    <n v="41999.519999999997"/>
  </r>
  <r>
    <s v="Id700"/>
    <x v="6"/>
    <x v="1797"/>
    <x v="35"/>
    <s v="  Daven W"/>
    <n v="32.799999999999997"/>
    <x v="0"/>
    <n v="6.06"/>
    <x v="2"/>
    <s v="Yes"/>
    <x v="0"/>
    <s v="No"/>
    <x v="1"/>
    <n v="1"/>
    <x v="2"/>
    <x v="1"/>
    <n v="14358.36"/>
  </r>
  <r>
    <s v="Id701"/>
    <x v="2"/>
    <x v="1798"/>
    <x v="11"/>
    <s v="  Brianne"/>
    <n v="35.869999999999997"/>
    <x v="0"/>
    <n v="9.91"/>
    <x v="0"/>
    <s v="Yes"/>
    <x v="0"/>
    <s v="No"/>
    <x v="1"/>
    <n v="0"/>
    <x v="2"/>
    <x v="2"/>
    <n v="14355.43"/>
  </r>
  <r>
    <s v="Id702"/>
    <x v="1"/>
    <x v="1799"/>
    <x v="33"/>
    <s v="  Hiroki"/>
    <n v="21.66"/>
    <x v="2"/>
    <n v="4.1399999999999997"/>
    <x v="1"/>
    <s v="Yes"/>
    <x v="0"/>
    <s v="No"/>
    <x v="1"/>
    <n v="2"/>
    <x v="2"/>
    <x v="1"/>
    <n v="14349.85"/>
  </r>
  <r>
    <s v="Id703"/>
    <x v="10"/>
    <x v="1800"/>
    <x v="4"/>
    <s v="  Anders"/>
    <n v="37.72"/>
    <x v="0"/>
    <n v="4.38"/>
    <x v="1"/>
    <s v="Yes"/>
    <x v="0"/>
    <s v="Yes"/>
    <x v="1"/>
    <n v="1"/>
    <x v="2"/>
    <x v="0"/>
    <n v="14337.91"/>
  </r>
  <r>
    <s v="Id704"/>
    <x v="6"/>
    <x v="1801"/>
    <x v="45"/>
    <s v="  Danielle"/>
    <n v="39.700000000000003"/>
    <x v="0"/>
    <n v="9.83"/>
    <x v="0"/>
    <s v="No"/>
    <x v="0"/>
    <s v="No"/>
    <x v="1"/>
    <n v="3"/>
    <x v="2"/>
    <x v="1"/>
    <n v="14319.03"/>
  </r>
  <r>
    <s v="Id705"/>
    <x v="0"/>
    <x v="1802"/>
    <x v="45"/>
    <s v="  Candace N"/>
    <n v="35.97"/>
    <x v="0"/>
    <n v="11.08"/>
    <x v="0"/>
    <s v="No"/>
    <x v="0"/>
    <s v="No"/>
    <x v="1"/>
    <n v="3"/>
    <x v="2"/>
    <x v="0"/>
    <n v="14313.85"/>
  </r>
  <r>
    <s v="Id706"/>
    <x v="1"/>
    <x v="1803"/>
    <x v="0"/>
    <s v="  Bruno F"/>
    <n v="37.85"/>
    <x v="0"/>
    <n v="11.01"/>
    <x v="0"/>
    <s v="No"/>
    <x v="0"/>
    <s v="No"/>
    <x v="1"/>
    <n v="0"/>
    <x v="2"/>
    <x v="0"/>
    <n v="14285.9"/>
  </r>
  <r>
    <s v="Id707"/>
    <x v="7"/>
    <x v="1119"/>
    <x v="42"/>
    <s v="  Emily"/>
    <n v="21.66"/>
    <x v="2"/>
    <n v="4.37"/>
    <x v="1"/>
    <s v="No"/>
    <x v="1"/>
    <s v="No"/>
    <x v="0"/>
    <n v="1"/>
    <x v="2"/>
    <x v="1"/>
    <n v="14283.46"/>
  </r>
  <r>
    <s v="Id708"/>
    <x v="2"/>
    <x v="1804"/>
    <x v="7"/>
    <s v="  Katie"/>
    <n v="39.369999999999997"/>
    <x v="0"/>
    <n v="5.91"/>
    <x v="2"/>
    <s v="No"/>
    <x v="0"/>
    <s v="No"/>
    <x v="1"/>
    <n v="2"/>
    <x v="2"/>
    <x v="1"/>
    <n v="14258.33"/>
  </r>
  <r>
    <s v="Id709"/>
    <x v="2"/>
    <x v="1805"/>
    <x v="15"/>
    <s v="  Sally"/>
    <n v="40.880000000000003"/>
    <x v="0"/>
    <n v="7.65"/>
    <x v="0"/>
    <s v="No"/>
    <x v="0"/>
    <s v="No"/>
    <x v="1"/>
    <n v="0"/>
    <x v="2"/>
    <x v="1"/>
    <n v="14256.79"/>
  </r>
  <r>
    <s v="Id71"/>
    <x v="0"/>
    <x v="1806"/>
    <x v="41"/>
    <s v="  Jeff"/>
    <n v="38.39"/>
    <x v="0"/>
    <n v="4.25"/>
    <x v="1"/>
    <s v="No"/>
    <x v="0"/>
    <s v="No"/>
    <x v="0"/>
    <n v="1"/>
    <x v="0"/>
    <x v="2"/>
    <n v="41949.24"/>
  </r>
  <r>
    <s v="Id710"/>
    <x v="1"/>
    <x v="1807"/>
    <x v="33"/>
    <s v="  Meaghan J"/>
    <n v="26.22"/>
    <x v="1"/>
    <n v="5.37"/>
    <x v="1"/>
    <s v="Yes"/>
    <x v="0"/>
    <s v="No"/>
    <x v="1"/>
    <n v="2"/>
    <x v="2"/>
    <x v="0"/>
    <n v="14256.19"/>
  </r>
  <r>
    <s v="Id711"/>
    <x v="1"/>
    <x v="1808"/>
    <x v="33"/>
    <s v="  Rina"/>
    <n v="25.08"/>
    <x v="1"/>
    <n v="5.75"/>
    <x v="2"/>
    <s v="Yes"/>
    <x v="0"/>
    <s v="No"/>
    <x v="1"/>
    <n v="2"/>
    <x v="2"/>
    <x v="2"/>
    <n v="14254.61"/>
  </r>
  <r>
    <s v="Id712"/>
    <x v="6"/>
    <x v="1809"/>
    <x v="44"/>
    <s v="  Kristin P"/>
    <n v="39.1"/>
    <x v="0"/>
    <n v="6.79"/>
    <x v="0"/>
    <s v="Yes"/>
    <x v="0"/>
    <s v="No"/>
    <x v="1"/>
    <n v="2"/>
    <x v="2"/>
    <x v="2"/>
    <n v="14235.07"/>
  </r>
  <r>
    <s v="Id713"/>
    <x v="1"/>
    <x v="1810"/>
    <x v="45"/>
    <s v="  Albert"/>
    <n v="37.905000000000001"/>
    <x v="0"/>
    <n v="7.03"/>
    <x v="0"/>
    <s v="No"/>
    <x v="0"/>
    <s v="No"/>
    <x v="1"/>
    <n v="3"/>
    <x v="2"/>
    <x v="1"/>
    <n v="14210.54"/>
  </r>
  <r>
    <s v="Id714"/>
    <x v="2"/>
    <x v="1811"/>
    <x v="26"/>
    <s v="  Ashley"/>
    <n v="43.35"/>
    <x v="0"/>
    <n v="5.41"/>
    <x v="1"/>
    <s v="Yes"/>
    <x v="0"/>
    <s v="Yes"/>
    <x v="1"/>
    <n v="1"/>
    <x v="2"/>
    <x v="2"/>
    <n v="14209.4"/>
  </r>
  <r>
    <s v="Id715"/>
    <x v="2"/>
    <x v="1812"/>
    <x v="0"/>
    <s v="  Shannon L"/>
    <n v="36.15"/>
    <x v="0"/>
    <n v="8.0500000000000007"/>
    <x v="0"/>
    <s v="No"/>
    <x v="0"/>
    <s v="No"/>
    <x v="1"/>
    <n v="0"/>
    <x v="2"/>
    <x v="2"/>
    <n v="14193.55"/>
  </r>
  <r>
    <s v="Id716"/>
    <x v="1"/>
    <x v="511"/>
    <x v="41"/>
    <s v="  Amy B"/>
    <n v="44.98"/>
    <x v="0"/>
    <n v="5.94"/>
    <x v="2"/>
    <s v="No"/>
    <x v="0"/>
    <s v="No"/>
    <x v="1"/>
    <n v="1"/>
    <x v="2"/>
    <x v="2"/>
    <n v="14152.46"/>
  </r>
  <r>
    <s v="Id717"/>
    <x v="0"/>
    <x v="1813"/>
    <x v="42"/>
    <s v="  A Danielle"/>
    <n v="38.28"/>
    <x v="0"/>
    <n v="5.51"/>
    <x v="1"/>
    <s v="No"/>
    <x v="1"/>
    <s v="No"/>
    <x v="1"/>
    <n v="1"/>
    <x v="2"/>
    <x v="0"/>
    <n v="14133.04"/>
  </r>
  <r>
    <s v="Id718"/>
    <x v="1"/>
    <x v="1814"/>
    <x v="44"/>
    <s v="  Conrad F"/>
    <n v="32.299999999999997"/>
    <x v="0"/>
    <n v="6.55"/>
    <x v="0"/>
    <s v="Yes"/>
    <x v="0"/>
    <s v="No"/>
    <x v="1"/>
    <n v="2"/>
    <x v="2"/>
    <x v="2"/>
    <n v="14119.62"/>
  </r>
  <r>
    <s v="Id719"/>
    <x v="8"/>
    <x v="1815"/>
    <x v="5"/>
    <s v="  Josh"/>
    <n v="39.51"/>
    <x v="0"/>
    <n v="5.79"/>
    <x v="2"/>
    <s v="Yes"/>
    <x v="0"/>
    <s v="No"/>
    <x v="1"/>
    <n v="0"/>
    <x v="2"/>
    <x v="0"/>
    <n v="14098.07"/>
  </r>
  <r>
    <s v="Id72"/>
    <x v="3"/>
    <x v="1816"/>
    <x v="12"/>
    <s v="  Elenilton V"/>
    <n v="32.299999999999997"/>
    <x v="0"/>
    <n v="4.76"/>
    <x v="1"/>
    <s v="No"/>
    <x v="0"/>
    <s v="No"/>
    <x v="0"/>
    <n v="2"/>
    <x v="0"/>
    <x v="2"/>
    <n v="41919.1"/>
  </r>
  <r>
    <s v="Id720"/>
    <x v="1"/>
    <x v="1817"/>
    <x v="17"/>
    <s v="  Maxime"/>
    <n v="50.46"/>
    <x v="0"/>
    <n v="4.5599999999999996"/>
    <x v="1"/>
    <s v="No"/>
    <x v="0"/>
    <s v="No"/>
    <x v="1"/>
    <n v="0"/>
    <x v="2"/>
    <x v="0"/>
    <n v="14081.93"/>
  </r>
  <r>
    <s v="Id721"/>
    <x v="7"/>
    <x v="1818"/>
    <x v="46"/>
    <s v="  Natalie"/>
    <n v="31.73"/>
    <x v="0"/>
    <n v="7"/>
    <x v="0"/>
    <s v="No"/>
    <x v="0"/>
    <s v="No"/>
    <x v="1"/>
    <n v="0"/>
    <x v="2"/>
    <x v="0"/>
    <n v="14043.48"/>
  </r>
  <r>
    <s v="Id722"/>
    <x v="6"/>
    <x v="1819"/>
    <x v="32"/>
    <s v="  Melissa"/>
    <n v="32.1"/>
    <x v="0"/>
    <n v="6.57"/>
    <x v="0"/>
    <s v="Yes"/>
    <x v="0"/>
    <s v="Yes"/>
    <x v="1"/>
    <n v="1"/>
    <x v="2"/>
    <x v="0"/>
    <n v="14007.22"/>
  </r>
  <r>
    <s v="Id723"/>
    <x v="0"/>
    <x v="1820"/>
    <x v="32"/>
    <s v="  Laura P"/>
    <n v="27.83"/>
    <x v="1"/>
    <n v="11.61"/>
    <x v="0"/>
    <s v="Yes"/>
    <x v="0"/>
    <s v="Yes"/>
    <x v="1"/>
    <n v="1"/>
    <x v="2"/>
    <x v="1"/>
    <n v="14001.29"/>
  </r>
  <r>
    <s v="Id724"/>
    <x v="0"/>
    <x v="1821"/>
    <x v="32"/>
    <s v="  Lisa"/>
    <n v="27.72"/>
    <x v="1"/>
    <n v="8.16"/>
    <x v="0"/>
    <s v="Yes"/>
    <x v="0"/>
    <s v="Yes"/>
    <x v="1"/>
    <n v="1"/>
    <x v="2"/>
    <x v="2"/>
    <n v="14001.13"/>
  </r>
  <r>
    <s v="Id725"/>
    <x v="3"/>
    <x v="1822"/>
    <x v="33"/>
    <s v="  William D"/>
    <n v="36.765000000000001"/>
    <x v="0"/>
    <n v="4.4800000000000004"/>
    <x v="1"/>
    <s v="Yes"/>
    <x v="0"/>
    <s v="No"/>
    <x v="1"/>
    <n v="2"/>
    <x v="2"/>
    <x v="2"/>
    <n v="13981.85"/>
  </r>
  <r>
    <s v="Id726"/>
    <x v="8"/>
    <x v="449"/>
    <x v="29"/>
    <s v="  James"/>
    <n v="48.36"/>
    <x v="0"/>
    <n v="4.08"/>
    <x v="1"/>
    <s v="No"/>
    <x v="0"/>
    <s v="No"/>
    <x v="1"/>
    <n v="0"/>
    <x v="2"/>
    <x v="2"/>
    <n v="13979.45"/>
  </r>
  <r>
    <s v="Id727"/>
    <x v="9"/>
    <x v="1823"/>
    <x v="33"/>
    <s v="  John"/>
    <n v="31.445"/>
    <x v="0"/>
    <n v="4.4000000000000004"/>
    <x v="1"/>
    <s v="Yes"/>
    <x v="0"/>
    <s v="No"/>
    <x v="1"/>
    <n v="2"/>
    <x v="2"/>
    <x v="1"/>
    <n v="13974.46"/>
  </r>
  <r>
    <s v="Id728"/>
    <x v="1"/>
    <x v="1824"/>
    <x v="46"/>
    <s v="  Adam S"/>
    <n v="27.55"/>
    <x v="1"/>
    <n v="9.02"/>
    <x v="0"/>
    <s v="No"/>
    <x v="0"/>
    <s v="No"/>
    <x v="1"/>
    <n v="0"/>
    <x v="2"/>
    <x v="2"/>
    <n v="13937.67"/>
  </r>
  <r>
    <s v="Id729"/>
    <x v="0"/>
    <x v="1825"/>
    <x v="27"/>
    <s v="  Armando"/>
    <n v="33.11"/>
    <x v="0"/>
    <n v="8.06"/>
    <x v="0"/>
    <s v="No"/>
    <x v="0"/>
    <s v="No"/>
    <x v="1"/>
    <n v="0"/>
    <x v="2"/>
    <x v="1"/>
    <n v="13919.82"/>
  </r>
  <r>
    <s v="Id73"/>
    <x v="6"/>
    <x v="1826"/>
    <x v="8"/>
    <s v="  Maurya"/>
    <n v="48.8"/>
    <x v="0"/>
    <n v="6.22"/>
    <x v="2"/>
    <s v="Yes"/>
    <x v="0"/>
    <s v="No"/>
    <x v="0"/>
    <n v="2"/>
    <x v="0"/>
    <x v="0"/>
    <n v="41886.54"/>
  </r>
  <r>
    <s v="Id730"/>
    <x v="0"/>
    <x v="1827"/>
    <x v="33"/>
    <s v="  Dana"/>
    <n v="36.85"/>
    <x v="0"/>
    <n v="6.21"/>
    <x v="2"/>
    <s v="Yes"/>
    <x v="0"/>
    <s v="No"/>
    <x v="1"/>
    <n v="2"/>
    <x v="2"/>
    <x v="1"/>
    <n v="13887.97"/>
  </r>
  <r>
    <s v="Id731"/>
    <x v="0"/>
    <x v="1828"/>
    <x v="33"/>
    <s v="  Jennifer L"/>
    <n v="36.299999999999997"/>
    <x v="0"/>
    <n v="5.79"/>
    <x v="2"/>
    <s v="Yes"/>
    <x v="0"/>
    <s v="No"/>
    <x v="1"/>
    <n v="2"/>
    <x v="2"/>
    <x v="0"/>
    <n v="13887.2"/>
  </r>
  <r>
    <s v="Id732"/>
    <x v="1"/>
    <x v="1829"/>
    <x v="22"/>
    <s v="  Benjamin"/>
    <n v="45.34"/>
    <x v="0"/>
    <n v="5.69"/>
    <x v="1"/>
    <s v="Yes"/>
    <x v="0"/>
    <s v="No"/>
    <x v="1"/>
    <n v="0"/>
    <x v="2"/>
    <x v="1"/>
    <n v="13886.4"/>
  </r>
  <r>
    <s v="Id733"/>
    <x v="6"/>
    <x v="1830"/>
    <x v="33"/>
    <s v="  Tanya"/>
    <n v="31.8"/>
    <x v="0"/>
    <n v="5.36"/>
    <x v="1"/>
    <s v="Yes"/>
    <x v="0"/>
    <s v="No"/>
    <x v="1"/>
    <n v="2"/>
    <x v="2"/>
    <x v="1"/>
    <n v="13880.95"/>
  </r>
  <r>
    <s v="Id734"/>
    <x v="1"/>
    <x v="1133"/>
    <x v="1"/>
    <s v="  Tracy"/>
    <n v="41.02"/>
    <x v="0"/>
    <n v="11.37"/>
    <x v="0"/>
    <s v="No"/>
    <x v="0"/>
    <s v="No"/>
    <x v="1"/>
    <n v="0"/>
    <x v="2"/>
    <x v="2"/>
    <n v="13874.89"/>
  </r>
  <r>
    <s v="Id735"/>
    <x v="1"/>
    <x v="1831"/>
    <x v="46"/>
    <s v="  Emily S"/>
    <n v="32.68"/>
    <x v="0"/>
    <n v="11.87"/>
    <x v="0"/>
    <s v="No"/>
    <x v="0"/>
    <s v="No"/>
    <x v="1"/>
    <n v="0"/>
    <x v="2"/>
    <x v="1"/>
    <n v="13844.8"/>
  </r>
  <r>
    <s v="Id736"/>
    <x v="6"/>
    <x v="1832"/>
    <x v="43"/>
    <s v="  Kelly R"/>
    <n v="21.7"/>
    <x v="2"/>
    <n v="4.9000000000000004"/>
    <x v="1"/>
    <s v="No"/>
    <x v="0"/>
    <s v="Yes"/>
    <x v="0"/>
    <n v="1"/>
    <x v="2"/>
    <x v="2"/>
    <n v="13844.51"/>
  </r>
  <r>
    <s v="Id737"/>
    <x v="0"/>
    <x v="1833"/>
    <x v="45"/>
    <s v="  Kyle"/>
    <n v="40.479999999999997"/>
    <x v="0"/>
    <n v="6.7"/>
    <x v="0"/>
    <s v="No"/>
    <x v="0"/>
    <s v="No"/>
    <x v="1"/>
    <n v="3"/>
    <x v="1"/>
    <x v="2"/>
    <n v="13831.12"/>
  </r>
  <r>
    <s v="Id738"/>
    <x v="6"/>
    <x v="1834"/>
    <x v="45"/>
    <s v="  Bruce A Jr"/>
    <n v="34.5"/>
    <x v="0"/>
    <n v="10.3"/>
    <x v="0"/>
    <s v="No"/>
    <x v="0"/>
    <s v="No"/>
    <x v="1"/>
    <n v="3"/>
    <x v="1"/>
    <x v="0"/>
    <n v="13822.8"/>
  </r>
  <r>
    <s v="Id739"/>
    <x v="1"/>
    <x v="1835"/>
    <x v="24"/>
    <s v="  Cary J"/>
    <n v="45.9"/>
    <x v="0"/>
    <n v="11.14"/>
    <x v="0"/>
    <s v="Yes"/>
    <x v="0"/>
    <s v="No"/>
    <x v="1"/>
    <n v="1"/>
    <x v="1"/>
    <x v="1"/>
    <n v="13819.49"/>
  </r>
  <r>
    <s v="Id74"/>
    <x v="6"/>
    <x v="1836"/>
    <x v="27"/>
    <s v="  Samantha C"/>
    <n v="45.5"/>
    <x v="0"/>
    <n v="7.96"/>
    <x v="0"/>
    <s v="No"/>
    <x v="0"/>
    <s v="No"/>
    <x v="0"/>
    <n v="0"/>
    <x v="0"/>
    <x v="0"/>
    <n v="41794.629999999997"/>
  </r>
  <r>
    <s v="Id740"/>
    <x v="2"/>
    <x v="1837"/>
    <x v="8"/>
    <s v="  Jill M"/>
    <n v="33.479999999999997"/>
    <x v="0"/>
    <n v="4.74"/>
    <x v="1"/>
    <s v="Yes"/>
    <x v="0"/>
    <s v="No"/>
    <x v="1"/>
    <n v="2"/>
    <x v="1"/>
    <x v="0"/>
    <n v="13801.61"/>
  </r>
  <r>
    <s v="Id741"/>
    <x v="1"/>
    <x v="1838"/>
    <x v="33"/>
    <s v="  Chris"/>
    <n v="28.31"/>
    <x v="1"/>
    <n v="5.96"/>
    <x v="2"/>
    <s v="Yes"/>
    <x v="0"/>
    <s v="No"/>
    <x v="1"/>
    <n v="2"/>
    <x v="1"/>
    <x v="2"/>
    <n v="13770.1"/>
  </r>
  <r>
    <s v="Id742"/>
    <x v="14"/>
    <x v="1017"/>
    <x v="42"/>
    <s v="  Michael E"/>
    <n v="21.565000000000001"/>
    <x v="2"/>
    <n v="4.95"/>
    <x v="1"/>
    <s v="No"/>
    <x v="1"/>
    <s v="No"/>
    <x v="0"/>
    <n v="1"/>
    <x v="1"/>
    <x v="1"/>
    <n v="13747.87"/>
  </r>
  <r>
    <s v="Id743"/>
    <x v="2"/>
    <x v="541"/>
    <x v="4"/>
    <s v="  Lauren"/>
    <n v="35.590000000000003"/>
    <x v="0"/>
    <n v="5.21"/>
    <x v="1"/>
    <s v="Yes"/>
    <x v="0"/>
    <s v="Yes"/>
    <x v="1"/>
    <n v="1"/>
    <x v="1"/>
    <x v="1"/>
    <n v="13746.74"/>
  </r>
  <r>
    <s v="Id744"/>
    <x v="2"/>
    <x v="1839"/>
    <x v="22"/>
    <s v="  Kathryn E"/>
    <n v="43.44"/>
    <x v="0"/>
    <n v="4.8600000000000003"/>
    <x v="1"/>
    <s v="Yes"/>
    <x v="0"/>
    <s v="No"/>
    <x v="1"/>
    <n v="0"/>
    <x v="1"/>
    <x v="0"/>
    <n v="13726.21"/>
  </r>
  <r>
    <s v="Id745"/>
    <x v="7"/>
    <x v="1840"/>
    <x v="10"/>
    <s v="  Polly"/>
    <n v="21.754999999999999"/>
    <x v="2"/>
    <n v="7.79"/>
    <x v="0"/>
    <s v="Yes"/>
    <x v="0"/>
    <s v="No"/>
    <x v="1"/>
    <n v="0"/>
    <x v="1"/>
    <x v="1"/>
    <n v="13725.47"/>
  </r>
  <r>
    <s v="Id746"/>
    <x v="8"/>
    <x v="1841"/>
    <x v="24"/>
    <s v="  Mark H"/>
    <n v="44.55"/>
    <x v="0"/>
    <n v="7.12"/>
    <x v="0"/>
    <s v="Yes"/>
    <x v="0"/>
    <s v="No"/>
    <x v="1"/>
    <n v="1"/>
    <x v="1"/>
    <x v="1"/>
    <n v="13714.55"/>
  </r>
  <r>
    <s v="Id747"/>
    <x v="2"/>
    <x v="1842"/>
    <x v="22"/>
    <s v="  Jessie M"/>
    <n v="43.32"/>
    <x v="0"/>
    <n v="4.67"/>
    <x v="1"/>
    <s v="Yes"/>
    <x v="0"/>
    <s v="No"/>
    <x v="1"/>
    <n v="0"/>
    <x v="1"/>
    <x v="2"/>
    <n v="13685.51"/>
  </r>
  <r>
    <s v="Id748"/>
    <x v="5"/>
    <x v="1843"/>
    <x v="32"/>
    <s v="  Chris"/>
    <n v="31.23"/>
    <x v="0"/>
    <n v="9.1199999999999992"/>
    <x v="0"/>
    <s v="Yes"/>
    <x v="0"/>
    <s v="Yes"/>
    <x v="1"/>
    <n v="1"/>
    <x v="1"/>
    <x v="1"/>
    <n v="13677.68"/>
  </r>
  <r>
    <s v="Id749"/>
    <x v="8"/>
    <x v="1844"/>
    <x v="41"/>
    <s v="  Daniel"/>
    <n v="42.81"/>
    <x v="0"/>
    <n v="4.1500000000000004"/>
    <x v="1"/>
    <s v="No"/>
    <x v="0"/>
    <s v="No"/>
    <x v="1"/>
    <n v="1"/>
    <x v="1"/>
    <x v="0"/>
    <n v="13638.06"/>
  </r>
  <r>
    <s v="Id75"/>
    <x v="6"/>
    <x v="1845"/>
    <x v="34"/>
    <s v="  Bethany A"/>
    <n v="53.61"/>
    <x v="0"/>
    <n v="10.92"/>
    <x v="0"/>
    <s v="Yes"/>
    <x v="0"/>
    <s v="No"/>
    <x v="0"/>
    <n v="1"/>
    <x v="0"/>
    <x v="2"/>
    <n v="41681.86"/>
  </r>
  <r>
    <s v="Id750"/>
    <x v="7"/>
    <x v="1469"/>
    <x v="44"/>
    <s v="  Megan"/>
    <n v="35.909999999999997"/>
    <x v="0"/>
    <n v="6.72"/>
    <x v="0"/>
    <s v="Yes"/>
    <x v="0"/>
    <s v="No"/>
    <x v="1"/>
    <n v="2"/>
    <x v="1"/>
    <x v="0"/>
    <n v="13635.64"/>
  </r>
  <r>
    <s v="Id751"/>
    <x v="1"/>
    <x v="1846"/>
    <x v="4"/>
    <s v="  Kevin"/>
    <n v="36.65"/>
    <x v="0"/>
    <n v="5.01"/>
    <x v="1"/>
    <s v="Yes"/>
    <x v="0"/>
    <s v="Yes"/>
    <x v="1"/>
    <n v="1"/>
    <x v="1"/>
    <x v="0"/>
    <n v="13622.01"/>
  </r>
  <r>
    <s v="Id752"/>
    <x v="7"/>
    <x v="1847"/>
    <x v="44"/>
    <s v="  Caroline S"/>
    <n v="22.04"/>
    <x v="2"/>
    <n v="10.9"/>
    <x v="0"/>
    <s v="Yes"/>
    <x v="0"/>
    <s v="No"/>
    <x v="1"/>
    <n v="2"/>
    <x v="1"/>
    <x v="0"/>
    <n v="13616.36"/>
  </r>
  <r>
    <s v="Id753"/>
    <x v="7"/>
    <x v="1848"/>
    <x v="28"/>
    <s v="  Nuta"/>
    <n v="31.824999999999999"/>
    <x v="0"/>
    <n v="5.52"/>
    <x v="1"/>
    <s v="Yes"/>
    <x v="0"/>
    <s v="No"/>
    <x v="1"/>
    <n v="1"/>
    <x v="1"/>
    <x v="2"/>
    <n v="13607.37"/>
  </r>
  <r>
    <s v="Id754"/>
    <x v="1"/>
    <x v="1849"/>
    <x v="25"/>
    <s v="  Margie"/>
    <n v="53.58"/>
    <x v="0"/>
    <n v="4.55"/>
    <x v="1"/>
    <s v="No"/>
    <x v="0"/>
    <s v="No"/>
    <x v="1"/>
    <n v="1"/>
    <x v="1"/>
    <x v="2"/>
    <n v="13588.17"/>
  </r>
  <r>
    <s v="Id755"/>
    <x v="2"/>
    <x v="1850"/>
    <x v="0"/>
    <s v="  Heidi"/>
    <n v="34.299999999999997"/>
    <x v="0"/>
    <n v="11.76"/>
    <x v="0"/>
    <s v="No"/>
    <x v="0"/>
    <s v="No"/>
    <x v="1"/>
    <n v="0"/>
    <x v="1"/>
    <x v="0"/>
    <n v="13566.04"/>
  </r>
  <r>
    <s v="Id756"/>
    <x v="11"/>
    <x v="1851"/>
    <x v="46"/>
    <s v="  Diego J"/>
    <n v="32.11"/>
    <x v="0"/>
    <n v="7.06"/>
    <x v="0"/>
    <s v="No"/>
    <x v="0"/>
    <s v="No"/>
    <x v="1"/>
    <n v="0"/>
    <x v="1"/>
    <x v="0"/>
    <n v="13555"/>
  </r>
  <r>
    <s v="Id757"/>
    <x v="1"/>
    <x v="1779"/>
    <x v="32"/>
    <s v="  Enrique M Sr"/>
    <n v="31.78"/>
    <x v="0"/>
    <n v="11.35"/>
    <x v="0"/>
    <s v="Yes"/>
    <x v="0"/>
    <s v="Yes"/>
    <x v="1"/>
    <n v="1"/>
    <x v="1"/>
    <x v="2"/>
    <n v="13511.28"/>
  </r>
  <r>
    <s v="Id758"/>
    <x v="8"/>
    <x v="1852"/>
    <x v="29"/>
    <s v="  Greg"/>
    <n v="46.89"/>
    <x v="0"/>
    <n v="5.52"/>
    <x v="1"/>
    <s v="No"/>
    <x v="0"/>
    <s v="No"/>
    <x v="1"/>
    <n v="0"/>
    <x v="1"/>
    <x v="1"/>
    <n v="13480.83"/>
  </r>
  <r>
    <s v="Id759"/>
    <x v="1"/>
    <x v="1853"/>
    <x v="34"/>
    <s v="  Filip"/>
    <n v="39.35"/>
    <x v="0"/>
    <n v="7.86"/>
    <x v="0"/>
    <s v="Yes"/>
    <x v="0"/>
    <s v="No"/>
    <x v="1"/>
    <n v="1"/>
    <x v="1"/>
    <x v="1"/>
    <n v="13472.19"/>
  </r>
  <r>
    <s v="Id76"/>
    <x v="0"/>
    <x v="1534"/>
    <x v="34"/>
    <s v="  Yves"/>
    <n v="36.19"/>
    <x v="0"/>
    <n v="11.51"/>
    <x v="0"/>
    <s v="Yes"/>
    <x v="0"/>
    <s v="No"/>
    <x v="0"/>
    <n v="1"/>
    <x v="0"/>
    <x v="1"/>
    <n v="41676.080000000002"/>
  </r>
  <r>
    <s v="Id760"/>
    <x v="6"/>
    <x v="1854"/>
    <x v="46"/>
    <s v="  Rosemary E"/>
    <n v="39.200000000000003"/>
    <x v="0"/>
    <n v="11.38"/>
    <x v="0"/>
    <s v="No"/>
    <x v="0"/>
    <s v="No"/>
    <x v="1"/>
    <n v="0"/>
    <x v="1"/>
    <x v="0"/>
    <n v="13470.86"/>
  </r>
  <r>
    <s v="Id761"/>
    <x v="0"/>
    <x v="1855"/>
    <x v="46"/>
    <s v="  Lisa"/>
    <n v="39.159999999999997"/>
    <x v="0"/>
    <n v="10.48"/>
    <x v="0"/>
    <s v="No"/>
    <x v="0"/>
    <s v="No"/>
    <x v="1"/>
    <n v="0"/>
    <x v="1"/>
    <x v="1"/>
    <n v="13470.8"/>
  </r>
  <r>
    <s v="Id762"/>
    <x v="1"/>
    <x v="146"/>
    <x v="22"/>
    <s v="  Jason"/>
    <n v="44.1"/>
    <x v="0"/>
    <n v="5.04"/>
    <x v="1"/>
    <s v="Yes"/>
    <x v="0"/>
    <s v="No"/>
    <x v="1"/>
    <n v="0"/>
    <x v="1"/>
    <x v="2"/>
    <n v="13465.8"/>
  </r>
  <r>
    <s v="Id763"/>
    <x v="6"/>
    <x v="1856"/>
    <x v="46"/>
    <s v="  Courtney"/>
    <n v="33.200000000000003"/>
    <x v="0"/>
    <n v="9.06"/>
    <x v="0"/>
    <s v="No"/>
    <x v="0"/>
    <s v="No"/>
    <x v="1"/>
    <n v="0"/>
    <x v="1"/>
    <x v="1"/>
    <n v="13462.52"/>
  </r>
  <r>
    <s v="Id764"/>
    <x v="0"/>
    <x v="1851"/>
    <x v="46"/>
    <s v="  Jennifer R"/>
    <n v="29.92"/>
    <x v="0"/>
    <n v="11.07"/>
    <x v="0"/>
    <s v="No"/>
    <x v="0"/>
    <s v="No"/>
    <x v="1"/>
    <n v="0"/>
    <x v="1"/>
    <x v="2"/>
    <n v="13457.96"/>
  </r>
  <r>
    <s v="Id765"/>
    <x v="6"/>
    <x v="1857"/>
    <x v="46"/>
    <s v="  Lauren E"/>
    <n v="25"/>
    <x v="1"/>
    <n v="10.45"/>
    <x v="0"/>
    <s v="No"/>
    <x v="0"/>
    <s v="No"/>
    <x v="1"/>
    <n v="0"/>
    <x v="1"/>
    <x v="2"/>
    <n v="13451.12"/>
  </r>
  <r>
    <s v="Id766"/>
    <x v="1"/>
    <x v="1858"/>
    <x v="34"/>
    <s v="  Ashley M"/>
    <n v="38.869999999999997"/>
    <x v="0"/>
    <n v="8.6300000000000008"/>
    <x v="0"/>
    <s v="Yes"/>
    <x v="0"/>
    <s v="No"/>
    <x v="1"/>
    <n v="1"/>
    <x v="1"/>
    <x v="1"/>
    <n v="13440.7"/>
  </r>
  <r>
    <s v="Id767"/>
    <x v="7"/>
    <x v="1859"/>
    <x v="8"/>
    <s v="  Alison R"/>
    <n v="32.299999999999997"/>
    <x v="0"/>
    <n v="5.28"/>
    <x v="1"/>
    <s v="Yes"/>
    <x v="0"/>
    <s v="No"/>
    <x v="1"/>
    <n v="2"/>
    <x v="1"/>
    <x v="0"/>
    <n v="13430.27"/>
  </r>
  <r>
    <s v="Id768"/>
    <x v="1"/>
    <x v="1860"/>
    <x v="44"/>
    <s v="  Madeleine"/>
    <n v="31.16"/>
    <x v="0"/>
    <n v="7.49"/>
    <x v="0"/>
    <s v="Yes"/>
    <x v="0"/>
    <s v="No"/>
    <x v="1"/>
    <n v="2"/>
    <x v="1"/>
    <x v="0"/>
    <n v="13429.04"/>
  </r>
  <r>
    <s v="Id769"/>
    <x v="1"/>
    <x v="1861"/>
    <x v="21"/>
    <s v="  Stacey"/>
    <n v="54.59"/>
    <x v="0"/>
    <n v="4.2699999999999996"/>
    <x v="1"/>
    <s v="No"/>
    <x v="0"/>
    <s v="No"/>
    <x v="1"/>
    <n v="0"/>
    <x v="1"/>
    <x v="0"/>
    <n v="13417.05"/>
  </r>
  <r>
    <s v="Id77"/>
    <x v="6"/>
    <x v="1862"/>
    <x v="5"/>
    <s v="  Danielle"/>
    <n v="34.6"/>
    <x v="0"/>
    <n v="5.99"/>
    <x v="2"/>
    <s v="Yes"/>
    <x v="0"/>
    <s v="No"/>
    <x v="0"/>
    <n v="0"/>
    <x v="0"/>
    <x v="0"/>
    <n v="41661.599999999999"/>
  </r>
  <r>
    <s v="Id770"/>
    <x v="1"/>
    <x v="1863"/>
    <x v="44"/>
    <s v="  Kimberly"/>
    <n v="21.09"/>
    <x v="2"/>
    <n v="9.2200000000000006"/>
    <x v="0"/>
    <s v="Yes"/>
    <x v="0"/>
    <s v="No"/>
    <x v="1"/>
    <n v="2"/>
    <x v="1"/>
    <x v="1"/>
    <n v="13415.04"/>
  </r>
  <r>
    <s v="Id771"/>
    <x v="8"/>
    <x v="1864"/>
    <x v="25"/>
    <s v="  Matthew D"/>
    <n v="52.41"/>
    <x v="0"/>
    <n v="5.99"/>
    <x v="2"/>
    <s v="No"/>
    <x v="0"/>
    <s v="No"/>
    <x v="1"/>
    <n v="1"/>
    <x v="1"/>
    <x v="0"/>
    <n v="13412.97"/>
  </r>
  <r>
    <s v="Id772"/>
    <x v="0"/>
    <x v="1865"/>
    <x v="33"/>
    <s v="  Michael"/>
    <n v="41.47"/>
    <x v="0"/>
    <n v="5.86"/>
    <x v="2"/>
    <s v="Yes"/>
    <x v="0"/>
    <s v="No"/>
    <x v="1"/>
    <n v="2"/>
    <x v="1"/>
    <x v="0"/>
    <n v="13405.39"/>
  </r>
  <r>
    <s v="Id773"/>
    <x v="6"/>
    <x v="1866"/>
    <x v="33"/>
    <s v="  Ben"/>
    <n v="33.1"/>
    <x v="0"/>
    <n v="5.19"/>
    <x v="1"/>
    <s v="Yes"/>
    <x v="0"/>
    <s v="No"/>
    <x v="1"/>
    <n v="2"/>
    <x v="1"/>
    <x v="2"/>
    <n v="13393.76"/>
  </r>
  <r>
    <s v="Id774"/>
    <x v="6"/>
    <x v="1867"/>
    <x v="33"/>
    <s v="  Chris"/>
    <n v="30.8"/>
    <x v="0"/>
    <n v="4.37"/>
    <x v="1"/>
    <s v="Yes"/>
    <x v="0"/>
    <s v="No"/>
    <x v="1"/>
    <n v="2"/>
    <x v="1"/>
    <x v="0"/>
    <n v="13390.56"/>
  </r>
  <r>
    <s v="Id775"/>
    <x v="8"/>
    <x v="1868"/>
    <x v="26"/>
    <s v="  Jeremy J"/>
    <n v="42.06"/>
    <x v="0"/>
    <n v="5.32"/>
    <x v="1"/>
    <s v="No"/>
    <x v="0"/>
    <s v="No"/>
    <x v="1"/>
    <n v="1"/>
    <x v="1"/>
    <x v="1"/>
    <n v="13383.67"/>
  </r>
  <r>
    <s v="Id776"/>
    <x v="2"/>
    <x v="1869"/>
    <x v="20"/>
    <s v="  Amy L"/>
    <n v="39.270000000000003"/>
    <x v="0"/>
    <n v="5.64"/>
    <x v="1"/>
    <s v="No"/>
    <x v="0"/>
    <s v="Yes"/>
    <x v="1"/>
    <n v="1"/>
    <x v="1"/>
    <x v="0"/>
    <n v="13377.41"/>
  </r>
  <r>
    <s v="Id777"/>
    <x v="4"/>
    <x v="1870"/>
    <x v="28"/>
    <s v="  Karen L"/>
    <n v="30.71"/>
    <x v="0"/>
    <n v="5.59"/>
    <x v="1"/>
    <s v="Yes"/>
    <x v="0"/>
    <s v="No"/>
    <x v="1"/>
    <n v="1"/>
    <x v="1"/>
    <x v="1"/>
    <n v="13375.76"/>
  </r>
  <r>
    <s v="Id778"/>
    <x v="1"/>
    <x v="1871"/>
    <x v="29"/>
    <s v="  Tennille"/>
    <n v="47.19"/>
    <x v="0"/>
    <n v="5.29"/>
    <x v="1"/>
    <s v="No"/>
    <x v="0"/>
    <s v="No"/>
    <x v="1"/>
    <n v="0"/>
    <x v="1"/>
    <x v="2"/>
    <n v="13360.94"/>
  </r>
  <r>
    <s v="Id779"/>
    <x v="1"/>
    <x v="1872"/>
    <x v="46"/>
    <s v="  Matt"/>
    <n v="30.02"/>
    <x v="0"/>
    <n v="6.65"/>
    <x v="0"/>
    <s v="No"/>
    <x v="0"/>
    <s v="No"/>
    <x v="1"/>
    <n v="0"/>
    <x v="1"/>
    <x v="2"/>
    <n v="13352.1"/>
  </r>
  <r>
    <s v="Id78"/>
    <x v="6"/>
    <x v="1873"/>
    <x v="15"/>
    <s v="  Julia"/>
    <n v="54.12"/>
    <x v="0"/>
    <n v="11.57"/>
    <x v="0"/>
    <s v="No"/>
    <x v="0"/>
    <s v="No"/>
    <x v="0"/>
    <n v="0"/>
    <x v="0"/>
    <x v="2"/>
    <n v="41636.199999999997"/>
  </r>
  <r>
    <s v="Id780"/>
    <x v="1"/>
    <x v="1874"/>
    <x v="5"/>
    <s v="  Emily"/>
    <n v="37.909999999999997"/>
    <x v="0"/>
    <n v="5.68"/>
    <x v="1"/>
    <s v="Yes"/>
    <x v="0"/>
    <s v="No"/>
    <x v="1"/>
    <n v="0"/>
    <x v="1"/>
    <x v="1"/>
    <n v="13333.71"/>
  </r>
  <r>
    <s v="Id781"/>
    <x v="1"/>
    <x v="1033"/>
    <x v="21"/>
    <s v="  Justin E"/>
    <n v="54.61"/>
    <x v="0"/>
    <n v="4.49"/>
    <x v="1"/>
    <s v="No"/>
    <x v="0"/>
    <s v="No"/>
    <x v="1"/>
    <n v="0"/>
    <x v="1"/>
    <x v="0"/>
    <n v="13292.52"/>
  </r>
  <r>
    <s v="Id782"/>
    <x v="8"/>
    <x v="322"/>
    <x v="27"/>
    <s v="  Shalane"/>
    <n v="36.005000000000003"/>
    <x v="0"/>
    <n v="6.9"/>
    <x v="0"/>
    <s v="No"/>
    <x v="0"/>
    <s v="No"/>
    <x v="1"/>
    <n v="0"/>
    <x v="1"/>
    <x v="0"/>
    <n v="13228.85"/>
  </r>
  <r>
    <s v="Id783"/>
    <x v="6"/>
    <x v="1875"/>
    <x v="27"/>
    <s v="  Jessica N"/>
    <n v="28.7"/>
    <x v="1"/>
    <n v="11.52"/>
    <x v="0"/>
    <s v="No"/>
    <x v="0"/>
    <s v="No"/>
    <x v="1"/>
    <n v="0"/>
    <x v="1"/>
    <x v="1"/>
    <n v="13224.69"/>
  </r>
  <r>
    <s v="Id784"/>
    <x v="7"/>
    <x v="1876"/>
    <x v="18"/>
    <s v="  Melanie"/>
    <n v="34.295000000000002"/>
    <x v="0"/>
    <n v="11.24"/>
    <x v="0"/>
    <s v="No"/>
    <x v="0"/>
    <s v="No"/>
    <x v="1"/>
    <n v="0"/>
    <x v="1"/>
    <x v="0"/>
    <n v="13224.06"/>
  </r>
  <r>
    <s v="Id785"/>
    <x v="7"/>
    <x v="1877"/>
    <x v="27"/>
    <s v="  Ruth Angelica"/>
    <n v="27.55"/>
    <x v="1"/>
    <n v="10.98"/>
    <x v="0"/>
    <s v="No"/>
    <x v="0"/>
    <s v="No"/>
    <x v="1"/>
    <n v="0"/>
    <x v="1"/>
    <x v="2"/>
    <n v="13217.09"/>
  </r>
  <r>
    <s v="Id786"/>
    <x v="1"/>
    <x v="1878"/>
    <x v="31"/>
    <s v="  Una M"/>
    <n v="40.700000000000003"/>
    <x v="0"/>
    <n v="5.42"/>
    <x v="1"/>
    <s v="No"/>
    <x v="0"/>
    <s v="No"/>
    <x v="1"/>
    <n v="0"/>
    <x v="1"/>
    <x v="1"/>
    <n v="13214.43"/>
  </r>
  <r>
    <s v="Id787"/>
    <x v="7"/>
    <x v="1879"/>
    <x v="27"/>
    <s v="  Taralyn"/>
    <n v="18.335000000000001"/>
    <x v="3"/>
    <n v="10.97"/>
    <x v="0"/>
    <s v="No"/>
    <x v="0"/>
    <s v="No"/>
    <x v="1"/>
    <n v="0"/>
    <x v="1"/>
    <x v="2"/>
    <n v="13204.29"/>
  </r>
  <r>
    <s v="Id788"/>
    <x v="3"/>
    <x v="1880"/>
    <x v="44"/>
    <s v="  James A"/>
    <n v="33.914999999999999"/>
    <x v="0"/>
    <n v="9.56"/>
    <x v="0"/>
    <s v="Yes"/>
    <x v="0"/>
    <s v="No"/>
    <x v="1"/>
    <n v="2"/>
    <x v="1"/>
    <x v="1"/>
    <n v="13143.86"/>
  </r>
  <r>
    <s v="Id789"/>
    <x v="13"/>
    <x v="1880"/>
    <x v="44"/>
    <s v="  Ning"/>
    <n v="33.534999999999997"/>
    <x v="0"/>
    <n v="9.4"/>
    <x v="0"/>
    <s v="Yes"/>
    <x v="0"/>
    <s v="No"/>
    <x v="1"/>
    <n v="2"/>
    <x v="1"/>
    <x v="1"/>
    <n v="13143.34"/>
  </r>
  <r>
    <s v="Id79"/>
    <x v="6"/>
    <x v="1881"/>
    <x v="11"/>
    <s v="  Joshua"/>
    <n v="48.82"/>
    <x v="0"/>
    <n v="6.67"/>
    <x v="0"/>
    <s v="Yes"/>
    <x v="0"/>
    <s v="No"/>
    <x v="0"/>
    <n v="0"/>
    <x v="0"/>
    <x v="1"/>
    <n v="41505.15"/>
  </r>
  <r>
    <s v="Id790"/>
    <x v="11"/>
    <x v="1882"/>
    <x v="44"/>
    <s v="  Joel"/>
    <n v="23.655000000000001"/>
    <x v="2"/>
    <n v="8.48"/>
    <x v="0"/>
    <s v="Yes"/>
    <x v="0"/>
    <s v="No"/>
    <x v="1"/>
    <n v="2"/>
    <x v="1"/>
    <x v="1"/>
    <n v="13129.6"/>
  </r>
  <r>
    <s v="Id791"/>
    <x v="6"/>
    <x v="1883"/>
    <x v="23"/>
    <s v="  Pamela J"/>
    <n v="28"/>
    <x v="1"/>
    <n v="5.57"/>
    <x v="1"/>
    <s v="No"/>
    <x v="0"/>
    <s v="No"/>
    <x v="1"/>
    <n v="0"/>
    <x v="1"/>
    <x v="0"/>
    <n v="13126.68"/>
  </r>
  <r>
    <s v="Id792"/>
    <x v="1"/>
    <x v="1884"/>
    <x v="32"/>
    <s v="  Brittney"/>
    <n v="30.23"/>
    <x v="0"/>
    <n v="6.94"/>
    <x v="0"/>
    <s v="Yes"/>
    <x v="0"/>
    <s v="Yes"/>
    <x v="1"/>
    <n v="1"/>
    <x v="1"/>
    <x v="2"/>
    <n v="13116.84"/>
  </r>
  <r>
    <s v="Id793"/>
    <x v="2"/>
    <x v="641"/>
    <x v="25"/>
    <s v="  Sheila"/>
    <n v="51.14"/>
    <x v="0"/>
    <n v="4.05"/>
    <x v="1"/>
    <s v="No"/>
    <x v="0"/>
    <s v="No"/>
    <x v="1"/>
    <n v="1"/>
    <x v="1"/>
    <x v="1"/>
    <n v="13113.51"/>
  </r>
  <r>
    <s v="Id794"/>
    <x v="1"/>
    <x v="1885"/>
    <x v="27"/>
    <s v="  Koji"/>
    <n v="24.32"/>
    <x v="2"/>
    <n v="10.220000000000001"/>
    <x v="0"/>
    <s v="No"/>
    <x v="0"/>
    <s v="No"/>
    <x v="1"/>
    <n v="0"/>
    <x v="1"/>
    <x v="0"/>
    <n v="13112.6"/>
  </r>
  <r>
    <s v="Id795"/>
    <x v="6"/>
    <x v="1886"/>
    <x v="12"/>
    <s v="  Sarah"/>
    <n v="38.06"/>
    <x v="0"/>
    <n v="9.24"/>
    <x v="0"/>
    <s v="No"/>
    <x v="0"/>
    <s v="No"/>
    <x v="1"/>
    <n v="0"/>
    <x v="1"/>
    <x v="1"/>
    <n v="13110.79"/>
  </r>
  <r>
    <s v="Id796"/>
    <x v="2"/>
    <x v="379"/>
    <x v="1"/>
    <s v="  Colleen M"/>
    <n v="37.700000000000003"/>
    <x v="0"/>
    <n v="8.6"/>
    <x v="0"/>
    <s v="No"/>
    <x v="0"/>
    <s v="No"/>
    <x v="1"/>
    <n v="0"/>
    <x v="1"/>
    <x v="1"/>
    <n v="13101.74"/>
  </r>
  <r>
    <s v="Id797"/>
    <x v="6"/>
    <x v="1887"/>
    <x v="44"/>
    <s v="  Deedra G"/>
    <n v="44"/>
    <x v="0"/>
    <n v="9.32"/>
    <x v="0"/>
    <s v="Yes"/>
    <x v="0"/>
    <s v="No"/>
    <x v="1"/>
    <n v="2"/>
    <x v="1"/>
    <x v="1"/>
    <n v="13063.88"/>
  </r>
  <r>
    <s v="Id798"/>
    <x v="2"/>
    <x v="1888"/>
    <x v="22"/>
    <s v="  Kulwinder"/>
    <n v="41.45"/>
    <x v="0"/>
    <n v="6.12"/>
    <x v="2"/>
    <s v="Yes"/>
    <x v="0"/>
    <s v="No"/>
    <x v="1"/>
    <n v="0"/>
    <x v="1"/>
    <x v="2"/>
    <n v="13051.22"/>
  </r>
  <r>
    <s v="Id799"/>
    <x v="7"/>
    <x v="1889"/>
    <x v="11"/>
    <s v="  Ann M"/>
    <n v="25.364999999999998"/>
    <x v="1"/>
    <n v="9.19"/>
    <x v="0"/>
    <s v="Yes"/>
    <x v="0"/>
    <s v="No"/>
    <x v="1"/>
    <n v="0"/>
    <x v="1"/>
    <x v="0"/>
    <n v="13047.33"/>
  </r>
  <r>
    <s v="Id8"/>
    <x v="0"/>
    <x v="1890"/>
    <x v="45"/>
    <s v="  Stephen"/>
    <n v="36.96"/>
    <x v="0"/>
    <n v="7.93"/>
    <x v="0"/>
    <s v="No"/>
    <x v="0"/>
    <s v="No"/>
    <x v="0"/>
    <n v="3"/>
    <x v="2"/>
    <x v="1"/>
    <n v="49577.66"/>
  </r>
  <r>
    <s v="Id80"/>
    <x v="6"/>
    <x v="1891"/>
    <x v="12"/>
    <s v="  Jennifer"/>
    <n v="51.01"/>
    <x v="0"/>
    <n v="9.1999999999999993"/>
    <x v="0"/>
    <s v="No"/>
    <x v="0"/>
    <s v="No"/>
    <x v="0"/>
    <n v="0"/>
    <x v="0"/>
    <x v="1"/>
    <n v="41351.879999999997"/>
  </r>
  <r>
    <s v="Id800"/>
    <x v="1"/>
    <x v="1892"/>
    <x v="4"/>
    <s v="  Sarah E"/>
    <n v="34.56"/>
    <x v="0"/>
    <n v="5.84"/>
    <x v="2"/>
    <s v="Yes"/>
    <x v="0"/>
    <s v="Yes"/>
    <x v="1"/>
    <n v="1"/>
    <x v="1"/>
    <x v="2"/>
    <n v="13044.41"/>
  </r>
  <r>
    <s v="Id801"/>
    <x v="6"/>
    <x v="1893"/>
    <x v="44"/>
    <s v="  Apryl J"/>
    <n v="28.2"/>
    <x v="1"/>
    <n v="7.19"/>
    <x v="0"/>
    <s v="Yes"/>
    <x v="0"/>
    <s v="No"/>
    <x v="1"/>
    <n v="2"/>
    <x v="1"/>
    <x v="2"/>
    <n v="13041.92"/>
  </r>
  <r>
    <s v="Id802"/>
    <x v="4"/>
    <x v="1894"/>
    <x v="18"/>
    <s v="  Ilana"/>
    <n v="30.43"/>
    <x v="0"/>
    <n v="9.39"/>
    <x v="0"/>
    <s v="No"/>
    <x v="0"/>
    <s v="No"/>
    <x v="1"/>
    <n v="0"/>
    <x v="1"/>
    <x v="1"/>
    <n v="13023.93"/>
  </r>
  <r>
    <s v="Id803"/>
    <x v="7"/>
    <x v="1895"/>
    <x v="28"/>
    <s v="  Katherine"/>
    <n v="32.395000000000003"/>
    <x v="0"/>
    <n v="4.2699999999999996"/>
    <x v="1"/>
    <s v="Yes"/>
    <x v="0"/>
    <s v="No"/>
    <x v="1"/>
    <n v="1"/>
    <x v="1"/>
    <x v="2"/>
    <n v="13019.16"/>
  </r>
  <r>
    <s v="Id804"/>
    <x v="1"/>
    <x v="1896"/>
    <x v="27"/>
    <s v="  Katherine"/>
    <n v="24.035"/>
    <x v="2"/>
    <n v="11.71"/>
    <x v="0"/>
    <s v="No"/>
    <x v="0"/>
    <s v="No"/>
    <x v="1"/>
    <n v="0"/>
    <x v="1"/>
    <x v="2"/>
    <n v="13012.21"/>
  </r>
  <r>
    <s v="Id805"/>
    <x v="1"/>
    <x v="1897"/>
    <x v="7"/>
    <s v="  Karl"/>
    <n v="37.119999999999997"/>
    <x v="0"/>
    <n v="5.29"/>
    <x v="1"/>
    <s v="No"/>
    <x v="0"/>
    <s v="No"/>
    <x v="1"/>
    <n v="2"/>
    <x v="1"/>
    <x v="1"/>
    <n v="13010.86"/>
  </r>
  <r>
    <s v="Id806"/>
    <x v="1"/>
    <x v="1898"/>
    <x v="4"/>
    <s v="  Stephen"/>
    <n v="34.840000000000003"/>
    <x v="0"/>
    <n v="6"/>
    <x v="2"/>
    <s v="Yes"/>
    <x v="0"/>
    <s v="Yes"/>
    <x v="1"/>
    <n v="1"/>
    <x v="1"/>
    <x v="0"/>
    <n v="13008.07"/>
  </r>
  <r>
    <s v="Id807"/>
    <x v="1"/>
    <x v="1899"/>
    <x v="27"/>
    <s v="  Will"/>
    <n v="29.53"/>
    <x v="1"/>
    <n v="10.64"/>
    <x v="0"/>
    <s v="No"/>
    <x v="0"/>
    <s v="No"/>
    <x v="1"/>
    <n v="0"/>
    <x v="1"/>
    <x v="2"/>
    <n v="13004.95"/>
  </r>
  <r>
    <s v="Id808"/>
    <x v="1"/>
    <x v="1900"/>
    <x v="10"/>
    <s v="  Bradley D"/>
    <n v="42.51"/>
    <x v="0"/>
    <n v="8.2100000000000009"/>
    <x v="0"/>
    <s v="Yes"/>
    <x v="0"/>
    <s v="No"/>
    <x v="1"/>
    <n v="0"/>
    <x v="1"/>
    <x v="2"/>
    <n v="13002.91"/>
  </r>
  <r>
    <s v="Id809"/>
    <x v="2"/>
    <x v="1901"/>
    <x v="20"/>
    <s v="  Amy M"/>
    <n v="38.14"/>
    <x v="0"/>
    <n v="5.58"/>
    <x v="1"/>
    <s v="No"/>
    <x v="0"/>
    <s v="Yes"/>
    <x v="1"/>
    <n v="1"/>
    <x v="1"/>
    <x v="1"/>
    <n v="12994.12"/>
  </r>
  <r>
    <s v="Id81"/>
    <x v="6"/>
    <x v="1902"/>
    <x v="28"/>
    <s v="  Gwen M"/>
    <n v="45.65"/>
    <x v="0"/>
    <n v="5.1100000000000003"/>
    <x v="1"/>
    <s v="Yes"/>
    <x v="0"/>
    <s v="No"/>
    <x v="0"/>
    <n v="1"/>
    <x v="0"/>
    <x v="1"/>
    <n v="41331.79"/>
  </r>
  <r>
    <s v="Id810"/>
    <x v="0"/>
    <x v="1903"/>
    <x v="46"/>
    <s v="  Matthew W"/>
    <n v="39.93"/>
    <x v="0"/>
    <n v="8.75"/>
    <x v="0"/>
    <s v="No"/>
    <x v="0"/>
    <s v="No"/>
    <x v="1"/>
    <n v="0"/>
    <x v="1"/>
    <x v="2"/>
    <n v="12982.87"/>
  </r>
  <r>
    <s v="Id811"/>
    <x v="0"/>
    <x v="1904"/>
    <x v="46"/>
    <s v="  Doug"/>
    <n v="38.83"/>
    <x v="0"/>
    <n v="11.86"/>
    <x v="0"/>
    <s v="No"/>
    <x v="0"/>
    <s v="No"/>
    <x v="1"/>
    <n v="0"/>
    <x v="1"/>
    <x v="0"/>
    <n v="12981.35"/>
  </r>
  <r>
    <s v="Id812"/>
    <x v="6"/>
    <x v="1905"/>
    <x v="46"/>
    <s v="  Tom"/>
    <n v="37.4"/>
    <x v="0"/>
    <n v="11.46"/>
    <x v="0"/>
    <s v="No"/>
    <x v="0"/>
    <s v="No"/>
    <x v="1"/>
    <n v="0"/>
    <x v="1"/>
    <x v="2"/>
    <n v="12979.36"/>
  </r>
  <r>
    <s v="Id813"/>
    <x v="6"/>
    <x v="1906"/>
    <x v="46"/>
    <s v="  Jonathan"/>
    <n v="21.4"/>
    <x v="2"/>
    <n v="9.0299999999999994"/>
    <x v="0"/>
    <s v="No"/>
    <x v="0"/>
    <s v="No"/>
    <x v="1"/>
    <n v="0"/>
    <x v="1"/>
    <x v="2"/>
    <n v="12957.12"/>
  </r>
  <r>
    <s v="Id814"/>
    <x v="1"/>
    <x v="1907"/>
    <x v="44"/>
    <s v="  Wayne A"/>
    <n v="38.380000000000003"/>
    <x v="0"/>
    <n v="8.26"/>
    <x v="0"/>
    <s v="Yes"/>
    <x v="0"/>
    <s v="No"/>
    <x v="1"/>
    <n v="2"/>
    <x v="1"/>
    <x v="2"/>
    <n v="12950.07"/>
  </r>
  <r>
    <s v="Id815"/>
    <x v="0"/>
    <x v="1908"/>
    <x v="8"/>
    <s v="  Nobuyori"/>
    <n v="33.659999999999997"/>
    <x v="0"/>
    <n v="5.42"/>
    <x v="1"/>
    <s v="Yes"/>
    <x v="0"/>
    <s v="No"/>
    <x v="1"/>
    <n v="2"/>
    <x v="1"/>
    <x v="0"/>
    <n v="12949.16"/>
  </r>
  <r>
    <s v="Id816"/>
    <x v="0"/>
    <x v="1909"/>
    <x v="32"/>
    <s v="  Rich"/>
    <n v="31.79"/>
    <x v="0"/>
    <n v="11.33"/>
    <x v="0"/>
    <s v="Yes"/>
    <x v="0"/>
    <s v="Yes"/>
    <x v="1"/>
    <n v="1"/>
    <x v="1"/>
    <x v="1"/>
    <n v="12928.79"/>
  </r>
  <r>
    <s v="Id817"/>
    <x v="0"/>
    <x v="1910"/>
    <x v="32"/>
    <s v="  Marcos S"/>
    <n v="29.7"/>
    <x v="1"/>
    <n v="7.69"/>
    <x v="0"/>
    <s v="Yes"/>
    <x v="0"/>
    <s v="Yes"/>
    <x v="1"/>
    <n v="1"/>
    <x v="1"/>
    <x v="1"/>
    <n v="12925.89"/>
  </r>
  <r>
    <s v="Id818"/>
    <x v="3"/>
    <x v="1911"/>
    <x v="32"/>
    <s v="  Dave"/>
    <n v="25.46"/>
    <x v="1"/>
    <n v="8.77"/>
    <x v="0"/>
    <s v="Yes"/>
    <x v="0"/>
    <s v="Yes"/>
    <x v="1"/>
    <n v="1"/>
    <x v="1"/>
    <x v="1"/>
    <n v="12913.99"/>
  </r>
  <r>
    <s v="Id819"/>
    <x v="9"/>
    <x v="1243"/>
    <x v="42"/>
    <s v="  Andy"/>
    <n v="39.14"/>
    <x v="0"/>
    <n v="4.91"/>
    <x v="1"/>
    <s v="No"/>
    <x v="1"/>
    <s v="No"/>
    <x v="1"/>
    <n v="1"/>
    <x v="1"/>
    <x v="2"/>
    <n v="12890.06"/>
  </r>
  <r>
    <s v="Id82"/>
    <x v="6"/>
    <x v="1912"/>
    <x v="2"/>
    <s v="  Patrick"/>
    <n v="52.9"/>
    <x v="0"/>
    <n v="5.34"/>
    <x v="1"/>
    <s v="No"/>
    <x v="0"/>
    <s v="No"/>
    <x v="0"/>
    <n v="0"/>
    <x v="0"/>
    <x v="1"/>
    <n v="41271.5"/>
  </r>
  <r>
    <s v="Id820"/>
    <x v="1"/>
    <x v="1913"/>
    <x v="41"/>
    <s v="  Mary"/>
    <n v="41.2"/>
    <x v="0"/>
    <n v="4.95"/>
    <x v="1"/>
    <s v="No"/>
    <x v="0"/>
    <s v="No"/>
    <x v="1"/>
    <n v="1"/>
    <x v="1"/>
    <x v="0"/>
    <n v="12870.31"/>
  </r>
  <r>
    <s v="Id821"/>
    <x v="5"/>
    <x v="1914"/>
    <x v="32"/>
    <s v="  Marcus B"/>
    <n v="28.81"/>
    <x v="1"/>
    <n v="10.8"/>
    <x v="0"/>
    <s v="Yes"/>
    <x v="0"/>
    <s v="Yes"/>
    <x v="1"/>
    <n v="1"/>
    <x v="1"/>
    <x v="0"/>
    <n v="12856.84"/>
  </r>
  <r>
    <s v="Id822"/>
    <x v="1"/>
    <x v="1915"/>
    <x v="19"/>
    <s v="  Thomas K"/>
    <n v="37.409999999999997"/>
    <x v="0"/>
    <n v="7.21"/>
    <x v="0"/>
    <s v="No"/>
    <x v="0"/>
    <s v="No"/>
    <x v="1"/>
    <n v="2"/>
    <x v="1"/>
    <x v="2"/>
    <n v="12852.37"/>
  </r>
  <r>
    <s v="Id823"/>
    <x v="1"/>
    <x v="1916"/>
    <x v="40"/>
    <s v="  Robert"/>
    <n v="52.54"/>
    <x v="0"/>
    <n v="5.12"/>
    <x v="1"/>
    <s v="No"/>
    <x v="0"/>
    <s v="Yes"/>
    <x v="1"/>
    <n v="1"/>
    <x v="1"/>
    <x v="1"/>
    <n v="12847.24"/>
  </r>
  <r>
    <s v="Id824"/>
    <x v="3"/>
    <x v="1432"/>
    <x v="42"/>
    <s v="  Geoff"/>
    <n v="17.29"/>
    <x v="3"/>
    <n v="4.62"/>
    <x v="1"/>
    <s v="No"/>
    <x v="1"/>
    <s v="No"/>
    <x v="0"/>
    <n v="1"/>
    <x v="1"/>
    <x v="0"/>
    <n v="12829.46"/>
  </r>
  <r>
    <s v="Id825"/>
    <x v="5"/>
    <x v="1917"/>
    <x v="11"/>
    <s v="  Chris J"/>
    <n v="31.74"/>
    <x v="0"/>
    <n v="7.68"/>
    <x v="0"/>
    <s v="Yes"/>
    <x v="0"/>
    <s v="No"/>
    <x v="1"/>
    <n v="0"/>
    <x v="1"/>
    <x v="0"/>
    <n v="12823.25"/>
  </r>
  <r>
    <s v="Id826"/>
    <x v="7"/>
    <x v="1918"/>
    <x v="32"/>
    <s v="  Kate A"/>
    <n v="26.504999999999999"/>
    <x v="1"/>
    <n v="6.79"/>
    <x v="0"/>
    <s v="Yes"/>
    <x v="0"/>
    <s v="Yes"/>
    <x v="1"/>
    <n v="1"/>
    <x v="1"/>
    <x v="0"/>
    <n v="12815.44"/>
  </r>
  <r>
    <s v="Id827"/>
    <x v="7"/>
    <x v="1919"/>
    <x v="1"/>
    <s v="  Kelli"/>
    <n v="36.479999999999997"/>
    <x v="0"/>
    <n v="11.09"/>
    <x v="0"/>
    <s v="No"/>
    <x v="0"/>
    <s v="No"/>
    <x v="1"/>
    <n v="0"/>
    <x v="1"/>
    <x v="2"/>
    <n v="12797.21"/>
  </r>
  <r>
    <s v="Id828"/>
    <x v="2"/>
    <x v="1920"/>
    <x v="26"/>
    <s v="  Maggie M"/>
    <n v="39.159999999999997"/>
    <x v="0"/>
    <n v="5.24"/>
    <x v="1"/>
    <s v="Yes"/>
    <x v="0"/>
    <s v="Yes"/>
    <x v="1"/>
    <n v="1"/>
    <x v="1"/>
    <x v="2"/>
    <n v="12788.18"/>
  </r>
  <r>
    <s v="Id829"/>
    <x v="4"/>
    <x v="1921"/>
    <x v="32"/>
    <s v="  Michelle L"/>
    <n v="28.22"/>
    <x v="1"/>
    <n v="7.51"/>
    <x v="0"/>
    <s v="Yes"/>
    <x v="0"/>
    <s v="Yes"/>
    <x v="1"/>
    <n v="1"/>
    <x v="1"/>
    <x v="0"/>
    <n v="12788.03"/>
  </r>
  <r>
    <s v="Id83"/>
    <x v="6"/>
    <x v="374"/>
    <x v="32"/>
    <s v="  Kate"/>
    <n v="45.41"/>
    <x v="0"/>
    <n v="4.03"/>
    <x v="1"/>
    <s v="Yes"/>
    <x v="0"/>
    <s v="No"/>
    <x v="0"/>
    <n v="1"/>
    <x v="0"/>
    <x v="0"/>
    <n v="41250.39"/>
  </r>
  <r>
    <s v="Id830"/>
    <x v="2"/>
    <x v="15"/>
    <x v="7"/>
    <s v="  Ashley K"/>
    <n v="35"/>
    <x v="0"/>
    <n v="4.13"/>
    <x v="1"/>
    <s v="No"/>
    <x v="0"/>
    <s v="No"/>
    <x v="1"/>
    <n v="2"/>
    <x v="1"/>
    <x v="0"/>
    <n v="12776.05"/>
  </r>
  <r>
    <s v="Id831"/>
    <x v="5"/>
    <x v="1422"/>
    <x v="34"/>
    <s v="  Michael"/>
    <n v="36.24"/>
    <x v="0"/>
    <n v="8.3800000000000008"/>
    <x v="0"/>
    <s v="Yes"/>
    <x v="0"/>
    <s v="No"/>
    <x v="1"/>
    <n v="1"/>
    <x v="1"/>
    <x v="0"/>
    <n v="12770.27"/>
  </r>
  <r>
    <s v="Id832"/>
    <x v="11"/>
    <x v="1922"/>
    <x v="27"/>
    <s v="  Ryan K"/>
    <n v="36.954999999999998"/>
    <x v="0"/>
    <n v="8.07"/>
    <x v="0"/>
    <s v="No"/>
    <x v="0"/>
    <s v="No"/>
    <x v="1"/>
    <n v="0"/>
    <x v="1"/>
    <x v="2"/>
    <n v="12741.17"/>
  </r>
  <r>
    <s v="Id833"/>
    <x v="3"/>
    <x v="1923"/>
    <x v="27"/>
    <s v="  Matthew J"/>
    <n v="29.64"/>
    <x v="1"/>
    <n v="8.9499999999999993"/>
    <x v="0"/>
    <s v="No"/>
    <x v="0"/>
    <s v="No"/>
    <x v="1"/>
    <n v="0"/>
    <x v="1"/>
    <x v="0"/>
    <n v="12731"/>
  </r>
  <r>
    <s v="Id834"/>
    <x v="2"/>
    <x v="1924"/>
    <x v="35"/>
    <s v="  Karine"/>
    <n v="42.74"/>
    <x v="0"/>
    <n v="6.31"/>
    <x v="2"/>
    <s v="Yes"/>
    <x v="0"/>
    <s v="No"/>
    <x v="1"/>
    <n v="1"/>
    <x v="1"/>
    <x v="2"/>
    <n v="12718.21"/>
  </r>
  <r>
    <s v="Id835"/>
    <x v="6"/>
    <x v="1925"/>
    <x v="6"/>
    <s v="  Antonia G"/>
    <n v="36.130000000000003"/>
    <x v="0"/>
    <n v="7.19"/>
    <x v="0"/>
    <s v="Yes"/>
    <x v="0"/>
    <s v="No"/>
    <x v="1"/>
    <n v="2"/>
    <x v="1"/>
    <x v="2"/>
    <n v="12713"/>
  </r>
  <r>
    <s v="Id836"/>
    <x v="6"/>
    <x v="1926"/>
    <x v="28"/>
    <s v="  Casondra L"/>
    <n v="31.55"/>
    <x v="0"/>
    <n v="6.11"/>
    <x v="2"/>
    <s v="Yes"/>
    <x v="0"/>
    <s v="No"/>
    <x v="1"/>
    <n v="1"/>
    <x v="1"/>
    <x v="0"/>
    <n v="12700.63"/>
  </r>
  <r>
    <s v="Id837"/>
    <x v="6"/>
    <x v="1471"/>
    <x v="25"/>
    <s v="  Wendy"/>
    <n v="52.75"/>
    <x v="0"/>
    <n v="6.02"/>
    <x v="2"/>
    <s v="No"/>
    <x v="0"/>
    <s v="No"/>
    <x v="1"/>
    <n v="1"/>
    <x v="1"/>
    <x v="1"/>
    <n v="12699.56"/>
  </r>
  <r>
    <s v="Id838"/>
    <x v="5"/>
    <x v="1927"/>
    <x v="15"/>
    <s v="  Eric D"/>
    <n v="36.67"/>
    <x v="0"/>
    <n v="11.86"/>
    <x v="0"/>
    <s v="No"/>
    <x v="0"/>
    <s v="No"/>
    <x v="1"/>
    <n v="0"/>
    <x v="1"/>
    <x v="0"/>
    <n v="12697.48"/>
  </r>
  <r>
    <s v="Id839"/>
    <x v="0"/>
    <x v="637"/>
    <x v="27"/>
    <s v="  Elizabeth"/>
    <n v="38.06"/>
    <x v="0"/>
    <n v="8.25"/>
    <x v="0"/>
    <s v="No"/>
    <x v="0"/>
    <s v="No"/>
    <x v="1"/>
    <n v="0"/>
    <x v="1"/>
    <x v="1"/>
    <n v="12648.7"/>
  </r>
  <r>
    <s v="Id84"/>
    <x v="6"/>
    <x v="1714"/>
    <x v="4"/>
    <s v="  Kevin"/>
    <n v="49.41"/>
    <x v="0"/>
    <n v="4.2300000000000004"/>
    <x v="1"/>
    <s v="Yes"/>
    <x v="0"/>
    <s v="Yes"/>
    <x v="0"/>
    <n v="1"/>
    <x v="0"/>
    <x v="1"/>
    <n v="41191.57"/>
  </r>
  <r>
    <s v="Id840"/>
    <x v="6"/>
    <x v="1928"/>
    <x v="18"/>
    <s v="  Laura F"/>
    <n v="38"/>
    <x v="0"/>
    <n v="8.1300000000000008"/>
    <x v="0"/>
    <s v="No"/>
    <x v="0"/>
    <s v="No"/>
    <x v="1"/>
    <n v="0"/>
    <x v="1"/>
    <x v="1"/>
    <n v="12646.21"/>
  </r>
  <r>
    <s v="Id841"/>
    <x v="6"/>
    <x v="1929"/>
    <x v="27"/>
    <s v="  Amelia F"/>
    <n v="35.1"/>
    <x v="0"/>
    <n v="10.1"/>
    <x v="0"/>
    <s v="No"/>
    <x v="0"/>
    <s v="No"/>
    <x v="1"/>
    <n v="0"/>
    <x v="1"/>
    <x v="1"/>
    <n v="12644.59"/>
  </r>
  <r>
    <s v="Id842"/>
    <x v="1"/>
    <x v="1930"/>
    <x v="8"/>
    <s v="  Amy L"/>
    <n v="33.82"/>
    <x v="0"/>
    <n v="5.89"/>
    <x v="2"/>
    <s v="Yes"/>
    <x v="0"/>
    <s v="No"/>
    <x v="1"/>
    <n v="2"/>
    <x v="1"/>
    <x v="2"/>
    <n v="12643.38"/>
  </r>
  <r>
    <s v="Id843"/>
    <x v="6"/>
    <x v="1393"/>
    <x v="7"/>
    <s v="  Katie J"/>
    <n v="37.43"/>
    <x v="0"/>
    <n v="4.97"/>
    <x v="1"/>
    <s v="No"/>
    <x v="0"/>
    <s v="No"/>
    <x v="1"/>
    <n v="2"/>
    <x v="1"/>
    <x v="2"/>
    <n v="12640.24"/>
  </r>
  <r>
    <s v="Id844"/>
    <x v="6"/>
    <x v="1931"/>
    <x v="27"/>
    <s v="  Laura E"/>
    <n v="30.5"/>
    <x v="0"/>
    <n v="9.9"/>
    <x v="0"/>
    <s v="No"/>
    <x v="0"/>
    <s v="No"/>
    <x v="1"/>
    <n v="0"/>
    <x v="1"/>
    <x v="2"/>
    <n v="12638.2"/>
  </r>
  <r>
    <s v="Id845"/>
    <x v="0"/>
    <x v="1932"/>
    <x v="27"/>
    <s v="  Mayumi"/>
    <n v="24.53"/>
    <x v="2"/>
    <n v="9.0500000000000007"/>
    <x v="0"/>
    <s v="No"/>
    <x v="0"/>
    <s v="No"/>
    <x v="1"/>
    <n v="0"/>
    <x v="1"/>
    <x v="0"/>
    <n v="12629.9"/>
  </r>
  <r>
    <s v="Id846"/>
    <x v="0"/>
    <x v="1933"/>
    <x v="18"/>
    <s v="  Vanessa"/>
    <n v="25.74"/>
    <x v="1"/>
    <n v="10.93"/>
    <x v="0"/>
    <s v="No"/>
    <x v="0"/>
    <s v="No"/>
    <x v="1"/>
    <n v="0"/>
    <x v="1"/>
    <x v="2"/>
    <n v="12629.17"/>
  </r>
  <r>
    <s v="Id847"/>
    <x v="1"/>
    <x v="1370"/>
    <x v="6"/>
    <s v="  Natali N"/>
    <n v="34.08"/>
    <x v="0"/>
    <n v="7.58"/>
    <x v="0"/>
    <s v="Yes"/>
    <x v="0"/>
    <s v="No"/>
    <x v="1"/>
    <n v="2"/>
    <x v="1"/>
    <x v="2"/>
    <n v="12624.74"/>
  </r>
  <r>
    <s v="Id848"/>
    <x v="1"/>
    <x v="1934"/>
    <x v="32"/>
    <s v="  Beth"/>
    <n v="31.35"/>
    <x v="0"/>
    <n v="11"/>
    <x v="0"/>
    <s v="Yes"/>
    <x v="0"/>
    <s v="Yes"/>
    <x v="1"/>
    <n v="1"/>
    <x v="1"/>
    <x v="2"/>
    <n v="12622.18"/>
  </r>
  <r>
    <s v="Id849"/>
    <x v="1"/>
    <x v="1935"/>
    <x v="37"/>
    <s v="  Alex"/>
    <n v="26.79"/>
    <x v="1"/>
    <n v="5.0599999999999996"/>
    <x v="1"/>
    <s v="No"/>
    <x v="0"/>
    <s v="No"/>
    <x v="1"/>
    <n v="1"/>
    <x v="1"/>
    <x v="0"/>
    <n v="12609.89"/>
  </r>
  <r>
    <s v="Id85"/>
    <x v="3"/>
    <x v="1936"/>
    <x v="7"/>
    <s v="  Stephen II"/>
    <n v="31.824999999999999"/>
    <x v="0"/>
    <n v="4.0599999999999996"/>
    <x v="1"/>
    <s v="No"/>
    <x v="0"/>
    <s v="No"/>
    <x v="0"/>
    <n v="2"/>
    <x v="0"/>
    <x v="0"/>
    <n v="41097.160000000003"/>
  </r>
  <r>
    <s v="Id850"/>
    <x v="8"/>
    <x v="1937"/>
    <x v="35"/>
    <s v="  Spencer"/>
    <n v="42.78"/>
    <x v="0"/>
    <n v="6.11"/>
    <x v="2"/>
    <s v="Yes"/>
    <x v="0"/>
    <s v="No"/>
    <x v="1"/>
    <n v="1"/>
    <x v="1"/>
    <x v="2"/>
    <n v="12600.46"/>
  </r>
  <r>
    <s v="Id851"/>
    <x v="0"/>
    <x v="1391"/>
    <x v="6"/>
    <s v="  Andee W"/>
    <n v="46.75"/>
    <x v="0"/>
    <n v="6.66"/>
    <x v="0"/>
    <s v="Yes"/>
    <x v="0"/>
    <s v="No"/>
    <x v="1"/>
    <n v="2"/>
    <x v="1"/>
    <x v="1"/>
    <n v="12592.53"/>
  </r>
  <r>
    <s v="Id852"/>
    <x v="4"/>
    <x v="231"/>
    <x v="4"/>
    <s v="  Amy"/>
    <n v="32.15"/>
    <x v="0"/>
    <n v="4.0199999999999996"/>
    <x v="1"/>
    <s v="Yes"/>
    <x v="0"/>
    <s v="Yes"/>
    <x v="1"/>
    <n v="1"/>
    <x v="1"/>
    <x v="2"/>
    <n v="12579.92"/>
  </r>
  <r>
    <s v="Id853"/>
    <x v="6"/>
    <x v="1938"/>
    <x v="44"/>
    <s v="  Joshua"/>
    <n v="43.4"/>
    <x v="0"/>
    <n v="8.81"/>
    <x v="0"/>
    <s v="Yes"/>
    <x v="0"/>
    <s v="No"/>
    <x v="1"/>
    <n v="2"/>
    <x v="1"/>
    <x v="2"/>
    <n v="12574.05"/>
  </r>
  <r>
    <s v="Id854"/>
    <x v="0"/>
    <x v="1938"/>
    <x v="44"/>
    <s v="  C Fred"/>
    <n v="31.57"/>
    <x v="0"/>
    <n v="7.92"/>
    <x v="0"/>
    <s v="Yes"/>
    <x v="0"/>
    <s v="No"/>
    <x v="1"/>
    <n v="2"/>
    <x v="1"/>
    <x v="0"/>
    <n v="12557.61"/>
  </r>
  <r>
    <s v="Id855"/>
    <x v="1"/>
    <x v="1939"/>
    <x v="27"/>
    <s v="  Jeremy"/>
    <n v="24.32"/>
    <x v="2"/>
    <n v="7.48"/>
    <x v="0"/>
    <s v="No"/>
    <x v="0"/>
    <s v="No"/>
    <x v="1"/>
    <n v="0"/>
    <x v="1"/>
    <x v="0"/>
    <n v="12523.6"/>
  </r>
  <r>
    <s v="Id856"/>
    <x v="1"/>
    <x v="1940"/>
    <x v="8"/>
    <s v="  Patrick Sr"/>
    <n v="31.07"/>
    <x v="0"/>
    <n v="4.62"/>
    <x v="1"/>
    <s v="Yes"/>
    <x v="0"/>
    <s v="No"/>
    <x v="1"/>
    <n v="2"/>
    <x v="1"/>
    <x v="1"/>
    <n v="12499.88"/>
  </r>
  <r>
    <s v="Id857"/>
    <x v="1"/>
    <x v="1941"/>
    <x v="0"/>
    <s v="  Kelly M"/>
    <n v="35.814999999999998"/>
    <x v="0"/>
    <n v="8.4700000000000006"/>
    <x v="0"/>
    <s v="No"/>
    <x v="0"/>
    <s v="No"/>
    <x v="1"/>
    <n v="0"/>
    <x v="1"/>
    <x v="0"/>
    <n v="12495.29"/>
  </r>
  <r>
    <s v="Id858"/>
    <x v="0"/>
    <x v="1775"/>
    <x v="11"/>
    <s v="  Katherine"/>
    <n v="40.81"/>
    <x v="0"/>
    <n v="10.58"/>
    <x v="0"/>
    <s v="Yes"/>
    <x v="0"/>
    <s v="No"/>
    <x v="1"/>
    <n v="0"/>
    <x v="1"/>
    <x v="0"/>
    <n v="12485.8"/>
  </r>
  <r>
    <s v="Id859"/>
    <x v="1"/>
    <x v="39"/>
    <x v="0"/>
    <s v="  Keila L"/>
    <n v="24.605"/>
    <x v="2"/>
    <n v="7.48"/>
    <x v="0"/>
    <s v="No"/>
    <x v="0"/>
    <s v="No"/>
    <x v="1"/>
    <n v="0"/>
    <x v="1"/>
    <x v="0"/>
    <n v="12479.71"/>
  </r>
  <r>
    <s v="Id86"/>
    <x v="6"/>
    <x v="1942"/>
    <x v="7"/>
    <s v="  Philip"/>
    <n v="51.28"/>
    <x v="0"/>
    <n v="4.68"/>
    <x v="1"/>
    <s v="No"/>
    <x v="0"/>
    <s v="No"/>
    <x v="0"/>
    <n v="2"/>
    <x v="0"/>
    <x v="1"/>
    <n v="41055.29"/>
  </r>
  <r>
    <s v="Id860"/>
    <x v="1"/>
    <x v="1943"/>
    <x v="0"/>
    <s v="  Zanae E"/>
    <n v="21.47"/>
    <x v="2"/>
    <n v="7.82"/>
    <x v="0"/>
    <s v="No"/>
    <x v="0"/>
    <s v="No"/>
    <x v="1"/>
    <n v="0"/>
    <x v="1"/>
    <x v="2"/>
    <n v="12475.35"/>
  </r>
  <r>
    <s v="Id861"/>
    <x v="1"/>
    <x v="1944"/>
    <x v="39"/>
    <s v="  Alex"/>
    <n v="52.89"/>
    <x v="0"/>
    <n v="4.96"/>
    <x v="1"/>
    <s v="Yes"/>
    <x v="0"/>
    <s v="No"/>
    <x v="1"/>
    <n v="1"/>
    <x v="1"/>
    <x v="0"/>
    <n v="12452.25"/>
  </r>
  <r>
    <s v="Id862"/>
    <x v="7"/>
    <x v="1945"/>
    <x v="28"/>
    <s v="  Kathryn"/>
    <n v="32.965000000000003"/>
    <x v="0"/>
    <n v="6.15"/>
    <x v="2"/>
    <s v="Yes"/>
    <x v="0"/>
    <s v="No"/>
    <x v="1"/>
    <n v="1"/>
    <x v="1"/>
    <x v="0"/>
    <n v="12430.95"/>
  </r>
  <r>
    <s v="Id863"/>
    <x v="10"/>
    <x v="1946"/>
    <x v="20"/>
    <s v="  Jason L"/>
    <n v="36.799999999999997"/>
    <x v="0"/>
    <n v="4.62"/>
    <x v="1"/>
    <s v="No"/>
    <x v="0"/>
    <s v="Yes"/>
    <x v="1"/>
    <n v="1"/>
    <x v="1"/>
    <x v="2"/>
    <n v="12408.29"/>
  </r>
  <r>
    <s v="Id864"/>
    <x v="5"/>
    <x v="704"/>
    <x v="7"/>
    <s v="  Benjamin J"/>
    <n v="34.299999999999997"/>
    <x v="0"/>
    <n v="4.87"/>
    <x v="1"/>
    <s v="No"/>
    <x v="0"/>
    <s v="No"/>
    <x v="1"/>
    <n v="2"/>
    <x v="1"/>
    <x v="1"/>
    <n v="12407.3"/>
  </r>
  <r>
    <s v="Id865"/>
    <x v="3"/>
    <x v="1947"/>
    <x v="3"/>
    <s v="  Steven M"/>
    <n v="35.244999999999997"/>
    <x v="0"/>
    <n v="4.63"/>
    <x v="1"/>
    <s v="No"/>
    <x v="0"/>
    <s v="No"/>
    <x v="1"/>
    <n v="0"/>
    <x v="1"/>
    <x v="0"/>
    <n v="12404.88"/>
  </r>
  <r>
    <s v="Id866"/>
    <x v="7"/>
    <x v="1948"/>
    <x v="27"/>
    <s v="  Erika"/>
    <n v="26.23"/>
    <x v="1"/>
    <n v="11.93"/>
    <x v="0"/>
    <s v="No"/>
    <x v="0"/>
    <s v="No"/>
    <x v="1"/>
    <n v="0"/>
    <x v="1"/>
    <x v="1"/>
    <n v="12369.89"/>
  </r>
  <r>
    <s v="Id867"/>
    <x v="6"/>
    <x v="1949"/>
    <x v="8"/>
    <s v="  Chad"/>
    <n v="36.1"/>
    <x v="0"/>
    <n v="5.65"/>
    <x v="1"/>
    <s v="Yes"/>
    <x v="0"/>
    <s v="No"/>
    <x v="1"/>
    <n v="2"/>
    <x v="1"/>
    <x v="0"/>
    <n v="12363.55"/>
  </r>
  <r>
    <s v="Id868"/>
    <x v="6"/>
    <x v="1950"/>
    <x v="32"/>
    <s v="  Mark"/>
    <n v="37.1"/>
    <x v="0"/>
    <n v="11.21"/>
    <x v="0"/>
    <s v="Yes"/>
    <x v="0"/>
    <s v="Yes"/>
    <x v="1"/>
    <n v="1"/>
    <x v="1"/>
    <x v="0"/>
    <n v="12347.17"/>
  </r>
  <r>
    <s v="Id869"/>
    <x v="6"/>
    <x v="1951"/>
    <x v="32"/>
    <s v="  David"/>
    <n v="27.5"/>
    <x v="1"/>
    <n v="10.62"/>
    <x v="0"/>
    <s v="Yes"/>
    <x v="0"/>
    <s v="Yes"/>
    <x v="1"/>
    <n v="1"/>
    <x v="1"/>
    <x v="1"/>
    <n v="12333.83"/>
  </r>
  <r>
    <s v="Id87"/>
    <x v="11"/>
    <x v="1952"/>
    <x v="20"/>
    <s v="  Brett A"/>
    <n v="34.96"/>
    <x v="0"/>
    <n v="4.34"/>
    <x v="1"/>
    <s v="No"/>
    <x v="0"/>
    <s v="Yes"/>
    <x v="0"/>
    <n v="1"/>
    <x v="0"/>
    <x v="0"/>
    <n v="41034.22"/>
  </r>
  <r>
    <s v="Id870"/>
    <x v="11"/>
    <x v="1953"/>
    <x v="32"/>
    <s v="  Matthew R"/>
    <n v="24.7"/>
    <x v="2"/>
    <n v="10.7"/>
    <x v="0"/>
    <s v="Yes"/>
    <x v="0"/>
    <s v="Yes"/>
    <x v="1"/>
    <n v="1"/>
    <x v="1"/>
    <x v="0"/>
    <n v="12323.94"/>
  </r>
  <r>
    <s v="Id871"/>
    <x v="4"/>
    <x v="1954"/>
    <x v="32"/>
    <s v="  Orla"/>
    <n v="26.78"/>
    <x v="1"/>
    <n v="10.02"/>
    <x v="0"/>
    <s v="Yes"/>
    <x v="0"/>
    <s v="Yes"/>
    <x v="1"/>
    <n v="1"/>
    <x v="1"/>
    <x v="2"/>
    <n v="12299.59"/>
  </r>
  <r>
    <s v="Id872"/>
    <x v="6"/>
    <x v="1955"/>
    <x v="29"/>
    <s v="  Shaista S"/>
    <n v="45.8"/>
    <x v="0"/>
    <n v="4.8499999999999996"/>
    <x v="1"/>
    <s v="No"/>
    <x v="0"/>
    <s v="No"/>
    <x v="1"/>
    <n v="0"/>
    <x v="1"/>
    <x v="2"/>
    <n v="12282.38"/>
  </r>
  <r>
    <s v="Id873"/>
    <x v="4"/>
    <x v="1956"/>
    <x v="8"/>
    <s v="  Emily"/>
    <n v="29"/>
    <x v="1"/>
    <n v="4.3899999999999997"/>
    <x v="1"/>
    <s v="Yes"/>
    <x v="0"/>
    <s v="No"/>
    <x v="1"/>
    <n v="2"/>
    <x v="1"/>
    <x v="2"/>
    <n v="12282.03"/>
  </r>
  <r>
    <s v="Id874"/>
    <x v="1"/>
    <x v="1957"/>
    <x v="11"/>
    <s v="  Julie A"/>
    <n v="33.534999999999997"/>
    <x v="0"/>
    <n v="8.24"/>
    <x v="0"/>
    <s v="Yes"/>
    <x v="0"/>
    <s v="No"/>
    <x v="1"/>
    <n v="0"/>
    <x v="1"/>
    <x v="1"/>
    <n v="12269.69"/>
  </r>
  <r>
    <s v="Id875"/>
    <x v="1"/>
    <x v="1244"/>
    <x v="11"/>
    <s v="  Megumi"/>
    <n v="32.774999999999999"/>
    <x v="0"/>
    <n v="9.77"/>
    <x v="0"/>
    <s v="Yes"/>
    <x v="0"/>
    <s v="No"/>
    <x v="1"/>
    <n v="0"/>
    <x v="1"/>
    <x v="2"/>
    <n v="12268.63"/>
  </r>
  <r>
    <s v="Id876"/>
    <x v="0"/>
    <x v="1958"/>
    <x v="8"/>
    <s v="  Skylar"/>
    <n v="37.51"/>
    <x v="0"/>
    <n v="5.5"/>
    <x v="1"/>
    <s v="Yes"/>
    <x v="0"/>
    <s v="No"/>
    <x v="1"/>
    <n v="2"/>
    <x v="1"/>
    <x v="0"/>
    <n v="12265.51"/>
  </r>
  <r>
    <s v="Id877"/>
    <x v="2"/>
    <x v="1959"/>
    <x v="24"/>
    <s v="  Victoria"/>
    <n v="39.86"/>
    <x v="0"/>
    <n v="11.84"/>
    <x v="0"/>
    <s v="Yes"/>
    <x v="0"/>
    <s v="No"/>
    <x v="1"/>
    <n v="1"/>
    <x v="1"/>
    <x v="1"/>
    <n v="12255.04"/>
  </r>
  <r>
    <s v="Id878"/>
    <x v="2"/>
    <x v="1960"/>
    <x v="3"/>
    <s v="  Amanda L"/>
    <n v="42.13"/>
    <x v="0"/>
    <n v="4.66"/>
    <x v="1"/>
    <s v="No"/>
    <x v="0"/>
    <s v="No"/>
    <x v="1"/>
    <n v="0"/>
    <x v="1"/>
    <x v="0"/>
    <n v="12254.44"/>
  </r>
  <r>
    <s v="Id879"/>
    <x v="1"/>
    <x v="1961"/>
    <x v="15"/>
    <s v="  Renee"/>
    <n v="35.99"/>
    <x v="0"/>
    <n v="11.11"/>
    <x v="0"/>
    <s v="No"/>
    <x v="0"/>
    <s v="No"/>
    <x v="1"/>
    <n v="0"/>
    <x v="1"/>
    <x v="2"/>
    <n v="12245.17"/>
  </r>
  <r>
    <s v="Id88"/>
    <x v="0"/>
    <x v="1962"/>
    <x v="19"/>
    <s v="  Rebecca"/>
    <n v="33.11"/>
    <x v="0"/>
    <n v="10.51"/>
    <x v="0"/>
    <s v="No"/>
    <x v="0"/>
    <s v="No"/>
    <x v="0"/>
    <n v="0"/>
    <x v="0"/>
    <x v="1"/>
    <n v="40974.160000000003"/>
  </r>
  <r>
    <s v="Id880"/>
    <x v="0"/>
    <x v="1963"/>
    <x v="32"/>
    <s v="  Nellie A"/>
    <n v="35.200000000000003"/>
    <x v="0"/>
    <n v="7.72"/>
    <x v="0"/>
    <s v="Yes"/>
    <x v="0"/>
    <s v="Yes"/>
    <x v="1"/>
    <n v="1"/>
    <x v="1"/>
    <x v="2"/>
    <n v="12244.53"/>
  </r>
  <r>
    <s v="Id881"/>
    <x v="1"/>
    <x v="1964"/>
    <x v="8"/>
    <s v="  Tamara"/>
    <n v="29.91"/>
    <x v="0"/>
    <n v="5.55"/>
    <x v="1"/>
    <s v="Yes"/>
    <x v="0"/>
    <s v="No"/>
    <x v="1"/>
    <n v="2"/>
    <x v="1"/>
    <x v="0"/>
    <n v="12237.73"/>
  </r>
  <r>
    <s v="Id882"/>
    <x v="1"/>
    <x v="1965"/>
    <x v="28"/>
    <s v="  Joan"/>
    <n v="36.479999999999997"/>
    <x v="0"/>
    <n v="5.05"/>
    <x v="1"/>
    <s v="Yes"/>
    <x v="0"/>
    <s v="No"/>
    <x v="1"/>
    <n v="1"/>
    <x v="1"/>
    <x v="0"/>
    <n v="12235.84"/>
  </r>
  <r>
    <s v="Id883"/>
    <x v="6"/>
    <x v="1966"/>
    <x v="32"/>
    <s v="  Aimee J"/>
    <n v="27.5"/>
    <x v="1"/>
    <n v="8.69"/>
    <x v="0"/>
    <s v="Yes"/>
    <x v="0"/>
    <s v="Yes"/>
    <x v="1"/>
    <n v="1"/>
    <x v="1"/>
    <x v="2"/>
    <n v="12233.83"/>
  </r>
  <r>
    <s v="Id884"/>
    <x v="1"/>
    <x v="1967"/>
    <x v="28"/>
    <s v="  Suzanne"/>
    <n v="33.44"/>
    <x v="0"/>
    <n v="5.9"/>
    <x v="2"/>
    <s v="Yes"/>
    <x v="0"/>
    <s v="No"/>
    <x v="1"/>
    <n v="1"/>
    <x v="1"/>
    <x v="0"/>
    <n v="12231.61"/>
  </r>
  <r>
    <s v="Id885"/>
    <x v="1"/>
    <x v="1968"/>
    <x v="28"/>
    <s v="  Kristin A"/>
    <n v="28.215"/>
    <x v="1"/>
    <n v="6.29"/>
    <x v="2"/>
    <s v="Yes"/>
    <x v="0"/>
    <s v="No"/>
    <x v="1"/>
    <n v="1"/>
    <x v="1"/>
    <x v="2"/>
    <n v="12224.35"/>
  </r>
  <r>
    <s v="Id886"/>
    <x v="1"/>
    <x v="1969"/>
    <x v="28"/>
    <s v="  Bronwyn"/>
    <n v="27.17"/>
    <x v="1"/>
    <n v="5.84"/>
    <x v="2"/>
    <s v="Yes"/>
    <x v="0"/>
    <s v="No"/>
    <x v="1"/>
    <n v="1"/>
    <x v="1"/>
    <x v="1"/>
    <n v="12222.9"/>
  </r>
  <r>
    <s v="Id887"/>
    <x v="1"/>
    <x v="1970"/>
    <x v="2"/>
    <s v="  Taylor J"/>
    <n v="35.380000000000003"/>
    <x v="0"/>
    <n v="6.12"/>
    <x v="2"/>
    <s v="No"/>
    <x v="0"/>
    <s v="No"/>
    <x v="1"/>
    <n v="0"/>
    <x v="1"/>
    <x v="2"/>
    <n v="12218.7"/>
  </r>
  <r>
    <s v="Id888"/>
    <x v="2"/>
    <x v="780"/>
    <x v="17"/>
    <s v="  Kimberly M"/>
    <n v="43.48"/>
    <x v="0"/>
    <n v="6.24"/>
    <x v="2"/>
    <s v="No"/>
    <x v="0"/>
    <s v="No"/>
    <x v="1"/>
    <n v="0"/>
    <x v="1"/>
    <x v="0"/>
    <n v="12198.64"/>
  </r>
  <r>
    <s v="Id889"/>
    <x v="1"/>
    <x v="1971"/>
    <x v="30"/>
    <s v="  Joshua E"/>
    <n v="41.73"/>
    <x v="0"/>
    <n v="6.25"/>
    <x v="2"/>
    <s v="No"/>
    <x v="0"/>
    <s v="No"/>
    <x v="1"/>
    <n v="1"/>
    <x v="1"/>
    <x v="0"/>
    <n v="12148.2"/>
  </r>
  <r>
    <s v="Id89"/>
    <x v="6"/>
    <x v="1972"/>
    <x v="26"/>
    <s v="  Kelley"/>
    <n v="54.74"/>
    <x v="0"/>
    <n v="5.84"/>
    <x v="2"/>
    <s v="Yes"/>
    <x v="0"/>
    <s v="Yes"/>
    <x v="0"/>
    <n v="1"/>
    <x v="0"/>
    <x v="1"/>
    <n v="40961.29"/>
  </r>
  <r>
    <s v="Id890"/>
    <x v="6"/>
    <x v="1444"/>
    <x v="27"/>
    <s v="  Jeffrey"/>
    <n v="28.9"/>
    <x v="1"/>
    <n v="11.96"/>
    <x v="0"/>
    <s v="No"/>
    <x v="0"/>
    <s v="No"/>
    <x v="1"/>
    <n v="0"/>
    <x v="1"/>
    <x v="0"/>
    <n v="12146.97"/>
  </r>
  <r>
    <s v="Id891"/>
    <x v="0"/>
    <x v="1973"/>
    <x v="27"/>
    <s v="  Andrew R"/>
    <n v="25.74"/>
    <x v="1"/>
    <n v="7.69"/>
    <x v="0"/>
    <s v="No"/>
    <x v="0"/>
    <s v="No"/>
    <x v="1"/>
    <n v="0"/>
    <x v="1"/>
    <x v="1"/>
    <n v="12142.58"/>
  </r>
  <r>
    <s v="Id892"/>
    <x v="1"/>
    <x v="1479"/>
    <x v="15"/>
    <s v="  Francisco J"/>
    <n v="36.06"/>
    <x v="0"/>
    <n v="8.83"/>
    <x v="0"/>
    <s v="No"/>
    <x v="0"/>
    <s v="No"/>
    <x v="1"/>
    <n v="0"/>
    <x v="1"/>
    <x v="0"/>
    <n v="12137.6"/>
  </r>
  <r>
    <s v="Id893"/>
    <x v="2"/>
    <x v="1974"/>
    <x v="17"/>
    <s v="  Rhonda"/>
    <n v="43.28"/>
    <x v="0"/>
    <n v="4.41"/>
    <x v="1"/>
    <s v="No"/>
    <x v="0"/>
    <s v="No"/>
    <x v="1"/>
    <n v="0"/>
    <x v="1"/>
    <x v="0"/>
    <n v="12130.8"/>
  </r>
  <r>
    <s v="Id894"/>
    <x v="1"/>
    <x v="1975"/>
    <x v="27"/>
    <s v="  John"/>
    <n v="28.785"/>
    <x v="1"/>
    <n v="9.1"/>
    <x v="0"/>
    <s v="Yes"/>
    <x v="0"/>
    <s v="Yes"/>
    <x v="1"/>
    <n v="1"/>
    <x v="1"/>
    <x v="2"/>
    <n v="12129.61"/>
  </r>
  <r>
    <s v="Id895"/>
    <x v="1"/>
    <x v="1918"/>
    <x v="32"/>
    <s v="  Miles J"/>
    <n v="25.46"/>
    <x v="1"/>
    <n v="11.52"/>
    <x v="0"/>
    <s v="Yes"/>
    <x v="0"/>
    <s v="Yes"/>
    <x v="1"/>
    <n v="1"/>
    <x v="1"/>
    <x v="2"/>
    <n v="12124.99"/>
  </r>
  <r>
    <s v="Id896"/>
    <x v="6"/>
    <x v="1976"/>
    <x v="0"/>
    <s v="  Justyna I"/>
    <n v="30.8"/>
    <x v="0"/>
    <n v="10.95"/>
    <x v="0"/>
    <s v="No"/>
    <x v="0"/>
    <s v="No"/>
    <x v="1"/>
    <n v="0"/>
    <x v="1"/>
    <x v="0"/>
    <n v="12105.32"/>
  </r>
  <r>
    <s v="Id897"/>
    <x v="7"/>
    <x v="1977"/>
    <x v="0"/>
    <s v="  Lucille"/>
    <n v="28.88"/>
    <x v="1"/>
    <n v="11.5"/>
    <x v="0"/>
    <s v="No"/>
    <x v="0"/>
    <s v="No"/>
    <x v="1"/>
    <n v="0"/>
    <x v="1"/>
    <x v="2"/>
    <n v="12096.65"/>
  </r>
  <r>
    <s v="Id898"/>
    <x v="6"/>
    <x v="1978"/>
    <x v="0"/>
    <s v="  April"/>
    <n v="23"/>
    <x v="2"/>
    <n v="9.8800000000000008"/>
    <x v="0"/>
    <s v="No"/>
    <x v="0"/>
    <s v="No"/>
    <x v="1"/>
    <n v="0"/>
    <x v="1"/>
    <x v="0"/>
    <n v="12094.48"/>
  </r>
  <r>
    <s v="Id899"/>
    <x v="10"/>
    <x v="1979"/>
    <x v="41"/>
    <s v="  Robert"/>
    <n v="38.25"/>
    <x v="0"/>
    <n v="6.2"/>
    <x v="2"/>
    <s v="No"/>
    <x v="0"/>
    <s v="No"/>
    <x v="1"/>
    <n v="1"/>
    <x v="1"/>
    <x v="1"/>
    <n v="12091.34"/>
  </r>
  <r>
    <s v="Id9"/>
    <x v="0"/>
    <x v="1980"/>
    <x v="32"/>
    <s v="  Patrick R"/>
    <n v="41.14"/>
    <x v="0"/>
    <n v="9.58"/>
    <x v="0"/>
    <s v="Yes"/>
    <x v="0"/>
    <s v="Yes"/>
    <x v="0"/>
    <n v="1"/>
    <x v="0"/>
    <x v="1"/>
    <n v="48970.25"/>
  </r>
  <r>
    <s v="Id90"/>
    <x v="0"/>
    <x v="1981"/>
    <x v="20"/>
    <s v="  Abigail K"/>
    <n v="32.56"/>
    <x v="0"/>
    <n v="5.41"/>
    <x v="1"/>
    <s v="No"/>
    <x v="0"/>
    <s v="Yes"/>
    <x v="0"/>
    <n v="1"/>
    <x v="0"/>
    <x v="1"/>
    <n v="40941.29"/>
  </r>
  <r>
    <s v="Id900"/>
    <x v="2"/>
    <x v="1982"/>
    <x v="24"/>
    <s v="  Alyssa"/>
    <n v="39.25"/>
    <x v="0"/>
    <n v="8.41"/>
    <x v="0"/>
    <s v="Yes"/>
    <x v="0"/>
    <s v="No"/>
    <x v="1"/>
    <n v="1"/>
    <x v="1"/>
    <x v="1"/>
    <n v="12048.13"/>
  </r>
  <r>
    <s v="Id901"/>
    <x v="1"/>
    <x v="1983"/>
    <x v="8"/>
    <s v="  Jessica E"/>
    <n v="26.6"/>
    <x v="1"/>
    <n v="5.07"/>
    <x v="1"/>
    <s v="Yes"/>
    <x v="0"/>
    <s v="No"/>
    <x v="1"/>
    <n v="2"/>
    <x v="1"/>
    <x v="2"/>
    <n v="12044.34"/>
  </r>
  <r>
    <s v="Id902"/>
    <x v="5"/>
    <x v="1984"/>
    <x v="20"/>
    <s v="  Patrick J"/>
    <n v="35.700000000000003"/>
    <x v="0"/>
    <n v="4.0599999999999996"/>
    <x v="1"/>
    <s v="No"/>
    <x v="0"/>
    <s v="Yes"/>
    <x v="1"/>
    <n v="1"/>
    <x v="1"/>
    <x v="0"/>
    <n v="12035.18"/>
  </r>
  <r>
    <s v="Id903"/>
    <x v="6"/>
    <x v="1691"/>
    <x v="18"/>
    <s v="  Emilie"/>
    <n v="20.100000000000001"/>
    <x v="2"/>
    <n v="10.52"/>
    <x v="0"/>
    <s v="No"/>
    <x v="0"/>
    <s v="No"/>
    <x v="1"/>
    <n v="0"/>
    <x v="1"/>
    <x v="2"/>
    <n v="12032.33"/>
  </r>
  <r>
    <s v="Id904"/>
    <x v="7"/>
    <x v="1985"/>
    <x v="18"/>
    <s v="  Caitlin B"/>
    <n v="22.23"/>
    <x v="2"/>
    <n v="9.65"/>
    <x v="0"/>
    <s v="No"/>
    <x v="0"/>
    <s v="No"/>
    <x v="1"/>
    <n v="0"/>
    <x v="1"/>
    <x v="1"/>
    <n v="12029.29"/>
  </r>
  <r>
    <s v="Id905"/>
    <x v="5"/>
    <x v="1986"/>
    <x v="31"/>
    <s v="  Joseph W"/>
    <n v="36.47"/>
    <x v="0"/>
    <n v="6.21"/>
    <x v="2"/>
    <s v="No"/>
    <x v="0"/>
    <s v="No"/>
    <x v="1"/>
    <n v="0"/>
    <x v="1"/>
    <x v="0"/>
    <n v="12001.29"/>
  </r>
  <r>
    <s v="Id906"/>
    <x v="1"/>
    <x v="1721"/>
    <x v="40"/>
    <s v="  Wendy"/>
    <n v="49.64"/>
    <x v="0"/>
    <n v="4.76"/>
    <x v="1"/>
    <s v="No"/>
    <x v="0"/>
    <s v="Yes"/>
    <x v="1"/>
    <n v="1"/>
    <x v="1"/>
    <x v="1"/>
    <n v="11994.89"/>
  </r>
  <r>
    <s v="Id907"/>
    <x v="2"/>
    <x v="1987"/>
    <x v="26"/>
    <s v="  Leah L"/>
    <n v="36.799999999999997"/>
    <x v="0"/>
    <n v="5.73"/>
    <x v="2"/>
    <s v="Yes"/>
    <x v="0"/>
    <s v="Yes"/>
    <x v="1"/>
    <n v="1"/>
    <x v="1"/>
    <x v="1"/>
    <n v="11987.68"/>
  </r>
  <r>
    <s v="Id908"/>
    <x v="0"/>
    <x v="1881"/>
    <x v="11"/>
    <s v="  Wayne L"/>
    <n v="33.880000000000003"/>
    <x v="0"/>
    <n v="10.78"/>
    <x v="0"/>
    <s v="Yes"/>
    <x v="0"/>
    <s v="No"/>
    <x v="1"/>
    <n v="0"/>
    <x v="1"/>
    <x v="0"/>
    <n v="11987.17"/>
  </r>
  <r>
    <s v="Id909"/>
    <x v="0"/>
    <x v="1988"/>
    <x v="28"/>
    <s v="  Jason M"/>
    <n v="32.01"/>
    <x v="0"/>
    <n v="5.08"/>
    <x v="1"/>
    <s v="Yes"/>
    <x v="0"/>
    <s v="No"/>
    <x v="1"/>
    <n v="1"/>
    <x v="1"/>
    <x v="1"/>
    <n v="11946.63"/>
  </r>
  <r>
    <s v="Id91"/>
    <x v="0"/>
    <x v="924"/>
    <x v="25"/>
    <s v="  Hope"/>
    <n v="39.049999999999997"/>
    <x v="0"/>
    <n v="6.06"/>
    <x v="2"/>
    <s v="No"/>
    <x v="0"/>
    <s v="No"/>
    <x v="0"/>
    <n v="1"/>
    <x v="0"/>
    <x v="1"/>
    <n v="40932.43"/>
  </r>
  <r>
    <s v="Id910"/>
    <x v="1"/>
    <x v="1989"/>
    <x v="18"/>
    <s v="  Floris"/>
    <n v="33.630000000000003"/>
    <x v="0"/>
    <n v="11.39"/>
    <x v="0"/>
    <s v="No"/>
    <x v="0"/>
    <s v="No"/>
    <x v="1"/>
    <n v="0"/>
    <x v="1"/>
    <x v="1"/>
    <n v="11945.13"/>
  </r>
  <r>
    <s v="Id911"/>
    <x v="3"/>
    <x v="1990"/>
    <x v="28"/>
    <s v="  Marc"/>
    <n v="34.865000000000002"/>
    <x v="0"/>
    <n v="5.35"/>
    <x v="1"/>
    <s v="Yes"/>
    <x v="0"/>
    <s v="No"/>
    <x v="1"/>
    <n v="1"/>
    <x v="1"/>
    <x v="1"/>
    <n v="11944.59"/>
  </r>
  <r>
    <s v="Id912"/>
    <x v="8"/>
    <x v="1991"/>
    <x v="17"/>
    <s v="  Christopher"/>
    <n v="43.11"/>
    <x v="0"/>
    <n v="5.6"/>
    <x v="1"/>
    <s v="No"/>
    <x v="0"/>
    <s v="No"/>
    <x v="1"/>
    <n v="0"/>
    <x v="1"/>
    <x v="2"/>
    <n v="11941.83"/>
  </r>
  <r>
    <s v="Id913"/>
    <x v="9"/>
    <x v="1992"/>
    <x v="28"/>
    <s v="  Kevin"/>
    <n v="30.305"/>
    <x v="0"/>
    <n v="4.2699999999999996"/>
    <x v="1"/>
    <s v="Yes"/>
    <x v="0"/>
    <s v="No"/>
    <x v="1"/>
    <n v="1"/>
    <x v="1"/>
    <x v="0"/>
    <n v="11938.26"/>
  </r>
  <r>
    <s v="Id914"/>
    <x v="9"/>
    <x v="1993"/>
    <x v="28"/>
    <s v="  Aharon N"/>
    <n v="25.175000000000001"/>
    <x v="1"/>
    <n v="5.57"/>
    <x v="1"/>
    <s v="Yes"/>
    <x v="0"/>
    <s v="No"/>
    <x v="1"/>
    <n v="1"/>
    <x v="1"/>
    <x v="2"/>
    <n v="11931.13"/>
  </r>
  <r>
    <s v="Id915"/>
    <x v="5"/>
    <x v="1595"/>
    <x v="28"/>
    <s v="  Lawrence D"/>
    <n v="26.8"/>
    <x v="1"/>
    <n v="5.68"/>
    <x v="1"/>
    <s v="Yes"/>
    <x v="0"/>
    <s v="No"/>
    <x v="1"/>
    <n v="1"/>
    <x v="1"/>
    <x v="2"/>
    <n v="11918.2"/>
  </r>
  <r>
    <s v="Id916"/>
    <x v="0"/>
    <x v="1307"/>
    <x v="38"/>
    <s v="  Malcolm"/>
    <n v="21.78"/>
    <x v="2"/>
    <n v="5.3"/>
    <x v="1"/>
    <s v="No"/>
    <x v="1"/>
    <s v="No"/>
    <x v="1"/>
    <n v="1"/>
    <x v="1"/>
    <x v="0"/>
    <n v="11884.05"/>
  </r>
  <r>
    <s v="Id917"/>
    <x v="0"/>
    <x v="1994"/>
    <x v="11"/>
    <s v="  Anna E"/>
    <n v="30.14"/>
    <x v="0"/>
    <n v="9.4499999999999993"/>
    <x v="0"/>
    <s v="Yes"/>
    <x v="0"/>
    <s v="No"/>
    <x v="1"/>
    <n v="0"/>
    <x v="1"/>
    <x v="2"/>
    <n v="11881.97"/>
  </r>
  <r>
    <s v="Id918"/>
    <x v="6"/>
    <x v="1995"/>
    <x v="11"/>
    <s v="  Jenny"/>
    <n v="29.7"/>
    <x v="1"/>
    <n v="6.79"/>
    <x v="0"/>
    <s v="Yes"/>
    <x v="0"/>
    <s v="No"/>
    <x v="1"/>
    <n v="0"/>
    <x v="1"/>
    <x v="1"/>
    <n v="11881.36"/>
  </r>
  <r>
    <s v="Id919"/>
    <x v="7"/>
    <x v="1996"/>
    <x v="11"/>
    <s v="  Melissa L"/>
    <n v="32.395000000000003"/>
    <x v="0"/>
    <n v="11.1"/>
    <x v="0"/>
    <s v="Yes"/>
    <x v="0"/>
    <s v="No"/>
    <x v="1"/>
    <n v="0"/>
    <x v="1"/>
    <x v="0"/>
    <n v="11879.1"/>
  </r>
  <r>
    <s v="Id92"/>
    <x v="7"/>
    <x v="1997"/>
    <x v="23"/>
    <s v="  Elyse M"/>
    <n v="42.75"/>
    <x v="0"/>
    <n v="4.22"/>
    <x v="1"/>
    <s v="No"/>
    <x v="0"/>
    <s v="No"/>
    <x v="0"/>
    <n v="0"/>
    <x v="0"/>
    <x v="2"/>
    <n v="40904.199999999997"/>
  </r>
  <r>
    <s v="Id920"/>
    <x v="6"/>
    <x v="1998"/>
    <x v="15"/>
    <s v="  Chia J"/>
    <n v="36.64"/>
    <x v="0"/>
    <n v="7.26"/>
    <x v="0"/>
    <s v="No"/>
    <x v="0"/>
    <s v="No"/>
    <x v="1"/>
    <n v="0"/>
    <x v="1"/>
    <x v="0"/>
    <n v="11858.56"/>
  </r>
  <r>
    <s v="Id921"/>
    <x v="0"/>
    <x v="1988"/>
    <x v="28"/>
    <s v="  Laura A"/>
    <n v="39.049999999999997"/>
    <x v="0"/>
    <n v="5.27"/>
    <x v="1"/>
    <s v="Yes"/>
    <x v="0"/>
    <s v="No"/>
    <x v="1"/>
    <n v="1"/>
    <x v="1"/>
    <x v="1"/>
    <n v="11856.41"/>
  </r>
  <r>
    <s v="Id922"/>
    <x v="6"/>
    <x v="1999"/>
    <x v="28"/>
    <s v="  Aditi"/>
    <n v="33.1"/>
    <x v="0"/>
    <n v="5.46"/>
    <x v="1"/>
    <s v="Yes"/>
    <x v="0"/>
    <s v="No"/>
    <x v="1"/>
    <n v="1"/>
    <x v="1"/>
    <x v="1"/>
    <n v="11848.14"/>
  </r>
  <r>
    <s v="Id923"/>
    <x v="1"/>
    <x v="2000"/>
    <x v="18"/>
    <s v="  Leah A"/>
    <n v="31.824999999999999"/>
    <x v="0"/>
    <n v="8.1300000000000008"/>
    <x v="0"/>
    <s v="No"/>
    <x v="0"/>
    <s v="No"/>
    <x v="1"/>
    <n v="0"/>
    <x v="1"/>
    <x v="0"/>
    <n v="11842.62"/>
  </r>
  <r>
    <s v="Id924"/>
    <x v="6"/>
    <x v="2001"/>
    <x v="28"/>
    <s v="  Marianne"/>
    <n v="29"/>
    <x v="1"/>
    <n v="4.25"/>
    <x v="1"/>
    <s v="Yes"/>
    <x v="0"/>
    <s v="No"/>
    <x v="1"/>
    <n v="1"/>
    <x v="1"/>
    <x v="1"/>
    <n v="11842.44"/>
  </r>
  <r>
    <s v="Id925"/>
    <x v="1"/>
    <x v="2002"/>
    <x v="18"/>
    <s v="  Carla"/>
    <n v="30.495000000000001"/>
    <x v="0"/>
    <n v="8.68"/>
    <x v="0"/>
    <s v="No"/>
    <x v="0"/>
    <s v="No"/>
    <x v="1"/>
    <n v="0"/>
    <x v="1"/>
    <x v="1"/>
    <n v="11840.78"/>
  </r>
  <r>
    <s v="Id926"/>
    <x v="6"/>
    <x v="143"/>
    <x v="28"/>
    <s v="  Oksana"/>
    <n v="25.2"/>
    <x v="1"/>
    <n v="6.25"/>
    <x v="2"/>
    <s v="Yes"/>
    <x v="0"/>
    <s v="No"/>
    <x v="1"/>
    <n v="1"/>
    <x v="1"/>
    <x v="0"/>
    <n v="11837.16"/>
  </r>
  <r>
    <s v="Id927"/>
    <x v="0"/>
    <x v="1999"/>
    <x v="28"/>
    <s v="  Rebecca B"/>
    <n v="22.77"/>
    <x v="2"/>
    <n v="4.47"/>
    <x v="1"/>
    <s v="Yes"/>
    <x v="0"/>
    <s v="No"/>
    <x v="1"/>
    <n v="1"/>
    <x v="1"/>
    <x v="0"/>
    <n v="11833.78"/>
  </r>
  <r>
    <s v="Id928"/>
    <x v="1"/>
    <x v="2003"/>
    <x v="18"/>
    <s v="  Maria A"/>
    <n v="23.18"/>
    <x v="2"/>
    <n v="8.31"/>
    <x v="0"/>
    <s v="No"/>
    <x v="0"/>
    <s v="No"/>
    <x v="1"/>
    <n v="0"/>
    <x v="1"/>
    <x v="2"/>
    <n v="11830.61"/>
  </r>
  <r>
    <s v="Id929"/>
    <x v="2"/>
    <x v="2004"/>
    <x v="31"/>
    <s v="  Lisa M"/>
    <n v="35.409999999999997"/>
    <x v="0"/>
    <n v="5.68"/>
    <x v="1"/>
    <s v="No"/>
    <x v="0"/>
    <s v="No"/>
    <x v="1"/>
    <n v="0"/>
    <x v="1"/>
    <x v="0"/>
    <n v="11773.06"/>
  </r>
  <r>
    <s v="Id93"/>
    <x v="6"/>
    <x v="2005"/>
    <x v="7"/>
    <s v="  Nicholas"/>
    <n v="50.58"/>
    <x v="0"/>
    <n v="5.12"/>
    <x v="1"/>
    <s v="No"/>
    <x v="0"/>
    <s v="No"/>
    <x v="0"/>
    <n v="2"/>
    <x v="0"/>
    <x v="0"/>
    <n v="40817.85"/>
  </r>
  <r>
    <s v="Id930"/>
    <x v="3"/>
    <x v="2006"/>
    <x v="8"/>
    <s v="  Steve Jr"/>
    <n v="32.11"/>
    <x v="0"/>
    <n v="4.75"/>
    <x v="1"/>
    <s v="Yes"/>
    <x v="0"/>
    <s v="No"/>
    <x v="1"/>
    <n v="2"/>
    <x v="1"/>
    <x v="0"/>
    <n v="11763"/>
  </r>
  <r>
    <s v="Id931"/>
    <x v="2"/>
    <x v="2007"/>
    <x v="20"/>
    <s v="  Tiffany"/>
    <n v="34.479999999999997"/>
    <x v="0"/>
    <n v="6.31"/>
    <x v="2"/>
    <s v="No"/>
    <x v="0"/>
    <s v="Yes"/>
    <x v="1"/>
    <n v="1"/>
    <x v="1"/>
    <x v="2"/>
    <n v="11752.68"/>
  </r>
  <r>
    <s v="Id932"/>
    <x v="1"/>
    <x v="2008"/>
    <x v="28"/>
    <s v="  Greg"/>
    <n v="34.39"/>
    <x v="0"/>
    <n v="6.28"/>
    <x v="2"/>
    <s v="Yes"/>
    <x v="0"/>
    <s v="No"/>
    <x v="1"/>
    <n v="1"/>
    <x v="1"/>
    <x v="2"/>
    <n v="11743.93"/>
  </r>
  <r>
    <s v="Id933"/>
    <x v="0"/>
    <x v="2009"/>
    <x v="32"/>
    <s v="  Dale"/>
    <n v="26.4"/>
    <x v="1"/>
    <n v="9.2899999999999991"/>
    <x v="0"/>
    <s v="Yes"/>
    <x v="0"/>
    <s v="Yes"/>
    <x v="1"/>
    <n v="1"/>
    <x v="1"/>
    <x v="0"/>
    <n v="11743.3"/>
  </r>
  <r>
    <s v="Id934"/>
    <x v="6"/>
    <x v="2010"/>
    <x v="4"/>
    <s v="  Brittany A"/>
    <n v="28.1"/>
    <x v="1"/>
    <n v="5.79"/>
    <x v="2"/>
    <s v="Yes"/>
    <x v="0"/>
    <s v="Yes"/>
    <x v="1"/>
    <n v="1"/>
    <x v="1"/>
    <x v="2"/>
    <n v="11741.73"/>
  </r>
  <r>
    <s v="Id935"/>
    <x v="6"/>
    <x v="1434"/>
    <x v="35"/>
    <s v="  Robert S"/>
    <n v="27"/>
    <x v="1"/>
    <n v="4.54"/>
    <x v="1"/>
    <s v="Yes"/>
    <x v="0"/>
    <s v="No"/>
    <x v="1"/>
    <n v="1"/>
    <x v="1"/>
    <x v="2"/>
    <n v="11737.85"/>
  </r>
  <r>
    <s v="Id936"/>
    <x v="1"/>
    <x v="2011"/>
    <x v="28"/>
    <s v="  Cameron"/>
    <n v="28.594999999999999"/>
    <x v="1"/>
    <n v="4.68"/>
    <x v="1"/>
    <s v="Yes"/>
    <x v="0"/>
    <s v="No"/>
    <x v="1"/>
    <n v="1"/>
    <x v="1"/>
    <x v="2"/>
    <n v="11735.88"/>
  </r>
  <r>
    <s v="Id937"/>
    <x v="2"/>
    <x v="2012"/>
    <x v="41"/>
    <s v="  Ulrike"/>
    <n v="36.799999999999997"/>
    <x v="0"/>
    <n v="5.88"/>
    <x v="2"/>
    <s v="No"/>
    <x v="0"/>
    <s v="No"/>
    <x v="1"/>
    <n v="1"/>
    <x v="1"/>
    <x v="0"/>
    <n v="11730.82"/>
  </r>
  <r>
    <s v="Id938"/>
    <x v="7"/>
    <x v="2013"/>
    <x v="4"/>
    <s v="  Katlyn A"/>
    <n v="23.75"/>
    <x v="2"/>
    <n v="5.42"/>
    <x v="1"/>
    <s v="Yes"/>
    <x v="0"/>
    <s v="Yes"/>
    <x v="1"/>
    <n v="1"/>
    <x v="1"/>
    <x v="2"/>
    <n v="11729.68"/>
  </r>
  <r>
    <s v="Id939"/>
    <x v="5"/>
    <x v="2014"/>
    <x v="31"/>
    <s v="  Morgan B"/>
    <n v="35.619999999999997"/>
    <x v="0"/>
    <n v="4.16"/>
    <x v="1"/>
    <s v="No"/>
    <x v="0"/>
    <s v="No"/>
    <x v="1"/>
    <n v="0"/>
    <x v="1"/>
    <x v="1"/>
    <n v="11712.97"/>
  </r>
  <r>
    <s v="Id94"/>
    <x v="1"/>
    <x v="2015"/>
    <x v="5"/>
    <s v="  David"/>
    <n v="30.495000000000001"/>
    <x v="0"/>
    <n v="4.57"/>
    <x v="1"/>
    <s v="Yes"/>
    <x v="0"/>
    <s v="No"/>
    <x v="0"/>
    <n v="0"/>
    <x v="0"/>
    <x v="0"/>
    <n v="40720.550000000003"/>
  </r>
  <r>
    <s v="Id940"/>
    <x v="5"/>
    <x v="107"/>
    <x v="6"/>
    <s v="  Peter"/>
    <n v="30.69"/>
    <x v="0"/>
    <n v="7.05"/>
    <x v="0"/>
    <s v="Yes"/>
    <x v="0"/>
    <s v="No"/>
    <x v="1"/>
    <n v="2"/>
    <x v="1"/>
    <x v="2"/>
    <n v="11696.52"/>
  </r>
  <r>
    <s v="Id941"/>
    <x v="6"/>
    <x v="2016"/>
    <x v="8"/>
    <s v="  Chandler"/>
    <n v="35.799999999999997"/>
    <x v="0"/>
    <n v="5.63"/>
    <x v="1"/>
    <s v="Yes"/>
    <x v="0"/>
    <s v="No"/>
    <x v="1"/>
    <n v="2"/>
    <x v="1"/>
    <x v="2"/>
    <n v="11674.13"/>
  </r>
  <r>
    <s v="Id942"/>
    <x v="7"/>
    <x v="2017"/>
    <x v="8"/>
    <s v="  Silvana M"/>
    <n v="28.785"/>
    <x v="1"/>
    <n v="4.24"/>
    <x v="1"/>
    <s v="Yes"/>
    <x v="0"/>
    <s v="No"/>
    <x v="1"/>
    <n v="2"/>
    <x v="1"/>
    <x v="0"/>
    <n v="11658.38"/>
  </r>
  <r>
    <s v="Id943"/>
    <x v="7"/>
    <x v="2018"/>
    <x v="8"/>
    <s v="  Natty"/>
    <n v="28.594999999999999"/>
    <x v="1"/>
    <n v="4.96"/>
    <x v="1"/>
    <s v="Yes"/>
    <x v="0"/>
    <s v="No"/>
    <x v="1"/>
    <n v="2"/>
    <x v="1"/>
    <x v="2"/>
    <n v="11658.12"/>
  </r>
  <r>
    <s v="Id944"/>
    <x v="8"/>
    <x v="2019"/>
    <x v="21"/>
    <s v="  Nicholas T"/>
    <n v="48.75"/>
    <x v="0"/>
    <n v="4.34"/>
    <x v="1"/>
    <s v="No"/>
    <x v="0"/>
    <s v="No"/>
    <x v="1"/>
    <n v="0"/>
    <x v="1"/>
    <x v="1"/>
    <n v="11657.81"/>
  </r>
  <r>
    <s v="Id945"/>
    <x v="7"/>
    <x v="2020"/>
    <x v="8"/>
    <s v="  Rebecca"/>
    <n v="28.31"/>
    <x v="1"/>
    <n v="5.43"/>
    <x v="1"/>
    <s v="Yes"/>
    <x v="0"/>
    <s v="No"/>
    <x v="1"/>
    <n v="2"/>
    <x v="1"/>
    <x v="1"/>
    <n v="11657.72"/>
  </r>
  <r>
    <s v="Id946"/>
    <x v="10"/>
    <x v="2021"/>
    <x v="24"/>
    <s v="  John"/>
    <n v="38.39"/>
    <x v="0"/>
    <n v="8.33"/>
    <x v="0"/>
    <s v="Yes"/>
    <x v="0"/>
    <s v="No"/>
    <x v="1"/>
    <n v="1"/>
    <x v="1"/>
    <x v="0"/>
    <n v="11625.11"/>
  </r>
  <r>
    <s v="Id947"/>
    <x v="13"/>
    <x v="2022"/>
    <x v="28"/>
    <s v="  Antony G"/>
    <n v="25.87"/>
    <x v="1"/>
    <n v="5.63"/>
    <x v="1"/>
    <s v="Yes"/>
    <x v="0"/>
    <s v="No"/>
    <x v="1"/>
    <n v="1"/>
    <x v="1"/>
    <x v="2"/>
    <n v="11602.75"/>
  </r>
  <r>
    <s v="Id948"/>
    <x v="6"/>
    <x v="2023"/>
    <x v="18"/>
    <s v="  Eric"/>
    <n v="43.7"/>
    <x v="0"/>
    <n v="7.23"/>
    <x v="0"/>
    <s v="No"/>
    <x v="0"/>
    <s v="No"/>
    <x v="1"/>
    <n v="0"/>
    <x v="1"/>
    <x v="0"/>
    <n v="11576.13"/>
  </r>
  <r>
    <s v="Id949"/>
    <x v="3"/>
    <x v="2024"/>
    <x v="18"/>
    <s v="  Erik"/>
    <n v="40.945"/>
    <x v="0"/>
    <n v="10.57"/>
    <x v="0"/>
    <s v="No"/>
    <x v="0"/>
    <s v="No"/>
    <x v="1"/>
    <n v="0"/>
    <x v="1"/>
    <x v="0"/>
    <n v="11566.3"/>
  </r>
  <r>
    <s v="Id95"/>
    <x v="6"/>
    <x v="2025"/>
    <x v="6"/>
    <s v="  Natalie"/>
    <n v="48.31"/>
    <x v="0"/>
    <n v="9.58"/>
    <x v="0"/>
    <s v="Yes"/>
    <x v="0"/>
    <s v="No"/>
    <x v="0"/>
    <n v="2"/>
    <x v="0"/>
    <x v="2"/>
    <n v="40692.910000000003"/>
  </r>
  <r>
    <s v="Id950"/>
    <x v="0"/>
    <x v="218"/>
    <x v="18"/>
    <s v="  Matthew T"/>
    <n v="27.94"/>
    <x v="1"/>
    <n v="7.92"/>
    <x v="0"/>
    <s v="No"/>
    <x v="0"/>
    <s v="No"/>
    <x v="1"/>
    <n v="0"/>
    <x v="1"/>
    <x v="2"/>
    <n v="11554.22"/>
  </r>
  <r>
    <s v="Id951"/>
    <x v="6"/>
    <x v="2026"/>
    <x v="19"/>
    <s v="  Cassandra"/>
    <n v="31.9"/>
    <x v="0"/>
    <n v="10.119999999999999"/>
    <x v="0"/>
    <s v="No"/>
    <x v="0"/>
    <s v="No"/>
    <x v="1"/>
    <n v="2"/>
    <x v="1"/>
    <x v="1"/>
    <n v="11552.9"/>
  </r>
  <r>
    <s v="Id952"/>
    <x v="1"/>
    <x v="2027"/>
    <x v="12"/>
    <s v="  Rosemary C"/>
    <n v="31.64"/>
    <x v="0"/>
    <n v="7.91"/>
    <x v="0"/>
    <s v="No"/>
    <x v="0"/>
    <s v="No"/>
    <x v="1"/>
    <n v="0"/>
    <x v="1"/>
    <x v="2"/>
    <n v="11540.25"/>
  </r>
  <r>
    <s v="Id953"/>
    <x v="6"/>
    <x v="2028"/>
    <x v="0"/>
    <s v="  Carrie A"/>
    <n v="46.7"/>
    <x v="0"/>
    <n v="10.9"/>
    <x v="0"/>
    <s v="No"/>
    <x v="0"/>
    <s v="No"/>
    <x v="1"/>
    <n v="0"/>
    <x v="1"/>
    <x v="2"/>
    <n v="11538.42"/>
  </r>
  <r>
    <s v="Id954"/>
    <x v="11"/>
    <x v="2003"/>
    <x v="18"/>
    <s v="  Gerardo Sr"/>
    <n v="18.335000000000001"/>
    <x v="3"/>
    <n v="11.83"/>
    <x v="0"/>
    <s v="No"/>
    <x v="0"/>
    <s v="No"/>
    <x v="1"/>
    <n v="0"/>
    <x v="1"/>
    <x v="2"/>
    <n v="11534.87"/>
  </r>
  <r>
    <s v="Id955"/>
    <x v="1"/>
    <x v="2029"/>
    <x v="6"/>
    <s v="  Matthew R"/>
    <n v="31.24"/>
    <x v="0"/>
    <n v="7.42"/>
    <x v="0"/>
    <s v="Yes"/>
    <x v="0"/>
    <s v="No"/>
    <x v="1"/>
    <n v="2"/>
    <x v="1"/>
    <x v="2"/>
    <n v="11530.12"/>
  </r>
  <r>
    <s v="Id956"/>
    <x v="2"/>
    <x v="2030"/>
    <x v="35"/>
    <s v="  Meghan E"/>
    <n v="39.22"/>
    <x v="0"/>
    <n v="5.62"/>
    <x v="1"/>
    <s v="Yes"/>
    <x v="0"/>
    <s v="No"/>
    <x v="1"/>
    <n v="1"/>
    <x v="1"/>
    <x v="2"/>
    <n v="11524.25"/>
  </r>
  <r>
    <s v="Id957"/>
    <x v="1"/>
    <x v="2031"/>
    <x v="12"/>
    <s v="  Eric"/>
    <n v="24.414999999999999"/>
    <x v="2"/>
    <n v="7.16"/>
    <x v="0"/>
    <s v="No"/>
    <x v="0"/>
    <s v="No"/>
    <x v="1"/>
    <n v="0"/>
    <x v="1"/>
    <x v="2"/>
    <n v="11520.1"/>
  </r>
  <r>
    <s v="Id958"/>
    <x v="7"/>
    <x v="2032"/>
    <x v="0"/>
    <s v="  Lisa B"/>
    <n v="32.299999999999997"/>
    <x v="0"/>
    <n v="9.89"/>
    <x v="0"/>
    <s v="No"/>
    <x v="0"/>
    <s v="No"/>
    <x v="1"/>
    <n v="0"/>
    <x v="1"/>
    <x v="2"/>
    <n v="11512.41"/>
  </r>
  <r>
    <s v="Id959"/>
    <x v="2"/>
    <x v="2033"/>
    <x v="3"/>
    <s v="  Jane R"/>
    <n v="39.94"/>
    <x v="0"/>
    <n v="5.14"/>
    <x v="1"/>
    <s v="No"/>
    <x v="0"/>
    <s v="No"/>
    <x v="1"/>
    <n v="0"/>
    <x v="1"/>
    <x v="0"/>
    <n v="11511.61"/>
  </r>
  <r>
    <s v="Id96"/>
    <x v="1"/>
    <x v="2034"/>
    <x v="34"/>
    <s v="  Thomas"/>
    <n v="48.99"/>
    <x v="0"/>
    <n v="9.7799999999999994"/>
    <x v="0"/>
    <s v="Yes"/>
    <x v="0"/>
    <s v="No"/>
    <x v="0"/>
    <n v="1"/>
    <x v="0"/>
    <x v="0"/>
    <n v="40590.550000000003"/>
  </r>
  <r>
    <s v="Id960"/>
    <x v="1"/>
    <x v="2035"/>
    <x v="4"/>
    <s v="  Allison M"/>
    <n v="30"/>
    <x v="0"/>
    <n v="5.61"/>
    <x v="1"/>
    <s v="Yes"/>
    <x v="0"/>
    <s v="Yes"/>
    <x v="1"/>
    <n v="1"/>
    <x v="1"/>
    <x v="2"/>
    <n v="11497.69"/>
  </r>
  <r>
    <s v="Id961"/>
    <x v="2"/>
    <x v="2036"/>
    <x v="31"/>
    <s v="  Sarah E"/>
    <n v="35.340000000000003"/>
    <x v="0"/>
    <n v="5.51"/>
    <x v="1"/>
    <s v="Yes"/>
    <x v="0"/>
    <s v="Yes"/>
    <x v="1"/>
    <n v="1"/>
    <x v="1"/>
    <x v="0"/>
    <n v="11492.46"/>
  </r>
  <r>
    <s v="Id962"/>
    <x v="15"/>
    <x v="2037"/>
    <x v="6"/>
    <s v="  Philip J"/>
    <n v="32.204999999999998"/>
    <x v="0"/>
    <n v="8.3800000000000008"/>
    <x v="0"/>
    <s v="Yes"/>
    <x v="0"/>
    <s v="No"/>
    <x v="1"/>
    <n v="2"/>
    <x v="1"/>
    <x v="2"/>
    <n v="11488.32"/>
  </r>
  <r>
    <s v="Id963"/>
    <x v="0"/>
    <x v="1657"/>
    <x v="42"/>
    <s v="  Jillian A"/>
    <n v="33.880000000000003"/>
    <x v="0"/>
    <n v="4.68"/>
    <x v="1"/>
    <s v="No"/>
    <x v="1"/>
    <s v="No"/>
    <x v="1"/>
    <n v="1"/>
    <x v="1"/>
    <x v="1"/>
    <n v="11482.63"/>
  </r>
  <r>
    <s v="Id964"/>
    <x v="4"/>
    <x v="2038"/>
    <x v="8"/>
    <s v="  Laura D"/>
    <n v="26.63"/>
    <x v="1"/>
    <n v="4.3600000000000003"/>
    <x v="1"/>
    <s v="Yes"/>
    <x v="0"/>
    <s v="No"/>
    <x v="1"/>
    <n v="2"/>
    <x v="1"/>
    <x v="1"/>
    <n v="11478.14"/>
  </r>
  <r>
    <s v="Id965"/>
    <x v="6"/>
    <x v="2039"/>
    <x v="18"/>
    <s v="  Megan E"/>
    <n v="28.7"/>
    <x v="1"/>
    <n v="7.74"/>
    <x v="0"/>
    <s v="No"/>
    <x v="0"/>
    <s v="No"/>
    <x v="1"/>
    <n v="0"/>
    <x v="1"/>
    <x v="1"/>
    <n v="11455.28"/>
  </r>
  <r>
    <s v="Id966"/>
    <x v="1"/>
    <x v="2040"/>
    <x v="8"/>
    <s v="  Shannon J"/>
    <n v="25.65"/>
    <x v="1"/>
    <n v="4.05"/>
    <x v="1"/>
    <s v="Yes"/>
    <x v="0"/>
    <s v="No"/>
    <x v="1"/>
    <n v="2"/>
    <x v="1"/>
    <x v="2"/>
    <n v="11454.02"/>
  </r>
  <r>
    <s v="Id967"/>
    <x v="1"/>
    <x v="2041"/>
    <x v="12"/>
    <s v="  Rachelle M"/>
    <n v="36.384999999999998"/>
    <x v="0"/>
    <n v="11.49"/>
    <x v="0"/>
    <s v="No"/>
    <x v="0"/>
    <s v="No"/>
    <x v="1"/>
    <n v="0"/>
    <x v="1"/>
    <x v="0"/>
    <n v="11436.74"/>
  </r>
  <r>
    <s v="Id968"/>
    <x v="5"/>
    <x v="2042"/>
    <x v="9"/>
    <s v="  Casey"/>
    <n v="34.69"/>
    <x v="0"/>
    <n v="5.65"/>
    <x v="1"/>
    <s v="No"/>
    <x v="0"/>
    <s v="No"/>
    <x v="1"/>
    <n v="0"/>
    <x v="1"/>
    <x v="0"/>
    <n v="11435.74"/>
  </r>
  <r>
    <s v="Id969"/>
    <x v="1"/>
    <x v="2043"/>
    <x v="22"/>
    <s v="  Jessica L"/>
    <n v="37.68"/>
    <x v="0"/>
    <n v="4.29"/>
    <x v="1"/>
    <s v="Yes"/>
    <x v="0"/>
    <s v="No"/>
    <x v="1"/>
    <n v="0"/>
    <x v="1"/>
    <x v="2"/>
    <n v="11419.49"/>
  </r>
  <r>
    <s v="Id97"/>
    <x v="0"/>
    <x v="2044"/>
    <x v="22"/>
    <s v="  Pamela J"/>
    <n v="38.39"/>
    <x v="0"/>
    <n v="4.1100000000000003"/>
    <x v="1"/>
    <s v="Yes"/>
    <x v="0"/>
    <s v="No"/>
    <x v="0"/>
    <n v="0"/>
    <x v="0"/>
    <x v="1"/>
    <n v="40419.019999999997"/>
  </r>
  <r>
    <s v="Id970"/>
    <x v="5"/>
    <x v="2045"/>
    <x v="26"/>
    <s v="  Brandon F"/>
    <n v="35.49"/>
    <x v="0"/>
    <n v="4.74"/>
    <x v="1"/>
    <s v="Yes"/>
    <x v="0"/>
    <s v="Yes"/>
    <x v="1"/>
    <n v="1"/>
    <x v="1"/>
    <x v="2"/>
    <n v="11412.02"/>
  </r>
  <r>
    <s v="Id971"/>
    <x v="6"/>
    <x v="2046"/>
    <x v="6"/>
    <s v="  Melissa"/>
    <n v="44.7"/>
    <x v="0"/>
    <n v="7.6"/>
    <x v="0"/>
    <s v="Yes"/>
    <x v="0"/>
    <s v="No"/>
    <x v="1"/>
    <n v="2"/>
    <x v="1"/>
    <x v="1"/>
    <n v="11411.69"/>
  </r>
  <r>
    <s v="Id972"/>
    <x v="7"/>
    <x v="1506"/>
    <x v="6"/>
    <s v="  Danielle N"/>
    <n v="38.380000000000003"/>
    <x v="0"/>
    <n v="8.5"/>
    <x v="0"/>
    <s v="Yes"/>
    <x v="0"/>
    <s v="No"/>
    <x v="1"/>
    <n v="2"/>
    <x v="1"/>
    <x v="0"/>
    <n v="11396.9"/>
  </r>
  <r>
    <s v="Id973"/>
    <x v="14"/>
    <x v="2047"/>
    <x v="11"/>
    <s v="  Matthew"/>
    <n v="35.244999999999997"/>
    <x v="0"/>
    <n v="11.22"/>
    <x v="0"/>
    <s v="Yes"/>
    <x v="0"/>
    <s v="No"/>
    <x v="1"/>
    <n v="0"/>
    <x v="1"/>
    <x v="2"/>
    <n v="11394.07"/>
  </r>
  <r>
    <s v="Id974"/>
    <x v="2"/>
    <x v="1115"/>
    <x v="36"/>
    <s v="  Bettina"/>
    <n v="49.84"/>
    <x v="0"/>
    <n v="5.0999999999999996"/>
    <x v="1"/>
    <s v="Yes"/>
    <x v="0"/>
    <s v="Yes"/>
    <x v="1"/>
    <n v="1"/>
    <x v="1"/>
    <x v="1"/>
    <n v="11388.27"/>
  </r>
  <r>
    <s v="Id975"/>
    <x v="0"/>
    <x v="2048"/>
    <x v="28"/>
    <s v="  Alexander"/>
    <n v="49.06"/>
    <x v="0"/>
    <n v="5.43"/>
    <x v="1"/>
    <s v="Yes"/>
    <x v="0"/>
    <s v="No"/>
    <x v="1"/>
    <n v="1"/>
    <x v="1"/>
    <x v="1"/>
    <n v="11381.33"/>
  </r>
  <r>
    <s v="Id976"/>
    <x v="4"/>
    <x v="2049"/>
    <x v="7"/>
    <s v="  Holli"/>
    <n v="30.88"/>
    <x v="0"/>
    <n v="5.82"/>
    <x v="2"/>
    <s v="No"/>
    <x v="0"/>
    <s v="No"/>
    <x v="1"/>
    <n v="2"/>
    <x v="1"/>
    <x v="1"/>
    <n v="11378.57"/>
  </r>
  <r>
    <s v="Id977"/>
    <x v="2"/>
    <x v="2050"/>
    <x v="1"/>
    <s v="  Heather C"/>
    <n v="33.35"/>
    <x v="0"/>
    <n v="6.05"/>
    <x v="2"/>
    <s v="No"/>
    <x v="0"/>
    <s v="Yes"/>
    <x v="1"/>
    <n v="1"/>
    <x v="1"/>
    <x v="2"/>
    <n v="11369.39"/>
  </r>
  <r>
    <s v="Id978"/>
    <x v="6"/>
    <x v="2051"/>
    <x v="28"/>
    <s v="  Kyle"/>
    <n v="38"/>
    <x v="0"/>
    <n v="6.38"/>
    <x v="2"/>
    <s v="Yes"/>
    <x v="0"/>
    <s v="No"/>
    <x v="1"/>
    <n v="1"/>
    <x v="1"/>
    <x v="1"/>
    <n v="11365.95"/>
  </r>
  <r>
    <s v="Id979"/>
    <x v="0"/>
    <x v="2052"/>
    <x v="28"/>
    <s v="  Thomas J"/>
    <n v="36.08"/>
    <x v="0"/>
    <n v="5.73"/>
    <x v="2"/>
    <s v="Yes"/>
    <x v="0"/>
    <s v="No"/>
    <x v="1"/>
    <n v="1"/>
    <x v="1"/>
    <x v="2"/>
    <n v="11363.28"/>
  </r>
  <r>
    <s v="Id98"/>
    <x v="6"/>
    <x v="68"/>
    <x v="8"/>
    <s v="  Jessica"/>
    <n v="44.34"/>
    <x v="0"/>
    <n v="4.0199999999999996"/>
    <x v="1"/>
    <s v="Yes"/>
    <x v="0"/>
    <s v="No"/>
    <x v="0"/>
    <n v="2"/>
    <x v="0"/>
    <x v="0"/>
    <n v="40373.74"/>
  </r>
  <r>
    <s v="Id980"/>
    <x v="6"/>
    <x v="2053"/>
    <x v="28"/>
    <s v="  Chris"/>
    <n v="35.700000000000003"/>
    <x v="0"/>
    <n v="5.47"/>
    <x v="1"/>
    <s v="Yes"/>
    <x v="0"/>
    <s v="No"/>
    <x v="1"/>
    <n v="1"/>
    <x v="1"/>
    <x v="2"/>
    <n v="11362.76"/>
  </r>
  <r>
    <s v="Id981"/>
    <x v="1"/>
    <x v="2054"/>
    <x v="18"/>
    <s v="  Graham"/>
    <n v="34.01"/>
    <x v="0"/>
    <n v="11.3"/>
    <x v="0"/>
    <s v="No"/>
    <x v="0"/>
    <s v="No"/>
    <x v="1"/>
    <n v="0"/>
    <x v="1"/>
    <x v="0"/>
    <n v="11356.66"/>
  </r>
  <r>
    <s v="Id982"/>
    <x v="1"/>
    <x v="1654"/>
    <x v="18"/>
    <s v="  Garrett"/>
    <n v="31.54"/>
    <x v="0"/>
    <n v="6.72"/>
    <x v="0"/>
    <s v="No"/>
    <x v="0"/>
    <s v="No"/>
    <x v="1"/>
    <n v="0"/>
    <x v="1"/>
    <x v="2"/>
    <n v="11353.23"/>
  </r>
  <r>
    <s v="Id983"/>
    <x v="6"/>
    <x v="2055"/>
    <x v="28"/>
    <s v="  Andrew"/>
    <n v="23.3"/>
    <x v="2"/>
    <n v="5.36"/>
    <x v="1"/>
    <s v="Yes"/>
    <x v="0"/>
    <s v="No"/>
    <x v="1"/>
    <n v="1"/>
    <x v="1"/>
    <x v="0"/>
    <n v="11345.52"/>
  </r>
  <r>
    <s v="Id984"/>
    <x v="4"/>
    <x v="2056"/>
    <x v="0"/>
    <s v="  Annabelle M"/>
    <n v="27.75"/>
    <x v="1"/>
    <n v="9.8800000000000008"/>
    <x v="0"/>
    <s v="No"/>
    <x v="0"/>
    <s v="No"/>
    <x v="1"/>
    <n v="0"/>
    <x v="1"/>
    <x v="1"/>
    <n v="11344.32"/>
  </r>
  <r>
    <s v="Id985"/>
    <x v="0"/>
    <x v="2057"/>
    <x v="3"/>
    <s v="  Daniel T"/>
    <n v="42.46"/>
    <x v="0"/>
    <n v="4.1100000000000003"/>
    <x v="1"/>
    <s v="No"/>
    <x v="0"/>
    <s v="No"/>
    <x v="1"/>
    <n v="0"/>
    <x v="1"/>
    <x v="0"/>
    <n v="11326.71"/>
  </r>
  <r>
    <s v="Id986"/>
    <x v="1"/>
    <x v="2058"/>
    <x v="43"/>
    <s v="  Deanne"/>
    <n v="54.47"/>
    <x v="0"/>
    <n v="7.48"/>
    <x v="0"/>
    <s v="No"/>
    <x v="0"/>
    <s v="No"/>
    <x v="1"/>
    <n v="0"/>
    <x v="1"/>
    <x v="0"/>
    <n v="11321.49"/>
  </r>
  <r>
    <s v="Id987"/>
    <x v="1"/>
    <x v="2059"/>
    <x v="32"/>
    <s v="  Carrie"/>
    <n v="24.93"/>
    <x v="1"/>
    <n v="9.18"/>
    <x v="0"/>
    <s v="Yes"/>
    <x v="0"/>
    <s v="Yes"/>
    <x v="1"/>
    <n v="1"/>
    <x v="1"/>
    <x v="2"/>
    <n v="11319.12"/>
  </r>
  <r>
    <s v="Id988"/>
    <x v="2"/>
    <x v="2060"/>
    <x v="39"/>
    <s v="  Suzanne"/>
    <n v="48.12"/>
    <x v="0"/>
    <n v="4.51"/>
    <x v="1"/>
    <s v="Yes"/>
    <x v="0"/>
    <s v="No"/>
    <x v="1"/>
    <n v="1"/>
    <x v="1"/>
    <x v="1"/>
    <n v="11318.57"/>
  </r>
  <r>
    <s v="Id989"/>
    <x v="1"/>
    <x v="2061"/>
    <x v="32"/>
    <s v="  Jasmine P"/>
    <n v="24.91"/>
    <x v="1"/>
    <n v="7.33"/>
    <x v="0"/>
    <s v="Yes"/>
    <x v="0"/>
    <s v="Yes"/>
    <x v="1"/>
    <n v="1"/>
    <x v="1"/>
    <x v="0"/>
    <n v="11312.33"/>
  </r>
  <r>
    <s v="Id99"/>
    <x v="6"/>
    <x v="2062"/>
    <x v="27"/>
    <s v="  Ron N"/>
    <n v="41.51"/>
    <x v="0"/>
    <n v="6.92"/>
    <x v="0"/>
    <s v="No"/>
    <x v="0"/>
    <s v="No"/>
    <x v="0"/>
    <n v="0"/>
    <x v="0"/>
    <x v="0"/>
    <n v="40309.93"/>
  </r>
  <r>
    <s v="Id990"/>
    <x v="1"/>
    <x v="2063"/>
    <x v="0"/>
    <s v="  Jennifer"/>
    <n v="27.645"/>
    <x v="1"/>
    <n v="10.56"/>
    <x v="0"/>
    <s v="No"/>
    <x v="0"/>
    <s v="No"/>
    <x v="1"/>
    <n v="0"/>
    <x v="1"/>
    <x v="2"/>
    <n v="11305.93"/>
  </r>
  <r>
    <s v="Id991"/>
    <x v="6"/>
    <x v="2064"/>
    <x v="7"/>
    <s v="  Tracie"/>
    <n v="33.700000000000003"/>
    <x v="0"/>
    <n v="4.01"/>
    <x v="1"/>
    <s v="No"/>
    <x v="0"/>
    <s v="No"/>
    <x v="1"/>
    <n v="2"/>
    <x v="1"/>
    <x v="1"/>
    <n v="11299.34"/>
  </r>
  <r>
    <s v="Id992"/>
    <x v="10"/>
    <x v="2065"/>
    <x v="35"/>
    <s v="  Tristan D"/>
    <n v="38.93"/>
    <x v="0"/>
    <n v="5.64"/>
    <x v="1"/>
    <s v="Yes"/>
    <x v="0"/>
    <s v="No"/>
    <x v="1"/>
    <n v="1"/>
    <x v="1"/>
    <x v="2"/>
    <n v="11294.57"/>
  </r>
  <r>
    <s v="Id993"/>
    <x v="1"/>
    <x v="2066"/>
    <x v="6"/>
    <s v="  Peiweng"/>
    <n v="32.774999999999999"/>
    <x v="0"/>
    <n v="8.02"/>
    <x v="0"/>
    <s v="Yes"/>
    <x v="0"/>
    <s v="No"/>
    <x v="1"/>
    <n v="2"/>
    <x v="1"/>
    <x v="2"/>
    <n v="11289.11"/>
  </r>
  <r>
    <s v="Id994"/>
    <x v="7"/>
    <x v="2067"/>
    <x v="11"/>
    <s v="  Theresa M"/>
    <n v="29.83"/>
    <x v="1"/>
    <n v="7.2"/>
    <x v="0"/>
    <s v="Yes"/>
    <x v="0"/>
    <s v="No"/>
    <x v="1"/>
    <n v="0"/>
    <x v="1"/>
    <x v="0"/>
    <n v="11286.54"/>
  </r>
  <r>
    <s v="Id995"/>
    <x v="9"/>
    <x v="1165"/>
    <x v="42"/>
    <s v="  Daniel J"/>
    <n v="28.31"/>
    <x v="1"/>
    <n v="4.55"/>
    <x v="1"/>
    <s v="No"/>
    <x v="1"/>
    <s v="No"/>
    <x v="1"/>
    <n v="1"/>
    <x v="1"/>
    <x v="1"/>
    <n v="11272.33"/>
  </r>
  <r>
    <s v="Id996"/>
    <x v="4"/>
    <x v="142"/>
    <x v="12"/>
    <s v="  Courtney M"/>
    <n v="29.79"/>
    <x v="1"/>
    <n v="9.0299999999999994"/>
    <x v="0"/>
    <s v="No"/>
    <x v="0"/>
    <s v="No"/>
    <x v="1"/>
    <n v="0"/>
    <x v="1"/>
    <x v="2"/>
    <n v="11265.71"/>
  </r>
  <r>
    <s v="Id997"/>
    <x v="6"/>
    <x v="2068"/>
    <x v="4"/>
    <s v="  Jose A"/>
    <n v="36.6"/>
    <x v="0"/>
    <n v="5.2"/>
    <x v="1"/>
    <s v="Yes"/>
    <x v="0"/>
    <s v="Yes"/>
    <x v="1"/>
    <n v="1"/>
    <x v="1"/>
    <x v="1"/>
    <n v="11264.54"/>
  </r>
  <r>
    <s v="Id998"/>
    <x v="2"/>
    <x v="2069"/>
    <x v="10"/>
    <s v="  Lauren"/>
    <n v="35.93"/>
    <x v="0"/>
    <n v="8.3000000000000007"/>
    <x v="0"/>
    <s v="Yes"/>
    <x v="0"/>
    <s v="No"/>
    <x v="1"/>
    <n v="0"/>
    <x v="1"/>
    <x v="2"/>
    <n v="11255.29"/>
  </r>
  <r>
    <s v="Id999"/>
    <x v="6"/>
    <x v="2070"/>
    <x v="4"/>
    <s v="  Jonathon M"/>
    <n v="28.6"/>
    <x v="1"/>
    <n v="5.56"/>
    <x v="1"/>
    <s v="Yes"/>
    <x v="0"/>
    <s v="Yes"/>
    <x v="1"/>
    <n v="1"/>
    <x v="1"/>
    <x v="2"/>
    <n v="11253.4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s v="Id2335"/>
    <n v="1992"/>
    <s v="Jul"/>
    <n v="9"/>
    <n v="0"/>
    <n v="563.84"/>
    <x v="0"/>
    <x v="0"/>
    <s v="R1013"/>
  </r>
  <r>
    <s v="Id2334"/>
    <n v="1992"/>
    <s v="Nov"/>
    <n v="30"/>
    <n v="0"/>
    <n v="570.62"/>
    <x v="0"/>
    <x v="1"/>
    <s v="R1013"/>
  </r>
  <r>
    <s v="Id2333"/>
    <n v="1993"/>
    <s v="Jun"/>
    <n v="30"/>
    <n v="0"/>
    <n v="600"/>
    <x v="0"/>
    <x v="1"/>
    <s v="R1013"/>
  </r>
  <r>
    <s v="Id2332"/>
    <n v="1992"/>
    <s v="Sep"/>
    <n v="13"/>
    <n v="0"/>
    <n v="604.54"/>
    <x v="1"/>
    <x v="0"/>
    <s v="R1013"/>
  </r>
  <r>
    <s v="Id2331"/>
    <n v="1998"/>
    <s v="Jul"/>
    <n v="27"/>
    <n v="0"/>
    <n v="637.26"/>
    <x v="1"/>
    <x v="0"/>
    <s v="R1013"/>
  </r>
  <r>
    <s v="Id2330"/>
    <n v="2001"/>
    <s v="Nov"/>
    <n v="20"/>
    <n v="0"/>
    <n v="646.14"/>
    <x v="1"/>
    <x v="0"/>
    <s v="R1012"/>
  </r>
  <r>
    <s v="Id2329"/>
    <n v="1993"/>
    <s v="Jun"/>
    <n v="1"/>
    <n v="0"/>
    <n v="650"/>
    <x v="1"/>
    <x v="0"/>
    <s v="R1013"/>
  </r>
  <r>
    <s v="Id2328"/>
    <n v="1995"/>
    <s v="Jul"/>
    <n v="4"/>
    <n v="0"/>
    <n v="650"/>
    <x v="1"/>
    <x v="0"/>
    <s v="R1013"/>
  </r>
  <r>
    <s v="Id2327"/>
    <n v="2002"/>
    <s v="Nov"/>
    <n v="29"/>
    <n v="0"/>
    <n v="668"/>
    <x v="1"/>
    <x v="2"/>
    <s v="R1012"/>
  </r>
  <r>
    <s v="Id2326"/>
    <n v="1997"/>
    <s v="Nov"/>
    <n v="9"/>
    <n v="0"/>
    <n v="670"/>
    <x v="1"/>
    <x v="0"/>
    <s v="R1013"/>
  </r>
  <r>
    <s v="Id2325"/>
    <n v="2001"/>
    <s v="Sep"/>
    <n v="12"/>
    <n v="0"/>
    <n v="687.54"/>
    <x v="1"/>
    <x v="2"/>
    <s v="R1013"/>
  </r>
  <r>
    <s v="Id2324"/>
    <n v="1999"/>
    <s v="Dec"/>
    <n v="26"/>
    <n v="0"/>
    <n v="700"/>
    <x v="0"/>
    <x v="0"/>
    <s v="R1013"/>
  </r>
  <r>
    <s v="Id2323"/>
    <n v="1999"/>
    <s v="Dec"/>
    <n v="14"/>
    <n v="0"/>
    <n v="722.99"/>
    <x v="1"/>
    <x v="1"/>
    <s v="R1013"/>
  </r>
  <r>
    <s v="Id2322"/>
    <n v="2002"/>
    <s v="Sep"/>
    <n v="19"/>
    <n v="0"/>
    <n v="750"/>
    <x v="1"/>
    <x v="1"/>
    <s v="R1012"/>
  </r>
  <r>
    <s v="Id2321"/>
    <n v="1993"/>
    <s v="Aug"/>
    <n v="9"/>
    <n v="0"/>
    <n v="760"/>
    <x v="1"/>
    <x v="1"/>
    <s v="R1013"/>
  </r>
  <r>
    <s v="Id2320"/>
    <n v="1996"/>
    <s v="Oct"/>
    <n v="22"/>
    <n v="0"/>
    <n v="760"/>
    <x v="1"/>
    <x v="0"/>
    <s v="R1013"/>
  </r>
  <r>
    <s v="Id2319"/>
    <n v="1993"/>
    <s v="Jun"/>
    <n v="28"/>
    <n v="0"/>
    <n v="770"/>
    <x v="1"/>
    <x v="0"/>
    <s v="R1013"/>
  </r>
  <r>
    <s v="Id2318"/>
    <n v="1996"/>
    <s v="Sep"/>
    <n v="18"/>
    <n v="0"/>
    <n v="770.38"/>
    <x v="1"/>
    <x v="2"/>
    <s v="R1012"/>
  </r>
  <r>
    <s v="Id2317"/>
    <n v="1995"/>
    <s v="Dec"/>
    <n v="7"/>
    <n v="0"/>
    <n v="773.54"/>
    <x v="1"/>
    <x v="2"/>
    <s v="R1013"/>
  </r>
  <r>
    <s v="Id2316"/>
    <n v="2004"/>
    <s v="Oct"/>
    <n v="7"/>
    <n v="0"/>
    <n v="830.52"/>
    <x v="1"/>
    <x v="2"/>
    <s v="R1011"/>
  </r>
  <r>
    <s v="Id2315"/>
    <n v="2000"/>
    <s v="Nov"/>
    <n v="18"/>
    <n v="0"/>
    <n v="865.41"/>
    <x v="1"/>
    <x v="1"/>
    <s v="R1013"/>
  </r>
  <r>
    <s v="Id2314"/>
    <n v="1993"/>
    <s v="Nov"/>
    <n v="27"/>
    <n v="0"/>
    <n v="896.21"/>
    <x v="1"/>
    <x v="1"/>
    <s v="R1013"/>
  </r>
  <r>
    <s v="Id2313"/>
    <n v="1994"/>
    <s v="Oct"/>
    <n v="30"/>
    <n v="0"/>
    <n v="915.07"/>
    <x v="1"/>
    <x v="1"/>
    <s v="R1013"/>
  </r>
  <r>
    <s v="Id2312"/>
    <n v="1995"/>
    <s v="Oct"/>
    <n v="28"/>
    <n v="0"/>
    <n v="928.59"/>
    <x v="1"/>
    <x v="1"/>
    <s v="R1013"/>
  </r>
  <r>
    <s v="Id2311"/>
    <n v="2001"/>
    <s v="Aug"/>
    <n v="19"/>
    <n v="0"/>
    <n v="964.71"/>
    <x v="1"/>
    <x v="2"/>
    <s v="R1013"/>
  </r>
  <r>
    <s v="Id2310"/>
    <n v="1994"/>
    <s v="Nov"/>
    <n v="22"/>
    <n v="0"/>
    <n v="1006.65"/>
    <x v="1"/>
    <x v="2"/>
    <s v="R1013"/>
  </r>
  <r>
    <s v="Id2309"/>
    <n v="2000"/>
    <s v="Oct"/>
    <n v="9"/>
    <n v="0"/>
    <n v="1012"/>
    <x v="1"/>
    <x v="2"/>
    <s v="R1013"/>
  </r>
  <r>
    <s v="Id2308"/>
    <n v="1999"/>
    <s v="Aug"/>
    <n v="5"/>
    <n v="0"/>
    <n v="1019"/>
    <x v="1"/>
    <x v="2"/>
    <s v="R1013"/>
  </r>
  <r>
    <s v="Id2307"/>
    <n v="1995"/>
    <s v="Oct"/>
    <n v="5"/>
    <n v="0"/>
    <n v="1033.74"/>
    <x v="1"/>
    <x v="1"/>
    <s v="R1013"/>
  </r>
  <r>
    <s v="Id2306"/>
    <n v="1994"/>
    <s v="Nov"/>
    <n v="17"/>
    <n v="0"/>
    <n v="1044"/>
    <x v="1"/>
    <x v="2"/>
    <s v="R1013"/>
  </r>
  <r>
    <s v="Id2305"/>
    <n v="2002"/>
    <s v="Jul"/>
    <n v="20"/>
    <n v="0"/>
    <n v="1047"/>
    <x v="1"/>
    <x v="1"/>
    <s v="R1013"/>
  </r>
  <r>
    <s v="Id2304"/>
    <n v="2002"/>
    <s v="Jul"/>
    <n v="1"/>
    <n v="0"/>
    <n v="1049"/>
    <x v="1"/>
    <x v="2"/>
    <s v="R1012"/>
  </r>
  <r>
    <s v="Id2303"/>
    <n v="1995"/>
    <s v="Jun"/>
    <n v="1"/>
    <n v="0"/>
    <n v="1056"/>
    <x v="1"/>
    <x v="2"/>
    <s v="R1013"/>
  </r>
  <r>
    <s v="Id2302"/>
    <n v="1993"/>
    <s v="Sep"/>
    <n v="28"/>
    <n v="0"/>
    <n v="1068"/>
    <x v="1"/>
    <x v="1"/>
    <s v="R1013"/>
  </r>
  <r>
    <s v="Id2301"/>
    <n v="2004"/>
    <s v="Aug"/>
    <n v="24"/>
    <n v="0"/>
    <n v="1070"/>
    <x v="1"/>
    <x v="0"/>
    <s v="R1013"/>
  </r>
  <r>
    <s v="Id2300"/>
    <n v="1997"/>
    <s v="Aug"/>
    <n v="13"/>
    <n v="0"/>
    <n v="1071"/>
    <x v="1"/>
    <x v="0"/>
    <s v="R1013"/>
  </r>
  <r>
    <s v="Id2299"/>
    <n v="1998"/>
    <s v="Dec"/>
    <n v="26"/>
    <n v="0"/>
    <n v="1082"/>
    <x v="1"/>
    <x v="2"/>
    <s v="R1013"/>
  </r>
  <r>
    <s v="Id2298"/>
    <n v="2002"/>
    <s v="Aug"/>
    <n v="13"/>
    <n v="0"/>
    <n v="1086"/>
    <x v="1"/>
    <x v="0"/>
    <s v="R1013"/>
  </r>
  <r>
    <s v="Id2297"/>
    <n v="2004"/>
    <s v="Nov"/>
    <n v="12"/>
    <n v="0"/>
    <n v="1121.8699999999999"/>
    <x v="1"/>
    <x v="1"/>
    <s v="R1013"/>
  </r>
  <r>
    <s v="Id2296"/>
    <n v="2004"/>
    <s v="Jun"/>
    <n v="14"/>
    <n v="0"/>
    <n v="1131.51"/>
    <x v="1"/>
    <x v="1"/>
    <s v="R1013"/>
  </r>
  <r>
    <s v="Id2295"/>
    <n v="2002"/>
    <s v="Jul"/>
    <n v="19"/>
    <n v="0"/>
    <n v="1132"/>
    <x v="1"/>
    <x v="1"/>
    <s v="R1013"/>
  </r>
  <r>
    <s v="Id2294"/>
    <n v="2004"/>
    <s v="Oct"/>
    <n v="6"/>
    <n v="0"/>
    <n v="1135"/>
    <x v="1"/>
    <x v="0"/>
    <s v="R1013"/>
  </r>
  <r>
    <s v="Id2293"/>
    <n v="2004"/>
    <s v="Jun"/>
    <n v="11"/>
    <n v="0"/>
    <n v="1135.94"/>
    <x v="1"/>
    <x v="0"/>
    <s v="R1013"/>
  </r>
  <r>
    <s v="Id2292"/>
    <n v="2004"/>
    <s v="Nov"/>
    <n v="28"/>
    <n v="0"/>
    <n v="1136.4000000000001"/>
    <x v="1"/>
    <x v="0"/>
    <s v="R1013"/>
  </r>
  <r>
    <s v="Id2291"/>
    <n v="2002"/>
    <s v="Aug"/>
    <n v="11"/>
    <n v="0"/>
    <n v="1137"/>
    <x v="1"/>
    <x v="1"/>
    <s v="R1013"/>
  </r>
  <r>
    <s v="Unknown"/>
    <n v="2004"/>
    <s v="Nov"/>
    <n v="6"/>
    <n v="0"/>
    <n v="1137.01"/>
    <x v="1"/>
    <x v="1"/>
    <s v="R1013"/>
  </r>
  <r>
    <s v="Id2290"/>
    <n v="2004"/>
    <s v="Oct"/>
    <n v="15"/>
    <n v="0"/>
    <n v="1137.01"/>
    <x v="1"/>
    <x v="1"/>
    <s v="R1013"/>
  </r>
  <r>
    <s v="Id2289"/>
    <n v="2004"/>
    <s v="Nov"/>
    <n v="27"/>
    <n v="0"/>
    <n v="1137.47"/>
    <x v="1"/>
    <x v="2"/>
    <s v="R1013"/>
  </r>
  <r>
    <s v="Id2288"/>
    <n v="2001"/>
    <s v="Oct"/>
    <n v="25"/>
    <n v="0"/>
    <n v="1141"/>
    <x v="1"/>
    <x v="1"/>
    <s v="R1013"/>
  </r>
  <r>
    <s v="Id2287"/>
    <n v="2004"/>
    <s v="Sep"/>
    <n v="12"/>
    <n v="0"/>
    <n v="1141.45"/>
    <x v="1"/>
    <x v="0"/>
    <s v="R1013"/>
  </r>
  <r>
    <s v="Id2286"/>
    <n v="2002"/>
    <s v="Oct"/>
    <n v="1"/>
    <n v="0"/>
    <n v="1142"/>
    <x v="1"/>
    <x v="2"/>
    <s v="R1011"/>
  </r>
  <r>
    <s v="Id2285"/>
    <n v="2004"/>
    <s v="Jun"/>
    <n v="10"/>
    <n v="0"/>
    <n v="1146.8"/>
    <x v="0"/>
    <x v="2"/>
    <s v="R1013"/>
  </r>
  <r>
    <s v="Id2284"/>
    <n v="2003"/>
    <s v="Jun"/>
    <n v="12"/>
    <n v="0"/>
    <n v="1149"/>
    <x v="0"/>
    <x v="1"/>
    <s v="R1012"/>
  </r>
  <r>
    <s v="Id2283"/>
    <n v="2004"/>
    <s v="Jul"/>
    <n v="18"/>
    <n v="0"/>
    <n v="1149.4000000000001"/>
    <x v="0"/>
    <x v="2"/>
    <s v="R1013"/>
  </r>
  <r>
    <s v="Id2282"/>
    <n v="1994"/>
    <s v="Jul"/>
    <n v="26"/>
    <n v="0"/>
    <n v="1158.32"/>
    <x v="0"/>
    <x v="1"/>
    <s v="R1013"/>
  </r>
  <r>
    <s v="Id2281"/>
    <n v="2004"/>
    <s v="Nov"/>
    <n v="11"/>
    <n v="0"/>
    <n v="1163.46"/>
    <x v="0"/>
    <x v="0"/>
    <s v="R1013"/>
  </r>
  <r>
    <s v="Id2280"/>
    <n v="2002"/>
    <s v="Jun"/>
    <n v="11"/>
    <n v="0"/>
    <n v="1165"/>
    <x v="0"/>
    <x v="0"/>
    <s v="R1012"/>
  </r>
  <r>
    <s v="Id2279"/>
    <n v="2001"/>
    <s v="Nov"/>
    <n v="12"/>
    <n v="0"/>
    <n v="1167"/>
    <x v="0"/>
    <x v="1"/>
    <s v="R1013"/>
  </r>
  <r>
    <s v="Id2278"/>
    <n v="1996"/>
    <s v="Aug"/>
    <n v="11"/>
    <n v="0"/>
    <n v="1178"/>
    <x v="0"/>
    <x v="0"/>
    <s v="R1013"/>
  </r>
  <r>
    <s v="Id2277"/>
    <n v="1997"/>
    <s v="Jun"/>
    <n v="28"/>
    <n v="0"/>
    <n v="1178.07"/>
    <x v="0"/>
    <x v="2"/>
    <s v="R1013"/>
  </r>
  <r>
    <s v="Id2276"/>
    <n v="2002"/>
    <s v="Aug"/>
    <n v="26"/>
    <n v="0"/>
    <n v="1191"/>
    <x v="0"/>
    <x v="1"/>
    <s v="R1013"/>
  </r>
  <r>
    <s v="Id2275"/>
    <n v="1999"/>
    <s v="Jun"/>
    <n v="28"/>
    <n v="0"/>
    <n v="1200"/>
    <x v="0"/>
    <x v="0"/>
    <s v="R1012"/>
  </r>
  <r>
    <s v="Id2274"/>
    <n v="1992"/>
    <s v="Oct"/>
    <n v="6"/>
    <n v="0"/>
    <n v="1200.55"/>
    <x v="0"/>
    <x v="0"/>
    <s v="R1013"/>
  </r>
  <r>
    <s v="Id2273"/>
    <n v="2004"/>
    <s v="Jun"/>
    <n v="2"/>
    <n v="0"/>
    <n v="1210"/>
    <x v="0"/>
    <x v="1"/>
    <s v="R1013"/>
  </r>
  <r>
    <s v="Id2272"/>
    <n v="1996"/>
    <s v="Nov"/>
    <n v="4"/>
    <n v="0"/>
    <n v="1220"/>
    <x v="0"/>
    <x v="0"/>
    <s v="R1012"/>
  </r>
  <r>
    <s v="Id2271"/>
    <n v="2004"/>
    <s v="Jul"/>
    <n v="9"/>
    <n v="0"/>
    <n v="1224"/>
    <x v="0"/>
    <x v="1"/>
    <s v="R1013"/>
  </r>
  <r>
    <s v="Id2270"/>
    <n v="2004"/>
    <s v="Oct"/>
    <n v="16"/>
    <n v="0"/>
    <n v="1228"/>
    <x v="0"/>
    <x v="1"/>
    <s v="R1012"/>
  </r>
  <r>
    <s v="Id2269"/>
    <n v="1998"/>
    <s v="Jul"/>
    <n v="13"/>
    <n v="0"/>
    <n v="1234"/>
    <x v="0"/>
    <x v="1"/>
    <s v="R1013"/>
  </r>
  <r>
    <s v="Id2268"/>
    <n v="2002"/>
    <s v="Dec"/>
    <n v="12"/>
    <n v="0"/>
    <n v="1237"/>
    <x v="0"/>
    <x v="2"/>
    <s v="R1013"/>
  </r>
  <r>
    <s v="Id2267"/>
    <n v="1998"/>
    <s v="Oct"/>
    <n v="11"/>
    <n v="0"/>
    <n v="1240"/>
    <x v="0"/>
    <x v="1"/>
    <s v="R1012"/>
  </r>
  <r>
    <s v="Id2266"/>
    <n v="2002"/>
    <s v="Jul"/>
    <n v="1"/>
    <n v="0"/>
    <n v="1241"/>
    <x v="0"/>
    <x v="2"/>
    <s v="R1013"/>
  </r>
  <r>
    <s v="Id2265"/>
    <n v="2003"/>
    <s v="Aug"/>
    <n v="2"/>
    <n v="0"/>
    <n v="1241.57"/>
    <x v="0"/>
    <x v="2"/>
    <s v="R1011"/>
  </r>
  <r>
    <s v="Id2264"/>
    <n v="2003"/>
    <s v="Sep"/>
    <n v="15"/>
    <n v="0"/>
    <n v="1242.26"/>
    <x v="0"/>
    <x v="1"/>
    <s v="R1011"/>
  </r>
  <r>
    <s v="Id2263"/>
    <n v="2003"/>
    <s v="Sep"/>
    <n v="8"/>
    <n v="0"/>
    <n v="1242.82"/>
    <x v="0"/>
    <x v="1"/>
    <s v="R1011"/>
  </r>
  <r>
    <s v="Id2262"/>
    <n v="2003"/>
    <s v="Sep"/>
    <n v="15"/>
    <n v="0"/>
    <n v="1252.4100000000001"/>
    <x v="0"/>
    <x v="0"/>
    <s v="R1011"/>
  </r>
  <r>
    <s v="Id2261"/>
    <n v="1997"/>
    <s v="Nov"/>
    <n v="4"/>
    <n v="0"/>
    <n v="1253"/>
    <x v="0"/>
    <x v="2"/>
    <s v="R1013"/>
  </r>
  <r>
    <s v="Id2260"/>
    <n v="2003"/>
    <s v="Dec"/>
    <n v="10"/>
    <n v="0"/>
    <n v="1253.94"/>
    <x v="0"/>
    <x v="2"/>
    <s v="R1011"/>
  </r>
  <r>
    <s v="Id2259"/>
    <n v="2003"/>
    <s v="Oct"/>
    <n v="13"/>
    <n v="0"/>
    <n v="1256.3"/>
    <x v="0"/>
    <x v="0"/>
    <s v="R1011"/>
  </r>
  <r>
    <s v="Id2258"/>
    <n v="2003"/>
    <s v="Oct"/>
    <n v="30"/>
    <n v="0"/>
    <n v="1261.44"/>
    <x v="0"/>
    <x v="0"/>
    <s v="R1011"/>
  </r>
  <r>
    <s v="Id2257"/>
    <n v="2003"/>
    <s v="Aug"/>
    <n v="15"/>
    <n v="0"/>
    <n v="1261.8599999999999"/>
    <x v="0"/>
    <x v="0"/>
    <s v="R1011"/>
  </r>
  <r>
    <s v="Id2256"/>
    <n v="2003"/>
    <s v="Nov"/>
    <n v="21"/>
    <n v="0"/>
    <n v="1263.25"/>
    <x v="0"/>
    <x v="0"/>
    <s v="R1011"/>
  </r>
  <r>
    <s v="Id2255"/>
    <n v="2002"/>
    <s v="Dec"/>
    <n v="4"/>
    <n v="0"/>
    <n v="1267"/>
    <x v="0"/>
    <x v="1"/>
    <s v="R1013"/>
  </r>
  <r>
    <s v="Id2254"/>
    <n v="1997"/>
    <s v="Oct"/>
    <n v="26"/>
    <n v="0"/>
    <n v="1276"/>
    <x v="0"/>
    <x v="2"/>
    <s v="R1012"/>
  </r>
  <r>
    <s v="Id2253"/>
    <n v="2004"/>
    <s v="Sep"/>
    <n v="30"/>
    <n v="0"/>
    <n v="1283"/>
    <x v="0"/>
    <x v="1"/>
    <s v="R1013"/>
  </r>
  <r>
    <s v="Id2252"/>
    <n v="2004"/>
    <s v="Jul"/>
    <n v="28"/>
    <n v="0"/>
    <n v="1285"/>
    <x v="0"/>
    <x v="0"/>
    <s v="R1013"/>
  </r>
  <r>
    <s v="Id2251"/>
    <n v="2000"/>
    <s v="Jun"/>
    <n v="26"/>
    <n v="0"/>
    <n v="1286"/>
    <x v="0"/>
    <x v="2"/>
    <s v="R1013"/>
  </r>
  <r>
    <s v="Id2250"/>
    <n v="1998"/>
    <s v="Jun"/>
    <n v="4"/>
    <n v="0"/>
    <n v="1290.93"/>
    <x v="0"/>
    <x v="2"/>
    <s v="R1013"/>
  </r>
  <r>
    <s v="Id2249"/>
    <n v="2001"/>
    <s v="Nov"/>
    <n v="29"/>
    <n v="0"/>
    <n v="1293"/>
    <x v="0"/>
    <x v="0"/>
    <s v="R1012"/>
  </r>
  <r>
    <s v="Id2248"/>
    <n v="2002"/>
    <s v="Dec"/>
    <n v="10"/>
    <n v="0"/>
    <n v="1304"/>
    <x v="0"/>
    <x v="2"/>
    <s v="R1012"/>
  </r>
  <r>
    <s v="Id2247"/>
    <n v="1999"/>
    <s v="Dec"/>
    <n v="2"/>
    <n v="0"/>
    <n v="1304"/>
    <x v="0"/>
    <x v="2"/>
    <s v="R1013"/>
  </r>
  <r>
    <s v="Id2246"/>
    <n v="2002"/>
    <s v="Oct"/>
    <n v="13"/>
    <n v="0"/>
    <n v="1315"/>
    <x v="0"/>
    <x v="2"/>
    <s v="R1013"/>
  </r>
  <r>
    <s v="Id2245"/>
    <n v="1999"/>
    <s v="Oct"/>
    <n v="14"/>
    <n v="0"/>
    <n v="1329.17"/>
    <x v="0"/>
    <x v="0"/>
    <s v="R1013"/>
  </r>
  <r>
    <s v="Id2244"/>
    <n v="1998"/>
    <s v="Jul"/>
    <n v="12"/>
    <n v="0"/>
    <n v="1332.61"/>
    <x v="0"/>
    <x v="0"/>
    <s v="R1013"/>
  </r>
  <r>
    <s v="Id2243"/>
    <n v="1995"/>
    <s v="Jul"/>
    <n v="30"/>
    <n v="0"/>
    <n v="1338"/>
    <x v="0"/>
    <x v="0"/>
    <s v="R1012"/>
  </r>
  <r>
    <s v="Id2242"/>
    <n v="1997"/>
    <s v="Nov"/>
    <n v="7"/>
    <n v="0"/>
    <n v="1341.16"/>
    <x v="0"/>
    <x v="2"/>
    <s v="R1012"/>
  </r>
  <r>
    <s v="Id2241"/>
    <n v="1998"/>
    <s v="Dec"/>
    <n v="3"/>
    <n v="0"/>
    <n v="1359"/>
    <x v="0"/>
    <x v="1"/>
    <s v="R1013"/>
  </r>
  <r>
    <s v="Id2240"/>
    <n v="2002"/>
    <s v="Aug"/>
    <n v="15"/>
    <n v="0"/>
    <n v="1382"/>
    <x v="0"/>
    <x v="1"/>
    <s v="R1013"/>
  </r>
  <r>
    <s v="Id2239"/>
    <n v="1999"/>
    <s v="Jul"/>
    <n v="6"/>
    <n v="0"/>
    <n v="1389"/>
    <x v="0"/>
    <x v="2"/>
    <s v="R1013"/>
  </r>
  <r>
    <s v="Id2238"/>
    <n v="2002"/>
    <s v="Nov"/>
    <n v="14"/>
    <n v="0"/>
    <n v="1390"/>
    <x v="0"/>
    <x v="2"/>
    <s v="R1013"/>
  </r>
  <r>
    <s v="Id2237"/>
    <n v="2002"/>
    <s v="Dec"/>
    <n v="22"/>
    <n v="0"/>
    <n v="1391.53"/>
    <x v="0"/>
    <x v="1"/>
    <s v="R1013"/>
  </r>
  <r>
    <s v="Id2236"/>
    <n v="1998"/>
    <s v="Sep"/>
    <n v="5"/>
    <n v="0"/>
    <n v="1400.44"/>
    <x v="0"/>
    <x v="2"/>
    <s v="R1013"/>
  </r>
  <r>
    <s v="Id2235"/>
    <n v="1997"/>
    <s v="Oct"/>
    <n v="27"/>
    <n v="0"/>
    <n v="1402"/>
    <x v="0"/>
    <x v="0"/>
    <s v="R1011"/>
  </r>
  <r>
    <s v="Id2234"/>
    <n v="1996"/>
    <s v="Jun"/>
    <n v="23"/>
    <n v="0"/>
    <n v="1417"/>
    <x v="0"/>
    <x v="0"/>
    <s v="R1013"/>
  </r>
  <r>
    <s v="Id2233"/>
    <n v="2001"/>
    <s v="Aug"/>
    <n v="23"/>
    <n v="0"/>
    <n v="1421"/>
    <x v="0"/>
    <x v="2"/>
    <s v="R1013"/>
  </r>
  <r>
    <s v="Id2232"/>
    <n v="1997"/>
    <s v="Dec"/>
    <n v="5"/>
    <n v="0"/>
    <n v="1422"/>
    <x v="0"/>
    <x v="2"/>
    <s v="R1013"/>
  </r>
  <r>
    <s v="Id2231"/>
    <n v="2000"/>
    <s v="Sep"/>
    <n v="1"/>
    <n v="0"/>
    <n v="1438"/>
    <x v="0"/>
    <x v="2"/>
    <s v="R1013"/>
  </r>
  <r>
    <s v="Id2230"/>
    <n v="1997"/>
    <s v="Jun"/>
    <n v="19"/>
    <n v="0"/>
    <n v="1445"/>
    <x v="0"/>
    <x v="1"/>
    <s v="R1013"/>
  </r>
  <r>
    <s v="Id2229"/>
    <n v="2003"/>
    <s v="Jun"/>
    <n v="20"/>
    <n v="0"/>
    <n v="1467"/>
    <x v="0"/>
    <x v="2"/>
    <s v="R1013"/>
  </r>
  <r>
    <s v="Id2228"/>
    <n v="1998"/>
    <s v="Dec"/>
    <n v="7"/>
    <n v="0"/>
    <n v="1477"/>
    <x v="0"/>
    <x v="1"/>
    <s v="R1013"/>
  </r>
  <r>
    <s v="Id2227"/>
    <n v="1997"/>
    <s v="Jun"/>
    <n v="9"/>
    <n v="0"/>
    <n v="1481"/>
    <x v="0"/>
    <x v="1"/>
    <s v="R1012"/>
  </r>
  <r>
    <s v="Id2226"/>
    <n v="1995"/>
    <s v="Oct"/>
    <n v="7"/>
    <n v="0"/>
    <n v="1493"/>
    <x v="0"/>
    <x v="0"/>
    <s v="R1013"/>
  </r>
  <r>
    <s v="Id2225"/>
    <n v="1998"/>
    <s v="Jun"/>
    <n v="19"/>
    <n v="0"/>
    <n v="1497"/>
    <x v="0"/>
    <x v="2"/>
    <s v="R1013"/>
  </r>
  <r>
    <s v="Id2224"/>
    <n v="2001"/>
    <s v="Aug"/>
    <n v="25"/>
    <n v="0"/>
    <n v="1515.34"/>
    <x v="0"/>
    <x v="0"/>
    <s v="R1013"/>
  </r>
  <r>
    <s v="Id2223"/>
    <n v="2001"/>
    <s v="Jul"/>
    <n v="7"/>
    <n v="0"/>
    <n v="1526.31"/>
    <x v="0"/>
    <x v="0"/>
    <s v="R1011"/>
  </r>
  <r>
    <s v="Id2222"/>
    <n v="2001"/>
    <s v="Jun"/>
    <n v="2"/>
    <n v="0"/>
    <n v="1532.47"/>
    <x v="0"/>
    <x v="2"/>
    <s v="R1013"/>
  </r>
  <r>
    <s v="Id2221"/>
    <n v="2001"/>
    <s v="Dec"/>
    <n v="5"/>
    <n v="0"/>
    <n v="1534.3"/>
    <x v="0"/>
    <x v="2"/>
    <s v="R1013"/>
  </r>
  <r>
    <s v="Id2220"/>
    <n v="1992"/>
    <s v="Sep"/>
    <n v="22"/>
    <n v="0"/>
    <n v="1566.88"/>
    <x v="0"/>
    <x v="1"/>
    <s v="R1013"/>
  </r>
  <r>
    <s v="Id2219"/>
    <n v="2004"/>
    <s v="Nov"/>
    <n v="19"/>
    <n v="0"/>
    <n v="1607.51"/>
    <x v="0"/>
    <x v="0"/>
    <s v="R1013"/>
  </r>
  <r>
    <s v="Id2218"/>
    <n v="2004"/>
    <s v="Jul"/>
    <n v="22"/>
    <n v="0"/>
    <n v="1615.77"/>
    <x v="0"/>
    <x v="1"/>
    <s v="R1013"/>
  </r>
  <r>
    <s v="Id2217"/>
    <n v="1995"/>
    <s v="Aug"/>
    <n v="5"/>
    <n v="0"/>
    <n v="1617.16"/>
    <x v="0"/>
    <x v="1"/>
    <s v="R1013"/>
  </r>
  <r>
    <s v="Id2216"/>
    <n v="2003"/>
    <s v="Sep"/>
    <n v="14"/>
    <n v="0"/>
    <n v="1621.34"/>
    <x v="0"/>
    <x v="2"/>
    <s v="R1012"/>
  </r>
  <r>
    <s v="Id2215"/>
    <n v="2004"/>
    <s v="Aug"/>
    <n v="21"/>
    <n v="0"/>
    <n v="1621.88"/>
    <x v="0"/>
    <x v="2"/>
    <s v="R1013"/>
  </r>
  <r>
    <s v="Id2214"/>
    <n v="2004"/>
    <s v="Jul"/>
    <n v="25"/>
    <n v="0"/>
    <n v="1622.19"/>
    <x v="0"/>
    <x v="1"/>
    <s v="R1013"/>
  </r>
  <r>
    <s v="Id2213"/>
    <n v="2003"/>
    <s v="Sep"/>
    <n v="9"/>
    <n v="0"/>
    <n v="1625.43"/>
    <x v="0"/>
    <x v="0"/>
    <s v="R1012"/>
  </r>
  <r>
    <s v="Id2212"/>
    <n v="2003"/>
    <s v="Dec"/>
    <n v="4"/>
    <n v="0"/>
    <n v="1627.28"/>
    <x v="0"/>
    <x v="2"/>
    <s v="R1012"/>
  </r>
  <r>
    <s v="Id2211"/>
    <n v="2003"/>
    <s v="Jul"/>
    <n v="17"/>
    <n v="0"/>
    <n v="1628.47"/>
    <x v="0"/>
    <x v="1"/>
    <s v="R1012"/>
  </r>
  <r>
    <s v="Id2210"/>
    <n v="2004"/>
    <s v="Oct"/>
    <n v="4"/>
    <n v="0"/>
    <n v="1629.83"/>
    <x v="0"/>
    <x v="2"/>
    <s v="R1013"/>
  </r>
  <r>
    <s v="Id2209"/>
    <n v="2004"/>
    <s v="Dec"/>
    <n v="5"/>
    <n v="0"/>
    <n v="1631.67"/>
    <x v="0"/>
    <x v="0"/>
    <s v="R1013"/>
  </r>
  <r>
    <s v="Id2208"/>
    <n v="2004"/>
    <s v="Jul"/>
    <n v="9"/>
    <n v="0"/>
    <n v="1631.82"/>
    <x v="0"/>
    <x v="1"/>
    <s v="R1013"/>
  </r>
  <r>
    <s v="Id2207"/>
    <n v="2003"/>
    <s v="Oct"/>
    <n v="3"/>
    <n v="0"/>
    <n v="1632.04"/>
    <x v="0"/>
    <x v="2"/>
    <s v="R1012"/>
  </r>
  <r>
    <s v="Id2206"/>
    <n v="2003"/>
    <s v="Sep"/>
    <n v="16"/>
    <n v="0"/>
    <n v="1632.56"/>
    <x v="0"/>
    <x v="2"/>
    <s v="R1012"/>
  </r>
  <r>
    <s v="Id2205"/>
    <n v="2004"/>
    <s v="Dec"/>
    <n v="13"/>
    <n v="0"/>
    <n v="1633.04"/>
    <x v="0"/>
    <x v="2"/>
    <s v="R1013"/>
  </r>
  <r>
    <s v="Id2204"/>
    <n v="2004"/>
    <s v="Aug"/>
    <n v="8"/>
    <n v="0"/>
    <n v="1633.96"/>
    <x v="0"/>
    <x v="1"/>
    <s v="R1013"/>
  </r>
  <r>
    <s v="Id2203"/>
    <n v="2004"/>
    <s v="Jun"/>
    <n v="13"/>
    <n v="0"/>
    <n v="1634.57"/>
    <x v="0"/>
    <x v="2"/>
    <s v="R1013"/>
  </r>
  <r>
    <s v="Id2202"/>
    <n v="2003"/>
    <s v="Dec"/>
    <n v="30"/>
    <n v="0"/>
    <n v="1635.73"/>
    <x v="0"/>
    <x v="0"/>
    <s v="R1012"/>
  </r>
  <r>
    <s v="Id2201"/>
    <n v="2003"/>
    <s v="Sep"/>
    <n v="16"/>
    <n v="0"/>
    <n v="1639.56"/>
    <x v="0"/>
    <x v="2"/>
    <s v="R1012"/>
  </r>
  <r>
    <s v="Id2200"/>
    <n v="2003"/>
    <s v="Aug"/>
    <n v="21"/>
    <n v="0"/>
    <n v="1639.56"/>
    <x v="0"/>
    <x v="2"/>
    <s v="R1012"/>
  </r>
  <r>
    <s v="Id2199"/>
    <n v="2003"/>
    <s v="Dec"/>
    <n v="30"/>
    <n v="0"/>
    <n v="1646.43"/>
    <x v="0"/>
    <x v="1"/>
    <s v="R1012"/>
  </r>
  <r>
    <s v="Id2198"/>
    <n v="2000"/>
    <s v="Oct"/>
    <n v="23"/>
    <n v="0"/>
    <n v="1665"/>
    <x v="0"/>
    <x v="2"/>
    <s v="R1013"/>
  </r>
  <r>
    <s v="Id2197"/>
    <n v="2000"/>
    <s v="Jun"/>
    <n v="10"/>
    <n v="0"/>
    <n v="1674.63"/>
    <x v="0"/>
    <x v="2"/>
    <s v="R1013"/>
  </r>
  <r>
    <s v="Id2196"/>
    <n v="2000"/>
    <s v="Oct"/>
    <n v="21"/>
    <n v="0"/>
    <n v="1682.6"/>
    <x v="0"/>
    <x v="2"/>
    <s v="R1011"/>
  </r>
  <r>
    <s v="Id2195"/>
    <n v="2004"/>
    <s v="Nov"/>
    <n v="17"/>
    <n v="0"/>
    <n v="1694.8"/>
    <x v="0"/>
    <x v="2"/>
    <s v="R1015"/>
  </r>
  <r>
    <s v="Id2194"/>
    <n v="2004"/>
    <s v="Dec"/>
    <n v="10"/>
    <n v="0"/>
    <n v="1702.46"/>
    <x v="0"/>
    <x v="0"/>
    <s v="R1019"/>
  </r>
  <r>
    <s v="Id2193"/>
    <n v="2004"/>
    <s v="Nov"/>
    <n v="7"/>
    <n v="0"/>
    <n v="1704.57"/>
    <x v="0"/>
    <x v="1"/>
    <s v="R1016"/>
  </r>
  <r>
    <s v="Id2192"/>
    <n v="2004"/>
    <s v="Dec"/>
    <n v="14"/>
    <n v="0"/>
    <n v="1704.7"/>
    <x v="0"/>
    <x v="0"/>
    <s v="R1018"/>
  </r>
  <r>
    <s v="Id2191"/>
    <n v="2004"/>
    <s v="Dec"/>
    <n v="6"/>
    <n v="0"/>
    <n v="1705.62"/>
    <x v="0"/>
    <x v="2"/>
    <s v="R1015"/>
  </r>
  <r>
    <s v="Id2190"/>
    <n v="2004"/>
    <s v="Oct"/>
    <n v="17"/>
    <n v="0"/>
    <n v="1708"/>
    <x v="1"/>
    <x v="2"/>
    <s v="R1016"/>
  </r>
  <r>
    <s v="Id2189"/>
    <n v="2004"/>
    <s v="Dec"/>
    <n v="12"/>
    <n v="0"/>
    <n v="1708.93"/>
    <x v="1"/>
    <x v="1"/>
    <s v="R1019"/>
  </r>
  <r>
    <s v="Id2188"/>
    <n v="2004"/>
    <s v="Sep"/>
    <n v="19"/>
    <n v="1"/>
    <n v="1711.03"/>
    <x v="1"/>
    <x v="0"/>
    <s v="R1013"/>
  </r>
  <r>
    <s v="Id2187"/>
    <n v="2004"/>
    <s v="Sep"/>
    <n v="21"/>
    <n v="0"/>
    <n v="1712.23"/>
    <x v="1"/>
    <x v="1"/>
    <s v="R1016"/>
  </r>
  <r>
    <s v="Id2186"/>
    <n v="2004"/>
    <s v="Jun"/>
    <n v="10"/>
    <n v="1"/>
    <n v="1719.44"/>
    <x v="1"/>
    <x v="0"/>
    <s v="R1013"/>
  </r>
  <r>
    <s v="Id2185"/>
    <n v="2004"/>
    <s v="Sep"/>
    <n v="11"/>
    <n v="1"/>
    <n v="1720.35"/>
    <x v="1"/>
    <x v="0"/>
    <s v="R1013"/>
  </r>
  <r>
    <s v="Id2184"/>
    <n v="2004"/>
    <s v="Oct"/>
    <n v="21"/>
    <n v="1"/>
    <n v="1725.55"/>
    <x v="1"/>
    <x v="2"/>
    <s v="R1013"/>
  </r>
  <r>
    <s v="Id2183"/>
    <n v="2004"/>
    <s v="Sep"/>
    <n v="9"/>
    <n v="1"/>
    <n v="1727.54"/>
    <x v="1"/>
    <x v="1"/>
    <s v="R1013"/>
  </r>
  <r>
    <s v="Id2182"/>
    <n v="2003"/>
    <s v="Nov"/>
    <n v="21"/>
    <n v="0"/>
    <n v="1727.79"/>
    <x v="1"/>
    <x v="0"/>
    <s v="R1011"/>
  </r>
  <r>
    <s v="Id2181"/>
    <n v="2003"/>
    <s v="Sep"/>
    <n v="1"/>
    <n v="0"/>
    <n v="1728.9"/>
    <x v="1"/>
    <x v="2"/>
    <s v="R1011"/>
  </r>
  <r>
    <s v="Id2180"/>
    <n v="2003"/>
    <s v="Nov"/>
    <n v="9"/>
    <n v="0"/>
    <n v="1731.68"/>
    <x v="1"/>
    <x v="2"/>
    <s v="R1011"/>
  </r>
  <r>
    <s v="Id2179"/>
    <n v="2003"/>
    <s v="Nov"/>
    <n v="14"/>
    <n v="0"/>
    <n v="1737.38"/>
    <x v="1"/>
    <x v="2"/>
    <s v="R1011"/>
  </r>
  <r>
    <s v="Id2178"/>
    <n v="2003"/>
    <s v="Jul"/>
    <n v="25"/>
    <n v="0"/>
    <n v="1743.21"/>
    <x v="1"/>
    <x v="1"/>
    <s v="R1011"/>
  </r>
  <r>
    <s v="Id2177"/>
    <n v="2003"/>
    <s v="Jul"/>
    <n v="28"/>
    <n v="0"/>
    <n v="1744.47"/>
    <x v="1"/>
    <x v="1"/>
    <s v="R1011"/>
  </r>
  <r>
    <s v="Id2176"/>
    <n v="2003"/>
    <s v="Sep"/>
    <n v="26"/>
    <n v="0"/>
    <n v="1748.77"/>
    <x v="1"/>
    <x v="1"/>
    <s v="R1011"/>
  </r>
  <r>
    <s v="Id2175"/>
    <n v="1998"/>
    <s v="Oct"/>
    <n v="7"/>
    <n v="0"/>
    <n v="1756.6"/>
    <x v="1"/>
    <x v="0"/>
    <s v="R1013"/>
  </r>
  <r>
    <s v="Id2174"/>
    <n v="2003"/>
    <s v="Nov"/>
    <n v="19"/>
    <n v="0"/>
    <n v="1759.34"/>
    <x v="1"/>
    <x v="1"/>
    <s v="R1011"/>
  </r>
  <r>
    <s v="Id2173"/>
    <n v="2002"/>
    <s v="Dec"/>
    <n v="13"/>
    <n v="0"/>
    <n v="1769.53"/>
    <x v="1"/>
    <x v="0"/>
    <s v="R1012"/>
  </r>
  <r>
    <s v="Id2172"/>
    <n v="1999"/>
    <s v="Sep"/>
    <n v="25"/>
    <n v="0"/>
    <n v="1815.88"/>
    <x v="1"/>
    <x v="0"/>
    <s v="R1013"/>
  </r>
  <r>
    <s v="Id2171"/>
    <n v="2004"/>
    <s v="Aug"/>
    <n v="19"/>
    <n v="0"/>
    <n v="1822.54"/>
    <x v="1"/>
    <x v="1"/>
    <s v="R1012"/>
  </r>
  <r>
    <s v="Id2170"/>
    <n v="1999"/>
    <s v="Nov"/>
    <n v="17"/>
    <n v="0"/>
    <n v="1824.29"/>
    <x v="1"/>
    <x v="0"/>
    <s v="R1013"/>
  </r>
  <r>
    <s v="Id2169"/>
    <n v="1999"/>
    <s v="Oct"/>
    <n v="1"/>
    <n v="0"/>
    <n v="1826.84"/>
    <x v="1"/>
    <x v="2"/>
    <s v="R1011"/>
  </r>
  <r>
    <s v="Id2168"/>
    <n v="2003"/>
    <s v="Aug"/>
    <n v="11"/>
    <n v="1"/>
    <n v="1832.09"/>
    <x v="1"/>
    <x v="0"/>
    <s v="R1011"/>
  </r>
  <r>
    <s v="Id2167"/>
    <n v="2003"/>
    <s v="Aug"/>
    <n v="4"/>
    <n v="1"/>
    <n v="1837.24"/>
    <x v="1"/>
    <x v="2"/>
    <s v="R1011"/>
  </r>
  <r>
    <s v="Id2166"/>
    <n v="1999"/>
    <s v="Dec"/>
    <n v="12"/>
    <n v="0"/>
    <n v="1837.28"/>
    <x v="1"/>
    <x v="2"/>
    <s v="R1013"/>
  </r>
  <r>
    <s v="Id2165"/>
    <n v="2003"/>
    <s v="Jul"/>
    <n v="20"/>
    <n v="1"/>
    <n v="1842.52"/>
    <x v="1"/>
    <x v="2"/>
    <s v="R1011"/>
  </r>
  <r>
    <s v="Id2164"/>
    <n v="1994"/>
    <s v="Dec"/>
    <n v="6"/>
    <n v="0"/>
    <n v="1850.55"/>
    <x v="1"/>
    <x v="2"/>
    <s v="R1012"/>
  </r>
  <r>
    <s v="Id2163"/>
    <n v="2004"/>
    <s v="Dec"/>
    <n v="27"/>
    <n v="0"/>
    <n v="1863.45"/>
    <x v="1"/>
    <x v="1"/>
    <s v="R1025"/>
  </r>
  <r>
    <s v="Id2162"/>
    <n v="1996"/>
    <s v="Jul"/>
    <n v="2"/>
    <n v="0"/>
    <n v="1865.98"/>
    <x v="1"/>
    <x v="0"/>
    <s v="R1012"/>
  </r>
  <r>
    <s v="Id2161"/>
    <n v="2002"/>
    <s v="Sep"/>
    <n v="22"/>
    <n v="0"/>
    <n v="1875.34"/>
    <x v="1"/>
    <x v="2"/>
    <s v="R1011"/>
  </r>
  <r>
    <s v="Id2160"/>
    <n v="2002"/>
    <s v="Oct"/>
    <n v="29"/>
    <n v="0"/>
    <n v="1877.93"/>
    <x v="1"/>
    <x v="1"/>
    <s v="R1013"/>
  </r>
  <r>
    <s v="Id2159"/>
    <n v="2002"/>
    <s v="Aug"/>
    <n v="29"/>
    <n v="0"/>
    <n v="1880.07"/>
    <x v="1"/>
    <x v="2"/>
    <s v="R1013"/>
  </r>
  <r>
    <s v="Id2158"/>
    <n v="2002"/>
    <s v="Aug"/>
    <n v="21"/>
    <n v="0"/>
    <n v="1880.49"/>
    <x v="1"/>
    <x v="1"/>
    <s v="R1011"/>
  </r>
  <r>
    <s v="Id2157"/>
    <n v="2001"/>
    <s v="Aug"/>
    <n v="10"/>
    <n v="0"/>
    <n v="1906.36"/>
    <x v="1"/>
    <x v="1"/>
    <s v="R1012"/>
  </r>
  <r>
    <s v="Id2156"/>
    <n v="1994"/>
    <s v="Oct"/>
    <n v="6"/>
    <n v="0"/>
    <n v="1908.9"/>
    <x v="1"/>
    <x v="0"/>
    <s v="R1013"/>
  </r>
  <r>
    <s v="Id2155"/>
    <n v="2001"/>
    <s v="Aug"/>
    <n v="3"/>
    <n v="0"/>
    <n v="1909.53"/>
    <x v="1"/>
    <x v="0"/>
    <s v="R1012"/>
  </r>
  <r>
    <s v="Id2154"/>
    <n v="2001"/>
    <s v="Dec"/>
    <n v="9"/>
    <n v="0"/>
    <n v="1917.32"/>
    <x v="1"/>
    <x v="2"/>
    <s v="R1012"/>
  </r>
  <r>
    <s v="Id2153"/>
    <n v="2002"/>
    <s v="Sep"/>
    <n v="7"/>
    <n v="1"/>
    <n v="1964.78"/>
    <x v="1"/>
    <x v="1"/>
    <s v="R1011"/>
  </r>
  <r>
    <s v="Id2152"/>
    <n v="2002"/>
    <s v="Jul"/>
    <n v="29"/>
    <n v="0"/>
    <n v="1967.02"/>
    <x v="1"/>
    <x v="2"/>
    <s v="R1016"/>
  </r>
  <r>
    <s v="Id2151"/>
    <n v="1998"/>
    <s v="Sep"/>
    <n v="28"/>
    <n v="0"/>
    <n v="1969.61"/>
    <x v="1"/>
    <x v="0"/>
    <s v="R1011"/>
  </r>
  <r>
    <s v="Id2150"/>
    <n v="1998"/>
    <s v="Oct"/>
    <n v="5"/>
    <n v="0"/>
    <n v="1972.95"/>
    <x v="1"/>
    <x v="1"/>
    <s v="R1011"/>
  </r>
  <r>
    <s v="Id2149"/>
    <n v="1998"/>
    <s v="Sep"/>
    <n v="29"/>
    <n v="0"/>
    <n v="1977.82"/>
    <x v="1"/>
    <x v="1"/>
    <s v="R1011"/>
  </r>
  <r>
    <s v="Id2148"/>
    <n v="2002"/>
    <s v="Jul"/>
    <n v="16"/>
    <n v="1"/>
    <n v="1980.07"/>
    <x v="1"/>
    <x v="0"/>
    <s v="R1011"/>
  </r>
  <r>
    <s v="Id2147"/>
    <n v="1998"/>
    <s v="Dec"/>
    <n v="29"/>
    <n v="0"/>
    <n v="1981.58"/>
    <x v="1"/>
    <x v="1"/>
    <s v="R1013"/>
  </r>
  <r>
    <s v="Id2146"/>
    <n v="2002"/>
    <s v="Sep"/>
    <n v="29"/>
    <n v="0"/>
    <n v="1984.45"/>
    <x v="1"/>
    <x v="0"/>
    <s v="R1016"/>
  </r>
  <r>
    <s v="Id2145"/>
    <n v="1998"/>
    <s v="Sep"/>
    <n v="14"/>
    <n v="0"/>
    <n v="1986.93"/>
    <x v="1"/>
    <x v="2"/>
    <s v="R1013"/>
  </r>
  <r>
    <s v="Id2144"/>
    <n v="2001"/>
    <s v="Aug"/>
    <n v="14"/>
    <n v="0"/>
    <n v="2007.95"/>
    <x v="1"/>
    <x v="2"/>
    <s v="R1011"/>
  </r>
  <r>
    <s v="Id2143"/>
    <n v="2001"/>
    <s v="Jul"/>
    <n v="1"/>
    <n v="0"/>
    <n v="2020.18"/>
    <x v="1"/>
    <x v="1"/>
    <s v="R1011"/>
  </r>
  <r>
    <s v="Id2142"/>
    <n v="2001"/>
    <s v="Sep"/>
    <n v="6"/>
    <n v="0"/>
    <n v="2020.55"/>
    <x v="1"/>
    <x v="2"/>
    <s v="R1013"/>
  </r>
  <r>
    <s v="Id2141"/>
    <n v="2001"/>
    <s v="Aug"/>
    <n v="4"/>
    <n v="0"/>
    <n v="2026.97"/>
    <x v="1"/>
    <x v="2"/>
    <s v="R1013"/>
  </r>
  <r>
    <s v="Id2140"/>
    <n v="2000"/>
    <s v="Sep"/>
    <n v="2"/>
    <n v="0"/>
    <n v="2045.69"/>
    <x v="1"/>
    <x v="0"/>
    <s v="R1012"/>
  </r>
  <r>
    <s v="Id2139"/>
    <n v="2000"/>
    <s v="Jul"/>
    <n v="26"/>
    <n v="0"/>
    <n v="2055.3200000000002"/>
    <x v="1"/>
    <x v="0"/>
    <s v="R1012"/>
  </r>
  <r>
    <s v="Id2138"/>
    <n v="2004"/>
    <s v="Jun"/>
    <n v="12"/>
    <n v="0"/>
    <n v="2094.1"/>
    <x v="1"/>
    <x v="2"/>
    <s v="R1025"/>
  </r>
  <r>
    <s v="Id2137"/>
    <n v="2001"/>
    <s v="Aug"/>
    <n v="14"/>
    <n v="0"/>
    <n v="2102.2600000000002"/>
    <x v="1"/>
    <x v="2"/>
    <s v="R1019"/>
  </r>
  <r>
    <s v="Id2136"/>
    <n v="2001"/>
    <s v="Jun"/>
    <n v="22"/>
    <n v="1"/>
    <n v="2103.08"/>
    <x v="1"/>
    <x v="2"/>
    <s v="R1011"/>
  </r>
  <r>
    <s v="Id2135"/>
    <n v="2001"/>
    <s v="Nov"/>
    <n v="28"/>
    <n v="0"/>
    <n v="2104.11"/>
    <x v="0"/>
    <x v="1"/>
    <s v="R1016"/>
  </r>
  <r>
    <s v="Id2134"/>
    <n v="1989"/>
    <s v="Jul"/>
    <n v="21"/>
    <n v="3"/>
    <n v="2106.2600000000002"/>
    <x v="0"/>
    <x v="2"/>
    <s v="R1013"/>
  </r>
  <r>
    <s v="Id2133"/>
    <n v="2003"/>
    <s v="Sep"/>
    <n v="30"/>
    <n v="0"/>
    <n v="2117.34"/>
    <x v="0"/>
    <x v="0"/>
    <s v="R1012"/>
  </r>
  <r>
    <s v="Id2132"/>
    <n v="2004"/>
    <s v="Nov"/>
    <n v="4"/>
    <n v="0"/>
    <n v="2118.61"/>
    <x v="0"/>
    <x v="1"/>
    <s v="R1012"/>
  </r>
  <r>
    <s v="Id2131"/>
    <n v="2003"/>
    <s v="Aug"/>
    <n v="30"/>
    <n v="0"/>
    <n v="2128.4299999999998"/>
    <x v="0"/>
    <x v="1"/>
    <s v="R1012"/>
  </r>
  <r>
    <s v="Id2130"/>
    <n v="2003"/>
    <s v="Dec"/>
    <n v="22"/>
    <n v="0"/>
    <n v="2130.6799999999998"/>
    <x v="0"/>
    <x v="0"/>
    <s v="R1012"/>
  </r>
  <r>
    <s v="Id2129"/>
    <n v="2003"/>
    <s v="Sep"/>
    <n v="1"/>
    <n v="0"/>
    <n v="2134.9"/>
    <x v="0"/>
    <x v="0"/>
    <s v="R1012"/>
  </r>
  <r>
    <s v="Id2128"/>
    <n v="2003"/>
    <s v="Sep"/>
    <n v="26"/>
    <n v="0"/>
    <n v="2136.88"/>
    <x v="0"/>
    <x v="2"/>
    <s v="R1012"/>
  </r>
  <r>
    <s v="Id2127"/>
    <n v="1997"/>
    <s v="Sep"/>
    <n v="3"/>
    <n v="0"/>
    <n v="2137.65"/>
    <x v="1"/>
    <x v="1"/>
    <s v="R1013"/>
  </r>
  <r>
    <s v="Id2126"/>
    <n v="2003"/>
    <s v="Aug"/>
    <n v="19"/>
    <n v="0"/>
    <n v="2138.0700000000002"/>
    <x v="0"/>
    <x v="1"/>
    <s v="R1012"/>
  </r>
  <r>
    <s v="Id2125"/>
    <n v="2004"/>
    <s v="Oct"/>
    <n v="4"/>
    <n v="0"/>
    <n v="2144.85"/>
    <x v="0"/>
    <x v="1"/>
    <s v="R1011"/>
  </r>
  <r>
    <s v="Id2124"/>
    <n v="2000"/>
    <s v="Dec"/>
    <n v="27"/>
    <n v="0"/>
    <n v="2150.4699999999998"/>
    <x v="0"/>
    <x v="0"/>
    <s v="R1011"/>
  </r>
  <r>
    <s v="Id2123"/>
    <n v="2000"/>
    <s v="Oct"/>
    <n v="22"/>
    <n v="0"/>
    <n v="2154.36"/>
    <x v="0"/>
    <x v="2"/>
    <s v="R1011"/>
  </r>
  <r>
    <s v="Id2122"/>
    <n v="2000"/>
    <s v="Nov"/>
    <n v="29"/>
    <n v="0"/>
    <n v="2155.6799999999998"/>
    <x v="0"/>
    <x v="0"/>
    <s v="R1013"/>
  </r>
  <r>
    <s v="Id2121"/>
    <n v="2000"/>
    <s v="Dec"/>
    <n v="10"/>
    <n v="0"/>
    <n v="2156.75"/>
    <x v="0"/>
    <x v="2"/>
    <s v="R1013"/>
  </r>
  <r>
    <s v="Id2120"/>
    <n v="2000"/>
    <s v="Aug"/>
    <n v="23"/>
    <n v="0"/>
    <n v="2166.73"/>
    <x v="0"/>
    <x v="2"/>
    <s v="R1011"/>
  </r>
  <r>
    <s v="Id2119"/>
    <n v="1994"/>
    <s v="Sep"/>
    <n v="27"/>
    <n v="0"/>
    <n v="2170.08"/>
    <x v="0"/>
    <x v="2"/>
    <s v="R1013"/>
  </r>
  <r>
    <s v="Id2118"/>
    <n v="1991"/>
    <s v="Dec"/>
    <n v="16"/>
    <n v="3"/>
    <n v="2193.1999999999998"/>
    <x v="0"/>
    <x v="2"/>
    <s v="R1012"/>
  </r>
  <r>
    <s v="Id2117"/>
    <n v="2004"/>
    <s v="Dec"/>
    <n v="7"/>
    <n v="0"/>
    <n v="2196.4699999999998"/>
    <x v="0"/>
    <x v="0"/>
    <s v="R1024"/>
  </r>
  <r>
    <s v="Id2116"/>
    <n v="2004"/>
    <s v="Sep"/>
    <n v="3"/>
    <n v="0"/>
    <n v="2198.19"/>
    <x v="0"/>
    <x v="1"/>
    <s v="R1023"/>
  </r>
  <r>
    <s v="Id2115"/>
    <n v="2004"/>
    <s v="Sep"/>
    <n v="12"/>
    <n v="0"/>
    <n v="2200.83"/>
    <x v="0"/>
    <x v="2"/>
    <s v="R1024"/>
  </r>
  <r>
    <s v="Id2114"/>
    <n v="2004"/>
    <s v="Jul"/>
    <n v="27"/>
    <n v="1"/>
    <n v="2201.1"/>
    <x v="0"/>
    <x v="0"/>
    <s v="R1013"/>
  </r>
  <r>
    <s v="Id2113"/>
    <n v="2004"/>
    <s v="Aug"/>
    <n v="6"/>
    <n v="0"/>
    <n v="2203.4699999999998"/>
    <x v="0"/>
    <x v="2"/>
    <s v="R1024"/>
  </r>
  <r>
    <s v="Id2112"/>
    <n v="2004"/>
    <s v="Oct"/>
    <n v="28"/>
    <n v="0"/>
    <n v="2203.7399999999998"/>
    <x v="0"/>
    <x v="2"/>
    <s v="R1024"/>
  </r>
  <r>
    <s v="Id2111"/>
    <n v="2004"/>
    <s v="Nov"/>
    <n v="13"/>
    <n v="0"/>
    <n v="2205.98"/>
    <x v="0"/>
    <x v="0"/>
    <s v="R1024"/>
  </r>
  <r>
    <s v="Id2110"/>
    <n v="2004"/>
    <s v="Aug"/>
    <n v="6"/>
    <n v="0"/>
    <n v="2207.6999999999998"/>
    <x v="0"/>
    <x v="2"/>
    <s v="R1024"/>
  </r>
  <r>
    <s v="Id2109"/>
    <n v="2004"/>
    <s v="Jul"/>
    <n v="27"/>
    <n v="0"/>
    <n v="2211.13"/>
    <x v="0"/>
    <x v="2"/>
    <s v="R1024"/>
  </r>
  <r>
    <s v="Id2108"/>
    <n v="1994"/>
    <s v="Nov"/>
    <n v="17"/>
    <n v="0"/>
    <n v="2213.21"/>
    <x v="0"/>
    <x v="2"/>
    <s v="R1013"/>
  </r>
  <r>
    <s v="Id2107"/>
    <n v="2004"/>
    <s v="Jun"/>
    <n v="13"/>
    <n v="0"/>
    <n v="2217.4699999999998"/>
    <x v="0"/>
    <x v="1"/>
    <s v="R1024"/>
  </r>
  <r>
    <s v="Id2106"/>
    <n v="2004"/>
    <s v="Sep"/>
    <n v="25"/>
    <n v="0"/>
    <n v="2217.6"/>
    <x v="0"/>
    <x v="1"/>
    <s v="R1024"/>
  </r>
  <r>
    <s v="Id2105"/>
    <n v="2004"/>
    <s v="Dec"/>
    <n v="12"/>
    <n v="1"/>
    <n v="2219.4499999999998"/>
    <x v="0"/>
    <x v="1"/>
    <s v="R1013"/>
  </r>
  <r>
    <s v="Id2104"/>
    <n v="2003"/>
    <s v="Dec"/>
    <n v="10"/>
    <n v="1"/>
    <n v="2221.56"/>
    <x v="0"/>
    <x v="0"/>
    <s v="R1012"/>
  </r>
  <r>
    <s v="Id2103"/>
    <n v="2000"/>
    <s v="Jun"/>
    <n v="30"/>
    <n v="0"/>
    <n v="2250.84"/>
    <x v="0"/>
    <x v="2"/>
    <s v="R1018"/>
  </r>
  <r>
    <s v="Id2102"/>
    <n v="2000"/>
    <s v="Dec"/>
    <n v="11"/>
    <n v="0"/>
    <n v="2254.8000000000002"/>
    <x v="0"/>
    <x v="0"/>
    <s v="R1016"/>
  </r>
  <r>
    <s v="Id2101"/>
    <n v="2002"/>
    <s v="Jul"/>
    <n v="15"/>
    <n v="0"/>
    <n v="2257.48"/>
    <x v="0"/>
    <x v="1"/>
    <s v="R1012"/>
  </r>
  <r>
    <s v="Id2100"/>
    <n v="2002"/>
    <s v="Nov"/>
    <n v="12"/>
    <n v="0"/>
    <n v="2261.5700000000002"/>
    <x v="0"/>
    <x v="1"/>
    <s v="R1012"/>
  </r>
  <r>
    <s v="Id2099"/>
    <n v="1991"/>
    <s v="Jun"/>
    <n v="16"/>
    <n v="3"/>
    <n v="2277.7199999999998"/>
    <x v="0"/>
    <x v="1"/>
    <s v="R1013"/>
  </r>
  <r>
    <s v="Id2098"/>
    <n v="1989"/>
    <s v="Oct"/>
    <n v="5"/>
    <n v="3"/>
    <n v="2295.2399999999998"/>
    <x v="0"/>
    <x v="1"/>
    <s v="R1013"/>
  </r>
  <r>
    <s v="Id2097"/>
    <n v="1996"/>
    <s v="Nov"/>
    <n v="28"/>
    <n v="0"/>
    <n v="2302.3000000000002"/>
    <x v="2"/>
    <x v="2"/>
    <s v="R1011"/>
  </r>
  <r>
    <s v="Id2096"/>
    <n v="2004"/>
    <s v="Sep"/>
    <n v="6"/>
    <n v="2"/>
    <n v="2304"/>
    <x v="0"/>
    <x v="0"/>
    <s v="R1013"/>
  </r>
  <r>
    <s v="Id2095"/>
    <n v="1996"/>
    <s v="Dec"/>
    <n v="17"/>
    <n v="0"/>
    <n v="2322.62"/>
    <x v="0"/>
    <x v="1"/>
    <s v="R1013"/>
  </r>
  <r>
    <s v="Id2094"/>
    <n v="2003"/>
    <s v="Nov"/>
    <n v="18"/>
    <n v="1"/>
    <n v="2331.52"/>
    <x v="0"/>
    <x v="0"/>
    <s v="R1011"/>
  </r>
  <r>
    <s v="Id2093"/>
    <n v="1998"/>
    <s v="Oct"/>
    <n v="21"/>
    <n v="0"/>
    <n v="2352.9699999999998"/>
    <x v="1"/>
    <x v="0"/>
    <s v="R1012"/>
  </r>
  <r>
    <s v="Id2092"/>
    <n v="2002"/>
    <s v="Nov"/>
    <n v="5"/>
    <n v="1"/>
    <n v="2362.23"/>
    <x v="0"/>
    <x v="1"/>
    <s v="R1012"/>
  </r>
  <r>
    <s v="Id2091"/>
    <n v="1988"/>
    <s v="Dec"/>
    <n v="12"/>
    <n v="3"/>
    <n v="2373.3000000000002"/>
    <x v="0"/>
    <x v="2"/>
    <s v="R1013"/>
  </r>
  <r>
    <s v="Id2090"/>
    <n v="1999"/>
    <s v="Dec"/>
    <n v="17"/>
    <n v="0"/>
    <n v="2395.17"/>
    <x v="0"/>
    <x v="1"/>
    <s v="R1014"/>
  </r>
  <r>
    <s v="Id2089"/>
    <n v="1999"/>
    <s v="Aug"/>
    <n v="10"/>
    <n v="0"/>
    <n v="2396.1"/>
    <x v="0"/>
    <x v="1"/>
    <s v="R1019"/>
  </r>
  <r>
    <s v="Id2088"/>
    <n v="2001"/>
    <s v="Jun"/>
    <n v="3"/>
    <n v="0"/>
    <n v="2404.73"/>
    <x v="0"/>
    <x v="0"/>
    <s v="R1012"/>
  </r>
  <r>
    <s v="Id2087"/>
    <n v="1999"/>
    <s v="Nov"/>
    <n v="12"/>
    <n v="1"/>
    <n v="2416.96"/>
    <x v="0"/>
    <x v="2"/>
    <s v="R1011"/>
  </r>
  <r>
    <s v="Id2086"/>
    <n v="1999"/>
    <s v="Nov"/>
    <n v="21"/>
    <n v="1"/>
    <n v="2438.06"/>
    <x v="0"/>
    <x v="2"/>
    <s v="R1013"/>
  </r>
  <r>
    <s v="Id2085"/>
    <n v="2002"/>
    <s v="Jul"/>
    <n v="29"/>
    <n v="0"/>
    <n v="2457.21"/>
    <x v="0"/>
    <x v="1"/>
    <s v="R1024"/>
  </r>
  <r>
    <s v="Id2084"/>
    <n v="1998"/>
    <s v="Nov"/>
    <n v="19"/>
    <n v="0"/>
    <n v="2457.5"/>
    <x v="0"/>
    <x v="1"/>
    <s v="R1011"/>
  </r>
  <r>
    <s v="Id2083"/>
    <n v="2002"/>
    <s v="Jul"/>
    <n v="11"/>
    <n v="0"/>
    <n v="2459.7199999999998"/>
    <x v="0"/>
    <x v="2"/>
    <s v="R1024"/>
  </r>
  <r>
    <s v="Id2082"/>
    <n v="1998"/>
    <s v="Aug"/>
    <n v="17"/>
    <n v="0"/>
    <n v="2464.62"/>
    <x v="0"/>
    <x v="0"/>
    <s v="R1013"/>
  </r>
  <r>
    <s v="Id2081"/>
    <n v="1998"/>
    <s v="Jul"/>
    <n v="2"/>
    <n v="0"/>
    <n v="2473.33"/>
    <x v="0"/>
    <x v="0"/>
    <s v="R1013"/>
  </r>
  <r>
    <s v="Id2080"/>
    <n v="1998"/>
    <s v="Jun"/>
    <n v="20"/>
    <n v="0"/>
    <n v="2480.98"/>
    <x v="0"/>
    <x v="2"/>
    <s v="R1013"/>
  </r>
  <r>
    <s v="Id2079"/>
    <n v="1995"/>
    <s v="Nov"/>
    <n v="6"/>
    <n v="0"/>
    <n v="2483.7399999999998"/>
    <x v="1"/>
    <x v="2"/>
    <s v="R1013"/>
  </r>
  <r>
    <s v="Id2078"/>
    <n v="1995"/>
    <s v="Oct"/>
    <n v="14"/>
    <n v="0"/>
    <n v="2494.02"/>
    <x v="1"/>
    <x v="1"/>
    <s v="R1011"/>
  </r>
  <r>
    <s v="Id2077"/>
    <n v="1995"/>
    <s v="Jul"/>
    <n v="9"/>
    <n v="0"/>
    <n v="2497.04"/>
    <x v="1"/>
    <x v="0"/>
    <s v="R1013"/>
  </r>
  <r>
    <s v="Id2076"/>
    <n v="1995"/>
    <s v="Oct"/>
    <n v="15"/>
    <n v="0"/>
    <n v="2498.41"/>
    <x v="1"/>
    <x v="0"/>
    <s v="R1013"/>
  </r>
  <r>
    <s v="Id2075"/>
    <n v="2004"/>
    <s v="Sep"/>
    <n v="6"/>
    <n v="0"/>
    <n v="2500.9299999999998"/>
    <x v="0"/>
    <x v="2"/>
    <s v="R1012"/>
  </r>
  <r>
    <s v="Id2074"/>
    <n v="1991"/>
    <s v="Aug"/>
    <n v="5"/>
    <n v="3"/>
    <n v="2510.79"/>
    <x v="0"/>
    <x v="1"/>
    <s v="R1013"/>
  </r>
  <r>
    <s v="Id2073"/>
    <n v="1997"/>
    <s v="Nov"/>
    <n v="2"/>
    <n v="0"/>
    <n v="2523.17"/>
    <x v="1"/>
    <x v="1"/>
    <s v="R1012"/>
  </r>
  <r>
    <s v="Id2072"/>
    <n v="2000"/>
    <s v="Aug"/>
    <n v="25"/>
    <n v="0"/>
    <n v="2527.8200000000002"/>
    <x v="0"/>
    <x v="0"/>
    <s v="R1012"/>
  </r>
  <r>
    <s v="Id2071"/>
    <n v="1997"/>
    <s v="Jul"/>
    <n v="28"/>
    <n v="0"/>
    <n v="2534.39"/>
    <x v="1"/>
    <x v="0"/>
    <s v="R1012"/>
  </r>
  <r>
    <s v="Id2070"/>
    <n v="1990"/>
    <s v="Oct"/>
    <n v="1"/>
    <n v="3"/>
    <n v="2540.39"/>
    <x v="0"/>
    <x v="2"/>
    <s v="R1013"/>
  </r>
  <r>
    <s v="Id2069"/>
    <n v="1991"/>
    <s v="Nov"/>
    <n v="17"/>
    <n v="3"/>
    <n v="2545.6799999999998"/>
    <x v="0"/>
    <x v="1"/>
    <s v="R1013"/>
  </r>
  <r>
    <s v="Id2068"/>
    <n v="2002"/>
    <s v="Oct"/>
    <n v="11"/>
    <n v="2"/>
    <n v="2566.4699999999998"/>
    <x v="0"/>
    <x v="0"/>
    <s v="R1013"/>
  </r>
  <r>
    <s v="Id2067"/>
    <n v="2002"/>
    <s v="Jul"/>
    <n v="20"/>
    <n v="0"/>
    <n v="2585.04"/>
    <x v="0"/>
    <x v="2"/>
    <s v="R1021"/>
  </r>
  <r>
    <s v="Id2066"/>
    <n v="2001"/>
    <s v="Oct"/>
    <n v="15"/>
    <n v="1"/>
    <n v="2585.27"/>
    <x v="0"/>
    <x v="0"/>
    <s v="R1011"/>
  </r>
  <r>
    <s v="Id2065"/>
    <n v="2001"/>
    <s v="Jul"/>
    <n v="28"/>
    <n v="0"/>
    <n v="2585.85"/>
    <x v="0"/>
    <x v="2"/>
    <s v="R1024"/>
  </r>
  <r>
    <s v="Id2064"/>
    <n v="2001"/>
    <s v="Aug"/>
    <n v="26"/>
    <n v="1"/>
    <n v="2597.7800000000002"/>
    <x v="0"/>
    <x v="1"/>
    <s v="R1011"/>
  </r>
  <r>
    <s v="Id2063"/>
    <n v="1997"/>
    <s v="Aug"/>
    <n v="26"/>
    <n v="0"/>
    <n v="2632.99"/>
    <x v="0"/>
    <x v="1"/>
    <s v="R1011"/>
  </r>
  <r>
    <s v="Id2062"/>
    <n v="2000"/>
    <s v="Jun"/>
    <n v="24"/>
    <n v="1"/>
    <n v="2639.04"/>
    <x v="0"/>
    <x v="2"/>
    <s v="R1012"/>
  </r>
  <r>
    <s v="Id2061"/>
    <n v="2000"/>
    <s v="Dec"/>
    <n v="9"/>
    <n v="1"/>
    <n v="2643.27"/>
    <x v="0"/>
    <x v="1"/>
    <s v="R1012"/>
  </r>
  <r>
    <s v="Id2060"/>
    <n v="1996"/>
    <s v="Aug"/>
    <n v="5"/>
    <n v="0"/>
    <n v="2680.95"/>
    <x v="1"/>
    <x v="2"/>
    <s v="R1012"/>
  </r>
  <r>
    <s v="Id2059"/>
    <n v="1994"/>
    <s v="Sep"/>
    <n v="17"/>
    <n v="0"/>
    <n v="2684.69"/>
    <x v="0"/>
    <x v="2"/>
    <s v="R1013"/>
  </r>
  <r>
    <s v="Id2058"/>
    <n v="1994"/>
    <s v="Oct"/>
    <n v="2"/>
    <n v="0"/>
    <n v="2689.5"/>
    <x v="1"/>
    <x v="2"/>
    <s v="R1013"/>
  </r>
  <r>
    <s v="Id2057"/>
    <n v="1999"/>
    <s v="Jun"/>
    <n v="11"/>
    <n v="0"/>
    <n v="2690.11"/>
    <x v="0"/>
    <x v="2"/>
    <s v="R1012"/>
  </r>
  <r>
    <s v="Id2056"/>
    <n v="1996"/>
    <s v="Jun"/>
    <n v="13"/>
    <n v="0"/>
    <n v="2699.57"/>
    <x v="0"/>
    <x v="1"/>
    <s v="R1012"/>
  </r>
  <r>
    <s v="Id2055"/>
    <n v="2003"/>
    <s v="Jul"/>
    <n v="17"/>
    <n v="1"/>
    <n v="2709.11"/>
    <x v="0"/>
    <x v="2"/>
    <s v="R1012"/>
  </r>
  <r>
    <s v="Id2054"/>
    <n v="2003"/>
    <s v="Nov"/>
    <n v="21"/>
    <n v="1"/>
    <n v="2709.24"/>
    <x v="0"/>
    <x v="2"/>
    <s v="R1012"/>
  </r>
  <r>
    <s v="Id2053"/>
    <n v="2003"/>
    <s v="Dec"/>
    <n v="1"/>
    <n v="1"/>
    <n v="2710.83"/>
    <x v="0"/>
    <x v="0"/>
    <s v="R1012"/>
  </r>
  <r>
    <s v="Id2052"/>
    <n v="2003"/>
    <s v="Aug"/>
    <n v="6"/>
    <n v="1"/>
    <n v="2719.28"/>
    <x v="0"/>
    <x v="2"/>
    <s v="R1012"/>
  </r>
  <r>
    <s v="Id2051"/>
    <n v="1997"/>
    <s v="Oct"/>
    <n v="30"/>
    <n v="0"/>
    <n v="2721.32"/>
    <x v="2"/>
    <x v="0"/>
    <s v="R1014"/>
  </r>
  <r>
    <s v="Id2050"/>
    <n v="1988"/>
    <s v="Aug"/>
    <n v="20"/>
    <n v="3"/>
    <n v="2726.06"/>
    <x v="0"/>
    <x v="2"/>
    <s v="R1013"/>
  </r>
  <r>
    <s v="Id2049"/>
    <n v="1997"/>
    <s v="Oct"/>
    <n v="6"/>
    <n v="0"/>
    <n v="2727.4"/>
    <x v="1"/>
    <x v="0"/>
    <s v="R1016"/>
  </r>
  <r>
    <s v="Id2048"/>
    <n v="2003"/>
    <s v="Dec"/>
    <n v="3"/>
    <n v="1"/>
    <n v="2730.11"/>
    <x v="0"/>
    <x v="0"/>
    <s v="R1012"/>
  </r>
  <r>
    <s v="Id2047"/>
    <n v="2000"/>
    <s v="Dec"/>
    <n v="17"/>
    <n v="0"/>
    <n v="2731.91"/>
    <x v="0"/>
    <x v="0"/>
    <s v="R1024"/>
  </r>
  <r>
    <s v="Id2046"/>
    <n v="2000"/>
    <s v="Oct"/>
    <n v="3"/>
    <n v="0"/>
    <n v="2741.95"/>
    <x v="0"/>
    <x v="0"/>
    <s v="R1024"/>
  </r>
  <r>
    <s v="Id2045"/>
    <n v="2000"/>
    <s v="Oct"/>
    <n v="11"/>
    <n v="0"/>
    <n v="2755.02"/>
    <x v="0"/>
    <x v="1"/>
    <s v="R1024"/>
  </r>
  <r>
    <s v="Id2044"/>
    <n v="1997"/>
    <s v="Aug"/>
    <n v="10"/>
    <n v="0"/>
    <n v="2758.99"/>
    <x v="0"/>
    <x v="1"/>
    <s v="R1012"/>
  </r>
  <r>
    <s v="Id2043"/>
    <n v="2004"/>
    <s v="Nov"/>
    <n v="14"/>
    <n v="0"/>
    <n v="2773.46"/>
    <x v="0"/>
    <x v="1"/>
    <s v="R1021"/>
  </r>
  <r>
    <s v="Unknown"/>
    <n v="1999"/>
    <s v="Jun"/>
    <n v="9"/>
    <n v="1"/>
    <n v="2775.19"/>
    <x v="0"/>
    <x v="1"/>
    <s v="R1012"/>
  </r>
  <r>
    <s v="Id2042"/>
    <n v="1999"/>
    <s v="Aug"/>
    <n v="29"/>
    <n v="1"/>
    <n v="2775.19"/>
    <x v="0"/>
    <x v="1"/>
    <s v="R1012"/>
  </r>
  <r>
    <s v="Id2041"/>
    <n v="1999"/>
    <s v="Dec"/>
    <n v="24"/>
    <n v="1"/>
    <n v="2789.06"/>
    <x v="0"/>
    <x v="0"/>
    <s v="R1012"/>
  </r>
  <r>
    <s v="Id2040"/>
    <n v="2004"/>
    <s v="Aug"/>
    <n v="4"/>
    <n v="2"/>
    <n v="2801.26"/>
    <x v="0"/>
    <x v="0"/>
    <s v="R1013"/>
  </r>
  <r>
    <s v="Id2039"/>
    <n v="2003"/>
    <s v="Sep"/>
    <n v="23"/>
    <n v="2"/>
    <n v="2803.7"/>
    <x v="0"/>
    <x v="1"/>
    <s v="R1012"/>
  </r>
  <r>
    <s v="Id2038"/>
    <n v="2000"/>
    <s v="Oct"/>
    <n v="1"/>
    <n v="0"/>
    <n v="2819.51"/>
    <x v="0"/>
    <x v="0"/>
    <s v="R1011"/>
  </r>
  <r>
    <s v="Id2037"/>
    <n v="1998"/>
    <s v="Nov"/>
    <n v="15"/>
    <n v="0"/>
    <n v="2842.76"/>
    <x v="0"/>
    <x v="0"/>
    <s v="R1012"/>
  </r>
  <r>
    <s v="Id2036"/>
    <n v="1998"/>
    <s v="Jun"/>
    <n v="17"/>
    <n v="0"/>
    <n v="2850.68"/>
    <x v="0"/>
    <x v="0"/>
    <s v="R1012"/>
  </r>
  <r>
    <s v="Id2035"/>
    <n v="1998"/>
    <s v="Sep"/>
    <n v="4"/>
    <n v="0"/>
    <n v="2855.44"/>
    <x v="0"/>
    <x v="0"/>
    <s v="R1012"/>
  </r>
  <r>
    <s v="Id2034"/>
    <n v="1993"/>
    <s v="Nov"/>
    <n v="1"/>
    <n v="0"/>
    <n v="2866.09"/>
    <x v="1"/>
    <x v="0"/>
    <s v="R1011"/>
  </r>
  <r>
    <s v="Id2033"/>
    <n v="1993"/>
    <s v="Aug"/>
    <n v="12"/>
    <n v="0"/>
    <n v="2867.12"/>
    <x v="2"/>
    <x v="0"/>
    <s v="R1013"/>
  </r>
  <r>
    <s v="Id2032"/>
    <n v="1996"/>
    <s v="Jun"/>
    <n v="21"/>
    <n v="0"/>
    <n v="2897.32"/>
    <x v="1"/>
    <x v="0"/>
    <s v="R1016"/>
  </r>
  <r>
    <s v="Id2031"/>
    <n v="2000"/>
    <s v="Jul"/>
    <n v="14"/>
    <n v="0"/>
    <n v="2897.46"/>
    <x v="0"/>
    <x v="1"/>
    <s v="R1012"/>
  </r>
  <r>
    <s v="Id2030"/>
    <n v="1999"/>
    <s v="Nov"/>
    <n v="1"/>
    <n v="0"/>
    <n v="2899.49"/>
    <x v="0"/>
    <x v="2"/>
    <s v="R1024"/>
  </r>
  <r>
    <s v="Id2029"/>
    <n v="1996"/>
    <s v="Oct"/>
    <n v="24"/>
    <n v="1"/>
    <n v="2902.91"/>
    <x v="0"/>
    <x v="2"/>
    <s v="R1013"/>
  </r>
  <r>
    <s v="Id2028"/>
    <n v="1996"/>
    <s v="Jun"/>
    <n v="13"/>
    <n v="1"/>
    <n v="2904.09"/>
    <x v="0"/>
    <x v="2"/>
    <s v="R1011"/>
  </r>
  <r>
    <s v="Id2027"/>
    <n v="2003"/>
    <s v="Jun"/>
    <n v="5"/>
    <n v="2"/>
    <n v="2913.57"/>
    <x v="0"/>
    <x v="2"/>
    <s v="R1011"/>
  </r>
  <r>
    <s v="Id2026"/>
    <n v="1996"/>
    <s v="Jun"/>
    <n v="30"/>
    <n v="1"/>
    <n v="2927.06"/>
    <x v="0"/>
    <x v="2"/>
    <s v="R1013"/>
  </r>
  <r>
    <s v="Id2025"/>
    <n v="2002"/>
    <s v="Sep"/>
    <n v="30"/>
    <n v="0"/>
    <n v="2943.41"/>
    <x v="0"/>
    <x v="0"/>
    <s v="R1012"/>
  </r>
  <r>
    <s v="Id2024"/>
    <n v="1995"/>
    <s v="Sep"/>
    <n v="24"/>
    <n v="0"/>
    <n v="2974.13"/>
    <x v="0"/>
    <x v="1"/>
    <s v="R1011"/>
  </r>
  <r>
    <s v="Id2023"/>
    <n v="1987"/>
    <s v="Jun"/>
    <n v="18"/>
    <n v="3"/>
    <n v="2979.52"/>
    <x v="0"/>
    <x v="0"/>
    <s v="R1013"/>
  </r>
  <r>
    <s v="Id2022"/>
    <n v="1991"/>
    <s v="Nov"/>
    <n v="20"/>
    <n v="3"/>
    <n v="2985.67"/>
    <x v="0"/>
    <x v="2"/>
    <s v="R1013"/>
  </r>
  <r>
    <s v="Id2021"/>
    <n v="2002"/>
    <s v="Dec"/>
    <n v="15"/>
    <n v="0"/>
    <n v="3012.22"/>
    <x v="0"/>
    <x v="0"/>
    <s v="R1012"/>
  </r>
  <r>
    <s v="Id2020"/>
    <n v="1988"/>
    <s v="Sep"/>
    <n v="28"/>
    <n v="3"/>
    <n v="3018.04"/>
    <x v="0"/>
    <x v="2"/>
    <s v="R1012"/>
  </r>
  <r>
    <s v="Id2019"/>
    <n v="1997"/>
    <s v="Dec"/>
    <n v="19"/>
    <n v="0"/>
    <n v="3021.81"/>
    <x v="0"/>
    <x v="0"/>
    <s v="R1012"/>
  </r>
  <r>
    <s v="Id2018"/>
    <n v="1998"/>
    <s v="Sep"/>
    <n v="15"/>
    <n v="0"/>
    <n v="3044.21"/>
    <x v="0"/>
    <x v="0"/>
    <s v="R1024"/>
  </r>
  <r>
    <s v="Id2017"/>
    <n v="1998"/>
    <s v="Aug"/>
    <n v="9"/>
    <n v="0"/>
    <n v="3046.06"/>
    <x v="0"/>
    <x v="1"/>
    <s v="R1023"/>
  </r>
  <r>
    <s v="Id2016"/>
    <n v="1997"/>
    <s v="Dec"/>
    <n v="22"/>
    <n v="0"/>
    <n v="3051.73"/>
    <x v="0"/>
    <x v="2"/>
    <s v="R1011"/>
  </r>
  <r>
    <s v="Id2015"/>
    <n v="2002"/>
    <s v="Jun"/>
    <n v="21"/>
    <n v="2"/>
    <n v="3056.39"/>
    <x v="0"/>
    <x v="0"/>
    <s v="R1013"/>
  </r>
  <r>
    <s v="Id2014"/>
    <n v="1994"/>
    <s v="Sep"/>
    <n v="26"/>
    <n v="0"/>
    <n v="3062.51"/>
    <x v="1"/>
    <x v="1"/>
    <s v="R1012"/>
  </r>
  <r>
    <s v="Id2013"/>
    <n v="1989"/>
    <s v="Oct"/>
    <n v="1"/>
    <n v="3"/>
    <n v="3065.49"/>
    <x v="0"/>
    <x v="1"/>
    <s v="R1012"/>
  </r>
  <r>
    <s v="Id2012"/>
    <n v="1995"/>
    <s v="Sep"/>
    <n v="10"/>
    <n v="0"/>
    <n v="3070.81"/>
    <x v="1"/>
    <x v="1"/>
    <s v="R1017"/>
  </r>
  <r>
    <s v="Id2011"/>
    <n v="2001"/>
    <s v="Oct"/>
    <n v="13"/>
    <n v="2"/>
    <n v="3077.1"/>
    <x v="0"/>
    <x v="1"/>
    <s v="R1012"/>
  </r>
  <r>
    <s v="Id2010"/>
    <n v="1987"/>
    <s v="Aug"/>
    <n v="1"/>
    <n v="3"/>
    <n v="3088.06"/>
    <x v="0"/>
    <x v="2"/>
    <s v="R1013"/>
  </r>
  <r>
    <s v="Id2009"/>
    <n v="1999"/>
    <s v="Jun"/>
    <n v="25"/>
    <n v="0"/>
    <n v="3128.35"/>
    <x v="0"/>
    <x v="0"/>
    <s v="R1021"/>
  </r>
  <r>
    <s v="Id2008"/>
    <n v="1994"/>
    <s v="Jul"/>
    <n v="10"/>
    <n v="0"/>
    <n v="3161.45"/>
    <x v="0"/>
    <x v="1"/>
    <s v="R1011"/>
  </r>
  <r>
    <s v="Id2007"/>
    <n v="1993"/>
    <s v="Sep"/>
    <n v="25"/>
    <n v="0"/>
    <n v="3162.02"/>
    <x v="0"/>
    <x v="0"/>
    <s v="R1013"/>
  </r>
  <r>
    <s v="Id2006"/>
    <n v="2001"/>
    <s v="Aug"/>
    <n v="29"/>
    <n v="1"/>
    <n v="3167.46"/>
    <x v="0"/>
    <x v="0"/>
    <s v="R1024"/>
  </r>
  <r>
    <s v="Id2005"/>
    <n v="1994"/>
    <s v="Oct"/>
    <n v="25"/>
    <n v="0"/>
    <n v="3171.61"/>
    <x v="0"/>
    <x v="0"/>
    <s v="R1013"/>
  </r>
  <r>
    <s v="Id2004"/>
    <n v="1994"/>
    <s v="Jul"/>
    <n v="6"/>
    <n v="0"/>
    <n v="3172.02"/>
    <x v="0"/>
    <x v="1"/>
    <s v="R1011"/>
  </r>
  <r>
    <s v="Id2003"/>
    <n v="1996"/>
    <s v="Aug"/>
    <n v="14"/>
    <n v="0"/>
    <n v="3176.29"/>
    <x v="0"/>
    <x v="2"/>
    <s v="R1012"/>
  </r>
  <r>
    <s v="Id2002"/>
    <n v="1996"/>
    <s v="Jul"/>
    <n v="3"/>
    <n v="0"/>
    <n v="3176.82"/>
    <x v="0"/>
    <x v="1"/>
    <s v="R1012"/>
  </r>
  <r>
    <s v="Id2001"/>
    <n v="2000"/>
    <s v="Sep"/>
    <n v="23"/>
    <n v="0"/>
    <n v="3179.96"/>
    <x v="0"/>
    <x v="2"/>
    <s v="R1012"/>
  </r>
  <r>
    <s v="Id2000"/>
    <n v="2001"/>
    <s v="Sep"/>
    <n v="2"/>
    <n v="2"/>
    <n v="3180.51"/>
    <x v="0"/>
    <x v="2"/>
    <s v="R1013"/>
  </r>
  <r>
    <s v="Id1999"/>
    <n v="1996"/>
    <s v="Oct"/>
    <n v="11"/>
    <n v="0"/>
    <n v="3201.25"/>
    <x v="0"/>
    <x v="0"/>
    <s v="R1012"/>
  </r>
  <r>
    <s v="Id1998"/>
    <n v="1997"/>
    <s v="Jul"/>
    <n v="5"/>
    <n v="0"/>
    <n v="3206.49"/>
    <x v="0"/>
    <x v="0"/>
    <s v="R1024"/>
  </r>
  <r>
    <s v="Id1997"/>
    <n v="1997"/>
    <s v="Dec"/>
    <n v="22"/>
    <n v="1"/>
    <n v="3208.79"/>
    <x v="0"/>
    <x v="0"/>
    <s v="R1011"/>
  </r>
  <r>
    <s v="Id1996"/>
    <n v="1997"/>
    <s v="Jul"/>
    <n v="6"/>
    <n v="0"/>
    <n v="3213.62"/>
    <x v="0"/>
    <x v="2"/>
    <s v="R1024"/>
  </r>
  <r>
    <s v="Id1995"/>
    <n v="1997"/>
    <s v="Aug"/>
    <n v="2"/>
    <n v="1"/>
    <n v="3227.12"/>
    <x v="0"/>
    <x v="0"/>
    <s v="R1013"/>
  </r>
  <r>
    <s v="Id1994"/>
    <n v="1997"/>
    <s v="Sep"/>
    <n v="2"/>
    <n v="1"/>
    <n v="3238.44"/>
    <x v="0"/>
    <x v="0"/>
    <s v="R1013"/>
  </r>
  <r>
    <s v="Id1993"/>
    <n v="1991"/>
    <s v="Nov"/>
    <n v="13"/>
    <n v="0"/>
    <n v="3260.2"/>
    <x v="1"/>
    <x v="2"/>
    <s v="R1011"/>
  </r>
  <r>
    <s v="Id1992"/>
    <n v="1994"/>
    <s v="Dec"/>
    <n v="2"/>
    <n v="0"/>
    <n v="3268.85"/>
    <x v="1"/>
    <x v="1"/>
    <s v="R1016"/>
  </r>
  <r>
    <s v="Id1991"/>
    <n v="1994"/>
    <s v="Jul"/>
    <n v="1"/>
    <n v="1"/>
    <n v="3277.16"/>
    <x v="0"/>
    <x v="0"/>
    <s v="R1011"/>
  </r>
  <r>
    <s v="Id1990"/>
    <n v="2001"/>
    <s v="Oct"/>
    <n v="6"/>
    <n v="2"/>
    <n v="3279.87"/>
    <x v="0"/>
    <x v="1"/>
    <s v="R1017"/>
  </r>
  <r>
    <s v="Id1989"/>
    <n v="2003"/>
    <s v="Jul"/>
    <n v="3"/>
    <n v="0"/>
    <n v="3280.22"/>
    <x v="0"/>
    <x v="0"/>
    <s v="R1011"/>
  </r>
  <r>
    <s v="Id1988"/>
    <n v="1996"/>
    <s v="Nov"/>
    <n v="17"/>
    <n v="1"/>
    <n v="3292.53"/>
    <x v="0"/>
    <x v="2"/>
    <s v="R1012"/>
  </r>
  <r>
    <s v="Id1987"/>
    <n v="2003"/>
    <s v="Dec"/>
    <n v="5"/>
    <n v="0"/>
    <n v="3300.7"/>
    <x v="0"/>
    <x v="2"/>
    <s v="R1025"/>
  </r>
  <r>
    <s v="Id1986"/>
    <n v="2003"/>
    <s v="Nov"/>
    <n v="18"/>
    <n v="0"/>
    <n v="3308.46"/>
    <x v="0"/>
    <x v="1"/>
    <s v="R1021"/>
  </r>
  <r>
    <s v="Id1985"/>
    <n v="1997"/>
    <s v="Jun"/>
    <n v="20"/>
    <n v="1"/>
    <n v="3309.79"/>
    <x v="1"/>
    <x v="0"/>
    <s v="R1017"/>
  </r>
  <r>
    <s v="Id1984"/>
    <n v="1991"/>
    <s v="Sep"/>
    <n v="1"/>
    <n v="3"/>
    <n v="3342.79"/>
    <x v="0"/>
    <x v="1"/>
    <s v="R1013"/>
  </r>
  <r>
    <s v="Id1983"/>
    <n v="1993"/>
    <s v="Oct"/>
    <n v="28"/>
    <n v="0"/>
    <n v="3353.28"/>
    <x v="0"/>
    <x v="1"/>
    <s v="R1011"/>
  </r>
  <r>
    <s v="Id1982"/>
    <n v="1995"/>
    <s v="Jun"/>
    <n v="23"/>
    <n v="0"/>
    <n v="3353.47"/>
    <x v="0"/>
    <x v="0"/>
    <s v="R1012"/>
  </r>
  <r>
    <s v="Id1981"/>
    <n v="1993"/>
    <s v="Oct"/>
    <n v="7"/>
    <n v="0"/>
    <n v="3366.67"/>
    <x v="0"/>
    <x v="2"/>
    <s v="R1013"/>
  </r>
  <r>
    <s v="Id1980"/>
    <n v="1996"/>
    <s v="Dec"/>
    <n v="14"/>
    <n v="1"/>
    <n v="3378.91"/>
    <x v="0"/>
    <x v="1"/>
    <s v="R1011"/>
  </r>
  <r>
    <s v="Id1979"/>
    <n v="1996"/>
    <s v="Nov"/>
    <n v="13"/>
    <n v="0"/>
    <n v="3385.4"/>
    <x v="0"/>
    <x v="2"/>
    <s v="R1024"/>
  </r>
  <r>
    <s v="Id1978"/>
    <n v="1996"/>
    <s v="Aug"/>
    <n v="10"/>
    <n v="1"/>
    <n v="3392.37"/>
    <x v="0"/>
    <x v="0"/>
    <s v="R1013"/>
  </r>
  <r>
    <s v="Id1977"/>
    <n v="1996"/>
    <s v="Oct"/>
    <n v="27"/>
    <n v="1"/>
    <n v="3392.98"/>
    <x v="0"/>
    <x v="0"/>
    <s v="R1013"/>
  </r>
  <r>
    <s v="Id1976"/>
    <n v="2004"/>
    <s v="Jul"/>
    <n v="16"/>
    <n v="2"/>
    <n v="3393.36"/>
    <x v="0"/>
    <x v="2"/>
    <s v="R1023"/>
  </r>
  <r>
    <s v="Id1975"/>
    <n v="1996"/>
    <s v="Dec"/>
    <n v="19"/>
    <n v="1"/>
    <n v="3410.32"/>
    <x v="0"/>
    <x v="2"/>
    <s v="R1011"/>
  </r>
  <r>
    <s v="Id1974"/>
    <n v="2001"/>
    <s v="Dec"/>
    <n v="26"/>
    <n v="0"/>
    <n v="3434.38"/>
    <x v="0"/>
    <x v="2"/>
    <s v="R1011"/>
  </r>
  <r>
    <s v="Id1973"/>
    <n v="1986"/>
    <s v="Aug"/>
    <n v="27"/>
    <n v="3"/>
    <n v="3436.5"/>
    <x v="0"/>
    <x v="1"/>
    <s v="R1013"/>
  </r>
  <r>
    <s v="Id1972"/>
    <n v="2000"/>
    <s v="Jun"/>
    <n v="20"/>
    <n v="3"/>
    <n v="3443.06"/>
    <x v="0"/>
    <x v="1"/>
    <s v="R1011"/>
  </r>
  <r>
    <s v="Id1971"/>
    <n v="1987"/>
    <s v="Sep"/>
    <n v="14"/>
    <n v="3"/>
    <n v="3453.77"/>
    <x v="0"/>
    <x v="1"/>
    <s v="R1011"/>
  </r>
  <r>
    <s v="Id1970"/>
    <n v="2003"/>
    <s v="Jul"/>
    <n v="29"/>
    <n v="0"/>
    <n v="3463.51"/>
    <x v="0"/>
    <x v="1"/>
    <s v="R1025"/>
  </r>
  <r>
    <s v="Id1969"/>
    <n v="1993"/>
    <s v="Oct"/>
    <n v="12"/>
    <n v="1"/>
    <n v="3471.41"/>
    <x v="0"/>
    <x v="2"/>
    <s v="R1013"/>
  </r>
  <r>
    <s v="Id1968"/>
    <n v="2004"/>
    <s v="Jun"/>
    <n v="26"/>
    <n v="3"/>
    <n v="3481.87"/>
    <x v="0"/>
    <x v="0"/>
    <s v="R1016"/>
  </r>
  <r>
    <s v="Id1967"/>
    <n v="1996"/>
    <s v="Sep"/>
    <n v="19"/>
    <n v="2"/>
    <n v="3484.33"/>
    <x v="1"/>
    <x v="0"/>
    <s v="R1011"/>
  </r>
  <r>
    <s v="Id1966"/>
    <n v="1996"/>
    <s v="Sep"/>
    <n v="18"/>
    <n v="1"/>
    <n v="3490.55"/>
    <x v="2"/>
    <x v="2"/>
    <s v="R1015"/>
  </r>
  <r>
    <s v="Id1965"/>
    <n v="1999"/>
    <s v="Sep"/>
    <n v="22"/>
    <n v="2"/>
    <n v="3500.61"/>
    <x v="0"/>
    <x v="2"/>
    <s v="R1013"/>
  </r>
  <r>
    <s v="Id1964"/>
    <n v="1998"/>
    <s v="Sep"/>
    <n v="16"/>
    <n v="2"/>
    <n v="3537.7"/>
    <x v="1"/>
    <x v="0"/>
    <s v="R1012"/>
  </r>
  <r>
    <s v="Id1963"/>
    <n v="2003"/>
    <s v="Aug"/>
    <n v="24"/>
    <n v="0"/>
    <n v="3538.9"/>
    <x v="0"/>
    <x v="2"/>
    <s v="R1012"/>
  </r>
  <r>
    <s v="Id1962"/>
    <n v="1988"/>
    <s v="Oct"/>
    <n v="15"/>
    <n v="3"/>
    <n v="3540.12"/>
    <x v="0"/>
    <x v="1"/>
    <s v="R1013"/>
  </r>
  <r>
    <s v="Id1961"/>
    <n v="1992"/>
    <s v="Dec"/>
    <n v="22"/>
    <n v="0"/>
    <n v="3554.2"/>
    <x v="0"/>
    <x v="0"/>
    <s v="R1011"/>
  </r>
  <r>
    <s v="Id1960"/>
    <n v="1994"/>
    <s v="Sep"/>
    <n v="24"/>
    <n v="0"/>
    <n v="3556.92"/>
    <x v="0"/>
    <x v="0"/>
    <s v="R1012"/>
  </r>
  <r>
    <s v="Id1959"/>
    <n v="1995"/>
    <s v="Oct"/>
    <n v="9"/>
    <n v="0"/>
    <n v="3558.62"/>
    <x v="0"/>
    <x v="0"/>
    <s v="R1024"/>
  </r>
  <r>
    <s v="Id1958"/>
    <n v="1995"/>
    <s v="Jun"/>
    <n v="16"/>
    <n v="1"/>
    <n v="3561.89"/>
    <x v="0"/>
    <x v="1"/>
    <s v="R1013"/>
  </r>
  <r>
    <s v="Id1957"/>
    <n v="1981"/>
    <s v="Oct"/>
    <n v="10"/>
    <n v="1"/>
    <n v="3562.87"/>
    <x v="0"/>
    <x v="1"/>
    <s v="R1013"/>
  </r>
  <r>
    <s v="Id1956"/>
    <n v="1988"/>
    <s v="Aug"/>
    <n v="18"/>
    <n v="3"/>
    <n v="3569.96"/>
    <x v="0"/>
    <x v="1"/>
    <s v="R1012"/>
  </r>
  <r>
    <s v="Id1955"/>
    <n v="1995"/>
    <s v="Aug"/>
    <n v="23"/>
    <n v="1"/>
    <n v="3578"/>
    <x v="0"/>
    <x v="0"/>
    <s v="R1011"/>
  </r>
  <r>
    <s v="Id1954"/>
    <n v="2001"/>
    <s v="Nov"/>
    <n v="11"/>
    <n v="2"/>
    <n v="3579.83"/>
    <x v="0"/>
    <x v="2"/>
    <s v="R1012"/>
  </r>
  <r>
    <s v="Id1953"/>
    <n v="1986"/>
    <s v="Dec"/>
    <n v="27"/>
    <n v="3"/>
    <n v="3589.14"/>
    <x v="0"/>
    <x v="2"/>
    <s v="R1013"/>
  </r>
  <r>
    <s v="Id1952"/>
    <n v="1999"/>
    <s v="Jun"/>
    <n v="6"/>
    <n v="3"/>
    <n v="3591.48"/>
    <x v="0"/>
    <x v="0"/>
    <s v="R1011"/>
  </r>
  <r>
    <s v="Id1951"/>
    <n v="1997"/>
    <s v="Nov"/>
    <n v="4"/>
    <n v="1"/>
    <n v="3594.17"/>
    <x v="0"/>
    <x v="2"/>
    <s v="R1012"/>
  </r>
  <r>
    <s v="Id1950"/>
    <n v="1999"/>
    <s v="Aug"/>
    <n v="12"/>
    <n v="3"/>
    <n v="3597.6"/>
    <x v="0"/>
    <x v="2"/>
    <s v="R1011"/>
  </r>
  <r>
    <s v="Id1949"/>
    <n v="1988"/>
    <s v="Nov"/>
    <n v="4"/>
    <n v="3"/>
    <n v="3603.6"/>
    <x v="0"/>
    <x v="1"/>
    <s v="R1013"/>
  </r>
  <r>
    <s v="Id1948"/>
    <n v="1990"/>
    <s v="Oct"/>
    <n v="11"/>
    <n v="3"/>
    <n v="3606.43"/>
    <x v="0"/>
    <x v="1"/>
    <s v="R1013"/>
  </r>
  <r>
    <s v="Id1947"/>
    <n v="1985"/>
    <s v="Jun"/>
    <n v="14"/>
    <n v="3"/>
    <n v="3622.13"/>
    <x v="0"/>
    <x v="1"/>
    <s v="R1013"/>
  </r>
  <r>
    <s v="Id1946"/>
    <n v="1992"/>
    <s v="Nov"/>
    <n v="17"/>
    <n v="0"/>
    <n v="3645.09"/>
    <x v="2"/>
    <x v="2"/>
    <s v="R1014"/>
  </r>
  <r>
    <s v="Id1945"/>
    <n v="1990"/>
    <s v="Nov"/>
    <n v="8"/>
    <n v="3"/>
    <n v="3653.29"/>
    <x v="0"/>
    <x v="0"/>
    <s v="R1011"/>
  </r>
  <r>
    <s v="Id1944"/>
    <n v="1992"/>
    <s v="Sep"/>
    <n v="14"/>
    <n v="1"/>
    <n v="3659.35"/>
    <x v="1"/>
    <x v="1"/>
    <s v="R1011"/>
  </r>
  <r>
    <s v="Id1943"/>
    <n v="1984"/>
    <s v="Jul"/>
    <n v="6"/>
    <n v="3"/>
    <n v="3678.86"/>
    <x v="0"/>
    <x v="0"/>
    <s v="R1013"/>
  </r>
  <r>
    <s v="Id1942"/>
    <n v="2003"/>
    <s v="Jul"/>
    <n v="10"/>
    <n v="0"/>
    <n v="3688.35"/>
    <x v="0"/>
    <x v="2"/>
    <s v="R1021"/>
  </r>
  <r>
    <s v="Id1941"/>
    <n v="1981"/>
    <s v="Dec"/>
    <n v="14"/>
    <n v="1"/>
    <n v="3688.38"/>
    <x v="0"/>
    <x v="2"/>
    <s v="R1013"/>
  </r>
  <r>
    <s v="Id1940"/>
    <n v="1995"/>
    <s v="Oct"/>
    <n v="21"/>
    <n v="2"/>
    <n v="3693.43"/>
    <x v="0"/>
    <x v="0"/>
    <s v="R1011"/>
  </r>
  <r>
    <s v="Id1939"/>
    <n v="1988"/>
    <s v="Aug"/>
    <n v="18"/>
    <n v="3"/>
    <n v="3699.54"/>
    <x v="0"/>
    <x v="0"/>
    <s v="R1013"/>
  </r>
  <r>
    <s v="Id1938"/>
    <n v="1989"/>
    <s v="Dec"/>
    <n v="2"/>
    <n v="0"/>
    <n v="3704.35"/>
    <x v="0"/>
    <x v="2"/>
    <s v="R1013"/>
  </r>
  <r>
    <s v="Id1937"/>
    <n v="2004"/>
    <s v="Nov"/>
    <n v="5"/>
    <n v="0"/>
    <n v="3722.23"/>
    <x v="0"/>
    <x v="2"/>
    <s v="R1025"/>
  </r>
  <r>
    <s v="Id1936"/>
    <n v="1986"/>
    <s v="Dec"/>
    <n v="1"/>
    <n v="3"/>
    <n v="3731.6"/>
    <x v="0"/>
    <x v="2"/>
    <s v="R1013"/>
  </r>
  <r>
    <s v="Id1935"/>
    <n v="1994"/>
    <s v="Aug"/>
    <n v="22"/>
    <n v="0"/>
    <n v="3732.63"/>
    <x v="0"/>
    <x v="0"/>
    <s v="R1024"/>
  </r>
  <r>
    <s v="Id1934"/>
    <n v="1993"/>
    <s v="Jun"/>
    <n v="22"/>
    <n v="0"/>
    <n v="3736.46"/>
    <x v="0"/>
    <x v="2"/>
    <s v="R1012"/>
  </r>
  <r>
    <s v="Id1933"/>
    <n v="1986"/>
    <s v="Sep"/>
    <n v="9"/>
    <n v="3"/>
    <n v="3748.56"/>
    <x v="0"/>
    <x v="2"/>
    <s v="R1013"/>
  </r>
  <r>
    <s v="Id1932"/>
    <n v="1991"/>
    <s v="Oct"/>
    <n v="28"/>
    <n v="0"/>
    <n v="3756.62"/>
    <x v="0"/>
    <x v="2"/>
    <s v="R1013"/>
  </r>
  <r>
    <s v="Id1931"/>
    <n v="1991"/>
    <s v="Aug"/>
    <n v="25"/>
    <n v="0"/>
    <n v="3757.84"/>
    <x v="0"/>
    <x v="1"/>
    <s v="R1013"/>
  </r>
  <r>
    <s v="Id1930"/>
    <n v="1991"/>
    <s v="Oct"/>
    <n v="24"/>
    <n v="0"/>
    <n v="3761.29"/>
    <x v="0"/>
    <x v="0"/>
    <s v="R1011"/>
  </r>
  <r>
    <s v="Id1929"/>
    <n v="1994"/>
    <s v="Nov"/>
    <n v="21"/>
    <n v="1"/>
    <n v="3766.88"/>
    <x v="0"/>
    <x v="1"/>
    <s v="R1013"/>
  </r>
  <r>
    <s v="Id1928"/>
    <n v="1987"/>
    <s v="Oct"/>
    <n v="24"/>
    <n v="3"/>
    <n v="3773.23"/>
    <x v="0"/>
    <x v="0"/>
    <s v="R1013"/>
  </r>
  <r>
    <s v="Id1927"/>
    <n v="1981"/>
    <s v="Dec"/>
    <n v="13"/>
    <n v="1"/>
    <n v="3785.77"/>
    <x v="0"/>
    <x v="1"/>
    <s v="R1013"/>
  </r>
  <r>
    <s v="Id1926"/>
    <n v="1988"/>
    <s v="Aug"/>
    <n v="28"/>
    <n v="3"/>
    <n v="3793.55"/>
    <x v="0"/>
    <x v="0"/>
    <s v="R1013"/>
  </r>
  <r>
    <s v="Id1925"/>
    <n v="1999"/>
    <s v="Jun"/>
    <n v="24"/>
    <n v="0"/>
    <n v="3796.36"/>
    <x v="0"/>
    <x v="0"/>
    <s v="R1012"/>
  </r>
  <r>
    <s v="Id1924"/>
    <n v="1981"/>
    <s v="Sep"/>
    <n v="29"/>
    <n v="1"/>
    <n v="3797.2"/>
    <x v="0"/>
    <x v="0"/>
    <s v="R1012"/>
  </r>
  <r>
    <s v="Id1923"/>
    <n v="1994"/>
    <s v="Aug"/>
    <n v="12"/>
    <n v="2"/>
    <n v="3847.67"/>
    <x v="1"/>
    <x v="2"/>
    <s v="R1011"/>
  </r>
  <r>
    <s v="Id1922"/>
    <n v="1991"/>
    <s v="Aug"/>
    <n v="19"/>
    <n v="0"/>
    <n v="3857.76"/>
    <x v="1"/>
    <x v="1"/>
    <s v="R1016"/>
  </r>
  <r>
    <s v="Id1921"/>
    <n v="2001"/>
    <s v="Jun"/>
    <n v="6"/>
    <n v="0"/>
    <n v="3858.51"/>
    <x v="0"/>
    <x v="0"/>
    <s v="R1025"/>
  </r>
  <r>
    <s v="Id1920"/>
    <n v="2001"/>
    <s v="Oct"/>
    <n v="18"/>
    <n v="3"/>
    <n v="3861.21"/>
    <x v="0"/>
    <x v="2"/>
    <s v="R1016"/>
  </r>
  <r>
    <s v="Id1919"/>
    <n v="1990"/>
    <s v="Jun"/>
    <n v="24"/>
    <n v="0"/>
    <n v="3866.86"/>
    <x v="2"/>
    <x v="1"/>
    <s v="R1012"/>
  </r>
  <r>
    <s v="Id1918"/>
    <n v="1991"/>
    <s v="Jul"/>
    <n v="25"/>
    <n v="1"/>
    <n v="3875.73"/>
    <x v="0"/>
    <x v="0"/>
    <s v="R1013"/>
  </r>
  <r>
    <s v="Id1917"/>
    <n v="1996"/>
    <s v="Oct"/>
    <n v="23"/>
    <n v="2"/>
    <n v="3877.3"/>
    <x v="2"/>
    <x v="0"/>
    <s v="R1012"/>
  </r>
  <r>
    <s v="Id1916"/>
    <n v="2004"/>
    <s v="Jul"/>
    <n v="13"/>
    <n v="0"/>
    <n v="3889.2"/>
    <x v="0"/>
    <x v="2"/>
    <s v="R1012"/>
  </r>
  <r>
    <s v="Id1915"/>
    <n v="1993"/>
    <s v="Sep"/>
    <n v="14"/>
    <n v="0"/>
    <n v="3898.35"/>
    <x v="0"/>
    <x v="2"/>
    <s v="R1012"/>
  </r>
  <r>
    <s v="Id1914"/>
    <n v="1981"/>
    <s v="Aug"/>
    <n v="27"/>
    <n v="1"/>
    <n v="3902.07"/>
    <x v="0"/>
    <x v="2"/>
    <s v="R1013"/>
  </r>
  <r>
    <s v="Id1913"/>
    <n v="1997"/>
    <s v="Nov"/>
    <n v="24"/>
    <n v="3"/>
    <n v="3906.13"/>
    <x v="1"/>
    <x v="0"/>
    <s v="R1011"/>
  </r>
  <r>
    <s v="Id1912"/>
    <n v="1985"/>
    <s v="Jul"/>
    <n v="5"/>
    <n v="3"/>
    <n v="3910.44"/>
    <x v="0"/>
    <x v="2"/>
    <s v="R1013"/>
  </r>
  <r>
    <s v="Id1911"/>
    <n v="2000"/>
    <s v="Jul"/>
    <n v="10"/>
    <n v="2"/>
    <n v="3925.76"/>
    <x v="0"/>
    <x v="2"/>
    <s v="R1024"/>
  </r>
  <r>
    <s v="Id1910"/>
    <n v="2002"/>
    <s v="Jun"/>
    <n v="15"/>
    <n v="0"/>
    <n v="3931.51"/>
    <x v="0"/>
    <x v="0"/>
    <s v="R1011"/>
  </r>
  <r>
    <s v="Id1909"/>
    <n v="1988"/>
    <s v="Oct"/>
    <n v="24"/>
    <n v="0"/>
    <n v="3935.18"/>
    <x v="1"/>
    <x v="1"/>
    <s v="R1013"/>
  </r>
  <r>
    <s v="Id1908"/>
    <n v="1993"/>
    <s v="Sep"/>
    <n v="29"/>
    <n v="0"/>
    <n v="3943.6"/>
    <x v="0"/>
    <x v="0"/>
    <s v="R1024"/>
  </r>
  <r>
    <s v="Id1907"/>
    <n v="1993"/>
    <s v="Nov"/>
    <n v="11"/>
    <n v="1"/>
    <n v="3947.41"/>
    <x v="0"/>
    <x v="2"/>
    <s v="R1013"/>
  </r>
  <r>
    <s v="Id1906"/>
    <n v="1999"/>
    <s v="Jul"/>
    <n v="10"/>
    <n v="0"/>
    <n v="3955.98"/>
    <x v="0"/>
    <x v="0"/>
    <s v="R1021"/>
  </r>
  <r>
    <s v="Id1905"/>
    <n v="1995"/>
    <s v="Jul"/>
    <n v="11"/>
    <n v="1"/>
    <n v="3956.07"/>
    <x v="0"/>
    <x v="2"/>
    <s v="R1012"/>
  </r>
  <r>
    <s v="Id1904"/>
    <n v="1990"/>
    <s v="Jul"/>
    <n v="29"/>
    <n v="0"/>
    <n v="3972.92"/>
    <x v="0"/>
    <x v="0"/>
    <s v="R1013"/>
  </r>
  <r>
    <s v="Id1903"/>
    <n v="1996"/>
    <s v="Aug"/>
    <n v="17"/>
    <n v="2"/>
    <n v="3981.98"/>
    <x v="0"/>
    <x v="2"/>
    <s v="R1013"/>
  </r>
  <r>
    <s v="Id1902"/>
    <n v="1996"/>
    <s v="Sep"/>
    <n v="8"/>
    <n v="2"/>
    <n v="3987.93"/>
    <x v="0"/>
    <x v="2"/>
    <s v="R1011"/>
  </r>
  <r>
    <s v="Id1901"/>
    <n v="1990"/>
    <s v="Nov"/>
    <n v="22"/>
    <n v="0"/>
    <n v="3989.84"/>
    <x v="0"/>
    <x v="2"/>
    <s v="R1011"/>
  </r>
  <r>
    <s v="Id1900"/>
    <n v="1990"/>
    <s v="Nov"/>
    <n v="1"/>
    <n v="0"/>
    <n v="3994.18"/>
    <x v="0"/>
    <x v="2"/>
    <s v="R1013"/>
  </r>
  <r>
    <s v="Id1899"/>
    <n v="1989"/>
    <s v="Jul"/>
    <n v="10"/>
    <n v="3"/>
    <n v="4002.36"/>
    <x v="0"/>
    <x v="1"/>
    <s v="R1013"/>
  </r>
  <r>
    <s v="Id1898"/>
    <n v="2000"/>
    <s v="Sep"/>
    <n v="13"/>
    <n v="3"/>
    <n v="4005.42"/>
    <x v="0"/>
    <x v="1"/>
    <s v="R1015"/>
  </r>
  <r>
    <s v="Id1897"/>
    <n v="1992"/>
    <s v="Oct"/>
    <n v="11"/>
    <n v="1"/>
    <n v="4032.24"/>
    <x v="1"/>
    <x v="0"/>
    <s v="R1012"/>
  </r>
  <r>
    <s v="Id1896"/>
    <n v="1984"/>
    <s v="Jul"/>
    <n v="7"/>
    <n v="3"/>
    <n v="4038.41"/>
    <x v="0"/>
    <x v="1"/>
    <s v="R1013"/>
  </r>
  <r>
    <s v="Id1895"/>
    <n v="1983"/>
    <s v="Nov"/>
    <n v="10"/>
    <n v="3"/>
    <n v="4039.9"/>
    <x v="0"/>
    <x v="1"/>
    <s v="R1013"/>
  </r>
  <r>
    <s v="Id1894"/>
    <n v="1993"/>
    <s v="Dec"/>
    <n v="26"/>
    <n v="1"/>
    <n v="4040.56"/>
    <x v="1"/>
    <x v="0"/>
    <s v="R1015"/>
  </r>
  <r>
    <s v="Id1893"/>
    <n v="1988"/>
    <s v="Nov"/>
    <n v="30"/>
    <n v="3"/>
    <n v="4047.94"/>
    <x v="0"/>
    <x v="1"/>
    <s v="R1013"/>
  </r>
  <r>
    <s v="Id1892"/>
    <n v="1993"/>
    <s v="Aug"/>
    <n v="13"/>
    <n v="2"/>
    <n v="4058.12"/>
    <x v="0"/>
    <x v="1"/>
    <s v="R1013"/>
  </r>
  <r>
    <s v="Id1891"/>
    <n v="1995"/>
    <s v="Sep"/>
    <n v="14"/>
    <n v="2"/>
    <n v="4058.71"/>
    <x v="1"/>
    <x v="0"/>
    <s v="R1012"/>
  </r>
  <r>
    <s v="Id1890"/>
    <n v="1983"/>
    <s v="Sep"/>
    <n v="16"/>
    <n v="3"/>
    <n v="4070.42"/>
    <x v="0"/>
    <x v="1"/>
    <s v="R1013"/>
  </r>
  <r>
    <s v="Id1889"/>
    <n v="2002"/>
    <s v="Oct"/>
    <n v="18"/>
    <n v="0"/>
    <n v="4070.51"/>
    <x v="0"/>
    <x v="1"/>
    <s v="R1012"/>
  </r>
  <r>
    <s v="Id1888"/>
    <n v="1990"/>
    <s v="Dec"/>
    <n v="1"/>
    <n v="1"/>
    <n v="4074.45"/>
    <x v="1"/>
    <x v="2"/>
    <s v="R1013"/>
  </r>
  <r>
    <s v="Id1887"/>
    <n v="1990"/>
    <s v="Dec"/>
    <n v="14"/>
    <n v="1"/>
    <n v="4076.5"/>
    <x v="0"/>
    <x v="0"/>
    <s v="R1011"/>
  </r>
  <r>
    <s v="Id1886"/>
    <n v="1994"/>
    <s v="Aug"/>
    <n v="21"/>
    <n v="1"/>
    <n v="4133.6400000000003"/>
    <x v="0"/>
    <x v="0"/>
    <s v="R1012"/>
  </r>
  <r>
    <s v="Id1885"/>
    <n v="1991"/>
    <s v="Aug"/>
    <n v="6"/>
    <n v="0"/>
    <n v="4134.08"/>
    <x v="0"/>
    <x v="1"/>
    <s v="R1012"/>
  </r>
  <r>
    <s v="Id1884"/>
    <n v="1992"/>
    <s v="Jun"/>
    <n v="18"/>
    <n v="0"/>
    <n v="4137.5200000000004"/>
    <x v="0"/>
    <x v="0"/>
    <s v="R1024"/>
  </r>
  <r>
    <s v="Id1883"/>
    <n v="1992"/>
    <s v="Jun"/>
    <n v="28"/>
    <n v="1"/>
    <n v="4149.74"/>
    <x v="0"/>
    <x v="1"/>
    <s v="R1011"/>
  </r>
  <r>
    <s v="Id1882"/>
    <n v="1992"/>
    <s v="Aug"/>
    <n v="4"/>
    <n v="1"/>
    <n v="4151.03"/>
    <x v="0"/>
    <x v="2"/>
    <s v="R1013"/>
  </r>
  <r>
    <s v="Id1881"/>
    <n v="1998"/>
    <s v="Nov"/>
    <n v="26"/>
    <n v="0"/>
    <n v="4154.97"/>
    <x v="0"/>
    <x v="1"/>
    <s v="R1012"/>
  </r>
  <r>
    <s v="Id1880"/>
    <n v="1984"/>
    <s v="Sep"/>
    <n v="16"/>
    <n v="3"/>
    <n v="4163.21"/>
    <x v="0"/>
    <x v="2"/>
    <s v="R1012"/>
  </r>
  <r>
    <s v="Id1879"/>
    <n v="1989"/>
    <s v="Jun"/>
    <n v="25"/>
    <n v="0"/>
    <n v="4185.1000000000004"/>
    <x v="0"/>
    <x v="0"/>
    <s v="R1013"/>
  </r>
  <r>
    <s v="Id1878"/>
    <n v="1995"/>
    <s v="Oct"/>
    <n v="3"/>
    <n v="0"/>
    <n v="4188.7299999999996"/>
    <x v="0"/>
    <x v="2"/>
    <s v="R1025"/>
  </r>
  <r>
    <s v="Id1877"/>
    <n v="1997"/>
    <s v="Sep"/>
    <n v="6"/>
    <n v="2"/>
    <n v="4189.1099999999997"/>
    <x v="0"/>
    <x v="2"/>
    <s v="R1012"/>
  </r>
  <r>
    <s v="Id1876"/>
    <n v="1998"/>
    <s v="Dec"/>
    <n v="14"/>
    <n v="3"/>
    <n v="4234.93"/>
    <x v="0"/>
    <x v="1"/>
    <s v="R1011"/>
  </r>
  <r>
    <s v="Id1875"/>
    <n v="1992"/>
    <s v="Jun"/>
    <n v="27"/>
    <n v="1"/>
    <n v="4237.13"/>
    <x v="1"/>
    <x v="1"/>
    <s v="R1016"/>
  </r>
  <r>
    <s v="Id1874"/>
    <n v="1991"/>
    <s v="Nov"/>
    <n v="3"/>
    <n v="1"/>
    <n v="4239.8900000000003"/>
    <x v="0"/>
    <x v="2"/>
    <s v="R1012"/>
  </r>
  <r>
    <s v="Id1873"/>
    <n v="1991"/>
    <s v="Dec"/>
    <n v="1"/>
    <n v="1"/>
    <n v="4243.59"/>
    <x v="1"/>
    <x v="1"/>
    <s v="R1012"/>
  </r>
  <r>
    <s v="Id1872"/>
    <n v="1982"/>
    <s v="Jun"/>
    <n v="16"/>
    <n v="3"/>
    <n v="4250.24"/>
    <x v="0"/>
    <x v="0"/>
    <s v="R1013"/>
  </r>
  <r>
    <s v="Id1871"/>
    <n v="1995"/>
    <s v="Oct"/>
    <n v="14"/>
    <n v="3"/>
    <n v="4260.74"/>
    <x v="1"/>
    <x v="2"/>
    <s v="R1011"/>
  </r>
  <r>
    <s v="Id1870"/>
    <n v="1983"/>
    <s v="Nov"/>
    <n v="20"/>
    <n v="3"/>
    <n v="4265.01"/>
    <x v="0"/>
    <x v="1"/>
    <s v="R1012"/>
  </r>
  <r>
    <s v="Id1869"/>
    <n v="1992"/>
    <s v="Jun"/>
    <n v="18"/>
    <n v="2"/>
    <n v="4266.17"/>
    <x v="1"/>
    <x v="2"/>
    <s v="R1013"/>
  </r>
  <r>
    <s v="Id1868"/>
    <n v="2003"/>
    <s v="Jun"/>
    <n v="8"/>
    <n v="0"/>
    <n v="4278.55"/>
    <x v="0"/>
    <x v="1"/>
    <s v="R1021"/>
  </r>
  <r>
    <s v="Id1867"/>
    <n v="2000"/>
    <s v="Nov"/>
    <n v="25"/>
    <n v="3"/>
    <n v="4296.2700000000004"/>
    <x v="0"/>
    <x v="0"/>
    <s v="R1012"/>
  </r>
  <r>
    <s v="Id1866"/>
    <n v="1988"/>
    <s v="Dec"/>
    <n v="19"/>
    <n v="0"/>
    <n v="4320.41"/>
    <x v="0"/>
    <x v="1"/>
    <s v="R1012"/>
  </r>
  <r>
    <s v="Id1865"/>
    <n v="1994"/>
    <s v="Nov"/>
    <n v="2"/>
    <n v="1"/>
    <n v="4337.74"/>
    <x v="0"/>
    <x v="1"/>
    <s v="R1024"/>
  </r>
  <r>
    <s v="Id1864"/>
    <n v="1994"/>
    <s v="Oct"/>
    <n v="26"/>
    <n v="2"/>
    <n v="4340.4399999999996"/>
    <x v="0"/>
    <x v="1"/>
    <s v="R1013"/>
  </r>
  <r>
    <s v="Id1863"/>
    <n v="1991"/>
    <s v="Jun"/>
    <n v="1"/>
    <n v="0"/>
    <n v="4347.0200000000004"/>
    <x v="0"/>
    <x v="1"/>
    <s v="R1024"/>
  </r>
  <r>
    <s v="Id1862"/>
    <n v="1994"/>
    <s v="Nov"/>
    <n v="1"/>
    <n v="2"/>
    <n v="4349.46"/>
    <x v="0"/>
    <x v="2"/>
    <s v="R1013"/>
  </r>
  <r>
    <s v="Id1861"/>
    <n v="1991"/>
    <s v="Sep"/>
    <n v="13"/>
    <n v="1"/>
    <n v="4350.51"/>
    <x v="0"/>
    <x v="2"/>
    <s v="R1013"/>
  </r>
  <r>
    <s v="Id1860"/>
    <n v="1990"/>
    <s v="Aug"/>
    <n v="28"/>
    <n v="0"/>
    <n v="4357.04"/>
    <x v="0"/>
    <x v="0"/>
    <s v="R1012"/>
  </r>
  <r>
    <s v="Id1859"/>
    <n v="1997"/>
    <s v="Nov"/>
    <n v="29"/>
    <n v="3"/>
    <n v="4391.6499999999996"/>
    <x v="0"/>
    <x v="2"/>
    <s v="R1011"/>
  </r>
  <r>
    <s v="Id1858"/>
    <n v="1982"/>
    <s v="Jun"/>
    <n v="29"/>
    <n v="3"/>
    <n v="4392.7"/>
    <x v="0"/>
    <x v="2"/>
    <s v="R1013"/>
  </r>
  <r>
    <s v="Id1857"/>
    <n v="1988"/>
    <s v="Jul"/>
    <n v="18"/>
    <n v="3"/>
    <n v="4397.3100000000004"/>
    <x v="0"/>
    <x v="2"/>
    <s v="R1013"/>
  </r>
  <r>
    <s v="Id1856"/>
    <n v="1986"/>
    <s v="Aug"/>
    <n v="11"/>
    <n v="0"/>
    <n v="4399.7299999999996"/>
    <x v="1"/>
    <x v="2"/>
    <s v="R1013"/>
  </r>
  <r>
    <s v="Id1855"/>
    <n v="1986"/>
    <s v="Jul"/>
    <n v="13"/>
    <n v="0"/>
    <n v="4402.2299999999996"/>
    <x v="0"/>
    <x v="2"/>
    <s v="R1011"/>
  </r>
  <r>
    <s v="Id1854"/>
    <n v="1988"/>
    <s v="Sep"/>
    <n v="16"/>
    <n v="0"/>
    <n v="4415.16"/>
    <x v="0"/>
    <x v="1"/>
    <s v="R1013"/>
  </r>
  <r>
    <s v="Id1853"/>
    <n v="1992"/>
    <s v="Aug"/>
    <n v="15"/>
    <n v="0"/>
    <n v="4420.95"/>
    <x v="0"/>
    <x v="0"/>
    <s v="R1020"/>
  </r>
  <r>
    <s v="Id1852"/>
    <n v="1994"/>
    <s v="Dec"/>
    <n v="29"/>
    <n v="2"/>
    <n v="4428.8900000000003"/>
    <x v="1"/>
    <x v="1"/>
    <s v="R1017"/>
  </r>
  <r>
    <s v="Id1851"/>
    <n v="1993"/>
    <s v="Sep"/>
    <n v="4"/>
    <n v="2"/>
    <n v="4433.3900000000003"/>
    <x v="0"/>
    <x v="0"/>
    <s v="R1012"/>
  </r>
  <r>
    <s v="Id1850"/>
    <n v="1993"/>
    <s v="Dec"/>
    <n v="23"/>
    <n v="2"/>
    <n v="4433.92"/>
    <x v="0"/>
    <x v="2"/>
    <s v="R1012"/>
  </r>
  <r>
    <s v="Id1849"/>
    <n v="1994"/>
    <s v="Oct"/>
    <n v="8"/>
    <n v="2"/>
    <n v="4435.09"/>
    <x v="1"/>
    <x v="2"/>
    <s v="R1016"/>
  </r>
  <r>
    <s v="Id1848"/>
    <n v="1994"/>
    <s v="Oct"/>
    <n v="24"/>
    <n v="2"/>
    <n v="4438.26"/>
    <x v="0"/>
    <x v="0"/>
    <s v="R1017"/>
  </r>
  <r>
    <s v="Id1847"/>
    <n v="1991"/>
    <s v="Sep"/>
    <n v="3"/>
    <n v="1"/>
    <n v="4441.21"/>
    <x v="2"/>
    <x v="2"/>
    <s v="R1014"/>
  </r>
  <r>
    <s v="Id1846"/>
    <n v="1994"/>
    <s v="Jun"/>
    <n v="28"/>
    <n v="3"/>
    <n v="4449.46"/>
    <x v="2"/>
    <x v="2"/>
    <s v="R1013"/>
  </r>
  <r>
    <s v="Id1845"/>
    <n v="1990"/>
    <s v="Aug"/>
    <n v="8"/>
    <n v="1"/>
    <n v="4454.3999999999996"/>
    <x v="0"/>
    <x v="0"/>
    <s v="R1012"/>
  </r>
  <r>
    <s v="Id1844"/>
    <n v="1990"/>
    <s v="Jul"/>
    <n v="15"/>
    <n v="1"/>
    <n v="4462.72"/>
    <x v="0"/>
    <x v="0"/>
    <s v="R1012"/>
  </r>
  <r>
    <s v="Id1843"/>
    <n v="1991"/>
    <s v="Jul"/>
    <n v="4"/>
    <n v="2"/>
    <n v="4463.21"/>
    <x v="1"/>
    <x v="0"/>
    <s v="R1013"/>
  </r>
  <r>
    <s v="Id1842"/>
    <n v="1999"/>
    <s v="Nov"/>
    <n v="20"/>
    <n v="3"/>
    <n v="4466.62"/>
    <x v="0"/>
    <x v="2"/>
    <s v="R1012"/>
  </r>
  <r>
    <s v="Id1841"/>
    <n v="2004"/>
    <s v="Jul"/>
    <n v="18"/>
    <n v="0"/>
    <n v="4468.25"/>
    <x v="0"/>
    <x v="2"/>
    <s v="R1012"/>
  </r>
  <r>
    <s v="Id1840"/>
    <n v="1992"/>
    <s v="Jul"/>
    <n v="12"/>
    <n v="0"/>
    <n v="4488.58"/>
    <x v="0"/>
    <x v="0"/>
    <s v="R1012"/>
  </r>
  <r>
    <s v="Id1839"/>
    <n v="1988"/>
    <s v="Jun"/>
    <n v="26"/>
    <n v="0"/>
    <n v="4500.34"/>
    <x v="0"/>
    <x v="1"/>
    <s v="R1017"/>
  </r>
  <r>
    <s v="Id1838"/>
    <n v="1997"/>
    <s v="Oct"/>
    <n v="13"/>
    <n v="4"/>
    <n v="4504.66"/>
    <x v="2"/>
    <x v="2"/>
    <s v="R1013"/>
  </r>
  <r>
    <s v="Id1837"/>
    <n v="1982"/>
    <s v="Sep"/>
    <n v="27"/>
    <n v="3"/>
    <n v="4511.41"/>
    <x v="0"/>
    <x v="0"/>
    <s v="R1013"/>
  </r>
  <r>
    <s v="Id1836"/>
    <n v="1980"/>
    <s v="Jun"/>
    <n v="16"/>
    <n v="2"/>
    <n v="4515.71"/>
    <x v="0"/>
    <x v="0"/>
    <s v="R1013"/>
  </r>
  <r>
    <s v="Id1835"/>
    <n v="2003"/>
    <s v="Oct"/>
    <n v="2"/>
    <n v="0"/>
    <n v="4518.3999999999996"/>
    <x v="0"/>
    <x v="0"/>
    <s v="R1026"/>
  </r>
  <r>
    <s v="Id1834"/>
    <n v="1987"/>
    <s v="Dec"/>
    <n v="5"/>
    <n v="3"/>
    <n v="4518.7700000000004"/>
    <x v="0"/>
    <x v="0"/>
    <s v="R1012"/>
  </r>
  <r>
    <s v="Id1833"/>
    <n v="1988"/>
    <s v="Dec"/>
    <n v="21"/>
    <n v="0"/>
    <n v="4518.83"/>
    <x v="0"/>
    <x v="2"/>
    <s v="R1017"/>
  </r>
  <r>
    <s v="Id1832"/>
    <n v="1992"/>
    <s v="Aug"/>
    <n v="13"/>
    <n v="1"/>
    <n v="4527.18"/>
    <x v="0"/>
    <x v="2"/>
    <s v="R1012"/>
  </r>
  <r>
    <s v="Id1831"/>
    <n v="1993"/>
    <s v="Jun"/>
    <n v="29"/>
    <n v="2"/>
    <n v="4529.4799999999996"/>
    <x v="0"/>
    <x v="1"/>
    <s v="R1011"/>
  </r>
  <r>
    <s v="Id1830"/>
    <n v="1988"/>
    <s v="Jun"/>
    <n v="13"/>
    <n v="1"/>
    <n v="4536.26"/>
    <x v="0"/>
    <x v="2"/>
    <s v="R1011"/>
  </r>
  <r>
    <s v="Id1829"/>
    <n v="1990"/>
    <s v="Nov"/>
    <n v="17"/>
    <n v="0"/>
    <n v="4544.2299999999996"/>
    <x v="0"/>
    <x v="1"/>
    <s v="R1024"/>
  </r>
  <r>
    <s v="Id1828"/>
    <n v="2004"/>
    <s v="Dec"/>
    <n v="22"/>
    <n v="4"/>
    <n v="4561.1899999999996"/>
    <x v="0"/>
    <x v="2"/>
    <s v="R1024"/>
  </r>
  <r>
    <s v="Id1827"/>
    <n v="1990"/>
    <s v="Sep"/>
    <n v="20"/>
    <n v="1"/>
    <n v="4562.84"/>
    <x v="0"/>
    <x v="2"/>
    <s v="R1013"/>
  </r>
  <r>
    <s v="Id1826"/>
    <n v="1996"/>
    <s v="Dec"/>
    <n v="25"/>
    <n v="2"/>
    <n v="4564.1899999999996"/>
    <x v="0"/>
    <x v="2"/>
    <s v="R1024"/>
  </r>
  <r>
    <s v="Id1825"/>
    <n v="1989"/>
    <s v="Sep"/>
    <n v="18"/>
    <n v="0"/>
    <n v="4571.41"/>
    <x v="0"/>
    <x v="2"/>
    <s v="R1012"/>
  </r>
  <r>
    <s v="Id1824"/>
    <n v="2000"/>
    <s v="Jul"/>
    <n v="2"/>
    <n v="0"/>
    <n v="4608.03"/>
    <x v="0"/>
    <x v="0"/>
    <s v="R1011"/>
  </r>
  <r>
    <s v="Id1823"/>
    <n v="1998"/>
    <s v="Jun"/>
    <n v="29"/>
    <n v="3"/>
    <n v="4618.08"/>
    <x v="0"/>
    <x v="1"/>
    <s v="R1012"/>
  </r>
  <r>
    <s v="Id1822"/>
    <n v="1985"/>
    <s v="Jun"/>
    <n v="22"/>
    <n v="0"/>
    <n v="4646.76"/>
    <x v="2"/>
    <x v="1"/>
    <s v="R1011"/>
  </r>
  <r>
    <s v="Id1821"/>
    <n v="1996"/>
    <s v="Oct"/>
    <n v="25"/>
    <n v="3"/>
    <n v="4661.29"/>
    <x v="0"/>
    <x v="1"/>
    <s v="R1017"/>
  </r>
  <r>
    <s v="Id1820"/>
    <n v="1990"/>
    <s v="Aug"/>
    <n v="5"/>
    <n v="1"/>
    <n v="4667.6099999999997"/>
    <x v="1"/>
    <x v="0"/>
    <s v="R1016"/>
  </r>
  <r>
    <s v="Id1819"/>
    <n v="1990"/>
    <s v="Sep"/>
    <n v="26"/>
    <n v="2"/>
    <n v="4670.6400000000003"/>
    <x v="0"/>
    <x v="2"/>
    <s v="R1011"/>
  </r>
  <r>
    <s v="Id1818"/>
    <n v="1990"/>
    <s v="Jul"/>
    <n v="13"/>
    <n v="2"/>
    <n v="4673.3900000000003"/>
    <x v="0"/>
    <x v="1"/>
    <s v="R1013"/>
  </r>
  <r>
    <s v="Id1817"/>
    <n v="1979"/>
    <s v="Oct"/>
    <n v="18"/>
    <n v="2"/>
    <n v="4674.2"/>
    <x v="0"/>
    <x v="1"/>
    <s v="R1013"/>
  </r>
  <r>
    <s v="Id1816"/>
    <n v="2003"/>
    <s v="Oct"/>
    <n v="4"/>
    <n v="0"/>
    <n v="4678.8"/>
    <x v="0"/>
    <x v="1"/>
    <s v="R1021"/>
  </r>
  <r>
    <s v="Id1815"/>
    <n v="1990"/>
    <s v="Sep"/>
    <n v="4"/>
    <n v="2"/>
    <n v="4686.3900000000003"/>
    <x v="1"/>
    <x v="0"/>
    <s v="R1013"/>
  </r>
  <r>
    <s v="Id1814"/>
    <n v="2003"/>
    <s v="Jun"/>
    <n v="22"/>
    <n v="5"/>
    <n v="4687.8"/>
    <x v="0"/>
    <x v="0"/>
    <s v="R1011"/>
  </r>
  <r>
    <s v="Id1813"/>
    <n v="1977"/>
    <s v="Dec"/>
    <n v="4"/>
    <n v="2"/>
    <n v="4699.47"/>
    <x v="0"/>
    <x v="0"/>
    <s v="R1013"/>
  </r>
  <r>
    <s v="Id1812"/>
    <n v="1981"/>
    <s v="Aug"/>
    <n v="12"/>
    <n v="1"/>
    <n v="4712.12"/>
    <x v="0"/>
    <x v="0"/>
    <s v="R1011"/>
  </r>
  <r>
    <s v="Id1811"/>
    <n v="1992"/>
    <s v="Oct"/>
    <n v="9"/>
    <n v="1"/>
    <n v="4718.2"/>
    <x v="0"/>
    <x v="0"/>
    <s v="R1024"/>
  </r>
  <r>
    <s v="Id1810"/>
    <n v="1992"/>
    <s v="Sep"/>
    <n v="28"/>
    <n v="1"/>
    <n v="4719.5200000000004"/>
    <x v="0"/>
    <x v="2"/>
    <s v="R1024"/>
  </r>
  <r>
    <s v="Id1809"/>
    <n v="1994"/>
    <s v="Aug"/>
    <n v="12"/>
    <n v="2"/>
    <n v="4719.74"/>
    <x v="0"/>
    <x v="1"/>
    <s v="R1012"/>
  </r>
  <r>
    <s v="Id1808"/>
    <n v="1980"/>
    <s v="Jul"/>
    <n v="2"/>
    <n v="2"/>
    <n v="4728.71"/>
    <x v="0"/>
    <x v="0"/>
    <s v="R1012"/>
  </r>
  <r>
    <s v="Id1807"/>
    <n v="1986"/>
    <s v="Sep"/>
    <n v="5"/>
    <n v="3"/>
    <n v="4734.6400000000003"/>
    <x v="0"/>
    <x v="1"/>
    <s v="R1013"/>
  </r>
  <r>
    <s v="Id1806"/>
    <n v="1991"/>
    <s v="Oct"/>
    <n v="12"/>
    <n v="1"/>
    <n v="4738.2700000000004"/>
    <x v="0"/>
    <x v="0"/>
    <s v="R1012"/>
  </r>
  <r>
    <s v="Id1805"/>
    <n v="2004"/>
    <s v="Nov"/>
    <n v="24"/>
    <n v="0"/>
    <n v="4740.78"/>
    <x v="0"/>
    <x v="0"/>
    <s v="R1021"/>
  </r>
  <r>
    <s v="Id1804"/>
    <n v="1987"/>
    <s v="Jun"/>
    <n v="5"/>
    <n v="1"/>
    <n v="4746.34"/>
    <x v="0"/>
    <x v="2"/>
    <s v="R1011"/>
  </r>
  <r>
    <s v="Id1803"/>
    <n v="1987"/>
    <s v="Sep"/>
    <n v="2"/>
    <n v="1"/>
    <n v="4747.05"/>
    <x v="0"/>
    <x v="2"/>
    <s v="R1013"/>
  </r>
  <r>
    <s v="Id1802"/>
    <n v="1987"/>
    <s v="Nov"/>
    <n v="22"/>
    <n v="1"/>
    <n v="4751.07"/>
    <x v="1"/>
    <x v="1"/>
    <s v="R1011"/>
  </r>
  <r>
    <s v="Id1801"/>
    <n v="1992"/>
    <s v="Aug"/>
    <n v="16"/>
    <n v="2"/>
    <n v="4753.6400000000003"/>
    <x v="0"/>
    <x v="0"/>
    <s v="R1013"/>
  </r>
  <r>
    <s v="Id1800"/>
    <n v="1987"/>
    <s v="Sep"/>
    <n v="27"/>
    <n v="1"/>
    <n v="4762.33"/>
    <x v="1"/>
    <x v="0"/>
    <s v="R1011"/>
  </r>
  <r>
    <s v="Id1799"/>
    <n v="1989"/>
    <s v="Aug"/>
    <n v="1"/>
    <n v="1"/>
    <n v="4766.0200000000004"/>
    <x v="0"/>
    <x v="0"/>
    <s v="R1011"/>
  </r>
  <r>
    <s v="Id1798"/>
    <n v="1989"/>
    <s v="Dec"/>
    <n v="9"/>
    <n v="1"/>
    <n v="4779.6000000000004"/>
    <x v="0"/>
    <x v="0"/>
    <s v="R1013"/>
  </r>
  <r>
    <s v="Id1797"/>
    <n v="1987"/>
    <s v="Jun"/>
    <n v="22"/>
    <n v="3"/>
    <n v="4787.42"/>
    <x v="0"/>
    <x v="0"/>
    <s v="R1013"/>
  </r>
  <r>
    <s v="Id1796"/>
    <n v="1989"/>
    <s v="Dec"/>
    <n v="16"/>
    <n v="1"/>
    <n v="4795.66"/>
    <x v="0"/>
    <x v="1"/>
    <s v="R1013"/>
  </r>
  <r>
    <s v="Id1795"/>
    <n v="1978"/>
    <s v="Oct"/>
    <n v="3"/>
    <n v="2"/>
    <n v="4812.34"/>
    <x v="0"/>
    <x v="0"/>
    <s v="R1013"/>
  </r>
  <r>
    <s v="Id1794"/>
    <n v="1981"/>
    <s v="Jul"/>
    <n v="3"/>
    <n v="1"/>
    <n v="4827.1000000000004"/>
    <x v="0"/>
    <x v="1"/>
    <s v="R1013"/>
  </r>
  <r>
    <s v="Id1793"/>
    <n v="1995"/>
    <s v="Dec"/>
    <n v="1"/>
    <n v="3"/>
    <n v="4827.8999999999996"/>
    <x v="2"/>
    <x v="2"/>
    <s v="Unknown"/>
  </r>
  <r>
    <s v="Id1792"/>
    <n v="2002"/>
    <s v="Jun"/>
    <n v="27"/>
    <n v="5"/>
    <n v="4830.63"/>
    <x v="0"/>
    <x v="1"/>
    <s v="R1011"/>
  </r>
  <r>
    <s v="Id1791"/>
    <n v="2000"/>
    <s v="Dec"/>
    <n v="11"/>
    <n v="0"/>
    <n v="4835.43"/>
    <x v="0"/>
    <x v="2"/>
    <s v="R1021"/>
  </r>
  <r>
    <s v="Id1790"/>
    <n v="1992"/>
    <s v="Sep"/>
    <n v="10"/>
    <n v="3"/>
    <n v="4837.58"/>
    <x v="1"/>
    <x v="2"/>
    <s v="R1013"/>
  </r>
  <r>
    <s v="Id1789"/>
    <n v="1984"/>
    <s v="Oct"/>
    <n v="15"/>
    <n v="3"/>
    <n v="4839.18"/>
    <x v="0"/>
    <x v="1"/>
    <s v="R1012"/>
  </r>
  <r>
    <s v="Id1788"/>
    <n v="1995"/>
    <s v="Sep"/>
    <n v="29"/>
    <n v="0"/>
    <n v="4840.95"/>
    <x v="0"/>
    <x v="1"/>
    <s v="R1021"/>
  </r>
  <r>
    <s v="Id1787"/>
    <n v="1979"/>
    <s v="Dec"/>
    <n v="13"/>
    <n v="2"/>
    <n v="4843.79"/>
    <x v="0"/>
    <x v="0"/>
    <s v="R1013"/>
  </r>
  <r>
    <s v="Id1786"/>
    <n v="1974"/>
    <s v="Sep"/>
    <n v="11"/>
    <n v="0"/>
    <n v="4844.67"/>
    <x v="0"/>
    <x v="2"/>
    <s v="R1013"/>
  </r>
  <r>
    <s v="Id1785"/>
    <n v="2001"/>
    <s v="Jun"/>
    <n v="7"/>
    <n v="0"/>
    <n v="4846.53"/>
    <x v="0"/>
    <x v="0"/>
    <s v="R1021"/>
  </r>
  <r>
    <s v="Id1784"/>
    <n v="1995"/>
    <s v="Dec"/>
    <n v="27"/>
    <n v="3"/>
    <n v="4846.92"/>
    <x v="0"/>
    <x v="0"/>
    <s v="R1017"/>
  </r>
  <r>
    <s v="Id1783"/>
    <n v="1989"/>
    <s v="Sep"/>
    <n v="1"/>
    <n v="3"/>
    <n v="4859.8900000000003"/>
    <x v="0"/>
    <x v="0"/>
    <s v="R1011"/>
  </r>
  <r>
    <s v="Id1782"/>
    <n v="1997"/>
    <s v="Sep"/>
    <n v="29"/>
    <n v="4"/>
    <n v="4877.9799999999996"/>
    <x v="0"/>
    <x v="0"/>
    <s v="R1012"/>
  </r>
  <r>
    <s v="Id1781"/>
    <n v="1986"/>
    <s v="Dec"/>
    <n v="23"/>
    <n v="0"/>
    <n v="4883.87"/>
    <x v="0"/>
    <x v="1"/>
    <s v="R1011"/>
  </r>
  <r>
    <s v="Id1780"/>
    <n v="1986"/>
    <s v="Oct"/>
    <n v="27"/>
    <n v="0"/>
    <n v="4889.04"/>
    <x v="0"/>
    <x v="1"/>
    <s v="R1013"/>
  </r>
  <r>
    <s v="Id1779"/>
    <n v="1989"/>
    <s v="Jul"/>
    <n v="10"/>
    <n v="2"/>
    <n v="4890"/>
    <x v="1"/>
    <x v="2"/>
    <s v="R1013"/>
  </r>
  <r>
    <s v="Id1778"/>
    <n v="1990"/>
    <s v="Nov"/>
    <n v="28"/>
    <n v="3"/>
    <n v="4894.3900000000003"/>
    <x v="0"/>
    <x v="0"/>
    <s v="R1013"/>
  </r>
  <r>
    <s v="Id1777"/>
    <n v="1988"/>
    <s v="Sep"/>
    <n v="23"/>
    <n v="1"/>
    <n v="4894.75"/>
    <x v="1"/>
    <x v="0"/>
    <s v="R1012"/>
  </r>
  <r>
    <s v="Id1776"/>
    <n v="1993"/>
    <s v="Jul"/>
    <n v="10"/>
    <n v="2"/>
    <n v="4906.41"/>
    <x v="0"/>
    <x v="1"/>
    <s v="R1012"/>
  </r>
  <r>
    <s v="Id1775"/>
    <n v="1981"/>
    <s v="Oct"/>
    <n v="18"/>
    <n v="1"/>
    <n v="4911.8900000000003"/>
    <x v="0"/>
    <x v="0"/>
    <s v="R1013"/>
  </r>
  <r>
    <s v="Id1774"/>
    <n v="2002"/>
    <s v="Aug"/>
    <n v="21"/>
    <n v="5"/>
    <n v="4915.0600000000004"/>
    <x v="0"/>
    <x v="1"/>
    <s v="R1017"/>
  </r>
  <r>
    <s v="Id1773"/>
    <n v="1993"/>
    <s v="Aug"/>
    <n v="10"/>
    <n v="2"/>
    <n v="4922.92"/>
    <x v="0"/>
    <x v="2"/>
    <s v="R1012"/>
  </r>
  <r>
    <s v="Id1772"/>
    <n v="1991"/>
    <s v="Aug"/>
    <n v="23"/>
    <n v="2"/>
    <n v="4931.6499999999996"/>
    <x v="0"/>
    <x v="0"/>
    <s v="R1011"/>
  </r>
  <r>
    <s v="Id1771"/>
    <n v="1991"/>
    <s v="Nov"/>
    <n v="27"/>
    <n v="2"/>
    <n v="4934.71"/>
    <x v="0"/>
    <x v="0"/>
    <s v="R1011"/>
  </r>
  <r>
    <s v="Id1770"/>
    <n v="1974"/>
    <s v="Jun"/>
    <n v="26"/>
    <n v="0"/>
    <n v="4942.0600000000004"/>
    <x v="0"/>
    <x v="2"/>
    <s v="R1013"/>
  </r>
  <r>
    <s v="Id1769"/>
    <n v="1991"/>
    <s v="Aug"/>
    <n v="30"/>
    <n v="2"/>
    <n v="4949.76"/>
    <x v="0"/>
    <x v="1"/>
    <s v="R1013"/>
  </r>
  <r>
    <s v="Id1768"/>
    <n v="1973"/>
    <s v="Nov"/>
    <n v="7"/>
    <n v="0"/>
    <n v="4985.22"/>
    <x v="0"/>
    <x v="0"/>
    <s v="R1013"/>
  </r>
  <r>
    <s v="Id1767"/>
    <n v="1988"/>
    <s v="Jun"/>
    <n v="24"/>
    <n v="0"/>
    <n v="4992.38"/>
    <x v="0"/>
    <x v="0"/>
    <s v="R1024"/>
  </r>
  <r>
    <s v="Id1766"/>
    <n v="2001"/>
    <s v="Oct"/>
    <n v="5"/>
    <n v="0"/>
    <n v="4999.04"/>
    <x v="0"/>
    <x v="2"/>
    <s v="R1011"/>
  </r>
  <r>
    <s v="Id1765"/>
    <n v="1988"/>
    <s v="Sep"/>
    <n v="4"/>
    <n v="1"/>
    <n v="5002.78"/>
    <x v="0"/>
    <x v="2"/>
    <s v="R1013"/>
  </r>
  <r>
    <s v="Id1764"/>
    <n v="1977"/>
    <s v="Jun"/>
    <n v="9"/>
    <n v="2"/>
    <n v="5003.7700000000004"/>
    <x v="0"/>
    <x v="0"/>
    <s v="R1013"/>
  </r>
  <r>
    <s v="Id1763"/>
    <n v="1988"/>
    <s v="Jul"/>
    <n v="8"/>
    <n v="1"/>
    <n v="5003.8500000000004"/>
    <x v="0"/>
    <x v="0"/>
    <s v="R1011"/>
  </r>
  <r>
    <s v="Id1762"/>
    <n v="1988"/>
    <s v="Nov"/>
    <n v="9"/>
    <n v="1"/>
    <n v="5012.47"/>
    <x v="0"/>
    <x v="0"/>
    <s v="R1011"/>
  </r>
  <r>
    <s v="Id1761"/>
    <n v="1985"/>
    <s v="Dec"/>
    <n v="28"/>
    <n v="0"/>
    <n v="5028.1499999999996"/>
    <x v="2"/>
    <x v="2"/>
    <s v="R1012"/>
  </r>
  <r>
    <s v="Id1760"/>
    <n v="1991"/>
    <s v="Sep"/>
    <n v="10"/>
    <n v="2"/>
    <n v="5031.2700000000004"/>
    <x v="1"/>
    <x v="1"/>
    <s v="R1016"/>
  </r>
  <r>
    <s v="Id1759"/>
    <n v="1986"/>
    <s v="Jun"/>
    <n v="29"/>
    <n v="3"/>
    <n v="5034.1000000000004"/>
    <x v="0"/>
    <x v="2"/>
    <s v="R1013"/>
  </r>
  <r>
    <s v="Id1758"/>
    <n v="1997"/>
    <s v="Dec"/>
    <n v="4"/>
    <n v="0"/>
    <n v="5038.57"/>
    <x v="0"/>
    <x v="2"/>
    <s v="R1025"/>
  </r>
  <r>
    <s v="Id1757"/>
    <n v="2001"/>
    <s v="Oct"/>
    <n v="16"/>
    <n v="0"/>
    <n v="5043.13"/>
    <x v="0"/>
    <x v="0"/>
    <s v="R1011"/>
  </r>
  <r>
    <s v="Id1756"/>
    <n v="1997"/>
    <s v="Jul"/>
    <n v="29"/>
    <n v="0"/>
    <n v="5045.1499999999996"/>
    <x v="0"/>
    <x v="2"/>
    <s v="R1012"/>
  </r>
  <r>
    <s v="Id1755"/>
    <n v="1980"/>
    <s v="Sep"/>
    <n v="7"/>
    <n v="2"/>
    <n v="5054.05"/>
    <x v="0"/>
    <x v="2"/>
    <s v="R1013"/>
  </r>
  <r>
    <s v="Id1754"/>
    <n v="1993"/>
    <s v="Jun"/>
    <n v="11"/>
    <n v="0"/>
    <n v="5059.5600000000004"/>
    <x v="0"/>
    <x v="1"/>
    <s v="R1021"/>
  </r>
  <r>
    <s v="Id1753"/>
    <n v="1978"/>
    <s v="Nov"/>
    <n v="22"/>
    <n v="2"/>
    <n v="5077.1899999999996"/>
    <x v="0"/>
    <x v="0"/>
    <s v="R1012"/>
  </r>
  <r>
    <s v="Id1752"/>
    <n v="1997"/>
    <s v="Jul"/>
    <n v="14"/>
    <n v="5"/>
    <n v="5080.1000000000004"/>
    <x v="1"/>
    <x v="2"/>
    <s v="R1011"/>
  </r>
  <r>
    <s v="Id1751"/>
    <n v="1999"/>
    <s v="Jun"/>
    <n v="19"/>
    <n v="0"/>
    <n v="5087.92"/>
    <x v="0"/>
    <x v="2"/>
    <s v="R1026"/>
  </r>
  <r>
    <s v="Id1750"/>
    <n v="1987"/>
    <s v="Nov"/>
    <n v="18"/>
    <n v="1"/>
    <n v="5116.5"/>
    <x v="0"/>
    <x v="2"/>
    <s v="R1012"/>
  </r>
  <r>
    <s v="Id1749"/>
    <n v="1988"/>
    <s v="Nov"/>
    <n v="1"/>
    <n v="2"/>
    <n v="5124.1899999999996"/>
    <x v="0"/>
    <x v="0"/>
    <s v="R1013"/>
  </r>
  <r>
    <s v="Id1748"/>
    <n v="1987"/>
    <s v="Sep"/>
    <n v="13"/>
    <n v="1"/>
    <n v="5125.22"/>
    <x v="2"/>
    <x v="2"/>
    <s v="R1012"/>
  </r>
  <r>
    <s v="Id1747"/>
    <n v="1988"/>
    <s v="Sep"/>
    <n v="15"/>
    <n v="3"/>
    <n v="5136.75"/>
    <x v="0"/>
    <x v="1"/>
    <s v="R1013"/>
  </r>
  <r>
    <s v="Id1746"/>
    <n v="1993"/>
    <s v="Dec"/>
    <n v="10"/>
    <n v="3"/>
    <n v="5138.26"/>
    <x v="0"/>
    <x v="2"/>
    <s v="R1013"/>
  </r>
  <r>
    <s v="Id1745"/>
    <n v="1984"/>
    <s v="Aug"/>
    <n v="22"/>
    <n v="3"/>
    <n v="5144.18"/>
    <x v="0"/>
    <x v="1"/>
    <s v="R1013"/>
  </r>
  <r>
    <s v="Id1744"/>
    <n v="1990"/>
    <s v="Aug"/>
    <n v="22"/>
    <n v="1"/>
    <n v="5148.55"/>
    <x v="0"/>
    <x v="2"/>
    <s v="R1024"/>
  </r>
  <r>
    <s v="Id1743"/>
    <n v="1990"/>
    <s v="Oct"/>
    <n v="9"/>
    <n v="2"/>
    <n v="5152.13"/>
    <x v="0"/>
    <x v="2"/>
    <s v="R1011"/>
  </r>
  <r>
    <s v="Id1742"/>
    <n v="1991"/>
    <s v="Aug"/>
    <n v="29"/>
    <n v="3"/>
    <n v="5166.96"/>
    <x v="0"/>
    <x v="2"/>
    <s v="R1012"/>
  </r>
  <r>
    <s v="Id1741"/>
    <n v="1984"/>
    <s v="Oct"/>
    <n v="16"/>
    <n v="3"/>
    <n v="5177.12"/>
    <x v="0"/>
    <x v="1"/>
    <s v="R1013"/>
  </r>
  <r>
    <s v="Id1740"/>
    <n v="1979"/>
    <s v="Sep"/>
    <n v="12"/>
    <n v="2"/>
    <n v="5195.58"/>
    <x v="0"/>
    <x v="2"/>
    <s v="R1013"/>
  </r>
  <r>
    <s v="Id1739"/>
    <n v="2004"/>
    <s v="Jun"/>
    <n v="6"/>
    <n v="0"/>
    <n v="5198.6899999999996"/>
    <x v="0"/>
    <x v="2"/>
    <s v="R1022"/>
  </r>
  <r>
    <s v="Id1738"/>
    <n v="1983"/>
    <s v="Oct"/>
    <n v="24"/>
    <n v="3"/>
    <n v="5207.97"/>
    <x v="0"/>
    <x v="2"/>
    <s v="R1012"/>
  </r>
  <r>
    <s v="Id1737"/>
    <n v="1993"/>
    <s v="Jun"/>
    <n v="17"/>
    <n v="3"/>
    <n v="5209.58"/>
    <x v="1"/>
    <x v="0"/>
    <s v="R1017"/>
  </r>
  <r>
    <s v="Id1736"/>
    <n v="1999"/>
    <s v="Dec"/>
    <n v="1"/>
    <n v="0"/>
    <n v="5213.22"/>
    <x v="0"/>
    <x v="1"/>
    <s v="R1012"/>
  </r>
  <r>
    <s v="Id1735"/>
    <n v="1995"/>
    <s v="Jun"/>
    <n v="6"/>
    <n v="0"/>
    <n v="5216.4799999999996"/>
    <x v="0"/>
    <x v="2"/>
    <s v="R1025"/>
  </r>
  <r>
    <s v="Id1734"/>
    <n v="1987"/>
    <s v="Jun"/>
    <n v="29"/>
    <n v="0"/>
    <n v="5227.99"/>
    <x v="0"/>
    <x v="1"/>
    <s v="R1024"/>
  </r>
  <r>
    <s v="Id1733"/>
    <n v="1987"/>
    <s v="Dec"/>
    <n v="26"/>
    <n v="1"/>
    <n v="5240.7700000000004"/>
    <x v="0"/>
    <x v="2"/>
    <s v="R1011"/>
  </r>
  <r>
    <s v="Id1732"/>
    <n v="1987"/>
    <s v="Jul"/>
    <n v="5"/>
    <n v="1"/>
    <n v="5245.23"/>
    <x v="0"/>
    <x v="2"/>
    <s v="R1013"/>
  </r>
  <r>
    <s v="Id1731"/>
    <n v="1987"/>
    <s v="Sep"/>
    <n v="9"/>
    <n v="1"/>
    <n v="5246.05"/>
    <x v="0"/>
    <x v="0"/>
    <s v="R1011"/>
  </r>
  <r>
    <s v="Id1730"/>
    <n v="1990"/>
    <s v="Jul"/>
    <n v="6"/>
    <n v="3"/>
    <n v="5253.52"/>
    <x v="1"/>
    <x v="0"/>
    <s v="R1011"/>
  </r>
  <r>
    <s v="Id1729"/>
    <n v="1989"/>
    <s v="Nov"/>
    <n v="25"/>
    <n v="2"/>
    <n v="5257.51"/>
    <x v="0"/>
    <x v="2"/>
    <s v="R1012"/>
  </r>
  <r>
    <s v="Id1728"/>
    <n v="1989"/>
    <s v="Jul"/>
    <n v="19"/>
    <n v="2"/>
    <n v="5261.47"/>
    <x v="0"/>
    <x v="2"/>
    <s v="R1012"/>
  </r>
  <r>
    <s v="Id1727"/>
    <n v="1986"/>
    <s v="Oct"/>
    <n v="25"/>
    <n v="0"/>
    <n v="5266.37"/>
    <x v="0"/>
    <x v="2"/>
    <s v="R1012"/>
  </r>
  <r>
    <s v="Id1726"/>
    <n v="1986"/>
    <s v="Sep"/>
    <n v="20"/>
    <n v="0"/>
    <n v="5267.82"/>
    <x v="0"/>
    <x v="2"/>
    <s v="R1012"/>
  </r>
  <r>
    <s v="Id1725"/>
    <n v="1986"/>
    <s v="Oct"/>
    <n v="20"/>
    <n v="0"/>
    <n v="5272.18"/>
    <x v="0"/>
    <x v="0"/>
    <s v="R1012"/>
  </r>
  <r>
    <s v="Id1724"/>
    <n v="1987"/>
    <s v="Sep"/>
    <n v="1"/>
    <n v="3"/>
    <n v="5275.86"/>
    <x v="0"/>
    <x v="2"/>
    <s v="R1013"/>
  </r>
  <r>
    <s v="Id1723"/>
    <n v="1974"/>
    <s v="Nov"/>
    <n v="12"/>
    <n v="0"/>
    <n v="5291.71"/>
    <x v="0"/>
    <x v="2"/>
    <s v="R1012"/>
  </r>
  <r>
    <s v="Id1722"/>
    <n v="2004"/>
    <s v="Aug"/>
    <n v="22"/>
    <n v="0"/>
    <n v="5293.67"/>
    <x v="0"/>
    <x v="2"/>
    <s v="R1022"/>
  </r>
  <r>
    <s v="Id1721"/>
    <n v="2000"/>
    <s v="Sep"/>
    <n v="9"/>
    <n v="0"/>
    <n v="5306.7"/>
    <x v="0"/>
    <x v="0"/>
    <s v="R1012"/>
  </r>
  <r>
    <s v="Id1720"/>
    <n v="1994"/>
    <s v="Nov"/>
    <n v="13"/>
    <n v="3"/>
    <n v="5312.17"/>
    <x v="0"/>
    <x v="2"/>
    <s v="R1012"/>
  </r>
  <r>
    <s v="Id1719"/>
    <n v="1974"/>
    <s v="Sep"/>
    <n v="2"/>
    <n v="0"/>
    <n v="5322.24"/>
    <x v="0"/>
    <x v="1"/>
    <s v="R1012"/>
  </r>
  <r>
    <s v="Id1718"/>
    <n v="1992"/>
    <s v="Jun"/>
    <n v="18"/>
    <n v="3"/>
    <n v="5325.65"/>
    <x v="0"/>
    <x v="1"/>
    <s v="R1011"/>
  </r>
  <r>
    <s v="Id1717"/>
    <n v="1991"/>
    <s v="Aug"/>
    <n v="28"/>
    <n v="2"/>
    <n v="5327.4"/>
    <x v="0"/>
    <x v="1"/>
    <s v="R1012"/>
  </r>
  <r>
    <s v="Id1716"/>
    <n v="1972"/>
    <s v="Dec"/>
    <n v="15"/>
    <n v="0"/>
    <n v="5344.81"/>
    <x v="0"/>
    <x v="0"/>
    <s v="R1013"/>
  </r>
  <r>
    <s v="Id1715"/>
    <n v="1989"/>
    <s v="Nov"/>
    <n v="7"/>
    <n v="1"/>
    <n v="5354.07"/>
    <x v="0"/>
    <x v="0"/>
    <s v="R1024"/>
  </r>
  <r>
    <s v="Id1714"/>
    <n v="1994"/>
    <s v="Dec"/>
    <n v="7"/>
    <n v="0"/>
    <n v="5364.66"/>
    <x v="0"/>
    <x v="1"/>
    <s v="R1011"/>
  </r>
  <r>
    <s v="Id1713"/>
    <n v="1986"/>
    <s v="Jun"/>
    <n v="1"/>
    <n v="1"/>
    <n v="5373.36"/>
    <x v="0"/>
    <x v="2"/>
    <s v="R1012"/>
  </r>
  <r>
    <s v="Id1712"/>
    <n v="1989"/>
    <s v="Nov"/>
    <n v="18"/>
    <n v="2"/>
    <n v="5375.04"/>
    <x v="0"/>
    <x v="1"/>
    <s v="R1011"/>
  </r>
  <r>
    <s v="Id1711"/>
    <n v="1986"/>
    <s v="Jul"/>
    <n v="22"/>
    <n v="1"/>
    <n v="5377.46"/>
    <x v="0"/>
    <x v="0"/>
    <s v="R1012"/>
  </r>
  <r>
    <s v="Id1710"/>
    <n v="1984"/>
    <s v="Jun"/>
    <n v="1"/>
    <n v="0"/>
    <n v="5383.54"/>
    <x v="0"/>
    <x v="0"/>
    <s v="R1011"/>
  </r>
  <r>
    <s v="Id1709"/>
    <n v="1988"/>
    <s v="Aug"/>
    <n v="8"/>
    <n v="1"/>
    <n v="5385.34"/>
    <x v="0"/>
    <x v="0"/>
    <s v="R1012"/>
  </r>
  <r>
    <s v="Id1708"/>
    <n v="1989"/>
    <s v="Nov"/>
    <n v="6"/>
    <n v="3"/>
    <n v="5396.44"/>
    <x v="0"/>
    <x v="0"/>
    <s v="R1013"/>
  </r>
  <r>
    <s v="Id1707"/>
    <n v="1984"/>
    <s v="Sep"/>
    <n v="3"/>
    <n v="0"/>
    <n v="5397.62"/>
    <x v="0"/>
    <x v="2"/>
    <s v="R1013"/>
  </r>
  <r>
    <s v="Id1706"/>
    <n v="1984"/>
    <s v="Aug"/>
    <n v="1"/>
    <n v="0"/>
    <n v="5400.98"/>
    <x v="0"/>
    <x v="2"/>
    <s v="R1013"/>
  </r>
  <r>
    <s v="Id1705"/>
    <n v="1985"/>
    <s v="Dec"/>
    <n v="23"/>
    <n v="3"/>
    <n v="5402.89"/>
    <x v="0"/>
    <x v="1"/>
    <s v="R1013"/>
  </r>
  <r>
    <s v="Id1704"/>
    <n v="1975"/>
    <s v="Sep"/>
    <n v="27"/>
    <n v="1"/>
    <n v="5411.99"/>
    <x v="0"/>
    <x v="0"/>
    <s v="R1012"/>
  </r>
  <r>
    <s v="Id1703"/>
    <n v="1982"/>
    <s v="Sep"/>
    <n v="27"/>
    <n v="0"/>
    <n v="5415.66"/>
    <x v="0"/>
    <x v="0"/>
    <s v="R1013"/>
  </r>
  <r>
    <s v="Id1702"/>
    <n v="1991"/>
    <s v="Jul"/>
    <n v="6"/>
    <n v="3"/>
    <n v="5425.02"/>
    <x v="0"/>
    <x v="1"/>
    <s v="R1012"/>
  </r>
  <r>
    <s v="Id1701"/>
    <n v="1992"/>
    <s v="Sep"/>
    <n v="17"/>
    <n v="3"/>
    <n v="5428.73"/>
    <x v="1"/>
    <x v="1"/>
    <s v="R1017"/>
  </r>
  <r>
    <s v="Id1700"/>
    <n v="1978"/>
    <s v="Jun"/>
    <n v="8"/>
    <n v="2"/>
    <n v="5428.98"/>
    <x v="0"/>
    <x v="2"/>
    <s v="R1012"/>
  </r>
  <r>
    <s v="Id1699"/>
    <n v="1982"/>
    <s v="Aug"/>
    <n v="25"/>
    <n v="0"/>
    <n v="5438.75"/>
    <x v="1"/>
    <x v="2"/>
    <s v="R1013"/>
  </r>
  <r>
    <s v="Id1698"/>
    <n v="1986"/>
    <s v="Dec"/>
    <n v="25"/>
    <n v="0"/>
    <n v="5458.05"/>
    <x v="0"/>
    <x v="2"/>
    <s v="R1024"/>
  </r>
  <r>
    <s v="Id1697"/>
    <n v="1973"/>
    <s v="Oct"/>
    <n v="24"/>
    <n v="0"/>
    <n v="5466.88"/>
    <x v="0"/>
    <x v="2"/>
    <s v="R1013"/>
  </r>
  <r>
    <s v="Id1696"/>
    <n v="1986"/>
    <s v="Dec"/>
    <n v="2"/>
    <n v="0"/>
    <n v="5469.01"/>
    <x v="0"/>
    <x v="2"/>
    <s v="R1024"/>
  </r>
  <r>
    <s v="Id1695"/>
    <n v="1986"/>
    <s v="Jul"/>
    <n v="12"/>
    <n v="1"/>
    <n v="5472.45"/>
    <x v="0"/>
    <x v="0"/>
    <s v="R1011"/>
  </r>
  <r>
    <s v="Id1694"/>
    <n v="1986"/>
    <s v="Sep"/>
    <n v="30"/>
    <n v="1"/>
    <n v="5478.04"/>
    <x v="0"/>
    <x v="0"/>
    <s v="R1013"/>
  </r>
  <r>
    <s v="Id1693"/>
    <n v="1984"/>
    <s v="Aug"/>
    <n v="26"/>
    <n v="1"/>
    <n v="5484.47"/>
    <x v="0"/>
    <x v="2"/>
    <s v="R1013"/>
  </r>
  <r>
    <s v="Id1692"/>
    <n v="1984"/>
    <s v="Aug"/>
    <n v="17"/>
    <n v="1"/>
    <n v="5488.26"/>
    <x v="0"/>
    <x v="0"/>
    <s v="R1011"/>
  </r>
  <r>
    <s v="Id1691"/>
    <n v="1988"/>
    <s v="Jul"/>
    <n v="29"/>
    <n v="3"/>
    <n v="5503.36"/>
    <x v="0"/>
    <x v="2"/>
    <s v="R1012"/>
  </r>
  <r>
    <s v="Id1690"/>
    <n v="1981"/>
    <s v="Nov"/>
    <n v="7"/>
    <n v="1"/>
    <n v="5539.4"/>
    <x v="0"/>
    <x v="2"/>
    <s v="R1013"/>
  </r>
  <r>
    <s v="Id1689"/>
    <n v="1980"/>
    <s v="Dec"/>
    <n v="7"/>
    <n v="2"/>
    <n v="5540.35"/>
    <x v="0"/>
    <x v="2"/>
    <s v="R1012"/>
  </r>
  <r>
    <s v="Id1688"/>
    <n v="1999"/>
    <s v="Sep"/>
    <n v="22"/>
    <n v="0"/>
    <n v="5552.61"/>
    <x v="0"/>
    <x v="0"/>
    <s v="R1026"/>
  </r>
  <r>
    <s v="Id1687"/>
    <n v="1974"/>
    <s v="Sep"/>
    <n v="18"/>
    <n v="0"/>
    <n v="5576.35"/>
    <x v="0"/>
    <x v="0"/>
    <s v="R1013"/>
  </r>
  <r>
    <s v="Id1686"/>
    <n v="1985"/>
    <s v="Sep"/>
    <n v="5"/>
    <n v="3"/>
    <n v="5582.95"/>
    <x v="0"/>
    <x v="1"/>
    <s v="R1012"/>
  </r>
  <r>
    <s v="Id1685"/>
    <n v="1986"/>
    <s v="Nov"/>
    <n v="21"/>
    <n v="2"/>
    <n v="5584.31"/>
    <x v="1"/>
    <x v="1"/>
    <s v="R1013"/>
  </r>
  <r>
    <s v="Id1684"/>
    <n v="1983"/>
    <s v="Oct"/>
    <n v="3"/>
    <n v="3"/>
    <n v="5587.59"/>
    <x v="0"/>
    <x v="1"/>
    <s v="R1013"/>
  </r>
  <r>
    <s v="Id1683"/>
    <n v="1988"/>
    <s v="Nov"/>
    <n v="18"/>
    <n v="1"/>
    <n v="5594.85"/>
    <x v="0"/>
    <x v="0"/>
    <s v="R1024"/>
  </r>
  <r>
    <s v="Id1682"/>
    <n v="1978"/>
    <s v="Sep"/>
    <n v="11"/>
    <n v="2"/>
    <n v="5612.83"/>
    <x v="0"/>
    <x v="0"/>
    <s v="R1013"/>
  </r>
  <r>
    <s v="Id1681"/>
    <n v="1994"/>
    <s v="Nov"/>
    <n v="15"/>
    <n v="5"/>
    <n v="5615.37"/>
    <x v="0"/>
    <x v="0"/>
    <s v="R1011"/>
  </r>
  <r>
    <s v="Id1680"/>
    <n v="1987"/>
    <s v="Dec"/>
    <n v="9"/>
    <n v="1"/>
    <n v="5630.46"/>
    <x v="0"/>
    <x v="0"/>
    <s v="R1012"/>
  </r>
  <r>
    <s v="Id1679"/>
    <n v="1983"/>
    <s v="Jun"/>
    <n v="8"/>
    <n v="0"/>
    <n v="5649.72"/>
    <x v="0"/>
    <x v="0"/>
    <s v="R1011"/>
  </r>
  <r>
    <s v="Id1678"/>
    <n v="1978"/>
    <s v="Sep"/>
    <n v="27"/>
    <n v="2"/>
    <n v="5650.14"/>
    <x v="0"/>
    <x v="1"/>
    <s v="R1013"/>
  </r>
  <r>
    <s v="Id1677"/>
    <n v="1983"/>
    <s v="Sep"/>
    <n v="3"/>
    <n v="0"/>
    <n v="5662.23"/>
    <x v="0"/>
    <x v="1"/>
    <s v="R1013"/>
  </r>
  <r>
    <s v="Id1676"/>
    <n v="1984"/>
    <s v="Aug"/>
    <n v="12"/>
    <n v="3"/>
    <n v="5679.13"/>
    <x v="0"/>
    <x v="2"/>
    <s v="R1013"/>
  </r>
  <r>
    <s v="Id1675"/>
    <n v="1972"/>
    <s v="Oct"/>
    <n v="28"/>
    <n v="0"/>
    <n v="5690.79"/>
    <x v="0"/>
    <x v="1"/>
    <s v="R1013"/>
  </r>
  <r>
    <s v="Id1674"/>
    <n v="1992"/>
    <s v="Nov"/>
    <n v="3"/>
    <n v="3"/>
    <n v="5693.43"/>
    <x v="0"/>
    <x v="0"/>
    <s v="R1012"/>
  </r>
  <r>
    <s v="Id1673"/>
    <n v="1974"/>
    <s v="Jul"/>
    <n v="6"/>
    <n v="0"/>
    <n v="5698.74"/>
    <x v="0"/>
    <x v="2"/>
    <s v="R1012"/>
  </r>
  <r>
    <s v="Id1672"/>
    <n v="1981"/>
    <s v="Jun"/>
    <n v="15"/>
    <n v="0"/>
    <n v="5699.84"/>
    <x v="0"/>
    <x v="0"/>
    <s v="R1013"/>
  </r>
  <r>
    <s v="Id1671"/>
    <n v="1993"/>
    <s v="Nov"/>
    <n v="3"/>
    <n v="4"/>
    <n v="5708.87"/>
    <x v="0"/>
    <x v="1"/>
    <s v="R1011"/>
  </r>
  <r>
    <s v="Id1670"/>
    <n v="1981"/>
    <s v="Aug"/>
    <n v="30"/>
    <n v="0"/>
    <n v="5709.16"/>
    <x v="1"/>
    <x v="0"/>
    <s v="R1013"/>
  </r>
  <r>
    <s v="Id1669"/>
    <n v="1971"/>
    <s v="Dec"/>
    <n v="18"/>
    <n v="0"/>
    <n v="5720.38"/>
    <x v="0"/>
    <x v="1"/>
    <s v="R1013"/>
  </r>
  <r>
    <s v="Id1668"/>
    <n v="1987"/>
    <s v="Oct"/>
    <n v="19"/>
    <n v="2"/>
    <n v="5729.01"/>
    <x v="2"/>
    <x v="2"/>
    <s v="R1012"/>
  </r>
  <r>
    <s v="Id1667"/>
    <n v="1972"/>
    <s v="Aug"/>
    <n v="21"/>
    <n v="0"/>
    <n v="5741.67"/>
    <x v="0"/>
    <x v="0"/>
    <s v="R1013"/>
  </r>
  <r>
    <s v="Id1666"/>
    <n v="1993"/>
    <s v="Jun"/>
    <n v="10"/>
    <n v="0"/>
    <n v="5748.13"/>
    <x v="0"/>
    <x v="1"/>
    <s v="R1021"/>
  </r>
  <r>
    <s v="Id1665"/>
    <n v="1983"/>
    <s v="Aug"/>
    <n v="30"/>
    <n v="0"/>
    <n v="5757.41"/>
    <x v="0"/>
    <x v="0"/>
    <s v="R1019"/>
  </r>
  <r>
    <s v="Id1664"/>
    <n v="2004"/>
    <s v="Nov"/>
    <n v="1"/>
    <n v="0"/>
    <n v="5778.71"/>
    <x v="0"/>
    <x v="0"/>
    <s v="R1022"/>
  </r>
  <r>
    <s v="Id1663"/>
    <n v="1980"/>
    <s v="Sep"/>
    <n v="18"/>
    <n v="2"/>
    <n v="5807.06"/>
    <x v="0"/>
    <x v="0"/>
    <s v="R1013"/>
  </r>
  <r>
    <s v="Id1662"/>
    <n v="1972"/>
    <s v="Nov"/>
    <n v="2"/>
    <n v="0"/>
    <n v="5812.9"/>
    <x v="0"/>
    <x v="2"/>
    <s v="R1013"/>
  </r>
  <r>
    <s v="Id1661"/>
    <n v="2002"/>
    <s v="Jul"/>
    <n v="22"/>
    <n v="0"/>
    <n v="5816.58"/>
    <x v="0"/>
    <x v="2"/>
    <s v="R1026"/>
  </r>
  <r>
    <s v="Id1660"/>
    <n v="1971"/>
    <s v="Sep"/>
    <n v="27"/>
    <n v="0"/>
    <n v="5832.6"/>
    <x v="0"/>
    <x v="0"/>
    <s v="R1012"/>
  </r>
  <r>
    <s v="Id1659"/>
    <n v="1987"/>
    <s v="Jul"/>
    <n v="27"/>
    <n v="2"/>
    <n v="5836.52"/>
    <x v="0"/>
    <x v="0"/>
    <s v="R1013"/>
  </r>
  <r>
    <s v="Id1658"/>
    <n v="1995"/>
    <s v="Aug"/>
    <n v="20"/>
    <n v="0"/>
    <n v="5843.99"/>
    <x v="0"/>
    <x v="2"/>
    <s v="R1025"/>
  </r>
  <r>
    <s v="Id1657"/>
    <n v="1987"/>
    <s v="Sep"/>
    <n v="30"/>
    <n v="2"/>
    <n v="5846.92"/>
    <x v="0"/>
    <x v="2"/>
    <s v="R1013"/>
  </r>
  <r>
    <s v="Id1656"/>
    <n v="1985"/>
    <s v="Jun"/>
    <n v="18"/>
    <n v="3"/>
    <n v="5847.24"/>
    <x v="0"/>
    <x v="1"/>
    <s v="R1013"/>
  </r>
  <r>
    <s v="Id1655"/>
    <n v="1984"/>
    <s v="Nov"/>
    <n v="22"/>
    <n v="1"/>
    <n v="5855.9"/>
    <x v="0"/>
    <x v="0"/>
    <s v="R1012"/>
  </r>
  <r>
    <s v="Id1654"/>
    <n v="1993"/>
    <s v="Oct"/>
    <n v="19"/>
    <n v="0"/>
    <n v="5877.02"/>
    <x v="0"/>
    <x v="2"/>
    <s v="R1021"/>
  </r>
  <r>
    <s v="Id1653"/>
    <n v="1982"/>
    <s v="Jul"/>
    <n v="8"/>
    <n v="0"/>
    <n v="5910.94"/>
    <x v="0"/>
    <x v="1"/>
    <s v="R1011"/>
  </r>
  <r>
    <s v="Id1652"/>
    <n v="1982"/>
    <s v="Dec"/>
    <n v="21"/>
    <n v="0"/>
    <n v="5920.1"/>
    <x v="0"/>
    <x v="1"/>
    <s v="R1013"/>
  </r>
  <r>
    <s v="Id1651"/>
    <n v="1987"/>
    <s v="Jul"/>
    <n v="29"/>
    <n v="3"/>
    <n v="5926.85"/>
    <x v="1"/>
    <x v="0"/>
    <s v="R1011"/>
  </r>
  <r>
    <s v="Id1650"/>
    <n v="1993"/>
    <s v="Aug"/>
    <n v="13"/>
    <n v="0"/>
    <n v="5926.93"/>
    <x v="0"/>
    <x v="2"/>
    <s v="R1025"/>
  </r>
  <r>
    <s v="Id1649"/>
    <n v="1994"/>
    <s v="Jul"/>
    <n v="30"/>
    <n v="0"/>
    <n v="5927.65"/>
    <x v="0"/>
    <x v="1"/>
    <s v="R1012"/>
  </r>
  <r>
    <s v="Id1648"/>
    <n v="1987"/>
    <s v="Jul"/>
    <n v="14"/>
    <n v="3"/>
    <n v="5934.38"/>
    <x v="1"/>
    <x v="2"/>
    <s v="R1013"/>
  </r>
  <r>
    <s v="Id1647"/>
    <n v="2003"/>
    <s v="Aug"/>
    <n v="13"/>
    <n v="0"/>
    <n v="5957.35"/>
    <x v="0"/>
    <x v="2"/>
    <s v="R1012"/>
  </r>
  <r>
    <s v="Id1646"/>
    <n v="2004"/>
    <s v="Jul"/>
    <n v="15"/>
    <n v="0"/>
    <n v="5960.91"/>
    <x v="0"/>
    <x v="1"/>
    <s v="R1026"/>
  </r>
  <r>
    <s v="Id1645"/>
    <n v="1980"/>
    <s v="Aug"/>
    <n v="5"/>
    <n v="0"/>
    <n v="5966.89"/>
    <x v="0"/>
    <x v="0"/>
    <s v="R1013"/>
  </r>
  <r>
    <s v="Id1644"/>
    <n v="1980"/>
    <s v="Jul"/>
    <n v="21"/>
    <n v="0"/>
    <n v="5969.72"/>
    <x v="1"/>
    <x v="0"/>
    <s v="R1011"/>
  </r>
  <r>
    <s v="Id1643"/>
    <n v="1989"/>
    <s v="Jul"/>
    <n v="22"/>
    <n v="3"/>
    <n v="5972.38"/>
    <x v="0"/>
    <x v="2"/>
    <s v="R1011"/>
  </r>
  <r>
    <s v="Id1642"/>
    <n v="1984"/>
    <s v="Sep"/>
    <n v="19"/>
    <n v="1"/>
    <n v="5974.38"/>
    <x v="0"/>
    <x v="0"/>
    <s v="R1013"/>
  </r>
  <r>
    <s v="Id1641"/>
    <n v="1984"/>
    <s v="Nov"/>
    <n v="11"/>
    <n v="1"/>
    <n v="5976.83"/>
    <x v="0"/>
    <x v="2"/>
    <s v="R1013"/>
  </r>
  <r>
    <s v="Id1640"/>
    <n v="1970"/>
    <s v="Jun"/>
    <n v="25"/>
    <n v="0"/>
    <n v="5979.66"/>
    <x v="0"/>
    <x v="0"/>
    <s v="R1013"/>
  </r>
  <r>
    <s v="Id1639"/>
    <n v="1980"/>
    <s v="Oct"/>
    <n v="10"/>
    <n v="0"/>
    <n v="5979.73"/>
    <x v="0"/>
    <x v="2"/>
    <s v="R1011"/>
  </r>
  <r>
    <s v="Id1638"/>
    <n v="1974"/>
    <s v="Oct"/>
    <n v="11"/>
    <n v="0"/>
    <n v="5979.99"/>
    <x v="0"/>
    <x v="0"/>
    <s v="R1013"/>
  </r>
  <r>
    <s v="Id1637"/>
    <n v="1988"/>
    <s v="Jun"/>
    <n v="10"/>
    <n v="2"/>
    <n v="5989.52"/>
    <x v="0"/>
    <x v="1"/>
    <s v="R1012"/>
  </r>
  <r>
    <s v="Id1636"/>
    <n v="1974"/>
    <s v="Aug"/>
    <n v="17"/>
    <n v="0"/>
    <n v="5990.17"/>
    <x v="0"/>
    <x v="2"/>
    <s v="R1013"/>
  </r>
  <r>
    <s v="Id1635"/>
    <n v="1980"/>
    <s v="Aug"/>
    <n v="8"/>
    <n v="2"/>
    <n v="5993.62"/>
    <x v="0"/>
    <x v="0"/>
    <s v="R1013"/>
  </r>
  <r>
    <s v="Id1634"/>
    <n v="1989"/>
    <s v="Aug"/>
    <n v="16"/>
    <n v="4"/>
    <n v="6059.17"/>
    <x v="0"/>
    <x v="1"/>
    <s v="R1011"/>
  </r>
  <r>
    <s v="Id1633"/>
    <n v="1996"/>
    <s v="Jul"/>
    <n v="28"/>
    <n v="0"/>
    <n v="6061.8"/>
    <x v="0"/>
    <x v="0"/>
    <s v="R1012"/>
  </r>
  <r>
    <s v="Id1632"/>
    <n v="1994"/>
    <s v="Nov"/>
    <n v="8"/>
    <n v="0"/>
    <n v="6064.37"/>
    <x v="0"/>
    <x v="2"/>
    <s v="R1011"/>
  </r>
  <r>
    <s v="Id1631"/>
    <n v="1984"/>
    <s v="Sep"/>
    <n v="21"/>
    <n v="1"/>
    <n v="6067.13"/>
    <x v="1"/>
    <x v="1"/>
    <s v="R1016"/>
  </r>
  <r>
    <s v="Id1630"/>
    <n v="1979"/>
    <s v="Aug"/>
    <n v="8"/>
    <n v="2"/>
    <n v="6074.37"/>
    <x v="0"/>
    <x v="2"/>
    <s v="R1012"/>
  </r>
  <r>
    <s v="Id1629"/>
    <n v="1984"/>
    <s v="Oct"/>
    <n v="14"/>
    <n v="1"/>
    <n v="6079.67"/>
    <x v="2"/>
    <x v="1"/>
    <s v="R1014"/>
  </r>
  <r>
    <s v="Id1628"/>
    <n v="1984"/>
    <s v="Jul"/>
    <n v="25"/>
    <n v="2"/>
    <n v="6082.41"/>
    <x v="2"/>
    <x v="2"/>
    <s v="R1011"/>
  </r>
  <r>
    <s v="Id1627"/>
    <n v="1970"/>
    <s v="Jun"/>
    <n v="9"/>
    <n v="0"/>
    <n v="6098.38"/>
    <x v="0"/>
    <x v="2"/>
    <s v="R1013"/>
  </r>
  <r>
    <s v="Id1626"/>
    <n v="1995"/>
    <s v="Sep"/>
    <n v="9"/>
    <n v="0"/>
    <n v="6111.95"/>
    <x v="0"/>
    <x v="0"/>
    <s v="R1026"/>
  </r>
  <r>
    <s v="Id1625"/>
    <n v="1985"/>
    <s v="Jul"/>
    <n v="21"/>
    <n v="1"/>
    <n v="6112.35"/>
    <x v="0"/>
    <x v="1"/>
    <s v="R1012"/>
  </r>
  <r>
    <s v="Id1624"/>
    <n v="1991"/>
    <s v="Jul"/>
    <n v="25"/>
    <n v="3"/>
    <n v="6113.23"/>
    <x v="0"/>
    <x v="2"/>
    <s v="R1024"/>
  </r>
  <r>
    <s v="Id1623"/>
    <n v="1983"/>
    <s v="Aug"/>
    <n v="11"/>
    <n v="1"/>
    <n v="6117.49"/>
    <x v="0"/>
    <x v="0"/>
    <s v="R1012"/>
  </r>
  <r>
    <s v="Id1622"/>
    <n v="1983"/>
    <s v="Nov"/>
    <n v="16"/>
    <n v="1"/>
    <n v="6123.57"/>
    <x v="1"/>
    <x v="2"/>
    <s v="R1012"/>
  </r>
  <r>
    <s v="Id1621"/>
    <n v="1990"/>
    <s v="Aug"/>
    <n v="18"/>
    <n v="3"/>
    <n v="6128.8"/>
    <x v="0"/>
    <x v="0"/>
    <s v="R1012"/>
  </r>
  <r>
    <s v="Id1620"/>
    <n v="1969"/>
    <s v="Nov"/>
    <n v="9"/>
    <n v="0"/>
    <n v="6138.5"/>
    <x v="0"/>
    <x v="2"/>
    <s v="R1011"/>
  </r>
  <r>
    <s v="Id1619"/>
    <n v="1978"/>
    <s v="Sep"/>
    <n v="5"/>
    <n v="2"/>
    <n v="6138.58"/>
    <x v="0"/>
    <x v="1"/>
    <s v="R1013"/>
  </r>
  <r>
    <s v="Id1618"/>
    <n v="1976"/>
    <s v="Dec"/>
    <n v="12"/>
    <n v="2"/>
    <n v="6139.14"/>
    <x v="0"/>
    <x v="0"/>
    <s v="R1013"/>
  </r>
  <r>
    <s v="Id1617"/>
    <n v="1970"/>
    <s v="Oct"/>
    <n v="14"/>
    <n v="0"/>
    <n v="6147.12"/>
    <x v="0"/>
    <x v="0"/>
    <s v="R1012"/>
  </r>
  <r>
    <s v="Id1616"/>
    <n v="1973"/>
    <s v="Nov"/>
    <n v="6"/>
    <n v="0"/>
    <n v="6152.05"/>
    <x v="0"/>
    <x v="0"/>
    <s v="R1013"/>
  </r>
  <r>
    <s v="Id1615"/>
    <n v="1985"/>
    <s v="Oct"/>
    <n v="15"/>
    <n v="3"/>
    <n v="6159.57"/>
    <x v="0"/>
    <x v="1"/>
    <s v="R1012"/>
  </r>
  <r>
    <s v="Id1614"/>
    <n v="1984"/>
    <s v="Oct"/>
    <n v="6"/>
    <n v="3"/>
    <n v="6170.96"/>
    <x v="0"/>
    <x v="1"/>
    <s v="R1013"/>
  </r>
  <r>
    <s v="Id1613"/>
    <n v="1985"/>
    <s v="Aug"/>
    <n v="9"/>
    <n v="3"/>
    <n v="6183.32"/>
    <x v="0"/>
    <x v="2"/>
    <s v="R1012"/>
  </r>
  <r>
    <s v="Id1612"/>
    <n v="1970"/>
    <s v="Oct"/>
    <n v="5"/>
    <n v="0"/>
    <n v="6183.46"/>
    <x v="0"/>
    <x v="2"/>
    <s v="R1012"/>
  </r>
  <r>
    <s v="Id1611"/>
    <n v="1988"/>
    <s v="Nov"/>
    <n v="1"/>
    <n v="3"/>
    <n v="6184.3"/>
    <x v="0"/>
    <x v="0"/>
    <s v="R1013"/>
  </r>
  <r>
    <s v="Id1610"/>
    <n v="1981"/>
    <s v="Nov"/>
    <n v="22"/>
    <n v="0"/>
    <n v="6185.32"/>
    <x v="0"/>
    <x v="1"/>
    <s v="R1013"/>
  </r>
  <r>
    <s v="Id1609"/>
    <n v="1981"/>
    <s v="Oct"/>
    <n v="1"/>
    <n v="0"/>
    <n v="6186.13"/>
    <x v="0"/>
    <x v="0"/>
    <s v="R1011"/>
  </r>
  <r>
    <s v="Id1608"/>
    <n v="1988"/>
    <s v="Oct"/>
    <n v="23"/>
    <n v="3"/>
    <n v="6196.45"/>
    <x v="0"/>
    <x v="1"/>
    <s v="R1011"/>
  </r>
  <r>
    <s v="Id1607"/>
    <n v="1985"/>
    <s v="Jul"/>
    <n v="22"/>
    <n v="2"/>
    <n v="6198.75"/>
    <x v="0"/>
    <x v="1"/>
    <s v="R1012"/>
  </r>
  <r>
    <s v="Unknown"/>
    <n v="1985"/>
    <s v="Dec"/>
    <n v="20"/>
    <n v="2"/>
    <n v="6203.9"/>
    <x v="2"/>
    <x v="2"/>
    <s v="R1012"/>
  </r>
  <r>
    <s v="Id1606"/>
    <n v="1985"/>
    <s v="Sep"/>
    <n v="22"/>
    <n v="2"/>
    <n v="6203.9"/>
    <x v="0"/>
    <x v="2"/>
    <s v="R1012"/>
  </r>
  <r>
    <s v="Id1605"/>
    <n v="1999"/>
    <s v="Sep"/>
    <n v="10"/>
    <n v="0"/>
    <n v="6207.26"/>
    <x v="0"/>
    <x v="2"/>
    <s v="R1026"/>
  </r>
  <r>
    <s v="Id1604"/>
    <n v="1992"/>
    <s v="Aug"/>
    <n v="12"/>
    <n v="0"/>
    <n v="6208.5"/>
    <x v="0"/>
    <x v="1"/>
    <s v="R1021"/>
  </r>
  <r>
    <s v="Id1603"/>
    <n v="1972"/>
    <s v="Jun"/>
    <n v="29"/>
    <n v="0"/>
    <n v="6219.93"/>
    <x v="0"/>
    <x v="2"/>
    <s v="R1013"/>
  </r>
  <r>
    <s v="Id1602"/>
    <n v="1978"/>
    <s v="Sep"/>
    <n v="19"/>
    <n v="2"/>
    <n v="6236.95"/>
    <x v="0"/>
    <x v="2"/>
    <s v="R1013"/>
  </r>
  <r>
    <s v="Id1601"/>
    <n v="1983"/>
    <s v="Aug"/>
    <n v="11"/>
    <n v="1"/>
    <n v="6238.3"/>
    <x v="0"/>
    <x v="1"/>
    <s v="R1011"/>
  </r>
  <r>
    <s v="Id1600"/>
    <n v="1979"/>
    <s v="Oct"/>
    <n v="10"/>
    <n v="0"/>
    <n v="6250.44"/>
    <x v="0"/>
    <x v="1"/>
    <s v="R1011"/>
  </r>
  <r>
    <s v="Id1599"/>
    <n v="1972"/>
    <s v="Nov"/>
    <n v="11"/>
    <n v="0"/>
    <n v="6253.85"/>
    <x v="0"/>
    <x v="2"/>
    <s v="R1013"/>
  </r>
  <r>
    <s v="Id1598"/>
    <n v="1972"/>
    <s v="Sep"/>
    <n v="8"/>
    <n v="0"/>
    <n v="6254.13"/>
    <x v="0"/>
    <x v="2"/>
    <s v="R1012"/>
  </r>
  <r>
    <s v="Id1597"/>
    <n v="1970"/>
    <s v="Oct"/>
    <n v="11"/>
    <n v="0"/>
    <n v="6255.38"/>
    <x v="0"/>
    <x v="2"/>
    <s v="R1013"/>
  </r>
  <r>
    <s v="Id1596"/>
    <n v="1995"/>
    <s v="Oct"/>
    <n v="17"/>
    <n v="0"/>
    <n v="6261.2"/>
    <x v="0"/>
    <x v="1"/>
    <s v="R1026"/>
  </r>
  <r>
    <s v="Id1595"/>
    <n v="1984"/>
    <s v="Sep"/>
    <n v="25"/>
    <n v="3"/>
    <n v="6269.33"/>
    <x v="0"/>
    <x v="1"/>
    <s v="R1013"/>
  </r>
  <r>
    <s v="Id1594"/>
    <n v="1981"/>
    <s v="Jun"/>
    <n v="30"/>
    <n v="1"/>
    <n v="6272.48"/>
    <x v="2"/>
    <x v="0"/>
    <s v="R1013"/>
  </r>
  <r>
    <s v="Id1593"/>
    <n v="1993"/>
    <s v="Oct"/>
    <n v="16"/>
    <n v="0"/>
    <n v="6276.3"/>
    <x v="0"/>
    <x v="1"/>
    <s v="R1025"/>
  </r>
  <r>
    <s v="Id1592"/>
    <n v="1981"/>
    <s v="Nov"/>
    <n v="24"/>
    <n v="1"/>
    <n v="6282.24"/>
    <x v="0"/>
    <x v="1"/>
    <s v="R1011"/>
  </r>
  <r>
    <s v="Id1591"/>
    <n v="1981"/>
    <s v="Aug"/>
    <n v="26"/>
    <n v="1"/>
    <n v="6289.75"/>
    <x v="0"/>
    <x v="0"/>
    <s v="R1013"/>
  </r>
  <r>
    <s v="Id1590"/>
    <n v="1996"/>
    <s v="Jul"/>
    <n v="4"/>
    <n v="0"/>
    <n v="6293.63"/>
    <x v="0"/>
    <x v="0"/>
    <s v="R1021"/>
  </r>
  <r>
    <s v="Id1589"/>
    <n v="1974"/>
    <s v="Sep"/>
    <n v="17"/>
    <n v="0"/>
    <n v="6302.23"/>
    <x v="0"/>
    <x v="1"/>
    <s v="R1013"/>
  </r>
  <r>
    <s v="Id1588"/>
    <n v="1969"/>
    <s v="Sep"/>
    <n v="4"/>
    <n v="0"/>
    <n v="6305.61"/>
    <x v="0"/>
    <x v="2"/>
    <s v="R1012"/>
  </r>
  <r>
    <s v="Id1587"/>
    <n v="2004"/>
    <s v="Jul"/>
    <n v="27"/>
    <n v="0"/>
    <n v="6311.11"/>
    <x v="0"/>
    <x v="2"/>
    <s v="R1011"/>
  </r>
  <r>
    <s v="Id1586"/>
    <n v="1985"/>
    <s v="Nov"/>
    <n v="19"/>
    <n v="2"/>
    <n v="6311.95"/>
    <x v="0"/>
    <x v="1"/>
    <s v="R1011"/>
  </r>
  <r>
    <s v="Id1585"/>
    <n v="1985"/>
    <s v="Dec"/>
    <n v="15"/>
    <n v="2"/>
    <n v="6313.76"/>
    <x v="0"/>
    <x v="1"/>
    <s v="R1013"/>
  </r>
  <r>
    <s v="Id1584"/>
    <n v="1990"/>
    <s v="Aug"/>
    <n v="13"/>
    <n v="3"/>
    <n v="6334.34"/>
    <x v="0"/>
    <x v="2"/>
    <s v="R1024"/>
  </r>
  <r>
    <s v="Id1583"/>
    <n v="1986"/>
    <s v="Sep"/>
    <n v="25"/>
    <n v="3"/>
    <n v="6335.64"/>
    <x v="0"/>
    <x v="2"/>
    <s v="R1013"/>
  </r>
  <r>
    <s v="Id1582"/>
    <n v="1983"/>
    <s v="Oct"/>
    <n v="21"/>
    <n v="2"/>
    <n v="6338.08"/>
    <x v="0"/>
    <x v="1"/>
    <s v="R1013"/>
  </r>
  <r>
    <s v="Id1581"/>
    <n v="1983"/>
    <s v="Aug"/>
    <n v="19"/>
    <n v="2"/>
    <n v="6356.27"/>
    <x v="1"/>
    <x v="2"/>
    <s v="R1013"/>
  </r>
  <r>
    <s v="Id1580"/>
    <n v="1980"/>
    <s v="Oct"/>
    <n v="30"/>
    <n v="0"/>
    <n v="6358.78"/>
    <x v="0"/>
    <x v="1"/>
    <s v="R1012"/>
  </r>
  <r>
    <s v="Id1579"/>
    <n v="1989"/>
    <s v="Jun"/>
    <n v="24"/>
    <n v="3"/>
    <n v="6360.99"/>
    <x v="0"/>
    <x v="2"/>
    <s v="R1012"/>
  </r>
  <r>
    <s v="Id1578"/>
    <n v="1996"/>
    <s v="Jul"/>
    <n v="7"/>
    <n v="0"/>
    <n v="6361.47"/>
    <x v="0"/>
    <x v="0"/>
    <s v="R1021"/>
  </r>
  <r>
    <s v="Id1577"/>
    <n v="1970"/>
    <s v="Nov"/>
    <n v="9"/>
    <n v="0"/>
    <n v="6367.31"/>
    <x v="0"/>
    <x v="1"/>
    <s v="R1013"/>
  </r>
  <r>
    <s v="Id1576"/>
    <n v="1984"/>
    <s v="Aug"/>
    <n v="13"/>
    <n v="1"/>
    <n v="6373.56"/>
    <x v="0"/>
    <x v="1"/>
    <s v="R1012"/>
  </r>
  <r>
    <s v="Id1575"/>
    <n v="1976"/>
    <s v="Nov"/>
    <n v="18"/>
    <n v="2"/>
    <n v="6374.16"/>
    <x v="0"/>
    <x v="2"/>
    <s v="R1013"/>
  </r>
  <r>
    <s v="Id1574"/>
    <n v="1982"/>
    <s v="Aug"/>
    <n v="6"/>
    <n v="1"/>
    <n v="6389.38"/>
    <x v="2"/>
    <x v="2"/>
    <s v="R1012"/>
  </r>
  <r>
    <s v="Id1573"/>
    <n v="1997"/>
    <s v="Aug"/>
    <n v="16"/>
    <n v="0"/>
    <n v="6389.53"/>
    <x v="0"/>
    <x v="2"/>
    <s v="R1021"/>
  </r>
  <r>
    <s v="Id1572"/>
    <n v="1982"/>
    <s v="Oct"/>
    <n v="28"/>
    <n v="1"/>
    <n v="6393.6"/>
    <x v="0"/>
    <x v="1"/>
    <s v="R1012"/>
  </r>
  <r>
    <s v="Id1571"/>
    <n v="1987"/>
    <s v="Sep"/>
    <n v="9"/>
    <n v="2"/>
    <n v="6402.29"/>
    <x v="0"/>
    <x v="0"/>
    <s v="R1024"/>
  </r>
  <r>
    <s v="Id1570"/>
    <n v="1985"/>
    <s v="Dec"/>
    <n v="10"/>
    <n v="2"/>
    <n v="6406.41"/>
    <x v="2"/>
    <x v="0"/>
    <s v="R1014"/>
  </r>
  <r>
    <s v="Id1569"/>
    <n v="1970"/>
    <s v="Aug"/>
    <n v="20"/>
    <n v="0"/>
    <n v="6407.05"/>
    <x v="0"/>
    <x v="1"/>
    <s v="R1013"/>
  </r>
  <r>
    <s v="Id1568"/>
    <n v="1971"/>
    <s v="Aug"/>
    <n v="22"/>
    <n v="0"/>
    <n v="6412.34"/>
    <x v="0"/>
    <x v="0"/>
    <s v="R1013"/>
  </r>
  <r>
    <s v="Id1567"/>
    <n v="1987"/>
    <s v="Sep"/>
    <n v="4"/>
    <n v="3"/>
    <n v="6414.18"/>
    <x v="0"/>
    <x v="2"/>
    <s v="R1011"/>
  </r>
  <r>
    <s v="Id1566"/>
    <n v="1976"/>
    <s v="Dec"/>
    <n v="30"/>
    <n v="2"/>
    <n v="6417.28"/>
    <x v="0"/>
    <x v="0"/>
    <s v="R1013"/>
  </r>
  <r>
    <s v="Id1565"/>
    <n v="1975"/>
    <s v="Aug"/>
    <n v="5"/>
    <n v="1"/>
    <n v="6423.48"/>
    <x v="0"/>
    <x v="0"/>
    <s v="R1013"/>
  </r>
  <r>
    <s v="Id1564"/>
    <n v="1985"/>
    <s v="Jul"/>
    <n v="22"/>
    <n v="3"/>
    <n v="6435.62"/>
    <x v="1"/>
    <x v="2"/>
    <s v="R1013"/>
  </r>
  <r>
    <s v="Id1563"/>
    <n v="1984"/>
    <s v="Aug"/>
    <n v="26"/>
    <n v="2"/>
    <n v="6455.86"/>
    <x v="1"/>
    <x v="0"/>
    <s v="R1012"/>
  </r>
  <r>
    <s v="Id1562"/>
    <n v="1984"/>
    <s v="Nov"/>
    <n v="1"/>
    <n v="2"/>
    <n v="6457.84"/>
    <x v="0"/>
    <x v="0"/>
    <s v="R1012"/>
  </r>
  <r>
    <s v="Id1561"/>
    <n v="1981"/>
    <s v="Jul"/>
    <n v="27"/>
    <n v="1"/>
    <n v="6473.15"/>
    <x v="0"/>
    <x v="2"/>
    <s v="R1013"/>
  </r>
  <r>
    <s v="Id1560"/>
    <n v="1980"/>
    <s v="Jun"/>
    <n v="8"/>
    <n v="0"/>
    <n v="6474.01"/>
    <x v="0"/>
    <x v="0"/>
    <s v="R1011"/>
  </r>
  <r>
    <s v="Id1559"/>
    <n v="1970"/>
    <s v="Dec"/>
    <n v="1"/>
    <n v="0"/>
    <n v="6481.67"/>
    <x v="0"/>
    <x v="2"/>
    <s v="R1013"/>
  </r>
  <r>
    <s v="Id1558"/>
    <n v="1982"/>
    <s v="Oct"/>
    <n v="9"/>
    <n v="1"/>
    <n v="6496.89"/>
    <x v="0"/>
    <x v="0"/>
    <s v="R1011"/>
  </r>
  <r>
    <s v="Id1557"/>
    <n v="1982"/>
    <s v="Aug"/>
    <n v="28"/>
    <n v="1"/>
    <n v="6500.24"/>
    <x v="0"/>
    <x v="2"/>
    <s v="R1013"/>
  </r>
  <r>
    <s v="Id1556"/>
    <n v="1994"/>
    <s v="Jul"/>
    <n v="7"/>
    <n v="0"/>
    <n v="6512.24"/>
    <x v="0"/>
    <x v="1"/>
    <s v="R1021"/>
  </r>
  <r>
    <s v="Id1555"/>
    <n v="1976"/>
    <s v="Oct"/>
    <n v="23"/>
    <n v="2"/>
    <n v="6529.21"/>
    <x v="0"/>
    <x v="1"/>
    <s v="R1013"/>
  </r>
  <r>
    <s v="Id1554"/>
    <n v="1982"/>
    <s v="Aug"/>
    <n v="12"/>
    <n v="3"/>
    <n v="6532.04"/>
    <x v="0"/>
    <x v="1"/>
    <s v="R1013"/>
  </r>
  <r>
    <s v="Id1553"/>
    <n v="1982"/>
    <s v="Oct"/>
    <n v="2"/>
    <n v="3"/>
    <n v="6536.68"/>
    <x v="0"/>
    <x v="2"/>
    <s v="R1012"/>
  </r>
  <r>
    <s v="Id1552"/>
    <n v="1969"/>
    <s v="Dec"/>
    <n v="3"/>
    <n v="0"/>
    <n v="6546.16"/>
    <x v="0"/>
    <x v="0"/>
    <s v="R1013"/>
  </r>
  <r>
    <s v="Id1551"/>
    <n v="1986"/>
    <s v="Dec"/>
    <n v="18"/>
    <n v="3"/>
    <n v="6548.2"/>
    <x v="0"/>
    <x v="0"/>
    <s v="R1012"/>
  </r>
  <r>
    <s v="Id1550"/>
    <n v="1989"/>
    <s v="Aug"/>
    <n v="6"/>
    <n v="3"/>
    <n v="6551.75"/>
    <x v="0"/>
    <x v="2"/>
    <s v="R1024"/>
  </r>
  <r>
    <s v="Id1549"/>
    <n v="1968"/>
    <s v="Dec"/>
    <n v="11"/>
    <n v="0"/>
    <n v="6552.01"/>
    <x v="1"/>
    <x v="2"/>
    <s v="R1013"/>
  </r>
  <r>
    <s v="Id1548"/>
    <n v="1984"/>
    <s v="Sep"/>
    <n v="20"/>
    <n v="1"/>
    <n v="6555.07"/>
    <x v="0"/>
    <x v="2"/>
    <s v="R1024"/>
  </r>
  <r>
    <s v="Id1547"/>
    <n v="1981"/>
    <s v="Jul"/>
    <n v="20"/>
    <n v="0"/>
    <n v="6571.02"/>
    <x v="0"/>
    <x v="1"/>
    <s v="R1012"/>
  </r>
  <r>
    <s v="Id1546"/>
    <n v="1984"/>
    <s v="Oct"/>
    <n v="5"/>
    <n v="2"/>
    <n v="6571.54"/>
    <x v="0"/>
    <x v="0"/>
    <s v="R1011"/>
  </r>
  <r>
    <s v="Id1545"/>
    <n v="1982"/>
    <s v="Nov"/>
    <n v="22"/>
    <n v="2"/>
    <n v="6593.51"/>
    <x v="0"/>
    <x v="1"/>
    <s v="R1013"/>
  </r>
  <r>
    <s v="Id1544"/>
    <n v="1982"/>
    <s v="Dec"/>
    <n v="29"/>
    <n v="1"/>
    <n v="6600.21"/>
    <x v="1"/>
    <x v="2"/>
    <s v="R1016"/>
  </r>
  <r>
    <s v="Id1543"/>
    <n v="1982"/>
    <s v="Nov"/>
    <n v="7"/>
    <n v="2"/>
    <n v="6600.36"/>
    <x v="0"/>
    <x v="0"/>
    <s v="R1011"/>
  </r>
  <r>
    <s v="Id1542"/>
    <n v="1982"/>
    <s v="Aug"/>
    <n v="28"/>
    <n v="1"/>
    <n v="6610.11"/>
    <x v="1"/>
    <x v="2"/>
    <s v="R1015"/>
  </r>
  <r>
    <s v="Id1541"/>
    <n v="1973"/>
    <s v="Aug"/>
    <n v="29"/>
    <n v="0"/>
    <n v="6630.31"/>
    <x v="0"/>
    <x v="1"/>
    <s v="R1013"/>
  </r>
  <r>
    <s v="Id1540"/>
    <n v="2003"/>
    <s v="Sep"/>
    <n v="4"/>
    <n v="0"/>
    <n v="6638.16"/>
    <x v="0"/>
    <x v="1"/>
    <s v="R1012"/>
  </r>
  <r>
    <s v="Id1539"/>
    <n v="1990"/>
    <s v="Jun"/>
    <n v="6"/>
    <n v="3"/>
    <n v="6639.3"/>
    <x v="0"/>
    <x v="2"/>
    <s v="R1021"/>
  </r>
  <r>
    <s v="Id1538"/>
    <n v="1984"/>
    <s v="Dec"/>
    <n v="8"/>
    <n v="2"/>
    <n v="6640.54"/>
    <x v="0"/>
    <x v="0"/>
    <s v="R1019"/>
  </r>
  <r>
    <s v="Id1537"/>
    <n v="1970"/>
    <s v="Nov"/>
    <n v="8"/>
    <n v="0"/>
    <n v="6651.26"/>
    <x v="0"/>
    <x v="0"/>
    <s v="R1013"/>
  </r>
  <r>
    <s v="Id1536"/>
    <n v="1984"/>
    <s v="Jul"/>
    <n v="1"/>
    <n v="3"/>
    <n v="6652.53"/>
    <x v="1"/>
    <x v="2"/>
    <s v="R1013"/>
  </r>
  <r>
    <s v="Id1535"/>
    <n v="1989"/>
    <s v="Nov"/>
    <n v="19"/>
    <n v="5"/>
    <n v="6653.79"/>
    <x v="0"/>
    <x v="1"/>
    <s v="R1013"/>
  </r>
  <r>
    <s v="Id1534"/>
    <n v="1982"/>
    <s v="Sep"/>
    <n v="27"/>
    <n v="3"/>
    <n v="6664.32"/>
    <x v="0"/>
    <x v="2"/>
    <s v="R1013"/>
  </r>
  <r>
    <s v="Id1533"/>
    <n v="1981"/>
    <s v="Sep"/>
    <n v="17"/>
    <n v="1"/>
    <n v="6664.69"/>
    <x v="1"/>
    <x v="1"/>
    <s v="R1012"/>
  </r>
  <r>
    <s v="Id1532"/>
    <n v="1989"/>
    <s v="Oct"/>
    <n v="20"/>
    <n v="5"/>
    <n v="6666.24"/>
    <x v="1"/>
    <x v="1"/>
    <s v="R1011"/>
  </r>
  <r>
    <s v="Id1531"/>
    <n v="1985"/>
    <s v="Jul"/>
    <n v="9"/>
    <n v="2"/>
    <n v="6686.43"/>
    <x v="0"/>
    <x v="0"/>
    <s v="R1012"/>
  </r>
  <r>
    <s v="Id1530"/>
    <n v="1968"/>
    <s v="Jul"/>
    <n v="13"/>
    <n v="0"/>
    <n v="6700.56"/>
    <x v="1"/>
    <x v="1"/>
    <s v="R1012"/>
  </r>
  <r>
    <s v="Id1529"/>
    <n v="1971"/>
    <s v="Dec"/>
    <n v="12"/>
    <n v="0"/>
    <n v="6706.47"/>
    <x v="0"/>
    <x v="1"/>
    <s v="R1013"/>
  </r>
  <r>
    <s v="Id1528"/>
    <n v="1983"/>
    <s v="Jun"/>
    <n v="12"/>
    <n v="2"/>
    <n v="6710.19"/>
    <x v="1"/>
    <x v="0"/>
    <s v="R1012"/>
  </r>
  <r>
    <s v="Id1527"/>
    <n v="1994"/>
    <s v="Jun"/>
    <n v="13"/>
    <n v="0"/>
    <n v="6721.37"/>
    <x v="0"/>
    <x v="1"/>
    <s v="R1012"/>
  </r>
  <r>
    <s v="Id1526"/>
    <n v="1978"/>
    <s v="Oct"/>
    <n v="21"/>
    <n v="2"/>
    <n v="6737.98"/>
    <x v="0"/>
    <x v="0"/>
    <s v="R1013"/>
  </r>
  <r>
    <s v="Id1525"/>
    <n v="1968"/>
    <s v="Jul"/>
    <n v="18"/>
    <n v="0"/>
    <n v="6738.84"/>
    <x v="1"/>
    <x v="1"/>
    <s v="R1012"/>
  </r>
  <r>
    <s v="Id1524"/>
    <n v="1986"/>
    <s v="Aug"/>
    <n v="7"/>
    <n v="3"/>
    <n v="6746.74"/>
    <x v="1"/>
    <x v="2"/>
    <s v="R1016"/>
  </r>
  <r>
    <s v="Id1523"/>
    <n v="1986"/>
    <s v="Jun"/>
    <n v="5"/>
    <n v="3"/>
    <n v="6748.59"/>
    <x v="1"/>
    <x v="1"/>
    <s v="R1016"/>
  </r>
  <r>
    <s v="Id1522"/>
    <n v="1970"/>
    <s v="Jun"/>
    <n v="17"/>
    <n v="0"/>
    <n v="6749.63"/>
    <x v="0"/>
    <x v="1"/>
    <s v="R1013"/>
  </r>
  <r>
    <s v="Id1521"/>
    <n v="1966"/>
    <s v="Dec"/>
    <n v="9"/>
    <n v="0"/>
    <n v="6750.27"/>
    <x v="1"/>
    <x v="2"/>
    <s v="R1013"/>
  </r>
  <r>
    <s v="Id1520"/>
    <n v="1988"/>
    <s v="Oct"/>
    <n v="10"/>
    <n v="3"/>
    <n v="6753.04"/>
    <x v="0"/>
    <x v="2"/>
    <s v="R1024"/>
  </r>
  <r>
    <s v="Id1519"/>
    <n v="1981"/>
    <s v="Sep"/>
    <n v="21"/>
    <n v="1"/>
    <n v="6770.19"/>
    <x v="0"/>
    <x v="0"/>
    <s v="R1013"/>
  </r>
  <r>
    <s v="Id1518"/>
    <n v="1981"/>
    <s v="Sep"/>
    <n v="3"/>
    <n v="1"/>
    <n v="6775.96"/>
    <x v="0"/>
    <x v="0"/>
    <s v="R1011"/>
  </r>
  <r>
    <s v="Id1517"/>
    <n v="1981"/>
    <s v="Oct"/>
    <n v="8"/>
    <n v="1"/>
    <n v="6781.35"/>
    <x v="0"/>
    <x v="1"/>
    <s v="R1013"/>
  </r>
  <r>
    <s v="Id1516"/>
    <n v="1980"/>
    <s v="Nov"/>
    <n v="23"/>
    <n v="2"/>
    <n v="6781.52"/>
    <x v="0"/>
    <x v="2"/>
    <s v="R1013"/>
  </r>
  <r>
    <s v="Id1515"/>
    <n v="1985"/>
    <s v="Dec"/>
    <n v="24"/>
    <n v="3"/>
    <n v="6796.86"/>
    <x v="1"/>
    <x v="0"/>
    <s v="R1012"/>
  </r>
  <r>
    <s v="Id1514"/>
    <n v="1991"/>
    <s v="Jun"/>
    <n v="29"/>
    <n v="5"/>
    <n v="6799.46"/>
    <x v="2"/>
    <x v="2"/>
    <s v="R1014"/>
  </r>
  <r>
    <s v="Id1513"/>
    <n v="1975"/>
    <s v="Aug"/>
    <n v="17"/>
    <n v="1"/>
    <n v="6809.46"/>
    <x v="0"/>
    <x v="1"/>
    <s v="R1012"/>
  </r>
  <r>
    <s v="Id1512"/>
    <n v="1994"/>
    <s v="Jul"/>
    <n v="8"/>
    <n v="0"/>
    <n v="6827.69"/>
    <x v="0"/>
    <x v="2"/>
    <s v="R1021"/>
  </r>
  <r>
    <s v="Id1511"/>
    <n v="1979"/>
    <s v="Jul"/>
    <n v="15"/>
    <n v="0"/>
    <n v="6837.37"/>
    <x v="1"/>
    <x v="1"/>
    <s v="R1016"/>
  </r>
  <r>
    <s v="Id1510"/>
    <n v="2000"/>
    <s v="Nov"/>
    <n v="30"/>
    <n v="0"/>
    <n v="6842.28"/>
    <x v="0"/>
    <x v="1"/>
    <s v="R1012"/>
  </r>
  <r>
    <s v="Id1509"/>
    <n v="1977"/>
    <s v="Jun"/>
    <n v="15"/>
    <n v="2"/>
    <n v="6843.17"/>
    <x v="0"/>
    <x v="1"/>
    <s v="R1013"/>
  </r>
  <r>
    <s v="Id1508"/>
    <n v="1979"/>
    <s v="Nov"/>
    <n v="4"/>
    <n v="1"/>
    <n v="6849.03"/>
    <x v="0"/>
    <x v="2"/>
    <s v="R1011"/>
  </r>
  <r>
    <s v="Id1507"/>
    <n v="1981"/>
    <s v="Jun"/>
    <n v="19"/>
    <n v="1"/>
    <n v="6858.48"/>
    <x v="0"/>
    <x v="2"/>
    <s v="R1019"/>
  </r>
  <r>
    <s v="Id1506"/>
    <n v="1978"/>
    <s v="Aug"/>
    <n v="5"/>
    <n v="2"/>
    <n v="6863.49"/>
    <x v="0"/>
    <x v="1"/>
    <s v="R1013"/>
  </r>
  <r>
    <s v="Id1505"/>
    <n v="1969"/>
    <s v="Oct"/>
    <n v="23"/>
    <n v="0"/>
    <n v="6868.39"/>
    <x v="0"/>
    <x v="2"/>
    <s v="R1013"/>
  </r>
  <r>
    <s v="Id1504"/>
    <n v="1981"/>
    <s v="Jun"/>
    <n v="23"/>
    <n v="2"/>
    <n v="6875.96"/>
    <x v="0"/>
    <x v="2"/>
    <s v="R1011"/>
  </r>
  <r>
    <s v="Id1503"/>
    <n v="2004"/>
    <s v="Dec"/>
    <n v="24"/>
    <n v="0"/>
    <n v="6876.53"/>
    <x v="0"/>
    <x v="1"/>
    <s v="R1012"/>
  </r>
  <r>
    <s v="Id1502"/>
    <n v="1985"/>
    <s v="Sep"/>
    <n v="10"/>
    <n v="2"/>
    <n v="6877.98"/>
    <x v="0"/>
    <x v="1"/>
    <s v="R1024"/>
  </r>
  <r>
    <s v="Id1501"/>
    <n v="1989"/>
    <s v="Dec"/>
    <n v="21"/>
    <n v="3"/>
    <n v="6895.19"/>
    <x v="0"/>
    <x v="0"/>
    <s v="R1024"/>
  </r>
  <r>
    <s v="Id1500"/>
    <n v="1984"/>
    <s v="Sep"/>
    <n v="5"/>
    <n v="2"/>
    <n v="6933.24"/>
    <x v="0"/>
    <x v="0"/>
    <s v="R1012"/>
  </r>
  <r>
    <s v="Id1499"/>
    <n v="1978"/>
    <s v="Nov"/>
    <n v="29"/>
    <n v="2"/>
    <n v="6938.11"/>
    <x v="0"/>
    <x v="2"/>
    <s v="R1013"/>
  </r>
  <r>
    <s v="Id1498"/>
    <n v="1980"/>
    <s v="Aug"/>
    <n v="30"/>
    <n v="1"/>
    <n v="6940.91"/>
    <x v="0"/>
    <x v="2"/>
    <s v="R1012"/>
  </r>
  <r>
    <s v="Id1497"/>
    <n v="1980"/>
    <s v="Oct"/>
    <n v="5"/>
    <n v="2"/>
    <n v="6940.94"/>
    <x v="0"/>
    <x v="0"/>
    <s v="R1013"/>
  </r>
  <r>
    <s v="Id1496"/>
    <n v="1978"/>
    <s v="Dec"/>
    <n v="15"/>
    <n v="0"/>
    <n v="6948.7"/>
    <x v="2"/>
    <x v="2"/>
    <s v="R1012"/>
  </r>
  <r>
    <s v="Id1495"/>
    <n v="1980"/>
    <s v="Aug"/>
    <n v="18"/>
    <n v="2"/>
    <n v="6951.12"/>
    <x v="0"/>
    <x v="2"/>
    <s v="R1013"/>
  </r>
  <r>
    <s v="Id1494"/>
    <n v="1975"/>
    <s v="Jun"/>
    <n v="3"/>
    <n v="1"/>
    <n v="6965.21"/>
    <x v="0"/>
    <x v="0"/>
    <s v="R1013"/>
  </r>
  <r>
    <s v="Id1493"/>
    <n v="1985"/>
    <s v="Dec"/>
    <n v="10"/>
    <n v="3"/>
    <n v="6985.51"/>
    <x v="0"/>
    <x v="2"/>
    <s v="R1019"/>
  </r>
  <r>
    <s v="Id1492"/>
    <n v="1982"/>
    <s v="Oct"/>
    <n v="18"/>
    <n v="2"/>
    <n v="6986.7"/>
    <x v="1"/>
    <x v="1"/>
    <s v="R1012"/>
  </r>
  <r>
    <s v="Id1491"/>
    <n v="1982"/>
    <s v="Sep"/>
    <n v="1"/>
    <n v="3"/>
    <n v="6989.95"/>
    <x v="0"/>
    <x v="1"/>
    <s v="R1013"/>
  </r>
  <r>
    <s v="Id1490"/>
    <n v="1969"/>
    <s v="Jul"/>
    <n v="6"/>
    <n v="0"/>
    <n v="7003.1"/>
    <x v="0"/>
    <x v="0"/>
    <s v="R1013"/>
  </r>
  <r>
    <s v="Id1489"/>
    <n v="1978"/>
    <s v="Jun"/>
    <n v="2"/>
    <n v="2"/>
    <n v="7033.08"/>
    <x v="0"/>
    <x v="2"/>
    <s v="R1013"/>
  </r>
  <r>
    <s v="Id1488"/>
    <n v="1995"/>
    <s v="Oct"/>
    <n v="29"/>
    <n v="0"/>
    <n v="7042.11"/>
    <x v="0"/>
    <x v="0"/>
    <s v="R1012"/>
  </r>
  <r>
    <s v="Id1487"/>
    <n v="1980"/>
    <s v="Jul"/>
    <n v="26"/>
    <n v="1"/>
    <n v="7045.5"/>
    <x v="0"/>
    <x v="1"/>
    <s v="R1011"/>
  </r>
  <r>
    <s v="Id1486"/>
    <n v="1980"/>
    <s v="Oct"/>
    <n v="22"/>
    <n v="1"/>
    <n v="7046.72"/>
    <x v="0"/>
    <x v="0"/>
    <s v="R1013"/>
  </r>
  <r>
    <s v="Id1485"/>
    <n v="1980"/>
    <s v="Jul"/>
    <n v="21"/>
    <n v="0"/>
    <n v="7050.02"/>
    <x v="0"/>
    <x v="1"/>
    <s v="R1024"/>
  </r>
  <r>
    <s v="Id1484"/>
    <n v="1980"/>
    <s v="Jun"/>
    <n v="28"/>
    <n v="1"/>
    <n v="7050.64"/>
    <x v="0"/>
    <x v="0"/>
    <s v="R1011"/>
  </r>
  <r>
    <s v="Id1483"/>
    <n v="1978"/>
    <s v="Jun"/>
    <n v="24"/>
    <n v="2"/>
    <n v="7054.41"/>
    <x v="0"/>
    <x v="2"/>
    <s v="R1013"/>
  </r>
  <r>
    <s v="Id1482"/>
    <n v="1982"/>
    <s v="Oct"/>
    <n v="6"/>
    <n v="1"/>
    <n v="7077.19"/>
    <x v="0"/>
    <x v="0"/>
    <s v="R1024"/>
  </r>
  <r>
    <s v="Id1481"/>
    <n v="1992"/>
    <s v="Jun"/>
    <n v="18"/>
    <n v="0"/>
    <n v="7096.98"/>
    <x v="0"/>
    <x v="2"/>
    <s v="R1012"/>
  </r>
  <r>
    <s v="Id1480"/>
    <n v="1987"/>
    <s v="Aug"/>
    <n v="11"/>
    <n v="3"/>
    <n v="7106.81"/>
    <x v="0"/>
    <x v="1"/>
    <s v="R1012"/>
  </r>
  <r>
    <s v="Id1479"/>
    <n v="1968"/>
    <s v="Jun"/>
    <n v="29"/>
    <n v="0"/>
    <n v="7125.25"/>
    <x v="1"/>
    <x v="2"/>
    <s v="R1013"/>
  </r>
  <r>
    <s v="Id1478"/>
    <n v="1993"/>
    <s v="Aug"/>
    <n v="1"/>
    <n v="0"/>
    <n v="7128.64"/>
    <x v="0"/>
    <x v="2"/>
    <s v="R1021"/>
  </r>
  <r>
    <s v="Id1477"/>
    <n v="1984"/>
    <s v="Jul"/>
    <n v="7"/>
    <n v="2"/>
    <n v="7133.9"/>
    <x v="0"/>
    <x v="1"/>
    <s v="R1024"/>
  </r>
  <r>
    <s v="Id1476"/>
    <n v="1999"/>
    <s v="Aug"/>
    <n v="8"/>
    <n v="0"/>
    <n v="7144.4"/>
    <x v="0"/>
    <x v="1"/>
    <s v="R1022"/>
  </r>
  <r>
    <s v="Id1475"/>
    <n v="1984"/>
    <s v="Nov"/>
    <n v="21"/>
    <n v="2"/>
    <n v="7144.86"/>
    <x v="0"/>
    <x v="2"/>
    <s v="R1024"/>
  </r>
  <r>
    <s v="Id1474"/>
    <n v="1976"/>
    <s v="Jun"/>
    <n v="24"/>
    <n v="0"/>
    <n v="7147.11"/>
    <x v="1"/>
    <x v="2"/>
    <s v="R1011"/>
  </r>
  <r>
    <s v="Id1473"/>
    <n v="1978"/>
    <s v="Jul"/>
    <n v="30"/>
    <n v="1"/>
    <n v="7147.47"/>
    <x v="0"/>
    <x v="0"/>
    <s v="R1013"/>
  </r>
  <r>
    <s v="Id1472"/>
    <n v="1984"/>
    <s v="Jun"/>
    <n v="29"/>
    <n v="3"/>
    <n v="7151.09"/>
    <x v="0"/>
    <x v="2"/>
    <s v="R1011"/>
  </r>
  <r>
    <s v="Id1471"/>
    <n v="1978"/>
    <s v="Sep"/>
    <n v="6"/>
    <n v="1"/>
    <n v="7152.67"/>
    <x v="1"/>
    <x v="2"/>
    <s v="R1013"/>
  </r>
  <r>
    <s v="Id1470"/>
    <n v="1981"/>
    <s v="Jul"/>
    <n v="17"/>
    <n v="1"/>
    <n v="7153.55"/>
    <x v="0"/>
    <x v="1"/>
    <s v="R1012"/>
  </r>
  <r>
    <s v="Id1469"/>
    <n v="1980"/>
    <s v="Jun"/>
    <n v="22"/>
    <n v="2"/>
    <n v="7160.09"/>
    <x v="0"/>
    <x v="2"/>
    <s v="R1011"/>
  </r>
  <r>
    <s v="Id1468"/>
    <n v="1980"/>
    <s v="Oct"/>
    <n v="7"/>
    <n v="2"/>
    <n v="7160.33"/>
    <x v="0"/>
    <x v="1"/>
    <s v="R1013"/>
  </r>
  <r>
    <s v="Id1467"/>
    <n v="1980"/>
    <s v="Sep"/>
    <n v="30"/>
    <n v="2"/>
    <n v="7162.01"/>
    <x v="0"/>
    <x v="0"/>
    <s v="R1013"/>
  </r>
  <r>
    <s v="Id1466"/>
    <n v="1982"/>
    <s v="Aug"/>
    <n v="16"/>
    <n v="2"/>
    <n v="7173.36"/>
    <x v="1"/>
    <x v="2"/>
    <s v="R1016"/>
  </r>
  <r>
    <s v="Id1465"/>
    <n v="1975"/>
    <s v="Jul"/>
    <n v="19"/>
    <n v="1"/>
    <n v="7175.51"/>
    <x v="0"/>
    <x v="0"/>
    <s v="R1013"/>
  </r>
  <r>
    <s v="Id1464"/>
    <n v="1968"/>
    <s v="Aug"/>
    <n v="26"/>
    <n v="0"/>
    <n v="7179.52"/>
    <x v="1"/>
    <x v="0"/>
    <s v="R1013"/>
  </r>
  <r>
    <s v="Id1463"/>
    <n v="1982"/>
    <s v="Sep"/>
    <n v="14"/>
    <n v="3"/>
    <n v="7196.87"/>
    <x v="1"/>
    <x v="2"/>
    <s v="R1011"/>
  </r>
  <r>
    <s v="Id1462"/>
    <n v="1983"/>
    <s v="Aug"/>
    <n v="11"/>
    <n v="2"/>
    <n v="7201.7"/>
    <x v="0"/>
    <x v="0"/>
    <s v="R1012"/>
  </r>
  <r>
    <s v="Id1461"/>
    <n v="1983"/>
    <s v="Nov"/>
    <n v="21"/>
    <n v="2"/>
    <n v="7209.49"/>
    <x v="0"/>
    <x v="0"/>
    <s v="R1012"/>
  </r>
  <r>
    <s v="Id1460"/>
    <n v="1991"/>
    <s v="Jun"/>
    <n v="28"/>
    <n v="3"/>
    <n v="7220.25"/>
    <x v="0"/>
    <x v="2"/>
    <s v="R1021"/>
  </r>
  <r>
    <s v="Id1459"/>
    <n v="1977"/>
    <s v="Sep"/>
    <n v="15"/>
    <n v="0"/>
    <n v="7222.79"/>
    <x v="1"/>
    <x v="0"/>
    <s v="R1012"/>
  </r>
  <r>
    <s v="Id1458"/>
    <n v="1986"/>
    <s v="Jul"/>
    <n v="13"/>
    <n v="3"/>
    <n v="7228.22"/>
    <x v="0"/>
    <x v="1"/>
    <s v="R1024"/>
  </r>
  <r>
    <s v="Id1457"/>
    <n v="1986"/>
    <s v="Sep"/>
    <n v="2"/>
    <n v="4"/>
    <n v="7243.81"/>
    <x v="0"/>
    <x v="0"/>
    <s v="R1013"/>
  </r>
  <r>
    <s v="Id1456"/>
    <n v="1982"/>
    <s v="Jul"/>
    <n v="24"/>
    <n v="3"/>
    <n v="7248.71"/>
    <x v="0"/>
    <x v="1"/>
    <s v="R1013"/>
  </r>
  <r>
    <s v="Id1455"/>
    <n v="1981"/>
    <s v="Aug"/>
    <n v="14"/>
    <n v="2"/>
    <n v="7256.72"/>
    <x v="1"/>
    <x v="2"/>
    <s v="R1012"/>
  </r>
  <r>
    <s v="Id1454"/>
    <n v="1981"/>
    <s v="Jun"/>
    <n v="13"/>
    <n v="2"/>
    <n v="7261.74"/>
    <x v="1"/>
    <x v="0"/>
    <s v="R1012"/>
  </r>
  <r>
    <s v="Id1453"/>
    <n v="1973"/>
    <s v="Oct"/>
    <n v="25"/>
    <n v="0"/>
    <n v="7265.58"/>
    <x v="0"/>
    <x v="2"/>
    <s v="R1013"/>
  </r>
  <r>
    <s v="Id1452"/>
    <n v="1981"/>
    <s v="Aug"/>
    <n v="4"/>
    <n v="2"/>
    <n v="7265.7"/>
    <x v="1"/>
    <x v="0"/>
    <s v="R1012"/>
  </r>
  <r>
    <s v="Id1451"/>
    <n v="1976"/>
    <s v="Dec"/>
    <n v="18"/>
    <n v="2"/>
    <n v="7273.02"/>
    <x v="0"/>
    <x v="1"/>
    <s v="R1013"/>
  </r>
  <r>
    <s v="Id1450"/>
    <n v="1985"/>
    <s v="Nov"/>
    <n v="2"/>
    <n v="3"/>
    <n v="7281.51"/>
    <x v="0"/>
    <x v="1"/>
    <s v="R1012"/>
  </r>
  <r>
    <s v="Id1449"/>
    <n v="1966"/>
    <s v="Dec"/>
    <n v="26"/>
    <n v="0"/>
    <n v="7302.46"/>
    <x v="1"/>
    <x v="1"/>
    <s v="R1012"/>
  </r>
  <r>
    <s v="Id1448"/>
    <n v="1965"/>
    <s v="Jun"/>
    <n v="6"/>
    <n v="0"/>
    <n v="7304.65"/>
    <x v="1"/>
    <x v="0"/>
    <s v="R1013"/>
  </r>
  <r>
    <s v="Id1447"/>
    <n v="1965"/>
    <s v="Jun"/>
    <n v="25"/>
    <n v="0"/>
    <n v="7318.21"/>
    <x v="1"/>
    <x v="1"/>
    <s v="R1013"/>
  </r>
  <r>
    <s v="Id1446"/>
    <n v="1972"/>
    <s v="Aug"/>
    <n v="11"/>
    <n v="0"/>
    <n v="7318.22"/>
    <x v="0"/>
    <x v="0"/>
    <s v="R1012"/>
  </r>
  <r>
    <s v="Id1445"/>
    <n v="1965"/>
    <s v="Jul"/>
    <n v="11"/>
    <n v="0"/>
    <n v="7322.86"/>
    <x v="1"/>
    <x v="0"/>
    <s v="R1012"/>
  </r>
  <r>
    <s v="Id1444"/>
    <n v="2004"/>
    <s v="Nov"/>
    <n v="15"/>
    <n v="0"/>
    <n v="7323.73"/>
    <x v="0"/>
    <x v="2"/>
    <s v="R1024"/>
  </r>
  <r>
    <s v="Id1443"/>
    <n v="1979"/>
    <s v="Jun"/>
    <n v="19"/>
    <n v="0"/>
    <n v="7325.05"/>
    <x v="0"/>
    <x v="0"/>
    <s v="R1024"/>
  </r>
  <r>
    <s v="Id1442"/>
    <n v="1984"/>
    <s v="Jul"/>
    <n v="25"/>
    <n v="3"/>
    <n v="7325.47"/>
    <x v="0"/>
    <x v="1"/>
    <s v="R1012"/>
  </r>
  <r>
    <s v="Id1441"/>
    <n v="1979"/>
    <s v="Sep"/>
    <n v="19"/>
    <n v="1"/>
    <n v="7337.75"/>
    <x v="0"/>
    <x v="0"/>
    <s v="R1011"/>
  </r>
  <r>
    <s v="Id1440"/>
    <n v="1986"/>
    <s v="Jun"/>
    <n v="15"/>
    <n v="3"/>
    <n v="7339.93"/>
    <x v="0"/>
    <x v="2"/>
    <s v="R1012"/>
  </r>
  <r>
    <s v="Id1439"/>
    <n v="1977"/>
    <s v="Dec"/>
    <n v="18"/>
    <n v="0"/>
    <n v="7345.08"/>
    <x v="0"/>
    <x v="1"/>
    <s v="R1011"/>
  </r>
  <r>
    <s v="Id1438"/>
    <n v="1979"/>
    <s v="Jun"/>
    <n v="26"/>
    <n v="1"/>
    <n v="7345.73"/>
    <x v="0"/>
    <x v="1"/>
    <s v="R1013"/>
  </r>
  <r>
    <s v="Id1437"/>
    <n v="1977"/>
    <s v="Dec"/>
    <n v="1"/>
    <n v="0"/>
    <n v="7348.14"/>
    <x v="0"/>
    <x v="1"/>
    <s v="R1011"/>
  </r>
  <r>
    <s v="Id1436"/>
    <n v="1993"/>
    <s v="Oct"/>
    <n v="5"/>
    <n v="0"/>
    <n v="7349.12"/>
    <x v="0"/>
    <x v="2"/>
    <s v="R1021"/>
  </r>
  <r>
    <s v="Id1435"/>
    <n v="1983"/>
    <s v="Jun"/>
    <n v="21"/>
    <n v="3"/>
    <n v="7357.49"/>
    <x v="0"/>
    <x v="2"/>
    <s v="R1012"/>
  </r>
  <r>
    <s v="Id1434"/>
    <n v="1981"/>
    <s v="Jul"/>
    <n v="16"/>
    <n v="1"/>
    <n v="7358.18"/>
    <x v="0"/>
    <x v="0"/>
    <s v="R1024"/>
  </r>
  <r>
    <s v="Id1433"/>
    <n v="1965"/>
    <s v="Dec"/>
    <n v="9"/>
    <n v="0"/>
    <n v="7362.31"/>
    <x v="1"/>
    <x v="0"/>
    <s v="R1013"/>
  </r>
  <r>
    <s v="Id1432"/>
    <n v="1981"/>
    <s v="Nov"/>
    <n v="24"/>
    <n v="2"/>
    <n v="7371.77"/>
    <x v="0"/>
    <x v="1"/>
    <s v="R1011"/>
  </r>
  <r>
    <s v="Id1431"/>
    <n v="1993"/>
    <s v="Jul"/>
    <n v="22"/>
    <n v="0"/>
    <n v="7388.85"/>
    <x v="0"/>
    <x v="2"/>
    <s v="R1026"/>
  </r>
  <r>
    <s v="Id1430"/>
    <n v="1965"/>
    <s v="Dec"/>
    <n v="5"/>
    <n v="0"/>
    <n v="7403.98"/>
    <x v="1"/>
    <x v="2"/>
    <s v="R1013"/>
  </r>
  <r>
    <s v="Id1429"/>
    <n v="1983"/>
    <s v="Sep"/>
    <n v="19"/>
    <n v="3"/>
    <n v="7418.52"/>
    <x v="0"/>
    <x v="2"/>
    <s v="R1011"/>
  </r>
  <r>
    <s v="Id1428"/>
    <n v="1978"/>
    <s v="Nov"/>
    <n v="12"/>
    <n v="0"/>
    <n v="7419.48"/>
    <x v="0"/>
    <x v="2"/>
    <s v="R1012"/>
  </r>
  <r>
    <s v="Id1427"/>
    <n v="1978"/>
    <s v="Dec"/>
    <n v="2"/>
    <n v="0"/>
    <n v="7421.19"/>
    <x v="0"/>
    <x v="0"/>
    <s v="R1012"/>
  </r>
  <r>
    <s v="Id1426"/>
    <n v="1977"/>
    <s v="Aug"/>
    <n v="25"/>
    <n v="1"/>
    <n v="7441.05"/>
    <x v="1"/>
    <x v="2"/>
    <s v="R1011"/>
  </r>
  <r>
    <s v="Id1425"/>
    <n v="1979"/>
    <s v="Sep"/>
    <n v="1"/>
    <n v="2"/>
    <n v="7441.5"/>
    <x v="1"/>
    <x v="2"/>
    <s v="R1011"/>
  </r>
  <r>
    <s v="Id1424"/>
    <n v="1980"/>
    <s v="Jul"/>
    <n v="7"/>
    <n v="1"/>
    <n v="7443.64"/>
    <x v="0"/>
    <x v="0"/>
    <s v="R1012"/>
  </r>
  <r>
    <s v="Id1423"/>
    <n v="1977"/>
    <s v="Sep"/>
    <n v="25"/>
    <n v="1"/>
    <n v="7445.92"/>
    <x v="1"/>
    <x v="1"/>
    <s v="R1011"/>
  </r>
  <r>
    <s v="Id1422"/>
    <n v="1977"/>
    <s v="Sep"/>
    <n v="30"/>
    <n v="0"/>
    <n v="7448.4"/>
    <x v="1"/>
    <x v="0"/>
    <s v="R1017"/>
  </r>
  <r>
    <s v="Id1421"/>
    <n v="2001"/>
    <s v="Jun"/>
    <n v="1"/>
    <n v="0"/>
    <n v="7450.36"/>
    <x v="0"/>
    <x v="2"/>
    <s v="R1012"/>
  </r>
  <r>
    <s v="Id1420"/>
    <n v="1967"/>
    <s v="Aug"/>
    <n v="4"/>
    <n v="0"/>
    <n v="7463.51"/>
    <x v="1"/>
    <x v="0"/>
    <s v="R1013"/>
  </r>
  <r>
    <s v="Id1419"/>
    <n v="1996"/>
    <s v="Jun"/>
    <n v="14"/>
    <n v="0"/>
    <n v="7487.38"/>
    <x v="0"/>
    <x v="0"/>
    <s v="R1012"/>
  </r>
  <r>
    <s v="Id1418"/>
    <n v="1988"/>
    <s v="Dec"/>
    <n v="15"/>
    <n v="3"/>
    <n v="7494.63"/>
    <x v="0"/>
    <x v="0"/>
    <s v="R1025"/>
  </r>
  <r>
    <s v="Id1417"/>
    <n v="1997"/>
    <s v="Oct"/>
    <n v="28"/>
    <n v="0"/>
    <n v="7504.3"/>
    <x v="0"/>
    <x v="1"/>
    <s v="R1012"/>
  </r>
  <r>
    <s v="Id1416"/>
    <n v="1983"/>
    <s v="Jul"/>
    <n v="10"/>
    <n v="4"/>
    <n v="7512.27"/>
    <x v="1"/>
    <x v="2"/>
    <s v="R1011"/>
  </r>
  <r>
    <s v="Id1415"/>
    <n v="1978"/>
    <s v="Oct"/>
    <n v="18"/>
    <n v="1"/>
    <n v="7518.03"/>
    <x v="0"/>
    <x v="0"/>
    <s v="R1012"/>
  </r>
  <r>
    <s v="Id1414"/>
    <n v="1976"/>
    <s v="Oct"/>
    <n v="10"/>
    <n v="0"/>
    <n v="7526.71"/>
    <x v="1"/>
    <x v="1"/>
    <s v="R1012"/>
  </r>
  <r>
    <s v="Id1413"/>
    <n v="1978"/>
    <s v="Dec"/>
    <n v="14"/>
    <n v="2"/>
    <n v="7531.7"/>
    <x v="0"/>
    <x v="1"/>
    <s v="R1013"/>
  </r>
  <r>
    <s v="Id1412"/>
    <n v="1984"/>
    <s v="Aug"/>
    <n v="22"/>
    <n v="3"/>
    <n v="7537.16"/>
    <x v="0"/>
    <x v="2"/>
    <s v="R1012"/>
  </r>
  <r>
    <s v="Id1411"/>
    <n v="1988"/>
    <s v="Dec"/>
    <n v="15"/>
    <n v="3"/>
    <n v="7538.52"/>
    <x v="0"/>
    <x v="2"/>
    <s v="R1012"/>
  </r>
  <r>
    <s v="Id1410"/>
    <n v="1994"/>
    <s v="Aug"/>
    <n v="14"/>
    <n v="0"/>
    <n v="7567.13"/>
    <x v="0"/>
    <x v="2"/>
    <s v="R1021"/>
  </r>
  <r>
    <s v="Id1409"/>
    <n v="1967"/>
    <s v="Jul"/>
    <n v="17"/>
    <n v="0"/>
    <n v="7585.62"/>
    <x v="1"/>
    <x v="2"/>
    <s v="R1013"/>
  </r>
  <r>
    <s v="Id1408"/>
    <n v="1997"/>
    <s v="Sep"/>
    <n v="30"/>
    <n v="0"/>
    <n v="7607.03"/>
    <x v="0"/>
    <x v="2"/>
    <s v="R1012"/>
  </r>
  <r>
    <s v="Id1407"/>
    <n v="1968"/>
    <s v="Jul"/>
    <n v="3"/>
    <n v="0"/>
    <n v="7609.6"/>
    <x v="1"/>
    <x v="2"/>
    <s v="R1012"/>
  </r>
  <r>
    <s v="Id1406"/>
    <n v="1996"/>
    <s v="Sep"/>
    <n v="17"/>
    <n v="0"/>
    <n v="7623.13"/>
    <x v="0"/>
    <x v="0"/>
    <s v="R1011"/>
  </r>
  <r>
    <s v="Id1405"/>
    <n v="1978"/>
    <s v="Nov"/>
    <n v="28"/>
    <n v="1"/>
    <n v="7623.52"/>
    <x v="0"/>
    <x v="1"/>
    <s v="R1011"/>
  </r>
  <r>
    <s v="Id1404"/>
    <n v="1978"/>
    <s v="Nov"/>
    <n v="6"/>
    <n v="1"/>
    <n v="7624.63"/>
    <x v="0"/>
    <x v="1"/>
    <s v="R1011"/>
  </r>
  <r>
    <s v="Id1403"/>
    <n v="1978"/>
    <s v="Nov"/>
    <n v="29"/>
    <n v="1"/>
    <n v="7626.99"/>
    <x v="0"/>
    <x v="2"/>
    <s v="R1011"/>
  </r>
  <r>
    <s v="Id1402"/>
    <n v="1978"/>
    <s v="Aug"/>
    <n v="24"/>
    <n v="1"/>
    <n v="7633.72"/>
    <x v="0"/>
    <x v="1"/>
    <s v="R1013"/>
  </r>
  <r>
    <s v="Id1401"/>
    <n v="2001"/>
    <s v="Dec"/>
    <n v="13"/>
    <n v="0"/>
    <n v="7636.92"/>
    <x v="0"/>
    <x v="0"/>
    <s v="R1012"/>
  </r>
  <r>
    <s v="Id1400"/>
    <n v="1980"/>
    <s v="Jun"/>
    <n v="20"/>
    <n v="1"/>
    <n v="7639.42"/>
    <x v="0"/>
    <x v="2"/>
    <s v="R1024"/>
  </r>
  <r>
    <s v="Id1399"/>
    <n v="1980"/>
    <s v="Jul"/>
    <n v="24"/>
    <n v="2"/>
    <n v="7640.31"/>
    <x v="0"/>
    <x v="1"/>
    <s v="R1013"/>
  </r>
  <r>
    <s v="Id1398"/>
    <n v="1999"/>
    <s v="Jun"/>
    <n v="15"/>
    <n v="0"/>
    <n v="7642.05"/>
    <x v="0"/>
    <x v="2"/>
    <s v="R1026"/>
  </r>
  <r>
    <s v="Id1397"/>
    <n v="1980"/>
    <s v="Oct"/>
    <n v="16"/>
    <n v="1"/>
    <n v="7650.77"/>
    <x v="0"/>
    <x v="2"/>
    <s v="R1024"/>
  </r>
  <r>
    <s v="Id1396"/>
    <n v="1993"/>
    <s v="Aug"/>
    <n v="10"/>
    <n v="0"/>
    <n v="7650.8"/>
    <x v="0"/>
    <x v="2"/>
    <s v="R1012"/>
  </r>
  <r>
    <s v="Id1395"/>
    <n v="1998"/>
    <s v="Sep"/>
    <n v="30"/>
    <n v="0"/>
    <n v="7652.26"/>
    <x v="0"/>
    <x v="0"/>
    <s v="R1023"/>
  </r>
  <r>
    <s v="Id1394"/>
    <n v="1965"/>
    <s v="Dec"/>
    <n v="27"/>
    <n v="0"/>
    <n v="7657.69"/>
    <x v="1"/>
    <x v="0"/>
    <s v="R1012"/>
  </r>
  <r>
    <s v="Id1393"/>
    <n v="1976"/>
    <s v="Oct"/>
    <n v="9"/>
    <n v="2"/>
    <n v="7662.47"/>
    <x v="0"/>
    <x v="1"/>
    <s v="R1011"/>
  </r>
  <r>
    <s v="Id1392"/>
    <n v="1996"/>
    <s v="Nov"/>
    <n v="24"/>
    <n v="0"/>
    <n v="7670.75"/>
    <x v="0"/>
    <x v="2"/>
    <s v="R1022"/>
  </r>
  <r>
    <s v="Id1391"/>
    <n v="1995"/>
    <s v="Sep"/>
    <n v="13"/>
    <n v="0"/>
    <n v="7676.4"/>
    <x v="0"/>
    <x v="1"/>
    <s v="R1012"/>
  </r>
  <r>
    <s v="Id1390"/>
    <n v="1971"/>
    <s v="Oct"/>
    <n v="11"/>
    <n v="0"/>
    <n v="7680.92"/>
    <x v="0"/>
    <x v="1"/>
    <s v="R1013"/>
  </r>
  <r>
    <s v="Id1389"/>
    <n v="1981"/>
    <s v="Dec"/>
    <n v="19"/>
    <n v="1"/>
    <n v="7681.17"/>
    <x v="0"/>
    <x v="2"/>
    <s v="R1020"/>
  </r>
  <r>
    <s v="Id1388"/>
    <n v="1982"/>
    <s v="Dec"/>
    <n v="18"/>
    <n v="3"/>
    <n v="7682.67"/>
    <x v="0"/>
    <x v="1"/>
    <s v="R1013"/>
  </r>
  <r>
    <s v="Id1387"/>
    <n v="1987"/>
    <s v="Jul"/>
    <n v="12"/>
    <n v="3"/>
    <n v="7684.62"/>
    <x v="0"/>
    <x v="0"/>
    <s v="R1021"/>
  </r>
  <r>
    <s v="Id1386"/>
    <n v="1978"/>
    <s v="Dec"/>
    <n v="29"/>
    <n v="2"/>
    <n v="7726.85"/>
    <x v="2"/>
    <x v="2"/>
    <s v="R1011"/>
  </r>
  <r>
    <s v="Id1385"/>
    <n v="1979"/>
    <s v="Jun"/>
    <n v="2"/>
    <n v="1"/>
    <n v="7727.25"/>
    <x v="0"/>
    <x v="0"/>
    <s v="R1012"/>
  </r>
  <r>
    <s v="Id1384"/>
    <n v="1980"/>
    <s v="Sep"/>
    <n v="10"/>
    <n v="2"/>
    <n v="7729.65"/>
    <x v="1"/>
    <x v="1"/>
    <s v="R1016"/>
  </r>
  <r>
    <s v="Id1383"/>
    <n v="1978"/>
    <s v="Dec"/>
    <n v="4"/>
    <n v="2"/>
    <n v="7731.43"/>
    <x v="1"/>
    <x v="2"/>
    <s v="R1013"/>
  </r>
  <r>
    <s v="Id1382"/>
    <n v="1977"/>
    <s v="Aug"/>
    <n v="29"/>
    <n v="0"/>
    <n v="7731.86"/>
    <x v="0"/>
    <x v="0"/>
    <s v="R1012"/>
  </r>
  <r>
    <s v="Id1381"/>
    <n v="1965"/>
    <s v="Jul"/>
    <n v="18"/>
    <n v="0"/>
    <n v="7736.39"/>
    <x v="1"/>
    <x v="2"/>
    <s v="R1013"/>
  </r>
  <r>
    <s v="Id1380"/>
    <n v="1978"/>
    <s v="Sep"/>
    <n v="4"/>
    <n v="2"/>
    <n v="7740.34"/>
    <x v="2"/>
    <x v="1"/>
    <s v="R1011"/>
  </r>
  <r>
    <s v="Id1379"/>
    <n v="1976"/>
    <s v="Dec"/>
    <n v="12"/>
    <n v="1"/>
    <n v="7742.11"/>
    <x v="1"/>
    <x v="2"/>
    <s v="R1013"/>
  </r>
  <r>
    <s v="Id1378"/>
    <n v="1981"/>
    <s v="Jun"/>
    <n v="30"/>
    <n v="2"/>
    <n v="7749.16"/>
    <x v="0"/>
    <x v="1"/>
    <s v="R1012"/>
  </r>
  <r>
    <s v="Id1377"/>
    <n v="1997"/>
    <s v="Dec"/>
    <n v="21"/>
    <n v="0"/>
    <n v="7763.06"/>
    <x v="0"/>
    <x v="1"/>
    <s v="R1012"/>
  </r>
  <r>
    <s v="Id1376"/>
    <n v="1974"/>
    <s v="Dec"/>
    <n v="6"/>
    <n v="0"/>
    <n v="7789.64"/>
    <x v="2"/>
    <x v="0"/>
    <s v="R1013"/>
  </r>
  <r>
    <s v="Id1375"/>
    <n v="1999"/>
    <s v="Dec"/>
    <n v="25"/>
    <n v="0"/>
    <n v="7794.68"/>
    <x v="0"/>
    <x v="2"/>
    <s v="R1026"/>
  </r>
  <r>
    <s v="Id1374"/>
    <n v="1997"/>
    <s v="Dec"/>
    <n v="2"/>
    <n v="0"/>
    <n v="7803.77"/>
    <x v="0"/>
    <x v="0"/>
    <s v="R1012"/>
  </r>
  <r>
    <s v="Id1373"/>
    <n v="1974"/>
    <s v="Nov"/>
    <n v="9"/>
    <n v="0"/>
    <n v="7804.16"/>
    <x v="0"/>
    <x v="0"/>
    <s v="R1013"/>
  </r>
  <r>
    <s v="Id1372"/>
    <n v="1991"/>
    <s v="Dec"/>
    <n v="21"/>
    <n v="3"/>
    <n v="7812.67"/>
    <x v="0"/>
    <x v="1"/>
    <s v="R1012"/>
  </r>
  <r>
    <s v="Id1371"/>
    <n v="1989"/>
    <s v="Oct"/>
    <n v="12"/>
    <n v="3"/>
    <n v="7824.37"/>
    <x v="0"/>
    <x v="2"/>
    <s v="R1012"/>
  </r>
  <r>
    <s v="Id1370"/>
    <n v="2001"/>
    <s v="Oct"/>
    <n v="5"/>
    <n v="0"/>
    <n v="7844.8"/>
    <x v="0"/>
    <x v="2"/>
    <s v="R1012"/>
  </r>
  <r>
    <s v="Id1369"/>
    <n v="1994"/>
    <s v="Nov"/>
    <n v="17"/>
    <n v="0"/>
    <n v="7851.85"/>
    <x v="0"/>
    <x v="0"/>
    <s v="R1012"/>
  </r>
  <r>
    <s v="Id1368"/>
    <n v="1962"/>
    <s v="Oct"/>
    <n v="10"/>
    <n v="0"/>
    <n v="7896.41"/>
    <x v="1"/>
    <x v="2"/>
    <s v="R1013"/>
  </r>
  <r>
    <s v="Id1367"/>
    <n v="1977"/>
    <s v="Jul"/>
    <n v="20"/>
    <n v="0"/>
    <n v="7935.29"/>
    <x v="0"/>
    <x v="1"/>
    <s v="R1024"/>
  </r>
  <r>
    <s v="Id1366"/>
    <n v="1987"/>
    <s v="Oct"/>
    <n v="29"/>
    <n v="3"/>
    <n v="7948.22"/>
    <x v="0"/>
    <x v="0"/>
    <s v="R1025"/>
  </r>
  <r>
    <s v="Id1365"/>
    <n v="1966"/>
    <s v="Jul"/>
    <n v="9"/>
    <n v="0"/>
    <n v="7953.72"/>
    <x v="1"/>
    <x v="0"/>
    <s v="R1012"/>
  </r>
  <r>
    <s v="Id1364"/>
    <n v="1981"/>
    <s v="Dec"/>
    <n v="28"/>
    <n v="3"/>
    <n v="7954.52"/>
    <x v="0"/>
    <x v="2"/>
    <s v="R1011"/>
  </r>
  <r>
    <s v="Id1363"/>
    <n v="1970"/>
    <s v="Jun"/>
    <n v="19"/>
    <n v="0"/>
    <n v="7958.13"/>
    <x v="0"/>
    <x v="2"/>
    <s v="R1013"/>
  </r>
  <r>
    <s v="Id1362"/>
    <n v="1975"/>
    <s v="Aug"/>
    <n v="10"/>
    <n v="1"/>
    <n v="7966.81"/>
    <x v="0"/>
    <x v="2"/>
    <s v="R1013"/>
  </r>
  <r>
    <s v="Id1361"/>
    <n v="1972"/>
    <s v="Nov"/>
    <n v="23"/>
    <n v="0"/>
    <n v="7980.34"/>
    <x v="0"/>
    <x v="2"/>
    <s v="R1013"/>
  </r>
  <r>
    <s v="Id1360"/>
    <n v="1983"/>
    <s v="Aug"/>
    <n v="28"/>
    <n v="3"/>
    <n v="7985.82"/>
    <x v="0"/>
    <x v="1"/>
    <s v="R1024"/>
  </r>
  <r>
    <s v="Id1359"/>
    <n v="1983"/>
    <s v="Aug"/>
    <n v="20"/>
    <n v="3"/>
    <n v="7986.48"/>
    <x v="0"/>
    <x v="0"/>
    <s v="R1024"/>
  </r>
  <r>
    <s v="Id1358"/>
    <n v="1962"/>
    <s v="Aug"/>
    <n v="22"/>
    <n v="0"/>
    <n v="8004.96"/>
    <x v="1"/>
    <x v="1"/>
    <s v="R1013"/>
  </r>
  <r>
    <s v="Id1357"/>
    <n v="1995"/>
    <s v="Sep"/>
    <n v="18"/>
    <n v="0"/>
    <n v="8014.62"/>
    <x v="0"/>
    <x v="0"/>
    <s v="R1012"/>
  </r>
  <r>
    <s v="Id1356"/>
    <n v="1980"/>
    <s v="Nov"/>
    <n v="8"/>
    <n v="2"/>
    <n v="8017.06"/>
    <x v="0"/>
    <x v="2"/>
    <s v="R1012"/>
  </r>
  <r>
    <s v="Id1355"/>
    <n v="1989"/>
    <s v="Nov"/>
    <n v="3"/>
    <n v="3"/>
    <n v="8021.11"/>
    <x v="0"/>
    <x v="1"/>
    <s v="R1012"/>
  </r>
  <r>
    <s v="Id1354"/>
    <n v="1978"/>
    <s v="Jul"/>
    <n v="17"/>
    <n v="1"/>
    <n v="8023.14"/>
    <x v="0"/>
    <x v="0"/>
    <s v="R1012"/>
  </r>
  <r>
    <s v="Id1353"/>
    <n v="1976"/>
    <s v="Dec"/>
    <n v="20"/>
    <n v="0"/>
    <n v="8026.67"/>
    <x v="0"/>
    <x v="2"/>
    <s v="R1012"/>
  </r>
  <r>
    <s v="Id1352"/>
    <n v="1977"/>
    <s v="Nov"/>
    <n v="6"/>
    <n v="2"/>
    <n v="8027.97"/>
    <x v="1"/>
    <x v="2"/>
    <s v="R1011"/>
  </r>
  <r>
    <s v="Id1351"/>
    <n v="2003"/>
    <s v="Dec"/>
    <n v="12"/>
    <n v="0"/>
    <n v="8035.64"/>
    <x v="0"/>
    <x v="2"/>
    <s v="R1012"/>
  </r>
  <r>
    <s v="Id1350"/>
    <n v="1985"/>
    <s v="Nov"/>
    <n v="28"/>
    <n v="3"/>
    <n v="8059.06"/>
    <x v="0"/>
    <x v="0"/>
    <s v="R1012"/>
  </r>
  <r>
    <s v="Id1349"/>
    <n v="1982"/>
    <s v="Dec"/>
    <n v="27"/>
    <n v="3"/>
    <n v="8059.68"/>
    <x v="0"/>
    <x v="0"/>
    <s v="R1012"/>
  </r>
  <r>
    <s v="Id1348"/>
    <n v="1970"/>
    <s v="Dec"/>
    <n v="12"/>
    <n v="0"/>
    <n v="8062.31"/>
    <x v="0"/>
    <x v="1"/>
    <s v="R1013"/>
  </r>
  <r>
    <s v="Id1347"/>
    <n v="1975"/>
    <s v="Jun"/>
    <n v="28"/>
    <n v="1"/>
    <n v="8062.76"/>
    <x v="1"/>
    <x v="0"/>
    <s v="R1011"/>
  </r>
  <r>
    <s v="Id1346"/>
    <n v="1965"/>
    <s v="Aug"/>
    <n v="11"/>
    <n v="0"/>
    <n v="8067.83"/>
    <x v="1"/>
    <x v="1"/>
    <s v="R1013"/>
  </r>
  <r>
    <s v="Id1345"/>
    <n v="1975"/>
    <s v="Dec"/>
    <n v="15"/>
    <n v="1"/>
    <n v="8068.19"/>
    <x v="1"/>
    <x v="2"/>
    <s v="R1011"/>
  </r>
  <r>
    <s v="Id1344"/>
    <n v="1965"/>
    <s v="Oct"/>
    <n v="21"/>
    <n v="0"/>
    <n v="8071.57"/>
    <x v="1"/>
    <x v="1"/>
    <s v="R1011"/>
  </r>
  <r>
    <s v="Id1343"/>
    <n v="1993"/>
    <s v="Nov"/>
    <n v="7"/>
    <n v="0"/>
    <n v="8077.41"/>
    <x v="0"/>
    <x v="1"/>
    <s v="R1026"/>
  </r>
  <r>
    <s v="Id1342"/>
    <n v="2001"/>
    <s v="Aug"/>
    <n v="28"/>
    <n v="0"/>
    <n v="8081.26"/>
    <x v="0"/>
    <x v="2"/>
    <s v="R1012"/>
  </r>
  <r>
    <s v="Id1341"/>
    <n v="1994"/>
    <s v="Oct"/>
    <n v="12"/>
    <n v="0"/>
    <n v="8081.74"/>
    <x v="0"/>
    <x v="2"/>
    <s v="R1026"/>
  </r>
  <r>
    <s v="Id1340"/>
    <n v="1975"/>
    <s v="Dec"/>
    <n v="21"/>
    <n v="1"/>
    <n v="8083.92"/>
    <x v="1"/>
    <x v="0"/>
    <s v="R1013"/>
  </r>
  <r>
    <s v="Id1339"/>
    <n v="1967"/>
    <s v="Jun"/>
    <n v="10"/>
    <n v="0"/>
    <n v="8091.3"/>
    <x v="1"/>
    <x v="1"/>
    <s v="R1012"/>
  </r>
  <r>
    <s v="Id1338"/>
    <n v="1973"/>
    <s v="Oct"/>
    <n v="11"/>
    <n v="0"/>
    <n v="8112.59"/>
    <x v="0"/>
    <x v="2"/>
    <s v="R1013"/>
  </r>
  <r>
    <s v="Id1337"/>
    <n v="1978"/>
    <s v="Sep"/>
    <n v="1"/>
    <n v="2"/>
    <n v="8116.27"/>
    <x v="1"/>
    <x v="1"/>
    <s v="R1012"/>
  </r>
  <r>
    <s v="Id1336"/>
    <n v="1973"/>
    <s v="Dec"/>
    <n v="16"/>
    <n v="0"/>
    <n v="8116.68"/>
    <x v="1"/>
    <x v="1"/>
    <s v="R1011"/>
  </r>
  <r>
    <s v="Id1335"/>
    <n v="1973"/>
    <s v="Aug"/>
    <n v="30"/>
    <n v="0"/>
    <n v="8124.41"/>
    <x v="1"/>
    <x v="1"/>
    <s v="R1013"/>
  </r>
  <r>
    <s v="Id1334"/>
    <n v="1973"/>
    <s v="Sep"/>
    <n v="3"/>
    <n v="0"/>
    <n v="8125.78"/>
    <x v="0"/>
    <x v="2"/>
    <s v="R1013"/>
  </r>
  <r>
    <s v="Id1333"/>
    <n v="1990"/>
    <s v="Jun"/>
    <n v="21"/>
    <n v="3"/>
    <n v="8157.92"/>
    <x v="0"/>
    <x v="0"/>
    <s v="R1025"/>
  </r>
  <r>
    <s v="Id1332"/>
    <n v="1982"/>
    <s v="Jun"/>
    <n v="28"/>
    <n v="4"/>
    <n v="8162.72"/>
    <x v="1"/>
    <x v="0"/>
    <s v="R1012"/>
  </r>
  <r>
    <s v="Id1331"/>
    <n v="1963"/>
    <s v="Nov"/>
    <n v="5"/>
    <n v="0"/>
    <n v="8177.9"/>
    <x v="1"/>
    <x v="1"/>
    <s v="R1013"/>
  </r>
  <r>
    <s v="Id1330"/>
    <n v="1983"/>
    <s v="Jun"/>
    <n v="8"/>
    <n v="3"/>
    <n v="8179.51"/>
    <x v="0"/>
    <x v="2"/>
    <s v="R1020"/>
  </r>
  <r>
    <s v="Id1329"/>
    <n v="1997"/>
    <s v="Oct"/>
    <n v="21"/>
    <n v="0"/>
    <n v="8182.89"/>
    <x v="0"/>
    <x v="1"/>
    <s v="R1026"/>
  </r>
  <r>
    <s v="Id1328"/>
    <n v="1962"/>
    <s v="Nov"/>
    <n v="23"/>
    <n v="0"/>
    <n v="8188.12"/>
    <x v="1"/>
    <x v="0"/>
    <s v="R1013"/>
  </r>
  <r>
    <s v="Id1327"/>
    <n v="1978"/>
    <s v="Oct"/>
    <n v="24"/>
    <n v="2"/>
    <n v="8211.1"/>
    <x v="0"/>
    <x v="0"/>
    <s v="R1013"/>
  </r>
  <r>
    <s v="Id1326"/>
    <n v="1978"/>
    <s v="Jun"/>
    <n v="30"/>
    <n v="2"/>
    <n v="8219.2000000000007"/>
    <x v="0"/>
    <x v="2"/>
    <s v="R1013"/>
  </r>
  <r>
    <s v="Id1325"/>
    <n v="1976"/>
    <s v="Sep"/>
    <n v="3"/>
    <n v="1"/>
    <n v="8232.64"/>
    <x v="0"/>
    <x v="0"/>
    <s v="R1013"/>
  </r>
  <r>
    <s v="Id1324"/>
    <n v="1976"/>
    <s v="Jun"/>
    <n v="30"/>
    <n v="1"/>
    <n v="8233.1"/>
    <x v="0"/>
    <x v="2"/>
    <s v="R1013"/>
  </r>
  <r>
    <s v="Id1323"/>
    <n v="1976"/>
    <s v="Sep"/>
    <n v="2"/>
    <n v="1"/>
    <n v="8240.59"/>
    <x v="0"/>
    <x v="2"/>
    <s v="R1013"/>
  </r>
  <r>
    <s v="Id1322"/>
    <n v="1982"/>
    <s v="Sep"/>
    <n v="27"/>
    <n v="3"/>
    <n v="8252.2800000000007"/>
    <x v="0"/>
    <x v="2"/>
    <s v="R1024"/>
  </r>
  <r>
    <s v="Id1321"/>
    <n v="1964"/>
    <s v="Sep"/>
    <n v="5"/>
    <n v="0"/>
    <n v="8268"/>
    <x v="1"/>
    <x v="0"/>
    <s v="R1013"/>
  </r>
  <r>
    <s v="Id1320"/>
    <n v="1974"/>
    <s v="Aug"/>
    <n v="5"/>
    <n v="0"/>
    <n v="8269.0400000000009"/>
    <x v="0"/>
    <x v="1"/>
    <s v="R1011"/>
  </r>
  <r>
    <s v="Id1319"/>
    <n v="2000"/>
    <s v="Nov"/>
    <n v="28"/>
    <n v="0"/>
    <n v="8271.4599999999991"/>
    <x v="0"/>
    <x v="1"/>
    <s v="R1023"/>
  </r>
  <r>
    <s v="Id1318"/>
    <n v="1974"/>
    <s v="Sep"/>
    <n v="26"/>
    <n v="0"/>
    <n v="8277.52"/>
    <x v="0"/>
    <x v="2"/>
    <s v="R1011"/>
  </r>
  <r>
    <s v="Id1317"/>
    <n v="1974"/>
    <s v="Dec"/>
    <n v="22"/>
    <n v="0"/>
    <n v="8280.6200000000008"/>
    <x v="0"/>
    <x v="2"/>
    <s v="R1013"/>
  </r>
  <r>
    <s v="Id1316"/>
    <n v="1974"/>
    <s v="Jun"/>
    <n v="6"/>
    <n v="0"/>
    <n v="8283.68"/>
    <x v="0"/>
    <x v="0"/>
    <s v="R1013"/>
  </r>
  <r>
    <s v="Id1315"/>
    <n v="1978"/>
    <s v="Jun"/>
    <n v="26"/>
    <n v="2"/>
    <n v="8302.5400000000009"/>
    <x v="1"/>
    <x v="0"/>
    <s v="R1016"/>
  </r>
  <r>
    <s v="Id1314"/>
    <n v="1979"/>
    <s v="Aug"/>
    <n v="7"/>
    <n v="2"/>
    <n v="8310.84"/>
    <x v="0"/>
    <x v="2"/>
    <s v="R1012"/>
  </r>
  <r>
    <s v="Id1313"/>
    <n v="1993"/>
    <s v="Jun"/>
    <n v="22"/>
    <n v="0"/>
    <n v="8314.65"/>
    <x v="0"/>
    <x v="1"/>
    <s v="R1012"/>
  </r>
  <r>
    <s v="Id1312"/>
    <n v="1976"/>
    <s v="Jul"/>
    <n v="12"/>
    <n v="1"/>
    <n v="8334.4599999999991"/>
    <x v="1"/>
    <x v="2"/>
    <s v="R1016"/>
  </r>
  <r>
    <s v="Id1311"/>
    <n v="1976"/>
    <s v="Jul"/>
    <n v="20"/>
    <n v="1"/>
    <n v="8334.59"/>
    <x v="1"/>
    <x v="2"/>
    <s v="R1016"/>
  </r>
  <r>
    <s v="Id1310"/>
    <n v="1976"/>
    <s v="Jul"/>
    <n v="7"/>
    <n v="1"/>
    <n v="8342.91"/>
    <x v="1"/>
    <x v="1"/>
    <s v="R1016"/>
  </r>
  <r>
    <s v="Id1309"/>
    <n v="1976"/>
    <s v="Jun"/>
    <n v="12"/>
    <n v="2"/>
    <n v="8347.16"/>
    <x v="0"/>
    <x v="1"/>
    <s v="R1013"/>
  </r>
  <r>
    <s v="Id1308"/>
    <n v="1963"/>
    <s v="Sep"/>
    <n v="21"/>
    <n v="0"/>
    <n v="8355.5400000000009"/>
    <x v="1"/>
    <x v="0"/>
    <s v="R1012"/>
  </r>
  <r>
    <s v="Id1307"/>
    <n v="1971"/>
    <s v="Sep"/>
    <n v="4"/>
    <n v="0"/>
    <n v="8396.6200000000008"/>
    <x v="0"/>
    <x v="0"/>
    <s v="R1013"/>
  </r>
  <r>
    <s v="Id1306"/>
    <n v="1971"/>
    <s v="Sep"/>
    <n v="18"/>
    <n v="0"/>
    <n v="8400.01"/>
    <x v="0"/>
    <x v="0"/>
    <s v="R1013"/>
  </r>
  <r>
    <s v="Id1305"/>
    <n v="1979"/>
    <s v="Jun"/>
    <n v="11"/>
    <n v="3"/>
    <n v="8410.0499999999993"/>
    <x v="0"/>
    <x v="2"/>
    <s v="R1012"/>
  </r>
  <r>
    <s v="Id1304"/>
    <n v="1977"/>
    <s v="Sep"/>
    <n v="4"/>
    <n v="2"/>
    <n v="8413.4599999999991"/>
    <x v="1"/>
    <x v="1"/>
    <s v="R1012"/>
  </r>
  <r>
    <s v="Id1303"/>
    <n v="1975"/>
    <s v="Sep"/>
    <n v="28"/>
    <n v="1"/>
    <n v="8428.07"/>
    <x v="1"/>
    <x v="2"/>
    <s v="R1012"/>
  </r>
  <r>
    <s v="Id1302"/>
    <n v="1963"/>
    <s v="Sep"/>
    <n v="24"/>
    <n v="0"/>
    <n v="8440.0499999999993"/>
    <x v="1"/>
    <x v="2"/>
    <s v="R1013"/>
  </r>
  <r>
    <s v="Id1301"/>
    <n v="1972"/>
    <s v="Sep"/>
    <n v="9"/>
    <n v="0"/>
    <n v="8442.67"/>
    <x v="0"/>
    <x v="0"/>
    <s v="R1013"/>
  </r>
  <r>
    <s v="Id1300"/>
    <n v="1972"/>
    <s v="Sep"/>
    <n v="4"/>
    <n v="0"/>
    <n v="8444.4699999999993"/>
    <x v="1"/>
    <x v="1"/>
    <s v="R1011"/>
  </r>
  <r>
    <s v="Id1299"/>
    <n v="1966"/>
    <s v="Jun"/>
    <n v="12"/>
    <n v="0"/>
    <n v="8448.66"/>
    <x v="1"/>
    <x v="1"/>
    <s v="R1013"/>
  </r>
  <r>
    <s v="Id1298"/>
    <n v="1984"/>
    <s v="Jun"/>
    <n v="19"/>
    <n v="3"/>
    <n v="8450.82"/>
    <x v="0"/>
    <x v="2"/>
    <s v="R1025"/>
  </r>
  <r>
    <s v="Id1297"/>
    <n v="1972"/>
    <s v="Dec"/>
    <n v="26"/>
    <n v="0"/>
    <n v="8457.82"/>
    <x v="0"/>
    <x v="0"/>
    <s v="R1011"/>
  </r>
  <r>
    <s v="Id1296"/>
    <n v="1992"/>
    <s v="Sep"/>
    <n v="9"/>
    <n v="0"/>
    <n v="8466.35"/>
    <x v="0"/>
    <x v="2"/>
    <s v="R1012"/>
  </r>
  <r>
    <s v="Id1295"/>
    <n v="1993"/>
    <s v="Nov"/>
    <n v="10"/>
    <n v="0"/>
    <n v="8471.65"/>
    <x v="0"/>
    <x v="1"/>
    <s v="R1012"/>
  </r>
  <r>
    <s v="Id1294"/>
    <n v="1977"/>
    <s v="Dec"/>
    <n v="26"/>
    <n v="2"/>
    <n v="8515.76"/>
    <x v="0"/>
    <x v="2"/>
    <s v="R1013"/>
  </r>
  <r>
    <s v="Id1293"/>
    <n v="1977"/>
    <s v="Jun"/>
    <n v="21"/>
    <n v="2"/>
    <n v="8516.83"/>
    <x v="0"/>
    <x v="1"/>
    <s v="R1013"/>
  </r>
  <r>
    <s v="Id1292"/>
    <n v="1977"/>
    <s v="Dec"/>
    <n v="29"/>
    <n v="2"/>
    <n v="8520.0300000000007"/>
    <x v="0"/>
    <x v="0"/>
    <s v="R1011"/>
  </r>
  <r>
    <s v="Id1291"/>
    <n v="1979"/>
    <s v="Aug"/>
    <n v="13"/>
    <n v="3"/>
    <n v="8522"/>
    <x v="0"/>
    <x v="2"/>
    <s v="R1011"/>
  </r>
  <r>
    <s v="Id1290"/>
    <n v="1977"/>
    <s v="Jul"/>
    <n v="26"/>
    <n v="2"/>
    <n v="8527.5300000000007"/>
    <x v="0"/>
    <x v="2"/>
    <s v="R1013"/>
  </r>
  <r>
    <s v="Id1289"/>
    <n v="1983"/>
    <s v="Jul"/>
    <n v="24"/>
    <n v="0"/>
    <n v="8534.67"/>
    <x v="0"/>
    <x v="0"/>
    <s v="R1024"/>
  </r>
  <r>
    <s v="Id1288"/>
    <n v="1981"/>
    <s v="Dec"/>
    <n v="27"/>
    <n v="3"/>
    <n v="8538.2900000000009"/>
    <x v="0"/>
    <x v="0"/>
    <s v="R1024"/>
  </r>
  <r>
    <s v="Id1287"/>
    <n v="1975"/>
    <s v="Nov"/>
    <n v="6"/>
    <n v="1"/>
    <n v="8539.67"/>
    <x v="0"/>
    <x v="0"/>
    <s v="R1011"/>
  </r>
  <r>
    <s v="Id1286"/>
    <n v="1983"/>
    <s v="Dec"/>
    <n v="12"/>
    <n v="1"/>
    <n v="8547.69"/>
    <x v="0"/>
    <x v="1"/>
    <s v="R1013"/>
  </r>
  <r>
    <s v="Id1285"/>
    <n v="1975"/>
    <s v="Aug"/>
    <n v="6"/>
    <n v="1"/>
    <n v="8551.35"/>
    <x v="0"/>
    <x v="2"/>
    <s v="R1011"/>
  </r>
  <r>
    <s v="Id1284"/>
    <n v="1975"/>
    <s v="Aug"/>
    <n v="21"/>
    <n v="1"/>
    <n v="8556.91"/>
    <x v="0"/>
    <x v="1"/>
    <s v="R1011"/>
  </r>
  <r>
    <s v="Id1283"/>
    <n v="1988"/>
    <s v="Sep"/>
    <n v="21"/>
    <n v="3"/>
    <n v="8567.25"/>
    <x v="0"/>
    <x v="1"/>
    <s v="R1012"/>
  </r>
  <r>
    <s v="Id1282"/>
    <n v="1975"/>
    <s v="Sep"/>
    <n v="26"/>
    <n v="1"/>
    <n v="8569.86"/>
    <x v="0"/>
    <x v="0"/>
    <s v="R1013"/>
  </r>
  <r>
    <s v="Id1281"/>
    <n v="1982"/>
    <s v="Dec"/>
    <n v="6"/>
    <n v="3"/>
    <n v="8572.0400000000009"/>
    <x v="0"/>
    <x v="2"/>
    <s v="R1021"/>
  </r>
  <r>
    <s v="Id1280"/>
    <n v="1987"/>
    <s v="Nov"/>
    <n v="11"/>
    <n v="3"/>
    <n v="8573.2999999999993"/>
    <x v="0"/>
    <x v="2"/>
    <s v="R1021"/>
  </r>
  <r>
    <s v="Id1279"/>
    <n v="1983"/>
    <s v="Dec"/>
    <n v="30"/>
    <n v="5"/>
    <n v="8582.2999999999993"/>
    <x v="0"/>
    <x v="1"/>
    <s v="R1013"/>
  </r>
  <r>
    <s v="Id1278"/>
    <n v="1983"/>
    <s v="Jul"/>
    <n v="25"/>
    <n v="5"/>
    <n v="8596.83"/>
    <x v="0"/>
    <x v="0"/>
    <s v="R1013"/>
  </r>
  <r>
    <s v="Id1277"/>
    <n v="1973"/>
    <s v="Jul"/>
    <n v="11"/>
    <n v="0"/>
    <n v="8601.33"/>
    <x v="0"/>
    <x v="1"/>
    <s v="R1013"/>
  </r>
  <r>
    <s v="Id1276"/>
    <n v="1977"/>
    <s v="Sep"/>
    <n v="24"/>
    <n v="2"/>
    <n v="8603.82"/>
    <x v="0"/>
    <x v="1"/>
    <s v="R1019"/>
  </r>
  <r>
    <s v="Id1275"/>
    <n v="1977"/>
    <s v="Nov"/>
    <n v="12"/>
    <n v="2"/>
    <n v="8604.48"/>
    <x v="1"/>
    <x v="2"/>
    <s v="R1016"/>
  </r>
  <r>
    <s v="Id1274"/>
    <n v="1977"/>
    <s v="Oct"/>
    <n v="15"/>
    <n v="3"/>
    <n v="8605.36"/>
    <x v="0"/>
    <x v="2"/>
    <s v="R1013"/>
  </r>
  <r>
    <s v="Id1273"/>
    <n v="1979"/>
    <s v="Jul"/>
    <n v="17"/>
    <n v="3"/>
    <n v="8606.2199999999993"/>
    <x v="2"/>
    <x v="2"/>
    <s v="R1014"/>
  </r>
  <r>
    <s v="Id1272"/>
    <n v="1977"/>
    <s v="Sep"/>
    <n v="2"/>
    <n v="3"/>
    <n v="8615.2999999999993"/>
    <x v="0"/>
    <x v="0"/>
    <s v="R1011"/>
  </r>
  <r>
    <s v="Id1271"/>
    <n v="1975"/>
    <s v="Aug"/>
    <n v="3"/>
    <n v="1"/>
    <n v="8627.5400000000009"/>
    <x v="0"/>
    <x v="2"/>
    <s v="R1017"/>
  </r>
  <r>
    <s v="Id1270"/>
    <n v="1965"/>
    <s v="Oct"/>
    <n v="21"/>
    <n v="0"/>
    <n v="8665.09"/>
    <x v="1"/>
    <x v="2"/>
    <s v="R1012"/>
  </r>
  <r>
    <s v="Id1269"/>
    <n v="1969"/>
    <s v="Aug"/>
    <n v="10"/>
    <n v="0"/>
    <n v="8665.14"/>
    <x v="0"/>
    <x v="0"/>
    <s v="R1013"/>
  </r>
  <r>
    <s v="Id1268"/>
    <n v="1974"/>
    <s v="Aug"/>
    <n v="16"/>
    <n v="0"/>
    <n v="8671.19"/>
    <x v="0"/>
    <x v="1"/>
    <s v="R1012"/>
  </r>
  <r>
    <s v="Id1267"/>
    <n v="1973"/>
    <s v="Oct"/>
    <n v="11"/>
    <n v="0"/>
    <n v="8688.86"/>
    <x v="0"/>
    <x v="1"/>
    <s v="R1017"/>
  </r>
  <r>
    <s v="Id1266"/>
    <n v="1980"/>
    <s v="Oct"/>
    <n v="28"/>
    <n v="2"/>
    <n v="8701.84"/>
    <x v="0"/>
    <x v="0"/>
    <s v="R1021"/>
  </r>
  <r>
    <s v="Id1265"/>
    <n v="1973"/>
    <s v="Jun"/>
    <n v="25"/>
    <n v="1"/>
    <n v="8703.4599999999991"/>
    <x v="1"/>
    <x v="0"/>
    <s v="R1011"/>
  </r>
  <r>
    <s v="Id1264"/>
    <n v="1976"/>
    <s v="Jun"/>
    <n v="17"/>
    <n v="2"/>
    <n v="8733.23"/>
    <x v="0"/>
    <x v="0"/>
    <s v="R1012"/>
  </r>
  <r>
    <s v="Id1263"/>
    <n v="1999"/>
    <s v="Aug"/>
    <n v="23"/>
    <n v="0"/>
    <n v="8747.68"/>
    <x v="0"/>
    <x v="0"/>
    <s v="R1011"/>
  </r>
  <r>
    <s v="Id1262"/>
    <n v="1969"/>
    <s v="Sep"/>
    <n v="9"/>
    <n v="0"/>
    <n v="8760.1200000000008"/>
    <x v="0"/>
    <x v="1"/>
    <s v="R1013"/>
  </r>
  <r>
    <s v="Id1261"/>
    <n v="1974"/>
    <s v="Sep"/>
    <n v="6"/>
    <n v="1"/>
    <n v="8765.25"/>
    <x v="0"/>
    <x v="0"/>
    <s v="R1012"/>
  </r>
  <r>
    <s v="Id1260"/>
    <n v="1971"/>
    <s v="Aug"/>
    <n v="23"/>
    <n v="0"/>
    <n v="8782.4699999999993"/>
    <x v="0"/>
    <x v="0"/>
    <s v="R1011"/>
  </r>
  <r>
    <s v="Id1259"/>
    <n v="1971"/>
    <s v="Jun"/>
    <n v="18"/>
    <n v="0"/>
    <n v="8798.59"/>
    <x v="0"/>
    <x v="1"/>
    <s v="R1011"/>
  </r>
  <r>
    <s v="Id1258"/>
    <n v="1965"/>
    <s v="Aug"/>
    <n v="29"/>
    <n v="0"/>
    <n v="8800.49"/>
    <x v="1"/>
    <x v="2"/>
    <s v="R1013"/>
  </r>
  <r>
    <s v="Id1257"/>
    <n v="2001"/>
    <s v="Nov"/>
    <n v="7"/>
    <n v="0"/>
    <n v="8821.8799999999992"/>
    <x v="0"/>
    <x v="0"/>
    <s v="R1023"/>
  </r>
  <r>
    <s v="Id1256"/>
    <n v="1976"/>
    <s v="Jun"/>
    <n v="14"/>
    <n v="2"/>
    <n v="8823.2800000000007"/>
    <x v="0"/>
    <x v="1"/>
    <s v="R1011"/>
  </r>
  <r>
    <s v="Id1255"/>
    <n v="1976"/>
    <s v="Oct"/>
    <n v="19"/>
    <n v="1"/>
    <n v="8823.99"/>
    <x v="0"/>
    <x v="0"/>
    <s v="R1024"/>
  </r>
  <r>
    <s v="Id1254"/>
    <n v="1988"/>
    <s v="Aug"/>
    <n v="22"/>
    <n v="3"/>
    <n v="8824.27"/>
    <x v="0"/>
    <x v="1"/>
    <s v="R1025"/>
  </r>
  <r>
    <s v="Id1253"/>
    <n v="1976"/>
    <s v="Jul"/>
    <n v="14"/>
    <n v="2"/>
    <n v="8825.09"/>
    <x v="0"/>
    <x v="0"/>
    <s v="R1011"/>
  </r>
  <r>
    <s v="Id1252"/>
    <n v="1972"/>
    <s v="Nov"/>
    <n v="14"/>
    <n v="0"/>
    <n v="8827.2099999999991"/>
    <x v="1"/>
    <x v="1"/>
    <s v="R1012"/>
  </r>
  <r>
    <s v="Id1251"/>
    <n v="1972"/>
    <s v="Nov"/>
    <n v="22"/>
    <n v="0"/>
    <n v="8835.26"/>
    <x v="1"/>
    <x v="2"/>
    <s v="R1012"/>
  </r>
  <r>
    <s v="Id1250"/>
    <n v="1974"/>
    <s v="Jun"/>
    <n v="18"/>
    <n v="1"/>
    <n v="8871.15"/>
    <x v="0"/>
    <x v="0"/>
    <s v="R1013"/>
  </r>
  <r>
    <s v="Id1249"/>
    <n v="1973"/>
    <s v="Sep"/>
    <n v="9"/>
    <n v="0"/>
    <n v="8890.59"/>
    <x v="0"/>
    <x v="0"/>
    <s v="R1012"/>
  </r>
  <r>
    <s v="Id1248"/>
    <n v="1978"/>
    <s v="Dec"/>
    <n v="16"/>
    <n v="3"/>
    <n v="8891.14"/>
    <x v="0"/>
    <x v="0"/>
    <s v="R1017"/>
  </r>
  <r>
    <s v="Id1247"/>
    <n v="1997"/>
    <s v="Nov"/>
    <n v="28"/>
    <n v="0"/>
    <n v="8906.14"/>
    <x v="0"/>
    <x v="2"/>
    <s v="R1012"/>
  </r>
  <r>
    <s v="Id1246"/>
    <n v="1967"/>
    <s v="Sep"/>
    <n v="6"/>
    <n v="0"/>
    <n v="8908.4699999999993"/>
    <x v="1"/>
    <x v="2"/>
    <s v="R1013"/>
  </r>
  <r>
    <s v="Id1245"/>
    <n v="1975"/>
    <s v="Jul"/>
    <n v="7"/>
    <n v="1"/>
    <n v="8930.93"/>
    <x v="0"/>
    <x v="2"/>
    <s v="R1012"/>
  </r>
  <r>
    <s v="Id1244"/>
    <n v="1972"/>
    <s v="Jun"/>
    <n v="6"/>
    <n v="0"/>
    <n v="8932.08"/>
    <x v="0"/>
    <x v="1"/>
    <s v="R1011"/>
  </r>
  <r>
    <s v="Id1243"/>
    <n v="1976"/>
    <s v="Dec"/>
    <n v="25"/>
    <n v="3"/>
    <n v="8944.1200000000008"/>
    <x v="1"/>
    <x v="2"/>
    <s v="R1013"/>
  </r>
  <r>
    <s v="Id1242"/>
    <n v="1992"/>
    <s v="Sep"/>
    <n v="27"/>
    <n v="0"/>
    <n v="8954.99"/>
    <x v="0"/>
    <x v="0"/>
    <s v="R1026"/>
  </r>
  <r>
    <s v="Id1241"/>
    <n v="1974"/>
    <s v="Aug"/>
    <n v="17"/>
    <n v="1"/>
    <n v="8964.06"/>
    <x v="1"/>
    <x v="2"/>
    <s v="R1016"/>
  </r>
  <r>
    <s v="Id1240"/>
    <n v="1983"/>
    <s v="Jul"/>
    <n v="15"/>
    <n v="5"/>
    <n v="8965.7999999999993"/>
    <x v="0"/>
    <x v="0"/>
    <s v="R1012"/>
  </r>
  <r>
    <s v="Id1239"/>
    <n v="1974"/>
    <s v="Sep"/>
    <n v="8"/>
    <n v="2"/>
    <n v="8968.33"/>
    <x v="1"/>
    <x v="2"/>
    <s v="R1011"/>
  </r>
  <r>
    <s v="Id1238"/>
    <n v="1974"/>
    <s v="Jul"/>
    <n v="21"/>
    <n v="2"/>
    <n v="8978.19"/>
    <x v="0"/>
    <x v="2"/>
    <s v="R1013"/>
  </r>
  <r>
    <s v="Id1237"/>
    <n v="1973"/>
    <s v="Oct"/>
    <n v="11"/>
    <n v="0"/>
    <n v="8988.16"/>
    <x v="0"/>
    <x v="1"/>
    <s v="R1012"/>
  </r>
  <r>
    <s v="Id1236"/>
    <n v="1979"/>
    <s v="Dec"/>
    <n v="16"/>
    <n v="2"/>
    <n v="8998.43"/>
    <x v="0"/>
    <x v="1"/>
    <s v="R1025"/>
  </r>
  <r>
    <s v="Id1235"/>
    <n v="1993"/>
    <s v="Dec"/>
    <n v="1"/>
    <n v="0"/>
    <n v="9010.2000000000007"/>
    <x v="0"/>
    <x v="0"/>
    <s v="R1026"/>
  </r>
  <r>
    <s v="Id1234"/>
    <n v="1972"/>
    <s v="Dec"/>
    <n v="7"/>
    <n v="1"/>
    <n v="9048.0300000000007"/>
    <x v="0"/>
    <x v="2"/>
    <s v="R1013"/>
  </r>
  <r>
    <s v="Id1233"/>
    <n v="1972"/>
    <s v="Dec"/>
    <n v="2"/>
    <n v="1"/>
    <n v="9058.73"/>
    <x v="1"/>
    <x v="2"/>
    <s v="R1013"/>
  </r>
  <r>
    <s v="Id1232"/>
    <n v="1977"/>
    <s v="Nov"/>
    <n v="4"/>
    <n v="2"/>
    <n v="9095.07"/>
    <x v="0"/>
    <x v="2"/>
    <s v="R1024"/>
  </r>
  <r>
    <s v="Id1231"/>
    <n v="1965"/>
    <s v="Nov"/>
    <n v="9"/>
    <n v="0"/>
    <n v="9095.94"/>
    <x v="1"/>
    <x v="1"/>
    <s v="R1011"/>
  </r>
  <r>
    <s v="Id1230"/>
    <n v="1977"/>
    <s v="Dec"/>
    <n v="2"/>
    <n v="3"/>
    <n v="9101.7999999999993"/>
    <x v="0"/>
    <x v="1"/>
    <s v="R1011"/>
  </r>
  <r>
    <s v="Id1229"/>
    <n v="1970"/>
    <s v="Aug"/>
    <n v="12"/>
    <n v="0"/>
    <n v="9140.9500000000007"/>
    <x v="1"/>
    <x v="0"/>
    <s v="R1013"/>
  </r>
  <r>
    <s v="Id1228"/>
    <n v="1970"/>
    <s v="Oct"/>
    <n v="18"/>
    <n v="0"/>
    <n v="9144.57"/>
    <x v="1"/>
    <x v="2"/>
    <s v="R1011"/>
  </r>
  <r>
    <s v="Id1227"/>
    <n v="1982"/>
    <s v="Dec"/>
    <n v="8"/>
    <n v="3"/>
    <n v="9147.5"/>
    <x v="0"/>
    <x v="1"/>
    <s v="R1012"/>
  </r>
  <r>
    <s v="Id1226"/>
    <n v="1990"/>
    <s v="Aug"/>
    <n v="23"/>
    <n v="3"/>
    <n v="9159.51"/>
    <x v="0"/>
    <x v="2"/>
    <s v="R1021"/>
  </r>
  <r>
    <s v="Id1225"/>
    <n v="1970"/>
    <s v="Oct"/>
    <n v="24"/>
    <n v="0"/>
    <n v="9171.75"/>
    <x v="0"/>
    <x v="2"/>
    <s v="R1012"/>
  </r>
  <r>
    <s v="Id1224"/>
    <n v="1971"/>
    <s v="Dec"/>
    <n v="29"/>
    <n v="0"/>
    <n v="9174.14"/>
    <x v="1"/>
    <x v="1"/>
    <s v="R1012"/>
  </r>
  <r>
    <s v="Id1223"/>
    <n v="1973"/>
    <s v="Dec"/>
    <n v="25"/>
    <n v="1"/>
    <n v="9182.17"/>
    <x v="0"/>
    <x v="0"/>
    <s v="R1011"/>
  </r>
  <r>
    <s v="Id1222"/>
    <n v="1976"/>
    <s v="Sep"/>
    <n v="10"/>
    <n v="2"/>
    <n v="9193.84"/>
    <x v="0"/>
    <x v="1"/>
    <s v="R1012"/>
  </r>
  <r>
    <s v="Id1221"/>
    <n v="1986"/>
    <s v="Dec"/>
    <n v="25"/>
    <n v="3"/>
    <n v="9210.06"/>
    <x v="0"/>
    <x v="0"/>
    <s v="R1021"/>
  </r>
  <r>
    <s v="Id1220"/>
    <n v="1981"/>
    <s v="Dec"/>
    <n v="5"/>
    <n v="5"/>
    <n v="9222.4"/>
    <x v="0"/>
    <x v="0"/>
    <s v="R1019"/>
  </r>
  <r>
    <s v="Id1219"/>
    <n v="1975"/>
    <s v="Dec"/>
    <n v="6"/>
    <n v="2"/>
    <n v="9225.26"/>
    <x v="1"/>
    <x v="0"/>
    <s v="R1015"/>
  </r>
  <r>
    <s v="Id1218"/>
    <n v="1980"/>
    <s v="Oct"/>
    <n v="5"/>
    <n v="2"/>
    <n v="9247.94"/>
    <x v="0"/>
    <x v="1"/>
    <s v="R1021"/>
  </r>
  <r>
    <s v="Id1217"/>
    <n v="1974"/>
    <s v="Aug"/>
    <n v="21"/>
    <n v="1"/>
    <n v="9249.5"/>
    <x v="0"/>
    <x v="1"/>
    <s v="R1012"/>
  </r>
  <r>
    <s v="Id1216"/>
    <n v="1971"/>
    <s v="Aug"/>
    <n v="6"/>
    <n v="0"/>
    <n v="9264.7999999999993"/>
    <x v="0"/>
    <x v="1"/>
    <s v="R1011"/>
  </r>
  <r>
    <s v="Id1215"/>
    <n v="1973"/>
    <s v="Oct"/>
    <n v="27"/>
    <n v="1"/>
    <n v="9282.48"/>
    <x v="1"/>
    <x v="2"/>
    <s v="R1016"/>
  </r>
  <r>
    <s v="Id1214"/>
    <n v="1971"/>
    <s v="Jul"/>
    <n v="2"/>
    <n v="0"/>
    <n v="9283.56"/>
    <x v="0"/>
    <x v="0"/>
    <s v="R1013"/>
  </r>
  <r>
    <s v="Id1213"/>
    <n v="1969"/>
    <s v="Nov"/>
    <n v="26"/>
    <n v="0"/>
    <n v="9285.8700000000008"/>
    <x v="0"/>
    <x v="0"/>
    <s v="R1013"/>
  </r>
  <r>
    <s v="Id1212"/>
    <n v="1973"/>
    <s v="Oct"/>
    <n v="16"/>
    <n v="1"/>
    <n v="9288.0300000000007"/>
    <x v="0"/>
    <x v="0"/>
    <s v="R1018"/>
  </r>
  <r>
    <s v="Id1211"/>
    <n v="1973"/>
    <s v="Sep"/>
    <n v="18"/>
    <n v="1"/>
    <n v="9290.14"/>
    <x v="1"/>
    <x v="0"/>
    <s v="R1016"/>
  </r>
  <r>
    <s v="Id1210"/>
    <n v="1976"/>
    <s v="Nov"/>
    <n v="3"/>
    <n v="3"/>
    <n v="9301.89"/>
    <x v="0"/>
    <x v="1"/>
    <s v="R1012"/>
  </r>
  <r>
    <s v="Id1209"/>
    <n v="1973"/>
    <s v="Oct"/>
    <n v="16"/>
    <n v="2"/>
    <n v="9304.7000000000007"/>
    <x v="1"/>
    <x v="0"/>
    <s v="R1013"/>
  </r>
  <r>
    <s v="Id1208"/>
    <n v="1963"/>
    <s v="Jun"/>
    <n v="8"/>
    <n v="0"/>
    <n v="9310.81"/>
    <x v="1"/>
    <x v="1"/>
    <s v="R1013"/>
  </r>
  <r>
    <s v="Id1207"/>
    <n v="1977"/>
    <s v="Oct"/>
    <n v="12"/>
    <n v="2"/>
    <n v="9315.41"/>
    <x v="0"/>
    <x v="1"/>
    <s v="R1024"/>
  </r>
  <r>
    <s v="Id1206"/>
    <n v="1988"/>
    <s v="Jul"/>
    <n v="9"/>
    <n v="3"/>
    <n v="9320.26"/>
    <x v="0"/>
    <x v="1"/>
    <s v="R1012"/>
  </r>
  <r>
    <s v="Id1205"/>
    <n v="1996"/>
    <s v="Oct"/>
    <n v="12"/>
    <n v="0"/>
    <n v="9338.61"/>
    <x v="0"/>
    <x v="1"/>
    <s v="R1026"/>
  </r>
  <r>
    <s v="Id1204"/>
    <n v="1988"/>
    <s v="Jul"/>
    <n v="1"/>
    <n v="3"/>
    <n v="9344.2000000000007"/>
    <x v="0"/>
    <x v="1"/>
    <s v="R1021"/>
  </r>
  <r>
    <s v="Id1203"/>
    <n v="1971"/>
    <s v="Oct"/>
    <n v="8"/>
    <n v="0"/>
    <n v="9361.33"/>
    <x v="1"/>
    <x v="1"/>
    <s v="R1016"/>
  </r>
  <r>
    <s v="Id1202"/>
    <n v="1969"/>
    <s v="Nov"/>
    <n v="24"/>
    <n v="0"/>
    <n v="9377.4500000000007"/>
    <x v="0"/>
    <x v="0"/>
    <s v="R1013"/>
  </r>
  <r>
    <s v="Id1201"/>
    <n v="1971"/>
    <s v="Nov"/>
    <n v="26"/>
    <n v="1"/>
    <n v="9377.9"/>
    <x v="0"/>
    <x v="1"/>
    <s v="R1013"/>
  </r>
  <r>
    <s v="Id1200"/>
    <n v="1975"/>
    <s v="Dec"/>
    <n v="2"/>
    <n v="1"/>
    <n v="9380.75"/>
    <x v="0"/>
    <x v="2"/>
    <s v="R1024"/>
  </r>
  <r>
    <s v="Id1199"/>
    <n v="1971"/>
    <s v="Dec"/>
    <n v="29"/>
    <n v="1"/>
    <n v="9386.16"/>
    <x v="1"/>
    <x v="2"/>
    <s v="R1013"/>
  </r>
  <r>
    <s v="Id1198"/>
    <n v="1971"/>
    <s v="Oct"/>
    <n v="20"/>
    <n v="1"/>
    <n v="9391.35"/>
    <x v="1"/>
    <x v="0"/>
    <s v="R1011"/>
  </r>
  <r>
    <s v="Id1197"/>
    <n v="1976"/>
    <s v="Oct"/>
    <n v="17"/>
    <n v="2"/>
    <n v="9411.01"/>
    <x v="0"/>
    <x v="0"/>
    <s v="R1024"/>
  </r>
  <r>
    <s v="Id1196"/>
    <n v="1976"/>
    <s v="Oct"/>
    <n v="30"/>
    <n v="3"/>
    <n v="9414.92"/>
    <x v="0"/>
    <x v="2"/>
    <s v="R1011"/>
  </r>
  <r>
    <s v="Id1195"/>
    <n v="1976"/>
    <s v="Nov"/>
    <n v="3"/>
    <n v="2"/>
    <n v="9432.93"/>
    <x v="0"/>
    <x v="1"/>
    <s v="R1024"/>
  </r>
  <r>
    <s v="Id1194"/>
    <n v="1974"/>
    <s v="Nov"/>
    <n v="27"/>
    <n v="1"/>
    <n v="9447.25"/>
    <x v="0"/>
    <x v="1"/>
    <s v="R1024"/>
  </r>
  <r>
    <s v="Id1193"/>
    <n v="1974"/>
    <s v="Jun"/>
    <n v="8"/>
    <n v="1"/>
    <n v="9447.3799999999992"/>
    <x v="0"/>
    <x v="0"/>
    <s v="R1024"/>
  </r>
  <r>
    <s v="Id1192"/>
    <n v="1987"/>
    <s v="Nov"/>
    <n v="14"/>
    <n v="3"/>
    <n v="9448.42"/>
    <x v="0"/>
    <x v="0"/>
    <s v="R1021"/>
  </r>
  <r>
    <s v="Id1191"/>
    <n v="1979"/>
    <s v="Jul"/>
    <n v="17"/>
    <n v="2"/>
    <n v="9453.92"/>
    <x v="0"/>
    <x v="2"/>
    <s v="R1021"/>
  </r>
  <r>
    <s v="Id1190"/>
    <n v="1969"/>
    <s v="Jun"/>
    <n v="4"/>
    <n v="0"/>
    <n v="9487.64"/>
    <x v="0"/>
    <x v="2"/>
    <s v="R1013"/>
  </r>
  <r>
    <s v="Id1189"/>
    <n v="1976"/>
    <s v="Nov"/>
    <n v="28"/>
    <n v="3"/>
    <n v="9500.57"/>
    <x v="0"/>
    <x v="0"/>
    <s v="R1017"/>
  </r>
  <r>
    <s v="Id1188"/>
    <n v="1969"/>
    <s v="Aug"/>
    <n v="24"/>
    <n v="0"/>
    <n v="9504.31"/>
    <x v="1"/>
    <x v="2"/>
    <s v="R1013"/>
  </r>
  <r>
    <s v="Id1187"/>
    <n v="1992"/>
    <s v="Aug"/>
    <n v="22"/>
    <n v="0"/>
    <n v="9507.68"/>
    <x v="0"/>
    <x v="1"/>
    <s v="R1012"/>
  </r>
  <r>
    <s v="Id1186"/>
    <n v="1971"/>
    <s v="Nov"/>
    <n v="29"/>
    <n v="0"/>
    <n v="9528.9"/>
    <x v="0"/>
    <x v="2"/>
    <s v="R1011"/>
  </r>
  <r>
    <s v="Id1185"/>
    <n v="1973"/>
    <s v="Dec"/>
    <n v="21"/>
    <n v="0"/>
    <n v="9538.65"/>
    <x v="0"/>
    <x v="0"/>
    <s v="R1021"/>
  </r>
  <r>
    <s v="Id1184"/>
    <n v="1975"/>
    <s v="Jul"/>
    <n v="28"/>
    <n v="1"/>
    <n v="9540.17"/>
    <x v="0"/>
    <x v="2"/>
    <s v="R1024"/>
  </r>
  <r>
    <s v="Id1183"/>
    <n v="1972"/>
    <s v="Sep"/>
    <n v="22"/>
    <n v="0"/>
    <n v="9541.7000000000007"/>
    <x v="0"/>
    <x v="1"/>
    <s v="R1024"/>
  </r>
  <r>
    <s v="Id1182"/>
    <n v="1972"/>
    <s v="Sep"/>
    <n v="22"/>
    <n v="1"/>
    <n v="9549.57"/>
    <x v="0"/>
    <x v="1"/>
    <s v="R1013"/>
  </r>
  <r>
    <s v="Id1181"/>
    <n v="1974"/>
    <s v="Aug"/>
    <n v="14"/>
    <n v="3"/>
    <n v="9563.0300000000007"/>
    <x v="1"/>
    <x v="1"/>
    <s v="R1011"/>
  </r>
  <r>
    <s v="Id1180"/>
    <n v="1973"/>
    <s v="Dec"/>
    <n v="1"/>
    <n v="1"/>
    <n v="9566.99"/>
    <x v="0"/>
    <x v="1"/>
    <s v="R1012"/>
  </r>
  <r>
    <s v="Id1179"/>
    <n v="1966"/>
    <s v="Dec"/>
    <n v="4"/>
    <n v="0"/>
    <n v="9582.5400000000009"/>
    <x v="1"/>
    <x v="2"/>
    <s v="R1013"/>
  </r>
  <r>
    <s v="Id1178"/>
    <n v="1973"/>
    <s v="Nov"/>
    <n v="28"/>
    <n v="1"/>
    <n v="9583.89"/>
    <x v="0"/>
    <x v="0"/>
    <s v="R1012"/>
  </r>
  <r>
    <s v="Id1177"/>
    <n v="1981"/>
    <s v="Oct"/>
    <n v="18"/>
    <n v="1"/>
    <n v="9584.0400000000009"/>
    <x v="0"/>
    <x v="1"/>
    <s v="R1021"/>
  </r>
  <r>
    <s v="Id1176"/>
    <n v="1964"/>
    <s v="Dec"/>
    <n v="15"/>
    <n v="0"/>
    <n v="9597.6299999999992"/>
    <x v="1"/>
    <x v="0"/>
    <s v="R1013"/>
  </r>
  <r>
    <s v="Id1175"/>
    <n v="1972"/>
    <s v="Dec"/>
    <n v="27"/>
    <n v="1"/>
    <n v="9617.66"/>
    <x v="1"/>
    <x v="0"/>
    <s v="R1016"/>
  </r>
  <r>
    <s v="Id1174"/>
    <n v="1982"/>
    <s v="Aug"/>
    <n v="29"/>
    <n v="3"/>
    <n v="9619.18"/>
    <x v="0"/>
    <x v="1"/>
    <s v="R1025"/>
  </r>
  <r>
    <s v="Id1173"/>
    <n v="1975"/>
    <s v="Oct"/>
    <n v="29"/>
    <n v="3"/>
    <n v="9620.33"/>
    <x v="1"/>
    <x v="0"/>
    <s v="R1012"/>
  </r>
  <r>
    <s v="Id1172"/>
    <n v="1970"/>
    <s v="Dec"/>
    <n v="16"/>
    <n v="0"/>
    <n v="9625.92"/>
    <x v="0"/>
    <x v="0"/>
    <s v="R1011"/>
  </r>
  <r>
    <s v="Id1171"/>
    <n v="1998"/>
    <s v="Jun"/>
    <n v="23"/>
    <n v="0"/>
    <n v="9628.7900000000009"/>
    <x v="0"/>
    <x v="2"/>
    <s v="R1026"/>
  </r>
  <r>
    <s v="Id1170"/>
    <n v="1979"/>
    <s v="Dec"/>
    <n v="19"/>
    <n v="2"/>
    <n v="9630.2999999999993"/>
    <x v="0"/>
    <x v="2"/>
    <s v="R1021"/>
  </r>
  <r>
    <s v="Id1169"/>
    <n v="1972"/>
    <s v="Oct"/>
    <n v="23"/>
    <n v="2"/>
    <n v="9630.4"/>
    <x v="0"/>
    <x v="2"/>
    <s v="R1011"/>
  </r>
  <r>
    <s v="Id1168"/>
    <n v="1968"/>
    <s v="Jun"/>
    <n v="22"/>
    <n v="0"/>
    <n v="9630.91"/>
    <x v="1"/>
    <x v="2"/>
    <s v="R1013"/>
  </r>
  <r>
    <s v="Id1167"/>
    <n v="1970"/>
    <s v="Sep"/>
    <n v="30"/>
    <n v="0"/>
    <n v="9634.5400000000009"/>
    <x v="0"/>
    <x v="2"/>
    <s v="R1011"/>
  </r>
  <r>
    <s v="Id1166"/>
    <n v="1971"/>
    <s v="Jul"/>
    <n v="19"/>
    <n v="0"/>
    <n v="9644.25"/>
    <x v="0"/>
    <x v="1"/>
    <s v="R1012"/>
  </r>
  <r>
    <s v="Id1165"/>
    <n v="1974"/>
    <s v="Jul"/>
    <n v="8"/>
    <n v="0"/>
    <n v="9653.81"/>
    <x v="0"/>
    <x v="2"/>
    <s v="R1011"/>
  </r>
  <r>
    <s v="Id1164"/>
    <n v="1981"/>
    <s v="Aug"/>
    <n v="8"/>
    <n v="1"/>
    <n v="9664.34"/>
    <x v="0"/>
    <x v="0"/>
    <s v="R1011"/>
  </r>
  <r>
    <s v="Id1163"/>
    <n v="1966"/>
    <s v="Sep"/>
    <n v="16"/>
    <n v="0"/>
    <n v="9684.2900000000009"/>
    <x v="1"/>
    <x v="2"/>
    <s v="R1013"/>
  </r>
  <r>
    <s v="Id1162"/>
    <n v="1964"/>
    <s v="Nov"/>
    <n v="7"/>
    <n v="0"/>
    <n v="9698.42"/>
    <x v="1"/>
    <x v="0"/>
    <s v="R1013"/>
  </r>
  <r>
    <s v="Id1161"/>
    <n v="1977"/>
    <s v="Sep"/>
    <n v="19"/>
    <n v="3"/>
    <n v="9704.67"/>
    <x v="0"/>
    <x v="0"/>
    <s v="R1024"/>
  </r>
  <r>
    <s v="Id1160"/>
    <n v="1972"/>
    <s v="Jul"/>
    <n v="10"/>
    <n v="0"/>
    <n v="9710.7099999999991"/>
    <x v="0"/>
    <x v="1"/>
    <s v="R1021"/>
  </r>
  <r>
    <s v="Id1159"/>
    <n v="1975"/>
    <s v="Jun"/>
    <n v="27"/>
    <n v="2"/>
    <n v="9715.84"/>
    <x v="0"/>
    <x v="1"/>
    <s v="R1024"/>
  </r>
  <r>
    <s v="Id1158"/>
    <n v="1970"/>
    <s v="Sep"/>
    <n v="12"/>
    <n v="0"/>
    <n v="9722.77"/>
    <x v="1"/>
    <x v="1"/>
    <s v="R1016"/>
  </r>
  <r>
    <s v="Id1157"/>
    <n v="1970"/>
    <s v="Aug"/>
    <n v="18"/>
    <n v="1"/>
    <n v="9724.5300000000007"/>
    <x v="1"/>
    <x v="1"/>
    <s v="R1011"/>
  </r>
  <r>
    <s v="Id1156"/>
    <n v="1970"/>
    <s v="Jul"/>
    <n v="4"/>
    <n v="1"/>
    <n v="9748.91"/>
    <x v="0"/>
    <x v="1"/>
    <s v="R1013"/>
  </r>
  <r>
    <s v="Id1155"/>
    <n v="2001"/>
    <s v="Jul"/>
    <n v="14"/>
    <n v="0"/>
    <n v="9753.49"/>
    <x v="0"/>
    <x v="2"/>
    <s v="R1012"/>
  </r>
  <r>
    <s v="Id1154"/>
    <n v="1965"/>
    <s v="Sep"/>
    <n v="5"/>
    <n v="0"/>
    <n v="9764.08"/>
    <x v="1"/>
    <x v="1"/>
    <s v="R1012"/>
  </r>
  <r>
    <s v="Id1153"/>
    <n v="1973"/>
    <s v="Jul"/>
    <n v="7"/>
    <n v="1"/>
    <n v="9778.35"/>
    <x v="0"/>
    <x v="2"/>
    <s v="R1024"/>
  </r>
  <r>
    <s v="Id1152"/>
    <n v="1996"/>
    <s v="Aug"/>
    <n v="8"/>
    <n v="0"/>
    <n v="9787.32"/>
    <x v="0"/>
    <x v="0"/>
    <s v="R1023"/>
  </r>
  <r>
    <s v="Id1151"/>
    <n v="1977"/>
    <s v="Jun"/>
    <n v="7"/>
    <n v="5"/>
    <n v="9788.8700000000008"/>
    <x v="1"/>
    <x v="2"/>
    <s v="R1013"/>
  </r>
  <r>
    <s v="Id1150"/>
    <n v="1973"/>
    <s v="Sep"/>
    <n v="17"/>
    <n v="2"/>
    <n v="9800.89"/>
    <x v="0"/>
    <x v="1"/>
    <s v="R1013"/>
  </r>
  <r>
    <s v="Id1149"/>
    <n v="1972"/>
    <s v="Jun"/>
    <n v="28"/>
    <n v="0"/>
    <n v="9819.25"/>
    <x v="0"/>
    <x v="2"/>
    <s v="R1021"/>
  </r>
  <r>
    <s v="Id1148"/>
    <n v="1972"/>
    <s v="Sep"/>
    <n v="26"/>
    <n v="0"/>
    <n v="9836.2099999999991"/>
    <x v="0"/>
    <x v="0"/>
    <s v="R1021"/>
  </r>
  <r>
    <s v="Id1147"/>
    <n v="1992"/>
    <s v="Aug"/>
    <n v="13"/>
    <n v="0"/>
    <n v="9844.4500000000007"/>
    <x v="0"/>
    <x v="1"/>
    <s v="R1012"/>
  </r>
  <r>
    <s v="Id1146"/>
    <n v="1968"/>
    <s v="Nov"/>
    <n v="4"/>
    <n v="0"/>
    <n v="9850.43"/>
    <x v="1"/>
    <x v="0"/>
    <s v="R1011"/>
  </r>
  <r>
    <s v="Id1145"/>
    <n v="1971"/>
    <s v="Oct"/>
    <n v="23"/>
    <n v="1"/>
    <n v="9855.1299999999992"/>
    <x v="0"/>
    <x v="0"/>
    <s v="R1013"/>
  </r>
  <r>
    <s v="Id1144"/>
    <n v="1971"/>
    <s v="Jul"/>
    <n v="17"/>
    <n v="1"/>
    <n v="9861.0300000000007"/>
    <x v="0"/>
    <x v="2"/>
    <s v="R1011"/>
  </r>
  <r>
    <s v="Id1143"/>
    <n v="1969"/>
    <s v="Oct"/>
    <n v="20"/>
    <n v="0"/>
    <n v="9863.4699999999993"/>
    <x v="1"/>
    <x v="0"/>
    <s v="R1012"/>
  </r>
  <r>
    <s v="Id1142"/>
    <n v="1971"/>
    <s v="Nov"/>
    <n v="9"/>
    <n v="0"/>
    <n v="9866.2999999999993"/>
    <x v="0"/>
    <x v="0"/>
    <s v="R1024"/>
  </r>
  <r>
    <s v="Id1141"/>
    <n v="1969"/>
    <s v="Aug"/>
    <n v="13"/>
    <n v="0"/>
    <n v="9869.81"/>
    <x v="1"/>
    <x v="0"/>
    <s v="R1012"/>
  </r>
  <r>
    <s v="Id1140"/>
    <n v="1998"/>
    <s v="Jul"/>
    <n v="6"/>
    <n v="0"/>
    <n v="9870.59"/>
    <x v="0"/>
    <x v="2"/>
    <s v="R1023"/>
  </r>
  <r>
    <s v="Id1139"/>
    <n v="1971"/>
    <s v="Dec"/>
    <n v="22"/>
    <n v="1"/>
    <n v="9872.7000000000007"/>
    <x v="0"/>
    <x v="2"/>
    <s v="R1011"/>
  </r>
  <r>
    <s v="Id1138"/>
    <n v="1971"/>
    <s v="Jul"/>
    <n v="3"/>
    <n v="0"/>
    <n v="9875.68"/>
    <x v="0"/>
    <x v="0"/>
    <s v="R1024"/>
  </r>
  <r>
    <s v="Id1137"/>
    <n v="1971"/>
    <s v="Oct"/>
    <n v="3"/>
    <n v="1"/>
    <n v="9877.61"/>
    <x v="0"/>
    <x v="1"/>
    <s v="R1013"/>
  </r>
  <r>
    <s v="Id1136"/>
    <n v="1971"/>
    <s v="Nov"/>
    <n v="8"/>
    <n v="1"/>
    <n v="9880.07"/>
    <x v="0"/>
    <x v="0"/>
    <s v="R1011"/>
  </r>
  <r>
    <s v="Id1135"/>
    <n v="1966"/>
    <s v="Nov"/>
    <n v="5"/>
    <n v="0"/>
    <n v="9890.23"/>
    <x v="1"/>
    <x v="0"/>
    <s v="R1013"/>
  </r>
  <r>
    <s v="Id1134"/>
    <n v="1996"/>
    <s v="Jul"/>
    <n v="8"/>
    <n v="0"/>
    <n v="9894.69"/>
    <x v="0"/>
    <x v="0"/>
    <s v="R1012"/>
  </r>
  <r>
    <s v="Id1133"/>
    <n v="1962"/>
    <s v="Aug"/>
    <n v="17"/>
    <n v="0"/>
    <n v="9907.83"/>
    <x v="1"/>
    <x v="2"/>
    <s v="R1013"/>
  </r>
  <r>
    <s v="Id1132"/>
    <n v="1972"/>
    <s v="Sep"/>
    <n v="14"/>
    <n v="1"/>
    <n v="9910.36"/>
    <x v="0"/>
    <x v="0"/>
    <s v="R1012"/>
  </r>
  <r>
    <s v="Id1131"/>
    <n v="1985"/>
    <s v="Aug"/>
    <n v="19"/>
    <n v="3"/>
    <n v="9930.64"/>
    <x v="0"/>
    <x v="0"/>
    <s v="R1025"/>
  </r>
  <r>
    <s v="Id1130"/>
    <n v="1983"/>
    <s v="Dec"/>
    <n v="3"/>
    <n v="3"/>
    <n v="9931.9599999999991"/>
    <x v="0"/>
    <x v="2"/>
    <s v="R1012"/>
  </r>
  <r>
    <s v="Id1129"/>
    <n v="1964"/>
    <s v="Sep"/>
    <n v="11"/>
    <n v="0"/>
    <n v="9933.44"/>
    <x v="1"/>
    <x v="0"/>
    <s v="R1013"/>
  </r>
  <r>
    <s v="Id1128"/>
    <n v="1971"/>
    <s v="Dec"/>
    <n v="26"/>
    <n v="1"/>
    <n v="9957.7199999999993"/>
    <x v="0"/>
    <x v="0"/>
    <s v="R1018"/>
  </r>
  <r>
    <s v="Id1127"/>
    <n v="1971"/>
    <s v="Oct"/>
    <n v="6"/>
    <n v="1"/>
    <n v="9964.06"/>
    <x v="0"/>
    <x v="2"/>
    <s v="R1019"/>
  </r>
  <r>
    <s v="Id1126"/>
    <n v="1970"/>
    <s v="Aug"/>
    <n v="11"/>
    <n v="0"/>
    <n v="9991.0400000000009"/>
    <x v="0"/>
    <x v="0"/>
    <s v="R1012"/>
  </r>
  <r>
    <s v="Id1125"/>
    <n v="1988"/>
    <s v="Jul"/>
    <n v="3"/>
    <n v="3"/>
    <n v="10011.44"/>
    <x v="1"/>
    <x v="0"/>
    <s v="R1026"/>
  </r>
  <r>
    <s v="Id1124"/>
    <n v="1979"/>
    <s v="Dec"/>
    <n v="28"/>
    <n v="2"/>
    <n v="10027.15"/>
    <x v="1"/>
    <x v="1"/>
    <s v="R1021"/>
  </r>
  <r>
    <s v="Id1123"/>
    <n v="1974"/>
    <s v="Aug"/>
    <n v="30"/>
    <n v="2"/>
    <n v="10043.25"/>
    <x v="1"/>
    <x v="2"/>
    <s v="R1024"/>
  </r>
  <r>
    <s v="Id1122"/>
    <n v="1969"/>
    <s v="Aug"/>
    <n v="22"/>
    <n v="1"/>
    <n v="10065.41"/>
    <x v="1"/>
    <x v="2"/>
    <s v="R1011"/>
  </r>
  <r>
    <s v="Id1121"/>
    <n v="1969"/>
    <s v="Oct"/>
    <n v="27"/>
    <n v="0"/>
    <n v="10072.06"/>
    <x v="1"/>
    <x v="1"/>
    <s v="R1017"/>
  </r>
  <r>
    <s v="Id1120"/>
    <n v="1969"/>
    <s v="Jul"/>
    <n v="3"/>
    <n v="1"/>
    <n v="10085.85"/>
    <x v="1"/>
    <x v="0"/>
    <s v="R1011"/>
  </r>
  <r>
    <s v="Id1119"/>
    <n v="1976"/>
    <s v="Dec"/>
    <n v="19"/>
    <n v="5"/>
    <n v="10096.969999999999"/>
    <x v="1"/>
    <x v="2"/>
    <s v="R1011"/>
  </r>
  <r>
    <s v="Id1118"/>
    <n v="1972"/>
    <s v="Oct"/>
    <n v="19"/>
    <n v="1"/>
    <n v="10106.129999999999"/>
    <x v="1"/>
    <x v="1"/>
    <s v="R1024"/>
  </r>
  <r>
    <s v="Id1117"/>
    <n v="1972"/>
    <s v="Aug"/>
    <n v="8"/>
    <n v="2"/>
    <n v="10107.219999999999"/>
    <x v="1"/>
    <x v="1"/>
    <s v="R1013"/>
  </r>
  <r>
    <s v="Id1116"/>
    <n v="1975"/>
    <s v="Jul"/>
    <n v="2"/>
    <n v="3"/>
    <n v="10115.01"/>
    <x v="1"/>
    <x v="0"/>
    <s v="R1012"/>
  </r>
  <r>
    <s v="Id1115"/>
    <n v="1972"/>
    <s v="Nov"/>
    <n v="16"/>
    <n v="2"/>
    <n v="10118.42"/>
    <x v="1"/>
    <x v="0"/>
    <s v="R1011"/>
  </r>
  <r>
    <s v="Id1114"/>
    <n v="1997"/>
    <s v="Sep"/>
    <n v="5"/>
    <n v="0"/>
    <n v="10139.84"/>
    <x v="1"/>
    <x v="2"/>
    <s v="R1012"/>
  </r>
  <r>
    <s v="Id1113"/>
    <n v="1974"/>
    <s v="Dec"/>
    <n v="30"/>
    <n v="3"/>
    <n v="10141.14"/>
    <x v="1"/>
    <x v="1"/>
    <s v="R1016"/>
  </r>
  <r>
    <s v="Id1112"/>
    <n v="1981"/>
    <s v="Jun"/>
    <n v="12"/>
    <n v="1"/>
    <n v="10146.129999999999"/>
    <x v="1"/>
    <x v="1"/>
    <s v="R1025"/>
  </r>
  <r>
    <s v="Id1111"/>
    <n v="1973"/>
    <s v="Oct"/>
    <n v="13"/>
    <n v="2"/>
    <n v="10156.780000000001"/>
    <x v="1"/>
    <x v="2"/>
    <s v="R1012"/>
  </r>
  <r>
    <s v="Id1110"/>
    <n v="1972"/>
    <s v="Jul"/>
    <n v="10"/>
    <n v="0"/>
    <n v="10160.870000000001"/>
    <x v="1"/>
    <x v="0"/>
    <s v="R1025"/>
  </r>
  <r>
    <s v="Id1109"/>
    <n v="1985"/>
    <s v="Oct"/>
    <n v="16"/>
    <n v="3"/>
    <n v="10191.82"/>
    <x v="1"/>
    <x v="2"/>
    <s v="R1026"/>
  </r>
  <r>
    <s v="Id1108"/>
    <n v="1970"/>
    <s v="Dec"/>
    <n v="24"/>
    <n v="0"/>
    <n v="10197.77"/>
    <x v="1"/>
    <x v="1"/>
    <s v="R1024"/>
  </r>
  <r>
    <s v="Id1107"/>
    <n v="1967"/>
    <s v="Sep"/>
    <n v="26"/>
    <n v="0"/>
    <n v="10214.64"/>
    <x v="1"/>
    <x v="2"/>
    <s v="R1011"/>
  </r>
  <r>
    <s v="Id1106"/>
    <n v="1967"/>
    <s v="Jun"/>
    <n v="28"/>
    <n v="0"/>
    <n v="10226.280000000001"/>
    <x v="1"/>
    <x v="0"/>
    <s v="R1013"/>
  </r>
  <r>
    <s v="Id1105"/>
    <n v="1968"/>
    <s v="Sep"/>
    <n v="23"/>
    <n v="0"/>
    <n v="10231.5"/>
    <x v="1"/>
    <x v="1"/>
    <s v="R1012"/>
  </r>
  <r>
    <s v="Id1104"/>
    <n v="1975"/>
    <s v="Aug"/>
    <n v="15"/>
    <n v="1"/>
    <n v="10259.129999999999"/>
    <x v="1"/>
    <x v="2"/>
    <s v="R1011"/>
  </r>
  <r>
    <s v="Id1103"/>
    <n v="1973"/>
    <s v="Sep"/>
    <n v="5"/>
    <n v="3"/>
    <n v="10264.44"/>
    <x v="1"/>
    <x v="2"/>
    <s v="R1012"/>
  </r>
  <r>
    <s v="Id1102"/>
    <n v="1973"/>
    <s v="Nov"/>
    <n v="27"/>
    <n v="3"/>
    <n v="10269.459999999999"/>
    <x v="1"/>
    <x v="0"/>
    <s v="R1012"/>
  </r>
  <r>
    <s v="Id1101"/>
    <n v="1970"/>
    <s v="Jun"/>
    <n v="21"/>
    <n v="0"/>
    <n v="10274.33"/>
    <x v="1"/>
    <x v="1"/>
    <s v="R1024"/>
  </r>
  <r>
    <s v="Id1100"/>
    <n v="1988"/>
    <s v="Sep"/>
    <n v="14"/>
    <n v="3"/>
    <n v="10276.99"/>
    <x v="1"/>
    <x v="1"/>
    <s v="R1021"/>
  </r>
  <r>
    <s v="Id1099"/>
    <n v="1963"/>
    <s v="Sep"/>
    <n v="24"/>
    <n v="0"/>
    <n v="10308.040000000001"/>
    <x v="1"/>
    <x v="1"/>
    <s v="R1013"/>
  </r>
  <r>
    <s v="Id1098"/>
    <n v="1962"/>
    <s v="Jul"/>
    <n v="12"/>
    <n v="0"/>
    <n v="10310.780000000001"/>
    <x v="1"/>
    <x v="0"/>
    <s v="R1012"/>
  </r>
  <r>
    <s v="Id1097"/>
    <n v="1991"/>
    <s v="Nov"/>
    <n v="17"/>
    <n v="3"/>
    <n v="10315.91"/>
    <x v="1"/>
    <x v="2"/>
    <s v="R1012"/>
  </r>
  <r>
    <s v="Id1096"/>
    <n v="1991"/>
    <s v="Aug"/>
    <n v="21"/>
    <n v="3"/>
    <n v="10322.9"/>
    <x v="1"/>
    <x v="1"/>
    <s v="R1026"/>
  </r>
  <r>
    <s v="Id1095"/>
    <n v="1970"/>
    <s v="Dec"/>
    <n v="1"/>
    <n v="2"/>
    <n v="10325.209999999999"/>
    <x v="1"/>
    <x v="0"/>
    <s v="R1011"/>
  </r>
  <r>
    <s v="Id1094"/>
    <n v="1982"/>
    <s v="Jul"/>
    <n v="21"/>
    <n v="3"/>
    <n v="10329.06"/>
    <x v="1"/>
    <x v="1"/>
    <s v="R1021"/>
  </r>
  <r>
    <s v="Id1093"/>
    <n v="1968"/>
    <s v="Jul"/>
    <n v="19"/>
    <n v="0"/>
    <n v="10338.93"/>
    <x v="1"/>
    <x v="1"/>
    <s v="R1013"/>
  </r>
  <r>
    <s v="Id1092"/>
    <n v="1973"/>
    <s v="Aug"/>
    <n v="8"/>
    <n v="0"/>
    <n v="10345.93"/>
    <x v="1"/>
    <x v="2"/>
    <s v="R1021"/>
  </r>
  <r>
    <s v="Id1091"/>
    <n v="1974"/>
    <s v="Sep"/>
    <n v="29"/>
    <n v="0"/>
    <n v="10352.48"/>
    <x v="1"/>
    <x v="1"/>
    <s v="R1012"/>
  </r>
  <r>
    <s v="Id1090"/>
    <n v="1969"/>
    <s v="Jun"/>
    <n v="17"/>
    <n v="0"/>
    <n v="10355.64"/>
    <x v="1"/>
    <x v="1"/>
    <s v="R1012"/>
  </r>
  <r>
    <s v="Id1089"/>
    <n v="1971"/>
    <s v="Sep"/>
    <n v="6"/>
    <n v="0"/>
    <n v="10356.67"/>
    <x v="1"/>
    <x v="1"/>
    <s v="R1025"/>
  </r>
  <r>
    <s v="Id1088"/>
    <n v="1973"/>
    <s v="Sep"/>
    <n v="29"/>
    <n v="2"/>
    <n v="10370.91"/>
    <x v="1"/>
    <x v="0"/>
    <s v="R1024"/>
  </r>
  <r>
    <s v="Id1087"/>
    <n v="1973"/>
    <s v="Sep"/>
    <n v="19"/>
    <n v="3"/>
    <n v="10381.48"/>
    <x v="1"/>
    <x v="0"/>
    <s v="R1013"/>
  </r>
  <r>
    <s v="Id1086"/>
    <n v="1969"/>
    <s v="Jul"/>
    <n v="7"/>
    <n v="0"/>
    <n v="10403.27"/>
    <x v="1"/>
    <x v="2"/>
    <s v="R1020"/>
  </r>
  <r>
    <s v="Id1085"/>
    <n v="1975"/>
    <s v="Jun"/>
    <n v="5"/>
    <n v="4"/>
    <n v="10407.09"/>
    <x v="1"/>
    <x v="1"/>
    <s v="R1015"/>
  </r>
  <r>
    <s v="Id1084"/>
    <n v="1980"/>
    <s v="Oct"/>
    <n v="24"/>
    <n v="2"/>
    <n v="10407.98"/>
    <x v="1"/>
    <x v="1"/>
    <s v="R1021"/>
  </r>
  <r>
    <s v="Id1083"/>
    <n v="1973"/>
    <s v="Oct"/>
    <n v="11"/>
    <n v="0"/>
    <n v="10419.59"/>
    <x v="1"/>
    <x v="2"/>
    <s v="R1025"/>
  </r>
  <r>
    <s v="Id1082"/>
    <n v="1979"/>
    <s v="Nov"/>
    <n v="25"/>
    <n v="2"/>
    <n v="10419.65"/>
    <x v="1"/>
    <x v="2"/>
    <s v="R1025"/>
  </r>
  <r>
    <s v="Id1081"/>
    <n v="1968"/>
    <s v="Dec"/>
    <n v="27"/>
    <n v="0"/>
    <n v="10422.92"/>
    <x v="1"/>
    <x v="1"/>
    <s v="R1017"/>
  </r>
  <r>
    <s v="Id1080"/>
    <n v="1968"/>
    <s v="Aug"/>
    <n v="23"/>
    <n v="0"/>
    <n v="10435.07"/>
    <x v="1"/>
    <x v="1"/>
    <s v="R1016"/>
  </r>
  <r>
    <s v="Id1079"/>
    <n v="1968"/>
    <s v="Aug"/>
    <n v="29"/>
    <n v="1"/>
    <n v="10436.1"/>
    <x v="1"/>
    <x v="0"/>
    <s v="R1011"/>
  </r>
  <r>
    <s v="Id1078"/>
    <n v="1968"/>
    <s v="Nov"/>
    <n v="8"/>
    <n v="1"/>
    <n v="10450.549999999999"/>
    <x v="1"/>
    <x v="1"/>
    <s v="R1011"/>
  </r>
  <r>
    <s v="Id1077"/>
    <n v="1964"/>
    <s v="Oct"/>
    <n v="14"/>
    <n v="0"/>
    <n v="10455.1"/>
    <x v="1"/>
    <x v="1"/>
    <s v="R1012"/>
  </r>
  <r>
    <s v="Id1076"/>
    <n v="1976"/>
    <s v="Aug"/>
    <n v="3"/>
    <n v="2"/>
    <n v="10455.14"/>
    <x v="1"/>
    <x v="2"/>
    <s v="R1021"/>
  </r>
  <r>
    <s v="Id1075"/>
    <n v="1964"/>
    <s v="Jul"/>
    <n v="27"/>
    <n v="0"/>
    <n v="10459.19"/>
    <x v="1"/>
    <x v="1"/>
    <s v="R1013"/>
  </r>
  <r>
    <s v="Id1074"/>
    <n v="1969"/>
    <s v="Sep"/>
    <n v="22"/>
    <n v="1"/>
    <n v="10461.98"/>
    <x v="1"/>
    <x v="1"/>
    <s v="R1012"/>
  </r>
  <r>
    <s v="Id1073"/>
    <n v="1987"/>
    <s v="Jun"/>
    <n v="28"/>
    <n v="3"/>
    <n v="10464.83"/>
    <x v="1"/>
    <x v="1"/>
    <s v="R1012"/>
  </r>
  <r>
    <s v="Id1072"/>
    <n v="1978"/>
    <s v="Aug"/>
    <n v="21"/>
    <n v="2"/>
    <n v="10486.55"/>
    <x v="1"/>
    <x v="0"/>
    <s v="R1025"/>
  </r>
  <r>
    <s v="Id1071"/>
    <n v="1972"/>
    <s v="Oct"/>
    <n v="19"/>
    <n v="2"/>
    <n v="10493.95"/>
    <x v="1"/>
    <x v="1"/>
    <s v="R1012"/>
  </r>
  <r>
    <s v="Id1070"/>
    <n v="1977"/>
    <s v="Oct"/>
    <n v="25"/>
    <n v="2"/>
    <n v="10495.6"/>
    <x v="1"/>
    <x v="1"/>
    <s v="R1012"/>
  </r>
  <r>
    <s v="Id1069"/>
    <n v="1971"/>
    <s v="Sep"/>
    <n v="26"/>
    <n v="0"/>
    <n v="10546.48"/>
    <x v="1"/>
    <x v="0"/>
    <s v="R1011"/>
  </r>
  <r>
    <s v="Id1068"/>
    <n v="1971"/>
    <s v="Jun"/>
    <n v="29"/>
    <n v="3"/>
    <n v="10560.49"/>
    <x v="1"/>
    <x v="2"/>
    <s v="R1013"/>
  </r>
  <r>
    <s v="Id1067"/>
    <n v="1969"/>
    <s v="Jul"/>
    <n v="17"/>
    <n v="0"/>
    <n v="10564.88"/>
    <x v="1"/>
    <x v="1"/>
    <s v="R1024"/>
  </r>
  <r>
    <s v="Id1066"/>
    <n v="1966"/>
    <s v="Dec"/>
    <n v="11"/>
    <n v="0"/>
    <n v="10577.09"/>
    <x v="1"/>
    <x v="0"/>
    <s v="R1011"/>
  </r>
  <r>
    <s v="Id1065"/>
    <n v="1969"/>
    <s v="Dec"/>
    <n v="25"/>
    <n v="1"/>
    <n v="10579.71"/>
    <x v="1"/>
    <x v="0"/>
    <s v="R1013"/>
  </r>
  <r>
    <s v="Id1064"/>
    <n v="1966"/>
    <s v="Nov"/>
    <n v="3"/>
    <n v="0"/>
    <n v="10594.23"/>
    <x v="1"/>
    <x v="0"/>
    <s v="R1013"/>
  </r>
  <r>
    <s v="Id1063"/>
    <n v="1967"/>
    <s v="Nov"/>
    <n v="29"/>
    <n v="0"/>
    <n v="10594.5"/>
    <x v="1"/>
    <x v="1"/>
    <s v="R1012"/>
  </r>
  <r>
    <s v="Id1062"/>
    <n v="1972"/>
    <s v="Dec"/>
    <n v="14"/>
    <n v="3"/>
    <n v="10600.55"/>
    <x v="1"/>
    <x v="1"/>
    <s v="R1012"/>
  </r>
  <r>
    <s v="Id1061"/>
    <n v="1966"/>
    <s v="Jul"/>
    <n v="20"/>
    <n v="0"/>
    <n v="10601.41"/>
    <x v="1"/>
    <x v="2"/>
    <s v="R1011"/>
  </r>
  <r>
    <s v="Id1060"/>
    <n v="1967"/>
    <s v="Jun"/>
    <n v="23"/>
    <n v="0"/>
    <n v="10601.63"/>
    <x v="1"/>
    <x v="2"/>
    <s v="R1012"/>
  </r>
  <r>
    <s v="Id1059"/>
    <n v="1966"/>
    <s v="Jul"/>
    <n v="2"/>
    <n v="0"/>
    <n v="10602.39"/>
    <x v="1"/>
    <x v="0"/>
    <s v="R1011"/>
  </r>
  <r>
    <s v="Id1058"/>
    <n v="1965"/>
    <s v="Jun"/>
    <n v="27"/>
    <n v="0"/>
    <n v="10608.67"/>
    <x v="1"/>
    <x v="0"/>
    <s v="R1012"/>
  </r>
  <r>
    <s v="Id1057"/>
    <n v="1992"/>
    <s v="Jul"/>
    <n v="23"/>
    <n v="0"/>
    <n v="10617.04"/>
    <x v="1"/>
    <x v="0"/>
    <s v="R1026"/>
  </r>
  <r>
    <s v="Id1056"/>
    <n v="1990"/>
    <s v="Jul"/>
    <n v="6"/>
    <n v="3"/>
    <n v="10620.26"/>
    <x v="1"/>
    <x v="0"/>
    <s v="R1012"/>
  </r>
  <r>
    <s v="Id1055"/>
    <n v="1964"/>
    <s v="Aug"/>
    <n v="8"/>
    <n v="0"/>
    <n v="10627.81"/>
    <x v="1"/>
    <x v="0"/>
    <s v="R1013"/>
  </r>
  <r>
    <s v="Id1054"/>
    <n v="1976"/>
    <s v="Nov"/>
    <n v="22"/>
    <n v="2"/>
    <n v="10665.44"/>
    <x v="1"/>
    <x v="2"/>
    <s v="R1021"/>
  </r>
  <r>
    <s v="Id1053"/>
    <n v="1962"/>
    <s v="Sep"/>
    <n v="7"/>
    <n v="0"/>
    <n v="10676.83"/>
    <x v="1"/>
    <x v="0"/>
    <s v="R1013"/>
  </r>
  <r>
    <s v="Id1052"/>
    <n v="1977"/>
    <s v="Aug"/>
    <n v="2"/>
    <n v="2"/>
    <n v="10690.11"/>
    <x v="1"/>
    <x v="2"/>
    <s v="R1021"/>
  </r>
  <r>
    <s v="Id1051"/>
    <n v="1976"/>
    <s v="Sep"/>
    <n v="30"/>
    <n v="2"/>
    <n v="10698.38"/>
    <x v="1"/>
    <x v="1"/>
    <s v="R1025"/>
  </r>
  <r>
    <s v="Id1050"/>
    <n v="1972"/>
    <s v="Oct"/>
    <n v="24"/>
    <n v="3"/>
    <n v="10702.64"/>
    <x v="1"/>
    <x v="0"/>
    <s v="R1013"/>
  </r>
  <r>
    <s v="Id1049"/>
    <n v="1967"/>
    <s v="Jul"/>
    <n v="30"/>
    <n v="0"/>
    <n v="10704.47"/>
    <x v="1"/>
    <x v="2"/>
    <s v="R1011"/>
  </r>
  <r>
    <s v="Id1048"/>
    <n v="1967"/>
    <s v="Oct"/>
    <n v="5"/>
    <n v="0"/>
    <n v="10713.64"/>
    <x v="1"/>
    <x v="0"/>
    <s v="R1011"/>
  </r>
  <r>
    <s v="Id1047"/>
    <n v="1992"/>
    <s v="Jun"/>
    <n v="25"/>
    <n v="0"/>
    <n v="10719.57"/>
    <x v="1"/>
    <x v="1"/>
    <s v="R1012"/>
  </r>
  <r>
    <s v="Id1046"/>
    <n v="1974"/>
    <s v="Dec"/>
    <n v="9"/>
    <n v="4"/>
    <n v="10736.87"/>
    <x v="1"/>
    <x v="1"/>
    <s v="R1016"/>
  </r>
  <r>
    <s v="Id1045"/>
    <n v="1986"/>
    <s v="Aug"/>
    <n v="29"/>
    <n v="3"/>
    <n v="10749.02"/>
    <x v="1"/>
    <x v="1"/>
    <s v="R1026"/>
  </r>
  <r>
    <s v="Id1044"/>
    <n v="1989"/>
    <s v="Nov"/>
    <n v="25"/>
    <n v="3"/>
    <n v="10769.75"/>
    <x v="1"/>
    <x v="2"/>
    <s v="R1022"/>
  </r>
  <r>
    <s v="Id1043"/>
    <n v="1967"/>
    <s v="Nov"/>
    <n v="11"/>
    <n v="1"/>
    <n v="10791.96"/>
    <x v="1"/>
    <x v="2"/>
    <s v="R1011"/>
  </r>
  <r>
    <s v="Id1042"/>
    <n v="1999"/>
    <s v="Dec"/>
    <n v="24"/>
    <n v="0"/>
    <n v="10795.94"/>
    <x v="1"/>
    <x v="1"/>
    <s v="R1011"/>
  </r>
  <r>
    <s v="Id1041"/>
    <n v="1967"/>
    <s v="Oct"/>
    <n v="23"/>
    <n v="0"/>
    <n v="10796.35"/>
    <x v="1"/>
    <x v="1"/>
    <s v="R1019"/>
  </r>
  <r>
    <s v="Id1040"/>
    <n v="1970"/>
    <s v="Oct"/>
    <n v="28"/>
    <n v="1"/>
    <n v="10797.34"/>
    <x v="1"/>
    <x v="2"/>
    <s v="R1023"/>
  </r>
  <r>
    <s v="Id1039"/>
    <n v="1970"/>
    <s v="Dec"/>
    <n v="18"/>
    <n v="2"/>
    <n v="10806.84"/>
    <x v="1"/>
    <x v="2"/>
    <s v="R1011"/>
  </r>
  <r>
    <s v="Id1038"/>
    <n v="1967"/>
    <s v="Oct"/>
    <n v="2"/>
    <n v="1"/>
    <n v="10807.49"/>
    <x v="1"/>
    <x v="2"/>
    <s v="R1013"/>
  </r>
  <r>
    <s v="Id1037"/>
    <n v="1968"/>
    <s v="Jul"/>
    <n v="28"/>
    <n v="1"/>
    <n v="10825.25"/>
    <x v="1"/>
    <x v="0"/>
    <s v="R1012"/>
  </r>
  <r>
    <s v="Id1036"/>
    <n v="1971"/>
    <s v="Dec"/>
    <n v="20"/>
    <n v="2"/>
    <n v="10848.13"/>
    <x v="1"/>
    <x v="0"/>
    <s v="R1012"/>
  </r>
  <r>
    <s v="Id1035"/>
    <n v="1994"/>
    <s v="Sep"/>
    <n v="6"/>
    <n v="0"/>
    <n v="10886.66"/>
    <x v="1"/>
    <x v="0"/>
    <s v="R1012"/>
  </r>
  <r>
    <s v="Id1034"/>
    <n v="1968"/>
    <s v="Nov"/>
    <n v="13"/>
    <n v="0"/>
    <n v="10923.93"/>
    <x v="1"/>
    <x v="1"/>
    <s v="R1024"/>
  </r>
  <r>
    <s v="Id1033"/>
    <n v="1968"/>
    <s v="Nov"/>
    <n v="12"/>
    <n v="1"/>
    <n v="10928.85"/>
    <x v="1"/>
    <x v="0"/>
    <s v="R1013"/>
  </r>
  <r>
    <s v="Id1032"/>
    <n v="1969"/>
    <s v="Nov"/>
    <n v="10"/>
    <n v="1"/>
    <n v="10942.13"/>
    <x v="1"/>
    <x v="0"/>
    <s v="R1012"/>
  </r>
  <r>
    <s v="Id1031"/>
    <n v="1965"/>
    <s v="Dec"/>
    <n v="4"/>
    <n v="0"/>
    <n v="10959.33"/>
    <x v="1"/>
    <x v="0"/>
    <s v="R1011"/>
  </r>
  <r>
    <s v="Id1030"/>
    <n v="1969"/>
    <s v="Aug"/>
    <n v="14"/>
    <n v="1"/>
    <n v="10959.69"/>
    <x v="1"/>
    <x v="0"/>
    <s v="R1012"/>
  </r>
  <r>
    <s v="Id1029"/>
    <n v="1965"/>
    <s v="Jun"/>
    <n v="19"/>
    <n v="0"/>
    <n v="10965.45"/>
    <x v="1"/>
    <x v="2"/>
    <s v="R1011"/>
  </r>
  <r>
    <s v="Id1028"/>
    <n v="1966"/>
    <s v="Jul"/>
    <n v="9"/>
    <n v="0"/>
    <n v="10976.25"/>
    <x v="1"/>
    <x v="2"/>
    <s v="R1012"/>
  </r>
  <r>
    <s v="Id1027"/>
    <n v="1973"/>
    <s v="Oct"/>
    <n v="21"/>
    <n v="4"/>
    <n v="10977.21"/>
    <x v="1"/>
    <x v="1"/>
    <s v="R1013"/>
  </r>
  <r>
    <s v="Id1026"/>
    <n v="1965"/>
    <s v="Dec"/>
    <n v="18"/>
    <n v="0"/>
    <n v="10982.5"/>
    <x v="1"/>
    <x v="0"/>
    <s v="R1013"/>
  </r>
  <r>
    <s v="Id1025"/>
    <n v="2000"/>
    <s v="Sep"/>
    <n v="17"/>
    <n v="0"/>
    <n v="10991.58"/>
    <x v="1"/>
    <x v="0"/>
    <s v="R1012"/>
  </r>
  <r>
    <s v="Id1024"/>
    <n v="1968"/>
    <s v="Oct"/>
    <n v="24"/>
    <n v="2"/>
    <n v="11013.71"/>
    <x v="1"/>
    <x v="1"/>
    <s v="R1013"/>
  </r>
  <r>
    <s v="Id1023"/>
    <n v="1974"/>
    <s v="Dec"/>
    <n v="15"/>
    <n v="4"/>
    <n v="11015.17"/>
    <x v="1"/>
    <x v="1"/>
    <s v="R1012"/>
  </r>
  <r>
    <s v="Id1022"/>
    <n v="1991"/>
    <s v="Jun"/>
    <n v="26"/>
    <n v="3"/>
    <n v="11018.05"/>
    <x v="1"/>
    <x v="2"/>
    <s v="R1012"/>
  </r>
  <r>
    <s v="Id1021"/>
    <n v="1996"/>
    <s v="Jul"/>
    <n v="21"/>
    <n v="0"/>
    <n v="11028.56"/>
    <x v="1"/>
    <x v="0"/>
    <s v="R1012"/>
  </r>
  <r>
    <s v="Id1020"/>
    <n v="1974"/>
    <s v="Dec"/>
    <n v="10"/>
    <n v="4"/>
    <n v="11033.66"/>
    <x v="1"/>
    <x v="0"/>
    <s v="R1012"/>
  </r>
  <r>
    <s v="Id1019"/>
    <n v="1989"/>
    <s v="Oct"/>
    <n v="25"/>
    <n v="3"/>
    <n v="11037.51"/>
    <x v="1"/>
    <x v="1"/>
    <s v="R1012"/>
  </r>
  <r>
    <s v="Id1018"/>
    <n v="1974"/>
    <s v="Aug"/>
    <n v="30"/>
    <n v="0"/>
    <n v="11037.85"/>
    <x v="1"/>
    <x v="2"/>
    <s v="R1025"/>
  </r>
  <r>
    <s v="Id1017"/>
    <n v="2001"/>
    <s v="Dec"/>
    <n v="17"/>
    <n v="0"/>
    <n v="11046.02"/>
    <x v="1"/>
    <x v="1"/>
    <s v="R1026"/>
  </r>
  <r>
    <s v="Id1016"/>
    <n v="2000"/>
    <s v="Sep"/>
    <n v="18"/>
    <n v="0"/>
    <n v="11068.7"/>
    <x v="1"/>
    <x v="1"/>
    <s v="R1011"/>
  </r>
  <r>
    <s v="Id1015"/>
    <n v="1971"/>
    <s v="Nov"/>
    <n v="9"/>
    <n v="0"/>
    <n v="11068.77"/>
    <x v="1"/>
    <x v="2"/>
    <s v="R1012"/>
  </r>
  <r>
    <s v="Id1014"/>
    <n v="1966"/>
    <s v="Nov"/>
    <n v="7"/>
    <n v="0"/>
    <n v="11070.54"/>
    <x v="1"/>
    <x v="0"/>
    <s v="R1011"/>
  </r>
  <r>
    <s v="Id1013"/>
    <n v="1966"/>
    <s v="Nov"/>
    <n v="20"/>
    <n v="0"/>
    <n v="11073.18"/>
    <x v="1"/>
    <x v="0"/>
    <s v="R1011"/>
  </r>
  <r>
    <s v="Id1012"/>
    <n v="1967"/>
    <s v="Sep"/>
    <n v="4"/>
    <n v="0"/>
    <n v="11082.58"/>
    <x v="1"/>
    <x v="2"/>
    <s v="R1012"/>
  </r>
  <r>
    <s v="Id1011"/>
    <n v="1972"/>
    <s v="Oct"/>
    <n v="7"/>
    <n v="3"/>
    <n v="11085.59"/>
    <x v="1"/>
    <x v="2"/>
    <s v="R1012"/>
  </r>
  <r>
    <s v="Id1010"/>
    <n v="1966"/>
    <s v="Sep"/>
    <n v="9"/>
    <n v="0"/>
    <n v="11090.72"/>
    <x v="1"/>
    <x v="1"/>
    <s v="R1013"/>
  </r>
  <r>
    <s v="Id1009"/>
    <n v="1966"/>
    <s v="Jul"/>
    <n v="5"/>
    <n v="0"/>
    <n v="11093.62"/>
    <x v="1"/>
    <x v="1"/>
    <s v="R1013"/>
  </r>
  <r>
    <s v="Id1008"/>
    <n v="1980"/>
    <s v="Aug"/>
    <n v="20"/>
    <n v="2"/>
    <n v="11103.33"/>
    <x v="1"/>
    <x v="1"/>
    <s v="R1021"/>
  </r>
  <r>
    <s v="Id1007"/>
    <n v="1969"/>
    <s v="Nov"/>
    <n v="30"/>
    <n v="2"/>
    <n v="11150.78"/>
    <x v="1"/>
    <x v="2"/>
    <s v="R1011"/>
  </r>
  <r>
    <s v="Id1006"/>
    <n v="1969"/>
    <s v="Jun"/>
    <n v="25"/>
    <n v="2"/>
    <n v="11163.57"/>
    <x v="1"/>
    <x v="2"/>
    <s v="R1011"/>
  </r>
  <r>
    <s v="Id1005"/>
    <n v="1966"/>
    <s v="Aug"/>
    <n v="6"/>
    <n v="0"/>
    <n v="11165.42"/>
    <x v="1"/>
    <x v="1"/>
    <s v="R1016"/>
  </r>
  <r>
    <s v="Id1004"/>
    <n v="1972"/>
    <s v="Sep"/>
    <n v="3"/>
    <n v="0"/>
    <n v="11186.2"/>
    <x v="1"/>
    <x v="2"/>
    <s v="R1021"/>
  </r>
  <r>
    <s v="Id1003"/>
    <n v="1970"/>
    <s v="Jun"/>
    <n v="14"/>
    <n v="2"/>
    <n v="11187.66"/>
    <x v="1"/>
    <x v="2"/>
    <s v="R1012"/>
  </r>
  <r>
    <s v="Id1002"/>
    <n v="1976"/>
    <s v="Jun"/>
    <n v="28"/>
    <n v="2"/>
    <n v="11217.35"/>
    <x v="1"/>
    <x v="2"/>
    <s v="R1025"/>
  </r>
  <r>
    <s v="Id1001"/>
    <n v="1969"/>
    <s v="Dec"/>
    <n v="30"/>
    <n v="2"/>
    <n v="11244.38"/>
    <x v="1"/>
    <x v="1"/>
    <s v="R1016"/>
  </r>
  <r>
    <s v="Id1000"/>
    <n v="1989"/>
    <s v="Dec"/>
    <n v="17"/>
    <n v="3"/>
    <n v="11250.43"/>
    <x v="1"/>
    <x v="2"/>
    <s v="R1026"/>
  </r>
  <r>
    <s v="Id999"/>
    <n v="1969"/>
    <s v="Aug"/>
    <n v="20"/>
    <n v="3"/>
    <n v="11253.42"/>
    <x v="1"/>
    <x v="1"/>
    <s v="R1011"/>
  </r>
  <r>
    <s v="Id998"/>
    <n v="1981"/>
    <s v="Oct"/>
    <n v="2"/>
    <n v="1"/>
    <n v="11255.29"/>
    <x v="1"/>
    <x v="1"/>
    <s v="R1026"/>
  </r>
  <r>
    <s v="Id997"/>
    <n v="1969"/>
    <s v="Oct"/>
    <n v="11"/>
    <n v="3"/>
    <n v="11264.54"/>
    <x v="1"/>
    <x v="2"/>
    <s v="R1011"/>
  </r>
  <r>
    <s v="Id996"/>
    <n v="1971"/>
    <s v="Dec"/>
    <n v="26"/>
    <n v="0"/>
    <n v="11265.71"/>
    <x v="1"/>
    <x v="1"/>
    <s v="R1025"/>
  </r>
  <r>
    <s v="Id995"/>
    <n v="2004"/>
    <s v="Oct"/>
    <n v="4"/>
    <n v="1"/>
    <n v="11272.33"/>
    <x v="1"/>
    <x v="2"/>
    <s v="R1019"/>
  </r>
  <r>
    <s v="Id994"/>
    <n v="1967"/>
    <s v="Jun"/>
    <n v="14"/>
    <n v="0"/>
    <n v="11286.54"/>
    <x v="1"/>
    <x v="0"/>
    <s v="R1024"/>
  </r>
  <r>
    <s v="Id993"/>
    <n v="1970"/>
    <s v="Jun"/>
    <n v="22"/>
    <n v="3"/>
    <n v="11289.11"/>
    <x v="1"/>
    <x v="1"/>
    <s v="R1012"/>
  </r>
  <r>
    <s v="Id992"/>
    <n v="1988"/>
    <s v="Nov"/>
    <n v="14"/>
    <n v="3"/>
    <n v="11294.57"/>
    <x v="1"/>
    <x v="1"/>
    <s v="R1022"/>
  </r>
  <r>
    <s v="Id991"/>
    <n v="1972"/>
    <s v="Sep"/>
    <n v="25"/>
    <n v="4"/>
    <n v="11299.34"/>
    <x v="1"/>
    <x v="2"/>
    <s v="R1011"/>
  </r>
  <r>
    <s v="Id990"/>
    <n v="1968"/>
    <s v="Oct"/>
    <n v="6"/>
    <n v="1"/>
    <n v="11305.93"/>
    <x v="1"/>
    <x v="1"/>
    <s v="R1012"/>
  </r>
  <r>
    <s v="Id989"/>
    <n v="1963"/>
    <s v="Nov"/>
    <n v="22"/>
    <n v="0"/>
    <n v="11312.33"/>
    <x v="1"/>
    <x v="0"/>
    <s v="R1012"/>
  </r>
  <r>
    <s v="Id988"/>
    <n v="1995"/>
    <s v="Dec"/>
    <n v="10"/>
    <n v="0"/>
    <n v="11318.57"/>
    <x v="1"/>
    <x v="2"/>
    <s v="R1026"/>
  </r>
  <r>
    <s v="Id987"/>
    <n v="1963"/>
    <s v="Jul"/>
    <n v="11"/>
    <n v="0"/>
    <n v="11319.12"/>
    <x v="1"/>
    <x v="1"/>
    <s v="R1012"/>
  </r>
  <r>
    <s v="Id986"/>
    <n v="2002"/>
    <s v="Sep"/>
    <n v="20"/>
    <n v="0"/>
    <n v="11321.49"/>
    <x v="1"/>
    <x v="0"/>
    <s v="R1012"/>
  </r>
  <r>
    <s v="Id985"/>
    <n v="1989"/>
    <s v="Aug"/>
    <n v="19"/>
    <n v="1"/>
    <n v="11326.71"/>
    <x v="1"/>
    <x v="0"/>
    <s v="R1013"/>
  </r>
  <r>
    <s v="Id984"/>
    <n v="1968"/>
    <s v="Nov"/>
    <n v="2"/>
    <n v="0"/>
    <n v="11344.32"/>
    <x v="1"/>
    <x v="2"/>
    <s v="R1025"/>
  </r>
  <r>
    <s v="Id983"/>
    <n v="1964"/>
    <s v="Jul"/>
    <n v="12"/>
    <n v="0"/>
    <n v="11345.52"/>
    <x v="1"/>
    <x v="0"/>
    <s v="R1011"/>
  </r>
  <r>
    <s v="Id982"/>
    <n v="1965"/>
    <s v="Nov"/>
    <n v="29"/>
    <n v="0"/>
    <n v="11353.23"/>
    <x v="1"/>
    <x v="1"/>
    <s v="R1012"/>
  </r>
  <r>
    <s v="Id981"/>
    <n v="1965"/>
    <s v="Sep"/>
    <n v="26"/>
    <n v="0"/>
    <n v="11356.66"/>
    <x v="1"/>
    <x v="0"/>
    <s v="R1012"/>
  </r>
  <r>
    <s v="Id980"/>
    <n v="1964"/>
    <s v="Jul"/>
    <n v="4"/>
    <n v="0"/>
    <n v="11362.76"/>
    <x v="1"/>
    <x v="1"/>
    <s v="R1011"/>
  </r>
  <r>
    <s v="Id979"/>
    <n v="1964"/>
    <s v="Jul"/>
    <n v="3"/>
    <n v="0"/>
    <n v="11363.28"/>
    <x v="1"/>
    <x v="1"/>
    <s v="R1013"/>
  </r>
  <r>
    <s v="Id978"/>
    <n v="1964"/>
    <s v="Dec"/>
    <n v="13"/>
    <n v="0"/>
    <n v="11365.95"/>
    <x v="1"/>
    <x v="2"/>
    <s v="R1011"/>
  </r>
  <r>
    <s v="Id977"/>
    <n v="1979"/>
    <s v="Jun"/>
    <n v="7"/>
    <n v="2"/>
    <n v="11369.39"/>
    <x v="1"/>
    <x v="1"/>
    <s v="R1026"/>
  </r>
  <r>
    <s v="Id976"/>
    <n v="1972"/>
    <s v="Dec"/>
    <n v="6"/>
    <n v="0"/>
    <n v="11378.57"/>
    <x v="1"/>
    <x v="2"/>
    <s v="R1025"/>
  </r>
  <r>
    <s v="Id975"/>
    <n v="1964"/>
    <s v="Jun"/>
    <n v="13"/>
    <n v="0"/>
    <n v="11381.33"/>
    <x v="1"/>
    <x v="2"/>
    <s v="R1013"/>
  </r>
  <r>
    <s v="Id974"/>
    <n v="1997"/>
    <s v="Jul"/>
    <n v="28"/>
    <n v="0"/>
    <n v="11388.27"/>
    <x v="1"/>
    <x v="2"/>
    <s v="R1026"/>
  </r>
  <r>
    <s v="Id973"/>
    <n v="1967"/>
    <s v="Dec"/>
    <n v="19"/>
    <n v="1"/>
    <n v="11394.07"/>
    <x v="1"/>
    <x v="1"/>
    <s v="R1018"/>
  </r>
  <r>
    <s v="Id972"/>
    <n v="1970"/>
    <s v="Oct"/>
    <n v="2"/>
    <n v="2"/>
    <n v="11396.9"/>
    <x v="1"/>
    <x v="0"/>
    <s v="R1024"/>
  </r>
  <r>
    <s v="Id971"/>
    <n v="1970"/>
    <s v="Oct"/>
    <n v="7"/>
    <n v="3"/>
    <n v="11411.69"/>
    <x v="1"/>
    <x v="2"/>
    <s v="R1011"/>
  </r>
  <r>
    <s v="Id970"/>
    <n v="1983"/>
    <s v="Oct"/>
    <n v="23"/>
    <n v="3"/>
    <n v="11412.02"/>
    <x v="1"/>
    <x v="1"/>
    <s v="R1021"/>
  </r>
  <r>
    <s v="Id969"/>
    <n v="1985"/>
    <s v="Jun"/>
    <n v="9"/>
    <n v="3"/>
    <n v="11419.49"/>
    <x v="1"/>
    <x v="1"/>
    <s v="R1012"/>
  </r>
  <r>
    <s v="Id968"/>
    <n v="1980"/>
    <s v="Jul"/>
    <n v="17"/>
    <n v="2"/>
    <n v="11435.74"/>
    <x v="1"/>
    <x v="0"/>
    <s v="R1021"/>
  </r>
  <r>
    <s v="Id967"/>
    <n v="1971"/>
    <s v="Sep"/>
    <n v="12"/>
    <n v="3"/>
    <n v="11436.74"/>
    <x v="1"/>
    <x v="0"/>
    <s v="R1012"/>
  </r>
  <r>
    <s v="Id966"/>
    <n v="1966"/>
    <s v="Jun"/>
    <n v="14"/>
    <n v="0"/>
    <n v="11454.02"/>
    <x v="1"/>
    <x v="1"/>
    <s v="R1012"/>
  </r>
  <r>
    <s v="Id965"/>
    <n v="1965"/>
    <s v="Jun"/>
    <n v="23"/>
    <n v="0"/>
    <n v="11455.28"/>
    <x v="1"/>
    <x v="2"/>
    <s v="R1011"/>
  </r>
  <r>
    <s v="Id964"/>
    <n v="1966"/>
    <s v="Sep"/>
    <n v="7"/>
    <n v="0"/>
    <n v="11478.14"/>
    <x v="1"/>
    <x v="2"/>
    <s v="R1025"/>
  </r>
  <r>
    <s v="Id963"/>
    <n v="2004"/>
    <s v="Sep"/>
    <n v="10"/>
    <n v="0"/>
    <n v="11482.63"/>
    <x v="1"/>
    <x v="2"/>
    <s v="R1013"/>
  </r>
  <r>
    <s v="Id962"/>
    <n v="1970"/>
    <s v="Oct"/>
    <n v="13"/>
    <n v="3"/>
    <n v="11488.32"/>
    <x v="1"/>
    <x v="1"/>
    <s v="R1014"/>
  </r>
  <r>
    <s v="Id961"/>
    <n v="1983"/>
    <s v="Jun"/>
    <n v="7"/>
    <n v="3"/>
    <n v="11492.46"/>
    <x v="1"/>
    <x v="0"/>
    <s v="R1026"/>
  </r>
  <r>
    <s v="Id960"/>
    <n v="1969"/>
    <s v="Aug"/>
    <n v="11"/>
    <n v="0"/>
    <n v="11497.69"/>
    <x v="1"/>
    <x v="1"/>
    <s v="R1012"/>
  </r>
  <r>
    <s v="Id959"/>
    <n v="1989"/>
    <s v="Oct"/>
    <n v="6"/>
    <n v="3"/>
    <n v="11511.61"/>
    <x v="1"/>
    <x v="0"/>
    <s v="R1026"/>
  </r>
  <r>
    <s v="Id958"/>
    <n v="1968"/>
    <s v="Jun"/>
    <n v="24"/>
    <n v="1"/>
    <n v="11512.41"/>
    <x v="1"/>
    <x v="1"/>
    <s v="R1024"/>
  </r>
  <r>
    <s v="Id957"/>
    <n v="1971"/>
    <s v="Dec"/>
    <n v="19"/>
    <n v="4"/>
    <n v="11520.1"/>
    <x v="1"/>
    <x v="1"/>
    <s v="R1012"/>
  </r>
  <r>
    <s v="Id956"/>
    <n v="1988"/>
    <s v="Jun"/>
    <n v="12"/>
    <n v="3"/>
    <n v="11524.25"/>
    <x v="1"/>
    <x v="1"/>
    <s v="R1026"/>
  </r>
  <r>
    <s v="Id955"/>
    <n v="1970"/>
    <s v="Jul"/>
    <n v="23"/>
    <n v="0"/>
    <n v="11530.12"/>
    <x v="1"/>
    <x v="1"/>
    <s v="R1012"/>
  </r>
  <r>
    <s v="Id954"/>
    <n v="1965"/>
    <s v="Oct"/>
    <n v="3"/>
    <n v="0"/>
    <n v="11534.87"/>
    <x v="1"/>
    <x v="1"/>
    <s v="R1017"/>
  </r>
  <r>
    <s v="Id953"/>
    <n v="1968"/>
    <s v="Nov"/>
    <n v="14"/>
    <n v="2"/>
    <n v="11538.42"/>
    <x v="1"/>
    <x v="1"/>
    <s v="R1011"/>
  </r>
  <r>
    <s v="Id952"/>
    <n v="1971"/>
    <s v="Dec"/>
    <n v="1"/>
    <n v="0"/>
    <n v="11540.25"/>
    <x v="1"/>
    <x v="1"/>
    <s v="R1012"/>
  </r>
  <r>
    <s v="Id951"/>
    <n v="1973"/>
    <s v="Jul"/>
    <n v="23"/>
    <n v="5"/>
    <n v="11552.9"/>
    <x v="1"/>
    <x v="2"/>
    <s v="R1011"/>
  </r>
  <r>
    <s v="Id950"/>
    <n v="1965"/>
    <s v="Oct"/>
    <n v="27"/>
    <n v="1"/>
    <n v="11554.22"/>
    <x v="1"/>
    <x v="1"/>
    <s v="R1013"/>
  </r>
  <r>
    <s v="Id949"/>
    <n v="1965"/>
    <s v="Dec"/>
    <n v="25"/>
    <n v="0"/>
    <n v="11566.3"/>
    <x v="1"/>
    <x v="0"/>
    <s v="R1016"/>
  </r>
  <r>
    <s v="Id948"/>
    <n v="1965"/>
    <s v="Nov"/>
    <n v="6"/>
    <n v="1"/>
    <n v="11576.13"/>
    <x v="1"/>
    <x v="0"/>
    <s v="R1011"/>
  </r>
  <r>
    <s v="Id947"/>
    <n v="1964"/>
    <s v="Jun"/>
    <n v="20"/>
    <n v="0"/>
    <n v="11602.75"/>
    <x v="1"/>
    <x v="1"/>
    <s v="R1020"/>
  </r>
  <r>
    <s v="Id946"/>
    <n v="1986"/>
    <s v="Jul"/>
    <n v="17"/>
    <n v="3"/>
    <n v="11625.11"/>
    <x v="1"/>
    <x v="0"/>
    <s v="R1022"/>
  </r>
  <r>
    <s v="Id945"/>
    <n v="1966"/>
    <s v="Oct"/>
    <n v="4"/>
    <n v="0"/>
    <n v="11657.72"/>
    <x v="1"/>
    <x v="2"/>
    <s v="R1024"/>
  </r>
  <r>
    <s v="Id944"/>
    <n v="1994"/>
    <s v="Jul"/>
    <n v="20"/>
    <n v="0"/>
    <n v="11657.81"/>
    <x v="1"/>
    <x v="2"/>
    <s v="R1023"/>
  </r>
  <r>
    <s v="Id943"/>
    <n v="1966"/>
    <s v="Jul"/>
    <n v="6"/>
    <n v="0"/>
    <n v="11658.12"/>
    <x v="1"/>
    <x v="1"/>
    <s v="R1024"/>
  </r>
  <r>
    <s v="Id942"/>
    <n v="1966"/>
    <s v="Aug"/>
    <n v="23"/>
    <n v="0"/>
    <n v="11658.38"/>
    <x v="1"/>
    <x v="0"/>
    <s v="R1024"/>
  </r>
  <r>
    <s v="Id941"/>
    <n v="1966"/>
    <s v="Nov"/>
    <n v="9"/>
    <n v="1"/>
    <n v="11674.13"/>
    <x v="1"/>
    <x v="1"/>
    <s v="R1011"/>
  </r>
  <r>
    <s v="Id940"/>
    <n v="1970"/>
    <s v="Dec"/>
    <n v="1"/>
    <n v="0"/>
    <n v="11696.52"/>
    <x v="1"/>
    <x v="1"/>
    <s v="R1021"/>
  </r>
  <r>
    <s v="Id939"/>
    <n v="1982"/>
    <s v="Oct"/>
    <n v="21"/>
    <n v="3"/>
    <n v="11712.97"/>
    <x v="1"/>
    <x v="2"/>
    <s v="R1021"/>
  </r>
  <r>
    <s v="Id938"/>
    <n v="1969"/>
    <s v="Oct"/>
    <n v="12"/>
    <n v="2"/>
    <n v="11729.68"/>
    <x v="1"/>
    <x v="1"/>
    <s v="R1024"/>
  </r>
  <r>
    <s v="Id937"/>
    <n v="1984"/>
    <s v="Nov"/>
    <n v="26"/>
    <n v="3"/>
    <n v="11730.82"/>
    <x v="1"/>
    <x v="0"/>
    <s v="R1026"/>
  </r>
  <r>
    <s v="Id936"/>
    <n v="1964"/>
    <s v="Nov"/>
    <n v="9"/>
    <n v="0"/>
    <n v="11735.88"/>
    <x v="1"/>
    <x v="1"/>
    <s v="R1012"/>
  </r>
  <r>
    <s v="Id935"/>
    <n v="1988"/>
    <s v="Sep"/>
    <n v="5"/>
    <n v="2"/>
    <n v="11737.85"/>
    <x v="1"/>
    <x v="1"/>
    <s v="R1011"/>
  </r>
  <r>
    <s v="Id934"/>
    <n v="1969"/>
    <s v="Nov"/>
    <n v="12"/>
    <n v="3"/>
    <n v="11741.73"/>
    <x v="1"/>
    <x v="1"/>
    <s v="R1011"/>
  </r>
  <r>
    <s v="Id933"/>
    <n v="1963"/>
    <s v="Jun"/>
    <n v="9"/>
    <n v="0"/>
    <n v="11743.3"/>
    <x v="1"/>
    <x v="0"/>
    <s v="R1013"/>
  </r>
  <r>
    <s v="Id932"/>
    <n v="1964"/>
    <s v="Dec"/>
    <n v="2"/>
    <n v="0"/>
    <n v="11743.93"/>
    <x v="1"/>
    <x v="1"/>
    <s v="R1012"/>
  </r>
  <r>
    <s v="Id931"/>
    <n v="1979"/>
    <s v="Nov"/>
    <n v="6"/>
    <n v="2"/>
    <n v="11752.68"/>
    <x v="1"/>
    <x v="1"/>
    <s v="R1026"/>
  </r>
  <r>
    <s v="Id930"/>
    <n v="1966"/>
    <s v="Jul"/>
    <n v="25"/>
    <n v="1"/>
    <n v="11763"/>
    <x v="1"/>
    <x v="0"/>
    <s v="R1016"/>
  </r>
  <r>
    <s v="Id929"/>
    <n v="1982"/>
    <s v="Nov"/>
    <n v="20"/>
    <n v="3"/>
    <n v="11773.06"/>
    <x v="1"/>
    <x v="0"/>
    <s v="R1026"/>
  </r>
  <r>
    <s v="Id928"/>
    <n v="1965"/>
    <s v="Oct"/>
    <n v="3"/>
    <n v="0"/>
    <n v="11830.61"/>
    <x v="1"/>
    <x v="1"/>
    <s v="R1012"/>
  </r>
  <r>
    <s v="Id927"/>
    <n v="1964"/>
    <s v="Jun"/>
    <n v="27"/>
    <n v="0"/>
    <n v="11833.78"/>
    <x v="1"/>
    <x v="0"/>
    <s v="R1013"/>
  </r>
  <r>
    <s v="Id926"/>
    <n v="1964"/>
    <s v="Sep"/>
    <n v="11"/>
    <n v="0"/>
    <n v="11837.16"/>
    <x v="1"/>
    <x v="0"/>
    <s v="R1011"/>
  </r>
  <r>
    <s v="Id925"/>
    <n v="1965"/>
    <s v="Sep"/>
    <n v="25"/>
    <n v="0"/>
    <n v="11840.78"/>
    <x v="1"/>
    <x v="2"/>
    <s v="R1012"/>
  </r>
  <r>
    <s v="Id924"/>
    <n v="1964"/>
    <s v="Jul"/>
    <n v="11"/>
    <n v="0"/>
    <n v="11842.44"/>
    <x v="1"/>
    <x v="2"/>
    <s v="R1011"/>
  </r>
  <r>
    <s v="Id923"/>
    <n v="1965"/>
    <s v="Nov"/>
    <n v="10"/>
    <n v="0"/>
    <n v="11842.62"/>
    <x v="1"/>
    <x v="0"/>
    <s v="R1012"/>
  </r>
  <r>
    <s v="Id922"/>
    <n v="1964"/>
    <s v="Jun"/>
    <n v="27"/>
    <n v="0"/>
    <n v="11848.14"/>
    <x v="1"/>
    <x v="2"/>
    <s v="R1011"/>
  </r>
  <r>
    <s v="Id921"/>
    <n v="1964"/>
    <s v="Sep"/>
    <n v="29"/>
    <n v="0"/>
    <n v="11856.41"/>
    <x v="1"/>
    <x v="2"/>
    <s v="R1013"/>
  </r>
  <r>
    <s v="Id920"/>
    <n v="1974"/>
    <s v="Jul"/>
    <n v="7"/>
    <n v="0"/>
    <n v="11858.56"/>
    <x v="1"/>
    <x v="0"/>
    <s v="R1011"/>
  </r>
  <r>
    <s v="Id919"/>
    <n v="1967"/>
    <s v="Aug"/>
    <n v="24"/>
    <n v="1"/>
    <n v="11879.1"/>
    <x v="1"/>
    <x v="0"/>
    <s v="R1024"/>
  </r>
  <r>
    <s v="Id918"/>
    <n v="1967"/>
    <s v="Jul"/>
    <n v="14"/>
    <n v="2"/>
    <n v="11881.36"/>
    <x v="1"/>
    <x v="2"/>
    <s v="R1011"/>
  </r>
  <r>
    <s v="Id917"/>
    <n v="1967"/>
    <s v="Oct"/>
    <n v="29"/>
    <n v="2"/>
    <n v="11881.97"/>
    <x v="1"/>
    <x v="1"/>
    <s v="R1013"/>
  </r>
  <r>
    <s v="Id916"/>
    <n v="2004"/>
    <s v="Jun"/>
    <n v="2"/>
    <n v="2"/>
    <n v="11884.05"/>
    <x v="1"/>
    <x v="0"/>
    <s v="R1013"/>
  </r>
  <r>
    <s v="Id915"/>
    <n v="1964"/>
    <s v="Nov"/>
    <n v="19"/>
    <n v="0"/>
    <n v="11918.2"/>
    <x v="1"/>
    <x v="1"/>
    <s v="R1021"/>
  </r>
  <r>
    <s v="Id914"/>
    <n v="1964"/>
    <s v="Dec"/>
    <n v="20"/>
    <n v="0"/>
    <n v="11931.13"/>
    <x v="1"/>
    <x v="1"/>
    <s v="R1019"/>
  </r>
  <r>
    <s v="Id913"/>
    <n v="1964"/>
    <s v="Aug"/>
    <n v="2"/>
    <n v="0"/>
    <n v="11938.26"/>
    <x v="1"/>
    <x v="0"/>
    <s v="R1019"/>
  </r>
  <r>
    <s v="Id912"/>
    <n v="1991"/>
    <s v="Oct"/>
    <n v="19"/>
    <n v="3"/>
    <n v="11941.83"/>
    <x v="1"/>
    <x v="1"/>
    <s v="R1023"/>
  </r>
  <r>
    <s v="Id911"/>
    <n v="1964"/>
    <s v="Dec"/>
    <n v="25"/>
    <n v="0"/>
    <n v="11944.59"/>
    <x v="1"/>
    <x v="2"/>
    <s v="R1016"/>
  </r>
  <r>
    <s v="Id910"/>
    <n v="1965"/>
    <s v="Nov"/>
    <n v="1"/>
    <n v="1"/>
    <n v="11945.13"/>
    <x v="1"/>
    <x v="2"/>
    <s v="R1012"/>
  </r>
  <r>
    <s v="Id909"/>
    <n v="1964"/>
    <s v="Sep"/>
    <n v="29"/>
    <n v="1"/>
    <n v="11946.63"/>
    <x v="1"/>
    <x v="2"/>
    <s v="R1013"/>
  </r>
  <r>
    <s v="Id908"/>
    <n v="1967"/>
    <s v="Dec"/>
    <n v="22"/>
    <n v="3"/>
    <n v="11987.17"/>
    <x v="1"/>
    <x v="0"/>
    <s v="R1013"/>
  </r>
  <r>
    <s v="Id907"/>
    <n v="1983"/>
    <s v="Jul"/>
    <n v="4"/>
    <n v="3"/>
    <n v="11987.68"/>
    <x v="1"/>
    <x v="2"/>
    <s v="R1026"/>
  </r>
  <r>
    <s v="Id906"/>
    <n v="1993"/>
    <s v="Dec"/>
    <n v="12"/>
    <n v="0"/>
    <n v="11994.89"/>
    <x v="1"/>
    <x v="2"/>
    <s v="R1012"/>
  </r>
  <r>
    <s v="Id905"/>
    <n v="1982"/>
    <s v="Oct"/>
    <n v="17"/>
    <n v="3"/>
    <n v="12001.29"/>
    <x v="1"/>
    <x v="0"/>
    <s v="R1021"/>
  </r>
  <r>
    <s v="Id904"/>
    <n v="1965"/>
    <s v="Jun"/>
    <n v="9"/>
    <n v="0"/>
    <n v="12029.29"/>
    <x v="1"/>
    <x v="2"/>
    <s v="R1024"/>
  </r>
  <r>
    <s v="Id903"/>
    <n v="1965"/>
    <s v="Oct"/>
    <n v="29"/>
    <n v="1"/>
    <n v="12032.33"/>
    <x v="1"/>
    <x v="1"/>
    <s v="R1011"/>
  </r>
  <r>
    <s v="Id902"/>
    <n v="1979"/>
    <s v="Oct"/>
    <n v="16"/>
    <n v="2"/>
    <n v="12035.18"/>
    <x v="1"/>
    <x v="0"/>
    <s v="R1021"/>
  </r>
  <r>
    <s v="Id901"/>
    <n v="1966"/>
    <s v="Nov"/>
    <n v="24"/>
    <n v="1"/>
    <n v="12044.34"/>
    <x v="1"/>
    <x v="1"/>
    <s v="R1012"/>
  </r>
  <r>
    <s v="Id900"/>
    <n v="1986"/>
    <s v="Sep"/>
    <n v="7"/>
    <n v="3"/>
    <n v="12048.13"/>
    <x v="1"/>
    <x v="2"/>
    <s v="R1026"/>
  </r>
  <r>
    <s v="Id899"/>
    <n v="1984"/>
    <s v="Sep"/>
    <n v="2"/>
    <n v="3"/>
    <n v="12091.34"/>
    <x v="1"/>
    <x v="2"/>
    <s v="R1022"/>
  </r>
  <r>
    <s v="Id898"/>
    <n v="1968"/>
    <s v="Jun"/>
    <n v="21"/>
    <n v="3"/>
    <n v="12094.48"/>
    <x v="1"/>
    <x v="0"/>
    <s v="R1011"/>
  </r>
  <r>
    <s v="Id897"/>
    <n v="1968"/>
    <s v="Dec"/>
    <n v="9"/>
    <n v="2"/>
    <n v="12096.65"/>
    <x v="1"/>
    <x v="1"/>
    <s v="R1024"/>
  </r>
  <r>
    <s v="Id896"/>
    <n v="1968"/>
    <s v="Oct"/>
    <n v="25"/>
    <n v="3"/>
    <n v="12105.32"/>
    <x v="1"/>
    <x v="0"/>
    <s v="R1011"/>
  </r>
  <r>
    <s v="Id895"/>
    <n v="1963"/>
    <s v="Jul"/>
    <n v="20"/>
    <n v="0"/>
    <n v="12124.99"/>
    <x v="1"/>
    <x v="1"/>
    <s v="R1012"/>
  </r>
  <r>
    <s v="Id894"/>
    <n v="1963"/>
    <s v="Jun"/>
    <n v="4"/>
    <n v="0"/>
    <n v="12129.61"/>
    <x v="1"/>
    <x v="1"/>
    <s v="R1012"/>
  </r>
  <r>
    <s v="Id893"/>
    <n v="1991"/>
    <s v="Nov"/>
    <n v="6"/>
    <n v="3"/>
    <n v="12130.8"/>
    <x v="1"/>
    <x v="0"/>
    <s v="R1026"/>
  </r>
  <r>
    <s v="Id892"/>
    <n v="1974"/>
    <s v="Sep"/>
    <n v="16"/>
    <n v="0"/>
    <n v="12137.6"/>
    <x v="1"/>
    <x v="0"/>
    <s v="R1012"/>
  </r>
  <r>
    <s v="Id891"/>
    <n v="1962"/>
    <s v="Nov"/>
    <n v="4"/>
    <n v="0"/>
    <n v="12142.58"/>
    <x v="1"/>
    <x v="2"/>
    <s v="R1013"/>
  </r>
  <r>
    <s v="Id890"/>
    <n v="1962"/>
    <s v="Sep"/>
    <n v="15"/>
    <n v="0"/>
    <n v="12146.97"/>
    <x v="1"/>
    <x v="0"/>
    <s v="R1011"/>
  </r>
  <r>
    <s v="Id889"/>
    <n v="1987"/>
    <s v="Oct"/>
    <n v="5"/>
    <n v="3"/>
    <n v="12148.2"/>
    <x v="1"/>
    <x v="0"/>
    <s v="R1012"/>
  </r>
  <r>
    <s v="Id888"/>
    <n v="1991"/>
    <s v="Aug"/>
    <n v="29"/>
    <n v="3"/>
    <n v="12198.64"/>
    <x v="1"/>
    <x v="0"/>
    <s v="R1026"/>
  </r>
  <r>
    <s v="Id887"/>
    <n v="1977"/>
    <s v="Aug"/>
    <n v="14"/>
    <n v="2"/>
    <n v="12218.7"/>
    <x v="1"/>
    <x v="1"/>
    <s v="R1012"/>
  </r>
  <r>
    <s v="Id886"/>
    <n v="1964"/>
    <s v="Jul"/>
    <n v="20"/>
    <n v="0"/>
    <n v="12222.9"/>
    <x v="1"/>
    <x v="2"/>
    <s v="R1012"/>
  </r>
  <r>
    <s v="Id885"/>
    <n v="1964"/>
    <s v="Jul"/>
    <n v="2"/>
    <n v="0"/>
    <n v="12224.35"/>
    <x v="1"/>
    <x v="1"/>
    <s v="R1012"/>
  </r>
  <r>
    <s v="Id884"/>
    <n v="1964"/>
    <s v="Jun"/>
    <n v="24"/>
    <n v="0"/>
    <n v="12231.61"/>
    <x v="1"/>
    <x v="0"/>
    <s v="R1012"/>
  </r>
  <r>
    <s v="Id883"/>
    <n v="1963"/>
    <s v="Jul"/>
    <n v="19"/>
    <n v="0"/>
    <n v="12233.83"/>
    <x v="1"/>
    <x v="1"/>
    <s v="R1011"/>
  </r>
  <r>
    <s v="Id882"/>
    <n v="1964"/>
    <s v="Oct"/>
    <n v="15"/>
    <n v="0"/>
    <n v="12235.84"/>
    <x v="1"/>
    <x v="0"/>
    <s v="R1012"/>
  </r>
  <r>
    <s v="Id881"/>
    <n v="1966"/>
    <s v="Jul"/>
    <n v="29"/>
    <n v="0"/>
    <n v="12237.73"/>
    <x v="1"/>
    <x v="0"/>
    <s v="R1012"/>
  </r>
  <r>
    <s v="Id880"/>
    <n v="1963"/>
    <s v="Jul"/>
    <n v="17"/>
    <n v="0"/>
    <n v="12244.53"/>
    <x v="1"/>
    <x v="1"/>
    <s v="R1013"/>
  </r>
  <r>
    <s v="Id879"/>
    <n v="1974"/>
    <s v="Jun"/>
    <n v="23"/>
    <n v="0"/>
    <n v="12245.17"/>
    <x v="1"/>
    <x v="1"/>
    <s v="R1012"/>
  </r>
  <r>
    <s v="Id878"/>
    <n v="1989"/>
    <s v="Nov"/>
    <n v="23"/>
    <n v="3"/>
    <n v="12254.44"/>
    <x v="1"/>
    <x v="0"/>
    <s v="R1026"/>
  </r>
  <r>
    <s v="Id877"/>
    <n v="1986"/>
    <s v="Aug"/>
    <n v="13"/>
    <n v="3"/>
    <n v="12255.04"/>
    <x v="1"/>
    <x v="2"/>
    <s v="R1026"/>
  </r>
  <r>
    <s v="Id876"/>
    <n v="1966"/>
    <s v="Dec"/>
    <n v="6"/>
    <n v="2"/>
    <n v="12265.51"/>
    <x v="1"/>
    <x v="0"/>
    <s v="R1013"/>
  </r>
  <r>
    <s v="Id875"/>
    <n v="1967"/>
    <s v="Dec"/>
    <n v="30"/>
    <n v="2"/>
    <n v="12268.63"/>
    <x v="1"/>
    <x v="1"/>
    <s v="R1012"/>
  </r>
  <r>
    <s v="Id874"/>
    <n v="1967"/>
    <s v="Aug"/>
    <n v="28"/>
    <n v="2"/>
    <n v="12269.69"/>
    <x v="1"/>
    <x v="2"/>
    <s v="R1012"/>
  </r>
  <r>
    <s v="Id873"/>
    <n v="1966"/>
    <s v="Nov"/>
    <n v="16"/>
    <n v="0"/>
    <n v="12282.03"/>
    <x v="1"/>
    <x v="1"/>
    <s v="R1025"/>
  </r>
  <r>
    <s v="Id872"/>
    <n v="1990"/>
    <s v="Oct"/>
    <n v="29"/>
    <n v="3"/>
    <n v="12282.38"/>
    <x v="1"/>
    <x v="1"/>
    <s v="R1011"/>
  </r>
  <r>
    <s v="Id871"/>
    <n v="1963"/>
    <s v="Oct"/>
    <n v="28"/>
    <n v="0"/>
    <n v="12299.59"/>
    <x v="1"/>
    <x v="1"/>
    <s v="R1025"/>
  </r>
  <r>
    <s v="Id870"/>
    <n v="1963"/>
    <s v="Aug"/>
    <n v="29"/>
    <n v="0"/>
    <n v="12323.94"/>
    <x v="1"/>
    <x v="0"/>
    <s v="R1017"/>
  </r>
  <r>
    <s v="Id869"/>
    <n v="1963"/>
    <s v="Aug"/>
    <n v="2"/>
    <n v="1"/>
    <n v="12333.83"/>
    <x v="1"/>
    <x v="2"/>
    <s v="R1011"/>
  </r>
  <r>
    <s v="Id868"/>
    <n v="1963"/>
    <s v="Sep"/>
    <n v="22"/>
    <n v="1"/>
    <n v="12347.17"/>
    <x v="1"/>
    <x v="0"/>
    <s v="R1011"/>
  </r>
  <r>
    <s v="Id867"/>
    <n v="1966"/>
    <s v="Dec"/>
    <n v="29"/>
    <n v="3"/>
    <n v="12363.55"/>
    <x v="1"/>
    <x v="0"/>
    <s v="R1011"/>
  </r>
  <r>
    <s v="Id866"/>
    <n v="1962"/>
    <s v="Sep"/>
    <n v="26"/>
    <n v="0"/>
    <n v="12369.89"/>
    <x v="1"/>
    <x v="2"/>
    <s v="R1024"/>
  </r>
  <r>
    <s v="Id865"/>
    <n v="1989"/>
    <s v="Dec"/>
    <n v="29"/>
    <n v="0"/>
    <n v="12404.88"/>
    <x v="1"/>
    <x v="0"/>
    <s v="R1016"/>
  </r>
  <r>
    <s v="Id864"/>
    <n v="1972"/>
    <s v="Aug"/>
    <n v="21"/>
    <n v="0"/>
    <n v="12407.3"/>
    <x v="1"/>
    <x v="2"/>
    <s v="R1021"/>
  </r>
  <r>
    <s v="Id863"/>
    <n v="1979"/>
    <s v="Jul"/>
    <n v="14"/>
    <n v="2"/>
    <n v="12408.29"/>
    <x v="1"/>
    <x v="1"/>
    <s v="R1022"/>
  </r>
  <r>
    <s v="Id862"/>
    <n v="1964"/>
    <s v="Aug"/>
    <n v="4"/>
    <n v="0"/>
    <n v="12430.95"/>
    <x v="1"/>
    <x v="0"/>
    <s v="R1024"/>
  </r>
  <r>
    <s v="Id861"/>
    <n v="1995"/>
    <s v="Aug"/>
    <n v="9"/>
    <n v="0"/>
    <n v="12452.25"/>
    <x v="1"/>
    <x v="0"/>
    <s v="R1012"/>
  </r>
  <r>
    <s v="Id860"/>
    <n v="1968"/>
    <s v="Nov"/>
    <n v="26"/>
    <n v="3"/>
    <n v="12475.35"/>
    <x v="1"/>
    <x v="1"/>
    <s v="R1012"/>
  </r>
  <r>
    <s v="Id859"/>
    <n v="1968"/>
    <s v="Nov"/>
    <n v="12"/>
    <n v="3"/>
    <n v="12479.71"/>
    <x v="1"/>
    <x v="0"/>
    <s v="R1012"/>
  </r>
  <r>
    <s v="Id858"/>
    <n v="1967"/>
    <s v="Sep"/>
    <n v="1"/>
    <n v="3"/>
    <n v="12485.8"/>
    <x v="1"/>
    <x v="0"/>
    <s v="R1013"/>
  </r>
  <r>
    <s v="Id857"/>
    <n v="1968"/>
    <s v="Dec"/>
    <n v="3"/>
    <n v="3"/>
    <n v="12495.29"/>
    <x v="1"/>
    <x v="0"/>
    <s v="R1012"/>
  </r>
  <r>
    <s v="Id856"/>
    <n v="1966"/>
    <s v="Jul"/>
    <n v="12"/>
    <n v="0"/>
    <n v="12499.88"/>
    <x v="1"/>
    <x v="2"/>
    <s v="R1012"/>
  </r>
  <r>
    <s v="Id855"/>
    <n v="1962"/>
    <s v="Oct"/>
    <n v="16"/>
    <n v="0"/>
    <n v="12523.6"/>
    <x v="1"/>
    <x v="0"/>
    <s v="R1012"/>
  </r>
  <r>
    <s v="Id854"/>
    <n v="1961"/>
    <s v="Nov"/>
    <n v="28"/>
    <n v="0"/>
    <n v="12557.61"/>
    <x v="1"/>
    <x v="0"/>
    <s v="R1013"/>
  </r>
  <r>
    <s v="Id853"/>
    <n v="1961"/>
    <s v="Nov"/>
    <n v="28"/>
    <n v="0"/>
    <n v="12574.05"/>
    <x v="1"/>
    <x v="1"/>
    <s v="R1011"/>
  </r>
  <r>
    <s v="Id852"/>
    <n v="1969"/>
    <s v="Nov"/>
    <n v="26"/>
    <n v="0"/>
    <n v="12579.92"/>
    <x v="1"/>
    <x v="1"/>
    <s v="R1025"/>
  </r>
  <r>
    <s v="Id851"/>
    <n v="1970"/>
    <s v="Jun"/>
    <n v="18"/>
    <n v="5"/>
    <n v="12592.53"/>
    <x v="1"/>
    <x v="2"/>
    <s v="R1013"/>
  </r>
  <r>
    <s v="Id850"/>
    <n v="1988"/>
    <s v="Aug"/>
    <n v="11"/>
    <n v="3"/>
    <n v="12600.46"/>
    <x v="1"/>
    <x v="1"/>
    <s v="R1023"/>
  </r>
  <r>
    <s v="Id849"/>
    <n v="1998"/>
    <s v="Nov"/>
    <n v="18"/>
    <n v="1"/>
    <n v="12609.89"/>
    <x v="1"/>
    <x v="0"/>
    <s v="R1012"/>
  </r>
  <r>
    <s v="Id848"/>
    <n v="1963"/>
    <s v="Aug"/>
    <n v="19"/>
    <n v="0"/>
    <n v="12622.18"/>
    <x v="1"/>
    <x v="1"/>
    <s v="R1012"/>
  </r>
  <r>
    <s v="Id847"/>
    <n v="1970"/>
    <s v="Dec"/>
    <n v="28"/>
    <n v="0"/>
    <n v="12624.74"/>
    <x v="1"/>
    <x v="1"/>
    <s v="R1012"/>
  </r>
  <r>
    <s v="Id846"/>
    <n v="1965"/>
    <s v="Oct"/>
    <n v="4"/>
    <n v="2"/>
    <n v="12629.17"/>
    <x v="1"/>
    <x v="1"/>
    <s v="R1013"/>
  </r>
  <r>
    <s v="Id845"/>
    <n v="1962"/>
    <s v="Nov"/>
    <n v="22"/>
    <n v="0"/>
    <n v="12629.9"/>
    <x v="1"/>
    <x v="0"/>
    <s v="R1013"/>
  </r>
  <r>
    <s v="Id844"/>
    <n v="1962"/>
    <s v="Jul"/>
    <n v="22"/>
    <n v="0"/>
    <n v="12638.2"/>
    <x v="1"/>
    <x v="1"/>
    <s v="R1011"/>
  </r>
  <r>
    <s v="Id843"/>
    <n v="1972"/>
    <s v="Sep"/>
    <n v="5"/>
    <n v="0"/>
    <n v="12640.24"/>
    <x v="1"/>
    <x v="1"/>
    <s v="R1011"/>
  </r>
  <r>
    <s v="Id842"/>
    <n v="1966"/>
    <s v="Dec"/>
    <n v="17"/>
    <n v="2"/>
    <n v="12643.38"/>
    <x v="1"/>
    <x v="1"/>
    <s v="R1012"/>
  </r>
  <r>
    <s v="Id841"/>
    <n v="1962"/>
    <s v="Jul"/>
    <n v="11"/>
    <n v="0"/>
    <n v="12644.59"/>
    <x v="1"/>
    <x v="2"/>
    <s v="R1011"/>
  </r>
  <r>
    <s v="Id840"/>
    <n v="1965"/>
    <s v="Sep"/>
    <n v="14"/>
    <n v="2"/>
    <n v="12646.21"/>
    <x v="1"/>
    <x v="2"/>
    <s v="R1011"/>
  </r>
  <r>
    <s v="Id839"/>
    <n v="1962"/>
    <s v="Aug"/>
    <n v="27"/>
    <n v="0"/>
    <n v="12648.7"/>
    <x v="1"/>
    <x v="2"/>
    <s v="R1013"/>
  </r>
  <r>
    <s v="Id838"/>
    <n v="1974"/>
    <s v="Sep"/>
    <n v="24"/>
    <n v="0"/>
    <n v="12697.48"/>
    <x v="1"/>
    <x v="0"/>
    <s v="R1021"/>
  </r>
  <r>
    <s v="Id837"/>
    <n v="1992"/>
    <s v="Jul"/>
    <n v="7"/>
    <n v="0"/>
    <n v="12699.56"/>
    <x v="1"/>
    <x v="2"/>
    <s v="R1011"/>
  </r>
  <r>
    <s v="Id836"/>
    <n v="1964"/>
    <s v="Nov"/>
    <n v="28"/>
    <n v="0"/>
    <n v="12700.63"/>
    <x v="1"/>
    <x v="0"/>
    <s v="R1011"/>
  </r>
  <r>
    <s v="Id835"/>
    <n v="1970"/>
    <s v="Jul"/>
    <n v="8"/>
    <n v="0"/>
    <n v="12713"/>
    <x v="1"/>
    <x v="1"/>
    <s v="R1011"/>
  </r>
  <r>
    <s v="Id834"/>
    <n v="1988"/>
    <s v="Jul"/>
    <n v="17"/>
    <n v="3"/>
    <n v="12718.21"/>
    <x v="1"/>
    <x v="1"/>
    <s v="R1026"/>
  </r>
  <r>
    <s v="Id833"/>
    <n v="1962"/>
    <s v="Sep"/>
    <n v="2"/>
    <n v="0"/>
    <n v="12731"/>
    <x v="1"/>
    <x v="0"/>
    <s v="R1016"/>
  </r>
  <r>
    <s v="Id832"/>
    <n v="1962"/>
    <s v="Oct"/>
    <n v="1"/>
    <n v="0"/>
    <n v="12741.17"/>
    <x v="1"/>
    <x v="1"/>
    <s v="R1017"/>
  </r>
  <r>
    <s v="Id831"/>
    <n v="1975"/>
    <s v="Sep"/>
    <n v="25"/>
    <n v="1"/>
    <n v="12770.27"/>
    <x v="1"/>
    <x v="0"/>
    <s v="R1021"/>
  </r>
  <r>
    <s v="Id830"/>
    <n v="1972"/>
    <s v="Oct"/>
    <n v="7"/>
    <n v="0"/>
    <n v="12776.05"/>
    <x v="1"/>
    <x v="0"/>
    <s v="R1026"/>
  </r>
  <r>
    <s v="Id829"/>
    <n v="1963"/>
    <s v="Dec"/>
    <n v="5"/>
    <n v="0"/>
    <n v="12788.03"/>
    <x v="1"/>
    <x v="0"/>
    <s v="R1025"/>
  </r>
  <r>
    <s v="Id828"/>
    <n v="1983"/>
    <s v="Oct"/>
    <n v="29"/>
    <n v="3"/>
    <n v="12788.18"/>
    <x v="1"/>
    <x v="1"/>
    <s v="R1026"/>
  </r>
  <r>
    <s v="Id827"/>
    <n v="1978"/>
    <s v="Jul"/>
    <n v="24"/>
    <n v="0"/>
    <n v="12797.21"/>
    <x v="1"/>
    <x v="1"/>
    <s v="R1024"/>
  </r>
  <r>
    <s v="Id826"/>
    <n v="1963"/>
    <s v="Jul"/>
    <n v="20"/>
    <n v="0"/>
    <n v="12815.44"/>
    <x v="1"/>
    <x v="0"/>
    <s v="R1024"/>
  </r>
  <r>
    <s v="Id825"/>
    <n v="1967"/>
    <s v="Sep"/>
    <n v="25"/>
    <n v="0"/>
    <n v="12823.25"/>
    <x v="1"/>
    <x v="0"/>
    <s v="R1021"/>
  </r>
  <r>
    <s v="Id824"/>
    <n v="2004"/>
    <s v="Nov"/>
    <n v="9"/>
    <n v="2"/>
    <n v="12829.46"/>
    <x v="1"/>
    <x v="0"/>
    <s v="R1016"/>
  </r>
  <r>
    <s v="Id823"/>
    <n v="1993"/>
    <s v="Sep"/>
    <n v="27"/>
    <n v="0"/>
    <n v="12847.24"/>
    <x v="1"/>
    <x v="2"/>
    <s v="R1012"/>
  </r>
  <r>
    <s v="Id822"/>
    <n v="1973"/>
    <s v="Sep"/>
    <n v="22"/>
    <n v="0"/>
    <n v="12852.37"/>
    <x v="1"/>
    <x v="1"/>
    <s v="R1012"/>
  </r>
  <r>
    <s v="Id821"/>
    <n v="1963"/>
    <s v="Sep"/>
    <n v="27"/>
    <n v="0"/>
    <n v="12856.84"/>
    <x v="1"/>
    <x v="0"/>
    <s v="R1021"/>
  </r>
  <r>
    <s v="Id820"/>
    <n v="1984"/>
    <s v="Aug"/>
    <n v="6"/>
    <n v="3"/>
    <n v="12870.31"/>
    <x v="1"/>
    <x v="0"/>
    <s v="R1012"/>
  </r>
  <r>
    <s v="Id819"/>
    <n v="2004"/>
    <s v="Jul"/>
    <n v="9"/>
    <n v="0"/>
    <n v="12890.06"/>
    <x v="1"/>
    <x v="1"/>
    <s v="R1019"/>
  </r>
  <r>
    <s v="Id818"/>
    <n v="1963"/>
    <s v="Aug"/>
    <n v="16"/>
    <n v="1"/>
    <n v="12913.99"/>
    <x v="1"/>
    <x v="2"/>
    <s v="R1016"/>
  </r>
  <r>
    <s v="Id817"/>
    <n v="1963"/>
    <s v="Sep"/>
    <n v="1"/>
    <n v="2"/>
    <n v="12925.89"/>
    <x v="1"/>
    <x v="2"/>
    <s v="R1013"/>
  </r>
  <r>
    <s v="Id816"/>
    <n v="1963"/>
    <s v="Aug"/>
    <n v="14"/>
    <n v="2"/>
    <n v="12928.79"/>
    <x v="1"/>
    <x v="2"/>
    <s v="R1013"/>
  </r>
  <r>
    <s v="Id815"/>
    <n v="1966"/>
    <s v="Dec"/>
    <n v="22"/>
    <n v="4"/>
    <n v="12949.16"/>
    <x v="1"/>
    <x v="0"/>
    <s v="R1013"/>
  </r>
  <r>
    <s v="Id814"/>
    <n v="1961"/>
    <s v="Aug"/>
    <n v="20"/>
    <n v="0"/>
    <n v="12950.07"/>
    <x v="1"/>
    <x v="1"/>
    <s v="R1012"/>
  </r>
  <r>
    <s v="Id813"/>
    <n v="1960"/>
    <s v="Nov"/>
    <n v="4"/>
    <n v="0"/>
    <n v="12957.12"/>
    <x v="1"/>
    <x v="1"/>
    <s v="R1011"/>
  </r>
  <r>
    <s v="Id812"/>
    <n v="1960"/>
    <s v="Jun"/>
    <n v="22"/>
    <n v="0"/>
    <n v="12979.36"/>
    <x v="1"/>
    <x v="1"/>
    <s v="R1011"/>
  </r>
  <r>
    <s v="Id811"/>
    <n v="1960"/>
    <s v="Sep"/>
    <n v="23"/>
    <n v="0"/>
    <n v="12981.35"/>
    <x v="1"/>
    <x v="0"/>
    <s v="R1013"/>
  </r>
  <r>
    <s v="Id810"/>
    <n v="1960"/>
    <s v="Nov"/>
    <n v="28"/>
    <n v="0"/>
    <n v="12982.87"/>
    <x v="1"/>
    <x v="1"/>
    <s v="R1013"/>
  </r>
  <r>
    <s v="Id809"/>
    <n v="1979"/>
    <s v="Nov"/>
    <n v="27"/>
    <n v="2"/>
    <n v="12994.12"/>
    <x v="1"/>
    <x v="2"/>
    <s v="R1026"/>
  </r>
  <r>
    <s v="Id808"/>
    <n v="1981"/>
    <s v="Oct"/>
    <n v="30"/>
    <n v="1"/>
    <n v="13002.91"/>
    <x v="1"/>
    <x v="1"/>
    <s v="R1012"/>
  </r>
  <r>
    <s v="Id807"/>
    <n v="1962"/>
    <s v="Jun"/>
    <n v="24"/>
    <n v="0"/>
    <n v="13004.95"/>
    <x v="1"/>
    <x v="1"/>
    <s v="R1012"/>
  </r>
  <r>
    <s v="Id806"/>
    <n v="1969"/>
    <s v="Dec"/>
    <n v="13"/>
    <n v="0"/>
    <n v="13008.07"/>
    <x v="1"/>
    <x v="0"/>
    <s v="R1012"/>
  </r>
  <r>
    <s v="Id805"/>
    <n v="1972"/>
    <s v="Sep"/>
    <n v="27"/>
    <n v="0"/>
    <n v="13010.86"/>
    <x v="1"/>
    <x v="2"/>
    <s v="R1012"/>
  </r>
  <r>
    <s v="Id804"/>
    <n v="1962"/>
    <s v="Jul"/>
    <n v="20"/>
    <n v="0"/>
    <n v="13012.21"/>
    <x v="1"/>
    <x v="1"/>
    <s v="R1012"/>
  </r>
  <r>
    <s v="Id803"/>
    <n v="1964"/>
    <s v="Sep"/>
    <n v="23"/>
    <n v="1"/>
    <n v="13019.16"/>
    <x v="1"/>
    <x v="1"/>
    <s v="R1024"/>
  </r>
  <r>
    <s v="Id802"/>
    <n v="1965"/>
    <s v="Nov"/>
    <n v="4"/>
    <n v="0"/>
    <n v="13023.93"/>
    <x v="1"/>
    <x v="2"/>
    <s v="R1025"/>
  </r>
  <r>
    <s v="Id801"/>
    <n v="1961"/>
    <s v="Nov"/>
    <n v="9"/>
    <n v="0"/>
    <n v="13041.92"/>
    <x v="1"/>
    <x v="1"/>
    <s v="R1011"/>
  </r>
  <r>
    <s v="Id800"/>
    <n v="1969"/>
    <s v="Sep"/>
    <n v="23"/>
    <n v="0"/>
    <n v="13044.41"/>
    <x v="1"/>
    <x v="1"/>
    <s v="R1012"/>
  </r>
  <r>
    <s v="Id799"/>
    <n v="1967"/>
    <s v="Aug"/>
    <n v="6"/>
    <n v="3"/>
    <n v="13047.33"/>
    <x v="1"/>
    <x v="0"/>
    <s v="R1024"/>
  </r>
  <r>
    <s v="Id798"/>
    <n v="1985"/>
    <s v="Oct"/>
    <n v="26"/>
    <n v="3"/>
    <n v="13051.22"/>
    <x v="1"/>
    <x v="1"/>
    <s v="R1026"/>
  </r>
  <r>
    <s v="Id797"/>
    <n v="1961"/>
    <s v="Nov"/>
    <n v="6"/>
    <n v="0"/>
    <n v="13063.88"/>
    <x v="1"/>
    <x v="2"/>
    <s v="R1011"/>
  </r>
  <r>
    <s v="Id796"/>
    <n v="1978"/>
    <s v="Jul"/>
    <n v="17"/>
    <n v="2"/>
    <n v="13101.74"/>
    <x v="1"/>
    <x v="2"/>
    <s v="R1026"/>
  </r>
  <r>
    <s v="Id795"/>
    <n v="1971"/>
    <s v="Oct"/>
    <n v="30"/>
    <n v="0"/>
    <n v="13110.79"/>
    <x v="1"/>
    <x v="2"/>
    <s v="R1011"/>
  </r>
  <r>
    <s v="Id794"/>
    <n v="1962"/>
    <s v="Aug"/>
    <n v="2"/>
    <n v="1"/>
    <n v="13112.6"/>
    <x v="1"/>
    <x v="0"/>
    <s v="R1012"/>
  </r>
  <r>
    <s v="Id793"/>
    <n v="1992"/>
    <s v="Aug"/>
    <n v="12"/>
    <n v="0"/>
    <n v="13113.51"/>
    <x v="1"/>
    <x v="2"/>
    <s v="R1026"/>
  </r>
  <r>
    <s v="Id792"/>
    <n v="1963"/>
    <s v="Sep"/>
    <n v="14"/>
    <n v="0"/>
    <n v="13116.84"/>
    <x v="1"/>
    <x v="1"/>
    <s v="R1012"/>
  </r>
  <r>
    <s v="Id791"/>
    <n v="1999"/>
    <s v="Aug"/>
    <n v="16"/>
    <n v="0"/>
    <n v="13126.68"/>
    <x v="1"/>
    <x v="0"/>
    <s v="R1011"/>
  </r>
  <r>
    <s v="Id790"/>
    <n v="1961"/>
    <s v="Sep"/>
    <n v="7"/>
    <n v="0"/>
    <n v="13129.6"/>
    <x v="1"/>
    <x v="2"/>
    <s v="R1017"/>
  </r>
  <r>
    <s v="Id789"/>
    <n v="1961"/>
    <s v="Dec"/>
    <n v="6"/>
    <n v="0"/>
    <n v="13143.34"/>
    <x v="1"/>
    <x v="2"/>
    <s v="R1020"/>
  </r>
  <r>
    <s v="Id788"/>
    <n v="1961"/>
    <s v="Dec"/>
    <n v="6"/>
    <n v="0"/>
    <n v="13143.86"/>
    <x v="1"/>
    <x v="2"/>
    <s v="R1016"/>
  </r>
  <r>
    <s v="Id787"/>
    <n v="1962"/>
    <s v="Aug"/>
    <n v="5"/>
    <n v="0"/>
    <n v="13204.29"/>
    <x v="1"/>
    <x v="1"/>
    <s v="R1024"/>
  </r>
  <r>
    <s v="Id786"/>
    <n v="1982"/>
    <s v="Oct"/>
    <n v="15"/>
    <n v="3"/>
    <n v="13214.43"/>
    <x v="1"/>
    <x v="2"/>
    <s v="R1012"/>
  </r>
  <r>
    <s v="Id785"/>
    <n v="1962"/>
    <s v="Dec"/>
    <n v="7"/>
    <n v="0"/>
    <n v="13217.09"/>
    <x v="1"/>
    <x v="1"/>
    <s v="R1024"/>
  </r>
  <r>
    <s v="Id784"/>
    <n v="1965"/>
    <s v="Nov"/>
    <n v="13"/>
    <n v="2"/>
    <n v="13224.06"/>
    <x v="1"/>
    <x v="0"/>
    <s v="R1024"/>
  </r>
  <r>
    <s v="Id783"/>
    <n v="1962"/>
    <s v="Nov"/>
    <n v="24"/>
    <n v="1"/>
    <n v="13224.69"/>
    <x v="1"/>
    <x v="2"/>
    <s v="R1011"/>
  </r>
  <r>
    <s v="Id782"/>
    <n v="1962"/>
    <s v="Oct"/>
    <n v="11"/>
    <n v="0"/>
    <n v="13228.85"/>
    <x v="1"/>
    <x v="0"/>
    <s v="R1023"/>
  </r>
  <r>
    <s v="Id781"/>
    <n v="1994"/>
    <s v="Jul"/>
    <n v="1"/>
    <n v="0"/>
    <n v="13292.52"/>
    <x v="1"/>
    <x v="0"/>
    <s v="R1012"/>
  </r>
  <r>
    <s v="Id780"/>
    <n v="1976"/>
    <s v="Aug"/>
    <n v="23"/>
    <n v="2"/>
    <n v="13333.71"/>
    <x v="1"/>
    <x v="2"/>
    <s v="R1012"/>
  </r>
  <r>
    <s v="Id779"/>
    <n v="1960"/>
    <s v="Nov"/>
    <n v="11"/>
    <n v="0"/>
    <n v="13352.1"/>
    <x v="1"/>
    <x v="1"/>
    <s v="R1012"/>
  </r>
  <r>
    <s v="Id778"/>
    <n v="1990"/>
    <s v="Oct"/>
    <n v="2"/>
    <n v="3"/>
    <n v="13360.94"/>
    <x v="1"/>
    <x v="1"/>
    <s v="R1012"/>
  </r>
  <r>
    <s v="Id777"/>
    <n v="1964"/>
    <s v="Sep"/>
    <n v="24"/>
    <n v="0"/>
    <n v="13375.76"/>
    <x v="1"/>
    <x v="2"/>
    <s v="R1025"/>
  </r>
  <r>
    <s v="Id776"/>
    <n v="1979"/>
    <s v="Sep"/>
    <n v="30"/>
    <n v="2"/>
    <n v="13377.41"/>
    <x v="1"/>
    <x v="0"/>
    <s v="R1026"/>
  </r>
  <r>
    <s v="Id775"/>
    <n v="1984"/>
    <s v="Jun"/>
    <n v="6"/>
    <n v="3"/>
    <n v="13383.67"/>
    <x v="1"/>
    <x v="2"/>
    <s v="R1023"/>
  </r>
  <r>
    <s v="Id774"/>
    <n v="1959"/>
    <s v="Dec"/>
    <n v="9"/>
    <n v="0"/>
    <n v="13390.56"/>
    <x v="1"/>
    <x v="0"/>
    <s v="R1011"/>
  </r>
  <r>
    <s v="Id773"/>
    <n v="1959"/>
    <s v="Nov"/>
    <n v="25"/>
    <n v="0"/>
    <n v="13393.76"/>
    <x v="1"/>
    <x v="1"/>
    <s v="R1011"/>
  </r>
  <r>
    <s v="Id772"/>
    <n v="1959"/>
    <s v="Dec"/>
    <n v="20"/>
    <n v="0"/>
    <n v="13405.39"/>
    <x v="1"/>
    <x v="0"/>
    <s v="R1013"/>
  </r>
  <r>
    <s v="Id771"/>
    <n v="1992"/>
    <s v="Dec"/>
    <n v="19"/>
    <n v="0"/>
    <n v="13412.97"/>
    <x v="1"/>
    <x v="0"/>
    <s v="R1023"/>
  </r>
  <r>
    <s v="Id770"/>
    <n v="1961"/>
    <s v="Jul"/>
    <n v="22"/>
    <n v="0"/>
    <n v="13415.04"/>
    <x v="1"/>
    <x v="2"/>
    <s v="R1012"/>
  </r>
  <r>
    <s v="Id769"/>
    <n v="1994"/>
    <s v="Jun"/>
    <n v="17"/>
    <n v="0"/>
    <n v="13417.05"/>
    <x v="1"/>
    <x v="0"/>
    <s v="R1012"/>
  </r>
  <r>
    <s v="Id768"/>
    <n v="1961"/>
    <s v="Nov"/>
    <n v="3"/>
    <n v="0"/>
    <n v="13429.04"/>
    <x v="1"/>
    <x v="0"/>
    <s v="R1012"/>
  </r>
  <r>
    <s v="Id767"/>
    <n v="1966"/>
    <s v="Nov"/>
    <n v="14"/>
    <n v="3"/>
    <n v="13430.27"/>
    <x v="1"/>
    <x v="0"/>
    <s v="R1024"/>
  </r>
  <r>
    <s v="Id766"/>
    <n v="1975"/>
    <s v="Jun"/>
    <n v="29"/>
    <n v="1"/>
    <n v="13440.7"/>
    <x v="1"/>
    <x v="2"/>
    <s v="R1012"/>
  </r>
  <r>
    <s v="Id765"/>
    <n v="1960"/>
    <s v="Aug"/>
    <n v="13"/>
    <n v="0"/>
    <n v="13451.12"/>
    <x v="1"/>
    <x v="1"/>
    <s v="R1011"/>
  </r>
  <r>
    <s v="Id764"/>
    <n v="1960"/>
    <s v="Jul"/>
    <n v="11"/>
    <n v="0"/>
    <n v="13457.96"/>
    <x v="1"/>
    <x v="1"/>
    <s v="R1013"/>
  </r>
  <r>
    <s v="Id763"/>
    <n v="1960"/>
    <s v="Dec"/>
    <n v="16"/>
    <n v="0"/>
    <n v="13462.52"/>
    <x v="1"/>
    <x v="2"/>
    <s v="R1011"/>
  </r>
  <r>
    <s v="Id762"/>
    <n v="1985"/>
    <s v="Aug"/>
    <n v="19"/>
    <n v="3"/>
    <n v="13465.8"/>
    <x v="1"/>
    <x v="1"/>
    <s v="R1012"/>
  </r>
  <r>
    <s v="Id761"/>
    <n v="1960"/>
    <s v="Jul"/>
    <n v="28"/>
    <n v="0"/>
    <n v="13470.8"/>
    <x v="1"/>
    <x v="2"/>
    <s v="R1013"/>
  </r>
  <r>
    <s v="Id760"/>
    <n v="1960"/>
    <s v="Jul"/>
    <n v="24"/>
    <n v="0"/>
    <n v="13470.86"/>
    <x v="1"/>
    <x v="0"/>
    <s v="R1011"/>
  </r>
  <r>
    <s v="Id759"/>
    <n v="1975"/>
    <s v="Aug"/>
    <n v="7"/>
    <n v="1"/>
    <n v="13472.19"/>
    <x v="1"/>
    <x v="2"/>
    <s v="R1012"/>
  </r>
  <r>
    <s v="Id758"/>
    <n v="1990"/>
    <s v="Aug"/>
    <n v="30"/>
    <n v="3"/>
    <n v="13480.83"/>
    <x v="1"/>
    <x v="2"/>
    <s v="R1023"/>
  </r>
  <r>
    <s v="Id757"/>
    <n v="1963"/>
    <s v="Oct"/>
    <n v="14"/>
    <n v="0"/>
    <n v="13511.28"/>
    <x v="1"/>
    <x v="1"/>
    <s v="R1012"/>
  </r>
  <r>
    <s v="Id756"/>
    <n v="1960"/>
    <s v="Jul"/>
    <n v="11"/>
    <n v="0"/>
    <n v="13555"/>
    <x v="1"/>
    <x v="0"/>
    <s v="R1017"/>
  </r>
  <r>
    <s v="Id755"/>
    <n v="1968"/>
    <s v="Jul"/>
    <n v="15"/>
    <n v="0"/>
    <n v="13566.04"/>
    <x v="1"/>
    <x v="0"/>
    <s v="R1026"/>
  </r>
  <r>
    <s v="Id754"/>
    <n v="1992"/>
    <s v="Aug"/>
    <n v="14"/>
    <n v="0"/>
    <n v="13588.17"/>
    <x v="1"/>
    <x v="1"/>
    <s v="R1012"/>
  </r>
  <r>
    <s v="Id753"/>
    <n v="1964"/>
    <s v="Sep"/>
    <n v="10"/>
    <n v="2"/>
    <n v="13607.37"/>
    <x v="1"/>
    <x v="1"/>
    <s v="R1024"/>
  </r>
  <r>
    <s v="Id752"/>
    <n v="1961"/>
    <s v="Nov"/>
    <n v="18"/>
    <n v="0"/>
    <n v="13616.36"/>
    <x v="1"/>
    <x v="0"/>
    <s v="R1024"/>
  </r>
  <r>
    <s v="Id751"/>
    <n v="1969"/>
    <s v="Jul"/>
    <n v="26"/>
    <n v="0"/>
    <n v="13622.01"/>
    <x v="1"/>
    <x v="0"/>
    <s v="R1012"/>
  </r>
  <r>
    <s v="Id750"/>
    <n v="1961"/>
    <s v="Dec"/>
    <n v="24"/>
    <n v="0"/>
    <n v="13635.64"/>
    <x v="1"/>
    <x v="0"/>
    <s v="R1024"/>
  </r>
  <r>
    <s v="Id749"/>
    <n v="1984"/>
    <s v="Jul"/>
    <n v="20"/>
    <n v="3"/>
    <n v="13638.06"/>
    <x v="1"/>
    <x v="0"/>
    <s v="R1023"/>
  </r>
  <r>
    <s v="Id748"/>
    <n v="1963"/>
    <s v="Aug"/>
    <n v="4"/>
    <n v="0"/>
    <n v="13677.68"/>
    <x v="1"/>
    <x v="2"/>
    <s v="R1021"/>
  </r>
  <r>
    <s v="Id747"/>
    <n v="1985"/>
    <s v="Sep"/>
    <n v="14"/>
    <n v="3"/>
    <n v="13685.51"/>
    <x v="1"/>
    <x v="1"/>
    <s v="R1026"/>
  </r>
  <r>
    <s v="Id746"/>
    <n v="1986"/>
    <s v="Nov"/>
    <n v="24"/>
    <n v="3"/>
    <n v="13714.55"/>
    <x v="1"/>
    <x v="2"/>
    <s v="R1023"/>
  </r>
  <r>
    <s v="Id745"/>
    <n v="1981"/>
    <s v="Aug"/>
    <n v="2"/>
    <n v="1"/>
    <n v="13725.47"/>
    <x v="1"/>
    <x v="2"/>
    <s v="R1024"/>
  </r>
  <r>
    <s v="Id744"/>
    <n v="1985"/>
    <s v="Aug"/>
    <n v="29"/>
    <n v="3"/>
    <n v="13726.21"/>
    <x v="1"/>
    <x v="0"/>
    <s v="R1026"/>
  </r>
  <r>
    <s v="Id743"/>
    <n v="1969"/>
    <s v="Oct"/>
    <n v="23"/>
    <n v="0"/>
    <n v="13746.74"/>
    <x v="1"/>
    <x v="2"/>
    <s v="R1026"/>
  </r>
  <r>
    <s v="Id742"/>
    <n v="2004"/>
    <s v="Jul"/>
    <n v="16"/>
    <n v="0"/>
    <n v="13747.87"/>
    <x v="1"/>
    <x v="2"/>
    <s v="R1018"/>
  </r>
  <r>
    <s v="Id741"/>
    <n v="1959"/>
    <s v="Aug"/>
    <n v="6"/>
    <n v="0"/>
    <n v="13770.1"/>
    <x v="1"/>
    <x v="1"/>
    <s v="R1012"/>
  </r>
  <r>
    <s v="Id740"/>
    <n v="1966"/>
    <s v="Nov"/>
    <n v="10"/>
    <n v="0"/>
    <n v="13801.61"/>
    <x v="1"/>
    <x v="0"/>
    <s v="R1026"/>
  </r>
  <r>
    <s v="Id739"/>
    <n v="1986"/>
    <s v="Dec"/>
    <n v="8"/>
    <n v="3"/>
    <n v="13819.49"/>
    <x v="1"/>
    <x v="2"/>
    <s v="R1012"/>
  </r>
  <r>
    <s v="Id738"/>
    <n v="1958"/>
    <s v="Nov"/>
    <n v="25"/>
    <n v="0"/>
    <n v="13822.8"/>
    <x v="1"/>
    <x v="0"/>
    <s v="R1011"/>
  </r>
  <r>
    <s v="Id737"/>
    <n v="1958"/>
    <s v="Dec"/>
    <n v="10"/>
    <n v="0"/>
    <n v="13831.12"/>
    <x v="1"/>
    <x v="1"/>
    <s v="R1013"/>
  </r>
  <r>
    <s v="Id736"/>
    <n v="2003"/>
    <s v="Jun"/>
    <n v="7"/>
    <n v="0"/>
    <n v="13844.51"/>
    <x v="0"/>
    <x v="1"/>
    <s v="R1011"/>
  </r>
  <r>
    <s v="Id735"/>
    <n v="1960"/>
    <s v="Jul"/>
    <n v="21"/>
    <n v="0"/>
    <n v="13844.8"/>
    <x v="0"/>
    <x v="2"/>
    <s v="R1012"/>
  </r>
  <r>
    <s v="Id734"/>
    <n v="1978"/>
    <s v="Dec"/>
    <n v="19"/>
    <n v="2"/>
    <n v="13874.89"/>
    <x v="0"/>
    <x v="1"/>
    <s v="R1012"/>
  </r>
  <r>
    <s v="Id733"/>
    <n v="1959"/>
    <s v="Oct"/>
    <n v="5"/>
    <n v="0"/>
    <n v="13880.95"/>
    <x v="0"/>
    <x v="2"/>
    <s v="R1011"/>
  </r>
  <r>
    <s v="Id732"/>
    <n v="1985"/>
    <s v="Sep"/>
    <n v="25"/>
    <n v="3"/>
    <n v="13886.4"/>
    <x v="0"/>
    <x v="2"/>
    <s v="R1012"/>
  </r>
  <r>
    <s v="Id731"/>
    <n v="1959"/>
    <s v="Dec"/>
    <n v="29"/>
    <n v="0"/>
    <n v="13887.2"/>
    <x v="0"/>
    <x v="0"/>
    <s v="R1013"/>
  </r>
  <r>
    <s v="Id730"/>
    <n v="1959"/>
    <s v="Jul"/>
    <n v="7"/>
    <n v="0"/>
    <n v="13887.97"/>
    <x v="0"/>
    <x v="2"/>
    <s v="R1013"/>
  </r>
  <r>
    <s v="Id729"/>
    <n v="1962"/>
    <s v="Jul"/>
    <n v="27"/>
    <n v="3"/>
    <n v="13919.82"/>
    <x v="0"/>
    <x v="2"/>
    <s v="R1013"/>
  </r>
  <r>
    <s v="Id728"/>
    <n v="1960"/>
    <s v="Jun"/>
    <n v="18"/>
    <n v="1"/>
    <n v="13937.67"/>
    <x v="0"/>
    <x v="1"/>
    <s v="R1012"/>
  </r>
  <r>
    <s v="Id727"/>
    <n v="1959"/>
    <s v="Aug"/>
    <n v="29"/>
    <n v="0"/>
    <n v="13974.46"/>
    <x v="0"/>
    <x v="2"/>
    <s v="R1019"/>
  </r>
  <r>
    <s v="Id726"/>
    <n v="1990"/>
    <s v="Jul"/>
    <n v="13"/>
    <n v="3"/>
    <n v="13979.45"/>
    <x v="0"/>
    <x v="1"/>
    <s v="R1023"/>
  </r>
  <r>
    <s v="Id725"/>
    <n v="1959"/>
    <s v="Sep"/>
    <n v="6"/>
    <n v="0"/>
    <n v="13981.85"/>
    <x v="0"/>
    <x v="1"/>
    <s v="R1016"/>
  </r>
  <r>
    <s v="Id724"/>
    <n v="1963"/>
    <s v="Dec"/>
    <n v="23"/>
    <n v="3"/>
    <n v="14001.13"/>
    <x v="0"/>
    <x v="1"/>
    <s v="R1013"/>
  </r>
  <r>
    <s v="Id723"/>
    <n v="1963"/>
    <s v="Jul"/>
    <n v="6"/>
    <n v="3"/>
    <n v="14001.29"/>
    <x v="0"/>
    <x v="2"/>
    <s v="R1013"/>
  </r>
  <r>
    <s v="Id722"/>
    <n v="1963"/>
    <s v="Jul"/>
    <n v="8"/>
    <n v="3"/>
    <n v="14007.22"/>
    <x v="0"/>
    <x v="0"/>
    <s v="R1011"/>
  </r>
  <r>
    <s v="Id721"/>
    <n v="1960"/>
    <s v="Nov"/>
    <n v="8"/>
    <n v="0"/>
    <n v="14043.48"/>
    <x v="0"/>
    <x v="0"/>
    <s v="R1024"/>
  </r>
  <r>
    <s v="Id720"/>
    <n v="1991"/>
    <s v="Sep"/>
    <n v="12"/>
    <n v="3"/>
    <n v="14081.93"/>
    <x v="0"/>
    <x v="0"/>
    <s v="R1012"/>
  </r>
  <r>
    <s v="Id719"/>
    <n v="1976"/>
    <s v="Sep"/>
    <n v="26"/>
    <n v="2"/>
    <n v="14098.07"/>
    <x v="0"/>
    <x v="0"/>
    <s v="R1023"/>
  </r>
  <r>
    <s v="Id718"/>
    <n v="1961"/>
    <s v="Jun"/>
    <n v="14"/>
    <n v="2"/>
    <n v="14119.62"/>
    <x v="0"/>
    <x v="1"/>
    <s v="R1012"/>
  </r>
  <r>
    <s v="Id717"/>
    <n v="2004"/>
    <s v="Jul"/>
    <n v="6"/>
    <n v="0"/>
    <n v="14133.04"/>
    <x v="0"/>
    <x v="0"/>
    <s v="R1013"/>
  </r>
  <r>
    <s v="Id716"/>
    <n v="1984"/>
    <s v="Jul"/>
    <n v="7"/>
    <n v="3"/>
    <n v="14152.46"/>
    <x v="0"/>
    <x v="1"/>
    <s v="R1012"/>
  </r>
  <r>
    <s v="Id715"/>
    <n v="1968"/>
    <s v="Dec"/>
    <n v="25"/>
    <n v="0"/>
    <n v="14193.55"/>
    <x v="0"/>
    <x v="1"/>
    <s v="R1026"/>
  </r>
  <r>
    <s v="Id714"/>
    <n v="1983"/>
    <s v="Nov"/>
    <n v="17"/>
    <n v="3"/>
    <n v="14209.4"/>
    <x v="0"/>
    <x v="1"/>
    <s v="R1026"/>
  </r>
  <r>
    <s v="Id713"/>
    <n v="1958"/>
    <s v="Sep"/>
    <n v="21"/>
    <n v="0"/>
    <n v="14210.54"/>
    <x v="0"/>
    <x v="2"/>
    <s v="R1012"/>
  </r>
  <r>
    <s v="Id712"/>
    <n v="1961"/>
    <s v="Sep"/>
    <n v="25"/>
    <n v="2"/>
    <n v="14235.07"/>
    <x v="0"/>
    <x v="1"/>
    <s v="R1011"/>
  </r>
  <r>
    <s v="Id711"/>
    <n v="1959"/>
    <s v="Oct"/>
    <n v="10"/>
    <n v="0"/>
    <n v="14254.61"/>
    <x v="0"/>
    <x v="1"/>
    <s v="R1012"/>
  </r>
  <r>
    <s v="Id710"/>
    <n v="1959"/>
    <s v="Nov"/>
    <n v="8"/>
    <n v="0"/>
    <n v="14256.19"/>
    <x v="0"/>
    <x v="0"/>
    <s v="R1012"/>
  </r>
  <r>
    <s v="Id709"/>
    <n v="1974"/>
    <s v="Dec"/>
    <n v="26"/>
    <n v="0"/>
    <n v="14256.79"/>
    <x v="0"/>
    <x v="2"/>
    <s v="R1026"/>
  </r>
  <r>
    <s v="Id708"/>
    <n v="1972"/>
    <s v="Jul"/>
    <n v="13"/>
    <n v="0"/>
    <n v="14258.33"/>
    <x v="0"/>
    <x v="2"/>
    <s v="R1026"/>
  </r>
  <r>
    <s v="Id707"/>
    <n v="2004"/>
    <s v="Sep"/>
    <n v="6"/>
    <n v="0"/>
    <n v="14283.46"/>
    <x v="0"/>
    <x v="2"/>
    <s v="R1024"/>
  </r>
  <r>
    <s v="Id706"/>
    <n v="1968"/>
    <s v="Dec"/>
    <n v="15"/>
    <n v="0"/>
    <n v="14285.9"/>
    <x v="0"/>
    <x v="0"/>
    <s v="R1012"/>
  </r>
  <r>
    <s v="Id705"/>
    <n v="1958"/>
    <s v="Oct"/>
    <n v="15"/>
    <n v="0"/>
    <n v="14313.85"/>
    <x v="0"/>
    <x v="0"/>
    <s v="R1013"/>
  </r>
  <r>
    <s v="Id704"/>
    <n v="1958"/>
    <s v="Jul"/>
    <n v="10"/>
    <n v="0"/>
    <n v="14319.03"/>
    <x v="0"/>
    <x v="2"/>
    <s v="R1011"/>
  </r>
  <r>
    <s v="Id703"/>
    <n v="1969"/>
    <s v="Sep"/>
    <n v="26"/>
    <n v="0"/>
    <n v="14337.91"/>
    <x v="0"/>
    <x v="0"/>
    <s v="R1022"/>
  </r>
  <r>
    <s v="Id702"/>
    <n v="1959"/>
    <s v="Dec"/>
    <n v="24"/>
    <n v="1"/>
    <n v="14349.85"/>
    <x v="0"/>
    <x v="2"/>
    <s v="R1012"/>
  </r>
  <r>
    <s v="Id701"/>
    <n v="1967"/>
    <s v="Oct"/>
    <n v="10"/>
    <n v="0"/>
    <n v="14355.43"/>
    <x v="0"/>
    <x v="1"/>
    <s v="R1026"/>
  </r>
  <r>
    <s v="Id700"/>
    <n v="1988"/>
    <s v="Nov"/>
    <n v="16"/>
    <n v="1"/>
    <n v="14358.36"/>
    <x v="0"/>
    <x v="2"/>
    <s v="R1011"/>
  </r>
  <r>
    <s v="Id699"/>
    <n v="1963"/>
    <s v="Jul"/>
    <n v="16"/>
    <n v="3"/>
    <n v="14382.71"/>
    <x v="0"/>
    <x v="2"/>
    <s v="R1012"/>
  </r>
  <r>
    <s v="Id698"/>
    <n v="1965"/>
    <s v="Jun"/>
    <n v="22"/>
    <n v="4"/>
    <n v="14394.4"/>
    <x v="0"/>
    <x v="0"/>
    <s v="R1024"/>
  </r>
  <r>
    <s v="Id697"/>
    <n v="1958"/>
    <s v="Sep"/>
    <n v="14"/>
    <n v="0"/>
    <n v="14394.56"/>
    <x v="0"/>
    <x v="1"/>
    <s v="R1018"/>
  </r>
  <r>
    <s v="Id696"/>
    <n v="1958"/>
    <s v="Jul"/>
    <n v="29"/>
    <n v="0"/>
    <n v="14410.93"/>
    <x v="0"/>
    <x v="2"/>
    <s v="R1016"/>
  </r>
  <r>
    <s v="Id695"/>
    <n v="1958"/>
    <s v="Sep"/>
    <n v="20"/>
    <n v="1"/>
    <n v="14418.28"/>
    <x v="0"/>
    <x v="0"/>
    <s v="R1013"/>
  </r>
  <r>
    <s v="Id694"/>
    <n v="1999"/>
    <s v="Aug"/>
    <n v="10"/>
    <n v="2"/>
    <n v="14426.07"/>
    <x v="0"/>
    <x v="1"/>
    <s v="R1012"/>
  </r>
  <r>
    <s v="Id693"/>
    <n v="1967"/>
    <s v="Aug"/>
    <n v="15"/>
    <n v="0"/>
    <n v="14426.66"/>
    <x v="0"/>
    <x v="2"/>
    <s v="R1026"/>
  </r>
  <r>
    <s v="Id692"/>
    <n v="1967"/>
    <s v="Nov"/>
    <n v="4"/>
    <n v="0"/>
    <n v="14427.63"/>
    <x v="0"/>
    <x v="2"/>
    <s v="R1021"/>
  </r>
  <r>
    <s v="Id691"/>
    <n v="1959"/>
    <s v="Jun"/>
    <n v="29"/>
    <n v="0"/>
    <n v="14449.85"/>
    <x v="0"/>
    <x v="1"/>
    <s v="R1024"/>
  </r>
  <r>
    <s v="Id690"/>
    <n v="1959"/>
    <s v="Aug"/>
    <n v="3"/>
    <n v="0"/>
    <n v="14451.84"/>
    <x v="0"/>
    <x v="0"/>
    <s v="R1023"/>
  </r>
  <r>
    <s v="Id689"/>
    <n v="1996"/>
    <s v="Nov"/>
    <n v="10"/>
    <n v="2"/>
    <n v="14455.64"/>
    <x v="0"/>
    <x v="0"/>
    <s v="R1024"/>
  </r>
  <r>
    <s v="Id688"/>
    <n v="1976"/>
    <s v="Nov"/>
    <n v="27"/>
    <n v="2"/>
    <n v="14470.01"/>
    <x v="0"/>
    <x v="0"/>
    <s v="R1012"/>
  </r>
  <r>
    <s v="Id687"/>
    <n v="1959"/>
    <s v="Nov"/>
    <n v="20"/>
    <n v="1"/>
    <n v="14474.68"/>
    <x v="0"/>
    <x v="2"/>
    <s v="R1013"/>
  </r>
  <r>
    <s v="Id686"/>
    <n v="1979"/>
    <s v="Oct"/>
    <n v="20"/>
    <n v="5"/>
    <n v="14478.33"/>
    <x v="0"/>
    <x v="2"/>
    <s v="R1013"/>
  </r>
  <r>
    <s v="Id685"/>
    <n v="1989"/>
    <s v="Jul"/>
    <n v="22"/>
    <n v="3"/>
    <n v="14507.46"/>
    <x v="0"/>
    <x v="0"/>
    <s v="R1012"/>
  </r>
  <r>
    <s v="Id684"/>
    <n v="1989"/>
    <s v="Jul"/>
    <n v="14"/>
    <n v="3"/>
    <n v="14547.26"/>
    <x v="0"/>
    <x v="0"/>
    <s v="R1011"/>
  </r>
  <r>
    <s v="Id683"/>
    <n v="1998"/>
    <s v="Sep"/>
    <n v="12"/>
    <n v="0"/>
    <n v="14571.89"/>
    <x v="0"/>
    <x v="1"/>
    <s v="R1024"/>
  </r>
  <r>
    <s v="Id682"/>
    <n v="1962"/>
    <s v="Dec"/>
    <n v="3"/>
    <n v="0"/>
    <n v="14574.64"/>
    <x v="0"/>
    <x v="1"/>
    <s v="R1025"/>
  </r>
  <r>
    <s v="Id681"/>
    <n v="1963"/>
    <s v="Oct"/>
    <n v="14"/>
    <n v="3"/>
    <n v="14590.63"/>
    <x v="0"/>
    <x v="1"/>
    <s v="R1024"/>
  </r>
  <r>
    <s v="Id680"/>
    <n v="1967"/>
    <s v="Jul"/>
    <n v="18"/>
    <n v="0"/>
    <n v="14600.62"/>
    <x v="0"/>
    <x v="0"/>
    <s v="R1022"/>
  </r>
  <r>
    <s v="Id679"/>
    <n v="1965"/>
    <s v="Nov"/>
    <n v="8"/>
    <n v="0"/>
    <n v="14612.33"/>
    <x v="0"/>
    <x v="0"/>
    <s v="R1021"/>
  </r>
  <r>
    <s v="Id678"/>
    <n v="1991"/>
    <s v="Aug"/>
    <n v="21"/>
    <n v="3"/>
    <n v="14630.52"/>
    <x v="0"/>
    <x v="0"/>
    <s v="R1011"/>
  </r>
  <r>
    <s v="Id677"/>
    <n v="1967"/>
    <s v="Sep"/>
    <n v="1"/>
    <n v="0"/>
    <n v="14640.35"/>
    <x v="0"/>
    <x v="0"/>
    <s v="R1026"/>
  </r>
  <r>
    <s v="Id676"/>
    <n v="1981"/>
    <s v="Nov"/>
    <n v="13"/>
    <n v="1"/>
    <n v="14657.2"/>
    <x v="0"/>
    <x v="1"/>
    <s v="R1012"/>
  </r>
  <r>
    <s v="Id675"/>
    <n v="1969"/>
    <s v="Oct"/>
    <n v="20"/>
    <n v="0"/>
    <n v="14665.75"/>
    <x v="0"/>
    <x v="1"/>
    <s v="R1012"/>
  </r>
  <r>
    <s v="Id674"/>
    <n v="1958"/>
    <s v="Jul"/>
    <n v="23"/>
    <n v="0"/>
    <n v="14692.67"/>
    <x v="0"/>
    <x v="1"/>
    <s v="R1012"/>
  </r>
  <r>
    <s v="Id673"/>
    <n v="1982"/>
    <s v="Sep"/>
    <n v="4"/>
    <n v="3"/>
    <n v="14696.77"/>
    <x v="0"/>
    <x v="2"/>
    <s v="R1011"/>
  </r>
  <r>
    <s v="Id672"/>
    <n v="2002"/>
    <s v="Sep"/>
    <n v="24"/>
    <n v="0"/>
    <n v="14711.74"/>
    <x v="0"/>
    <x v="2"/>
    <s v="R1012"/>
  </r>
  <r>
    <s v="Id671"/>
    <n v="1962"/>
    <s v="Jul"/>
    <n v="29"/>
    <n v="0"/>
    <n v="14738.43"/>
    <x v="0"/>
    <x v="0"/>
    <s v="R1021"/>
  </r>
  <r>
    <s v="Id670"/>
    <n v="1965"/>
    <s v="Jul"/>
    <n v="27"/>
    <n v="0"/>
    <n v="14750.42"/>
    <x v="0"/>
    <x v="2"/>
    <s v="R1026"/>
  </r>
  <r>
    <s v="Id669"/>
    <n v="1975"/>
    <s v="Dec"/>
    <n v="10"/>
    <n v="1"/>
    <n v="14819"/>
    <x v="0"/>
    <x v="0"/>
    <s v="R1023"/>
  </r>
  <r>
    <s v="Id668"/>
    <n v="1979"/>
    <s v="Oct"/>
    <n v="18"/>
    <n v="2"/>
    <n v="14839.34"/>
    <x v="0"/>
    <x v="0"/>
    <s v="R1026"/>
  </r>
  <r>
    <s v="Id667"/>
    <n v="1981"/>
    <s v="Jun"/>
    <n v="5"/>
    <n v="1"/>
    <n v="14843.96"/>
    <x v="0"/>
    <x v="0"/>
    <s v="R1026"/>
  </r>
  <r>
    <s v="Id666"/>
    <n v="1970"/>
    <s v="Nov"/>
    <n v="11"/>
    <n v="0"/>
    <n v="14847.63"/>
    <x v="0"/>
    <x v="2"/>
    <s v="R1023"/>
  </r>
  <r>
    <s v="Id665"/>
    <n v="1958"/>
    <s v="Oct"/>
    <n v="17"/>
    <n v="0"/>
    <n v="14901.52"/>
    <x v="0"/>
    <x v="2"/>
    <s v="R1024"/>
  </r>
  <r>
    <s v="Id664"/>
    <n v="1981"/>
    <s v="Jul"/>
    <n v="4"/>
    <n v="1"/>
    <n v="14908.27"/>
    <x v="0"/>
    <x v="1"/>
    <s v="R1011"/>
  </r>
  <r>
    <s v="Id663"/>
    <n v="1968"/>
    <s v="Nov"/>
    <n v="8"/>
    <n v="0"/>
    <n v="14926.97"/>
    <x v="0"/>
    <x v="2"/>
    <s v="R1012"/>
  </r>
  <r>
    <s v="Id662"/>
    <n v="1962"/>
    <s v="Nov"/>
    <n v="29"/>
    <n v="0"/>
    <n v="14945.34"/>
    <x v="0"/>
    <x v="1"/>
    <s v="R1021"/>
  </r>
  <r>
    <s v="Id661"/>
    <n v="1958"/>
    <s v="Jul"/>
    <n v="29"/>
    <n v="2"/>
    <n v="14988.43"/>
    <x v="0"/>
    <x v="0"/>
    <s v="R1011"/>
  </r>
  <r>
    <s v="Id660"/>
    <n v="1995"/>
    <s v="Aug"/>
    <n v="2"/>
    <n v="2"/>
    <n v="15006.58"/>
    <x v="0"/>
    <x v="2"/>
    <s v="R1024"/>
  </r>
  <r>
    <s v="Id659"/>
    <n v="1960"/>
    <s v="Aug"/>
    <n v="8"/>
    <n v="2"/>
    <n v="15019.76"/>
    <x v="0"/>
    <x v="2"/>
    <s v="R1012"/>
  </r>
  <r>
    <s v="Id658"/>
    <n v="1979"/>
    <s v="Nov"/>
    <n v="25"/>
    <n v="2"/>
    <n v="15025.76"/>
    <x v="0"/>
    <x v="1"/>
    <s v="R1011"/>
  </r>
  <r>
    <s v="Id657"/>
    <n v="1970"/>
    <s v="Sep"/>
    <n v="11"/>
    <n v="0"/>
    <n v="15026.3"/>
    <x v="0"/>
    <x v="0"/>
    <s v="R1011"/>
  </r>
  <r>
    <s v="Id656"/>
    <n v="1971"/>
    <s v="Aug"/>
    <n v="15"/>
    <n v="0"/>
    <n v="15038.51"/>
    <x v="0"/>
    <x v="0"/>
    <s v="R1023"/>
  </r>
  <r>
    <s v="Id655"/>
    <n v="1968"/>
    <s v="Jun"/>
    <n v="12"/>
    <n v="0"/>
    <n v="15052.68"/>
    <x v="0"/>
    <x v="2"/>
    <s v="R1022"/>
  </r>
  <r>
    <s v="Id654"/>
    <n v="1975"/>
    <s v="Oct"/>
    <n v="26"/>
    <n v="1"/>
    <n v="15090.35"/>
    <x v="0"/>
    <x v="1"/>
    <s v="R1023"/>
  </r>
  <r>
    <s v="Id653"/>
    <n v="1972"/>
    <s v="Nov"/>
    <n v="7"/>
    <n v="0"/>
    <n v="15103.69"/>
    <x v="0"/>
    <x v="1"/>
    <s v="R1012"/>
  </r>
  <r>
    <s v="Id652"/>
    <n v="1978"/>
    <s v="Sep"/>
    <n v="5"/>
    <n v="2"/>
    <n v="15123.19"/>
    <x v="0"/>
    <x v="1"/>
    <s v="R1011"/>
  </r>
  <r>
    <s v="Id651"/>
    <n v="1971"/>
    <s v="Nov"/>
    <n v="25"/>
    <n v="0"/>
    <n v="15150.44"/>
    <x v="0"/>
    <x v="1"/>
    <s v="R1023"/>
  </r>
  <r>
    <s v="Id650"/>
    <n v="1962"/>
    <s v="Oct"/>
    <n v="25"/>
    <n v="0"/>
    <n v="15161.25"/>
    <x v="0"/>
    <x v="2"/>
    <s v="R1012"/>
  </r>
  <r>
    <s v="Id649"/>
    <n v="1959"/>
    <s v="Jun"/>
    <n v="4"/>
    <n v="3"/>
    <n v="15161.53"/>
    <x v="0"/>
    <x v="1"/>
    <s v="R1013"/>
  </r>
  <r>
    <s v="Id648"/>
    <n v="1959"/>
    <s v="Dec"/>
    <n v="3"/>
    <n v="3"/>
    <n v="15170.07"/>
    <x v="0"/>
    <x v="0"/>
    <s v="R1011"/>
  </r>
  <r>
    <s v="Id647"/>
    <n v="1962"/>
    <s v="Jun"/>
    <n v="17"/>
    <n v="0"/>
    <n v="15174.81"/>
    <x v="0"/>
    <x v="1"/>
    <s v="R1012"/>
  </r>
  <r>
    <s v="Id646"/>
    <n v="1978"/>
    <s v="Nov"/>
    <n v="23"/>
    <n v="2"/>
    <n v="15207.92"/>
    <x v="0"/>
    <x v="1"/>
    <s v="R1012"/>
  </r>
  <r>
    <s v="Id645"/>
    <n v="1960"/>
    <s v="Jul"/>
    <n v="25"/>
    <n v="2"/>
    <n v="15230.32"/>
    <x v="0"/>
    <x v="2"/>
    <s v="R1024"/>
  </r>
  <r>
    <s v="Id644"/>
    <n v="1969"/>
    <s v="Sep"/>
    <n v="16"/>
    <n v="0"/>
    <n v="15260.52"/>
    <x v="0"/>
    <x v="2"/>
    <s v="R1023"/>
  </r>
  <r>
    <s v="Id643"/>
    <n v="1963"/>
    <s v="Dec"/>
    <n v="13"/>
    <n v="0"/>
    <n v="15322.77"/>
    <x v="0"/>
    <x v="0"/>
    <s v="R1021"/>
  </r>
  <r>
    <s v="Id642"/>
    <n v="2001"/>
    <s v="Jul"/>
    <n v="14"/>
    <n v="1"/>
    <n v="15359.1"/>
    <x v="0"/>
    <x v="0"/>
    <s v="R1024"/>
  </r>
  <r>
    <s v="Id641"/>
    <n v="1988"/>
    <s v="Dec"/>
    <n v="17"/>
    <n v="3"/>
    <n v="15361.5"/>
    <x v="0"/>
    <x v="0"/>
    <s v="R1023"/>
  </r>
  <r>
    <s v="Id640"/>
    <n v="1968"/>
    <s v="Jul"/>
    <n v="18"/>
    <n v="0"/>
    <n v="15363.77"/>
    <x v="0"/>
    <x v="1"/>
    <s v="R1026"/>
  </r>
  <r>
    <s v="Id639"/>
    <n v="1962"/>
    <s v="Sep"/>
    <n v="6"/>
    <n v="0"/>
    <n v="15368.22"/>
    <x v="0"/>
    <x v="2"/>
    <s v="R1011"/>
  </r>
  <r>
    <s v="Id638"/>
    <n v="1964"/>
    <s v="Sep"/>
    <n v="4"/>
    <n v="0"/>
    <n v="15377.77"/>
    <x v="0"/>
    <x v="2"/>
    <s v="R1012"/>
  </r>
  <r>
    <s v="Id637"/>
    <n v="1990"/>
    <s v="Oct"/>
    <n v="25"/>
    <n v="3"/>
    <n v="15440.2"/>
    <x v="0"/>
    <x v="1"/>
    <s v="R1012"/>
  </r>
  <r>
    <s v="Id636"/>
    <n v="1976"/>
    <s v="Jul"/>
    <n v="20"/>
    <n v="2"/>
    <n v="15450.48"/>
    <x v="0"/>
    <x v="1"/>
    <s v="R1026"/>
  </r>
  <r>
    <s v="Id635"/>
    <n v="2004"/>
    <s v="Jul"/>
    <n v="17"/>
    <n v="0"/>
    <n v="15518.18"/>
    <x v="0"/>
    <x v="0"/>
    <s v="R1015"/>
  </r>
  <r>
    <s v="Id634"/>
    <n v="1974"/>
    <s v="Jun"/>
    <n v="28"/>
    <n v="0"/>
    <n v="15532.16"/>
    <x v="0"/>
    <x v="2"/>
    <s v="R1026"/>
  </r>
  <r>
    <s v="Id633"/>
    <n v="1959"/>
    <s v="Oct"/>
    <n v="2"/>
    <n v="3"/>
    <n v="15555.19"/>
    <x v="0"/>
    <x v="0"/>
    <s v="R1012"/>
  </r>
  <r>
    <s v="Id632"/>
    <n v="1974"/>
    <s v="Jul"/>
    <n v="30"/>
    <n v="0"/>
    <n v="15556.67"/>
    <x v="0"/>
    <x v="2"/>
    <s v="R1012"/>
  </r>
  <r>
    <s v="Id631"/>
    <n v="1965"/>
    <s v="Oct"/>
    <n v="28"/>
    <n v="0"/>
    <n v="15608.58"/>
    <x v="0"/>
    <x v="2"/>
    <s v="R1026"/>
  </r>
  <r>
    <s v="Id630"/>
    <n v="1960"/>
    <s v="Jun"/>
    <n v="6"/>
    <n v="3"/>
    <n v="15612.19"/>
    <x v="0"/>
    <x v="2"/>
    <s v="R1012"/>
  </r>
  <r>
    <s v="Id629"/>
    <n v="1988"/>
    <s v="Dec"/>
    <n v="22"/>
    <n v="3"/>
    <n v="15646.28"/>
    <x v="0"/>
    <x v="2"/>
    <s v="R1011"/>
  </r>
  <r>
    <s v="Id628"/>
    <n v="1973"/>
    <s v="Jun"/>
    <n v="26"/>
    <n v="0"/>
    <n v="15670.3"/>
    <x v="0"/>
    <x v="2"/>
    <s v="R1026"/>
  </r>
  <r>
    <s v="Id627"/>
    <n v="1976"/>
    <s v="Sep"/>
    <n v="20"/>
    <n v="2"/>
    <n v="15698.86"/>
    <x v="0"/>
    <x v="2"/>
    <s v="R1012"/>
  </r>
  <r>
    <s v="Id626"/>
    <n v="1974"/>
    <s v="Aug"/>
    <n v="29"/>
    <n v="0"/>
    <n v="15746.62"/>
    <x v="0"/>
    <x v="1"/>
    <s v="R1012"/>
  </r>
  <r>
    <s v="Id625"/>
    <n v="1997"/>
    <s v="Oct"/>
    <n v="9"/>
    <n v="0"/>
    <n v="15817.99"/>
    <x v="0"/>
    <x v="2"/>
    <s v="R1012"/>
  </r>
  <r>
    <s v="Id624"/>
    <n v="1984"/>
    <s v="Jun"/>
    <n v="26"/>
    <n v="0"/>
    <n v="15820.7"/>
    <x v="0"/>
    <x v="0"/>
    <s v="R1011"/>
  </r>
  <r>
    <s v="Id623"/>
    <n v="1982"/>
    <s v="Nov"/>
    <n v="11"/>
    <n v="4"/>
    <n v="15828.82"/>
    <x v="0"/>
    <x v="0"/>
    <s v="R1011"/>
  </r>
  <r>
    <s v="Id622"/>
    <n v="1962"/>
    <s v="Dec"/>
    <n v="25"/>
    <n v="0"/>
    <n v="15840.81"/>
    <x v="0"/>
    <x v="1"/>
    <s v="R1022"/>
  </r>
  <r>
    <s v="Id621"/>
    <n v="1980"/>
    <s v="Oct"/>
    <n v="12"/>
    <n v="2"/>
    <n v="15922.29"/>
    <x v="0"/>
    <x v="0"/>
    <s v="R1026"/>
  </r>
  <r>
    <s v="Id620"/>
    <n v="1982"/>
    <s v="Jul"/>
    <n v="24"/>
    <n v="3"/>
    <n v="15965.29"/>
    <x v="0"/>
    <x v="1"/>
    <s v="R1012"/>
  </r>
  <r>
    <s v="Id619"/>
    <n v="1980"/>
    <s v="Sep"/>
    <n v="19"/>
    <n v="2"/>
    <n v="15966.19"/>
    <x v="0"/>
    <x v="2"/>
    <s v="R1012"/>
  </r>
  <r>
    <s v="Id618"/>
    <n v="1988"/>
    <s v="Dec"/>
    <n v="5"/>
    <n v="3"/>
    <n v="16059.06"/>
    <x v="0"/>
    <x v="0"/>
    <s v="R1012"/>
  </r>
  <r>
    <s v="Id617"/>
    <n v="1978"/>
    <s v="Sep"/>
    <n v="16"/>
    <n v="2"/>
    <n v="16062.89"/>
    <x v="0"/>
    <x v="2"/>
    <s v="R1026"/>
  </r>
  <r>
    <s v="Id616"/>
    <n v="1958"/>
    <s v="Oct"/>
    <n v="22"/>
    <n v="2"/>
    <n v="16069.08"/>
    <x v="0"/>
    <x v="2"/>
    <s v="R1024"/>
  </r>
  <r>
    <s v="Id615"/>
    <n v="1958"/>
    <s v="Jun"/>
    <n v="21"/>
    <n v="3"/>
    <n v="16085.13"/>
    <x v="0"/>
    <x v="2"/>
    <s v="R1013"/>
  </r>
  <r>
    <s v="Id614"/>
    <n v="1985"/>
    <s v="Aug"/>
    <n v="27"/>
    <n v="3"/>
    <n v="16097.94"/>
    <x v="0"/>
    <x v="0"/>
    <s v="R1012"/>
  </r>
  <r>
    <s v="Id613"/>
    <n v="1993"/>
    <s v="Aug"/>
    <n v="8"/>
    <n v="0"/>
    <n v="16115.3"/>
    <x v="0"/>
    <x v="1"/>
    <s v="R1024"/>
  </r>
  <r>
    <s v="Id612"/>
    <n v="1987"/>
    <s v="Oct"/>
    <n v="6"/>
    <n v="3"/>
    <n v="16122.65"/>
    <x v="0"/>
    <x v="1"/>
    <s v="R1011"/>
  </r>
  <r>
    <s v="Id611"/>
    <n v="1993"/>
    <s v="Dec"/>
    <n v="12"/>
    <n v="0"/>
    <n v="16138.76"/>
    <x v="0"/>
    <x v="0"/>
    <s v="R1017"/>
  </r>
  <r>
    <s v="Id610"/>
    <n v="1982"/>
    <s v="Jul"/>
    <n v="6"/>
    <n v="3"/>
    <n v="16152.04"/>
    <x v="0"/>
    <x v="1"/>
    <s v="R1026"/>
  </r>
  <r>
    <s v="Id609"/>
    <n v="1974"/>
    <s v="Sep"/>
    <n v="11"/>
    <n v="0"/>
    <n v="16190.97"/>
    <x v="0"/>
    <x v="0"/>
    <s v="R1012"/>
  </r>
  <r>
    <s v="Id608"/>
    <n v="1988"/>
    <s v="Aug"/>
    <n v="6"/>
    <n v="3"/>
    <n v="16199.1"/>
    <x v="0"/>
    <x v="2"/>
    <s v="R1012"/>
  </r>
  <r>
    <s v="Id607"/>
    <n v="1988"/>
    <s v="Aug"/>
    <n v="21"/>
    <n v="3"/>
    <n v="16205.88"/>
    <x v="0"/>
    <x v="1"/>
    <s v="R1012"/>
  </r>
  <r>
    <s v="Id606"/>
    <n v="2002"/>
    <s v="Sep"/>
    <n v="8"/>
    <n v="0"/>
    <n v="16232.85"/>
    <x v="0"/>
    <x v="1"/>
    <s v="R1011"/>
  </r>
  <r>
    <s v="Id605"/>
    <n v="1972"/>
    <s v="Jul"/>
    <n v="30"/>
    <n v="0"/>
    <n v="16267.32"/>
    <x v="0"/>
    <x v="2"/>
    <s v="R1023"/>
  </r>
  <r>
    <s v="Id604"/>
    <n v="2003"/>
    <s v="Aug"/>
    <n v="24"/>
    <n v="0"/>
    <n v="16297.85"/>
    <x v="0"/>
    <x v="0"/>
    <s v="R1011"/>
  </r>
  <r>
    <s v="Id603"/>
    <n v="1969"/>
    <s v="Aug"/>
    <n v="8"/>
    <n v="0"/>
    <n v="16311.05"/>
    <x v="0"/>
    <x v="0"/>
    <s v="R1026"/>
  </r>
  <r>
    <s v="Id602"/>
    <n v="1965"/>
    <s v="Dec"/>
    <n v="5"/>
    <n v="0"/>
    <n v="16351.42"/>
    <x v="0"/>
    <x v="0"/>
    <s v="R1026"/>
  </r>
  <r>
    <s v="Id601"/>
    <n v="1995"/>
    <s v="Sep"/>
    <n v="28"/>
    <n v="3"/>
    <n v="16420.490000000002"/>
    <x v="0"/>
    <x v="0"/>
    <s v="R1012"/>
  </r>
  <r>
    <s v="Id600"/>
    <n v="2003"/>
    <s v="Dec"/>
    <n v="20"/>
    <n v="1"/>
    <n v="16450.89"/>
    <x v="0"/>
    <x v="1"/>
    <s v="R1012"/>
  </r>
  <r>
    <s v="Id599"/>
    <n v="1958"/>
    <s v="Oct"/>
    <n v="10"/>
    <n v="3"/>
    <n v="16455.71"/>
    <x v="0"/>
    <x v="2"/>
    <s v="R1012"/>
  </r>
  <r>
    <s v="Id598"/>
    <n v="1995"/>
    <s v="Dec"/>
    <n v="23"/>
    <n v="0"/>
    <n v="16577.78"/>
    <x v="0"/>
    <x v="1"/>
    <s v="R1013"/>
  </r>
  <r>
    <s v="Id597"/>
    <n v="2001"/>
    <s v="Jun"/>
    <n v="25"/>
    <n v="0"/>
    <n v="16586.5"/>
    <x v="0"/>
    <x v="1"/>
    <s v="R1013"/>
  </r>
  <r>
    <s v="Id596"/>
    <n v="1963"/>
    <s v="Jun"/>
    <n v="25"/>
    <n v="0"/>
    <n v="16587.96"/>
    <x v="0"/>
    <x v="2"/>
    <s v="R1023"/>
  </r>
  <r>
    <s v="Id595"/>
    <n v="1970"/>
    <s v="Jul"/>
    <n v="10"/>
    <n v="0"/>
    <n v="16600.16"/>
    <x v="0"/>
    <x v="2"/>
    <s v="R1011"/>
  </r>
  <r>
    <s v="Id594"/>
    <n v="1975"/>
    <s v="Jul"/>
    <n v="24"/>
    <n v="1"/>
    <n v="16602.18"/>
    <x v="0"/>
    <x v="1"/>
    <s v="R1026"/>
  </r>
  <r>
    <s v="Id593"/>
    <n v="1977"/>
    <s v="Sep"/>
    <n v="25"/>
    <n v="2"/>
    <n v="16631.61"/>
    <x v="0"/>
    <x v="1"/>
    <s v="R1012"/>
  </r>
  <r>
    <s v="Id592"/>
    <n v="1993"/>
    <s v="Nov"/>
    <n v="5"/>
    <n v="1"/>
    <n v="16657.72"/>
    <x v="0"/>
    <x v="1"/>
    <s v="R1024"/>
  </r>
  <r>
    <s v="Id591"/>
    <n v="1974"/>
    <s v="Aug"/>
    <n v="28"/>
    <n v="0"/>
    <n v="16770.990000000002"/>
    <x v="0"/>
    <x v="1"/>
    <s v="R1012"/>
  </r>
  <r>
    <s v="Id590"/>
    <n v="1989"/>
    <s v="Sep"/>
    <n v="23"/>
    <n v="2"/>
    <n v="16776.3"/>
    <x v="0"/>
    <x v="2"/>
    <s v="R1024"/>
  </r>
  <r>
    <s v="Id589"/>
    <n v="1962"/>
    <s v="Jul"/>
    <n v="29"/>
    <n v="0"/>
    <n v="16779.400000000001"/>
    <x v="0"/>
    <x v="2"/>
    <s v="R1026"/>
  </r>
  <r>
    <s v="Id588"/>
    <n v="1995"/>
    <s v="Oct"/>
    <n v="19"/>
    <n v="1"/>
    <n v="16796.41"/>
    <x v="0"/>
    <x v="0"/>
    <s v="R1024"/>
  </r>
  <r>
    <s v="Id587"/>
    <n v="1974"/>
    <s v="Aug"/>
    <n v="8"/>
    <n v="0"/>
    <n v="16841.32"/>
    <x v="0"/>
    <x v="0"/>
    <s v="R1011"/>
  </r>
  <r>
    <s v="Id586"/>
    <n v="2003"/>
    <s v="Sep"/>
    <n v="10"/>
    <n v="0"/>
    <n v="16884.919999999998"/>
    <x v="0"/>
    <x v="2"/>
    <s v="R1011"/>
  </r>
  <r>
    <s v="Id585"/>
    <n v="1968"/>
    <s v="Oct"/>
    <n v="21"/>
    <n v="0"/>
    <n v="16903.5"/>
    <x v="0"/>
    <x v="0"/>
    <s v="R1012"/>
  </r>
  <r>
    <s v="Id584"/>
    <n v="1977"/>
    <s v="Aug"/>
    <n v="25"/>
    <n v="2"/>
    <n v="16921.09"/>
    <x v="0"/>
    <x v="0"/>
    <s v="R1023"/>
  </r>
  <r>
    <s v="Id583"/>
    <n v="1980"/>
    <s v="Jul"/>
    <n v="16"/>
    <n v="2"/>
    <n v="16990.55"/>
    <x v="0"/>
    <x v="0"/>
    <s v="R1012"/>
  </r>
  <r>
    <s v="Id582"/>
    <n v="1971"/>
    <s v="Aug"/>
    <n v="22"/>
    <n v="0"/>
    <n v="17016.009999999998"/>
    <x v="0"/>
    <x v="2"/>
    <s v="R1023"/>
  </r>
  <r>
    <s v="Id581"/>
    <n v="1996"/>
    <s v="Jun"/>
    <n v="10"/>
    <n v="0"/>
    <n v="17043.34"/>
    <x v="0"/>
    <x v="0"/>
    <s v="R1013"/>
  </r>
  <r>
    <s v="Id580"/>
    <n v="2003"/>
    <s v="Dec"/>
    <n v="26"/>
    <n v="0"/>
    <n v="17081.080000000002"/>
    <x v="0"/>
    <x v="2"/>
    <s v="R1011"/>
  </r>
  <r>
    <s v="Id579"/>
    <n v="2002"/>
    <s v="Jun"/>
    <n v="28"/>
    <n v="1"/>
    <n v="17085.27"/>
    <x v="0"/>
    <x v="0"/>
    <s v="R1013"/>
  </r>
  <r>
    <s v="Id578"/>
    <n v="1998"/>
    <s v="Jun"/>
    <n v="3"/>
    <n v="4"/>
    <n v="17128.43"/>
    <x v="0"/>
    <x v="0"/>
    <s v="R1016"/>
  </r>
  <r>
    <s v="Id577"/>
    <n v="1965"/>
    <s v="Sep"/>
    <n v="16"/>
    <n v="0"/>
    <n v="17172.27"/>
    <x v="0"/>
    <x v="2"/>
    <s v="R1026"/>
  </r>
  <r>
    <s v="Id576"/>
    <n v="1964"/>
    <s v="Jun"/>
    <n v="7"/>
    <n v="0"/>
    <n v="17174.52"/>
    <x v="0"/>
    <x v="2"/>
    <s v="R1012"/>
  </r>
  <r>
    <s v="Id575"/>
    <n v="2004"/>
    <s v="Aug"/>
    <n v="18"/>
    <n v="1"/>
    <n v="17178.68"/>
    <x v="0"/>
    <x v="2"/>
    <s v="R1019"/>
  </r>
  <r>
    <s v="Id574"/>
    <n v="1982"/>
    <s v="Oct"/>
    <n v="22"/>
    <n v="1"/>
    <n v="17179.52"/>
    <x v="0"/>
    <x v="1"/>
    <s v="R1013"/>
  </r>
  <r>
    <s v="Id573"/>
    <n v="1975"/>
    <s v="Aug"/>
    <n v="25"/>
    <n v="1"/>
    <n v="17253.43"/>
    <x v="0"/>
    <x v="0"/>
    <s v="R1026"/>
  </r>
  <r>
    <s v="Id572"/>
    <n v="1963"/>
    <s v="Jul"/>
    <n v="12"/>
    <n v="0"/>
    <n v="17337.580000000002"/>
    <x v="0"/>
    <x v="0"/>
    <s v="R1023"/>
  </r>
  <r>
    <s v="Id571"/>
    <n v="2003"/>
    <s v="Nov"/>
    <n v="1"/>
    <n v="0"/>
    <n v="17352.68"/>
    <x v="0"/>
    <x v="0"/>
    <s v="R1012"/>
  </r>
  <r>
    <s v="Id570"/>
    <n v="1992"/>
    <s v="Oct"/>
    <n v="18"/>
    <n v="2"/>
    <n v="17361.77"/>
    <x v="0"/>
    <x v="1"/>
    <s v="R1012"/>
  </r>
  <r>
    <s v="Id569"/>
    <n v="2003"/>
    <s v="Nov"/>
    <n v="2"/>
    <n v="0"/>
    <n v="17468.98"/>
    <x v="0"/>
    <x v="1"/>
    <s v="R1012"/>
  </r>
  <r>
    <s v="Id568"/>
    <n v="1971"/>
    <s v="Jun"/>
    <n v="8"/>
    <n v="0"/>
    <n v="17479.53"/>
    <x v="2"/>
    <x v="1"/>
    <s v="R1012"/>
  </r>
  <r>
    <s v="Id567"/>
    <n v="1990"/>
    <s v="Dec"/>
    <n v="29"/>
    <n v="0"/>
    <n v="17496.310000000001"/>
    <x v="2"/>
    <x v="2"/>
    <s v="R1011"/>
  </r>
  <r>
    <s v="Id566"/>
    <n v="1965"/>
    <s v="Jun"/>
    <n v="16"/>
    <n v="0"/>
    <n v="17505.650000000001"/>
    <x v="2"/>
    <x v="2"/>
    <s v="R1023"/>
  </r>
  <r>
    <s v="Id565"/>
    <n v="1968"/>
    <s v="Jul"/>
    <n v="12"/>
    <n v="0"/>
    <n v="17507.47"/>
    <x v="2"/>
    <x v="1"/>
    <s v="R1026"/>
  </r>
  <r>
    <s v="Id564"/>
    <n v="1963"/>
    <s v="Nov"/>
    <n v="16"/>
    <n v="0"/>
    <n v="17556.88"/>
    <x v="2"/>
    <x v="2"/>
    <s v="R1012"/>
  </r>
  <r>
    <s v="Id563"/>
    <n v="2002"/>
    <s v="Aug"/>
    <n v="25"/>
    <n v="1"/>
    <n v="17560.38"/>
    <x v="2"/>
    <x v="1"/>
    <s v="R1012"/>
  </r>
  <r>
    <s v="Id562"/>
    <n v="1970"/>
    <s v="Jul"/>
    <n v="26"/>
    <n v="0"/>
    <n v="17584.72"/>
    <x v="2"/>
    <x v="0"/>
    <s v="R1012"/>
  </r>
  <r>
    <s v="Id561"/>
    <n v="1990"/>
    <s v="Oct"/>
    <n v="25"/>
    <n v="1"/>
    <n v="17626.240000000002"/>
    <x v="2"/>
    <x v="0"/>
    <s v="R1013"/>
  </r>
  <r>
    <s v="Id560"/>
    <n v="1994"/>
    <s v="Jul"/>
    <n v="1"/>
    <n v="3"/>
    <n v="17663.14"/>
    <x v="2"/>
    <x v="0"/>
    <s v="R1013"/>
  </r>
  <r>
    <s v="Id559"/>
    <n v="2003"/>
    <s v="Jul"/>
    <n v="14"/>
    <n v="0"/>
    <n v="17748.509999999998"/>
    <x v="2"/>
    <x v="1"/>
    <s v="R1012"/>
  </r>
  <r>
    <s v="Id558"/>
    <n v="1966"/>
    <s v="Jun"/>
    <n v="21"/>
    <n v="0"/>
    <n v="17777.73"/>
    <x v="2"/>
    <x v="0"/>
    <s v="R1012"/>
  </r>
  <r>
    <s v="Id557"/>
    <n v="1979"/>
    <s v="Oct"/>
    <n v="10"/>
    <n v="2"/>
    <n v="17779.939999999999"/>
    <x v="2"/>
    <x v="2"/>
    <s v="R1012"/>
  </r>
  <r>
    <s v="Id556"/>
    <n v="1963"/>
    <s v="Dec"/>
    <n v="8"/>
    <n v="0"/>
    <n v="17832.599999999999"/>
    <x v="2"/>
    <x v="2"/>
    <s v="R1012"/>
  </r>
  <r>
    <s v="Id555"/>
    <n v="1976"/>
    <s v="Dec"/>
    <n v="12"/>
    <n v="2"/>
    <n v="17862.919999999998"/>
    <x v="2"/>
    <x v="2"/>
    <s v="R1012"/>
  </r>
  <r>
    <s v="Id554"/>
    <n v="1997"/>
    <s v="Aug"/>
    <n v="26"/>
    <n v="0"/>
    <n v="17878.900000000001"/>
    <x v="2"/>
    <x v="2"/>
    <s v="R1024"/>
  </r>
  <r>
    <s v="Id553"/>
    <n v="1979"/>
    <s v="Nov"/>
    <n v="12"/>
    <n v="2"/>
    <n v="17882.669999999998"/>
    <x v="2"/>
    <x v="0"/>
    <s v="R1012"/>
  </r>
  <r>
    <s v="Id552"/>
    <n v="1989"/>
    <s v="Dec"/>
    <n v="4"/>
    <n v="0"/>
    <n v="17904.53"/>
    <x v="2"/>
    <x v="2"/>
    <s v="R1017"/>
  </r>
  <r>
    <s v="Id551"/>
    <n v="1977"/>
    <s v="Oct"/>
    <n v="17"/>
    <n v="0"/>
    <n v="17929.3"/>
    <x v="2"/>
    <x v="2"/>
    <s v="R1013"/>
  </r>
  <r>
    <s v="Id550"/>
    <n v="2001"/>
    <s v="Sep"/>
    <n v="28"/>
    <n v="4"/>
    <n v="17942.11"/>
    <x v="2"/>
    <x v="2"/>
    <s v="R1011"/>
  </r>
  <r>
    <s v="Id549"/>
    <n v="1975"/>
    <s v="Jun"/>
    <n v="27"/>
    <n v="1"/>
    <n v="18031.16"/>
    <x v="2"/>
    <x v="0"/>
    <s v="R1023"/>
  </r>
  <r>
    <s v="Id548"/>
    <n v="1965"/>
    <s v="Oct"/>
    <n v="17"/>
    <n v="0"/>
    <n v="18031.189999999999"/>
    <x v="2"/>
    <x v="2"/>
    <s v="R1012"/>
  </r>
  <r>
    <s v="Id547"/>
    <n v="1999"/>
    <s v="Oct"/>
    <n v="24"/>
    <n v="0"/>
    <n v="18033.97"/>
    <x v="2"/>
    <x v="1"/>
    <s v="R1012"/>
  </r>
  <r>
    <s v="Id546"/>
    <n v="1993"/>
    <s v="Jul"/>
    <n v="12"/>
    <n v="2"/>
    <n v="18157.88"/>
    <x v="2"/>
    <x v="1"/>
    <s v="R1012"/>
  </r>
  <r>
    <s v="Id545"/>
    <n v="1963"/>
    <s v="Jul"/>
    <n v="4"/>
    <n v="0"/>
    <n v="18208.34"/>
    <x v="2"/>
    <x v="2"/>
    <s v="R1026"/>
  </r>
  <r>
    <s v="Id544"/>
    <n v="1997"/>
    <s v="Jun"/>
    <n v="15"/>
    <n v="1"/>
    <n v="18218.16"/>
    <x v="2"/>
    <x v="1"/>
    <s v="R1013"/>
  </r>
  <r>
    <s v="Id543"/>
    <n v="2004"/>
    <s v="Sep"/>
    <n v="10"/>
    <n v="3"/>
    <n v="18223.45"/>
    <x v="2"/>
    <x v="0"/>
    <s v="R1013"/>
  </r>
  <r>
    <s v="Id542"/>
    <n v="1995"/>
    <s v="Aug"/>
    <n v="3"/>
    <n v="0"/>
    <n v="18246.5"/>
    <x v="2"/>
    <x v="1"/>
    <s v="R1013"/>
  </r>
  <r>
    <s v="Id541"/>
    <n v="1992"/>
    <s v="Dec"/>
    <n v="25"/>
    <n v="3"/>
    <n v="18259.22"/>
    <x v="2"/>
    <x v="0"/>
    <s v="R1011"/>
  </r>
  <r>
    <s v="Id540"/>
    <n v="1995"/>
    <s v="Jul"/>
    <n v="4"/>
    <n v="0"/>
    <n v="18310.740000000002"/>
    <x v="2"/>
    <x v="0"/>
    <s v="R1012"/>
  </r>
  <r>
    <s v="Id539"/>
    <n v="1999"/>
    <s v="Dec"/>
    <n v="15"/>
    <n v="1"/>
    <n v="18328.240000000002"/>
    <x v="2"/>
    <x v="2"/>
    <s v="R1013"/>
  </r>
  <r>
    <s v="Id538"/>
    <n v="1964"/>
    <s v="Sep"/>
    <n v="26"/>
    <n v="0"/>
    <n v="18443.11"/>
    <x v="2"/>
    <x v="2"/>
    <s v="R1012"/>
  </r>
  <r>
    <s v="Id537"/>
    <n v="1986"/>
    <s v="Aug"/>
    <n v="12"/>
    <n v="2"/>
    <n v="18608.259999999998"/>
    <x v="2"/>
    <x v="0"/>
    <s v="R1011"/>
  </r>
  <r>
    <s v="Id536"/>
    <n v="1998"/>
    <s v="Sep"/>
    <n v="23"/>
    <n v="0"/>
    <n v="18648.419999999998"/>
    <x v="2"/>
    <x v="1"/>
    <s v="R1019"/>
  </r>
  <r>
    <s v="Id535"/>
    <n v="1970"/>
    <s v="Oct"/>
    <n v="17"/>
    <n v="0"/>
    <n v="18682.740000000002"/>
    <x v="2"/>
    <x v="0"/>
    <s v="R1012"/>
  </r>
  <r>
    <s v="Id534"/>
    <n v="1967"/>
    <s v="Aug"/>
    <n v="30"/>
    <n v="0"/>
    <n v="18694.689999999999"/>
    <x v="2"/>
    <x v="1"/>
    <s v="R1023"/>
  </r>
  <r>
    <s v="Id533"/>
    <n v="1992"/>
    <s v="Dec"/>
    <n v="27"/>
    <n v="3"/>
    <n v="18765.88"/>
    <x v="2"/>
    <x v="2"/>
    <s v="R1012"/>
  </r>
  <r>
    <s v="Id532"/>
    <n v="1979"/>
    <s v="Nov"/>
    <n v="19"/>
    <n v="2"/>
    <n v="18767.740000000002"/>
    <x v="2"/>
    <x v="1"/>
    <s v="R1013"/>
  </r>
  <r>
    <s v="Id531"/>
    <n v="1995"/>
    <s v="Nov"/>
    <n v="28"/>
    <n v="3"/>
    <n v="18804.75"/>
    <x v="2"/>
    <x v="1"/>
    <s v="R1012"/>
  </r>
  <r>
    <s v="Id530"/>
    <n v="1979"/>
    <s v="Oct"/>
    <n v="15"/>
    <n v="2"/>
    <n v="18806.150000000001"/>
    <x v="2"/>
    <x v="2"/>
    <s v="R1013"/>
  </r>
  <r>
    <s v="Id529"/>
    <n v="1962"/>
    <s v="Dec"/>
    <n v="18"/>
    <n v="0"/>
    <n v="18815.53"/>
    <x v="2"/>
    <x v="1"/>
    <s v="R1023"/>
  </r>
  <r>
    <s v="Id528"/>
    <n v="2003"/>
    <s v="Jul"/>
    <n v="24"/>
    <n v="3"/>
    <n v="18838.7"/>
    <x v="2"/>
    <x v="0"/>
    <s v="R1012"/>
  </r>
  <r>
    <s v="Id527"/>
    <n v="1963"/>
    <s v="Dec"/>
    <n v="6"/>
    <n v="0"/>
    <n v="18883.330000000002"/>
    <x v="2"/>
    <x v="1"/>
    <s v="R1026"/>
  </r>
  <r>
    <s v="Id526"/>
    <n v="1995"/>
    <s v="Sep"/>
    <n v="27"/>
    <n v="1"/>
    <n v="18903.490000000002"/>
    <x v="2"/>
    <x v="2"/>
    <s v="R1024"/>
  </r>
  <r>
    <s v="Id525"/>
    <n v="1969"/>
    <s v="Aug"/>
    <n v="3"/>
    <n v="0"/>
    <n v="18932.810000000001"/>
    <x v="2"/>
    <x v="0"/>
    <s v="R1012"/>
  </r>
  <r>
    <s v="Id524"/>
    <n v="1963"/>
    <s v="Oct"/>
    <n v="20"/>
    <n v="0"/>
    <n v="18954.560000000001"/>
    <x v="2"/>
    <x v="1"/>
    <s v="R1026"/>
  </r>
  <r>
    <s v="Id523"/>
    <n v="1998"/>
    <s v="Aug"/>
    <n v="6"/>
    <n v="0"/>
    <n v="18955.22"/>
    <x v="2"/>
    <x v="0"/>
    <s v="R1011"/>
  </r>
  <r>
    <s v="Id522"/>
    <n v="1992"/>
    <s v="Nov"/>
    <n v="30"/>
    <n v="1"/>
    <n v="18963.169999999998"/>
    <x v="2"/>
    <x v="1"/>
    <s v="R1013"/>
  </r>
  <r>
    <s v="Id521"/>
    <n v="1988"/>
    <s v="Oct"/>
    <n v="24"/>
    <n v="2"/>
    <n v="18972.5"/>
    <x v="2"/>
    <x v="0"/>
    <s v="R1013"/>
  </r>
  <r>
    <s v="Id520"/>
    <n v="1983"/>
    <s v="Dec"/>
    <n v="19"/>
    <n v="5"/>
    <n v="19023.259999999998"/>
    <x v="2"/>
    <x v="0"/>
    <s v="R1011"/>
  </r>
  <r>
    <s v="Id519"/>
    <n v="1989"/>
    <s v="Jun"/>
    <n v="5"/>
    <n v="1"/>
    <n v="19040.88"/>
    <x v="2"/>
    <x v="0"/>
    <s v="R1011"/>
  </r>
  <r>
    <s v="Id518"/>
    <n v="1993"/>
    <s v="Sep"/>
    <n v="28"/>
    <n v="1"/>
    <n v="19107.78"/>
    <x v="2"/>
    <x v="2"/>
    <s v="R1013"/>
  </r>
  <r>
    <s v="Id517"/>
    <n v="1979"/>
    <s v="Jul"/>
    <n v="2"/>
    <n v="2"/>
    <n v="19144.580000000002"/>
    <x v="2"/>
    <x v="1"/>
    <s v="R1024"/>
  </r>
  <r>
    <s v="Id516"/>
    <n v="1991"/>
    <s v="Sep"/>
    <n v="16"/>
    <n v="3"/>
    <n v="19199.939999999999"/>
    <x v="2"/>
    <x v="0"/>
    <s v="R1011"/>
  </r>
  <r>
    <s v="Id515"/>
    <n v="1985"/>
    <s v="Dec"/>
    <n v="28"/>
    <n v="0"/>
    <n v="19214.71"/>
    <x v="2"/>
    <x v="0"/>
    <s v="R1013"/>
  </r>
  <r>
    <s v="Id514"/>
    <n v="1967"/>
    <s v="Jul"/>
    <n v="29"/>
    <n v="0"/>
    <n v="19259.96"/>
    <x v="2"/>
    <x v="1"/>
    <s v="R1012"/>
  </r>
  <r>
    <s v="Id513"/>
    <n v="1966"/>
    <s v="Nov"/>
    <n v="15"/>
    <n v="0"/>
    <n v="19321.060000000001"/>
    <x v="2"/>
    <x v="1"/>
    <s v="R1012"/>
  </r>
  <r>
    <s v="Id512"/>
    <n v="1991"/>
    <s v="Aug"/>
    <n v="24"/>
    <n v="0"/>
    <n v="19350.37"/>
    <x v="2"/>
    <x v="0"/>
    <s v="R1013"/>
  </r>
  <r>
    <s v="Id511"/>
    <n v="1987"/>
    <s v="Jun"/>
    <n v="30"/>
    <n v="3"/>
    <n v="19362"/>
    <x v="2"/>
    <x v="0"/>
    <s v="R1013"/>
  </r>
  <r>
    <s v="Id510"/>
    <n v="1993"/>
    <s v="Sep"/>
    <n v="6"/>
    <n v="2"/>
    <n v="19442.349999999999"/>
    <x v="2"/>
    <x v="0"/>
    <s v="R1012"/>
  </r>
  <r>
    <s v="Id509"/>
    <n v="1982"/>
    <s v="Dec"/>
    <n v="15"/>
    <n v="2"/>
    <n v="19444.27"/>
    <x v="2"/>
    <x v="1"/>
    <s v="R1013"/>
  </r>
  <r>
    <s v="Id508"/>
    <n v="1987"/>
    <s v="Nov"/>
    <n v="30"/>
    <n v="4"/>
    <n v="19496.72"/>
    <x v="2"/>
    <x v="0"/>
    <s v="R1019"/>
  </r>
  <r>
    <s v="Id507"/>
    <n v="1980"/>
    <s v="Nov"/>
    <n v="8"/>
    <n v="0"/>
    <n v="19515.54"/>
    <x v="2"/>
    <x v="1"/>
    <s v="R1013"/>
  </r>
  <r>
    <s v="Id506"/>
    <n v="1992"/>
    <s v="Aug"/>
    <n v="19"/>
    <n v="1"/>
    <n v="19521.97"/>
    <x v="2"/>
    <x v="2"/>
    <s v="R1013"/>
  </r>
  <r>
    <s v="Id505"/>
    <n v="1985"/>
    <s v="Sep"/>
    <n v="17"/>
    <n v="0"/>
    <n v="19539.240000000002"/>
    <x v="2"/>
    <x v="1"/>
    <s v="R1013"/>
  </r>
  <r>
    <s v="Id504"/>
    <n v="1963"/>
    <s v="Jul"/>
    <n v="14"/>
    <n v="0"/>
    <n v="19551.34"/>
    <x v="2"/>
    <x v="0"/>
    <s v="R1012"/>
  </r>
  <r>
    <s v="Id503"/>
    <n v="1978"/>
    <s v="Sep"/>
    <n v="24"/>
    <n v="1"/>
    <n v="19594.810000000001"/>
    <x v="2"/>
    <x v="1"/>
    <s v="R1024"/>
  </r>
  <r>
    <s v="Id502"/>
    <n v="1994"/>
    <s v="Aug"/>
    <n v="27"/>
    <n v="0"/>
    <n v="19673.34"/>
    <x v="2"/>
    <x v="2"/>
    <s v="R1012"/>
  </r>
  <r>
    <s v="Id501"/>
    <n v="1990"/>
    <s v="Aug"/>
    <n v="8"/>
    <n v="1"/>
    <n v="19719.689999999999"/>
    <x v="2"/>
    <x v="2"/>
    <s v="R1013"/>
  </r>
  <r>
    <s v="Id500"/>
    <n v="1972"/>
    <s v="Jun"/>
    <n v="14"/>
    <n v="3"/>
    <n v="19749.38"/>
    <x v="2"/>
    <x v="0"/>
    <s v="R1013"/>
  </r>
  <r>
    <s v="Id499"/>
    <n v="1979"/>
    <s v="Oct"/>
    <n v="30"/>
    <n v="2"/>
    <n v="19798.05"/>
    <x v="2"/>
    <x v="1"/>
    <s v="R1024"/>
  </r>
  <r>
    <s v="Id498"/>
    <n v="1997"/>
    <s v="Oct"/>
    <n v="18"/>
    <n v="3"/>
    <n v="19933.46"/>
    <x v="2"/>
    <x v="0"/>
    <s v="R1011"/>
  </r>
  <r>
    <s v="Id497"/>
    <n v="1980"/>
    <s v="Oct"/>
    <n v="9"/>
    <n v="0"/>
    <n v="19964.75"/>
    <x v="2"/>
    <x v="2"/>
    <s v="R1024"/>
  </r>
  <r>
    <s v="Id496"/>
    <n v="1966"/>
    <s v="Aug"/>
    <n v="10"/>
    <n v="0"/>
    <n v="19995.29"/>
    <x v="2"/>
    <x v="0"/>
    <s v="R1026"/>
  </r>
  <r>
    <s v="Id495"/>
    <n v="1988"/>
    <s v="Jul"/>
    <n v="25"/>
    <n v="1"/>
    <n v="20009.63"/>
    <x v="0"/>
    <x v="1"/>
    <s v="R1012"/>
  </r>
  <r>
    <s v="Id494"/>
    <n v="1983"/>
    <s v="Oct"/>
    <n v="6"/>
    <n v="0"/>
    <n v="20149.32"/>
    <x v="0"/>
    <x v="1"/>
    <s v="R1016"/>
  </r>
  <r>
    <s v="Id493"/>
    <n v="2002"/>
    <s v="Jul"/>
    <n v="9"/>
    <n v="0"/>
    <n v="20167.34"/>
    <x v="1"/>
    <x v="0"/>
    <s v="R1011"/>
  </r>
  <r>
    <s v="Id492"/>
    <n v="1994"/>
    <s v="Jun"/>
    <n v="8"/>
    <n v="2"/>
    <n v="20177.669999999998"/>
    <x v="0"/>
    <x v="1"/>
    <s v="R1011"/>
  </r>
  <r>
    <s v="Id491"/>
    <n v="1987"/>
    <s v="Oct"/>
    <n v="17"/>
    <n v="0"/>
    <n v="20234.849999999999"/>
    <x v="0"/>
    <x v="0"/>
    <s v="R1012"/>
  </r>
  <r>
    <s v="Id490"/>
    <n v="1966"/>
    <s v="Aug"/>
    <n v="22"/>
    <n v="0"/>
    <n v="20253.84"/>
    <x v="0"/>
    <x v="0"/>
    <s v="R1012"/>
  </r>
  <r>
    <s v="Id489"/>
    <n v="1993"/>
    <s v="Sep"/>
    <n v="7"/>
    <n v="1"/>
    <n v="20277.810000000001"/>
    <x v="1"/>
    <x v="0"/>
    <s v="R1016"/>
  </r>
  <r>
    <s v="Id488"/>
    <n v="1985"/>
    <s v="Sep"/>
    <n v="17"/>
    <n v="1"/>
    <n v="20296.86"/>
    <x v="1"/>
    <x v="1"/>
    <s v="R1024"/>
  </r>
  <r>
    <s v="Id487"/>
    <n v="1962"/>
    <s v="Jul"/>
    <n v="2"/>
    <n v="0"/>
    <n v="20354.5"/>
    <x v="1"/>
    <x v="2"/>
    <s v="R1026"/>
  </r>
  <r>
    <s v="Id486"/>
    <n v="1985"/>
    <s v="Jul"/>
    <n v="12"/>
    <n v="0"/>
    <n v="20420.599999999999"/>
    <x v="1"/>
    <x v="2"/>
    <s v="R1011"/>
  </r>
  <r>
    <s v="Id485"/>
    <n v="1962"/>
    <s v="Oct"/>
    <n v="18"/>
    <n v="0"/>
    <n v="20446.849999999999"/>
    <x v="0"/>
    <x v="1"/>
    <s v="R1012"/>
  </r>
  <r>
    <s v="Id484"/>
    <n v="1969"/>
    <s v="Oct"/>
    <n v="13"/>
    <n v="3"/>
    <n v="20463"/>
    <x v="0"/>
    <x v="2"/>
    <s v="R1013"/>
  </r>
  <r>
    <s v="Id483"/>
    <n v="1966"/>
    <s v="Jul"/>
    <n v="9"/>
    <n v="0"/>
    <n v="20568.32"/>
    <x v="1"/>
    <x v="2"/>
    <s v="R1012"/>
  </r>
  <r>
    <s v="Id482"/>
    <n v="1967"/>
    <s v="Dec"/>
    <n v="17"/>
    <n v="0"/>
    <n v="20630.28"/>
    <x v="0"/>
    <x v="0"/>
    <s v="R1011"/>
  </r>
  <r>
    <s v="Id481"/>
    <n v="1965"/>
    <s v="Aug"/>
    <n v="1"/>
    <n v="0"/>
    <n v="20709.02"/>
    <x v="1"/>
    <x v="2"/>
    <s v="R1019"/>
  </r>
  <r>
    <s v="Id480"/>
    <n v="1992"/>
    <s v="Sep"/>
    <n v="14"/>
    <n v="3"/>
    <n v="20745.990000000002"/>
    <x v="1"/>
    <x v="1"/>
    <s v="R1012"/>
  </r>
  <r>
    <s v="Id479"/>
    <n v="1986"/>
    <s v="Aug"/>
    <n v="4"/>
    <n v="1"/>
    <n v="20773.63"/>
    <x v="0"/>
    <x v="0"/>
    <s v="R1017"/>
  </r>
  <r>
    <s v="Id478"/>
    <n v="1967"/>
    <s v="Sep"/>
    <n v="8"/>
    <n v="0"/>
    <n v="20781.490000000002"/>
    <x v="0"/>
    <x v="0"/>
    <s v="R1013"/>
  </r>
  <r>
    <s v="Id477"/>
    <n v="1975"/>
    <s v="Dec"/>
    <n v="8"/>
    <n v="0"/>
    <n v="20878.78"/>
    <x v="0"/>
    <x v="1"/>
    <s v="R1024"/>
  </r>
  <r>
    <s v="Id476"/>
    <n v="1964"/>
    <s v="Nov"/>
    <n v="19"/>
    <n v="0"/>
    <n v="20893.060000000001"/>
    <x v="0"/>
    <x v="0"/>
    <s v="R1012"/>
  </r>
  <r>
    <s v="id2444"/>
    <n v="1987"/>
    <s v="Nov"/>
    <n v="27"/>
    <n v="2"/>
    <n v="20984.09"/>
    <x v="0"/>
    <x v="2"/>
    <s v="R1015"/>
  </r>
  <r>
    <s v="Id475"/>
    <n v="1983"/>
    <s v="Jul"/>
    <n v="2"/>
    <n v="1"/>
    <n v="21082.16"/>
    <x v="1"/>
    <x v="2"/>
    <s v="R1011"/>
  </r>
  <r>
    <s v="Id474"/>
    <n v="1977"/>
    <s v="Nov"/>
    <n v="23"/>
    <n v="2"/>
    <n v="21098.55"/>
    <x v="1"/>
    <x v="0"/>
    <s v="R1012"/>
  </r>
  <r>
    <s v="Id473"/>
    <n v="1969"/>
    <s v="Aug"/>
    <n v="26"/>
    <n v="0"/>
    <n v="21195.82"/>
    <x v="1"/>
    <x v="1"/>
    <s v="R1013"/>
  </r>
  <r>
    <s v="Id472"/>
    <n v="1974"/>
    <s v="Oct"/>
    <n v="14"/>
    <n v="0"/>
    <n v="21223.68"/>
    <x v="1"/>
    <x v="2"/>
    <s v="R1013"/>
  </r>
  <r>
    <s v="Id471"/>
    <n v="1974"/>
    <s v="Sep"/>
    <n v="3"/>
    <n v="0"/>
    <n v="21232.18"/>
    <x v="1"/>
    <x v="2"/>
    <s v="R1011"/>
  </r>
  <r>
    <s v="Id470"/>
    <n v="1980"/>
    <s v="Dec"/>
    <n v="10"/>
    <n v="2"/>
    <n v="21259.38"/>
    <x v="1"/>
    <x v="0"/>
    <s v="R1019"/>
  </r>
  <r>
    <s v="Id469"/>
    <n v="2004"/>
    <s v="Aug"/>
    <n v="4"/>
    <n v="0"/>
    <n v="21344.85"/>
    <x v="1"/>
    <x v="1"/>
    <s v="R1024"/>
  </r>
  <r>
    <s v="Id468"/>
    <n v="1980"/>
    <s v="Sep"/>
    <n v="4"/>
    <n v="0"/>
    <n v="21348.71"/>
    <x v="0"/>
    <x v="1"/>
    <s v="R1012"/>
  </r>
  <r>
    <s v="Id467"/>
    <n v="1990"/>
    <s v="Nov"/>
    <n v="21"/>
    <n v="4"/>
    <n v="21472.48"/>
    <x v="0"/>
    <x v="2"/>
    <s v="R1012"/>
  </r>
  <r>
    <s v="Id466"/>
    <n v="1999"/>
    <s v="Jun"/>
    <n v="12"/>
    <n v="0"/>
    <n v="21595.38"/>
    <x v="0"/>
    <x v="0"/>
    <s v="R1012"/>
  </r>
  <r>
    <s v="Id465"/>
    <n v="1983"/>
    <s v="Dec"/>
    <n v="25"/>
    <n v="3"/>
    <n v="21659.93"/>
    <x v="1"/>
    <x v="0"/>
    <s v="R1024"/>
  </r>
  <r>
    <s v="Id464"/>
    <n v="1962"/>
    <s v="Nov"/>
    <n v="16"/>
    <n v="0"/>
    <n v="21661.16"/>
    <x v="0"/>
    <x v="2"/>
    <s v="R1012"/>
  </r>
  <r>
    <s v="Id463"/>
    <n v="1976"/>
    <s v="Jul"/>
    <n v="18"/>
    <n v="1"/>
    <n v="21677.279999999999"/>
    <x v="1"/>
    <x v="1"/>
    <s v="R1012"/>
  </r>
  <r>
    <s v="Id462"/>
    <n v="1979"/>
    <s v="Sep"/>
    <n v="20"/>
    <n v="1"/>
    <n v="21771.34"/>
    <x v="1"/>
    <x v="1"/>
    <s v="R1024"/>
  </r>
  <r>
    <s v="Id461"/>
    <n v="1979"/>
    <s v="Sep"/>
    <n v="28"/>
    <n v="0"/>
    <n v="21774.32"/>
    <x v="1"/>
    <x v="2"/>
    <s v="R1012"/>
  </r>
  <r>
    <s v="Id460"/>
    <n v="1963"/>
    <s v="Aug"/>
    <n v="27"/>
    <n v="0"/>
    <n v="21797"/>
    <x v="1"/>
    <x v="1"/>
    <s v="R1011"/>
  </r>
  <r>
    <s v="Id459"/>
    <n v="1979"/>
    <s v="Aug"/>
    <n v="17"/>
    <n v="2"/>
    <n v="21880.82"/>
    <x v="1"/>
    <x v="1"/>
    <s v="R1012"/>
  </r>
  <r>
    <s v="Id458"/>
    <n v="2003"/>
    <s v="Sep"/>
    <n v="28"/>
    <n v="0"/>
    <n v="21882.400000000001"/>
    <x v="0"/>
    <x v="1"/>
    <s v="R1011"/>
  </r>
  <r>
    <s v="Id457"/>
    <n v="1975"/>
    <s v="Dec"/>
    <n v="19"/>
    <n v="1"/>
    <n v="21978.68"/>
    <x v="1"/>
    <x v="0"/>
    <s v="R1013"/>
  </r>
  <r>
    <s v="Id456"/>
    <n v="1989"/>
    <s v="Oct"/>
    <n v="14"/>
    <n v="0"/>
    <n v="21984.47"/>
    <x v="1"/>
    <x v="1"/>
    <s v="R1012"/>
  </r>
  <r>
    <s v="Id455"/>
    <n v="2001"/>
    <s v="Aug"/>
    <n v="28"/>
    <n v="0"/>
    <n v="22097.62"/>
    <x v="1"/>
    <x v="1"/>
    <s v="R1011"/>
  </r>
  <r>
    <s v="Id454"/>
    <n v="1980"/>
    <s v="Sep"/>
    <n v="12"/>
    <n v="0"/>
    <n v="22144.03"/>
    <x v="0"/>
    <x v="2"/>
    <s v="R1011"/>
  </r>
  <r>
    <s v="Id453"/>
    <n v="1965"/>
    <s v="Aug"/>
    <n v="24"/>
    <n v="1"/>
    <n v="22192.44"/>
    <x v="1"/>
    <x v="1"/>
    <s v="R1013"/>
  </r>
  <r>
    <s v="Id452"/>
    <n v="1971"/>
    <s v="Jun"/>
    <n v="16"/>
    <n v="1"/>
    <n v="22218.11"/>
    <x v="0"/>
    <x v="0"/>
    <s v="R1013"/>
  </r>
  <r>
    <s v="Id451"/>
    <n v="1982"/>
    <s v="Dec"/>
    <n v="27"/>
    <n v="1"/>
    <n v="22331.57"/>
    <x v="0"/>
    <x v="0"/>
    <s v="R1024"/>
  </r>
  <r>
    <s v="Id450"/>
    <n v="1999"/>
    <s v="Aug"/>
    <n v="26"/>
    <n v="2"/>
    <n v="22395.74"/>
    <x v="1"/>
    <x v="2"/>
    <s v="R1024"/>
  </r>
  <r>
    <s v="Id449"/>
    <n v="1966"/>
    <s v="Aug"/>
    <n v="18"/>
    <n v="0"/>
    <n v="22412.65"/>
    <x v="1"/>
    <x v="0"/>
    <s v="R1014"/>
  </r>
  <r>
    <s v="Id448"/>
    <n v="1983"/>
    <s v="Dec"/>
    <n v="21"/>
    <n v="1"/>
    <n v="22462.04"/>
    <x v="1"/>
    <x v="1"/>
    <s v="R1019"/>
  </r>
  <r>
    <s v="Id447"/>
    <n v="1979"/>
    <s v="Nov"/>
    <n v="14"/>
    <n v="2"/>
    <n v="22478.6"/>
    <x v="1"/>
    <x v="2"/>
    <s v="R1011"/>
  </r>
  <r>
    <s v="Id446"/>
    <n v="2003"/>
    <s v="Jul"/>
    <n v="25"/>
    <n v="2"/>
    <n v="22493.66"/>
    <x v="0"/>
    <x v="1"/>
    <s v="R1012"/>
  </r>
  <r>
    <s v="Id445"/>
    <n v="1970"/>
    <s v="Nov"/>
    <n v="9"/>
    <n v="0"/>
    <n v="23045.57"/>
    <x v="0"/>
    <x v="2"/>
    <s v="R1024"/>
  </r>
  <r>
    <s v="Id444"/>
    <n v="1975"/>
    <s v="Sep"/>
    <n v="9"/>
    <n v="0"/>
    <n v="23065.42"/>
    <x v="0"/>
    <x v="2"/>
    <s v="R1013"/>
  </r>
  <r>
    <s v="Id443"/>
    <n v="2003"/>
    <s v="Dec"/>
    <n v="14"/>
    <n v="0"/>
    <n v="23082.959999999999"/>
    <x v="0"/>
    <x v="2"/>
    <s v="R1011"/>
  </r>
  <r>
    <s v="Id442"/>
    <n v="1997"/>
    <s v="Aug"/>
    <n v="7"/>
    <n v="2"/>
    <n v="23241.47"/>
    <x v="0"/>
    <x v="0"/>
    <s v="R1018"/>
  </r>
  <r>
    <s v="Id441"/>
    <n v="1969"/>
    <s v="Nov"/>
    <n v="14"/>
    <n v="1"/>
    <n v="23244.79"/>
    <x v="0"/>
    <x v="0"/>
    <s v="R1013"/>
  </r>
  <r>
    <s v="Id440"/>
    <n v="1994"/>
    <s v="Oct"/>
    <n v="3"/>
    <n v="1"/>
    <n v="23288.93"/>
    <x v="0"/>
    <x v="0"/>
    <s v="R1024"/>
  </r>
  <r>
    <s v="Id439"/>
    <n v="1973"/>
    <s v="Oct"/>
    <n v="22"/>
    <n v="2"/>
    <n v="23306.55"/>
    <x v="0"/>
    <x v="2"/>
    <s v="R1011"/>
  </r>
  <r>
    <s v="Id438"/>
    <n v="1975"/>
    <s v="Nov"/>
    <n v="13"/>
    <n v="1"/>
    <n v="23401.31"/>
    <x v="0"/>
    <x v="0"/>
    <s v="R1024"/>
  </r>
  <r>
    <s v="Id437"/>
    <n v="1983"/>
    <s v="Aug"/>
    <n v="26"/>
    <n v="2"/>
    <n v="23563.02"/>
    <x v="0"/>
    <x v="2"/>
    <s v="R1013"/>
  </r>
  <r>
    <s v="Id436"/>
    <n v="1974"/>
    <s v="Jun"/>
    <n v="2"/>
    <n v="1"/>
    <n v="23568.27"/>
    <x v="0"/>
    <x v="2"/>
    <s v="R1011"/>
  </r>
  <r>
    <s v="Id435"/>
    <n v="1973"/>
    <s v="Jun"/>
    <n v="27"/>
    <n v="2"/>
    <n v="23807.24"/>
    <x v="0"/>
    <x v="0"/>
    <s v="R1012"/>
  </r>
  <r>
    <s v="Id434"/>
    <n v="1970"/>
    <s v="Aug"/>
    <n v="8"/>
    <n v="1"/>
    <n v="23887.66"/>
    <x v="0"/>
    <x v="0"/>
    <s v="R1012"/>
  </r>
  <r>
    <s v="Id433"/>
    <n v="1971"/>
    <s v="Jul"/>
    <n v="10"/>
    <n v="2"/>
    <n v="23967.38"/>
    <x v="0"/>
    <x v="2"/>
    <s v="R1012"/>
  </r>
  <r>
    <s v="Id432"/>
    <n v="2003"/>
    <s v="Dec"/>
    <n v="30"/>
    <n v="2"/>
    <n v="24059.68"/>
    <x v="0"/>
    <x v="2"/>
    <s v="R1012"/>
  </r>
  <r>
    <s v="Id431"/>
    <n v="1973"/>
    <s v="Jun"/>
    <n v="13"/>
    <n v="3"/>
    <n v="24106.91"/>
    <x v="0"/>
    <x v="2"/>
    <s v="R1024"/>
  </r>
  <r>
    <s v="Id430"/>
    <n v="1974"/>
    <s v="Sep"/>
    <n v="10"/>
    <n v="3"/>
    <n v="24180.93"/>
    <x v="0"/>
    <x v="1"/>
    <s v="R1013"/>
  </r>
  <r>
    <s v="Id429"/>
    <n v="1964"/>
    <s v="Dec"/>
    <n v="16"/>
    <n v="0"/>
    <n v="24227.34"/>
    <x v="0"/>
    <x v="1"/>
    <s v="R1013"/>
  </r>
  <r>
    <s v="Id428"/>
    <n v="2004"/>
    <s v="Aug"/>
    <n v="3"/>
    <n v="0"/>
    <n v="24294.02"/>
    <x v="0"/>
    <x v="1"/>
    <s v="R1011"/>
  </r>
  <r>
    <s v="Id427"/>
    <n v="1999"/>
    <s v="Oct"/>
    <n v="7"/>
    <n v="0"/>
    <n v="24387.74"/>
    <x v="0"/>
    <x v="1"/>
    <s v="R1011"/>
  </r>
  <r>
    <s v="Id426"/>
    <n v="1970"/>
    <s v="Nov"/>
    <n v="30"/>
    <n v="0"/>
    <n v="24393.62"/>
    <x v="0"/>
    <x v="0"/>
    <s v="R1012"/>
  </r>
  <r>
    <s v="Id425"/>
    <n v="1968"/>
    <s v="Jul"/>
    <n v="6"/>
    <n v="0"/>
    <n v="24476.48"/>
    <x v="0"/>
    <x v="2"/>
    <s v="R1012"/>
  </r>
  <r>
    <s v="Id424"/>
    <n v="1961"/>
    <s v="Oct"/>
    <n v="21"/>
    <n v="0"/>
    <n v="24513.09"/>
    <x v="0"/>
    <x v="2"/>
    <s v="R1013"/>
  </r>
  <r>
    <s v="Id423"/>
    <n v="1972"/>
    <s v="Sep"/>
    <n v="14"/>
    <n v="1"/>
    <n v="24520.26"/>
    <x v="0"/>
    <x v="0"/>
    <s v="R1011"/>
  </r>
  <r>
    <s v="Id422"/>
    <n v="1975"/>
    <s v="Jun"/>
    <n v="13"/>
    <n v="2"/>
    <n v="24535.7"/>
    <x v="0"/>
    <x v="2"/>
    <s v="R1012"/>
  </r>
  <r>
    <s v="Id421"/>
    <n v="1976"/>
    <s v="Oct"/>
    <n v="12"/>
    <n v="0"/>
    <n v="24603.05"/>
    <x v="0"/>
    <x v="2"/>
    <s v="R1011"/>
  </r>
  <r>
    <s v="Id420"/>
    <n v="1970"/>
    <s v="Jun"/>
    <n v="12"/>
    <n v="2"/>
    <n v="24667.42"/>
    <x v="0"/>
    <x v="0"/>
    <s v="R1013"/>
  </r>
  <r>
    <s v="Id419"/>
    <n v="1996"/>
    <s v="Aug"/>
    <n v="28"/>
    <n v="4"/>
    <n v="24671.66"/>
    <x v="0"/>
    <x v="1"/>
    <s v="R1024"/>
  </r>
  <r>
    <s v="Id418"/>
    <n v="1992"/>
    <s v="Oct"/>
    <n v="11"/>
    <n v="0"/>
    <n v="24795.040000000001"/>
    <x v="0"/>
    <x v="0"/>
    <s v="R1011"/>
  </r>
  <r>
    <s v="Id417"/>
    <n v="1994"/>
    <s v="Sep"/>
    <n v="9"/>
    <n v="0"/>
    <n v="24817.25"/>
    <x v="0"/>
    <x v="2"/>
    <s v="R1011"/>
  </r>
  <r>
    <s v="Id416"/>
    <n v="1995"/>
    <s v="Jun"/>
    <n v="10"/>
    <n v="0"/>
    <n v="24863.25"/>
    <x v="0"/>
    <x v="0"/>
    <s v="R1011"/>
  </r>
  <r>
    <s v="Id415"/>
    <n v="1970"/>
    <s v="Nov"/>
    <n v="26"/>
    <n v="3"/>
    <n v="24869.84"/>
    <x v="0"/>
    <x v="2"/>
    <s v="R1016"/>
  </r>
  <r>
    <s v="Id414"/>
    <n v="1969"/>
    <s v="Jul"/>
    <n v="23"/>
    <n v="3"/>
    <n v="24873.38"/>
    <x v="0"/>
    <x v="1"/>
    <s v="R1024"/>
  </r>
  <r>
    <s v="Id413"/>
    <n v="1987"/>
    <s v="Jun"/>
    <n v="14"/>
    <n v="2"/>
    <n v="24915.05"/>
    <x v="0"/>
    <x v="1"/>
    <s v="R1024"/>
  </r>
  <r>
    <s v="Id412"/>
    <n v="1975"/>
    <s v="Nov"/>
    <n v="14"/>
    <n v="3"/>
    <n v="24915.22"/>
    <x v="0"/>
    <x v="0"/>
    <s v="R1012"/>
  </r>
  <r>
    <s v="Id411"/>
    <n v="1995"/>
    <s v="Dec"/>
    <n v="4"/>
    <n v="0"/>
    <n v="25075.97"/>
    <x v="0"/>
    <x v="2"/>
    <s v="R1011"/>
  </r>
  <r>
    <s v="Id410"/>
    <n v="1998"/>
    <s v="Jun"/>
    <n v="14"/>
    <n v="0"/>
    <n v="25081.77"/>
    <x v="0"/>
    <x v="2"/>
    <s v="R1013"/>
  </r>
  <r>
    <s v="Id409"/>
    <n v="1998"/>
    <s v="Nov"/>
    <n v="24"/>
    <n v="0"/>
    <n v="25127.22"/>
    <x v="0"/>
    <x v="0"/>
    <s v="R1011"/>
  </r>
  <r>
    <s v="Id408"/>
    <n v="1975"/>
    <s v="Dec"/>
    <n v="14"/>
    <n v="3"/>
    <n v="25309.49"/>
    <x v="0"/>
    <x v="1"/>
    <s v="R1011"/>
  </r>
  <r>
    <s v="Id407"/>
    <n v="1972"/>
    <s v="Sep"/>
    <n v="26"/>
    <n v="2"/>
    <n v="25333.33"/>
    <x v="0"/>
    <x v="2"/>
    <s v="R1017"/>
  </r>
  <r>
    <s v="Id406"/>
    <n v="1968"/>
    <s v="Aug"/>
    <n v="22"/>
    <n v="3"/>
    <n v="25382.3"/>
    <x v="0"/>
    <x v="2"/>
    <s v="R1011"/>
  </r>
  <r>
    <s v="Id405"/>
    <n v="1968"/>
    <s v="Dec"/>
    <n v="11"/>
    <n v="1"/>
    <n v="25517.11"/>
    <x v="0"/>
    <x v="0"/>
    <s v="R1017"/>
  </r>
  <r>
    <s v="Id404"/>
    <n v="2001"/>
    <s v="Aug"/>
    <n v="2"/>
    <n v="0"/>
    <n v="25648.98"/>
    <x v="0"/>
    <x v="1"/>
    <s v="R1011"/>
  </r>
  <r>
    <s v="Id403"/>
    <n v="1972"/>
    <s v="Jul"/>
    <n v="17"/>
    <n v="0"/>
    <n v="25656.58"/>
    <x v="0"/>
    <x v="0"/>
    <s v="R1024"/>
  </r>
  <r>
    <s v="Id402"/>
    <n v="1963"/>
    <s v="Aug"/>
    <n v="21"/>
    <n v="0"/>
    <n v="25678.78"/>
    <x v="0"/>
    <x v="0"/>
    <s v="R1012"/>
  </r>
  <r>
    <s v="Id401"/>
    <n v="1970"/>
    <s v="Dec"/>
    <n v="3"/>
    <n v="3"/>
    <n v="25992.82"/>
    <x v="0"/>
    <x v="2"/>
    <s v="R1013"/>
  </r>
  <r>
    <s v="Id400"/>
    <n v="2001"/>
    <s v="Jun"/>
    <n v="5"/>
    <n v="2"/>
    <n v="26018.95"/>
    <x v="0"/>
    <x v="2"/>
    <s v="R1012"/>
  </r>
  <r>
    <s v="Id399"/>
    <n v="2000"/>
    <s v="Dec"/>
    <n v="26"/>
    <n v="0"/>
    <n v="26026.97"/>
    <x v="0"/>
    <x v="0"/>
    <s v="R1011"/>
  </r>
  <r>
    <s v="Id398"/>
    <n v="1966"/>
    <s v="Jul"/>
    <n v="9"/>
    <n v="1"/>
    <n v="26109.33"/>
    <x v="0"/>
    <x v="0"/>
    <s v="R1012"/>
  </r>
  <r>
    <s v="Id397"/>
    <n v="2002"/>
    <s v="Oct"/>
    <n v="11"/>
    <n v="0"/>
    <n v="26125.67"/>
    <x v="0"/>
    <x v="1"/>
    <s v="R1013"/>
  </r>
  <r>
    <s v="Id396"/>
    <n v="1973"/>
    <s v="Jul"/>
    <n v="7"/>
    <n v="1"/>
    <n v="26140.36"/>
    <x v="0"/>
    <x v="0"/>
    <s v="R1011"/>
  </r>
  <r>
    <s v="Id395"/>
    <n v="1975"/>
    <s v="Jun"/>
    <n v="4"/>
    <n v="1"/>
    <n v="26236.58"/>
    <x v="0"/>
    <x v="1"/>
    <s v="R1011"/>
  </r>
  <r>
    <s v="Id394"/>
    <n v="2004"/>
    <s v="Dec"/>
    <n v="5"/>
    <n v="0"/>
    <n v="26316.59"/>
    <x v="0"/>
    <x v="0"/>
    <s v="R1011"/>
  </r>
  <r>
    <s v="Id393"/>
    <n v="1974"/>
    <s v="Sep"/>
    <n v="21"/>
    <n v="1"/>
    <n v="26392.26"/>
    <x v="0"/>
    <x v="2"/>
    <s v="R1024"/>
  </r>
  <r>
    <s v="Id392"/>
    <n v="1970"/>
    <s v="Aug"/>
    <n v="27"/>
    <n v="2"/>
    <n v="26467.1"/>
    <x v="0"/>
    <x v="0"/>
    <s v="R1012"/>
  </r>
  <r>
    <s v="Id391"/>
    <n v="2004"/>
    <s v="Sep"/>
    <n v="5"/>
    <n v="0"/>
    <n v="26479.4"/>
    <x v="0"/>
    <x v="2"/>
    <s v="R1011"/>
  </r>
  <r>
    <s v="Id390"/>
    <n v="1988"/>
    <s v="Jul"/>
    <n v="22"/>
    <n v="3"/>
    <n v="26607.89"/>
    <x v="0"/>
    <x v="1"/>
    <s v="R1011"/>
  </r>
  <r>
    <s v="Id389"/>
    <n v="1991"/>
    <s v="Aug"/>
    <n v="22"/>
    <n v="3"/>
    <n v="26912.560000000001"/>
    <x v="0"/>
    <x v="2"/>
    <s v="R1011"/>
  </r>
  <r>
    <s v="Id388"/>
    <n v="1958"/>
    <s v="Dec"/>
    <n v="25"/>
    <n v="0"/>
    <n v="26926.51"/>
    <x v="0"/>
    <x v="1"/>
    <s v="R1013"/>
  </r>
  <r>
    <s v="Id387"/>
    <n v="2002"/>
    <s v="Jun"/>
    <n v="17"/>
    <n v="0"/>
    <n v="26927.69"/>
    <x v="0"/>
    <x v="2"/>
    <s v="R1011"/>
  </r>
  <r>
    <s v="Id386"/>
    <n v="2000"/>
    <s v="Nov"/>
    <n v="9"/>
    <n v="0"/>
    <n v="26936.98"/>
    <x v="0"/>
    <x v="0"/>
    <s v="R1011"/>
  </r>
  <r>
    <s v="Id385"/>
    <n v="1960"/>
    <s v="Jul"/>
    <n v="9"/>
    <n v="1"/>
    <n v="27000.98"/>
    <x v="0"/>
    <x v="2"/>
    <s v="R1013"/>
  </r>
  <r>
    <s v="Id384"/>
    <n v="1958"/>
    <s v="Jun"/>
    <n v="30"/>
    <n v="0"/>
    <n v="27037.91"/>
    <x v="0"/>
    <x v="2"/>
    <s v="R1013"/>
  </r>
  <r>
    <s v="Id383"/>
    <n v="1994"/>
    <s v="Jul"/>
    <n v="2"/>
    <n v="0"/>
    <n v="27080.639999999999"/>
    <x v="0"/>
    <x v="2"/>
    <s v="R1011"/>
  </r>
  <r>
    <s v="Id382"/>
    <n v="1990"/>
    <s v="Dec"/>
    <n v="13"/>
    <n v="3"/>
    <n v="27092.38"/>
    <x v="0"/>
    <x v="0"/>
    <s v="R1011"/>
  </r>
  <r>
    <s v="Id381"/>
    <n v="1970"/>
    <s v="Oct"/>
    <n v="2"/>
    <n v="0"/>
    <n v="27117.99"/>
    <x v="0"/>
    <x v="2"/>
    <s v="R1013"/>
  </r>
  <r>
    <s v="Id380"/>
    <n v="1965"/>
    <s v="Dec"/>
    <n v="21"/>
    <n v="0"/>
    <n v="27218.44"/>
    <x v="0"/>
    <x v="1"/>
    <s v="R1017"/>
  </r>
  <r>
    <s v="Id379"/>
    <n v="1999"/>
    <s v="Dec"/>
    <n v="2"/>
    <n v="0"/>
    <n v="27236.959999999999"/>
    <x v="0"/>
    <x v="1"/>
    <s v="R1011"/>
  </r>
  <r>
    <s v="Id378"/>
    <n v="1968"/>
    <s v="Jun"/>
    <n v="6"/>
    <n v="3"/>
    <n v="27322.73"/>
    <x v="0"/>
    <x v="2"/>
    <s v="R1013"/>
  </r>
  <r>
    <s v="Id377"/>
    <n v="1969"/>
    <s v="Oct"/>
    <n v="16"/>
    <n v="0"/>
    <n v="27346.04"/>
    <x v="0"/>
    <x v="2"/>
    <s v="R1013"/>
  </r>
  <r>
    <s v="Id376"/>
    <n v="1988"/>
    <s v="Sep"/>
    <n v="15"/>
    <n v="2"/>
    <n v="27375.9"/>
    <x v="0"/>
    <x v="0"/>
    <s v="R1015"/>
  </r>
  <r>
    <s v="Id375"/>
    <n v="1985"/>
    <s v="Dec"/>
    <n v="5"/>
    <n v="3"/>
    <n v="27432.73"/>
    <x v="0"/>
    <x v="1"/>
    <s v="R1011"/>
  </r>
  <r>
    <s v="Id374"/>
    <n v="1981"/>
    <s v="Oct"/>
    <n v="3"/>
    <n v="1"/>
    <n v="27495.59"/>
    <x v="0"/>
    <x v="1"/>
    <s v="R1011"/>
  </r>
  <r>
    <s v="Id373"/>
    <n v="1965"/>
    <s v="Oct"/>
    <n v="19"/>
    <n v="0"/>
    <n v="27533.91"/>
    <x v="0"/>
    <x v="0"/>
    <s v="R1013"/>
  </r>
  <r>
    <s v="Id372"/>
    <n v="1984"/>
    <s v="Jul"/>
    <n v="22"/>
    <n v="3"/>
    <n v="27534.53"/>
    <x v="0"/>
    <x v="2"/>
    <s v="R1011"/>
  </r>
  <r>
    <s v="Id371"/>
    <n v="1985"/>
    <s v="Nov"/>
    <n v="6"/>
    <n v="3"/>
    <n v="27598.93"/>
    <x v="0"/>
    <x v="1"/>
    <s v="R1011"/>
  </r>
  <r>
    <s v="Id370"/>
    <n v="1992"/>
    <s v="Jun"/>
    <n v="11"/>
    <n v="0"/>
    <n v="27614.71"/>
    <x v="0"/>
    <x v="0"/>
    <s v="R1011"/>
  </r>
  <r>
    <s v="Id369"/>
    <n v="1997"/>
    <s v="Sep"/>
    <n v="9"/>
    <n v="0"/>
    <n v="27619.360000000001"/>
    <x v="0"/>
    <x v="0"/>
    <s v="R1011"/>
  </r>
  <r>
    <s v="Id368"/>
    <n v="1997"/>
    <s v="Oct"/>
    <n v="7"/>
    <n v="0"/>
    <n v="27625.17"/>
    <x v="2"/>
    <x v="1"/>
    <s v="R1011"/>
  </r>
  <r>
    <s v="Id367"/>
    <n v="1992"/>
    <s v="Jul"/>
    <n v="3"/>
    <n v="0"/>
    <n v="27696.11"/>
    <x v="2"/>
    <x v="2"/>
    <s v="R1011"/>
  </r>
  <r>
    <s v="Id366"/>
    <n v="2002"/>
    <s v="Dec"/>
    <n v="6"/>
    <n v="1"/>
    <n v="27724.29"/>
    <x v="2"/>
    <x v="0"/>
    <s v="R1013"/>
  </r>
  <r>
    <s v="Id365"/>
    <n v="1960"/>
    <s v="Jul"/>
    <n v="6"/>
    <n v="0"/>
    <n v="27808.73"/>
    <x v="2"/>
    <x v="1"/>
    <s v="R1013"/>
  </r>
  <r>
    <s v="Id364"/>
    <n v="1985"/>
    <s v="Dec"/>
    <n v="4"/>
    <n v="3"/>
    <n v="27849.94"/>
    <x v="2"/>
    <x v="1"/>
    <s v="R1011"/>
  </r>
  <r>
    <s v="Id363"/>
    <n v="1989"/>
    <s v="Nov"/>
    <n v="21"/>
    <n v="3"/>
    <n v="27925.86"/>
    <x v="2"/>
    <x v="2"/>
    <s v="R1011"/>
  </r>
  <r>
    <s v="Id362"/>
    <n v="1991"/>
    <s v="Jun"/>
    <n v="4"/>
    <n v="3"/>
    <n v="27931.11"/>
    <x v="2"/>
    <x v="0"/>
    <s v="R1011"/>
  </r>
  <r>
    <s v="Id361"/>
    <n v="1961"/>
    <s v="Jul"/>
    <n v="28"/>
    <n v="3"/>
    <n v="27941.29"/>
    <x v="2"/>
    <x v="0"/>
    <s v="R1011"/>
  </r>
  <r>
    <s v="Id360"/>
    <n v="1999"/>
    <s v="Dec"/>
    <n v="21"/>
    <n v="0"/>
    <n v="27980.77"/>
    <x v="2"/>
    <x v="1"/>
    <s v="R1011"/>
  </r>
  <r>
    <s v="Id359"/>
    <n v="1985"/>
    <s v="Nov"/>
    <n v="29"/>
    <n v="3"/>
    <n v="28006.94"/>
    <x v="2"/>
    <x v="2"/>
    <s v="R1011"/>
  </r>
  <r>
    <s v="Id358"/>
    <n v="1960"/>
    <s v="Nov"/>
    <n v="22"/>
    <n v="0"/>
    <n v="28101.33"/>
    <x v="2"/>
    <x v="2"/>
    <s v="R1019"/>
  </r>
  <r>
    <s v="Id357"/>
    <n v="1999"/>
    <s v="Sep"/>
    <n v="6"/>
    <n v="0"/>
    <n v="28245.34"/>
    <x v="2"/>
    <x v="0"/>
    <s v="R1011"/>
  </r>
  <r>
    <s v="Id356"/>
    <n v="1963"/>
    <s v="Nov"/>
    <n v="25"/>
    <n v="1"/>
    <n v="28287.9"/>
    <x v="2"/>
    <x v="1"/>
    <s v="R1013"/>
  </r>
  <r>
    <s v="Id355"/>
    <n v="1990"/>
    <s v="Dec"/>
    <n v="24"/>
    <n v="3"/>
    <n v="28302.33"/>
    <x v="2"/>
    <x v="2"/>
    <s v="R1011"/>
  </r>
  <r>
    <s v="Id354"/>
    <n v="1977"/>
    <s v="Dec"/>
    <n v="2"/>
    <n v="1"/>
    <n v="28340.19"/>
    <x v="2"/>
    <x v="2"/>
    <s v="R1012"/>
  </r>
  <r>
    <s v="Id353"/>
    <n v="1974"/>
    <s v="Sep"/>
    <n v="16"/>
    <n v="1"/>
    <n v="28468.92"/>
    <x v="2"/>
    <x v="1"/>
    <s v="R1012"/>
  </r>
  <r>
    <s v="Id352"/>
    <n v="1982"/>
    <s v="Dec"/>
    <n v="11"/>
    <n v="1"/>
    <n v="28476.73"/>
    <x v="2"/>
    <x v="2"/>
    <s v="R1012"/>
  </r>
  <r>
    <s v="Id351"/>
    <n v="1985"/>
    <s v="Sep"/>
    <n v="27"/>
    <n v="3"/>
    <n v="28542.86"/>
    <x v="2"/>
    <x v="0"/>
    <s v="R1011"/>
  </r>
  <r>
    <s v="Id350"/>
    <n v="1990"/>
    <s v="Dec"/>
    <n v="5"/>
    <n v="3"/>
    <n v="28716.14"/>
    <x v="2"/>
    <x v="0"/>
    <s v="R1011"/>
  </r>
  <r>
    <s v="Id349"/>
    <n v="1961"/>
    <s v="Aug"/>
    <n v="3"/>
    <n v="1"/>
    <n v="28868.66"/>
    <x v="2"/>
    <x v="2"/>
    <s v="R1012"/>
  </r>
  <r>
    <s v="Id348"/>
    <n v="1962"/>
    <s v="Jul"/>
    <n v="25"/>
    <n v="0"/>
    <n v="28923.14"/>
    <x v="2"/>
    <x v="1"/>
    <s v="R1012"/>
  </r>
  <r>
    <s v="Id347"/>
    <n v="1959"/>
    <s v="Dec"/>
    <n v="5"/>
    <n v="0"/>
    <n v="28950.47"/>
    <x v="2"/>
    <x v="1"/>
    <s v="R1012"/>
  </r>
  <r>
    <s v="Id346"/>
    <n v="2003"/>
    <s v="Sep"/>
    <n v="1"/>
    <n v="0"/>
    <n v="28998.68"/>
    <x v="2"/>
    <x v="0"/>
    <s v="R1011"/>
  </r>
  <r>
    <s v="Id345"/>
    <n v="1992"/>
    <s v="Jul"/>
    <n v="7"/>
    <n v="0"/>
    <n v="29007.82"/>
    <x v="2"/>
    <x v="0"/>
    <s v="R1011"/>
  </r>
  <r>
    <s v="Id344"/>
    <n v="1980"/>
    <s v="Jul"/>
    <n v="14"/>
    <n v="2"/>
    <n v="29114.21"/>
    <x v="2"/>
    <x v="0"/>
    <s v="R1011"/>
  </r>
  <r>
    <s v="Id343"/>
    <n v="1978"/>
    <s v="Nov"/>
    <n v="29"/>
    <n v="2"/>
    <n v="29114.77"/>
    <x v="2"/>
    <x v="1"/>
    <s v="R1011"/>
  </r>
  <r>
    <s v="Id342"/>
    <n v="1961"/>
    <s v="Dec"/>
    <n v="24"/>
    <n v="0"/>
    <n v="29141.360000000001"/>
    <x v="2"/>
    <x v="0"/>
    <s v="R1012"/>
  </r>
  <r>
    <s v="Id341"/>
    <n v="1976"/>
    <s v="Nov"/>
    <n v="8"/>
    <n v="2"/>
    <n v="29160.39"/>
    <x v="2"/>
    <x v="2"/>
    <s v="R1011"/>
  </r>
  <r>
    <s v="Id340"/>
    <n v="1969"/>
    <s v="Jul"/>
    <n v="9"/>
    <n v="2"/>
    <n v="29186.48"/>
    <x v="2"/>
    <x v="0"/>
    <s v="R1024"/>
  </r>
  <r>
    <s v="Id339"/>
    <n v="1978"/>
    <s v="Jul"/>
    <n v="21"/>
    <n v="2"/>
    <n v="29227.599999999999"/>
    <x v="2"/>
    <x v="0"/>
    <s v="R1012"/>
  </r>
  <r>
    <s v="Id338"/>
    <n v="1958"/>
    <s v="Jun"/>
    <n v="5"/>
    <n v="0"/>
    <n v="29330.98"/>
    <x v="2"/>
    <x v="2"/>
    <s v="R1012"/>
  </r>
  <r>
    <s v="Id337"/>
    <n v="1985"/>
    <s v="Nov"/>
    <n v="7"/>
    <n v="3"/>
    <n v="29352.560000000001"/>
    <x v="2"/>
    <x v="1"/>
    <s v="R1011"/>
  </r>
  <r>
    <s v="Id336"/>
    <n v="1987"/>
    <s v="Jul"/>
    <n v="16"/>
    <n v="3"/>
    <n v="29443.59"/>
    <x v="2"/>
    <x v="1"/>
    <s v="R1011"/>
  </r>
  <r>
    <s v="Id335"/>
    <n v="1959"/>
    <s v="Oct"/>
    <n v="20"/>
    <n v="0"/>
    <n v="29523.17"/>
    <x v="2"/>
    <x v="2"/>
    <s v="R1024"/>
  </r>
  <r>
    <s v="Id334"/>
    <n v="1975"/>
    <s v="Nov"/>
    <n v="3"/>
    <n v="1"/>
    <n v="29583.8"/>
    <x v="2"/>
    <x v="1"/>
    <s v="R1011"/>
  </r>
  <r>
    <s v="Id333"/>
    <n v="1993"/>
    <s v="Jul"/>
    <n v="27"/>
    <n v="0"/>
    <n v="29622.69"/>
    <x v="2"/>
    <x v="1"/>
    <s v="R1011"/>
  </r>
  <r>
    <s v="Id332"/>
    <n v="1973"/>
    <s v="Aug"/>
    <n v="23"/>
    <n v="0"/>
    <n v="29757.69"/>
    <x v="2"/>
    <x v="0"/>
    <s v="R1011"/>
  </r>
  <r>
    <s v="Id331"/>
    <n v="1998"/>
    <s v="Jun"/>
    <n v="20"/>
    <n v="0"/>
    <n v="29760.6"/>
    <x v="2"/>
    <x v="2"/>
    <s v="R1011"/>
  </r>
  <r>
    <s v="Id330"/>
    <n v="1981"/>
    <s v="Aug"/>
    <n v="13"/>
    <n v="1"/>
    <n v="29816.639999999999"/>
    <x v="2"/>
    <x v="2"/>
    <s v="R1011"/>
  </r>
  <r>
    <s v="Id329"/>
    <n v="1982"/>
    <s v="Oct"/>
    <n v="29"/>
    <n v="3"/>
    <n v="29818.76"/>
    <x v="2"/>
    <x v="1"/>
    <s v="R1012"/>
  </r>
  <r>
    <s v="Id328"/>
    <n v="1989"/>
    <s v="Dec"/>
    <n v="30"/>
    <n v="3"/>
    <n v="29852.48"/>
    <x v="2"/>
    <x v="0"/>
    <s v="R1011"/>
  </r>
  <r>
    <s v="Id327"/>
    <n v="1975"/>
    <s v="Aug"/>
    <n v="19"/>
    <n v="1"/>
    <n v="29899.25"/>
    <x v="2"/>
    <x v="0"/>
    <s v="R1011"/>
  </r>
  <r>
    <s v="Id326"/>
    <n v="1988"/>
    <s v="Dec"/>
    <n v="30"/>
    <n v="3"/>
    <n v="29929.56"/>
    <x v="2"/>
    <x v="1"/>
    <s v="R1011"/>
  </r>
  <r>
    <s v="Id325"/>
    <n v="1976"/>
    <s v="Jun"/>
    <n v="12"/>
    <n v="2"/>
    <n v="29933.75"/>
    <x v="2"/>
    <x v="1"/>
    <s v="R1011"/>
  </r>
  <r>
    <s v="Id324"/>
    <n v="1991"/>
    <s v="Oct"/>
    <n v="5"/>
    <n v="3"/>
    <n v="29969.67"/>
    <x v="2"/>
    <x v="1"/>
    <s v="R1011"/>
  </r>
  <r>
    <s v="Id323"/>
    <n v="1981"/>
    <s v="Aug"/>
    <n v="4"/>
    <n v="1"/>
    <n v="30026.87"/>
    <x v="0"/>
    <x v="0"/>
    <s v="R1012"/>
  </r>
  <r>
    <s v="Id322"/>
    <n v="1967"/>
    <s v="Jun"/>
    <n v="16"/>
    <n v="3"/>
    <n v="30063.58"/>
    <x v="2"/>
    <x v="1"/>
    <s v="R1012"/>
  </r>
  <r>
    <s v="Id321"/>
    <n v="1979"/>
    <s v="Sep"/>
    <n v="2"/>
    <n v="2"/>
    <n v="30095.97"/>
    <x v="0"/>
    <x v="0"/>
    <s v="R1011"/>
  </r>
  <r>
    <s v="Id320"/>
    <n v="1971"/>
    <s v="Dec"/>
    <n v="25"/>
    <n v="0"/>
    <n v="30134.75"/>
    <x v="0"/>
    <x v="0"/>
    <s v="R1011"/>
  </r>
  <r>
    <s v="Id319"/>
    <n v="1958"/>
    <s v="Aug"/>
    <n v="11"/>
    <n v="1"/>
    <n v="30166.62"/>
    <x v="2"/>
    <x v="0"/>
    <s v="R1012"/>
  </r>
  <r>
    <s v="Id318"/>
    <n v="1963"/>
    <s v="Sep"/>
    <n v="13"/>
    <n v="3"/>
    <n v="30184.94"/>
    <x v="2"/>
    <x v="1"/>
    <s v="R1014"/>
  </r>
  <r>
    <s v="Id317"/>
    <n v="1962"/>
    <s v="Sep"/>
    <n v="15"/>
    <n v="0"/>
    <n v="30260"/>
    <x v="2"/>
    <x v="1"/>
    <s v="R1014"/>
  </r>
  <r>
    <s v="Id316"/>
    <n v="1972"/>
    <s v="Jul"/>
    <n v="24"/>
    <n v="2"/>
    <n v="30284.639999999999"/>
    <x v="2"/>
    <x v="1"/>
    <s v="R1012"/>
  </r>
  <r>
    <s v="Id315"/>
    <n v="2004"/>
    <s v="Jun"/>
    <n v="1"/>
    <n v="0"/>
    <n v="30328.27"/>
    <x v="0"/>
    <x v="2"/>
    <s v="R1011"/>
  </r>
  <r>
    <s v="Id314"/>
    <n v="1969"/>
    <s v="Jul"/>
    <n v="30"/>
    <n v="0"/>
    <n v="30366.93"/>
    <x v="0"/>
    <x v="2"/>
    <s v="R1011"/>
  </r>
  <r>
    <s v="Id313"/>
    <n v="1976"/>
    <s v="Sep"/>
    <n v="3"/>
    <n v="2"/>
    <n v="30409.53"/>
    <x v="0"/>
    <x v="0"/>
    <s v="R1012"/>
  </r>
  <r>
    <s v="Id312"/>
    <n v="1998"/>
    <s v="Oct"/>
    <n v="28"/>
    <n v="0"/>
    <n v="30422.03"/>
    <x v="0"/>
    <x v="0"/>
    <s v="R1011"/>
  </r>
  <r>
    <s v="Id311"/>
    <n v="1983"/>
    <s v="Sep"/>
    <n v="3"/>
    <n v="3"/>
    <n v="30457.37"/>
    <x v="0"/>
    <x v="1"/>
    <s v="R1012"/>
  </r>
  <r>
    <s v="Id310"/>
    <n v="1986"/>
    <s v="Aug"/>
    <n v="10"/>
    <n v="3"/>
    <n v="30530.5"/>
    <x v="0"/>
    <x v="1"/>
    <s v="R1011"/>
  </r>
  <r>
    <s v="Id309"/>
    <n v="1970"/>
    <s v="Nov"/>
    <n v="11"/>
    <n v="0"/>
    <n v="30625.65"/>
    <x v="0"/>
    <x v="0"/>
    <s v="R1011"/>
  </r>
  <r>
    <s v="Id308"/>
    <n v="1999"/>
    <s v="Sep"/>
    <n v="21"/>
    <n v="0"/>
    <n v="30697.71"/>
    <x v="2"/>
    <x v="2"/>
    <s v="R1011"/>
  </r>
  <r>
    <s v="Id307"/>
    <n v="1983"/>
    <s v="Dec"/>
    <n v="21"/>
    <n v="3"/>
    <n v="30724.44"/>
    <x v="0"/>
    <x v="0"/>
    <s v="R1011"/>
  </r>
  <r>
    <s v="Id306"/>
    <n v="1988"/>
    <s v="Sep"/>
    <n v="5"/>
    <n v="3"/>
    <n v="30763.01"/>
    <x v="0"/>
    <x v="1"/>
    <s v="R1011"/>
  </r>
  <r>
    <s v="Id305"/>
    <n v="1961"/>
    <s v="Sep"/>
    <n v="9"/>
    <n v="3"/>
    <n v="30942.19"/>
    <x v="0"/>
    <x v="2"/>
    <s v="R1013"/>
  </r>
  <r>
    <s v="Id304"/>
    <n v="2004"/>
    <s v="Nov"/>
    <n v="9"/>
    <n v="0"/>
    <n v="31196.61"/>
    <x v="0"/>
    <x v="1"/>
    <s v="R1011"/>
  </r>
  <r>
    <s v="Id303"/>
    <n v="2000"/>
    <s v="Jul"/>
    <n v="22"/>
    <n v="0"/>
    <n v="31234.560000000001"/>
    <x v="2"/>
    <x v="1"/>
    <s v="R1011"/>
  </r>
  <r>
    <s v="Id302"/>
    <n v="1968"/>
    <s v="Jul"/>
    <n v="9"/>
    <n v="0"/>
    <n v="31322.53"/>
    <x v="0"/>
    <x v="1"/>
    <s v="R1011"/>
  </r>
  <r>
    <s v="Id301"/>
    <n v="1995"/>
    <s v="Sep"/>
    <n v="27"/>
    <n v="0"/>
    <n v="31328.27"/>
    <x v="0"/>
    <x v="2"/>
    <s v="R1011"/>
  </r>
  <r>
    <s v="Id300"/>
    <n v="1974"/>
    <s v="Oct"/>
    <n v="8"/>
    <n v="0"/>
    <n v="31368.81"/>
    <x v="0"/>
    <x v="0"/>
    <s v="R1011"/>
  </r>
  <r>
    <s v="Id299"/>
    <n v="1975"/>
    <s v="Oct"/>
    <n v="29"/>
    <n v="1"/>
    <n v="31591.82"/>
    <x v="0"/>
    <x v="1"/>
    <s v="R1011"/>
  </r>
  <r>
    <s v="Id298"/>
    <n v="1960"/>
    <s v="Dec"/>
    <n v="13"/>
    <n v="1"/>
    <n v="31620"/>
    <x v="0"/>
    <x v="1"/>
    <s v="R1024"/>
  </r>
  <r>
    <s v="Id297"/>
    <n v="1977"/>
    <s v="Oct"/>
    <n v="14"/>
    <n v="2"/>
    <n v="31736.7"/>
    <x v="0"/>
    <x v="2"/>
    <s v="R1012"/>
  </r>
  <r>
    <s v="Id296"/>
    <n v="1984"/>
    <s v="Sep"/>
    <n v="10"/>
    <n v="3"/>
    <n v="31743.919999999998"/>
    <x v="0"/>
    <x v="1"/>
    <s v="R1011"/>
  </r>
  <r>
    <s v="Id295"/>
    <n v="1975"/>
    <s v="Sep"/>
    <n v="25"/>
    <n v="1"/>
    <n v="31897.1"/>
    <x v="0"/>
    <x v="0"/>
    <s v="R1011"/>
  </r>
  <r>
    <s v="Id294"/>
    <n v="1972"/>
    <s v="Sep"/>
    <n v="21"/>
    <n v="0"/>
    <n v="31980.89"/>
    <x v="0"/>
    <x v="1"/>
    <s v="R1011"/>
  </r>
  <r>
    <s v="Id293"/>
    <n v="1993"/>
    <s v="Sep"/>
    <n v="13"/>
    <n v="0"/>
    <n v="32086.21"/>
    <x v="2"/>
    <x v="0"/>
    <s v="R1011"/>
  </r>
  <r>
    <s v="Id292"/>
    <n v="1978"/>
    <s v="Nov"/>
    <n v="10"/>
    <n v="2"/>
    <n v="32108.66"/>
    <x v="2"/>
    <x v="0"/>
    <s v="R1017"/>
  </r>
  <r>
    <s v="Id291"/>
    <n v="1969"/>
    <s v="Sep"/>
    <n v="11"/>
    <n v="0"/>
    <n v="32192.76"/>
    <x v="2"/>
    <x v="2"/>
    <s v="R1011"/>
  </r>
  <r>
    <s v="Id290"/>
    <n v="1994"/>
    <s v="Sep"/>
    <n v="8"/>
    <n v="0"/>
    <n v="32222.81"/>
    <x v="0"/>
    <x v="1"/>
    <s v="R1011"/>
  </r>
  <r>
    <s v="Id289"/>
    <n v="1975"/>
    <s v="Dec"/>
    <n v="17"/>
    <n v="1"/>
    <n v="32259.96"/>
    <x v="0"/>
    <x v="0"/>
    <s v="R1012"/>
  </r>
  <r>
    <s v="Id288"/>
    <n v="1986"/>
    <s v="Dec"/>
    <n v="2"/>
    <n v="3"/>
    <n v="32288.49"/>
    <x v="0"/>
    <x v="2"/>
    <s v="R1011"/>
  </r>
  <r>
    <s v="Id287"/>
    <n v="1972"/>
    <s v="Oct"/>
    <n v="19"/>
    <n v="0"/>
    <n v="32428.63"/>
    <x v="0"/>
    <x v="2"/>
    <s v="R1011"/>
  </r>
  <r>
    <s v="Id286"/>
    <n v="1976"/>
    <s v="Aug"/>
    <n v="9"/>
    <n v="2"/>
    <n v="32430.22"/>
    <x v="0"/>
    <x v="0"/>
    <s v="R1011"/>
  </r>
  <r>
    <s v="Id285"/>
    <n v="1981"/>
    <s v="Sep"/>
    <n v="27"/>
    <n v="1"/>
    <n v="32462.35"/>
    <x v="0"/>
    <x v="2"/>
    <s v="R1011"/>
  </r>
  <r>
    <s v="Id284"/>
    <n v="1976"/>
    <s v="Sep"/>
    <n v="19"/>
    <n v="2"/>
    <n v="32485.46"/>
    <x v="0"/>
    <x v="1"/>
    <s v="R1011"/>
  </r>
  <r>
    <s v="Id283"/>
    <n v="2003"/>
    <s v="Oct"/>
    <n v="8"/>
    <n v="0"/>
    <n v="32548.34"/>
    <x v="2"/>
    <x v="2"/>
    <s v="R1013"/>
  </r>
  <r>
    <s v="Id282"/>
    <n v="1990"/>
    <s v="Jul"/>
    <n v="13"/>
    <n v="3"/>
    <n v="32672.11"/>
    <x v="2"/>
    <x v="1"/>
    <s v="R1011"/>
  </r>
  <r>
    <s v="Id281"/>
    <n v="1968"/>
    <s v="Nov"/>
    <n v="1"/>
    <n v="0"/>
    <n v="32686.080000000002"/>
    <x v="0"/>
    <x v="0"/>
    <s v="R1011"/>
  </r>
  <r>
    <s v="Id280"/>
    <n v="1990"/>
    <s v="Sep"/>
    <n v="30"/>
    <n v="3"/>
    <n v="32716.2"/>
    <x v="2"/>
    <x v="2"/>
    <s v="R1011"/>
  </r>
  <r>
    <s v="Id279"/>
    <n v="1990"/>
    <s v="Jul"/>
    <n v="9"/>
    <n v="2"/>
    <n v="32734.19"/>
    <x v="0"/>
    <x v="1"/>
    <s v="R1012"/>
  </r>
  <r>
    <s v="Id278"/>
    <n v="1974"/>
    <s v="Dec"/>
    <n v="6"/>
    <n v="0"/>
    <n v="32760.48"/>
    <x v="2"/>
    <x v="1"/>
    <s v="R1011"/>
  </r>
  <r>
    <s v="Id277"/>
    <n v="1972"/>
    <s v="Nov"/>
    <n v="7"/>
    <n v="0"/>
    <n v="32765.33"/>
    <x v="0"/>
    <x v="2"/>
    <s v="R1012"/>
  </r>
  <r>
    <s v="Id276"/>
    <n v="1980"/>
    <s v="Dec"/>
    <n v="12"/>
    <n v="3"/>
    <n v="32787.46"/>
    <x v="2"/>
    <x v="0"/>
    <s v="R1012"/>
  </r>
  <r>
    <s v="Id275"/>
    <n v="1995"/>
    <s v="Dec"/>
    <n v="4"/>
    <n v="0"/>
    <n v="32827.51"/>
    <x v="2"/>
    <x v="2"/>
    <s v="R1011"/>
  </r>
  <r>
    <s v="Id274"/>
    <n v="1981"/>
    <s v="Nov"/>
    <n v="17"/>
    <n v="1"/>
    <n v="32906.69"/>
    <x v="0"/>
    <x v="0"/>
    <s v="R1011"/>
  </r>
  <r>
    <s v="Id273"/>
    <n v="1971"/>
    <s v="Aug"/>
    <n v="24"/>
    <n v="0"/>
    <n v="32947.629999999997"/>
    <x v="0"/>
    <x v="1"/>
    <s v="R1011"/>
  </r>
  <r>
    <s v="Id272"/>
    <n v="1995"/>
    <s v="Jul"/>
    <n v="8"/>
    <n v="0"/>
    <n v="33017.46"/>
    <x v="2"/>
    <x v="1"/>
    <s v="R1011"/>
  </r>
  <r>
    <s v="Id271"/>
    <n v="1967"/>
    <s v="Jul"/>
    <n v="10"/>
    <n v="0"/>
    <n v="33025.32"/>
    <x v="0"/>
    <x v="0"/>
    <s v="R1011"/>
  </r>
  <r>
    <s v="Id270"/>
    <n v="1994"/>
    <s v="Jul"/>
    <n v="28"/>
    <n v="0"/>
    <n v="33057.230000000003"/>
    <x v="2"/>
    <x v="2"/>
    <s v="R1011"/>
  </r>
  <r>
    <s v="Id269"/>
    <n v="1962"/>
    <s v="Jul"/>
    <n v="1"/>
    <n v="0"/>
    <n v="33074.94"/>
    <x v="2"/>
    <x v="2"/>
    <s v="R1011"/>
  </r>
  <r>
    <s v="Id268"/>
    <n v="1969"/>
    <s v="Oct"/>
    <n v="30"/>
    <n v="0"/>
    <n v="33090.660000000003"/>
    <x v="0"/>
    <x v="2"/>
    <s v="R1011"/>
  </r>
  <r>
    <s v="Id267"/>
    <n v="1985"/>
    <s v="Jul"/>
    <n v="15"/>
    <n v="3"/>
    <n v="33121"/>
    <x v="0"/>
    <x v="1"/>
    <s v="R1011"/>
  </r>
  <r>
    <s v="Id266"/>
    <n v="1990"/>
    <s v="Oct"/>
    <n v="12"/>
    <n v="3"/>
    <n v="33292.83"/>
    <x v="0"/>
    <x v="1"/>
    <s v="R1011"/>
  </r>
  <r>
    <s v="Id265"/>
    <n v="2003"/>
    <s v="Nov"/>
    <n v="28"/>
    <n v="0"/>
    <n v="33307.550000000003"/>
    <x v="0"/>
    <x v="0"/>
    <s v="R1012"/>
  </r>
  <r>
    <s v="Id264"/>
    <n v="1972"/>
    <s v="Sep"/>
    <n v="5"/>
    <n v="0"/>
    <n v="33344.449999999997"/>
    <x v="0"/>
    <x v="0"/>
    <s v="R1011"/>
  </r>
  <r>
    <s v="Id263"/>
    <n v="1985"/>
    <s v="Dec"/>
    <n v="7"/>
    <n v="3"/>
    <n v="33450.99"/>
    <x v="0"/>
    <x v="2"/>
    <s v="R1011"/>
  </r>
  <r>
    <s v="Id262"/>
    <n v="1970"/>
    <s v="Jun"/>
    <n v="18"/>
    <n v="2"/>
    <n v="33471.97"/>
    <x v="0"/>
    <x v="2"/>
    <s v="R1012"/>
  </r>
  <r>
    <s v="Id261"/>
    <n v="2002"/>
    <s v="Aug"/>
    <n v="25"/>
    <n v="0"/>
    <n v="33475.82"/>
    <x v="2"/>
    <x v="1"/>
    <s v="R1018"/>
  </r>
  <r>
    <s v="Id260"/>
    <n v="1984"/>
    <s v="Jul"/>
    <n v="22"/>
    <n v="3"/>
    <n v="33527.1"/>
    <x v="0"/>
    <x v="0"/>
    <s v="R1011"/>
  </r>
  <r>
    <s v="Id259"/>
    <n v="2003"/>
    <s v="Sep"/>
    <n v="9"/>
    <n v="0"/>
    <n v="33611.71"/>
    <x v="2"/>
    <x v="2"/>
    <s v="R1011"/>
  </r>
  <r>
    <s v="Id258"/>
    <n v="1993"/>
    <s v="Nov"/>
    <n v="28"/>
    <n v="0"/>
    <n v="33707.550000000003"/>
    <x v="0"/>
    <x v="2"/>
    <s v="R1011"/>
  </r>
  <r>
    <s v="Id257"/>
    <n v="2004"/>
    <s v="Nov"/>
    <n v="1"/>
    <n v="0"/>
    <n v="33732.69"/>
    <x v="2"/>
    <x v="1"/>
    <s v="R1017"/>
  </r>
  <r>
    <s v="Id256"/>
    <n v="2003"/>
    <s v="Sep"/>
    <n v="12"/>
    <n v="0"/>
    <n v="33750.29"/>
    <x v="2"/>
    <x v="0"/>
    <s v="R1012"/>
  </r>
  <r>
    <s v="Id255"/>
    <n v="1962"/>
    <s v="Dec"/>
    <n v="11"/>
    <n v="0"/>
    <n v="33753.32"/>
    <x v="2"/>
    <x v="0"/>
    <s v="R1011"/>
  </r>
  <r>
    <s v="Id254"/>
    <n v="2000"/>
    <s v="Oct"/>
    <n v="26"/>
    <n v="0"/>
    <n v="33829.39"/>
    <x v="0"/>
    <x v="0"/>
    <s v="R1011"/>
  </r>
  <r>
    <s v="Id253"/>
    <n v="1997"/>
    <s v="Aug"/>
    <n v="9"/>
    <n v="0"/>
    <n v="33900.65"/>
    <x v="0"/>
    <x v="0"/>
    <s v="R1011"/>
  </r>
  <r>
    <s v="Id252"/>
    <n v="2000"/>
    <s v="Dec"/>
    <n v="27"/>
    <n v="0"/>
    <n v="33907.550000000003"/>
    <x v="0"/>
    <x v="2"/>
    <s v="R1012"/>
  </r>
  <r>
    <s v="Id251"/>
    <n v="1994"/>
    <s v="Sep"/>
    <n v="25"/>
    <n v="0"/>
    <n v="33975.47"/>
    <x v="0"/>
    <x v="2"/>
    <s v="R1011"/>
  </r>
  <r>
    <s v="Id250"/>
    <n v="1972"/>
    <s v="Jul"/>
    <n v="26"/>
    <n v="0"/>
    <n v="34053.360000000001"/>
    <x v="0"/>
    <x v="2"/>
    <s v="R1011"/>
  </r>
  <r>
    <s v="Id249"/>
    <n v="2002"/>
    <s v="Dec"/>
    <n v="26"/>
    <n v="0"/>
    <n v="34084.68"/>
    <x v="0"/>
    <x v="0"/>
    <s v="R1011"/>
  </r>
  <r>
    <s v="Id248"/>
    <n v="1999"/>
    <s v="Nov"/>
    <n v="6"/>
    <n v="0"/>
    <n v="34166.269999999997"/>
    <x v="0"/>
    <x v="0"/>
    <s v="R1011"/>
  </r>
  <r>
    <s v="Id247"/>
    <n v="1971"/>
    <s v="Aug"/>
    <n v="25"/>
    <n v="0"/>
    <n v="34205.07"/>
    <x v="0"/>
    <x v="2"/>
    <s v="R1011"/>
  </r>
  <r>
    <s v="Id246"/>
    <n v="1975"/>
    <s v="Jul"/>
    <n v="21"/>
    <n v="1"/>
    <n v="34210.33"/>
    <x v="0"/>
    <x v="1"/>
    <s v="R1012"/>
  </r>
  <r>
    <s v="Id245"/>
    <n v="1962"/>
    <s v="Jul"/>
    <n v="5"/>
    <n v="0"/>
    <n v="34218.019999999997"/>
    <x v="2"/>
    <x v="1"/>
    <s v="R1011"/>
  </r>
  <r>
    <s v="Id244"/>
    <n v="1998"/>
    <s v="Jun"/>
    <n v="11"/>
    <n v="0"/>
    <n v="34254.050000000003"/>
    <x v="2"/>
    <x v="0"/>
    <s v="R1019"/>
  </r>
  <r>
    <s v="Id243"/>
    <n v="1995"/>
    <s v="Oct"/>
    <n v="30"/>
    <n v="0"/>
    <n v="34289.43"/>
    <x v="2"/>
    <x v="1"/>
    <s v="R1011"/>
  </r>
  <r>
    <s v="Id242"/>
    <n v="1986"/>
    <s v="Oct"/>
    <n v="11"/>
    <n v="3"/>
    <n v="34293.120000000003"/>
    <x v="2"/>
    <x v="2"/>
    <s v="R1011"/>
  </r>
  <r>
    <s v="id3444"/>
    <n v="2004"/>
    <s v="Nov"/>
    <n v="1"/>
    <n v="2"/>
    <n v="34303.17"/>
    <x v="2"/>
    <x v="0"/>
    <s v="R1013"/>
  </r>
  <r>
    <s v="Id241"/>
    <n v="1983"/>
    <s v="Oct"/>
    <n v="2"/>
    <n v="3"/>
    <n v="34307.22"/>
    <x v="0"/>
    <x v="2"/>
    <s v="R1012"/>
  </r>
  <r>
    <s v="Id240"/>
    <n v="1984"/>
    <s v="Oct"/>
    <n v="1"/>
    <n v="3"/>
    <n v="34402.22"/>
    <x v="0"/>
    <x v="0"/>
    <s v="R1011"/>
  </r>
  <r>
    <s v="Id239"/>
    <n v="2003"/>
    <s v="Oct"/>
    <n v="5"/>
    <n v="0"/>
    <n v="34439.86"/>
    <x v="0"/>
    <x v="1"/>
    <s v="R1013"/>
  </r>
  <r>
    <s v="Id238"/>
    <n v="1990"/>
    <s v="Sep"/>
    <n v="24"/>
    <n v="3"/>
    <n v="34456.269999999997"/>
    <x v="2"/>
    <x v="2"/>
    <s v="R1011"/>
  </r>
  <r>
    <s v="Id237"/>
    <n v="1998"/>
    <s v="Jun"/>
    <n v="24"/>
    <n v="0"/>
    <n v="34472.839999999997"/>
    <x v="2"/>
    <x v="0"/>
    <s v="R1011"/>
  </r>
  <r>
    <s v="Id236"/>
    <n v="1976"/>
    <s v="Nov"/>
    <n v="25"/>
    <n v="2"/>
    <n v="34543.39"/>
    <x v="0"/>
    <x v="0"/>
    <s v="R1011"/>
  </r>
  <r>
    <s v="Id235"/>
    <n v="2004"/>
    <s v="Oct"/>
    <n v="9"/>
    <n v="0"/>
    <n v="34617.839999999997"/>
    <x v="2"/>
    <x v="0"/>
    <s v="R1016"/>
  </r>
  <r>
    <s v="Id234"/>
    <n v="1994"/>
    <s v="Jul"/>
    <n v="7"/>
    <n v="0"/>
    <n v="34672.15"/>
    <x v="2"/>
    <x v="0"/>
    <s v="R1013"/>
  </r>
  <r>
    <s v="Id233"/>
    <n v="2003"/>
    <s v="Jul"/>
    <n v="3"/>
    <n v="0"/>
    <n v="34779.620000000003"/>
    <x v="2"/>
    <x v="2"/>
    <s v="R1011"/>
  </r>
  <r>
    <s v="Id232"/>
    <n v="1995"/>
    <s v="Dec"/>
    <n v="27"/>
    <n v="1"/>
    <n v="34806.47"/>
    <x v="2"/>
    <x v="2"/>
    <s v="R1013"/>
  </r>
  <r>
    <s v="Id231"/>
    <n v="2003"/>
    <s v="Sep"/>
    <n v="17"/>
    <n v="0"/>
    <n v="34828.65"/>
    <x v="2"/>
    <x v="0"/>
    <s v="R1011"/>
  </r>
  <r>
    <s v="Id230"/>
    <n v="1995"/>
    <s v="Oct"/>
    <n v="17"/>
    <n v="0"/>
    <n v="34838.870000000003"/>
    <x v="0"/>
    <x v="0"/>
    <s v="R1011"/>
  </r>
  <r>
    <s v="Id229"/>
    <n v="1983"/>
    <s v="Jul"/>
    <n v="29"/>
    <n v="3"/>
    <n v="34940.61"/>
    <x v="0"/>
    <x v="0"/>
    <s v="R1011"/>
  </r>
  <r>
    <s v="Id228"/>
    <n v="1967"/>
    <s v="Oct"/>
    <n v="7"/>
    <n v="0"/>
    <n v="34975.68"/>
    <x v="0"/>
    <x v="2"/>
    <s v="R1011"/>
  </r>
  <r>
    <s v="Id227"/>
    <n v="1998"/>
    <s v="Aug"/>
    <n v="22"/>
    <n v="0"/>
    <n v="34976.42"/>
    <x v="0"/>
    <x v="1"/>
    <s v="R1011"/>
  </r>
  <r>
    <s v="Id226"/>
    <n v="1997"/>
    <s v="Aug"/>
    <n v="22"/>
    <n v="0"/>
    <n v="34979.86"/>
    <x v="0"/>
    <x v="2"/>
    <s v="R1011"/>
  </r>
  <r>
    <s v="Id225"/>
    <n v="1982"/>
    <s v="Jul"/>
    <n v="5"/>
    <n v="3"/>
    <n v="35000.730000000003"/>
    <x v="0"/>
    <x v="0"/>
    <s v="R1011"/>
  </r>
  <r>
    <s v="Id224"/>
    <n v="1975"/>
    <s v="Aug"/>
    <n v="29"/>
    <n v="1"/>
    <n v="35050.620000000003"/>
    <x v="0"/>
    <x v="1"/>
    <s v="R1011"/>
  </r>
  <r>
    <s v="Id223"/>
    <n v="1977"/>
    <s v="Jun"/>
    <n v="29"/>
    <n v="0"/>
    <n v="35069.370000000003"/>
    <x v="2"/>
    <x v="1"/>
    <s v="R1017"/>
  </r>
  <r>
    <s v="Id222"/>
    <n v="1998"/>
    <s v="Dec"/>
    <n v="22"/>
    <n v="0"/>
    <n v="35147.53"/>
    <x v="2"/>
    <x v="1"/>
    <s v="R1016"/>
  </r>
  <r>
    <s v="Id221"/>
    <n v="1967"/>
    <s v="Dec"/>
    <n v="30"/>
    <n v="1"/>
    <n v="35160.129999999997"/>
    <x v="0"/>
    <x v="2"/>
    <s v="R1011"/>
  </r>
  <r>
    <s v="Id220"/>
    <n v="1997"/>
    <s v="Jul"/>
    <n v="9"/>
    <n v="0"/>
    <n v="35302.089999999997"/>
    <x v="2"/>
    <x v="2"/>
    <s v="R1011"/>
  </r>
  <r>
    <s v="Id219"/>
    <n v="1988"/>
    <s v="Sep"/>
    <n v="19"/>
    <n v="3"/>
    <n v="35315.96"/>
    <x v="0"/>
    <x v="1"/>
    <s v="R1011"/>
  </r>
  <r>
    <s v="Id218"/>
    <n v="1971"/>
    <s v="Sep"/>
    <n v="22"/>
    <n v="0"/>
    <n v="35345.730000000003"/>
    <x v="0"/>
    <x v="0"/>
    <s v="R1011"/>
  </r>
  <r>
    <s v="Id217"/>
    <n v="1988"/>
    <s v="Nov"/>
    <n v="20"/>
    <n v="0"/>
    <n v="35491.64"/>
    <x v="2"/>
    <x v="2"/>
    <s v="R1011"/>
  </r>
  <r>
    <s v="Id216"/>
    <n v="1973"/>
    <s v="Dec"/>
    <n v="16"/>
    <n v="0"/>
    <n v="35517.19"/>
    <x v="0"/>
    <x v="2"/>
    <s v="R1011"/>
  </r>
  <r>
    <s v="Id215"/>
    <n v="1992"/>
    <s v="Sep"/>
    <n v="13"/>
    <n v="0"/>
    <n v="35547.47"/>
    <x v="0"/>
    <x v="0"/>
    <s v="R1011"/>
  </r>
  <r>
    <s v="Id214"/>
    <n v="1973"/>
    <s v="Oct"/>
    <n v="27"/>
    <n v="0"/>
    <n v="35547.72"/>
    <x v="2"/>
    <x v="1"/>
    <s v="R1011"/>
  </r>
  <r>
    <s v="Id213"/>
    <n v="1964"/>
    <s v="Aug"/>
    <n v="29"/>
    <n v="0"/>
    <n v="35573.26"/>
    <x v="0"/>
    <x v="1"/>
    <s v="R1011"/>
  </r>
  <r>
    <s v="Id212"/>
    <n v="1971"/>
    <s v="Aug"/>
    <n v="10"/>
    <n v="0"/>
    <n v="35583.17"/>
    <x v="2"/>
    <x v="0"/>
    <s v="R1011"/>
  </r>
  <r>
    <s v="Unknown"/>
    <n v="2000"/>
    <s v="Oct"/>
    <n v="13"/>
    <n v="0"/>
    <n v="35585.58"/>
    <x v="2"/>
    <x v="2"/>
    <s v="R1011"/>
  </r>
  <r>
    <s v="Id211"/>
    <n v="2000"/>
    <s v="Nov"/>
    <n v="19"/>
    <n v="0"/>
    <n v="35585.58"/>
    <x v="0"/>
    <x v="0"/>
    <s v="R1011"/>
  </r>
  <r>
    <s v="Id210"/>
    <n v="2000"/>
    <s v="Dec"/>
    <n v="17"/>
    <n v="3"/>
    <n v="35595.589999999997"/>
    <x v="0"/>
    <x v="0"/>
    <s v="R1013"/>
  </r>
  <r>
    <s v="Id209"/>
    <n v="1978"/>
    <s v="Dec"/>
    <n v="19"/>
    <n v="2"/>
    <n v="35701.9"/>
    <x v="0"/>
    <x v="1"/>
    <s v="R1011"/>
  </r>
  <r>
    <s v="Id208"/>
    <n v="1974"/>
    <s v="Jul"/>
    <n v="15"/>
    <n v="0"/>
    <n v="35711.39"/>
    <x v="0"/>
    <x v="0"/>
    <s v="R1012"/>
  </r>
  <r>
    <s v="Id207"/>
    <n v="1976"/>
    <s v="Oct"/>
    <n v="4"/>
    <n v="2"/>
    <n v="35733.96"/>
    <x v="0"/>
    <x v="2"/>
    <s v="R1011"/>
  </r>
  <r>
    <s v="Id206"/>
    <n v="1992"/>
    <s v="Jun"/>
    <n v="18"/>
    <n v="0"/>
    <n v="35883.269999999997"/>
    <x v="0"/>
    <x v="1"/>
    <s v="R1011"/>
  </r>
  <r>
    <s v="Id205"/>
    <n v="1981"/>
    <s v="Nov"/>
    <n v="22"/>
    <n v="1"/>
    <n v="35952.65"/>
    <x v="2"/>
    <x v="0"/>
    <s v="R1011"/>
  </r>
  <r>
    <s v="Id204"/>
    <n v="1999"/>
    <s v="Sep"/>
    <n v="4"/>
    <n v="2"/>
    <n v="36021.01"/>
    <x v="0"/>
    <x v="0"/>
    <s v="R1013"/>
  </r>
  <r>
    <s v="Id203"/>
    <n v="1963"/>
    <s v="Jul"/>
    <n v="22"/>
    <n v="0"/>
    <n v="36074.339999999997"/>
    <x v="0"/>
    <x v="1"/>
    <s v="R1011"/>
  </r>
  <r>
    <s v="Id202"/>
    <n v="1996"/>
    <s v="Aug"/>
    <n v="20"/>
    <n v="2"/>
    <n v="36085.22"/>
    <x v="2"/>
    <x v="1"/>
    <s v="R1011"/>
  </r>
  <r>
    <s v="Id201"/>
    <n v="1979"/>
    <s v="Nov"/>
    <n v="4"/>
    <n v="2"/>
    <n v="36090.49"/>
    <x v="0"/>
    <x v="2"/>
    <s v="R1011"/>
  </r>
  <r>
    <s v="Id200"/>
    <n v="1997"/>
    <s v="Jun"/>
    <n v="12"/>
    <n v="2"/>
    <n v="36124.57"/>
    <x v="2"/>
    <x v="0"/>
    <s v="R1013"/>
  </r>
  <r>
    <s v="Id199"/>
    <n v="2004"/>
    <s v="Aug"/>
    <n v="30"/>
    <n v="0"/>
    <n v="36149.480000000003"/>
    <x v="0"/>
    <x v="2"/>
    <s v="R1013"/>
  </r>
  <r>
    <s v="Id198"/>
    <n v="1974"/>
    <s v="Dec"/>
    <n v="6"/>
    <n v="0"/>
    <n v="36182.870000000003"/>
    <x v="0"/>
    <x v="0"/>
    <s v="R1012"/>
  </r>
  <r>
    <s v="Id197"/>
    <n v="1999"/>
    <s v="Oct"/>
    <n v="1"/>
    <n v="3"/>
    <n v="36189.1"/>
    <x v="2"/>
    <x v="0"/>
    <s v="R1016"/>
  </r>
  <r>
    <s v="Id196"/>
    <n v="1993"/>
    <s v="Dec"/>
    <n v="28"/>
    <n v="0"/>
    <n v="36197.699999999997"/>
    <x v="2"/>
    <x v="0"/>
    <s v="R1011"/>
  </r>
  <r>
    <s v="Id195"/>
    <n v="2003"/>
    <s v="Sep"/>
    <n v="5"/>
    <n v="0"/>
    <n v="36219.410000000003"/>
    <x v="2"/>
    <x v="1"/>
    <s v="R1012"/>
  </r>
  <r>
    <s v="Id194"/>
    <n v="2004"/>
    <s v="Dec"/>
    <n v="25"/>
    <n v="0"/>
    <n v="36307.800000000003"/>
    <x v="2"/>
    <x v="2"/>
    <s v="R1013"/>
  </r>
  <r>
    <s v="Id193"/>
    <n v="1992"/>
    <s v="Jun"/>
    <n v="16"/>
    <n v="0"/>
    <n v="36314.050000000003"/>
    <x v="0"/>
    <x v="2"/>
    <s v="R1011"/>
  </r>
  <r>
    <s v="Id192"/>
    <n v="1967"/>
    <s v="Oct"/>
    <n v="18"/>
    <n v="0"/>
    <n v="36332.449999999997"/>
    <x v="2"/>
    <x v="0"/>
    <s v="R1011"/>
  </r>
  <r>
    <s v="Id191"/>
    <n v="1975"/>
    <s v="Jun"/>
    <n v="5"/>
    <n v="1"/>
    <n v="36350.71"/>
    <x v="2"/>
    <x v="2"/>
    <s v="R1011"/>
  </r>
  <r>
    <s v="Id190"/>
    <n v="2003"/>
    <s v="Dec"/>
    <n v="9"/>
    <n v="2"/>
    <n v="36397.58"/>
    <x v="0"/>
    <x v="0"/>
    <s v="R1011"/>
  </r>
  <r>
    <s v="Id189"/>
    <n v="1962"/>
    <s v="Nov"/>
    <n v="19"/>
    <n v="0"/>
    <n v="36445.550000000003"/>
    <x v="0"/>
    <x v="2"/>
    <s v="R1011"/>
  </r>
  <r>
    <s v="Id188"/>
    <n v="1973"/>
    <s v="Aug"/>
    <n v="9"/>
    <n v="0"/>
    <n v="36541.550000000003"/>
    <x v="0"/>
    <x v="0"/>
    <s v="R1011"/>
  </r>
  <r>
    <s v="Id187"/>
    <n v="1992"/>
    <s v="Oct"/>
    <n v="9"/>
    <n v="0"/>
    <n v="36572.800000000003"/>
    <x v="2"/>
    <x v="2"/>
    <s v="R1011"/>
  </r>
  <r>
    <s v="Id186"/>
    <n v="1961"/>
    <s v="Jul"/>
    <n v="29"/>
    <n v="4"/>
    <n v="36580.28"/>
    <x v="0"/>
    <x v="2"/>
    <s v="R1013"/>
  </r>
  <r>
    <s v="Id185"/>
    <n v="1970"/>
    <s v="Jul"/>
    <n v="14"/>
    <n v="0"/>
    <n v="36786.370000000003"/>
    <x v="2"/>
    <x v="1"/>
    <s v="R1011"/>
  </r>
  <r>
    <s v="Id184"/>
    <n v="1965"/>
    <s v="Dec"/>
    <n v="28"/>
    <n v="0"/>
    <n v="36795.29"/>
    <x v="0"/>
    <x v="1"/>
    <s v="R1011"/>
  </r>
  <r>
    <s v="Unknown"/>
    <n v="1992"/>
    <s v="Oct"/>
    <n v="6"/>
    <n v="0"/>
    <n v="36837.47"/>
    <x v="2"/>
    <x v="2"/>
    <s v="R1011"/>
  </r>
  <r>
    <s v="Id183"/>
    <n v="1992"/>
    <s v="Jul"/>
    <n v="4"/>
    <n v="0"/>
    <n v="36837.47"/>
    <x v="0"/>
    <x v="0"/>
    <s v="R1011"/>
  </r>
  <r>
    <s v="Id182"/>
    <n v="1972"/>
    <s v="Dec"/>
    <n v="5"/>
    <n v="0"/>
    <n v="36889.99"/>
    <x v="2"/>
    <x v="0"/>
    <s v="R1011"/>
  </r>
  <r>
    <s v="Id181"/>
    <n v="2003"/>
    <s v="Jun"/>
    <n v="21"/>
    <n v="0"/>
    <n v="36898.730000000003"/>
    <x v="0"/>
    <x v="1"/>
    <s v="R1012"/>
  </r>
  <r>
    <s v="Id180"/>
    <n v="1963"/>
    <s v="Jul"/>
    <n v="24"/>
    <n v="2"/>
    <n v="36910.61"/>
    <x v="0"/>
    <x v="2"/>
    <s v="R1011"/>
  </r>
  <r>
    <s v="Id179"/>
    <n v="1991"/>
    <s v="Jun"/>
    <n v="10"/>
    <n v="3"/>
    <n v="36911.99"/>
    <x v="0"/>
    <x v="2"/>
    <s v="R1011"/>
  </r>
  <r>
    <s v="Id178"/>
    <n v="1968"/>
    <s v="Oct"/>
    <n v="22"/>
    <n v="0"/>
    <n v="36922.61"/>
    <x v="0"/>
    <x v="1"/>
    <s v="R1011"/>
  </r>
  <r>
    <s v="Id177"/>
    <n v="1977"/>
    <s v="Aug"/>
    <n v="13"/>
    <n v="2"/>
    <n v="36935.64"/>
    <x v="0"/>
    <x v="1"/>
    <s v="R1011"/>
  </r>
  <r>
    <s v="Id176"/>
    <n v="1992"/>
    <s v="Aug"/>
    <n v="25"/>
    <n v="0"/>
    <n v="36950.26"/>
    <x v="2"/>
    <x v="1"/>
    <s v="R1013"/>
  </r>
  <r>
    <s v="Id175"/>
    <n v="1992"/>
    <s v="Sep"/>
    <n v="13"/>
    <n v="0"/>
    <n v="36976.449999999997"/>
    <x v="0"/>
    <x v="0"/>
    <s v="R1011"/>
  </r>
  <r>
    <s v="Id174"/>
    <n v="1991"/>
    <s v="Nov"/>
    <n v="1"/>
    <n v="3"/>
    <n v="37040.879999999997"/>
    <x v="0"/>
    <x v="2"/>
    <s v="R1011"/>
  </r>
  <r>
    <s v="Id173"/>
    <n v="1988"/>
    <s v="Dec"/>
    <n v="17"/>
    <n v="3"/>
    <n v="37076.370000000003"/>
    <x v="0"/>
    <x v="1"/>
    <s v="R1011"/>
  </r>
  <r>
    <s v="Id172"/>
    <n v="1989"/>
    <s v="Jun"/>
    <n v="10"/>
    <n v="0"/>
    <n v="37079.370000000003"/>
    <x v="0"/>
    <x v="0"/>
    <s v="R1011"/>
  </r>
  <r>
    <s v="Id171"/>
    <n v="1995"/>
    <s v="Oct"/>
    <n v="30"/>
    <n v="0"/>
    <n v="37133.9"/>
    <x v="0"/>
    <x v="2"/>
    <s v="R1013"/>
  </r>
  <r>
    <s v="Id170"/>
    <n v="2000"/>
    <s v="Sep"/>
    <n v="5"/>
    <n v="1"/>
    <n v="37165.160000000003"/>
    <x v="2"/>
    <x v="0"/>
    <s v="Unknown"/>
  </r>
  <r>
    <s v="Id169"/>
    <n v="1990"/>
    <s v="Oct"/>
    <n v="17"/>
    <n v="3"/>
    <n v="37251.22"/>
    <x v="0"/>
    <x v="2"/>
    <s v="R1011"/>
  </r>
  <r>
    <s v="Id168"/>
    <n v="1985"/>
    <s v="Nov"/>
    <n v="17"/>
    <n v="0"/>
    <n v="37270.15"/>
    <x v="0"/>
    <x v="1"/>
    <s v="R1024"/>
  </r>
  <r>
    <s v="Id167"/>
    <n v="1975"/>
    <s v="Nov"/>
    <n v="9"/>
    <n v="1"/>
    <n v="37272.339999999997"/>
    <x v="0"/>
    <x v="0"/>
    <s v="R1011"/>
  </r>
  <r>
    <s v="Id166"/>
    <n v="1969"/>
    <s v="Oct"/>
    <n v="30"/>
    <n v="0"/>
    <n v="37277.269999999997"/>
    <x v="2"/>
    <x v="0"/>
    <s v="R1011"/>
  </r>
  <r>
    <s v="Id165"/>
    <n v="1979"/>
    <s v="Aug"/>
    <n v="3"/>
    <n v="2"/>
    <n v="37425.94"/>
    <x v="0"/>
    <x v="1"/>
    <s v="R1011"/>
  </r>
  <r>
    <s v="Id164"/>
    <n v="2002"/>
    <s v="Sep"/>
    <n v="27"/>
    <n v="3"/>
    <n v="37465.339999999997"/>
    <x v="2"/>
    <x v="2"/>
    <s v="R1012"/>
  </r>
  <r>
    <s v="Id163"/>
    <n v="2000"/>
    <s v="Oct"/>
    <n v="12"/>
    <n v="2"/>
    <n v="37484.449999999997"/>
    <x v="2"/>
    <x v="1"/>
    <s v="R1013"/>
  </r>
  <r>
    <s v="Id162"/>
    <n v="1990"/>
    <s v="Nov"/>
    <n v="16"/>
    <n v="1"/>
    <n v="37607.53"/>
    <x v="2"/>
    <x v="2"/>
    <s v="R1019"/>
  </r>
  <r>
    <s v="Id161"/>
    <n v="1982"/>
    <s v="Jun"/>
    <n v="20"/>
    <n v="3"/>
    <n v="37650.74"/>
    <x v="0"/>
    <x v="2"/>
    <s v="R1012"/>
  </r>
  <r>
    <s v="Id160"/>
    <n v="1970"/>
    <s v="Oct"/>
    <n v="28"/>
    <n v="0"/>
    <n v="37675.06"/>
    <x v="0"/>
    <x v="0"/>
    <s v="R1011"/>
  </r>
  <r>
    <s v="Id159"/>
    <n v="1988"/>
    <s v="Oct"/>
    <n v="10"/>
    <n v="1"/>
    <n v="37701.879999999997"/>
    <x v="0"/>
    <x v="0"/>
    <s v="R1023"/>
  </r>
  <r>
    <s v="Id158"/>
    <n v="1976"/>
    <s v="Sep"/>
    <n v="18"/>
    <n v="2"/>
    <n v="37735.199999999997"/>
    <x v="0"/>
    <x v="2"/>
    <s v="R1011"/>
  </r>
  <r>
    <s v="Id157"/>
    <n v="1986"/>
    <s v="Aug"/>
    <n v="15"/>
    <n v="0"/>
    <n v="37742.58"/>
    <x v="2"/>
    <x v="1"/>
    <s v="R1013"/>
  </r>
  <r>
    <s v="Id156"/>
    <n v="1983"/>
    <s v="Jul"/>
    <n v="26"/>
    <n v="3"/>
    <n v="37800.980000000003"/>
    <x v="0"/>
    <x v="2"/>
    <s v="R1011"/>
  </r>
  <r>
    <s v="Id155"/>
    <n v="1979"/>
    <s v="Sep"/>
    <n v="9"/>
    <n v="0"/>
    <n v="37829.72"/>
    <x v="2"/>
    <x v="2"/>
    <s v="R1011"/>
  </r>
  <r>
    <s v="Id154"/>
    <n v="1998"/>
    <s v="Jul"/>
    <n v="29"/>
    <n v="0"/>
    <n v="38126.25"/>
    <x v="2"/>
    <x v="0"/>
    <s v="R1013"/>
  </r>
  <r>
    <s v="Id153"/>
    <n v="1972"/>
    <s v="Nov"/>
    <n v="19"/>
    <n v="0"/>
    <n v="38189.1"/>
    <x v="0"/>
    <x v="2"/>
    <s v="R1011"/>
  </r>
  <r>
    <s v="Id152"/>
    <n v="1989"/>
    <s v="Sep"/>
    <n v="8"/>
    <n v="3"/>
    <n v="38237.339999999997"/>
    <x v="0"/>
    <x v="0"/>
    <s v="R1011"/>
  </r>
  <r>
    <s v="Id151"/>
    <n v="1964"/>
    <s v="Jun"/>
    <n v="16"/>
    <n v="0"/>
    <n v="38241.74"/>
    <x v="0"/>
    <x v="0"/>
    <s v="R1011"/>
  </r>
  <r>
    <s v="Id150"/>
    <n v="1980"/>
    <s v="Aug"/>
    <n v="16"/>
    <n v="1"/>
    <n v="38245.589999999997"/>
    <x v="2"/>
    <x v="2"/>
    <s v="R1013"/>
  </r>
  <r>
    <s v="Id149"/>
    <n v="1989"/>
    <s v="Oct"/>
    <n v="30"/>
    <n v="1"/>
    <n v="38282.75"/>
    <x v="2"/>
    <x v="2"/>
    <s v="R1013"/>
  </r>
  <r>
    <s v="Id148"/>
    <n v="1980"/>
    <s v="Jun"/>
    <n v="12"/>
    <n v="2"/>
    <n v="38313.129999999997"/>
    <x v="2"/>
    <x v="0"/>
    <s v="R1011"/>
  </r>
  <r>
    <s v="Id147"/>
    <n v="2002"/>
    <s v="Sep"/>
    <n v="17"/>
    <n v="2"/>
    <n v="38344.57"/>
    <x v="2"/>
    <x v="0"/>
    <s v="R1011"/>
  </r>
  <r>
    <s v="Id146"/>
    <n v="1970"/>
    <s v="Aug"/>
    <n v="22"/>
    <n v="0"/>
    <n v="38389.79"/>
    <x v="0"/>
    <x v="0"/>
    <s v="R1011"/>
  </r>
  <r>
    <s v="Id145"/>
    <n v="1971"/>
    <s v="Dec"/>
    <n v="23"/>
    <n v="0"/>
    <n v="38405.26"/>
    <x v="0"/>
    <x v="1"/>
    <s v="R1011"/>
  </r>
  <r>
    <s v="Id144"/>
    <n v="1986"/>
    <s v="Jun"/>
    <n v="21"/>
    <n v="2"/>
    <n v="38415.47"/>
    <x v="2"/>
    <x v="2"/>
    <s v="R1011"/>
  </r>
  <r>
    <s v="Id143"/>
    <n v="1999"/>
    <s v="Nov"/>
    <n v="12"/>
    <n v="2"/>
    <n v="38511.629999999997"/>
    <x v="0"/>
    <x v="2"/>
    <s v="R1024"/>
  </r>
  <r>
    <s v="Id142"/>
    <n v="1990"/>
    <s v="Jul"/>
    <n v="13"/>
    <n v="3"/>
    <n v="38652.089999999997"/>
    <x v="0"/>
    <x v="2"/>
    <s v="R1011"/>
  </r>
  <r>
    <s v="Id141"/>
    <n v="1986"/>
    <s v="Jul"/>
    <n v="20"/>
    <n v="1"/>
    <n v="38709.18"/>
    <x v="2"/>
    <x v="0"/>
    <s v="R1013"/>
  </r>
  <r>
    <s v="Unknown"/>
    <n v="1991"/>
    <s v="Nov"/>
    <n v="22"/>
    <n v="2"/>
    <n v="38711"/>
    <x v="2"/>
    <x v="0"/>
    <s v="R1011"/>
  </r>
  <r>
    <s v="Id140"/>
    <n v="1991"/>
    <s v="Nov"/>
    <n v="2"/>
    <n v="2"/>
    <n v="38711"/>
    <x v="0"/>
    <x v="2"/>
    <s v="R1011"/>
  </r>
  <r>
    <s v="Id139"/>
    <n v="1976"/>
    <s v="Jun"/>
    <n v="15"/>
    <n v="2"/>
    <n v="38740.120000000003"/>
    <x v="0"/>
    <x v="2"/>
    <s v="R1012"/>
  </r>
  <r>
    <s v="Id138"/>
    <n v="1991"/>
    <s v="Nov"/>
    <n v="8"/>
    <n v="3"/>
    <n v="38746.36"/>
    <x v="2"/>
    <x v="2"/>
    <s v="R1012"/>
  </r>
  <r>
    <s v="Id137"/>
    <n v="2004"/>
    <s v="Dec"/>
    <n v="5"/>
    <n v="0"/>
    <n v="38792.69"/>
    <x v="0"/>
    <x v="2"/>
    <s v="R1013"/>
  </r>
  <r>
    <s v="Id136"/>
    <n v="1979"/>
    <s v="Dec"/>
    <n v="3"/>
    <n v="2"/>
    <n v="38836.980000000003"/>
    <x v="0"/>
    <x v="1"/>
    <s v="R1011"/>
  </r>
  <r>
    <s v="Id135"/>
    <n v="1964"/>
    <s v="Jun"/>
    <n v="6"/>
    <n v="0"/>
    <n v="38869.25"/>
    <x v="0"/>
    <x v="2"/>
    <s v="R1011"/>
  </r>
  <r>
    <s v="Id134"/>
    <n v="1967"/>
    <s v="Jul"/>
    <n v="30"/>
    <n v="0"/>
    <n v="38893.360000000001"/>
    <x v="2"/>
    <x v="2"/>
    <s v="R1011"/>
  </r>
  <r>
    <s v="Id133"/>
    <n v="1987"/>
    <s v="Jun"/>
    <n v="16"/>
    <n v="3"/>
    <n v="38924.04"/>
    <x v="0"/>
    <x v="2"/>
    <s v="R1011"/>
  </r>
  <r>
    <s v="Id132"/>
    <n v="1976"/>
    <s v="Dec"/>
    <n v="15"/>
    <n v="2"/>
    <n v="38932.559999999998"/>
    <x v="0"/>
    <x v="0"/>
    <s v="R1011"/>
  </r>
  <r>
    <s v="Id131"/>
    <n v="1980"/>
    <s v="Sep"/>
    <n v="24"/>
    <n v="2"/>
    <n v="38947.43"/>
    <x v="0"/>
    <x v="0"/>
    <s v="R1011"/>
  </r>
  <r>
    <s v="Id130"/>
    <n v="1978"/>
    <s v="Oct"/>
    <n v="12"/>
    <n v="2"/>
    <n v="38998.550000000003"/>
    <x v="2"/>
    <x v="1"/>
    <s v="R1011"/>
  </r>
  <r>
    <s v="Id129"/>
    <n v="1985"/>
    <s v="Sep"/>
    <n v="20"/>
    <n v="1"/>
    <n v="39047.29"/>
    <x v="2"/>
    <x v="0"/>
    <s v="R1017"/>
  </r>
  <r>
    <s v="Id128"/>
    <n v="1982"/>
    <s v="Aug"/>
    <n v="4"/>
    <n v="1"/>
    <n v="39125.33"/>
    <x v="2"/>
    <x v="1"/>
    <s v="R1016"/>
  </r>
  <r>
    <s v="Id127"/>
    <n v="1962"/>
    <s v="Jul"/>
    <n v="7"/>
    <n v="0"/>
    <n v="39221.120000000003"/>
    <x v="0"/>
    <x v="1"/>
    <s v="R1011"/>
  </r>
  <r>
    <s v="Id126"/>
    <n v="1992"/>
    <s v="Nov"/>
    <n v="30"/>
    <n v="2"/>
    <n v="39241.440000000002"/>
    <x v="2"/>
    <x v="0"/>
    <s v="R1011"/>
  </r>
  <r>
    <s v="Id125"/>
    <n v="1982"/>
    <s v="Aug"/>
    <n v="16"/>
    <n v="3"/>
    <n v="39315.279999999999"/>
    <x v="0"/>
    <x v="0"/>
    <s v="R1011"/>
  </r>
  <r>
    <s v="Id124"/>
    <n v="1978"/>
    <s v="Aug"/>
    <n v="5"/>
    <n v="2"/>
    <n v="39352.6"/>
    <x v="0"/>
    <x v="0"/>
    <s v="R1011"/>
  </r>
  <r>
    <s v="Id123"/>
    <n v="1966"/>
    <s v="Jun"/>
    <n v="24"/>
    <n v="0"/>
    <n v="39396.86"/>
    <x v="0"/>
    <x v="2"/>
    <s v="R1011"/>
  </r>
  <r>
    <s v="Id122"/>
    <n v="1978"/>
    <s v="Jul"/>
    <n v="12"/>
    <n v="1"/>
    <n v="39556.49"/>
    <x v="2"/>
    <x v="2"/>
    <s v="R1015"/>
  </r>
  <r>
    <s v="Id121"/>
    <n v="1981"/>
    <s v="Jul"/>
    <n v="5"/>
    <n v="3"/>
    <n v="39597.410000000003"/>
    <x v="2"/>
    <x v="2"/>
    <s v="R1017"/>
  </r>
  <r>
    <s v="Id120"/>
    <n v="1995"/>
    <s v="Aug"/>
    <n v="7"/>
    <n v="0"/>
    <n v="39611.760000000002"/>
    <x v="2"/>
    <x v="0"/>
    <s v="R1013"/>
  </r>
  <r>
    <s v="Id119"/>
    <n v="1977"/>
    <s v="Dec"/>
    <n v="17"/>
    <n v="2"/>
    <n v="39670.44"/>
    <x v="0"/>
    <x v="1"/>
    <s v="R1012"/>
  </r>
  <r>
    <s v="Id118"/>
    <n v="1968"/>
    <s v="Sep"/>
    <n v="29"/>
    <n v="0"/>
    <n v="39721.93"/>
    <x v="0"/>
    <x v="2"/>
    <s v="R1011"/>
  </r>
  <r>
    <s v="Id117"/>
    <n v="2003"/>
    <s v="Jul"/>
    <n v="16"/>
    <n v="0"/>
    <n v="39722.75"/>
    <x v="2"/>
    <x v="1"/>
    <s v="R1013"/>
  </r>
  <r>
    <s v="Id116"/>
    <n v="1977"/>
    <s v="Aug"/>
    <n v="12"/>
    <n v="1"/>
    <n v="39725.519999999997"/>
    <x v="0"/>
    <x v="1"/>
    <s v="R1012"/>
  </r>
  <r>
    <s v="Id115"/>
    <n v="1973"/>
    <s v="Dec"/>
    <n v="17"/>
    <n v="0"/>
    <n v="39727.61"/>
    <x v="2"/>
    <x v="2"/>
    <s v="R1011"/>
  </r>
  <r>
    <s v="Id114"/>
    <n v="1987"/>
    <s v="Jul"/>
    <n v="24"/>
    <n v="1"/>
    <n v="39774.28"/>
    <x v="2"/>
    <x v="1"/>
    <s v="R1014"/>
  </r>
  <r>
    <s v="Id113"/>
    <n v="1985"/>
    <s v="Jul"/>
    <n v="17"/>
    <n v="2"/>
    <n v="39836.519999999997"/>
    <x v="0"/>
    <x v="1"/>
    <s v="R1011"/>
  </r>
  <r>
    <s v="Id112"/>
    <n v="1983"/>
    <s v="Jun"/>
    <n v="1"/>
    <n v="3"/>
    <n v="39865.699999999997"/>
    <x v="0"/>
    <x v="2"/>
    <s v="R1011"/>
  </r>
  <r>
    <s v="Id111"/>
    <n v="1985"/>
    <s v="Aug"/>
    <n v="22"/>
    <n v="1"/>
    <n v="39871.699999999997"/>
    <x v="2"/>
    <x v="2"/>
    <s v="R1013"/>
  </r>
  <r>
    <s v="Id110"/>
    <n v="1975"/>
    <s v="Dec"/>
    <n v="2"/>
    <n v="1"/>
    <n v="39963.120000000003"/>
    <x v="0"/>
    <x v="2"/>
    <s v="R1011"/>
  </r>
  <r>
    <s v="Id109"/>
    <n v="1987"/>
    <s v="Aug"/>
    <n v="8"/>
    <n v="3"/>
    <n v="39983.43"/>
    <x v="0"/>
    <x v="0"/>
    <s v="R1012"/>
  </r>
  <r>
    <s v="Id108"/>
    <n v="1982"/>
    <s v="Dec"/>
    <n v="25"/>
    <n v="2"/>
    <n v="40003.33"/>
    <x v="2"/>
    <x v="1"/>
    <s v="R1012"/>
  </r>
  <r>
    <s v="Id107"/>
    <n v="1978"/>
    <s v="Dec"/>
    <n v="20"/>
    <n v="2"/>
    <n v="40054.730000000003"/>
    <x v="2"/>
    <x v="0"/>
    <s v="R1011"/>
  </r>
  <r>
    <s v="Id106"/>
    <n v="1966"/>
    <s v="Aug"/>
    <n v="12"/>
    <n v="0"/>
    <n v="40069.440000000002"/>
    <x v="2"/>
    <x v="0"/>
    <s v="R1011"/>
  </r>
  <r>
    <s v="Id105"/>
    <n v="1983"/>
    <s v="Oct"/>
    <n v="14"/>
    <n v="2"/>
    <n v="40103.89"/>
    <x v="2"/>
    <x v="2"/>
    <s v="R1011"/>
  </r>
  <r>
    <s v="Id104"/>
    <n v="1985"/>
    <s v="Oct"/>
    <n v="21"/>
    <n v="4"/>
    <n v="40182.25"/>
    <x v="2"/>
    <x v="2"/>
    <s v="R1011"/>
  </r>
  <r>
    <s v="Id103"/>
    <n v="1979"/>
    <s v="Aug"/>
    <n v="18"/>
    <n v="2"/>
    <n v="40204.83"/>
    <x v="2"/>
    <x v="0"/>
    <s v="R1012"/>
  </r>
  <r>
    <s v="Id102"/>
    <n v="1981"/>
    <s v="Jul"/>
    <n v="28"/>
    <n v="1"/>
    <n v="40208.559999999998"/>
    <x v="2"/>
    <x v="2"/>
    <s v="R1011"/>
  </r>
  <r>
    <s v="Id101"/>
    <n v="1981"/>
    <s v="Oct"/>
    <n v="4"/>
    <n v="1"/>
    <n v="40273.65"/>
    <x v="2"/>
    <x v="0"/>
    <s v="R1013"/>
  </r>
  <r>
    <s v="Id100"/>
    <n v="1977"/>
    <s v="Jun"/>
    <n v="27"/>
    <n v="2"/>
    <n v="40284.379999999997"/>
    <x v="2"/>
    <x v="0"/>
    <s v="R1012"/>
  </r>
  <r>
    <s v="Id99"/>
    <n v="1962"/>
    <s v="Sep"/>
    <n v="4"/>
    <n v="0"/>
    <n v="40309.93"/>
    <x v="2"/>
    <x v="0"/>
    <s v="R1011"/>
  </r>
  <r>
    <s v="Id98"/>
    <n v="1966"/>
    <s v="Aug"/>
    <n v="12"/>
    <n v="0"/>
    <n v="40373.74"/>
    <x v="2"/>
    <x v="0"/>
    <s v="R1011"/>
  </r>
  <r>
    <s v="Id97"/>
    <n v="1985"/>
    <s v="Nov"/>
    <n v="3"/>
    <n v="0"/>
    <n v="40419.019999999997"/>
    <x v="2"/>
    <x v="2"/>
    <s v="R1013"/>
  </r>
  <r>
    <s v="Id96"/>
    <n v="1975"/>
    <s v="Jul"/>
    <n v="10"/>
    <n v="1"/>
    <n v="40590.550000000003"/>
    <x v="2"/>
    <x v="0"/>
    <s v="R1012"/>
  </r>
  <r>
    <s v="Id95"/>
    <n v="1970"/>
    <s v="Sep"/>
    <n v="25"/>
    <n v="0"/>
    <n v="40692.910000000003"/>
    <x v="2"/>
    <x v="1"/>
    <s v="R1011"/>
  </r>
  <r>
    <s v="Id94"/>
    <n v="1976"/>
    <s v="Dec"/>
    <n v="26"/>
    <n v="3"/>
    <n v="40720.550000000003"/>
    <x v="2"/>
    <x v="0"/>
    <s v="R1012"/>
  </r>
  <r>
    <s v="Id93"/>
    <n v="1972"/>
    <s v="Jun"/>
    <n v="10"/>
    <n v="0"/>
    <n v="40817.85"/>
    <x v="2"/>
    <x v="0"/>
    <s v="R1011"/>
  </r>
  <r>
    <s v="Id92"/>
    <n v="1999"/>
    <s v="Jul"/>
    <n v="2"/>
    <n v="1"/>
    <n v="40904.199999999997"/>
    <x v="2"/>
    <x v="1"/>
    <s v="R1024"/>
  </r>
  <r>
    <s v="Id91"/>
    <n v="1992"/>
    <s v="Aug"/>
    <n v="4"/>
    <n v="3"/>
    <n v="40932.43"/>
    <x v="2"/>
    <x v="2"/>
    <s v="R1013"/>
  </r>
  <r>
    <s v="Id90"/>
    <n v="1979"/>
    <s v="Sep"/>
    <n v="16"/>
    <n v="3"/>
    <n v="40941.29"/>
    <x v="2"/>
    <x v="2"/>
    <s v="R1013"/>
  </r>
  <r>
    <s v="Id89"/>
    <n v="1983"/>
    <s v="Sep"/>
    <n v="8"/>
    <n v="3"/>
    <n v="40961.29"/>
    <x v="2"/>
    <x v="2"/>
    <s v="R1011"/>
  </r>
  <r>
    <s v="Id88"/>
    <n v="1974"/>
    <s v="Jun"/>
    <n v="5"/>
    <n v="0"/>
    <n v="40974.160000000003"/>
    <x v="2"/>
    <x v="2"/>
    <s v="R1013"/>
  </r>
  <r>
    <s v="Id87"/>
    <n v="1979"/>
    <s v="Oct"/>
    <n v="11"/>
    <n v="1"/>
    <n v="41034.22"/>
    <x v="2"/>
    <x v="0"/>
    <s v="R1017"/>
  </r>
  <r>
    <s v="Id86"/>
    <n v="1972"/>
    <s v="Aug"/>
    <n v="12"/>
    <n v="0"/>
    <n v="41055.29"/>
    <x v="2"/>
    <x v="2"/>
    <s v="R1011"/>
  </r>
  <r>
    <s v="Id85"/>
    <n v="1972"/>
    <s v="Sep"/>
    <n v="6"/>
    <n v="0"/>
    <n v="41097.160000000003"/>
    <x v="2"/>
    <x v="0"/>
    <s v="R1016"/>
  </r>
  <r>
    <s v="Id84"/>
    <n v="1969"/>
    <s v="Aug"/>
    <n v="8"/>
    <n v="0"/>
    <n v="41191.57"/>
    <x v="2"/>
    <x v="2"/>
    <s v="R1011"/>
  </r>
  <r>
    <s v="Id83"/>
    <n v="1964"/>
    <s v="Jun"/>
    <n v="6"/>
    <n v="0"/>
    <n v="41250.39"/>
    <x v="2"/>
    <x v="0"/>
    <s v="R1011"/>
  </r>
  <r>
    <s v="Id82"/>
    <n v="1977"/>
    <s v="Aug"/>
    <n v="27"/>
    <n v="2"/>
    <n v="41271.5"/>
    <x v="2"/>
    <x v="2"/>
    <s v="R1011"/>
  </r>
  <r>
    <s v="Id81"/>
    <n v="1964"/>
    <s v="Oct"/>
    <n v="7"/>
    <n v="0"/>
    <n v="41331.79"/>
    <x v="2"/>
    <x v="2"/>
    <s v="R1011"/>
  </r>
  <r>
    <s v="Id80"/>
    <n v="1971"/>
    <s v="Oct"/>
    <n v="16"/>
    <n v="0"/>
    <n v="41351.879999999997"/>
    <x v="2"/>
    <x v="2"/>
    <s v="R1011"/>
  </r>
  <r>
    <s v="Id79"/>
    <n v="1967"/>
    <s v="Dec"/>
    <n v="22"/>
    <n v="0"/>
    <n v="41505.15"/>
    <x v="2"/>
    <x v="2"/>
    <s v="R1011"/>
  </r>
  <r>
    <s v="Id78"/>
    <n v="1974"/>
    <s v="Nov"/>
    <n v="24"/>
    <n v="0"/>
    <n v="41636.199999999997"/>
    <x v="2"/>
    <x v="1"/>
    <s v="R1011"/>
  </r>
  <r>
    <s v="Id77"/>
    <n v="1976"/>
    <s v="Oct"/>
    <n v="29"/>
    <n v="1"/>
    <n v="41661.599999999999"/>
    <x v="2"/>
    <x v="0"/>
    <s v="R1011"/>
  </r>
  <r>
    <s v="Id76"/>
    <n v="1975"/>
    <s v="Nov"/>
    <n v="14"/>
    <n v="0"/>
    <n v="41676.080000000002"/>
    <x v="2"/>
    <x v="2"/>
    <s v="R1013"/>
  </r>
  <r>
    <s v="Id75"/>
    <n v="1975"/>
    <s v="Sep"/>
    <n v="29"/>
    <n v="1"/>
    <n v="41681.86"/>
    <x v="2"/>
    <x v="1"/>
    <s v="R1011"/>
  </r>
  <r>
    <s v="Id74"/>
    <n v="1962"/>
    <s v="Sep"/>
    <n v="22"/>
    <n v="0"/>
    <n v="41794.629999999997"/>
    <x v="2"/>
    <x v="0"/>
    <s v="R1011"/>
  </r>
  <r>
    <s v="Id73"/>
    <n v="1966"/>
    <s v="Sep"/>
    <n v="21"/>
    <n v="0"/>
    <n v="41886.54"/>
    <x v="2"/>
    <x v="0"/>
    <s v="R1011"/>
  </r>
  <r>
    <s v="Id72"/>
    <n v="1972"/>
    <s v="Jun"/>
    <n v="8"/>
    <n v="1"/>
    <n v="41919.1"/>
    <x v="2"/>
    <x v="1"/>
    <s v="R1016"/>
  </r>
  <r>
    <s v="Id71"/>
    <n v="1984"/>
    <s v="Nov"/>
    <n v="10"/>
    <n v="3"/>
    <n v="41949.24"/>
    <x v="2"/>
    <x v="1"/>
    <s v="R1013"/>
  </r>
  <r>
    <s v="Id70"/>
    <n v="1968"/>
    <s v="Dec"/>
    <n v="19"/>
    <n v="1"/>
    <n v="41999.519999999997"/>
    <x v="2"/>
    <x v="0"/>
    <s v="R1013"/>
  </r>
  <r>
    <s v="Id69"/>
    <n v="1976"/>
    <s v="Nov"/>
    <n v="28"/>
    <n v="0"/>
    <n v="42111.66"/>
    <x v="2"/>
    <x v="1"/>
    <s v="R1024"/>
  </r>
  <r>
    <s v="Id68"/>
    <n v="1997"/>
    <s v="Dec"/>
    <n v="9"/>
    <n v="2"/>
    <n v="42112.24"/>
    <x v="2"/>
    <x v="0"/>
    <s v="R1013"/>
  </r>
  <r>
    <s v="Id67"/>
    <n v="1979"/>
    <s v="Jul"/>
    <n v="3"/>
    <n v="3"/>
    <n v="42124.52"/>
    <x v="2"/>
    <x v="1"/>
    <s v="R1013"/>
  </r>
  <r>
    <s v="Id66"/>
    <n v="1973"/>
    <s v="Sep"/>
    <n v="18"/>
    <n v="0"/>
    <n v="42188.15"/>
    <x v="2"/>
    <x v="1"/>
    <s v="R1011"/>
  </r>
  <r>
    <s v="Id65"/>
    <n v="1975"/>
    <s v="Aug"/>
    <n v="15"/>
    <n v="1"/>
    <n v="42211.14"/>
    <x v="2"/>
    <x v="0"/>
    <s v="R1013"/>
  </r>
  <r>
    <s v="Id64"/>
    <n v="1967"/>
    <s v="Jun"/>
    <n v="28"/>
    <n v="0"/>
    <n v="42303.69"/>
    <x v="2"/>
    <x v="2"/>
    <s v="R1016"/>
  </r>
  <r>
    <s v="Id63"/>
    <n v="1968"/>
    <s v="Aug"/>
    <n v="3"/>
    <n v="0"/>
    <n v="42478.6"/>
    <x v="2"/>
    <x v="2"/>
    <s v="R1011"/>
  </r>
  <r>
    <s v="Id62"/>
    <n v="1967"/>
    <s v="Jun"/>
    <n v="27"/>
    <n v="0"/>
    <n v="42538.720000000001"/>
    <x v="2"/>
    <x v="0"/>
    <s v="R1011"/>
  </r>
  <r>
    <s v="Id61"/>
    <n v="1979"/>
    <s v="Dec"/>
    <n v="27"/>
    <n v="2"/>
    <n v="42560.43"/>
    <x v="2"/>
    <x v="0"/>
    <s v="R1013"/>
  </r>
  <r>
    <s v="Id60"/>
    <n v="1971"/>
    <s v="Nov"/>
    <n v="3"/>
    <n v="0"/>
    <n v="42644.2"/>
    <x v="2"/>
    <x v="0"/>
    <s v="R1011"/>
  </r>
  <r>
    <s v="Id59"/>
    <n v="1977"/>
    <s v="Oct"/>
    <n v="21"/>
    <n v="2"/>
    <n v="42760.5"/>
    <x v="2"/>
    <x v="2"/>
    <s v="R1012"/>
  </r>
  <r>
    <s v="Id58"/>
    <n v="1965"/>
    <s v="Oct"/>
    <n v="29"/>
    <n v="0"/>
    <n v="42764.12"/>
    <x v="2"/>
    <x v="2"/>
    <s v="R1011"/>
  </r>
  <r>
    <s v="Id57"/>
    <n v="1972"/>
    <s v="Sep"/>
    <n v="10"/>
    <n v="2"/>
    <n v="42856.84"/>
    <x v="2"/>
    <x v="1"/>
    <s v="R1011"/>
  </r>
  <r>
    <s v="Id56"/>
    <n v="1975"/>
    <s v="Oct"/>
    <n v="23"/>
    <n v="1"/>
    <n v="42969.85"/>
    <x v="2"/>
    <x v="0"/>
    <s v="R1013"/>
  </r>
  <r>
    <s v="Id55"/>
    <n v="1978"/>
    <s v="Nov"/>
    <n v="4"/>
    <n v="0"/>
    <n v="42983.46"/>
    <x v="2"/>
    <x v="2"/>
    <s v="R1012"/>
  </r>
  <r>
    <s v="Id54"/>
    <n v="1965"/>
    <s v="Nov"/>
    <n v="29"/>
    <n v="0"/>
    <n v="43073.760000000002"/>
    <x v="0"/>
    <x v="2"/>
    <s v="R1011"/>
  </r>
  <r>
    <s v="Id53"/>
    <n v="1969"/>
    <s v="Dec"/>
    <n v="3"/>
    <n v="0"/>
    <n v="43254.42"/>
    <x v="0"/>
    <x v="2"/>
    <s v="R1016"/>
  </r>
  <r>
    <s v="Id52"/>
    <n v="1965"/>
    <s v="Aug"/>
    <n v="22"/>
    <n v="0"/>
    <n v="43578.94"/>
    <x v="0"/>
    <x v="2"/>
    <s v="R1012"/>
  </r>
  <r>
    <s v="Id51"/>
    <n v="1986"/>
    <s v="Dec"/>
    <n v="29"/>
    <n v="3"/>
    <n v="43753.34"/>
    <x v="0"/>
    <x v="1"/>
    <s v="R1015"/>
  </r>
  <r>
    <s v="Id50"/>
    <n v="1966"/>
    <s v="Oct"/>
    <n v="25"/>
    <n v="2"/>
    <n v="43813.87"/>
    <x v="0"/>
    <x v="2"/>
    <s v="R1013"/>
  </r>
  <r>
    <s v="Id49"/>
    <n v="1966"/>
    <s v="Jul"/>
    <n v="2"/>
    <n v="0"/>
    <n v="43817.45"/>
    <x v="0"/>
    <x v="0"/>
    <s v="R1012"/>
  </r>
  <r>
    <s v="Id48"/>
    <n v="1980"/>
    <s v="Nov"/>
    <n v="10"/>
    <n v="2"/>
    <n v="43896.38"/>
    <x v="0"/>
    <x v="1"/>
    <s v="R1013"/>
  </r>
  <r>
    <s v="Id47"/>
    <n v="1966"/>
    <s v="Oct"/>
    <n v="5"/>
    <n v="0"/>
    <n v="43921.18"/>
    <x v="0"/>
    <x v="2"/>
    <s v="R1012"/>
  </r>
  <r>
    <s v="Id46"/>
    <n v="1988"/>
    <s v="Jul"/>
    <n v="16"/>
    <n v="1"/>
    <n v="43943.88"/>
    <x v="0"/>
    <x v="1"/>
    <s v="R1012"/>
  </r>
  <r>
    <s v="Id45"/>
    <n v="1975"/>
    <s v="Jun"/>
    <n v="1"/>
    <n v="2"/>
    <n v="44202.65"/>
    <x v="0"/>
    <x v="2"/>
    <s v="R1013"/>
  </r>
  <r>
    <s v="Id44"/>
    <n v="1968"/>
    <s v="Nov"/>
    <n v="24"/>
    <n v="2"/>
    <n v="44260.75"/>
    <x v="0"/>
    <x v="1"/>
    <s v="R1013"/>
  </r>
  <r>
    <s v="Id43"/>
    <n v="1971"/>
    <s v="Oct"/>
    <n v="29"/>
    <n v="0"/>
    <n v="44400.41"/>
    <x v="0"/>
    <x v="2"/>
    <s v="R1013"/>
  </r>
  <r>
    <s v="Id42"/>
    <n v="1967"/>
    <s v="Sep"/>
    <n v="14"/>
    <n v="0"/>
    <n v="44423.8"/>
    <x v="0"/>
    <x v="0"/>
    <s v="R1013"/>
  </r>
  <r>
    <s v="Id41"/>
    <n v="2000"/>
    <s v="Aug"/>
    <n v="2"/>
    <n v="1"/>
    <n v="44501.4"/>
    <x v="0"/>
    <x v="0"/>
    <s v="R1013"/>
  </r>
  <r>
    <s v="Id40"/>
    <n v="1993"/>
    <s v="Oct"/>
    <n v="11"/>
    <n v="2"/>
    <n v="44585.46"/>
    <x v="0"/>
    <x v="2"/>
    <s v="R1011"/>
  </r>
  <r>
    <s v="Id39"/>
    <n v="1971"/>
    <s v="Aug"/>
    <n v="13"/>
    <n v="2"/>
    <n v="44641.2"/>
    <x v="0"/>
    <x v="0"/>
    <s v="R1024"/>
  </r>
  <r>
    <s v="Id38"/>
    <n v="1962"/>
    <s v="Dec"/>
    <n v="17"/>
    <n v="0"/>
    <n v="45008.959999999999"/>
    <x v="0"/>
    <x v="2"/>
    <s v="R1013"/>
  </r>
  <r>
    <s v="Id37"/>
    <n v="1974"/>
    <s v="Aug"/>
    <n v="9"/>
    <n v="2"/>
    <n v="45702.02"/>
    <x v="0"/>
    <x v="2"/>
    <s v="R1012"/>
  </r>
  <r>
    <s v="Id36"/>
    <n v="1960"/>
    <s v="Dec"/>
    <n v="21"/>
    <n v="0"/>
    <n v="45710.21"/>
    <x v="0"/>
    <x v="2"/>
    <s v="R1016"/>
  </r>
  <r>
    <s v="Id35"/>
    <n v="1979"/>
    <s v="Aug"/>
    <n v="12"/>
    <n v="0"/>
    <n v="45863.21"/>
    <x v="0"/>
    <x v="1"/>
    <s v="R1013"/>
  </r>
  <r>
    <s v="Id34"/>
    <n v="1985"/>
    <s v="Sep"/>
    <n v="30"/>
    <n v="2"/>
    <n v="46113.51"/>
    <x v="0"/>
    <x v="0"/>
    <s v="R1011"/>
  </r>
  <r>
    <s v="Id33"/>
    <n v="1962"/>
    <s v="Dec"/>
    <n v="4"/>
    <n v="3"/>
    <n v="46130.53"/>
    <x v="2"/>
    <x v="1"/>
    <s v="R1012"/>
  </r>
  <r>
    <s v="Id32"/>
    <n v="1976"/>
    <s v="Dec"/>
    <n v="2"/>
    <n v="3"/>
    <n v="46151.12"/>
    <x v="2"/>
    <x v="0"/>
    <s v="R1013"/>
  </r>
  <r>
    <s v="Id31"/>
    <n v="1978"/>
    <s v="Aug"/>
    <n v="17"/>
    <n v="2"/>
    <n v="46200.99"/>
    <x v="2"/>
    <x v="1"/>
    <s v="R1013"/>
  </r>
  <r>
    <s v="Id30"/>
    <n v="1971"/>
    <s v="Dec"/>
    <n v="6"/>
    <n v="3"/>
    <n v="46255.11"/>
    <x v="2"/>
    <x v="0"/>
    <s v="R1024"/>
  </r>
  <r>
    <s v="Id29"/>
    <n v="1961"/>
    <s v="Aug"/>
    <n v="8"/>
    <n v="0"/>
    <n v="46599.11"/>
    <x v="2"/>
    <x v="1"/>
    <s v="R1013"/>
  </r>
  <r>
    <s v="Id28"/>
    <n v="1969"/>
    <s v="Jun"/>
    <n v="23"/>
    <n v="3"/>
    <n v="46661.440000000002"/>
    <x v="2"/>
    <x v="0"/>
    <s v="R1012"/>
  </r>
  <r>
    <s v="Id27"/>
    <n v="1960"/>
    <s v="Nov"/>
    <n v="17"/>
    <n v="3"/>
    <n v="46718.16"/>
    <x v="2"/>
    <x v="1"/>
    <s v="R1012"/>
  </r>
  <r>
    <s v="Id26"/>
    <n v="1958"/>
    <s v="Sep"/>
    <n v="15"/>
    <n v="0"/>
    <n v="46889.26"/>
    <x v="0"/>
    <x v="0"/>
    <s v="R1013"/>
  </r>
  <r>
    <s v="Id25"/>
    <n v="1959"/>
    <s v="Jul"/>
    <n v="14"/>
    <n v="0"/>
    <n v="47055.53"/>
    <x v="0"/>
    <x v="1"/>
    <s v="R1013"/>
  </r>
  <r>
    <s v="Id24"/>
    <n v="1970"/>
    <s v="Dec"/>
    <n v="28"/>
    <n v="2"/>
    <n v="47269.85"/>
    <x v="2"/>
    <x v="2"/>
    <s v="R1013"/>
  </r>
  <r>
    <s v="Id23"/>
    <n v="1958"/>
    <s v="Sep"/>
    <n v="3"/>
    <n v="2"/>
    <n v="47291.06"/>
    <x v="0"/>
    <x v="1"/>
    <s v="R1011"/>
  </r>
  <r>
    <s v="Id22"/>
    <n v="1959"/>
    <s v="Oct"/>
    <n v="4"/>
    <n v="2"/>
    <n v="47305.31"/>
    <x v="0"/>
    <x v="1"/>
    <s v="R1011"/>
  </r>
  <r>
    <s v="Id21"/>
    <n v="1961"/>
    <s v="Jun"/>
    <n v="13"/>
    <n v="1"/>
    <n v="47403.88"/>
    <x v="2"/>
    <x v="0"/>
    <s v="R1011"/>
  </r>
  <r>
    <s v="Id20"/>
    <n v="1971"/>
    <s v="Sep"/>
    <n v="27"/>
    <n v="2"/>
    <n v="47462.89"/>
    <x v="2"/>
    <x v="2"/>
    <s v="R1013"/>
  </r>
  <r>
    <s v="Id19"/>
    <n v="1964"/>
    <s v="Nov"/>
    <n v="7"/>
    <n v="2"/>
    <n v="47496.49"/>
    <x v="2"/>
    <x v="0"/>
    <s v="R1012"/>
  </r>
  <r>
    <s v="Id18"/>
    <n v="1963"/>
    <s v="Aug"/>
    <n v="5"/>
    <n v="1"/>
    <n v="47896.79"/>
    <x v="2"/>
    <x v="0"/>
    <s v="R1024"/>
  </r>
  <r>
    <s v="Id17"/>
    <n v="1958"/>
    <s v="Nov"/>
    <n v="16"/>
    <n v="1"/>
    <n v="47928.03"/>
    <x v="0"/>
    <x v="0"/>
    <s v="R1011"/>
  </r>
  <r>
    <s v="Id16"/>
    <n v="1962"/>
    <s v="Aug"/>
    <n v="27"/>
    <n v="0"/>
    <n v="48173.36"/>
    <x v="2"/>
    <x v="0"/>
    <s v="R1011"/>
  </r>
  <r>
    <s v="Id15"/>
    <n v="1961"/>
    <s v="Dec"/>
    <n v="21"/>
    <n v="1"/>
    <n v="48517.56"/>
    <x v="2"/>
    <x v="0"/>
    <s v="R1024"/>
  </r>
  <r>
    <s v="Id14"/>
    <n v="1968"/>
    <s v="Dec"/>
    <n v="1"/>
    <n v="3"/>
    <n v="48549.18"/>
    <x v="2"/>
    <x v="0"/>
    <s v="R1016"/>
  </r>
  <r>
    <s v="Id13"/>
    <n v="1962"/>
    <s v="Oct"/>
    <n v="11"/>
    <n v="0"/>
    <n v="48673.56"/>
    <x v="2"/>
    <x v="2"/>
    <s v="R1013"/>
  </r>
  <r>
    <s v="Id12"/>
    <n v="1965"/>
    <s v="Oct"/>
    <n v="27"/>
    <n v="1"/>
    <n v="48675.519999999997"/>
    <x v="2"/>
    <x v="2"/>
    <s v="R1013"/>
  </r>
  <r>
    <s v="Id11"/>
    <n v="1959"/>
    <s v="Jul"/>
    <n v="22"/>
    <n v="0"/>
    <n v="48824.45"/>
    <x v="0"/>
    <x v="1"/>
    <s v="R1011"/>
  </r>
  <r>
    <s v="Id10"/>
    <n v="1978"/>
    <s v="Dec"/>
    <n v="29"/>
    <n v="0"/>
    <n v="48885.14"/>
    <x v="2"/>
    <x v="2"/>
    <s v="R1013"/>
  </r>
  <r>
    <s v="Id9"/>
    <n v="1963"/>
    <s v="Sep"/>
    <n v="4"/>
    <n v="1"/>
    <n v="48970.25"/>
    <x v="2"/>
    <x v="2"/>
    <s v="R1013"/>
  </r>
  <r>
    <s v="Id8"/>
    <n v="1958"/>
    <s v="Jun"/>
    <n v="27"/>
    <n v="2"/>
    <n v="49577.66"/>
    <x v="0"/>
    <x v="2"/>
    <s v="R1013"/>
  </r>
  <r>
    <s v="Id7"/>
    <n v="1994"/>
    <s v="Oct"/>
    <n v="27"/>
    <n v="1"/>
    <n v="51194.559999999998"/>
    <x v="2"/>
    <x v="0"/>
    <s v="R1011"/>
  </r>
  <r>
    <s v="Id6"/>
    <n v="1962"/>
    <s v="Aug"/>
    <n v="4"/>
    <n v="0"/>
    <n v="52590.83"/>
    <x v="2"/>
    <x v="0"/>
    <s v="R1011"/>
  </r>
  <r>
    <s v="Id5"/>
    <n v="1989"/>
    <s v="Jun"/>
    <n v="19"/>
    <n v="0"/>
    <n v="55135.4"/>
    <x v="2"/>
    <x v="2"/>
    <s v="R1012"/>
  </r>
  <r>
    <s v="Id4"/>
    <n v="1991"/>
    <s v="Jun"/>
    <n v="6"/>
    <n v="1"/>
    <n v="58571.07"/>
    <x v="2"/>
    <x v="0"/>
    <s v="R1024"/>
  </r>
  <r>
    <s v="Id3"/>
    <n v="1970"/>
    <s v="Sep"/>
    <n v="11"/>
    <n v="3"/>
    <n v="60021.4"/>
    <x v="2"/>
    <x v="1"/>
    <s v="R1012"/>
  </r>
  <r>
    <s v="Id2"/>
    <n v="1977"/>
    <s v="Jun"/>
    <n v="8"/>
    <n v="0"/>
    <n v="62592.87"/>
    <x v="0"/>
    <x v="0"/>
    <s v="R1013"/>
  </r>
  <r>
    <s v="Id1"/>
    <n v="1968"/>
    <s v="Oct"/>
    <n v="12"/>
    <n v="0"/>
    <n v="63770.43"/>
    <x v="2"/>
    <x v="0"/>
    <s v="R101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1"/>
  </r>
  <r>
    <x v="0"/>
  </r>
  <r>
    <x v="0"/>
  </r>
  <r>
    <x v="0"/>
  </r>
  <r>
    <x v="0"/>
  </r>
  <r>
    <x v="0"/>
  </r>
  <r>
    <x v="0"/>
  </r>
  <r>
    <x v="0"/>
  </r>
  <r>
    <x v="0"/>
  </r>
  <r>
    <x v="0"/>
  </r>
  <r>
    <x v="0"/>
  </r>
  <r>
    <x v="0"/>
  </r>
  <r>
    <x v="0"/>
  </r>
  <r>
    <x v="0"/>
  </r>
  <r>
    <x v="0"/>
  </r>
  <r>
    <x v="0"/>
  </r>
  <r>
    <x v="0"/>
  </r>
  <r>
    <x v="0"/>
  </r>
  <r>
    <x v="1"/>
  </r>
  <r>
    <x v="1"/>
  </r>
  <r>
    <x v="0"/>
  </r>
  <r>
    <x v="1"/>
  </r>
  <r>
    <x v="0"/>
  </r>
  <r>
    <x v="0"/>
  </r>
  <r>
    <x v="1"/>
  </r>
  <r>
    <x v="0"/>
  </r>
  <r>
    <x v="0"/>
  </r>
  <r>
    <x v="0"/>
  </r>
  <r>
    <x v="0"/>
  </r>
  <r>
    <x v="0"/>
  </r>
  <r>
    <x v="0"/>
  </r>
  <r>
    <x v="0"/>
  </r>
  <r>
    <x v="0"/>
  </r>
  <r>
    <x v="0"/>
  </r>
  <r>
    <x v="0"/>
  </r>
  <r>
    <x v="0"/>
  </r>
  <r>
    <x v="0"/>
  </r>
  <r>
    <x v="0"/>
  </r>
  <r>
    <x v="0"/>
  </r>
  <r>
    <x v="0"/>
  </r>
  <r>
    <x v="0"/>
  </r>
  <r>
    <x v="0"/>
  </r>
  <r>
    <x v="1"/>
  </r>
  <r>
    <x v="0"/>
  </r>
  <r>
    <x v="0"/>
  </r>
  <r>
    <x v="0"/>
  </r>
  <r>
    <x v="0"/>
  </r>
  <r>
    <x v="0"/>
  </r>
  <r>
    <x v="0"/>
  </r>
  <r>
    <x v="0"/>
  </r>
  <r>
    <x v="1"/>
  </r>
  <r>
    <x v="0"/>
  </r>
  <r>
    <x v="0"/>
  </r>
  <r>
    <x v="0"/>
  </r>
  <r>
    <x v="1"/>
  </r>
  <r>
    <x v="1"/>
  </r>
  <r>
    <x v="1"/>
  </r>
  <r>
    <x v="0"/>
  </r>
  <r>
    <x v="1"/>
  </r>
  <r>
    <x v="0"/>
  </r>
  <r>
    <x v="0"/>
  </r>
  <r>
    <x v="0"/>
  </r>
  <r>
    <x v="0"/>
  </r>
  <r>
    <x v="1"/>
  </r>
  <r>
    <x v="0"/>
  </r>
  <r>
    <x v="0"/>
  </r>
  <r>
    <x v="0"/>
  </r>
  <r>
    <x v="0"/>
  </r>
  <r>
    <x v="1"/>
  </r>
  <r>
    <x v="0"/>
  </r>
  <r>
    <x v="0"/>
  </r>
  <r>
    <x v="0"/>
  </r>
  <r>
    <x v="0"/>
  </r>
  <r>
    <x v="0"/>
  </r>
  <r>
    <x v="0"/>
  </r>
  <r>
    <x v="0"/>
  </r>
  <r>
    <x v="0"/>
  </r>
  <r>
    <x v="0"/>
  </r>
  <r>
    <x v="1"/>
  </r>
  <r>
    <x v="1"/>
  </r>
  <r>
    <x v="1"/>
  </r>
  <r>
    <x v="0"/>
  </r>
  <r>
    <x v="0"/>
  </r>
  <r>
    <x v="1"/>
  </r>
  <r>
    <x v="0"/>
  </r>
  <r>
    <x v="0"/>
  </r>
  <r>
    <x v="0"/>
  </r>
  <r>
    <x v="1"/>
  </r>
  <r>
    <x v="0"/>
  </r>
  <r>
    <x v="0"/>
  </r>
  <r>
    <x v="0"/>
  </r>
  <r>
    <x v="0"/>
  </r>
  <r>
    <x v="0"/>
  </r>
  <r>
    <x v="0"/>
  </r>
  <r>
    <x v="1"/>
  </r>
  <r>
    <x v="1"/>
  </r>
  <r>
    <x v="0"/>
  </r>
  <r>
    <x v="1"/>
  </r>
  <r>
    <x v="1"/>
  </r>
  <r>
    <x v="0"/>
  </r>
  <r>
    <x v="0"/>
  </r>
  <r>
    <x v="0"/>
  </r>
  <r>
    <x v="1"/>
  </r>
  <r>
    <x v="1"/>
  </r>
  <r>
    <x v="0"/>
  </r>
  <r>
    <x v="1"/>
  </r>
  <r>
    <x v="0"/>
  </r>
  <r>
    <x v="1"/>
  </r>
  <r>
    <x v="0"/>
  </r>
  <r>
    <x v="1"/>
  </r>
  <r>
    <x v="0"/>
  </r>
  <r>
    <x v="0"/>
  </r>
  <r>
    <x v="1"/>
  </r>
  <r>
    <x v="0"/>
  </r>
  <r>
    <x v="0"/>
  </r>
  <r>
    <x v="1"/>
  </r>
  <r>
    <x v="0"/>
  </r>
  <r>
    <x v="0"/>
  </r>
  <r>
    <x v="0"/>
  </r>
  <r>
    <x v="0"/>
  </r>
  <r>
    <x v="0"/>
  </r>
  <r>
    <x v="1"/>
  </r>
  <r>
    <x v="0"/>
  </r>
  <r>
    <x v="1"/>
  </r>
  <r>
    <x v="0"/>
  </r>
  <r>
    <x v="0"/>
  </r>
  <r>
    <x v="1"/>
  </r>
  <r>
    <x v="1"/>
  </r>
  <r>
    <x v="0"/>
  </r>
  <r>
    <x v="0"/>
  </r>
  <r>
    <x v="0"/>
  </r>
  <r>
    <x v="1"/>
  </r>
  <r>
    <x v="0"/>
  </r>
  <r>
    <x v="0"/>
  </r>
  <r>
    <x v="1"/>
  </r>
  <r>
    <x v="0"/>
  </r>
  <r>
    <x v="0"/>
  </r>
  <r>
    <x v="0"/>
  </r>
  <r>
    <x v="0"/>
  </r>
  <r>
    <x v="1"/>
  </r>
  <r>
    <x v="0"/>
  </r>
  <r>
    <x v="0"/>
  </r>
  <r>
    <x v="1"/>
  </r>
  <r>
    <x v="0"/>
  </r>
  <r>
    <x v="1"/>
  </r>
  <r>
    <x v="1"/>
  </r>
  <r>
    <x v="0"/>
  </r>
  <r>
    <x v="1"/>
  </r>
  <r>
    <x v="1"/>
  </r>
  <r>
    <x v="0"/>
  </r>
  <r>
    <x v="0"/>
  </r>
  <r>
    <x v="0"/>
  </r>
  <r>
    <x v="1"/>
  </r>
  <r>
    <x v="0"/>
  </r>
  <r>
    <x v="0"/>
  </r>
  <r>
    <x v="1"/>
  </r>
  <r>
    <x v="0"/>
  </r>
  <r>
    <x v="0"/>
  </r>
  <r>
    <x v="1"/>
  </r>
  <r>
    <x v="0"/>
  </r>
  <r>
    <x v="0"/>
  </r>
  <r>
    <x v="0"/>
  </r>
  <r>
    <x v="1"/>
  </r>
  <r>
    <x v="0"/>
  </r>
  <r>
    <x v="0"/>
  </r>
  <r>
    <x v="0"/>
  </r>
  <r>
    <x v="1"/>
  </r>
  <r>
    <x v="0"/>
  </r>
  <r>
    <x v="1"/>
  </r>
  <r>
    <x v="0"/>
  </r>
  <r>
    <x v="0"/>
  </r>
  <r>
    <x v="1"/>
  </r>
  <r>
    <x v="0"/>
  </r>
  <r>
    <x v="1"/>
  </r>
  <r>
    <x v="0"/>
  </r>
  <r>
    <x v="0"/>
  </r>
  <r>
    <x v="0"/>
  </r>
  <r>
    <x v="0"/>
  </r>
  <r>
    <x v="1"/>
  </r>
  <r>
    <x v="1"/>
  </r>
  <r>
    <x v="1"/>
  </r>
  <r>
    <x v="0"/>
  </r>
  <r>
    <x v="0"/>
  </r>
  <r>
    <x v="1"/>
  </r>
  <r>
    <x v="1"/>
  </r>
  <r>
    <x v="1"/>
  </r>
  <r>
    <x v="1"/>
  </r>
  <r>
    <x v="1"/>
  </r>
  <r>
    <x v="1"/>
  </r>
  <r>
    <x v="1"/>
  </r>
  <r>
    <x v="0"/>
  </r>
  <r>
    <x v="1"/>
  </r>
  <r>
    <x v="1"/>
  </r>
  <r>
    <x v="0"/>
  </r>
  <r>
    <x v="1"/>
  </r>
  <r>
    <x v="0"/>
  </r>
  <r>
    <x v="0"/>
  </r>
  <r>
    <x v="0"/>
  </r>
  <r>
    <x v="1"/>
  </r>
  <r>
    <x v="0"/>
  </r>
  <r>
    <x v="0"/>
  </r>
  <r>
    <x v="0"/>
  </r>
  <r>
    <x v="1"/>
  </r>
  <r>
    <x v="0"/>
  </r>
  <r>
    <x v="1"/>
  </r>
  <r>
    <x v="0"/>
  </r>
  <r>
    <x v="1"/>
  </r>
  <r>
    <x v="0"/>
  </r>
  <r>
    <x v="0"/>
  </r>
  <r>
    <x v="0"/>
  </r>
  <r>
    <x v="1"/>
  </r>
  <r>
    <x v="0"/>
  </r>
  <r>
    <x v="1"/>
  </r>
  <r>
    <x v="0"/>
  </r>
  <r>
    <x v="0"/>
  </r>
  <r>
    <x v="1"/>
  </r>
  <r>
    <x v="1"/>
  </r>
  <r>
    <x v="1"/>
  </r>
  <r>
    <x v="0"/>
  </r>
  <r>
    <x v="1"/>
  </r>
  <r>
    <x v="0"/>
  </r>
  <r>
    <x v="0"/>
  </r>
  <r>
    <x v="0"/>
  </r>
  <r>
    <x v="0"/>
  </r>
  <r>
    <x v="1"/>
  </r>
  <r>
    <x v="1"/>
  </r>
  <r>
    <x v="1"/>
  </r>
  <r>
    <x v="1"/>
  </r>
  <r>
    <x v="1"/>
  </r>
  <r>
    <x v="1"/>
  </r>
  <r>
    <x v="1"/>
  </r>
  <r>
    <x v="1"/>
  </r>
  <r>
    <x v="1"/>
  </r>
  <r>
    <x v="1"/>
  </r>
  <r>
    <x v="0"/>
  </r>
  <r>
    <x v="0"/>
  </r>
  <r>
    <x v="1"/>
  </r>
  <r>
    <x v="1"/>
  </r>
  <r>
    <x v="0"/>
  </r>
  <r>
    <x v="0"/>
  </r>
  <r>
    <x v="1"/>
  </r>
  <r>
    <x v="0"/>
  </r>
  <r>
    <x v="0"/>
  </r>
  <r>
    <x v="0"/>
  </r>
  <r>
    <x v="0"/>
  </r>
  <r>
    <x v="0"/>
  </r>
  <r>
    <x v="1"/>
  </r>
  <r>
    <x v="1"/>
  </r>
  <r>
    <x v="1"/>
  </r>
  <r>
    <x v="0"/>
  </r>
  <r>
    <x v="1"/>
  </r>
  <r>
    <x v="1"/>
  </r>
  <r>
    <x v="0"/>
  </r>
  <r>
    <x v="1"/>
  </r>
  <r>
    <x v="0"/>
  </r>
  <r>
    <x v="1"/>
  </r>
  <r>
    <x v="1"/>
  </r>
  <r>
    <x v="1"/>
  </r>
  <r>
    <x v="1"/>
  </r>
  <r>
    <x v="1"/>
  </r>
  <r>
    <x v="1"/>
  </r>
  <r>
    <x v="0"/>
  </r>
  <r>
    <x v="1"/>
  </r>
  <r>
    <x v="1"/>
  </r>
  <r>
    <x v="1"/>
  </r>
  <r>
    <x v="0"/>
  </r>
  <r>
    <x v="1"/>
  </r>
  <r>
    <x v="1"/>
  </r>
  <r>
    <x v="1"/>
  </r>
  <r>
    <x v="0"/>
  </r>
  <r>
    <x v="1"/>
  </r>
  <r>
    <x v="0"/>
  </r>
  <r>
    <x v="0"/>
  </r>
  <r>
    <x v="0"/>
  </r>
  <r>
    <x v="1"/>
  </r>
  <r>
    <x v="1"/>
  </r>
  <r>
    <x v="0"/>
  </r>
  <r>
    <x v="0"/>
  </r>
  <r>
    <x v="1"/>
  </r>
  <r>
    <x v="1"/>
  </r>
  <r>
    <x v="1"/>
  </r>
  <r>
    <x v="0"/>
  </r>
  <r>
    <x v="0"/>
  </r>
  <r>
    <x v="0"/>
  </r>
  <r>
    <x v="1"/>
  </r>
  <r>
    <x v="1"/>
  </r>
  <r>
    <x v="1"/>
  </r>
  <r>
    <x v="1"/>
  </r>
  <r>
    <x v="0"/>
  </r>
  <r>
    <x v="1"/>
  </r>
  <r>
    <x v="1"/>
  </r>
  <r>
    <x v="1"/>
  </r>
  <r>
    <x v="0"/>
  </r>
  <r>
    <x v="1"/>
  </r>
  <r>
    <x v="0"/>
  </r>
  <r>
    <x v="1"/>
  </r>
  <r>
    <x v="1"/>
  </r>
  <r>
    <x v="1"/>
  </r>
  <r>
    <x v="1"/>
  </r>
  <r>
    <x v="1"/>
  </r>
  <r>
    <x v="0"/>
  </r>
  <r>
    <x v="1"/>
  </r>
  <r>
    <x v="0"/>
  </r>
  <r>
    <x v="0"/>
  </r>
  <r>
    <x v="1"/>
  </r>
  <r>
    <x v="1"/>
  </r>
  <r>
    <x v="0"/>
  </r>
  <r>
    <x v="1"/>
  </r>
  <r>
    <x v="0"/>
  </r>
  <r>
    <x v="1"/>
  </r>
  <r>
    <x v="1"/>
  </r>
  <r>
    <x v="1"/>
  </r>
  <r>
    <x v="1"/>
  </r>
  <r>
    <x v="0"/>
  </r>
  <r>
    <x v="1"/>
  </r>
  <r>
    <x v="0"/>
  </r>
  <r>
    <x v="1"/>
  </r>
  <r>
    <x v="1"/>
  </r>
  <r>
    <x v="1"/>
  </r>
  <r>
    <x v="1"/>
  </r>
  <r>
    <x v="1"/>
  </r>
  <r>
    <x v="1"/>
  </r>
  <r>
    <x v="1"/>
  </r>
  <r>
    <x v="1"/>
  </r>
  <r>
    <x v="1"/>
  </r>
  <r>
    <x v="1"/>
  </r>
  <r>
    <x v="0"/>
  </r>
  <r>
    <x v="0"/>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0"/>
  </r>
  <r>
    <x v="1"/>
  </r>
  <r>
    <x v="1"/>
  </r>
  <r>
    <x v="1"/>
  </r>
  <r>
    <x v="1"/>
  </r>
  <r>
    <x v="1"/>
  </r>
  <r>
    <x v="1"/>
  </r>
  <r>
    <x v="1"/>
  </r>
  <r>
    <x v="1"/>
  </r>
  <r>
    <x v="1"/>
  </r>
  <r>
    <x v="1"/>
  </r>
  <r>
    <x v="1"/>
  </r>
  <r>
    <x v="0"/>
  </r>
  <r>
    <x v="1"/>
  </r>
  <r>
    <x v="1"/>
  </r>
  <r>
    <x v="1"/>
  </r>
  <r>
    <x v="1"/>
  </r>
  <r>
    <x v="1"/>
  </r>
  <r>
    <x v="1"/>
  </r>
  <r>
    <x v="1"/>
  </r>
  <r>
    <x v="1"/>
  </r>
  <r>
    <x v="1"/>
  </r>
  <r>
    <x v="1"/>
  </r>
  <r>
    <x v="0"/>
  </r>
  <r>
    <x v="1"/>
  </r>
  <r>
    <x v="1"/>
  </r>
  <r>
    <x v="1"/>
  </r>
  <r>
    <x v="1"/>
  </r>
  <r>
    <x v="1"/>
  </r>
  <r>
    <x v="0"/>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C29F65-97BB-4564-B700-5E95F53EB5E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spital tier">
  <location ref="U16:V20" firstHeaderRow="1" firstDataRow="1" firstDataCol="1"/>
  <pivotFields count="9">
    <pivotField showAll="0"/>
    <pivotField showAll="0"/>
    <pivotField showAll="0"/>
    <pivotField showAll="0"/>
    <pivotField showAll="0"/>
    <pivotField showAll="0"/>
    <pivotField axis="axisRow" dataField="1" showAll="0">
      <items count="5">
        <item n="Unknown" m="1" x="3"/>
        <item x="2"/>
        <item x="0"/>
        <item x="1"/>
        <item t="default"/>
      </items>
    </pivotField>
    <pivotField showAll="0"/>
    <pivotField showAll="0"/>
  </pivotFields>
  <rowFields count="1">
    <field x="6"/>
  </rowFields>
  <rowItems count="4">
    <i>
      <x v="1"/>
    </i>
    <i>
      <x v="2"/>
    </i>
    <i>
      <x v="3"/>
    </i>
    <i t="grand">
      <x/>
    </i>
  </rowItems>
  <colItems count="1">
    <i/>
  </colItems>
  <dataFields count="1">
    <dataField name="Count of Hospital tier" fld="6" subtotal="count" baseField="0" baseItem="0"/>
  </dataFields>
  <formats count="7">
    <format dxfId="255">
      <pivotArea dataOnly="0" fieldPosition="0">
        <references count="1">
          <reference field="6" count="1">
            <x v="2"/>
          </reference>
        </references>
      </pivotArea>
    </format>
    <format dxfId="254">
      <pivotArea type="all" dataOnly="0" outline="0" fieldPosition="0"/>
    </format>
    <format dxfId="253">
      <pivotArea outline="0" collapsedLevelsAreSubtotals="1" fieldPosition="0"/>
    </format>
    <format dxfId="252">
      <pivotArea field="6" type="button" dataOnly="0" labelOnly="1" outline="0" axis="axisRow" fieldPosition="0"/>
    </format>
    <format dxfId="251">
      <pivotArea dataOnly="0" labelOnly="1" fieldPosition="0">
        <references count="1">
          <reference field="6" count="0"/>
        </references>
      </pivotArea>
    </format>
    <format dxfId="250">
      <pivotArea dataOnly="0" labelOnly="1" grandRow="1" outline="0" fieldPosition="0"/>
    </format>
    <format dxfId="2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C7EF00-096B-437C-B61A-DF3D58CAEAA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
  <location ref="U11:X13" firstHeaderRow="1" firstDataRow="2" firstDataCol="1"/>
  <pivotFields count="1">
    <pivotField axis="axisCol" dataField="1" showAll="0">
      <items count="4">
        <item m="1" x="2"/>
        <item x="1"/>
        <item x="0"/>
        <item t="default"/>
      </items>
    </pivotField>
  </pivotFields>
  <rowItems count="1">
    <i/>
  </rowItems>
  <colFields count="1">
    <field x="0"/>
  </colFields>
  <colItems count="3">
    <i>
      <x v="1"/>
    </i>
    <i>
      <x v="2"/>
    </i>
    <i t="grand">
      <x/>
    </i>
  </colItems>
  <dataFields count="1">
    <dataField name="Count of smoker" fld="0" subtotal="count" baseField="0" baseItem="0"/>
  </dataFields>
  <formats count="16">
    <format dxfId="271">
      <pivotArea outline="0" collapsedLevelsAreSubtotals="1" fieldPosition="0">
        <references count="1">
          <reference field="0" count="1" selected="0">
            <x v="0"/>
          </reference>
        </references>
      </pivotArea>
    </format>
    <format dxfId="270">
      <pivotArea dataOnly="0" labelOnly="1" fieldPosition="0">
        <references count="1">
          <reference field="0" count="1">
            <x v="0"/>
          </reference>
        </references>
      </pivotArea>
    </format>
    <format dxfId="269">
      <pivotArea dataOnly="0" outline="0" fieldPosition="0">
        <references count="1">
          <reference field="0" count="1">
            <x v="1"/>
          </reference>
        </references>
      </pivotArea>
    </format>
    <format dxfId="268">
      <pivotArea type="all" dataOnly="0" outline="0" fieldPosition="0"/>
    </format>
    <format dxfId="267">
      <pivotArea outline="0" collapsedLevelsAreSubtotals="1" fieldPosition="0"/>
    </format>
    <format dxfId="266">
      <pivotArea type="origin" dataOnly="0" labelOnly="1" outline="0" offset="A1" fieldPosition="0"/>
    </format>
    <format dxfId="265">
      <pivotArea dataOnly="0" labelOnly="1" outline="0" axis="axisValues" fieldPosition="0"/>
    </format>
    <format dxfId="264">
      <pivotArea field="0" type="button" dataOnly="0" labelOnly="1" outline="0" axis="axisCol" fieldPosition="0"/>
    </format>
    <format dxfId="263">
      <pivotArea type="topRight" dataOnly="0" labelOnly="1" outline="0" fieldPosition="0"/>
    </format>
    <format dxfId="262">
      <pivotArea type="origin" dataOnly="0" labelOnly="1" outline="0" offset="A2" fieldPosition="0"/>
    </format>
    <format dxfId="261">
      <pivotArea dataOnly="0" labelOnly="1" fieldPosition="0">
        <references count="1">
          <reference field="0" count="0"/>
        </references>
      </pivotArea>
    </format>
    <format dxfId="260">
      <pivotArea dataOnly="0" labelOnly="1" grandCol="1" outline="0" fieldPosition="0"/>
    </format>
    <format dxfId="259">
      <pivotArea outline="0" collapsedLevelsAreSubtotals="1" fieldPosition="0">
        <references count="1">
          <reference field="0" count="2" selected="0">
            <x v="1"/>
            <x v="2"/>
          </reference>
        </references>
      </pivotArea>
    </format>
    <format dxfId="258">
      <pivotArea grandCol="1" outline="0" collapsedLevelsAreSubtotals="1" fieldPosition="0"/>
    </format>
    <format dxfId="257">
      <pivotArea dataOnly="0" labelOnly="1" fieldPosition="0">
        <references count="1">
          <reference field="0" count="2">
            <x v="1"/>
            <x v="2"/>
          </reference>
        </references>
      </pivotArea>
    </format>
    <format dxfId="25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36A40C-9F54-4989-A59F-FE7DFDB2EE7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Labels">
  <location ref="U23:V27" firstHeaderRow="1" firstDataRow="1" firstDataCol="1"/>
  <pivotFields count="9">
    <pivotField showAll="0"/>
    <pivotField showAll="0"/>
    <pivotField showAll="0"/>
    <pivotField showAll="0"/>
    <pivotField showAll="0"/>
    <pivotField showAll="0"/>
    <pivotField showAll="0"/>
    <pivotField axis="axisRow" dataField="1" showAll="0">
      <items count="5">
        <item n="Unknown" m="1" x="3"/>
        <item x="1"/>
        <item x="2"/>
        <item x="0"/>
        <item t="default"/>
      </items>
    </pivotField>
    <pivotField showAll="0"/>
  </pivotFields>
  <rowFields count="1">
    <field x="7"/>
  </rowFields>
  <rowItems count="4">
    <i>
      <x v="1"/>
    </i>
    <i>
      <x v="2"/>
    </i>
    <i>
      <x v="3"/>
    </i>
    <i t="grand">
      <x/>
    </i>
  </rowItems>
  <colItems count="1">
    <i/>
  </colItems>
  <dataFields count="1">
    <dataField name="Count of City tier" fld="7" subtotal="count" baseField="0" baseItem="0"/>
  </dataFields>
  <formats count="7">
    <format dxfId="278">
      <pivotArea dataOnly="0" fieldPosition="0">
        <references count="1">
          <reference field="7" count="1">
            <x v="2"/>
          </reference>
        </references>
      </pivotArea>
    </format>
    <format dxfId="277">
      <pivotArea type="all" dataOnly="0" outline="0" fieldPosition="0"/>
    </format>
    <format dxfId="276">
      <pivotArea outline="0" collapsedLevelsAreSubtotals="1" fieldPosition="0"/>
    </format>
    <format dxfId="275">
      <pivotArea field="7" type="button" dataOnly="0" labelOnly="1" outline="0" axis="axisRow" fieldPosition="0"/>
    </format>
    <format dxfId="274">
      <pivotArea dataOnly="0" labelOnly="1" fieldPosition="0">
        <references count="1">
          <reference field="7" count="0"/>
        </references>
      </pivotArea>
    </format>
    <format dxfId="273">
      <pivotArea dataOnly="0" labelOnly="1" grandRow="1" outline="0" fieldPosition="0"/>
    </format>
    <format dxfId="27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7CAA82-46A7-4E8F-84F2-005DEDD9FB52}" name="PivotTable7"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1" rowHeaderCaption="Patients transplant history">
  <location ref="G4:H7" firstHeaderRow="1" firstDataRow="1" firstDataCol="1"/>
  <pivotFields count="17">
    <pivotField showAll="0"/>
    <pivotField showAll="0"/>
    <pivotField numFmtId="164" showAll="0"/>
    <pivotField numFmtId="1" showAll="0"/>
    <pivotField showAll="0"/>
    <pivotField showAll="0"/>
    <pivotField showAll="0">
      <items count="5">
        <item x="2"/>
        <item x="0"/>
        <item x="1"/>
        <item x="3"/>
        <item t="default"/>
      </items>
    </pivotField>
    <pivotField showAll="0"/>
    <pivotField showAll="0"/>
    <pivotField showAll="0"/>
    <pivotField axis="axisRow" showAll="0">
      <items count="3">
        <item x="0"/>
        <item x="1"/>
        <item t="default"/>
      </items>
    </pivotField>
    <pivotField showAll="0"/>
    <pivotField showAll="0">
      <items count="3">
        <item x="1"/>
        <item x="0"/>
        <item t="default"/>
      </items>
    </pivotField>
    <pivotField dataField="1" showAll="0"/>
    <pivotField showAll="0">
      <items count="4">
        <item x="0"/>
        <item x="2"/>
        <item x="1"/>
        <item t="default"/>
      </items>
    </pivotField>
    <pivotField showAll="0">
      <items count="4">
        <item x="2"/>
        <item x="1"/>
        <item x="0"/>
        <item t="default"/>
      </items>
    </pivotField>
    <pivotField showAll="0"/>
  </pivotFields>
  <rowFields count="1">
    <field x="10"/>
  </rowFields>
  <rowItems count="3">
    <i>
      <x/>
    </i>
    <i>
      <x v="1"/>
    </i>
    <i t="grand">
      <x/>
    </i>
  </rowItems>
  <colItems count="1">
    <i/>
  </colItems>
  <dataFields count="1">
    <dataField name="Sum of Number Of Maj or Surgeries" fld="13" baseField="0" baseItem="0"/>
  </dataFields>
  <formats count="30">
    <format dxfId="217">
      <pivotArea type="all" dataOnly="0" outline="0" fieldPosition="0"/>
    </format>
    <format dxfId="216">
      <pivotArea outline="0" collapsedLevelsAreSubtotals="1" fieldPosition="0"/>
    </format>
    <format dxfId="215">
      <pivotArea field="10" type="button" dataOnly="0" labelOnly="1" outline="0" axis="axisRow" fieldPosition="0"/>
    </format>
    <format dxfId="214">
      <pivotArea dataOnly="0" labelOnly="1" fieldPosition="0">
        <references count="1">
          <reference field="10" count="0"/>
        </references>
      </pivotArea>
    </format>
    <format dxfId="213">
      <pivotArea dataOnly="0" labelOnly="1" grandRow="1" outline="0" fieldPosition="0"/>
    </format>
    <format dxfId="212">
      <pivotArea dataOnly="0" labelOnly="1" outline="0" axis="axisValues" fieldPosition="0"/>
    </format>
    <format dxfId="211">
      <pivotArea type="all" dataOnly="0" outline="0" fieldPosition="0"/>
    </format>
    <format dxfId="210">
      <pivotArea outline="0" collapsedLevelsAreSubtotals="1" fieldPosition="0"/>
    </format>
    <format dxfId="209">
      <pivotArea field="10" type="button" dataOnly="0" labelOnly="1" outline="0" axis="axisRow" fieldPosition="0"/>
    </format>
    <format dxfId="208">
      <pivotArea dataOnly="0" labelOnly="1" fieldPosition="0">
        <references count="1">
          <reference field="10" count="0"/>
        </references>
      </pivotArea>
    </format>
    <format dxfId="207">
      <pivotArea dataOnly="0" labelOnly="1" grandRow="1" outline="0" fieldPosition="0"/>
    </format>
    <format dxfId="206">
      <pivotArea dataOnly="0" labelOnly="1" outline="0" axis="axisValues" fieldPosition="0"/>
    </format>
    <format dxfId="205">
      <pivotArea type="all" dataOnly="0" outline="0" fieldPosition="0"/>
    </format>
    <format dxfId="204">
      <pivotArea outline="0" collapsedLevelsAreSubtotals="1" fieldPosition="0"/>
    </format>
    <format dxfId="203">
      <pivotArea field="10" type="button" dataOnly="0" labelOnly="1" outline="0" axis="axisRow" fieldPosition="0"/>
    </format>
    <format dxfId="202">
      <pivotArea dataOnly="0" labelOnly="1" fieldPosition="0">
        <references count="1">
          <reference field="10" count="0"/>
        </references>
      </pivotArea>
    </format>
    <format dxfId="201">
      <pivotArea dataOnly="0" labelOnly="1" grandRow="1" outline="0" fieldPosition="0"/>
    </format>
    <format dxfId="200">
      <pivotArea dataOnly="0" labelOnly="1" outline="0" axis="axisValues" fieldPosition="0"/>
    </format>
    <format dxfId="199">
      <pivotArea type="all" dataOnly="0" outline="0" fieldPosition="0"/>
    </format>
    <format dxfId="198">
      <pivotArea outline="0" collapsedLevelsAreSubtotals="1" fieldPosition="0"/>
    </format>
    <format dxfId="197">
      <pivotArea field="10" type="button" dataOnly="0" labelOnly="1" outline="0" axis="axisRow" fieldPosition="0"/>
    </format>
    <format dxfId="196">
      <pivotArea dataOnly="0" labelOnly="1" fieldPosition="0">
        <references count="1">
          <reference field="10" count="0"/>
        </references>
      </pivotArea>
    </format>
    <format dxfId="195">
      <pivotArea dataOnly="0" labelOnly="1" grandRow="1" outline="0" fieldPosition="0"/>
    </format>
    <format dxfId="194">
      <pivotArea dataOnly="0" labelOnly="1" outline="0" axis="axisValues" fieldPosition="0"/>
    </format>
    <format dxfId="193">
      <pivotArea type="all" dataOnly="0" outline="0" fieldPosition="0"/>
    </format>
    <format dxfId="192">
      <pivotArea outline="0" collapsedLevelsAreSubtotals="1" fieldPosition="0"/>
    </format>
    <format dxfId="191">
      <pivotArea field="10" type="button" dataOnly="0" labelOnly="1" outline="0" axis="axisRow" fieldPosition="0"/>
    </format>
    <format dxfId="190">
      <pivotArea dataOnly="0" labelOnly="1" fieldPosition="0">
        <references count="1">
          <reference field="10" count="0"/>
        </references>
      </pivotArea>
    </format>
    <format dxfId="189">
      <pivotArea dataOnly="0" labelOnly="1" grandRow="1" outline="0" fieldPosition="0"/>
    </format>
    <format dxfId="188">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2" format="2" series="1">
      <pivotArea type="data" outline="0" fieldPosition="0">
        <references count="2">
          <reference field="4294967294" count="1" selected="0">
            <x v="0"/>
          </reference>
          <reference field="10" count="1" selected="0">
            <x v="0"/>
          </reference>
        </references>
      </pivotArea>
    </chartFormat>
    <chartFormat chart="2" format="3"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0"/>
          </reference>
        </references>
      </pivotArea>
    </chartFormat>
    <chartFormat chart="0" format="3" series="1">
      <pivotArea type="data" outline="0" fieldPosition="0">
        <references count="2">
          <reference field="4294967294" count="1" selected="0">
            <x v="0"/>
          </reference>
          <reference field="10"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0" count="1" selected="0">
            <x v="0"/>
          </reference>
        </references>
      </pivotArea>
    </chartFormat>
    <chartFormat chart="6" format="2">
      <pivotArea type="data" outline="0" fieldPosition="0">
        <references count="2">
          <reference field="4294967294" count="1" selected="0">
            <x v="0"/>
          </reference>
          <reference field="10"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0" count="1" selected="0">
            <x v="0"/>
          </reference>
        </references>
      </pivotArea>
    </chartFormat>
    <chartFormat chart="10"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CFEEA1-481C-48E7-B94D-5393D84E533C}" name="PivotTable6" cacheId="0" applyNumberFormats="0" applyBorderFormats="0" applyFontFormats="0" applyPatternFormats="0" applyAlignmentFormats="0" applyWidthHeightFormats="1" dataCaption="Values" grandTotalCaption="." updatedVersion="8" minRefreshableVersion="3" useAutoFormatting="1" itemPrintTitles="1" createdVersion="8" indent="0" outline="1" outlineData="1" multipleFieldFilters="0" chartFormat="16" rowHeaderCaption="Patients transplant history">
  <location ref="C4:D7" firstHeaderRow="1" firstDataRow="1" firstDataCol="1"/>
  <pivotFields count="17">
    <pivotField showAll="0"/>
    <pivotField showAll="0"/>
    <pivotField numFmtId="164" showAll="0"/>
    <pivotField numFmtId="1" showAll="0"/>
    <pivotField showAll="0"/>
    <pivotField showAll="0"/>
    <pivotField showAll="0">
      <items count="5">
        <item x="2"/>
        <item x="0"/>
        <item x="1"/>
        <item x="3"/>
        <item t="default"/>
      </items>
    </pivotField>
    <pivotField dataField="1" showAll="0"/>
    <pivotField showAll="0"/>
    <pivotField showAll="0"/>
    <pivotField axis="axisRow" showAll="0">
      <items count="3">
        <item x="0"/>
        <item x="1"/>
        <item t="default"/>
      </items>
    </pivotField>
    <pivotField showAll="0"/>
    <pivotField showAll="0">
      <items count="3">
        <item x="1"/>
        <item x="0"/>
        <item t="default"/>
      </items>
    </pivotField>
    <pivotField showAll="0"/>
    <pivotField showAll="0">
      <items count="4">
        <item x="0"/>
        <item x="2"/>
        <item x="1"/>
        <item t="default"/>
      </items>
    </pivotField>
    <pivotField showAll="0">
      <items count="4">
        <item x="2"/>
        <item x="1"/>
        <item x="0"/>
        <item t="default"/>
      </items>
    </pivotField>
    <pivotField showAll="0"/>
  </pivotFields>
  <rowFields count="1">
    <field x="10"/>
  </rowFields>
  <rowItems count="3">
    <i>
      <x/>
    </i>
    <i>
      <x v="1"/>
    </i>
    <i t="grand">
      <x/>
    </i>
  </rowItems>
  <colItems count="1">
    <i/>
  </colItems>
  <dataFields count="1">
    <dataField name="Average of HBA1C" fld="7" subtotal="average" baseField="10" baseItem="0" numFmtId="2"/>
  </dataFields>
  <formats count="31">
    <format dxfId="248">
      <pivotArea outline="0" collapsedLevelsAreSubtotals="1" fieldPosition="0"/>
    </format>
    <format dxfId="247">
      <pivotArea type="all" dataOnly="0" outline="0" fieldPosition="0"/>
    </format>
    <format dxfId="246">
      <pivotArea outline="0" collapsedLevelsAreSubtotals="1" fieldPosition="0"/>
    </format>
    <format dxfId="245">
      <pivotArea field="10" type="button" dataOnly="0" labelOnly="1" outline="0" axis="axisRow" fieldPosition="0"/>
    </format>
    <format dxfId="244">
      <pivotArea dataOnly="0" labelOnly="1" fieldPosition="0">
        <references count="1">
          <reference field="10" count="0"/>
        </references>
      </pivotArea>
    </format>
    <format dxfId="243">
      <pivotArea dataOnly="0" labelOnly="1" grandRow="1" outline="0" fieldPosition="0"/>
    </format>
    <format dxfId="242">
      <pivotArea dataOnly="0" labelOnly="1" outline="0" axis="axisValues" fieldPosition="0"/>
    </format>
    <format dxfId="241">
      <pivotArea type="all" dataOnly="0" outline="0" fieldPosition="0"/>
    </format>
    <format dxfId="240">
      <pivotArea outline="0" collapsedLevelsAreSubtotals="1" fieldPosition="0"/>
    </format>
    <format dxfId="239">
      <pivotArea field="10" type="button" dataOnly="0" labelOnly="1" outline="0" axis="axisRow" fieldPosition="0"/>
    </format>
    <format dxfId="238">
      <pivotArea dataOnly="0" labelOnly="1" fieldPosition="0">
        <references count="1">
          <reference field="10" count="0"/>
        </references>
      </pivotArea>
    </format>
    <format dxfId="237">
      <pivotArea dataOnly="0" labelOnly="1" grandRow="1" outline="0" fieldPosition="0"/>
    </format>
    <format dxfId="236">
      <pivotArea dataOnly="0" labelOnly="1" outline="0" axis="axisValues" fieldPosition="0"/>
    </format>
    <format dxfId="235">
      <pivotArea type="all" dataOnly="0" outline="0" fieldPosition="0"/>
    </format>
    <format dxfId="234">
      <pivotArea outline="0" collapsedLevelsAreSubtotals="1" fieldPosition="0"/>
    </format>
    <format dxfId="233">
      <pivotArea field="10" type="button" dataOnly="0" labelOnly="1" outline="0" axis="axisRow" fieldPosition="0"/>
    </format>
    <format dxfId="232">
      <pivotArea dataOnly="0" labelOnly="1" fieldPosition="0">
        <references count="1">
          <reference field="10" count="0"/>
        </references>
      </pivotArea>
    </format>
    <format dxfId="231">
      <pivotArea dataOnly="0" labelOnly="1" grandRow="1" outline="0" fieldPosition="0"/>
    </format>
    <format dxfId="230">
      <pivotArea dataOnly="0" labelOnly="1" outline="0" axis="axisValues" fieldPosition="0"/>
    </format>
    <format dxfId="229">
      <pivotArea type="all" dataOnly="0" outline="0" fieldPosition="0"/>
    </format>
    <format dxfId="228">
      <pivotArea outline="0" collapsedLevelsAreSubtotals="1" fieldPosition="0"/>
    </format>
    <format dxfId="227">
      <pivotArea field="10" type="button" dataOnly="0" labelOnly="1" outline="0" axis="axisRow" fieldPosition="0"/>
    </format>
    <format dxfId="226">
      <pivotArea dataOnly="0" labelOnly="1" fieldPosition="0">
        <references count="1">
          <reference field="10" count="0"/>
        </references>
      </pivotArea>
    </format>
    <format dxfId="225">
      <pivotArea dataOnly="0" labelOnly="1" grandRow="1" outline="0" fieldPosition="0"/>
    </format>
    <format dxfId="224">
      <pivotArea dataOnly="0" labelOnly="1" outline="0" axis="axisValues" fieldPosition="0"/>
    </format>
    <format dxfId="223">
      <pivotArea type="all" dataOnly="0" outline="0" fieldPosition="0"/>
    </format>
    <format dxfId="222">
      <pivotArea outline="0" collapsedLevelsAreSubtotals="1" fieldPosition="0"/>
    </format>
    <format dxfId="221">
      <pivotArea field="10" type="button" dataOnly="0" labelOnly="1" outline="0" axis="axisRow" fieldPosition="0"/>
    </format>
    <format dxfId="220">
      <pivotArea dataOnly="0" labelOnly="1" fieldPosition="0">
        <references count="1">
          <reference field="10" count="0"/>
        </references>
      </pivotArea>
    </format>
    <format dxfId="219">
      <pivotArea dataOnly="0" labelOnly="1" grandRow="1" outline="0" fieldPosition="0"/>
    </format>
    <format dxfId="218">
      <pivotArea dataOnly="0" labelOnly="1" outline="0" axis="axisValues" fieldPosition="0"/>
    </format>
  </format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0" count="1" selected="0">
            <x v="0"/>
          </reference>
        </references>
      </pivotArea>
    </chartFormat>
    <chartFormat chart="6" format="2">
      <pivotArea type="data" outline="0" fieldPosition="0">
        <references count="2">
          <reference field="4294967294" count="1" selected="0">
            <x v="0"/>
          </reference>
          <reference field="10"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0" count="1" selected="0">
            <x v="0"/>
          </reference>
        </references>
      </pivotArea>
    </chartFormat>
    <chartFormat chart="15"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FF212C-6E4D-4BC2-B71B-455E4D2F625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Weight Category">
  <location ref="F5:J11" firstHeaderRow="1" firstDataRow="2" firstDataCol="1"/>
  <pivotFields count="17">
    <pivotField showAll="0"/>
    <pivotField showAll="0"/>
    <pivotField numFmtId="164" showAll="0">
      <items count="2072">
        <item x="1464"/>
        <item x="1725"/>
        <item x="1890"/>
        <item x="1509"/>
        <item x="1801"/>
        <item x="1773"/>
        <item x="1763"/>
        <item x="1446"/>
        <item x="1333"/>
        <item x="1792"/>
        <item x="1388"/>
        <item x="1791"/>
        <item x="1810"/>
        <item x="1709"/>
        <item x="1802"/>
        <item x="1766"/>
        <item x="1726"/>
        <item x="737"/>
        <item x="1834"/>
        <item x="1833"/>
        <item x="1513"/>
        <item x="1755"/>
        <item x="1788"/>
        <item x="1827"/>
        <item x="1380"/>
        <item x="112"/>
        <item x="1787"/>
        <item x="1838"/>
        <item x="1823"/>
        <item x="1822"/>
        <item x="1744"/>
        <item x="1236"/>
        <item x="1830"/>
        <item x="1808"/>
        <item x="1461"/>
        <item x="1807"/>
        <item x="1784"/>
        <item x="1866"/>
        <item x="1754"/>
        <item x="1472"/>
        <item x="1867"/>
        <item x="1865"/>
        <item x="1799"/>
        <item x="1828"/>
        <item x="1741"/>
        <item x="1824"/>
        <item x="1905"/>
        <item x="1491"/>
        <item x="1510"/>
        <item x="1851"/>
        <item x="1831"/>
        <item x="1854"/>
        <item x="1751"/>
        <item x="1855"/>
        <item x="1761"/>
        <item x="1857"/>
        <item x="1904"/>
        <item x="1906"/>
        <item x="1818"/>
        <item x="1872"/>
        <item x="1398"/>
        <item x="1483"/>
        <item x="1903"/>
        <item x="1425"/>
        <item x="1856"/>
        <item x="1485"/>
        <item x="1142"/>
        <item x="1814"/>
        <item x="1863"/>
        <item x="1487"/>
        <item x="901"/>
        <item x="1474"/>
        <item x="1416"/>
        <item x="1907"/>
        <item x="1882"/>
        <item x="1433"/>
        <item x="1809"/>
        <item x="1545"/>
        <item x="1860"/>
        <item x="1887"/>
        <item x="1893"/>
        <item x="1847"/>
        <item x="1938"/>
        <item x="1880"/>
        <item x="534"/>
        <item x="1469"/>
        <item x="1753"/>
        <item x="1899"/>
        <item x="1397"/>
        <item x="1605"/>
        <item x="1375"/>
        <item x="290"/>
        <item x="1929"/>
        <item x="110"/>
        <item x="1896"/>
        <item x="1931"/>
        <item x="1473"/>
        <item x="1825"/>
        <item x="1699"/>
        <item x="1885"/>
        <item x="1710"/>
        <item x="1879"/>
        <item x="148"/>
        <item x="383"/>
        <item x="637"/>
        <item x="1923"/>
        <item x="2062"/>
        <item x="1748"/>
        <item x="61"/>
        <item x="1444"/>
        <item x="1836"/>
        <item x="1948"/>
        <item x="1922"/>
        <item x="393"/>
        <item x="322"/>
        <item x="1939"/>
        <item x="1603"/>
        <item x="1756"/>
        <item x="1973"/>
        <item x="1583"/>
        <item x="931"/>
        <item x="1932"/>
        <item x="353"/>
        <item x="1875"/>
        <item x="1764"/>
        <item x="1780"/>
        <item x="1456"/>
        <item x="1877"/>
        <item x="1385"/>
        <item x="1504"/>
        <item x="1643"/>
        <item x="1732"/>
        <item x="1975"/>
        <item x="227"/>
        <item x="2009"/>
        <item x="1706"/>
        <item x="1659"/>
        <item x="1820"/>
        <item x="1819"/>
        <item x="2059"/>
        <item x="1683"/>
        <item x="1623"/>
        <item x="1794"/>
        <item x="1963"/>
        <item x="1966"/>
        <item x="1918"/>
        <item x="1074"/>
        <item x="839"/>
        <item x="1951"/>
        <item x="1843"/>
        <item x="838"/>
        <item x="1909"/>
        <item x="1911"/>
        <item x="1934"/>
        <item x="1526"/>
        <item x="1579"/>
        <item x="1953"/>
        <item x="1910"/>
        <item x="1980"/>
        <item x="1445"/>
        <item x="1884"/>
        <item x="331"/>
        <item x="1950"/>
        <item x="111"/>
        <item x="1914"/>
        <item x="1779"/>
        <item x="1639"/>
        <item x="1954"/>
        <item x="357"/>
        <item x="1674"/>
        <item x="2061"/>
        <item x="1481"/>
        <item x="1921"/>
        <item x="1641"/>
        <item x="1668"/>
        <item x="1749"/>
        <item x="1821"/>
        <item x="374"/>
        <item x="1687"/>
        <item x="2048"/>
        <item x="545"/>
        <item x="2022"/>
        <item x="1967"/>
        <item x="1999"/>
        <item x="1968"/>
        <item x="2052"/>
        <item x="2053"/>
        <item x="2001"/>
        <item x="2055"/>
        <item x="1969"/>
        <item x="85"/>
        <item x="1992"/>
        <item x="1945"/>
        <item x="63"/>
        <item x="1170"/>
        <item x="1747"/>
        <item x="346"/>
        <item x="1848"/>
        <item x="143"/>
        <item x="1895"/>
        <item x="1870"/>
        <item x="1652"/>
        <item x="1988"/>
        <item x="1902"/>
        <item x="87"/>
        <item x="1965"/>
        <item x="178"/>
        <item x="2011"/>
        <item x="1595"/>
        <item x="1926"/>
        <item x="2008"/>
        <item x="2051"/>
        <item x="193"/>
        <item x="1550"/>
        <item x="1993"/>
        <item x="1990"/>
        <item x="480"/>
        <item x="1985"/>
        <item x="1676"/>
        <item x="34"/>
        <item x="1793"/>
        <item x="2039"/>
        <item x="479"/>
        <item x="66"/>
        <item x="477"/>
        <item x="408"/>
        <item x="1770"/>
        <item x="1600"/>
        <item x="370"/>
        <item x="1636"/>
        <item x="1572"/>
        <item x="278"/>
        <item x="170"/>
        <item x="1928"/>
        <item x="1688"/>
        <item x="2002"/>
        <item x="2054"/>
        <item x="2003"/>
        <item x="1933"/>
        <item x="1662"/>
        <item x="1499"/>
        <item x="291"/>
        <item x="218"/>
        <item x="1742"/>
        <item x="1691"/>
        <item x="1989"/>
        <item x="1894"/>
        <item x="2023"/>
        <item x="1776"/>
        <item x="250"/>
        <item x="2000"/>
        <item x="1876"/>
        <item x="1654"/>
        <item x="37"/>
        <item x="461"/>
        <item x="464"/>
        <item x="31"/>
        <item x="1505"/>
        <item x="2024"/>
        <item x="421"/>
        <item x="880"/>
        <item x="321"/>
        <item x="2040"/>
        <item x="1669"/>
        <item x="248"/>
        <item x="67"/>
        <item x="12"/>
        <item x="2018"/>
        <item x="33"/>
        <item x="1940"/>
        <item x="70"/>
        <item x="2006"/>
        <item x="1964"/>
        <item x="8"/>
        <item x="1614"/>
        <item x="68"/>
        <item x="1568"/>
        <item x="1608"/>
        <item x="2017"/>
        <item x="2038"/>
        <item x="14"/>
        <item x="179"/>
        <item x="1826"/>
        <item x="2020"/>
        <item x="1588"/>
        <item x="1619"/>
        <item x="73"/>
        <item x="150"/>
        <item x="18"/>
        <item x="2016"/>
        <item x="1837"/>
        <item x="1859"/>
        <item x="1631"/>
        <item x="1956"/>
        <item x="17"/>
        <item x="1983"/>
        <item x="196"/>
        <item x="1958"/>
        <item x="558"/>
        <item x="75"/>
        <item x="1930"/>
        <item x="1908"/>
        <item x="481"/>
        <item x="1949"/>
        <item x="364"/>
        <item x="2067"/>
        <item x="1450"/>
        <item x="69"/>
        <item x="1730"/>
        <item x="120"/>
        <item x="1400"/>
        <item x="1995"/>
        <item x="438"/>
        <item x="1778"/>
        <item x="1632"/>
        <item x="56"/>
        <item x="450"/>
        <item x="1889"/>
        <item x="1790"/>
        <item x="1996"/>
        <item x="1957"/>
        <item x="1648"/>
        <item x="1775"/>
        <item x="16"/>
        <item x="265"/>
        <item x="1597"/>
        <item x="1541"/>
        <item x="1917"/>
        <item x="121"/>
        <item x="44"/>
        <item x="55"/>
        <item x="1314"/>
        <item x="1798"/>
        <item x="959"/>
        <item x="48"/>
        <item x="1994"/>
        <item x="1789"/>
        <item x="50"/>
        <item x="72"/>
        <item x="1601"/>
        <item x="2047"/>
        <item x="1881"/>
        <item x="1244"/>
        <item x="1503"/>
        <item x="1759"/>
        <item x="1978"/>
        <item x="184"/>
        <item x="2032"/>
        <item x="513"/>
        <item x="436"/>
        <item x="1546"/>
        <item x="1430"/>
        <item x="1675"/>
        <item x="568"/>
        <item x="1850"/>
        <item x="562"/>
        <item x="105"/>
        <item x="43"/>
        <item x="1740"/>
        <item x="1529"/>
        <item x="91"/>
        <item x="498"/>
        <item x="89"/>
        <item x="119"/>
        <item x="197"/>
        <item x="2063"/>
        <item x="0"/>
        <item x="1695"/>
        <item x="816"/>
        <item x="29"/>
        <item x="1976"/>
        <item x="1410"/>
        <item x="2056"/>
        <item x="161"/>
        <item x="88"/>
        <item x="39"/>
        <item x="40"/>
        <item x="2028"/>
        <item x="1561"/>
        <item x="1943"/>
        <item x="427"/>
        <item x="1941"/>
        <item x="1977"/>
        <item x="587"/>
        <item x="1803"/>
        <item x="1796"/>
        <item x="1812"/>
        <item x="92"/>
        <item x="208"/>
        <item x="102"/>
        <item x="1408"/>
        <item x="9"/>
        <item x="135"/>
        <item x="526"/>
        <item x="97"/>
        <item x="1467"/>
        <item x="76"/>
        <item x="1536"/>
        <item x="1846"/>
        <item x="1441"/>
        <item x="1640"/>
        <item x="1714"/>
        <item x="289"/>
        <item x="2035"/>
        <item x="157"/>
        <item x="36"/>
        <item x="2070"/>
        <item x="137"/>
        <item x="205"/>
        <item x="1592"/>
        <item x="627"/>
        <item x="283"/>
        <item x="1418"/>
        <item x="1750"/>
        <item x="84"/>
        <item x="1892"/>
        <item x="1800"/>
        <item x="2068"/>
        <item x="2013"/>
        <item x="1602"/>
        <item x="1502"/>
        <item x="158"/>
        <item x="541"/>
        <item x="136"/>
        <item x="696"/>
        <item x="657"/>
        <item x="38"/>
        <item x="2010"/>
        <item x="1563"/>
        <item x="221"/>
        <item x="231"/>
        <item x="10"/>
        <item x="591"/>
        <item x="1898"/>
        <item x="74"/>
        <item x="4"/>
        <item x="663"/>
        <item x="1542"/>
        <item x="6"/>
        <item x="559"/>
        <item x="1391"/>
        <item x="389"/>
        <item x="115"/>
        <item x="2066"/>
        <item x="676"/>
        <item x="172"/>
        <item x="1925"/>
        <item x="1705"/>
        <item x="891"/>
        <item x="2029"/>
        <item x="1673"/>
        <item x="1555"/>
        <item x="140"/>
        <item x="247"/>
        <item x="173"/>
        <item x="607"/>
        <item x="493"/>
        <item x="1518"/>
        <item x="1426"/>
        <item x="174"/>
        <item x="2025"/>
        <item x="183"/>
        <item x="1506"/>
        <item x="649"/>
        <item x="2046"/>
        <item x="634"/>
        <item x="2037"/>
        <item x="654"/>
        <item x="1649"/>
        <item x="246"/>
        <item x="243"/>
        <item x="47"/>
        <item x="574"/>
        <item x="615"/>
        <item x="1437"/>
        <item x="1537"/>
        <item x="1547"/>
        <item x="107"/>
        <item x="1525"/>
        <item x="372"/>
        <item x="189"/>
        <item x="45"/>
        <item x="122"/>
        <item x="1370"/>
        <item x="1678"/>
        <item x="1571"/>
        <item x="279"/>
        <item x="77"/>
        <item x="232"/>
        <item x="153"/>
        <item x="1554"/>
        <item x="159"/>
        <item x="182"/>
        <item x="234"/>
        <item x="1159"/>
        <item x="1515"/>
        <item x="1760"/>
        <item x="606"/>
        <item x="281"/>
        <item x="1402"/>
        <item x="1377"/>
        <item x="330"/>
        <item x="100"/>
        <item x="2041"/>
        <item x="329"/>
        <item x="1217"/>
        <item x="78"/>
        <item x="697"/>
        <item x="152"/>
        <item x="141"/>
        <item x="222"/>
        <item x="417"/>
        <item x="1891"/>
        <item x="216"/>
        <item x="160"/>
        <item x="1551"/>
        <item x="1886"/>
        <item x="1711"/>
        <item x="151"/>
        <item x="19"/>
        <item x="1757"/>
        <item x="220"/>
        <item x="203"/>
        <item x="2027"/>
        <item x="1427"/>
        <item x="566"/>
        <item x="706"/>
        <item x="2031"/>
        <item x="42"/>
        <item x="154"/>
        <item x="482"/>
        <item x="1448"/>
        <item x="142"/>
        <item x="217"/>
        <item x="263"/>
        <item x="1816"/>
        <item x="2005"/>
        <item x="1620"/>
        <item x="164"/>
        <item x="640"/>
        <item x="125"/>
        <item x="1804"/>
        <item x="1527"/>
        <item x="1443"/>
        <item x="1381"/>
        <item x="1715"/>
        <item x="132"/>
        <item x="478"/>
        <item x="1942"/>
        <item x="704"/>
        <item x="7"/>
        <item x="324"/>
        <item x="1393"/>
        <item x="1936"/>
        <item x="635"/>
        <item x="325"/>
        <item x="1680"/>
        <item x="147"/>
        <item x="1421"/>
        <item x="200"/>
        <item x="2064"/>
        <item x="163"/>
        <item x="1897"/>
        <item x="15"/>
        <item x="81"/>
        <item x="185"/>
        <item x="58"/>
        <item x="713"/>
        <item x="699"/>
        <item x="1406"/>
        <item x="636"/>
        <item x="272"/>
        <item x="130"/>
        <item x="567"/>
        <item x="271"/>
        <item x="387"/>
        <item x="252"/>
        <item x="860"/>
        <item x="2049"/>
        <item x="253"/>
        <item x="71"/>
        <item x="755"/>
        <item x="319"/>
        <item x="192"/>
        <item x="1553"/>
        <item x="286"/>
        <item x="1738"/>
        <item x="1556"/>
        <item x="169"/>
        <item x="297"/>
        <item x="2026"/>
        <item x="104"/>
        <item x="921"/>
        <item x="1458"/>
        <item x="579"/>
        <item x="361"/>
        <item x="360"/>
        <item x="117"/>
        <item x="268"/>
        <item x="166"/>
        <item x="230"/>
        <item x="98"/>
        <item x="1915"/>
        <item x="99"/>
        <item x="94"/>
        <item x="126"/>
        <item x="228"/>
        <item x="32"/>
        <item x="1560"/>
        <item x="735"/>
        <item x="486"/>
        <item x="233"/>
        <item x="653"/>
        <item x="805"/>
        <item x="116"/>
        <item x="195"/>
        <item x="198"/>
        <item x="362"/>
        <item x="165"/>
        <item x="202"/>
        <item x="242"/>
        <item x="1557"/>
        <item x="1962"/>
        <item x="340"/>
        <item x="211"/>
        <item x="270"/>
        <item x="1961"/>
        <item x="808"/>
        <item x="1745"/>
        <item x="711"/>
        <item x="1998"/>
        <item x="181"/>
        <item x="1123"/>
        <item x="256"/>
        <item x="1743"/>
        <item x="345"/>
        <item x="1697"/>
        <item x="1496"/>
        <item x="199"/>
        <item x="288"/>
        <item x="260"/>
        <item x="235"/>
        <item x="1702"/>
        <item x="1736"/>
        <item x="22"/>
        <item x="757"/>
        <item x="1590"/>
        <item x="282"/>
        <item x="257"/>
        <item x="1552"/>
        <item x="823"/>
        <item x="1479"/>
        <item x="628"/>
        <item x="725"/>
        <item x="1519"/>
        <item x="1927"/>
        <item x="342"/>
        <item x="103"/>
        <item x="1428"/>
        <item x="673"/>
        <item x="1591"/>
        <item x="399"/>
        <item x="762"/>
        <item x="1873"/>
        <item x="212"/>
        <item x="402"/>
        <item x="53"/>
        <item x="25"/>
        <item x="28"/>
        <item x="341"/>
        <item x="1805"/>
        <item x="128"/>
        <item x="1569"/>
        <item x="530"/>
        <item x="1520"/>
        <item x="96"/>
        <item x="1544"/>
        <item x="175"/>
        <item x="371"/>
        <item x="1858"/>
        <item x="131"/>
        <item x="264"/>
        <item x="2034"/>
        <item x="499"/>
        <item x="1376"/>
        <item x="1704"/>
        <item x="201"/>
        <item x="292"/>
        <item x="603"/>
        <item x="306"/>
        <item x="1853"/>
        <item x="388"/>
        <item x="118"/>
        <item x="549"/>
        <item x="1453"/>
        <item x="305"/>
        <item x="1684"/>
        <item x="1275"/>
        <item x="1566"/>
        <item x="1422"/>
        <item x="303"/>
        <item x="742"/>
        <item x="326"/>
        <item x="1845"/>
        <item x="1671"/>
        <item x="1758"/>
        <item x="190"/>
        <item x="1460"/>
        <item x="308"/>
        <item x="707"/>
        <item x="1559"/>
        <item x="1534"/>
        <item x="113"/>
        <item x="237"/>
        <item x="1596"/>
        <item x="1768"/>
        <item x="1530"/>
        <item x="369"/>
        <item x="1415"/>
        <item x="1575"/>
        <item x="365"/>
        <item x="332"/>
        <item x="276"/>
        <item x="416"/>
        <item x="285"/>
        <item x="508"/>
        <item x="5"/>
        <item x="349"/>
        <item x="334"/>
        <item x="336"/>
        <item x="273"/>
        <item x="1582"/>
        <item x="335"/>
        <item x="86"/>
        <item x="1414"/>
        <item x="1874"/>
        <item x="348"/>
        <item x="350"/>
        <item x="241"/>
        <item x="618"/>
        <item x="1412"/>
        <item x="1737"/>
        <item x="1815"/>
        <item x="59"/>
        <item x="1113"/>
        <item x="420"/>
        <item x="444"/>
        <item x="1543"/>
        <item x="215"/>
        <item x="275"/>
        <item x="594"/>
        <item x="1862"/>
        <item x="214"/>
        <item x="213"/>
        <item x="1468"/>
        <item x="613"/>
        <item x="62"/>
        <item x="1366"/>
        <item x="1785"/>
        <item x="206"/>
        <item x="1447"/>
        <item x="405"/>
        <item x="344"/>
        <item x="484"/>
        <item x="133"/>
        <item x="378"/>
        <item x="262"/>
        <item x="2015"/>
        <item x="604"/>
        <item x="167"/>
        <item x="1042"/>
        <item x="802"/>
        <item x="544"/>
        <item x="315"/>
        <item x="2"/>
        <item x="1264"/>
        <item x="392"/>
        <item x="312"/>
        <item x="60"/>
        <item x="176"/>
        <item x="807"/>
        <item x="1970"/>
        <item x="456"/>
        <item x="1912"/>
        <item x="409"/>
        <item x="293"/>
        <item x="327"/>
        <item x="492"/>
        <item x="177"/>
        <item x="296"/>
        <item x="453"/>
        <item x="452"/>
        <item x="226"/>
        <item x="1424"/>
        <item x="294"/>
        <item x="1665"/>
        <item x="1700"/>
        <item x="80"/>
        <item x="251"/>
        <item x="377"/>
        <item x="295"/>
        <item x="1593"/>
        <item x="468"/>
        <item x="249"/>
        <item x="854"/>
        <item x="207"/>
        <item x="470"/>
        <item x="316"/>
        <item x="314"/>
        <item x="524"/>
        <item x="739"/>
        <item x="518"/>
        <item x="339"/>
        <item x="351"/>
        <item x="238"/>
        <item x="379"/>
        <item x="1465"/>
        <item x="1919"/>
        <item x="507"/>
        <item x="258"/>
        <item x="1438"/>
        <item x="82"/>
        <item x="431"/>
        <item x="363"/>
        <item x="407"/>
        <item x="655"/>
        <item x="505"/>
        <item x="720"/>
        <item x="1727"/>
        <item x="639"/>
        <item x="1622"/>
        <item x="716"/>
        <item x="833"/>
        <item x="323"/>
        <item x="445"/>
        <item x="563"/>
        <item x="352"/>
        <item x="1663"/>
        <item x="433"/>
        <item x="1419"/>
        <item x="458"/>
        <item x="790"/>
        <item x="1752"/>
        <item x="434"/>
        <item x="432"/>
        <item x="457"/>
        <item x="410"/>
        <item x="443"/>
        <item x="532"/>
        <item x="267"/>
        <item x="1133"/>
        <item x="79"/>
        <item x="1"/>
        <item x="412"/>
        <item x="2050"/>
        <item x="328"/>
        <item x="475"/>
        <item x="469"/>
        <item x="1634"/>
        <item x="1769"/>
        <item x="1946"/>
        <item x="547"/>
        <item x="209"/>
        <item x="685"/>
        <item x="338"/>
        <item x="666"/>
        <item x="1475"/>
        <item x="313"/>
        <item x="1577"/>
        <item x="35"/>
        <item x="455"/>
        <item x="1449"/>
        <item x="588"/>
        <item x="778"/>
        <item x="1981"/>
        <item x="473"/>
        <item x="1581"/>
        <item x="1580"/>
        <item x="1869"/>
        <item x="638"/>
        <item x="1952"/>
        <item x="1644"/>
        <item x="1984"/>
        <item x="858"/>
        <item x="1783"/>
        <item x="1617"/>
        <item x="543"/>
        <item x="2007"/>
        <item x="1667"/>
        <item x="1567"/>
        <item x="1646"/>
        <item x="93"/>
        <item x="1901"/>
        <item x="385"/>
        <item x="824"/>
        <item x="255"/>
        <item x="187"/>
        <item x="1719"/>
        <item x="138"/>
        <item x="598"/>
        <item x="514"/>
        <item x="877"/>
        <item x="429"/>
        <item x="502"/>
        <item x="519"/>
        <item x="848"/>
        <item x="454"/>
        <item x="1470"/>
        <item x="1694"/>
        <item x="2042"/>
        <item x="520"/>
        <item x="426"/>
        <item x="522"/>
        <item x="680"/>
        <item x="671"/>
        <item x="535"/>
        <item x="531"/>
        <item x="11"/>
        <item x="533"/>
        <item x="1587"/>
        <item x="792"/>
        <item x="411"/>
        <item x="1573"/>
        <item x="700"/>
        <item x="1729"/>
        <item x="333"/>
        <item x="500"/>
        <item x="236"/>
        <item x="501"/>
        <item x="1615"/>
        <item x="674"/>
        <item x="1731"/>
        <item x="424"/>
        <item x="521"/>
        <item x="95"/>
        <item x="287"/>
        <item x="619"/>
        <item x="381"/>
        <item x="1599"/>
        <item x="552"/>
        <item x="727"/>
        <item x="1589"/>
        <item x="1405"/>
        <item x="1767"/>
        <item x="127"/>
        <item x="487"/>
        <item x="710"/>
        <item x="542"/>
        <item x="540"/>
        <item x="404"/>
        <item x="832"/>
        <item x="1765"/>
        <item x="229"/>
        <item x="465"/>
        <item x="504"/>
        <item x="585"/>
        <item x="599"/>
        <item x="24"/>
        <item x="1840"/>
        <item x="485"/>
        <item x="180"/>
        <item x="853"/>
        <item x="1457"/>
        <item x="488"/>
        <item x="630"/>
        <item x="954"/>
        <item x="708"/>
        <item x="554"/>
        <item x="571"/>
        <item x="555"/>
        <item x="1413"/>
        <item x="963"/>
        <item x="645"/>
        <item x="2069"/>
        <item x="1500"/>
        <item x="13"/>
        <item x="553"/>
        <item x="997"/>
        <item x="194"/>
        <item x="1900"/>
        <item x="729"/>
        <item x="1774"/>
        <item x="1403"/>
        <item x="647"/>
        <item x="463"/>
        <item x="239"/>
        <item x="966"/>
        <item x="981"/>
        <item x="415"/>
        <item x="309"/>
        <item x="390"/>
        <item x="913"/>
        <item x="646"/>
        <item x="358"/>
        <item x="899"/>
        <item x="1286"/>
        <item x="1720"/>
        <item x="689"/>
        <item x="106"/>
        <item x="489"/>
        <item x="300"/>
        <item x="612"/>
        <item x="593"/>
        <item x="269"/>
        <item x="736"/>
        <item x="580"/>
        <item x="191"/>
        <item x="527"/>
        <item x="1772"/>
        <item x="497"/>
        <item x="347"/>
        <item x="592"/>
        <item x="517"/>
        <item x="596"/>
        <item x="1878"/>
        <item x="1986"/>
        <item x="528"/>
        <item x="2014"/>
        <item x="1685"/>
        <item x="610"/>
        <item x="1455"/>
        <item x="581"/>
        <item x="1733"/>
        <item x="2004"/>
        <item x="583"/>
        <item x="302"/>
        <item x="245"/>
        <item x="1478"/>
        <item x="1626"/>
        <item x="414"/>
        <item x="688"/>
        <item x="90"/>
        <item x="373"/>
        <item x="582"/>
        <item x="134"/>
        <item x="2036"/>
        <item x="356"/>
        <item x="565"/>
        <item x="466"/>
        <item x="1594"/>
        <item x="1987"/>
        <item x="446"/>
        <item x="259"/>
        <item x="310"/>
        <item x="298"/>
        <item x="597"/>
        <item x="1322"/>
        <item x="496"/>
        <item x="620"/>
        <item x="384"/>
        <item x="1558"/>
        <item x="386"/>
        <item x="702"/>
        <item x="715"/>
        <item x="1972"/>
        <item x="932"/>
        <item x="459"/>
        <item x="1372"/>
        <item x="722"/>
        <item x="1612"/>
        <item x="57"/>
        <item x="621"/>
        <item x="2045"/>
        <item x="775"/>
        <item x="1920"/>
        <item x="936"/>
        <item x="659"/>
        <item x="1811"/>
        <item x="911"/>
        <item x="495"/>
        <item x="145"/>
        <item x="307"/>
        <item x="1637"/>
        <item x="1435"/>
        <item x="1584"/>
        <item x="299"/>
        <item x="749"/>
        <item x="1868"/>
        <item x="320"/>
        <item x="1734"/>
        <item x="506"/>
        <item x="573"/>
        <item x="983"/>
        <item x="511"/>
        <item x="1844"/>
        <item x="1389"/>
        <item x="474"/>
        <item x="744"/>
        <item x="1913"/>
        <item x="714"/>
        <item x="614"/>
        <item x="731"/>
        <item x="442"/>
        <item x="601"/>
        <item x="1979"/>
        <item x="745"/>
        <item x="536"/>
        <item x="1423"/>
        <item x="922"/>
        <item x="678"/>
        <item x="586"/>
        <item x="667"/>
        <item x="632"/>
        <item x="1371"/>
        <item x="584"/>
        <item x="651"/>
        <item x="664"/>
        <item x="826"/>
        <item x="779"/>
        <item x="600"/>
        <item x="1806"/>
        <item x="677"/>
        <item x="509"/>
        <item x="691"/>
        <item x="2012"/>
        <item x="575"/>
        <item x="2043"/>
        <item x="987"/>
        <item x="692"/>
        <item x="863"/>
        <item x="952"/>
        <item x="569"/>
        <item x="1604"/>
        <item x="1396"/>
        <item x="144"/>
        <item x="661"/>
        <item x="602"/>
        <item x="650"/>
        <item x="146"/>
        <item x="124"/>
        <item x="1724"/>
        <item x="1839"/>
        <item x="724"/>
        <item x="538"/>
        <item x="1842"/>
        <item x="1606"/>
        <item x="311"/>
        <item x="643"/>
        <item x="1829"/>
        <item x="1477"/>
        <item x="1466"/>
        <item x="652"/>
        <item x="123"/>
        <item x="46"/>
        <item x="1888"/>
        <item x="483"/>
        <item x="2044"/>
        <item x="1498"/>
        <item x="1463"/>
        <item x="717"/>
        <item x="625"/>
        <item x="375"/>
        <item x="1484"/>
        <item x="1490"/>
        <item x="1501"/>
        <item x="1392"/>
        <item x="529"/>
        <item x="624"/>
        <item x="743"/>
        <item x="551"/>
        <item x="799"/>
        <item x="752"/>
        <item x="560"/>
        <item x="472"/>
        <item x="471"/>
        <item x="796"/>
        <item x="733"/>
        <item x="491"/>
        <item x="2021"/>
        <item x="439"/>
        <item x="750"/>
        <item x="1598"/>
        <item x="561"/>
        <item x="1439"/>
        <item x="897"/>
        <item x="1651"/>
        <item x="1959"/>
        <item x="608"/>
        <item x="1014"/>
        <item x="52"/>
        <item x="490"/>
        <item x="847"/>
        <item x="1982"/>
        <item x="973"/>
        <item x="765"/>
        <item x="622"/>
        <item x="732"/>
        <item x="1373"/>
        <item x="764"/>
        <item x="766"/>
        <item x="817"/>
        <item x="723"/>
        <item x="1841"/>
        <item x="975"/>
        <item x="734"/>
        <item x="1835"/>
        <item x="590"/>
        <item x="818"/>
        <item x="240"/>
        <item x="994"/>
        <item x="1627"/>
        <item x="844"/>
        <item x="1535"/>
        <item x="355"/>
        <item x="1067"/>
        <item x="835"/>
        <item x="83"/>
        <item x="771"/>
        <item x="1629"/>
        <item x="769"/>
        <item x="413"/>
        <item x="683"/>
        <item x="1462"/>
        <item x="155"/>
        <item x="695"/>
        <item x="687"/>
        <item x="1054"/>
        <item x="101"/>
        <item x="515"/>
        <item x="763"/>
        <item x="843"/>
        <item x="605"/>
        <item x="609"/>
        <item x="785"/>
        <item x="1012"/>
        <item x="840"/>
        <item x="693"/>
        <item x="1971"/>
        <item x="1722"/>
        <item x="1609"/>
        <item x="705"/>
        <item x="967"/>
        <item x="391"/>
        <item x="301"/>
        <item x="210"/>
        <item x="787"/>
        <item x="842"/>
        <item x="1625"/>
        <item x="875"/>
        <item x="718"/>
        <item x="770"/>
        <item x="672"/>
        <item x="2030"/>
        <item x="872"/>
        <item x="804"/>
        <item x="879"/>
        <item x="223"/>
        <item x="139"/>
        <item x="801"/>
        <item x="225"/>
        <item x="1578"/>
        <item x="1924"/>
        <item x="898"/>
        <item x="1516"/>
        <item x="1613"/>
        <item x="730"/>
        <item x="1718"/>
        <item x="747"/>
        <item x="1937"/>
        <item x="978"/>
        <item x="1095"/>
        <item x="1717"/>
        <item x="274"/>
        <item x="965"/>
        <item x="803"/>
        <item x="1434"/>
        <item x="114"/>
        <item x="784"/>
        <item x="896"/>
        <item x="1225"/>
        <item x="304"/>
        <item x="813"/>
        <item x="1064"/>
        <item x="557"/>
        <item x="1003"/>
        <item x="644"/>
        <item x="949"/>
        <item x="648"/>
        <item x="989"/>
        <item x="800"/>
        <item x="2065"/>
        <item x="1797"/>
        <item x="721"/>
        <item x="1207"/>
        <item x="934"/>
        <item x="1728"/>
        <item x="1135"/>
        <item x="441"/>
        <item x="768"/>
        <item x="908"/>
        <item x="874"/>
        <item x="1739"/>
        <item x="1452"/>
        <item x="1635"/>
        <item x="758"/>
        <item x="1618"/>
        <item x="617"/>
        <item x="920"/>
        <item x="815"/>
        <item x="1782"/>
        <item x="767"/>
        <item x="1175"/>
        <item x="679"/>
        <item x="837"/>
        <item x="589"/>
        <item x="670"/>
        <item x="2057"/>
        <item x="820"/>
        <item x="556"/>
        <item x="866"/>
        <item x="1701"/>
        <item x="1057"/>
        <item x="1140"/>
        <item x="2033"/>
        <item x="397"/>
        <item x="1574"/>
        <item x="570"/>
        <item x="23"/>
        <item x="525"/>
        <item x="380"/>
        <item x="746"/>
        <item x="754"/>
        <item x="751"/>
        <item x="572"/>
        <item x="1489"/>
        <item x="1960"/>
        <item x="51"/>
        <item x="977"/>
        <item x="1666"/>
        <item x="836"/>
        <item x="834"/>
        <item x="3"/>
        <item x="537"/>
        <item x="1947"/>
        <item x="1454"/>
        <item x="576"/>
        <item x="359"/>
        <item x="958"/>
        <item x="64"/>
        <item x="1407"/>
        <item x="449"/>
        <item x="885"/>
        <item x="944"/>
        <item x="861"/>
        <item x="886"/>
        <item x="623"/>
        <item x="658"/>
        <item x="782"/>
        <item x="244"/>
        <item x="902"/>
        <item x="1852"/>
        <item x="856"/>
        <item x="868"/>
        <item x="1368"/>
        <item x="859"/>
        <item x="1409"/>
        <item x="1114"/>
        <item x="1871"/>
        <item x="781"/>
        <item x="988"/>
        <item x="1395"/>
        <item x="728"/>
        <item x="1672"/>
        <item x="1955"/>
        <item x="940"/>
        <item x="985"/>
        <item x="656"/>
        <item x="870"/>
        <item x="1586"/>
        <item x="941"/>
        <item x="814"/>
        <item x="929"/>
        <item x="1476"/>
        <item x="1507"/>
        <item x="928"/>
        <item x="1480"/>
        <item x="1677"/>
        <item x="905"/>
        <item x="1488"/>
        <item x="1522"/>
        <item x="827"/>
        <item x="1141"/>
        <item x="27"/>
        <item x="494"/>
        <item x="550"/>
        <item x="884"/>
        <item x="741"/>
        <item x="660"/>
        <item x="1118"/>
        <item x="926"/>
        <item x="962"/>
        <item x="108"/>
        <item x="1514"/>
        <item x="810"/>
        <item x="1630"/>
        <item x="971"/>
        <item x="756"/>
        <item x="780"/>
        <item x="806"/>
        <item x="1025"/>
        <item x="888"/>
        <item x="798"/>
        <item x="1817"/>
        <item x="903"/>
        <item x="1633"/>
        <item x="1451"/>
        <item x="846"/>
        <item x="1991"/>
        <item x="970"/>
        <item x="972"/>
        <item x="777"/>
        <item x="428"/>
        <item x="915"/>
        <item x="1974"/>
        <item x="406"/>
        <item x="1035"/>
        <item x="109"/>
        <item x="1066"/>
        <item x="809"/>
        <item x="914"/>
        <item x="1157"/>
        <item x="398"/>
        <item x="1497"/>
        <item x="969"/>
        <item x="516"/>
        <item x="54"/>
        <item x="916"/>
        <item x="925"/>
        <item x="1493"/>
        <item x="871"/>
        <item x="1471"/>
        <item x="1364"/>
        <item x="881"/>
        <item x="65"/>
        <item x="924"/>
        <item x="641"/>
        <item x="162"/>
        <item x="1849"/>
        <item x="895"/>
        <item x="841"/>
        <item x="1624"/>
        <item x="204"/>
        <item x="797"/>
        <item x="318"/>
        <item x="828"/>
        <item x="786"/>
        <item x="984"/>
        <item x="740"/>
        <item x="1254"/>
        <item x="261"/>
        <item x="851"/>
        <item x="1308"/>
        <item x="852"/>
        <item x="937"/>
        <item x="1681"/>
        <item x="712"/>
        <item x="986"/>
        <item x="280"/>
        <item x="1864"/>
        <item x="1002"/>
        <item x="1655"/>
        <item x="1647"/>
        <item x="1360"/>
        <item x="703"/>
        <item x="791"/>
        <item x="774"/>
        <item x="337"/>
        <item x="1350"/>
        <item x="873"/>
        <item x="1363"/>
        <item x="812"/>
        <item x="1660"/>
        <item x="462"/>
        <item x="1459"/>
        <item x="512"/>
        <item x="1723"/>
        <item x="1352"/>
        <item x="423"/>
        <item x="1078"/>
        <item x="686"/>
        <item x="893"/>
        <item x="1628"/>
        <item x="1607"/>
        <item x="1420"/>
        <item x="955"/>
        <item x="1051"/>
        <item x="1916"/>
        <item x="1336"/>
        <item x="948"/>
        <item x="467"/>
        <item x="1022"/>
        <item x="1523"/>
        <item x="1009"/>
        <item x="631"/>
        <item x="690"/>
        <item x="1024"/>
        <item x="1079"/>
        <item x="709"/>
        <item x="1703"/>
        <item x="368"/>
        <item x="317"/>
        <item x="947"/>
        <item x="1346"/>
        <item x="1387"/>
        <item x="254"/>
        <item x="783"/>
        <item x="1721"/>
        <item x="892"/>
        <item x="935"/>
        <item x="1000"/>
        <item x="1610"/>
        <item x="564"/>
        <item x="1861"/>
        <item x="887"/>
        <item x="1033"/>
        <item x="1508"/>
        <item x="1048"/>
        <item x="595"/>
        <item x="548"/>
        <item x="1052"/>
        <item x="2019"/>
        <item x="1317"/>
        <item x="1399"/>
        <item x="684"/>
        <item x="849"/>
        <item x="440"/>
        <item x="927"/>
        <item x="974"/>
        <item x="1621"/>
        <item x="41"/>
        <item x="1417"/>
        <item x="1539"/>
        <item x="1103"/>
        <item x="1001"/>
        <item x="1382"/>
        <item x="1058"/>
        <item x="1158"/>
        <item x="1102"/>
        <item x="1562"/>
        <item x="1195"/>
        <item x="890"/>
        <item x="366"/>
        <item x="889"/>
        <item x="1049"/>
        <item x="906"/>
        <item x="1795"/>
        <item x="1345"/>
        <item x="904"/>
        <item x="907"/>
        <item x="668"/>
        <item x="759"/>
        <item x="719"/>
        <item x="394"/>
        <item x="968"/>
        <item x="1342"/>
        <item x="1034"/>
        <item x="1202"/>
        <item x="753"/>
        <item x="894"/>
        <item x="1337"/>
        <item x="772"/>
        <item x="1538"/>
        <item x="998"/>
        <item x="1023"/>
        <item x="1359"/>
        <item x="1401"/>
        <item x="1121"/>
        <item x="945"/>
        <item x="1279"/>
        <item x="1762"/>
        <item x="1656"/>
        <item x="1250"/>
        <item x="219"/>
        <item x="1944"/>
        <item x="694"/>
        <item x="996"/>
        <item x="662"/>
        <item x="1056"/>
        <item x="418"/>
        <item x="933"/>
        <item x="382"/>
        <item x="1068"/>
        <item x="1429"/>
        <item x="1713"/>
        <item x="825"/>
        <item x="919"/>
        <item x="1338"/>
        <item x="1260"/>
        <item x="999"/>
        <item x="912"/>
        <item x="1120"/>
        <item x="633"/>
        <item x="1698"/>
        <item x="980"/>
        <item x="1344"/>
        <item x="523"/>
        <item x="748"/>
        <item x="1122"/>
        <item x="1645"/>
        <item x="831"/>
        <item x="1404"/>
        <item x="1349"/>
        <item x="2060"/>
        <item x="1708"/>
        <item x="821"/>
        <item x="1693"/>
        <item x="1072"/>
        <item x="448"/>
        <item x="1077"/>
        <item x="1269"/>
        <item x="1070"/>
        <item x="1200"/>
        <item x="1046"/>
        <item x="629"/>
        <item x="616"/>
        <item x="149"/>
        <item x="26"/>
        <item x="669"/>
        <item x="1104"/>
        <item x="168"/>
        <item x="1019"/>
        <item x="1312"/>
        <item x="1047"/>
        <item x="943"/>
        <item x="1063"/>
        <item x="1540"/>
        <item x="942"/>
        <item x="435"/>
        <item x="1006"/>
        <item x="1007"/>
        <item x="1041"/>
        <item x="224"/>
        <item x="1351"/>
        <item x="957"/>
        <item x="1073"/>
        <item x="862"/>
        <item x="1018"/>
        <item x="1306"/>
        <item x="1786"/>
        <item x="1020"/>
        <item x="1029"/>
        <item x="419"/>
        <item x="1139"/>
        <item x="1021"/>
        <item x="1138"/>
        <item x="1016"/>
        <item x="867"/>
        <item x="1261"/>
        <item x="1043"/>
        <item x="1658"/>
        <item x="1265"/>
        <item x="1026"/>
        <item x="1311"/>
        <item x="1040"/>
        <item x="1038"/>
        <item x="1237"/>
        <item x="789"/>
        <item x="1115"/>
        <item x="793"/>
        <item x="1037"/>
        <item x="1564"/>
        <item x="1383"/>
        <item x="1089"/>
        <item x="1334"/>
        <item x="611"/>
        <item x="1296"/>
        <item x="1107"/>
        <item x="1036"/>
        <item x="1167"/>
        <item x="129"/>
        <item x="918"/>
        <item x="1495"/>
        <item x="819"/>
        <item x="437"/>
        <item x="1094"/>
        <item x="1494"/>
        <item x="1735"/>
        <item x="878"/>
        <item x="1616"/>
        <item x="354"/>
        <item x="1291"/>
        <item x="1270"/>
        <item x="447"/>
        <item x="1096"/>
        <item x="1117"/>
        <item x="992"/>
        <item x="1278"/>
        <item x="1357"/>
        <item x="953"/>
        <item x="266"/>
        <item x="900"/>
        <item x="400"/>
        <item x="795"/>
        <item x="1267"/>
        <item x="1777"/>
        <item x="1062"/>
        <item x="403"/>
        <item x="1039"/>
        <item x="1689"/>
        <item x="1287"/>
        <item x="1374"/>
        <item x="1533"/>
        <item x="1081"/>
        <item x="1259"/>
        <item x="1124"/>
        <item x="188"/>
        <item x="1367"/>
        <item x="864"/>
        <item x="1125"/>
        <item x="156"/>
        <item x="1280"/>
        <item x="1303"/>
        <item x="1362"/>
        <item x="577"/>
        <item x="1638"/>
        <item x="1060"/>
        <item x="1126"/>
        <item x="1304"/>
        <item x="1080"/>
        <item x="1271"/>
        <item x="1781"/>
        <item x="1185"/>
        <item x="1061"/>
        <item x="1005"/>
        <item x="1650"/>
        <item x="1191"/>
        <item x="1189"/>
        <item x="422"/>
        <item x="1190"/>
        <item x="1213"/>
        <item x="1301"/>
        <item x="1137"/>
        <item x="1440"/>
        <item x="1082"/>
        <item x="1935"/>
        <item x="1128"/>
        <item x="1531"/>
        <item x="923"/>
        <item x="1277"/>
        <item x="1262"/>
        <item x="917"/>
        <item x="1253"/>
        <item x="1332"/>
        <item x="1187"/>
        <item x="993"/>
        <item x="1101"/>
        <item x="1585"/>
        <item x="425"/>
        <item x="788"/>
        <item x="964"/>
        <item x="1053"/>
        <item x="1309"/>
        <item x="1997"/>
        <item x="1274"/>
        <item x="946"/>
        <item x="1339"/>
        <item x="510"/>
        <item x="1132"/>
        <item x="991"/>
        <item x="1883"/>
        <item x="284"/>
        <item x="1570"/>
        <item x="1087"/>
        <item x="1085"/>
        <item x="1482"/>
        <item x="642"/>
        <item x="1436"/>
        <item x="726"/>
        <item x="1210"/>
        <item x="1010"/>
        <item x="1548"/>
        <item x="1281"/>
        <item x="1661"/>
        <item x="1075"/>
        <item x="1378"/>
        <item x="460"/>
        <item x="1208"/>
        <item x="883"/>
        <item x="1130"/>
        <item x="773"/>
        <item x="1283"/>
        <item x="1204"/>
        <item x="1354"/>
        <item x="1653"/>
        <item x="1134"/>
        <item x="1486"/>
        <item x="49"/>
        <item x="401"/>
        <item x="1355"/>
        <item x="1233"/>
        <item x="1013"/>
        <item x="1106"/>
        <item x="1288"/>
        <item x="1145"/>
        <item x="865"/>
        <item x="951"/>
        <item x="1076"/>
        <item x="1431"/>
        <item x="1180"/>
        <item x="1532"/>
        <item x="1160"/>
        <item x="1116"/>
        <item x="1266"/>
        <item x="1181"/>
        <item x="738"/>
        <item x="760"/>
        <item x="938"/>
        <item x="30"/>
        <item x="20"/>
        <item x="1045"/>
        <item x="1083"/>
        <item x="1091"/>
        <item x="1340"/>
        <item x="1090"/>
        <item x="665"/>
        <item x="1232"/>
        <item x="1163"/>
        <item x="1234"/>
        <item x="1384"/>
        <item x="1511"/>
        <item x="1347"/>
        <item x="1150"/>
        <item x="909"/>
        <item x="343"/>
        <item x="1162"/>
        <item x="546"/>
        <item x="1105"/>
        <item x="1161"/>
        <item x="829"/>
        <item x="1092"/>
        <item x="1521"/>
        <item x="1164"/>
        <item x="451"/>
        <item x="1256"/>
        <item x="1131"/>
        <item x="1524"/>
        <item x="961"/>
        <item x="822"/>
        <item x="1177"/>
        <item x="1707"/>
        <item x="1184"/>
        <item x="1257"/>
        <item x="171"/>
        <item x="1109"/>
        <item x="1528"/>
        <item x="1194"/>
        <item x="1182"/>
        <item x="1196"/>
        <item x="1178"/>
        <item x="1343"/>
        <item x="1268"/>
        <item x="1258"/>
        <item x="1108"/>
        <item x="367"/>
        <item x="1050"/>
        <item x="1044"/>
        <item x="1183"/>
        <item x="1356"/>
        <item x="1664"/>
        <item x="396"/>
        <item x="1032"/>
        <item x="1055"/>
        <item x="1110"/>
        <item x="794"/>
        <item x="960"/>
        <item x="1320"/>
        <item x="277"/>
        <item x="995"/>
        <item x="1313"/>
        <item x="1361"/>
        <item x="1176"/>
        <item x="1285"/>
        <item x="1255"/>
        <item x="1193"/>
        <item x="430"/>
        <item x="21"/>
        <item x="1015"/>
        <item x="1315"/>
        <item x="950"/>
        <item x="1512"/>
        <item x="1059"/>
        <item x="830"/>
        <item x="1690"/>
        <item x="1300"/>
        <item x="1611"/>
        <item x="1127"/>
        <item x="1144"/>
        <item x="1188"/>
        <item x="1328"/>
        <item x="1111"/>
        <item x="698"/>
        <item x="1129"/>
        <item x="1324"/>
        <item x="1331"/>
        <item x="1276"/>
        <item x="811"/>
        <item x="1390"/>
        <item x="1310"/>
        <item x="1197"/>
        <item x="1192"/>
        <item x="1716"/>
        <item x="503"/>
        <item x="1353"/>
        <item x="2058"/>
        <item x="1199"/>
        <item x="1771"/>
        <item x="675"/>
        <item x="1186"/>
        <item x="1069"/>
        <item x="1319"/>
        <item x="1112"/>
        <item x="1282"/>
        <item x="930"/>
        <item x="1198"/>
        <item x="1136"/>
        <item x="1143"/>
        <item x="1273"/>
        <item x="1358"/>
        <item x="1292"/>
        <item x="1492"/>
        <item x="1284"/>
        <item x="1302"/>
        <item x="1211"/>
        <item x="1065"/>
        <item x="1272"/>
        <item x="1379"/>
        <item x="1071"/>
        <item x="1832"/>
        <item x="910"/>
        <item x="1318"/>
        <item x="1263"/>
        <item x="850"/>
        <item x="855"/>
        <item x="1030"/>
        <item x="982"/>
        <item x="1670"/>
        <item x="186"/>
        <item x="1100"/>
        <item x="1203"/>
        <item x="1642"/>
        <item x="1215"/>
        <item x="1214"/>
        <item x="1011"/>
        <item x="1299"/>
        <item x="1205"/>
        <item x="1097"/>
        <item x="1206"/>
        <item x="682"/>
        <item x="1293"/>
        <item x="1166"/>
        <item x="1238"/>
        <item x="1004"/>
        <item x="1172"/>
        <item x="1169"/>
        <item x="578"/>
        <item x="990"/>
        <item x="1298"/>
        <item x="1246"/>
        <item x="1696"/>
        <item x="1386"/>
        <item x="1249"/>
        <item x="1297"/>
        <item x="1239"/>
        <item x="1341"/>
        <item x="1084"/>
        <item x="1168"/>
        <item x="1576"/>
        <item x="1174"/>
        <item x="876"/>
        <item x="1242"/>
        <item x="857"/>
        <item x="1369"/>
        <item x="1411"/>
        <item x="1295"/>
        <item x="1294"/>
        <item x="1682"/>
        <item x="1679"/>
        <item x="1218"/>
        <item x="1216"/>
        <item x="1027"/>
        <item x="1212"/>
        <item x="1099"/>
        <item x="1394"/>
        <item x="1098"/>
        <item x="1093"/>
        <item x="1245"/>
        <item x="1028"/>
        <item x="939"/>
        <item x="1146"/>
        <item x="376"/>
        <item x="1565"/>
        <item x="1712"/>
        <item x="1171"/>
        <item x="1692"/>
        <item x="1235"/>
        <item x="1442"/>
        <item x="1307"/>
        <item x="776"/>
        <item x="1222"/>
        <item x="1326"/>
        <item x="1179"/>
        <item x="1149"/>
        <item x="1329"/>
        <item x="1008"/>
        <item x="1813"/>
        <item x="1243"/>
        <item x="956"/>
        <item x="681"/>
        <item x="1017"/>
        <item x="1746"/>
        <item x="882"/>
        <item x="1251"/>
        <item x="1247"/>
        <item x="626"/>
        <item x="1289"/>
        <item x="1549"/>
        <item x="1086"/>
        <item x="1151"/>
        <item x="1240"/>
        <item x="1686"/>
        <item x="1209"/>
        <item x="1248"/>
        <item x="761"/>
        <item x="1335"/>
        <item x="1031"/>
        <item x="1155"/>
        <item x="1517"/>
        <item x="1119"/>
        <item x="1219"/>
        <item x="1657"/>
        <item x="1221"/>
        <item x="1154"/>
        <item x="1224"/>
        <item x="1223"/>
        <item x="1148"/>
        <item x="1290"/>
        <item x="1165"/>
        <item x="1327"/>
        <item x="1348"/>
        <item x="1365"/>
        <item x="1323"/>
        <item x="1305"/>
        <item x="1226"/>
        <item x="1220"/>
        <item x="1153"/>
        <item x="701"/>
        <item x="1173"/>
        <item x="976"/>
        <item x="1229"/>
        <item x="1432"/>
        <item x="1316"/>
        <item x="1330"/>
        <item x="1152"/>
        <item x="1088"/>
        <item x="476"/>
        <item x="1231"/>
        <item x="1252"/>
        <item x="845"/>
        <item x="1321"/>
        <item x="1325"/>
        <item x="395"/>
        <item x="1227"/>
        <item x="1156"/>
        <item x="1230"/>
        <item x="1147"/>
        <item x="1241"/>
        <item x="1228"/>
        <item x="869"/>
        <item x="539"/>
        <item x="979"/>
        <item x="1201"/>
        <item t="default"/>
      </items>
    </pivotField>
    <pivotField numFmtId="1" showAll="0"/>
    <pivotField showAll="0"/>
    <pivotField showAll="0"/>
    <pivotField axis="axisRow" showAll="0">
      <items count="5">
        <item x="2"/>
        <item x="0"/>
        <item x="1"/>
        <item x="3"/>
        <item t="default"/>
      </items>
    </pivotField>
    <pivotField showAll="0"/>
    <pivotField axis="axisCol" showAll="0">
      <items count="4">
        <item x="0"/>
        <item x="1"/>
        <item x="2"/>
        <item t="default"/>
      </items>
    </pivotField>
    <pivotField showAll="0"/>
    <pivotField showAll="0"/>
    <pivotField showAll="0"/>
    <pivotField showAll="0">
      <items count="3">
        <item x="1"/>
        <item x="0"/>
        <item t="default"/>
      </items>
    </pivotField>
    <pivotField showAll="0"/>
    <pivotField showAll="0">
      <items count="4">
        <item x="0"/>
        <item x="2"/>
        <item x="1"/>
        <item t="default"/>
      </items>
    </pivotField>
    <pivotField showAll="0">
      <items count="4">
        <item x="2"/>
        <item x="1"/>
        <item x="0"/>
        <item t="default"/>
      </items>
    </pivotField>
    <pivotField dataField="1" showAll="0"/>
  </pivotFields>
  <rowFields count="1">
    <field x="6"/>
  </rowFields>
  <rowItems count="5">
    <i>
      <x/>
    </i>
    <i>
      <x v="1"/>
    </i>
    <i>
      <x v="2"/>
    </i>
    <i>
      <x v="3"/>
    </i>
    <i t="grand">
      <x/>
    </i>
  </rowItems>
  <colFields count="1">
    <field x="8"/>
  </colFields>
  <colItems count="4">
    <i>
      <x/>
    </i>
    <i>
      <x v="1"/>
    </i>
    <i>
      <x v="2"/>
    </i>
    <i t="grand">
      <x/>
    </i>
  </colItems>
  <dataFields count="1">
    <dataField name="Average of charges" fld="16" subtotal="average" baseField="6" baseItem="0" numFmtId="2"/>
  </dataFields>
  <formats count="48">
    <format dxfId="187">
      <pivotArea outline="0" collapsedLevelsAreSubtotals="1" fieldPosition="0"/>
    </format>
    <format dxfId="186">
      <pivotArea field="6" type="button" dataOnly="0" labelOnly="1" outline="0" axis="axisRow" fieldPosition="0"/>
    </format>
    <format dxfId="185">
      <pivotArea dataOnly="0" labelOnly="1" fieldPosition="0">
        <references count="1">
          <reference field="8" count="0"/>
        </references>
      </pivotArea>
    </format>
    <format dxfId="184">
      <pivotArea dataOnly="0" labelOnly="1" grandCol="1" outline="0" fieldPosition="0"/>
    </format>
    <format dxfId="183">
      <pivotArea type="all" dataOnly="0" outline="0" fieldPosition="0"/>
    </format>
    <format dxfId="182">
      <pivotArea outline="0" collapsedLevelsAreSubtotals="1" fieldPosition="0"/>
    </format>
    <format dxfId="181">
      <pivotArea type="origin" dataOnly="0" labelOnly="1" outline="0" fieldPosition="0"/>
    </format>
    <format dxfId="180">
      <pivotArea field="8" type="button" dataOnly="0" labelOnly="1" outline="0" axis="axisCol" fieldPosition="0"/>
    </format>
    <format dxfId="179">
      <pivotArea type="topRight" dataOnly="0" labelOnly="1" outline="0" fieldPosition="0"/>
    </format>
    <format dxfId="178">
      <pivotArea field="6" type="button" dataOnly="0" labelOnly="1" outline="0" axis="axisRow" fieldPosition="0"/>
    </format>
    <format dxfId="177">
      <pivotArea dataOnly="0" labelOnly="1" fieldPosition="0">
        <references count="1">
          <reference field="6" count="0"/>
        </references>
      </pivotArea>
    </format>
    <format dxfId="176">
      <pivotArea dataOnly="0" labelOnly="1" grandRow="1" outline="0" fieldPosition="0"/>
    </format>
    <format dxfId="175">
      <pivotArea dataOnly="0" labelOnly="1" fieldPosition="0">
        <references count="1">
          <reference field="8" count="0"/>
        </references>
      </pivotArea>
    </format>
    <format dxfId="174">
      <pivotArea dataOnly="0" labelOnly="1" grandCol="1" outline="0" fieldPosition="0"/>
    </format>
    <format dxfId="173">
      <pivotArea type="all" dataOnly="0" outline="0" fieldPosition="0"/>
    </format>
    <format dxfId="172">
      <pivotArea outline="0" collapsedLevelsAreSubtotals="1" fieldPosition="0"/>
    </format>
    <format dxfId="171">
      <pivotArea type="origin" dataOnly="0" labelOnly="1" outline="0" fieldPosition="0"/>
    </format>
    <format dxfId="170">
      <pivotArea field="8" type="button" dataOnly="0" labelOnly="1" outline="0" axis="axisCol" fieldPosition="0"/>
    </format>
    <format dxfId="169">
      <pivotArea type="topRight" dataOnly="0" labelOnly="1" outline="0" fieldPosition="0"/>
    </format>
    <format dxfId="168">
      <pivotArea field="6" type="button" dataOnly="0" labelOnly="1" outline="0" axis="axisRow" fieldPosition="0"/>
    </format>
    <format dxfId="167">
      <pivotArea dataOnly="0" labelOnly="1" fieldPosition="0">
        <references count="1">
          <reference field="6" count="0"/>
        </references>
      </pivotArea>
    </format>
    <format dxfId="166">
      <pivotArea dataOnly="0" labelOnly="1" grandRow="1" outline="0" fieldPosition="0"/>
    </format>
    <format dxfId="165">
      <pivotArea dataOnly="0" labelOnly="1" fieldPosition="0">
        <references count="1">
          <reference field="8" count="0"/>
        </references>
      </pivotArea>
    </format>
    <format dxfId="164">
      <pivotArea dataOnly="0" labelOnly="1" grandCol="1" outline="0" fieldPosition="0"/>
    </format>
    <format dxfId="163">
      <pivotArea type="all" dataOnly="0" outline="0" fieldPosition="0"/>
    </format>
    <format dxfId="162">
      <pivotArea outline="0" collapsedLevelsAreSubtotals="1" fieldPosition="0"/>
    </format>
    <format dxfId="161">
      <pivotArea type="origin" dataOnly="0" labelOnly="1" outline="0" fieldPosition="0"/>
    </format>
    <format dxfId="160">
      <pivotArea field="8" type="button" dataOnly="0" labelOnly="1" outline="0" axis="axisCol" fieldPosition="0"/>
    </format>
    <format dxfId="159">
      <pivotArea type="topRight" dataOnly="0" labelOnly="1" outline="0" fieldPosition="0"/>
    </format>
    <format dxfId="158">
      <pivotArea field="6" type="button" dataOnly="0" labelOnly="1" outline="0" axis="axisRow" fieldPosition="0"/>
    </format>
    <format dxfId="157">
      <pivotArea dataOnly="0" labelOnly="1" fieldPosition="0">
        <references count="1">
          <reference field="6" count="0"/>
        </references>
      </pivotArea>
    </format>
    <format dxfId="156">
      <pivotArea dataOnly="0" labelOnly="1" grandRow="1" outline="0" fieldPosition="0"/>
    </format>
    <format dxfId="155">
      <pivotArea dataOnly="0" labelOnly="1" fieldPosition="0">
        <references count="1">
          <reference field="8" count="0"/>
        </references>
      </pivotArea>
    </format>
    <format dxfId="154">
      <pivotArea dataOnly="0" labelOnly="1" grandCol="1" outline="0" fieldPosition="0"/>
    </format>
    <format dxfId="153">
      <pivotArea type="all" dataOnly="0" outline="0" fieldPosition="0"/>
    </format>
    <format dxfId="152">
      <pivotArea outline="0" collapsedLevelsAreSubtotals="1" fieldPosition="0"/>
    </format>
    <format dxfId="151">
      <pivotArea type="origin" dataOnly="0" labelOnly="1" outline="0" fieldPosition="0"/>
    </format>
    <format dxfId="150">
      <pivotArea field="8" type="button" dataOnly="0" labelOnly="1" outline="0" axis="axisCol" fieldPosition="0"/>
    </format>
    <format dxfId="149">
      <pivotArea type="topRight" dataOnly="0" labelOnly="1" outline="0" fieldPosition="0"/>
    </format>
    <format dxfId="148">
      <pivotArea field="6" type="button" dataOnly="0" labelOnly="1" outline="0" axis="axisRow" fieldPosition="0"/>
    </format>
    <format dxfId="147">
      <pivotArea dataOnly="0" labelOnly="1" fieldPosition="0">
        <references count="1">
          <reference field="6" count="0"/>
        </references>
      </pivotArea>
    </format>
    <format dxfId="146">
      <pivotArea dataOnly="0" labelOnly="1" grandRow="1" outline="0" fieldPosition="0"/>
    </format>
    <format dxfId="145">
      <pivotArea dataOnly="0" labelOnly="1" fieldPosition="0">
        <references count="1">
          <reference field="8" count="0"/>
        </references>
      </pivotArea>
    </format>
    <format dxfId="144">
      <pivotArea dataOnly="0" labelOnly="1" grandCol="1" outline="0" fieldPosition="0"/>
    </format>
    <format dxfId="3">
      <pivotArea outline="0" collapsedLevelsAreSubtotals="1" fieldPosition="0"/>
    </format>
    <format dxfId="2">
      <pivotArea dataOnly="0" labelOnly="1" fieldPosition="0">
        <references count="1">
          <reference field="6" count="0"/>
        </references>
      </pivotArea>
    </format>
    <format dxfId="1">
      <pivotArea dataOnly="0" labelOnly="1" grandRow="1" outline="0" fieldPosition="0"/>
    </format>
    <format dxfId="0">
      <pivotArea dataOnly="0" outline="0" fieldPosition="0">
        <references count="1">
          <reference field="8" count="0"/>
        </references>
      </pivotArea>
    </format>
  </formats>
  <chartFormats count="6">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3" format="6" series="1">
      <pivotArea type="data" outline="0" fieldPosition="0">
        <references count="2">
          <reference field="4294967294" count="1" selected="0">
            <x v="0"/>
          </reference>
          <reference field="8" count="1" selected="0">
            <x v="0"/>
          </reference>
        </references>
      </pivotArea>
    </chartFormat>
    <chartFormat chart="3" format="7" series="1">
      <pivotArea type="data" outline="0" fieldPosition="0">
        <references count="2">
          <reference field="4294967294" count="1" selected="0">
            <x v="0"/>
          </reference>
          <reference field="8" count="1" selected="0">
            <x v="1"/>
          </reference>
        </references>
      </pivotArea>
    </chartFormat>
    <chartFormat chart="3"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CEC46D-8F0E-4FDF-937D-A185204999F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tate ID" colHeaderCaption="Hospital tier">
  <location ref="C8:G26" firstHeaderRow="1" firstDataRow="2" firstDataCol="1"/>
  <pivotFields count="17">
    <pivotField showAll="0"/>
    <pivotField axis="axisRow" showAll="0">
      <items count="17">
        <item x="6"/>
        <item x="1"/>
        <item x="0"/>
        <item x="15"/>
        <item x="12"/>
        <item x="3"/>
        <item x="11"/>
        <item x="14"/>
        <item x="9"/>
        <item x="13"/>
        <item x="5"/>
        <item x="10"/>
        <item x="8"/>
        <item x="7"/>
        <item x="4"/>
        <item x="2"/>
        <item t="default"/>
      </items>
    </pivotField>
    <pivotField numFmtId="164" showAll="0"/>
    <pivotField numFmtId="1" showAll="0"/>
    <pivotField showAll="0"/>
    <pivotField showAll="0"/>
    <pivotField showAll="0">
      <items count="5">
        <item x="2"/>
        <item x="0"/>
        <item x="1"/>
        <item x="3"/>
        <item t="default"/>
      </items>
    </pivotField>
    <pivotField showAll="0"/>
    <pivotField showAll="0"/>
    <pivotField showAll="0"/>
    <pivotField showAll="0"/>
    <pivotField showAll="0"/>
    <pivotField showAll="0">
      <items count="3">
        <item x="1"/>
        <item x="0"/>
        <item t="default"/>
      </items>
    </pivotField>
    <pivotField showAll="0"/>
    <pivotField axis="axisCol" showAll="0">
      <items count="4">
        <item x="0"/>
        <item x="2"/>
        <item x="1"/>
        <item t="default"/>
      </items>
    </pivotField>
    <pivotField showAll="0">
      <items count="4">
        <item x="2"/>
        <item x="1"/>
        <item x="0"/>
        <item t="default"/>
      </items>
    </pivotField>
    <pivotField dataField="1" showAll="0"/>
  </pivotFields>
  <rowFields count="1">
    <field x="1"/>
  </rowFields>
  <rowItems count="17">
    <i>
      <x/>
    </i>
    <i>
      <x v="1"/>
    </i>
    <i>
      <x v="2"/>
    </i>
    <i>
      <x v="3"/>
    </i>
    <i>
      <x v="4"/>
    </i>
    <i>
      <x v="5"/>
    </i>
    <i>
      <x v="6"/>
    </i>
    <i>
      <x v="7"/>
    </i>
    <i>
      <x v="8"/>
    </i>
    <i>
      <x v="9"/>
    </i>
    <i>
      <x v="10"/>
    </i>
    <i>
      <x v="11"/>
    </i>
    <i>
      <x v="12"/>
    </i>
    <i>
      <x v="13"/>
    </i>
    <i>
      <x v="14"/>
    </i>
    <i>
      <x v="15"/>
    </i>
    <i t="grand">
      <x/>
    </i>
  </rowItems>
  <colFields count="1">
    <field x="14"/>
  </colFields>
  <colItems count="4">
    <i>
      <x/>
    </i>
    <i>
      <x v="1"/>
    </i>
    <i>
      <x v="2"/>
    </i>
    <i t="grand">
      <x/>
    </i>
  </colItems>
  <dataFields count="1">
    <dataField name="Average of charges" fld="16" subtotal="average" baseField="1" baseItem="0" numFmtId="2"/>
  </dataFields>
  <formats count="48">
    <format dxfId="143">
      <pivotArea outline="0" collapsedLevelsAreSubtotals="1" fieldPosition="0"/>
    </format>
    <format dxfId="142">
      <pivotArea type="all" dataOnly="0" outline="0" fieldPosition="0"/>
    </format>
    <format dxfId="141">
      <pivotArea outline="0" collapsedLevelsAreSubtotals="1" fieldPosition="0"/>
    </format>
    <format dxfId="140">
      <pivotArea type="origin" dataOnly="0" labelOnly="1" outline="0" fieldPosition="0"/>
    </format>
    <format dxfId="139">
      <pivotArea field="14" type="button" dataOnly="0" labelOnly="1" outline="0" axis="axisCol" fieldPosition="0"/>
    </format>
    <format dxfId="138">
      <pivotArea type="topRight" dataOnly="0" labelOnly="1" outline="0" fieldPosition="0"/>
    </format>
    <format dxfId="137">
      <pivotArea field="1" type="button" dataOnly="0" labelOnly="1" outline="0" axis="axisRow" fieldPosition="0"/>
    </format>
    <format dxfId="136">
      <pivotArea dataOnly="0" labelOnly="1" fieldPosition="0">
        <references count="1">
          <reference field="1" count="0"/>
        </references>
      </pivotArea>
    </format>
    <format dxfId="135">
      <pivotArea dataOnly="0" labelOnly="1" grandRow="1" outline="0" fieldPosition="0"/>
    </format>
    <format dxfId="134">
      <pivotArea dataOnly="0" labelOnly="1" fieldPosition="0">
        <references count="1">
          <reference field="14" count="0"/>
        </references>
      </pivotArea>
    </format>
    <format dxfId="133">
      <pivotArea dataOnly="0" labelOnly="1" grandCol="1" outline="0" fieldPosition="0"/>
    </format>
    <format dxfId="132">
      <pivotArea type="all" dataOnly="0" outline="0" fieldPosition="0"/>
    </format>
    <format dxfId="131">
      <pivotArea outline="0" collapsedLevelsAreSubtotals="1" fieldPosition="0"/>
    </format>
    <format dxfId="130">
      <pivotArea type="origin" dataOnly="0" labelOnly="1" outline="0" fieldPosition="0"/>
    </format>
    <format dxfId="129">
      <pivotArea field="14" type="button" dataOnly="0" labelOnly="1" outline="0" axis="axisCol" fieldPosition="0"/>
    </format>
    <format dxfId="128">
      <pivotArea type="topRight" dataOnly="0" labelOnly="1" outline="0" fieldPosition="0"/>
    </format>
    <format dxfId="127">
      <pivotArea field="1" type="button" dataOnly="0" labelOnly="1" outline="0" axis="axisRow" fieldPosition="0"/>
    </format>
    <format dxfId="126">
      <pivotArea dataOnly="0" labelOnly="1" fieldPosition="0">
        <references count="1">
          <reference field="1" count="0"/>
        </references>
      </pivotArea>
    </format>
    <format dxfId="125">
      <pivotArea dataOnly="0" labelOnly="1" grandRow="1" outline="0" fieldPosition="0"/>
    </format>
    <format dxfId="124">
      <pivotArea dataOnly="0" labelOnly="1" fieldPosition="0">
        <references count="1">
          <reference field="14" count="0"/>
        </references>
      </pivotArea>
    </format>
    <format dxfId="123">
      <pivotArea dataOnly="0" labelOnly="1" grandCol="1" outline="0" fieldPosition="0"/>
    </format>
    <format dxfId="122">
      <pivotArea type="all" dataOnly="0" outline="0" fieldPosition="0"/>
    </format>
    <format dxfId="121">
      <pivotArea outline="0" collapsedLevelsAreSubtotals="1" fieldPosition="0"/>
    </format>
    <format dxfId="120">
      <pivotArea type="origin" dataOnly="0" labelOnly="1" outline="0" fieldPosition="0"/>
    </format>
    <format dxfId="119">
      <pivotArea field="14" type="button" dataOnly="0" labelOnly="1" outline="0" axis="axisCol" fieldPosition="0"/>
    </format>
    <format dxfId="118">
      <pivotArea type="topRight" dataOnly="0" labelOnly="1" outline="0" fieldPosition="0"/>
    </format>
    <format dxfId="117">
      <pivotArea field="1" type="button" dataOnly="0" labelOnly="1" outline="0" axis="axisRow" fieldPosition="0"/>
    </format>
    <format dxfId="116">
      <pivotArea dataOnly="0" labelOnly="1" fieldPosition="0">
        <references count="1">
          <reference field="1" count="0"/>
        </references>
      </pivotArea>
    </format>
    <format dxfId="115">
      <pivotArea dataOnly="0" labelOnly="1" grandRow="1" outline="0" fieldPosition="0"/>
    </format>
    <format dxfId="114">
      <pivotArea dataOnly="0" labelOnly="1" fieldPosition="0">
        <references count="1">
          <reference field="14" count="0"/>
        </references>
      </pivotArea>
    </format>
    <format dxfId="113">
      <pivotArea dataOnly="0" labelOnly="1" grandCol="1" outline="0" fieldPosition="0"/>
    </format>
    <format dxfId="112">
      <pivotArea type="all" dataOnly="0" outline="0" fieldPosition="0"/>
    </format>
    <format dxfId="111">
      <pivotArea outline="0" collapsedLevelsAreSubtotals="1" fieldPosition="0"/>
    </format>
    <format dxfId="110">
      <pivotArea dataOnly="0" labelOnly="1" fieldPosition="0">
        <references count="1">
          <reference field="14" count="0"/>
        </references>
      </pivotArea>
    </format>
    <format dxfId="109">
      <pivotArea dataOnly="0" labelOnly="1" grandCol="1" outline="0" fieldPosition="0"/>
    </format>
    <format dxfId="108">
      <pivotArea outline="0" collapsedLevelsAreSubtotals="1" fieldPosition="0"/>
    </format>
    <format dxfId="107">
      <pivotArea dataOnly="0" labelOnly="1" fieldPosition="0">
        <references count="1">
          <reference field="14" count="0"/>
        </references>
      </pivotArea>
    </format>
    <format dxfId="106">
      <pivotArea dataOnly="0" labelOnly="1" grandCol="1" outline="0" fieldPosition="0"/>
    </format>
    <format dxfId="105">
      <pivotArea type="all" dataOnly="0" outline="0" fieldPosition="0"/>
    </format>
    <format dxfId="104">
      <pivotArea outline="0" collapsedLevelsAreSubtotals="1" fieldPosition="0"/>
    </format>
    <format dxfId="103">
      <pivotArea type="origin" dataOnly="0" labelOnly="1" outline="0" fieldPosition="0"/>
    </format>
    <format dxfId="102">
      <pivotArea field="14" type="button" dataOnly="0" labelOnly="1" outline="0" axis="axisCol" fieldPosition="0"/>
    </format>
    <format dxfId="101">
      <pivotArea type="topRight" dataOnly="0" labelOnly="1" outline="0" fieldPosition="0"/>
    </format>
    <format dxfId="100">
      <pivotArea field="1" type="button" dataOnly="0" labelOnly="1" outline="0" axis="axisRow" fieldPosition="0"/>
    </format>
    <format dxfId="99">
      <pivotArea dataOnly="0" labelOnly="1" fieldPosition="0">
        <references count="1">
          <reference field="1" count="0"/>
        </references>
      </pivotArea>
    </format>
    <format dxfId="98">
      <pivotArea dataOnly="0" labelOnly="1" grandRow="1" outline="0" fieldPosition="0"/>
    </format>
    <format dxfId="97">
      <pivotArea dataOnly="0" labelOnly="1" fieldPosition="0">
        <references count="1">
          <reference field="14" count="0"/>
        </references>
      </pivotArea>
    </format>
    <format dxfId="96">
      <pivotArea dataOnly="0" labelOnly="1" grandCol="1" outline="0" fieldPosition="0"/>
    </format>
  </format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4" format="6" series="1">
      <pivotArea type="data" outline="0" fieldPosition="0">
        <references count="2">
          <reference field="4294967294" count="1" selected="0">
            <x v="0"/>
          </reference>
          <reference field="14" count="1" selected="0">
            <x v="0"/>
          </reference>
        </references>
      </pivotArea>
    </chartFormat>
    <chartFormat chart="4" format="7" series="1">
      <pivotArea type="data" outline="0" fieldPosition="0">
        <references count="2">
          <reference field="4294967294" count="1" selected="0">
            <x v="0"/>
          </reference>
          <reference field="14" count="1" selected="0">
            <x v="1"/>
          </reference>
        </references>
      </pivotArea>
    </chartFormat>
    <chartFormat chart="4"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8EABF0-B9CF-45FC-9799-C22CECC3B3B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location ref="C3:E52" firstHeaderRow="0" firstDataRow="1" firstDataCol="1"/>
  <pivotFields count="17">
    <pivotField showAll="0"/>
    <pivotField showAll="0"/>
    <pivotField numFmtId="164" showAll="0"/>
    <pivotField axis="axisRow" numFmtId="1" showAll="0">
      <items count="49">
        <item x="42"/>
        <item x="38"/>
        <item x="43"/>
        <item x="14"/>
        <item x="13"/>
        <item x="23"/>
        <item x="37"/>
        <item x="36"/>
        <item x="16"/>
        <item x="39"/>
        <item x="21"/>
        <item x="40"/>
        <item x="25"/>
        <item x="17"/>
        <item x="29"/>
        <item x="3"/>
        <item x="35"/>
        <item x="30"/>
        <item x="24"/>
        <item x="22"/>
        <item x="41"/>
        <item x="26"/>
        <item x="31"/>
        <item x="10"/>
        <item x="9"/>
        <item x="20"/>
        <item x="1"/>
        <item x="2"/>
        <item x="5"/>
        <item x="34"/>
        <item x="15"/>
        <item x="19"/>
        <item x="7"/>
        <item x="12"/>
        <item x="6"/>
        <item x="4"/>
        <item x="0"/>
        <item x="11"/>
        <item x="8"/>
        <item x="18"/>
        <item x="28"/>
        <item x="32"/>
        <item x="27"/>
        <item x="44"/>
        <item x="46"/>
        <item x="33"/>
        <item x="45"/>
        <item x="47"/>
        <item t="default"/>
      </items>
    </pivotField>
    <pivotField showAll="0"/>
    <pivotField dataField="1" showAll="0"/>
    <pivotField showAll="0">
      <items count="5">
        <item x="2"/>
        <item x="0"/>
        <item x="1"/>
        <item x="3"/>
        <item t="default"/>
      </items>
    </pivotField>
    <pivotField dataField="1" showAll="0"/>
    <pivotField showAll="0"/>
    <pivotField showAll="0"/>
    <pivotField showAll="0"/>
    <pivotField showAll="0"/>
    <pivotField showAll="0">
      <items count="3">
        <item x="1"/>
        <item x="0"/>
        <item t="default"/>
      </items>
    </pivotField>
    <pivotField showAll="0"/>
    <pivotField showAll="0">
      <items count="4">
        <item x="0"/>
        <item x="2"/>
        <item x="1"/>
        <item t="default"/>
      </items>
    </pivotField>
    <pivotField showAll="0">
      <items count="4">
        <item x="2"/>
        <item x="1"/>
        <item x="0"/>
        <item t="default"/>
      </items>
    </pivotField>
    <pivotField showAll="0"/>
  </pivotFields>
  <rowFields count="1">
    <field x="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5" subtotal="average" baseField="3" baseItem="1"/>
    <dataField name="Average of HBA1C" fld="7" subtotal="average" baseField="3" baseItem="1"/>
  </dataFields>
  <formats count="43">
    <format dxfId="95">
      <pivotArea outline="0" collapsedLevelsAreSubtotals="1" fieldPosition="0"/>
    </format>
    <format dxfId="94">
      <pivotArea dataOnly="0" labelOnly="1" fieldPosition="0">
        <references count="1">
          <reference field="3" count="0"/>
        </references>
      </pivotArea>
    </format>
    <format dxfId="93">
      <pivotArea dataOnly="0" labelOnly="1" grandRow="1" outline="0" fieldPosition="0"/>
    </format>
    <format dxfId="92">
      <pivotArea type="all" dataOnly="0" outline="0" fieldPosition="0"/>
    </format>
    <format dxfId="91">
      <pivotArea outline="0" collapsedLevelsAreSubtotals="1" fieldPosition="0"/>
    </format>
    <format dxfId="90">
      <pivotArea field="3" type="button" dataOnly="0" labelOnly="1" outline="0" axis="axisRow" fieldPosition="0"/>
    </format>
    <format dxfId="89">
      <pivotArea dataOnly="0" labelOnly="1" fieldPosition="0">
        <references count="1">
          <reference field="3" count="0"/>
        </references>
      </pivotArea>
    </format>
    <format dxfId="88">
      <pivotArea dataOnly="0" labelOnly="1" grandRow="1" outline="0" fieldPosition="0"/>
    </format>
    <format dxfId="87">
      <pivotArea dataOnly="0" labelOnly="1" outline="0" fieldPosition="0">
        <references count="1">
          <reference field="4294967294" count="2">
            <x v="0"/>
            <x v="1"/>
          </reference>
        </references>
      </pivotArea>
    </format>
    <format dxfId="86">
      <pivotArea type="all" dataOnly="0" outline="0" fieldPosition="0"/>
    </format>
    <format dxfId="85">
      <pivotArea outline="0" collapsedLevelsAreSubtotals="1" fieldPosition="0"/>
    </format>
    <format dxfId="84">
      <pivotArea field="3" type="button" dataOnly="0" labelOnly="1" outline="0" axis="axisRow" fieldPosition="0"/>
    </format>
    <format dxfId="83">
      <pivotArea dataOnly="0" labelOnly="1" fieldPosition="0">
        <references count="1">
          <reference field="3" count="0"/>
        </references>
      </pivotArea>
    </format>
    <format dxfId="82">
      <pivotArea dataOnly="0" labelOnly="1" grandRow="1" outline="0" fieldPosition="0"/>
    </format>
    <format dxfId="81">
      <pivotArea dataOnly="0" labelOnly="1" outline="0" fieldPosition="0">
        <references count="1">
          <reference field="4294967294" count="2">
            <x v="0"/>
            <x v="1"/>
          </reference>
        </references>
      </pivotArea>
    </format>
    <format dxfId="80">
      <pivotArea type="all" dataOnly="0" outline="0" fieldPosition="0"/>
    </format>
    <format dxfId="79">
      <pivotArea outline="0" collapsedLevelsAreSubtotals="1" fieldPosition="0"/>
    </format>
    <format dxfId="78">
      <pivotArea field="3" type="button" dataOnly="0" labelOnly="1" outline="0" axis="axisRow" fieldPosition="0"/>
    </format>
    <format dxfId="77">
      <pivotArea dataOnly="0" labelOnly="1" fieldPosition="0">
        <references count="1">
          <reference field="3" count="0"/>
        </references>
      </pivotArea>
    </format>
    <format dxfId="76">
      <pivotArea dataOnly="0" labelOnly="1" grandRow="1" outline="0" fieldPosition="0"/>
    </format>
    <format dxfId="75">
      <pivotArea dataOnly="0" labelOnly="1" outline="0" fieldPosition="0">
        <references count="1">
          <reference field="4294967294" count="2">
            <x v="0"/>
            <x v="1"/>
          </reference>
        </references>
      </pivotArea>
    </format>
    <format dxfId="74">
      <pivotArea type="all" dataOnly="0" outline="0" fieldPosition="0"/>
    </format>
    <format dxfId="73">
      <pivotArea outline="0" collapsedLevelsAreSubtotals="1" fieldPosition="0"/>
    </format>
    <format dxfId="72">
      <pivotArea field="3" type="button" dataOnly="0" labelOnly="1" outline="0" axis="axisRow" fieldPosition="0"/>
    </format>
    <format dxfId="71">
      <pivotArea dataOnly="0" labelOnly="1" fieldPosition="0">
        <references count="1">
          <reference field="3" count="0"/>
        </references>
      </pivotArea>
    </format>
    <format dxfId="70">
      <pivotArea dataOnly="0" labelOnly="1" grandRow="1" outline="0" fieldPosition="0"/>
    </format>
    <format dxfId="69">
      <pivotArea dataOnly="0" labelOnly="1" outline="0" fieldPosition="0">
        <references count="1">
          <reference field="4294967294" count="2">
            <x v="0"/>
            <x v="1"/>
          </reference>
        </references>
      </pivotArea>
    </format>
    <format dxfId="68">
      <pivotArea type="all" dataOnly="0" outline="0" fieldPosition="0"/>
    </format>
    <format dxfId="67">
      <pivotArea outline="0" collapsedLevelsAreSubtotals="1" fieldPosition="0"/>
    </format>
    <format dxfId="66">
      <pivotArea field="3" type="button" dataOnly="0" labelOnly="1" outline="0" axis="axisRow" fieldPosition="0"/>
    </format>
    <format dxfId="65">
      <pivotArea dataOnly="0" labelOnly="1" fieldPosition="0">
        <references count="1">
          <reference field="3" count="0"/>
        </references>
      </pivotArea>
    </format>
    <format dxfId="64">
      <pivotArea dataOnly="0" labelOnly="1" grandRow="1" outline="0" fieldPosition="0"/>
    </format>
    <format dxfId="63">
      <pivotArea dataOnly="0" labelOnly="1" outline="0" fieldPosition="0">
        <references count="1">
          <reference field="4294967294" count="2">
            <x v="0"/>
            <x v="1"/>
          </reference>
        </references>
      </pivotArea>
    </format>
    <format dxfId="62">
      <pivotArea field="3" type="button" dataOnly="0" labelOnly="1" outline="0" axis="axisRow" fieldPosition="0"/>
    </format>
    <format dxfId="61">
      <pivotArea dataOnly="0" labelOnly="1" fieldPosition="0">
        <references count="1">
          <reference field="3" count="0"/>
        </references>
      </pivotArea>
    </format>
    <format dxfId="60">
      <pivotArea dataOnly="0" labelOnly="1" grandRow="1" outline="0" fieldPosition="0"/>
    </format>
    <format dxfId="59">
      <pivotArea field="3" dataOnly="0" grandRow="1" axis="axisRow" fieldPosition="0">
        <references count="1">
          <reference field="3" count="1">
            <x v="47"/>
          </reference>
        </references>
      </pivotArea>
    </format>
    <format dxfId="58">
      <pivotArea type="all" dataOnly="0" outline="0" fieldPosition="0"/>
    </format>
    <format dxfId="57">
      <pivotArea outline="0" collapsedLevelsAreSubtotals="1" fieldPosition="0"/>
    </format>
    <format dxfId="56">
      <pivotArea field="3" type="button" dataOnly="0" labelOnly="1" outline="0" axis="axisRow" fieldPosition="0"/>
    </format>
    <format dxfId="55">
      <pivotArea dataOnly="0" labelOnly="1" fieldPosition="0">
        <references count="1">
          <reference field="3" count="0"/>
        </references>
      </pivotArea>
    </format>
    <format dxfId="54">
      <pivotArea dataOnly="0" labelOnly="1" grandRow="1" outline="0" fieldPosition="0"/>
    </format>
    <format dxfId="5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AB85D3-0C1E-4CC8-A8C1-D67C494FF94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location ref="C3:D52" firstHeaderRow="1" firstDataRow="1" firstDataCol="1"/>
  <pivotFields count="17">
    <pivotField showAll="0"/>
    <pivotField showAll="0"/>
    <pivotField numFmtId="164" showAll="0"/>
    <pivotField axis="axisRow" numFmtId="1" showAll="0">
      <items count="49">
        <item x="42"/>
        <item x="38"/>
        <item x="43"/>
        <item x="14"/>
        <item x="13"/>
        <item x="23"/>
        <item x="37"/>
        <item x="36"/>
        <item x="16"/>
        <item x="39"/>
        <item x="21"/>
        <item x="40"/>
        <item x="25"/>
        <item x="17"/>
        <item x="29"/>
        <item x="3"/>
        <item x="35"/>
        <item x="30"/>
        <item x="24"/>
        <item x="22"/>
        <item x="41"/>
        <item x="26"/>
        <item x="31"/>
        <item x="10"/>
        <item x="9"/>
        <item x="20"/>
        <item x="1"/>
        <item x="2"/>
        <item x="5"/>
        <item x="34"/>
        <item x="15"/>
        <item x="19"/>
        <item x="7"/>
        <item x="12"/>
        <item x="6"/>
        <item x="4"/>
        <item x="0"/>
        <item x="11"/>
        <item x="8"/>
        <item x="18"/>
        <item x="28"/>
        <item x="32"/>
        <item x="27"/>
        <item x="44"/>
        <item x="46"/>
        <item x="33"/>
        <item x="45"/>
        <item x="47"/>
        <item t="default"/>
      </items>
    </pivotField>
    <pivotField showAll="0"/>
    <pivotField showAll="0"/>
    <pivotField showAll="0">
      <items count="5">
        <item x="2"/>
        <item x="0"/>
        <item x="1"/>
        <item x="3"/>
        <item t="default"/>
      </items>
    </pivotField>
    <pivotField showAll="0"/>
    <pivotField showAll="0"/>
    <pivotField showAll="0"/>
    <pivotField showAll="0"/>
    <pivotField showAll="0"/>
    <pivotField showAll="0">
      <items count="3">
        <item x="1"/>
        <item x="0"/>
        <item t="default"/>
      </items>
    </pivotField>
    <pivotField showAll="0"/>
    <pivotField showAll="0">
      <items count="4">
        <item x="0"/>
        <item x="2"/>
        <item x="1"/>
        <item t="default"/>
      </items>
    </pivotField>
    <pivotField showAll="0">
      <items count="4">
        <item x="2"/>
        <item x="1"/>
        <item x="0"/>
        <item t="default"/>
      </items>
    </pivotField>
    <pivotField dataField="1" showAll="0"/>
  </pivotFields>
  <rowFields count="1">
    <field x="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6" subtotal="average" baseField="3" baseItem="7" numFmtId="2"/>
  </dataFields>
  <formats count="25">
    <format dxfId="52">
      <pivotArea outline="0" collapsedLevelsAreSubtotals="1" fieldPosition="0"/>
    </format>
    <format dxfId="51">
      <pivotArea type="all" dataOnly="0" outline="0" fieldPosition="0"/>
    </format>
    <format dxfId="50">
      <pivotArea outline="0" collapsedLevelsAreSubtotals="1" fieldPosition="0"/>
    </format>
    <format dxfId="49">
      <pivotArea field="3" type="button" dataOnly="0" labelOnly="1" outline="0" axis="axisRow" fieldPosition="0"/>
    </format>
    <format dxfId="48">
      <pivotArea dataOnly="0" labelOnly="1" fieldPosition="0">
        <references count="1">
          <reference field="3" count="0"/>
        </references>
      </pivotArea>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3" type="button" dataOnly="0" labelOnly="1" outline="0" axis="axisRow" fieldPosition="0"/>
    </format>
    <format dxfId="42">
      <pivotArea dataOnly="0" labelOnly="1" fieldPosition="0">
        <references count="1">
          <reference field="3" count="0"/>
        </references>
      </pivotArea>
    </format>
    <format dxfId="41">
      <pivotArea dataOnly="0" labelOnly="1" grandRow="1" outline="0"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3" type="button" dataOnly="0" labelOnly="1" outline="0" axis="axisRow" fieldPosition="0"/>
    </format>
    <format dxfId="36">
      <pivotArea dataOnly="0" labelOnly="1" fieldPosition="0">
        <references count="1">
          <reference field="3" count="0"/>
        </references>
      </pivotArea>
    </format>
    <format dxfId="35">
      <pivotArea dataOnly="0" labelOnly="1" grandRow="1" outline="0"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3" type="button" dataOnly="0" labelOnly="1" outline="0" axis="axisRow" fieldPosition="0"/>
    </format>
    <format dxfId="30">
      <pivotArea dataOnly="0" labelOnly="1" fieldPosition="0">
        <references count="1">
          <reference field="3" count="0"/>
        </references>
      </pivotArea>
    </format>
    <format dxfId="29">
      <pivotArea dataOnly="0" labelOnly="1" grandRow="1" outline="0"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136769C4-059C-483D-A9C4-3B9E1101AAB4}" sourceName="smoker">
  <pivotTables>
    <pivotTable tabId="17" name="PivotTable12"/>
    <pivotTable tabId="14" name="PivotTable9"/>
    <pivotTable tabId="18" name="PivotTable13"/>
    <pivotTable tabId="19" name="PivotTable1"/>
    <pivotTable tabId="13" name="PivotTable6"/>
    <pivotTable tabId="13" name="PivotTable7"/>
  </pivotTables>
  <data>
    <tabular pivotCacheId="213304046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tier" xr10:uid="{1366C6A3-9852-4BE1-8476-2A57A1E40988}" sourceName="Hospital tier">
  <pivotTables>
    <pivotTable tabId="17" name="PivotTable12"/>
    <pivotTable tabId="14" name="PivotTable9"/>
    <pivotTable tabId="18" name="PivotTable13"/>
    <pivotTable tabId="19" name="PivotTable1"/>
    <pivotTable tabId="13" name="PivotTable6"/>
    <pivotTable tabId="13" name="PivotTable7"/>
  </pivotTables>
  <data>
    <tabular pivotCacheId="213304046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A54ACCAF-F1FF-4660-8974-36DDB223BB43}" sourceName="Weight Status">
  <pivotTables>
    <pivotTable tabId="14" name="PivotTable9"/>
    <pivotTable tabId="17" name="PivotTable12"/>
    <pivotTable tabId="18" name="PivotTable13"/>
    <pivotTable tabId="19" name="PivotTable1"/>
    <pivotTable tabId="13" name="PivotTable6"/>
    <pivotTable tabId="13" name="PivotTable7"/>
  </pivotTables>
  <data>
    <tabular pivotCacheId="2133040469">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tier" xr10:uid="{9B4D9F51-1D4F-4D9C-B87C-EA634B69DABE}" sourceName="City tier">
  <pivotTables>
    <pivotTable tabId="13" name="PivotTable6"/>
    <pivotTable tabId="14" name="PivotTable9"/>
    <pivotTable tabId="17" name="PivotTable12"/>
    <pivotTable tabId="18" name="PivotTable13"/>
    <pivotTable tabId="19" name="PivotTable1"/>
    <pivotTable tabId="13" name="PivotTable7"/>
  </pivotTables>
  <data>
    <tabular pivotCacheId="213304046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moker" xr10:uid="{339C2C90-552F-4616-B4A0-9B6F16C777AE}" cache="Slicer_smoker" caption="smoker" style="SlicerStyleLight3" rowHeight="257175"/>
  <slicer name="Hospital tier" xr10:uid="{2146D507-127C-4F2D-87A9-6B4A9FE44977}" cache="Slicer_Hospital_tier" caption="Hospital tier" style="SlicerStyleLight3" rowHeight="257175"/>
  <slicer name="Weight Status" xr10:uid="{9955F6DB-1A77-4CFC-BDAE-EE6547918B90}" cache="Slicer_Weight_Status" caption="Weight Status" columnCount="2" style="SlicerStyleLight3" rowHeight="257175"/>
  <slicer name="City tier" xr10:uid="{4C66EEB8-7C8E-410B-A5E4-D71A5FB8A07C}" cache="Slicer_City_tier" caption="City tier" style="SlicerStyleLight3"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7344968-FB2A-4E8E-89CC-3E9BEABB5C9F}">
  <we:reference id="WA200010215" version="2.0.0.1" store="Omex" storeType="OMEX"/>
  <we:alternateReferences>
    <we:reference id="WA200010215" version="2.0.0.1" store="WA200010215" storeType="OMEX"/>
  </we:alternateReferences>
  <we:properties>
    <we:property name="bps.codex_control.document_id" value="&quot;f28cade1-dcc6-4fc8-a17a-feb321014958&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3BD51-36F6-458B-B41C-273610427E9E}">
  <dimension ref="A1:D2336"/>
  <sheetViews>
    <sheetView topLeftCell="A2306" workbookViewId="0">
      <selection activeCell="A2" sqref="A2:A2336"/>
    </sheetView>
  </sheetViews>
  <sheetFormatPr defaultRowHeight="15" x14ac:dyDescent="0.25"/>
  <cols>
    <col min="1" max="1" width="12.5703125" bestFit="1" customWidth="1"/>
    <col min="2" max="2" width="5" bestFit="1" customWidth="1"/>
    <col min="3" max="3" width="21.42578125" bestFit="1" customWidth="1"/>
    <col min="4" max="4" width="20.42578125" bestFit="1" customWidth="1"/>
  </cols>
  <sheetData>
    <row r="1" spans="1:4" ht="15.75" x14ac:dyDescent="0.25">
      <c r="A1" s="9" t="s">
        <v>0</v>
      </c>
      <c r="B1" s="9" t="s">
        <v>2385</v>
      </c>
      <c r="C1" s="9" t="s">
        <v>2386</v>
      </c>
      <c r="D1" s="9" t="s">
        <v>2387</v>
      </c>
    </row>
    <row r="2" spans="1:4" ht="15.75" x14ac:dyDescent="0.25">
      <c r="A2" s="10" t="s">
        <v>19</v>
      </c>
      <c r="B2" s="3" t="s">
        <v>2388</v>
      </c>
      <c r="C2" s="3" t="s">
        <v>2389</v>
      </c>
      <c r="D2" s="10" t="s">
        <v>2390</v>
      </c>
    </row>
    <row r="3" spans="1:4" ht="15.75" x14ac:dyDescent="0.25">
      <c r="A3" s="10" t="s">
        <v>26</v>
      </c>
      <c r="B3" s="3" t="s">
        <v>2391</v>
      </c>
      <c r="C3" s="3" t="s">
        <v>2392</v>
      </c>
      <c r="D3" s="10" t="s">
        <v>2393</v>
      </c>
    </row>
    <row r="4" spans="1:4" ht="15.75" x14ac:dyDescent="0.25">
      <c r="A4" s="10" t="s">
        <v>30</v>
      </c>
      <c r="B4" s="3" t="s">
        <v>2391</v>
      </c>
      <c r="C4" s="3" t="s">
        <v>2394</v>
      </c>
      <c r="D4" s="10" t="s">
        <v>2395</v>
      </c>
    </row>
    <row r="5" spans="1:4" ht="15.75" x14ac:dyDescent="0.25">
      <c r="A5" s="10" t="s">
        <v>34</v>
      </c>
      <c r="B5" s="3" t="s">
        <v>2388</v>
      </c>
      <c r="C5" s="3" t="s">
        <v>2396</v>
      </c>
      <c r="D5" s="10" t="s">
        <v>2397</v>
      </c>
    </row>
    <row r="6" spans="1:4" ht="15.75" x14ac:dyDescent="0.25">
      <c r="A6" s="10" t="s">
        <v>37</v>
      </c>
      <c r="B6" s="3" t="s">
        <v>2388</v>
      </c>
      <c r="C6" s="3" t="s">
        <v>2398</v>
      </c>
      <c r="D6" s="10" t="s">
        <v>2399</v>
      </c>
    </row>
    <row r="7" spans="1:4" ht="15.75" x14ac:dyDescent="0.25">
      <c r="A7" s="10" t="s">
        <v>40</v>
      </c>
      <c r="B7" s="3" t="s">
        <v>2391</v>
      </c>
      <c r="C7" s="3" t="s">
        <v>2400</v>
      </c>
      <c r="D7" s="10" t="s">
        <v>2401</v>
      </c>
    </row>
    <row r="8" spans="1:4" ht="15.75" x14ac:dyDescent="0.25">
      <c r="A8" s="10" t="s">
        <v>43</v>
      </c>
      <c r="B8" s="3" t="s">
        <v>2391</v>
      </c>
      <c r="C8" s="3" t="s">
        <v>2402</v>
      </c>
      <c r="D8" s="10" t="s">
        <v>2403</v>
      </c>
    </row>
    <row r="9" spans="1:4" ht="15.75" x14ac:dyDescent="0.25">
      <c r="A9" s="10" t="s">
        <v>45</v>
      </c>
      <c r="B9" s="3" t="s">
        <v>2391</v>
      </c>
      <c r="C9" s="3" t="s">
        <v>2404</v>
      </c>
      <c r="D9" s="10" t="s">
        <v>2405</v>
      </c>
    </row>
    <row r="10" spans="1:4" ht="15.75" x14ac:dyDescent="0.25">
      <c r="A10" s="10" t="s">
        <v>49</v>
      </c>
      <c r="B10" s="3" t="s">
        <v>2391</v>
      </c>
      <c r="C10" s="3" t="s">
        <v>2406</v>
      </c>
      <c r="D10" s="10" t="s">
        <v>2407</v>
      </c>
    </row>
    <row r="11" spans="1:4" ht="15.75" x14ac:dyDescent="0.25">
      <c r="A11" s="10" t="s">
        <v>27</v>
      </c>
      <c r="B11" s="3" t="s">
        <v>2388</v>
      </c>
      <c r="C11" s="3" t="s">
        <v>2408</v>
      </c>
      <c r="D11" s="10" t="s">
        <v>2409</v>
      </c>
    </row>
    <row r="12" spans="1:4" ht="15.75" x14ac:dyDescent="0.25">
      <c r="A12" s="10" t="s">
        <v>54</v>
      </c>
      <c r="B12" s="3" t="s">
        <v>2388</v>
      </c>
      <c r="C12" s="3" t="s">
        <v>2410</v>
      </c>
      <c r="D12" s="10" t="s">
        <v>2411</v>
      </c>
    </row>
    <row r="13" spans="1:4" ht="15.75" x14ac:dyDescent="0.25">
      <c r="A13" s="10" t="s">
        <v>57</v>
      </c>
      <c r="B13" s="3" t="s">
        <v>2391</v>
      </c>
      <c r="C13" s="3" t="s">
        <v>2412</v>
      </c>
      <c r="D13" s="10" t="s">
        <v>2413</v>
      </c>
    </row>
    <row r="14" spans="1:4" ht="15.75" x14ac:dyDescent="0.25">
      <c r="A14" s="10" t="s">
        <v>59</v>
      </c>
      <c r="B14" s="3" t="s">
        <v>2391</v>
      </c>
      <c r="C14" s="3" t="s">
        <v>2414</v>
      </c>
      <c r="D14" s="10" t="s">
        <v>2415</v>
      </c>
    </row>
    <row r="15" spans="1:4" ht="15.75" x14ac:dyDescent="0.25">
      <c r="A15" s="10" t="s">
        <v>62</v>
      </c>
      <c r="B15" s="3" t="s">
        <v>2391</v>
      </c>
      <c r="C15" s="3" t="s">
        <v>2416</v>
      </c>
      <c r="D15" s="10" t="s">
        <v>2417</v>
      </c>
    </row>
    <row r="16" spans="1:4" ht="15.75" x14ac:dyDescent="0.25">
      <c r="A16" s="10" t="s">
        <v>64</v>
      </c>
      <c r="B16" s="3" t="s">
        <v>2388</v>
      </c>
      <c r="C16" s="3" t="s">
        <v>2418</v>
      </c>
      <c r="D16" s="10" t="s">
        <v>2419</v>
      </c>
    </row>
    <row r="17" spans="1:4" ht="15.75" x14ac:dyDescent="0.25">
      <c r="A17" s="10" t="s">
        <v>66</v>
      </c>
      <c r="B17" s="3" t="s">
        <v>2391</v>
      </c>
      <c r="C17" s="3" t="s">
        <v>2420</v>
      </c>
      <c r="D17" s="10" t="s">
        <v>2421</v>
      </c>
    </row>
    <row r="18" spans="1:4" ht="15.75" x14ac:dyDescent="0.25">
      <c r="A18" s="10" t="s">
        <v>68</v>
      </c>
      <c r="B18" s="3" t="s">
        <v>2388</v>
      </c>
      <c r="C18" s="3" t="s">
        <v>2422</v>
      </c>
      <c r="D18" s="10" t="s">
        <v>2423</v>
      </c>
    </row>
    <row r="19" spans="1:4" ht="15.75" x14ac:dyDescent="0.25">
      <c r="A19" s="10" t="s">
        <v>70</v>
      </c>
      <c r="B19" s="3" t="s">
        <v>2388</v>
      </c>
      <c r="C19" s="3" t="s">
        <v>2424</v>
      </c>
      <c r="D19" s="10" t="s">
        <v>2425</v>
      </c>
    </row>
    <row r="20" spans="1:4" ht="15.75" x14ac:dyDescent="0.25">
      <c r="A20" s="10" t="s">
        <v>72</v>
      </c>
      <c r="B20" s="3" t="s">
        <v>2391</v>
      </c>
      <c r="C20" s="3" t="s">
        <v>2426</v>
      </c>
      <c r="D20" s="10" t="s">
        <v>2427</v>
      </c>
    </row>
    <row r="21" spans="1:4" ht="15.75" x14ac:dyDescent="0.25">
      <c r="A21" s="10" t="s">
        <v>74</v>
      </c>
      <c r="B21" s="3" t="s">
        <v>2391</v>
      </c>
      <c r="C21" s="3" t="s">
        <v>2428</v>
      </c>
      <c r="D21" s="10" t="s">
        <v>2429</v>
      </c>
    </row>
    <row r="22" spans="1:4" ht="15.75" x14ac:dyDescent="0.25">
      <c r="A22" s="10" t="s">
        <v>76</v>
      </c>
      <c r="B22" s="3" t="s">
        <v>2391</v>
      </c>
      <c r="C22" s="3" t="s">
        <v>2430</v>
      </c>
      <c r="D22" s="10" t="s">
        <v>2431</v>
      </c>
    </row>
    <row r="23" spans="1:4" ht="15.75" x14ac:dyDescent="0.25">
      <c r="A23" s="10" t="s">
        <v>78</v>
      </c>
      <c r="B23" s="3" t="s">
        <v>2388</v>
      </c>
      <c r="C23" s="3" t="s">
        <v>2432</v>
      </c>
      <c r="D23" s="10" t="s">
        <v>2433</v>
      </c>
    </row>
    <row r="24" spans="1:4" ht="15.75" x14ac:dyDescent="0.25">
      <c r="A24" s="10" t="s">
        <v>80</v>
      </c>
      <c r="B24" s="3" t="s">
        <v>2388</v>
      </c>
      <c r="C24" s="3" t="s">
        <v>2434</v>
      </c>
      <c r="D24" s="10" t="s">
        <v>2435</v>
      </c>
    </row>
    <row r="25" spans="1:4" ht="15.75" x14ac:dyDescent="0.25">
      <c r="A25" s="10" t="s">
        <v>82</v>
      </c>
      <c r="B25" s="3" t="s">
        <v>2391</v>
      </c>
      <c r="C25" s="3" t="s">
        <v>2436</v>
      </c>
      <c r="D25" s="10" t="s">
        <v>2437</v>
      </c>
    </row>
    <row r="26" spans="1:4" ht="15.75" x14ac:dyDescent="0.25">
      <c r="A26" s="10" t="s">
        <v>84</v>
      </c>
      <c r="B26" s="3" t="s">
        <v>2391</v>
      </c>
      <c r="C26" s="3" t="s">
        <v>2438</v>
      </c>
      <c r="D26" s="10" t="s">
        <v>2439</v>
      </c>
    </row>
    <row r="27" spans="1:4" ht="15.75" x14ac:dyDescent="0.25">
      <c r="A27" s="10" t="s">
        <v>86</v>
      </c>
      <c r="B27" s="3" t="s">
        <v>2391</v>
      </c>
      <c r="C27" s="3" t="s">
        <v>2440</v>
      </c>
      <c r="D27" s="10" t="s">
        <v>2441</v>
      </c>
    </row>
    <row r="28" spans="1:4" ht="15.75" x14ac:dyDescent="0.25">
      <c r="A28" s="10" t="s">
        <v>88</v>
      </c>
      <c r="B28" s="3" t="s">
        <v>2391</v>
      </c>
      <c r="C28" s="3" t="s">
        <v>2442</v>
      </c>
      <c r="D28" s="10" t="s">
        <v>2443</v>
      </c>
    </row>
    <row r="29" spans="1:4" ht="15.75" x14ac:dyDescent="0.25">
      <c r="A29" s="10" t="s">
        <v>90</v>
      </c>
      <c r="B29" s="3" t="s">
        <v>2388</v>
      </c>
      <c r="C29" s="3" t="s">
        <v>2444</v>
      </c>
      <c r="D29" s="10" t="s">
        <v>2445</v>
      </c>
    </row>
    <row r="30" spans="1:4" ht="15.75" x14ac:dyDescent="0.25">
      <c r="A30" s="10" t="s">
        <v>92</v>
      </c>
      <c r="B30" s="3" t="s">
        <v>2391</v>
      </c>
      <c r="C30" s="3" t="s">
        <v>2404</v>
      </c>
      <c r="D30" s="10" t="s">
        <v>2446</v>
      </c>
    </row>
    <row r="31" spans="1:4" ht="15.75" x14ac:dyDescent="0.25">
      <c r="A31" s="10" t="s">
        <v>94</v>
      </c>
      <c r="B31" s="3" t="s">
        <v>2388</v>
      </c>
      <c r="C31" s="3" t="s">
        <v>2447</v>
      </c>
      <c r="D31" s="10" t="s">
        <v>2448</v>
      </c>
    </row>
    <row r="32" spans="1:4" ht="15.75" x14ac:dyDescent="0.25">
      <c r="A32" s="10" t="s">
        <v>96</v>
      </c>
      <c r="B32" s="3" t="s">
        <v>2388</v>
      </c>
      <c r="C32" s="3" t="s">
        <v>2449</v>
      </c>
      <c r="D32" s="10" t="s">
        <v>2450</v>
      </c>
    </row>
    <row r="33" spans="1:4" ht="15.75" x14ac:dyDescent="0.25">
      <c r="A33" s="10" t="s">
        <v>98</v>
      </c>
      <c r="B33" s="3" t="s">
        <v>2391</v>
      </c>
      <c r="C33" s="3" t="s">
        <v>2451</v>
      </c>
      <c r="D33" s="10" t="s">
        <v>2452</v>
      </c>
    </row>
    <row r="34" spans="1:4" ht="15.75" x14ac:dyDescent="0.25">
      <c r="A34" s="10" t="s">
        <v>100</v>
      </c>
      <c r="B34" s="3" t="s">
        <v>2391</v>
      </c>
      <c r="C34" s="3" t="s">
        <v>2453</v>
      </c>
      <c r="D34" s="10" t="s">
        <v>2454</v>
      </c>
    </row>
    <row r="35" spans="1:4" ht="15.75" x14ac:dyDescent="0.25">
      <c r="A35" s="10" t="s">
        <v>102</v>
      </c>
      <c r="B35" s="3" t="s">
        <v>2388</v>
      </c>
      <c r="C35" s="3" t="s">
        <v>2455</v>
      </c>
      <c r="D35" s="10" t="s">
        <v>2456</v>
      </c>
    </row>
    <row r="36" spans="1:4" ht="15.75" x14ac:dyDescent="0.25">
      <c r="A36" s="10" t="s">
        <v>104</v>
      </c>
      <c r="B36" s="3" t="s">
        <v>2388</v>
      </c>
      <c r="C36" s="3" t="s">
        <v>2457</v>
      </c>
      <c r="D36" s="10" t="s">
        <v>2458</v>
      </c>
    </row>
    <row r="37" spans="1:4" ht="15.75" x14ac:dyDescent="0.25">
      <c r="A37" s="10" t="s">
        <v>106</v>
      </c>
      <c r="B37" s="3" t="s">
        <v>2391</v>
      </c>
      <c r="C37" s="3" t="s">
        <v>2459</v>
      </c>
      <c r="D37" s="10" t="s">
        <v>2460</v>
      </c>
    </row>
    <row r="38" spans="1:4" ht="15.75" x14ac:dyDescent="0.25">
      <c r="A38" s="10" t="s">
        <v>108</v>
      </c>
      <c r="B38" s="3" t="s">
        <v>2391</v>
      </c>
      <c r="C38" s="3" t="s">
        <v>2461</v>
      </c>
      <c r="D38" s="10" t="s">
        <v>2462</v>
      </c>
    </row>
    <row r="39" spans="1:4" ht="15.75" x14ac:dyDescent="0.25">
      <c r="A39" s="10" t="s">
        <v>110</v>
      </c>
      <c r="B39" s="3" t="s">
        <v>2388</v>
      </c>
      <c r="C39" s="3" t="s">
        <v>2463</v>
      </c>
      <c r="D39" s="10" t="s">
        <v>2464</v>
      </c>
    </row>
    <row r="40" spans="1:4" ht="15.75" x14ac:dyDescent="0.25">
      <c r="A40" s="10" t="s">
        <v>112</v>
      </c>
      <c r="B40" s="3" t="s">
        <v>2388</v>
      </c>
      <c r="C40" s="3" t="s">
        <v>2465</v>
      </c>
      <c r="D40" s="10" t="s">
        <v>2466</v>
      </c>
    </row>
    <row r="41" spans="1:4" ht="15.75" x14ac:dyDescent="0.25">
      <c r="A41" s="10" t="s">
        <v>114</v>
      </c>
      <c r="B41" s="3" t="s">
        <v>2391</v>
      </c>
      <c r="C41" s="3" t="s">
        <v>2467</v>
      </c>
      <c r="D41" s="10" t="s">
        <v>2468</v>
      </c>
    </row>
    <row r="42" spans="1:4" ht="15.75" x14ac:dyDescent="0.25">
      <c r="A42" s="10" t="s">
        <v>116</v>
      </c>
      <c r="B42" s="3" t="s">
        <v>2391</v>
      </c>
      <c r="C42" s="3" t="s">
        <v>2469</v>
      </c>
      <c r="D42" s="10" t="s">
        <v>2470</v>
      </c>
    </row>
    <row r="43" spans="1:4" ht="15.75" x14ac:dyDescent="0.25">
      <c r="A43" s="10" t="s">
        <v>120</v>
      </c>
      <c r="B43" s="3" t="s">
        <v>2388</v>
      </c>
      <c r="C43" s="3" t="s">
        <v>2471</v>
      </c>
      <c r="D43" s="10" t="s">
        <v>2472</v>
      </c>
    </row>
    <row r="44" spans="1:4" ht="15.75" x14ac:dyDescent="0.25">
      <c r="A44" s="10" t="s">
        <v>122</v>
      </c>
      <c r="B44" s="3" t="s">
        <v>2388</v>
      </c>
      <c r="C44" s="3" t="s">
        <v>2434</v>
      </c>
      <c r="D44" s="10" t="s">
        <v>2473</v>
      </c>
    </row>
    <row r="45" spans="1:4" ht="15.75" x14ac:dyDescent="0.25">
      <c r="A45" s="10" t="s">
        <v>124</v>
      </c>
      <c r="B45" s="3" t="s">
        <v>2391</v>
      </c>
      <c r="C45" s="3" t="s">
        <v>2474</v>
      </c>
      <c r="D45" s="10" t="s">
        <v>2475</v>
      </c>
    </row>
    <row r="46" spans="1:4" ht="15.75" x14ac:dyDescent="0.25">
      <c r="A46" s="10" t="s">
        <v>126</v>
      </c>
      <c r="B46" s="3" t="s">
        <v>2391</v>
      </c>
      <c r="C46" s="3" t="s">
        <v>2476</v>
      </c>
      <c r="D46" s="10" t="s">
        <v>2477</v>
      </c>
    </row>
    <row r="47" spans="1:4" ht="15.75" x14ac:dyDescent="0.25">
      <c r="A47" s="10" t="s">
        <v>128</v>
      </c>
      <c r="B47" s="3" t="s">
        <v>2388</v>
      </c>
      <c r="C47" s="3" t="s">
        <v>2478</v>
      </c>
      <c r="D47" s="10" t="s">
        <v>2479</v>
      </c>
    </row>
    <row r="48" spans="1:4" ht="15.75" x14ac:dyDescent="0.25">
      <c r="A48" s="10" t="s">
        <v>130</v>
      </c>
      <c r="B48" s="3" t="s">
        <v>2391</v>
      </c>
      <c r="C48" s="3" t="s">
        <v>2480</v>
      </c>
      <c r="D48" s="10" t="s">
        <v>2481</v>
      </c>
    </row>
    <row r="49" spans="1:4" ht="15.75" x14ac:dyDescent="0.25">
      <c r="A49" s="10" t="s">
        <v>132</v>
      </c>
      <c r="B49" s="3" t="s">
        <v>2388</v>
      </c>
      <c r="C49" s="3" t="s">
        <v>2482</v>
      </c>
      <c r="D49" s="10" t="s">
        <v>2472</v>
      </c>
    </row>
    <row r="50" spans="1:4" ht="15.75" x14ac:dyDescent="0.25">
      <c r="A50" s="10" t="s">
        <v>135</v>
      </c>
      <c r="B50" s="3" t="s">
        <v>2391</v>
      </c>
      <c r="C50" s="3" t="s">
        <v>2483</v>
      </c>
      <c r="D50" s="10" t="s">
        <v>2484</v>
      </c>
    </row>
    <row r="51" spans="1:4" ht="15.75" x14ac:dyDescent="0.25">
      <c r="A51" s="10" t="s">
        <v>138</v>
      </c>
      <c r="B51" s="3" t="s">
        <v>2391</v>
      </c>
      <c r="C51" s="3" t="s">
        <v>2485</v>
      </c>
      <c r="D51" s="10" t="s">
        <v>2486</v>
      </c>
    </row>
    <row r="52" spans="1:4" ht="15.75" x14ac:dyDescent="0.25">
      <c r="A52" s="10" t="s">
        <v>140</v>
      </c>
      <c r="B52" s="3" t="s">
        <v>2391</v>
      </c>
      <c r="C52" s="3" t="s">
        <v>2487</v>
      </c>
      <c r="D52" s="10" t="s">
        <v>2488</v>
      </c>
    </row>
    <row r="53" spans="1:4" ht="15.75" x14ac:dyDescent="0.25">
      <c r="A53" s="10" t="s">
        <v>142</v>
      </c>
      <c r="B53" s="3" t="s">
        <v>2388</v>
      </c>
      <c r="C53" s="3" t="s">
        <v>2489</v>
      </c>
      <c r="D53" s="10" t="s">
        <v>2490</v>
      </c>
    </row>
    <row r="54" spans="1:4" ht="15.75" x14ac:dyDescent="0.25">
      <c r="A54" s="10" t="s">
        <v>145</v>
      </c>
      <c r="B54" s="3" t="s">
        <v>2391</v>
      </c>
      <c r="C54" s="3" t="s">
        <v>2412</v>
      </c>
      <c r="D54" s="10" t="s">
        <v>2491</v>
      </c>
    </row>
    <row r="55" spans="1:4" ht="15.75" x14ac:dyDescent="0.25">
      <c r="A55" s="10" t="s">
        <v>147</v>
      </c>
      <c r="B55" s="3" t="s">
        <v>2391</v>
      </c>
      <c r="C55" s="3" t="s">
        <v>2492</v>
      </c>
      <c r="D55" s="10" t="s">
        <v>2493</v>
      </c>
    </row>
    <row r="56" spans="1:4" ht="15.75" x14ac:dyDescent="0.25">
      <c r="A56" s="10" t="s">
        <v>149</v>
      </c>
      <c r="B56" s="3" t="s">
        <v>2388</v>
      </c>
      <c r="C56" s="3" t="s">
        <v>2494</v>
      </c>
      <c r="D56" s="10" t="s">
        <v>2495</v>
      </c>
    </row>
    <row r="57" spans="1:4" ht="15.75" x14ac:dyDescent="0.25">
      <c r="A57" s="10" t="s">
        <v>151</v>
      </c>
      <c r="B57" s="3" t="s">
        <v>2388</v>
      </c>
      <c r="C57" s="3" t="s">
        <v>2496</v>
      </c>
      <c r="D57" s="10" t="s">
        <v>2497</v>
      </c>
    </row>
    <row r="58" spans="1:4" ht="15.75" x14ac:dyDescent="0.25">
      <c r="A58" s="10" t="s">
        <v>153</v>
      </c>
      <c r="B58" s="3" t="s">
        <v>2391</v>
      </c>
      <c r="C58" s="3" t="s">
        <v>2498</v>
      </c>
      <c r="D58" s="10" t="s">
        <v>2499</v>
      </c>
    </row>
    <row r="59" spans="1:4" ht="15.75" x14ac:dyDescent="0.25">
      <c r="A59" s="10" t="s">
        <v>155</v>
      </c>
      <c r="B59" s="3" t="s">
        <v>2388</v>
      </c>
      <c r="C59" s="3" t="s">
        <v>2500</v>
      </c>
      <c r="D59" s="10" t="s">
        <v>2501</v>
      </c>
    </row>
    <row r="60" spans="1:4" ht="15.75" x14ac:dyDescent="0.25">
      <c r="A60" s="10" t="s">
        <v>157</v>
      </c>
      <c r="B60" s="3" t="s">
        <v>2391</v>
      </c>
      <c r="C60" s="3" t="s">
        <v>2502</v>
      </c>
      <c r="D60" s="10" t="s">
        <v>2503</v>
      </c>
    </row>
    <row r="61" spans="1:4" ht="15.75" x14ac:dyDescent="0.25">
      <c r="A61" s="10" t="s">
        <v>159</v>
      </c>
      <c r="B61" s="3" t="s">
        <v>2388</v>
      </c>
      <c r="C61" s="3" t="s">
        <v>2504</v>
      </c>
      <c r="D61" s="10" t="s">
        <v>2505</v>
      </c>
    </row>
    <row r="62" spans="1:4" ht="15.75" x14ac:dyDescent="0.25">
      <c r="A62" s="10" t="s">
        <v>161</v>
      </c>
      <c r="B62" s="3" t="s">
        <v>2391</v>
      </c>
      <c r="C62" s="3" t="s">
        <v>2506</v>
      </c>
      <c r="D62" s="10" t="s">
        <v>2507</v>
      </c>
    </row>
    <row r="63" spans="1:4" ht="15.75" x14ac:dyDescent="0.25">
      <c r="A63" s="10" t="s">
        <v>163</v>
      </c>
      <c r="B63" s="3" t="s">
        <v>2388</v>
      </c>
      <c r="C63" s="3" t="s">
        <v>2508</v>
      </c>
      <c r="D63" s="10" t="s">
        <v>2509</v>
      </c>
    </row>
    <row r="64" spans="1:4" ht="15.75" x14ac:dyDescent="0.25">
      <c r="A64" s="10" t="s">
        <v>165</v>
      </c>
      <c r="B64" s="3" t="s">
        <v>2388</v>
      </c>
      <c r="C64" s="3" t="s">
        <v>2510</v>
      </c>
      <c r="D64" s="10" t="s">
        <v>2511</v>
      </c>
    </row>
    <row r="65" spans="1:4" ht="15.75" x14ac:dyDescent="0.25">
      <c r="A65" s="10" t="s">
        <v>167</v>
      </c>
      <c r="B65" s="3" t="s">
        <v>2391</v>
      </c>
      <c r="C65" s="3" t="s">
        <v>2412</v>
      </c>
      <c r="D65" s="10" t="s">
        <v>2512</v>
      </c>
    </row>
    <row r="66" spans="1:4" ht="15.75" x14ac:dyDescent="0.25">
      <c r="A66" s="10" t="s">
        <v>169</v>
      </c>
      <c r="B66" s="3" t="s">
        <v>2391</v>
      </c>
      <c r="C66" s="3" t="s">
        <v>2513</v>
      </c>
      <c r="D66" s="10" t="s">
        <v>2514</v>
      </c>
    </row>
    <row r="67" spans="1:4" ht="15.75" x14ac:dyDescent="0.25">
      <c r="A67" s="10" t="s">
        <v>171</v>
      </c>
      <c r="B67" s="3" t="s">
        <v>2388</v>
      </c>
      <c r="C67" s="3" t="s">
        <v>2515</v>
      </c>
      <c r="D67" s="10" t="s">
        <v>2516</v>
      </c>
    </row>
    <row r="68" spans="1:4" ht="15.75" x14ac:dyDescent="0.25">
      <c r="A68" s="10" t="s">
        <v>173</v>
      </c>
      <c r="B68" s="3" t="s">
        <v>2391</v>
      </c>
      <c r="C68" s="3" t="s">
        <v>2517</v>
      </c>
      <c r="D68" s="10" t="s">
        <v>2518</v>
      </c>
    </row>
    <row r="69" spans="1:4" ht="15.75" x14ac:dyDescent="0.25">
      <c r="A69" s="10" t="s">
        <v>175</v>
      </c>
      <c r="B69" s="3" t="s">
        <v>2391</v>
      </c>
      <c r="C69" s="3" t="s">
        <v>2519</v>
      </c>
      <c r="D69" s="10" t="s">
        <v>2520</v>
      </c>
    </row>
    <row r="70" spans="1:4" ht="15.75" x14ac:dyDescent="0.25">
      <c r="A70" s="10" t="s">
        <v>177</v>
      </c>
      <c r="B70" s="3" t="s">
        <v>2388</v>
      </c>
      <c r="C70" s="3" t="s">
        <v>2521</v>
      </c>
      <c r="D70" s="10" t="s">
        <v>2522</v>
      </c>
    </row>
    <row r="71" spans="1:4" ht="15.75" x14ac:dyDescent="0.25">
      <c r="A71" s="10" t="s">
        <v>179</v>
      </c>
      <c r="B71" s="3" t="s">
        <v>2391</v>
      </c>
      <c r="C71" s="3" t="s">
        <v>2523</v>
      </c>
      <c r="D71" s="10" t="s">
        <v>2524</v>
      </c>
    </row>
    <row r="72" spans="1:4" ht="15.75" x14ac:dyDescent="0.25">
      <c r="A72" s="10" t="s">
        <v>181</v>
      </c>
      <c r="B72" s="3" t="s">
        <v>2391</v>
      </c>
      <c r="C72" s="3" t="s">
        <v>2525</v>
      </c>
      <c r="D72" s="10" t="s">
        <v>2526</v>
      </c>
    </row>
    <row r="73" spans="1:4" ht="15.75" x14ac:dyDescent="0.25">
      <c r="A73" s="10" t="s">
        <v>183</v>
      </c>
      <c r="B73" s="3" t="s">
        <v>2391</v>
      </c>
      <c r="C73" s="3" t="s">
        <v>2527</v>
      </c>
      <c r="D73" s="10" t="s">
        <v>2528</v>
      </c>
    </row>
    <row r="74" spans="1:4" ht="15.75" x14ac:dyDescent="0.25">
      <c r="A74" s="10" t="s">
        <v>185</v>
      </c>
      <c r="B74" s="3" t="s">
        <v>2388</v>
      </c>
      <c r="C74" s="3" t="s">
        <v>2529</v>
      </c>
      <c r="D74" s="10" t="s">
        <v>2530</v>
      </c>
    </row>
    <row r="75" spans="1:4" ht="15.75" x14ac:dyDescent="0.25">
      <c r="A75" s="10" t="s">
        <v>187</v>
      </c>
      <c r="B75" s="3" t="s">
        <v>2388</v>
      </c>
      <c r="C75" s="3" t="s">
        <v>2531</v>
      </c>
      <c r="D75" s="10" t="s">
        <v>2532</v>
      </c>
    </row>
    <row r="76" spans="1:4" ht="15.75" x14ac:dyDescent="0.25">
      <c r="A76" s="10" t="s">
        <v>189</v>
      </c>
      <c r="B76" s="3" t="s">
        <v>2388</v>
      </c>
      <c r="C76" s="3" t="s">
        <v>2533</v>
      </c>
      <c r="D76" s="10" t="s">
        <v>2534</v>
      </c>
    </row>
    <row r="77" spans="1:4" ht="15.75" x14ac:dyDescent="0.25">
      <c r="A77" s="10" t="s">
        <v>191</v>
      </c>
      <c r="B77" s="3" t="s">
        <v>2391</v>
      </c>
      <c r="C77" s="3" t="s">
        <v>2535</v>
      </c>
      <c r="D77" s="10" t="s">
        <v>2536</v>
      </c>
    </row>
    <row r="78" spans="1:4" ht="15.75" x14ac:dyDescent="0.25">
      <c r="A78" s="10" t="s">
        <v>193</v>
      </c>
      <c r="B78" s="3" t="s">
        <v>2388</v>
      </c>
      <c r="C78" s="3" t="s">
        <v>2537</v>
      </c>
      <c r="D78" s="10" t="s">
        <v>2538</v>
      </c>
    </row>
    <row r="79" spans="1:4" ht="15.75" x14ac:dyDescent="0.25">
      <c r="A79" s="10" t="s">
        <v>195</v>
      </c>
      <c r="B79" s="3" t="s">
        <v>2388</v>
      </c>
      <c r="C79" s="3" t="s">
        <v>2539</v>
      </c>
      <c r="D79" s="10" t="s">
        <v>2540</v>
      </c>
    </row>
    <row r="80" spans="1:4" ht="15.75" x14ac:dyDescent="0.25">
      <c r="A80" s="10" t="s">
        <v>197</v>
      </c>
      <c r="B80" s="3" t="s">
        <v>2391</v>
      </c>
      <c r="C80" s="3" t="s">
        <v>2541</v>
      </c>
      <c r="D80" s="10" t="s">
        <v>2542</v>
      </c>
    </row>
    <row r="81" spans="1:4" ht="15.75" x14ac:dyDescent="0.25">
      <c r="A81" s="10" t="s">
        <v>199</v>
      </c>
      <c r="B81" s="3" t="s">
        <v>2388</v>
      </c>
      <c r="C81" s="3" t="s">
        <v>2543</v>
      </c>
      <c r="D81" s="10" t="s">
        <v>2544</v>
      </c>
    </row>
    <row r="82" spans="1:4" ht="15.75" x14ac:dyDescent="0.25">
      <c r="A82" s="10" t="s">
        <v>201</v>
      </c>
      <c r="B82" s="3" t="s">
        <v>2388</v>
      </c>
      <c r="C82" s="3" t="s">
        <v>2545</v>
      </c>
      <c r="D82" s="10" t="s">
        <v>2546</v>
      </c>
    </row>
    <row r="83" spans="1:4" ht="15.75" x14ac:dyDescent="0.25">
      <c r="A83" s="10" t="s">
        <v>203</v>
      </c>
      <c r="B83" s="3" t="s">
        <v>2391</v>
      </c>
      <c r="C83" s="3" t="s">
        <v>2547</v>
      </c>
      <c r="D83" s="10" t="s">
        <v>2548</v>
      </c>
    </row>
    <row r="84" spans="1:4" ht="15.75" x14ac:dyDescent="0.25">
      <c r="A84" s="10" t="s">
        <v>205</v>
      </c>
      <c r="B84" s="3" t="s">
        <v>2388</v>
      </c>
      <c r="C84" s="3" t="s">
        <v>2549</v>
      </c>
      <c r="D84" s="10" t="s">
        <v>2550</v>
      </c>
    </row>
    <row r="85" spans="1:4" ht="15.75" x14ac:dyDescent="0.25">
      <c r="A85" s="10" t="s">
        <v>207</v>
      </c>
      <c r="B85" s="3" t="s">
        <v>2391</v>
      </c>
      <c r="C85" s="3" t="s">
        <v>2551</v>
      </c>
      <c r="D85" s="10" t="s">
        <v>2552</v>
      </c>
    </row>
    <row r="86" spans="1:4" ht="15.75" x14ac:dyDescent="0.25">
      <c r="A86" s="10" t="s">
        <v>209</v>
      </c>
      <c r="B86" s="3" t="s">
        <v>2391</v>
      </c>
      <c r="C86" s="3" t="s">
        <v>2553</v>
      </c>
      <c r="D86" s="10" t="s">
        <v>2554</v>
      </c>
    </row>
    <row r="87" spans="1:4" ht="15.75" x14ac:dyDescent="0.25">
      <c r="A87" s="10" t="s">
        <v>211</v>
      </c>
      <c r="B87" s="3" t="s">
        <v>2391</v>
      </c>
      <c r="C87" s="3" t="s">
        <v>2555</v>
      </c>
      <c r="D87" s="10" t="s">
        <v>2556</v>
      </c>
    </row>
    <row r="88" spans="1:4" ht="15.75" x14ac:dyDescent="0.25">
      <c r="A88" s="10" t="s">
        <v>213</v>
      </c>
      <c r="B88" s="3" t="s">
        <v>2391</v>
      </c>
      <c r="C88" s="3" t="s">
        <v>2557</v>
      </c>
      <c r="D88" s="10" t="s">
        <v>2558</v>
      </c>
    </row>
    <row r="89" spans="1:4" ht="15.75" x14ac:dyDescent="0.25">
      <c r="A89" s="10" t="s">
        <v>215</v>
      </c>
      <c r="B89" s="3" t="s">
        <v>2388</v>
      </c>
      <c r="C89" s="3" t="s">
        <v>2559</v>
      </c>
      <c r="D89" s="10" t="s">
        <v>2560</v>
      </c>
    </row>
    <row r="90" spans="1:4" ht="15.75" x14ac:dyDescent="0.25">
      <c r="A90" s="10" t="s">
        <v>217</v>
      </c>
      <c r="B90" s="3" t="s">
        <v>2388</v>
      </c>
      <c r="C90" s="3" t="s">
        <v>2561</v>
      </c>
      <c r="D90" s="10" t="s">
        <v>2562</v>
      </c>
    </row>
    <row r="91" spans="1:4" ht="15.75" x14ac:dyDescent="0.25">
      <c r="A91" s="10" t="s">
        <v>219</v>
      </c>
      <c r="B91" s="3" t="s">
        <v>2388</v>
      </c>
      <c r="C91" s="3" t="s">
        <v>2563</v>
      </c>
      <c r="D91" s="10" t="s">
        <v>2564</v>
      </c>
    </row>
    <row r="92" spans="1:4" ht="15.75" x14ac:dyDescent="0.25">
      <c r="A92" s="10" t="s">
        <v>221</v>
      </c>
      <c r="B92" s="3" t="s">
        <v>2388</v>
      </c>
      <c r="C92" s="3" t="s">
        <v>2565</v>
      </c>
      <c r="D92" s="10" t="s">
        <v>2566</v>
      </c>
    </row>
    <row r="93" spans="1:4" ht="15.75" x14ac:dyDescent="0.25">
      <c r="A93" s="10" t="s">
        <v>223</v>
      </c>
      <c r="B93" s="3" t="s">
        <v>2388</v>
      </c>
      <c r="C93" s="3" t="s">
        <v>2567</v>
      </c>
      <c r="D93" s="10" t="s">
        <v>2568</v>
      </c>
    </row>
    <row r="94" spans="1:4" ht="15.75" x14ac:dyDescent="0.25">
      <c r="A94" s="10" t="s">
        <v>225</v>
      </c>
      <c r="B94" s="3" t="s">
        <v>2391</v>
      </c>
      <c r="C94" s="3" t="s">
        <v>2569</v>
      </c>
      <c r="D94" s="10" t="s">
        <v>2570</v>
      </c>
    </row>
    <row r="95" spans="1:4" ht="15.75" x14ac:dyDescent="0.25">
      <c r="A95" s="10" t="s">
        <v>228</v>
      </c>
      <c r="B95" s="3" t="s">
        <v>2391</v>
      </c>
      <c r="C95" s="3" t="s">
        <v>2412</v>
      </c>
      <c r="D95" s="10" t="s">
        <v>2571</v>
      </c>
    </row>
    <row r="96" spans="1:4" ht="15.75" x14ac:dyDescent="0.25">
      <c r="A96" s="10" t="s">
        <v>230</v>
      </c>
      <c r="B96" s="3" t="s">
        <v>2388</v>
      </c>
      <c r="C96" s="3" t="s">
        <v>2447</v>
      </c>
      <c r="D96" s="10" t="s">
        <v>2572</v>
      </c>
    </row>
    <row r="97" spans="1:4" ht="15.75" x14ac:dyDescent="0.25">
      <c r="A97" s="10" t="s">
        <v>232</v>
      </c>
      <c r="B97" s="3" t="s">
        <v>2391</v>
      </c>
      <c r="C97" s="3" t="s">
        <v>2573</v>
      </c>
      <c r="D97" s="10" t="s">
        <v>2574</v>
      </c>
    </row>
    <row r="98" spans="1:4" ht="15.75" x14ac:dyDescent="0.25">
      <c r="A98" s="10" t="s">
        <v>234</v>
      </c>
      <c r="B98" s="3" t="s">
        <v>2388</v>
      </c>
      <c r="C98" s="3" t="s">
        <v>2575</v>
      </c>
      <c r="D98" s="10" t="s">
        <v>2576</v>
      </c>
    </row>
    <row r="99" spans="1:4" ht="15.75" x14ac:dyDescent="0.25">
      <c r="A99" s="10" t="s">
        <v>237</v>
      </c>
      <c r="B99" s="3" t="s">
        <v>2388</v>
      </c>
      <c r="C99" s="3" t="s">
        <v>2577</v>
      </c>
      <c r="D99" s="10" t="s">
        <v>2578</v>
      </c>
    </row>
    <row r="100" spans="1:4" ht="15.75" x14ac:dyDescent="0.25">
      <c r="A100" s="10" t="s">
        <v>240</v>
      </c>
      <c r="B100" s="3" t="s">
        <v>2391</v>
      </c>
      <c r="C100" s="3" t="s">
        <v>2579</v>
      </c>
      <c r="D100" s="10" t="s">
        <v>2580</v>
      </c>
    </row>
    <row r="101" spans="1:4" ht="15.75" x14ac:dyDescent="0.25">
      <c r="A101" s="10" t="s">
        <v>31</v>
      </c>
      <c r="B101" s="3" t="s">
        <v>2391</v>
      </c>
      <c r="C101" s="3" t="s">
        <v>2517</v>
      </c>
      <c r="D101" s="10" t="s">
        <v>2581</v>
      </c>
    </row>
    <row r="102" spans="1:4" ht="15.75" x14ac:dyDescent="0.25">
      <c r="A102" s="10" t="s">
        <v>63</v>
      </c>
      <c r="B102" s="3" t="s">
        <v>2391</v>
      </c>
      <c r="C102" s="3" t="s">
        <v>2582</v>
      </c>
      <c r="D102" s="10" t="s">
        <v>2583</v>
      </c>
    </row>
    <row r="103" spans="1:4" ht="15.75" x14ac:dyDescent="0.25">
      <c r="A103" s="10" t="s">
        <v>85</v>
      </c>
      <c r="B103" s="3" t="s">
        <v>2388</v>
      </c>
      <c r="C103" s="3" t="s">
        <v>2584</v>
      </c>
      <c r="D103" s="10" t="s">
        <v>2585</v>
      </c>
    </row>
    <row r="104" spans="1:4" ht="15.75" x14ac:dyDescent="0.25">
      <c r="A104" s="10" t="s">
        <v>107</v>
      </c>
      <c r="B104" s="3" t="s">
        <v>2391</v>
      </c>
      <c r="C104" s="3" t="s">
        <v>2586</v>
      </c>
      <c r="D104" s="10" t="s">
        <v>2587</v>
      </c>
    </row>
    <row r="105" spans="1:4" ht="15.75" x14ac:dyDescent="0.25">
      <c r="A105" s="10" t="s">
        <v>131</v>
      </c>
      <c r="B105" s="3" t="s">
        <v>2391</v>
      </c>
      <c r="C105" s="3" t="s">
        <v>2588</v>
      </c>
      <c r="D105" s="10" t="s">
        <v>2589</v>
      </c>
    </row>
    <row r="106" spans="1:4" ht="15.75" x14ac:dyDescent="0.25">
      <c r="A106" s="10" t="s">
        <v>156</v>
      </c>
      <c r="B106" s="3" t="s">
        <v>2391</v>
      </c>
      <c r="C106" s="3" t="s">
        <v>2590</v>
      </c>
      <c r="D106" s="10" t="s">
        <v>2591</v>
      </c>
    </row>
    <row r="107" spans="1:4" ht="15.75" x14ac:dyDescent="0.25">
      <c r="A107" s="10" t="s">
        <v>178</v>
      </c>
      <c r="B107" s="3" t="s">
        <v>2391</v>
      </c>
      <c r="C107" s="3" t="s">
        <v>2592</v>
      </c>
      <c r="D107" s="10" t="s">
        <v>2593</v>
      </c>
    </row>
    <row r="108" spans="1:4" ht="15.75" x14ac:dyDescent="0.25">
      <c r="A108" s="10" t="s">
        <v>200</v>
      </c>
      <c r="B108" s="3" t="s">
        <v>2391</v>
      </c>
      <c r="C108" s="3" t="s">
        <v>2594</v>
      </c>
      <c r="D108" s="10" t="s">
        <v>2595</v>
      </c>
    </row>
    <row r="109" spans="1:4" ht="15.75" x14ac:dyDescent="0.25">
      <c r="A109" s="10" t="s">
        <v>222</v>
      </c>
      <c r="B109" s="3" t="s">
        <v>2388</v>
      </c>
      <c r="C109" s="3" t="s">
        <v>2596</v>
      </c>
      <c r="D109" s="10" t="s">
        <v>2597</v>
      </c>
    </row>
    <row r="110" spans="1:4" ht="15.75" x14ac:dyDescent="0.25">
      <c r="A110" s="10" t="s">
        <v>244</v>
      </c>
      <c r="B110" s="3" t="s">
        <v>2388</v>
      </c>
      <c r="C110" s="3" t="s">
        <v>2598</v>
      </c>
      <c r="D110" s="10" t="s">
        <v>2599</v>
      </c>
    </row>
    <row r="111" spans="1:4" ht="15.75" x14ac:dyDescent="0.25">
      <c r="A111" s="10" t="s">
        <v>252</v>
      </c>
      <c r="B111" s="3" t="s">
        <v>2391</v>
      </c>
      <c r="C111" s="3" t="s">
        <v>2569</v>
      </c>
      <c r="D111" s="10" t="s">
        <v>2600</v>
      </c>
    </row>
    <row r="112" spans="1:4" ht="15.75" x14ac:dyDescent="0.25">
      <c r="A112" s="10" t="s">
        <v>254</v>
      </c>
      <c r="B112" s="3" t="s">
        <v>2391</v>
      </c>
      <c r="C112" s="3" t="s">
        <v>2601</v>
      </c>
      <c r="D112" s="10" t="s">
        <v>2602</v>
      </c>
    </row>
    <row r="113" spans="1:4" ht="15.75" x14ac:dyDescent="0.25">
      <c r="A113" s="10" t="s">
        <v>256</v>
      </c>
      <c r="B113" s="3" t="s">
        <v>2388</v>
      </c>
      <c r="C113" s="3" t="s">
        <v>2603</v>
      </c>
      <c r="D113" s="10" t="s">
        <v>2604</v>
      </c>
    </row>
    <row r="114" spans="1:4" ht="15.75" x14ac:dyDescent="0.25">
      <c r="A114" s="10" t="s">
        <v>258</v>
      </c>
      <c r="B114" s="3" t="s">
        <v>2388</v>
      </c>
      <c r="C114" s="3" t="s">
        <v>2605</v>
      </c>
      <c r="D114" s="10" t="s">
        <v>2606</v>
      </c>
    </row>
    <row r="115" spans="1:4" ht="15.75" x14ac:dyDescent="0.25">
      <c r="A115" s="10" t="s">
        <v>259</v>
      </c>
      <c r="B115" s="3" t="s">
        <v>2391</v>
      </c>
      <c r="C115" s="3" t="s">
        <v>2607</v>
      </c>
      <c r="D115" s="10" t="s">
        <v>2608</v>
      </c>
    </row>
    <row r="116" spans="1:4" ht="15.75" x14ac:dyDescent="0.25">
      <c r="A116" s="10" t="s">
        <v>260</v>
      </c>
      <c r="B116" s="3" t="s">
        <v>2391</v>
      </c>
      <c r="C116" s="3" t="s">
        <v>2609</v>
      </c>
      <c r="D116" s="10" t="s">
        <v>2610</v>
      </c>
    </row>
    <row r="117" spans="1:4" ht="15.75" x14ac:dyDescent="0.25">
      <c r="A117" s="10" t="s">
        <v>262</v>
      </c>
      <c r="B117" s="3" t="s">
        <v>2388</v>
      </c>
      <c r="C117" s="3" t="s">
        <v>2611</v>
      </c>
      <c r="D117" s="10" t="s">
        <v>2612</v>
      </c>
    </row>
    <row r="118" spans="1:4" ht="15.75" x14ac:dyDescent="0.25">
      <c r="A118" s="10" t="s">
        <v>264</v>
      </c>
      <c r="B118" s="3" t="s">
        <v>2391</v>
      </c>
      <c r="C118" s="3" t="s">
        <v>2613</v>
      </c>
      <c r="D118" s="10" t="s">
        <v>2614</v>
      </c>
    </row>
    <row r="119" spans="1:4" ht="15.75" x14ac:dyDescent="0.25">
      <c r="A119" s="10" t="s">
        <v>266</v>
      </c>
      <c r="B119" s="3" t="s">
        <v>2391</v>
      </c>
      <c r="C119" s="3" t="s">
        <v>2428</v>
      </c>
      <c r="D119" s="10" t="s">
        <v>2615</v>
      </c>
    </row>
    <row r="120" spans="1:4" ht="15.75" x14ac:dyDescent="0.25">
      <c r="A120" s="10" t="s">
        <v>268</v>
      </c>
      <c r="B120" s="3" t="s">
        <v>2391</v>
      </c>
      <c r="C120" s="3" t="s">
        <v>2616</v>
      </c>
      <c r="D120" s="10" t="s">
        <v>2617</v>
      </c>
    </row>
    <row r="121" spans="1:4" ht="15.75" x14ac:dyDescent="0.25">
      <c r="A121" s="10" t="s">
        <v>270</v>
      </c>
      <c r="B121" s="3" t="s">
        <v>2391</v>
      </c>
      <c r="C121" s="3" t="s">
        <v>2618</v>
      </c>
      <c r="D121" s="10" t="s">
        <v>2619</v>
      </c>
    </row>
    <row r="122" spans="1:4" ht="15.75" x14ac:dyDescent="0.25">
      <c r="A122" s="10" t="s">
        <v>272</v>
      </c>
      <c r="B122" s="3" t="s">
        <v>2391</v>
      </c>
      <c r="C122" s="3" t="s">
        <v>2620</v>
      </c>
      <c r="D122" s="10" t="s">
        <v>2621</v>
      </c>
    </row>
    <row r="123" spans="1:4" ht="15.75" x14ac:dyDescent="0.25">
      <c r="A123" s="10" t="s">
        <v>274</v>
      </c>
      <c r="B123" s="3" t="s">
        <v>2391</v>
      </c>
      <c r="C123" s="3" t="s">
        <v>2622</v>
      </c>
      <c r="D123" s="10" t="s">
        <v>2623</v>
      </c>
    </row>
    <row r="124" spans="1:4" ht="15.75" x14ac:dyDescent="0.25">
      <c r="A124" s="10" t="s">
        <v>276</v>
      </c>
      <c r="B124" s="3" t="s">
        <v>2388</v>
      </c>
      <c r="C124" s="3" t="s">
        <v>2624</v>
      </c>
      <c r="D124" s="10" t="s">
        <v>2625</v>
      </c>
    </row>
    <row r="125" spans="1:4" ht="15.75" x14ac:dyDescent="0.25">
      <c r="A125" s="10" t="s">
        <v>278</v>
      </c>
      <c r="B125" s="3" t="s">
        <v>2391</v>
      </c>
      <c r="C125" s="3" t="s">
        <v>2626</v>
      </c>
      <c r="D125" s="10" t="s">
        <v>2627</v>
      </c>
    </row>
    <row r="126" spans="1:4" ht="15.75" x14ac:dyDescent="0.25">
      <c r="A126" s="10" t="s">
        <v>280</v>
      </c>
      <c r="B126" s="3" t="s">
        <v>2388</v>
      </c>
      <c r="C126" s="3" t="s">
        <v>2628</v>
      </c>
      <c r="D126" s="10" t="s">
        <v>2629</v>
      </c>
    </row>
    <row r="127" spans="1:4" ht="15.75" x14ac:dyDescent="0.25">
      <c r="A127" s="10" t="s">
        <v>281</v>
      </c>
      <c r="B127" s="3" t="s">
        <v>2391</v>
      </c>
      <c r="C127" s="3" t="s">
        <v>2630</v>
      </c>
      <c r="D127" s="10" t="s">
        <v>2631</v>
      </c>
    </row>
    <row r="128" spans="1:4" ht="15.75" x14ac:dyDescent="0.25">
      <c r="A128" s="10" t="s">
        <v>283</v>
      </c>
      <c r="B128" s="3" t="s">
        <v>2391</v>
      </c>
      <c r="C128" s="3" t="s">
        <v>2632</v>
      </c>
      <c r="D128" s="10" t="s">
        <v>2633</v>
      </c>
    </row>
    <row r="129" spans="1:4" ht="15.75" x14ac:dyDescent="0.25">
      <c r="A129" s="10" t="s">
        <v>285</v>
      </c>
      <c r="B129" s="3" t="s">
        <v>2391</v>
      </c>
      <c r="C129" s="3" t="s">
        <v>2634</v>
      </c>
      <c r="D129" s="10" t="s">
        <v>2635</v>
      </c>
    </row>
    <row r="130" spans="1:4" ht="15.75" x14ac:dyDescent="0.25">
      <c r="A130" s="10" t="s">
        <v>287</v>
      </c>
      <c r="B130" s="3" t="s">
        <v>2391</v>
      </c>
      <c r="C130" s="3" t="s">
        <v>2636</v>
      </c>
      <c r="D130" s="10" t="s">
        <v>2637</v>
      </c>
    </row>
    <row r="131" spans="1:4" ht="15.75" x14ac:dyDescent="0.25">
      <c r="A131" s="10" t="s">
        <v>289</v>
      </c>
      <c r="B131" s="3" t="s">
        <v>2391</v>
      </c>
      <c r="C131" s="3" t="s">
        <v>2638</v>
      </c>
      <c r="D131" s="10" t="s">
        <v>2639</v>
      </c>
    </row>
    <row r="132" spans="1:4" ht="15.75" x14ac:dyDescent="0.25">
      <c r="A132" s="10" t="s">
        <v>291</v>
      </c>
      <c r="B132" s="3" t="s">
        <v>2391</v>
      </c>
      <c r="C132" s="3" t="s">
        <v>2640</v>
      </c>
      <c r="D132" s="10" t="s">
        <v>2641</v>
      </c>
    </row>
    <row r="133" spans="1:4" ht="15.75" x14ac:dyDescent="0.25">
      <c r="A133" s="10" t="s">
        <v>293</v>
      </c>
      <c r="B133" s="3" t="s">
        <v>2388</v>
      </c>
      <c r="C133" s="3" t="s">
        <v>2642</v>
      </c>
      <c r="D133" s="10" t="s">
        <v>2643</v>
      </c>
    </row>
    <row r="134" spans="1:4" ht="15.75" x14ac:dyDescent="0.25">
      <c r="A134" s="10" t="s">
        <v>295</v>
      </c>
      <c r="B134" s="3" t="s">
        <v>2391</v>
      </c>
      <c r="C134" s="3" t="s">
        <v>2644</v>
      </c>
      <c r="D134" s="10" t="s">
        <v>2645</v>
      </c>
    </row>
    <row r="135" spans="1:4" ht="15.75" x14ac:dyDescent="0.25">
      <c r="A135" s="10" t="s">
        <v>297</v>
      </c>
      <c r="B135" s="3" t="s">
        <v>2391</v>
      </c>
      <c r="C135" s="3" t="s">
        <v>2646</v>
      </c>
      <c r="D135" s="10" t="s">
        <v>2647</v>
      </c>
    </row>
    <row r="136" spans="1:4" ht="15.75" x14ac:dyDescent="0.25">
      <c r="A136" s="10" t="s">
        <v>299</v>
      </c>
      <c r="B136" s="3" t="s">
        <v>2388</v>
      </c>
      <c r="C136" s="3" t="s">
        <v>2648</v>
      </c>
      <c r="D136" s="10" t="s">
        <v>2649</v>
      </c>
    </row>
    <row r="137" spans="1:4" ht="15.75" x14ac:dyDescent="0.25">
      <c r="A137" s="10" t="s">
        <v>301</v>
      </c>
      <c r="B137" s="3" t="s">
        <v>2388</v>
      </c>
      <c r="C137" s="3" t="s">
        <v>2650</v>
      </c>
      <c r="D137" s="10" t="s">
        <v>2651</v>
      </c>
    </row>
    <row r="138" spans="1:4" ht="15.75" x14ac:dyDescent="0.25">
      <c r="A138" s="10" t="s">
        <v>302</v>
      </c>
      <c r="B138" s="3" t="s">
        <v>2388</v>
      </c>
      <c r="C138" s="3" t="s">
        <v>2652</v>
      </c>
      <c r="D138" s="10" t="s">
        <v>2653</v>
      </c>
    </row>
    <row r="139" spans="1:4" ht="15.75" x14ac:dyDescent="0.25">
      <c r="A139" s="10" t="s">
        <v>304</v>
      </c>
      <c r="B139" s="3" t="s">
        <v>2391</v>
      </c>
      <c r="C139" s="3" t="s">
        <v>2654</v>
      </c>
      <c r="D139" s="10" t="s">
        <v>2655</v>
      </c>
    </row>
    <row r="140" spans="1:4" ht="15.75" x14ac:dyDescent="0.25">
      <c r="A140" s="10" t="s">
        <v>306</v>
      </c>
      <c r="B140" s="3" t="s">
        <v>2391</v>
      </c>
      <c r="C140" s="3" t="s">
        <v>2656</v>
      </c>
      <c r="D140" s="10" t="s">
        <v>2657</v>
      </c>
    </row>
    <row r="141" spans="1:4" ht="15.75" x14ac:dyDescent="0.25">
      <c r="A141" s="10" t="s">
        <v>308</v>
      </c>
      <c r="B141" s="3" t="s">
        <v>2391</v>
      </c>
      <c r="C141" s="3" t="s">
        <v>2658</v>
      </c>
      <c r="D141" s="10" t="s">
        <v>2659</v>
      </c>
    </row>
    <row r="142" spans="1:4" ht="15.75" x14ac:dyDescent="0.25">
      <c r="A142" s="10" t="s">
        <v>310</v>
      </c>
      <c r="B142" s="3" t="s">
        <v>2391</v>
      </c>
      <c r="C142" s="3" t="s">
        <v>2660</v>
      </c>
      <c r="D142" s="10" t="s">
        <v>2661</v>
      </c>
    </row>
    <row r="143" spans="1:4" ht="15.75" x14ac:dyDescent="0.25">
      <c r="A143" s="10" t="s">
        <v>312</v>
      </c>
      <c r="B143" s="3" t="s">
        <v>2391</v>
      </c>
      <c r="C143" s="3" t="s">
        <v>2662</v>
      </c>
      <c r="D143" s="10" t="s">
        <v>2663</v>
      </c>
    </row>
    <row r="144" spans="1:4" ht="15.75" x14ac:dyDescent="0.25">
      <c r="A144" s="10" t="s">
        <v>314</v>
      </c>
      <c r="B144" s="3" t="s">
        <v>2388</v>
      </c>
      <c r="C144" s="3" t="s">
        <v>2664</v>
      </c>
      <c r="D144" s="10" t="s">
        <v>2665</v>
      </c>
    </row>
    <row r="145" spans="1:4" ht="15.75" x14ac:dyDescent="0.25">
      <c r="A145" s="10" t="s">
        <v>316</v>
      </c>
      <c r="B145" s="3" t="s">
        <v>2391</v>
      </c>
      <c r="C145" s="3" t="s">
        <v>2666</v>
      </c>
      <c r="D145" s="10" t="s">
        <v>2667</v>
      </c>
    </row>
    <row r="146" spans="1:4" ht="15.75" x14ac:dyDescent="0.25">
      <c r="A146" s="10" t="s">
        <v>318</v>
      </c>
      <c r="B146" s="3" t="s">
        <v>2391</v>
      </c>
      <c r="C146" s="3" t="s">
        <v>2668</v>
      </c>
      <c r="D146" s="10" t="s">
        <v>2669</v>
      </c>
    </row>
    <row r="147" spans="1:4" ht="15.75" x14ac:dyDescent="0.25">
      <c r="A147" s="10" t="s">
        <v>321</v>
      </c>
      <c r="B147" s="3" t="s">
        <v>2388</v>
      </c>
      <c r="C147" s="3" t="s">
        <v>2670</v>
      </c>
      <c r="D147" s="10" t="s">
        <v>2671</v>
      </c>
    </row>
    <row r="148" spans="1:4" ht="15.75" x14ac:dyDescent="0.25">
      <c r="A148" s="10" t="s">
        <v>323</v>
      </c>
      <c r="B148" s="3" t="s">
        <v>2391</v>
      </c>
      <c r="C148" s="3" t="s">
        <v>2672</v>
      </c>
      <c r="D148" s="10" t="s">
        <v>2546</v>
      </c>
    </row>
    <row r="149" spans="1:4" ht="15.75" x14ac:dyDescent="0.25">
      <c r="A149" s="10" t="s">
        <v>324</v>
      </c>
      <c r="B149" s="3" t="s">
        <v>2391</v>
      </c>
      <c r="C149" s="3" t="s">
        <v>2673</v>
      </c>
      <c r="D149" s="10" t="s">
        <v>2674</v>
      </c>
    </row>
    <row r="150" spans="1:4" ht="15.75" x14ac:dyDescent="0.25">
      <c r="A150" s="10" t="s">
        <v>326</v>
      </c>
      <c r="B150" s="3" t="s">
        <v>2391</v>
      </c>
      <c r="C150" s="3" t="s">
        <v>2675</v>
      </c>
      <c r="D150" s="10" t="s">
        <v>2676</v>
      </c>
    </row>
    <row r="151" spans="1:4" ht="15.75" x14ac:dyDescent="0.25">
      <c r="A151" s="10" t="s">
        <v>328</v>
      </c>
      <c r="B151" s="3" t="s">
        <v>2391</v>
      </c>
      <c r="C151" s="3" t="s">
        <v>2677</v>
      </c>
      <c r="D151" s="10" t="s">
        <v>2678</v>
      </c>
    </row>
    <row r="152" spans="1:4" ht="15.75" x14ac:dyDescent="0.25">
      <c r="A152" s="10" t="s">
        <v>330</v>
      </c>
      <c r="B152" s="3" t="s">
        <v>2388</v>
      </c>
      <c r="C152" s="3" t="s">
        <v>2679</v>
      </c>
      <c r="D152" s="10" t="s">
        <v>2680</v>
      </c>
    </row>
    <row r="153" spans="1:4" ht="15.75" x14ac:dyDescent="0.25">
      <c r="A153" s="10" t="s">
        <v>332</v>
      </c>
      <c r="B153" s="3" t="s">
        <v>2391</v>
      </c>
      <c r="C153" s="3" t="s">
        <v>2672</v>
      </c>
      <c r="D153" s="10" t="s">
        <v>2681</v>
      </c>
    </row>
    <row r="154" spans="1:4" ht="15.75" x14ac:dyDescent="0.25">
      <c r="A154" s="10" t="s">
        <v>334</v>
      </c>
      <c r="B154" s="3" t="s">
        <v>2391</v>
      </c>
      <c r="C154" s="3" t="s">
        <v>2682</v>
      </c>
      <c r="D154" s="10" t="s">
        <v>2683</v>
      </c>
    </row>
    <row r="155" spans="1:4" ht="15.75" x14ac:dyDescent="0.25">
      <c r="A155" s="10" t="s">
        <v>336</v>
      </c>
      <c r="B155" s="3" t="s">
        <v>2391</v>
      </c>
      <c r="C155" s="3" t="s">
        <v>2684</v>
      </c>
      <c r="D155" s="10" t="s">
        <v>2685</v>
      </c>
    </row>
    <row r="156" spans="1:4" ht="15.75" x14ac:dyDescent="0.25">
      <c r="A156" s="10" t="s">
        <v>338</v>
      </c>
      <c r="B156" s="3" t="s">
        <v>2391</v>
      </c>
      <c r="C156" s="3" t="s">
        <v>2686</v>
      </c>
      <c r="D156" s="10" t="s">
        <v>2687</v>
      </c>
    </row>
    <row r="157" spans="1:4" ht="15.75" x14ac:dyDescent="0.25">
      <c r="A157" s="10" t="s">
        <v>340</v>
      </c>
      <c r="B157" s="3" t="s">
        <v>2391</v>
      </c>
      <c r="C157" s="3" t="s">
        <v>2688</v>
      </c>
      <c r="D157" s="10" t="s">
        <v>2689</v>
      </c>
    </row>
    <row r="158" spans="1:4" ht="15.75" x14ac:dyDescent="0.25">
      <c r="A158" s="10" t="s">
        <v>342</v>
      </c>
      <c r="B158" s="3" t="s">
        <v>2391</v>
      </c>
      <c r="C158" s="3" t="s">
        <v>2517</v>
      </c>
      <c r="D158" s="10" t="s">
        <v>2690</v>
      </c>
    </row>
    <row r="159" spans="1:4" ht="15.75" x14ac:dyDescent="0.25">
      <c r="A159" s="10" t="s">
        <v>344</v>
      </c>
      <c r="B159" s="3" t="s">
        <v>2388</v>
      </c>
      <c r="C159" s="3" t="s">
        <v>2691</v>
      </c>
      <c r="D159" s="10" t="s">
        <v>2692</v>
      </c>
    </row>
    <row r="160" spans="1:4" ht="15.75" x14ac:dyDescent="0.25">
      <c r="A160" s="10" t="s">
        <v>346</v>
      </c>
      <c r="B160" s="3" t="s">
        <v>2388</v>
      </c>
      <c r="C160" s="3" t="s">
        <v>2693</v>
      </c>
      <c r="D160" s="10" t="s">
        <v>2694</v>
      </c>
    </row>
    <row r="161" spans="1:4" ht="15.75" x14ac:dyDescent="0.25">
      <c r="A161" s="10" t="s">
        <v>348</v>
      </c>
      <c r="B161" s="3" t="s">
        <v>2391</v>
      </c>
      <c r="C161" s="3" t="s">
        <v>2695</v>
      </c>
      <c r="D161" s="10" t="s">
        <v>2696</v>
      </c>
    </row>
    <row r="162" spans="1:4" ht="15.75" x14ac:dyDescent="0.25">
      <c r="A162" s="10" t="s">
        <v>350</v>
      </c>
      <c r="B162" s="3" t="s">
        <v>2391</v>
      </c>
      <c r="C162" s="3" t="s">
        <v>2697</v>
      </c>
      <c r="D162" s="10" t="s">
        <v>2698</v>
      </c>
    </row>
    <row r="163" spans="1:4" ht="15.75" x14ac:dyDescent="0.25">
      <c r="A163" s="10" t="s">
        <v>352</v>
      </c>
      <c r="B163" s="3" t="s">
        <v>2391</v>
      </c>
      <c r="C163" s="3" t="s">
        <v>2699</v>
      </c>
      <c r="D163" s="10" t="s">
        <v>2700</v>
      </c>
    </row>
    <row r="164" spans="1:4" ht="15.75" x14ac:dyDescent="0.25">
      <c r="A164" s="10" t="s">
        <v>354</v>
      </c>
      <c r="B164" s="3" t="s">
        <v>2391</v>
      </c>
      <c r="C164" s="3" t="s">
        <v>2701</v>
      </c>
      <c r="D164" s="10" t="s">
        <v>2702</v>
      </c>
    </row>
    <row r="165" spans="1:4" ht="15.75" x14ac:dyDescent="0.25">
      <c r="A165" s="10" t="s">
        <v>356</v>
      </c>
      <c r="B165" s="3" t="s">
        <v>2391</v>
      </c>
      <c r="C165" s="3" t="s">
        <v>2703</v>
      </c>
      <c r="D165" s="10" t="s">
        <v>2704</v>
      </c>
    </row>
    <row r="166" spans="1:4" ht="15.75" x14ac:dyDescent="0.25">
      <c r="A166" s="10" t="s">
        <v>358</v>
      </c>
      <c r="B166" s="3" t="s">
        <v>2388</v>
      </c>
      <c r="C166" s="3" t="s">
        <v>2705</v>
      </c>
      <c r="D166" s="10" t="s">
        <v>2706</v>
      </c>
    </row>
    <row r="167" spans="1:4" ht="15.75" x14ac:dyDescent="0.25">
      <c r="A167" s="10" t="s">
        <v>360</v>
      </c>
      <c r="B167" s="3" t="s">
        <v>2391</v>
      </c>
      <c r="C167" s="3" t="s">
        <v>2707</v>
      </c>
      <c r="D167" s="10" t="s">
        <v>2708</v>
      </c>
    </row>
    <row r="168" spans="1:4" ht="15.75" x14ac:dyDescent="0.25">
      <c r="A168" s="10" t="s">
        <v>362</v>
      </c>
      <c r="B168" s="3" t="s">
        <v>2388</v>
      </c>
      <c r="C168" s="3" t="s">
        <v>2709</v>
      </c>
      <c r="D168" s="10" t="s">
        <v>2710</v>
      </c>
    </row>
    <row r="169" spans="1:4" ht="15.75" x14ac:dyDescent="0.25">
      <c r="A169" s="10" t="s">
        <v>364</v>
      </c>
      <c r="B169" s="3" t="s">
        <v>2388</v>
      </c>
      <c r="C169" s="3" t="s">
        <v>2711</v>
      </c>
      <c r="D169" s="10" t="s">
        <v>2712</v>
      </c>
    </row>
    <row r="170" spans="1:4" ht="15.75" x14ac:dyDescent="0.25">
      <c r="A170" s="10" t="s">
        <v>366</v>
      </c>
      <c r="B170" s="3" t="s">
        <v>2391</v>
      </c>
      <c r="C170" s="3" t="s">
        <v>2713</v>
      </c>
      <c r="D170" s="10" t="s">
        <v>2714</v>
      </c>
    </row>
    <row r="171" spans="1:4" ht="15.75" x14ac:dyDescent="0.25">
      <c r="A171" s="10" t="s">
        <v>367</v>
      </c>
      <c r="B171" s="3" t="s">
        <v>2391</v>
      </c>
      <c r="C171" s="3" t="s">
        <v>2715</v>
      </c>
      <c r="D171" s="10" t="s">
        <v>2716</v>
      </c>
    </row>
    <row r="172" spans="1:4" ht="15.75" x14ac:dyDescent="0.25">
      <c r="A172" s="10" t="s">
        <v>369</v>
      </c>
      <c r="B172" s="3" t="s">
        <v>2388</v>
      </c>
      <c r="C172" s="3" t="s">
        <v>2447</v>
      </c>
      <c r="D172" s="10" t="s">
        <v>2717</v>
      </c>
    </row>
    <row r="173" spans="1:4" ht="15.75" x14ac:dyDescent="0.25">
      <c r="A173" s="10" t="s">
        <v>371</v>
      </c>
      <c r="B173" s="3" t="s">
        <v>2388</v>
      </c>
      <c r="C173" s="3" t="s">
        <v>2718</v>
      </c>
      <c r="D173" s="10" t="s">
        <v>2719</v>
      </c>
    </row>
    <row r="174" spans="1:4" ht="15.75" x14ac:dyDescent="0.25">
      <c r="A174" s="10" t="s">
        <v>373</v>
      </c>
      <c r="B174" s="3" t="s">
        <v>2391</v>
      </c>
      <c r="C174" s="3" t="s">
        <v>2720</v>
      </c>
      <c r="D174" s="10" t="s">
        <v>2721</v>
      </c>
    </row>
    <row r="175" spans="1:4" ht="15.75" x14ac:dyDescent="0.25">
      <c r="A175" s="10" t="s">
        <v>375</v>
      </c>
      <c r="B175" s="3" t="s">
        <v>2388</v>
      </c>
      <c r="C175" s="3" t="s">
        <v>2598</v>
      </c>
      <c r="D175" s="10" t="s">
        <v>2722</v>
      </c>
    </row>
    <row r="176" spans="1:4" ht="15.75" x14ac:dyDescent="0.25">
      <c r="A176" s="10" t="s">
        <v>377</v>
      </c>
      <c r="B176" s="3" t="s">
        <v>2391</v>
      </c>
      <c r="C176" s="3" t="s">
        <v>2723</v>
      </c>
      <c r="D176" s="10" t="s">
        <v>2724</v>
      </c>
    </row>
    <row r="177" spans="1:4" ht="15.75" x14ac:dyDescent="0.25">
      <c r="A177" s="10" t="s">
        <v>379</v>
      </c>
      <c r="B177" s="3" t="s">
        <v>2391</v>
      </c>
      <c r="C177" s="3" t="s">
        <v>2428</v>
      </c>
      <c r="D177" s="10" t="s">
        <v>2725</v>
      </c>
    </row>
    <row r="178" spans="1:4" ht="15.75" x14ac:dyDescent="0.25">
      <c r="A178" s="10" t="s">
        <v>381</v>
      </c>
      <c r="B178" s="3" t="s">
        <v>2388</v>
      </c>
      <c r="C178" s="3" t="s">
        <v>2726</v>
      </c>
      <c r="D178" s="10" t="s">
        <v>2727</v>
      </c>
    </row>
    <row r="179" spans="1:4" ht="15.75" x14ac:dyDescent="0.25">
      <c r="A179" s="10" t="s">
        <v>383</v>
      </c>
      <c r="B179" s="3" t="s">
        <v>2388</v>
      </c>
      <c r="C179" s="3" t="s">
        <v>2728</v>
      </c>
      <c r="D179" s="10" t="s">
        <v>2729</v>
      </c>
    </row>
    <row r="180" spans="1:4" ht="15.75" x14ac:dyDescent="0.25">
      <c r="A180" s="10" t="s">
        <v>385</v>
      </c>
      <c r="B180" s="3" t="s">
        <v>2388</v>
      </c>
      <c r="C180" s="3" t="s">
        <v>2730</v>
      </c>
      <c r="D180" s="10" t="s">
        <v>2731</v>
      </c>
    </row>
    <row r="181" spans="1:4" ht="15.75" x14ac:dyDescent="0.25">
      <c r="A181" s="10" t="s">
        <v>387</v>
      </c>
      <c r="B181" s="3" t="s">
        <v>2388</v>
      </c>
      <c r="C181" s="3" t="s">
        <v>2732</v>
      </c>
      <c r="D181" s="10" t="s">
        <v>2733</v>
      </c>
    </row>
    <row r="182" spans="1:4" ht="15.75" x14ac:dyDescent="0.25">
      <c r="A182" s="10" t="s">
        <v>388</v>
      </c>
      <c r="B182" s="3" t="s">
        <v>2388</v>
      </c>
      <c r="C182" s="3" t="s">
        <v>2734</v>
      </c>
      <c r="D182" s="10" t="s">
        <v>2735</v>
      </c>
    </row>
    <row r="183" spans="1:4" ht="15.75" x14ac:dyDescent="0.25">
      <c r="A183" s="10" t="s">
        <v>390</v>
      </c>
      <c r="B183" s="3" t="s">
        <v>2391</v>
      </c>
      <c r="C183" s="3" t="s">
        <v>2736</v>
      </c>
      <c r="D183" s="10" t="s">
        <v>2737</v>
      </c>
    </row>
    <row r="184" spans="1:4" ht="15.75" x14ac:dyDescent="0.25">
      <c r="A184" s="10" t="s">
        <v>392</v>
      </c>
      <c r="B184" s="3" t="s">
        <v>2391</v>
      </c>
      <c r="C184" s="3" t="s">
        <v>2738</v>
      </c>
      <c r="D184" s="10" t="s">
        <v>2739</v>
      </c>
    </row>
    <row r="185" spans="1:4" ht="15.75" x14ac:dyDescent="0.25">
      <c r="A185" s="10" t="s">
        <v>394</v>
      </c>
      <c r="B185" s="3" t="s">
        <v>2391</v>
      </c>
      <c r="C185" s="3" t="s">
        <v>2740</v>
      </c>
      <c r="D185" s="10" t="s">
        <v>2741</v>
      </c>
    </row>
    <row r="186" spans="1:4" ht="15.75" x14ac:dyDescent="0.25">
      <c r="A186" s="10" t="s">
        <v>396</v>
      </c>
      <c r="B186" s="3" t="s">
        <v>2391</v>
      </c>
      <c r="C186" s="3" t="s">
        <v>2742</v>
      </c>
      <c r="D186" s="10" t="s">
        <v>2743</v>
      </c>
    </row>
    <row r="187" spans="1:4" ht="15.75" x14ac:dyDescent="0.25">
      <c r="A187" s="10" t="s">
        <v>398</v>
      </c>
      <c r="B187" s="3" t="s">
        <v>2388</v>
      </c>
      <c r="C187" s="3" t="s">
        <v>2744</v>
      </c>
      <c r="D187" s="10" t="s">
        <v>2745</v>
      </c>
    </row>
    <row r="188" spans="1:4" ht="15.75" x14ac:dyDescent="0.25">
      <c r="A188" s="10" t="s">
        <v>400</v>
      </c>
      <c r="B188" s="3" t="s">
        <v>2391</v>
      </c>
      <c r="C188" s="3" t="s">
        <v>2746</v>
      </c>
      <c r="D188" s="10" t="s">
        <v>2747</v>
      </c>
    </row>
    <row r="189" spans="1:4" ht="15.75" x14ac:dyDescent="0.25">
      <c r="A189" s="10" t="s">
        <v>402</v>
      </c>
      <c r="B189" s="3" t="s">
        <v>2391</v>
      </c>
      <c r="C189" s="3" t="s">
        <v>2748</v>
      </c>
      <c r="D189" s="10" t="s">
        <v>2749</v>
      </c>
    </row>
    <row r="190" spans="1:4" ht="15.75" x14ac:dyDescent="0.25">
      <c r="A190" s="10" t="s">
        <v>404</v>
      </c>
      <c r="B190" s="3" t="s">
        <v>2388</v>
      </c>
      <c r="C190" s="3" t="s">
        <v>2750</v>
      </c>
      <c r="D190" s="10" t="s">
        <v>2751</v>
      </c>
    </row>
    <row r="191" spans="1:4" ht="15.75" x14ac:dyDescent="0.25">
      <c r="A191" s="10" t="s">
        <v>406</v>
      </c>
      <c r="B191" s="3" t="s">
        <v>2388</v>
      </c>
      <c r="C191" s="3" t="s">
        <v>2752</v>
      </c>
      <c r="D191" s="10" t="s">
        <v>2753</v>
      </c>
    </row>
    <row r="192" spans="1:4" ht="15.75" x14ac:dyDescent="0.25">
      <c r="A192" s="10" t="s">
        <v>408</v>
      </c>
      <c r="B192" s="3" t="s">
        <v>2391</v>
      </c>
      <c r="C192" s="3" t="s">
        <v>2754</v>
      </c>
      <c r="D192" s="10" t="s">
        <v>2755</v>
      </c>
    </row>
    <row r="193" spans="1:4" ht="15.75" x14ac:dyDescent="0.25">
      <c r="A193" s="10" t="s">
        <v>409</v>
      </c>
      <c r="B193" s="3" t="s">
        <v>2391</v>
      </c>
      <c r="C193" s="3" t="s">
        <v>2756</v>
      </c>
      <c r="D193" s="10" t="s">
        <v>2757</v>
      </c>
    </row>
    <row r="194" spans="1:4" ht="15.75" x14ac:dyDescent="0.25">
      <c r="A194" s="10" t="s">
        <v>411</v>
      </c>
      <c r="B194" s="3" t="s">
        <v>2388</v>
      </c>
      <c r="C194" s="3" t="s">
        <v>2758</v>
      </c>
      <c r="D194" s="10" t="s">
        <v>2759</v>
      </c>
    </row>
    <row r="195" spans="1:4" ht="15.75" x14ac:dyDescent="0.25">
      <c r="A195" s="10" t="s">
        <v>413</v>
      </c>
      <c r="B195" s="3" t="s">
        <v>2391</v>
      </c>
      <c r="C195" s="3" t="s">
        <v>2760</v>
      </c>
      <c r="D195" s="10" t="s">
        <v>2761</v>
      </c>
    </row>
    <row r="196" spans="1:4" ht="15.75" x14ac:dyDescent="0.25">
      <c r="A196" s="10" t="s">
        <v>415</v>
      </c>
      <c r="B196" s="3" t="s">
        <v>2391</v>
      </c>
      <c r="C196" s="3" t="s">
        <v>2762</v>
      </c>
      <c r="D196" s="10" t="s">
        <v>2763</v>
      </c>
    </row>
    <row r="197" spans="1:4" ht="15.75" x14ac:dyDescent="0.25">
      <c r="A197" s="10" t="s">
        <v>417</v>
      </c>
      <c r="B197" s="3" t="s">
        <v>2391</v>
      </c>
      <c r="C197" s="3" t="s">
        <v>2764</v>
      </c>
      <c r="D197" s="10" t="s">
        <v>2765</v>
      </c>
    </row>
    <row r="198" spans="1:4" ht="15.75" x14ac:dyDescent="0.25">
      <c r="A198" s="10" t="s">
        <v>419</v>
      </c>
      <c r="B198" s="3" t="s">
        <v>2391</v>
      </c>
      <c r="C198" s="3" t="s">
        <v>2766</v>
      </c>
      <c r="D198" s="10" t="s">
        <v>2767</v>
      </c>
    </row>
    <row r="199" spans="1:4" ht="15.75" x14ac:dyDescent="0.25">
      <c r="A199" s="10" t="s">
        <v>421</v>
      </c>
      <c r="B199" s="3" t="s">
        <v>2391</v>
      </c>
      <c r="C199" s="3" t="s">
        <v>2662</v>
      </c>
      <c r="D199" s="10" t="s">
        <v>2768</v>
      </c>
    </row>
    <row r="200" spans="1:4" ht="15.75" x14ac:dyDescent="0.25">
      <c r="A200" s="10" t="s">
        <v>423</v>
      </c>
      <c r="B200" s="3" t="s">
        <v>2388</v>
      </c>
      <c r="C200" s="3" t="s">
        <v>2769</v>
      </c>
      <c r="D200" s="10" t="s">
        <v>2770</v>
      </c>
    </row>
    <row r="201" spans="1:4" ht="15.75" x14ac:dyDescent="0.25">
      <c r="A201" s="10" t="s">
        <v>425</v>
      </c>
      <c r="B201" s="3" t="s">
        <v>2391</v>
      </c>
      <c r="C201" s="3" t="s">
        <v>2656</v>
      </c>
      <c r="D201" s="10" t="s">
        <v>2771</v>
      </c>
    </row>
    <row r="202" spans="1:4" ht="15.75" x14ac:dyDescent="0.25">
      <c r="A202" s="10" t="s">
        <v>427</v>
      </c>
      <c r="B202" s="3" t="s">
        <v>2391</v>
      </c>
      <c r="C202" s="3" t="s">
        <v>2772</v>
      </c>
      <c r="D202" s="10" t="s">
        <v>2773</v>
      </c>
    </row>
    <row r="203" spans="1:4" ht="15.75" x14ac:dyDescent="0.25">
      <c r="A203" s="10" t="s">
        <v>429</v>
      </c>
      <c r="B203" s="3" t="s">
        <v>2391</v>
      </c>
      <c r="C203" s="3" t="s">
        <v>2774</v>
      </c>
      <c r="D203" s="10" t="s">
        <v>2775</v>
      </c>
    </row>
    <row r="204" spans="1:4" ht="15.75" x14ac:dyDescent="0.25">
      <c r="A204" s="10" t="s">
        <v>430</v>
      </c>
      <c r="B204" s="3" t="s">
        <v>2391</v>
      </c>
      <c r="C204" s="3" t="s">
        <v>2776</v>
      </c>
      <c r="D204" s="10" t="s">
        <v>2777</v>
      </c>
    </row>
    <row r="205" spans="1:4" ht="15.75" x14ac:dyDescent="0.25">
      <c r="A205" s="10" t="s">
        <v>432</v>
      </c>
      <c r="B205" s="3" t="s">
        <v>2388</v>
      </c>
      <c r="C205" s="3" t="s">
        <v>2559</v>
      </c>
      <c r="D205" s="10" t="s">
        <v>2778</v>
      </c>
    </row>
    <row r="206" spans="1:4" ht="15.75" x14ac:dyDescent="0.25">
      <c r="A206" s="10" t="s">
        <v>434</v>
      </c>
      <c r="B206" s="3" t="s">
        <v>2391</v>
      </c>
      <c r="C206" s="3" t="s">
        <v>2779</v>
      </c>
      <c r="D206" s="10" t="s">
        <v>2780</v>
      </c>
    </row>
    <row r="207" spans="1:4" ht="15.75" x14ac:dyDescent="0.25">
      <c r="A207" s="10" t="s">
        <v>436</v>
      </c>
      <c r="B207" s="3" t="s">
        <v>2388</v>
      </c>
      <c r="C207" s="3" t="s">
        <v>2781</v>
      </c>
      <c r="D207" s="10" t="s">
        <v>2782</v>
      </c>
    </row>
    <row r="208" spans="1:4" ht="15.75" x14ac:dyDescent="0.25">
      <c r="A208" s="10" t="s">
        <v>438</v>
      </c>
      <c r="B208" s="3" t="s">
        <v>2388</v>
      </c>
      <c r="C208" s="3" t="s">
        <v>2783</v>
      </c>
      <c r="D208" s="10" t="s">
        <v>2784</v>
      </c>
    </row>
    <row r="209" spans="1:4" ht="15.75" x14ac:dyDescent="0.25">
      <c r="A209" s="10" t="s">
        <v>440</v>
      </c>
      <c r="B209" s="3" t="s">
        <v>2391</v>
      </c>
      <c r="C209" s="3" t="s">
        <v>2785</v>
      </c>
      <c r="D209" s="10" t="s">
        <v>2786</v>
      </c>
    </row>
    <row r="210" spans="1:4" ht="15.75" x14ac:dyDescent="0.25">
      <c r="A210" s="10" t="s">
        <v>442</v>
      </c>
      <c r="B210" s="3" t="s">
        <v>2388</v>
      </c>
      <c r="C210" s="3" t="s">
        <v>2787</v>
      </c>
      <c r="D210" s="10" t="s">
        <v>2788</v>
      </c>
    </row>
    <row r="211" spans="1:4" ht="15.75" x14ac:dyDescent="0.25">
      <c r="A211" s="10" t="s">
        <v>444</v>
      </c>
      <c r="B211" s="3" t="s">
        <v>2388</v>
      </c>
      <c r="C211" s="3" t="s">
        <v>2789</v>
      </c>
      <c r="D211" s="10" t="s">
        <v>2790</v>
      </c>
    </row>
    <row r="212" spans="1:4" ht="15.75" x14ac:dyDescent="0.25">
      <c r="A212" s="10" t="s">
        <v>446</v>
      </c>
      <c r="B212" s="3" t="s">
        <v>2391</v>
      </c>
      <c r="C212" s="3" t="s">
        <v>2791</v>
      </c>
      <c r="D212" s="10" t="s">
        <v>2792</v>
      </c>
    </row>
    <row r="213" spans="1:4" ht="15.75" x14ac:dyDescent="0.25">
      <c r="A213" s="10" t="s">
        <v>448</v>
      </c>
      <c r="B213" s="3" t="s">
        <v>2391</v>
      </c>
      <c r="C213" s="3" t="s">
        <v>2793</v>
      </c>
      <c r="D213" s="10" t="s">
        <v>2794</v>
      </c>
    </row>
    <row r="214" spans="1:4" ht="15.75" x14ac:dyDescent="0.25">
      <c r="A214" s="10" t="s">
        <v>450</v>
      </c>
      <c r="B214" s="3" t="s">
        <v>2391</v>
      </c>
      <c r="C214" s="3" t="s">
        <v>2795</v>
      </c>
      <c r="D214" s="10" t="s">
        <v>2796</v>
      </c>
    </row>
    <row r="215" spans="1:4" ht="15.75" x14ac:dyDescent="0.25">
      <c r="A215" s="10" t="s">
        <v>451</v>
      </c>
      <c r="B215" s="3" t="s">
        <v>2391</v>
      </c>
      <c r="C215" s="3" t="s">
        <v>2392</v>
      </c>
      <c r="D215" s="10" t="s">
        <v>2797</v>
      </c>
    </row>
    <row r="216" spans="1:4" ht="15.75" x14ac:dyDescent="0.25">
      <c r="A216" s="10" t="s">
        <v>453</v>
      </c>
      <c r="B216" s="3" t="s">
        <v>2388</v>
      </c>
      <c r="C216" s="3" t="s">
        <v>2577</v>
      </c>
      <c r="D216" s="10" t="s">
        <v>2798</v>
      </c>
    </row>
    <row r="217" spans="1:4" ht="15.75" x14ac:dyDescent="0.25">
      <c r="A217" s="10" t="s">
        <v>455</v>
      </c>
      <c r="B217" s="3" t="s">
        <v>2391</v>
      </c>
      <c r="C217" s="3" t="s">
        <v>2799</v>
      </c>
      <c r="D217" s="10" t="s">
        <v>2800</v>
      </c>
    </row>
    <row r="218" spans="1:4" ht="15.75" x14ac:dyDescent="0.25">
      <c r="A218" s="10" t="s">
        <v>457</v>
      </c>
      <c r="B218" s="3" t="s">
        <v>2391</v>
      </c>
      <c r="C218" s="3" t="s">
        <v>2489</v>
      </c>
      <c r="D218" s="10" t="s">
        <v>2801</v>
      </c>
    </row>
    <row r="219" spans="1:4" ht="15.75" x14ac:dyDescent="0.25">
      <c r="A219" s="10" t="s">
        <v>459</v>
      </c>
      <c r="B219" s="3" t="s">
        <v>2391</v>
      </c>
      <c r="C219" s="3" t="s">
        <v>2551</v>
      </c>
      <c r="D219" s="10" t="s">
        <v>2802</v>
      </c>
    </row>
    <row r="220" spans="1:4" ht="15.75" x14ac:dyDescent="0.25">
      <c r="A220" s="10" t="s">
        <v>461</v>
      </c>
      <c r="B220" s="3" t="s">
        <v>2391</v>
      </c>
      <c r="C220" s="3" t="s">
        <v>2803</v>
      </c>
      <c r="D220" s="10" t="s">
        <v>2804</v>
      </c>
    </row>
    <row r="221" spans="1:4" ht="15.75" x14ac:dyDescent="0.25">
      <c r="A221" s="10" t="s">
        <v>463</v>
      </c>
      <c r="B221" s="3" t="s">
        <v>2391</v>
      </c>
      <c r="C221" s="3" t="s">
        <v>2805</v>
      </c>
      <c r="D221" s="10" t="s">
        <v>2546</v>
      </c>
    </row>
    <row r="222" spans="1:4" ht="15.75" x14ac:dyDescent="0.25">
      <c r="A222" s="10" t="s">
        <v>465</v>
      </c>
      <c r="B222" s="3" t="s">
        <v>2388</v>
      </c>
      <c r="C222" s="3" t="s">
        <v>2806</v>
      </c>
      <c r="D222" s="10" t="s">
        <v>2807</v>
      </c>
    </row>
    <row r="223" spans="1:4" ht="15.75" x14ac:dyDescent="0.25">
      <c r="A223" s="10" t="s">
        <v>467</v>
      </c>
      <c r="B223" s="3" t="s">
        <v>2391</v>
      </c>
      <c r="C223" s="3" t="s">
        <v>2808</v>
      </c>
      <c r="D223" s="10" t="s">
        <v>2809</v>
      </c>
    </row>
    <row r="224" spans="1:4" ht="15.75" x14ac:dyDescent="0.25">
      <c r="A224" s="10" t="s">
        <v>469</v>
      </c>
      <c r="B224" s="3" t="s">
        <v>2391</v>
      </c>
      <c r="C224" s="3" t="s">
        <v>2810</v>
      </c>
      <c r="D224" s="10" t="s">
        <v>2811</v>
      </c>
    </row>
    <row r="225" spans="1:4" ht="15.75" x14ac:dyDescent="0.25">
      <c r="A225" s="10" t="s">
        <v>471</v>
      </c>
      <c r="B225" s="3" t="s">
        <v>2388</v>
      </c>
      <c r="C225" s="3" t="s">
        <v>2812</v>
      </c>
      <c r="D225" s="10" t="s">
        <v>2813</v>
      </c>
    </row>
    <row r="226" spans="1:4" ht="15.75" x14ac:dyDescent="0.25">
      <c r="A226" s="10" t="s">
        <v>472</v>
      </c>
      <c r="B226" s="3" t="s">
        <v>2388</v>
      </c>
      <c r="C226" s="3" t="s">
        <v>2543</v>
      </c>
      <c r="D226" s="10" t="s">
        <v>2814</v>
      </c>
    </row>
    <row r="227" spans="1:4" ht="15.75" x14ac:dyDescent="0.25">
      <c r="A227" s="10" t="s">
        <v>473</v>
      </c>
      <c r="B227" s="3" t="s">
        <v>2391</v>
      </c>
      <c r="C227" s="3" t="s">
        <v>2815</v>
      </c>
      <c r="D227" s="10" t="s">
        <v>2514</v>
      </c>
    </row>
    <row r="228" spans="1:4" ht="15.75" x14ac:dyDescent="0.25">
      <c r="A228" s="10" t="s">
        <v>475</v>
      </c>
      <c r="B228" s="3" t="s">
        <v>2388</v>
      </c>
      <c r="C228" s="3" t="s">
        <v>2816</v>
      </c>
      <c r="D228" s="10" t="s">
        <v>2817</v>
      </c>
    </row>
    <row r="229" spans="1:4" ht="15.75" x14ac:dyDescent="0.25">
      <c r="A229" s="10" t="s">
        <v>477</v>
      </c>
      <c r="B229" s="3" t="s">
        <v>2391</v>
      </c>
      <c r="C229" s="3" t="s">
        <v>2818</v>
      </c>
      <c r="D229" s="10" t="s">
        <v>2819</v>
      </c>
    </row>
    <row r="230" spans="1:4" ht="15.75" x14ac:dyDescent="0.25">
      <c r="A230" s="10" t="s">
        <v>479</v>
      </c>
      <c r="B230" s="3" t="s">
        <v>2388</v>
      </c>
      <c r="C230" s="3" t="s">
        <v>2820</v>
      </c>
      <c r="D230" s="10" t="s">
        <v>2821</v>
      </c>
    </row>
    <row r="231" spans="1:4" ht="15.75" x14ac:dyDescent="0.25">
      <c r="A231" s="10" t="s">
        <v>481</v>
      </c>
      <c r="B231" s="3" t="s">
        <v>2388</v>
      </c>
      <c r="C231" s="3" t="s">
        <v>2822</v>
      </c>
      <c r="D231" s="10" t="s">
        <v>2823</v>
      </c>
    </row>
    <row r="232" spans="1:4" ht="15.75" x14ac:dyDescent="0.25">
      <c r="A232" s="10" t="s">
        <v>483</v>
      </c>
      <c r="B232" s="3" t="s">
        <v>2391</v>
      </c>
      <c r="C232" s="3" t="s">
        <v>2824</v>
      </c>
      <c r="D232" s="10" t="s">
        <v>2825</v>
      </c>
    </row>
    <row r="233" spans="1:4" ht="15.75" x14ac:dyDescent="0.25">
      <c r="A233" s="10" t="s">
        <v>485</v>
      </c>
      <c r="B233" s="3" t="s">
        <v>2391</v>
      </c>
      <c r="C233" s="3" t="s">
        <v>2826</v>
      </c>
      <c r="D233" s="10" t="s">
        <v>2827</v>
      </c>
    </row>
    <row r="234" spans="1:4" ht="15.75" x14ac:dyDescent="0.25">
      <c r="A234" s="10" t="s">
        <v>487</v>
      </c>
      <c r="B234" s="3" t="s">
        <v>2391</v>
      </c>
      <c r="C234" s="3" t="s">
        <v>2828</v>
      </c>
      <c r="D234" s="10" t="s">
        <v>2829</v>
      </c>
    </row>
    <row r="235" spans="1:4" ht="15.75" x14ac:dyDescent="0.25">
      <c r="A235" s="10" t="s">
        <v>489</v>
      </c>
      <c r="B235" s="3" t="s">
        <v>2391</v>
      </c>
      <c r="C235" s="3" t="s">
        <v>2830</v>
      </c>
      <c r="D235" s="10" t="s">
        <v>2831</v>
      </c>
    </row>
    <row r="236" spans="1:4" ht="15.75" x14ac:dyDescent="0.25">
      <c r="A236" s="10" t="s">
        <v>491</v>
      </c>
      <c r="B236" s="3" t="s">
        <v>2391</v>
      </c>
      <c r="C236" s="3" t="s">
        <v>2818</v>
      </c>
      <c r="D236" s="10" t="s">
        <v>2647</v>
      </c>
    </row>
    <row r="237" spans="1:4" ht="15.75" x14ac:dyDescent="0.25">
      <c r="A237" s="10" t="s">
        <v>493</v>
      </c>
      <c r="B237" s="3" t="s">
        <v>2388</v>
      </c>
      <c r="C237" s="3" t="s">
        <v>2832</v>
      </c>
      <c r="D237" s="10" t="s">
        <v>2833</v>
      </c>
    </row>
    <row r="238" spans="1:4" ht="15.75" x14ac:dyDescent="0.25">
      <c r="A238" s="10" t="s">
        <v>494</v>
      </c>
      <c r="B238" s="3" t="s">
        <v>2391</v>
      </c>
      <c r="C238" s="3" t="s">
        <v>2834</v>
      </c>
      <c r="D238" s="10" t="s">
        <v>2835</v>
      </c>
    </row>
    <row r="239" spans="1:4" ht="15.75" x14ac:dyDescent="0.25">
      <c r="A239" s="10" t="s">
        <v>496</v>
      </c>
      <c r="B239" s="3" t="s">
        <v>2391</v>
      </c>
      <c r="C239" s="3" t="s">
        <v>2836</v>
      </c>
      <c r="D239" s="10" t="s">
        <v>2837</v>
      </c>
    </row>
    <row r="240" spans="1:4" ht="15.75" x14ac:dyDescent="0.25">
      <c r="A240" s="10" t="s">
        <v>498</v>
      </c>
      <c r="B240" s="3" t="s">
        <v>2388</v>
      </c>
      <c r="C240" s="3" t="s">
        <v>2838</v>
      </c>
      <c r="D240" s="10" t="s">
        <v>2839</v>
      </c>
    </row>
    <row r="241" spans="1:4" ht="15.75" x14ac:dyDescent="0.25">
      <c r="A241" s="10" t="s">
        <v>500</v>
      </c>
      <c r="B241" s="3" t="s">
        <v>2388</v>
      </c>
      <c r="C241" s="3" t="s">
        <v>2840</v>
      </c>
      <c r="D241" s="10" t="s">
        <v>2841</v>
      </c>
    </row>
    <row r="242" spans="1:4" ht="15.75" x14ac:dyDescent="0.25">
      <c r="A242" s="10" t="s">
        <v>502</v>
      </c>
      <c r="B242" s="3" t="s">
        <v>2391</v>
      </c>
      <c r="C242" s="3" t="s">
        <v>2842</v>
      </c>
      <c r="D242" s="10" t="s">
        <v>2843</v>
      </c>
    </row>
    <row r="243" spans="1:4" ht="15.75" x14ac:dyDescent="0.25">
      <c r="A243" s="10" t="s">
        <v>504</v>
      </c>
      <c r="B243" s="3" t="s">
        <v>2391</v>
      </c>
      <c r="C243" s="3" t="s">
        <v>2844</v>
      </c>
      <c r="D243" s="10" t="s">
        <v>2845</v>
      </c>
    </row>
    <row r="244" spans="1:4" ht="15.75" x14ac:dyDescent="0.25">
      <c r="A244" s="10" t="s">
        <v>506</v>
      </c>
      <c r="B244" s="3" t="s">
        <v>2391</v>
      </c>
      <c r="C244" s="3" t="s">
        <v>2846</v>
      </c>
      <c r="D244" s="10" t="s">
        <v>2847</v>
      </c>
    </row>
    <row r="245" spans="1:4" ht="15.75" x14ac:dyDescent="0.25">
      <c r="A245" s="10" t="s">
        <v>508</v>
      </c>
      <c r="B245" s="3" t="s">
        <v>2391</v>
      </c>
      <c r="C245" s="3" t="s">
        <v>2848</v>
      </c>
      <c r="D245" s="10" t="s">
        <v>2849</v>
      </c>
    </row>
    <row r="246" spans="1:4" ht="15.75" x14ac:dyDescent="0.25">
      <c r="A246" s="10" t="s">
        <v>510</v>
      </c>
      <c r="B246" s="3" t="s">
        <v>2391</v>
      </c>
      <c r="C246" s="3" t="s">
        <v>2850</v>
      </c>
      <c r="D246" s="10" t="s">
        <v>2851</v>
      </c>
    </row>
    <row r="247" spans="1:4" ht="15.75" x14ac:dyDescent="0.25">
      <c r="A247" s="10" t="s">
        <v>512</v>
      </c>
      <c r="B247" s="3" t="s">
        <v>2391</v>
      </c>
      <c r="C247" s="3" t="s">
        <v>2852</v>
      </c>
      <c r="D247" s="10" t="s">
        <v>2853</v>
      </c>
    </row>
    <row r="248" spans="1:4" ht="15.75" x14ac:dyDescent="0.25">
      <c r="A248" s="10" t="s">
        <v>514</v>
      </c>
      <c r="B248" s="3" t="s">
        <v>2388</v>
      </c>
      <c r="C248" s="3" t="s">
        <v>2854</v>
      </c>
      <c r="D248" s="10" t="s">
        <v>2855</v>
      </c>
    </row>
    <row r="249" spans="1:4" ht="15.75" x14ac:dyDescent="0.25">
      <c r="A249" s="10" t="s">
        <v>515</v>
      </c>
      <c r="B249" s="3" t="s">
        <v>2388</v>
      </c>
      <c r="C249" s="3" t="s">
        <v>2856</v>
      </c>
      <c r="D249" s="10" t="s">
        <v>2857</v>
      </c>
    </row>
    <row r="250" spans="1:4" ht="15.75" x14ac:dyDescent="0.25">
      <c r="A250" s="10" t="s">
        <v>517</v>
      </c>
      <c r="B250" s="3" t="s">
        <v>2388</v>
      </c>
      <c r="C250" s="3" t="s">
        <v>2858</v>
      </c>
      <c r="D250" s="10" t="s">
        <v>2859</v>
      </c>
    </row>
    <row r="251" spans="1:4" ht="15.75" x14ac:dyDescent="0.25">
      <c r="A251" s="10" t="s">
        <v>519</v>
      </c>
      <c r="B251" s="3" t="s">
        <v>2388</v>
      </c>
      <c r="C251" s="3" t="s">
        <v>2860</v>
      </c>
      <c r="D251" s="10" t="s">
        <v>2861</v>
      </c>
    </row>
    <row r="252" spans="1:4" ht="15.75" x14ac:dyDescent="0.25">
      <c r="A252" s="10" t="s">
        <v>521</v>
      </c>
      <c r="B252" s="3" t="s">
        <v>2388</v>
      </c>
      <c r="C252" s="3" t="s">
        <v>2862</v>
      </c>
      <c r="D252" s="10" t="s">
        <v>2863</v>
      </c>
    </row>
    <row r="253" spans="1:4" ht="15.75" x14ac:dyDescent="0.25">
      <c r="A253" s="10" t="s">
        <v>523</v>
      </c>
      <c r="B253" s="3" t="s">
        <v>2388</v>
      </c>
      <c r="C253" s="3" t="s">
        <v>2389</v>
      </c>
      <c r="D253" s="10" t="s">
        <v>2864</v>
      </c>
    </row>
    <row r="254" spans="1:4" ht="15.75" x14ac:dyDescent="0.25">
      <c r="A254" s="10" t="s">
        <v>525</v>
      </c>
      <c r="B254" s="3" t="s">
        <v>2388</v>
      </c>
      <c r="C254" s="3" t="s">
        <v>2865</v>
      </c>
      <c r="D254" s="10" t="s">
        <v>2866</v>
      </c>
    </row>
    <row r="255" spans="1:4" ht="15.75" x14ac:dyDescent="0.25">
      <c r="A255" s="10" t="s">
        <v>527</v>
      </c>
      <c r="B255" s="3" t="s">
        <v>2391</v>
      </c>
      <c r="C255" s="3" t="s">
        <v>2489</v>
      </c>
      <c r="D255" s="10" t="s">
        <v>2867</v>
      </c>
    </row>
    <row r="256" spans="1:4" ht="15.75" x14ac:dyDescent="0.25">
      <c r="A256" s="10" t="s">
        <v>529</v>
      </c>
      <c r="B256" s="3" t="s">
        <v>2391</v>
      </c>
      <c r="C256" s="3" t="s">
        <v>2868</v>
      </c>
      <c r="D256" s="10" t="s">
        <v>2869</v>
      </c>
    </row>
    <row r="257" spans="1:4" ht="15.75" x14ac:dyDescent="0.25">
      <c r="A257" s="10" t="s">
        <v>531</v>
      </c>
      <c r="B257" s="3" t="s">
        <v>2391</v>
      </c>
      <c r="C257" s="3" t="s">
        <v>2870</v>
      </c>
      <c r="D257" s="10" t="s">
        <v>2871</v>
      </c>
    </row>
    <row r="258" spans="1:4" ht="15.75" x14ac:dyDescent="0.25">
      <c r="A258" s="10" t="s">
        <v>533</v>
      </c>
      <c r="B258" s="3" t="s">
        <v>2391</v>
      </c>
      <c r="C258" s="3" t="s">
        <v>2872</v>
      </c>
      <c r="D258" s="10" t="s">
        <v>2873</v>
      </c>
    </row>
    <row r="259" spans="1:4" ht="15.75" x14ac:dyDescent="0.25">
      <c r="A259" s="10" t="s">
        <v>535</v>
      </c>
      <c r="B259" s="3" t="s">
        <v>2391</v>
      </c>
      <c r="C259" s="3" t="s">
        <v>2874</v>
      </c>
      <c r="D259" s="10" t="s">
        <v>2875</v>
      </c>
    </row>
    <row r="260" spans="1:4" ht="15.75" x14ac:dyDescent="0.25">
      <c r="A260" s="10" t="s">
        <v>536</v>
      </c>
      <c r="B260" s="3" t="s">
        <v>2391</v>
      </c>
      <c r="C260" s="3" t="s">
        <v>2876</v>
      </c>
      <c r="D260" s="10" t="s">
        <v>2877</v>
      </c>
    </row>
    <row r="261" spans="1:4" ht="15.75" x14ac:dyDescent="0.25">
      <c r="A261" s="10" t="s">
        <v>538</v>
      </c>
      <c r="B261" s="3" t="s">
        <v>2388</v>
      </c>
      <c r="C261" s="3" t="s">
        <v>2878</v>
      </c>
      <c r="D261" s="10" t="s">
        <v>2879</v>
      </c>
    </row>
    <row r="262" spans="1:4" ht="15.75" x14ac:dyDescent="0.25">
      <c r="A262" s="10" t="s">
        <v>540</v>
      </c>
      <c r="B262" s="3" t="s">
        <v>2391</v>
      </c>
      <c r="C262" s="3" t="s">
        <v>2880</v>
      </c>
      <c r="D262" s="10" t="s">
        <v>2881</v>
      </c>
    </row>
    <row r="263" spans="1:4" ht="15.75" x14ac:dyDescent="0.25">
      <c r="A263" s="10" t="s">
        <v>542</v>
      </c>
      <c r="B263" s="3" t="s">
        <v>2388</v>
      </c>
      <c r="C263" s="3" t="s">
        <v>2882</v>
      </c>
      <c r="D263" s="10" t="s">
        <v>2883</v>
      </c>
    </row>
    <row r="264" spans="1:4" ht="15.75" x14ac:dyDescent="0.25">
      <c r="A264" s="10" t="s">
        <v>544</v>
      </c>
      <c r="B264" s="3" t="s">
        <v>2391</v>
      </c>
      <c r="C264" s="3" t="s">
        <v>2884</v>
      </c>
      <c r="D264" s="10" t="s">
        <v>2885</v>
      </c>
    </row>
    <row r="265" spans="1:4" ht="15.75" x14ac:dyDescent="0.25">
      <c r="A265" s="10" t="s">
        <v>546</v>
      </c>
      <c r="B265" s="3" t="s">
        <v>2388</v>
      </c>
      <c r="C265" s="3" t="s">
        <v>2886</v>
      </c>
      <c r="D265" s="10" t="s">
        <v>2887</v>
      </c>
    </row>
    <row r="266" spans="1:4" ht="15.75" x14ac:dyDescent="0.25">
      <c r="A266" s="10" t="s">
        <v>548</v>
      </c>
      <c r="B266" s="3" t="s">
        <v>2388</v>
      </c>
      <c r="C266" s="3" t="s">
        <v>2888</v>
      </c>
      <c r="D266" s="10" t="s">
        <v>2889</v>
      </c>
    </row>
    <row r="267" spans="1:4" ht="15.75" x14ac:dyDescent="0.25">
      <c r="A267" s="10" t="s">
        <v>550</v>
      </c>
      <c r="B267" s="3" t="s">
        <v>2391</v>
      </c>
      <c r="C267" s="3" t="s">
        <v>2810</v>
      </c>
      <c r="D267" s="10" t="s">
        <v>2890</v>
      </c>
    </row>
    <row r="268" spans="1:4" ht="15.75" x14ac:dyDescent="0.25">
      <c r="A268" s="10" t="s">
        <v>552</v>
      </c>
      <c r="B268" s="3" t="s">
        <v>2388</v>
      </c>
      <c r="C268" s="3" t="s">
        <v>2891</v>
      </c>
      <c r="D268" s="10" t="s">
        <v>2892</v>
      </c>
    </row>
    <row r="269" spans="1:4" ht="15.75" x14ac:dyDescent="0.25">
      <c r="A269" s="10" t="s">
        <v>554</v>
      </c>
      <c r="B269" s="3" t="s">
        <v>2388</v>
      </c>
      <c r="C269" s="3" t="s">
        <v>2893</v>
      </c>
      <c r="D269" s="10" t="s">
        <v>2753</v>
      </c>
    </row>
    <row r="270" spans="1:4" ht="15.75" x14ac:dyDescent="0.25">
      <c r="A270" s="10" t="s">
        <v>556</v>
      </c>
      <c r="B270" s="3" t="s">
        <v>2391</v>
      </c>
      <c r="C270" s="3" t="s">
        <v>2440</v>
      </c>
      <c r="D270" s="10" t="s">
        <v>2894</v>
      </c>
    </row>
    <row r="271" spans="1:4" ht="15.75" x14ac:dyDescent="0.25">
      <c r="A271" s="10" t="s">
        <v>557</v>
      </c>
      <c r="B271" s="3" t="s">
        <v>2391</v>
      </c>
      <c r="C271" s="3" t="s">
        <v>2895</v>
      </c>
      <c r="D271" s="10" t="s">
        <v>2896</v>
      </c>
    </row>
    <row r="272" spans="1:4" ht="15.75" x14ac:dyDescent="0.25">
      <c r="A272" s="10" t="s">
        <v>559</v>
      </c>
      <c r="B272" s="3" t="s">
        <v>2391</v>
      </c>
      <c r="C272" s="3" t="s">
        <v>2897</v>
      </c>
      <c r="D272" s="10" t="s">
        <v>2898</v>
      </c>
    </row>
    <row r="273" spans="1:4" ht="15.75" x14ac:dyDescent="0.25">
      <c r="A273" s="10" t="s">
        <v>561</v>
      </c>
      <c r="B273" s="3" t="s">
        <v>2391</v>
      </c>
      <c r="C273" s="3" t="s">
        <v>2404</v>
      </c>
      <c r="D273" s="10" t="s">
        <v>2899</v>
      </c>
    </row>
    <row r="274" spans="1:4" ht="15.75" x14ac:dyDescent="0.25">
      <c r="A274" s="10" t="s">
        <v>563</v>
      </c>
      <c r="B274" s="3" t="s">
        <v>2391</v>
      </c>
      <c r="C274" s="3" t="s">
        <v>2492</v>
      </c>
      <c r="D274" s="10" t="s">
        <v>2900</v>
      </c>
    </row>
    <row r="275" spans="1:4" ht="15.75" x14ac:dyDescent="0.25">
      <c r="A275" s="10" t="s">
        <v>565</v>
      </c>
      <c r="B275" s="3" t="s">
        <v>2391</v>
      </c>
      <c r="C275" s="3" t="s">
        <v>2901</v>
      </c>
      <c r="D275" s="10" t="s">
        <v>2902</v>
      </c>
    </row>
    <row r="276" spans="1:4" ht="15.75" x14ac:dyDescent="0.25">
      <c r="A276" s="10" t="s">
        <v>567</v>
      </c>
      <c r="B276" s="3" t="s">
        <v>2391</v>
      </c>
      <c r="C276" s="3" t="s">
        <v>2903</v>
      </c>
      <c r="D276" s="10" t="s">
        <v>2904</v>
      </c>
    </row>
    <row r="277" spans="1:4" ht="15.75" x14ac:dyDescent="0.25">
      <c r="A277" s="10" t="s">
        <v>569</v>
      </c>
      <c r="B277" s="3" t="s">
        <v>2391</v>
      </c>
      <c r="C277" s="3" t="s">
        <v>2779</v>
      </c>
      <c r="D277" s="10" t="s">
        <v>2905</v>
      </c>
    </row>
    <row r="278" spans="1:4" ht="15.75" x14ac:dyDescent="0.25">
      <c r="A278" s="10" t="s">
        <v>571</v>
      </c>
      <c r="B278" s="3" t="s">
        <v>2391</v>
      </c>
      <c r="C278" s="3" t="s">
        <v>2906</v>
      </c>
      <c r="D278" s="10" t="s">
        <v>2907</v>
      </c>
    </row>
    <row r="279" spans="1:4" ht="15.75" x14ac:dyDescent="0.25">
      <c r="A279" s="10" t="s">
        <v>573</v>
      </c>
      <c r="B279" s="3" t="s">
        <v>2391</v>
      </c>
      <c r="C279" s="3" t="s">
        <v>2908</v>
      </c>
      <c r="D279" s="10" t="s">
        <v>2909</v>
      </c>
    </row>
    <row r="280" spans="1:4" ht="15.75" x14ac:dyDescent="0.25">
      <c r="A280" s="10" t="s">
        <v>575</v>
      </c>
      <c r="B280" s="3" t="s">
        <v>2388</v>
      </c>
      <c r="C280" s="3" t="s">
        <v>2910</v>
      </c>
      <c r="D280" s="10" t="s">
        <v>2735</v>
      </c>
    </row>
    <row r="281" spans="1:4" ht="15.75" x14ac:dyDescent="0.25">
      <c r="A281" s="10" t="s">
        <v>577</v>
      </c>
      <c r="B281" s="3" t="s">
        <v>2391</v>
      </c>
      <c r="C281" s="3" t="s">
        <v>2911</v>
      </c>
      <c r="D281" s="10" t="s">
        <v>2912</v>
      </c>
    </row>
    <row r="282" spans="1:4" ht="15.75" x14ac:dyDescent="0.25">
      <c r="A282" s="10" t="s">
        <v>578</v>
      </c>
      <c r="B282" s="3" t="s">
        <v>2388</v>
      </c>
      <c r="C282" s="3" t="s">
        <v>2913</v>
      </c>
      <c r="D282" s="10" t="s">
        <v>2914</v>
      </c>
    </row>
    <row r="283" spans="1:4" ht="15.75" x14ac:dyDescent="0.25">
      <c r="A283" s="10" t="s">
        <v>580</v>
      </c>
      <c r="B283" s="3" t="s">
        <v>2391</v>
      </c>
      <c r="C283" s="3" t="s">
        <v>2915</v>
      </c>
      <c r="D283" s="10" t="s">
        <v>2571</v>
      </c>
    </row>
    <row r="284" spans="1:4" ht="15.75" x14ac:dyDescent="0.25">
      <c r="A284" s="10" t="s">
        <v>582</v>
      </c>
      <c r="B284" s="3" t="s">
        <v>2391</v>
      </c>
      <c r="C284" s="3" t="s">
        <v>2916</v>
      </c>
      <c r="D284" s="10" t="s">
        <v>2917</v>
      </c>
    </row>
    <row r="285" spans="1:4" ht="15.75" x14ac:dyDescent="0.25">
      <c r="A285" s="10" t="s">
        <v>584</v>
      </c>
      <c r="B285" s="3" t="s">
        <v>2391</v>
      </c>
      <c r="C285" s="3" t="s">
        <v>2918</v>
      </c>
      <c r="D285" s="10" t="s">
        <v>2919</v>
      </c>
    </row>
    <row r="286" spans="1:4" ht="15.75" x14ac:dyDescent="0.25">
      <c r="A286" s="10" t="s">
        <v>586</v>
      </c>
      <c r="B286" s="3" t="s">
        <v>2391</v>
      </c>
      <c r="C286" s="3" t="s">
        <v>2920</v>
      </c>
      <c r="D286" s="10" t="s">
        <v>2921</v>
      </c>
    </row>
    <row r="287" spans="1:4" ht="15.75" x14ac:dyDescent="0.25">
      <c r="A287" s="10" t="s">
        <v>588</v>
      </c>
      <c r="B287" s="3" t="s">
        <v>2388</v>
      </c>
      <c r="C287" s="3" t="s">
        <v>2922</v>
      </c>
      <c r="D287" s="10" t="s">
        <v>2923</v>
      </c>
    </row>
    <row r="288" spans="1:4" ht="15.75" x14ac:dyDescent="0.25">
      <c r="A288" s="10" t="s">
        <v>590</v>
      </c>
      <c r="B288" s="3" t="s">
        <v>2388</v>
      </c>
      <c r="C288" s="3" t="s">
        <v>2924</v>
      </c>
      <c r="D288" s="10" t="s">
        <v>2925</v>
      </c>
    </row>
    <row r="289" spans="1:4" ht="15.75" x14ac:dyDescent="0.25">
      <c r="A289" s="10" t="s">
        <v>592</v>
      </c>
      <c r="B289" s="3" t="s">
        <v>2391</v>
      </c>
      <c r="C289" s="3" t="s">
        <v>2779</v>
      </c>
      <c r="D289" s="10" t="s">
        <v>2926</v>
      </c>
    </row>
    <row r="290" spans="1:4" ht="15.75" x14ac:dyDescent="0.25">
      <c r="A290" s="10" t="s">
        <v>594</v>
      </c>
      <c r="B290" s="3" t="s">
        <v>2391</v>
      </c>
      <c r="C290" s="3" t="s">
        <v>2927</v>
      </c>
      <c r="D290" s="10" t="s">
        <v>2928</v>
      </c>
    </row>
    <row r="291" spans="1:4" ht="15.75" x14ac:dyDescent="0.25">
      <c r="A291" s="10" t="s">
        <v>596</v>
      </c>
      <c r="B291" s="3" t="s">
        <v>2391</v>
      </c>
      <c r="C291" s="3" t="s">
        <v>2815</v>
      </c>
      <c r="D291" s="10" t="s">
        <v>2929</v>
      </c>
    </row>
    <row r="292" spans="1:4" ht="15.75" x14ac:dyDescent="0.25">
      <c r="A292" s="10" t="s">
        <v>598</v>
      </c>
      <c r="B292" s="3" t="s">
        <v>2391</v>
      </c>
      <c r="C292" s="3" t="s">
        <v>2930</v>
      </c>
      <c r="D292" s="10" t="s">
        <v>2931</v>
      </c>
    </row>
    <row r="293" spans="1:4" ht="15.75" x14ac:dyDescent="0.25">
      <c r="A293" s="10" t="s">
        <v>599</v>
      </c>
      <c r="B293" s="3" t="s">
        <v>2391</v>
      </c>
      <c r="C293" s="3" t="s">
        <v>2932</v>
      </c>
      <c r="D293" s="10" t="s">
        <v>2933</v>
      </c>
    </row>
    <row r="294" spans="1:4" ht="15.75" x14ac:dyDescent="0.25">
      <c r="A294" s="10" t="s">
        <v>601</v>
      </c>
      <c r="B294" s="3" t="s">
        <v>2391</v>
      </c>
      <c r="C294" s="3" t="s">
        <v>2934</v>
      </c>
      <c r="D294" s="10" t="s">
        <v>2935</v>
      </c>
    </row>
    <row r="295" spans="1:4" ht="15.75" x14ac:dyDescent="0.25">
      <c r="A295" s="10" t="s">
        <v>603</v>
      </c>
      <c r="B295" s="3" t="s">
        <v>2388</v>
      </c>
      <c r="C295" s="3" t="s">
        <v>2936</v>
      </c>
      <c r="D295" s="10" t="s">
        <v>2937</v>
      </c>
    </row>
    <row r="296" spans="1:4" ht="15.75" x14ac:dyDescent="0.25">
      <c r="A296" s="10" t="s">
        <v>605</v>
      </c>
      <c r="B296" s="3" t="s">
        <v>2391</v>
      </c>
      <c r="C296" s="3" t="s">
        <v>2938</v>
      </c>
      <c r="D296" s="10" t="s">
        <v>2939</v>
      </c>
    </row>
    <row r="297" spans="1:4" ht="15.75" x14ac:dyDescent="0.25">
      <c r="A297" s="10" t="s">
        <v>607</v>
      </c>
      <c r="B297" s="3" t="s">
        <v>2391</v>
      </c>
      <c r="C297" s="3" t="s">
        <v>2940</v>
      </c>
      <c r="D297" s="10" t="s">
        <v>2941</v>
      </c>
    </row>
    <row r="298" spans="1:4" ht="15.75" x14ac:dyDescent="0.25">
      <c r="A298" s="10" t="s">
        <v>609</v>
      </c>
      <c r="B298" s="3" t="s">
        <v>2391</v>
      </c>
      <c r="C298" s="3" t="s">
        <v>2942</v>
      </c>
      <c r="D298" s="10" t="s">
        <v>2943</v>
      </c>
    </row>
    <row r="299" spans="1:4" ht="15.75" x14ac:dyDescent="0.25">
      <c r="A299" s="10" t="s">
        <v>611</v>
      </c>
      <c r="B299" s="3" t="s">
        <v>2388</v>
      </c>
      <c r="C299" s="3" t="s">
        <v>2944</v>
      </c>
      <c r="D299" s="10" t="s">
        <v>2945</v>
      </c>
    </row>
    <row r="300" spans="1:4" ht="15.75" x14ac:dyDescent="0.25">
      <c r="A300" s="10" t="s">
        <v>613</v>
      </c>
      <c r="B300" s="3" t="s">
        <v>2391</v>
      </c>
      <c r="C300" s="3" t="s">
        <v>2946</v>
      </c>
      <c r="D300" s="10" t="s">
        <v>2947</v>
      </c>
    </row>
    <row r="301" spans="1:4" ht="15.75" x14ac:dyDescent="0.25">
      <c r="A301" s="10" t="s">
        <v>615</v>
      </c>
      <c r="B301" s="3" t="s">
        <v>2388</v>
      </c>
      <c r="C301" s="3" t="s">
        <v>2948</v>
      </c>
      <c r="D301" s="10" t="s">
        <v>2949</v>
      </c>
    </row>
    <row r="302" spans="1:4" ht="15.75" x14ac:dyDescent="0.25">
      <c r="A302" s="10" t="s">
        <v>617</v>
      </c>
      <c r="B302" s="3" t="s">
        <v>2391</v>
      </c>
      <c r="C302" s="3" t="s">
        <v>2950</v>
      </c>
      <c r="D302" s="10" t="s">
        <v>2847</v>
      </c>
    </row>
    <row r="303" spans="1:4" ht="15.75" x14ac:dyDescent="0.25">
      <c r="A303" s="10" t="s">
        <v>619</v>
      </c>
      <c r="B303" s="3" t="s">
        <v>2388</v>
      </c>
      <c r="C303" s="3" t="s">
        <v>2549</v>
      </c>
      <c r="D303" s="10" t="s">
        <v>2951</v>
      </c>
    </row>
    <row r="304" spans="1:4" ht="15.75" x14ac:dyDescent="0.25">
      <c r="A304" s="10" t="s">
        <v>620</v>
      </c>
      <c r="B304" s="3" t="s">
        <v>2391</v>
      </c>
      <c r="C304" s="3" t="s">
        <v>2952</v>
      </c>
      <c r="D304" s="10" t="s">
        <v>2953</v>
      </c>
    </row>
    <row r="305" spans="1:4" ht="15.75" x14ac:dyDescent="0.25">
      <c r="A305" s="10" t="s">
        <v>622</v>
      </c>
      <c r="B305" s="3" t="s">
        <v>2388</v>
      </c>
      <c r="C305" s="3" t="s">
        <v>2954</v>
      </c>
      <c r="D305" s="10" t="s">
        <v>2955</v>
      </c>
    </row>
    <row r="306" spans="1:4" ht="15.75" x14ac:dyDescent="0.25">
      <c r="A306" s="10" t="s">
        <v>624</v>
      </c>
      <c r="B306" s="3" t="s">
        <v>2388</v>
      </c>
      <c r="C306" s="3" t="s">
        <v>2956</v>
      </c>
      <c r="D306" s="10" t="s">
        <v>2957</v>
      </c>
    </row>
    <row r="307" spans="1:4" ht="15.75" x14ac:dyDescent="0.25">
      <c r="A307" s="10" t="s">
        <v>626</v>
      </c>
      <c r="B307" s="3" t="s">
        <v>2388</v>
      </c>
      <c r="C307" s="3" t="s">
        <v>2958</v>
      </c>
      <c r="D307" s="10" t="s">
        <v>2841</v>
      </c>
    </row>
    <row r="308" spans="1:4" ht="15.75" x14ac:dyDescent="0.25">
      <c r="A308" s="10" t="s">
        <v>628</v>
      </c>
      <c r="B308" s="3" t="s">
        <v>2388</v>
      </c>
      <c r="C308" s="3" t="s">
        <v>2515</v>
      </c>
      <c r="D308" s="10" t="s">
        <v>2959</v>
      </c>
    </row>
    <row r="309" spans="1:4" ht="15.75" x14ac:dyDescent="0.25">
      <c r="A309" s="10" t="s">
        <v>630</v>
      </c>
      <c r="B309" s="3" t="s">
        <v>2391</v>
      </c>
      <c r="C309" s="3" t="s">
        <v>2960</v>
      </c>
      <c r="D309" s="10" t="s">
        <v>2961</v>
      </c>
    </row>
    <row r="310" spans="1:4" ht="15.75" x14ac:dyDescent="0.25">
      <c r="A310" s="10" t="s">
        <v>632</v>
      </c>
      <c r="B310" s="3" t="s">
        <v>2388</v>
      </c>
      <c r="C310" s="3" t="s">
        <v>2962</v>
      </c>
      <c r="D310" s="10" t="s">
        <v>2963</v>
      </c>
    </row>
    <row r="311" spans="1:4" ht="15.75" x14ac:dyDescent="0.25">
      <c r="A311" s="10" t="s">
        <v>634</v>
      </c>
      <c r="B311" s="3" t="s">
        <v>2388</v>
      </c>
      <c r="C311" s="3" t="s">
        <v>2964</v>
      </c>
      <c r="D311" s="10" t="s">
        <v>2965</v>
      </c>
    </row>
    <row r="312" spans="1:4" ht="15.75" x14ac:dyDescent="0.25">
      <c r="A312" s="10" t="s">
        <v>636</v>
      </c>
      <c r="B312" s="3" t="s">
        <v>2391</v>
      </c>
      <c r="C312" s="3" t="s">
        <v>2966</v>
      </c>
      <c r="D312" s="10" t="s">
        <v>2526</v>
      </c>
    </row>
    <row r="313" spans="1:4" ht="15.75" x14ac:dyDescent="0.25">
      <c r="A313" s="10" t="s">
        <v>638</v>
      </c>
      <c r="B313" s="3" t="s">
        <v>2391</v>
      </c>
      <c r="C313" s="3" t="s">
        <v>2967</v>
      </c>
      <c r="D313" s="10" t="s">
        <v>2968</v>
      </c>
    </row>
    <row r="314" spans="1:4" ht="15.75" x14ac:dyDescent="0.25">
      <c r="A314" s="10" t="s">
        <v>640</v>
      </c>
      <c r="B314" s="3" t="s">
        <v>2391</v>
      </c>
      <c r="C314" s="3" t="s">
        <v>2969</v>
      </c>
      <c r="D314" s="10" t="s">
        <v>2970</v>
      </c>
    </row>
    <row r="315" spans="1:4" ht="15.75" x14ac:dyDescent="0.25">
      <c r="A315" s="10" t="s">
        <v>641</v>
      </c>
      <c r="B315" s="3" t="s">
        <v>2388</v>
      </c>
      <c r="C315" s="3" t="s">
        <v>2971</v>
      </c>
      <c r="D315" s="10" t="s">
        <v>2972</v>
      </c>
    </row>
    <row r="316" spans="1:4" ht="15.75" x14ac:dyDescent="0.25">
      <c r="A316" s="10" t="s">
        <v>643</v>
      </c>
      <c r="B316" s="3" t="s">
        <v>2388</v>
      </c>
      <c r="C316" s="3" t="s">
        <v>2973</v>
      </c>
      <c r="D316" s="10" t="s">
        <v>2974</v>
      </c>
    </row>
    <row r="317" spans="1:4" ht="15.75" x14ac:dyDescent="0.25">
      <c r="A317" s="10" t="s">
        <v>645</v>
      </c>
      <c r="B317" s="3" t="s">
        <v>2391</v>
      </c>
      <c r="C317" s="3" t="s">
        <v>2723</v>
      </c>
      <c r="D317" s="10" t="s">
        <v>2975</v>
      </c>
    </row>
    <row r="318" spans="1:4" ht="15.75" x14ac:dyDescent="0.25">
      <c r="A318" s="10" t="s">
        <v>647</v>
      </c>
      <c r="B318" s="3" t="s">
        <v>2391</v>
      </c>
      <c r="C318" s="3" t="s">
        <v>2428</v>
      </c>
      <c r="D318" s="10" t="s">
        <v>2976</v>
      </c>
    </row>
    <row r="319" spans="1:4" ht="15.75" x14ac:dyDescent="0.25">
      <c r="A319" s="10" t="s">
        <v>649</v>
      </c>
      <c r="B319" s="3" t="s">
        <v>2391</v>
      </c>
      <c r="C319" s="3" t="s">
        <v>2977</v>
      </c>
      <c r="D319" s="10" t="s">
        <v>2978</v>
      </c>
    </row>
    <row r="320" spans="1:4" ht="15.75" x14ac:dyDescent="0.25">
      <c r="A320" s="10" t="s">
        <v>651</v>
      </c>
      <c r="B320" s="3" t="s">
        <v>2391</v>
      </c>
      <c r="C320" s="3" t="s">
        <v>2979</v>
      </c>
      <c r="D320" s="10" t="s">
        <v>2980</v>
      </c>
    </row>
    <row r="321" spans="1:4" ht="15.75" x14ac:dyDescent="0.25">
      <c r="A321" s="10" t="s">
        <v>653</v>
      </c>
      <c r="B321" s="3" t="s">
        <v>2388</v>
      </c>
      <c r="C321" s="3" t="s">
        <v>2981</v>
      </c>
      <c r="D321" s="10" t="s">
        <v>2982</v>
      </c>
    </row>
    <row r="322" spans="1:4" ht="15.75" x14ac:dyDescent="0.25">
      <c r="A322" s="10" t="s">
        <v>655</v>
      </c>
      <c r="B322" s="3" t="s">
        <v>2388</v>
      </c>
      <c r="C322" s="3" t="s">
        <v>2983</v>
      </c>
      <c r="D322" s="10" t="s">
        <v>2984</v>
      </c>
    </row>
    <row r="323" spans="1:4" ht="15.75" x14ac:dyDescent="0.25">
      <c r="A323" s="10" t="s">
        <v>657</v>
      </c>
      <c r="B323" s="3" t="s">
        <v>2391</v>
      </c>
      <c r="C323" s="3" t="s">
        <v>2985</v>
      </c>
      <c r="D323" s="10" t="s">
        <v>2986</v>
      </c>
    </row>
    <row r="324" spans="1:4" ht="15.75" x14ac:dyDescent="0.25">
      <c r="A324" s="10" t="s">
        <v>659</v>
      </c>
      <c r="B324" s="3" t="s">
        <v>2391</v>
      </c>
      <c r="C324" s="3" t="s">
        <v>2987</v>
      </c>
      <c r="D324" s="10" t="s">
        <v>2917</v>
      </c>
    </row>
    <row r="325" spans="1:4" ht="15.75" x14ac:dyDescent="0.25">
      <c r="A325" s="10" t="s">
        <v>661</v>
      </c>
      <c r="B325" s="3" t="s">
        <v>2391</v>
      </c>
      <c r="C325" s="3" t="s">
        <v>2684</v>
      </c>
      <c r="D325" s="10" t="s">
        <v>2988</v>
      </c>
    </row>
    <row r="326" spans="1:4" ht="15.75" x14ac:dyDescent="0.25">
      <c r="A326" s="10" t="s">
        <v>662</v>
      </c>
      <c r="B326" s="3" t="s">
        <v>2388</v>
      </c>
      <c r="C326" s="3" t="s">
        <v>2989</v>
      </c>
      <c r="D326" s="10" t="s">
        <v>2990</v>
      </c>
    </row>
    <row r="327" spans="1:4" ht="15.75" x14ac:dyDescent="0.25">
      <c r="A327" s="10" t="s">
        <v>664</v>
      </c>
      <c r="B327" s="3" t="s">
        <v>2391</v>
      </c>
      <c r="C327" s="3" t="s">
        <v>2991</v>
      </c>
      <c r="D327" s="10" t="s">
        <v>2992</v>
      </c>
    </row>
    <row r="328" spans="1:4" ht="15.75" x14ac:dyDescent="0.25">
      <c r="A328" s="10" t="s">
        <v>666</v>
      </c>
      <c r="B328" s="3" t="s">
        <v>2391</v>
      </c>
      <c r="C328" s="3" t="s">
        <v>2824</v>
      </c>
      <c r="D328" s="10" t="s">
        <v>2993</v>
      </c>
    </row>
    <row r="329" spans="1:4" ht="15.75" x14ac:dyDescent="0.25">
      <c r="A329" s="10" t="s">
        <v>668</v>
      </c>
      <c r="B329" s="3" t="s">
        <v>2391</v>
      </c>
      <c r="C329" s="3" t="s">
        <v>2994</v>
      </c>
      <c r="D329" s="10" t="s">
        <v>2995</v>
      </c>
    </row>
    <row r="330" spans="1:4" ht="15.75" x14ac:dyDescent="0.25">
      <c r="A330" s="10" t="s">
        <v>670</v>
      </c>
      <c r="B330" s="3" t="s">
        <v>2391</v>
      </c>
      <c r="C330" s="3" t="s">
        <v>2815</v>
      </c>
      <c r="D330" s="10" t="s">
        <v>2996</v>
      </c>
    </row>
    <row r="331" spans="1:4" ht="15.75" x14ac:dyDescent="0.25">
      <c r="A331" s="10" t="s">
        <v>672</v>
      </c>
      <c r="B331" s="3" t="s">
        <v>2391</v>
      </c>
      <c r="C331" s="3" t="s">
        <v>2997</v>
      </c>
      <c r="D331" s="10" t="s">
        <v>2998</v>
      </c>
    </row>
    <row r="332" spans="1:4" ht="15.75" x14ac:dyDescent="0.25">
      <c r="A332" s="10" t="s">
        <v>674</v>
      </c>
      <c r="B332" s="3" t="s">
        <v>2391</v>
      </c>
      <c r="C332" s="3" t="s">
        <v>2999</v>
      </c>
      <c r="D332" s="10" t="s">
        <v>3000</v>
      </c>
    </row>
    <row r="333" spans="1:4" ht="15.75" x14ac:dyDescent="0.25">
      <c r="A333" s="10" t="s">
        <v>676</v>
      </c>
      <c r="B333" s="3" t="s">
        <v>2391</v>
      </c>
      <c r="C333" s="3" t="s">
        <v>2979</v>
      </c>
      <c r="D333" s="10" t="s">
        <v>3001</v>
      </c>
    </row>
    <row r="334" spans="1:4" ht="15.75" x14ac:dyDescent="0.25">
      <c r="A334" s="10" t="s">
        <v>678</v>
      </c>
      <c r="B334" s="3" t="s">
        <v>2388</v>
      </c>
      <c r="C334" s="3" t="s">
        <v>3002</v>
      </c>
      <c r="D334" s="10" t="s">
        <v>3003</v>
      </c>
    </row>
    <row r="335" spans="1:4" ht="15.75" x14ac:dyDescent="0.25">
      <c r="A335" s="10" t="s">
        <v>680</v>
      </c>
      <c r="B335" s="3" t="s">
        <v>2391</v>
      </c>
      <c r="C335" s="3" t="s">
        <v>3004</v>
      </c>
      <c r="D335" s="10" t="s">
        <v>3005</v>
      </c>
    </row>
    <row r="336" spans="1:4" ht="15.75" x14ac:dyDescent="0.25">
      <c r="A336" s="10" t="s">
        <v>682</v>
      </c>
      <c r="B336" s="3" t="s">
        <v>2388</v>
      </c>
      <c r="C336" s="3" t="s">
        <v>3006</v>
      </c>
      <c r="D336" s="10" t="s">
        <v>3007</v>
      </c>
    </row>
    <row r="337" spans="1:4" ht="15.75" x14ac:dyDescent="0.25">
      <c r="A337" s="10" t="s">
        <v>683</v>
      </c>
      <c r="B337" s="3" t="s">
        <v>2391</v>
      </c>
      <c r="C337" s="3" t="s">
        <v>3008</v>
      </c>
      <c r="D337" s="10" t="s">
        <v>3009</v>
      </c>
    </row>
    <row r="338" spans="1:4" ht="15.75" x14ac:dyDescent="0.25">
      <c r="A338" s="10" t="s">
        <v>684</v>
      </c>
      <c r="B338" s="3" t="s">
        <v>2388</v>
      </c>
      <c r="C338" s="3" t="s">
        <v>3010</v>
      </c>
      <c r="D338" s="10" t="s">
        <v>3011</v>
      </c>
    </row>
    <row r="339" spans="1:4" ht="15.75" x14ac:dyDescent="0.25">
      <c r="A339" s="10" t="s">
        <v>686</v>
      </c>
      <c r="B339" s="3" t="s">
        <v>2388</v>
      </c>
      <c r="C339" s="3" t="s">
        <v>2781</v>
      </c>
      <c r="D339" s="10" t="s">
        <v>3012</v>
      </c>
    </row>
    <row r="340" spans="1:4" ht="15.75" x14ac:dyDescent="0.25">
      <c r="A340" s="10" t="s">
        <v>688</v>
      </c>
      <c r="B340" s="3" t="s">
        <v>2391</v>
      </c>
      <c r="C340" s="3" t="s">
        <v>2703</v>
      </c>
      <c r="D340" s="10" t="s">
        <v>3013</v>
      </c>
    </row>
    <row r="341" spans="1:4" ht="15.75" x14ac:dyDescent="0.25">
      <c r="A341" s="10" t="s">
        <v>690</v>
      </c>
      <c r="B341" s="3" t="s">
        <v>2388</v>
      </c>
      <c r="C341" s="3" t="s">
        <v>3014</v>
      </c>
      <c r="D341" s="10" t="s">
        <v>3015</v>
      </c>
    </row>
    <row r="342" spans="1:4" ht="15.75" x14ac:dyDescent="0.25">
      <c r="A342" s="10" t="s">
        <v>692</v>
      </c>
      <c r="B342" s="3" t="s">
        <v>2388</v>
      </c>
      <c r="C342" s="3" t="s">
        <v>3016</v>
      </c>
      <c r="D342" s="10" t="s">
        <v>3017</v>
      </c>
    </row>
    <row r="343" spans="1:4" ht="15.75" x14ac:dyDescent="0.25">
      <c r="A343" s="10" t="s">
        <v>694</v>
      </c>
      <c r="B343" s="3" t="s">
        <v>2388</v>
      </c>
      <c r="C343" s="3" t="s">
        <v>3018</v>
      </c>
      <c r="D343" s="10" t="s">
        <v>3019</v>
      </c>
    </row>
    <row r="344" spans="1:4" ht="15.75" x14ac:dyDescent="0.25">
      <c r="A344" s="10" t="s">
        <v>696</v>
      </c>
      <c r="B344" s="3" t="s">
        <v>2388</v>
      </c>
      <c r="C344" s="3" t="s">
        <v>2577</v>
      </c>
      <c r="D344" s="10" t="s">
        <v>3020</v>
      </c>
    </row>
    <row r="345" spans="1:4" ht="15.75" x14ac:dyDescent="0.25">
      <c r="A345" s="10" t="s">
        <v>698</v>
      </c>
      <c r="B345" s="3" t="s">
        <v>2391</v>
      </c>
      <c r="C345" s="3" t="s">
        <v>3021</v>
      </c>
      <c r="D345" s="10" t="s">
        <v>3022</v>
      </c>
    </row>
    <row r="346" spans="1:4" ht="15.75" x14ac:dyDescent="0.25">
      <c r="A346" s="10" t="s">
        <v>700</v>
      </c>
      <c r="B346" s="3" t="s">
        <v>2388</v>
      </c>
      <c r="C346" s="3" t="s">
        <v>3023</v>
      </c>
      <c r="D346" s="10" t="s">
        <v>3024</v>
      </c>
    </row>
    <row r="347" spans="1:4" ht="15.75" x14ac:dyDescent="0.25">
      <c r="A347" s="10" t="s">
        <v>702</v>
      </c>
      <c r="B347" s="3" t="s">
        <v>2391</v>
      </c>
      <c r="C347" s="3" t="s">
        <v>2489</v>
      </c>
      <c r="D347" s="10" t="s">
        <v>3025</v>
      </c>
    </row>
    <row r="348" spans="1:4" ht="15.75" x14ac:dyDescent="0.25">
      <c r="A348" s="10" t="s">
        <v>704</v>
      </c>
      <c r="B348" s="3" t="s">
        <v>2388</v>
      </c>
      <c r="C348" s="3" t="s">
        <v>3026</v>
      </c>
      <c r="D348" s="10" t="s">
        <v>3027</v>
      </c>
    </row>
    <row r="349" spans="1:4" ht="15.75" x14ac:dyDescent="0.25">
      <c r="A349" s="10" t="s">
        <v>705</v>
      </c>
      <c r="B349" s="3" t="s">
        <v>2388</v>
      </c>
      <c r="C349" s="3" t="s">
        <v>3028</v>
      </c>
      <c r="D349" s="10" t="s">
        <v>3029</v>
      </c>
    </row>
    <row r="350" spans="1:4" ht="15.75" x14ac:dyDescent="0.25">
      <c r="A350" s="10" t="s">
        <v>707</v>
      </c>
      <c r="B350" s="3" t="s">
        <v>2391</v>
      </c>
      <c r="C350" s="3" t="s">
        <v>3030</v>
      </c>
      <c r="D350" s="10" t="s">
        <v>3031</v>
      </c>
    </row>
    <row r="351" spans="1:4" ht="15.75" x14ac:dyDescent="0.25">
      <c r="A351" s="10" t="s">
        <v>709</v>
      </c>
      <c r="B351" s="3" t="s">
        <v>2388</v>
      </c>
      <c r="C351" s="3" t="s">
        <v>3032</v>
      </c>
      <c r="D351" s="10" t="s">
        <v>3033</v>
      </c>
    </row>
    <row r="352" spans="1:4" ht="15.75" x14ac:dyDescent="0.25">
      <c r="A352" s="10" t="s">
        <v>711</v>
      </c>
      <c r="B352" s="3" t="s">
        <v>2391</v>
      </c>
      <c r="C352" s="3" t="s">
        <v>3034</v>
      </c>
      <c r="D352" s="10" t="s">
        <v>3035</v>
      </c>
    </row>
    <row r="353" spans="1:4" ht="15.75" x14ac:dyDescent="0.25">
      <c r="A353" s="10" t="s">
        <v>713</v>
      </c>
      <c r="B353" s="3" t="s">
        <v>2388</v>
      </c>
      <c r="C353" s="3" t="s">
        <v>3036</v>
      </c>
      <c r="D353" s="10" t="s">
        <v>3037</v>
      </c>
    </row>
    <row r="354" spans="1:4" ht="15.75" x14ac:dyDescent="0.25">
      <c r="A354" s="10" t="s">
        <v>715</v>
      </c>
      <c r="B354" s="3" t="s">
        <v>2391</v>
      </c>
      <c r="C354" s="3" t="s">
        <v>3038</v>
      </c>
      <c r="D354" s="10" t="s">
        <v>2546</v>
      </c>
    </row>
    <row r="355" spans="1:4" ht="15.75" x14ac:dyDescent="0.25">
      <c r="A355" s="10" t="s">
        <v>717</v>
      </c>
      <c r="B355" s="3" t="s">
        <v>2388</v>
      </c>
      <c r="C355" s="3" t="s">
        <v>3039</v>
      </c>
      <c r="D355" s="10" t="s">
        <v>3040</v>
      </c>
    </row>
    <row r="356" spans="1:4" ht="15.75" x14ac:dyDescent="0.25">
      <c r="A356" s="10" t="s">
        <v>719</v>
      </c>
      <c r="B356" s="3" t="s">
        <v>2388</v>
      </c>
      <c r="C356" s="3" t="s">
        <v>3041</v>
      </c>
      <c r="D356" s="10" t="s">
        <v>3042</v>
      </c>
    </row>
    <row r="357" spans="1:4" ht="15.75" x14ac:dyDescent="0.25">
      <c r="A357" s="10" t="s">
        <v>721</v>
      </c>
      <c r="B357" s="3" t="s">
        <v>2388</v>
      </c>
      <c r="C357" s="3" t="s">
        <v>3043</v>
      </c>
      <c r="D357" s="10" t="s">
        <v>3044</v>
      </c>
    </row>
    <row r="358" spans="1:4" ht="15.75" x14ac:dyDescent="0.25">
      <c r="A358" s="10" t="s">
        <v>723</v>
      </c>
      <c r="B358" s="3" t="s">
        <v>2391</v>
      </c>
      <c r="C358" s="3" t="s">
        <v>3045</v>
      </c>
      <c r="D358" s="10" t="s">
        <v>3046</v>
      </c>
    </row>
    <row r="359" spans="1:4" ht="15.75" x14ac:dyDescent="0.25">
      <c r="A359" s="10" t="s">
        <v>725</v>
      </c>
      <c r="B359" s="3" t="s">
        <v>2391</v>
      </c>
      <c r="C359" s="3" t="s">
        <v>3047</v>
      </c>
      <c r="D359" s="10" t="s">
        <v>3048</v>
      </c>
    </row>
    <row r="360" spans="1:4" ht="15.75" x14ac:dyDescent="0.25">
      <c r="A360" s="10" t="s">
        <v>726</v>
      </c>
      <c r="B360" s="3" t="s">
        <v>2391</v>
      </c>
      <c r="C360" s="3" t="s">
        <v>3049</v>
      </c>
      <c r="D360" s="10" t="s">
        <v>3050</v>
      </c>
    </row>
    <row r="361" spans="1:4" ht="15.75" x14ac:dyDescent="0.25">
      <c r="A361" s="10" t="s">
        <v>728</v>
      </c>
      <c r="B361" s="3" t="s">
        <v>2391</v>
      </c>
      <c r="C361" s="3" t="s">
        <v>3051</v>
      </c>
      <c r="D361" s="10" t="s">
        <v>2751</v>
      </c>
    </row>
    <row r="362" spans="1:4" ht="15.75" x14ac:dyDescent="0.25">
      <c r="A362" s="10" t="s">
        <v>730</v>
      </c>
      <c r="B362" s="3" t="s">
        <v>2391</v>
      </c>
      <c r="C362" s="3" t="s">
        <v>3052</v>
      </c>
      <c r="D362" s="10" t="s">
        <v>3053</v>
      </c>
    </row>
    <row r="363" spans="1:4" ht="15.75" x14ac:dyDescent="0.25">
      <c r="A363" s="10" t="s">
        <v>732</v>
      </c>
      <c r="B363" s="3" t="s">
        <v>2391</v>
      </c>
      <c r="C363" s="3" t="s">
        <v>2517</v>
      </c>
      <c r="D363" s="10" t="s">
        <v>3054</v>
      </c>
    </row>
    <row r="364" spans="1:4" ht="15.75" x14ac:dyDescent="0.25">
      <c r="A364" s="10" t="s">
        <v>734</v>
      </c>
      <c r="B364" s="3" t="s">
        <v>2391</v>
      </c>
      <c r="C364" s="3" t="s">
        <v>3055</v>
      </c>
      <c r="D364" s="10" t="s">
        <v>3056</v>
      </c>
    </row>
    <row r="365" spans="1:4" ht="15.75" x14ac:dyDescent="0.25">
      <c r="A365" s="10" t="s">
        <v>736</v>
      </c>
      <c r="B365" s="3" t="s">
        <v>2388</v>
      </c>
      <c r="C365" s="3" t="s">
        <v>3057</v>
      </c>
      <c r="D365" s="10" t="s">
        <v>3058</v>
      </c>
    </row>
    <row r="366" spans="1:4" ht="15.75" x14ac:dyDescent="0.25">
      <c r="A366" s="10" t="s">
        <v>738</v>
      </c>
      <c r="B366" s="3" t="s">
        <v>2388</v>
      </c>
      <c r="C366" s="3" t="s">
        <v>3059</v>
      </c>
      <c r="D366" s="10" t="s">
        <v>3060</v>
      </c>
    </row>
    <row r="367" spans="1:4" ht="15.75" x14ac:dyDescent="0.25">
      <c r="A367" s="10" t="s">
        <v>740</v>
      </c>
      <c r="B367" s="3" t="s">
        <v>2391</v>
      </c>
      <c r="C367" s="3" t="s">
        <v>3061</v>
      </c>
      <c r="D367" s="10" t="s">
        <v>3062</v>
      </c>
    </row>
    <row r="368" spans="1:4" ht="15.75" x14ac:dyDescent="0.25">
      <c r="A368" s="10" t="s">
        <v>742</v>
      </c>
      <c r="B368" s="3" t="s">
        <v>2391</v>
      </c>
      <c r="C368" s="3" t="s">
        <v>3063</v>
      </c>
      <c r="D368" s="10" t="s">
        <v>3064</v>
      </c>
    </row>
    <row r="369" spans="1:4" ht="15.75" x14ac:dyDescent="0.25">
      <c r="A369" s="10" t="s">
        <v>744</v>
      </c>
      <c r="B369" s="3" t="s">
        <v>2388</v>
      </c>
      <c r="C369" s="3" t="s">
        <v>3065</v>
      </c>
      <c r="D369" s="10" t="s">
        <v>3066</v>
      </c>
    </row>
    <row r="370" spans="1:4" ht="15.75" x14ac:dyDescent="0.25">
      <c r="A370" s="10" t="s">
        <v>746</v>
      </c>
      <c r="B370" s="3" t="s">
        <v>2391</v>
      </c>
      <c r="C370" s="3" t="s">
        <v>3067</v>
      </c>
      <c r="D370" s="10" t="s">
        <v>3068</v>
      </c>
    </row>
    <row r="371" spans="1:4" ht="15.75" x14ac:dyDescent="0.25">
      <c r="A371" s="10" t="s">
        <v>747</v>
      </c>
      <c r="B371" s="3" t="s">
        <v>2391</v>
      </c>
      <c r="C371" s="3" t="s">
        <v>3069</v>
      </c>
      <c r="D371" s="10" t="s">
        <v>3070</v>
      </c>
    </row>
    <row r="372" spans="1:4" ht="15.75" x14ac:dyDescent="0.25">
      <c r="A372" s="10" t="s">
        <v>749</v>
      </c>
      <c r="B372" s="3" t="s">
        <v>2388</v>
      </c>
      <c r="C372" s="3" t="s">
        <v>3071</v>
      </c>
      <c r="D372" s="10" t="s">
        <v>3072</v>
      </c>
    </row>
    <row r="373" spans="1:4" ht="15.75" x14ac:dyDescent="0.25">
      <c r="A373" s="10" t="s">
        <v>751</v>
      </c>
      <c r="B373" s="3" t="s">
        <v>2391</v>
      </c>
      <c r="C373" s="3" t="s">
        <v>3073</v>
      </c>
      <c r="D373" s="10" t="s">
        <v>3074</v>
      </c>
    </row>
    <row r="374" spans="1:4" ht="15.75" x14ac:dyDescent="0.25">
      <c r="A374" s="10" t="s">
        <v>753</v>
      </c>
      <c r="B374" s="3" t="s">
        <v>2388</v>
      </c>
      <c r="C374" s="3" t="s">
        <v>3075</v>
      </c>
      <c r="D374" s="10" t="s">
        <v>3076</v>
      </c>
    </row>
    <row r="375" spans="1:4" ht="15.75" x14ac:dyDescent="0.25">
      <c r="A375" s="10" t="s">
        <v>755</v>
      </c>
      <c r="B375" s="3" t="s">
        <v>2388</v>
      </c>
      <c r="C375" s="3" t="s">
        <v>2922</v>
      </c>
      <c r="D375" s="10" t="s">
        <v>3077</v>
      </c>
    </row>
    <row r="376" spans="1:4" ht="15.75" x14ac:dyDescent="0.25">
      <c r="A376" s="10" t="s">
        <v>757</v>
      </c>
      <c r="B376" s="3" t="s">
        <v>2388</v>
      </c>
      <c r="C376" s="3" t="s">
        <v>3078</v>
      </c>
      <c r="D376" s="10" t="s">
        <v>3079</v>
      </c>
    </row>
    <row r="377" spans="1:4" ht="15.75" x14ac:dyDescent="0.25">
      <c r="A377" s="10" t="s">
        <v>759</v>
      </c>
      <c r="B377" s="3" t="s">
        <v>2391</v>
      </c>
      <c r="C377" s="3" t="s">
        <v>3080</v>
      </c>
      <c r="D377" s="10" t="s">
        <v>3081</v>
      </c>
    </row>
    <row r="378" spans="1:4" ht="15.75" x14ac:dyDescent="0.25">
      <c r="A378" s="10" t="s">
        <v>761</v>
      </c>
      <c r="B378" s="3" t="s">
        <v>2391</v>
      </c>
      <c r="C378" s="3" t="s">
        <v>2684</v>
      </c>
      <c r="D378" s="10" t="s">
        <v>3082</v>
      </c>
    </row>
    <row r="379" spans="1:4" ht="15.75" x14ac:dyDescent="0.25">
      <c r="A379" s="10" t="s">
        <v>763</v>
      </c>
      <c r="B379" s="3" t="s">
        <v>2388</v>
      </c>
      <c r="C379" s="3" t="s">
        <v>3083</v>
      </c>
      <c r="D379" s="10" t="s">
        <v>3084</v>
      </c>
    </row>
    <row r="380" spans="1:4" ht="15.75" x14ac:dyDescent="0.25">
      <c r="A380" s="10" t="s">
        <v>765</v>
      </c>
      <c r="B380" s="3" t="s">
        <v>2388</v>
      </c>
      <c r="C380" s="3" t="s">
        <v>2758</v>
      </c>
      <c r="D380" s="10" t="s">
        <v>3085</v>
      </c>
    </row>
    <row r="381" spans="1:4" ht="15.75" x14ac:dyDescent="0.25">
      <c r="A381" s="10" t="s">
        <v>767</v>
      </c>
      <c r="B381" s="3" t="s">
        <v>2391</v>
      </c>
      <c r="C381" s="3" t="s">
        <v>3086</v>
      </c>
      <c r="D381" s="10" t="s">
        <v>3087</v>
      </c>
    </row>
    <row r="382" spans="1:4" ht="15.75" x14ac:dyDescent="0.25">
      <c r="A382" s="10" t="s">
        <v>768</v>
      </c>
      <c r="B382" s="3" t="s">
        <v>2388</v>
      </c>
      <c r="C382" s="3" t="s">
        <v>3088</v>
      </c>
      <c r="D382" s="10" t="s">
        <v>3089</v>
      </c>
    </row>
    <row r="383" spans="1:4" ht="15.75" x14ac:dyDescent="0.25">
      <c r="A383" s="10" t="s">
        <v>770</v>
      </c>
      <c r="B383" s="3" t="s">
        <v>2391</v>
      </c>
      <c r="C383" s="3" t="s">
        <v>2402</v>
      </c>
      <c r="D383" s="10" t="s">
        <v>3090</v>
      </c>
    </row>
    <row r="384" spans="1:4" ht="15.75" x14ac:dyDescent="0.25">
      <c r="A384" s="10" t="s">
        <v>772</v>
      </c>
      <c r="B384" s="3" t="s">
        <v>2391</v>
      </c>
      <c r="C384" s="3" t="s">
        <v>2828</v>
      </c>
      <c r="D384" s="10" t="s">
        <v>3091</v>
      </c>
    </row>
    <row r="385" spans="1:4" ht="15.75" x14ac:dyDescent="0.25">
      <c r="A385" s="10" t="s">
        <v>774</v>
      </c>
      <c r="B385" s="3" t="s">
        <v>2388</v>
      </c>
      <c r="C385" s="3" t="s">
        <v>2537</v>
      </c>
      <c r="D385" s="10" t="s">
        <v>3092</v>
      </c>
    </row>
    <row r="386" spans="1:4" ht="15.75" x14ac:dyDescent="0.25">
      <c r="A386" s="10" t="s">
        <v>776</v>
      </c>
      <c r="B386" s="3" t="s">
        <v>2391</v>
      </c>
      <c r="C386" s="3" t="s">
        <v>3093</v>
      </c>
      <c r="D386" s="10" t="s">
        <v>3094</v>
      </c>
    </row>
    <row r="387" spans="1:4" ht="15.75" x14ac:dyDescent="0.25">
      <c r="A387" s="10" t="s">
        <v>778</v>
      </c>
      <c r="B387" s="3" t="s">
        <v>2391</v>
      </c>
      <c r="C387" s="3" t="s">
        <v>3095</v>
      </c>
      <c r="D387" s="10" t="s">
        <v>3096</v>
      </c>
    </row>
    <row r="388" spans="1:4" ht="15.75" x14ac:dyDescent="0.25">
      <c r="A388" s="10" t="s">
        <v>780</v>
      </c>
      <c r="B388" s="3" t="s">
        <v>2388</v>
      </c>
      <c r="C388" s="3" t="s">
        <v>3097</v>
      </c>
      <c r="D388" s="10" t="s">
        <v>3098</v>
      </c>
    </row>
    <row r="389" spans="1:4" ht="15.75" x14ac:dyDescent="0.25">
      <c r="A389" s="10" t="s">
        <v>782</v>
      </c>
      <c r="B389" s="3" t="s">
        <v>2391</v>
      </c>
      <c r="C389" s="3" t="s">
        <v>3099</v>
      </c>
      <c r="D389" s="10" t="s">
        <v>3100</v>
      </c>
    </row>
    <row r="390" spans="1:4" ht="15.75" x14ac:dyDescent="0.25">
      <c r="A390" s="10" t="s">
        <v>784</v>
      </c>
      <c r="B390" s="3" t="s">
        <v>2388</v>
      </c>
      <c r="C390" s="3" t="s">
        <v>2964</v>
      </c>
      <c r="D390" s="10" t="s">
        <v>3101</v>
      </c>
    </row>
    <row r="391" spans="1:4" ht="15.75" x14ac:dyDescent="0.25">
      <c r="A391" s="10" t="s">
        <v>786</v>
      </c>
      <c r="B391" s="3" t="s">
        <v>2388</v>
      </c>
      <c r="C391" s="3" t="s">
        <v>3102</v>
      </c>
      <c r="D391" s="10" t="s">
        <v>3103</v>
      </c>
    </row>
    <row r="392" spans="1:4" ht="15.75" x14ac:dyDescent="0.25">
      <c r="A392" s="10" t="s">
        <v>788</v>
      </c>
      <c r="B392" s="3" t="s">
        <v>2391</v>
      </c>
      <c r="C392" s="3" t="s">
        <v>3104</v>
      </c>
      <c r="D392" s="10" t="s">
        <v>3105</v>
      </c>
    </row>
    <row r="393" spans="1:4" ht="15.75" x14ac:dyDescent="0.25">
      <c r="A393" s="10" t="s">
        <v>789</v>
      </c>
      <c r="B393" s="3" t="s">
        <v>2391</v>
      </c>
      <c r="C393" s="3" t="s">
        <v>2485</v>
      </c>
      <c r="D393" s="10" t="s">
        <v>3106</v>
      </c>
    </row>
    <row r="394" spans="1:4" ht="15.75" x14ac:dyDescent="0.25">
      <c r="A394" s="10" t="s">
        <v>791</v>
      </c>
      <c r="B394" s="3" t="s">
        <v>2388</v>
      </c>
      <c r="C394" s="3" t="s">
        <v>3107</v>
      </c>
      <c r="D394" s="10" t="s">
        <v>3108</v>
      </c>
    </row>
    <row r="395" spans="1:4" ht="15.75" x14ac:dyDescent="0.25">
      <c r="A395" s="10" t="s">
        <v>793</v>
      </c>
      <c r="B395" s="3" t="s">
        <v>2391</v>
      </c>
      <c r="C395" s="3" t="s">
        <v>3109</v>
      </c>
      <c r="D395" s="10" t="s">
        <v>2782</v>
      </c>
    </row>
    <row r="396" spans="1:4" ht="15.75" x14ac:dyDescent="0.25">
      <c r="A396" s="10" t="s">
        <v>795</v>
      </c>
      <c r="B396" s="3" t="s">
        <v>2388</v>
      </c>
      <c r="C396" s="3" t="s">
        <v>3110</v>
      </c>
      <c r="D396" s="10" t="s">
        <v>3111</v>
      </c>
    </row>
    <row r="397" spans="1:4" ht="15.75" x14ac:dyDescent="0.25">
      <c r="A397" s="10" t="s">
        <v>797</v>
      </c>
      <c r="B397" s="3" t="s">
        <v>2388</v>
      </c>
      <c r="C397" s="3" t="s">
        <v>3112</v>
      </c>
      <c r="D397" s="10" t="s">
        <v>3113</v>
      </c>
    </row>
    <row r="398" spans="1:4" ht="15.75" x14ac:dyDescent="0.25">
      <c r="A398" s="10" t="s">
        <v>799</v>
      </c>
      <c r="B398" s="3" t="s">
        <v>2388</v>
      </c>
      <c r="C398" s="3" t="s">
        <v>3114</v>
      </c>
      <c r="D398" s="10" t="s">
        <v>3115</v>
      </c>
    </row>
    <row r="399" spans="1:4" ht="15.75" x14ac:dyDescent="0.25">
      <c r="A399" s="10" t="s">
        <v>801</v>
      </c>
      <c r="B399" s="3" t="s">
        <v>2391</v>
      </c>
      <c r="C399" s="3" t="s">
        <v>3116</v>
      </c>
      <c r="D399" s="10" t="s">
        <v>3117</v>
      </c>
    </row>
    <row r="400" spans="1:4" ht="15.75" x14ac:dyDescent="0.25">
      <c r="A400" s="10" t="s">
        <v>803</v>
      </c>
      <c r="B400" s="3" t="s">
        <v>2388</v>
      </c>
      <c r="C400" s="3" t="s">
        <v>2559</v>
      </c>
      <c r="D400" s="10" t="s">
        <v>3118</v>
      </c>
    </row>
    <row r="401" spans="1:4" ht="15.75" x14ac:dyDescent="0.25">
      <c r="A401" s="10" t="s">
        <v>805</v>
      </c>
      <c r="B401" s="3" t="s">
        <v>2388</v>
      </c>
      <c r="C401" s="3" t="s">
        <v>3119</v>
      </c>
      <c r="D401" s="10" t="s">
        <v>3120</v>
      </c>
    </row>
    <row r="402" spans="1:4" ht="15.75" x14ac:dyDescent="0.25">
      <c r="A402" s="10" t="s">
        <v>807</v>
      </c>
      <c r="B402" s="3" t="s">
        <v>2391</v>
      </c>
      <c r="C402" s="3" t="s">
        <v>3121</v>
      </c>
      <c r="D402" s="10" t="s">
        <v>3122</v>
      </c>
    </row>
    <row r="403" spans="1:4" ht="15.75" x14ac:dyDescent="0.25">
      <c r="A403" s="10" t="s">
        <v>809</v>
      </c>
      <c r="B403" s="3" t="s">
        <v>2388</v>
      </c>
      <c r="C403" s="3" t="s">
        <v>3123</v>
      </c>
      <c r="D403" s="10" t="s">
        <v>3124</v>
      </c>
    </row>
    <row r="404" spans="1:4" ht="15.75" x14ac:dyDescent="0.25">
      <c r="A404" s="10" t="s">
        <v>810</v>
      </c>
      <c r="B404" s="3" t="s">
        <v>2388</v>
      </c>
      <c r="C404" s="3" t="s">
        <v>3125</v>
      </c>
      <c r="D404" s="10" t="s">
        <v>3126</v>
      </c>
    </row>
    <row r="405" spans="1:4" ht="15.75" x14ac:dyDescent="0.25">
      <c r="A405" s="10" t="s">
        <v>812</v>
      </c>
      <c r="B405" s="3" t="s">
        <v>2391</v>
      </c>
      <c r="C405" s="3" t="s">
        <v>3127</v>
      </c>
      <c r="D405" s="10" t="s">
        <v>3128</v>
      </c>
    </row>
    <row r="406" spans="1:4" ht="15.75" x14ac:dyDescent="0.25">
      <c r="A406" s="10" t="s">
        <v>814</v>
      </c>
      <c r="B406" s="3" t="s">
        <v>2391</v>
      </c>
      <c r="C406" s="3" t="s">
        <v>3129</v>
      </c>
      <c r="D406" s="10" t="s">
        <v>3130</v>
      </c>
    </row>
    <row r="407" spans="1:4" ht="15.75" x14ac:dyDescent="0.25">
      <c r="A407" s="10" t="s">
        <v>816</v>
      </c>
      <c r="B407" s="3" t="s">
        <v>2391</v>
      </c>
      <c r="C407" s="3" t="s">
        <v>3131</v>
      </c>
      <c r="D407" s="10" t="s">
        <v>3132</v>
      </c>
    </row>
    <row r="408" spans="1:4" ht="15.75" x14ac:dyDescent="0.25">
      <c r="A408" s="10" t="s">
        <v>818</v>
      </c>
      <c r="B408" s="3" t="s">
        <v>2391</v>
      </c>
      <c r="C408" s="3" t="s">
        <v>3133</v>
      </c>
      <c r="D408" s="10" t="s">
        <v>3134</v>
      </c>
    </row>
    <row r="409" spans="1:4" ht="15.75" x14ac:dyDescent="0.25">
      <c r="A409" s="10" t="s">
        <v>820</v>
      </c>
      <c r="B409" s="3" t="s">
        <v>2391</v>
      </c>
      <c r="C409" s="3" t="s">
        <v>3135</v>
      </c>
      <c r="D409" s="10" t="s">
        <v>3136</v>
      </c>
    </row>
    <row r="410" spans="1:4" ht="15.75" x14ac:dyDescent="0.25">
      <c r="A410" s="10" t="s">
        <v>822</v>
      </c>
      <c r="B410" s="3" t="s">
        <v>2391</v>
      </c>
      <c r="C410" s="3" t="s">
        <v>3137</v>
      </c>
      <c r="D410" s="10" t="s">
        <v>3138</v>
      </c>
    </row>
    <row r="411" spans="1:4" ht="15.75" x14ac:dyDescent="0.25">
      <c r="A411" s="10" t="s">
        <v>824</v>
      </c>
      <c r="B411" s="3" t="s">
        <v>2388</v>
      </c>
      <c r="C411" s="3" t="s">
        <v>3139</v>
      </c>
      <c r="D411" s="10" t="s">
        <v>3140</v>
      </c>
    </row>
    <row r="412" spans="1:4" ht="15.75" x14ac:dyDescent="0.25">
      <c r="A412" s="10" t="s">
        <v>826</v>
      </c>
      <c r="B412" s="3" t="s">
        <v>2388</v>
      </c>
      <c r="C412" s="3" t="s">
        <v>3141</v>
      </c>
      <c r="D412" s="10" t="s">
        <v>3142</v>
      </c>
    </row>
    <row r="413" spans="1:4" ht="15.75" x14ac:dyDescent="0.25">
      <c r="A413" s="10" t="s">
        <v>828</v>
      </c>
      <c r="B413" s="3" t="s">
        <v>2391</v>
      </c>
      <c r="C413" s="3" t="s">
        <v>3143</v>
      </c>
      <c r="D413" s="10" t="s">
        <v>3144</v>
      </c>
    </row>
    <row r="414" spans="1:4" ht="15.75" x14ac:dyDescent="0.25">
      <c r="A414" s="10" t="s">
        <v>830</v>
      </c>
      <c r="B414" s="3" t="s">
        <v>2388</v>
      </c>
      <c r="C414" s="3" t="s">
        <v>3145</v>
      </c>
      <c r="D414" s="10" t="s">
        <v>3146</v>
      </c>
    </row>
    <row r="415" spans="1:4" ht="15.75" x14ac:dyDescent="0.25">
      <c r="A415" s="10" t="s">
        <v>831</v>
      </c>
      <c r="B415" s="3" t="s">
        <v>2388</v>
      </c>
      <c r="C415" s="3" t="s">
        <v>3147</v>
      </c>
      <c r="D415" s="10" t="s">
        <v>3148</v>
      </c>
    </row>
    <row r="416" spans="1:4" ht="15.75" x14ac:dyDescent="0.25">
      <c r="A416" s="10" t="s">
        <v>833</v>
      </c>
      <c r="B416" s="3" t="s">
        <v>2391</v>
      </c>
      <c r="C416" s="3" t="s">
        <v>3149</v>
      </c>
      <c r="D416" s="10" t="s">
        <v>3150</v>
      </c>
    </row>
    <row r="417" spans="1:4" ht="15.75" x14ac:dyDescent="0.25">
      <c r="A417" s="10" t="s">
        <v>835</v>
      </c>
      <c r="B417" s="3" t="s">
        <v>2391</v>
      </c>
      <c r="C417" s="3" t="s">
        <v>2402</v>
      </c>
      <c r="D417" s="10" t="s">
        <v>3151</v>
      </c>
    </row>
    <row r="418" spans="1:4" ht="15.75" x14ac:dyDescent="0.25">
      <c r="A418" s="10" t="s">
        <v>837</v>
      </c>
      <c r="B418" s="3" t="s">
        <v>2388</v>
      </c>
      <c r="C418" s="3" t="s">
        <v>3152</v>
      </c>
      <c r="D418" s="10" t="s">
        <v>3153</v>
      </c>
    </row>
    <row r="419" spans="1:4" ht="15.75" x14ac:dyDescent="0.25">
      <c r="A419" s="10" t="s">
        <v>839</v>
      </c>
      <c r="B419" s="3" t="s">
        <v>2388</v>
      </c>
      <c r="C419" s="3" t="s">
        <v>3023</v>
      </c>
      <c r="D419" s="10" t="s">
        <v>3154</v>
      </c>
    </row>
    <row r="420" spans="1:4" ht="15.75" x14ac:dyDescent="0.25">
      <c r="A420" s="10" t="s">
        <v>841</v>
      </c>
      <c r="B420" s="3" t="s">
        <v>2388</v>
      </c>
      <c r="C420" s="3" t="s">
        <v>3155</v>
      </c>
      <c r="D420" s="10" t="s">
        <v>3156</v>
      </c>
    </row>
    <row r="421" spans="1:4" ht="15.75" x14ac:dyDescent="0.25">
      <c r="A421" s="10" t="s">
        <v>843</v>
      </c>
      <c r="B421" s="3" t="s">
        <v>2388</v>
      </c>
      <c r="C421" s="3" t="s">
        <v>3157</v>
      </c>
      <c r="D421" s="10" t="s">
        <v>3158</v>
      </c>
    </row>
    <row r="422" spans="1:4" ht="15.75" x14ac:dyDescent="0.25">
      <c r="A422" s="10" t="s">
        <v>845</v>
      </c>
      <c r="B422" s="3" t="s">
        <v>2391</v>
      </c>
      <c r="C422" s="3" t="s">
        <v>3159</v>
      </c>
      <c r="D422" s="10" t="s">
        <v>3160</v>
      </c>
    </row>
    <row r="423" spans="1:4" ht="15.75" x14ac:dyDescent="0.25">
      <c r="A423" s="10" t="s">
        <v>847</v>
      </c>
      <c r="B423" s="3" t="s">
        <v>2388</v>
      </c>
      <c r="C423" s="3" t="s">
        <v>3161</v>
      </c>
      <c r="D423" s="10" t="s">
        <v>2602</v>
      </c>
    </row>
    <row r="424" spans="1:4" ht="15.75" x14ac:dyDescent="0.25">
      <c r="A424" s="10" t="s">
        <v>849</v>
      </c>
      <c r="B424" s="3" t="s">
        <v>2388</v>
      </c>
      <c r="C424" s="3" t="s">
        <v>3162</v>
      </c>
      <c r="D424" s="10" t="s">
        <v>3163</v>
      </c>
    </row>
    <row r="425" spans="1:4" ht="15.75" x14ac:dyDescent="0.25">
      <c r="A425" s="10" t="s">
        <v>851</v>
      </c>
      <c r="B425" s="3" t="s">
        <v>2388</v>
      </c>
      <c r="C425" s="3" t="s">
        <v>3164</v>
      </c>
      <c r="D425" s="10" t="s">
        <v>3165</v>
      </c>
    </row>
    <row r="426" spans="1:4" ht="15.75" x14ac:dyDescent="0.25">
      <c r="A426" s="10" t="s">
        <v>852</v>
      </c>
      <c r="B426" s="3" t="s">
        <v>2391</v>
      </c>
      <c r="C426" s="3" t="s">
        <v>3147</v>
      </c>
      <c r="D426" s="10" t="s">
        <v>3166</v>
      </c>
    </row>
    <row r="427" spans="1:4" ht="15.75" x14ac:dyDescent="0.25">
      <c r="A427" s="10" t="s">
        <v>854</v>
      </c>
      <c r="B427" s="3" t="s">
        <v>2391</v>
      </c>
      <c r="C427" s="3" t="s">
        <v>2779</v>
      </c>
      <c r="D427" s="10" t="s">
        <v>3167</v>
      </c>
    </row>
    <row r="428" spans="1:4" ht="15.75" x14ac:dyDescent="0.25">
      <c r="A428" s="10" t="s">
        <v>856</v>
      </c>
      <c r="B428" s="3" t="s">
        <v>2388</v>
      </c>
      <c r="C428" s="3" t="s">
        <v>3168</v>
      </c>
      <c r="D428" s="10" t="s">
        <v>3169</v>
      </c>
    </row>
    <row r="429" spans="1:4" ht="15.75" x14ac:dyDescent="0.25">
      <c r="A429" s="10" t="s">
        <v>858</v>
      </c>
      <c r="B429" s="3" t="s">
        <v>2388</v>
      </c>
      <c r="C429" s="3" t="s">
        <v>3170</v>
      </c>
      <c r="D429" s="10" t="s">
        <v>3171</v>
      </c>
    </row>
    <row r="430" spans="1:4" ht="15.75" x14ac:dyDescent="0.25">
      <c r="A430" s="10" t="s">
        <v>860</v>
      </c>
      <c r="B430" s="3" t="s">
        <v>2388</v>
      </c>
      <c r="C430" s="3" t="s">
        <v>2543</v>
      </c>
      <c r="D430" s="10" t="s">
        <v>3172</v>
      </c>
    </row>
    <row r="431" spans="1:4" ht="15.75" x14ac:dyDescent="0.25">
      <c r="A431" s="10" t="s">
        <v>862</v>
      </c>
      <c r="B431" s="3" t="s">
        <v>2388</v>
      </c>
      <c r="C431" s="3" t="s">
        <v>3173</v>
      </c>
      <c r="D431" s="10" t="s">
        <v>3174</v>
      </c>
    </row>
    <row r="432" spans="1:4" ht="15.75" x14ac:dyDescent="0.25">
      <c r="A432" s="10" t="s">
        <v>864</v>
      </c>
      <c r="B432" s="3" t="s">
        <v>2388</v>
      </c>
      <c r="C432" s="3" t="s">
        <v>3175</v>
      </c>
      <c r="D432" s="10" t="s">
        <v>3176</v>
      </c>
    </row>
    <row r="433" spans="1:4" ht="15.75" x14ac:dyDescent="0.25">
      <c r="A433" s="10" t="s">
        <v>866</v>
      </c>
      <c r="B433" s="3" t="s">
        <v>2388</v>
      </c>
      <c r="C433" s="3" t="s">
        <v>3177</v>
      </c>
      <c r="D433" s="10" t="s">
        <v>3178</v>
      </c>
    </row>
    <row r="434" spans="1:4" ht="15.75" x14ac:dyDescent="0.25">
      <c r="A434" s="10" t="s">
        <v>868</v>
      </c>
      <c r="B434" s="3" t="s">
        <v>2391</v>
      </c>
      <c r="C434" s="3" t="s">
        <v>3133</v>
      </c>
      <c r="D434" s="10" t="s">
        <v>3179</v>
      </c>
    </row>
    <row r="435" spans="1:4" ht="15.75" x14ac:dyDescent="0.25">
      <c r="A435" s="10" t="s">
        <v>870</v>
      </c>
      <c r="B435" s="3" t="s">
        <v>2388</v>
      </c>
      <c r="C435" s="3" t="s">
        <v>2559</v>
      </c>
      <c r="D435" s="10" t="s">
        <v>3180</v>
      </c>
    </row>
    <row r="436" spans="1:4" ht="15.75" x14ac:dyDescent="0.25">
      <c r="A436" s="10" t="s">
        <v>872</v>
      </c>
      <c r="B436" s="3" t="s">
        <v>2391</v>
      </c>
      <c r="C436" s="3" t="s">
        <v>3181</v>
      </c>
      <c r="D436" s="10" t="s">
        <v>3182</v>
      </c>
    </row>
    <row r="437" spans="1:4" ht="15.75" x14ac:dyDescent="0.25">
      <c r="A437" s="10" t="s">
        <v>873</v>
      </c>
      <c r="B437" s="3" t="s">
        <v>2391</v>
      </c>
      <c r="C437" s="3" t="s">
        <v>3183</v>
      </c>
      <c r="D437" s="10" t="s">
        <v>3184</v>
      </c>
    </row>
    <row r="438" spans="1:4" ht="15.75" x14ac:dyDescent="0.25">
      <c r="A438" s="10" t="s">
        <v>875</v>
      </c>
      <c r="B438" s="3" t="s">
        <v>2391</v>
      </c>
      <c r="C438" s="3" t="s">
        <v>3185</v>
      </c>
      <c r="D438" s="10" t="s">
        <v>3186</v>
      </c>
    </row>
    <row r="439" spans="1:4" ht="15.75" x14ac:dyDescent="0.25">
      <c r="A439" s="10" t="s">
        <v>877</v>
      </c>
      <c r="B439" s="3" t="s">
        <v>2388</v>
      </c>
      <c r="C439" s="3" t="s">
        <v>3059</v>
      </c>
      <c r="D439" s="10" t="s">
        <v>3187</v>
      </c>
    </row>
    <row r="440" spans="1:4" ht="15.75" x14ac:dyDescent="0.25">
      <c r="A440" s="10" t="s">
        <v>879</v>
      </c>
      <c r="B440" s="3" t="s">
        <v>2391</v>
      </c>
      <c r="C440" s="3" t="s">
        <v>3188</v>
      </c>
      <c r="D440" s="10" t="s">
        <v>3189</v>
      </c>
    </row>
    <row r="441" spans="1:4" ht="15.75" x14ac:dyDescent="0.25">
      <c r="A441" s="10" t="s">
        <v>881</v>
      </c>
      <c r="B441" s="3" t="s">
        <v>2388</v>
      </c>
      <c r="C441" s="3" t="s">
        <v>3190</v>
      </c>
      <c r="D441" s="10" t="s">
        <v>3191</v>
      </c>
    </row>
    <row r="442" spans="1:4" ht="15.75" x14ac:dyDescent="0.25">
      <c r="A442" s="10" t="s">
        <v>883</v>
      </c>
      <c r="B442" s="3" t="s">
        <v>2388</v>
      </c>
      <c r="C442" s="3" t="s">
        <v>3192</v>
      </c>
      <c r="D442" s="10" t="s">
        <v>3193</v>
      </c>
    </row>
    <row r="443" spans="1:4" ht="15.75" x14ac:dyDescent="0.25">
      <c r="A443" s="10" t="s">
        <v>885</v>
      </c>
      <c r="B443" s="3" t="s">
        <v>2391</v>
      </c>
      <c r="C443" s="3" t="s">
        <v>3194</v>
      </c>
      <c r="D443" s="10" t="s">
        <v>3195</v>
      </c>
    </row>
    <row r="444" spans="1:4" ht="15.75" x14ac:dyDescent="0.25">
      <c r="A444" s="10" t="s">
        <v>887</v>
      </c>
      <c r="B444" s="3" t="s">
        <v>2391</v>
      </c>
      <c r="C444" s="3" t="s">
        <v>3196</v>
      </c>
      <c r="D444" s="10" t="s">
        <v>2524</v>
      </c>
    </row>
    <row r="445" spans="1:4" ht="15.75" x14ac:dyDescent="0.25">
      <c r="A445" s="10" t="s">
        <v>889</v>
      </c>
      <c r="B445" s="3" t="s">
        <v>2388</v>
      </c>
      <c r="C445" s="3" t="s">
        <v>3197</v>
      </c>
      <c r="D445" s="10" t="s">
        <v>3198</v>
      </c>
    </row>
    <row r="446" spans="1:4" ht="15.75" x14ac:dyDescent="0.25">
      <c r="A446" s="10" t="s">
        <v>891</v>
      </c>
      <c r="B446" s="3" t="s">
        <v>2388</v>
      </c>
      <c r="C446" s="3" t="s">
        <v>3199</v>
      </c>
      <c r="D446" s="10" t="s">
        <v>3200</v>
      </c>
    </row>
    <row r="447" spans="1:4" ht="15.75" x14ac:dyDescent="0.25">
      <c r="A447" s="10" t="s">
        <v>893</v>
      </c>
      <c r="B447" s="3" t="s">
        <v>2391</v>
      </c>
      <c r="C447" s="3" t="s">
        <v>2994</v>
      </c>
      <c r="D447" s="10" t="s">
        <v>3201</v>
      </c>
    </row>
    <row r="448" spans="1:4" ht="15.75" x14ac:dyDescent="0.25">
      <c r="A448" s="10" t="s">
        <v>894</v>
      </c>
      <c r="B448" s="3" t="s">
        <v>2388</v>
      </c>
      <c r="C448" s="3" t="s">
        <v>3202</v>
      </c>
      <c r="D448" s="10" t="s">
        <v>3203</v>
      </c>
    </row>
    <row r="449" spans="1:4" ht="15.75" x14ac:dyDescent="0.25">
      <c r="A449" s="10" t="s">
        <v>895</v>
      </c>
      <c r="B449" s="3" t="s">
        <v>2391</v>
      </c>
      <c r="C449" s="3" t="s">
        <v>3204</v>
      </c>
      <c r="D449" s="10" t="s">
        <v>3205</v>
      </c>
    </row>
    <row r="450" spans="1:4" ht="15.75" x14ac:dyDescent="0.25">
      <c r="A450" s="10" t="s">
        <v>897</v>
      </c>
      <c r="B450" s="3" t="s">
        <v>2391</v>
      </c>
      <c r="C450" s="3" t="s">
        <v>3206</v>
      </c>
      <c r="D450" s="10" t="s">
        <v>3207</v>
      </c>
    </row>
    <row r="451" spans="1:4" ht="15.75" x14ac:dyDescent="0.25">
      <c r="A451" s="10" t="s">
        <v>899</v>
      </c>
      <c r="B451" s="3" t="s">
        <v>2388</v>
      </c>
      <c r="C451" s="3" t="s">
        <v>3208</v>
      </c>
      <c r="D451" s="10" t="s">
        <v>3209</v>
      </c>
    </row>
    <row r="452" spans="1:4" ht="15.75" x14ac:dyDescent="0.25">
      <c r="A452" s="10" t="s">
        <v>901</v>
      </c>
      <c r="B452" s="3" t="s">
        <v>2388</v>
      </c>
      <c r="C452" s="3" t="s">
        <v>3210</v>
      </c>
      <c r="D452" s="10" t="s">
        <v>3033</v>
      </c>
    </row>
    <row r="453" spans="1:4" ht="15.75" x14ac:dyDescent="0.25">
      <c r="A453" s="10" t="s">
        <v>903</v>
      </c>
      <c r="B453" s="3" t="s">
        <v>2391</v>
      </c>
      <c r="C453" s="3" t="s">
        <v>3211</v>
      </c>
      <c r="D453" s="10" t="s">
        <v>2490</v>
      </c>
    </row>
    <row r="454" spans="1:4" ht="15.75" x14ac:dyDescent="0.25">
      <c r="A454" s="10" t="s">
        <v>905</v>
      </c>
      <c r="B454" s="3" t="s">
        <v>2388</v>
      </c>
      <c r="C454" s="3" t="s">
        <v>3212</v>
      </c>
      <c r="D454" s="10" t="s">
        <v>3213</v>
      </c>
    </row>
    <row r="455" spans="1:4" ht="15.75" x14ac:dyDescent="0.25">
      <c r="A455" s="10" t="s">
        <v>907</v>
      </c>
      <c r="B455" s="3" t="s">
        <v>2391</v>
      </c>
      <c r="C455" s="3" t="s">
        <v>2644</v>
      </c>
      <c r="D455" s="10" t="s">
        <v>3214</v>
      </c>
    </row>
    <row r="456" spans="1:4" ht="15.75" x14ac:dyDescent="0.25">
      <c r="A456" s="10" t="s">
        <v>909</v>
      </c>
      <c r="B456" s="3" t="s">
        <v>2391</v>
      </c>
      <c r="C456" s="3" t="s">
        <v>2402</v>
      </c>
      <c r="D456" s="10" t="s">
        <v>3215</v>
      </c>
    </row>
    <row r="457" spans="1:4" ht="15.75" x14ac:dyDescent="0.25">
      <c r="A457" s="10" t="s">
        <v>911</v>
      </c>
      <c r="B457" s="3" t="s">
        <v>2391</v>
      </c>
      <c r="C457" s="3" t="s">
        <v>3216</v>
      </c>
      <c r="D457" s="10" t="s">
        <v>3217</v>
      </c>
    </row>
    <row r="458" spans="1:4" ht="15.75" x14ac:dyDescent="0.25">
      <c r="A458" s="10" t="s">
        <v>913</v>
      </c>
      <c r="B458" s="3" t="s">
        <v>2391</v>
      </c>
      <c r="C458" s="3" t="s">
        <v>2927</v>
      </c>
      <c r="D458" s="10" t="s">
        <v>3218</v>
      </c>
    </row>
    <row r="459" spans="1:4" ht="15.75" x14ac:dyDescent="0.25">
      <c r="A459" s="10" t="s">
        <v>915</v>
      </c>
      <c r="B459" s="3" t="s">
        <v>2391</v>
      </c>
      <c r="C459" s="3" t="s">
        <v>3219</v>
      </c>
      <c r="D459" s="10" t="s">
        <v>3220</v>
      </c>
    </row>
    <row r="460" spans="1:4" ht="15.75" x14ac:dyDescent="0.25">
      <c r="A460" s="10" t="s">
        <v>916</v>
      </c>
      <c r="B460" s="3" t="s">
        <v>2388</v>
      </c>
      <c r="C460" s="3" t="s">
        <v>3221</v>
      </c>
      <c r="D460" s="10" t="s">
        <v>3222</v>
      </c>
    </row>
    <row r="461" spans="1:4" ht="15.75" x14ac:dyDescent="0.25">
      <c r="A461" s="10" t="s">
        <v>918</v>
      </c>
      <c r="B461" s="3" t="s">
        <v>2391</v>
      </c>
      <c r="C461" s="3" t="s">
        <v>3223</v>
      </c>
      <c r="D461" s="10" t="s">
        <v>2514</v>
      </c>
    </row>
    <row r="462" spans="1:4" ht="15.75" x14ac:dyDescent="0.25">
      <c r="A462" s="10" t="s">
        <v>920</v>
      </c>
      <c r="B462" s="3" t="s">
        <v>2388</v>
      </c>
      <c r="C462" s="3" t="s">
        <v>3224</v>
      </c>
      <c r="D462" s="10" t="s">
        <v>2939</v>
      </c>
    </row>
    <row r="463" spans="1:4" ht="15.75" x14ac:dyDescent="0.25">
      <c r="A463" s="10" t="s">
        <v>922</v>
      </c>
      <c r="B463" s="3" t="s">
        <v>2388</v>
      </c>
      <c r="C463" s="3" t="s">
        <v>2500</v>
      </c>
      <c r="D463" s="10" t="s">
        <v>2546</v>
      </c>
    </row>
    <row r="464" spans="1:4" ht="15.75" x14ac:dyDescent="0.25">
      <c r="A464" s="10" t="s">
        <v>924</v>
      </c>
      <c r="B464" s="3" t="s">
        <v>2388</v>
      </c>
      <c r="C464" s="3" t="s">
        <v>3225</v>
      </c>
      <c r="D464" s="10" t="s">
        <v>3226</v>
      </c>
    </row>
    <row r="465" spans="1:4" ht="15.75" x14ac:dyDescent="0.25">
      <c r="A465" s="10" t="s">
        <v>926</v>
      </c>
      <c r="B465" s="3" t="s">
        <v>2391</v>
      </c>
      <c r="C465" s="3" t="s">
        <v>3227</v>
      </c>
      <c r="D465" s="10" t="s">
        <v>3228</v>
      </c>
    </row>
    <row r="466" spans="1:4" ht="15.75" x14ac:dyDescent="0.25">
      <c r="A466" s="10" t="s">
        <v>928</v>
      </c>
      <c r="B466" s="3" t="s">
        <v>2388</v>
      </c>
      <c r="C466" s="3" t="s">
        <v>2537</v>
      </c>
      <c r="D466" s="10" t="s">
        <v>3229</v>
      </c>
    </row>
    <row r="467" spans="1:4" ht="15.75" x14ac:dyDescent="0.25">
      <c r="A467" s="10" t="s">
        <v>930</v>
      </c>
      <c r="B467" s="3" t="s">
        <v>2391</v>
      </c>
      <c r="C467" s="3" t="s">
        <v>3230</v>
      </c>
      <c r="D467" s="10" t="s">
        <v>3231</v>
      </c>
    </row>
    <row r="468" spans="1:4" ht="15.75" x14ac:dyDescent="0.25">
      <c r="A468" s="10" t="s">
        <v>932</v>
      </c>
      <c r="B468" s="3" t="s">
        <v>2391</v>
      </c>
      <c r="C468" s="3" t="s">
        <v>3232</v>
      </c>
      <c r="D468" s="10" t="s">
        <v>2520</v>
      </c>
    </row>
    <row r="469" spans="1:4" ht="15.75" x14ac:dyDescent="0.25">
      <c r="A469" s="10" t="s">
        <v>934</v>
      </c>
      <c r="B469" s="3" t="s">
        <v>2388</v>
      </c>
      <c r="C469" s="3" t="s">
        <v>3233</v>
      </c>
      <c r="D469" s="10" t="s">
        <v>3234</v>
      </c>
    </row>
    <row r="470" spans="1:4" ht="15.75" x14ac:dyDescent="0.25">
      <c r="A470" s="10" t="s">
        <v>936</v>
      </c>
      <c r="B470" s="3" t="s">
        <v>2388</v>
      </c>
      <c r="C470" s="3" t="s">
        <v>3235</v>
      </c>
      <c r="D470" s="10" t="s">
        <v>3236</v>
      </c>
    </row>
    <row r="471" spans="1:4" ht="15.75" x14ac:dyDescent="0.25">
      <c r="A471" s="10" t="s">
        <v>937</v>
      </c>
      <c r="B471" s="3" t="s">
        <v>2391</v>
      </c>
      <c r="C471" s="3" t="s">
        <v>3237</v>
      </c>
      <c r="D471" s="10" t="s">
        <v>3238</v>
      </c>
    </row>
    <row r="472" spans="1:4" ht="15.75" x14ac:dyDescent="0.25">
      <c r="A472" s="10" t="s">
        <v>939</v>
      </c>
      <c r="B472" s="3" t="s">
        <v>2391</v>
      </c>
      <c r="C472" s="3" t="s">
        <v>3239</v>
      </c>
      <c r="D472" s="10" t="s">
        <v>3240</v>
      </c>
    </row>
    <row r="473" spans="1:4" ht="15.75" x14ac:dyDescent="0.25">
      <c r="A473" s="10" t="s">
        <v>941</v>
      </c>
      <c r="B473" s="3" t="s">
        <v>2391</v>
      </c>
      <c r="C473" s="3" t="s">
        <v>2815</v>
      </c>
      <c r="D473" s="10" t="s">
        <v>3241</v>
      </c>
    </row>
    <row r="474" spans="1:4" ht="15.75" x14ac:dyDescent="0.25">
      <c r="A474" s="10" t="s">
        <v>943</v>
      </c>
      <c r="B474" s="3" t="s">
        <v>2391</v>
      </c>
      <c r="C474" s="3" t="s">
        <v>3242</v>
      </c>
      <c r="D474" s="10" t="s">
        <v>2851</v>
      </c>
    </row>
    <row r="475" spans="1:4" ht="15.75" x14ac:dyDescent="0.25">
      <c r="A475" s="10" t="s">
        <v>945</v>
      </c>
      <c r="B475" s="3" t="s">
        <v>2391</v>
      </c>
      <c r="C475" s="3" t="s">
        <v>2412</v>
      </c>
      <c r="D475" s="10" t="s">
        <v>3243</v>
      </c>
    </row>
    <row r="476" spans="1:4" ht="15.75" x14ac:dyDescent="0.25">
      <c r="A476" s="10" t="s">
        <v>947</v>
      </c>
      <c r="B476" s="3" t="s">
        <v>2391</v>
      </c>
      <c r="C476" s="3" t="s">
        <v>3244</v>
      </c>
      <c r="D476" s="10" t="s">
        <v>3245</v>
      </c>
    </row>
    <row r="477" spans="1:4" ht="15.75" x14ac:dyDescent="0.25">
      <c r="A477" s="10" t="s">
        <v>949</v>
      </c>
      <c r="B477" s="3" t="s">
        <v>2391</v>
      </c>
      <c r="C477" s="3" t="s">
        <v>3246</v>
      </c>
      <c r="D477" s="10" t="s">
        <v>3247</v>
      </c>
    </row>
    <row r="478" spans="1:4" ht="15.75" x14ac:dyDescent="0.25">
      <c r="A478" s="10" t="s">
        <v>951</v>
      </c>
      <c r="B478" s="3" t="s">
        <v>2388</v>
      </c>
      <c r="C478" s="3" t="s">
        <v>3248</v>
      </c>
      <c r="D478" s="10" t="s">
        <v>3249</v>
      </c>
    </row>
    <row r="479" spans="1:4" ht="15.75" x14ac:dyDescent="0.25">
      <c r="A479" s="10" t="s">
        <v>953</v>
      </c>
      <c r="B479" s="3" t="s">
        <v>2391</v>
      </c>
      <c r="C479" s="3" t="s">
        <v>3250</v>
      </c>
      <c r="D479" s="10" t="s">
        <v>3251</v>
      </c>
    </row>
    <row r="480" spans="1:4" ht="15.75" x14ac:dyDescent="0.25">
      <c r="A480" s="10" t="s">
        <v>955</v>
      </c>
      <c r="B480" s="3" t="s">
        <v>2391</v>
      </c>
      <c r="C480" s="3" t="s">
        <v>3252</v>
      </c>
      <c r="D480" s="10" t="s">
        <v>3253</v>
      </c>
    </row>
    <row r="481" spans="1:4" ht="15.75" x14ac:dyDescent="0.25">
      <c r="A481" s="10" t="s">
        <v>957</v>
      </c>
      <c r="B481" s="3" t="s">
        <v>2391</v>
      </c>
      <c r="C481" s="3" t="s">
        <v>3254</v>
      </c>
      <c r="D481" s="10" t="s">
        <v>3255</v>
      </c>
    </row>
    <row r="482" spans="1:4" ht="15.75" x14ac:dyDescent="0.25">
      <c r="A482" s="10" t="s">
        <v>958</v>
      </c>
      <c r="B482" s="3" t="s">
        <v>2391</v>
      </c>
      <c r="C482" s="3" t="s">
        <v>2738</v>
      </c>
      <c r="D482" s="10" t="s">
        <v>3256</v>
      </c>
    </row>
    <row r="483" spans="1:4" ht="15.75" x14ac:dyDescent="0.25">
      <c r="A483" s="10" t="s">
        <v>960</v>
      </c>
      <c r="B483" s="3" t="s">
        <v>2391</v>
      </c>
      <c r="C483" s="3" t="s">
        <v>3257</v>
      </c>
      <c r="D483" s="10" t="s">
        <v>3258</v>
      </c>
    </row>
    <row r="484" spans="1:4" ht="15.75" x14ac:dyDescent="0.25">
      <c r="A484" s="10" t="s">
        <v>962</v>
      </c>
      <c r="B484" s="3" t="s">
        <v>2388</v>
      </c>
      <c r="C484" s="3" t="s">
        <v>3259</v>
      </c>
      <c r="D484" s="10" t="s">
        <v>3260</v>
      </c>
    </row>
    <row r="485" spans="1:4" ht="15.75" x14ac:dyDescent="0.25">
      <c r="A485" s="10" t="s">
        <v>964</v>
      </c>
      <c r="B485" s="3" t="s">
        <v>2388</v>
      </c>
      <c r="C485" s="3" t="s">
        <v>3261</v>
      </c>
      <c r="D485" s="10" t="s">
        <v>2641</v>
      </c>
    </row>
    <row r="486" spans="1:4" ht="15.75" x14ac:dyDescent="0.25">
      <c r="A486" s="10" t="s">
        <v>966</v>
      </c>
      <c r="B486" s="3" t="s">
        <v>2391</v>
      </c>
      <c r="C486" s="3" t="s">
        <v>2688</v>
      </c>
      <c r="D486" s="10" t="s">
        <v>3262</v>
      </c>
    </row>
    <row r="487" spans="1:4" ht="15.75" x14ac:dyDescent="0.25">
      <c r="A487" s="10" t="s">
        <v>968</v>
      </c>
      <c r="B487" s="3" t="s">
        <v>2391</v>
      </c>
      <c r="C487" s="3" t="s">
        <v>2525</v>
      </c>
      <c r="D487" s="10" t="s">
        <v>2996</v>
      </c>
    </row>
    <row r="488" spans="1:4" ht="15.75" x14ac:dyDescent="0.25">
      <c r="A488" s="10" t="s">
        <v>970</v>
      </c>
      <c r="B488" s="3" t="s">
        <v>3263</v>
      </c>
      <c r="C488" s="3" t="s">
        <v>3264</v>
      </c>
      <c r="D488" s="10" t="s">
        <v>3265</v>
      </c>
    </row>
    <row r="489" spans="1:4" ht="15.75" x14ac:dyDescent="0.25">
      <c r="A489" s="10" t="s">
        <v>972</v>
      </c>
      <c r="B489" s="3" t="s">
        <v>2388</v>
      </c>
      <c r="C489" s="3" t="s">
        <v>3266</v>
      </c>
      <c r="D489" s="10" t="s">
        <v>3267</v>
      </c>
    </row>
    <row r="490" spans="1:4" ht="15.75" x14ac:dyDescent="0.25">
      <c r="A490" s="10" t="s">
        <v>974</v>
      </c>
      <c r="B490" s="3" t="s">
        <v>2391</v>
      </c>
      <c r="C490" s="3" t="s">
        <v>2646</v>
      </c>
      <c r="D490" s="10" t="s">
        <v>3268</v>
      </c>
    </row>
    <row r="491" spans="1:4" ht="15.75" x14ac:dyDescent="0.25">
      <c r="A491" s="10" t="s">
        <v>976</v>
      </c>
      <c r="B491" s="3" t="s">
        <v>2391</v>
      </c>
      <c r="C491" s="3" t="s">
        <v>2402</v>
      </c>
      <c r="D491" s="10" t="s">
        <v>3269</v>
      </c>
    </row>
    <row r="492" spans="1:4" ht="15.75" x14ac:dyDescent="0.25">
      <c r="A492" s="10" t="s">
        <v>978</v>
      </c>
      <c r="B492" s="3" t="s">
        <v>2388</v>
      </c>
      <c r="C492" s="3" t="s">
        <v>3270</v>
      </c>
      <c r="D492" s="10" t="s">
        <v>3271</v>
      </c>
    </row>
    <row r="493" spans="1:4" ht="15.75" x14ac:dyDescent="0.25">
      <c r="A493" s="10" t="s">
        <v>979</v>
      </c>
      <c r="B493" s="3" t="s">
        <v>2388</v>
      </c>
      <c r="C493" s="3" t="s">
        <v>3272</v>
      </c>
      <c r="D493" s="10" t="s">
        <v>3273</v>
      </c>
    </row>
    <row r="494" spans="1:4" ht="15.75" x14ac:dyDescent="0.25">
      <c r="A494" s="10" t="s">
        <v>981</v>
      </c>
      <c r="B494" s="3" t="s">
        <v>2388</v>
      </c>
      <c r="C494" s="3" t="s">
        <v>2954</v>
      </c>
      <c r="D494" s="10" t="s">
        <v>3274</v>
      </c>
    </row>
    <row r="495" spans="1:4" ht="15.75" x14ac:dyDescent="0.25">
      <c r="A495" s="10" t="s">
        <v>983</v>
      </c>
      <c r="B495" s="3" t="s">
        <v>2391</v>
      </c>
      <c r="C495" s="3" t="s">
        <v>3275</v>
      </c>
      <c r="D495" s="10" t="s">
        <v>3276</v>
      </c>
    </row>
    <row r="496" spans="1:4" ht="15.75" x14ac:dyDescent="0.25">
      <c r="A496" s="10" t="s">
        <v>985</v>
      </c>
      <c r="B496" s="3" t="s">
        <v>2391</v>
      </c>
      <c r="C496" s="3" t="s">
        <v>3277</v>
      </c>
      <c r="D496" s="10" t="s">
        <v>3256</v>
      </c>
    </row>
    <row r="497" spans="1:4" ht="15.75" x14ac:dyDescent="0.25">
      <c r="A497" s="10" t="s">
        <v>987</v>
      </c>
      <c r="B497" s="3" t="s">
        <v>3263</v>
      </c>
      <c r="C497" s="3" t="s">
        <v>2577</v>
      </c>
      <c r="D497" s="10" t="s">
        <v>3278</v>
      </c>
    </row>
    <row r="498" spans="1:4" ht="15.75" x14ac:dyDescent="0.25">
      <c r="A498" s="10" t="s">
        <v>989</v>
      </c>
      <c r="B498" s="3" t="s">
        <v>2388</v>
      </c>
      <c r="C498" s="3" t="s">
        <v>3279</v>
      </c>
      <c r="D498" s="10" t="s">
        <v>3280</v>
      </c>
    </row>
    <row r="499" spans="1:4" ht="15.75" x14ac:dyDescent="0.25">
      <c r="A499" s="10" t="s">
        <v>991</v>
      </c>
      <c r="B499" s="3" t="s">
        <v>2391</v>
      </c>
      <c r="C499" s="3" t="s">
        <v>2815</v>
      </c>
      <c r="D499" s="10" t="s">
        <v>3281</v>
      </c>
    </row>
    <row r="500" spans="1:4" ht="15.75" x14ac:dyDescent="0.25">
      <c r="A500" s="10" t="s">
        <v>993</v>
      </c>
      <c r="B500" s="3" t="s">
        <v>2388</v>
      </c>
      <c r="C500" s="3" t="s">
        <v>3282</v>
      </c>
      <c r="D500" s="10" t="s">
        <v>3283</v>
      </c>
    </row>
    <row r="501" spans="1:4" ht="15.75" x14ac:dyDescent="0.25">
      <c r="A501" s="10" t="s">
        <v>995</v>
      </c>
      <c r="B501" s="3" t="s">
        <v>2388</v>
      </c>
      <c r="C501" s="3" t="s">
        <v>2577</v>
      </c>
      <c r="D501" s="10" t="s">
        <v>3284</v>
      </c>
    </row>
    <row r="502" spans="1:4" ht="15.75" x14ac:dyDescent="0.25">
      <c r="A502" s="10" t="s">
        <v>997</v>
      </c>
      <c r="B502" s="3" t="s">
        <v>2391</v>
      </c>
      <c r="C502" s="3" t="s">
        <v>3285</v>
      </c>
      <c r="D502" s="10" t="s">
        <v>3286</v>
      </c>
    </row>
    <row r="503" spans="1:4" ht="15.75" x14ac:dyDescent="0.25">
      <c r="A503" s="10" t="s">
        <v>999</v>
      </c>
      <c r="B503" s="3" t="s">
        <v>2391</v>
      </c>
      <c r="C503" s="3" t="s">
        <v>3287</v>
      </c>
      <c r="D503" s="10" t="s">
        <v>2524</v>
      </c>
    </row>
    <row r="504" spans="1:4" ht="15.75" x14ac:dyDescent="0.25">
      <c r="A504" s="10" t="s">
        <v>1000</v>
      </c>
      <c r="B504" s="3" t="s">
        <v>2388</v>
      </c>
      <c r="C504" s="3" t="s">
        <v>3288</v>
      </c>
      <c r="D504" s="10" t="s">
        <v>3289</v>
      </c>
    </row>
    <row r="505" spans="1:4" ht="15.75" x14ac:dyDescent="0.25">
      <c r="A505" s="10" t="s">
        <v>1002</v>
      </c>
      <c r="B505" s="3" t="s">
        <v>2388</v>
      </c>
      <c r="C505" s="3" t="s">
        <v>3290</v>
      </c>
      <c r="D505" s="10" t="s">
        <v>3291</v>
      </c>
    </row>
    <row r="506" spans="1:4" ht="15.75" x14ac:dyDescent="0.25">
      <c r="A506" s="10" t="s">
        <v>1004</v>
      </c>
      <c r="B506" s="3" t="s">
        <v>2388</v>
      </c>
      <c r="C506" s="3" t="s">
        <v>2543</v>
      </c>
      <c r="D506" s="10" t="s">
        <v>3292</v>
      </c>
    </row>
    <row r="507" spans="1:4" ht="15.75" x14ac:dyDescent="0.25">
      <c r="A507" s="10" t="s">
        <v>1006</v>
      </c>
      <c r="B507" s="3" t="s">
        <v>2388</v>
      </c>
      <c r="C507" s="3" t="s">
        <v>3293</v>
      </c>
      <c r="D507" s="10" t="s">
        <v>3294</v>
      </c>
    </row>
    <row r="508" spans="1:4" ht="15.75" x14ac:dyDescent="0.25">
      <c r="A508" s="10" t="s">
        <v>1008</v>
      </c>
      <c r="B508" s="3" t="s">
        <v>2391</v>
      </c>
      <c r="C508" s="3" t="s">
        <v>3295</v>
      </c>
      <c r="D508" s="10" t="s">
        <v>3296</v>
      </c>
    </row>
    <row r="509" spans="1:4" ht="15.75" x14ac:dyDescent="0.25">
      <c r="A509" s="10" t="s">
        <v>1010</v>
      </c>
      <c r="B509" s="3" t="s">
        <v>2391</v>
      </c>
      <c r="C509" s="3" t="s">
        <v>3297</v>
      </c>
      <c r="D509" s="10" t="s">
        <v>3298</v>
      </c>
    </row>
    <row r="510" spans="1:4" ht="15.75" x14ac:dyDescent="0.25">
      <c r="A510" s="10" t="s">
        <v>1012</v>
      </c>
      <c r="B510" s="3" t="s">
        <v>2388</v>
      </c>
      <c r="C510" s="3" t="s">
        <v>3299</v>
      </c>
      <c r="D510" s="10" t="s">
        <v>3300</v>
      </c>
    </row>
    <row r="511" spans="1:4" ht="15.75" x14ac:dyDescent="0.25">
      <c r="A511" s="10" t="s">
        <v>1014</v>
      </c>
      <c r="B511" s="3" t="s">
        <v>2391</v>
      </c>
      <c r="C511" s="3" t="s">
        <v>3301</v>
      </c>
      <c r="D511" s="10" t="s">
        <v>3302</v>
      </c>
    </row>
    <row r="512" spans="1:4" ht="15.75" x14ac:dyDescent="0.25">
      <c r="A512" s="10" t="s">
        <v>1016</v>
      </c>
      <c r="B512" s="3" t="s">
        <v>2391</v>
      </c>
      <c r="C512" s="3" t="s">
        <v>3051</v>
      </c>
      <c r="D512" s="10" t="s">
        <v>3303</v>
      </c>
    </row>
    <row r="513" spans="1:4" ht="15.75" x14ac:dyDescent="0.25">
      <c r="A513" s="10" t="s">
        <v>1018</v>
      </c>
      <c r="B513" s="3" t="s">
        <v>2391</v>
      </c>
      <c r="C513" s="3" t="s">
        <v>2688</v>
      </c>
      <c r="D513" s="10" t="s">
        <v>3304</v>
      </c>
    </row>
    <row r="514" spans="1:4" ht="15.75" x14ac:dyDescent="0.25">
      <c r="A514" s="10" t="s">
        <v>1020</v>
      </c>
      <c r="B514" s="3" t="s">
        <v>2391</v>
      </c>
      <c r="C514" s="3" t="s">
        <v>3305</v>
      </c>
      <c r="D514" s="10" t="s">
        <v>3306</v>
      </c>
    </row>
    <row r="515" spans="1:4" ht="15.75" x14ac:dyDescent="0.25">
      <c r="A515" s="10" t="s">
        <v>1021</v>
      </c>
      <c r="B515" s="3" t="s">
        <v>2388</v>
      </c>
      <c r="C515" s="3" t="s">
        <v>3307</v>
      </c>
      <c r="D515" s="10" t="s">
        <v>3308</v>
      </c>
    </row>
    <row r="516" spans="1:4" ht="15.75" x14ac:dyDescent="0.25">
      <c r="A516" s="10" t="s">
        <v>1023</v>
      </c>
      <c r="B516" s="3" t="s">
        <v>2391</v>
      </c>
      <c r="C516" s="3" t="s">
        <v>3309</v>
      </c>
      <c r="D516" s="10" t="s">
        <v>3310</v>
      </c>
    </row>
    <row r="517" spans="1:4" ht="15.75" x14ac:dyDescent="0.25">
      <c r="A517" s="10" t="s">
        <v>1025</v>
      </c>
      <c r="B517" s="3" t="s">
        <v>2391</v>
      </c>
      <c r="C517" s="3" t="s">
        <v>2517</v>
      </c>
      <c r="D517" s="10" t="s">
        <v>3311</v>
      </c>
    </row>
    <row r="518" spans="1:4" ht="15.75" x14ac:dyDescent="0.25">
      <c r="A518" s="10" t="s">
        <v>1027</v>
      </c>
      <c r="B518" s="3" t="s">
        <v>2388</v>
      </c>
      <c r="C518" s="3" t="s">
        <v>2598</v>
      </c>
      <c r="D518" s="10" t="s">
        <v>3312</v>
      </c>
    </row>
    <row r="519" spans="1:4" ht="15.75" x14ac:dyDescent="0.25">
      <c r="A519" s="10" t="s">
        <v>1029</v>
      </c>
      <c r="B519" s="3" t="s">
        <v>2388</v>
      </c>
      <c r="C519" s="3" t="s">
        <v>3282</v>
      </c>
      <c r="D519" s="10" t="s">
        <v>3313</v>
      </c>
    </row>
    <row r="520" spans="1:4" ht="15.75" x14ac:dyDescent="0.25">
      <c r="A520" s="10" t="s">
        <v>1031</v>
      </c>
      <c r="B520" s="3" t="s">
        <v>2391</v>
      </c>
      <c r="C520" s="3" t="s">
        <v>3121</v>
      </c>
      <c r="D520" s="10" t="s">
        <v>3314</v>
      </c>
    </row>
    <row r="521" spans="1:4" ht="15.75" x14ac:dyDescent="0.25">
      <c r="A521" s="10" t="s">
        <v>1033</v>
      </c>
      <c r="B521" s="3" t="s">
        <v>2388</v>
      </c>
      <c r="C521" s="3" t="s">
        <v>3315</v>
      </c>
      <c r="D521" s="10" t="s">
        <v>3316</v>
      </c>
    </row>
    <row r="522" spans="1:4" ht="15.75" x14ac:dyDescent="0.25">
      <c r="A522" s="10" t="s">
        <v>1035</v>
      </c>
      <c r="B522" s="3" t="s">
        <v>2391</v>
      </c>
      <c r="C522" s="3" t="s">
        <v>3317</v>
      </c>
      <c r="D522" s="10" t="s">
        <v>3318</v>
      </c>
    </row>
    <row r="523" spans="1:4" ht="15.75" x14ac:dyDescent="0.25">
      <c r="A523" s="10" t="s">
        <v>1037</v>
      </c>
      <c r="B523" s="3" t="s">
        <v>2391</v>
      </c>
      <c r="C523" s="3" t="s">
        <v>2440</v>
      </c>
      <c r="D523" s="10" t="s">
        <v>3319</v>
      </c>
    </row>
    <row r="524" spans="1:4" ht="15.75" x14ac:dyDescent="0.25">
      <c r="A524" s="10" t="s">
        <v>1039</v>
      </c>
      <c r="B524" s="3" t="s">
        <v>2388</v>
      </c>
      <c r="C524" s="3" t="s">
        <v>3320</v>
      </c>
      <c r="D524" s="10" t="s">
        <v>3321</v>
      </c>
    </row>
    <row r="525" spans="1:4" ht="15.75" x14ac:dyDescent="0.25">
      <c r="A525" s="10" t="s">
        <v>1041</v>
      </c>
      <c r="B525" s="3" t="s">
        <v>3263</v>
      </c>
      <c r="C525" s="3" t="s">
        <v>3322</v>
      </c>
      <c r="D525" s="10" t="s">
        <v>3323</v>
      </c>
    </row>
    <row r="526" spans="1:4" ht="15.75" x14ac:dyDescent="0.25">
      <c r="A526" s="10" t="s">
        <v>1042</v>
      </c>
      <c r="B526" s="3" t="s">
        <v>2388</v>
      </c>
      <c r="C526" s="3" t="s">
        <v>3324</v>
      </c>
      <c r="D526" s="10" t="s">
        <v>3325</v>
      </c>
    </row>
    <row r="527" spans="1:4" ht="15.75" x14ac:dyDescent="0.25">
      <c r="A527" s="10" t="s">
        <v>1044</v>
      </c>
      <c r="B527" s="3" t="s">
        <v>2388</v>
      </c>
      <c r="C527" s="3" t="s">
        <v>2750</v>
      </c>
      <c r="D527" s="10" t="s">
        <v>3326</v>
      </c>
    </row>
    <row r="528" spans="1:4" ht="15.75" x14ac:dyDescent="0.25">
      <c r="A528" s="10" t="s">
        <v>1046</v>
      </c>
      <c r="B528" s="3" t="s">
        <v>3263</v>
      </c>
      <c r="C528" s="3" t="s">
        <v>3327</v>
      </c>
      <c r="D528" s="10" t="s">
        <v>3328</v>
      </c>
    </row>
    <row r="529" spans="1:4" ht="15.75" x14ac:dyDescent="0.25">
      <c r="A529" s="10" t="s">
        <v>1048</v>
      </c>
      <c r="B529" s="3" t="s">
        <v>2388</v>
      </c>
      <c r="C529" s="3" t="s">
        <v>2500</v>
      </c>
      <c r="D529" s="10" t="s">
        <v>3329</v>
      </c>
    </row>
    <row r="530" spans="1:4" ht="15.75" x14ac:dyDescent="0.25">
      <c r="A530" s="10" t="s">
        <v>1050</v>
      </c>
      <c r="B530" s="3" t="s">
        <v>2391</v>
      </c>
      <c r="C530" s="3" t="s">
        <v>2870</v>
      </c>
      <c r="D530" s="10" t="s">
        <v>3330</v>
      </c>
    </row>
    <row r="531" spans="1:4" ht="15.75" x14ac:dyDescent="0.25">
      <c r="A531" s="10" t="s">
        <v>1052</v>
      </c>
      <c r="B531" s="3" t="s">
        <v>2391</v>
      </c>
      <c r="C531" s="3" t="s">
        <v>3331</v>
      </c>
      <c r="D531" s="10" t="s">
        <v>3332</v>
      </c>
    </row>
    <row r="532" spans="1:4" ht="15.75" x14ac:dyDescent="0.25">
      <c r="A532" s="10" t="s">
        <v>1054</v>
      </c>
      <c r="B532" s="3" t="s">
        <v>2388</v>
      </c>
      <c r="C532" s="3" t="s">
        <v>3333</v>
      </c>
      <c r="D532" s="10" t="s">
        <v>3334</v>
      </c>
    </row>
    <row r="533" spans="1:4" ht="15.75" x14ac:dyDescent="0.25">
      <c r="A533" s="10" t="s">
        <v>1056</v>
      </c>
      <c r="B533" s="3" t="s">
        <v>2391</v>
      </c>
      <c r="C533" s="3" t="s">
        <v>2668</v>
      </c>
      <c r="D533" s="10" t="s">
        <v>3335</v>
      </c>
    </row>
    <row r="534" spans="1:4" ht="15.75" x14ac:dyDescent="0.25">
      <c r="A534" s="10" t="s">
        <v>1058</v>
      </c>
      <c r="B534" s="3" t="s">
        <v>2388</v>
      </c>
      <c r="C534" s="3" t="s">
        <v>3336</v>
      </c>
      <c r="D534" s="10" t="s">
        <v>3337</v>
      </c>
    </row>
    <row r="535" spans="1:4" ht="15.75" x14ac:dyDescent="0.25">
      <c r="A535" s="10" t="s">
        <v>1060</v>
      </c>
      <c r="B535" s="3" t="s">
        <v>2391</v>
      </c>
      <c r="C535" s="3" t="s">
        <v>3297</v>
      </c>
      <c r="D535" s="10" t="s">
        <v>3338</v>
      </c>
    </row>
    <row r="536" spans="1:4" ht="15.75" x14ac:dyDescent="0.25">
      <c r="A536" s="10" t="s">
        <v>1062</v>
      </c>
      <c r="B536" s="3" t="s">
        <v>2388</v>
      </c>
      <c r="C536" s="3" t="s">
        <v>3339</v>
      </c>
      <c r="D536" s="10" t="s">
        <v>3340</v>
      </c>
    </row>
    <row r="537" spans="1:4" ht="15.75" x14ac:dyDescent="0.25">
      <c r="A537" s="10" t="s">
        <v>1063</v>
      </c>
      <c r="B537" s="3" t="s">
        <v>2391</v>
      </c>
      <c r="C537" s="3" t="s">
        <v>3341</v>
      </c>
      <c r="D537" s="10" t="s">
        <v>2524</v>
      </c>
    </row>
    <row r="538" spans="1:4" ht="15.75" x14ac:dyDescent="0.25">
      <c r="A538" s="10" t="s">
        <v>1065</v>
      </c>
      <c r="B538" s="3" t="s">
        <v>2388</v>
      </c>
      <c r="C538" s="3" t="s">
        <v>3342</v>
      </c>
      <c r="D538" s="10" t="s">
        <v>3343</v>
      </c>
    </row>
    <row r="539" spans="1:4" ht="15.75" x14ac:dyDescent="0.25">
      <c r="A539" s="10" t="s">
        <v>1067</v>
      </c>
      <c r="B539" s="3" t="s">
        <v>2388</v>
      </c>
      <c r="C539" s="3" t="s">
        <v>3344</v>
      </c>
      <c r="D539" s="10" t="s">
        <v>3345</v>
      </c>
    </row>
    <row r="540" spans="1:4" ht="15.75" x14ac:dyDescent="0.25">
      <c r="A540" s="10" t="s">
        <v>1069</v>
      </c>
      <c r="B540" s="3" t="s">
        <v>2388</v>
      </c>
      <c r="C540" s="3" t="s">
        <v>3333</v>
      </c>
      <c r="D540" s="10" t="s">
        <v>3346</v>
      </c>
    </row>
    <row r="541" spans="1:4" ht="15.75" x14ac:dyDescent="0.25">
      <c r="A541" s="10" t="s">
        <v>1071</v>
      </c>
      <c r="B541" s="3" t="s">
        <v>2391</v>
      </c>
      <c r="C541" s="3" t="s">
        <v>2517</v>
      </c>
      <c r="D541" s="10" t="s">
        <v>3347</v>
      </c>
    </row>
    <row r="542" spans="1:4" ht="15.75" x14ac:dyDescent="0.25">
      <c r="A542" s="10" t="s">
        <v>1073</v>
      </c>
      <c r="B542" s="3" t="s">
        <v>2391</v>
      </c>
      <c r="C542" s="3" t="s">
        <v>3348</v>
      </c>
      <c r="D542" s="10" t="s">
        <v>3349</v>
      </c>
    </row>
    <row r="543" spans="1:4" ht="15.75" x14ac:dyDescent="0.25">
      <c r="A543" s="10" t="s">
        <v>1075</v>
      </c>
      <c r="B543" s="3" t="s">
        <v>2391</v>
      </c>
      <c r="C543" s="3" t="s">
        <v>3350</v>
      </c>
      <c r="D543" s="10" t="s">
        <v>3351</v>
      </c>
    </row>
    <row r="544" spans="1:4" ht="15.75" x14ac:dyDescent="0.25">
      <c r="A544" s="10" t="s">
        <v>1077</v>
      </c>
      <c r="B544" s="3" t="s">
        <v>2388</v>
      </c>
      <c r="C544" s="3" t="s">
        <v>2822</v>
      </c>
      <c r="D544" s="10" t="s">
        <v>3352</v>
      </c>
    </row>
    <row r="545" spans="1:4" ht="15.75" x14ac:dyDescent="0.25">
      <c r="A545" s="10" t="s">
        <v>1079</v>
      </c>
      <c r="B545" s="3" t="s">
        <v>2388</v>
      </c>
      <c r="C545" s="3" t="s">
        <v>3353</v>
      </c>
      <c r="D545" s="10" t="s">
        <v>3354</v>
      </c>
    </row>
    <row r="546" spans="1:4" ht="15.75" x14ac:dyDescent="0.25">
      <c r="A546" s="10" t="s">
        <v>1081</v>
      </c>
      <c r="B546" s="3" t="s">
        <v>3263</v>
      </c>
      <c r="C546" s="3" t="s">
        <v>3355</v>
      </c>
      <c r="D546" s="10" t="s">
        <v>3356</v>
      </c>
    </row>
    <row r="547" spans="1:4" ht="15.75" x14ac:dyDescent="0.25">
      <c r="A547" s="10" t="s">
        <v>1083</v>
      </c>
      <c r="B547" s="3" t="s">
        <v>2391</v>
      </c>
      <c r="C547" s="3" t="s">
        <v>3080</v>
      </c>
      <c r="D547" s="10" t="s">
        <v>3357</v>
      </c>
    </row>
    <row r="548" spans="1:4" ht="15.75" x14ac:dyDescent="0.25">
      <c r="A548" s="10" t="s">
        <v>1084</v>
      </c>
      <c r="B548" s="3" t="s">
        <v>2388</v>
      </c>
      <c r="C548" s="3" t="s">
        <v>3358</v>
      </c>
      <c r="D548" s="10" t="s">
        <v>3359</v>
      </c>
    </row>
    <row r="549" spans="1:4" ht="15.75" x14ac:dyDescent="0.25">
      <c r="A549" s="10" t="s">
        <v>1086</v>
      </c>
      <c r="B549" s="3" t="s">
        <v>2391</v>
      </c>
      <c r="C549" s="3" t="s">
        <v>3360</v>
      </c>
      <c r="D549" s="10" t="s">
        <v>3361</v>
      </c>
    </row>
    <row r="550" spans="1:4" ht="15.75" x14ac:dyDescent="0.25">
      <c r="A550" s="10" t="s">
        <v>1088</v>
      </c>
      <c r="B550" s="3" t="s">
        <v>2391</v>
      </c>
      <c r="C550" s="3" t="s">
        <v>3362</v>
      </c>
      <c r="D550" s="10" t="s">
        <v>3363</v>
      </c>
    </row>
    <row r="551" spans="1:4" ht="15.75" x14ac:dyDescent="0.25">
      <c r="A551" s="10" t="s">
        <v>1090</v>
      </c>
      <c r="B551" s="3" t="s">
        <v>2391</v>
      </c>
      <c r="C551" s="3" t="s">
        <v>3364</v>
      </c>
      <c r="D551" s="10" t="s">
        <v>3365</v>
      </c>
    </row>
    <row r="552" spans="1:4" ht="15.75" x14ac:dyDescent="0.25">
      <c r="A552" s="10" t="s">
        <v>1092</v>
      </c>
      <c r="B552" s="3" t="s">
        <v>2388</v>
      </c>
      <c r="C552" s="3" t="s">
        <v>3366</v>
      </c>
      <c r="D552" s="10" t="s">
        <v>3367</v>
      </c>
    </row>
    <row r="553" spans="1:4" ht="15.75" x14ac:dyDescent="0.25">
      <c r="A553" s="10" t="s">
        <v>1094</v>
      </c>
      <c r="B553" s="3" t="s">
        <v>2391</v>
      </c>
      <c r="C553" s="3" t="s">
        <v>3239</v>
      </c>
      <c r="D553" s="10" t="s">
        <v>2733</v>
      </c>
    </row>
    <row r="554" spans="1:4" ht="15.75" x14ac:dyDescent="0.25">
      <c r="A554" s="10" t="s">
        <v>1096</v>
      </c>
      <c r="B554" s="3" t="s">
        <v>2391</v>
      </c>
      <c r="C554" s="3" t="s">
        <v>3368</v>
      </c>
      <c r="D554" s="10" t="s">
        <v>3369</v>
      </c>
    </row>
    <row r="555" spans="1:4" ht="15.75" x14ac:dyDescent="0.25">
      <c r="A555" s="10" t="s">
        <v>1098</v>
      </c>
      <c r="B555" s="3" t="s">
        <v>2388</v>
      </c>
      <c r="C555" s="3" t="s">
        <v>3370</v>
      </c>
      <c r="D555" s="10" t="s">
        <v>3371</v>
      </c>
    </row>
    <row r="556" spans="1:4" ht="15.75" x14ac:dyDescent="0.25">
      <c r="A556" s="10" t="s">
        <v>1100</v>
      </c>
      <c r="B556" s="3" t="s">
        <v>2391</v>
      </c>
      <c r="C556" s="3" t="s">
        <v>2582</v>
      </c>
      <c r="D556" s="10" t="s">
        <v>3372</v>
      </c>
    </row>
    <row r="557" spans="1:4" ht="15.75" x14ac:dyDescent="0.25">
      <c r="A557" s="10" t="s">
        <v>1102</v>
      </c>
      <c r="B557" s="3" t="s">
        <v>2391</v>
      </c>
      <c r="C557" s="3" t="s">
        <v>3373</v>
      </c>
      <c r="D557" s="10" t="s">
        <v>3374</v>
      </c>
    </row>
    <row r="558" spans="1:4" ht="15.75" x14ac:dyDescent="0.25">
      <c r="A558" s="10" t="s">
        <v>1104</v>
      </c>
      <c r="B558" s="3" t="s">
        <v>2388</v>
      </c>
      <c r="C558" s="3" t="s">
        <v>3375</v>
      </c>
      <c r="D558" s="10" t="s">
        <v>3376</v>
      </c>
    </row>
    <row r="559" spans="1:4" ht="15.75" x14ac:dyDescent="0.25">
      <c r="A559" s="10" t="s">
        <v>1105</v>
      </c>
      <c r="B559" s="3" t="s">
        <v>2391</v>
      </c>
      <c r="C559" s="3" t="s">
        <v>2569</v>
      </c>
      <c r="D559" s="10" t="s">
        <v>3377</v>
      </c>
    </row>
    <row r="560" spans="1:4" ht="15.75" x14ac:dyDescent="0.25">
      <c r="A560" s="10" t="s">
        <v>1106</v>
      </c>
      <c r="B560" s="3" t="s">
        <v>2388</v>
      </c>
      <c r="C560" s="3" t="s">
        <v>3248</v>
      </c>
      <c r="D560" s="10" t="s">
        <v>3378</v>
      </c>
    </row>
    <row r="561" spans="1:4" ht="15.75" x14ac:dyDescent="0.25">
      <c r="A561" s="10" t="s">
        <v>1108</v>
      </c>
      <c r="B561" s="3" t="s">
        <v>2391</v>
      </c>
      <c r="C561" s="3" t="s">
        <v>3379</v>
      </c>
      <c r="D561" s="10" t="s">
        <v>3380</v>
      </c>
    </row>
    <row r="562" spans="1:4" ht="15.75" x14ac:dyDescent="0.25">
      <c r="A562" s="10" t="s">
        <v>1110</v>
      </c>
      <c r="B562" s="3" t="s">
        <v>2388</v>
      </c>
      <c r="C562" s="3" t="s">
        <v>3381</v>
      </c>
      <c r="D562" s="10" t="s">
        <v>3382</v>
      </c>
    </row>
    <row r="563" spans="1:4" ht="15.75" x14ac:dyDescent="0.25">
      <c r="A563" s="10" t="s">
        <v>1112</v>
      </c>
      <c r="B563" s="3" t="s">
        <v>2391</v>
      </c>
      <c r="C563" s="3" t="s">
        <v>3383</v>
      </c>
      <c r="D563" s="10" t="s">
        <v>3384</v>
      </c>
    </row>
    <row r="564" spans="1:4" ht="15.75" x14ac:dyDescent="0.25">
      <c r="A564" s="10" t="s">
        <v>1114</v>
      </c>
      <c r="B564" s="3" t="s">
        <v>2391</v>
      </c>
      <c r="C564" s="3" t="s">
        <v>3385</v>
      </c>
      <c r="D564" s="10" t="s">
        <v>3386</v>
      </c>
    </row>
    <row r="565" spans="1:4" ht="15.75" x14ac:dyDescent="0.25">
      <c r="A565" s="10" t="s">
        <v>1116</v>
      </c>
      <c r="B565" s="3" t="s">
        <v>2388</v>
      </c>
      <c r="C565" s="3" t="s">
        <v>3387</v>
      </c>
      <c r="D565" s="10" t="s">
        <v>3388</v>
      </c>
    </row>
    <row r="566" spans="1:4" ht="15.75" x14ac:dyDescent="0.25">
      <c r="A566" s="10" t="s">
        <v>1118</v>
      </c>
      <c r="B566" s="3" t="s">
        <v>3263</v>
      </c>
      <c r="C566" s="3" t="s">
        <v>3333</v>
      </c>
      <c r="D566" s="10" t="s">
        <v>3389</v>
      </c>
    </row>
    <row r="567" spans="1:4" ht="15.75" x14ac:dyDescent="0.25">
      <c r="A567" s="10" t="s">
        <v>1120</v>
      </c>
      <c r="B567" s="3" t="s">
        <v>2391</v>
      </c>
      <c r="C567" s="3" t="s">
        <v>3390</v>
      </c>
      <c r="D567" s="10" t="s">
        <v>3391</v>
      </c>
    </row>
    <row r="568" spans="1:4" ht="15.75" x14ac:dyDescent="0.25">
      <c r="A568" s="10" t="s">
        <v>1122</v>
      </c>
      <c r="B568" s="3" t="s">
        <v>2388</v>
      </c>
      <c r="C568" s="3" t="s">
        <v>3392</v>
      </c>
      <c r="D568" s="10" t="s">
        <v>3393</v>
      </c>
    </row>
    <row r="569" spans="1:4" ht="15.75" x14ac:dyDescent="0.25">
      <c r="A569" s="10" t="s">
        <v>1124</v>
      </c>
      <c r="B569" s="3" t="s">
        <v>2388</v>
      </c>
      <c r="C569" s="3" t="s">
        <v>3394</v>
      </c>
      <c r="D569" s="10" t="s">
        <v>3395</v>
      </c>
    </row>
    <row r="570" spans="1:4" ht="15.75" x14ac:dyDescent="0.25">
      <c r="A570" s="10" t="s">
        <v>1126</v>
      </c>
      <c r="B570" s="3" t="s">
        <v>2388</v>
      </c>
      <c r="C570" s="3" t="s">
        <v>3396</v>
      </c>
      <c r="D570" s="10" t="s">
        <v>3397</v>
      </c>
    </row>
    <row r="571" spans="1:4" ht="15.75" x14ac:dyDescent="0.25">
      <c r="A571" s="10" t="s">
        <v>1127</v>
      </c>
      <c r="B571" s="3" t="s">
        <v>2391</v>
      </c>
      <c r="C571" s="3" t="s">
        <v>3398</v>
      </c>
      <c r="D571" s="10" t="s">
        <v>3399</v>
      </c>
    </row>
    <row r="572" spans="1:4" ht="15.75" x14ac:dyDescent="0.25">
      <c r="A572" s="10" t="s">
        <v>1129</v>
      </c>
      <c r="B572" s="3" t="s">
        <v>2391</v>
      </c>
      <c r="C572" s="3" t="s">
        <v>3400</v>
      </c>
      <c r="D572" s="10" t="s">
        <v>3401</v>
      </c>
    </row>
    <row r="573" spans="1:4" ht="15.75" x14ac:dyDescent="0.25">
      <c r="A573" s="10" t="s">
        <v>1131</v>
      </c>
      <c r="B573" s="3" t="s">
        <v>2391</v>
      </c>
      <c r="C573" s="3" t="s">
        <v>2772</v>
      </c>
      <c r="D573" s="10" t="s">
        <v>3402</v>
      </c>
    </row>
    <row r="574" spans="1:4" ht="15.75" x14ac:dyDescent="0.25">
      <c r="A574" s="10" t="s">
        <v>1133</v>
      </c>
      <c r="B574" s="3" t="s">
        <v>3263</v>
      </c>
      <c r="C574" s="3" t="s">
        <v>3403</v>
      </c>
      <c r="D574" s="10" t="s">
        <v>3404</v>
      </c>
    </row>
    <row r="575" spans="1:4" ht="15.75" x14ac:dyDescent="0.25">
      <c r="A575" s="10" t="s">
        <v>1135</v>
      </c>
      <c r="B575" s="3" t="s">
        <v>2391</v>
      </c>
      <c r="C575" s="3" t="s">
        <v>3405</v>
      </c>
      <c r="D575" s="10" t="s">
        <v>3406</v>
      </c>
    </row>
    <row r="576" spans="1:4" ht="15.75" x14ac:dyDescent="0.25">
      <c r="A576" s="10" t="s">
        <v>1137</v>
      </c>
      <c r="B576" s="3" t="s">
        <v>2391</v>
      </c>
      <c r="C576" s="3" t="s">
        <v>3407</v>
      </c>
      <c r="D576" s="10" t="s">
        <v>3408</v>
      </c>
    </row>
    <row r="577" spans="1:4" ht="15.75" x14ac:dyDescent="0.25">
      <c r="A577" s="10" t="s">
        <v>1139</v>
      </c>
      <c r="B577" s="3" t="s">
        <v>2388</v>
      </c>
      <c r="C577" s="3" t="s">
        <v>3409</v>
      </c>
      <c r="D577" s="10" t="s">
        <v>3410</v>
      </c>
    </row>
    <row r="578" spans="1:4" ht="15.75" x14ac:dyDescent="0.25">
      <c r="A578" s="10" t="s">
        <v>1141</v>
      </c>
      <c r="B578" s="3" t="s">
        <v>3263</v>
      </c>
      <c r="C578" s="3" t="s">
        <v>2624</v>
      </c>
      <c r="D578" s="10" t="s">
        <v>3411</v>
      </c>
    </row>
    <row r="579" spans="1:4" ht="15.75" x14ac:dyDescent="0.25">
      <c r="A579" s="10" t="s">
        <v>1143</v>
      </c>
      <c r="B579" s="3" t="s">
        <v>2391</v>
      </c>
      <c r="C579" s="3" t="s">
        <v>3412</v>
      </c>
      <c r="D579" s="10" t="s">
        <v>3413</v>
      </c>
    </row>
    <row r="580" spans="1:4" ht="15.75" x14ac:dyDescent="0.25">
      <c r="A580" s="10" t="s">
        <v>1145</v>
      </c>
      <c r="B580" s="3" t="s">
        <v>2388</v>
      </c>
      <c r="C580" s="3" t="s">
        <v>3414</v>
      </c>
      <c r="D580" s="10" t="s">
        <v>3415</v>
      </c>
    </row>
    <row r="581" spans="1:4" ht="15.75" x14ac:dyDescent="0.25">
      <c r="A581" s="10" t="s">
        <v>1147</v>
      </c>
      <c r="B581" s="3" t="s">
        <v>2388</v>
      </c>
      <c r="C581" s="3" t="s">
        <v>3416</v>
      </c>
      <c r="D581" s="10" t="s">
        <v>3417</v>
      </c>
    </row>
    <row r="582" spans="1:4" ht="15.75" x14ac:dyDescent="0.25">
      <c r="A582" s="10" t="s">
        <v>1148</v>
      </c>
      <c r="B582" s="3" t="s">
        <v>2391</v>
      </c>
      <c r="C582" s="3" t="s">
        <v>3418</v>
      </c>
      <c r="D582" s="10" t="s">
        <v>3419</v>
      </c>
    </row>
    <row r="583" spans="1:4" ht="15.75" x14ac:dyDescent="0.25">
      <c r="A583" s="10" t="s">
        <v>1150</v>
      </c>
      <c r="B583" s="3" t="s">
        <v>2391</v>
      </c>
      <c r="C583" s="3" t="s">
        <v>2394</v>
      </c>
      <c r="D583" s="10" t="s">
        <v>3420</v>
      </c>
    </row>
    <row r="584" spans="1:4" ht="15.75" x14ac:dyDescent="0.25">
      <c r="A584" s="10" t="s">
        <v>1152</v>
      </c>
      <c r="B584" s="3" t="s">
        <v>2388</v>
      </c>
      <c r="C584" s="3" t="s">
        <v>3421</v>
      </c>
      <c r="D584" s="10" t="s">
        <v>3422</v>
      </c>
    </row>
    <row r="585" spans="1:4" ht="15.75" x14ac:dyDescent="0.25">
      <c r="A585" s="10" t="s">
        <v>1154</v>
      </c>
      <c r="B585" s="3" t="s">
        <v>2391</v>
      </c>
      <c r="C585" s="3" t="s">
        <v>3143</v>
      </c>
      <c r="D585" s="10" t="s">
        <v>3423</v>
      </c>
    </row>
    <row r="586" spans="1:4" ht="15.75" x14ac:dyDescent="0.25">
      <c r="A586" s="10" t="s">
        <v>1156</v>
      </c>
      <c r="B586" s="3" t="s">
        <v>2388</v>
      </c>
      <c r="C586" s="3" t="s">
        <v>3424</v>
      </c>
      <c r="D586" s="10" t="s">
        <v>3425</v>
      </c>
    </row>
    <row r="587" spans="1:4" ht="15.75" x14ac:dyDescent="0.25">
      <c r="A587" s="10" t="s">
        <v>1158</v>
      </c>
      <c r="B587" s="3" t="s">
        <v>2388</v>
      </c>
      <c r="C587" s="3" t="s">
        <v>3059</v>
      </c>
      <c r="D587" s="10" t="s">
        <v>3426</v>
      </c>
    </row>
    <row r="588" spans="1:4" ht="15.75" x14ac:dyDescent="0.25">
      <c r="A588" s="10" t="s">
        <v>1160</v>
      </c>
      <c r="B588" s="3" t="s">
        <v>2388</v>
      </c>
      <c r="C588" s="3" t="s">
        <v>3427</v>
      </c>
      <c r="D588" s="10" t="s">
        <v>3428</v>
      </c>
    </row>
    <row r="589" spans="1:4" ht="15.75" x14ac:dyDescent="0.25">
      <c r="A589" s="10" t="s">
        <v>1162</v>
      </c>
      <c r="B589" s="3" t="s">
        <v>2388</v>
      </c>
      <c r="C589" s="3" t="s">
        <v>3429</v>
      </c>
      <c r="D589" s="10" t="s">
        <v>3430</v>
      </c>
    </row>
    <row r="590" spans="1:4" ht="15.75" x14ac:dyDescent="0.25">
      <c r="A590" s="10" t="s">
        <v>1164</v>
      </c>
      <c r="B590" s="3" t="s">
        <v>3263</v>
      </c>
      <c r="C590" s="3" t="s">
        <v>3431</v>
      </c>
      <c r="D590" s="10" t="s">
        <v>2542</v>
      </c>
    </row>
    <row r="591" spans="1:4" ht="15.75" x14ac:dyDescent="0.25">
      <c r="A591" s="10" t="s">
        <v>1166</v>
      </c>
      <c r="B591" s="3" t="s">
        <v>2388</v>
      </c>
      <c r="C591" s="3" t="s">
        <v>3432</v>
      </c>
      <c r="D591" s="10" t="s">
        <v>3433</v>
      </c>
    </row>
    <row r="592" spans="1:4" ht="15.75" x14ac:dyDescent="0.25">
      <c r="A592" s="10" t="s">
        <v>1168</v>
      </c>
      <c r="B592" s="3" t="s">
        <v>2391</v>
      </c>
      <c r="C592" s="3" t="s">
        <v>2876</v>
      </c>
      <c r="D592" s="10" t="s">
        <v>3434</v>
      </c>
    </row>
    <row r="593" spans="1:4" ht="15.75" x14ac:dyDescent="0.25">
      <c r="A593" s="10" t="s">
        <v>1169</v>
      </c>
      <c r="B593" s="3" t="s">
        <v>2388</v>
      </c>
      <c r="C593" s="3" t="s">
        <v>3435</v>
      </c>
      <c r="D593" s="10" t="s">
        <v>2520</v>
      </c>
    </row>
    <row r="594" spans="1:4" ht="15.75" x14ac:dyDescent="0.25">
      <c r="A594" s="10" t="s">
        <v>1171</v>
      </c>
      <c r="B594" s="3" t="s">
        <v>2388</v>
      </c>
      <c r="C594" s="3" t="s">
        <v>3436</v>
      </c>
      <c r="D594" s="10" t="s">
        <v>3437</v>
      </c>
    </row>
    <row r="595" spans="1:4" ht="15.75" x14ac:dyDescent="0.25">
      <c r="A595" s="10" t="s">
        <v>1173</v>
      </c>
      <c r="B595" s="3" t="s">
        <v>3263</v>
      </c>
      <c r="C595" s="3" t="s">
        <v>3438</v>
      </c>
      <c r="D595" s="10" t="s">
        <v>3439</v>
      </c>
    </row>
    <row r="596" spans="1:4" ht="15.75" x14ac:dyDescent="0.25">
      <c r="A596" s="10" t="s">
        <v>1175</v>
      </c>
      <c r="B596" s="3" t="s">
        <v>2388</v>
      </c>
      <c r="C596" s="3" t="s">
        <v>3440</v>
      </c>
      <c r="D596" s="10" t="s">
        <v>3441</v>
      </c>
    </row>
    <row r="597" spans="1:4" ht="15.75" x14ac:dyDescent="0.25">
      <c r="A597" s="10" t="s">
        <v>1177</v>
      </c>
      <c r="B597" s="3" t="s">
        <v>2391</v>
      </c>
      <c r="C597" s="3" t="s">
        <v>3442</v>
      </c>
      <c r="D597" s="10" t="s">
        <v>3443</v>
      </c>
    </row>
    <row r="598" spans="1:4" ht="15.75" x14ac:dyDescent="0.25">
      <c r="A598" s="10" t="s">
        <v>1179</v>
      </c>
      <c r="B598" s="3" t="s">
        <v>2391</v>
      </c>
      <c r="C598" s="3" t="s">
        <v>3444</v>
      </c>
      <c r="D598" s="10" t="s">
        <v>3445</v>
      </c>
    </row>
    <row r="599" spans="1:4" ht="15.75" x14ac:dyDescent="0.25">
      <c r="A599" s="10" t="s">
        <v>1181</v>
      </c>
      <c r="B599" s="3" t="s">
        <v>2388</v>
      </c>
      <c r="C599" s="3" t="s">
        <v>3446</v>
      </c>
      <c r="D599" s="10" t="s">
        <v>3447</v>
      </c>
    </row>
    <row r="600" spans="1:4" ht="15.75" x14ac:dyDescent="0.25">
      <c r="A600" s="10" t="s">
        <v>1183</v>
      </c>
      <c r="B600" s="3" t="s">
        <v>2388</v>
      </c>
      <c r="C600" s="3" t="s">
        <v>3448</v>
      </c>
      <c r="D600" s="10" t="s">
        <v>3449</v>
      </c>
    </row>
    <row r="601" spans="1:4" ht="15.75" x14ac:dyDescent="0.25">
      <c r="A601" s="10" t="s">
        <v>1185</v>
      </c>
      <c r="B601" s="3" t="s">
        <v>2391</v>
      </c>
      <c r="C601" s="3" t="s">
        <v>3450</v>
      </c>
      <c r="D601" s="10" t="s">
        <v>3451</v>
      </c>
    </row>
    <row r="602" spans="1:4" ht="15.75" x14ac:dyDescent="0.25">
      <c r="A602" s="10" t="s">
        <v>1187</v>
      </c>
      <c r="B602" s="3" t="s">
        <v>2388</v>
      </c>
      <c r="C602" s="3" t="s">
        <v>3452</v>
      </c>
      <c r="D602" s="10" t="s">
        <v>3453</v>
      </c>
    </row>
    <row r="603" spans="1:4" ht="15.75" x14ac:dyDescent="0.25">
      <c r="A603" s="10" t="s">
        <v>1189</v>
      </c>
      <c r="B603" s="3" t="s">
        <v>3263</v>
      </c>
      <c r="C603" s="3" t="s">
        <v>2758</v>
      </c>
      <c r="D603" s="10" t="s">
        <v>3454</v>
      </c>
    </row>
    <row r="604" spans="1:4" ht="15.75" x14ac:dyDescent="0.25">
      <c r="A604" s="10" t="s">
        <v>1190</v>
      </c>
      <c r="B604" s="3" t="s">
        <v>3263</v>
      </c>
      <c r="C604" s="3" t="s">
        <v>3455</v>
      </c>
      <c r="D604" s="10" t="s">
        <v>3456</v>
      </c>
    </row>
    <row r="605" spans="1:4" ht="15.75" x14ac:dyDescent="0.25">
      <c r="A605" s="10" t="s">
        <v>1192</v>
      </c>
      <c r="B605" s="3" t="s">
        <v>2391</v>
      </c>
      <c r="C605" s="3" t="s">
        <v>3418</v>
      </c>
      <c r="D605" s="10" t="s">
        <v>3457</v>
      </c>
    </row>
    <row r="606" spans="1:4" ht="15.75" x14ac:dyDescent="0.25">
      <c r="A606" s="10" t="s">
        <v>1194</v>
      </c>
      <c r="B606" s="3" t="s">
        <v>2391</v>
      </c>
      <c r="C606" s="3" t="s">
        <v>3458</v>
      </c>
      <c r="D606" s="10" t="s">
        <v>2612</v>
      </c>
    </row>
    <row r="607" spans="1:4" ht="15.75" x14ac:dyDescent="0.25">
      <c r="A607" s="10" t="s">
        <v>1196</v>
      </c>
      <c r="B607" s="3" t="s">
        <v>2391</v>
      </c>
      <c r="C607" s="3" t="s">
        <v>3459</v>
      </c>
      <c r="D607" s="10" t="s">
        <v>3460</v>
      </c>
    </row>
    <row r="608" spans="1:4" ht="15.75" x14ac:dyDescent="0.25">
      <c r="A608" s="10" t="s">
        <v>1198</v>
      </c>
      <c r="B608" s="3" t="s">
        <v>2391</v>
      </c>
      <c r="C608" s="3" t="s">
        <v>3461</v>
      </c>
      <c r="D608" s="10" t="s">
        <v>3462</v>
      </c>
    </row>
    <row r="609" spans="1:4" ht="15.75" x14ac:dyDescent="0.25">
      <c r="A609" s="10" t="s">
        <v>1200</v>
      </c>
      <c r="B609" s="3" t="s">
        <v>2391</v>
      </c>
      <c r="C609" s="3" t="s">
        <v>3463</v>
      </c>
      <c r="D609" s="10" t="s">
        <v>3464</v>
      </c>
    </row>
    <row r="610" spans="1:4" ht="15.75" x14ac:dyDescent="0.25">
      <c r="A610" s="10" t="s">
        <v>1202</v>
      </c>
      <c r="B610" s="3" t="s">
        <v>2391</v>
      </c>
      <c r="C610" s="3" t="s">
        <v>3465</v>
      </c>
      <c r="D610" s="10" t="s">
        <v>3466</v>
      </c>
    </row>
    <row r="611" spans="1:4" ht="15.75" x14ac:dyDescent="0.25">
      <c r="A611" s="10" t="s">
        <v>1204</v>
      </c>
      <c r="B611" s="3" t="s">
        <v>3263</v>
      </c>
      <c r="C611" s="3" t="s">
        <v>3467</v>
      </c>
      <c r="D611" s="10" t="s">
        <v>3468</v>
      </c>
    </row>
    <row r="612" spans="1:4" ht="15.75" x14ac:dyDescent="0.25">
      <c r="A612" s="10" t="s">
        <v>1206</v>
      </c>
      <c r="B612" s="3" t="s">
        <v>2391</v>
      </c>
      <c r="C612" s="3" t="s">
        <v>3469</v>
      </c>
      <c r="D612" s="10" t="s">
        <v>3470</v>
      </c>
    </row>
    <row r="613" spans="1:4" ht="15.75" x14ac:dyDescent="0.25">
      <c r="A613" s="10" t="s">
        <v>1208</v>
      </c>
      <c r="B613" s="3" t="s">
        <v>2388</v>
      </c>
      <c r="C613" s="3" t="s">
        <v>2878</v>
      </c>
      <c r="D613" s="10" t="s">
        <v>3471</v>
      </c>
    </row>
    <row r="614" spans="1:4" ht="15.75" x14ac:dyDescent="0.25">
      <c r="A614" s="10" t="s">
        <v>1210</v>
      </c>
      <c r="B614" s="3" t="s">
        <v>2388</v>
      </c>
      <c r="C614" s="3" t="s">
        <v>3472</v>
      </c>
      <c r="D614" s="10" t="s">
        <v>3473</v>
      </c>
    </row>
    <row r="615" spans="1:4" ht="15.75" x14ac:dyDescent="0.25">
      <c r="A615" s="10" t="s">
        <v>1211</v>
      </c>
      <c r="B615" s="3" t="s">
        <v>2391</v>
      </c>
      <c r="C615" s="3" t="s">
        <v>3474</v>
      </c>
      <c r="D615" s="10" t="s">
        <v>3475</v>
      </c>
    </row>
    <row r="616" spans="1:4" ht="15.75" x14ac:dyDescent="0.25">
      <c r="A616" s="10" t="s">
        <v>1213</v>
      </c>
      <c r="B616" s="3" t="s">
        <v>2388</v>
      </c>
      <c r="C616" s="3" t="s">
        <v>3476</v>
      </c>
      <c r="D616" s="10" t="s">
        <v>3477</v>
      </c>
    </row>
    <row r="617" spans="1:4" ht="15.75" x14ac:dyDescent="0.25">
      <c r="A617" s="10" t="s">
        <v>1215</v>
      </c>
      <c r="B617" s="3" t="s">
        <v>2388</v>
      </c>
      <c r="C617" s="3" t="s">
        <v>3478</v>
      </c>
      <c r="D617" s="10" t="s">
        <v>2526</v>
      </c>
    </row>
    <row r="618" spans="1:4" ht="15.75" x14ac:dyDescent="0.25">
      <c r="A618" s="10" t="s">
        <v>1217</v>
      </c>
      <c r="B618" s="3" t="s">
        <v>3263</v>
      </c>
      <c r="C618" s="3" t="s">
        <v>2750</v>
      </c>
      <c r="D618" s="10" t="s">
        <v>2917</v>
      </c>
    </row>
    <row r="619" spans="1:4" ht="15.75" x14ac:dyDescent="0.25">
      <c r="A619" s="10" t="s">
        <v>1219</v>
      </c>
      <c r="B619" s="3" t="s">
        <v>2388</v>
      </c>
      <c r="C619" s="3" t="s">
        <v>2744</v>
      </c>
      <c r="D619" s="10" t="s">
        <v>3479</v>
      </c>
    </row>
    <row r="620" spans="1:4" ht="15.75" x14ac:dyDescent="0.25">
      <c r="A620" s="10" t="s">
        <v>1221</v>
      </c>
      <c r="B620" s="3" t="s">
        <v>2388</v>
      </c>
      <c r="C620" s="3" t="s">
        <v>2838</v>
      </c>
      <c r="D620" s="10" t="s">
        <v>3480</v>
      </c>
    </row>
    <row r="621" spans="1:4" ht="15.75" x14ac:dyDescent="0.25">
      <c r="A621" s="10" t="s">
        <v>1223</v>
      </c>
      <c r="B621" s="3" t="s">
        <v>2388</v>
      </c>
      <c r="C621" s="3" t="s">
        <v>3481</v>
      </c>
      <c r="D621" s="10" t="s">
        <v>3482</v>
      </c>
    </row>
    <row r="622" spans="1:4" ht="15.75" x14ac:dyDescent="0.25">
      <c r="A622" s="10" t="s">
        <v>1225</v>
      </c>
      <c r="B622" s="3" t="s">
        <v>3263</v>
      </c>
      <c r="C622" s="3" t="s">
        <v>3483</v>
      </c>
      <c r="D622" s="10" t="s">
        <v>3484</v>
      </c>
    </row>
    <row r="623" spans="1:4" ht="15.75" x14ac:dyDescent="0.25">
      <c r="A623" s="10" t="s">
        <v>1227</v>
      </c>
      <c r="B623" s="3" t="s">
        <v>2391</v>
      </c>
      <c r="C623" s="3" t="s">
        <v>3485</v>
      </c>
      <c r="D623" s="10" t="s">
        <v>3486</v>
      </c>
    </row>
    <row r="624" spans="1:4" ht="15.75" x14ac:dyDescent="0.25">
      <c r="A624" s="10" t="s">
        <v>1229</v>
      </c>
      <c r="B624" s="3" t="s">
        <v>2388</v>
      </c>
      <c r="C624" s="3" t="s">
        <v>3487</v>
      </c>
      <c r="D624" s="10" t="s">
        <v>3488</v>
      </c>
    </row>
    <row r="625" spans="1:4" ht="15.75" x14ac:dyDescent="0.25">
      <c r="A625" s="10" t="s">
        <v>1231</v>
      </c>
      <c r="B625" s="3" t="s">
        <v>2391</v>
      </c>
      <c r="C625" s="3" t="s">
        <v>3489</v>
      </c>
      <c r="D625" s="10" t="s">
        <v>3490</v>
      </c>
    </row>
    <row r="626" spans="1:4" ht="15.75" x14ac:dyDescent="0.25">
      <c r="A626" s="10" t="s">
        <v>1232</v>
      </c>
      <c r="B626" s="3" t="s">
        <v>2391</v>
      </c>
      <c r="C626" s="3" t="s">
        <v>3491</v>
      </c>
      <c r="D626" s="10" t="s">
        <v>3492</v>
      </c>
    </row>
    <row r="627" spans="1:4" ht="15.75" x14ac:dyDescent="0.25">
      <c r="A627" s="10" t="s">
        <v>1234</v>
      </c>
      <c r="B627" s="3" t="s">
        <v>2391</v>
      </c>
      <c r="C627" s="3" t="s">
        <v>3493</v>
      </c>
      <c r="D627" s="10" t="s">
        <v>3494</v>
      </c>
    </row>
    <row r="628" spans="1:4" ht="15.75" x14ac:dyDescent="0.25">
      <c r="A628" s="10" t="s">
        <v>1236</v>
      </c>
      <c r="B628" s="3" t="s">
        <v>2391</v>
      </c>
      <c r="C628" s="3" t="s">
        <v>3495</v>
      </c>
      <c r="D628" s="10" t="s">
        <v>3496</v>
      </c>
    </row>
    <row r="629" spans="1:4" ht="15.75" x14ac:dyDescent="0.25">
      <c r="A629" s="10" t="s">
        <v>1238</v>
      </c>
      <c r="B629" s="3" t="s">
        <v>3263</v>
      </c>
      <c r="C629" s="3" t="s">
        <v>3497</v>
      </c>
      <c r="D629" s="10" t="s">
        <v>3498</v>
      </c>
    </row>
    <row r="630" spans="1:4" ht="15.75" x14ac:dyDescent="0.25">
      <c r="A630" s="10" t="s">
        <v>1240</v>
      </c>
      <c r="B630" s="3" t="s">
        <v>2391</v>
      </c>
      <c r="C630" s="3" t="s">
        <v>3499</v>
      </c>
      <c r="D630" s="10" t="s">
        <v>3500</v>
      </c>
    </row>
    <row r="631" spans="1:4" ht="15.75" x14ac:dyDescent="0.25">
      <c r="A631" s="10" t="s">
        <v>1242</v>
      </c>
      <c r="B631" s="3" t="s">
        <v>2388</v>
      </c>
      <c r="C631" s="3" t="s">
        <v>3501</v>
      </c>
      <c r="D631" s="10" t="s">
        <v>2898</v>
      </c>
    </row>
    <row r="632" spans="1:4" ht="15.75" x14ac:dyDescent="0.25">
      <c r="A632" s="10" t="s">
        <v>1244</v>
      </c>
      <c r="B632" s="3" t="s">
        <v>3263</v>
      </c>
      <c r="C632" s="3" t="s">
        <v>3502</v>
      </c>
      <c r="D632" s="10" t="s">
        <v>3503</v>
      </c>
    </row>
    <row r="633" spans="1:4" ht="15.75" x14ac:dyDescent="0.25">
      <c r="A633" s="10" t="s">
        <v>1246</v>
      </c>
      <c r="B633" s="3" t="s">
        <v>2391</v>
      </c>
      <c r="C633" s="3" t="s">
        <v>2810</v>
      </c>
      <c r="D633" s="10" t="s">
        <v>3504</v>
      </c>
    </row>
    <row r="634" spans="1:4" ht="15.75" x14ac:dyDescent="0.25">
      <c r="A634" s="10" t="s">
        <v>1248</v>
      </c>
      <c r="B634" s="3" t="s">
        <v>2391</v>
      </c>
      <c r="C634" s="3" t="s">
        <v>3143</v>
      </c>
      <c r="D634" s="10" t="s">
        <v>3505</v>
      </c>
    </row>
    <row r="635" spans="1:4" ht="15.75" x14ac:dyDescent="0.25">
      <c r="A635" s="10" t="s">
        <v>1250</v>
      </c>
      <c r="B635" s="3" t="s">
        <v>3263</v>
      </c>
      <c r="C635" s="3" t="s">
        <v>3506</v>
      </c>
      <c r="D635" s="10" t="s">
        <v>3507</v>
      </c>
    </row>
    <row r="636" spans="1:4" ht="15.75" x14ac:dyDescent="0.25">
      <c r="A636" s="10" t="s">
        <v>1252</v>
      </c>
      <c r="B636" s="3" t="s">
        <v>2391</v>
      </c>
      <c r="C636" s="3" t="s">
        <v>3508</v>
      </c>
      <c r="D636" s="10" t="s">
        <v>3001</v>
      </c>
    </row>
    <row r="637" spans="1:4" ht="15.75" x14ac:dyDescent="0.25">
      <c r="A637" s="10" t="s">
        <v>1253</v>
      </c>
      <c r="B637" s="3" t="s">
        <v>3263</v>
      </c>
      <c r="C637" s="3" t="s">
        <v>3509</v>
      </c>
      <c r="D637" s="10" t="s">
        <v>3510</v>
      </c>
    </row>
    <row r="638" spans="1:4" ht="15.75" x14ac:dyDescent="0.25">
      <c r="A638" s="10" t="s">
        <v>1255</v>
      </c>
      <c r="B638" s="3" t="s">
        <v>2388</v>
      </c>
      <c r="C638" s="3" t="s">
        <v>2854</v>
      </c>
      <c r="D638" s="10" t="s">
        <v>3511</v>
      </c>
    </row>
    <row r="639" spans="1:4" ht="15.75" x14ac:dyDescent="0.25">
      <c r="A639" s="10" t="s">
        <v>1257</v>
      </c>
      <c r="B639" s="3" t="s">
        <v>2391</v>
      </c>
      <c r="C639" s="3" t="s">
        <v>2626</v>
      </c>
      <c r="D639" s="10" t="s">
        <v>3512</v>
      </c>
    </row>
    <row r="640" spans="1:4" ht="15.75" x14ac:dyDescent="0.25">
      <c r="A640" s="10" t="s">
        <v>1259</v>
      </c>
      <c r="B640" s="3" t="s">
        <v>2388</v>
      </c>
      <c r="C640" s="3" t="s">
        <v>3513</v>
      </c>
      <c r="D640" s="10" t="s">
        <v>3514</v>
      </c>
    </row>
    <row r="641" spans="1:4" ht="15.75" x14ac:dyDescent="0.25">
      <c r="A641" s="10" t="s">
        <v>1261</v>
      </c>
      <c r="B641" s="3" t="s">
        <v>3263</v>
      </c>
      <c r="C641" s="3" t="s">
        <v>3515</v>
      </c>
      <c r="D641" s="10" t="s">
        <v>2397</v>
      </c>
    </row>
    <row r="642" spans="1:4" ht="15.75" x14ac:dyDescent="0.25">
      <c r="A642" s="10" t="s">
        <v>1263</v>
      </c>
      <c r="B642" s="3" t="s">
        <v>2391</v>
      </c>
      <c r="C642" s="3" t="s">
        <v>3516</v>
      </c>
      <c r="D642" s="10" t="s">
        <v>3517</v>
      </c>
    </row>
    <row r="643" spans="1:4" ht="15.75" x14ac:dyDescent="0.25">
      <c r="A643" s="10" t="s">
        <v>1265</v>
      </c>
      <c r="B643" s="3" t="s">
        <v>2388</v>
      </c>
      <c r="C643" s="3" t="s">
        <v>3518</v>
      </c>
      <c r="D643" s="10" t="s">
        <v>2514</v>
      </c>
    </row>
    <row r="644" spans="1:4" ht="15.75" x14ac:dyDescent="0.25">
      <c r="A644" s="10" t="s">
        <v>1267</v>
      </c>
      <c r="B644" s="3" t="s">
        <v>2391</v>
      </c>
      <c r="C644" s="3" t="s">
        <v>2402</v>
      </c>
      <c r="D644" s="10" t="s">
        <v>3519</v>
      </c>
    </row>
    <row r="645" spans="1:4" ht="15.75" x14ac:dyDescent="0.25">
      <c r="A645" s="10" t="s">
        <v>1269</v>
      </c>
      <c r="B645" s="3" t="s">
        <v>2391</v>
      </c>
      <c r="C645" s="3" t="s">
        <v>3520</v>
      </c>
      <c r="D645" s="10" t="s">
        <v>3521</v>
      </c>
    </row>
    <row r="646" spans="1:4" ht="15.75" x14ac:dyDescent="0.25">
      <c r="A646" s="10" t="s">
        <v>1271</v>
      </c>
      <c r="B646" s="3" t="s">
        <v>2388</v>
      </c>
      <c r="C646" s="3" t="s">
        <v>3119</v>
      </c>
      <c r="D646" s="10" t="s">
        <v>3522</v>
      </c>
    </row>
    <row r="647" spans="1:4" ht="15.75" x14ac:dyDescent="0.25">
      <c r="A647" s="10" t="s">
        <v>1273</v>
      </c>
      <c r="B647" s="3" t="s">
        <v>2388</v>
      </c>
      <c r="C647" s="3" t="s">
        <v>3523</v>
      </c>
      <c r="D647" s="10" t="s">
        <v>3524</v>
      </c>
    </row>
    <row r="648" spans="1:4" ht="15.75" x14ac:dyDescent="0.25">
      <c r="A648" s="10" t="s">
        <v>1274</v>
      </c>
      <c r="B648" s="3" t="s">
        <v>2388</v>
      </c>
      <c r="C648" s="3" t="s">
        <v>3525</v>
      </c>
      <c r="D648" s="10" t="s">
        <v>3526</v>
      </c>
    </row>
    <row r="649" spans="1:4" ht="15.75" x14ac:dyDescent="0.25">
      <c r="A649" s="10" t="s">
        <v>1276</v>
      </c>
      <c r="B649" s="3" t="s">
        <v>2391</v>
      </c>
      <c r="C649" s="3" t="s">
        <v>3527</v>
      </c>
      <c r="D649" s="10" t="s">
        <v>3528</v>
      </c>
    </row>
    <row r="650" spans="1:4" ht="15.75" x14ac:dyDescent="0.25">
      <c r="A650" s="10" t="s">
        <v>1278</v>
      </c>
      <c r="B650" s="3" t="s">
        <v>2391</v>
      </c>
      <c r="C650" s="3" t="s">
        <v>3121</v>
      </c>
      <c r="D650" s="10" t="s">
        <v>3529</v>
      </c>
    </row>
    <row r="651" spans="1:4" ht="15.75" x14ac:dyDescent="0.25">
      <c r="A651" s="10" t="s">
        <v>1280</v>
      </c>
      <c r="B651" s="3" t="s">
        <v>2388</v>
      </c>
      <c r="C651" s="3" t="s">
        <v>3530</v>
      </c>
      <c r="D651" s="10" t="s">
        <v>3531</v>
      </c>
    </row>
    <row r="652" spans="1:4" ht="15.75" x14ac:dyDescent="0.25">
      <c r="A652" s="10" t="s">
        <v>1282</v>
      </c>
      <c r="B652" s="3" t="s">
        <v>2391</v>
      </c>
      <c r="C652" s="3" t="s">
        <v>2412</v>
      </c>
      <c r="D652" s="10" t="s">
        <v>3532</v>
      </c>
    </row>
    <row r="653" spans="1:4" ht="15.75" x14ac:dyDescent="0.25">
      <c r="A653" s="10" t="s">
        <v>1284</v>
      </c>
      <c r="B653" s="3" t="s">
        <v>2388</v>
      </c>
      <c r="C653" s="3" t="s">
        <v>3533</v>
      </c>
      <c r="D653" s="10" t="s">
        <v>3534</v>
      </c>
    </row>
    <row r="654" spans="1:4" ht="15.75" x14ac:dyDescent="0.25">
      <c r="A654" s="10" t="s">
        <v>1286</v>
      </c>
      <c r="B654" s="3" t="s">
        <v>2391</v>
      </c>
      <c r="C654" s="3" t="s">
        <v>3535</v>
      </c>
      <c r="D654" s="10" t="s">
        <v>3536</v>
      </c>
    </row>
    <row r="655" spans="1:4" ht="15.75" x14ac:dyDescent="0.25">
      <c r="A655" s="10" t="s">
        <v>1288</v>
      </c>
      <c r="B655" s="3" t="s">
        <v>2391</v>
      </c>
      <c r="C655" s="3" t="s">
        <v>2573</v>
      </c>
      <c r="D655" s="10" t="s">
        <v>3537</v>
      </c>
    </row>
    <row r="656" spans="1:4" ht="15.75" x14ac:dyDescent="0.25">
      <c r="A656" s="10" t="s">
        <v>1290</v>
      </c>
      <c r="B656" s="3" t="s">
        <v>2391</v>
      </c>
      <c r="C656" s="3" t="s">
        <v>3538</v>
      </c>
      <c r="D656" s="10" t="s">
        <v>3539</v>
      </c>
    </row>
    <row r="657" spans="1:4" ht="15.75" x14ac:dyDescent="0.25">
      <c r="A657" s="10" t="s">
        <v>1292</v>
      </c>
      <c r="B657" s="3" t="s">
        <v>2391</v>
      </c>
      <c r="C657" s="3" t="s">
        <v>3540</v>
      </c>
      <c r="D657" s="10" t="s">
        <v>3541</v>
      </c>
    </row>
    <row r="658" spans="1:4" ht="15.75" x14ac:dyDescent="0.25">
      <c r="A658" s="10" t="s">
        <v>1294</v>
      </c>
      <c r="B658" s="3" t="s">
        <v>2388</v>
      </c>
      <c r="C658" s="3" t="s">
        <v>3542</v>
      </c>
      <c r="D658" s="10" t="s">
        <v>3543</v>
      </c>
    </row>
    <row r="659" spans="1:4" ht="15.75" x14ac:dyDescent="0.25">
      <c r="A659" s="10" t="s">
        <v>1295</v>
      </c>
      <c r="B659" s="3" t="s">
        <v>2388</v>
      </c>
      <c r="C659" s="3" t="s">
        <v>3544</v>
      </c>
      <c r="D659" s="10" t="s">
        <v>3545</v>
      </c>
    </row>
    <row r="660" spans="1:4" ht="15.75" x14ac:dyDescent="0.25">
      <c r="A660" s="10" t="s">
        <v>1297</v>
      </c>
      <c r="B660" s="3" t="s">
        <v>2388</v>
      </c>
      <c r="C660" s="3" t="s">
        <v>3546</v>
      </c>
      <c r="D660" s="10" t="s">
        <v>3547</v>
      </c>
    </row>
    <row r="661" spans="1:4" ht="15.75" x14ac:dyDescent="0.25">
      <c r="A661" s="10" t="s">
        <v>1299</v>
      </c>
      <c r="B661" s="3" t="s">
        <v>2388</v>
      </c>
      <c r="C661" s="3" t="s">
        <v>3548</v>
      </c>
      <c r="D661" s="10" t="s">
        <v>3549</v>
      </c>
    </row>
    <row r="662" spans="1:4" ht="15.75" x14ac:dyDescent="0.25">
      <c r="A662" s="10" t="s">
        <v>1301</v>
      </c>
      <c r="B662" s="3" t="s">
        <v>2391</v>
      </c>
      <c r="C662" s="3" t="s">
        <v>3550</v>
      </c>
      <c r="D662" s="10" t="s">
        <v>3551</v>
      </c>
    </row>
    <row r="663" spans="1:4" ht="15.75" x14ac:dyDescent="0.25">
      <c r="A663" s="10" t="s">
        <v>1303</v>
      </c>
      <c r="B663" s="3" t="s">
        <v>2391</v>
      </c>
      <c r="C663" s="3" t="s">
        <v>3552</v>
      </c>
      <c r="D663" s="10" t="s">
        <v>3553</v>
      </c>
    </row>
    <row r="664" spans="1:4" ht="15.75" x14ac:dyDescent="0.25">
      <c r="A664" s="10" t="s">
        <v>1305</v>
      </c>
      <c r="B664" s="3" t="s">
        <v>2391</v>
      </c>
      <c r="C664" s="3" t="s">
        <v>3554</v>
      </c>
      <c r="D664" s="10" t="s">
        <v>3555</v>
      </c>
    </row>
    <row r="665" spans="1:4" ht="15.75" x14ac:dyDescent="0.25">
      <c r="A665" s="10" t="s">
        <v>1307</v>
      </c>
      <c r="B665" s="3" t="s">
        <v>2388</v>
      </c>
      <c r="C665" s="3" t="s">
        <v>3556</v>
      </c>
      <c r="D665" s="10" t="s">
        <v>3557</v>
      </c>
    </row>
    <row r="666" spans="1:4" ht="15.75" x14ac:dyDescent="0.25">
      <c r="A666" s="10" t="s">
        <v>1309</v>
      </c>
      <c r="B666" s="3" t="s">
        <v>2388</v>
      </c>
      <c r="C666" s="3" t="s">
        <v>3558</v>
      </c>
      <c r="D666" s="10" t="s">
        <v>3559</v>
      </c>
    </row>
    <row r="667" spans="1:4" ht="15.75" x14ac:dyDescent="0.25">
      <c r="A667" s="10" t="s">
        <v>1311</v>
      </c>
      <c r="B667" s="3" t="s">
        <v>2391</v>
      </c>
      <c r="C667" s="3" t="s">
        <v>3560</v>
      </c>
      <c r="D667" s="10" t="s">
        <v>3561</v>
      </c>
    </row>
    <row r="668" spans="1:4" ht="15.75" x14ac:dyDescent="0.25">
      <c r="A668" s="10" t="s">
        <v>1313</v>
      </c>
      <c r="B668" s="3" t="s">
        <v>3263</v>
      </c>
      <c r="C668" s="3" t="s">
        <v>3381</v>
      </c>
      <c r="D668" s="10" t="s">
        <v>3562</v>
      </c>
    </row>
    <row r="669" spans="1:4" ht="15.75" x14ac:dyDescent="0.25">
      <c r="A669" s="10" t="s">
        <v>1315</v>
      </c>
      <c r="B669" s="3" t="s">
        <v>3263</v>
      </c>
      <c r="C669" s="3" t="s">
        <v>3563</v>
      </c>
      <c r="D669" s="10" t="s">
        <v>3564</v>
      </c>
    </row>
    <row r="670" spans="1:4" ht="15.75" x14ac:dyDescent="0.25">
      <c r="A670" s="10" t="s">
        <v>1316</v>
      </c>
      <c r="B670" s="3" t="s">
        <v>2391</v>
      </c>
      <c r="C670" s="3" t="s">
        <v>2742</v>
      </c>
      <c r="D670" s="10" t="s">
        <v>3565</v>
      </c>
    </row>
    <row r="671" spans="1:4" ht="15.75" x14ac:dyDescent="0.25">
      <c r="A671" s="10" t="s">
        <v>1317</v>
      </c>
      <c r="B671" s="3" t="s">
        <v>3263</v>
      </c>
      <c r="C671" s="3" t="s">
        <v>2543</v>
      </c>
      <c r="D671" s="10" t="s">
        <v>3062</v>
      </c>
    </row>
    <row r="672" spans="1:4" ht="15.75" x14ac:dyDescent="0.25">
      <c r="A672" s="10" t="s">
        <v>1319</v>
      </c>
      <c r="B672" s="3" t="s">
        <v>2391</v>
      </c>
      <c r="C672" s="3" t="s">
        <v>3566</v>
      </c>
      <c r="D672" s="10" t="s">
        <v>3567</v>
      </c>
    </row>
    <row r="673" spans="1:4" ht="15.75" x14ac:dyDescent="0.25">
      <c r="A673" s="10" t="s">
        <v>1321</v>
      </c>
      <c r="B673" s="3" t="s">
        <v>2388</v>
      </c>
      <c r="C673" s="3" t="s">
        <v>3568</v>
      </c>
      <c r="D673" s="10" t="s">
        <v>3569</v>
      </c>
    </row>
    <row r="674" spans="1:4" ht="15.75" x14ac:dyDescent="0.25">
      <c r="A674" s="10" t="s">
        <v>1323</v>
      </c>
      <c r="B674" s="3" t="s">
        <v>2388</v>
      </c>
      <c r="C674" s="3" t="s">
        <v>3570</v>
      </c>
      <c r="D674" s="10" t="s">
        <v>3571</v>
      </c>
    </row>
    <row r="675" spans="1:4" ht="15.75" x14ac:dyDescent="0.25">
      <c r="A675" s="10" t="s">
        <v>1325</v>
      </c>
      <c r="B675" s="3" t="s">
        <v>2388</v>
      </c>
      <c r="C675" s="3" t="s">
        <v>3572</v>
      </c>
      <c r="D675" s="10" t="s">
        <v>3573</v>
      </c>
    </row>
    <row r="676" spans="1:4" ht="15.75" x14ac:dyDescent="0.25">
      <c r="A676" s="10" t="s">
        <v>1327</v>
      </c>
      <c r="B676" s="3" t="s">
        <v>2388</v>
      </c>
      <c r="C676" s="3" t="s">
        <v>3574</v>
      </c>
      <c r="D676" s="10" t="s">
        <v>3575</v>
      </c>
    </row>
    <row r="677" spans="1:4" ht="15.75" x14ac:dyDescent="0.25">
      <c r="A677" s="10" t="s">
        <v>1329</v>
      </c>
      <c r="B677" s="3" t="s">
        <v>2388</v>
      </c>
      <c r="C677" s="3" t="s">
        <v>3576</v>
      </c>
      <c r="D677" s="10" t="s">
        <v>3577</v>
      </c>
    </row>
    <row r="678" spans="1:4" ht="15.75" x14ac:dyDescent="0.25">
      <c r="A678" s="10" t="s">
        <v>1331</v>
      </c>
      <c r="B678" s="3" t="s">
        <v>3263</v>
      </c>
      <c r="C678" s="3" t="s">
        <v>3578</v>
      </c>
      <c r="D678" s="10" t="s">
        <v>3579</v>
      </c>
    </row>
    <row r="679" spans="1:4" ht="15.75" x14ac:dyDescent="0.25">
      <c r="A679" s="10" t="s">
        <v>1333</v>
      </c>
      <c r="B679" s="3" t="s">
        <v>2388</v>
      </c>
      <c r="C679" s="3" t="s">
        <v>3580</v>
      </c>
      <c r="D679" s="10" t="s">
        <v>3581</v>
      </c>
    </row>
    <row r="680" spans="1:4" ht="15.75" x14ac:dyDescent="0.25">
      <c r="A680" s="10" t="s">
        <v>1335</v>
      </c>
      <c r="B680" s="3" t="s">
        <v>2391</v>
      </c>
      <c r="C680" s="3" t="s">
        <v>3582</v>
      </c>
      <c r="D680" s="10" t="s">
        <v>3583</v>
      </c>
    </row>
    <row r="681" spans="1:4" ht="15.75" x14ac:dyDescent="0.25">
      <c r="A681" s="10" t="s">
        <v>1337</v>
      </c>
      <c r="B681" s="3" t="s">
        <v>2391</v>
      </c>
      <c r="C681" s="3" t="s">
        <v>3116</v>
      </c>
      <c r="D681" s="10" t="s">
        <v>3584</v>
      </c>
    </row>
    <row r="682" spans="1:4" ht="15.75" x14ac:dyDescent="0.25">
      <c r="A682" s="10" t="s">
        <v>1338</v>
      </c>
      <c r="B682" s="3" t="s">
        <v>2388</v>
      </c>
      <c r="C682" s="3" t="s">
        <v>3585</v>
      </c>
      <c r="D682" s="10" t="s">
        <v>3586</v>
      </c>
    </row>
    <row r="683" spans="1:4" ht="15.75" x14ac:dyDescent="0.25">
      <c r="A683" s="10" t="s">
        <v>1340</v>
      </c>
      <c r="B683" s="3" t="s">
        <v>3263</v>
      </c>
      <c r="C683" s="3" t="s">
        <v>3587</v>
      </c>
      <c r="D683" s="10" t="s">
        <v>3588</v>
      </c>
    </row>
    <row r="684" spans="1:4" ht="15.75" x14ac:dyDescent="0.25">
      <c r="A684" s="10" t="s">
        <v>1342</v>
      </c>
      <c r="B684" s="3" t="s">
        <v>2388</v>
      </c>
      <c r="C684" s="3" t="s">
        <v>2577</v>
      </c>
      <c r="D684" s="10" t="s">
        <v>3589</v>
      </c>
    </row>
    <row r="685" spans="1:4" ht="15.75" x14ac:dyDescent="0.25">
      <c r="A685" s="10" t="s">
        <v>1344</v>
      </c>
      <c r="B685" s="3" t="s">
        <v>2388</v>
      </c>
      <c r="C685" s="3" t="s">
        <v>3590</v>
      </c>
      <c r="D685" s="10" t="s">
        <v>3591</v>
      </c>
    </row>
    <row r="686" spans="1:4" ht="15.75" x14ac:dyDescent="0.25">
      <c r="A686" s="10" t="s">
        <v>1346</v>
      </c>
      <c r="B686" s="3" t="s">
        <v>2391</v>
      </c>
      <c r="C686" s="3" t="s">
        <v>3592</v>
      </c>
      <c r="D686" s="10" t="s">
        <v>3593</v>
      </c>
    </row>
    <row r="687" spans="1:4" ht="15.75" x14ac:dyDescent="0.25">
      <c r="A687" s="10" t="s">
        <v>1348</v>
      </c>
      <c r="B687" s="3" t="s">
        <v>2391</v>
      </c>
      <c r="C687" s="3" t="s">
        <v>3594</v>
      </c>
      <c r="D687" s="10" t="s">
        <v>3595</v>
      </c>
    </row>
    <row r="688" spans="1:4" ht="15.75" x14ac:dyDescent="0.25">
      <c r="A688" s="10" t="s">
        <v>1350</v>
      </c>
      <c r="B688" s="3" t="s">
        <v>2388</v>
      </c>
      <c r="C688" s="3" t="s">
        <v>3596</v>
      </c>
      <c r="D688" s="10" t="s">
        <v>3597</v>
      </c>
    </row>
    <row r="689" spans="1:4" ht="15.75" x14ac:dyDescent="0.25">
      <c r="A689" s="10" t="s">
        <v>1352</v>
      </c>
      <c r="B689" s="3" t="s">
        <v>2388</v>
      </c>
      <c r="C689" s="3" t="s">
        <v>3598</v>
      </c>
      <c r="D689" s="10" t="s">
        <v>3599</v>
      </c>
    </row>
    <row r="690" spans="1:4" ht="15.75" x14ac:dyDescent="0.25">
      <c r="A690" s="10" t="s">
        <v>1354</v>
      </c>
      <c r="B690" s="3" t="s">
        <v>2388</v>
      </c>
      <c r="C690" s="3" t="s">
        <v>3600</v>
      </c>
      <c r="D690" s="10" t="s">
        <v>3601</v>
      </c>
    </row>
    <row r="691" spans="1:4" ht="15.75" x14ac:dyDescent="0.25">
      <c r="A691" s="10" t="s">
        <v>1356</v>
      </c>
      <c r="B691" s="3" t="s">
        <v>2388</v>
      </c>
      <c r="C691" s="3" t="s">
        <v>3602</v>
      </c>
      <c r="D691" s="10" t="s">
        <v>3603</v>
      </c>
    </row>
    <row r="692" spans="1:4" ht="15.75" x14ac:dyDescent="0.25">
      <c r="A692" s="10" t="s">
        <v>1358</v>
      </c>
      <c r="B692" s="3" t="s">
        <v>2388</v>
      </c>
      <c r="C692" s="3" t="s">
        <v>3604</v>
      </c>
      <c r="D692" s="10" t="s">
        <v>3605</v>
      </c>
    </row>
    <row r="693" spans="1:4" ht="15.75" x14ac:dyDescent="0.25">
      <c r="A693" s="10" t="s">
        <v>1359</v>
      </c>
      <c r="B693" s="3" t="s">
        <v>2391</v>
      </c>
      <c r="C693" s="3" t="s">
        <v>3606</v>
      </c>
      <c r="D693" s="10" t="s">
        <v>3607</v>
      </c>
    </row>
    <row r="694" spans="1:4" ht="15.75" x14ac:dyDescent="0.25">
      <c r="A694" s="10" t="s">
        <v>1361</v>
      </c>
      <c r="B694" s="3" t="s">
        <v>3263</v>
      </c>
      <c r="C694" s="3" t="s">
        <v>3608</v>
      </c>
      <c r="D694" s="10" t="s">
        <v>3609</v>
      </c>
    </row>
    <row r="695" spans="1:4" ht="15.75" x14ac:dyDescent="0.25">
      <c r="A695" s="10" t="s">
        <v>1363</v>
      </c>
      <c r="B695" s="3" t="s">
        <v>2388</v>
      </c>
      <c r="C695" s="3" t="s">
        <v>3610</v>
      </c>
      <c r="D695" s="10" t="s">
        <v>3611</v>
      </c>
    </row>
    <row r="696" spans="1:4" ht="15.75" x14ac:dyDescent="0.25">
      <c r="A696" s="10" t="s">
        <v>1365</v>
      </c>
      <c r="B696" s="3" t="s">
        <v>2391</v>
      </c>
      <c r="C696" s="3" t="s">
        <v>3612</v>
      </c>
      <c r="D696" s="10" t="s">
        <v>3613</v>
      </c>
    </row>
    <row r="697" spans="1:4" ht="15.75" x14ac:dyDescent="0.25">
      <c r="A697" s="10" t="s">
        <v>1367</v>
      </c>
      <c r="B697" s="3" t="s">
        <v>2391</v>
      </c>
      <c r="C697" s="3" t="s">
        <v>3614</v>
      </c>
      <c r="D697" s="10" t="s">
        <v>3615</v>
      </c>
    </row>
    <row r="698" spans="1:4" ht="15.75" x14ac:dyDescent="0.25">
      <c r="A698" s="10" t="s">
        <v>1369</v>
      </c>
      <c r="B698" s="3" t="s">
        <v>2391</v>
      </c>
      <c r="C698" s="3" t="s">
        <v>3616</v>
      </c>
      <c r="D698" s="10" t="s">
        <v>3617</v>
      </c>
    </row>
    <row r="699" spans="1:4" ht="15.75" x14ac:dyDescent="0.25">
      <c r="A699" s="10" t="s">
        <v>1371</v>
      </c>
      <c r="B699" s="3" t="s">
        <v>2388</v>
      </c>
      <c r="C699" s="3" t="s">
        <v>2549</v>
      </c>
      <c r="D699" s="10" t="s">
        <v>3618</v>
      </c>
    </row>
    <row r="700" spans="1:4" ht="15.75" x14ac:dyDescent="0.25">
      <c r="A700" s="10" t="s">
        <v>1373</v>
      </c>
      <c r="B700" s="3" t="s">
        <v>2388</v>
      </c>
      <c r="C700" s="3" t="s">
        <v>3619</v>
      </c>
      <c r="D700" s="10" t="s">
        <v>3620</v>
      </c>
    </row>
    <row r="701" spans="1:4" ht="15.75" x14ac:dyDescent="0.25">
      <c r="A701" s="10" t="s">
        <v>1375</v>
      </c>
      <c r="B701" s="3" t="s">
        <v>2391</v>
      </c>
      <c r="C701" s="3" t="s">
        <v>3621</v>
      </c>
      <c r="D701" s="10" t="s">
        <v>3622</v>
      </c>
    </row>
    <row r="702" spans="1:4" ht="15.75" x14ac:dyDescent="0.25">
      <c r="A702" s="10" t="s">
        <v>1377</v>
      </c>
      <c r="B702" s="3" t="s">
        <v>3263</v>
      </c>
      <c r="C702" s="3" t="s">
        <v>3623</v>
      </c>
      <c r="D702" s="10" t="s">
        <v>3624</v>
      </c>
    </row>
    <row r="703" spans="1:4" ht="15.75" x14ac:dyDescent="0.25">
      <c r="A703" s="10" t="s">
        <v>1379</v>
      </c>
      <c r="B703" s="3" t="s">
        <v>2391</v>
      </c>
      <c r="C703" s="3" t="s">
        <v>3625</v>
      </c>
      <c r="D703" s="10" t="s">
        <v>3626</v>
      </c>
    </row>
    <row r="704" spans="1:4" ht="15.75" x14ac:dyDescent="0.25">
      <c r="A704" s="10" t="s">
        <v>1380</v>
      </c>
      <c r="B704" s="3" t="s">
        <v>2391</v>
      </c>
      <c r="C704" s="3" t="s">
        <v>3627</v>
      </c>
      <c r="D704" s="10" t="s">
        <v>3628</v>
      </c>
    </row>
    <row r="705" spans="1:4" ht="15.75" x14ac:dyDescent="0.25">
      <c r="A705" s="10" t="s">
        <v>1382</v>
      </c>
      <c r="B705" s="3" t="s">
        <v>2388</v>
      </c>
      <c r="C705" s="3" t="s">
        <v>2537</v>
      </c>
      <c r="D705" s="10" t="s">
        <v>3629</v>
      </c>
    </row>
    <row r="706" spans="1:4" ht="15.75" x14ac:dyDescent="0.25">
      <c r="A706" s="10" t="s">
        <v>1384</v>
      </c>
      <c r="B706" s="3" t="s">
        <v>2388</v>
      </c>
      <c r="C706" s="3" t="s">
        <v>3630</v>
      </c>
      <c r="D706" s="10" t="s">
        <v>3631</v>
      </c>
    </row>
    <row r="707" spans="1:4" ht="15.75" x14ac:dyDescent="0.25">
      <c r="A707" s="10" t="s">
        <v>1386</v>
      </c>
      <c r="B707" s="3" t="s">
        <v>2391</v>
      </c>
      <c r="C707" s="3" t="s">
        <v>3632</v>
      </c>
      <c r="D707" s="10" t="s">
        <v>3633</v>
      </c>
    </row>
    <row r="708" spans="1:4" ht="15.75" x14ac:dyDescent="0.25">
      <c r="A708" s="10" t="s">
        <v>1388</v>
      </c>
      <c r="B708" s="3" t="s">
        <v>2388</v>
      </c>
      <c r="C708" s="3" t="s">
        <v>3162</v>
      </c>
      <c r="D708" s="10" t="s">
        <v>3634</v>
      </c>
    </row>
    <row r="709" spans="1:4" ht="15.75" x14ac:dyDescent="0.25">
      <c r="A709" s="10" t="s">
        <v>1390</v>
      </c>
      <c r="B709" s="3" t="s">
        <v>3263</v>
      </c>
      <c r="C709" s="3" t="s">
        <v>3333</v>
      </c>
      <c r="D709" s="10" t="s">
        <v>3256</v>
      </c>
    </row>
    <row r="710" spans="1:4" ht="15.75" x14ac:dyDescent="0.25">
      <c r="A710" s="10" t="s">
        <v>1392</v>
      </c>
      <c r="B710" s="3" t="s">
        <v>3263</v>
      </c>
      <c r="C710" s="3" t="s">
        <v>3635</v>
      </c>
      <c r="D710" s="10" t="s">
        <v>3636</v>
      </c>
    </row>
    <row r="711" spans="1:4" ht="15.75" x14ac:dyDescent="0.25">
      <c r="A711" s="10" t="s">
        <v>1394</v>
      </c>
      <c r="B711" s="3" t="s">
        <v>2388</v>
      </c>
      <c r="C711" s="3" t="s">
        <v>3637</v>
      </c>
      <c r="D711" s="10" t="s">
        <v>3638</v>
      </c>
    </row>
    <row r="712" spans="1:4" ht="15.75" x14ac:dyDescent="0.25">
      <c r="A712" s="10" t="s">
        <v>1396</v>
      </c>
      <c r="B712" s="3" t="s">
        <v>2388</v>
      </c>
      <c r="C712" s="3" t="s">
        <v>3639</v>
      </c>
      <c r="D712" s="10" t="s">
        <v>3640</v>
      </c>
    </row>
    <row r="713" spans="1:4" ht="15.75" x14ac:dyDescent="0.25">
      <c r="A713" s="10" t="s">
        <v>1398</v>
      </c>
      <c r="B713" s="3" t="s">
        <v>2388</v>
      </c>
      <c r="C713" s="3" t="s">
        <v>3641</v>
      </c>
      <c r="D713" s="10" t="s">
        <v>3642</v>
      </c>
    </row>
    <row r="714" spans="1:4" ht="15.75" x14ac:dyDescent="0.25">
      <c r="A714" s="10" t="s">
        <v>1400</v>
      </c>
      <c r="B714" s="3" t="s">
        <v>2391</v>
      </c>
      <c r="C714" s="3" t="s">
        <v>3643</v>
      </c>
      <c r="D714" s="10" t="s">
        <v>3644</v>
      </c>
    </row>
    <row r="715" spans="1:4" ht="15.75" x14ac:dyDescent="0.25">
      <c r="A715" s="10" t="s">
        <v>1401</v>
      </c>
      <c r="B715" s="3" t="s">
        <v>3263</v>
      </c>
      <c r="C715" s="3" t="s">
        <v>2858</v>
      </c>
      <c r="D715" s="10" t="s">
        <v>3645</v>
      </c>
    </row>
    <row r="716" spans="1:4" ht="15.75" x14ac:dyDescent="0.25">
      <c r="A716" s="10" t="s">
        <v>1403</v>
      </c>
      <c r="B716" s="3" t="s">
        <v>3263</v>
      </c>
      <c r="C716" s="3" t="s">
        <v>3646</v>
      </c>
      <c r="D716" s="10" t="s">
        <v>2514</v>
      </c>
    </row>
    <row r="717" spans="1:4" ht="15.75" x14ac:dyDescent="0.25">
      <c r="A717" s="10" t="s">
        <v>1405</v>
      </c>
      <c r="B717" s="3" t="s">
        <v>2388</v>
      </c>
      <c r="C717" s="3" t="s">
        <v>3647</v>
      </c>
      <c r="D717" s="10" t="s">
        <v>3648</v>
      </c>
    </row>
    <row r="718" spans="1:4" ht="15.75" x14ac:dyDescent="0.25">
      <c r="A718" s="10" t="s">
        <v>1407</v>
      </c>
      <c r="B718" s="3" t="s">
        <v>2388</v>
      </c>
      <c r="C718" s="3" t="s">
        <v>3649</v>
      </c>
      <c r="D718" s="10" t="s">
        <v>3650</v>
      </c>
    </row>
    <row r="719" spans="1:4" ht="15.75" x14ac:dyDescent="0.25">
      <c r="A719" s="10" t="s">
        <v>1409</v>
      </c>
      <c r="B719" s="3" t="s">
        <v>2391</v>
      </c>
      <c r="C719" s="3" t="s">
        <v>3651</v>
      </c>
      <c r="D719" s="10" t="s">
        <v>3652</v>
      </c>
    </row>
    <row r="720" spans="1:4" ht="15.75" x14ac:dyDescent="0.25">
      <c r="A720" s="10" t="s">
        <v>1411</v>
      </c>
      <c r="B720" s="3" t="s">
        <v>2391</v>
      </c>
      <c r="C720" s="3" t="s">
        <v>3653</v>
      </c>
      <c r="D720" s="10" t="s">
        <v>3654</v>
      </c>
    </row>
    <row r="721" spans="1:4" ht="15.75" x14ac:dyDescent="0.25">
      <c r="A721" s="10" t="s">
        <v>1413</v>
      </c>
      <c r="B721" s="3" t="s">
        <v>2391</v>
      </c>
      <c r="C721" s="3" t="s">
        <v>3655</v>
      </c>
      <c r="D721" s="10" t="s">
        <v>3656</v>
      </c>
    </row>
    <row r="722" spans="1:4" ht="15.75" x14ac:dyDescent="0.25">
      <c r="A722" s="10" t="s">
        <v>1415</v>
      </c>
      <c r="B722" s="3" t="s">
        <v>2388</v>
      </c>
      <c r="C722" s="3" t="s">
        <v>2447</v>
      </c>
      <c r="D722" s="10" t="s">
        <v>3657</v>
      </c>
    </row>
    <row r="723" spans="1:4" ht="15.75" x14ac:dyDescent="0.25">
      <c r="A723" s="10" t="s">
        <v>1417</v>
      </c>
      <c r="B723" s="3" t="s">
        <v>2388</v>
      </c>
      <c r="C723" s="3" t="s">
        <v>3139</v>
      </c>
      <c r="D723" s="10" t="s">
        <v>3658</v>
      </c>
    </row>
    <row r="724" spans="1:4" ht="15.75" x14ac:dyDescent="0.25">
      <c r="A724" s="10" t="s">
        <v>1419</v>
      </c>
      <c r="B724" s="3" t="s">
        <v>2388</v>
      </c>
      <c r="C724" s="3" t="s">
        <v>3659</v>
      </c>
      <c r="D724" s="10" t="s">
        <v>3660</v>
      </c>
    </row>
    <row r="725" spans="1:4" ht="15.75" x14ac:dyDescent="0.25">
      <c r="A725" s="10" t="s">
        <v>1421</v>
      </c>
      <c r="B725" s="3" t="s">
        <v>3263</v>
      </c>
      <c r="C725" s="3" t="s">
        <v>3272</v>
      </c>
      <c r="D725" s="10" t="s">
        <v>3661</v>
      </c>
    </row>
    <row r="726" spans="1:4" ht="15.75" x14ac:dyDescent="0.25">
      <c r="A726" s="10" t="s">
        <v>1422</v>
      </c>
      <c r="B726" s="3" t="s">
        <v>2391</v>
      </c>
      <c r="C726" s="3" t="s">
        <v>3662</v>
      </c>
      <c r="D726" s="10" t="s">
        <v>3663</v>
      </c>
    </row>
    <row r="727" spans="1:4" ht="15.75" x14ac:dyDescent="0.25">
      <c r="A727" s="10" t="s">
        <v>1424</v>
      </c>
      <c r="B727" s="3" t="s">
        <v>2391</v>
      </c>
      <c r="C727" s="3" t="s">
        <v>2901</v>
      </c>
      <c r="D727" s="10" t="s">
        <v>2562</v>
      </c>
    </row>
    <row r="728" spans="1:4" ht="15.75" x14ac:dyDescent="0.25">
      <c r="A728" s="10" t="s">
        <v>1426</v>
      </c>
      <c r="B728" s="3" t="s">
        <v>2391</v>
      </c>
      <c r="C728" s="3" t="s">
        <v>2428</v>
      </c>
      <c r="D728" s="10" t="s">
        <v>3664</v>
      </c>
    </row>
    <row r="729" spans="1:4" ht="15.75" x14ac:dyDescent="0.25">
      <c r="A729" s="10" t="s">
        <v>1428</v>
      </c>
      <c r="B729" s="3" t="s">
        <v>2391</v>
      </c>
      <c r="C729" s="3" t="s">
        <v>3665</v>
      </c>
      <c r="D729" s="10" t="s">
        <v>3666</v>
      </c>
    </row>
    <row r="730" spans="1:4" ht="15.75" x14ac:dyDescent="0.25">
      <c r="A730" s="10" t="s">
        <v>1430</v>
      </c>
      <c r="B730" s="3" t="s">
        <v>2391</v>
      </c>
      <c r="C730" s="3" t="s">
        <v>3667</v>
      </c>
      <c r="D730" s="10" t="s">
        <v>3654</v>
      </c>
    </row>
    <row r="731" spans="1:4" ht="15.75" x14ac:dyDescent="0.25">
      <c r="A731" s="10" t="s">
        <v>1432</v>
      </c>
      <c r="B731" s="3" t="s">
        <v>2388</v>
      </c>
      <c r="C731" s="3" t="s">
        <v>3668</v>
      </c>
      <c r="D731" s="10" t="s">
        <v>3669</v>
      </c>
    </row>
    <row r="732" spans="1:4" ht="15.75" x14ac:dyDescent="0.25">
      <c r="A732" s="10" t="s">
        <v>1434</v>
      </c>
      <c r="B732" s="3" t="s">
        <v>2388</v>
      </c>
      <c r="C732" s="3" t="s">
        <v>2732</v>
      </c>
      <c r="D732" s="10" t="s">
        <v>3670</v>
      </c>
    </row>
    <row r="733" spans="1:4" ht="15.75" x14ac:dyDescent="0.25">
      <c r="A733" s="10" t="s">
        <v>1436</v>
      </c>
      <c r="B733" s="3" t="s">
        <v>2391</v>
      </c>
      <c r="C733" s="3" t="s">
        <v>3671</v>
      </c>
      <c r="D733" s="10" t="s">
        <v>3672</v>
      </c>
    </row>
    <row r="734" spans="1:4" ht="15.75" x14ac:dyDescent="0.25">
      <c r="A734" s="10" t="s">
        <v>1438</v>
      </c>
      <c r="B734" s="3" t="s">
        <v>2388</v>
      </c>
      <c r="C734" s="3" t="s">
        <v>3673</v>
      </c>
      <c r="D734" s="10" t="s">
        <v>3674</v>
      </c>
    </row>
    <row r="735" spans="1:4" ht="15.75" x14ac:dyDescent="0.25">
      <c r="A735" s="10" t="s">
        <v>1440</v>
      </c>
      <c r="B735" s="3" t="s">
        <v>2388</v>
      </c>
      <c r="C735" s="3" t="s">
        <v>3675</v>
      </c>
      <c r="D735" s="10" t="s">
        <v>2520</v>
      </c>
    </row>
    <row r="736" spans="1:4" ht="15.75" x14ac:dyDescent="0.25">
      <c r="A736" s="10" t="s">
        <v>1442</v>
      </c>
      <c r="B736" s="3" t="s">
        <v>2388</v>
      </c>
      <c r="C736" s="3" t="s">
        <v>3676</v>
      </c>
      <c r="D736" s="10" t="s">
        <v>3677</v>
      </c>
    </row>
    <row r="737" spans="1:4" ht="15.75" x14ac:dyDescent="0.25">
      <c r="A737" s="10" t="s">
        <v>1443</v>
      </c>
      <c r="B737" s="3" t="s">
        <v>2388</v>
      </c>
      <c r="C737" s="3" t="s">
        <v>3678</v>
      </c>
      <c r="D737" s="10" t="s">
        <v>3679</v>
      </c>
    </row>
    <row r="738" spans="1:4" ht="15.75" x14ac:dyDescent="0.25">
      <c r="A738" s="10" t="s">
        <v>1445</v>
      </c>
      <c r="B738" s="3" t="s">
        <v>2391</v>
      </c>
      <c r="C738" s="3" t="s">
        <v>2950</v>
      </c>
      <c r="D738" s="10" t="s">
        <v>3680</v>
      </c>
    </row>
    <row r="739" spans="1:4" ht="15.75" x14ac:dyDescent="0.25">
      <c r="A739" s="10" t="s">
        <v>1447</v>
      </c>
      <c r="B739" s="3" t="s">
        <v>2391</v>
      </c>
      <c r="C739" s="3" t="s">
        <v>3681</v>
      </c>
      <c r="D739" s="10" t="s">
        <v>3682</v>
      </c>
    </row>
    <row r="740" spans="1:4" ht="15.75" x14ac:dyDescent="0.25">
      <c r="A740" s="10" t="s">
        <v>1449</v>
      </c>
      <c r="B740" s="3" t="s">
        <v>2391</v>
      </c>
      <c r="C740" s="3" t="s">
        <v>3683</v>
      </c>
      <c r="D740" s="10" t="s">
        <v>3684</v>
      </c>
    </row>
    <row r="741" spans="1:4" ht="15.75" x14ac:dyDescent="0.25">
      <c r="A741" s="10" t="s">
        <v>1451</v>
      </c>
      <c r="B741" s="3" t="s">
        <v>3263</v>
      </c>
      <c r="C741" s="3" t="s">
        <v>3685</v>
      </c>
      <c r="D741" s="10" t="s">
        <v>3686</v>
      </c>
    </row>
    <row r="742" spans="1:4" ht="15.75" x14ac:dyDescent="0.25">
      <c r="A742" s="10" t="s">
        <v>1453</v>
      </c>
      <c r="B742" s="3" t="s">
        <v>2391</v>
      </c>
      <c r="C742" s="3" t="s">
        <v>2815</v>
      </c>
      <c r="D742" s="10" t="s">
        <v>3687</v>
      </c>
    </row>
    <row r="743" spans="1:4" ht="15.75" x14ac:dyDescent="0.25">
      <c r="A743" s="10" t="s">
        <v>1455</v>
      </c>
      <c r="B743" s="3" t="s">
        <v>2391</v>
      </c>
      <c r="C743" s="3" t="s">
        <v>3688</v>
      </c>
      <c r="D743" s="10" t="s">
        <v>3689</v>
      </c>
    </row>
    <row r="744" spans="1:4" ht="15.75" x14ac:dyDescent="0.25">
      <c r="A744" s="10" t="s">
        <v>1457</v>
      </c>
      <c r="B744" s="3" t="s">
        <v>3263</v>
      </c>
      <c r="C744" s="3" t="s">
        <v>3208</v>
      </c>
      <c r="D744" s="10" t="s">
        <v>3690</v>
      </c>
    </row>
    <row r="745" spans="1:4" ht="15.75" x14ac:dyDescent="0.25">
      <c r="A745" s="10" t="s">
        <v>1459</v>
      </c>
      <c r="B745" s="3" t="s">
        <v>3263</v>
      </c>
      <c r="C745" s="3" t="s">
        <v>3691</v>
      </c>
      <c r="D745" s="10" t="s">
        <v>2433</v>
      </c>
    </row>
    <row r="746" spans="1:4" ht="15.75" x14ac:dyDescent="0.25">
      <c r="A746" s="10" t="s">
        <v>1461</v>
      </c>
      <c r="B746" s="3" t="s">
        <v>2388</v>
      </c>
      <c r="C746" s="3" t="s">
        <v>3692</v>
      </c>
      <c r="D746" s="10" t="s">
        <v>3693</v>
      </c>
    </row>
    <row r="747" spans="1:4" ht="15.75" x14ac:dyDescent="0.25">
      <c r="A747" s="10" t="s">
        <v>1463</v>
      </c>
      <c r="B747" s="3" t="s">
        <v>2391</v>
      </c>
      <c r="C747" s="3" t="s">
        <v>3694</v>
      </c>
      <c r="D747" s="10" t="s">
        <v>3695</v>
      </c>
    </row>
    <row r="748" spans="1:4" ht="15.75" x14ac:dyDescent="0.25">
      <c r="A748" s="10" t="s">
        <v>1464</v>
      </c>
      <c r="B748" s="3" t="s">
        <v>3263</v>
      </c>
      <c r="C748" s="3" t="s">
        <v>3696</v>
      </c>
      <c r="D748" s="10" t="s">
        <v>3697</v>
      </c>
    </row>
    <row r="749" spans="1:4" ht="15.75" x14ac:dyDescent="0.25">
      <c r="A749" s="10" t="s">
        <v>1466</v>
      </c>
      <c r="B749" s="3" t="s">
        <v>2391</v>
      </c>
      <c r="C749" s="3" t="s">
        <v>2815</v>
      </c>
      <c r="D749" s="10" t="s">
        <v>3698</v>
      </c>
    </row>
    <row r="750" spans="1:4" ht="15.75" x14ac:dyDescent="0.25">
      <c r="A750" s="10" t="s">
        <v>1468</v>
      </c>
      <c r="B750" s="3" t="s">
        <v>2391</v>
      </c>
      <c r="C750" s="3" t="s">
        <v>2517</v>
      </c>
      <c r="D750" s="10" t="s">
        <v>3699</v>
      </c>
    </row>
    <row r="751" spans="1:4" ht="15.75" x14ac:dyDescent="0.25">
      <c r="A751" s="10" t="s">
        <v>1470</v>
      </c>
      <c r="B751" s="3" t="s">
        <v>2388</v>
      </c>
      <c r="C751" s="3" t="s">
        <v>2515</v>
      </c>
      <c r="D751" s="10" t="s">
        <v>3700</v>
      </c>
    </row>
    <row r="752" spans="1:4" ht="15.75" x14ac:dyDescent="0.25">
      <c r="A752" s="10" t="s">
        <v>1472</v>
      </c>
      <c r="B752" s="3" t="s">
        <v>2391</v>
      </c>
      <c r="C752" s="3" t="s">
        <v>2551</v>
      </c>
      <c r="D752" s="10" t="s">
        <v>3701</v>
      </c>
    </row>
    <row r="753" spans="1:4" ht="15.75" x14ac:dyDescent="0.25">
      <c r="A753" s="10" t="s">
        <v>1474</v>
      </c>
      <c r="B753" s="3" t="s">
        <v>2388</v>
      </c>
      <c r="C753" s="3" t="s">
        <v>3702</v>
      </c>
      <c r="D753" s="10" t="s">
        <v>3703</v>
      </c>
    </row>
    <row r="754" spans="1:4" ht="15.75" x14ac:dyDescent="0.25">
      <c r="A754" s="10" t="s">
        <v>1476</v>
      </c>
      <c r="B754" s="3" t="s">
        <v>2388</v>
      </c>
      <c r="C754" s="3" t="s">
        <v>3704</v>
      </c>
      <c r="D754" s="10" t="s">
        <v>3705</v>
      </c>
    </row>
    <row r="755" spans="1:4" ht="15.75" x14ac:dyDescent="0.25">
      <c r="A755" s="10" t="s">
        <v>1478</v>
      </c>
      <c r="B755" s="3" t="s">
        <v>2388</v>
      </c>
      <c r="C755" s="3" t="s">
        <v>3706</v>
      </c>
      <c r="D755" s="10" t="s">
        <v>3707</v>
      </c>
    </row>
    <row r="756" spans="1:4" ht="15.75" x14ac:dyDescent="0.25">
      <c r="A756" s="10" t="s">
        <v>1480</v>
      </c>
      <c r="B756" s="3" t="s">
        <v>3263</v>
      </c>
      <c r="C756" s="3" t="s">
        <v>3708</v>
      </c>
      <c r="D756" s="10" t="s">
        <v>3709</v>
      </c>
    </row>
    <row r="757" spans="1:4" ht="15.75" x14ac:dyDescent="0.25">
      <c r="A757" s="10" t="s">
        <v>1482</v>
      </c>
      <c r="B757" s="3" t="s">
        <v>2391</v>
      </c>
      <c r="C757" s="3" t="s">
        <v>3710</v>
      </c>
      <c r="D757" s="10" t="s">
        <v>3711</v>
      </c>
    </row>
    <row r="758" spans="1:4" ht="15.75" x14ac:dyDescent="0.25">
      <c r="A758" s="10" t="s">
        <v>1484</v>
      </c>
      <c r="B758" s="3" t="s">
        <v>2391</v>
      </c>
      <c r="C758" s="3" t="s">
        <v>3712</v>
      </c>
      <c r="D758" s="10" t="s">
        <v>3713</v>
      </c>
    </row>
    <row r="759" spans="1:4" ht="15.75" x14ac:dyDescent="0.25">
      <c r="A759" s="10" t="s">
        <v>1485</v>
      </c>
      <c r="B759" s="3" t="s">
        <v>2391</v>
      </c>
      <c r="C759" s="3" t="s">
        <v>2723</v>
      </c>
      <c r="D759" s="10" t="s">
        <v>3714</v>
      </c>
    </row>
    <row r="760" spans="1:4" ht="15.75" x14ac:dyDescent="0.25">
      <c r="A760" s="10" t="s">
        <v>1487</v>
      </c>
      <c r="B760" s="3" t="s">
        <v>2391</v>
      </c>
      <c r="C760" s="3" t="s">
        <v>3715</v>
      </c>
      <c r="D760" s="10" t="s">
        <v>3716</v>
      </c>
    </row>
    <row r="761" spans="1:4" ht="15.75" x14ac:dyDescent="0.25">
      <c r="A761" s="10" t="s">
        <v>1489</v>
      </c>
      <c r="B761" s="3" t="s">
        <v>2388</v>
      </c>
      <c r="C761" s="3" t="s">
        <v>3717</v>
      </c>
      <c r="D761" s="10" t="s">
        <v>3718</v>
      </c>
    </row>
    <row r="762" spans="1:4" ht="15.75" x14ac:dyDescent="0.25">
      <c r="A762" s="10" t="s">
        <v>1491</v>
      </c>
      <c r="B762" s="3" t="s">
        <v>2388</v>
      </c>
      <c r="C762" s="3" t="s">
        <v>3272</v>
      </c>
      <c r="D762" s="10" t="s">
        <v>3719</v>
      </c>
    </row>
    <row r="763" spans="1:4" ht="15.75" x14ac:dyDescent="0.25">
      <c r="A763" s="10" t="s">
        <v>1493</v>
      </c>
      <c r="B763" s="3" t="s">
        <v>2391</v>
      </c>
      <c r="C763" s="3" t="s">
        <v>2876</v>
      </c>
      <c r="D763" s="10" t="s">
        <v>3720</v>
      </c>
    </row>
    <row r="764" spans="1:4" ht="15.75" x14ac:dyDescent="0.25">
      <c r="A764" s="10" t="s">
        <v>1495</v>
      </c>
      <c r="B764" s="3" t="s">
        <v>2388</v>
      </c>
      <c r="C764" s="3" t="s">
        <v>2455</v>
      </c>
      <c r="D764" s="10" t="s">
        <v>3721</v>
      </c>
    </row>
    <row r="765" spans="1:4" ht="15.75" x14ac:dyDescent="0.25">
      <c r="A765" s="10" t="s">
        <v>1497</v>
      </c>
      <c r="B765" s="3" t="s">
        <v>2388</v>
      </c>
      <c r="C765" s="3" t="s">
        <v>3722</v>
      </c>
      <c r="D765" s="10" t="s">
        <v>3723</v>
      </c>
    </row>
    <row r="766" spans="1:4" ht="15.75" x14ac:dyDescent="0.25">
      <c r="A766" s="10" t="s">
        <v>1499</v>
      </c>
      <c r="B766" s="3" t="s">
        <v>2388</v>
      </c>
      <c r="C766" s="3" t="s">
        <v>3724</v>
      </c>
      <c r="D766" s="10" t="s">
        <v>3725</v>
      </c>
    </row>
    <row r="767" spans="1:4" ht="15.75" x14ac:dyDescent="0.25">
      <c r="A767" s="10" t="s">
        <v>1501</v>
      </c>
      <c r="B767" s="3" t="s">
        <v>2388</v>
      </c>
      <c r="C767" s="3" t="s">
        <v>3726</v>
      </c>
      <c r="D767" s="10" t="s">
        <v>3727</v>
      </c>
    </row>
    <row r="768" spans="1:4" ht="15.75" x14ac:dyDescent="0.25">
      <c r="A768" s="10" t="s">
        <v>1503</v>
      </c>
      <c r="B768" s="3" t="s">
        <v>2388</v>
      </c>
      <c r="C768" s="3" t="s">
        <v>3728</v>
      </c>
      <c r="D768" s="10" t="s">
        <v>3729</v>
      </c>
    </row>
    <row r="769" spans="1:4" ht="15.75" x14ac:dyDescent="0.25">
      <c r="A769" s="10" t="s">
        <v>1505</v>
      </c>
      <c r="B769" s="3" t="s">
        <v>2388</v>
      </c>
      <c r="C769" s="3" t="s">
        <v>3730</v>
      </c>
      <c r="D769" s="10" t="s">
        <v>3731</v>
      </c>
    </row>
    <row r="770" spans="1:4" ht="15.75" x14ac:dyDescent="0.25">
      <c r="A770" s="10" t="s">
        <v>1506</v>
      </c>
      <c r="B770" s="3" t="s">
        <v>2388</v>
      </c>
      <c r="C770" s="3" t="s">
        <v>2954</v>
      </c>
      <c r="D770" s="10" t="s">
        <v>3732</v>
      </c>
    </row>
    <row r="771" spans="1:4" ht="15.75" x14ac:dyDescent="0.25">
      <c r="A771" s="10" t="s">
        <v>1508</v>
      </c>
      <c r="B771" s="3" t="s">
        <v>2388</v>
      </c>
      <c r="C771" s="3" t="s">
        <v>3733</v>
      </c>
      <c r="D771" s="10" t="s">
        <v>3734</v>
      </c>
    </row>
    <row r="772" spans="1:4" ht="15.75" x14ac:dyDescent="0.25">
      <c r="A772" s="10" t="s">
        <v>1510</v>
      </c>
      <c r="B772" s="3" t="s">
        <v>2391</v>
      </c>
      <c r="C772" s="3" t="s">
        <v>2392</v>
      </c>
      <c r="D772" s="10" t="s">
        <v>3735</v>
      </c>
    </row>
    <row r="773" spans="1:4" ht="15.75" x14ac:dyDescent="0.25">
      <c r="A773" s="10" t="s">
        <v>1512</v>
      </c>
      <c r="B773" s="3" t="s">
        <v>2391</v>
      </c>
      <c r="C773" s="3" t="s">
        <v>2684</v>
      </c>
      <c r="D773" s="10" t="s">
        <v>3736</v>
      </c>
    </row>
    <row r="774" spans="1:4" ht="15.75" x14ac:dyDescent="0.25">
      <c r="A774" s="10" t="s">
        <v>1514</v>
      </c>
      <c r="B774" s="3" t="s">
        <v>2391</v>
      </c>
      <c r="C774" s="3" t="s">
        <v>2703</v>
      </c>
      <c r="D774" s="10" t="s">
        <v>3737</v>
      </c>
    </row>
    <row r="775" spans="1:4" ht="15.75" x14ac:dyDescent="0.25">
      <c r="A775" s="10" t="s">
        <v>1516</v>
      </c>
      <c r="B775" s="3" t="s">
        <v>2391</v>
      </c>
      <c r="C775" s="3" t="s">
        <v>2815</v>
      </c>
      <c r="D775" s="10" t="s">
        <v>3738</v>
      </c>
    </row>
    <row r="776" spans="1:4" ht="15.75" x14ac:dyDescent="0.25">
      <c r="A776" s="10" t="s">
        <v>1518</v>
      </c>
      <c r="B776" s="3" t="s">
        <v>2391</v>
      </c>
      <c r="C776" s="3" t="s">
        <v>3739</v>
      </c>
      <c r="D776" s="10" t="s">
        <v>3740</v>
      </c>
    </row>
    <row r="777" spans="1:4" ht="15.75" x14ac:dyDescent="0.25">
      <c r="A777" s="10" t="s">
        <v>1520</v>
      </c>
      <c r="B777" s="3" t="s">
        <v>3263</v>
      </c>
      <c r="C777" s="3" t="s">
        <v>3741</v>
      </c>
      <c r="D777" s="10" t="s">
        <v>3742</v>
      </c>
    </row>
    <row r="778" spans="1:4" ht="15.75" x14ac:dyDescent="0.25">
      <c r="A778" s="10" t="s">
        <v>1522</v>
      </c>
      <c r="B778" s="3" t="s">
        <v>3263</v>
      </c>
      <c r="C778" s="3" t="s">
        <v>3743</v>
      </c>
      <c r="D778" s="10" t="s">
        <v>2524</v>
      </c>
    </row>
    <row r="779" spans="1:4" ht="15.75" x14ac:dyDescent="0.25">
      <c r="A779" s="10" t="s">
        <v>1524</v>
      </c>
      <c r="B779" s="3" t="s">
        <v>2388</v>
      </c>
      <c r="C779" s="3" t="s">
        <v>3744</v>
      </c>
      <c r="D779" s="10" t="s">
        <v>3745</v>
      </c>
    </row>
    <row r="780" spans="1:4" ht="15.75" x14ac:dyDescent="0.25">
      <c r="A780" s="10" t="s">
        <v>1526</v>
      </c>
      <c r="B780" s="3" t="s">
        <v>2391</v>
      </c>
      <c r="C780" s="3" t="s">
        <v>2779</v>
      </c>
      <c r="D780" s="10" t="s">
        <v>3746</v>
      </c>
    </row>
    <row r="781" spans="1:4" ht="15.75" x14ac:dyDescent="0.25">
      <c r="A781" s="10" t="s">
        <v>1527</v>
      </c>
      <c r="B781" s="3" t="s">
        <v>2388</v>
      </c>
      <c r="C781" s="3" t="s">
        <v>3162</v>
      </c>
      <c r="D781" s="10" t="s">
        <v>3747</v>
      </c>
    </row>
    <row r="782" spans="1:4" ht="15.75" x14ac:dyDescent="0.25">
      <c r="A782" s="10" t="s">
        <v>1528</v>
      </c>
      <c r="B782" s="3" t="s">
        <v>2391</v>
      </c>
      <c r="C782" s="3" t="s">
        <v>3748</v>
      </c>
      <c r="D782" s="10" t="s">
        <v>3749</v>
      </c>
    </row>
    <row r="783" spans="1:4" ht="15.75" x14ac:dyDescent="0.25">
      <c r="A783" s="10" t="s">
        <v>1530</v>
      </c>
      <c r="B783" s="3" t="s">
        <v>2388</v>
      </c>
      <c r="C783" s="3" t="s">
        <v>3750</v>
      </c>
      <c r="D783" s="10" t="s">
        <v>3562</v>
      </c>
    </row>
    <row r="784" spans="1:4" ht="15.75" x14ac:dyDescent="0.25">
      <c r="A784" s="10" t="s">
        <v>1532</v>
      </c>
      <c r="B784" s="3" t="s">
        <v>2388</v>
      </c>
      <c r="C784" s="3" t="s">
        <v>3751</v>
      </c>
      <c r="D784" s="10" t="s">
        <v>3752</v>
      </c>
    </row>
    <row r="785" spans="1:4" ht="15.75" x14ac:dyDescent="0.25">
      <c r="A785" s="10" t="s">
        <v>1534</v>
      </c>
      <c r="B785" s="3" t="s">
        <v>2388</v>
      </c>
      <c r="C785" s="3" t="s">
        <v>3753</v>
      </c>
      <c r="D785" s="10" t="s">
        <v>3754</v>
      </c>
    </row>
    <row r="786" spans="1:4" ht="15.75" x14ac:dyDescent="0.25">
      <c r="A786" s="10" t="s">
        <v>1536</v>
      </c>
      <c r="B786" s="3" t="s">
        <v>2388</v>
      </c>
      <c r="C786" s="3" t="s">
        <v>3755</v>
      </c>
      <c r="D786" s="10" t="s">
        <v>3756</v>
      </c>
    </row>
    <row r="787" spans="1:4" ht="15.75" x14ac:dyDescent="0.25">
      <c r="A787" s="10" t="s">
        <v>1538</v>
      </c>
      <c r="B787" s="3" t="s">
        <v>2388</v>
      </c>
      <c r="C787" s="3" t="s">
        <v>3757</v>
      </c>
      <c r="D787" s="10" t="s">
        <v>3758</v>
      </c>
    </row>
    <row r="788" spans="1:4" ht="15.75" x14ac:dyDescent="0.25">
      <c r="A788" s="10" t="s">
        <v>1540</v>
      </c>
      <c r="B788" s="3" t="s">
        <v>2388</v>
      </c>
      <c r="C788" s="3" t="s">
        <v>3759</v>
      </c>
      <c r="D788" s="10" t="s">
        <v>3760</v>
      </c>
    </row>
    <row r="789" spans="1:4" ht="15.75" x14ac:dyDescent="0.25">
      <c r="A789" s="10" t="s">
        <v>1542</v>
      </c>
      <c r="B789" s="3" t="s">
        <v>2391</v>
      </c>
      <c r="C789" s="3" t="s">
        <v>3761</v>
      </c>
      <c r="D789" s="10" t="s">
        <v>2468</v>
      </c>
    </row>
    <row r="790" spans="1:4" ht="15.75" x14ac:dyDescent="0.25">
      <c r="A790" s="10" t="s">
        <v>1544</v>
      </c>
      <c r="B790" s="3" t="s">
        <v>2391</v>
      </c>
      <c r="C790" s="3" t="s">
        <v>3762</v>
      </c>
      <c r="D790" s="10" t="s">
        <v>3763</v>
      </c>
    </row>
    <row r="791" spans="1:4" ht="15.75" x14ac:dyDescent="0.25">
      <c r="A791" s="10" t="s">
        <v>1546</v>
      </c>
      <c r="B791" s="3" t="s">
        <v>2391</v>
      </c>
      <c r="C791" s="3" t="s">
        <v>3764</v>
      </c>
      <c r="D791" s="10" t="s">
        <v>3765</v>
      </c>
    </row>
    <row r="792" spans="1:4" ht="15.75" x14ac:dyDescent="0.25">
      <c r="A792" s="10" t="s">
        <v>1548</v>
      </c>
      <c r="B792" s="3" t="s">
        <v>2388</v>
      </c>
      <c r="C792" s="3" t="s">
        <v>2575</v>
      </c>
      <c r="D792" s="10" t="s">
        <v>3766</v>
      </c>
    </row>
    <row r="793" spans="1:4" ht="15.75" x14ac:dyDescent="0.25">
      <c r="A793" s="10" t="s">
        <v>1549</v>
      </c>
      <c r="B793" s="3" t="s">
        <v>2388</v>
      </c>
      <c r="C793" s="3" t="s">
        <v>3767</v>
      </c>
      <c r="D793" s="10" t="s">
        <v>3768</v>
      </c>
    </row>
    <row r="794" spans="1:4" ht="15.75" x14ac:dyDescent="0.25">
      <c r="A794" s="10" t="s">
        <v>1551</v>
      </c>
      <c r="B794" s="3" t="s">
        <v>3263</v>
      </c>
      <c r="C794" s="3" t="s">
        <v>3769</v>
      </c>
      <c r="D794" s="10" t="s">
        <v>3770</v>
      </c>
    </row>
    <row r="795" spans="1:4" ht="15.75" x14ac:dyDescent="0.25">
      <c r="A795" s="10" t="s">
        <v>1553</v>
      </c>
      <c r="B795" s="3" t="s">
        <v>2391</v>
      </c>
      <c r="C795" s="3" t="s">
        <v>3771</v>
      </c>
      <c r="D795" s="10" t="s">
        <v>3772</v>
      </c>
    </row>
    <row r="796" spans="1:4" ht="15.75" x14ac:dyDescent="0.25">
      <c r="A796" s="10" t="s">
        <v>1555</v>
      </c>
      <c r="B796" s="3" t="s">
        <v>2388</v>
      </c>
      <c r="C796" s="3" t="s">
        <v>2750</v>
      </c>
      <c r="D796" s="10" t="s">
        <v>3773</v>
      </c>
    </row>
    <row r="797" spans="1:4" ht="15.75" x14ac:dyDescent="0.25">
      <c r="A797" s="10" t="s">
        <v>1557</v>
      </c>
      <c r="B797" s="3" t="s">
        <v>3263</v>
      </c>
      <c r="C797" s="3" t="s">
        <v>3774</v>
      </c>
      <c r="D797" s="10" t="s">
        <v>3775</v>
      </c>
    </row>
    <row r="798" spans="1:4" ht="15.75" x14ac:dyDescent="0.25">
      <c r="A798" s="10" t="s">
        <v>1559</v>
      </c>
      <c r="B798" s="3" t="s">
        <v>2388</v>
      </c>
      <c r="C798" s="3" t="s">
        <v>3776</v>
      </c>
      <c r="D798" s="10" t="s">
        <v>3777</v>
      </c>
    </row>
    <row r="799" spans="1:4" ht="15.75" x14ac:dyDescent="0.25">
      <c r="A799" s="10" t="s">
        <v>1561</v>
      </c>
      <c r="B799" s="3" t="s">
        <v>3263</v>
      </c>
      <c r="C799" s="3" t="s">
        <v>3778</v>
      </c>
      <c r="D799" s="10" t="s">
        <v>3779</v>
      </c>
    </row>
    <row r="800" spans="1:4" ht="15.75" x14ac:dyDescent="0.25">
      <c r="A800" s="10" t="s">
        <v>1563</v>
      </c>
      <c r="B800" s="3" t="s">
        <v>2388</v>
      </c>
      <c r="C800" s="3" t="s">
        <v>3780</v>
      </c>
      <c r="D800" s="10" t="s">
        <v>3273</v>
      </c>
    </row>
    <row r="801" spans="1:4" ht="15.75" x14ac:dyDescent="0.25">
      <c r="A801" s="10" t="s">
        <v>1565</v>
      </c>
      <c r="B801" s="3" t="s">
        <v>2388</v>
      </c>
      <c r="C801" s="3" t="s">
        <v>3123</v>
      </c>
      <c r="D801" s="10" t="s">
        <v>3781</v>
      </c>
    </row>
    <row r="802" spans="1:4" ht="15.75" x14ac:dyDescent="0.25">
      <c r="A802" s="10" t="s">
        <v>1567</v>
      </c>
      <c r="B802" s="3" t="s">
        <v>2388</v>
      </c>
      <c r="C802" s="3" t="s">
        <v>3782</v>
      </c>
      <c r="D802" s="10" t="s">
        <v>3783</v>
      </c>
    </row>
    <row r="803" spans="1:4" ht="15.75" x14ac:dyDescent="0.25">
      <c r="A803" s="10" t="s">
        <v>1569</v>
      </c>
      <c r="B803" s="3" t="s">
        <v>3263</v>
      </c>
      <c r="C803" s="3" t="s">
        <v>3784</v>
      </c>
      <c r="D803" s="10" t="s">
        <v>3785</v>
      </c>
    </row>
    <row r="804" spans="1:4" ht="15.75" x14ac:dyDescent="0.25">
      <c r="A804" s="10" t="s">
        <v>1570</v>
      </c>
      <c r="B804" s="3" t="s">
        <v>2388</v>
      </c>
      <c r="C804" s="3" t="s">
        <v>3197</v>
      </c>
      <c r="D804" s="10" t="s">
        <v>2898</v>
      </c>
    </row>
    <row r="805" spans="1:4" ht="15.75" x14ac:dyDescent="0.25">
      <c r="A805" s="10" t="s">
        <v>1572</v>
      </c>
      <c r="B805" s="3" t="s">
        <v>2388</v>
      </c>
      <c r="C805" s="3" t="s">
        <v>3197</v>
      </c>
      <c r="D805" s="10" t="s">
        <v>3786</v>
      </c>
    </row>
    <row r="806" spans="1:4" ht="15.75" x14ac:dyDescent="0.25">
      <c r="A806" s="10" t="s">
        <v>1574</v>
      </c>
      <c r="B806" s="3" t="s">
        <v>2391</v>
      </c>
      <c r="C806" s="3" t="s">
        <v>3787</v>
      </c>
      <c r="D806" s="10" t="s">
        <v>3788</v>
      </c>
    </row>
    <row r="807" spans="1:4" ht="15.75" x14ac:dyDescent="0.25">
      <c r="A807" s="10" t="s">
        <v>1576</v>
      </c>
      <c r="B807" s="3" t="s">
        <v>2391</v>
      </c>
      <c r="C807" s="3" t="s">
        <v>2404</v>
      </c>
      <c r="D807" s="10" t="s">
        <v>3789</v>
      </c>
    </row>
    <row r="808" spans="1:4" ht="15.75" x14ac:dyDescent="0.25">
      <c r="A808" s="10" t="s">
        <v>1578</v>
      </c>
      <c r="B808" s="3" t="s">
        <v>2391</v>
      </c>
      <c r="C808" s="3" t="s">
        <v>3790</v>
      </c>
      <c r="D808" s="10" t="s">
        <v>3791</v>
      </c>
    </row>
    <row r="809" spans="1:4" ht="15.75" x14ac:dyDescent="0.25">
      <c r="A809" s="10" t="s">
        <v>1580</v>
      </c>
      <c r="B809" s="3" t="s">
        <v>2391</v>
      </c>
      <c r="C809" s="3" t="s">
        <v>3792</v>
      </c>
      <c r="D809" s="10" t="s">
        <v>3793</v>
      </c>
    </row>
    <row r="810" spans="1:4" ht="15.75" x14ac:dyDescent="0.25">
      <c r="A810" s="10" t="s">
        <v>1582</v>
      </c>
      <c r="B810" s="3" t="s">
        <v>3263</v>
      </c>
      <c r="C810" s="3" t="s">
        <v>3794</v>
      </c>
      <c r="D810" s="10" t="s">
        <v>3795</v>
      </c>
    </row>
    <row r="811" spans="1:4" ht="15.75" x14ac:dyDescent="0.25">
      <c r="A811" s="10" t="s">
        <v>1584</v>
      </c>
      <c r="B811" s="3" t="s">
        <v>2391</v>
      </c>
      <c r="C811" s="3" t="s">
        <v>3796</v>
      </c>
      <c r="D811" s="10" t="s">
        <v>3797</v>
      </c>
    </row>
    <row r="812" spans="1:4" ht="15.75" x14ac:dyDescent="0.25">
      <c r="A812" s="10" t="s">
        <v>1586</v>
      </c>
      <c r="B812" s="3" t="s">
        <v>2391</v>
      </c>
      <c r="C812" s="3" t="s">
        <v>2626</v>
      </c>
      <c r="D812" s="10" t="s">
        <v>3798</v>
      </c>
    </row>
    <row r="813" spans="1:4" ht="15.75" x14ac:dyDescent="0.25">
      <c r="A813" s="10" t="s">
        <v>1588</v>
      </c>
      <c r="B813" s="3" t="s">
        <v>2391</v>
      </c>
      <c r="C813" s="3" t="s">
        <v>3799</v>
      </c>
      <c r="D813" s="10" t="s">
        <v>3120</v>
      </c>
    </row>
    <row r="814" spans="1:4" ht="15.75" x14ac:dyDescent="0.25">
      <c r="A814" s="10" t="s">
        <v>1590</v>
      </c>
      <c r="B814" s="3" t="s">
        <v>2391</v>
      </c>
      <c r="C814" s="3" t="s">
        <v>3418</v>
      </c>
      <c r="D814" s="10" t="s">
        <v>3800</v>
      </c>
    </row>
    <row r="815" spans="1:4" ht="15.75" x14ac:dyDescent="0.25">
      <c r="A815" s="10" t="s">
        <v>1591</v>
      </c>
      <c r="B815" s="3" t="s">
        <v>2391</v>
      </c>
      <c r="C815" s="3" t="s">
        <v>3801</v>
      </c>
      <c r="D815" s="10" t="s">
        <v>3802</v>
      </c>
    </row>
    <row r="816" spans="1:4" ht="15.75" x14ac:dyDescent="0.25">
      <c r="A816" s="10" t="s">
        <v>1593</v>
      </c>
      <c r="B816" s="3" t="s">
        <v>2391</v>
      </c>
      <c r="C816" s="3" t="s">
        <v>3803</v>
      </c>
      <c r="D816" s="10" t="s">
        <v>3804</v>
      </c>
    </row>
    <row r="817" spans="1:4" ht="15.75" x14ac:dyDescent="0.25">
      <c r="A817" s="10" t="s">
        <v>1595</v>
      </c>
      <c r="B817" s="3" t="s">
        <v>2391</v>
      </c>
      <c r="C817" s="3" t="s">
        <v>3805</v>
      </c>
      <c r="D817" s="10" t="s">
        <v>3806</v>
      </c>
    </row>
    <row r="818" spans="1:4" ht="15.75" x14ac:dyDescent="0.25">
      <c r="A818" s="10" t="s">
        <v>1597</v>
      </c>
      <c r="B818" s="3" t="s">
        <v>2391</v>
      </c>
      <c r="C818" s="3" t="s">
        <v>3807</v>
      </c>
      <c r="D818" s="10" t="s">
        <v>3808</v>
      </c>
    </row>
    <row r="819" spans="1:4" ht="15.75" x14ac:dyDescent="0.25">
      <c r="A819" s="10" t="s">
        <v>1599</v>
      </c>
      <c r="B819" s="3" t="s">
        <v>2391</v>
      </c>
      <c r="C819" s="3" t="s">
        <v>3109</v>
      </c>
      <c r="D819" s="10" t="s">
        <v>2955</v>
      </c>
    </row>
    <row r="820" spans="1:4" ht="15.75" x14ac:dyDescent="0.25">
      <c r="A820" s="10" t="s">
        <v>1601</v>
      </c>
      <c r="B820" s="3" t="s">
        <v>2391</v>
      </c>
      <c r="C820" s="3" t="s">
        <v>3809</v>
      </c>
      <c r="D820" s="10" t="s">
        <v>3810</v>
      </c>
    </row>
    <row r="821" spans="1:4" ht="15.75" x14ac:dyDescent="0.25">
      <c r="A821" s="10" t="s">
        <v>1603</v>
      </c>
      <c r="B821" s="3" t="s">
        <v>2388</v>
      </c>
      <c r="C821" s="3" t="s">
        <v>3435</v>
      </c>
      <c r="D821" s="10" t="s">
        <v>3811</v>
      </c>
    </row>
    <row r="822" spans="1:4" ht="15.75" x14ac:dyDescent="0.25">
      <c r="A822" s="10" t="s">
        <v>1605</v>
      </c>
      <c r="B822" s="3" t="s">
        <v>2391</v>
      </c>
      <c r="C822" s="3" t="s">
        <v>3812</v>
      </c>
      <c r="D822" s="10" t="s">
        <v>3813</v>
      </c>
    </row>
    <row r="823" spans="1:4" ht="15.75" x14ac:dyDescent="0.25">
      <c r="A823" s="10" t="s">
        <v>1607</v>
      </c>
      <c r="B823" s="3" t="s">
        <v>2391</v>
      </c>
      <c r="C823" s="3" t="s">
        <v>3814</v>
      </c>
      <c r="D823" s="10" t="s">
        <v>3815</v>
      </c>
    </row>
    <row r="824" spans="1:4" ht="15.75" x14ac:dyDescent="0.25">
      <c r="A824" s="10" t="s">
        <v>1609</v>
      </c>
      <c r="B824" s="3" t="s">
        <v>2391</v>
      </c>
      <c r="C824" s="3" t="s">
        <v>2467</v>
      </c>
      <c r="D824" s="10" t="s">
        <v>3816</v>
      </c>
    </row>
    <row r="825" spans="1:4" ht="15.75" x14ac:dyDescent="0.25">
      <c r="A825" s="10" t="s">
        <v>1611</v>
      </c>
      <c r="B825" s="3" t="s">
        <v>2391</v>
      </c>
      <c r="C825" s="3" t="s">
        <v>3817</v>
      </c>
      <c r="D825" s="10" t="s">
        <v>3603</v>
      </c>
    </row>
    <row r="826" spans="1:4" ht="15.75" x14ac:dyDescent="0.25">
      <c r="A826" s="10" t="s">
        <v>1612</v>
      </c>
      <c r="B826" s="3" t="s">
        <v>2391</v>
      </c>
      <c r="C826" s="3" t="s">
        <v>3818</v>
      </c>
      <c r="D826" s="10" t="s">
        <v>3819</v>
      </c>
    </row>
    <row r="827" spans="1:4" ht="15.75" x14ac:dyDescent="0.25">
      <c r="A827" s="10" t="s">
        <v>1614</v>
      </c>
      <c r="B827" s="3" t="s">
        <v>2388</v>
      </c>
      <c r="C827" s="3" t="s">
        <v>3820</v>
      </c>
      <c r="D827" s="10" t="s">
        <v>3821</v>
      </c>
    </row>
    <row r="828" spans="1:4" ht="15.75" x14ac:dyDescent="0.25">
      <c r="A828" s="10" t="s">
        <v>1616</v>
      </c>
      <c r="B828" s="3" t="s">
        <v>2388</v>
      </c>
      <c r="C828" s="3" t="s">
        <v>3822</v>
      </c>
      <c r="D828" s="10" t="s">
        <v>3823</v>
      </c>
    </row>
    <row r="829" spans="1:4" ht="15.75" x14ac:dyDescent="0.25">
      <c r="A829" s="10" t="s">
        <v>1618</v>
      </c>
      <c r="B829" s="3" t="s">
        <v>3263</v>
      </c>
      <c r="C829" s="3" t="s">
        <v>3824</v>
      </c>
      <c r="D829" s="10" t="s">
        <v>3273</v>
      </c>
    </row>
    <row r="830" spans="1:4" ht="15.75" x14ac:dyDescent="0.25">
      <c r="A830" s="10" t="s">
        <v>1620</v>
      </c>
      <c r="B830" s="3" t="s">
        <v>3263</v>
      </c>
      <c r="C830" s="3" t="s">
        <v>3825</v>
      </c>
      <c r="D830" s="10" t="s">
        <v>3302</v>
      </c>
    </row>
    <row r="831" spans="1:4" ht="15.75" x14ac:dyDescent="0.25">
      <c r="A831" s="10" t="s">
        <v>1622</v>
      </c>
      <c r="B831" s="3" t="s">
        <v>3263</v>
      </c>
      <c r="C831" s="3" t="s">
        <v>3826</v>
      </c>
      <c r="D831" s="10" t="s">
        <v>3827</v>
      </c>
    </row>
    <row r="832" spans="1:4" ht="15.75" x14ac:dyDescent="0.25">
      <c r="A832" s="10" t="s">
        <v>1624</v>
      </c>
      <c r="B832" s="3" t="s">
        <v>2391</v>
      </c>
      <c r="C832" s="3" t="s">
        <v>2684</v>
      </c>
      <c r="D832" s="10" t="s">
        <v>3828</v>
      </c>
    </row>
    <row r="833" spans="1:4" ht="15.75" x14ac:dyDescent="0.25">
      <c r="A833" s="10" t="s">
        <v>1626</v>
      </c>
      <c r="B833" s="3" t="s">
        <v>2391</v>
      </c>
      <c r="C833" s="3" t="s">
        <v>3829</v>
      </c>
      <c r="D833" s="10" t="s">
        <v>3830</v>
      </c>
    </row>
    <row r="834" spans="1:4" ht="15.75" x14ac:dyDescent="0.25">
      <c r="A834" s="10" t="s">
        <v>1628</v>
      </c>
      <c r="B834" s="3" t="s">
        <v>2391</v>
      </c>
      <c r="C834" s="3" t="s">
        <v>3831</v>
      </c>
      <c r="D834" s="10" t="s">
        <v>3832</v>
      </c>
    </row>
    <row r="835" spans="1:4" ht="15.75" x14ac:dyDescent="0.25">
      <c r="A835" s="10" t="s">
        <v>1630</v>
      </c>
      <c r="B835" s="3" t="s">
        <v>3263</v>
      </c>
      <c r="C835" s="3" t="s">
        <v>3596</v>
      </c>
      <c r="D835" s="10" t="s">
        <v>3833</v>
      </c>
    </row>
    <row r="836" spans="1:4" ht="15.75" x14ac:dyDescent="0.25">
      <c r="A836" s="10" t="s">
        <v>1632</v>
      </c>
      <c r="B836" s="3" t="s">
        <v>2388</v>
      </c>
      <c r="C836" s="3" t="s">
        <v>3834</v>
      </c>
      <c r="D836" s="10" t="s">
        <v>3835</v>
      </c>
    </row>
    <row r="837" spans="1:4" ht="15.75" x14ac:dyDescent="0.25">
      <c r="A837" s="10" t="s">
        <v>1633</v>
      </c>
      <c r="B837" s="3" t="s">
        <v>2388</v>
      </c>
      <c r="C837" s="3" t="s">
        <v>3836</v>
      </c>
      <c r="D837" s="10" t="s">
        <v>2804</v>
      </c>
    </row>
    <row r="838" spans="1:4" ht="15.75" x14ac:dyDescent="0.25">
      <c r="A838" s="10" t="s">
        <v>1635</v>
      </c>
      <c r="B838" s="3" t="s">
        <v>2388</v>
      </c>
      <c r="C838" s="3" t="s">
        <v>3837</v>
      </c>
      <c r="D838" s="10" t="s">
        <v>3838</v>
      </c>
    </row>
    <row r="839" spans="1:4" ht="15.75" x14ac:dyDescent="0.25">
      <c r="A839" s="10" t="s">
        <v>1637</v>
      </c>
      <c r="B839" s="3" t="s">
        <v>2391</v>
      </c>
      <c r="C839" s="3" t="s">
        <v>3390</v>
      </c>
      <c r="D839" s="10" t="s">
        <v>3500</v>
      </c>
    </row>
    <row r="840" spans="1:4" ht="15.75" x14ac:dyDescent="0.25">
      <c r="A840" s="10" t="s">
        <v>1639</v>
      </c>
      <c r="B840" s="3" t="s">
        <v>2388</v>
      </c>
      <c r="C840" s="3" t="s">
        <v>2822</v>
      </c>
      <c r="D840" s="10" t="s">
        <v>3839</v>
      </c>
    </row>
    <row r="841" spans="1:4" ht="15.75" x14ac:dyDescent="0.25">
      <c r="A841" s="10" t="s">
        <v>1641</v>
      </c>
      <c r="B841" s="3" t="s">
        <v>2388</v>
      </c>
      <c r="C841" s="3" t="s">
        <v>3840</v>
      </c>
      <c r="D841" s="10" t="s">
        <v>3841</v>
      </c>
    </row>
    <row r="842" spans="1:4" ht="15.75" x14ac:dyDescent="0.25">
      <c r="A842" s="10" t="s">
        <v>1643</v>
      </c>
      <c r="B842" s="3" t="s">
        <v>2388</v>
      </c>
      <c r="C842" s="3" t="s">
        <v>3842</v>
      </c>
      <c r="D842" s="10" t="s">
        <v>3843</v>
      </c>
    </row>
    <row r="843" spans="1:4" ht="15.75" x14ac:dyDescent="0.25">
      <c r="A843" s="10" t="s">
        <v>1645</v>
      </c>
      <c r="B843" s="3" t="s">
        <v>2388</v>
      </c>
      <c r="C843" s="3" t="s">
        <v>3741</v>
      </c>
      <c r="D843" s="10" t="s">
        <v>3844</v>
      </c>
    </row>
    <row r="844" spans="1:4" ht="15.75" x14ac:dyDescent="0.25">
      <c r="A844" s="10" t="s">
        <v>1647</v>
      </c>
      <c r="B844" s="3" t="s">
        <v>2388</v>
      </c>
      <c r="C844" s="3" t="s">
        <v>3845</v>
      </c>
      <c r="D844" s="10" t="s">
        <v>3846</v>
      </c>
    </row>
    <row r="845" spans="1:4" ht="15.75" x14ac:dyDescent="0.25">
      <c r="A845" s="10" t="s">
        <v>1649</v>
      </c>
      <c r="B845" s="3" t="s">
        <v>2388</v>
      </c>
      <c r="C845" s="3" t="s">
        <v>3324</v>
      </c>
      <c r="D845" s="10" t="s">
        <v>2667</v>
      </c>
    </row>
    <row r="846" spans="1:4" ht="15.75" x14ac:dyDescent="0.25">
      <c r="A846" s="10" t="s">
        <v>1651</v>
      </c>
      <c r="B846" s="3" t="s">
        <v>3263</v>
      </c>
      <c r="C846" s="3" t="s">
        <v>3847</v>
      </c>
      <c r="D846" s="10" t="s">
        <v>3848</v>
      </c>
    </row>
    <row r="847" spans="1:4" ht="15.75" x14ac:dyDescent="0.25">
      <c r="A847" s="10" t="s">
        <v>1653</v>
      </c>
      <c r="B847" s="3" t="s">
        <v>2388</v>
      </c>
      <c r="C847" s="3" t="s">
        <v>3849</v>
      </c>
      <c r="D847" s="10" t="s">
        <v>3850</v>
      </c>
    </row>
    <row r="848" spans="1:4" ht="15.75" x14ac:dyDescent="0.25">
      <c r="A848" s="10" t="s">
        <v>1654</v>
      </c>
      <c r="B848" s="3" t="s">
        <v>2388</v>
      </c>
      <c r="C848" s="3" t="s">
        <v>3851</v>
      </c>
      <c r="D848" s="10" t="s">
        <v>3852</v>
      </c>
    </row>
    <row r="849" spans="1:4" ht="15.75" x14ac:dyDescent="0.25">
      <c r="A849" s="10" t="s">
        <v>1656</v>
      </c>
      <c r="B849" s="3" t="s">
        <v>2388</v>
      </c>
      <c r="C849" s="3" t="s">
        <v>3853</v>
      </c>
      <c r="D849" s="10" t="s">
        <v>3854</v>
      </c>
    </row>
    <row r="850" spans="1:4" ht="15.75" x14ac:dyDescent="0.25">
      <c r="A850" s="10" t="s">
        <v>1658</v>
      </c>
      <c r="B850" s="3" t="s">
        <v>2391</v>
      </c>
      <c r="C850" s="3" t="s">
        <v>2489</v>
      </c>
      <c r="D850" s="10" t="s">
        <v>3855</v>
      </c>
    </row>
    <row r="851" spans="1:4" ht="15.75" x14ac:dyDescent="0.25">
      <c r="A851" s="10" t="s">
        <v>1660</v>
      </c>
      <c r="B851" s="3" t="s">
        <v>2391</v>
      </c>
      <c r="C851" s="3" t="s">
        <v>2474</v>
      </c>
      <c r="D851" s="10" t="s">
        <v>3856</v>
      </c>
    </row>
    <row r="852" spans="1:4" ht="15.75" x14ac:dyDescent="0.25">
      <c r="A852" s="10" t="s">
        <v>1662</v>
      </c>
      <c r="B852" s="3" t="s">
        <v>2388</v>
      </c>
      <c r="C852" s="3" t="s">
        <v>3857</v>
      </c>
      <c r="D852" s="10" t="s">
        <v>3858</v>
      </c>
    </row>
    <row r="853" spans="1:4" ht="15.75" x14ac:dyDescent="0.25">
      <c r="A853" s="10" t="s">
        <v>1664</v>
      </c>
      <c r="B853" s="3" t="s">
        <v>3263</v>
      </c>
      <c r="C853" s="3" t="s">
        <v>2744</v>
      </c>
      <c r="D853" s="10" t="s">
        <v>3859</v>
      </c>
    </row>
    <row r="854" spans="1:4" ht="15.75" x14ac:dyDescent="0.25">
      <c r="A854" s="10" t="s">
        <v>1666</v>
      </c>
      <c r="B854" s="3" t="s">
        <v>2391</v>
      </c>
      <c r="C854" s="3" t="s">
        <v>2541</v>
      </c>
      <c r="D854" s="10" t="s">
        <v>2725</v>
      </c>
    </row>
    <row r="855" spans="1:4" ht="15.75" x14ac:dyDescent="0.25">
      <c r="A855" s="10" t="s">
        <v>1668</v>
      </c>
      <c r="B855" s="3" t="s">
        <v>2391</v>
      </c>
      <c r="C855" s="3" t="s">
        <v>3860</v>
      </c>
      <c r="D855" s="10" t="s">
        <v>3861</v>
      </c>
    </row>
    <row r="856" spans="1:4" ht="15.75" x14ac:dyDescent="0.25">
      <c r="A856" s="10" t="s">
        <v>1670</v>
      </c>
      <c r="B856" s="3" t="s">
        <v>2391</v>
      </c>
      <c r="C856" s="3" t="s">
        <v>2818</v>
      </c>
      <c r="D856" s="10" t="s">
        <v>3862</v>
      </c>
    </row>
    <row r="857" spans="1:4" ht="15.75" x14ac:dyDescent="0.25">
      <c r="A857" s="10" t="s">
        <v>1672</v>
      </c>
      <c r="B857" s="3" t="s">
        <v>2391</v>
      </c>
      <c r="C857" s="3" t="s">
        <v>3863</v>
      </c>
      <c r="D857" s="10" t="s">
        <v>3864</v>
      </c>
    </row>
    <row r="858" spans="1:4" ht="15.75" x14ac:dyDescent="0.25">
      <c r="A858" s="10" t="s">
        <v>1674</v>
      </c>
      <c r="B858" s="3" t="s">
        <v>2388</v>
      </c>
      <c r="C858" s="3" t="s">
        <v>3865</v>
      </c>
      <c r="D858" s="10" t="s">
        <v>3866</v>
      </c>
    </row>
    <row r="859" spans="1:4" ht="15.75" x14ac:dyDescent="0.25">
      <c r="A859" s="10" t="s">
        <v>1675</v>
      </c>
      <c r="B859" s="3" t="s">
        <v>2388</v>
      </c>
      <c r="C859" s="3" t="s">
        <v>3197</v>
      </c>
      <c r="D859" s="10" t="s">
        <v>3867</v>
      </c>
    </row>
    <row r="860" spans="1:4" ht="15.75" x14ac:dyDescent="0.25">
      <c r="A860" s="10" t="s">
        <v>1677</v>
      </c>
      <c r="B860" s="3" t="s">
        <v>2388</v>
      </c>
      <c r="C860" s="3" t="s">
        <v>3868</v>
      </c>
      <c r="D860" s="10" t="s">
        <v>3869</v>
      </c>
    </row>
    <row r="861" spans="1:4" ht="15.75" x14ac:dyDescent="0.25">
      <c r="A861" s="10" t="s">
        <v>1679</v>
      </c>
      <c r="B861" s="3" t="s">
        <v>2388</v>
      </c>
      <c r="C861" s="3" t="s">
        <v>3870</v>
      </c>
      <c r="D861" s="10" t="s">
        <v>3871</v>
      </c>
    </row>
    <row r="862" spans="1:4" ht="15.75" x14ac:dyDescent="0.25">
      <c r="A862" s="10" t="s">
        <v>1681</v>
      </c>
      <c r="B862" s="3" t="s">
        <v>2391</v>
      </c>
      <c r="C862" s="3" t="s">
        <v>2489</v>
      </c>
      <c r="D862" s="10" t="s">
        <v>3872</v>
      </c>
    </row>
    <row r="863" spans="1:4" ht="15.75" x14ac:dyDescent="0.25">
      <c r="A863" s="10" t="s">
        <v>1683</v>
      </c>
      <c r="B863" s="3" t="s">
        <v>2388</v>
      </c>
      <c r="C863" s="3" t="s">
        <v>3010</v>
      </c>
      <c r="D863" s="10" t="s">
        <v>3873</v>
      </c>
    </row>
    <row r="864" spans="1:4" ht="15.75" x14ac:dyDescent="0.25">
      <c r="A864" s="10" t="s">
        <v>1685</v>
      </c>
      <c r="B864" s="3" t="s">
        <v>2391</v>
      </c>
      <c r="C864" s="3" t="s">
        <v>3874</v>
      </c>
      <c r="D864" s="10" t="s">
        <v>3875</v>
      </c>
    </row>
    <row r="865" spans="1:4" ht="15.75" x14ac:dyDescent="0.25">
      <c r="A865" s="10" t="s">
        <v>1687</v>
      </c>
      <c r="B865" s="3" t="s">
        <v>2391</v>
      </c>
      <c r="C865" s="3" t="s">
        <v>3876</v>
      </c>
      <c r="D865" s="10" t="s">
        <v>3877</v>
      </c>
    </row>
    <row r="866" spans="1:4" ht="15.75" x14ac:dyDescent="0.25">
      <c r="A866" s="10" t="s">
        <v>1689</v>
      </c>
      <c r="B866" s="3" t="s">
        <v>2391</v>
      </c>
      <c r="C866" s="3" t="s">
        <v>2519</v>
      </c>
      <c r="D866" s="10" t="s">
        <v>3878</v>
      </c>
    </row>
    <row r="867" spans="1:4" ht="15.75" x14ac:dyDescent="0.25">
      <c r="A867" s="10" t="s">
        <v>1691</v>
      </c>
      <c r="B867" s="3" t="s">
        <v>3263</v>
      </c>
      <c r="C867" s="3" t="s">
        <v>3879</v>
      </c>
      <c r="D867" s="10" t="s">
        <v>3880</v>
      </c>
    </row>
    <row r="868" spans="1:4" ht="15.75" x14ac:dyDescent="0.25">
      <c r="A868" s="10" t="s">
        <v>1693</v>
      </c>
      <c r="B868" s="3" t="s">
        <v>2391</v>
      </c>
      <c r="C868" s="3" t="s">
        <v>3881</v>
      </c>
      <c r="D868" s="10" t="s">
        <v>3882</v>
      </c>
    </row>
    <row r="869" spans="1:4" ht="15.75" x14ac:dyDescent="0.25">
      <c r="A869" s="10" t="s">
        <v>1695</v>
      </c>
      <c r="B869" s="3" t="s">
        <v>2391</v>
      </c>
      <c r="C869" s="3" t="s">
        <v>2592</v>
      </c>
      <c r="D869" s="10" t="s">
        <v>3883</v>
      </c>
    </row>
    <row r="870" spans="1:4" ht="15.75" x14ac:dyDescent="0.25">
      <c r="A870" s="10" t="s">
        <v>1696</v>
      </c>
      <c r="B870" s="3" t="s">
        <v>2391</v>
      </c>
      <c r="C870" s="3" t="s">
        <v>2412</v>
      </c>
      <c r="D870" s="10" t="s">
        <v>3884</v>
      </c>
    </row>
    <row r="871" spans="1:4" ht="15.75" x14ac:dyDescent="0.25">
      <c r="A871" s="10" t="s">
        <v>1698</v>
      </c>
      <c r="B871" s="3" t="s">
        <v>2391</v>
      </c>
      <c r="C871" s="3" t="s">
        <v>3885</v>
      </c>
      <c r="D871" s="10" t="s">
        <v>3886</v>
      </c>
    </row>
    <row r="872" spans="1:4" ht="15.75" x14ac:dyDescent="0.25">
      <c r="A872" s="10" t="s">
        <v>1700</v>
      </c>
      <c r="B872" s="3" t="s">
        <v>3263</v>
      </c>
      <c r="C872" s="3" t="s">
        <v>3887</v>
      </c>
      <c r="D872" s="10" t="s">
        <v>3888</v>
      </c>
    </row>
    <row r="873" spans="1:4" ht="15.75" x14ac:dyDescent="0.25">
      <c r="A873" s="10" t="s">
        <v>1702</v>
      </c>
      <c r="B873" s="3" t="s">
        <v>2388</v>
      </c>
      <c r="C873" s="3" t="s">
        <v>3889</v>
      </c>
      <c r="D873" s="10" t="s">
        <v>3890</v>
      </c>
    </row>
    <row r="874" spans="1:4" ht="15.75" x14ac:dyDescent="0.25">
      <c r="A874" s="10" t="s">
        <v>1704</v>
      </c>
      <c r="B874" s="3" t="s">
        <v>3263</v>
      </c>
      <c r="C874" s="3" t="s">
        <v>3162</v>
      </c>
      <c r="D874" s="10" t="s">
        <v>3891</v>
      </c>
    </row>
    <row r="875" spans="1:4" ht="15.75" x14ac:dyDescent="0.25">
      <c r="A875" s="10" t="s">
        <v>1706</v>
      </c>
      <c r="B875" s="3" t="s">
        <v>2388</v>
      </c>
      <c r="C875" s="3" t="s">
        <v>3892</v>
      </c>
      <c r="D875" s="10" t="s">
        <v>3893</v>
      </c>
    </row>
    <row r="876" spans="1:4" ht="15.75" x14ac:dyDescent="0.25">
      <c r="A876" s="10" t="s">
        <v>1708</v>
      </c>
      <c r="B876" s="3" t="s">
        <v>2388</v>
      </c>
      <c r="C876" s="3" t="s">
        <v>3894</v>
      </c>
      <c r="D876" s="10" t="s">
        <v>3895</v>
      </c>
    </row>
    <row r="877" spans="1:4" ht="15.75" x14ac:dyDescent="0.25">
      <c r="A877" s="10" t="s">
        <v>1710</v>
      </c>
      <c r="B877" s="3" t="s">
        <v>2388</v>
      </c>
      <c r="C877" s="3" t="s">
        <v>3896</v>
      </c>
      <c r="D877" s="10" t="s">
        <v>3897</v>
      </c>
    </row>
    <row r="878" spans="1:4" ht="15.75" x14ac:dyDescent="0.25">
      <c r="A878" s="10" t="s">
        <v>1712</v>
      </c>
      <c r="B878" s="3" t="s">
        <v>3263</v>
      </c>
      <c r="C878" s="3" t="s">
        <v>3533</v>
      </c>
      <c r="D878" s="10" t="s">
        <v>3898</v>
      </c>
    </row>
    <row r="879" spans="1:4" ht="15.75" x14ac:dyDescent="0.25">
      <c r="A879" s="10" t="s">
        <v>1714</v>
      </c>
      <c r="B879" s="3" t="s">
        <v>3263</v>
      </c>
      <c r="C879" s="3" t="s">
        <v>3899</v>
      </c>
      <c r="D879" s="10" t="s">
        <v>3900</v>
      </c>
    </row>
    <row r="880" spans="1:4" ht="15.75" x14ac:dyDescent="0.25">
      <c r="A880" s="10" t="s">
        <v>1716</v>
      </c>
      <c r="B880" s="3" t="s">
        <v>2388</v>
      </c>
      <c r="C880" s="3" t="s">
        <v>3901</v>
      </c>
      <c r="D880" s="10" t="s">
        <v>3902</v>
      </c>
    </row>
    <row r="881" spans="1:4" ht="15.75" x14ac:dyDescent="0.25">
      <c r="A881" s="10" t="s">
        <v>1717</v>
      </c>
      <c r="B881" s="3" t="s">
        <v>2388</v>
      </c>
      <c r="C881" s="3" t="s">
        <v>3903</v>
      </c>
      <c r="D881" s="10" t="s">
        <v>3904</v>
      </c>
    </row>
    <row r="882" spans="1:4" ht="15.75" x14ac:dyDescent="0.25">
      <c r="A882" s="10" t="s">
        <v>1719</v>
      </c>
      <c r="B882" s="3" t="s">
        <v>2388</v>
      </c>
      <c r="C882" s="3" t="s">
        <v>3905</v>
      </c>
      <c r="D882" s="10" t="s">
        <v>3906</v>
      </c>
    </row>
    <row r="883" spans="1:4" ht="15.75" x14ac:dyDescent="0.25">
      <c r="A883" s="10" t="s">
        <v>1721</v>
      </c>
      <c r="B883" s="3" t="s">
        <v>2388</v>
      </c>
      <c r="C883" s="3" t="s">
        <v>2910</v>
      </c>
      <c r="D883" s="10" t="s">
        <v>3907</v>
      </c>
    </row>
    <row r="884" spans="1:4" ht="15.75" x14ac:dyDescent="0.25">
      <c r="A884" s="10" t="s">
        <v>1723</v>
      </c>
      <c r="B884" s="3" t="s">
        <v>2388</v>
      </c>
      <c r="C884" s="3" t="s">
        <v>3908</v>
      </c>
      <c r="D884" s="10" t="s">
        <v>3909</v>
      </c>
    </row>
    <row r="885" spans="1:4" ht="15.75" x14ac:dyDescent="0.25">
      <c r="A885" s="10" t="s">
        <v>1725</v>
      </c>
      <c r="B885" s="3" t="s">
        <v>2388</v>
      </c>
      <c r="C885" s="3" t="s">
        <v>3910</v>
      </c>
      <c r="D885" s="10" t="s">
        <v>3911</v>
      </c>
    </row>
    <row r="886" spans="1:4" ht="15.75" x14ac:dyDescent="0.25">
      <c r="A886" s="10" t="s">
        <v>1727</v>
      </c>
      <c r="B886" s="3" t="s">
        <v>2388</v>
      </c>
      <c r="C886" s="3" t="s">
        <v>3912</v>
      </c>
      <c r="D886" s="10" t="s">
        <v>3913</v>
      </c>
    </row>
    <row r="887" spans="1:4" ht="15.75" x14ac:dyDescent="0.25">
      <c r="A887" s="10" t="s">
        <v>1729</v>
      </c>
      <c r="B887" s="3" t="s">
        <v>2388</v>
      </c>
      <c r="C887" s="3" t="s">
        <v>3914</v>
      </c>
      <c r="D887" s="10" t="s">
        <v>3915</v>
      </c>
    </row>
    <row r="888" spans="1:4" ht="15.75" x14ac:dyDescent="0.25">
      <c r="A888" s="10" t="s">
        <v>1731</v>
      </c>
      <c r="B888" s="3" t="s">
        <v>2388</v>
      </c>
      <c r="C888" s="3" t="s">
        <v>3916</v>
      </c>
      <c r="D888" s="10" t="s">
        <v>3917</v>
      </c>
    </row>
    <row r="889" spans="1:4" ht="15.75" x14ac:dyDescent="0.25">
      <c r="A889" s="10" t="s">
        <v>1733</v>
      </c>
      <c r="B889" s="3" t="s">
        <v>3263</v>
      </c>
      <c r="C889" s="3" t="s">
        <v>3918</v>
      </c>
      <c r="D889" s="10" t="s">
        <v>3919</v>
      </c>
    </row>
    <row r="890" spans="1:4" ht="15.75" x14ac:dyDescent="0.25">
      <c r="A890" s="10" t="s">
        <v>1735</v>
      </c>
      <c r="B890" s="3" t="s">
        <v>2391</v>
      </c>
      <c r="C890" s="3" t="s">
        <v>3920</v>
      </c>
      <c r="D890" s="10" t="s">
        <v>3921</v>
      </c>
    </row>
    <row r="891" spans="1:4" ht="15.75" x14ac:dyDescent="0.25">
      <c r="A891" s="10" t="s">
        <v>1737</v>
      </c>
      <c r="B891" s="3" t="s">
        <v>2391</v>
      </c>
      <c r="C891" s="3" t="s">
        <v>2738</v>
      </c>
      <c r="D891" s="10" t="s">
        <v>3922</v>
      </c>
    </row>
    <row r="892" spans="1:4" ht="15.75" x14ac:dyDescent="0.25">
      <c r="A892" s="10" t="s">
        <v>1738</v>
      </c>
      <c r="B892" s="3" t="s">
        <v>2391</v>
      </c>
      <c r="C892" s="3" t="s">
        <v>3923</v>
      </c>
      <c r="D892" s="10" t="s">
        <v>3924</v>
      </c>
    </row>
    <row r="893" spans="1:4" ht="15.75" x14ac:dyDescent="0.25">
      <c r="A893" s="10" t="s">
        <v>1739</v>
      </c>
      <c r="B893" s="3" t="s">
        <v>2391</v>
      </c>
      <c r="C893" s="3" t="s">
        <v>3925</v>
      </c>
      <c r="D893" s="10" t="s">
        <v>3926</v>
      </c>
    </row>
    <row r="894" spans="1:4" ht="15.75" x14ac:dyDescent="0.25">
      <c r="A894" s="10" t="s">
        <v>1741</v>
      </c>
      <c r="B894" s="3" t="s">
        <v>3263</v>
      </c>
      <c r="C894" s="3" t="s">
        <v>3927</v>
      </c>
      <c r="D894" s="10" t="s">
        <v>3928</v>
      </c>
    </row>
    <row r="895" spans="1:4" ht="15.75" x14ac:dyDescent="0.25">
      <c r="A895" s="10" t="s">
        <v>1743</v>
      </c>
      <c r="B895" s="3" t="s">
        <v>2391</v>
      </c>
      <c r="C895" s="3" t="s">
        <v>2428</v>
      </c>
      <c r="D895" s="10" t="s">
        <v>3929</v>
      </c>
    </row>
    <row r="896" spans="1:4" ht="15.75" x14ac:dyDescent="0.25">
      <c r="A896" s="10" t="s">
        <v>1745</v>
      </c>
      <c r="B896" s="3" t="s">
        <v>2391</v>
      </c>
      <c r="C896" s="3" t="s">
        <v>3930</v>
      </c>
      <c r="D896" s="10" t="s">
        <v>3931</v>
      </c>
    </row>
    <row r="897" spans="1:4" ht="15.75" x14ac:dyDescent="0.25">
      <c r="A897" s="10" t="s">
        <v>1747</v>
      </c>
      <c r="B897" s="3" t="s">
        <v>2388</v>
      </c>
      <c r="C897" s="3" t="s">
        <v>3932</v>
      </c>
      <c r="D897" s="10" t="s">
        <v>3933</v>
      </c>
    </row>
    <row r="898" spans="1:4" ht="15.75" x14ac:dyDescent="0.25">
      <c r="A898" s="10" t="s">
        <v>1749</v>
      </c>
      <c r="B898" s="3" t="s">
        <v>2388</v>
      </c>
      <c r="C898" s="3" t="s">
        <v>3934</v>
      </c>
      <c r="D898" s="10" t="s">
        <v>3323</v>
      </c>
    </row>
    <row r="899" spans="1:4" ht="15.75" x14ac:dyDescent="0.25">
      <c r="A899" s="10" t="s">
        <v>1751</v>
      </c>
      <c r="B899" s="3" t="s">
        <v>2388</v>
      </c>
      <c r="C899" s="3" t="s">
        <v>3935</v>
      </c>
      <c r="D899" s="10" t="s">
        <v>3936</v>
      </c>
    </row>
    <row r="900" spans="1:4" ht="15.75" x14ac:dyDescent="0.25">
      <c r="A900" s="10" t="s">
        <v>1753</v>
      </c>
      <c r="B900" s="3" t="s">
        <v>2391</v>
      </c>
      <c r="C900" s="3" t="s">
        <v>2467</v>
      </c>
      <c r="D900" s="10" t="s">
        <v>2771</v>
      </c>
    </row>
    <row r="901" spans="1:4" ht="15.75" x14ac:dyDescent="0.25">
      <c r="A901" s="10" t="s">
        <v>1755</v>
      </c>
      <c r="B901" s="3" t="s">
        <v>3263</v>
      </c>
      <c r="C901" s="3" t="s">
        <v>3937</v>
      </c>
      <c r="D901" s="10" t="s">
        <v>2801</v>
      </c>
    </row>
    <row r="902" spans="1:4" ht="15.75" x14ac:dyDescent="0.25">
      <c r="A902" s="10" t="s">
        <v>1757</v>
      </c>
      <c r="B902" s="3" t="s">
        <v>2388</v>
      </c>
      <c r="C902" s="3" t="s">
        <v>3938</v>
      </c>
      <c r="D902" s="10" t="s">
        <v>3939</v>
      </c>
    </row>
    <row r="903" spans="1:4" ht="15.75" x14ac:dyDescent="0.25">
      <c r="A903" s="10" t="s">
        <v>1759</v>
      </c>
      <c r="B903" s="3" t="s">
        <v>2391</v>
      </c>
      <c r="C903" s="3" t="s">
        <v>3400</v>
      </c>
      <c r="D903" s="10" t="s">
        <v>3940</v>
      </c>
    </row>
    <row r="904" spans="1:4" ht="15.75" x14ac:dyDescent="0.25">
      <c r="A904" s="10" t="s">
        <v>1760</v>
      </c>
      <c r="B904" s="3" t="s">
        <v>2388</v>
      </c>
      <c r="C904" s="3" t="s">
        <v>3941</v>
      </c>
      <c r="D904" s="10" t="s">
        <v>3942</v>
      </c>
    </row>
    <row r="905" spans="1:4" ht="15.75" x14ac:dyDescent="0.25">
      <c r="A905" s="10" t="s">
        <v>1762</v>
      </c>
      <c r="B905" s="3" t="s">
        <v>2388</v>
      </c>
      <c r="C905" s="3" t="s">
        <v>3943</v>
      </c>
      <c r="D905" s="10" t="s">
        <v>3944</v>
      </c>
    </row>
    <row r="906" spans="1:4" ht="15.75" x14ac:dyDescent="0.25">
      <c r="A906" s="10" t="s">
        <v>1764</v>
      </c>
      <c r="B906" s="3" t="s">
        <v>2391</v>
      </c>
      <c r="C906" s="3" t="s">
        <v>3945</v>
      </c>
      <c r="D906" s="10" t="s">
        <v>3946</v>
      </c>
    </row>
    <row r="907" spans="1:4" ht="15.75" x14ac:dyDescent="0.25">
      <c r="A907" s="10" t="s">
        <v>1766</v>
      </c>
      <c r="B907" s="3" t="s">
        <v>2388</v>
      </c>
      <c r="C907" s="3" t="s">
        <v>3837</v>
      </c>
      <c r="D907" s="10" t="s">
        <v>3947</v>
      </c>
    </row>
    <row r="908" spans="1:4" ht="15.75" x14ac:dyDescent="0.25">
      <c r="A908" s="10" t="s">
        <v>1768</v>
      </c>
      <c r="B908" s="3" t="s">
        <v>3263</v>
      </c>
      <c r="C908" s="3" t="s">
        <v>3948</v>
      </c>
      <c r="D908" s="10" t="s">
        <v>3949</v>
      </c>
    </row>
    <row r="909" spans="1:4" ht="15.75" x14ac:dyDescent="0.25">
      <c r="A909" s="10" t="s">
        <v>1770</v>
      </c>
      <c r="B909" s="3" t="s">
        <v>2391</v>
      </c>
      <c r="C909" s="3" t="s">
        <v>3950</v>
      </c>
      <c r="D909" s="10" t="s">
        <v>3951</v>
      </c>
    </row>
    <row r="910" spans="1:4" ht="15.75" x14ac:dyDescent="0.25">
      <c r="A910" s="10" t="s">
        <v>1772</v>
      </c>
      <c r="B910" s="3" t="s">
        <v>2391</v>
      </c>
      <c r="C910" s="3" t="s">
        <v>2979</v>
      </c>
      <c r="D910" s="10" t="s">
        <v>3952</v>
      </c>
    </row>
    <row r="911" spans="1:4" ht="15.75" x14ac:dyDescent="0.25">
      <c r="A911" s="10" t="s">
        <v>1774</v>
      </c>
      <c r="B911" s="3" t="s">
        <v>2391</v>
      </c>
      <c r="C911" s="3" t="s">
        <v>3953</v>
      </c>
      <c r="D911" s="10" t="s">
        <v>3954</v>
      </c>
    </row>
    <row r="912" spans="1:4" ht="15.75" x14ac:dyDescent="0.25">
      <c r="A912" s="10" t="s">
        <v>1776</v>
      </c>
      <c r="B912" s="3" t="s">
        <v>2391</v>
      </c>
      <c r="C912" s="3" t="s">
        <v>3955</v>
      </c>
      <c r="D912" s="10" t="s">
        <v>3956</v>
      </c>
    </row>
    <row r="913" spans="1:4" ht="15.75" x14ac:dyDescent="0.25">
      <c r="A913" s="10" t="s">
        <v>1778</v>
      </c>
      <c r="B913" s="3" t="s">
        <v>2391</v>
      </c>
      <c r="C913" s="3" t="s">
        <v>3143</v>
      </c>
      <c r="D913" s="10" t="s">
        <v>3957</v>
      </c>
    </row>
    <row r="914" spans="1:4" ht="15.75" x14ac:dyDescent="0.25">
      <c r="A914" s="10" t="s">
        <v>1780</v>
      </c>
      <c r="B914" s="3" t="s">
        <v>2391</v>
      </c>
      <c r="C914" s="3" t="s">
        <v>2551</v>
      </c>
      <c r="D914" s="10" t="s">
        <v>3958</v>
      </c>
    </row>
    <row r="915" spans="1:4" ht="15.75" x14ac:dyDescent="0.25">
      <c r="A915" s="10" t="s">
        <v>1781</v>
      </c>
      <c r="B915" s="3" t="s">
        <v>2391</v>
      </c>
      <c r="C915" s="3" t="s">
        <v>3959</v>
      </c>
      <c r="D915" s="10" t="s">
        <v>2641</v>
      </c>
    </row>
    <row r="916" spans="1:4" ht="15.75" x14ac:dyDescent="0.25">
      <c r="A916" s="10" t="s">
        <v>1783</v>
      </c>
      <c r="B916" s="3" t="s">
        <v>2391</v>
      </c>
      <c r="C916" s="3" t="s">
        <v>3960</v>
      </c>
      <c r="D916" s="10" t="s">
        <v>3961</v>
      </c>
    </row>
    <row r="917" spans="1:4" ht="15.75" x14ac:dyDescent="0.25">
      <c r="A917" s="10" t="s">
        <v>1785</v>
      </c>
      <c r="B917" s="3" t="s">
        <v>2391</v>
      </c>
      <c r="C917" s="3" t="s">
        <v>3962</v>
      </c>
      <c r="D917" s="10" t="s">
        <v>2801</v>
      </c>
    </row>
    <row r="918" spans="1:4" ht="15.75" x14ac:dyDescent="0.25">
      <c r="A918" s="10" t="s">
        <v>1787</v>
      </c>
      <c r="B918" s="3" t="s">
        <v>2388</v>
      </c>
      <c r="C918" s="3" t="s">
        <v>3963</v>
      </c>
      <c r="D918" s="10" t="s">
        <v>3964</v>
      </c>
    </row>
    <row r="919" spans="1:4" ht="15.75" x14ac:dyDescent="0.25">
      <c r="A919" s="10" t="s">
        <v>1789</v>
      </c>
      <c r="B919" s="3" t="s">
        <v>2388</v>
      </c>
      <c r="C919" s="3" t="s">
        <v>3161</v>
      </c>
      <c r="D919" s="10" t="s">
        <v>3965</v>
      </c>
    </row>
    <row r="920" spans="1:4" ht="15.75" x14ac:dyDescent="0.25">
      <c r="A920" s="10" t="s">
        <v>1791</v>
      </c>
      <c r="B920" s="3" t="s">
        <v>2388</v>
      </c>
      <c r="C920" s="3" t="s">
        <v>2482</v>
      </c>
      <c r="D920" s="10" t="s">
        <v>3966</v>
      </c>
    </row>
    <row r="921" spans="1:4" ht="15.75" x14ac:dyDescent="0.25">
      <c r="A921" s="10" t="s">
        <v>1793</v>
      </c>
      <c r="B921" s="3" t="s">
        <v>2388</v>
      </c>
      <c r="C921" s="3" t="s">
        <v>3967</v>
      </c>
      <c r="D921" s="10" t="s">
        <v>3968</v>
      </c>
    </row>
    <row r="922" spans="1:4" ht="15.75" x14ac:dyDescent="0.25">
      <c r="A922" s="10" t="s">
        <v>1795</v>
      </c>
      <c r="B922" s="3" t="s">
        <v>2388</v>
      </c>
      <c r="C922" s="3" t="s">
        <v>3969</v>
      </c>
      <c r="D922" s="10" t="s">
        <v>3970</v>
      </c>
    </row>
    <row r="923" spans="1:4" ht="15.75" x14ac:dyDescent="0.25">
      <c r="A923" s="10" t="s">
        <v>1797</v>
      </c>
      <c r="B923" s="3" t="s">
        <v>2388</v>
      </c>
      <c r="C923" s="3" t="s">
        <v>3971</v>
      </c>
      <c r="D923" s="10" t="s">
        <v>3972</v>
      </c>
    </row>
    <row r="924" spans="1:4" ht="15.75" x14ac:dyDescent="0.25">
      <c r="A924" s="10" t="s">
        <v>1799</v>
      </c>
      <c r="B924" s="3" t="s">
        <v>2388</v>
      </c>
      <c r="C924" s="3" t="s">
        <v>3973</v>
      </c>
      <c r="D924" s="10" t="s">
        <v>3974</v>
      </c>
    </row>
    <row r="925" spans="1:4" ht="15.75" x14ac:dyDescent="0.25">
      <c r="A925" s="10" t="s">
        <v>1801</v>
      </c>
      <c r="B925" s="3" t="s">
        <v>2388</v>
      </c>
      <c r="C925" s="3" t="s">
        <v>3975</v>
      </c>
      <c r="D925" s="10" t="s">
        <v>3976</v>
      </c>
    </row>
    <row r="926" spans="1:4" ht="15.75" x14ac:dyDescent="0.25">
      <c r="A926" s="10" t="s">
        <v>1802</v>
      </c>
      <c r="B926" s="3" t="s">
        <v>2388</v>
      </c>
      <c r="C926" s="3" t="s">
        <v>3977</v>
      </c>
      <c r="D926" s="10" t="s">
        <v>3978</v>
      </c>
    </row>
    <row r="927" spans="1:4" ht="15.75" x14ac:dyDescent="0.25">
      <c r="A927" s="10" t="s">
        <v>1804</v>
      </c>
      <c r="B927" s="3" t="s">
        <v>2388</v>
      </c>
      <c r="C927" s="3" t="s">
        <v>3979</v>
      </c>
      <c r="D927" s="10" t="s">
        <v>3980</v>
      </c>
    </row>
    <row r="928" spans="1:4" ht="15.75" x14ac:dyDescent="0.25">
      <c r="A928" s="10" t="s">
        <v>1806</v>
      </c>
      <c r="B928" s="3" t="s">
        <v>2388</v>
      </c>
      <c r="C928" s="3" t="s">
        <v>3608</v>
      </c>
      <c r="D928" s="10" t="s">
        <v>3981</v>
      </c>
    </row>
    <row r="929" spans="1:4" ht="15.75" x14ac:dyDescent="0.25">
      <c r="A929" s="10" t="s">
        <v>1808</v>
      </c>
      <c r="B929" s="3" t="s">
        <v>2388</v>
      </c>
      <c r="C929" s="3" t="s">
        <v>3982</v>
      </c>
      <c r="D929" s="10" t="s">
        <v>3983</v>
      </c>
    </row>
    <row r="930" spans="1:4" ht="15.75" x14ac:dyDescent="0.25">
      <c r="A930" s="10" t="s">
        <v>1810</v>
      </c>
      <c r="B930" s="3" t="s">
        <v>3263</v>
      </c>
      <c r="C930" s="3" t="s">
        <v>3984</v>
      </c>
      <c r="D930" s="10" t="s">
        <v>3985</v>
      </c>
    </row>
    <row r="931" spans="1:4" ht="15.75" x14ac:dyDescent="0.25">
      <c r="A931" s="10" t="s">
        <v>1812</v>
      </c>
      <c r="B931" s="3" t="s">
        <v>2391</v>
      </c>
      <c r="C931" s="3" t="s">
        <v>3986</v>
      </c>
      <c r="D931" s="10" t="s">
        <v>3987</v>
      </c>
    </row>
    <row r="932" spans="1:4" ht="15.75" x14ac:dyDescent="0.25">
      <c r="A932" s="10" t="s">
        <v>1814</v>
      </c>
      <c r="B932" s="3" t="s">
        <v>3263</v>
      </c>
      <c r="C932" s="3" t="s">
        <v>3610</v>
      </c>
      <c r="D932" s="10" t="s">
        <v>3988</v>
      </c>
    </row>
    <row r="933" spans="1:4" ht="15.75" x14ac:dyDescent="0.25">
      <c r="A933" s="10" t="s">
        <v>1816</v>
      </c>
      <c r="B933" s="3" t="s">
        <v>2391</v>
      </c>
      <c r="C933" s="3" t="s">
        <v>2723</v>
      </c>
      <c r="D933" s="10" t="s">
        <v>3989</v>
      </c>
    </row>
    <row r="934" spans="1:4" ht="15.75" x14ac:dyDescent="0.25">
      <c r="A934" s="10" t="s">
        <v>1818</v>
      </c>
      <c r="B934" s="3" t="s">
        <v>2391</v>
      </c>
      <c r="C934" s="3" t="s">
        <v>3990</v>
      </c>
      <c r="D934" s="10" t="s">
        <v>3991</v>
      </c>
    </row>
    <row r="935" spans="1:4" ht="15.75" x14ac:dyDescent="0.25">
      <c r="A935" s="10" t="s">
        <v>1820</v>
      </c>
      <c r="B935" s="3" t="s">
        <v>2388</v>
      </c>
      <c r="C935" s="3" t="s">
        <v>3992</v>
      </c>
      <c r="D935" s="10" t="s">
        <v>2407</v>
      </c>
    </row>
    <row r="936" spans="1:4" ht="15.75" x14ac:dyDescent="0.25">
      <c r="A936" s="10" t="s">
        <v>1822</v>
      </c>
      <c r="B936" s="3" t="s">
        <v>2391</v>
      </c>
      <c r="C936" s="3" t="s">
        <v>3993</v>
      </c>
      <c r="D936" s="10" t="s">
        <v>3994</v>
      </c>
    </row>
    <row r="937" spans="1:4" ht="15.75" x14ac:dyDescent="0.25">
      <c r="A937" s="10" t="s">
        <v>1823</v>
      </c>
      <c r="B937" s="3" t="s">
        <v>2391</v>
      </c>
      <c r="C937" s="3" t="s">
        <v>2506</v>
      </c>
      <c r="D937" s="10" t="s">
        <v>3995</v>
      </c>
    </row>
    <row r="938" spans="1:4" ht="15.75" x14ac:dyDescent="0.25">
      <c r="A938" s="10" t="s">
        <v>1825</v>
      </c>
      <c r="B938" s="3" t="s">
        <v>3263</v>
      </c>
      <c r="C938" s="3" t="s">
        <v>3996</v>
      </c>
      <c r="D938" s="10" t="s">
        <v>3964</v>
      </c>
    </row>
    <row r="939" spans="1:4" ht="15.75" x14ac:dyDescent="0.25">
      <c r="A939" s="10" t="s">
        <v>1827</v>
      </c>
      <c r="B939" s="3" t="s">
        <v>2388</v>
      </c>
      <c r="C939" s="3" t="s">
        <v>3997</v>
      </c>
      <c r="D939" s="10" t="s">
        <v>3998</v>
      </c>
    </row>
    <row r="940" spans="1:4" ht="15.75" x14ac:dyDescent="0.25">
      <c r="A940" s="10" t="s">
        <v>1829</v>
      </c>
      <c r="B940" s="3" t="s">
        <v>2391</v>
      </c>
      <c r="C940" s="3" t="s">
        <v>3999</v>
      </c>
      <c r="D940" s="10" t="s">
        <v>4000</v>
      </c>
    </row>
    <row r="941" spans="1:4" ht="15.75" x14ac:dyDescent="0.25">
      <c r="A941" s="10" t="s">
        <v>1831</v>
      </c>
      <c r="B941" s="3" t="s">
        <v>2391</v>
      </c>
      <c r="C941" s="3" t="s">
        <v>3116</v>
      </c>
      <c r="D941" s="10" t="s">
        <v>4001</v>
      </c>
    </row>
    <row r="942" spans="1:4" ht="15.75" x14ac:dyDescent="0.25">
      <c r="A942" s="10" t="s">
        <v>1833</v>
      </c>
      <c r="B942" s="3" t="s">
        <v>2388</v>
      </c>
      <c r="C942" s="3" t="s">
        <v>4002</v>
      </c>
      <c r="D942" s="10" t="s">
        <v>4003</v>
      </c>
    </row>
    <row r="943" spans="1:4" ht="15.75" x14ac:dyDescent="0.25">
      <c r="A943" s="10" t="s">
        <v>1835</v>
      </c>
      <c r="B943" s="3" t="s">
        <v>2388</v>
      </c>
      <c r="C943" s="3" t="s">
        <v>4004</v>
      </c>
      <c r="D943" s="10" t="s">
        <v>4005</v>
      </c>
    </row>
    <row r="944" spans="1:4" ht="15.75" x14ac:dyDescent="0.25">
      <c r="A944" s="10" t="s">
        <v>1837</v>
      </c>
      <c r="B944" s="3" t="s">
        <v>2388</v>
      </c>
      <c r="C944" s="3" t="s">
        <v>4006</v>
      </c>
      <c r="D944" s="10" t="s">
        <v>4007</v>
      </c>
    </row>
    <row r="945" spans="1:4" ht="15.75" x14ac:dyDescent="0.25">
      <c r="A945" s="10" t="s">
        <v>1839</v>
      </c>
      <c r="B945" s="3" t="s">
        <v>2391</v>
      </c>
      <c r="C945" s="3" t="s">
        <v>4008</v>
      </c>
      <c r="D945" s="10" t="s">
        <v>3100</v>
      </c>
    </row>
    <row r="946" spans="1:4" ht="15.75" x14ac:dyDescent="0.25">
      <c r="A946" s="10" t="s">
        <v>1841</v>
      </c>
      <c r="B946" s="3" t="s">
        <v>2388</v>
      </c>
      <c r="C946" s="3" t="s">
        <v>2559</v>
      </c>
      <c r="D946" s="10" t="s">
        <v>4009</v>
      </c>
    </row>
    <row r="947" spans="1:4" ht="15.75" x14ac:dyDescent="0.25">
      <c r="A947" s="10" t="s">
        <v>1843</v>
      </c>
      <c r="B947" s="3" t="s">
        <v>2391</v>
      </c>
      <c r="C947" s="3" t="s">
        <v>2428</v>
      </c>
      <c r="D947" s="10" t="s">
        <v>4010</v>
      </c>
    </row>
    <row r="948" spans="1:4" ht="15.75" x14ac:dyDescent="0.25">
      <c r="A948" s="10" t="s">
        <v>1844</v>
      </c>
      <c r="B948" s="3" t="s">
        <v>2391</v>
      </c>
      <c r="C948" s="3" t="s">
        <v>4011</v>
      </c>
      <c r="D948" s="10" t="s">
        <v>3454</v>
      </c>
    </row>
    <row r="949" spans="1:4" ht="15.75" x14ac:dyDescent="0.25">
      <c r="A949" s="10" t="s">
        <v>1846</v>
      </c>
      <c r="B949" s="3" t="s">
        <v>2391</v>
      </c>
      <c r="C949" s="3" t="s">
        <v>2668</v>
      </c>
      <c r="D949" s="10" t="s">
        <v>4012</v>
      </c>
    </row>
    <row r="950" spans="1:4" ht="15.75" x14ac:dyDescent="0.25">
      <c r="A950" s="10" t="s">
        <v>1848</v>
      </c>
      <c r="B950" s="3" t="s">
        <v>2391</v>
      </c>
      <c r="C950" s="3" t="s">
        <v>2810</v>
      </c>
      <c r="D950" s="10" t="s">
        <v>4013</v>
      </c>
    </row>
    <row r="951" spans="1:4" ht="15.75" x14ac:dyDescent="0.25">
      <c r="A951" s="10" t="s">
        <v>1850</v>
      </c>
      <c r="B951" s="3" t="s">
        <v>2391</v>
      </c>
      <c r="C951" s="3" t="s">
        <v>3232</v>
      </c>
      <c r="D951" s="10" t="s">
        <v>4014</v>
      </c>
    </row>
    <row r="952" spans="1:4" ht="15.75" x14ac:dyDescent="0.25">
      <c r="A952" s="10" t="s">
        <v>1852</v>
      </c>
      <c r="B952" s="3" t="s">
        <v>2388</v>
      </c>
      <c r="C952" s="3" t="s">
        <v>4015</v>
      </c>
      <c r="D952" s="10" t="s">
        <v>4016</v>
      </c>
    </row>
    <row r="953" spans="1:4" ht="15.75" x14ac:dyDescent="0.25">
      <c r="A953" s="10" t="s">
        <v>1854</v>
      </c>
      <c r="B953" s="3" t="s">
        <v>2388</v>
      </c>
      <c r="C953" s="3" t="s">
        <v>4017</v>
      </c>
      <c r="D953" s="10" t="s">
        <v>3012</v>
      </c>
    </row>
    <row r="954" spans="1:4" ht="15.75" x14ac:dyDescent="0.25">
      <c r="A954" s="10" t="s">
        <v>1856</v>
      </c>
      <c r="B954" s="3" t="s">
        <v>2388</v>
      </c>
      <c r="C954" s="3" t="s">
        <v>4018</v>
      </c>
      <c r="D954" s="10" t="s">
        <v>4019</v>
      </c>
    </row>
    <row r="955" spans="1:4" ht="15.75" x14ac:dyDescent="0.25">
      <c r="A955" s="10" t="s">
        <v>1858</v>
      </c>
      <c r="B955" s="3" t="s">
        <v>2391</v>
      </c>
      <c r="C955" s="3" t="s">
        <v>4020</v>
      </c>
      <c r="D955" s="10" t="s">
        <v>4021</v>
      </c>
    </row>
    <row r="956" spans="1:4" ht="15.75" x14ac:dyDescent="0.25">
      <c r="A956" s="10" t="s">
        <v>1860</v>
      </c>
      <c r="B956" s="3" t="s">
        <v>2391</v>
      </c>
      <c r="C956" s="3" t="s">
        <v>3885</v>
      </c>
      <c r="D956" s="10" t="s">
        <v>4022</v>
      </c>
    </row>
    <row r="957" spans="1:4" ht="15.75" x14ac:dyDescent="0.25">
      <c r="A957" s="10" t="s">
        <v>1862</v>
      </c>
      <c r="B957" s="3" t="s">
        <v>3263</v>
      </c>
      <c r="C957" s="3" t="s">
        <v>4023</v>
      </c>
      <c r="D957" s="10" t="s">
        <v>4024</v>
      </c>
    </row>
    <row r="958" spans="1:4" ht="15.75" x14ac:dyDescent="0.25">
      <c r="A958" s="10" t="s">
        <v>1864</v>
      </c>
      <c r="B958" s="3" t="s">
        <v>2391</v>
      </c>
      <c r="C958" s="3" t="s">
        <v>2668</v>
      </c>
      <c r="D958" s="10" t="s">
        <v>4025</v>
      </c>
    </row>
    <row r="959" spans="1:4" ht="15.75" x14ac:dyDescent="0.25">
      <c r="A959" s="10" t="s">
        <v>1865</v>
      </c>
      <c r="B959" s="3" t="s">
        <v>2388</v>
      </c>
      <c r="C959" s="3" t="s">
        <v>4026</v>
      </c>
      <c r="D959" s="10" t="s">
        <v>4027</v>
      </c>
    </row>
    <row r="960" spans="1:4" ht="15.75" x14ac:dyDescent="0.25">
      <c r="A960" s="10" t="s">
        <v>1867</v>
      </c>
      <c r="B960" s="3" t="s">
        <v>3263</v>
      </c>
      <c r="C960" s="3" t="s">
        <v>4028</v>
      </c>
      <c r="D960" s="10" t="s">
        <v>4029</v>
      </c>
    </row>
    <row r="961" spans="1:4" ht="15.75" x14ac:dyDescent="0.25">
      <c r="A961" s="10" t="s">
        <v>1869</v>
      </c>
      <c r="B961" s="3" t="s">
        <v>2388</v>
      </c>
      <c r="C961" s="3" t="s">
        <v>3600</v>
      </c>
      <c r="D961" s="10" t="s">
        <v>4030</v>
      </c>
    </row>
    <row r="962" spans="1:4" ht="15.75" x14ac:dyDescent="0.25">
      <c r="A962" s="10" t="s">
        <v>1871</v>
      </c>
      <c r="B962" s="3" t="s">
        <v>3263</v>
      </c>
      <c r="C962" s="3" t="s">
        <v>3123</v>
      </c>
      <c r="D962" s="10" t="s">
        <v>4031</v>
      </c>
    </row>
    <row r="963" spans="1:4" ht="15.75" x14ac:dyDescent="0.25">
      <c r="A963" s="10" t="s">
        <v>1873</v>
      </c>
      <c r="B963" s="3" t="s">
        <v>2391</v>
      </c>
      <c r="C963" s="3" t="s">
        <v>2966</v>
      </c>
      <c r="D963" s="10" t="s">
        <v>2937</v>
      </c>
    </row>
    <row r="964" spans="1:4" ht="15.75" x14ac:dyDescent="0.25">
      <c r="A964" s="10" t="s">
        <v>1875</v>
      </c>
      <c r="B964" s="3" t="s">
        <v>2388</v>
      </c>
      <c r="C964" s="3" t="s">
        <v>4032</v>
      </c>
      <c r="D964" s="10" t="s">
        <v>4033</v>
      </c>
    </row>
    <row r="965" spans="1:4" ht="15.75" x14ac:dyDescent="0.25">
      <c r="A965" s="10" t="s">
        <v>1877</v>
      </c>
      <c r="B965" s="3" t="s">
        <v>3263</v>
      </c>
      <c r="C965" s="3" t="s">
        <v>4034</v>
      </c>
      <c r="D965" s="10" t="s">
        <v>4035</v>
      </c>
    </row>
    <row r="966" spans="1:4" ht="15.75" x14ac:dyDescent="0.25">
      <c r="A966" s="10" t="s">
        <v>1879</v>
      </c>
      <c r="B966" s="3" t="s">
        <v>2388</v>
      </c>
      <c r="C966" s="3" t="s">
        <v>4036</v>
      </c>
      <c r="D966" s="10" t="s">
        <v>4037</v>
      </c>
    </row>
    <row r="967" spans="1:4" ht="15.75" x14ac:dyDescent="0.25">
      <c r="A967" s="10" t="s">
        <v>1881</v>
      </c>
      <c r="B967" s="3" t="s">
        <v>2388</v>
      </c>
      <c r="C967" s="3" t="s">
        <v>4038</v>
      </c>
      <c r="D967" s="10" t="s">
        <v>4039</v>
      </c>
    </row>
    <row r="968" spans="1:4" ht="15.75" x14ac:dyDescent="0.25">
      <c r="A968" s="10" t="s">
        <v>1883</v>
      </c>
      <c r="B968" s="3" t="s">
        <v>2388</v>
      </c>
      <c r="C968" s="3" t="s">
        <v>4040</v>
      </c>
      <c r="D968" s="10" t="s">
        <v>4041</v>
      </c>
    </row>
    <row r="969" spans="1:4" ht="15.75" x14ac:dyDescent="0.25">
      <c r="A969" s="10" t="s">
        <v>1885</v>
      </c>
      <c r="B969" s="3" t="s">
        <v>2391</v>
      </c>
      <c r="C969" s="3" t="s">
        <v>2510</v>
      </c>
      <c r="D969" s="10" t="s">
        <v>4042</v>
      </c>
    </row>
    <row r="970" spans="1:4" ht="15.75" x14ac:dyDescent="0.25">
      <c r="A970" s="10" t="s">
        <v>1886</v>
      </c>
      <c r="B970" s="3" t="s">
        <v>2388</v>
      </c>
      <c r="C970" s="3" t="s">
        <v>3481</v>
      </c>
      <c r="D970" s="10" t="s">
        <v>4043</v>
      </c>
    </row>
    <row r="971" spans="1:4" ht="15.75" x14ac:dyDescent="0.25">
      <c r="A971" s="10" t="s">
        <v>1888</v>
      </c>
      <c r="B971" s="3" t="s">
        <v>2391</v>
      </c>
      <c r="C971" s="3" t="s">
        <v>4044</v>
      </c>
      <c r="D971" s="10" t="s">
        <v>4045</v>
      </c>
    </row>
    <row r="972" spans="1:4" ht="15.75" x14ac:dyDescent="0.25">
      <c r="A972" s="10" t="s">
        <v>1890</v>
      </c>
      <c r="B972" s="3" t="s">
        <v>2388</v>
      </c>
      <c r="C972" s="3" t="s">
        <v>3139</v>
      </c>
      <c r="D972" s="10" t="s">
        <v>4046</v>
      </c>
    </row>
    <row r="973" spans="1:4" ht="15.75" x14ac:dyDescent="0.25">
      <c r="A973" s="10" t="s">
        <v>1892</v>
      </c>
      <c r="B973" s="3" t="s">
        <v>2388</v>
      </c>
      <c r="C973" s="3" t="s">
        <v>4047</v>
      </c>
      <c r="D973" s="10" t="s">
        <v>4048</v>
      </c>
    </row>
    <row r="974" spans="1:4" ht="15.75" x14ac:dyDescent="0.25">
      <c r="A974" s="10" t="s">
        <v>1894</v>
      </c>
      <c r="B974" s="3" t="s">
        <v>2391</v>
      </c>
      <c r="C974" s="3" t="s">
        <v>2688</v>
      </c>
      <c r="D974" s="10" t="s">
        <v>4049</v>
      </c>
    </row>
    <row r="975" spans="1:4" ht="15.75" x14ac:dyDescent="0.25">
      <c r="A975" s="10" t="s">
        <v>1896</v>
      </c>
      <c r="B975" s="3" t="s">
        <v>3263</v>
      </c>
      <c r="C975" s="3" t="s">
        <v>4050</v>
      </c>
      <c r="D975" s="10" t="s">
        <v>3723</v>
      </c>
    </row>
    <row r="976" spans="1:4" ht="15.75" x14ac:dyDescent="0.25">
      <c r="A976" s="10" t="s">
        <v>1898</v>
      </c>
      <c r="B976" s="3" t="s">
        <v>2391</v>
      </c>
      <c r="C976" s="3" t="s">
        <v>3612</v>
      </c>
      <c r="D976" s="10" t="s">
        <v>4051</v>
      </c>
    </row>
    <row r="977" spans="1:4" ht="15.75" x14ac:dyDescent="0.25">
      <c r="A977" s="10" t="s">
        <v>1900</v>
      </c>
      <c r="B977" s="3" t="s">
        <v>3263</v>
      </c>
      <c r="C977" s="3" t="s">
        <v>4052</v>
      </c>
      <c r="D977" s="10" t="s">
        <v>4053</v>
      </c>
    </row>
    <row r="978" spans="1:4" ht="15.75" x14ac:dyDescent="0.25">
      <c r="A978" s="10" t="s">
        <v>1902</v>
      </c>
      <c r="B978" s="3" t="s">
        <v>3263</v>
      </c>
      <c r="C978" s="3" t="s">
        <v>4054</v>
      </c>
      <c r="D978" s="10" t="s">
        <v>3256</v>
      </c>
    </row>
    <row r="979" spans="1:4" ht="15.75" x14ac:dyDescent="0.25">
      <c r="A979" s="10" t="s">
        <v>1904</v>
      </c>
      <c r="B979" s="3" t="s">
        <v>2391</v>
      </c>
      <c r="C979" s="3" t="s">
        <v>2950</v>
      </c>
      <c r="D979" s="10" t="s">
        <v>4055</v>
      </c>
    </row>
    <row r="980" spans="1:4" ht="15.75" x14ac:dyDescent="0.25">
      <c r="A980" s="10" t="s">
        <v>1906</v>
      </c>
      <c r="B980" s="3" t="s">
        <v>2391</v>
      </c>
      <c r="C980" s="3" t="s">
        <v>2480</v>
      </c>
      <c r="D980" s="10" t="s">
        <v>4056</v>
      </c>
    </row>
    <row r="981" spans="1:4" ht="15.75" x14ac:dyDescent="0.25">
      <c r="A981" s="10" t="s">
        <v>1907</v>
      </c>
      <c r="B981" s="3" t="s">
        <v>2391</v>
      </c>
      <c r="C981" s="3" t="s">
        <v>2815</v>
      </c>
      <c r="D981" s="10" t="s">
        <v>4057</v>
      </c>
    </row>
    <row r="982" spans="1:4" ht="15.75" x14ac:dyDescent="0.25">
      <c r="A982" s="10" t="s">
        <v>1909</v>
      </c>
      <c r="B982" s="3" t="s">
        <v>2391</v>
      </c>
      <c r="C982" s="3" t="s">
        <v>4058</v>
      </c>
      <c r="D982" s="10" t="s">
        <v>4059</v>
      </c>
    </row>
    <row r="983" spans="1:4" ht="15.75" x14ac:dyDescent="0.25">
      <c r="A983" s="10" t="s">
        <v>1911</v>
      </c>
      <c r="B983" s="3" t="s">
        <v>2391</v>
      </c>
      <c r="C983" s="3" t="s">
        <v>4060</v>
      </c>
      <c r="D983" s="10" t="s">
        <v>4061</v>
      </c>
    </row>
    <row r="984" spans="1:4" ht="15.75" x14ac:dyDescent="0.25">
      <c r="A984" s="10" t="s">
        <v>1913</v>
      </c>
      <c r="B984" s="3" t="s">
        <v>2391</v>
      </c>
      <c r="C984" s="3" t="s">
        <v>2824</v>
      </c>
      <c r="D984" s="10" t="s">
        <v>4062</v>
      </c>
    </row>
    <row r="985" spans="1:4" ht="15.75" x14ac:dyDescent="0.25">
      <c r="A985" s="10" t="s">
        <v>1915</v>
      </c>
      <c r="B985" s="3" t="s">
        <v>3263</v>
      </c>
      <c r="C985" s="3" t="s">
        <v>4063</v>
      </c>
      <c r="D985" s="10" t="s">
        <v>4064</v>
      </c>
    </row>
    <row r="986" spans="1:4" ht="15.75" x14ac:dyDescent="0.25">
      <c r="A986" s="10" t="s">
        <v>1917</v>
      </c>
      <c r="B986" s="3" t="s">
        <v>2391</v>
      </c>
      <c r="C986" s="3" t="s">
        <v>4065</v>
      </c>
      <c r="D986" s="10" t="s">
        <v>4066</v>
      </c>
    </row>
    <row r="987" spans="1:4" ht="15.75" x14ac:dyDescent="0.25">
      <c r="A987" s="10" t="s">
        <v>1919</v>
      </c>
      <c r="B987" s="3" t="s">
        <v>2388</v>
      </c>
      <c r="C987" s="3" t="s">
        <v>4067</v>
      </c>
      <c r="D987" s="10" t="s">
        <v>4068</v>
      </c>
    </row>
    <row r="988" spans="1:4" ht="15.75" x14ac:dyDescent="0.25">
      <c r="A988" s="10" t="s">
        <v>1921</v>
      </c>
      <c r="B988" s="3" t="s">
        <v>2388</v>
      </c>
      <c r="C988" s="3" t="s">
        <v>2865</v>
      </c>
      <c r="D988" s="10" t="s">
        <v>2667</v>
      </c>
    </row>
    <row r="989" spans="1:4" ht="15.75" x14ac:dyDescent="0.25">
      <c r="A989" s="10" t="s">
        <v>1923</v>
      </c>
      <c r="B989" s="3" t="s">
        <v>3263</v>
      </c>
      <c r="C989" s="3" t="s">
        <v>3910</v>
      </c>
      <c r="D989" s="10" t="s">
        <v>4069</v>
      </c>
    </row>
    <row r="990" spans="1:4" ht="15.75" x14ac:dyDescent="0.25">
      <c r="A990" s="10" t="s">
        <v>1925</v>
      </c>
      <c r="B990" s="3" t="s">
        <v>2388</v>
      </c>
      <c r="C990" s="3" t="s">
        <v>4070</v>
      </c>
      <c r="D990" s="10" t="s">
        <v>4071</v>
      </c>
    </row>
    <row r="991" spans="1:4" ht="15.75" x14ac:dyDescent="0.25">
      <c r="A991" s="10" t="s">
        <v>1927</v>
      </c>
      <c r="B991" s="3" t="s">
        <v>2388</v>
      </c>
      <c r="C991" s="3" t="s">
        <v>2543</v>
      </c>
      <c r="D991" s="10" t="s">
        <v>4072</v>
      </c>
    </row>
    <row r="992" spans="1:4" ht="15.75" x14ac:dyDescent="0.25">
      <c r="A992" s="10" t="s">
        <v>1928</v>
      </c>
      <c r="B992" s="3" t="s">
        <v>2388</v>
      </c>
      <c r="C992" s="3" t="s">
        <v>4073</v>
      </c>
      <c r="D992" s="10" t="s">
        <v>4074</v>
      </c>
    </row>
    <row r="993" spans="1:4" ht="15.75" x14ac:dyDescent="0.25">
      <c r="A993" s="10" t="s">
        <v>1930</v>
      </c>
      <c r="B993" s="3" t="s">
        <v>2391</v>
      </c>
      <c r="C993" s="3" t="s">
        <v>4075</v>
      </c>
      <c r="D993" s="10" t="s">
        <v>2564</v>
      </c>
    </row>
    <row r="994" spans="1:4" ht="15.75" x14ac:dyDescent="0.25">
      <c r="A994" s="10" t="s">
        <v>1932</v>
      </c>
      <c r="B994" s="3" t="s">
        <v>2391</v>
      </c>
      <c r="C994" s="3" t="s">
        <v>4076</v>
      </c>
      <c r="D994" s="10" t="s">
        <v>4077</v>
      </c>
    </row>
    <row r="995" spans="1:4" ht="15.75" x14ac:dyDescent="0.25">
      <c r="A995" s="10" t="s">
        <v>1934</v>
      </c>
      <c r="B995" s="3" t="s">
        <v>2388</v>
      </c>
      <c r="C995" s="3" t="s">
        <v>4078</v>
      </c>
      <c r="D995" s="10" t="s">
        <v>4079</v>
      </c>
    </row>
    <row r="996" spans="1:4" ht="15.75" x14ac:dyDescent="0.25">
      <c r="A996" s="10" t="s">
        <v>1936</v>
      </c>
      <c r="B996" s="3" t="s">
        <v>2391</v>
      </c>
      <c r="C996" s="3" t="s">
        <v>4080</v>
      </c>
      <c r="D996" s="10" t="s">
        <v>2472</v>
      </c>
    </row>
    <row r="997" spans="1:4" ht="15.75" x14ac:dyDescent="0.25">
      <c r="A997" s="10" t="s">
        <v>1938</v>
      </c>
      <c r="B997" s="3" t="s">
        <v>3263</v>
      </c>
      <c r="C997" s="3" t="s">
        <v>4081</v>
      </c>
      <c r="D997" s="10" t="s">
        <v>4082</v>
      </c>
    </row>
    <row r="998" spans="1:4" ht="15.75" x14ac:dyDescent="0.25">
      <c r="A998" s="10" t="s">
        <v>1940</v>
      </c>
      <c r="B998" s="3" t="s">
        <v>2391</v>
      </c>
      <c r="C998" s="3" t="s">
        <v>4083</v>
      </c>
      <c r="D998" s="10" t="s">
        <v>2439</v>
      </c>
    </row>
    <row r="999" spans="1:4" ht="15.75" x14ac:dyDescent="0.25">
      <c r="A999" s="10" t="s">
        <v>1942</v>
      </c>
      <c r="B999" s="3" t="s">
        <v>3263</v>
      </c>
      <c r="C999" s="3" t="s">
        <v>3208</v>
      </c>
      <c r="D999" s="10" t="s">
        <v>4084</v>
      </c>
    </row>
    <row r="1000" spans="1:4" ht="15.75" x14ac:dyDescent="0.25">
      <c r="A1000" s="10" t="s">
        <v>1944</v>
      </c>
      <c r="B1000" s="3" t="s">
        <v>2391</v>
      </c>
      <c r="C1000" s="3" t="s">
        <v>4085</v>
      </c>
      <c r="D1000" s="10" t="s">
        <v>3371</v>
      </c>
    </row>
    <row r="1001" spans="1:4" ht="15.75" x14ac:dyDescent="0.25">
      <c r="A1001" s="10" t="s">
        <v>35</v>
      </c>
      <c r="B1001" s="3" t="s">
        <v>3263</v>
      </c>
      <c r="C1001" s="3" t="s">
        <v>4086</v>
      </c>
      <c r="D1001" s="10" t="s">
        <v>4087</v>
      </c>
    </row>
    <row r="1002" spans="1:4" ht="15.75" x14ac:dyDescent="0.25">
      <c r="A1002" s="10" t="s">
        <v>38</v>
      </c>
      <c r="B1002" s="3" t="s">
        <v>2391</v>
      </c>
      <c r="C1002" s="3" t="s">
        <v>2547</v>
      </c>
      <c r="D1002" s="10" t="s">
        <v>4088</v>
      </c>
    </row>
    <row r="1003" spans="1:4" ht="15.75" x14ac:dyDescent="0.25">
      <c r="A1003" s="10" t="s">
        <v>41</v>
      </c>
      <c r="B1003" s="3" t="s">
        <v>3263</v>
      </c>
      <c r="C1003" s="3" t="s">
        <v>4089</v>
      </c>
      <c r="D1003" s="10" t="s">
        <v>4090</v>
      </c>
    </row>
    <row r="1004" spans="1:4" ht="15.75" x14ac:dyDescent="0.25">
      <c r="A1004" s="10" t="s">
        <v>44</v>
      </c>
      <c r="B1004" s="3" t="s">
        <v>2388</v>
      </c>
      <c r="C1004" s="3" t="s">
        <v>4091</v>
      </c>
      <c r="D1004" s="10" t="s">
        <v>4092</v>
      </c>
    </row>
    <row r="1005" spans="1:4" ht="15.75" x14ac:dyDescent="0.25">
      <c r="A1005" s="10" t="s">
        <v>46</v>
      </c>
      <c r="B1005" s="3" t="s">
        <v>2391</v>
      </c>
      <c r="C1005" s="3" t="s">
        <v>2461</v>
      </c>
      <c r="D1005" s="10" t="s">
        <v>4093</v>
      </c>
    </row>
    <row r="1006" spans="1:4" ht="15.75" x14ac:dyDescent="0.25">
      <c r="A1006" s="10" t="s">
        <v>50</v>
      </c>
      <c r="B1006" s="3" t="s">
        <v>2391</v>
      </c>
      <c r="C1006" s="3" t="s">
        <v>2573</v>
      </c>
      <c r="D1006" s="10" t="s">
        <v>4094</v>
      </c>
    </row>
    <row r="1007" spans="1:4" ht="15.75" x14ac:dyDescent="0.25">
      <c r="A1007" s="10" t="s">
        <v>52</v>
      </c>
      <c r="B1007" s="3" t="s">
        <v>2388</v>
      </c>
      <c r="C1007" s="3" t="s">
        <v>4095</v>
      </c>
      <c r="D1007" s="10" t="s">
        <v>4096</v>
      </c>
    </row>
    <row r="1008" spans="1:4" ht="15.75" x14ac:dyDescent="0.25">
      <c r="A1008" s="10" t="s">
        <v>55</v>
      </c>
      <c r="B1008" s="3" t="s">
        <v>2388</v>
      </c>
      <c r="C1008" s="3" t="s">
        <v>4097</v>
      </c>
      <c r="D1008" s="10" t="s">
        <v>2881</v>
      </c>
    </row>
    <row r="1009" spans="1:4" ht="15.75" x14ac:dyDescent="0.25">
      <c r="A1009" s="10" t="s">
        <v>58</v>
      </c>
      <c r="B1009" s="3" t="s">
        <v>2391</v>
      </c>
      <c r="C1009" s="3" t="s">
        <v>4098</v>
      </c>
      <c r="D1009" s="10" t="s">
        <v>4099</v>
      </c>
    </row>
    <row r="1010" spans="1:4" ht="15.75" x14ac:dyDescent="0.25">
      <c r="A1010" s="10" t="s">
        <v>60</v>
      </c>
      <c r="B1010" s="3" t="s">
        <v>2388</v>
      </c>
      <c r="C1010" s="3" t="s">
        <v>2744</v>
      </c>
      <c r="D1010" s="10" t="s">
        <v>4100</v>
      </c>
    </row>
    <row r="1011" spans="1:4" ht="15.75" x14ac:dyDescent="0.25">
      <c r="A1011" s="10" t="s">
        <v>65</v>
      </c>
      <c r="B1011" s="3" t="s">
        <v>2388</v>
      </c>
      <c r="C1011" s="3" t="s">
        <v>4101</v>
      </c>
      <c r="D1011" s="10" t="s">
        <v>4102</v>
      </c>
    </row>
    <row r="1012" spans="1:4" ht="15.75" x14ac:dyDescent="0.25">
      <c r="A1012" s="10" t="s">
        <v>67</v>
      </c>
      <c r="B1012" s="3" t="s">
        <v>2388</v>
      </c>
      <c r="C1012" s="3" t="s">
        <v>2858</v>
      </c>
      <c r="D1012" s="10" t="s">
        <v>4103</v>
      </c>
    </row>
    <row r="1013" spans="1:4" ht="15.75" x14ac:dyDescent="0.25">
      <c r="A1013" s="10" t="s">
        <v>69</v>
      </c>
      <c r="B1013" s="3" t="s">
        <v>2388</v>
      </c>
      <c r="C1013" s="3" t="s">
        <v>3963</v>
      </c>
      <c r="D1013" s="10" t="s">
        <v>4104</v>
      </c>
    </row>
    <row r="1014" spans="1:4" ht="15.75" x14ac:dyDescent="0.25">
      <c r="A1014" s="10" t="s">
        <v>71</v>
      </c>
      <c r="B1014" s="3" t="s">
        <v>2388</v>
      </c>
      <c r="C1014" s="3" t="s">
        <v>4105</v>
      </c>
      <c r="D1014" s="10" t="s">
        <v>4106</v>
      </c>
    </row>
    <row r="1015" spans="1:4" ht="15.75" x14ac:dyDescent="0.25">
      <c r="A1015" s="10" t="s">
        <v>73</v>
      </c>
      <c r="B1015" s="3" t="s">
        <v>2388</v>
      </c>
      <c r="C1015" s="3" t="s">
        <v>3327</v>
      </c>
      <c r="D1015" s="10" t="s">
        <v>4107</v>
      </c>
    </row>
    <row r="1016" spans="1:4" ht="15.75" x14ac:dyDescent="0.25">
      <c r="A1016" s="10" t="s">
        <v>75</v>
      </c>
      <c r="B1016" s="3" t="s">
        <v>2388</v>
      </c>
      <c r="C1016" s="3" t="s">
        <v>2693</v>
      </c>
      <c r="D1016" s="10" t="s">
        <v>4108</v>
      </c>
    </row>
    <row r="1017" spans="1:4" ht="15.75" x14ac:dyDescent="0.25">
      <c r="A1017" s="10" t="s">
        <v>77</v>
      </c>
      <c r="B1017" s="3" t="s">
        <v>2388</v>
      </c>
      <c r="C1017" s="3" t="s">
        <v>4109</v>
      </c>
      <c r="D1017" s="10" t="s">
        <v>4110</v>
      </c>
    </row>
    <row r="1018" spans="1:4" ht="15.75" x14ac:dyDescent="0.25">
      <c r="A1018" s="10" t="s">
        <v>79</v>
      </c>
      <c r="B1018" s="3" t="s">
        <v>3263</v>
      </c>
      <c r="C1018" s="3" t="s">
        <v>4111</v>
      </c>
      <c r="D1018" s="10" t="s">
        <v>4112</v>
      </c>
    </row>
    <row r="1019" spans="1:4" ht="15.75" x14ac:dyDescent="0.25">
      <c r="A1019" s="10" t="s">
        <v>81</v>
      </c>
      <c r="B1019" s="3" t="s">
        <v>3263</v>
      </c>
      <c r="C1019" s="3" t="s">
        <v>4113</v>
      </c>
      <c r="D1019" s="10" t="s">
        <v>4114</v>
      </c>
    </row>
    <row r="1020" spans="1:4" ht="15.75" x14ac:dyDescent="0.25">
      <c r="A1020" s="10" t="s">
        <v>83</v>
      </c>
      <c r="B1020" s="3" t="s">
        <v>2391</v>
      </c>
      <c r="C1020" s="3" t="s">
        <v>2404</v>
      </c>
      <c r="D1020" s="10" t="s">
        <v>4115</v>
      </c>
    </row>
    <row r="1021" spans="1:4" ht="15.75" x14ac:dyDescent="0.25">
      <c r="A1021" s="10" t="s">
        <v>87</v>
      </c>
      <c r="B1021" s="3" t="s">
        <v>2388</v>
      </c>
      <c r="C1021" s="3" t="s">
        <v>4116</v>
      </c>
      <c r="D1021" s="10" t="s">
        <v>4117</v>
      </c>
    </row>
    <row r="1022" spans="1:4" ht="15.75" x14ac:dyDescent="0.25">
      <c r="A1022" s="10" t="s">
        <v>89</v>
      </c>
      <c r="B1022" s="3" t="s">
        <v>2391</v>
      </c>
      <c r="C1022" s="3" t="s">
        <v>4118</v>
      </c>
      <c r="D1022" s="10" t="s">
        <v>4119</v>
      </c>
    </row>
    <row r="1023" spans="1:4" ht="15.75" x14ac:dyDescent="0.25">
      <c r="A1023" s="10" t="s">
        <v>91</v>
      </c>
      <c r="B1023" s="3" t="s">
        <v>2388</v>
      </c>
      <c r="C1023" s="3" t="s">
        <v>4120</v>
      </c>
      <c r="D1023" s="10" t="s">
        <v>4121</v>
      </c>
    </row>
    <row r="1024" spans="1:4" ht="15.75" x14ac:dyDescent="0.25">
      <c r="A1024" s="10" t="s">
        <v>93</v>
      </c>
      <c r="B1024" s="3" t="s">
        <v>2388</v>
      </c>
      <c r="C1024" s="3" t="s">
        <v>4122</v>
      </c>
      <c r="D1024" s="10" t="s">
        <v>4123</v>
      </c>
    </row>
    <row r="1025" spans="1:4" ht="15.75" x14ac:dyDescent="0.25">
      <c r="A1025" s="10" t="s">
        <v>95</v>
      </c>
      <c r="B1025" s="3" t="s">
        <v>2391</v>
      </c>
      <c r="C1025" s="3" t="s">
        <v>4124</v>
      </c>
      <c r="D1025" s="10" t="s">
        <v>4125</v>
      </c>
    </row>
    <row r="1026" spans="1:4" ht="15.75" x14ac:dyDescent="0.25">
      <c r="A1026" s="10" t="s">
        <v>97</v>
      </c>
      <c r="B1026" s="3" t="s">
        <v>2391</v>
      </c>
      <c r="C1026" s="3" t="s">
        <v>2412</v>
      </c>
      <c r="D1026" s="10" t="s">
        <v>4126</v>
      </c>
    </row>
    <row r="1027" spans="1:4" ht="15.75" x14ac:dyDescent="0.25">
      <c r="A1027" s="10" t="s">
        <v>99</v>
      </c>
      <c r="B1027" s="3" t="s">
        <v>2391</v>
      </c>
      <c r="C1027" s="3" t="s">
        <v>4127</v>
      </c>
      <c r="D1027" s="10" t="s">
        <v>4128</v>
      </c>
    </row>
    <row r="1028" spans="1:4" ht="15.75" x14ac:dyDescent="0.25">
      <c r="A1028" s="10" t="s">
        <v>101</v>
      </c>
      <c r="B1028" s="3" t="s">
        <v>2388</v>
      </c>
      <c r="C1028" s="3" t="s">
        <v>4129</v>
      </c>
      <c r="D1028" s="10" t="s">
        <v>4130</v>
      </c>
    </row>
    <row r="1029" spans="1:4" ht="15.75" x14ac:dyDescent="0.25">
      <c r="A1029" s="10" t="s">
        <v>103</v>
      </c>
      <c r="B1029" s="3" t="s">
        <v>2391</v>
      </c>
      <c r="C1029" s="3" t="s">
        <v>4127</v>
      </c>
      <c r="D1029" s="10" t="s">
        <v>4131</v>
      </c>
    </row>
    <row r="1030" spans="1:4" ht="15.75" x14ac:dyDescent="0.25">
      <c r="A1030" s="10" t="s">
        <v>105</v>
      </c>
      <c r="B1030" s="3" t="s">
        <v>2391</v>
      </c>
      <c r="C1030" s="3" t="s">
        <v>2547</v>
      </c>
      <c r="D1030" s="10" t="s">
        <v>4132</v>
      </c>
    </row>
    <row r="1031" spans="1:4" ht="15.75" x14ac:dyDescent="0.25">
      <c r="A1031" s="10" t="s">
        <v>109</v>
      </c>
      <c r="B1031" s="3" t="s">
        <v>2388</v>
      </c>
      <c r="C1031" s="3" t="s">
        <v>4133</v>
      </c>
      <c r="D1031" s="10" t="s">
        <v>4134</v>
      </c>
    </row>
    <row r="1032" spans="1:4" ht="15.75" x14ac:dyDescent="0.25">
      <c r="A1032" s="10" t="s">
        <v>111</v>
      </c>
      <c r="B1032" s="3" t="s">
        <v>2391</v>
      </c>
      <c r="C1032" s="3" t="s">
        <v>4135</v>
      </c>
      <c r="D1032" s="10" t="s">
        <v>4136</v>
      </c>
    </row>
    <row r="1033" spans="1:4" ht="15.75" x14ac:dyDescent="0.25">
      <c r="A1033" s="10" t="s">
        <v>113</v>
      </c>
      <c r="B1033" s="3" t="s">
        <v>2388</v>
      </c>
      <c r="C1033" s="3" t="s">
        <v>4137</v>
      </c>
      <c r="D1033" s="10" t="s">
        <v>4138</v>
      </c>
    </row>
    <row r="1034" spans="1:4" ht="15.75" x14ac:dyDescent="0.25">
      <c r="A1034" s="10" t="s">
        <v>115</v>
      </c>
      <c r="B1034" s="3" t="s">
        <v>2388</v>
      </c>
      <c r="C1034" s="3" t="s">
        <v>4139</v>
      </c>
      <c r="D1034" s="10" t="s">
        <v>3553</v>
      </c>
    </row>
    <row r="1035" spans="1:4" ht="15.75" x14ac:dyDescent="0.25">
      <c r="A1035" s="10" t="s">
        <v>118</v>
      </c>
      <c r="B1035" s="3" t="s">
        <v>2388</v>
      </c>
      <c r="C1035" s="3" t="s">
        <v>3097</v>
      </c>
      <c r="D1035" s="10" t="s">
        <v>4140</v>
      </c>
    </row>
    <row r="1036" spans="1:4" ht="15.75" x14ac:dyDescent="0.25">
      <c r="A1036" s="10" t="s">
        <v>121</v>
      </c>
      <c r="B1036" s="3" t="s">
        <v>2388</v>
      </c>
      <c r="C1036" s="3" t="s">
        <v>4141</v>
      </c>
      <c r="D1036" s="10" t="s">
        <v>4142</v>
      </c>
    </row>
    <row r="1037" spans="1:4" ht="15.75" x14ac:dyDescent="0.25">
      <c r="A1037" s="10" t="s">
        <v>123</v>
      </c>
      <c r="B1037" s="3" t="s">
        <v>2388</v>
      </c>
      <c r="C1037" s="3" t="s">
        <v>3392</v>
      </c>
      <c r="D1037" s="10" t="s">
        <v>4143</v>
      </c>
    </row>
    <row r="1038" spans="1:4" ht="15.75" x14ac:dyDescent="0.25">
      <c r="A1038" s="10" t="s">
        <v>125</v>
      </c>
      <c r="B1038" s="3" t="s">
        <v>2391</v>
      </c>
      <c r="C1038" s="3" t="s">
        <v>2517</v>
      </c>
      <c r="D1038" s="10" t="s">
        <v>4144</v>
      </c>
    </row>
    <row r="1039" spans="1:4" ht="15.75" x14ac:dyDescent="0.25">
      <c r="A1039" s="10" t="s">
        <v>127</v>
      </c>
      <c r="B1039" s="3" t="s">
        <v>2391</v>
      </c>
      <c r="C1039" s="3" t="s">
        <v>4145</v>
      </c>
      <c r="D1039" s="10" t="s">
        <v>4146</v>
      </c>
    </row>
    <row r="1040" spans="1:4" ht="15.75" x14ac:dyDescent="0.25">
      <c r="A1040" s="10" t="s">
        <v>129</v>
      </c>
      <c r="B1040" s="3" t="s">
        <v>2388</v>
      </c>
      <c r="C1040" s="3" t="s">
        <v>2891</v>
      </c>
      <c r="D1040" s="10" t="s">
        <v>4147</v>
      </c>
    </row>
    <row r="1041" spans="1:4" ht="15.75" x14ac:dyDescent="0.25">
      <c r="A1041" s="10" t="s">
        <v>133</v>
      </c>
      <c r="B1041" s="3" t="s">
        <v>2388</v>
      </c>
      <c r="C1041" s="3" t="s">
        <v>4148</v>
      </c>
      <c r="D1041" s="10" t="s">
        <v>4149</v>
      </c>
    </row>
    <row r="1042" spans="1:4" ht="15.75" x14ac:dyDescent="0.25">
      <c r="A1042" s="10" t="s">
        <v>136</v>
      </c>
      <c r="B1042" s="3" t="s">
        <v>2391</v>
      </c>
      <c r="C1042" s="3" t="s">
        <v>2697</v>
      </c>
      <c r="D1042" s="10" t="s">
        <v>3603</v>
      </c>
    </row>
    <row r="1043" spans="1:4" ht="15.75" x14ac:dyDescent="0.25">
      <c r="A1043" s="10" t="s">
        <v>139</v>
      </c>
      <c r="B1043" s="3" t="s">
        <v>2388</v>
      </c>
      <c r="C1043" s="3" t="s">
        <v>4150</v>
      </c>
      <c r="D1043" s="10" t="s">
        <v>4151</v>
      </c>
    </row>
    <row r="1044" spans="1:4" ht="15.75" x14ac:dyDescent="0.25">
      <c r="A1044" s="10" t="s">
        <v>141</v>
      </c>
      <c r="B1044" s="3" t="s">
        <v>2391</v>
      </c>
      <c r="C1044" s="3" t="s">
        <v>4152</v>
      </c>
      <c r="D1044" s="10" t="s">
        <v>4153</v>
      </c>
    </row>
    <row r="1045" spans="1:4" ht="15.75" x14ac:dyDescent="0.25">
      <c r="A1045" s="10" t="s">
        <v>143</v>
      </c>
      <c r="B1045" s="3" t="s">
        <v>2391</v>
      </c>
      <c r="C1045" s="3" t="s">
        <v>4154</v>
      </c>
      <c r="D1045" s="10" t="s">
        <v>4155</v>
      </c>
    </row>
    <row r="1046" spans="1:4" ht="15.75" x14ac:dyDescent="0.25">
      <c r="A1046" s="10" t="s">
        <v>146</v>
      </c>
      <c r="B1046" s="3" t="s">
        <v>3263</v>
      </c>
      <c r="C1046" s="3" t="s">
        <v>4156</v>
      </c>
      <c r="D1046" s="10" t="s">
        <v>4157</v>
      </c>
    </row>
    <row r="1047" spans="1:4" ht="15.75" x14ac:dyDescent="0.25">
      <c r="A1047" s="10" t="s">
        <v>148</v>
      </c>
      <c r="B1047" s="3" t="s">
        <v>2391</v>
      </c>
      <c r="C1047" s="3" t="s">
        <v>4158</v>
      </c>
      <c r="D1047" s="10" t="s">
        <v>4159</v>
      </c>
    </row>
    <row r="1048" spans="1:4" ht="15.75" x14ac:dyDescent="0.25">
      <c r="A1048" s="10" t="s">
        <v>150</v>
      </c>
      <c r="B1048" s="3" t="s">
        <v>2391</v>
      </c>
      <c r="C1048" s="3" t="s">
        <v>4127</v>
      </c>
      <c r="D1048" s="10" t="s">
        <v>4160</v>
      </c>
    </row>
    <row r="1049" spans="1:4" ht="15.75" x14ac:dyDescent="0.25">
      <c r="A1049" s="10" t="s">
        <v>152</v>
      </c>
      <c r="B1049" s="3" t="s">
        <v>2388</v>
      </c>
      <c r="C1049" s="3" t="s">
        <v>4161</v>
      </c>
      <c r="D1049" s="10" t="s">
        <v>4162</v>
      </c>
    </row>
    <row r="1050" spans="1:4" ht="15.75" x14ac:dyDescent="0.25">
      <c r="A1050" s="10" t="s">
        <v>154</v>
      </c>
      <c r="B1050" s="3" t="s">
        <v>2388</v>
      </c>
      <c r="C1050" s="3" t="s">
        <v>4163</v>
      </c>
      <c r="D1050" s="10" t="s">
        <v>4164</v>
      </c>
    </row>
    <row r="1051" spans="1:4" ht="15.75" x14ac:dyDescent="0.25">
      <c r="A1051" s="10" t="s">
        <v>158</v>
      </c>
      <c r="B1051" s="3" t="s">
        <v>2388</v>
      </c>
      <c r="C1051" s="3" t="s">
        <v>3610</v>
      </c>
      <c r="D1051" s="10" t="s">
        <v>4165</v>
      </c>
    </row>
    <row r="1052" spans="1:4" ht="15.75" x14ac:dyDescent="0.25">
      <c r="A1052" s="10" t="s">
        <v>160</v>
      </c>
      <c r="B1052" s="3" t="s">
        <v>3263</v>
      </c>
      <c r="C1052" s="3" t="s">
        <v>4166</v>
      </c>
      <c r="D1052" s="10" t="s">
        <v>4167</v>
      </c>
    </row>
    <row r="1053" spans="1:4" ht="15.75" x14ac:dyDescent="0.25">
      <c r="A1053" s="10" t="s">
        <v>162</v>
      </c>
      <c r="B1053" s="3" t="s">
        <v>2391</v>
      </c>
      <c r="C1053" s="3" t="s">
        <v>4168</v>
      </c>
      <c r="D1053" s="10" t="s">
        <v>4169</v>
      </c>
    </row>
    <row r="1054" spans="1:4" ht="15.75" x14ac:dyDescent="0.25">
      <c r="A1054" s="10" t="s">
        <v>164</v>
      </c>
      <c r="B1054" s="3" t="s">
        <v>2388</v>
      </c>
      <c r="C1054" s="3" t="s">
        <v>4170</v>
      </c>
      <c r="D1054" s="10" t="s">
        <v>4171</v>
      </c>
    </row>
    <row r="1055" spans="1:4" ht="15.75" x14ac:dyDescent="0.25">
      <c r="A1055" s="10" t="s">
        <v>166</v>
      </c>
      <c r="B1055" s="3" t="s">
        <v>2391</v>
      </c>
      <c r="C1055" s="3" t="s">
        <v>3232</v>
      </c>
      <c r="D1055" s="10" t="s">
        <v>4172</v>
      </c>
    </row>
    <row r="1056" spans="1:4" ht="15.75" x14ac:dyDescent="0.25">
      <c r="A1056" s="10" t="s">
        <v>168</v>
      </c>
      <c r="B1056" s="3" t="s">
        <v>3263</v>
      </c>
      <c r="C1056" s="3" t="s">
        <v>3162</v>
      </c>
      <c r="D1056" s="10" t="s">
        <v>4173</v>
      </c>
    </row>
    <row r="1057" spans="1:4" ht="15.75" x14ac:dyDescent="0.25">
      <c r="A1057" s="10" t="s">
        <v>170</v>
      </c>
      <c r="B1057" s="3" t="s">
        <v>2388</v>
      </c>
      <c r="C1057" s="3" t="s">
        <v>4174</v>
      </c>
      <c r="D1057" s="10" t="s">
        <v>4175</v>
      </c>
    </row>
    <row r="1058" spans="1:4" ht="15.75" x14ac:dyDescent="0.25">
      <c r="A1058" s="10" t="s">
        <v>172</v>
      </c>
      <c r="B1058" s="3" t="s">
        <v>3263</v>
      </c>
      <c r="C1058" s="3" t="s">
        <v>4176</v>
      </c>
      <c r="D1058" s="10" t="s">
        <v>4072</v>
      </c>
    </row>
    <row r="1059" spans="1:4" ht="15.75" x14ac:dyDescent="0.25">
      <c r="A1059" s="10" t="s">
        <v>174</v>
      </c>
      <c r="B1059" s="3" t="s">
        <v>2388</v>
      </c>
      <c r="C1059" s="3" t="s">
        <v>3984</v>
      </c>
      <c r="D1059" s="10" t="s">
        <v>4177</v>
      </c>
    </row>
    <row r="1060" spans="1:4" ht="15.75" x14ac:dyDescent="0.25">
      <c r="A1060" s="10" t="s">
        <v>176</v>
      </c>
      <c r="B1060" s="3" t="s">
        <v>2391</v>
      </c>
      <c r="C1060" s="3" t="s">
        <v>2779</v>
      </c>
      <c r="D1060" s="10" t="s">
        <v>4178</v>
      </c>
    </row>
    <row r="1061" spans="1:4" ht="15.75" x14ac:dyDescent="0.25">
      <c r="A1061" s="10" t="s">
        <v>180</v>
      </c>
      <c r="B1061" s="3" t="s">
        <v>2391</v>
      </c>
      <c r="C1061" s="3" t="s">
        <v>4179</v>
      </c>
      <c r="D1061" s="10" t="s">
        <v>4180</v>
      </c>
    </row>
    <row r="1062" spans="1:4" ht="15.75" x14ac:dyDescent="0.25">
      <c r="A1062" s="10" t="s">
        <v>182</v>
      </c>
      <c r="B1062" s="3" t="s">
        <v>2391</v>
      </c>
      <c r="C1062" s="3" t="s">
        <v>4181</v>
      </c>
      <c r="D1062" s="10" t="s">
        <v>4182</v>
      </c>
    </row>
    <row r="1063" spans="1:4" ht="15.75" x14ac:dyDescent="0.25">
      <c r="A1063" s="10" t="s">
        <v>184</v>
      </c>
      <c r="B1063" s="3" t="s">
        <v>2391</v>
      </c>
      <c r="C1063" s="3" t="s">
        <v>4183</v>
      </c>
      <c r="D1063" s="10" t="s">
        <v>4184</v>
      </c>
    </row>
    <row r="1064" spans="1:4" ht="15.75" x14ac:dyDescent="0.25">
      <c r="A1064" s="10" t="s">
        <v>186</v>
      </c>
      <c r="B1064" s="3" t="s">
        <v>2391</v>
      </c>
      <c r="C1064" s="3" t="s">
        <v>4185</v>
      </c>
      <c r="D1064" s="10" t="s">
        <v>4186</v>
      </c>
    </row>
    <row r="1065" spans="1:4" ht="15.75" x14ac:dyDescent="0.25">
      <c r="A1065" s="10" t="s">
        <v>188</v>
      </c>
      <c r="B1065" s="3" t="s">
        <v>2391</v>
      </c>
      <c r="C1065" s="3" t="s">
        <v>4187</v>
      </c>
      <c r="D1065" s="10" t="s">
        <v>4188</v>
      </c>
    </row>
    <row r="1066" spans="1:4" ht="15.75" x14ac:dyDescent="0.25">
      <c r="A1066" s="10" t="s">
        <v>190</v>
      </c>
      <c r="B1066" s="3" t="s">
        <v>2388</v>
      </c>
      <c r="C1066" s="3" t="s">
        <v>4189</v>
      </c>
      <c r="D1066" s="10" t="s">
        <v>4190</v>
      </c>
    </row>
    <row r="1067" spans="1:4" ht="15.75" x14ac:dyDescent="0.25">
      <c r="A1067" s="10" t="s">
        <v>192</v>
      </c>
      <c r="B1067" s="3" t="s">
        <v>2391</v>
      </c>
      <c r="C1067" s="3" t="s">
        <v>4191</v>
      </c>
      <c r="D1067" s="10" t="s">
        <v>4192</v>
      </c>
    </row>
    <row r="1068" spans="1:4" ht="15.75" x14ac:dyDescent="0.25">
      <c r="A1068" s="10" t="s">
        <v>194</v>
      </c>
      <c r="B1068" s="3" t="s">
        <v>2388</v>
      </c>
      <c r="C1068" s="3" t="s">
        <v>3743</v>
      </c>
      <c r="D1068" s="10" t="s">
        <v>4193</v>
      </c>
    </row>
    <row r="1069" spans="1:4" ht="15.75" x14ac:dyDescent="0.25">
      <c r="A1069" s="10" t="s">
        <v>196</v>
      </c>
      <c r="B1069" s="3" t="s">
        <v>2391</v>
      </c>
      <c r="C1069" s="3" t="s">
        <v>2402</v>
      </c>
      <c r="D1069" s="10" t="s">
        <v>4194</v>
      </c>
    </row>
    <row r="1070" spans="1:4" ht="15.75" x14ac:dyDescent="0.25">
      <c r="A1070" s="10" t="s">
        <v>198</v>
      </c>
      <c r="B1070" s="3" t="s">
        <v>2388</v>
      </c>
      <c r="C1070" s="3" t="s">
        <v>4195</v>
      </c>
      <c r="D1070" s="10" t="s">
        <v>3740</v>
      </c>
    </row>
    <row r="1071" spans="1:4" ht="15.75" x14ac:dyDescent="0.25">
      <c r="A1071" s="10" t="s">
        <v>202</v>
      </c>
      <c r="B1071" s="3" t="s">
        <v>2388</v>
      </c>
      <c r="C1071" s="3" t="s">
        <v>4196</v>
      </c>
      <c r="D1071" s="10" t="s">
        <v>4197</v>
      </c>
    </row>
    <row r="1072" spans="1:4" ht="15.75" x14ac:dyDescent="0.25">
      <c r="A1072" s="10" t="s">
        <v>204</v>
      </c>
      <c r="B1072" s="3" t="s">
        <v>2388</v>
      </c>
      <c r="C1072" s="3" t="s">
        <v>3028</v>
      </c>
      <c r="D1072" s="10" t="s">
        <v>4198</v>
      </c>
    </row>
    <row r="1073" spans="1:4" ht="15.75" x14ac:dyDescent="0.25">
      <c r="A1073" s="10" t="s">
        <v>206</v>
      </c>
      <c r="B1073" s="3" t="s">
        <v>3263</v>
      </c>
      <c r="C1073" s="3" t="s">
        <v>4199</v>
      </c>
      <c r="D1073" s="10" t="s">
        <v>4200</v>
      </c>
    </row>
    <row r="1074" spans="1:4" ht="15.75" x14ac:dyDescent="0.25">
      <c r="A1074" s="10" t="s">
        <v>208</v>
      </c>
      <c r="B1074" s="3" t="s">
        <v>2388</v>
      </c>
      <c r="C1074" s="3" t="s">
        <v>4201</v>
      </c>
      <c r="D1074" s="10" t="s">
        <v>4202</v>
      </c>
    </row>
    <row r="1075" spans="1:4" ht="15.75" x14ac:dyDescent="0.25">
      <c r="A1075" s="10" t="s">
        <v>210</v>
      </c>
      <c r="B1075" s="3" t="s">
        <v>2391</v>
      </c>
      <c r="C1075" s="3" t="s">
        <v>2668</v>
      </c>
      <c r="D1075" s="10" t="s">
        <v>4203</v>
      </c>
    </row>
    <row r="1076" spans="1:4" ht="15.75" x14ac:dyDescent="0.25">
      <c r="A1076" s="10" t="s">
        <v>212</v>
      </c>
      <c r="B1076" s="3" t="s">
        <v>2391</v>
      </c>
      <c r="C1076" s="3" t="s">
        <v>3364</v>
      </c>
      <c r="D1076" s="10" t="s">
        <v>4204</v>
      </c>
    </row>
    <row r="1077" spans="1:4" ht="15.75" x14ac:dyDescent="0.25">
      <c r="A1077" s="10" t="s">
        <v>214</v>
      </c>
      <c r="B1077" s="3" t="s">
        <v>2391</v>
      </c>
      <c r="C1077" s="3" t="s">
        <v>4205</v>
      </c>
      <c r="D1077" s="10" t="s">
        <v>3292</v>
      </c>
    </row>
    <row r="1078" spans="1:4" ht="15.75" x14ac:dyDescent="0.25">
      <c r="A1078" s="10" t="s">
        <v>216</v>
      </c>
      <c r="B1078" s="3" t="s">
        <v>2388</v>
      </c>
      <c r="C1078" s="3" t="s">
        <v>4206</v>
      </c>
      <c r="D1078" s="10" t="s">
        <v>4207</v>
      </c>
    </row>
    <row r="1079" spans="1:4" ht="15.75" x14ac:dyDescent="0.25">
      <c r="A1079" s="10" t="s">
        <v>218</v>
      </c>
      <c r="B1079" s="3" t="s">
        <v>2391</v>
      </c>
      <c r="C1079" s="3" t="s">
        <v>2815</v>
      </c>
      <c r="D1079" s="10" t="s">
        <v>4208</v>
      </c>
    </row>
    <row r="1080" spans="1:4" ht="15.75" x14ac:dyDescent="0.25">
      <c r="A1080" s="10" t="s">
        <v>220</v>
      </c>
      <c r="B1080" s="3" t="s">
        <v>2391</v>
      </c>
      <c r="C1080" s="3" t="s">
        <v>4209</v>
      </c>
      <c r="D1080" s="10" t="s">
        <v>4210</v>
      </c>
    </row>
    <row r="1081" spans="1:4" ht="15.75" x14ac:dyDescent="0.25">
      <c r="A1081" s="10" t="s">
        <v>224</v>
      </c>
      <c r="B1081" s="3" t="s">
        <v>2391</v>
      </c>
      <c r="C1081" s="3" t="s">
        <v>4211</v>
      </c>
      <c r="D1081" s="10" t="s">
        <v>4212</v>
      </c>
    </row>
    <row r="1082" spans="1:4" ht="15.75" x14ac:dyDescent="0.25">
      <c r="A1082" s="10" t="s">
        <v>226</v>
      </c>
      <c r="B1082" s="3" t="s">
        <v>2391</v>
      </c>
      <c r="C1082" s="3" t="s">
        <v>3385</v>
      </c>
      <c r="D1082" s="10" t="s">
        <v>4213</v>
      </c>
    </row>
    <row r="1083" spans="1:4" ht="15.75" x14ac:dyDescent="0.25">
      <c r="A1083" s="10" t="s">
        <v>229</v>
      </c>
      <c r="B1083" s="3" t="s">
        <v>3263</v>
      </c>
      <c r="C1083" s="3" t="s">
        <v>4214</v>
      </c>
      <c r="D1083" s="10" t="s">
        <v>4215</v>
      </c>
    </row>
    <row r="1084" spans="1:4" ht="15.75" x14ac:dyDescent="0.25">
      <c r="A1084" s="10" t="s">
        <v>231</v>
      </c>
      <c r="B1084" s="3" t="s">
        <v>3263</v>
      </c>
      <c r="C1084" s="3" t="s">
        <v>4216</v>
      </c>
      <c r="D1084" s="10" t="s">
        <v>4217</v>
      </c>
    </row>
    <row r="1085" spans="1:4" ht="15.75" x14ac:dyDescent="0.25">
      <c r="A1085" s="10" t="s">
        <v>233</v>
      </c>
      <c r="B1085" s="3" t="s">
        <v>2391</v>
      </c>
      <c r="C1085" s="3" t="s">
        <v>4218</v>
      </c>
      <c r="D1085" s="10" t="s">
        <v>4219</v>
      </c>
    </row>
    <row r="1086" spans="1:4" ht="15.75" x14ac:dyDescent="0.25">
      <c r="A1086" s="10" t="s">
        <v>235</v>
      </c>
      <c r="B1086" s="3" t="s">
        <v>2391</v>
      </c>
      <c r="C1086" s="3" t="s">
        <v>3364</v>
      </c>
      <c r="D1086" s="10" t="s">
        <v>4220</v>
      </c>
    </row>
    <row r="1087" spans="1:4" ht="15.75" x14ac:dyDescent="0.25">
      <c r="A1087" s="10" t="s">
        <v>238</v>
      </c>
      <c r="B1087" s="3" t="s">
        <v>2391</v>
      </c>
      <c r="C1087" s="3" t="s">
        <v>2815</v>
      </c>
      <c r="D1087" s="10" t="s">
        <v>4221</v>
      </c>
    </row>
    <row r="1088" spans="1:4" ht="15.75" x14ac:dyDescent="0.25">
      <c r="A1088" s="10" t="s">
        <v>241</v>
      </c>
      <c r="B1088" s="3" t="s">
        <v>2388</v>
      </c>
      <c r="C1088" s="3" t="s">
        <v>4222</v>
      </c>
      <c r="D1088" s="10" t="s">
        <v>4223</v>
      </c>
    </row>
    <row r="1089" spans="1:4" ht="15.75" x14ac:dyDescent="0.25">
      <c r="A1089" s="10" t="s">
        <v>242</v>
      </c>
      <c r="B1089" s="3" t="s">
        <v>2388</v>
      </c>
      <c r="C1089" s="3" t="s">
        <v>4224</v>
      </c>
      <c r="D1089" s="10" t="s">
        <v>4225</v>
      </c>
    </row>
    <row r="1090" spans="1:4" ht="15.75" x14ac:dyDescent="0.25">
      <c r="A1090" s="10" t="s">
        <v>243</v>
      </c>
      <c r="B1090" s="3" t="s">
        <v>3263</v>
      </c>
      <c r="C1090" s="3" t="s">
        <v>4226</v>
      </c>
      <c r="D1090" s="10" t="s">
        <v>4227</v>
      </c>
    </row>
    <row r="1091" spans="1:4" ht="15.75" x14ac:dyDescent="0.25">
      <c r="A1091" s="10" t="s">
        <v>245</v>
      </c>
      <c r="B1091" s="3" t="s">
        <v>2388</v>
      </c>
      <c r="C1091" s="3" t="s">
        <v>4228</v>
      </c>
      <c r="D1091" s="10" t="s">
        <v>4229</v>
      </c>
    </row>
    <row r="1092" spans="1:4" ht="15.75" x14ac:dyDescent="0.25">
      <c r="A1092" s="10" t="s">
        <v>246</v>
      </c>
      <c r="B1092" s="3" t="s">
        <v>2388</v>
      </c>
      <c r="C1092" s="3" t="s">
        <v>4230</v>
      </c>
      <c r="D1092" s="10" t="s">
        <v>4146</v>
      </c>
    </row>
    <row r="1093" spans="1:4" ht="15.75" x14ac:dyDescent="0.25">
      <c r="A1093" s="10" t="s">
        <v>247</v>
      </c>
      <c r="B1093" s="3" t="s">
        <v>2391</v>
      </c>
      <c r="C1093" s="3" t="s">
        <v>4231</v>
      </c>
      <c r="D1093" s="10" t="s">
        <v>4232</v>
      </c>
    </row>
    <row r="1094" spans="1:4" ht="15.75" x14ac:dyDescent="0.25">
      <c r="A1094" s="10" t="s">
        <v>248</v>
      </c>
      <c r="B1094" s="3" t="s">
        <v>2388</v>
      </c>
      <c r="C1094" s="3" t="s">
        <v>4233</v>
      </c>
      <c r="D1094" s="10" t="s">
        <v>4234</v>
      </c>
    </row>
    <row r="1095" spans="1:4" ht="15.75" x14ac:dyDescent="0.25">
      <c r="A1095" s="10" t="s">
        <v>249</v>
      </c>
      <c r="B1095" s="3" t="s">
        <v>2391</v>
      </c>
      <c r="C1095" s="3" t="s">
        <v>3831</v>
      </c>
      <c r="D1095" s="10" t="s">
        <v>2514</v>
      </c>
    </row>
    <row r="1096" spans="1:4" ht="15.75" x14ac:dyDescent="0.25">
      <c r="A1096" s="10" t="s">
        <v>250</v>
      </c>
      <c r="B1096" s="3" t="s">
        <v>2391</v>
      </c>
      <c r="C1096" s="3" t="s">
        <v>2688</v>
      </c>
      <c r="D1096" s="10" t="s">
        <v>4235</v>
      </c>
    </row>
    <row r="1097" spans="1:4" ht="15.75" x14ac:dyDescent="0.25">
      <c r="A1097" s="10" t="s">
        <v>251</v>
      </c>
      <c r="B1097" s="3" t="s">
        <v>3263</v>
      </c>
      <c r="C1097" s="3" t="s">
        <v>4236</v>
      </c>
      <c r="D1097" s="10" t="s">
        <v>4237</v>
      </c>
    </row>
    <row r="1098" spans="1:4" ht="15.75" x14ac:dyDescent="0.25">
      <c r="A1098" s="10" t="s">
        <v>253</v>
      </c>
      <c r="B1098" s="3" t="s">
        <v>2388</v>
      </c>
      <c r="C1098" s="3" t="s">
        <v>4238</v>
      </c>
      <c r="D1098" s="10" t="s">
        <v>4239</v>
      </c>
    </row>
    <row r="1099" spans="1:4" ht="15.75" x14ac:dyDescent="0.25">
      <c r="A1099" s="10" t="s">
        <v>255</v>
      </c>
      <c r="B1099" s="3" t="s">
        <v>2388</v>
      </c>
      <c r="C1099" s="3" t="s">
        <v>3610</v>
      </c>
      <c r="D1099" s="10" t="s">
        <v>4240</v>
      </c>
    </row>
    <row r="1100" spans="1:4" ht="15.75" x14ac:dyDescent="0.25">
      <c r="A1100" s="10" t="s">
        <v>257</v>
      </c>
      <c r="B1100" s="3" t="s">
        <v>2388</v>
      </c>
      <c r="C1100" s="3" t="s">
        <v>4241</v>
      </c>
      <c r="D1100" s="10" t="s">
        <v>2871</v>
      </c>
    </row>
    <row r="1101" spans="1:4" ht="15.75" x14ac:dyDescent="0.25">
      <c r="A1101" s="10" t="s">
        <v>261</v>
      </c>
      <c r="B1101" s="3" t="s">
        <v>2391</v>
      </c>
      <c r="C1101" s="3" t="s">
        <v>4242</v>
      </c>
      <c r="D1101" s="10" t="s">
        <v>4243</v>
      </c>
    </row>
    <row r="1102" spans="1:4" ht="15.75" x14ac:dyDescent="0.25">
      <c r="A1102" s="10" t="s">
        <v>263</v>
      </c>
      <c r="B1102" s="3" t="s">
        <v>3263</v>
      </c>
      <c r="C1102" s="3" t="s">
        <v>3208</v>
      </c>
      <c r="D1102" s="10" t="s">
        <v>4244</v>
      </c>
    </row>
    <row r="1103" spans="1:4" ht="15.75" x14ac:dyDescent="0.25">
      <c r="A1103" s="10" t="s">
        <v>265</v>
      </c>
      <c r="B1103" s="3" t="s">
        <v>2391</v>
      </c>
      <c r="C1103" s="3" t="s">
        <v>2402</v>
      </c>
      <c r="D1103" s="10" t="s">
        <v>3253</v>
      </c>
    </row>
    <row r="1104" spans="1:4" ht="15.75" x14ac:dyDescent="0.25">
      <c r="A1104" s="10" t="s">
        <v>267</v>
      </c>
      <c r="B1104" s="3" t="s">
        <v>2391</v>
      </c>
      <c r="C1104" s="3" t="s">
        <v>4245</v>
      </c>
      <c r="D1104" s="10" t="s">
        <v>4246</v>
      </c>
    </row>
    <row r="1105" spans="1:4" ht="15.75" x14ac:dyDescent="0.25">
      <c r="A1105" s="10" t="s">
        <v>269</v>
      </c>
      <c r="B1105" s="3" t="s">
        <v>2388</v>
      </c>
      <c r="C1105" s="3" t="s">
        <v>4247</v>
      </c>
      <c r="D1105" s="10" t="s">
        <v>4248</v>
      </c>
    </row>
    <row r="1106" spans="1:4" ht="15.75" x14ac:dyDescent="0.25">
      <c r="A1106" s="10" t="s">
        <v>271</v>
      </c>
      <c r="B1106" s="3" t="s">
        <v>2391</v>
      </c>
      <c r="C1106" s="3" t="s">
        <v>4249</v>
      </c>
      <c r="D1106" s="10" t="s">
        <v>4250</v>
      </c>
    </row>
    <row r="1107" spans="1:4" ht="15.75" x14ac:dyDescent="0.25">
      <c r="A1107" s="10" t="s">
        <v>273</v>
      </c>
      <c r="B1107" s="3" t="s">
        <v>2391</v>
      </c>
      <c r="C1107" s="3" t="s">
        <v>2616</v>
      </c>
      <c r="D1107" s="10" t="s">
        <v>4251</v>
      </c>
    </row>
    <row r="1108" spans="1:4" ht="15.75" x14ac:dyDescent="0.25">
      <c r="A1108" s="10" t="s">
        <v>275</v>
      </c>
      <c r="B1108" s="3" t="s">
        <v>2391</v>
      </c>
      <c r="C1108" s="3" t="s">
        <v>3442</v>
      </c>
      <c r="D1108" s="10" t="s">
        <v>4252</v>
      </c>
    </row>
    <row r="1109" spans="1:4" ht="15.75" x14ac:dyDescent="0.25">
      <c r="A1109" s="10" t="s">
        <v>277</v>
      </c>
      <c r="B1109" s="3" t="s">
        <v>2388</v>
      </c>
      <c r="C1109" s="3" t="s">
        <v>4253</v>
      </c>
      <c r="D1109" s="10" t="s">
        <v>4254</v>
      </c>
    </row>
    <row r="1110" spans="1:4" ht="15.75" x14ac:dyDescent="0.25">
      <c r="A1110" s="10" t="s">
        <v>279</v>
      </c>
      <c r="B1110" s="3" t="s">
        <v>3263</v>
      </c>
      <c r="C1110" s="3" t="s">
        <v>4255</v>
      </c>
      <c r="D1110" s="10" t="s">
        <v>4256</v>
      </c>
    </row>
    <row r="1111" spans="1:4" ht="15.75" x14ac:dyDescent="0.25">
      <c r="A1111" s="10" t="s">
        <v>282</v>
      </c>
      <c r="B1111" s="3" t="s">
        <v>3263</v>
      </c>
      <c r="C1111" s="3" t="s">
        <v>4257</v>
      </c>
      <c r="D1111" s="10" t="s">
        <v>4258</v>
      </c>
    </row>
    <row r="1112" spans="1:4" ht="15.75" x14ac:dyDescent="0.25">
      <c r="A1112" s="10" t="s">
        <v>284</v>
      </c>
      <c r="B1112" s="3" t="s">
        <v>2388</v>
      </c>
      <c r="C1112" s="3" t="s">
        <v>2543</v>
      </c>
      <c r="D1112" s="10" t="s">
        <v>3120</v>
      </c>
    </row>
    <row r="1113" spans="1:4" ht="15.75" x14ac:dyDescent="0.25">
      <c r="A1113" s="10" t="s">
        <v>286</v>
      </c>
      <c r="B1113" s="3" t="s">
        <v>3263</v>
      </c>
      <c r="C1113" s="3" t="s">
        <v>4259</v>
      </c>
      <c r="D1113" s="10" t="s">
        <v>4260</v>
      </c>
    </row>
    <row r="1114" spans="1:4" ht="15.75" x14ac:dyDescent="0.25">
      <c r="A1114" s="10" t="s">
        <v>288</v>
      </c>
      <c r="B1114" s="3" t="s">
        <v>2391</v>
      </c>
      <c r="C1114" s="3" t="s">
        <v>2573</v>
      </c>
      <c r="D1114" s="10" t="s">
        <v>4261</v>
      </c>
    </row>
    <row r="1115" spans="1:4" ht="15.75" x14ac:dyDescent="0.25">
      <c r="A1115" s="10" t="s">
        <v>290</v>
      </c>
      <c r="B1115" s="3" t="s">
        <v>2388</v>
      </c>
      <c r="C1115" s="3" t="s">
        <v>4262</v>
      </c>
      <c r="D1115" s="10" t="s">
        <v>4263</v>
      </c>
    </row>
    <row r="1116" spans="1:4" ht="15.75" x14ac:dyDescent="0.25">
      <c r="A1116" s="10" t="s">
        <v>292</v>
      </c>
      <c r="B1116" s="3" t="s">
        <v>2388</v>
      </c>
      <c r="C1116" s="3" t="s">
        <v>4264</v>
      </c>
      <c r="D1116" s="10" t="s">
        <v>4265</v>
      </c>
    </row>
    <row r="1117" spans="1:4" ht="15.75" x14ac:dyDescent="0.25">
      <c r="A1117" s="10" t="s">
        <v>294</v>
      </c>
      <c r="B1117" s="3" t="s">
        <v>2388</v>
      </c>
      <c r="C1117" s="3" t="s">
        <v>4266</v>
      </c>
      <c r="D1117" s="10" t="s">
        <v>4267</v>
      </c>
    </row>
    <row r="1118" spans="1:4" ht="15.75" x14ac:dyDescent="0.25">
      <c r="A1118" s="10" t="s">
        <v>296</v>
      </c>
      <c r="B1118" s="3" t="s">
        <v>2388</v>
      </c>
      <c r="C1118" s="3" t="s">
        <v>4268</v>
      </c>
      <c r="D1118" s="10" t="s">
        <v>4269</v>
      </c>
    </row>
    <row r="1119" spans="1:4" ht="15.75" x14ac:dyDescent="0.25">
      <c r="A1119" s="10" t="s">
        <v>298</v>
      </c>
      <c r="B1119" s="3" t="s">
        <v>2388</v>
      </c>
      <c r="C1119" s="3" t="s">
        <v>2822</v>
      </c>
      <c r="D1119" s="10" t="s">
        <v>4270</v>
      </c>
    </row>
    <row r="1120" spans="1:4" ht="15.75" x14ac:dyDescent="0.25">
      <c r="A1120" s="10" t="s">
        <v>300</v>
      </c>
      <c r="B1120" s="3" t="s">
        <v>2391</v>
      </c>
      <c r="C1120" s="3" t="s">
        <v>4271</v>
      </c>
      <c r="D1120" s="10" t="s">
        <v>4272</v>
      </c>
    </row>
    <row r="1121" spans="1:4" ht="15.75" x14ac:dyDescent="0.25">
      <c r="A1121" s="10" t="s">
        <v>303</v>
      </c>
      <c r="B1121" s="3" t="s">
        <v>2391</v>
      </c>
      <c r="C1121" s="3" t="s">
        <v>4273</v>
      </c>
      <c r="D1121" s="10" t="s">
        <v>4274</v>
      </c>
    </row>
    <row r="1122" spans="1:4" ht="15.75" x14ac:dyDescent="0.25">
      <c r="A1122" s="10" t="s">
        <v>305</v>
      </c>
      <c r="B1122" s="3" t="s">
        <v>2391</v>
      </c>
      <c r="C1122" s="3" t="s">
        <v>4275</v>
      </c>
      <c r="D1122" s="10" t="s">
        <v>4276</v>
      </c>
    </row>
    <row r="1123" spans="1:4" ht="15.75" x14ac:dyDescent="0.25">
      <c r="A1123" s="10" t="s">
        <v>307</v>
      </c>
      <c r="B1123" s="3" t="s">
        <v>2391</v>
      </c>
      <c r="C1123" s="3" t="s">
        <v>3831</v>
      </c>
      <c r="D1123" s="10" t="s">
        <v>4277</v>
      </c>
    </row>
    <row r="1124" spans="1:4" ht="15.75" x14ac:dyDescent="0.25">
      <c r="A1124" s="10" t="s">
        <v>309</v>
      </c>
      <c r="B1124" s="3" t="s">
        <v>2388</v>
      </c>
      <c r="C1124" s="3" t="s">
        <v>4278</v>
      </c>
      <c r="D1124" s="10" t="s">
        <v>4279</v>
      </c>
    </row>
    <row r="1125" spans="1:4" ht="15.75" x14ac:dyDescent="0.25">
      <c r="A1125" s="10" t="s">
        <v>311</v>
      </c>
      <c r="B1125" s="3" t="s">
        <v>2391</v>
      </c>
      <c r="C1125" s="3" t="s">
        <v>3131</v>
      </c>
      <c r="D1125" s="10" t="s">
        <v>4280</v>
      </c>
    </row>
    <row r="1126" spans="1:4" ht="15.75" x14ac:dyDescent="0.25">
      <c r="A1126" s="10" t="s">
        <v>313</v>
      </c>
      <c r="B1126" s="3" t="s">
        <v>3263</v>
      </c>
      <c r="C1126" s="3" t="s">
        <v>4281</v>
      </c>
      <c r="D1126" s="10" t="s">
        <v>4282</v>
      </c>
    </row>
    <row r="1127" spans="1:4" ht="15.75" x14ac:dyDescent="0.25">
      <c r="A1127" s="10" t="s">
        <v>315</v>
      </c>
      <c r="B1127" s="3" t="s">
        <v>2388</v>
      </c>
      <c r="C1127" s="3" t="s">
        <v>4283</v>
      </c>
      <c r="D1127" s="10" t="s">
        <v>4284</v>
      </c>
    </row>
    <row r="1128" spans="1:4" ht="15.75" x14ac:dyDescent="0.25">
      <c r="A1128" s="10" t="s">
        <v>317</v>
      </c>
      <c r="B1128" s="3" t="s">
        <v>2391</v>
      </c>
      <c r="C1128" s="3" t="s">
        <v>3143</v>
      </c>
      <c r="D1128" s="10" t="s">
        <v>4285</v>
      </c>
    </row>
    <row r="1129" spans="1:4" ht="15.75" x14ac:dyDescent="0.25">
      <c r="A1129" s="10" t="s">
        <v>319</v>
      </c>
      <c r="B1129" s="3" t="s">
        <v>2391</v>
      </c>
      <c r="C1129" s="3" t="s">
        <v>2485</v>
      </c>
      <c r="D1129" s="10" t="s">
        <v>4286</v>
      </c>
    </row>
    <row r="1130" spans="1:4" ht="15.75" x14ac:dyDescent="0.25">
      <c r="A1130" s="10" t="s">
        <v>322</v>
      </c>
      <c r="B1130" s="3" t="s">
        <v>2391</v>
      </c>
      <c r="C1130" s="3" t="s">
        <v>4287</v>
      </c>
      <c r="D1130" s="10" t="s">
        <v>4288</v>
      </c>
    </row>
    <row r="1131" spans="1:4" ht="15.75" x14ac:dyDescent="0.25">
      <c r="A1131" s="10" t="s">
        <v>325</v>
      </c>
      <c r="B1131" s="3" t="s">
        <v>2388</v>
      </c>
      <c r="C1131" s="3" t="s">
        <v>3333</v>
      </c>
      <c r="D1131" s="10" t="s">
        <v>4289</v>
      </c>
    </row>
    <row r="1132" spans="1:4" ht="15.75" x14ac:dyDescent="0.25">
      <c r="A1132" s="10" t="s">
        <v>327</v>
      </c>
      <c r="B1132" s="3" t="s">
        <v>3263</v>
      </c>
      <c r="C1132" s="3" t="s">
        <v>4290</v>
      </c>
      <c r="D1132" s="10" t="s">
        <v>4291</v>
      </c>
    </row>
    <row r="1133" spans="1:4" ht="15.75" x14ac:dyDescent="0.25">
      <c r="A1133" s="10" t="s">
        <v>329</v>
      </c>
      <c r="B1133" s="3" t="s">
        <v>2388</v>
      </c>
      <c r="C1133" s="3" t="s">
        <v>4292</v>
      </c>
      <c r="D1133" s="10" t="s">
        <v>4293</v>
      </c>
    </row>
    <row r="1134" spans="1:4" ht="15.75" x14ac:dyDescent="0.25">
      <c r="A1134" s="10" t="s">
        <v>331</v>
      </c>
      <c r="B1134" s="3" t="s">
        <v>2391</v>
      </c>
      <c r="C1134" s="3" t="s">
        <v>4294</v>
      </c>
      <c r="D1134" s="10" t="s">
        <v>4295</v>
      </c>
    </row>
    <row r="1135" spans="1:4" ht="15.75" x14ac:dyDescent="0.25">
      <c r="A1135" s="10" t="s">
        <v>333</v>
      </c>
      <c r="B1135" s="3" t="s">
        <v>2388</v>
      </c>
      <c r="C1135" s="3" t="s">
        <v>2752</v>
      </c>
      <c r="D1135" s="10" t="s">
        <v>4296</v>
      </c>
    </row>
    <row r="1136" spans="1:4" ht="15.75" x14ac:dyDescent="0.25">
      <c r="A1136" s="10" t="s">
        <v>335</v>
      </c>
      <c r="B1136" s="3" t="s">
        <v>2388</v>
      </c>
      <c r="C1136" s="3" t="s">
        <v>2515</v>
      </c>
      <c r="D1136" s="10" t="s">
        <v>4297</v>
      </c>
    </row>
    <row r="1137" spans="1:4" ht="15.75" x14ac:dyDescent="0.25">
      <c r="A1137" s="10" t="s">
        <v>337</v>
      </c>
      <c r="B1137" s="3" t="s">
        <v>2388</v>
      </c>
      <c r="C1137" s="3" t="s">
        <v>4298</v>
      </c>
      <c r="D1137" s="10" t="s">
        <v>4299</v>
      </c>
    </row>
    <row r="1138" spans="1:4" ht="15.75" x14ac:dyDescent="0.25">
      <c r="A1138" s="10" t="s">
        <v>339</v>
      </c>
      <c r="B1138" s="3" t="s">
        <v>2388</v>
      </c>
      <c r="C1138" s="3" t="s">
        <v>4300</v>
      </c>
      <c r="D1138" s="10" t="s">
        <v>4301</v>
      </c>
    </row>
    <row r="1139" spans="1:4" ht="15.75" x14ac:dyDescent="0.25">
      <c r="A1139" s="10" t="s">
        <v>341</v>
      </c>
      <c r="B1139" s="3" t="s">
        <v>2388</v>
      </c>
      <c r="C1139" s="3" t="s">
        <v>4302</v>
      </c>
      <c r="D1139" s="10" t="s">
        <v>4303</v>
      </c>
    </row>
    <row r="1140" spans="1:4" ht="15.75" x14ac:dyDescent="0.25">
      <c r="A1140" s="10" t="s">
        <v>343</v>
      </c>
      <c r="B1140" s="3" t="s">
        <v>2388</v>
      </c>
      <c r="C1140" s="3" t="s">
        <v>4304</v>
      </c>
      <c r="D1140" s="10" t="s">
        <v>4305</v>
      </c>
    </row>
    <row r="1141" spans="1:4" ht="15.75" x14ac:dyDescent="0.25">
      <c r="A1141" s="10" t="s">
        <v>347</v>
      </c>
      <c r="B1141" s="3" t="s">
        <v>2391</v>
      </c>
      <c r="C1141" s="3" t="s">
        <v>2485</v>
      </c>
      <c r="D1141" s="10" t="s">
        <v>4306</v>
      </c>
    </row>
    <row r="1142" spans="1:4" ht="15.75" x14ac:dyDescent="0.25">
      <c r="A1142" s="10" t="s">
        <v>349</v>
      </c>
      <c r="B1142" s="3" t="s">
        <v>2391</v>
      </c>
      <c r="C1142" s="3" t="s">
        <v>2517</v>
      </c>
      <c r="D1142" s="10" t="s">
        <v>2804</v>
      </c>
    </row>
    <row r="1143" spans="1:4" ht="15.75" x14ac:dyDescent="0.25">
      <c r="A1143" s="10" t="s">
        <v>351</v>
      </c>
      <c r="B1143" s="3" t="s">
        <v>2388</v>
      </c>
      <c r="C1143" s="3" t="s">
        <v>2750</v>
      </c>
      <c r="D1143" s="10" t="s">
        <v>4307</v>
      </c>
    </row>
    <row r="1144" spans="1:4" ht="15.75" x14ac:dyDescent="0.25">
      <c r="A1144" s="10" t="s">
        <v>353</v>
      </c>
      <c r="B1144" s="3" t="s">
        <v>2391</v>
      </c>
      <c r="C1144" s="3" t="s">
        <v>3831</v>
      </c>
      <c r="D1144" s="10" t="s">
        <v>4308</v>
      </c>
    </row>
    <row r="1145" spans="1:4" ht="15.75" x14ac:dyDescent="0.25">
      <c r="A1145" s="10" t="s">
        <v>355</v>
      </c>
      <c r="B1145" s="3" t="s">
        <v>2388</v>
      </c>
      <c r="C1145" s="3" t="s">
        <v>4309</v>
      </c>
      <c r="D1145" s="10" t="s">
        <v>4310</v>
      </c>
    </row>
    <row r="1146" spans="1:4" ht="15.75" x14ac:dyDescent="0.25">
      <c r="A1146" s="10" t="s">
        <v>357</v>
      </c>
      <c r="B1146" s="3" t="s">
        <v>2388</v>
      </c>
      <c r="C1146" s="3" t="s">
        <v>2434</v>
      </c>
      <c r="D1146" s="10" t="s">
        <v>4311</v>
      </c>
    </row>
    <row r="1147" spans="1:4" ht="15.75" x14ac:dyDescent="0.25">
      <c r="A1147" s="10" t="s">
        <v>359</v>
      </c>
      <c r="B1147" s="3" t="s">
        <v>2391</v>
      </c>
      <c r="C1147" s="3" t="s">
        <v>4312</v>
      </c>
      <c r="D1147" s="10" t="s">
        <v>4313</v>
      </c>
    </row>
    <row r="1148" spans="1:4" ht="15.75" x14ac:dyDescent="0.25">
      <c r="A1148" s="10" t="s">
        <v>361</v>
      </c>
      <c r="B1148" s="3" t="s">
        <v>2391</v>
      </c>
      <c r="C1148" s="3" t="s">
        <v>4314</v>
      </c>
      <c r="D1148" s="10" t="s">
        <v>4315</v>
      </c>
    </row>
    <row r="1149" spans="1:4" ht="15.75" x14ac:dyDescent="0.25">
      <c r="A1149" s="10" t="s">
        <v>363</v>
      </c>
      <c r="B1149" s="3" t="s">
        <v>2391</v>
      </c>
      <c r="C1149" s="3" t="s">
        <v>2582</v>
      </c>
      <c r="D1149" s="10" t="s">
        <v>4316</v>
      </c>
    </row>
    <row r="1150" spans="1:4" ht="15.75" x14ac:dyDescent="0.25">
      <c r="A1150" s="10" t="s">
        <v>365</v>
      </c>
      <c r="B1150" s="3" t="s">
        <v>2391</v>
      </c>
      <c r="C1150" s="3" t="s">
        <v>2688</v>
      </c>
      <c r="D1150" s="10" t="s">
        <v>4317</v>
      </c>
    </row>
    <row r="1151" spans="1:4" ht="15.75" x14ac:dyDescent="0.25">
      <c r="A1151" s="10" t="s">
        <v>368</v>
      </c>
      <c r="B1151" s="3" t="s">
        <v>2388</v>
      </c>
      <c r="C1151" s="3" t="s">
        <v>4318</v>
      </c>
      <c r="D1151" s="10" t="s">
        <v>4319</v>
      </c>
    </row>
    <row r="1152" spans="1:4" ht="15.75" x14ac:dyDescent="0.25">
      <c r="A1152" s="10" t="s">
        <v>370</v>
      </c>
      <c r="B1152" s="3" t="s">
        <v>2391</v>
      </c>
      <c r="C1152" s="3" t="s">
        <v>4320</v>
      </c>
      <c r="D1152" s="10" t="s">
        <v>3323</v>
      </c>
    </row>
    <row r="1153" spans="1:4" ht="15.75" x14ac:dyDescent="0.25">
      <c r="A1153" s="10" t="s">
        <v>372</v>
      </c>
      <c r="B1153" s="3" t="s">
        <v>2391</v>
      </c>
      <c r="C1153" s="3" t="s">
        <v>4321</v>
      </c>
      <c r="D1153" s="10" t="s">
        <v>4322</v>
      </c>
    </row>
    <row r="1154" spans="1:4" ht="15.75" x14ac:dyDescent="0.25">
      <c r="A1154" s="10" t="s">
        <v>374</v>
      </c>
      <c r="B1154" s="3" t="s">
        <v>2388</v>
      </c>
      <c r="C1154" s="3" t="s">
        <v>3293</v>
      </c>
      <c r="D1154" s="10" t="s">
        <v>4323</v>
      </c>
    </row>
    <row r="1155" spans="1:4" ht="15.75" x14ac:dyDescent="0.25">
      <c r="A1155" s="10" t="s">
        <v>376</v>
      </c>
      <c r="B1155" s="3" t="s">
        <v>2388</v>
      </c>
      <c r="C1155" s="3" t="s">
        <v>4324</v>
      </c>
      <c r="D1155" s="10" t="s">
        <v>4325</v>
      </c>
    </row>
    <row r="1156" spans="1:4" ht="15.75" x14ac:dyDescent="0.25">
      <c r="A1156" s="10" t="s">
        <v>378</v>
      </c>
      <c r="B1156" s="3" t="s">
        <v>2388</v>
      </c>
      <c r="C1156" s="3" t="s">
        <v>4326</v>
      </c>
      <c r="D1156" s="10" t="s">
        <v>4327</v>
      </c>
    </row>
    <row r="1157" spans="1:4" ht="15.75" x14ac:dyDescent="0.25">
      <c r="A1157" s="10" t="s">
        <v>380</v>
      </c>
      <c r="B1157" s="3" t="s">
        <v>2391</v>
      </c>
      <c r="C1157" s="3" t="s">
        <v>4328</v>
      </c>
      <c r="D1157" s="10" t="s">
        <v>4329</v>
      </c>
    </row>
    <row r="1158" spans="1:4" ht="15.75" x14ac:dyDescent="0.25">
      <c r="A1158" s="10" t="s">
        <v>382</v>
      </c>
      <c r="B1158" s="3" t="s">
        <v>2391</v>
      </c>
      <c r="C1158" s="3" t="s">
        <v>4330</v>
      </c>
      <c r="D1158" s="10" t="s">
        <v>4331</v>
      </c>
    </row>
    <row r="1159" spans="1:4" ht="15.75" x14ac:dyDescent="0.25">
      <c r="A1159" s="10" t="s">
        <v>384</v>
      </c>
      <c r="B1159" s="3" t="s">
        <v>2391</v>
      </c>
      <c r="C1159" s="3" t="s">
        <v>4332</v>
      </c>
      <c r="D1159" s="10" t="s">
        <v>4333</v>
      </c>
    </row>
    <row r="1160" spans="1:4" ht="15.75" x14ac:dyDescent="0.25">
      <c r="A1160" s="10" t="s">
        <v>386</v>
      </c>
      <c r="B1160" s="3" t="s">
        <v>2388</v>
      </c>
      <c r="C1160" s="3" t="s">
        <v>4334</v>
      </c>
      <c r="D1160" s="10" t="s">
        <v>4335</v>
      </c>
    </row>
    <row r="1161" spans="1:4" ht="15.75" x14ac:dyDescent="0.25">
      <c r="A1161" s="10" t="s">
        <v>389</v>
      </c>
      <c r="B1161" s="3" t="s">
        <v>2391</v>
      </c>
      <c r="C1161" s="3" t="s">
        <v>4336</v>
      </c>
      <c r="D1161" s="10" t="s">
        <v>4337</v>
      </c>
    </row>
    <row r="1162" spans="1:4" ht="15.75" x14ac:dyDescent="0.25">
      <c r="A1162" s="10" t="s">
        <v>391</v>
      </c>
      <c r="B1162" s="3" t="s">
        <v>2388</v>
      </c>
      <c r="C1162" s="3" t="s">
        <v>4338</v>
      </c>
      <c r="D1162" s="10" t="s">
        <v>4339</v>
      </c>
    </row>
    <row r="1163" spans="1:4" ht="15.75" x14ac:dyDescent="0.25">
      <c r="A1163" s="10" t="s">
        <v>393</v>
      </c>
      <c r="B1163" s="3" t="s">
        <v>2388</v>
      </c>
      <c r="C1163" s="3" t="s">
        <v>3691</v>
      </c>
      <c r="D1163" s="10" t="s">
        <v>4340</v>
      </c>
    </row>
    <row r="1164" spans="1:4" ht="15.75" x14ac:dyDescent="0.25">
      <c r="A1164" s="10" t="s">
        <v>395</v>
      </c>
      <c r="B1164" s="3" t="s">
        <v>2391</v>
      </c>
      <c r="C1164" s="3" t="s">
        <v>4341</v>
      </c>
      <c r="D1164" s="10" t="s">
        <v>4342</v>
      </c>
    </row>
    <row r="1165" spans="1:4" ht="15.75" x14ac:dyDescent="0.25">
      <c r="A1165" s="10" t="s">
        <v>397</v>
      </c>
      <c r="B1165" s="3" t="s">
        <v>2388</v>
      </c>
      <c r="C1165" s="3" t="s">
        <v>4343</v>
      </c>
      <c r="D1165" s="10" t="s">
        <v>4344</v>
      </c>
    </row>
    <row r="1166" spans="1:4" ht="15.75" x14ac:dyDescent="0.25">
      <c r="A1166" s="10" t="s">
        <v>399</v>
      </c>
      <c r="B1166" s="3" t="s">
        <v>2388</v>
      </c>
      <c r="C1166" s="3" t="s">
        <v>4345</v>
      </c>
      <c r="D1166" s="10" t="s">
        <v>4346</v>
      </c>
    </row>
    <row r="1167" spans="1:4" ht="15.75" x14ac:dyDescent="0.25">
      <c r="A1167" s="10" t="s">
        <v>401</v>
      </c>
      <c r="B1167" s="3" t="s">
        <v>2388</v>
      </c>
      <c r="C1167" s="3" t="s">
        <v>2783</v>
      </c>
      <c r="D1167" s="10" t="s">
        <v>4347</v>
      </c>
    </row>
    <row r="1168" spans="1:4" ht="15.75" x14ac:dyDescent="0.25">
      <c r="A1168" s="10" t="s">
        <v>403</v>
      </c>
      <c r="B1168" s="3" t="s">
        <v>2388</v>
      </c>
      <c r="C1168" s="3" t="s">
        <v>2465</v>
      </c>
      <c r="D1168" s="10" t="s">
        <v>4348</v>
      </c>
    </row>
    <row r="1169" spans="1:4" ht="15.75" x14ac:dyDescent="0.25">
      <c r="A1169" s="10" t="s">
        <v>405</v>
      </c>
      <c r="B1169" s="3" t="s">
        <v>3263</v>
      </c>
      <c r="C1169" s="3" t="s">
        <v>4349</v>
      </c>
      <c r="D1169" s="10" t="s">
        <v>4350</v>
      </c>
    </row>
    <row r="1170" spans="1:4" ht="15.75" x14ac:dyDescent="0.25">
      <c r="A1170" s="10" t="s">
        <v>407</v>
      </c>
      <c r="B1170" s="3" t="s">
        <v>2391</v>
      </c>
      <c r="C1170" s="3" t="s">
        <v>4351</v>
      </c>
      <c r="D1170" s="10" t="s">
        <v>2472</v>
      </c>
    </row>
    <row r="1171" spans="1:4" ht="15.75" x14ac:dyDescent="0.25">
      <c r="A1171" s="10" t="s">
        <v>410</v>
      </c>
      <c r="B1171" s="3" t="s">
        <v>2391</v>
      </c>
      <c r="C1171" s="3" t="s">
        <v>4352</v>
      </c>
      <c r="D1171" s="10" t="s">
        <v>4353</v>
      </c>
    </row>
    <row r="1172" spans="1:4" ht="15.75" x14ac:dyDescent="0.25">
      <c r="A1172" s="10" t="s">
        <v>412</v>
      </c>
      <c r="B1172" s="3" t="s">
        <v>3263</v>
      </c>
      <c r="C1172" s="3" t="s">
        <v>4354</v>
      </c>
      <c r="D1172" s="10" t="s">
        <v>4077</v>
      </c>
    </row>
    <row r="1173" spans="1:4" ht="15.75" x14ac:dyDescent="0.25">
      <c r="A1173" s="10" t="s">
        <v>414</v>
      </c>
      <c r="B1173" s="3" t="s">
        <v>2388</v>
      </c>
      <c r="C1173" s="3" t="s">
        <v>4355</v>
      </c>
      <c r="D1173" s="10" t="s">
        <v>4356</v>
      </c>
    </row>
    <row r="1174" spans="1:4" ht="15.75" x14ac:dyDescent="0.25">
      <c r="A1174" s="10" t="s">
        <v>416</v>
      </c>
      <c r="B1174" s="3" t="s">
        <v>2391</v>
      </c>
      <c r="C1174" s="3" t="s">
        <v>4357</v>
      </c>
      <c r="D1174" s="10" t="s">
        <v>4358</v>
      </c>
    </row>
    <row r="1175" spans="1:4" ht="15.75" x14ac:dyDescent="0.25">
      <c r="A1175" s="10" t="s">
        <v>418</v>
      </c>
      <c r="B1175" s="3" t="s">
        <v>3263</v>
      </c>
      <c r="C1175" s="3" t="s">
        <v>4359</v>
      </c>
      <c r="D1175" s="10" t="s">
        <v>4360</v>
      </c>
    </row>
    <row r="1176" spans="1:4" ht="15.75" x14ac:dyDescent="0.25">
      <c r="A1176" s="10" t="s">
        <v>420</v>
      </c>
      <c r="B1176" s="3" t="s">
        <v>2391</v>
      </c>
      <c r="C1176" s="3" t="s">
        <v>4361</v>
      </c>
      <c r="D1176" s="10" t="s">
        <v>4362</v>
      </c>
    </row>
    <row r="1177" spans="1:4" ht="15.75" x14ac:dyDescent="0.25">
      <c r="A1177" s="10" t="s">
        <v>422</v>
      </c>
      <c r="B1177" s="3" t="s">
        <v>2391</v>
      </c>
      <c r="C1177" s="3" t="s">
        <v>4363</v>
      </c>
      <c r="D1177" s="10" t="s">
        <v>4364</v>
      </c>
    </row>
    <row r="1178" spans="1:4" ht="15.75" x14ac:dyDescent="0.25">
      <c r="A1178" s="10" t="s">
        <v>424</v>
      </c>
      <c r="B1178" s="3" t="s">
        <v>2391</v>
      </c>
      <c r="C1178" s="3" t="s">
        <v>4365</v>
      </c>
      <c r="D1178" s="10" t="s">
        <v>4366</v>
      </c>
    </row>
    <row r="1179" spans="1:4" ht="15.75" x14ac:dyDescent="0.25">
      <c r="A1179" s="10" t="s">
        <v>426</v>
      </c>
      <c r="B1179" s="3" t="s">
        <v>2388</v>
      </c>
      <c r="C1179" s="3" t="s">
        <v>4367</v>
      </c>
      <c r="D1179" s="10" t="s">
        <v>4368</v>
      </c>
    </row>
    <row r="1180" spans="1:4" ht="15.75" x14ac:dyDescent="0.25">
      <c r="A1180" s="10" t="s">
        <v>428</v>
      </c>
      <c r="B1180" s="3" t="s">
        <v>2391</v>
      </c>
      <c r="C1180" s="3" t="s">
        <v>2525</v>
      </c>
      <c r="D1180" s="10" t="s">
        <v>4369</v>
      </c>
    </row>
    <row r="1181" spans="1:4" ht="15.75" x14ac:dyDescent="0.25">
      <c r="A1181" s="10" t="s">
        <v>431</v>
      </c>
      <c r="B1181" s="3" t="s">
        <v>2388</v>
      </c>
      <c r="C1181" s="3" t="s">
        <v>2744</v>
      </c>
      <c r="D1181" s="10" t="s">
        <v>4370</v>
      </c>
    </row>
    <row r="1182" spans="1:4" ht="15.75" x14ac:dyDescent="0.25">
      <c r="A1182" s="10" t="s">
        <v>433</v>
      </c>
      <c r="B1182" s="3" t="s">
        <v>2391</v>
      </c>
      <c r="C1182" s="3" t="s">
        <v>2440</v>
      </c>
      <c r="D1182" s="10" t="s">
        <v>4371</v>
      </c>
    </row>
    <row r="1183" spans="1:4" ht="15.75" x14ac:dyDescent="0.25">
      <c r="A1183" s="10" t="s">
        <v>435</v>
      </c>
      <c r="B1183" s="3" t="s">
        <v>2388</v>
      </c>
      <c r="C1183" s="3" t="s">
        <v>4372</v>
      </c>
      <c r="D1183" s="10" t="s">
        <v>2470</v>
      </c>
    </row>
    <row r="1184" spans="1:4" ht="15.75" x14ac:dyDescent="0.25">
      <c r="A1184" s="10" t="s">
        <v>437</v>
      </c>
      <c r="B1184" s="3" t="s">
        <v>2388</v>
      </c>
      <c r="C1184" s="3" t="s">
        <v>4373</v>
      </c>
      <c r="D1184" s="10" t="s">
        <v>4374</v>
      </c>
    </row>
    <row r="1185" spans="1:4" ht="15.75" x14ac:dyDescent="0.25">
      <c r="A1185" s="10" t="s">
        <v>439</v>
      </c>
      <c r="B1185" s="3" t="s">
        <v>3263</v>
      </c>
      <c r="C1185" s="3" t="s">
        <v>4375</v>
      </c>
      <c r="D1185" s="10" t="s">
        <v>4376</v>
      </c>
    </row>
    <row r="1186" spans="1:4" ht="15.75" x14ac:dyDescent="0.25">
      <c r="A1186" s="10" t="s">
        <v>441</v>
      </c>
      <c r="B1186" s="3" t="s">
        <v>2391</v>
      </c>
      <c r="C1186" s="3" t="s">
        <v>4377</v>
      </c>
      <c r="D1186" s="10" t="s">
        <v>4378</v>
      </c>
    </row>
    <row r="1187" spans="1:4" ht="15.75" x14ac:dyDescent="0.25">
      <c r="A1187" s="10" t="s">
        <v>443</v>
      </c>
      <c r="B1187" s="3" t="s">
        <v>2388</v>
      </c>
      <c r="C1187" s="3" t="s">
        <v>2434</v>
      </c>
      <c r="D1187" s="10" t="s">
        <v>4379</v>
      </c>
    </row>
    <row r="1188" spans="1:4" ht="15.75" x14ac:dyDescent="0.25">
      <c r="A1188" s="10" t="s">
        <v>445</v>
      </c>
      <c r="B1188" s="3" t="s">
        <v>2388</v>
      </c>
      <c r="C1188" s="3" t="s">
        <v>4380</v>
      </c>
      <c r="D1188" s="10" t="s">
        <v>4381</v>
      </c>
    </row>
    <row r="1189" spans="1:4" ht="15.75" x14ac:dyDescent="0.25">
      <c r="A1189" s="10" t="s">
        <v>447</v>
      </c>
      <c r="B1189" s="3" t="s">
        <v>2391</v>
      </c>
      <c r="C1189" s="3" t="s">
        <v>4382</v>
      </c>
      <c r="D1189" s="10" t="s">
        <v>2904</v>
      </c>
    </row>
    <row r="1190" spans="1:4" ht="15.75" x14ac:dyDescent="0.25">
      <c r="A1190" s="10" t="s">
        <v>449</v>
      </c>
      <c r="B1190" s="3" t="s">
        <v>2391</v>
      </c>
      <c r="C1190" s="3" t="s">
        <v>4383</v>
      </c>
      <c r="D1190" s="10" t="s">
        <v>4384</v>
      </c>
    </row>
    <row r="1191" spans="1:4" ht="15.75" x14ac:dyDescent="0.25">
      <c r="A1191" s="10" t="s">
        <v>452</v>
      </c>
      <c r="B1191" s="3" t="s">
        <v>2391</v>
      </c>
      <c r="C1191" s="3" t="s">
        <v>4385</v>
      </c>
      <c r="D1191" s="10" t="s">
        <v>4386</v>
      </c>
    </row>
    <row r="1192" spans="1:4" ht="15.75" x14ac:dyDescent="0.25">
      <c r="A1192" s="10" t="s">
        <v>454</v>
      </c>
      <c r="B1192" s="3" t="s">
        <v>2391</v>
      </c>
      <c r="C1192" s="3" t="s">
        <v>4387</v>
      </c>
      <c r="D1192" s="10" t="s">
        <v>4388</v>
      </c>
    </row>
    <row r="1193" spans="1:4" ht="15.75" x14ac:dyDescent="0.25">
      <c r="A1193" s="10" t="s">
        <v>456</v>
      </c>
      <c r="B1193" s="3" t="s">
        <v>2391</v>
      </c>
      <c r="C1193" s="3" t="s">
        <v>2846</v>
      </c>
      <c r="D1193" s="10" t="s">
        <v>4389</v>
      </c>
    </row>
    <row r="1194" spans="1:4" ht="15.75" x14ac:dyDescent="0.25">
      <c r="A1194" s="10" t="s">
        <v>458</v>
      </c>
      <c r="B1194" s="3" t="s">
        <v>2388</v>
      </c>
      <c r="C1194" s="3" t="s">
        <v>3026</v>
      </c>
      <c r="D1194" s="10" t="s">
        <v>4390</v>
      </c>
    </row>
    <row r="1195" spans="1:4" ht="15.75" x14ac:dyDescent="0.25">
      <c r="A1195" s="10" t="s">
        <v>460</v>
      </c>
      <c r="B1195" s="3" t="s">
        <v>2388</v>
      </c>
      <c r="C1195" s="3" t="s">
        <v>2598</v>
      </c>
      <c r="D1195" s="10" t="s">
        <v>4391</v>
      </c>
    </row>
    <row r="1196" spans="1:4" ht="15.75" x14ac:dyDescent="0.25">
      <c r="A1196" s="10" t="s">
        <v>462</v>
      </c>
      <c r="B1196" s="3" t="s">
        <v>2388</v>
      </c>
      <c r="C1196" s="3" t="s">
        <v>4392</v>
      </c>
      <c r="D1196" s="10" t="s">
        <v>4393</v>
      </c>
    </row>
    <row r="1197" spans="1:4" ht="15.75" x14ac:dyDescent="0.25">
      <c r="A1197" s="10" t="s">
        <v>464</v>
      </c>
      <c r="B1197" s="3" t="s">
        <v>2388</v>
      </c>
      <c r="C1197" s="3" t="s">
        <v>4394</v>
      </c>
      <c r="D1197" s="10" t="s">
        <v>4395</v>
      </c>
    </row>
    <row r="1198" spans="1:4" ht="15.75" x14ac:dyDescent="0.25">
      <c r="A1198" s="10" t="s">
        <v>466</v>
      </c>
      <c r="B1198" s="3" t="s">
        <v>2388</v>
      </c>
      <c r="C1198" s="3" t="s">
        <v>4396</v>
      </c>
      <c r="D1198" s="10" t="s">
        <v>4397</v>
      </c>
    </row>
    <row r="1199" spans="1:4" ht="15.75" x14ac:dyDescent="0.25">
      <c r="A1199" s="10" t="s">
        <v>468</v>
      </c>
      <c r="B1199" s="3" t="s">
        <v>2391</v>
      </c>
      <c r="C1199" s="3" t="s">
        <v>4127</v>
      </c>
      <c r="D1199" s="10" t="s">
        <v>4398</v>
      </c>
    </row>
    <row r="1200" spans="1:4" ht="15.75" x14ac:dyDescent="0.25">
      <c r="A1200" s="10" t="s">
        <v>470</v>
      </c>
      <c r="B1200" s="3" t="s">
        <v>2391</v>
      </c>
      <c r="C1200" s="3" t="s">
        <v>4399</v>
      </c>
      <c r="D1200" s="10" t="s">
        <v>4400</v>
      </c>
    </row>
    <row r="1201" spans="1:4" ht="15.75" x14ac:dyDescent="0.25">
      <c r="A1201" s="10" t="s">
        <v>474</v>
      </c>
      <c r="B1201" s="3" t="s">
        <v>3263</v>
      </c>
      <c r="C1201" s="3" t="s">
        <v>3984</v>
      </c>
      <c r="D1201" s="10" t="s">
        <v>4401</v>
      </c>
    </row>
    <row r="1202" spans="1:4" ht="15.75" x14ac:dyDescent="0.25">
      <c r="A1202" s="10" t="s">
        <v>476</v>
      </c>
      <c r="B1202" s="3" t="s">
        <v>2391</v>
      </c>
      <c r="C1202" s="3" t="s">
        <v>2485</v>
      </c>
      <c r="D1202" s="10" t="s">
        <v>3838</v>
      </c>
    </row>
    <row r="1203" spans="1:4" ht="15.75" x14ac:dyDescent="0.25">
      <c r="A1203" s="10" t="s">
        <v>478</v>
      </c>
      <c r="B1203" s="3" t="s">
        <v>3263</v>
      </c>
      <c r="C1203" s="3" t="s">
        <v>4402</v>
      </c>
      <c r="D1203" s="10" t="s">
        <v>4403</v>
      </c>
    </row>
    <row r="1204" spans="1:4" ht="15.75" x14ac:dyDescent="0.25">
      <c r="A1204" s="10" t="s">
        <v>480</v>
      </c>
      <c r="B1204" s="3" t="s">
        <v>2391</v>
      </c>
      <c r="C1204" s="3" t="s">
        <v>4404</v>
      </c>
      <c r="D1204" s="10" t="s">
        <v>4405</v>
      </c>
    </row>
    <row r="1205" spans="1:4" ht="15.75" x14ac:dyDescent="0.25">
      <c r="A1205" s="10" t="s">
        <v>482</v>
      </c>
      <c r="B1205" s="3" t="s">
        <v>2391</v>
      </c>
      <c r="C1205" s="3" t="s">
        <v>3021</v>
      </c>
      <c r="D1205" s="10" t="s">
        <v>4406</v>
      </c>
    </row>
    <row r="1206" spans="1:4" ht="15.75" x14ac:dyDescent="0.25">
      <c r="A1206" s="10" t="s">
        <v>484</v>
      </c>
      <c r="B1206" s="3" t="s">
        <v>3263</v>
      </c>
      <c r="C1206" s="3" t="s">
        <v>4407</v>
      </c>
      <c r="D1206" s="10" t="s">
        <v>4408</v>
      </c>
    </row>
    <row r="1207" spans="1:4" ht="15.75" x14ac:dyDescent="0.25">
      <c r="A1207" s="10" t="s">
        <v>486</v>
      </c>
      <c r="B1207" s="3" t="s">
        <v>2391</v>
      </c>
      <c r="C1207" s="3" t="s">
        <v>4409</v>
      </c>
      <c r="D1207" s="10" t="s">
        <v>4410</v>
      </c>
    </row>
    <row r="1208" spans="1:4" ht="15.75" x14ac:dyDescent="0.25">
      <c r="A1208" s="10" t="s">
        <v>488</v>
      </c>
      <c r="B1208" s="3" t="s">
        <v>3263</v>
      </c>
      <c r="C1208" s="3" t="s">
        <v>4411</v>
      </c>
      <c r="D1208" s="10" t="s">
        <v>4412</v>
      </c>
    </row>
    <row r="1209" spans="1:4" ht="15.75" x14ac:dyDescent="0.25">
      <c r="A1209" s="10" t="s">
        <v>490</v>
      </c>
      <c r="B1209" s="3" t="s">
        <v>2388</v>
      </c>
      <c r="C1209" s="3" t="s">
        <v>4413</v>
      </c>
      <c r="D1209" s="10" t="s">
        <v>3391</v>
      </c>
    </row>
    <row r="1210" spans="1:4" ht="15.75" x14ac:dyDescent="0.25">
      <c r="A1210" s="10" t="s">
        <v>492</v>
      </c>
      <c r="B1210" s="3" t="s">
        <v>2391</v>
      </c>
      <c r="C1210" s="3" t="s">
        <v>4414</v>
      </c>
      <c r="D1210" s="10" t="s">
        <v>4415</v>
      </c>
    </row>
    <row r="1211" spans="1:4" ht="15.75" x14ac:dyDescent="0.25">
      <c r="A1211" s="10" t="s">
        <v>495</v>
      </c>
      <c r="B1211" s="3" t="s">
        <v>2391</v>
      </c>
      <c r="C1211" s="3" t="s">
        <v>2688</v>
      </c>
      <c r="D1211" s="10" t="s">
        <v>3498</v>
      </c>
    </row>
    <row r="1212" spans="1:4" ht="15.75" x14ac:dyDescent="0.25">
      <c r="A1212" s="10" t="s">
        <v>497</v>
      </c>
      <c r="B1212" s="3" t="s">
        <v>2391</v>
      </c>
      <c r="C1212" s="3" t="s">
        <v>4416</v>
      </c>
      <c r="D1212" s="10" t="s">
        <v>4417</v>
      </c>
    </row>
    <row r="1213" spans="1:4" ht="15.75" x14ac:dyDescent="0.25">
      <c r="A1213" s="10" t="s">
        <v>499</v>
      </c>
      <c r="B1213" s="3" t="s">
        <v>2391</v>
      </c>
      <c r="C1213" s="3" t="s">
        <v>2686</v>
      </c>
      <c r="D1213" s="10" t="s">
        <v>4418</v>
      </c>
    </row>
    <row r="1214" spans="1:4" ht="15.75" x14ac:dyDescent="0.25">
      <c r="A1214" s="10" t="s">
        <v>501</v>
      </c>
      <c r="B1214" s="3" t="s">
        <v>3263</v>
      </c>
      <c r="C1214" s="3" t="s">
        <v>3162</v>
      </c>
      <c r="D1214" s="10" t="s">
        <v>4419</v>
      </c>
    </row>
    <row r="1215" spans="1:4" ht="15.75" x14ac:dyDescent="0.25">
      <c r="A1215" s="10" t="s">
        <v>503</v>
      </c>
      <c r="B1215" s="3" t="s">
        <v>2388</v>
      </c>
      <c r="C1215" s="3" t="s">
        <v>3610</v>
      </c>
      <c r="D1215" s="10" t="s">
        <v>4420</v>
      </c>
    </row>
    <row r="1216" spans="1:4" ht="15.75" x14ac:dyDescent="0.25">
      <c r="A1216" s="10" t="s">
        <v>505</v>
      </c>
      <c r="B1216" s="3" t="s">
        <v>2391</v>
      </c>
      <c r="C1216" s="3" t="s">
        <v>4421</v>
      </c>
      <c r="D1216" s="10" t="s">
        <v>4422</v>
      </c>
    </row>
    <row r="1217" spans="1:4" ht="15.75" x14ac:dyDescent="0.25">
      <c r="A1217" s="10" t="s">
        <v>507</v>
      </c>
      <c r="B1217" s="3" t="s">
        <v>2388</v>
      </c>
      <c r="C1217" s="3" t="s">
        <v>4423</v>
      </c>
      <c r="D1217" s="10" t="s">
        <v>4424</v>
      </c>
    </row>
    <row r="1218" spans="1:4" ht="15.75" x14ac:dyDescent="0.25">
      <c r="A1218" s="10" t="s">
        <v>509</v>
      </c>
      <c r="B1218" s="3" t="s">
        <v>2388</v>
      </c>
      <c r="C1218" s="3" t="s">
        <v>3600</v>
      </c>
      <c r="D1218" s="10" t="s">
        <v>3700</v>
      </c>
    </row>
    <row r="1219" spans="1:4" ht="15.75" x14ac:dyDescent="0.25">
      <c r="A1219" s="10" t="s">
        <v>511</v>
      </c>
      <c r="B1219" s="3" t="s">
        <v>2391</v>
      </c>
      <c r="C1219" s="3" t="s">
        <v>4425</v>
      </c>
      <c r="D1219" s="10" t="s">
        <v>4426</v>
      </c>
    </row>
    <row r="1220" spans="1:4" ht="15.75" x14ac:dyDescent="0.25">
      <c r="A1220" s="10" t="s">
        <v>513</v>
      </c>
      <c r="B1220" s="3" t="s">
        <v>2391</v>
      </c>
      <c r="C1220" s="3" t="s">
        <v>2404</v>
      </c>
      <c r="D1220" s="10" t="s">
        <v>4427</v>
      </c>
    </row>
    <row r="1221" spans="1:4" ht="15.75" x14ac:dyDescent="0.25">
      <c r="A1221" s="10" t="s">
        <v>516</v>
      </c>
      <c r="B1221" s="3" t="s">
        <v>2391</v>
      </c>
      <c r="C1221" s="3" t="s">
        <v>4428</v>
      </c>
      <c r="D1221" s="10" t="s">
        <v>4429</v>
      </c>
    </row>
    <row r="1222" spans="1:4" ht="15.75" x14ac:dyDescent="0.25">
      <c r="A1222" s="10" t="s">
        <v>518</v>
      </c>
      <c r="B1222" s="3" t="s">
        <v>2391</v>
      </c>
      <c r="C1222" s="3" t="s">
        <v>4430</v>
      </c>
      <c r="D1222" s="10" t="s">
        <v>4431</v>
      </c>
    </row>
    <row r="1223" spans="1:4" ht="15.75" x14ac:dyDescent="0.25">
      <c r="A1223" s="10" t="s">
        <v>520</v>
      </c>
      <c r="B1223" s="3" t="s">
        <v>2388</v>
      </c>
      <c r="C1223" s="3" t="s">
        <v>3455</v>
      </c>
      <c r="D1223" s="10" t="s">
        <v>4432</v>
      </c>
    </row>
    <row r="1224" spans="1:4" ht="15.75" x14ac:dyDescent="0.25">
      <c r="A1224" s="10" t="s">
        <v>522</v>
      </c>
      <c r="B1224" s="3" t="s">
        <v>2388</v>
      </c>
      <c r="C1224" s="3" t="s">
        <v>4433</v>
      </c>
      <c r="D1224" s="10" t="s">
        <v>4434</v>
      </c>
    </row>
    <row r="1225" spans="1:4" ht="15.75" x14ac:dyDescent="0.25">
      <c r="A1225" s="10" t="s">
        <v>524</v>
      </c>
      <c r="B1225" s="3" t="s">
        <v>2391</v>
      </c>
      <c r="C1225" s="3" t="s">
        <v>4435</v>
      </c>
      <c r="D1225" s="10" t="s">
        <v>2955</v>
      </c>
    </row>
    <row r="1226" spans="1:4" ht="15.75" x14ac:dyDescent="0.25">
      <c r="A1226" s="10" t="s">
        <v>526</v>
      </c>
      <c r="B1226" s="3" t="s">
        <v>2388</v>
      </c>
      <c r="C1226" s="3" t="s">
        <v>4436</v>
      </c>
      <c r="D1226" s="10" t="s">
        <v>2490</v>
      </c>
    </row>
    <row r="1227" spans="1:4" ht="15.75" x14ac:dyDescent="0.25">
      <c r="A1227" s="10" t="s">
        <v>528</v>
      </c>
      <c r="B1227" s="3" t="s">
        <v>2391</v>
      </c>
      <c r="C1227" s="3" t="s">
        <v>4437</v>
      </c>
      <c r="D1227" s="10" t="s">
        <v>4438</v>
      </c>
    </row>
    <row r="1228" spans="1:4" ht="15.75" x14ac:dyDescent="0.25">
      <c r="A1228" s="10" t="s">
        <v>530</v>
      </c>
      <c r="B1228" s="3" t="s">
        <v>2388</v>
      </c>
      <c r="C1228" s="3" t="s">
        <v>4439</v>
      </c>
      <c r="D1228" s="10" t="s">
        <v>4440</v>
      </c>
    </row>
    <row r="1229" spans="1:4" ht="15.75" x14ac:dyDescent="0.25">
      <c r="A1229" s="10" t="s">
        <v>532</v>
      </c>
      <c r="B1229" s="3" t="s">
        <v>2391</v>
      </c>
      <c r="C1229" s="3" t="s">
        <v>4441</v>
      </c>
      <c r="D1229" s="10" t="s">
        <v>4442</v>
      </c>
    </row>
    <row r="1230" spans="1:4" ht="15.75" x14ac:dyDescent="0.25">
      <c r="A1230" s="10" t="s">
        <v>534</v>
      </c>
      <c r="B1230" s="3" t="s">
        <v>2391</v>
      </c>
      <c r="C1230" s="3" t="s">
        <v>2846</v>
      </c>
      <c r="D1230" s="10" t="s">
        <v>4443</v>
      </c>
    </row>
    <row r="1231" spans="1:4" ht="15.75" x14ac:dyDescent="0.25">
      <c r="A1231" s="10" t="s">
        <v>537</v>
      </c>
      <c r="B1231" s="3" t="s">
        <v>2388</v>
      </c>
      <c r="C1231" s="3" t="s">
        <v>4444</v>
      </c>
      <c r="D1231" s="10" t="s">
        <v>4445</v>
      </c>
    </row>
    <row r="1232" spans="1:4" ht="15.75" x14ac:dyDescent="0.25">
      <c r="A1232" s="10" t="s">
        <v>539</v>
      </c>
      <c r="B1232" s="3" t="s">
        <v>2388</v>
      </c>
      <c r="C1232" s="3" t="s">
        <v>4446</v>
      </c>
      <c r="D1232" s="10" t="s">
        <v>4447</v>
      </c>
    </row>
    <row r="1233" spans="1:4" ht="15.75" x14ac:dyDescent="0.25">
      <c r="A1233" s="10" t="s">
        <v>541</v>
      </c>
      <c r="B1233" s="3" t="s">
        <v>2388</v>
      </c>
      <c r="C1233" s="3" t="s">
        <v>4448</v>
      </c>
      <c r="D1233" s="10" t="s">
        <v>4449</v>
      </c>
    </row>
    <row r="1234" spans="1:4" ht="15.75" x14ac:dyDescent="0.25">
      <c r="A1234" s="10" t="s">
        <v>543</v>
      </c>
      <c r="B1234" s="3" t="s">
        <v>2391</v>
      </c>
      <c r="C1234" s="3" t="s">
        <v>4450</v>
      </c>
      <c r="D1234" s="10" t="s">
        <v>4451</v>
      </c>
    </row>
    <row r="1235" spans="1:4" ht="15.75" x14ac:dyDescent="0.25">
      <c r="A1235" s="10" t="s">
        <v>545</v>
      </c>
      <c r="B1235" s="3" t="s">
        <v>2391</v>
      </c>
      <c r="C1235" s="3" t="s">
        <v>4452</v>
      </c>
      <c r="D1235" s="10" t="s">
        <v>4117</v>
      </c>
    </row>
    <row r="1236" spans="1:4" ht="15.75" x14ac:dyDescent="0.25">
      <c r="A1236" s="10" t="s">
        <v>547</v>
      </c>
      <c r="B1236" s="3" t="s">
        <v>3263</v>
      </c>
      <c r="C1236" s="3" t="s">
        <v>4257</v>
      </c>
      <c r="D1236" s="10" t="s">
        <v>4453</v>
      </c>
    </row>
    <row r="1237" spans="1:4" ht="15.75" x14ac:dyDescent="0.25">
      <c r="A1237" s="10" t="s">
        <v>549</v>
      </c>
      <c r="B1237" s="3" t="s">
        <v>3263</v>
      </c>
      <c r="C1237" s="3" t="s">
        <v>4454</v>
      </c>
      <c r="D1237" s="10" t="s">
        <v>4455</v>
      </c>
    </row>
    <row r="1238" spans="1:4" ht="15.75" x14ac:dyDescent="0.25">
      <c r="A1238" s="10" t="s">
        <v>551</v>
      </c>
      <c r="B1238" s="3" t="s">
        <v>2388</v>
      </c>
      <c r="C1238" s="3" t="s">
        <v>4456</v>
      </c>
      <c r="D1238" s="10" t="s">
        <v>4457</v>
      </c>
    </row>
    <row r="1239" spans="1:4" ht="15.75" x14ac:dyDescent="0.25">
      <c r="A1239" s="10" t="s">
        <v>553</v>
      </c>
      <c r="B1239" s="3" t="s">
        <v>2391</v>
      </c>
      <c r="C1239" s="3" t="s">
        <v>2686</v>
      </c>
      <c r="D1239" s="10" t="s">
        <v>4458</v>
      </c>
    </row>
    <row r="1240" spans="1:4" ht="15.75" x14ac:dyDescent="0.25">
      <c r="A1240" s="10" t="s">
        <v>555</v>
      </c>
      <c r="B1240" s="3" t="s">
        <v>2391</v>
      </c>
      <c r="C1240" s="3" t="s">
        <v>4459</v>
      </c>
      <c r="D1240" s="10" t="s">
        <v>4460</v>
      </c>
    </row>
    <row r="1241" spans="1:4" ht="15.75" x14ac:dyDescent="0.25">
      <c r="A1241" s="10" t="s">
        <v>558</v>
      </c>
      <c r="B1241" s="3" t="s">
        <v>2388</v>
      </c>
      <c r="C1241" s="3" t="s">
        <v>4461</v>
      </c>
      <c r="D1241" s="10" t="s">
        <v>4462</v>
      </c>
    </row>
    <row r="1242" spans="1:4" ht="15.75" x14ac:dyDescent="0.25">
      <c r="A1242" s="10" t="s">
        <v>560</v>
      </c>
      <c r="B1242" s="3" t="s">
        <v>2391</v>
      </c>
      <c r="C1242" s="3" t="s">
        <v>4463</v>
      </c>
      <c r="D1242" s="10" t="s">
        <v>4464</v>
      </c>
    </row>
    <row r="1243" spans="1:4" ht="15.75" x14ac:dyDescent="0.25">
      <c r="A1243" s="10" t="s">
        <v>562</v>
      </c>
      <c r="B1243" s="3" t="s">
        <v>3263</v>
      </c>
      <c r="C1243" s="3" t="s">
        <v>4465</v>
      </c>
      <c r="D1243" s="10" t="s">
        <v>3957</v>
      </c>
    </row>
    <row r="1244" spans="1:4" ht="15.75" x14ac:dyDescent="0.25">
      <c r="A1244" s="10" t="s">
        <v>564</v>
      </c>
      <c r="B1244" s="3" t="s">
        <v>2391</v>
      </c>
      <c r="C1244" s="3" t="s">
        <v>4466</v>
      </c>
      <c r="D1244" s="10" t="s">
        <v>4467</v>
      </c>
    </row>
    <row r="1245" spans="1:4" ht="15.75" x14ac:dyDescent="0.25">
      <c r="A1245" s="10" t="s">
        <v>566</v>
      </c>
      <c r="B1245" s="3" t="s">
        <v>2388</v>
      </c>
      <c r="C1245" s="3" t="s">
        <v>4195</v>
      </c>
      <c r="D1245" s="10" t="s">
        <v>4468</v>
      </c>
    </row>
    <row r="1246" spans="1:4" ht="15.75" x14ac:dyDescent="0.25">
      <c r="A1246" s="10" t="s">
        <v>568</v>
      </c>
      <c r="B1246" s="3" t="s">
        <v>2388</v>
      </c>
      <c r="C1246" s="3" t="s">
        <v>4469</v>
      </c>
      <c r="D1246" s="10" t="s">
        <v>4405</v>
      </c>
    </row>
    <row r="1247" spans="1:4" ht="15.75" x14ac:dyDescent="0.25">
      <c r="A1247" s="10" t="s">
        <v>570</v>
      </c>
      <c r="B1247" s="3" t="s">
        <v>2391</v>
      </c>
      <c r="C1247" s="3" t="s">
        <v>4470</v>
      </c>
      <c r="D1247" s="10" t="s">
        <v>4471</v>
      </c>
    </row>
    <row r="1248" spans="1:4" ht="15.75" x14ac:dyDescent="0.25">
      <c r="A1248" s="10" t="s">
        <v>572</v>
      </c>
      <c r="B1248" s="3" t="s">
        <v>2391</v>
      </c>
      <c r="C1248" s="3" t="s">
        <v>4472</v>
      </c>
      <c r="D1248" s="10" t="s">
        <v>4473</v>
      </c>
    </row>
    <row r="1249" spans="1:4" ht="15.75" x14ac:dyDescent="0.25">
      <c r="A1249" s="10" t="s">
        <v>574</v>
      </c>
      <c r="B1249" s="3" t="s">
        <v>2391</v>
      </c>
      <c r="C1249" s="3" t="s">
        <v>3121</v>
      </c>
      <c r="D1249" s="10" t="s">
        <v>4474</v>
      </c>
    </row>
    <row r="1250" spans="1:4" ht="15.75" x14ac:dyDescent="0.25">
      <c r="A1250" s="10" t="s">
        <v>576</v>
      </c>
      <c r="B1250" s="3" t="s">
        <v>2391</v>
      </c>
      <c r="C1250" s="3" t="s">
        <v>2668</v>
      </c>
      <c r="D1250" s="10" t="s">
        <v>4475</v>
      </c>
    </row>
    <row r="1251" spans="1:4" ht="15.75" x14ac:dyDescent="0.25">
      <c r="A1251" s="10" t="s">
        <v>579</v>
      </c>
      <c r="B1251" s="3" t="s">
        <v>2388</v>
      </c>
      <c r="C1251" s="3" t="s">
        <v>4476</v>
      </c>
      <c r="D1251" s="10" t="s">
        <v>4477</v>
      </c>
    </row>
    <row r="1252" spans="1:4" ht="15.75" x14ac:dyDescent="0.25">
      <c r="A1252" s="10" t="s">
        <v>581</v>
      </c>
      <c r="B1252" s="3" t="s">
        <v>2391</v>
      </c>
      <c r="C1252" s="3" t="s">
        <v>4478</v>
      </c>
      <c r="D1252" s="10" t="s">
        <v>4479</v>
      </c>
    </row>
    <row r="1253" spans="1:4" ht="15.75" x14ac:dyDescent="0.25">
      <c r="A1253" s="10" t="s">
        <v>583</v>
      </c>
      <c r="B1253" s="3" t="s">
        <v>2391</v>
      </c>
      <c r="C1253" s="3" t="s">
        <v>3485</v>
      </c>
      <c r="D1253" s="10" t="s">
        <v>4480</v>
      </c>
    </row>
    <row r="1254" spans="1:4" ht="15.75" x14ac:dyDescent="0.25">
      <c r="A1254" s="10" t="s">
        <v>585</v>
      </c>
      <c r="B1254" s="3" t="s">
        <v>2388</v>
      </c>
      <c r="C1254" s="3" t="s">
        <v>4481</v>
      </c>
      <c r="D1254" s="10" t="s">
        <v>4482</v>
      </c>
    </row>
    <row r="1255" spans="1:4" ht="15.75" x14ac:dyDescent="0.25">
      <c r="A1255" s="10" t="s">
        <v>587</v>
      </c>
      <c r="B1255" s="3" t="s">
        <v>3263</v>
      </c>
      <c r="C1255" s="3" t="s">
        <v>2543</v>
      </c>
      <c r="D1255" s="10" t="s">
        <v>4483</v>
      </c>
    </row>
    <row r="1256" spans="1:4" ht="15.75" x14ac:dyDescent="0.25">
      <c r="A1256" s="10" t="s">
        <v>589</v>
      </c>
      <c r="B1256" s="3" t="s">
        <v>2388</v>
      </c>
      <c r="C1256" s="3" t="s">
        <v>4484</v>
      </c>
      <c r="D1256" s="10" t="s">
        <v>4485</v>
      </c>
    </row>
    <row r="1257" spans="1:4" ht="15.75" x14ac:dyDescent="0.25">
      <c r="A1257" s="10" t="s">
        <v>591</v>
      </c>
      <c r="B1257" s="3" t="s">
        <v>2388</v>
      </c>
      <c r="C1257" s="3" t="s">
        <v>4486</v>
      </c>
      <c r="D1257" s="10" t="s">
        <v>4487</v>
      </c>
    </row>
    <row r="1258" spans="1:4" ht="15.75" x14ac:dyDescent="0.25">
      <c r="A1258" s="10" t="s">
        <v>593</v>
      </c>
      <c r="B1258" s="3" t="s">
        <v>2391</v>
      </c>
      <c r="C1258" s="3" t="s">
        <v>2684</v>
      </c>
      <c r="D1258" s="10" t="s">
        <v>4488</v>
      </c>
    </row>
    <row r="1259" spans="1:4" ht="15.75" x14ac:dyDescent="0.25">
      <c r="A1259" s="10" t="s">
        <v>595</v>
      </c>
      <c r="B1259" s="3" t="s">
        <v>2388</v>
      </c>
      <c r="C1259" s="3" t="s">
        <v>4489</v>
      </c>
      <c r="D1259" s="10" t="s">
        <v>4490</v>
      </c>
    </row>
    <row r="1260" spans="1:4" ht="15.75" x14ac:dyDescent="0.25">
      <c r="A1260" s="10" t="s">
        <v>597</v>
      </c>
      <c r="B1260" s="3" t="s">
        <v>2391</v>
      </c>
      <c r="C1260" s="3" t="s">
        <v>4491</v>
      </c>
      <c r="D1260" s="10" t="s">
        <v>4492</v>
      </c>
    </row>
    <row r="1261" spans="1:4" ht="15.75" x14ac:dyDescent="0.25">
      <c r="A1261" s="10" t="s">
        <v>600</v>
      </c>
      <c r="B1261" s="3" t="s">
        <v>2391</v>
      </c>
      <c r="C1261" s="3" t="s">
        <v>4493</v>
      </c>
      <c r="D1261" s="10" t="s">
        <v>4087</v>
      </c>
    </row>
    <row r="1262" spans="1:4" ht="15.75" x14ac:dyDescent="0.25">
      <c r="A1262" s="10" t="s">
        <v>602</v>
      </c>
      <c r="B1262" s="3" t="s">
        <v>2391</v>
      </c>
      <c r="C1262" s="3" t="s">
        <v>3116</v>
      </c>
      <c r="D1262" s="10" t="s">
        <v>4494</v>
      </c>
    </row>
    <row r="1263" spans="1:4" ht="15.75" x14ac:dyDescent="0.25">
      <c r="A1263" s="10" t="s">
        <v>604</v>
      </c>
      <c r="B1263" s="3" t="s">
        <v>2388</v>
      </c>
      <c r="C1263" s="3" t="s">
        <v>4495</v>
      </c>
      <c r="D1263" s="10" t="s">
        <v>4496</v>
      </c>
    </row>
    <row r="1264" spans="1:4" ht="15.75" x14ac:dyDescent="0.25">
      <c r="A1264" s="10" t="s">
        <v>606</v>
      </c>
      <c r="B1264" s="3" t="s">
        <v>2388</v>
      </c>
      <c r="C1264" s="3" t="s">
        <v>4497</v>
      </c>
      <c r="D1264" s="10" t="s">
        <v>4498</v>
      </c>
    </row>
    <row r="1265" spans="1:4" ht="15.75" x14ac:dyDescent="0.25">
      <c r="A1265" s="10" t="s">
        <v>608</v>
      </c>
      <c r="B1265" s="3" t="s">
        <v>2391</v>
      </c>
      <c r="C1265" s="3" t="s">
        <v>4499</v>
      </c>
      <c r="D1265" s="10" t="s">
        <v>4500</v>
      </c>
    </row>
    <row r="1266" spans="1:4" ht="15.75" x14ac:dyDescent="0.25">
      <c r="A1266" s="10" t="s">
        <v>610</v>
      </c>
      <c r="B1266" s="3" t="s">
        <v>2391</v>
      </c>
      <c r="C1266" s="3" t="s">
        <v>4501</v>
      </c>
      <c r="D1266" s="10" t="s">
        <v>4502</v>
      </c>
    </row>
    <row r="1267" spans="1:4" ht="15.75" x14ac:dyDescent="0.25">
      <c r="A1267" s="10" t="s">
        <v>612</v>
      </c>
      <c r="B1267" s="3" t="s">
        <v>2391</v>
      </c>
      <c r="C1267" s="3" t="s">
        <v>2779</v>
      </c>
      <c r="D1267" s="10" t="s">
        <v>4503</v>
      </c>
    </row>
    <row r="1268" spans="1:4" ht="15.75" x14ac:dyDescent="0.25">
      <c r="A1268" s="10" t="s">
        <v>614</v>
      </c>
      <c r="B1268" s="3" t="s">
        <v>2391</v>
      </c>
      <c r="C1268" s="3" t="s">
        <v>4504</v>
      </c>
      <c r="D1268" s="10" t="s">
        <v>4505</v>
      </c>
    </row>
    <row r="1269" spans="1:4" ht="15.75" x14ac:dyDescent="0.25">
      <c r="A1269" s="10" t="s">
        <v>616</v>
      </c>
      <c r="B1269" s="3" t="s">
        <v>2388</v>
      </c>
      <c r="C1269" s="3" t="s">
        <v>4506</v>
      </c>
      <c r="D1269" s="10" t="s">
        <v>4507</v>
      </c>
    </row>
    <row r="1270" spans="1:4" ht="15.75" x14ac:dyDescent="0.25">
      <c r="A1270" s="10" t="s">
        <v>618</v>
      </c>
      <c r="B1270" s="3" t="s">
        <v>2388</v>
      </c>
      <c r="C1270" s="3" t="s">
        <v>4495</v>
      </c>
      <c r="D1270" s="10" t="s">
        <v>4508</v>
      </c>
    </row>
    <row r="1271" spans="1:4" ht="15.75" x14ac:dyDescent="0.25">
      <c r="A1271" s="10" t="s">
        <v>621</v>
      </c>
      <c r="B1271" s="3" t="s">
        <v>2388</v>
      </c>
      <c r="C1271" s="3" t="s">
        <v>4509</v>
      </c>
      <c r="D1271" s="10" t="s">
        <v>2751</v>
      </c>
    </row>
    <row r="1272" spans="1:4" ht="15.75" x14ac:dyDescent="0.25">
      <c r="A1272" s="10" t="s">
        <v>623</v>
      </c>
      <c r="B1272" s="3" t="s">
        <v>2391</v>
      </c>
      <c r="C1272" s="3" t="s">
        <v>4510</v>
      </c>
      <c r="D1272" s="10" t="s">
        <v>2667</v>
      </c>
    </row>
    <row r="1273" spans="1:4" ht="15.75" x14ac:dyDescent="0.25">
      <c r="A1273" s="10" t="s">
        <v>625</v>
      </c>
      <c r="B1273" s="3" t="s">
        <v>2391</v>
      </c>
      <c r="C1273" s="3" t="s">
        <v>4511</v>
      </c>
      <c r="D1273" s="10" t="s">
        <v>4512</v>
      </c>
    </row>
    <row r="1274" spans="1:4" ht="15.75" x14ac:dyDescent="0.25">
      <c r="A1274" s="10" t="s">
        <v>627</v>
      </c>
      <c r="B1274" s="3" t="s">
        <v>2391</v>
      </c>
      <c r="C1274" s="3" t="s">
        <v>4513</v>
      </c>
      <c r="D1274" s="10" t="s">
        <v>4514</v>
      </c>
    </row>
    <row r="1275" spans="1:4" ht="15.75" x14ac:dyDescent="0.25">
      <c r="A1275" s="10" t="s">
        <v>629</v>
      </c>
      <c r="B1275" s="3" t="s">
        <v>2391</v>
      </c>
      <c r="C1275" s="3" t="s">
        <v>3398</v>
      </c>
      <c r="D1275" s="10" t="s">
        <v>4515</v>
      </c>
    </row>
    <row r="1276" spans="1:4" ht="15.75" x14ac:dyDescent="0.25">
      <c r="A1276" s="10" t="s">
        <v>631</v>
      </c>
      <c r="B1276" s="3" t="s">
        <v>2391</v>
      </c>
      <c r="C1276" s="3" t="s">
        <v>2440</v>
      </c>
      <c r="D1276" s="10" t="s">
        <v>4516</v>
      </c>
    </row>
    <row r="1277" spans="1:4" ht="15.75" x14ac:dyDescent="0.25">
      <c r="A1277" s="10" t="s">
        <v>633</v>
      </c>
      <c r="B1277" s="3" t="s">
        <v>2391</v>
      </c>
      <c r="C1277" s="3" t="s">
        <v>4517</v>
      </c>
      <c r="D1277" s="10" t="s">
        <v>4056</v>
      </c>
    </row>
    <row r="1278" spans="1:4" ht="15.75" x14ac:dyDescent="0.25">
      <c r="A1278" s="10" t="s">
        <v>635</v>
      </c>
      <c r="B1278" s="3" t="s">
        <v>2388</v>
      </c>
      <c r="C1278" s="3" t="s">
        <v>4518</v>
      </c>
      <c r="D1278" s="10" t="s">
        <v>4519</v>
      </c>
    </row>
    <row r="1279" spans="1:4" ht="15.75" x14ac:dyDescent="0.25">
      <c r="A1279" s="10" t="s">
        <v>637</v>
      </c>
      <c r="B1279" s="3" t="s">
        <v>2388</v>
      </c>
      <c r="C1279" s="3" t="s">
        <v>4520</v>
      </c>
      <c r="D1279" s="10" t="s">
        <v>4521</v>
      </c>
    </row>
    <row r="1280" spans="1:4" ht="15.75" x14ac:dyDescent="0.25">
      <c r="A1280" s="10" t="s">
        <v>639</v>
      </c>
      <c r="B1280" s="3" t="s">
        <v>2388</v>
      </c>
      <c r="C1280" s="3" t="s">
        <v>4228</v>
      </c>
      <c r="D1280" s="10" t="s">
        <v>4522</v>
      </c>
    </row>
    <row r="1281" spans="1:4" ht="15.75" x14ac:dyDescent="0.25">
      <c r="A1281" s="10" t="s">
        <v>642</v>
      </c>
      <c r="B1281" s="3" t="s">
        <v>2391</v>
      </c>
      <c r="C1281" s="3" t="s">
        <v>4523</v>
      </c>
      <c r="D1281" s="10" t="s">
        <v>4524</v>
      </c>
    </row>
    <row r="1282" spans="1:4" ht="15.75" x14ac:dyDescent="0.25">
      <c r="A1282" s="10" t="s">
        <v>644</v>
      </c>
      <c r="B1282" s="3" t="s">
        <v>2391</v>
      </c>
      <c r="C1282" s="3" t="s">
        <v>2682</v>
      </c>
      <c r="D1282" s="10" t="s">
        <v>4525</v>
      </c>
    </row>
    <row r="1283" spans="1:4" ht="15.75" x14ac:dyDescent="0.25">
      <c r="A1283" s="10" t="s">
        <v>646</v>
      </c>
      <c r="B1283" s="3" t="s">
        <v>2388</v>
      </c>
      <c r="C1283" s="3" t="s">
        <v>4201</v>
      </c>
      <c r="D1283" s="10" t="s">
        <v>4526</v>
      </c>
    </row>
    <row r="1284" spans="1:4" ht="15.75" x14ac:dyDescent="0.25">
      <c r="A1284" s="10" t="s">
        <v>648</v>
      </c>
      <c r="B1284" s="3" t="s">
        <v>2391</v>
      </c>
      <c r="C1284" s="3" t="s">
        <v>2810</v>
      </c>
      <c r="D1284" s="10" t="s">
        <v>2849</v>
      </c>
    </row>
    <row r="1285" spans="1:4" ht="15.75" x14ac:dyDescent="0.25">
      <c r="A1285" s="10" t="s">
        <v>650</v>
      </c>
      <c r="B1285" s="3" t="s">
        <v>2388</v>
      </c>
      <c r="C1285" s="3" t="s">
        <v>4527</v>
      </c>
      <c r="D1285" s="10" t="s">
        <v>4528</v>
      </c>
    </row>
    <row r="1286" spans="1:4" ht="15.75" x14ac:dyDescent="0.25">
      <c r="A1286" s="10" t="s">
        <v>652</v>
      </c>
      <c r="B1286" s="3" t="s">
        <v>2388</v>
      </c>
      <c r="C1286" s="3" t="s">
        <v>4529</v>
      </c>
      <c r="D1286" s="10" t="s">
        <v>4530</v>
      </c>
    </row>
    <row r="1287" spans="1:4" ht="15.75" x14ac:dyDescent="0.25">
      <c r="A1287" s="10" t="s">
        <v>654</v>
      </c>
      <c r="B1287" s="3" t="s">
        <v>2388</v>
      </c>
      <c r="C1287" s="3" t="s">
        <v>4531</v>
      </c>
      <c r="D1287" s="10" t="s">
        <v>4532</v>
      </c>
    </row>
    <row r="1288" spans="1:4" ht="15.75" x14ac:dyDescent="0.25">
      <c r="A1288" s="10" t="s">
        <v>656</v>
      </c>
      <c r="B1288" s="3" t="s">
        <v>2388</v>
      </c>
      <c r="C1288" s="3" t="s">
        <v>4533</v>
      </c>
      <c r="D1288" s="10" t="s">
        <v>2415</v>
      </c>
    </row>
    <row r="1289" spans="1:4" ht="15.75" x14ac:dyDescent="0.25">
      <c r="A1289" s="10" t="s">
        <v>658</v>
      </c>
      <c r="B1289" s="3" t="s">
        <v>2388</v>
      </c>
      <c r="C1289" s="3" t="s">
        <v>2750</v>
      </c>
      <c r="D1289" s="10" t="s">
        <v>4534</v>
      </c>
    </row>
    <row r="1290" spans="1:4" ht="15.75" x14ac:dyDescent="0.25">
      <c r="A1290" s="10" t="s">
        <v>660</v>
      </c>
      <c r="B1290" s="3" t="s">
        <v>2388</v>
      </c>
      <c r="C1290" s="3" t="s">
        <v>4535</v>
      </c>
      <c r="D1290" s="10" t="s">
        <v>4536</v>
      </c>
    </row>
    <row r="1291" spans="1:4" ht="15.75" x14ac:dyDescent="0.25">
      <c r="A1291" s="10" t="s">
        <v>663</v>
      </c>
      <c r="B1291" s="3" t="s">
        <v>2388</v>
      </c>
      <c r="C1291" s="3" t="s">
        <v>4537</v>
      </c>
      <c r="D1291" s="10" t="s">
        <v>4538</v>
      </c>
    </row>
    <row r="1292" spans="1:4" ht="15.75" x14ac:dyDescent="0.25">
      <c r="A1292" s="10" t="s">
        <v>665</v>
      </c>
      <c r="B1292" s="3" t="s">
        <v>2388</v>
      </c>
      <c r="C1292" s="3" t="s">
        <v>2500</v>
      </c>
      <c r="D1292" s="10" t="s">
        <v>4539</v>
      </c>
    </row>
    <row r="1293" spans="1:4" ht="15.75" x14ac:dyDescent="0.25">
      <c r="A1293" s="10" t="s">
        <v>667</v>
      </c>
      <c r="B1293" s="3" t="s">
        <v>2388</v>
      </c>
      <c r="C1293" s="3" t="s">
        <v>4228</v>
      </c>
      <c r="D1293" s="10" t="s">
        <v>4540</v>
      </c>
    </row>
    <row r="1294" spans="1:4" ht="15.75" x14ac:dyDescent="0.25">
      <c r="A1294" s="10" t="s">
        <v>669</v>
      </c>
      <c r="B1294" s="3" t="s">
        <v>2388</v>
      </c>
      <c r="C1294" s="3" t="s">
        <v>4541</v>
      </c>
      <c r="D1294" s="10" t="s">
        <v>4542</v>
      </c>
    </row>
    <row r="1295" spans="1:4" ht="15.75" x14ac:dyDescent="0.25">
      <c r="A1295" s="10" t="s">
        <v>671</v>
      </c>
      <c r="B1295" s="3" t="s">
        <v>2388</v>
      </c>
      <c r="C1295" s="3" t="s">
        <v>4543</v>
      </c>
      <c r="D1295" s="10" t="s">
        <v>4544</v>
      </c>
    </row>
    <row r="1296" spans="1:4" ht="15.75" x14ac:dyDescent="0.25">
      <c r="A1296" s="10" t="s">
        <v>673</v>
      </c>
      <c r="B1296" s="3" t="s">
        <v>2391</v>
      </c>
      <c r="C1296" s="3" t="s">
        <v>4545</v>
      </c>
      <c r="D1296" s="10" t="s">
        <v>4546</v>
      </c>
    </row>
    <row r="1297" spans="1:4" ht="15.75" x14ac:dyDescent="0.25">
      <c r="A1297" s="10" t="s">
        <v>675</v>
      </c>
      <c r="B1297" s="3" t="s">
        <v>2388</v>
      </c>
      <c r="C1297" s="3" t="s">
        <v>4547</v>
      </c>
      <c r="D1297" s="10" t="s">
        <v>4548</v>
      </c>
    </row>
    <row r="1298" spans="1:4" ht="15.75" x14ac:dyDescent="0.25">
      <c r="A1298" s="10" t="s">
        <v>677</v>
      </c>
      <c r="B1298" s="3" t="s">
        <v>2391</v>
      </c>
      <c r="C1298" s="3" t="s">
        <v>4549</v>
      </c>
      <c r="D1298" s="10" t="s">
        <v>4550</v>
      </c>
    </row>
    <row r="1299" spans="1:4" ht="15.75" x14ac:dyDescent="0.25">
      <c r="A1299" s="10" t="s">
        <v>679</v>
      </c>
      <c r="B1299" s="3" t="s">
        <v>3263</v>
      </c>
      <c r="C1299" s="3" t="s">
        <v>4551</v>
      </c>
      <c r="D1299" s="10" t="s">
        <v>3519</v>
      </c>
    </row>
    <row r="1300" spans="1:4" ht="15.75" x14ac:dyDescent="0.25">
      <c r="A1300" s="10" t="s">
        <v>681</v>
      </c>
      <c r="B1300" s="3" t="s">
        <v>2388</v>
      </c>
      <c r="C1300" s="3" t="s">
        <v>4552</v>
      </c>
      <c r="D1300" s="10" t="s">
        <v>4229</v>
      </c>
    </row>
    <row r="1301" spans="1:4" ht="15.75" x14ac:dyDescent="0.25">
      <c r="A1301" s="10" t="s">
        <v>685</v>
      </c>
      <c r="B1301" s="3" t="s">
        <v>2391</v>
      </c>
      <c r="C1301" s="3" t="s">
        <v>2467</v>
      </c>
      <c r="D1301" s="10" t="s">
        <v>4553</v>
      </c>
    </row>
    <row r="1302" spans="1:4" ht="15.75" x14ac:dyDescent="0.25">
      <c r="A1302" s="10" t="s">
        <v>687</v>
      </c>
      <c r="B1302" s="3" t="s">
        <v>2391</v>
      </c>
      <c r="C1302" s="3" t="s">
        <v>4554</v>
      </c>
      <c r="D1302" s="10" t="s">
        <v>4555</v>
      </c>
    </row>
    <row r="1303" spans="1:4" ht="15.75" x14ac:dyDescent="0.25">
      <c r="A1303" s="10" t="s">
        <v>689</v>
      </c>
      <c r="B1303" s="3" t="s">
        <v>2391</v>
      </c>
      <c r="C1303" s="3" t="s">
        <v>4556</v>
      </c>
      <c r="D1303" s="10" t="s">
        <v>4557</v>
      </c>
    </row>
    <row r="1304" spans="1:4" ht="15.75" x14ac:dyDescent="0.25">
      <c r="A1304" s="10" t="s">
        <v>691</v>
      </c>
      <c r="B1304" s="3" t="s">
        <v>2391</v>
      </c>
      <c r="C1304" s="3" t="s">
        <v>4558</v>
      </c>
      <c r="D1304" s="10" t="s">
        <v>4559</v>
      </c>
    </row>
    <row r="1305" spans="1:4" ht="15.75" x14ac:dyDescent="0.25">
      <c r="A1305" s="10" t="s">
        <v>693</v>
      </c>
      <c r="B1305" s="3" t="s">
        <v>2391</v>
      </c>
      <c r="C1305" s="3" t="s">
        <v>2810</v>
      </c>
      <c r="D1305" s="10" t="s">
        <v>4560</v>
      </c>
    </row>
    <row r="1306" spans="1:4" ht="15.75" x14ac:dyDescent="0.25">
      <c r="A1306" s="10" t="s">
        <v>695</v>
      </c>
      <c r="B1306" s="3" t="s">
        <v>2391</v>
      </c>
      <c r="C1306" s="3" t="s">
        <v>3143</v>
      </c>
      <c r="D1306" s="10" t="s">
        <v>4561</v>
      </c>
    </row>
    <row r="1307" spans="1:4" ht="15.75" x14ac:dyDescent="0.25">
      <c r="A1307" s="10" t="s">
        <v>697</v>
      </c>
      <c r="B1307" s="3" t="s">
        <v>2391</v>
      </c>
      <c r="C1307" s="3" t="s">
        <v>4562</v>
      </c>
      <c r="D1307" s="10" t="s">
        <v>4563</v>
      </c>
    </row>
    <row r="1308" spans="1:4" ht="15.75" x14ac:dyDescent="0.25">
      <c r="A1308" s="10" t="s">
        <v>699</v>
      </c>
      <c r="B1308" s="3" t="s">
        <v>2391</v>
      </c>
      <c r="C1308" s="3" t="s">
        <v>4564</v>
      </c>
      <c r="D1308" s="10" t="s">
        <v>4565</v>
      </c>
    </row>
    <row r="1309" spans="1:4" ht="15.75" x14ac:dyDescent="0.25">
      <c r="A1309" s="10" t="s">
        <v>701</v>
      </c>
      <c r="B1309" s="3" t="s">
        <v>2391</v>
      </c>
      <c r="C1309" s="3" t="s">
        <v>3885</v>
      </c>
      <c r="D1309" s="10" t="s">
        <v>4566</v>
      </c>
    </row>
    <row r="1310" spans="1:4" ht="15.75" x14ac:dyDescent="0.25">
      <c r="A1310" s="10" t="s">
        <v>703</v>
      </c>
      <c r="B1310" s="3" t="s">
        <v>2391</v>
      </c>
      <c r="C1310" s="3" t="s">
        <v>3474</v>
      </c>
      <c r="D1310" s="10" t="s">
        <v>2990</v>
      </c>
    </row>
    <row r="1311" spans="1:4" ht="15.75" x14ac:dyDescent="0.25">
      <c r="A1311" s="10" t="s">
        <v>706</v>
      </c>
      <c r="B1311" s="3" t="s">
        <v>2391</v>
      </c>
      <c r="C1311" s="3" t="s">
        <v>4567</v>
      </c>
      <c r="D1311" s="10" t="s">
        <v>4568</v>
      </c>
    </row>
    <row r="1312" spans="1:4" ht="15.75" x14ac:dyDescent="0.25">
      <c r="A1312" s="10" t="s">
        <v>708</v>
      </c>
      <c r="B1312" s="3" t="s">
        <v>2391</v>
      </c>
      <c r="C1312" s="3" t="s">
        <v>4569</v>
      </c>
      <c r="D1312" s="10" t="s">
        <v>4570</v>
      </c>
    </row>
    <row r="1313" spans="1:4" ht="15.75" x14ac:dyDescent="0.25">
      <c r="A1313" s="10" t="s">
        <v>710</v>
      </c>
      <c r="B1313" s="3" t="s">
        <v>2391</v>
      </c>
      <c r="C1313" s="3" t="s">
        <v>3116</v>
      </c>
      <c r="D1313" s="10" t="s">
        <v>4571</v>
      </c>
    </row>
    <row r="1314" spans="1:4" ht="15.75" x14ac:dyDescent="0.25">
      <c r="A1314" s="10" t="s">
        <v>712</v>
      </c>
      <c r="B1314" s="3" t="s">
        <v>2388</v>
      </c>
      <c r="C1314" s="3" t="s">
        <v>4572</v>
      </c>
      <c r="D1314" s="10" t="s">
        <v>4573</v>
      </c>
    </row>
    <row r="1315" spans="1:4" ht="15.75" x14ac:dyDescent="0.25">
      <c r="A1315" s="10" t="s">
        <v>714</v>
      </c>
      <c r="B1315" s="3" t="s">
        <v>2388</v>
      </c>
      <c r="C1315" s="3" t="s">
        <v>2891</v>
      </c>
      <c r="D1315" s="10" t="s">
        <v>4574</v>
      </c>
    </row>
    <row r="1316" spans="1:4" ht="15.75" x14ac:dyDescent="0.25">
      <c r="A1316" s="10" t="s">
        <v>716</v>
      </c>
      <c r="B1316" s="3" t="s">
        <v>2391</v>
      </c>
      <c r="C1316" s="3" t="s">
        <v>4575</v>
      </c>
      <c r="D1316" s="10" t="s">
        <v>4576</v>
      </c>
    </row>
    <row r="1317" spans="1:4" ht="15.75" x14ac:dyDescent="0.25">
      <c r="A1317" s="10" t="s">
        <v>718</v>
      </c>
      <c r="B1317" s="3" t="s">
        <v>2388</v>
      </c>
      <c r="C1317" s="3" t="s">
        <v>3272</v>
      </c>
      <c r="D1317" s="10" t="s">
        <v>4577</v>
      </c>
    </row>
    <row r="1318" spans="1:4" ht="15.75" x14ac:dyDescent="0.25">
      <c r="A1318" s="10" t="s">
        <v>720</v>
      </c>
      <c r="B1318" s="3" t="s">
        <v>2388</v>
      </c>
      <c r="C1318" s="3" t="s">
        <v>4578</v>
      </c>
      <c r="D1318" s="10" t="s">
        <v>4579</v>
      </c>
    </row>
    <row r="1319" spans="1:4" ht="15.75" x14ac:dyDescent="0.25">
      <c r="A1319" s="10" t="s">
        <v>722</v>
      </c>
      <c r="B1319" s="3" t="s">
        <v>2388</v>
      </c>
      <c r="C1319" s="3" t="s">
        <v>4580</v>
      </c>
      <c r="D1319" s="10" t="s">
        <v>4581</v>
      </c>
    </row>
    <row r="1320" spans="1:4" ht="15.75" x14ac:dyDescent="0.25">
      <c r="A1320" s="10" t="s">
        <v>724</v>
      </c>
      <c r="B1320" s="3" t="s">
        <v>2391</v>
      </c>
      <c r="C1320" s="3" t="s">
        <v>4582</v>
      </c>
      <c r="D1320" s="10" t="s">
        <v>4583</v>
      </c>
    </row>
    <row r="1321" spans="1:4" ht="15.75" x14ac:dyDescent="0.25">
      <c r="A1321" s="10" t="s">
        <v>727</v>
      </c>
      <c r="B1321" s="3" t="s">
        <v>2388</v>
      </c>
      <c r="C1321" s="3" t="s">
        <v>2396</v>
      </c>
      <c r="D1321" s="10" t="s">
        <v>4584</v>
      </c>
    </row>
    <row r="1322" spans="1:4" ht="15.75" x14ac:dyDescent="0.25">
      <c r="A1322" s="10" t="s">
        <v>729</v>
      </c>
      <c r="B1322" s="3" t="s">
        <v>2391</v>
      </c>
      <c r="C1322" s="3" t="s">
        <v>4585</v>
      </c>
      <c r="D1322" s="10" t="s">
        <v>4586</v>
      </c>
    </row>
    <row r="1323" spans="1:4" ht="15.75" x14ac:dyDescent="0.25">
      <c r="A1323" s="10" t="s">
        <v>731</v>
      </c>
      <c r="B1323" s="3" t="s">
        <v>2388</v>
      </c>
      <c r="C1323" s="3" t="s">
        <v>4587</v>
      </c>
      <c r="D1323" s="10" t="s">
        <v>4588</v>
      </c>
    </row>
    <row r="1324" spans="1:4" ht="15.75" x14ac:dyDescent="0.25">
      <c r="A1324" s="10" t="s">
        <v>733</v>
      </c>
      <c r="B1324" s="3" t="s">
        <v>2388</v>
      </c>
      <c r="C1324" s="3" t="s">
        <v>4589</v>
      </c>
      <c r="D1324" s="10" t="s">
        <v>4590</v>
      </c>
    </row>
    <row r="1325" spans="1:4" ht="15.75" x14ac:dyDescent="0.25">
      <c r="A1325" s="10" t="s">
        <v>735</v>
      </c>
      <c r="B1325" s="3" t="s">
        <v>2388</v>
      </c>
      <c r="C1325" s="3" t="s">
        <v>4591</v>
      </c>
      <c r="D1325" s="10" t="s">
        <v>4592</v>
      </c>
    </row>
    <row r="1326" spans="1:4" ht="15.75" x14ac:dyDescent="0.25">
      <c r="A1326" s="10" t="s">
        <v>737</v>
      </c>
      <c r="B1326" s="3" t="s">
        <v>2388</v>
      </c>
      <c r="C1326" s="3" t="s">
        <v>2515</v>
      </c>
      <c r="D1326" s="10" t="s">
        <v>4593</v>
      </c>
    </row>
    <row r="1327" spans="1:4" ht="15.75" x14ac:dyDescent="0.25">
      <c r="A1327" s="10" t="s">
        <v>739</v>
      </c>
      <c r="B1327" s="3" t="s">
        <v>2388</v>
      </c>
      <c r="C1327" s="3" t="s">
        <v>4594</v>
      </c>
      <c r="D1327" s="10" t="s">
        <v>4595</v>
      </c>
    </row>
    <row r="1328" spans="1:4" ht="15.75" x14ac:dyDescent="0.25">
      <c r="A1328" s="10" t="s">
        <v>741</v>
      </c>
      <c r="B1328" s="3" t="s">
        <v>2388</v>
      </c>
      <c r="C1328" s="3" t="s">
        <v>3266</v>
      </c>
      <c r="D1328" s="10" t="s">
        <v>4596</v>
      </c>
    </row>
    <row r="1329" spans="1:4" ht="15.75" x14ac:dyDescent="0.25">
      <c r="A1329" s="10" t="s">
        <v>743</v>
      </c>
      <c r="B1329" s="3" t="s">
        <v>2391</v>
      </c>
      <c r="C1329" s="3" t="s">
        <v>3127</v>
      </c>
      <c r="D1329" s="10" t="s">
        <v>4597</v>
      </c>
    </row>
    <row r="1330" spans="1:4" ht="15.75" x14ac:dyDescent="0.25">
      <c r="A1330" s="10" t="s">
        <v>745</v>
      </c>
      <c r="B1330" s="3" t="s">
        <v>3263</v>
      </c>
      <c r="C1330" s="3" t="s">
        <v>4533</v>
      </c>
      <c r="D1330" s="10" t="s">
        <v>4598</v>
      </c>
    </row>
    <row r="1331" spans="1:4" ht="15.75" x14ac:dyDescent="0.25">
      <c r="A1331" s="10" t="s">
        <v>748</v>
      </c>
      <c r="B1331" s="3" t="s">
        <v>2391</v>
      </c>
      <c r="C1331" s="3" t="s">
        <v>2824</v>
      </c>
      <c r="D1331" s="10" t="s">
        <v>4599</v>
      </c>
    </row>
    <row r="1332" spans="1:4" ht="15.75" x14ac:dyDescent="0.25">
      <c r="A1332" s="10" t="s">
        <v>750</v>
      </c>
      <c r="B1332" s="3" t="s">
        <v>2388</v>
      </c>
      <c r="C1332" s="3" t="s">
        <v>3279</v>
      </c>
      <c r="D1332" s="10" t="s">
        <v>4600</v>
      </c>
    </row>
    <row r="1333" spans="1:4" ht="15.75" x14ac:dyDescent="0.25">
      <c r="A1333" s="10" t="s">
        <v>752</v>
      </c>
      <c r="B1333" s="3" t="s">
        <v>2391</v>
      </c>
      <c r="C1333" s="3" t="s">
        <v>4601</v>
      </c>
      <c r="D1333" s="10" t="s">
        <v>4602</v>
      </c>
    </row>
    <row r="1334" spans="1:4" ht="15.75" x14ac:dyDescent="0.25">
      <c r="A1334" s="10" t="s">
        <v>754</v>
      </c>
      <c r="B1334" s="3" t="s">
        <v>3263</v>
      </c>
      <c r="C1334" s="3" t="s">
        <v>4603</v>
      </c>
      <c r="D1334" s="10" t="s">
        <v>4604</v>
      </c>
    </row>
    <row r="1335" spans="1:4" ht="15.75" x14ac:dyDescent="0.25">
      <c r="A1335" s="10" t="s">
        <v>756</v>
      </c>
      <c r="B1335" s="3" t="s">
        <v>2391</v>
      </c>
      <c r="C1335" s="3" t="s">
        <v>4605</v>
      </c>
      <c r="D1335" s="10" t="s">
        <v>4606</v>
      </c>
    </row>
    <row r="1336" spans="1:4" ht="15.75" x14ac:dyDescent="0.25">
      <c r="A1336" s="10" t="s">
        <v>758</v>
      </c>
      <c r="B1336" s="3" t="s">
        <v>2391</v>
      </c>
      <c r="C1336" s="3" t="s">
        <v>4607</v>
      </c>
      <c r="D1336" s="10" t="s">
        <v>4608</v>
      </c>
    </row>
    <row r="1337" spans="1:4" ht="15.75" x14ac:dyDescent="0.25">
      <c r="A1337" s="10" t="s">
        <v>760</v>
      </c>
      <c r="B1337" s="3" t="s">
        <v>2391</v>
      </c>
      <c r="C1337" s="3" t="s">
        <v>4609</v>
      </c>
      <c r="D1337" s="10" t="s">
        <v>2401</v>
      </c>
    </row>
    <row r="1338" spans="1:4" ht="15.75" x14ac:dyDescent="0.25">
      <c r="A1338" s="10" t="s">
        <v>762</v>
      </c>
      <c r="B1338" s="3" t="s">
        <v>2391</v>
      </c>
      <c r="C1338" s="3" t="s">
        <v>4610</v>
      </c>
      <c r="D1338" s="10" t="s">
        <v>4611</v>
      </c>
    </row>
    <row r="1339" spans="1:4" ht="15.75" x14ac:dyDescent="0.25">
      <c r="A1339" s="10" t="s">
        <v>764</v>
      </c>
      <c r="B1339" s="3" t="s">
        <v>3263</v>
      </c>
      <c r="C1339" s="3" t="s">
        <v>3435</v>
      </c>
      <c r="D1339" s="10" t="s">
        <v>2520</v>
      </c>
    </row>
    <row r="1340" spans="1:4" ht="15.75" x14ac:dyDescent="0.25">
      <c r="A1340" s="10" t="s">
        <v>766</v>
      </c>
      <c r="B1340" s="3" t="s">
        <v>2391</v>
      </c>
      <c r="C1340" s="3" t="s">
        <v>2686</v>
      </c>
      <c r="D1340" s="10" t="s">
        <v>4612</v>
      </c>
    </row>
    <row r="1341" spans="1:4" ht="15.75" x14ac:dyDescent="0.25">
      <c r="A1341" s="10" t="s">
        <v>769</v>
      </c>
      <c r="B1341" s="3" t="s">
        <v>2391</v>
      </c>
      <c r="C1341" s="3" t="s">
        <v>4613</v>
      </c>
      <c r="D1341" s="10" t="s">
        <v>4614</v>
      </c>
    </row>
    <row r="1342" spans="1:4" ht="15.75" x14ac:dyDescent="0.25">
      <c r="A1342" s="10" t="s">
        <v>771</v>
      </c>
      <c r="B1342" s="3" t="s">
        <v>3263</v>
      </c>
      <c r="C1342" s="3" t="s">
        <v>3481</v>
      </c>
      <c r="D1342" s="10" t="s">
        <v>4615</v>
      </c>
    </row>
    <row r="1343" spans="1:4" ht="15.75" x14ac:dyDescent="0.25">
      <c r="A1343" s="10" t="s">
        <v>773</v>
      </c>
      <c r="B1343" s="3" t="s">
        <v>2388</v>
      </c>
      <c r="C1343" s="3" t="s">
        <v>4616</v>
      </c>
      <c r="D1343" s="10" t="s">
        <v>4617</v>
      </c>
    </row>
    <row r="1344" spans="1:4" ht="15.75" x14ac:dyDescent="0.25">
      <c r="A1344" s="10" t="s">
        <v>775</v>
      </c>
      <c r="B1344" s="3" t="s">
        <v>3263</v>
      </c>
      <c r="C1344" s="3" t="s">
        <v>4618</v>
      </c>
      <c r="D1344" s="10" t="s">
        <v>4619</v>
      </c>
    </row>
    <row r="1345" spans="1:4" ht="15.75" x14ac:dyDescent="0.25">
      <c r="A1345" s="10" t="s">
        <v>777</v>
      </c>
      <c r="B1345" s="3" t="s">
        <v>2388</v>
      </c>
      <c r="C1345" s="3" t="s">
        <v>3161</v>
      </c>
      <c r="D1345" s="10" t="s">
        <v>4620</v>
      </c>
    </row>
    <row r="1346" spans="1:4" ht="15.75" x14ac:dyDescent="0.25">
      <c r="A1346" s="10" t="s">
        <v>779</v>
      </c>
      <c r="B1346" s="3" t="s">
        <v>2391</v>
      </c>
      <c r="C1346" s="3" t="s">
        <v>2582</v>
      </c>
      <c r="D1346" s="10" t="s">
        <v>4621</v>
      </c>
    </row>
    <row r="1347" spans="1:4" ht="15.75" x14ac:dyDescent="0.25">
      <c r="A1347" s="10" t="s">
        <v>781</v>
      </c>
      <c r="B1347" s="3" t="s">
        <v>2388</v>
      </c>
      <c r="C1347" s="3" t="s">
        <v>4622</v>
      </c>
      <c r="D1347" s="10" t="s">
        <v>4623</v>
      </c>
    </row>
    <row r="1348" spans="1:4" ht="15.75" x14ac:dyDescent="0.25">
      <c r="A1348" s="10" t="s">
        <v>783</v>
      </c>
      <c r="B1348" s="3" t="s">
        <v>2391</v>
      </c>
      <c r="C1348" s="3" t="s">
        <v>2736</v>
      </c>
      <c r="D1348" s="10" t="s">
        <v>4624</v>
      </c>
    </row>
    <row r="1349" spans="1:4" ht="15.75" x14ac:dyDescent="0.25">
      <c r="A1349" s="10" t="s">
        <v>785</v>
      </c>
      <c r="B1349" s="3" t="s">
        <v>2388</v>
      </c>
      <c r="C1349" s="3" t="s">
        <v>4625</v>
      </c>
      <c r="D1349" s="10" t="s">
        <v>4626</v>
      </c>
    </row>
    <row r="1350" spans="1:4" ht="15.75" x14ac:dyDescent="0.25">
      <c r="A1350" s="10" t="s">
        <v>787</v>
      </c>
      <c r="B1350" s="3" t="s">
        <v>3263</v>
      </c>
      <c r="C1350" s="3" t="s">
        <v>3162</v>
      </c>
      <c r="D1350" s="10" t="s">
        <v>4627</v>
      </c>
    </row>
    <row r="1351" spans="1:4" ht="15.75" x14ac:dyDescent="0.25">
      <c r="A1351" s="10" t="s">
        <v>790</v>
      </c>
      <c r="B1351" s="3" t="s">
        <v>2391</v>
      </c>
      <c r="C1351" s="3" t="s">
        <v>4628</v>
      </c>
      <c r="D1351" s="10" t="s">
        <v>4629</v>
      </c>
    </row>
    <row r="1352" spans="1:4" ht="15.75" x14ac:dyDescent="0.25">
      <c r="A1352" s="10" t="s">
        <v>792</v>
      </c>
      <c r="B1352" s="3" t="s">
        <v>2388</v>
      </c>
      <c r="C1352" s="3" t="s">
        <v>4630</v>
      </c>
      <c r="D1352" s="10" t="s">
        <v>2955</v>
      </c>
    </row>
    <row r="1353" spans="1:4" ht="15.75" x14ac:dyDescent="0.25">
      <c r="A1353" s="10" t="s">
        <v>794</v>
      </c>
      <c r="B1353" s="3" t="s">
        <v>2391</v>
      </c>
      <c r="C1353" s="3" t="s">
        <v>3099</v>
      </c>
      <c r="D1353" s="10" t="s">
        <v>4631</v>
      </c>
    </row>
    <row r="1354" spans="1:4" ht="15.75" x14ac:dyDescent="0.25">
      <c r="A1354" s="10" t="s">
        <v>796</v>
      </c>
      <c r="B1354" s="3" t="s">
        <v>2388</v>
      </c>
      <c r="C1354" s="3" t="s">
        <v>4632</v>
      </c>
      <c r="D1354" s="10" t="s">
        <v>4633</v>
      </c>
    </row>
    <row r="1355" spans="1:4" ht="15.75" x14ac:dyDescent="0.25">
      <c r="A1355" s="10" t="s">
        <v>798</v>
      </c>
      <c r="B1355" s="3" t="s">
        <v>2388</v>
      </c>
      <c r="C1355" s="3" t="s">
        <v>4634</v>
      </c>
      <c r="D1355" s="10" t="s">
        <v>3035</v>
      </c>
    </row>
    <row r="1356" spans="1:4" ht="15.75" x14ac:dyDescent="0.25">
      <c r="A1356" s="10" t="s">
        <v>800</v>
      </c>
      <c r="B1356" s="3" t="s">
        <v>2388</v>
      </c>
      <c r="C1356" s="3" t="s">
        <v>4635</v>
      </c>
      <c r="D1356" s="10" t="s">
        <v>4366</v>
      </c>
    </row>
    <row r="1357" spans="1:4" ht="15.75" x14ac:dyDescent="0.25">
      <c r="A1357" s="10" t="s">
        <v>802</v>
      </c>
      <c r="B1357" s="3" t="s">
        <v>2388</v>
      </c>
      <c r="C1357" s="3" t="s">
        <v>4636</v>
      </c>
      <c r="D1357" s="10" t="s">
        <v>4637</v>
      </c>
    </row>
    <row r="1358" spans="1:4" ht="15.75" x14ac:dyDescent="0.25">
      <c r="A1358" s="10" t="s">
        <v>804</v>
      </c>
      <c r="B1358" s="3" t="s">
        <v>2388</v>
      </c>
      <c r="C1358" s="3" t="s">
        <v>4638</v>
      </c>
      <c r="D1358" s="10" t="s">
        <v>4639</v>
      </c>
    </row>
    <row r="1359" spans="1:4" ht="15.75" x14ac:dyDescent="0.25">
      <c r="A1359" s="10" t="s">
        <v>806</v>
      </c>
      <c r="B1359" s="3" t="s">
        <v>2391</v>
      </c>
      <c r="C1359" s="3" t="s">
        <v>3469</v>
      </c>
      <c r="D1359" s="10" t="s">
        <v>4640</v>
      </c>
    </row>
    <row r="1360" spans="1:4" ht="15.75" x14ac:dyDescent="0.25">
      <c r="A1360" s="10" t="s">
        <v>808</v>
      </c>
      <c r="B1360" s="3" t="s">
        <v>2388</v>
      </c>
      <c r="C1360" s="3" t="s">
        <v>4641</v>
      </c>
      <c r="D1360" s="10" t="s">
        <v>4642</v>
      </c>
    </row>
    <row r="1361" spans="1:4" ht="15.75" x14ac:dyDescent="0.25">
      <c r="A1361" s="10" t="s">
        <v>811</v>
      </c>
      <c r="B1361" s="3" t="s">
        <v>2388</v>
      </c>
      <c r="C1361" s="3" t="s">
        <v>4643</v>
      </c>
      <c r="D1361" s="10" t="s">
        <v>2647</v>
      </c>
    </row>
    <row r="1362" spans="1:4" ht="15.75" x14ac:dyDescent="0.25">
      <c r="A1362" s="10" t="s">
        <v>813</v>
      </c>
      <c r="B1362" s="3" t="s">
        <v>2391</v>
      </c>
      <c r="C1362" s="3" t="s">
        <v>4644</v>
      </c>
      <c r="D1362" s="10" t="s">
        <v>4645</v>
      </c>
    </row>
    <row r="1363" spans="1:4" ht="15.75" x14ac:dyDescent="0.25">
      <c r="A1363" s="10" t="s">
        <v>815</v>
      </c>
      <c r="B1363" s="3" t="s">
        <v>2391</v>
      </c>
      <c r="C1363" s="3" t="s">
        <v>4646</v>
      </c>
      <c r="D1363" s="10" t="s">
        <v>4647</v>
      </c>
    </row>
    <row r="1364" spans="1:4" ht="15.75" x14ac:dyDescent="0.25">
      <c r="A1364" s="10" t="s">
        <v>817</v>
      </c>
      <c r="B1364" s="3" t="s">
        <v>2391</v>
      </c>
      <c r="C1364" s="3" t="s">
        <v>3400</v>
      </c>
      <c r="D1364" s="10" t="s">
        <v>3806</v>
      </c>
    </row>
    <row r="1365" spans="1:4" ht="15.75" x14ac:dyDescent="0.25">
      <c r="A1365" s="10" t="s">
        <v>819</v>
      </c>
      <c r="B1365" s="3" t="s">
        <v>2388</v>
      </c>
      <c r="C1365" s="3" t="s">
        <v>4648</v>
      </c>
      <c r="D1365" s="10" t="s">
        <v>4649</v>
      </c>
    </row>
    <row r="1366" spans="1:4" ht="15.75" x14ac:dyDescent="0.25">
      <c r="A1366" s="10" t="s">
        <v>821</v>
      </c>
      <c r="B1366" s="3" t="s">
        <v>2388</v>
      </c>
      <c r="C1366" s="3" t="s">
        <v>2434</v>
      </c>
      <c r="D1366" s="10" t="s">
        <v>4650</v>
      </c>
    </row>
    <row r="1367" spans="1:4" ht="15.75" x14ac:dyDescent="0.25">
      <c r="A1367" s="10" t="s">
        <v>823</v>
      </c>
      <c r="B1367" s="3" t="s">
        <v>3263</v>
      </c>
      <c r="C1367" s="3" t="s">
        <v>4651</v>
      </c>
      <c r="D1367" s="10" t="s">
        <v>4652</v>
      </c>
    </row>
    <row r="1368" spans="1:4" ht="15.75" x14ac:dyDescent="0.25">
      <c r="A1368" s="10" t="s">
        <v>825</v>
      </c>
      <c r="B1368" s="3" t="s">
        <v>2388</v>
      </c>
      <c r="C1368" s="3" t="s">
        <v>4653</v>
      </c>
      <c r="D1368" s="10" t="s">
        <v>4654</v>
      </c>
    </row>
    <row r="1369" spans="1:4" ht="15.75" x14ac:dyDescent="0.25">
      <c r="A1369" s="10" t="s">
        <v>827</v>
      </c>
      <c r="B1369" s="3" t="s">
        <v>2391</v>
      </c>
      <c r="C1369" s="3" t="s">
        <v>2582</v>
      </c>
      <c r="D1369" s="10" t="s">
        <v>4655</v>
      </c>
    </row>
    <row r="1370" spans="1:4" ht="15.75" x14ac:dyDescent="0.25">
      <c r="A1370" s="10" t="s">
        <v>829</v>
      </c>
      <c r="B1370" s="3" t="s">
        <v>2391</v>
      </c>
      <c r="C1370" s="3" t="s">
        <v>4656</v>
      </c>
      <c r="D1370" s="10" t="s">
        <v>4657</v>
      </c>
    </row>
    <row r="1371" spans="1:4" ht="15.75" x14ac:dyDescent="0.25">
      <c r="A1371" s="10" t="s">
        <v>832</v>
      </c>
      <c r="B1371" s="3" t="s">
        <v>2391</v>
      </c>
      <c r="C1371" s="3" t="s">
        <v>4658</v>
      </c>
      <c r="D1371" s="10" t="s">
        <v>4659</v>
      </c>
    </row>
    <row r="1372" spans="1:4" ht="15.75" x14ac:dyDescent="0.25">
      <c r="A1372" s="10" t="s">
        <v>834</v>
      </c>
      <c r="B1372" s="3" t="s">
        <v>2388</v>
      </c>
      <c r="C1372" s="3" t="s">
        <v>4660</v>
      </c>
      <c r="D1372" s="10" t="s">
        <v>4661</v>
      </c>
    </row>
    <row r="1373" spans="1:4" ht="15.75" x14ac:dyDescent="0.25">
      <c r="A1373" s="10" t="s">
        <v>836</v>
      </c>
      <c r="B1373" s="3" t="s">
        <v>2388</v>
      </c>
      <c r="C1373" s="3" t="s">
        <v>4662</v>
      </c>
      <c r="D1373" s="10" t="s">
        <v>4663</v>
      </c>
    </row>
    <row r="1374" spans="1:4" ht="15.75" x14ac:dyDescent="0.25">
      <c r="A1374" s="10" t="s">
        <v>838</v>
      </c>
      <c r="B1374" s="3" t="s">
        <v>2391</v>
      </c>
      <c r="C1374" s="3" t="s">
        <v>4664</v>
      </c>
      <c r="D1374" s="10" t="s">
        <v>2733</v>
      </c>
    </row>
    <row r="1375" spans="1:4" ht="15.75" x14ac:dyDescent="0.25">
      <c r="A1375" s="10" t="s">
        <v>840</v>
      </c>
      <c r="B1375" s="3" t="s">
        <v>2391</v>
      </c>
      <c r="C1375" s="3" t="s">
        <v>4665</v>
      </c>
      <c r="D1375" s="10" t="s">
        <v>4666</v>
      </c>
    </row>
    <row r="1376" spans="1:4" ht="15.75" x14ac:dyDescent="0.25">
      <c r="A1376" s="10" t="s">
        <v>842</v>
      </c>
      <c r="B1376" s="3" t="s">
        <v>3263</v>
      </c>
      <c r="C1376" s="3" t="s">
        <v>4667</v>
      </c>
      <c r="D1376" s="10" t="s">
        <v>3371</v>
      </c>
    </row>
    <row r="1377" spans="1:4" ht="15.75" x14ac:dyDescent="0.25">
      <c r="A1377" s="10" t="s">
        <v>844</v>
      </c>
      <c r="B1377" s="3" t="s">
        <v>2391</v>
      </c>
      <c r="C1377" s="3" t="s">
        <v>4668</v>
      </c>
      <c r="D1377" s="10" t="s">
        <v>4669</v>
      </c>
    </row>
    <row r="1378" spans="1:4" ht="15.75" x14ac:dyDescent="0.25">
      <c r="A1378" s="10" t="s">
        <v>846</v>
      </c>
      <c r="B1378" s="3" t="s">
        <v>2391</v>
      </c>
      <c r="C1378" s="3" t="s">
        <v>3051</v>
      </c>
      <c r="D1378" s="10" t="s">
        <v>4670</v>
      </c>
    </row>
    <row r="1379" spans="1:4" ht="15.75" x14ac:dyDescent="0.25">
      <c r="A1379" s="10" t="s">
        <v>848</v>
      </c>
      <c r="B1379" s="3" t="s">
        <v>2388</v>
      </c>
      <c r="C1379" s="3" t="s">
        <v>4671</v>
      </c>
      <c r="D1379" s="10" t="s">
        <v>4672</v>
      </c>
    </row>
    <row r="1380" spans="1:4" ht="15.75" x14ac:dyDescent="0.25">
      <c r="A1380" s="10" t="s">
        <v>850</v>
      </c>
      <c r="B1380" s="3" t="s">
        <v>2391</v>
      </c>
      <c r="C1380" s="3" t="s">
        <v>2517</v>
      </c>
      <c r="D1380" s="10" t="s">
        <v>4673</v>
      </c>
    </row>
    <row r="1381" spans="1:4" ht="15.75" x14ac:dyDescent="0.25">
      <c r="A1381" s="10" t="s">
        <v>853</v>
      </c>
      <c r="B1381" s="3" t="s">
        <v>2391</v>
      </c>
      <c r="C1381" s="3" t="s">
        <v>2785</v>
      </c>
      <c r="D1381" s="10" t="s">
        <v>4674</v>
      </c>
    </row>
    <row r="1382" spans="1:4" ht="15.75" x14ac:dyDescent="0.25">
      <c r="A1382" s="10" t="s">
        <v>855</v>
      </c>
      <c r="B1382" s="3" t="s">
        <v>2391</v>
      </c>
      <c r="C1382" s="3" t="s">
        <v>4675</v>
      </c>
      <c r="D1382" s="10" t="s">
        <v>4676</v>
      </c>
    </row>
    <row r="1383" spans="1:4" ht="15.75" x14ac:dyDescent="0.25">
      <c r="A1383" s="10" t="s">
        <v>857</v>
      </c>
      <c r="B1383" s="3" t="s">
        <v>2388</v>
      </c>
      <c r="C1383" s="3" t="s">
        <v>3333</v>
      </c>
      <c r="D1383" s="10" t="s">
        <v>4677</v>
      </c>
    </row>
    <row r="1384" spans="1:4" ht="15.75" x14ac:dyDescent="0.25">
      <c r="A1384" s="10" t="s">
        <v>859</v>
      </c>
      <c r="B1384" s="3" t="s">
        <v>2391</v>
      </c>
      <c r="C1384" s="3" t="s">
        <v>4179</v>
      </c>
      <c r="D1384" s="10" t="s">
        <v>3524</v>
      </c>
    </row>
    <row r="1385" spans="1:4" ht="15.75" x14ac:dyDescent="0.25">
      <c r="A1385" s="10" t="s">
        <v>861</v>
      </c>
      <c r="B1385" s="3" t="s">
        <v>2391</v>
      </c>
      <c r="C1385" s="3" t="s">
        <v>4678</v>
      </c>
      <c r="D1385" s="10" t="s">
        <v>4679</v>
      </c>
    </row>
    <row r="1386" spans="1:4" ht="15.75" x14ac:dyDescent="0.25">
      <c r="A1386" s="10" t="s">
        <v>863</v>
      </c>
      <c r="B1386" s="3" t="s">
        <v>2388</v>
      </c>
      <c r="C1386" s="3" t="s">
        <v>4680</v>
      </c>
      <c r="D1386" s="10" t="s">
        <v>2917</v>
      </c>
    </row>
    <row r="1387" spans="1:4" ht="15.75" x14ac:dyDescent="0.25">
      <c r="A1387" s="10" t="s">
        <v>865</v>
      </c>
      <c r="B1387" s="3" t="s">
        <v>2391</v>
      </c>
      <c r="C1387" s="3" t="s">
        <v>4681</v>
      </c>
      <c r="D1387" s="10" t="s">
        <v>4682</v>
      </c>
    </row>
    <row r="1388" spans="1:4" ht="15.75" x14ac:dyDescent="0.25">
      <c r="A1388" s="10" t="s">
        <v>867</v>
      </c>
      <c r="B1388" s="3" t="s">
        <v>2391</v>
      </c>
      <c r="C1388" s="3" t="s">
        <v>4683</v>
      </c>
      <c r="D1388" s="10" t="s">
        <v>4092</v>
      </c>
    </row>
    <row r="1389" spans="1:4" ht="15.75" x14ac:dyDescent="0.25">
      <c r="A1389" s="10" t="s">
        <v>869</v>
      </c>
      <c r="B1389" s="3" t="s">
        <v>2388</v>
      </c>
      <c r="C1389" s="3" t="s">
        <v>4684</v>
      </c>
      <c r="D1389" s="10" t="s">
        <v>4685</v>
      </c>
    </row>
    <row r="1390" spans="1:4" ht="15.75" x14ac:dyDescent="0.25">
      <c r="A1390" s="10" t="s">
        <v>871</v>
      </c>
      <c r="B1390" s="3" t="s">
        <v>2391</v>
      </c>
      <c r="C1390" s="3" t="s">
        <v>2412</v>
      </c>
      <c r="D1390" s="10" t="s">
        <v>4686</v>
      </c>
    </row>
    <row r="1391" spans="1:4" ht="15.75" x14ac:dyDescent="0.25">
      <c r="A1391" s="10" t="s">
        <v>874</v>
      </c>
      <c r="B1391" s="3" t="s">
        <v>2391</v>
      </c>
      <c r="C1391" s="3" t="s">
        <v>3230</v>
      </c>
      <c r="D1391" s="10" t="s">
        <v>4687</v>
      </c>
    </row>
    <row r="1392" spans="1:4" ht="15.75" x14ac:dyDescent="0.25">
      <c r="A1392" s="10" t="s">
        <v>876</v>
      </c>
      <c r="B1392" s="3" t="s">
        <v>2391</v>
      </c>
      <c r="C1392" s="3" t="s">
        <v>4688</v>
      </c>
      <c r="D1392" s="10" t="s">
        <v>3207</v>
      </c>
    </row>
    <row r="1393" spans="1:4" ht="15.75" x14ac:dyDescent="0.25">
      <c r="A1393" s="10" t="s">
        <v>878</v>
      </c>
      <c r="B1393" s="3" t="s">
        <v>2391</v>
      </c>
      <c r="C1393" s="3" t="s">
        <v>2684</v>
      </c>
      <c r="D1393" s="10" t="s">
        <v>4689</v>
      </c>
    </row>
    <row r="1394" spans="1:4" ht="15.75" x14ac:dyDescent="0.25">
      <c r="A1394" s="10" t="s">
        <v>880</v>
      </c>
      <c r="B1394" s="3" t="s">
        <v>2388</v>
      </c>
      <c r="C1394" s="3" t="s">
        <v>4690</v>
      </c>
      <c r="D1394" s="10" t="s">
        <v>4691</v>
      </c>
    </row>
    <row r="1395" spans="1:4" ht="15.75" x14ac:dyDescent="0.25">
      <c r="A1395" s="10" t="s">
        <v>882</v>
      </c>
      <c r="B1395" s="3" t="s">
        <v>2388</v>
      </c>
      <c r="C1395" s="3" t="s">
        <v>4692</v>
      </c>
      <c r="D1395" s="10" t="s">
        <v>4693</v>
      </c>
    </row>
    <row r="1396" spans="1:4" ht="15.75" x14ac:dyDescent="0.25">
      <c r="A1396" s="10" t="s">
        <v>884</v>
      </c>
      <c r="B1396" s="3" t="s">
        <v>2391</v>
      </c>
      <c r="C1396" s="3" t="s">
        <v>2582</v>
      </c>
      <c r="D1396" s="10" t="s">
        <v>4694</v>
      </c>
    </row>
    <row r="1397" spans="1:4" ht="15.75" x14ac:dyDescent="0.25">
      <c r="A1397" s="10" t="s">
        <v>886</v>
      </c>
      <c r="B1397" s="3" t="s">
        <v>2391</v>
      </c>
      <c r="C1397" s="3" t="s">
        <v>2582</v>
      </c>
      <c r="D1397" s="10" t="s">
        <v>4695</v>
      </c>
    </row>
    <row r="1398" spans="1:4" ht="15.75" x14ac:dyDescent="0.25">
      <c r="A1398" s="10" t="s">
        <v>888</v>
      </c>
      <c r="B1398" s="3" t="s">
        <v>2388</v>
      </c>
      <c r="C1398" s="3" t="s">
        <v>4696</v>
      </c>
      <c r="D1398" s="10" t="s">
        <v>4697</v>
      </c>
    </row>
    <row r="1399" spans="1:4" ht="15.75" x14ac:dyDescent="0.25">
      <c r="A1399" s="10" t="s">
        <v>890</v>
      </c>
      <c r="B1399" s="3" t="s">
        <v>3263</v>
      </c>
      <c r="C1399" s="3" t="s">
        <v>4698</v>
      </c>
      <c r="D1399" s="10" t="s">
        <v>4699</v>
      </c>
    </row>
    <row r="1400" spans="1:4" ht="15.75" x14ac:dyDescent="0.25">
      <c r="A1400" s="10" t="s">
        <v>892</v>
      </c>
      <c r="B1400" s="3" t="s">
        <v>2388</v>
      </c>
      <c r="C1400" s="3" t="s">
        <v>2858</v>
      </c>
      <c r="D1400" s="10" t="s">
        <v>4700</v>
      </c>
    </row>
    <row r="1401" spans="1:4" ht="15.75" x14ac:dyDescent="0.25">
      <c r="A1401" s="10" t="s">
        <v>896</v>
      </c>
      <c r="B1401" s="3" t="s">
        <v>2388</v>
      </c>
      <c r="C1401" s="3" t="s">
        <v>3668</v>
      </c>
      <c r="D1401" s="10" t="s">
        <v>4701</v>
      </c>
    </row>
    <row r="1402" spans="1:4" ht="15.75" x14ac:dyDescent="0.25">
      <c r="A1402" s="10" t="s">
        <v>898</v>
      </c>
      <c r="B1402" s="3" t="s">
        <v>2388</v>
      </c>
      <c r="C1402" s="3" t="s">
        <v>4702</v>
      </c>
      <c r="D1402" s="10" t="s">
        <v>4397</v>
      </c>
    </row>
    <row r="1403" spans="1:4" ht="15.75" x14ac:dyDescent="0.25">
      <c r="A1403" s="10" t="s">
        <v>900</v>
      </c>
      <c r="B1403" s="3" t="s">
        <v>2388</v>
      </c>
      <c r="C1403" s="3" t="s">
        <v>2500</v>
      </c>
      <c r="D1403" s="10" t="s">
        <v>4703</v>
      </c>
    </row>
    <row r="1404" spans="1:4" ht="15.75" x14ac:dyDescent="0.25">
      <c r="A1404" s="10" t="s">
        <v>902</v>
      </c>
      <c r="B1404" s="3" t="s">
        <v>2388</v>
      </c>
      <c r="C1404" s="3" t="s">
        <v>3518</v>
      </c>
      <c r="D1404" s="10" t="s">
        <v>4704</v>
      </c>
    </row>
    <row r="1405" spans="1:4" ht="15.75" x14ac:dyDescent="0.25">
      <c r="A1405" s="10" t="s">
        <v>904</v>
      </c>
      <c r="B1405" s="3" t="s">
        <v>2388</v>
      </c>
      <c r="C1405" s="3" t="s">
        <v>4705</v>
      </c>
      <c r="D1405" s="10" t="s">
        <v>4706</v>
      </c>
    </row>
    <row r="1406" spans="1:4" ht="15.75" x14ac:dyDescent="0.25">
      <c r="A1406" s="10" t="s">
        <v>906</v>
      </c>
      <c r="B1406" s="3" t="s">
        <v>2388</v>
      </c>
      <c r="C1406" s="3" t="s">
        <v>4707</v>
      </c>
      <c r="D1406" s="10" t="s">
        <v>4708</v>
      </c>
    </row>
    <row r="1407" spans="1:4" ht="15.75" x14ac:dyDescent="0.25">
      <c r="A1407" s="10" t="s">
        <v>908</v>
      </c>
      <c r="B1407" s="3" t="s">
        <v>2391</v>
      </c>
      <c r="C1407" s="3" t="s">
        <v>2440</v>
      </c>
      <c r="D1407" s="10" t="s">
        <v>4709</v>
      </c>
    </row>
    <row r="1408" spans="1:4" ht="15.75" x14ac:dyDescent="0.25">
      <c r="A1408" s="10" t="s">
        <v>910</v>
      </c>
      <c r="B1408" s="3" t="s">
        <v>2388</v>
      </c>
      <c r="C1408" s="3" t="s">
        <v>3668</v>
      </c>
      <c r="D1408" s="10" t="s">
        <v>4710</v>
      </c>
    </row>
    <row r="1409" spans="1:4" ht="15.75" x14ac:dyDescent="0.25">
      <c r="A1409" s="10" t="s">
        <v>912</v>
      </c>
      <c r="B1409" s="3" t="s">
        <v>2391</v>
      </c>
      <c r="C1409" s="3" t="s">
        <v>2476</v>
      </c>
      <c r="D1409" s="10" t="s">
        <v>4711</v>
      </c>
    </row>
    <row r="1410" spans="1:4" ht="15.75" x14ac:dyDescent="0.25">
      <c r="A1410" s="10" t="s">
        <v>914</v>
      </c>
      <c r="B1410" s="3" t="s">
        <v>2391</v>
      </c>
      <c r="C1410" s="3" t="s">
        <v>2392</v>
      </c>
      <c r="D1410" s="10" t="s">
        <v>4712</v>
      </c>
    </row>
    <row r="1411" spans="1:4" ht="15.75" x14ac:dyDescent="0.25">
      <c r="A1411" s="10" t="s">
        <v>917</v>
      </c>
      <c r="B1411" s="3" t="s">
        <v>2391</v>
      </c>
      <c r="C1411" s="3" t="s">
        <v>4713</v>
      </c>
      <c r="D1411" s="10" t="s">
        <v>4714</v>
      </c>
    </row>
    <row r="1412" spans="1:4" ht="15.75" x14ac:dyDescent="0.25">
      <c r="A1412" s="10" t="s">
        <v>919</v>
      </c>
      <c r="B1412" s="3" t="s">
        <v>2388</v>
      </c>
      <c r="C1412" s="3" t="s">
        <v>4715</v>
      </c>
      <c r="D1412" s="10" t="s">
        <v>4260</v>
      </c>
    </row>
    <row r="1413" spans="1:4" ht="15.75" x14ac:dyDescent="0.25">
      <c r="A1413" s="10" t="s">
        <v>921</v>
      </c>
      <c r="B1413" s="3" t="s">
        <v>2388</v>
      </c>
      <c r="C1413" s="3" t="s">
        <v>4660</v>
      </c>
      <c r="D1413" s="10" t="s">
        <v>4716</v>
      </c>
    </row>
    <row r="1414" spans="1:4" ht="15.75" x14ac:dyDescent="0.25">
      <c r="A1414" s="10" t="s">
        <v>923</v>
      </c>
      <c r="B1414" s="3" t="s">
        <v>2388</v>
      </c>
      <c r="C1414" s="3" t="s">
        <v>4717</v>
      </c>
      <c r="D1414" s="10" t="s">
        <v>4442</v>
      </c>
    </row>
    <row r="1415" spans="1:4" ht="15.75" x14ac:dyDescent="0.25">
      <c r="A1415" s="10" t="s">
        <v>925</v>
      </c>
      <c r="B1415" s="3" t="s">
        <v>2391</v>
      </c>
      <c r="C1415" s="3" t="s">
        <v>2688</v>
      </c>
      <c r="D1415" s="10" t="s">
        <v>4718</v>
      </c>
    </row>
    <row r="1416" spans="1:4" ht="15.75" x14ac:dyDescent="0.25">
      <c r="A1416" s="10" t="s">
        <v>927</v>
      </c>
      <c r="B1416" s="3" t="s">
        <v>2391</v>
      </c>
      <c r="C1416" s="3" t="s">
        <v>4719</v>
      </c>
      <c r="D1416" s="10" t="s">
        <v>4720</v>
      </c>
    </row>
    <row r="1417" spans="1:4" ht="15.75" x14ac:dyDescent="0.25">
      <c r="A1417" s="10" t="s">
        <v>929</v>
      </c>
      <c r="B1417" s="3" t="s">
        <v>2391</v>
      </c>
      <c r="C1417" s="3" t="s">
        <v>2551</v>
      </c>
      <c r="D1417" s="10" t="s">
        <v>4721</v>
      </c>
    </row>
    <row r="1418" spans="1:4" ht="15.75" x14ac:dyDescent="0.25">
      <c r="A1418" s="10" t="s">
        <v>931</v>
      </c>
      <c r="B1418" s="3" t="s">
        <v>2388</v>
      </c>
      <c r="C1418" s="3" t="s">
        <v>4722</v>
      </c>
      <c r="D1418" s="10" t="s">
        <v>4723</v>
      </c>
    </row>
    <row r="1419" spans="1:4" ht="15.75" x14ac:dyDescent="0.25">
      <c r="A1419" s="10" t="s">
        <v>933</v>
      </c>
      <c r="B1419" s="3" t="s">
        <v>3263</v>
      </c>
      <c r="C1419" s="3" t="s">
        <v>2598</v>
      </c>
      <c r="D1419" s="10" t="s">
        <v>4724</v>
      </c>
    </row>
    <row r="1420" spans="1:4" ht="15.75" x14ac:dyDescent="0.25">
      <c r="A1420" s="10" t="s">
        <v>935</v>
      </c>
      <c r="B1420" s="3" t="s">
        <v>2391</v>
      </c>
      <c r="C1420" s="3" t="s">
        <v>2901</v>
      </c>
      <c r="D1420" s="10" t="s">
        <v>4725</v>
      </c>
    </row>
    <row r="1421" spans="1:4" ht="15.75" x14ac:dyDescent="0.25">
      <c r="A1421" s="10" t="s">
        <v>938</v>
      </c>
      <c r="B1421" s="3" t="s">
        <v>2391</v>
      </c>
      <c r="C1421" s="3" t="s">
        <v>4726</v>
      </c>
      <c r="D1421" s="10" t="s">
        <v>4727</v>
      </c>
    </row>
    <row r="1422" spans="1:4" ht="15.75" x14ac:dyDescent="0.25">
      <c r="A1422" s="10" t="s">
        <v>940</v>
      </c>
      <c r="B1422" s="3" t="s">
        <v>2388</v>
      </c>
      <c r="C1422" s="3" t="s">
        <v>4728</v>
      </c>
      <c r="D1422" s="10" t="s">
        <v>4729</v>
      </c>
    </row>
    <row r="1423" spans="1:4" ht="15.75" x14ac:dyDescent="0.25">
      <c r="A1423" s="10" t="s">
        <v>942</v>
      </c>
      <c r="B1423" s="3" t="s">
        <v>2391</v>
      </c>
      <c r="C1423" s="3" t="s">
        <v>4730</v>
      </c>
      <c r="D1423" s="10" t="s">
        <v>4731</v>
      </c>
    </row>
    <row r="1424" spans="1:4" ht="15.75" x14ac:dyDescent="0.25">
      <c r="A1424" s="10" t="s">
        <v>944</v>
      </c>
      <c r="B1424" s="3" t="s">
        <v>2391</v>
      </c>
      <c r="C1424" s="3" t="s">
        <v>4732</v>
      </c>
      <c r="D1424" s="10" t="s">
        <v>4733</v>
      </c>
    </row>
    <row r="1425" spans="1:4" ht="15.75" x14ac:dyDescent="0.25">
      <c r="A1425" s="10" t="s">
        <v>946</v>
      </c>
      <c r="B1425" s="3" t="s">
        <v>2388</v>
      </c>
      <c r="C1425" s="3" t="s">
        <v>4734</v>
      </c>
      <c r="D1425" s="10" t="s">
        <v>4735</v>
      </c>
    </row>
    <row r="1426" spans="1:4" ht="15.75" x14ac:dyDescent="0.25">
      <c r="A1426" s="10" t="s">
        <v>948</v>
      </c>
      <c r="B1426" s="3" t="s">
        <v>2391</v>
      </c>
      <c r="C1426" s="3" t="s">
        <v>4736</v>
      </c>
      <c r="D1426" s="10" t="s">
        <v>4737</v>
      </c>
    </row>
    <row r="1427" spans="1:4" ht="15.75" x14ac:dyDescent="0.25">
      <c r="A1427" s="10" t="s">
        <v>950</v>
      </c>
      <c r="B1427" s="3" t="s">
        <v>2391</v>
      </c>
      <c r="C1427" s="3" t="s">
        <v>2402</v>
      </c>
      <c r="D1427" s="10" t="s">
        <v>4738</v>
      </c>
    </row>
    <row r="1428" spans="1:4" ht="15.75" x14ac:dyDescent="0.25">
      <c r="A1428" s="10" t="s">
        <v>952</v>
      </c>
      <c r="B1428" s="3" t="s">
        <v>2388</v>
      </c>
      <c r="C1428" s="3" t="s">
        <v>4739</v>
      </c>
      <c r="D1428" s="10" t="s">
        <v>2939</v>
      </c>
    </row>
    <row r="1429" spans="1:4" ht="15.75" x14ac:dyDescent="0.25">
      <c r="A1429" s="10" t="s">
        <v>954</v>
      </c>
      <c r="B1429" s="3" t="s">
        <v>2388</v>
      </c>
      <c r="C1429" s="3" t="s">
        <v>4740</v>
      </c>
      <c r="D1429" s="10" t="s">
        <v>4741</v>
      </c>
    </row>
    <row r="1430" spans="1:4" ht="15.75" x14ac:dyDescent="0.25">
      <c r="A1430" s="10" t="s">
        <v>956</v>
      </c>
      <c r="B1430" s="3" t="s">
        <v>2388</v>
      </c>
      <c r="C1430" s="3" t="s">
        <v>3224</v>
      </c>
      <c r="D1430" s="10" t="s">
        <v>2514</v>
      </c>
    </row>
    <row r="1431" spans="1:4" ht="15.75" x14ac:dyDescent="0.25">
      <c r="A1431" s="10" t="s">
        <v>959</v>
      </c>
      <c r="B1431" s="3" t="s">
        <v>2391</v>
      </c>
      <c r="C1431" s="3" t="s">
        <v>4742</v>
      </c>
      <c r="D1431" s="10" t="s">
        <v>4743</v>
      </c>
    </row>
    <row r="1432" spans="1:4" ht="15.75" x14ac:dyDescent="0.25">
      <c r="A1432" s="10" t="s">
        <v>961</v>
      </c>
      <c r="B1432" s="3" t="s">
        <v>3263</v>
      </c>
      <c r="C1432" s="3" t="s">
        <v>4744</v>
      </c>
      <c r="D1432" s="10" t="s">
        <v>4745</v>
      </c>
    </row>
    <row r="1433" spans="1:4" ht="15.75" x14ac:dyDescent="0.25">
      <c r="A1433" s="10" t="s">
        <v>963</v>
      </c>
      <c r="B1433" s="3" t="s">
        <v>2388</v>
      </c>
      <c r="C1433" s="3" t="s">
        <v>2434</v>
      </c>
      <c r="D1433" s="10" t="s">
        <v>4746</v>
      </c>
    </row>
    <row r="1434" spans="1:4" ht="15.75" x14ac:dyDescent="0.25">
      <c r="A1434" s="10" t="s">
        <v>965</v>
      </c>
      <c r="B1434" s="3" t="s">
        <v>2388</v>
      </c>
      <c r="C1434" s="3" t="s">
        <v>4747</v>
      </c>
      <c r="D1434" s="10" t="s">
        <v>4748</v>
      </c>
    </row>
    <row r="1435" spans="1:4" ht="15.75" x14ac:dyDescent="0.25">
      <c r="A1435" s="10" t="s">
        <v>967</v>
      </c>
      <c r="B1435" s="3" t="s">
        <v>2388</v>
      </c>
      <c r="C1435" s="3" t="s">
        <v>3023</v>
      </c>
      <c r="D1435" s="10" t="s">
        <v>4749</v>
      </c>
    </row>
    <row r="1436" spans="1:4" ht="15.75" x14ac:dyDescent="0.25">
      <c r="A1436" s="10" t="s">
        <v>969</v>
      </c>
      <c r="B1436" s="3" t="s">
        <v>2388</v>
      </c>
      <c r="C1436" s="3" t="s">
        <v>4750</v>
      </c>
      <c r="D1436" s="10" t="s">
        <v>2963</v>
      </c>
    </row>
    <row r="1437" spans="1:4" ht="15.75" x14ac:dyDescent="0.25">
      <c r="A1437" s="10" t="s">
        <v>971</v>
      </c>
      <c r="B1437" s="3" t="s">
        <v>2391</v>
      </c>
      <c r="C1437" s="3" t="s">
        <v>4751</v>
      </c>
      <c r="D1437" s="10" t="s">
        <v>4752</v>
      </c>
    </row>
    <row r="1438" spans="1:4" ht="15.75" x14ac:dyDescent="0.25">
      <c r="A1438" s="10" t="s">
        <v>973</v>
      </c>
      <c r="B1438" s="3" t="s">
        <v>2388</v>
      </c>
      <c r="C1438" s="3" t="s">
        <v>3935</v>
      </c>
      <c r="D1438" s="10" t="s">
        <v>4753</v>
      </c>
    </row>
    <row r="1439" spans="1:4" ht="15.75" x14ac:dyDescent="0.25">
      <c r="A1439" s="10" t="s">
        <v>975</v>
      </c>
      <c r="B1439" s="3" t="s">
        <v>2388</v>
      </c>
      <c r="C1439" s="3" t="s">
        <v>2944</v>
      </c>
      <c r="D1439" s="10" t="s">
        <v>4754</v>
      </c>
    </row>
    <row r="1440" spans="1:4" ht="15.75" x14ac:dyDescent="0.25">
      <c r="A1440" s="10" t="s">
        <v>977</v>
      </c>
      <c r="B1440" s="3" t="s">
        <v>2388</v>
      </c>
      <c r="C1440" s="3" t="s">
        <v>3730</v>
      </c>
      <c r="D1440" s="10" t="s">
        <v>4755</v>
      </c>
    </row>
    <row r="1441" spans="1:4" ht="15.75" x14ac:dyDescent="0.25">
      <c r="A1441" s="10" t="s">
        <v>980</v>
      </c>
      <c r="B1441" s="3" t="s">
        <v>2388</v>
      </c>
      <c r="C1441" s="3" t="s">
        <v>4756</v>
      </c>
      <c r="D1441" s="10" t="s">
        <v>4757</v>
      </c>
    </row>
    <row r="1442" spans="1:4" ht="15.75" x14ac:dyDescent="0.25">
      <c r="A1442" s="10" t="s">
        <v>982</v>
      </c>
      <c r="B1442" s="3" t="s">
        <v>2388</v>
      </c>
      <c r="C1442" s="3" t="s">
        <v>4758</v>
      </c>
      <c r="D1442" s="10" t="s">
        <v>2667</v>
      </c>
    </row>
    <row r="1443" spans="1:4" ht="15.75" x14ac:dyDescent="0.25">
      <c r="A1443" s="10" t="s">
        <v>984</v>
      </c>
      <c r="B1443" s="3" t="s">
        <v>2391</v>
      </c>
      <c r="C1443" s="3" t="s">
        <v>2551</v>
      </c>
      <c r="D1443" s="10" t="s">
        <v>4759</v>
      </c>
    </row>
    <row r="1444" spans="1:4" ht="15.75" x14ac:dyDescent="0.25">
      <c r="A1444" s="10" t="s">
        <v>986</v>
      </c>
      <c r="B1444" s="3" t="s">
        <v>2388</v>
      </c>
      <c r="C1444" s="3" t="s">
        <v>3272</v>
      </c>
      <c r="D1444" s="10" t="s">
        <v>4760</v>
      </c>
    </row>
    <row r="1445" spans="1:4" ht="15.75" x14ac:dyDescent="0.25">
      <c r="A1445" s="10" t="s">
        <v>988</v>
      </c>
      <c r="B1445" s="3" t="s">
        <v>2388</v>
      </c>
      <c r="C1445" s="3" t="s">
        <v>4761</v>
      </c>
      <c r="D1445" s="10" t="s">
        <v>2401</v>
      </c>
    </row>
    <row r="1446" spans="1:4" ht="15.75" x14ac:dyDescent="0.25">
      <c r="A1446" s="10" t="s">
        <v>990</v>
      </c>
      <c r="B1446" s="3" t="s">
        <v>2391</v>
      </c>
      <c r="C1446" s="3" t="s">
        <v>4762</v>
      </c>
      <c r="D1446" s="10" t="s">
        <v>4763</v>
      </c>
    </row>
    <row r="1447" spans="1:4" ht="15.75" x14ac:dyDescent="0.25">
      <c r="A1447" s="10" t="s">
        <v>992</v>
      </c>
      <c r="B1447" s="3" t="s">
        <v>2388</v>
      </c>
      <c r="C1447" s="3" t="s">
        <v>2789</v>
      </c>
      <c r="D1447" s="10" t="s">
        <v>2520</v>
      </c>
    </row>
    <row r="1448" spans="1:4" ht="15.75" x14ac:dyDescent="0.25">
      <c r="A1448" s="10" t="s">
        <v>994</v>
      </c>
      <c r="B1448" s="3" t="s">
        <v>2388</v>
      </c>
      <c r="C1448" s="3" t="s">
        <v>3853</v>
      </c>
      <c r="D1448" s="10" t="s">
        <v>4764</v>
      </c>
    </row>
    <row r="1449" spans="1:4" ht="15.75" x14ac:dyDescent="0.25">
      <c r="A1449" s="10" t="s">
        <v>996</v>
      </c>
      <c r="B1449" s="3" t="s">
        <v>2388</v>
      </c>
      <c r="C1449" s="3" t="s">
        <v>4765</v>
      </c>
      <c r="D1449" s="10" t="s">
        <v>4766</v>
      </c>
    </row>
    <row r="1450" spans="1:4" ht="15.75" x14ac:dyDescent="0.25">
      <c r="A1450" s="10" t="s">
        <v>998</v>
      </c>
      <c r="B1450" s="3" t="s">
        <v>2388</v>
      </c>
      <c r="C1450" s="3" t="s">
        <v>4767</v>
      </c>
      <c r="D1450" s="10" t="s">
        <v>4768</v>
      </c>
    </row>
    <row r="1451" spans="1:4" ht="15.75" x14ac:dyDescent="0.25">
      <c r="A1451" s="10" t="s">
        <v>1001</v>
      </c>
      <c r="B1451" s="3" t="s">
        <v>2388</v>
      </c>
      <c r="C1451" s="3" t="s">
        <v>4769</v>
      </c>
      <c r="D1451" s="10" t="s">
        <v>4770</v>
      </c>
    </row>
    <row r="1452" spans="1:4" ht="15.75" x14ac:dyDescent="0.25">
      <c r="A1452" s="10" t="s">
        <v>1003</v>
      </c>
      <c r="B1452" s="3" t="s">
        <v>2391</v>
      </c>
      <c r="C1452" s="3" t="s">
        <v>4771</v>
      </c>
      <c r="D1452" s="10" t="s">
        <v>4772</v>
      </c>
    </row>
    <row r="1453" spans="1:4" ht="15.75" x14ac:dyDescent="0.25">
      <c r="A1453" s="10" t="s">
        <v>1005</v>
      </c>
      <c r="B1453" s="3" t="s">
        <v>2391</v>
      </c>
      <c r="C1453" s="3" t="s">
        <v>2440</v>
      </c>
      <c r="D1453" s="10" t="s">
        <v>4773</v>
      </c>
    </row>
    <row r="1454" spans="1:4" ht="15.75" x14ac:dyDescent="0.25">
      <c r="A1454" s="10" t="s">
        <v>1007</v>
      </c>
      <c r="B1454" s="3" t="s">
        <v>2391</v>
      </c>
      <c r="C1454" s="3" t="s">
        <v>3739</v>
      </c>
      <c r="D1454" s="10" t="s">
        <v>4774</v>
      </c>
    </row>
    <row r="1455" spans="1:4" ht="15.75" x14ac:dyDescent="0.25">
      <c r="A1455" s="10" t="s">
        <v>1009</v>
      </c>
      <c r="B1455" s="3" t="s">
        <v>2391</v>
      </c>
      <c r="C1455" s="3" t="s">
        <v>4775</v>
      </c>
      <c r="D1455" s="10" t="s">
        <v>4776</v>
      </c>
    </row>
    <row r="1456" spans="1:4" ht="15.75" x14ac:dyDescent="0.25">
      <c r="A1456" s="10" t="s">
        <v>1011</v>
      </c>
      <c r="B1456" s="3" t="s">
        <v>2391</v>
      </c>
      <c r="C1456" s="3" t="s">
        <v>4777</v>
      </c>
      <c r="D1456" s="10" t="s">
        <v>4778</v>
      </c>
    </row>
    <row r="1457" spans="1:4" ht="15.75" x14ac:dyDescent="0.25">
      <c r="A1457" s="10" t="s">
        <v>1013</v>
      </c>
      <c r="B1457" s="3" t="s">
        <v>2391</v>
      </c>
      <c r="C1457" s="3" t="s">
        <v>4779</v>
      </c>
      <c r="D1457" s="10" t="s">
        <v>3044</v>
      </c>
    </row>
    <row r="1458" spans="1:4" ht="15.75" x14ac:dyDescent="0.25">
      <c r="A1458" s="10" t="s">
        <v>1015</v>
      </c>
      <c r="B1458" s="3" t="s">
        <v>2388</v>
      </c>
      <c r="C1458" s="3" t="s">
        <v>4780</v>
      </c>
      <c r="D1458" s="10" t="s">
        <v>4781</v>
      </c>
    </row>
    <row r="1459" spans="1:4" ht="15.75" x14ac:dyDescent="0.25">
      <c r="A1459" s="10" t="s">
        <v>1017</v>
      </c>
      <c r="B1459" s="3" t="s">
        <v>2388</v>
      </c>
      <c r="C1459" s="3" t="s">
        <v>2858</v>
      </c>
      <c r="D1459" s="10" t="s">
        <v>4782</v>
      </c>
    </row>
    <row r="1460" spans="1:4" ht="15.75" x14ac:dyDescent="0.25">
      <c r="A1460" s="10" t="s">
        <v>1019</v>
      </c>
      <c r="B1460" s="3" t="s">
        <v>2391</v>
      </c>
      <c r="C1460" s="3" t="s">
        <v>4783</v>
      </c>
      <c r="D1460" s="10" t="s">
        <v>4784</v>
      </c>
    </row>
    <row r="1461" spans="1:4" ht="15.75" x14ac:dyDescent="0.25">
      <c r="A1461" s="10" t="s">
        <v>1022</v>
      </c>
      <c r="B1461" s="3" t="s">
        <v>2391</v>
      </c>
      <c r="C1461" s="3" t="s">
        <v>4785</v>
      </c>
      <c r="D1461" s="10" t="s">
        <v>3781</v>
      </c>
    </row>
    <row r="1462" spans="1:4" ht="15.75" x14ac:dyDescent="0.25">
      <c r="A1462" s="10" t="s">
        <v>1024</v>
      </c>
      <c r="B1462" s="3" t="s">
        <v>2388</v>
      </c>
      <c r="C1462" s="3" t="s">
        <v>3333</v>
      </c>
      <c r="D1462" s="10" t="s">
        <v>2933</v>
      </c>
    </row>
    <row r="1463" spans="1:4" ht="15.75" x14ac:dyDescent="0.25">
      <c r="A1463" s="10" t="s">
        <v>1026</v>
      </c>
      <c r="B1463" s="3" t="s">
        <v>2388</v>
      </c>
      <c r="C1463" s="3" t="s">
        <v>4786</v>
      </c>
      <c r="D1463" s="10" t="s">
        <v>2817</v>
      </c>
    </row>
    <row r="1464" spans="1:4" ht="15.75" x14ac:dyDescent="0.25">
      <c r="A1464" s="10" t="s">
        <v>1028</v>
      </c>
      <c r="B1464" s="3" t="s">
        <v>2391</v>
      </c>
      <c r="C1464" s="3" t="s">
        <v>2870</v>
      </c>
      <c r="D1464" s="10" t="s">
        <v>4787</v>
      </c>
    </row>
    <row r="1465" spans="1:4" ht="15.75" x14ac:dyDescent="0.25">
      <c r="A1465" s="10" t="s">
        <v>1030</v>
      </c>
      <c r="B1465" s="3" t="s">
        <v>2391</v>
      </c>
      <c r="C1465" s="3" t="s">
        <v>4788</v>
      </c>
      <c r="D1465" s="10" t="s">
        <v>4789</v>
      </c>
    </row>
    <row r="1466" spans="1:4" ht="15.75" x14ac:dyDescent="0.25">
      <c r="A1466" s="10" t="s">
        <v>1032</v>
      </c>
      <c r="B1466" s="3" t="s">
        <v>2388</v>
      </c>
      <c r="C1466" s="3" t="s">
        <v>4790</v>
      </c>
      <c r="D1466" s="10" t="s">
        <v>2898</v>
      </c>
    </row>
    <row r="1467" spans="1:4" ht="15.75" x14ac:dyDescent="0.25">
      <c r="A1467" s="10" t="s">
        <v>1034</v>
      </c>
      <c r="B1467" s="3" t="s">
        <v>2391</v>
      </c>
      <c r="C1467" s="3" t="s">
        <v>4791</v>
      </c>
      <c r="D1467" s="10" t="s">
        <v>3207</v>
      </c>
    </row>
    <row r="1468" spans="1:4" ht="15.75" x14ac:dyDescent="0.25">
      <c r="A1468" s="10" t="s">
        <v>1036</v>
      </c>
      <c r="B1468" s="3" t="s">
        <v>2391</v>
      </c>
      <c r="C1468" s="3" t="s">
        <v>4792</v>
      </c>
      <c r="D1468" s="10" t="s">
        <v>4793</v>
      </c>
    </row>
    <row r="1469" spans="1:4" ht="15.75" x14ac:dyDescent="0.25">
      <c r="A1469" s="10" t="s">
        <v>1038</v>
      </c>
      <c r="B1469" s="3" t="s">
        <v>2391</v>
      </c>
      <c r="C1469" s="3" t="s">
        <v>4794</v>
      </c>
      <c r="D1469" s="10" t="s">
        <v>4795</v>
      </c>
    </row>
    <row r="1470" spans="1:4" ht="15.75" x14ac:dyDescent="0.25">
      <c r="A1470" s="10" t="s">
        <v>1040</v>
      </c>
      <c r="B1470" s="3" t="s">
        <v>2391</v>
      </c>
      <c r="C1470" s="3" t="s">
        <v>2824</v>
      </c>
      <c r="D1470" s="10" t="s">
        <v>4796</v>
      </c>
    </row>
    <row r="1471" spans="1:4" ht="15.75" x14ac:dyDescent="0.25">
      <c r="A1471" s="10" t="s">
        <v>1043</v>
      </c>
      <c r="B1471" s="3" t="s">
        <v>2388</v>
      </c>
      <c r="C1471" s="3" t="s">
        <v>4797</v>
      </c>
      <c r="D1471" s="10" t="s">
        <v>4798</v>
      </c>
    </row>
    <row r="1472" spans="1:4" ht="15.75" x14ac:dyDescent="0.25">
      <c r="A1472" s="10" t="s">
        <v>1045</v>
      </c>
      <c r="B1472" s="3" t="s">
        <v>2391</v>
      </c>
      <c r="C1472" s="3" t="s">
        <v>4799</v>
      </c>
      <c r="D1472" s="10" t="s">
        <v>4800</v>
      </c>
    </row>
    <row r="1473" spans="1:4" ht="15.75" x14ac:dyDescent="0.25">
      <c r="A1473" s="10" t="s">
        <v>1047</v>
      </c>
      <c r="B1473" s="3" t="s">
        <v>2388</v>
      </c>
      <c r="C1473" s="3" t="s">
        <v>3123</v>
      </c>
      <c r="D1473" s="10" t="s">
        <v>4801</v>
      </c>
    </row>
    <row r="1474" spans="1:4" ht="15.75" x14ac:dyDescent="0.25">
      <c r="A1474" s="10" t="s">
        <v>1049</v>
      </c>
      <c r="B1474" s="3" t="s">
        <v>2391</v>
      </c>
      <c r="C1474" s="3" t="s">
        <v>3653</v>
      </c>
      <c r="D1474" s="10" t="s">
        <v>4802</v>
      </c>
    </row>
    <row r="1475" spans="1:4" ht="15.75" x14ac:dyDescent="0.25">
      <c r="A1475" s="10" t="s">
        <v>1051</v>
      </c>
      <c r="B1475" s="3" t="s">
        <v>2391</v>
      </c>
      <c r="C1475" s="3" t="s">
        <v>4803</v>
      </c>
      <c r="D1475" s="10" t="s">
        <v>4804</v>
      </c>
    </row>
    <row r="1476" spans="1:4" ht="15.75" x14ac:dyDescent="0.25">
      <c r="A1476" s="10" t="s">
        <v>1053</v>
      </c>
      <c r="B1476" s="3" t="s">
        <v>2388</v>
      </c>
      <c r="C1476" s="3" t="s">
        <v>4805</v>
      </c>
      <c r="D1476" s="10" t="s">
        <v>4806</v>
      </c>
    </row>
    <row r="1477" spans="1:4" ht="15.75" x14ac:dyDescent="0.25">
      <c r="A1477" s="10" t="s">
        <v>1055</v>
      </c>
      <c r="B1477" s="3" t="s">
        <v>2391</v>
      </c>
      <c r="C1477" s="3" t="s">
        <v>4807</v>
      </c>
      <c r="D1477" s="10" t="s">
        <v>4808</v>
      </c>
    </row>
    <row r="1478" spans="1:4" ht="15.75" x14ac:dyDescent="0.25">
      <c r="A1478" s="10" t="s">
        <v>1057</v>
      </c>
      <c r="B1478" s="3" t="s">
        <v>2388</v>
      </c>
      <c r="C1478" s="3" t="s">
        <v>4547</v>
      </c>
      <c r="D1478" s="10" t="s">
        <v>4809</v>
      </c>
    </row>
    <row r="1479" spans="1:4" ht="15.75" x14ac:dyDescent="0.25">
      <c r="A1479" s="10" t="s">
        <v>1059</v>
      </c>
      <c r="B1479" s="3" t="s">
        <v>2391</v>
      </c>
      <c r="C1479" s="3" t="s">
        <v>4810</v>
      </c>
      <c r="D1479" s="10" t="s">
        <v>4811</v>
      </c>
    </row>
    <row r="1480" spans="1:4" ht="15.75" x14ac:dyDescent="0.25">
      <c r="A1480" s="10" t="s">
        <v>1061</v>
      </c>
      <c r="B1480" s="3" t="s">
        <v>2391</v>
      </c>
      <c r="C1480" s="3" t="s">
        <v>4812</v>
      </c>
      <c r="D1480" s="10" t="s">
        <v>4813</v>
      </c>
    </row>
    <row r="1481" spans="1:4" ht="15.75" x14ac:dyDescent="0.25">
      <c r="A1481" s="10" t="s">
        <v>1064</v>
      </c>
      <c r="B1481" s="3" t="s">
        <v>2388</v>
      </c>
      <c r="C1481" s="3" t="s">
        <v>4814</v>
      </c>
      <c r="D1481" s="10" t="s">
        <v>4815</v>
      </c>
    </row>
    <row r="1482" spans="1:4" ht="15.75" x14ac:dyDescent="0.25">
      <c r="A1482" s="10" t="s">
        <v>1066</v>
      </c>
      <c r="B1482" s="3" t="s">
        <v>2391</v>
      </c>
      <c r="C1482" s="3" t="s">
        <v>2906</v>
      </c>
      <c r="D1482" s="10" t="s">
        <v>4816</v>
      </c>
    </row>
    <row r="1483" spans="1:4" ht="15.75" x14ac:dyDescent="0.25">
      <c r="A1483" s="10" t="s">
        <v>1068</v>
      </c>
      <c r="B1483" s="3" t="s">
        <v>2388</v>
      </c>
      <c r="C1483" s="3" t="s">
        <v>4817</v>
      </c>
      <c r="D1483" s="10" t="s">
        <v>4626</v>
      </c>
    </row>
    <row r="1484" spans="1:4" ht="15.75" x14ac:dyDescent="0.25">
      <c r="A1484" s="10" t="s">
        <v>1070</v>
      </c>
      <c r="B1484" s="3" t="s">
        <v>2391</v>
      </c>
      <c r="C1484" s="3" t="s">
        <v>4818</v>
      </c>
      <c r="D1484" s="10" t="s">
        <v>4819</v>
      </c>
    </row>
    <row r="1485" spans="1:4" ht="15.75" x14ac:dyDescent="0.25">
      <c r="A1485" s="10" t="s">
        <v>1072</v>
      </c>
      <c r="B1485" s="3" t="s">
        <v>2388</v>
      </c>
      <c r="C1485" s="3" t="s">
        <v>2510</v>
      </c>
      <c r="D1485" s="10" t="s">
        <v>4820</v>
      </c>
    </row>
    <row r="1486" spans="1:4" ht="15.75" x14ac:dyDescent="0.25">
      <c r="A1486" s="10" t="s">
        <v>1074</v>
      </c>
      <c r="B1486" s="3" t="s">
        <v>2388</v>
      </c>
      <c r="C1486" s="3" t="s">
        <v>3899</v>
      </c>
      <c r="D1486" s="10" t="s">
        <v>4821</v>
      </c>
    </row>
    <row r="1487" spans="1:4" ht="15.75" x14ac:dyDescent="0.25">
      <c r="A1487" s="10" t="s">
        <v>1076</v>
      </c>
      <c r="B1487" s="3" t="s">
        <v>2388</v>
      </c>
      <c r="C1487" s="3" t="s">
        <v>4822</v>
      </c>
      <c r="D1487" s="10" t="s">
        <v>4823</v>
      </c>
    </row>
    <row r="1488" spans="1:4" ht="15.75" x14ac:dyDescent="0.25">
      <c r="A1488" s="10" t="s">
        <v>1078</v>
      </c>
      <c r="B1488" s="3" t="s">
        <v>2388</v>
      </c>
      <c r="C1488" s="3" t="s">
        <v>4824</v>
      </c>
      <c r="D1488" s="10" t="s">
        <v>4825</v>
      </c>
    </row>
    <row r="1489" spans="1:4" ht="15.75" x14ac:dyDescent="0.25">
      <c r="A1489" s="10" t="s">
        <v>1080</v>
      </c>
      <c r="B1489" s="3" t="s">
        <v>2391</v>
      </c>
      <c r="C1489" s="3" t="s">
        <v>4826</v>
      </c>
      <c r="D1489" s="10" t="s">
        <v>4059</v>
      </c>
    </row>
    <row r="1490" spans="1:4" ht="15.75" x14ac:dyDescent="0.25">
      <c r="A1490" s="10" t="s">
        <v>1082</v>
      </c>
      <c r="B1490" s="3" t="s">
        <v>2388</v>
      </c>
      <c r="C1490" s="3" t="s">
        <v>4827</v>
      </c>
      <c r="D1490" s="10" t="s">
        <v>4828</v>
      </c>
    </row>
    <row r="1491" spans="1:4" ht="15.75" x14ac:dyDescent="0.25">
      <c r="A1491" s="10" t="s">
        <v>1085</v>
      </c>
      <c r="B1491" s="3" t="s">
        <v>2388</v>
      </c>
      <c r="C1491" s="3" t="s">
        <v>4829</v>
      </c>
      <c r="D1491" s="10" t="s">
        <v>4830</v>
      </c>
    </row>
    <row r="1492" spans="1:4" ht="15.75" x14ac:dyDescent="0.25">
      <c r="A1492" s="10" t="s">
        <v>1087</v>
      </c>
      <c r="B1492" s="3" t="s">
        <v>2388</v>
      </c>
      <c r="C1492" s="3" t="s">
        <v>4831</v>
      </c>
      <c r="D1492" s="10" t="s">
        <v>4832</v>
      </c>
    </row>
    <row r="1493" spans="1:4" ht="15.75" x14ac:dyDescent="0.25">
      <c r="A1493" s="10" t="s">
        <v>1089</v>
      </c>
      <c r="B1493" s="3" t="s">
        <v>2391</v>
      </c>
      <c r="C1493" s="3" t="s">
        <v>4833</v>
      </c>
      <c r="D1493" s="10" t="s">
        <v>4834</v>
      </c>
    </row>
    <row r="1494" spans="1:4" ht="15.75" x14ac:dyDescent="0.25">
      <c r="A1494" s="10" t="s">
        <v>1091</v>
      </c>
      <c r="B1494" s="3" t="s">
        <v>2391</v>
      </c>
      <c r="C1494" s="3" t="s">
        <v>4835</v>
      </c>
      <c r="D1494" s="10" t="s">
        <v>4836</v>
      </c>
    </row>
    <row r="1495" spans="1:4" ht="15.75" x14ac:dyDescent="0.25">
      <c r="A1495" s="10" t="s">
        <v>1093</v>
      </c>
      <c r="B1495" s="3" t="s">
        <v>2388</v>
      </c>
      <c r="C1495" s="3" t="s">
        <v>4533</v>
      </c>
      <c r="D1495" s="10" t="s">
        <v>4837</v>
      </c>
    </row>
    <row r="1496" spans="1:4" ht="15.75" x14ac:dyDescent="0.25">
      <c r="A1496" s="10" t="s">
        <v>1095</v>
      </c>
      <c r="B1496" s="3" t="s">
        <v>2391</v>
      </c>
      <c r="C1496" s="3" t="s">
        <v>4838</v>
      </c>
      <c r="D1496" s="10" t="s">
        <v>4839</v>
      </c>
    </row>
    <row r="1497" spans="1:4" ht="15.75" x14ac:dyDescent="0.25">
      <c r="A1497" s="10" t="s">
        <v>1097</v>
      </c>
      <c r="B1497" s="3" t="s">
        <v>2391</v>
      </c>
      <c r="C1497" s="3" t="s">
        <v>4840</v>
      </c>
      <c r="D1497" s="10" t="s">
        <v>4841</v>
      </c>
    </row>
    <row r="1498" spans="1:4" ht="15.75" x14ac:dyDescent="0.25">
      <c r="A1498" s="10" t="s">
        <v>1099</v>
      </c>
      <c r="B1498" s="3" t="s">
        <v>2391</v>
      </c>
      <c r="C1498" s="3" t="s">
        <v>4842</v>
      </c>
      <c r="D1498" s="10" t="s">
        <v>4843</v>
      </c>
    </row>
    <row r="1499" spans="1:4" ht="15.75" x14ac:dyDescent="0.25">
      <c r="A1499" s="10" t="s">
        <v>1101</v>
      </c>
      <c r="B1499" s="3" t="s">
        <v>2391</v>
      </c>
      <c r="C1499" s="3" t="s">
        <v>2582</v>
      </c>
      <c r="D1499" s="10" t="s">
        <v>4844</v>
      </c>
    </row>
    <row r="1500" spans="1:4" ht="15.75" x14ac:dyDescent="0.25">
      <c r="A1500" s="10" t="s">
        <v>1103</v>
      </c>
      <c r="B1500" s="3" t="s">
        <v>2388</v>
      </c>
      <c r="C1500" s="3" t="s">
        <v>4845</v>
      </c>
      <c r="D1500" s="10" t="s">
        <v>4846</v>
      </c>
    </row>
    <row r="1501" spans="1:4" ht="15.75" x14ac:dyDescent="0.25">
      <c r="A1501" s="10" t="s">
        <v>1107</v>
      </c>
      <c r="B1501" s="3" t="s">
        <v>2388</v>
      </c>
      <c r="C1501" s="3" t="s">
        <v>3574</v>
      </c>
      <c r="D1501" s="10" t="s">
        <v>4847</v>
      </c>
    </row>
    <row r="1502" spans="1:4" ht="15.75" x14ac:dyDescent="0.25">
      <c r="A1502" s="10" t="s">
        <v>1109</v>
      </c>
      <c r="B1502" s="3" t="s">
        <v>3263</v>
      </c>
      <c r="C1502" s="3" t="s">
        <v>4848</v>
      </c>
      <c r="D1502" s="10" t="s">
        <v>4849</v>
      </c>
    </row>
    <row r="1503" spans="1:4" ht="15.75" x14ac:dyDescent="0.25">
      <c r="A1503" s="10" t="s">
        <v>1111</v>
      </c>
      <c r="B1503" s="3" t="s">
        <v>2388</v>
      </c>
      <c r="C1503" s="3" t="s">
        <v>3548</v>
      </c>
      <c r="D1503" s="10" t="s">
        <v>4850</v>
      </c>
    </row>
    <row r="1504" spans="1:4" ht="15.75" x14ac:dyDescent="0.25">
      <c r="A1504" s="10" t="s">
        <v>1113</v>
      </c>
      <c r="B1504" s="3" t="s">
        <v>2388</v>
      </c>
      <c r="C1504" s="3" t="s">
        <v>4851</v>
      </c>
      <c r="D1504" s="10" t="s">
        <v>4852</v>
      </c>
    </row>
    <row r="1505" spans="1:4" ht="15.75" x14ac:dyDescent="0.25">
      <c r="A1505" s="10" t="s">
        <v>1115</v>
      </c>
      <c r="B1505" s="3" t="s">
        <v>2391</v>
      </c>
      <c r="C1505" s="3" t="s">
        <v>4853</v>
      </c>
      <c r="D1505" s="10" t="s">
        <v>3944</v>
      </c>
    </row>
    <row r="1506" spans="1:4" ht="15.75" x14ac:dyDescent="0.25">
      <c r="A1506" s="10" t="s">
        <v>1117</v>
      </c>
      <c r="B1506" s="3" t="s">
        <v>2391</v>
      </c>
      <c r="C1506" s="3" t="s">
        <v>4854</v>
      </c>
      <c r="D1506" s="10" t="s">
        <v>4855</v>
      </c>
    </row>
    <row r="1507" spans="1:4" ht="15.75" x14ac:dyDescent="0.25">
      <c r="A1507" s="10" t="s">
        <v>1119</v>
      </c>
      <c r="B1507" s="3" t="s">
        <v>2388</v>
      </c>
      <c r="C1507" s="3" t="s">
        <v>4856</v>
      </c>
      <c r="D1507" s="10" t="s">
        <v>4857</v>
      </c>
    </row>
    <row r="1508" spans="1:4" ht="15.75" x14ac:dyDescent="0.25">
      <c r="A1508" s="10" t="s">
        <v>1121</v>
      </c>
      <c r="B1508" s="3" t="s">
        <v>2391</v>
      </c>
      <c r="C1508" s="3" t="s">
        <v>4683</v>
      </c>
      <c r="D1508" s="10" t="s">
        <v>4858</v>
      </c>
    </row>
    <row r="1509" spans="1:4" ht="15.75" x14ac:dyDescent="0.25">
      <c r="A1509" s="10" t="s">
        <v>1123</v>
      </c>
      <c r="B1509" s="3" t="s">
        <v>2391</v>
      </c>
      <c r="C1509" s="3" t="s">
        <v>4859</v>
      </c>
      <c r="D1509" s="10" t="s">
        <v>3813</v>
      </c>
    </row>
    <row r="1510" spans="1:4" ht="15.75" x14ac:dyDescent="0.25">
      <c r="A1510" s="10" t="s">
        <v>1125</v>
      </c>
      <c r="B1510" s="3" t="s">
        <v>2391</v>
      </c>
      <c r="C1510" s="3" t="s">
        <v>2754</v>
      </c>
      <c r="D1510" s="10" t="s">
        <v>2710</v>
      </c>
    </row>
    <row r="1511" spans="1:4" ht="15.75" x14ac:dyDescent="0.25">
      <c r="A1511" s="10" t="s">
        <v>1128</v>
      </c>
      <c r="B1511" s="3" t="s">
        <v>2388</v>
      </c>
      <c r="C1511" s="3" t="s">
        <v>4860</v>
      </c>
      <c r="D1511" s="10" t="s">
        <v>4861</v>
      </c>
    </row>
    <row r="1512" spans="1:4" ht="15.75" x14ac:dyDescent="0.25">
      <c r="A1512" s="10" t="s">
        <v>1130</v>
      </c>
      <c r="B1512" s="3" t="s">
        <v>2391</v>
      </c>
      <c r="C1512" s="3" t="s">
        <v>2688</v>
      </c>
      <c r="D1512" s="10" t="s">
        <v>4862</v>
      </c>
    </row>
    <row r="1513" spans="1:4" ht="15.75" x14ac:dyDescent="0.25">
      <c r="A1513" s="10" t="s">
        <v>1132</v>
      </c>
      <c r="B1513" s="3" t="s">
        <v>2391</v>
      </c>
      <c r="C1513" s="3" t="s">
        <v>4863</v>
      </c>
      <c r="D1513" s="10" t="s">
        <v>4864</v>
      </c>
    </row>
    <row r="1514" spans="1:4" ht="15.75" x14ac:dyDescent="0.25">
      <c r="A1514" s="10" t="s">
        <v>1134</v>
      </c>
      <c r="B1514" s="3" t="s">
        <v>2388</v>
      </c>
      <c r="C1514" s="3" t="s">
        <v>4865</v>
      </c>
      <c r="D1514" s="10" t="s">
        <v>4866</v>
      </c>
    </row>
    <row r="1515" spans="1:4" ht="15.75" x14ac:dyDescent="0.25">
      <c r="A1515" s="10" t="s">
        <v>1136</v>
      </c>
      <c r="B1515" s="3" t="s">
        <v>2391</v>
      </c>
      <c r="C1515" s="3" t="s">
        <v>4867</v>
      </c>
      <c r="D1515" s="10" t="s">
        <v>4868</v>
      </c>
    </row>
    <row r="1516" spans="1:4" ht="15.75" x14ac:dyDescent="0.25">
      <c r="A1516" s="10" t="s">
        <v>1138</v>
      </c>
      <c r="B1516" s="3" t="s">
        <v>2391</v>
      </c>
      <c r="C1516" s="3" t="s">
        <v>2688</v>
      </c>
      <c r="D1516" s="10" t="s">
        <v>4869</v>
      </c>
    </row>
    <row r="1517" spans="1:4" ht="15.75" x14ac:dyDescent="0.25">
      <c r="A1517" s="10" t="s">
        <v>1140</v>
      </c>
      <c r="B1517" s="3" t="s">
        <v>2391</v>
      </c>
      <c r="C1517" s="3" t="s">
        <v>4382</v>
      </c>
      <c r="D1517" s="10" t="s">
        <v>4870</v>
      </c>
    </row>
    <row r="1518" spans="1:4" ht="15.75" x14ac:dyDescent="0.25">
      <c r="A1518" s="10" t="s">
        <v>1142</v>
      </c>
      <c r="B1518" s="3" t="s">
        <v>2388</v>
      </c>
      <c r="C1518" s="3" t="s">
        <v>4871</v>
      </c>
      <c r="D1518" s="10" t="s">
        <v>4872</v>
      </c>
    </row>
    <row r="1519" spans="1:4" ht="15.75" x14ac:dyDescent="0.25">
      <c r="A1519" s="10" t="s">
        <v>1144</v>
      </c>
      <c r="B1519" s="3" t="s">
        <v>2388</v>
      </c>
      <c r="C1519" s="3" t="s">
        <v>3208</v>
      </c>
      <c r="D1519" s="10" t="s">
        <v>4873</v>
      </c>
    </row>
    <row r="1520" spans="1:4" ht="15.75" x14ac:dyDescent="0.25">
      <c r="A1520" s="10" t="s">
        <v>1146</v>
      </c>
      <c r="B1520" s="3" t="s">
        <v>2388</v>
      </c>
      <c r="C1520" s="3" t="s">
        <v>4874</v>
      </c>
      <c r="D1520" s="10" t="s">
        <v>4875</v>
      </c>
    </row>
    <row r="1521" spans="1:4" ht="15.75" x14ac:dyDescent="0.25">
      <c r="A1521" s="10" t="s">
        <v>1149</v>
      </c>
      <c r="B1521" s="3" t="s">
        <v>2388</v>
      </c>
      <c r="C1521" s="3" t="s">
        <v>4876</v>
      </c>
      <c r="D1521" s="10" t="s">
        <v>4877</v>
      </c>
    </row>
    <row r="1522" spans="1:4" ht="15.75" x14ac:dyDescent="0.25">
      <c r="A1522" s="10" t="s">
        <v>1151</v>
      </c>
      <c r="B1522" s="3" t="s">
        <v>2391</v>
      </c>
      <c r="C1522" s="3" t="s">
        <v>4878</v>
      </c>
      <c r="D1522" s="10" t="s">
        <v>4879</v>
      </c>
    </row>
    <row r="1523" spans="1:4" ht="15.75" x14ac:dyDescent="0.25">
      <c r="A1523" s="10" t="s">
        <v>1153</v>
      </c>
      <c r="B1523" s="3" t="s">
        <v>2388</v>
      </c>
      <c r="C1523" s="3" t="s">
        <v>3533</v>
      </c>
      <c r="D1523" s="10" t="s">
        <v>4880</v>
      </c>
    </row>
    <row r="1524" spans="1:4" ht="15.75" x14ac:dyDescent="0.25">
      <c r="A1524" s="10" t="s">
        <v>1155</v>
      </c>
      <c r="B1524" s="3" t="s">
        <v>2391</v>
      </c>
      <c r="C1524" s="3" t="s">
        <v>4881</v>
      </c>
      <c r="D1524" s="10" t="s">
        <v>4882</v>
      </c>
    </row>
    <row r="1525" spans="1:4" ht="15.75" x14ac:dyDescent="0.25">
      <c r="A1525" s="10" t="s">
        <v>1157</v>
      </c>
      <c r="B1525" s="3" t="s">
        <v>2391</v>
      </c>
      <c r="C1525" s="3" t="s">
        <v>2824</v>
      </c>
      <c r="D1525" s="10" t="s">
        <v>4883</v>
      </c>
    </row>
    <row r="1526" spans="1:4" ht="15.75" x14ac:dyDescent="0.25">
      <c r="A1526" s="10" t="s">
        <v>1159</v>
      </c>
      <c r="B1526" s="3" t="s">
        <v>2391</v>
      </c>
      <c r="C1526" s="3" t="s">
        <v>3030</v>
      </c>
      <c r="D1526" s="10" t="s">
        <v>3898</v>
      </c>
    </row>
    <row r="1527" spans="1:4" ht="15.75" x14ac:dyDescent="0.25">
      <c r="A1527" s="10" t="s">
        <v>1161</v>
      </c>
      <c r="B1527" s="3" t="s">
        <v>2388</v>
      </c>
      <c r="C1527" s="3" t="s">
        <v>4884</v>
      </c>
      <c r="D1527" s="10" t="s">
        <v>4885</v>
      </c>
    </row>
    <row r="1528" spans="1:4" ht="15.75" x14ac:dyDescent="0.25">
      <c r="A1528" s="10" t="s">
        <v>1163</v>
      </c>
      <c r="B1528" s="3" t="s">
        <v>2388</v>
      </c>
      <c r="C1528" s="3" t="s">
        <v>4886</v>
      </c>
      <c r="D1528" s="10" t="s">
        <v>4887</v>
      </c>
    </row>
    <row r="1529" spans="1:4" ht="15.75" x14ac:dyDescent="0.25">
      <c r="A1529" s="10" t="s">
        <v>1165</v>
      </c>
      <c r="B1529" s="3" t="s">
        <v>2391</v>
      </c>
      <c r="C1529" s="3" t="s">
        <v>4888</v>
      </c>
      <c r="D1529" s="10" t="s">
        <v>4889</v>
      </c>
    </row>
    <row r="1530" spans="1:4" ht="15.75" x14ac:dyDescent="0.25">
      <c r="A1530" s="10" t="s">
        <v>1167</v>
      </c>
      <c r="B1530" s="3" t="s">
        <v>2388</v>
      </c>
      <c r="C1530" s="3" t="s">
        <v>4890</v>
      </c>
      <c r="D1530" s="10" t="s">
        <v>4891</v>
      </c>
    </row>
    <row r="1531" spans="1:4" ht="15.75" x14ac:dyDescent="0.25">
      <c r="A1531" s="10" t="s">
        <v>1170</v>
      </c>
      <c r="B1531" s="3" t="s">
        <v>2388</v>
      </c>
      <c r="C1531" s="3" t="s">
        <v>2549</v>
      </c>
      <c r="D1531" s="10" t="s">
        <v>2939</v>
      </c>
    </row>
    <row r="1532" spans="1:4" ht="15.75" x14ac:dyDescent="0.25">
      <c r="A1532" s="10" t="s">
        <v>1172</v>
      </c>
      <c r="B1532" s="3" t="s">
        <v>2388</v>
      </c>
      <c r="C1532" s="3" t="s">
        <v>4892</v>
      </c>
      <c r="D1532" s="10" t="s">
        <v>4893</v>
      </c>
    </row>
    <row r="1533" spans="1:4" ht="15.75" x14ac:dyDescent="0.25">
      <c r="A1533" s="10" t="s">
        <v>1174</v>
      </c>
      <c r="B1533" s="3" t="s">
        <v>2391</v>
      </c>
      <c r="C1533" s="3" t="s">
        <v>4894</v>
      </c>
      <c r="D1533" s="10" t="s">
        <v>4895</v>
      </c>
    </row>
    <row r="1534" spans="1:4" ht="15.75" x14ac:dyDescent="0.25">
      <c r="A1534" s="10" t="s">
        <v>1176</v>
      </c>
      <c r="B1534" s="3" t="s">
        <v>2391</v>
      </c>
      <c r="C1534" s="3" t="s">
        <v>3121</v>
      </c>
      <c r="D1534" s="10" t="s">
        <v>4896</v>
      </c>
    </row>
    <row r="1535" spans="1:4" ht="15.75" x14ac:dyDescent="0.25">
      <c r="A1535" s="10" t="s">
        <v>1178</v>
      </c>
      <c r="B1535" s="3" t="s">
        <v>2388</v>
      </c>
      <c r="C1535" s="3" t="s">
        <v>2559</v>
      </c>
      <c r="D1535" s="10" t="s">
        <v>4897</v>
      </c>
    </row>
    <row r="1536" spans="1:4" ht="15.75" x14ac:dyDescent="0.25">
      <c r="A1536" s="10" t="s">
        <v>1180</v>
      </c>
      <c r="B1536" s="3" t="s">
        <v>2391</v>
      </c>
      <c r="C1536" s="3" t="s">
        <v>2440</v>
      </c>
      <c r="D1536" s="10" t="s">
        <v>4898</v>
      </c>
    </row>
    <row r="1537" spans="1:4" ht="15.75" x14ac:dyDescent="0.25">
      <c r="A1537" s="10" t="s">
        <v>1182</v>
      </c>
      <c r="B1537" s="3" t="s">
        <v>2391</v>
      </c>
      <c r="C1537" s="3" t="s">
        <v>2485</v>
      </c>
      <c r="D1537" s="10" t="s">
        <v>4899</v>
      </c>
    </row>
    <row r="1538" spans="1:4" ht="15.75" x14ac:dyDescent="0.25">
      <c r="A1538" s="10" t="s">
        <v>1184</v>
      </c>
      <c r="B1538" s="3" t="s">
        <v>2388</v>
      </c>
      <c r="C1538" s="3" t="s">
        <v>4900</v>
      </c>
      <c r="D1538" s="10" t="s">
        <v>4901</v>
      </c>
    </row>
    <row r="1539" spans="1:4" ht="15.75" x14ac:dyDescent="0.25">
      <c r="A1539" s="10" t="s">
        <v>1186</v>
      </c>
      <c r="B1539" s="3" t="s">
        <v>2391</v>
      </c>
      <c r="C1539" s="3" t="s">
        <v>2815</v>
      </c>
      <c r="D1539" s="10" t="s">
        <v>4902</v>
      </c>
    </row>
    <row r="1540" spans="1:4" ht="15.75" x14ac:dyDescent="0.25">
      <c r="A1540" s="10" t="s">
        <v>1188</v>
      </c>
      <c r="B1540" s="3" t="s">
        <v>2391</v>
      </c>
      <c r="C1540" s="3" t="s">
        <v>4903</v>
      </c>
      <c r="D1540" s="10" t="s">
        <v>4904</v>
      </c>
    </row>
    <row r="1541" spans="1:4" ht="15.75" x14ac:dyDescent="0.25">
      <c r="A1541" s="10" t="s">
        <v>1191</v>
      </c>
      <c r="B1541" s="3" t="s">
        <v>2388</v>
      </c>
      <c r="C1541" s="3" t="s">
        <v>4905</v>
      </c>
      <c r="D1541" s="10" t="s">
        <v>4906</v>
      </c>
    </row>
    <row r="1542" spans="1:4" ht="15.75" x14ac:dyDescent="0.25">
      <c r="A1542" s="10" t="s">
        <v>1193</v>
      </c>
      <c r="B1542" s="3" t="s">
        <v>2388</v>
      </c>
      <c r="C1542" s="3" t="s">
        <v>4907</v>
      </c>
      <c r="D1542" s="10" t="s">
        <v>4908</v>
      </c>
    </row>
    <row r="1543" spans="1:4" ht="15.75" x14ac:dyDescent="0.25">
      <c r="A1543" s="10" t="s">
        <v>1195</v>
      </c>
      <c r="B1543" s="3" t="s">
        <v>2391</v>
      </c>
      <c r="C1543" s="3" t="s">
        <v>4909</v>
      </c>
      <c r="D1543" s="10" t="s">
        <v>4910</v>
      </c>
    </row>
    <row r="1544" spans="1:4" ht="15.75" x14ac:dyDescent="0.25">
      <c r="A1544" s="10" t="s">
        <v>1197</v>
      </c>
      <c r="B1544" s="3" t="s">
        <v>2391</v>
      </c>
      <c r="C1544" s="3" t="s">
        <v>2485</v>
      </c>
      <c r="D1544" s="10" t="s">
        <v>4911</v>
      </c>
    </row>
    <row r="1545" spans="1:4" ht="15.75" x14ac:dyDescent="0.25">
      <c r="A1545" s="10" t="s">
        <v>1199</v>
      </c>
      <c r="B1545" s="3" t="s">
        <v>2391</v>
      </c>
      <c r="C1545" s="3" t="s">
        <v>4912</v>
      </c>
      <c r="D1545" s="10" t="s">
        <v>4913</v>
      </c>
    </row>
    <row r="1546" spans="1:4" ht="15.75" x14ac:dyDescent="0.25">
      <c r="A1546" s="10" t="s">
        <v>1201</v>
      </c>
      <c r="B1546" s="3" t="s">
        <v>2391</v>
      </c>
      <c r="C1546" s="3" t="s">
        <v>4914</v>
      </c>
      <c r="D1546" s="10" t="s">
        <v>4915</v>
      </c>
    </row>
    <row r="1547" spans="1:4" ht="15.75" x14ac:dyDescent="0.25">
      <c r="A1547" s="10" t="s">
        <v>1203</v>
      </c>
      <c r="B1547" s="3" t="s">
        <v>2388</v>
      </c>
      <c r="C1547" s="3" t="s">
        <v>3123</v>
      </c>
      <c r="D1547" s="10" t="s">
        <v>4916</v>
      </c>
    </row>
    <row r="1548" spans="1:4" ht="15.75" x14ac:dyDescent="0.25">
      <c r="A1548" s="10" t="s">
        <v>1205</v>
      </c>
      <c r="B1548" s="3" t="s">
        <v>2388</v>
      </c>
      <c r="C1548" s="3" t="s">
        <v>4917</v>
      </c>
      <c r="D1548" s="10" t="s">
        <v>4918</v>
      </c>
    </row>
    <row r="1549" spans="1:4" ht="15.75" x14ac:dyDescent="0.25">
      <c r="A1549" s="10" t="s">
        <v>1207</v>
      </c>
      <c r="B1549" s="3" t="s">
        <v>2388</v>
      </c>
      <c r="C1549" s="3" t="s">
        <v>4919</v>
      </c>
      <c r="D1549" s="10" t="s">
        <v>4920</v>
      </c>
    </row>
    <row r="1550" spans="1:4" ht="15.75" x14ac:dyDescent="0.25">
      <c r="A1550" s="10" t="s">
        <v>1209</v>
      </c>
      <c r="B1550" s="3" t="s">
        <v>2391</v>
      </c>
      <c r="C1550" s="3" t="s">
        <v>4921</v>
      </c>
      <c r="D1550" s="10" t="s">
        <v>4922</v>
      </c>
    </row>
    <row r="1551" spans="1:4" ht="15.75" x14ac:dyDescent="0.25">
      <c r="A1551" s="10" t="s">
        <v>1212</v>
      </c>
      <c r="B1551" s="3" t="s">
        <v>2388</v>
      </c>
      <c r="C1551" s="3" t="s">
        <v>2444</v>
      </c>
      <c r="D1551" s="10" t="s">
        <v>4923</v>
      </c>
    </row>
    <row r="1552" spans="1:4" ht="15.75" x14ac:dyDescent="0.25">
      <c r="A1552" s="10" t="s">
        <v>1214</v>
      </c>
      <c r="B1552" s="3" t="s">
        <v>2391</v>
      </c>
      <c r="C1552" s="3" t="s">
        <v>4924</v>
      </c>
      <c r="D1552" s="10" t="s">
        <v>4925</v>
      </c>
    </row>
    <row r="1553" spans="1:4" ht="15.75" x14ac:dyDescent="0.25">
      <c r="A1553" s="10" t="s">
        <v>1216</v>
      </c>
      <c r="B1553" s="3" t="s">
        <v>2391</v>
      </c>
      <c r="C1553" s="3" t="s">
        <v>3230</v>
      </c>
      <c r="D1553" s="10" t="s">
        <v>4487</v>
      </c>
    </row>
    <row r="1554" spans="1:4" ht="15.75" x14ac:dyDescent="0.25">
      <c r="A1554" s="10" t="s">
        <v>1218</v>
      </c>
      <c r="B1554" s="3" t="s">
        <v>2391</v>
      </c>
      <c r="C1554" s="3" t="s">
        <v>4926</v>
      </c>
      <c r="D1554" s="10" t="s">
        <v>4927</v>
      </c>
    </row>
    <row r="1555" spans="1:4" ht="15.75" x14ac:dyDescent="0.25">
      <c r="A1555" s="10" t="s">
        <v>1220</v>
      </c>
      <c r="B1555" s="3" t="s">
        <v>2388</v>
      </c>
      <c r="C1555" s="3" t="s">
        <v>4928</v>
      </c>
      <c r="D1555" s="10" t="s">
        <v>4929</v>
      </c>
    </row>
    <row r="1556" spans="1:4" ht="15.75" x14ac:dyDescent="0.25">
      <c r="A1556" s="10" t="s">
        <v>1222</v>
      </c>
      <c r="B1556" s="3" t="s">
        <v>2388</v>
      </c>
      <c r="C1556" s="3" t="s">
        <v>2758</v>
      </c>
      <c r="D1556" s="10" t="s">
        <v>4930</v>
      </c>
    </row>
    <row r="1557" spans="1:4" ht="15.75" x14ac:dyDescent="0.25">
      <c r="A1557" s="10" t="s">
        <v>1224</v>
      </c>
      <c r="B1557" s="3" t="s">
        <v>2391</v>
      </c>
      <c r="C1557" s="3" t="s">
        <v>2842</v>
      </c>
      <c r="D1557" s="10" t="s">
        <v>4931</v>
      </c>
    </row>
    <row r="1558" spans="1:4" ht="15.75" x14ac:dyDescent="0.25">
      <c r="A1558" s="10" t="s">
        <v>1226</v>
      </c>
      <c r="B1558" s="3" t="s">
        <v>2388</v>
      </c>
      <c r="C1558" s="3" t="s">
        <v>4932</v>
      </c>
      <c r="D1558" s="10" t="s">
        <v>4933</v>
      </c>
    </row>
    <row r="1559" spans="1:4" ht="15.75" x14ac:dyDescent="0.25">
      <c r="A1559" s="10" t="s">
        <v>1228</v>
      </c>
      <c r="B1559" s="3" t="s">
        <v>2388</v>
      </c>
      <c r="C1559" s="3" t="s">
        <v>3518</v>
      </c>
      <c r="D1559" s="10" t="s">
        <v>4934</v>
      </c>
    </row>
    <row r="1560" spans="1:4" ht="15.75" x14ac:dyDescent="0.25">
      <c r="A1560" s="10" t="s">
        <v>1230</v>
      </c>
      <c r="B1560" s="3" t="s">
        <v>2388</v>
      </c>
      <c r="C1560" s="3" t="s">
        <v>4935</v>
      </c>
      <c r="D1560" s="10" t="s">
        <v>4936</v>
      </c>
    </row>
    <row r="1561" spans="1:4" ht="15.75" x14ac:dyDescent="0.25">
      <c r="A1561" s="10" t="s">
        <v>1233</v>
      </c>
      <c r="B1561" s="3" t="s">
        <v>2388</v>
      </c>
      <c r="C1561" s="3" t="s">
        <v>4937</v>
      </c>
      <c r="D1561" s="10" t="s">
        <v>4938</v>
      </c>
    </row>
    <row r="1562" spans="1:4" ht="15.75" x14ac:dyDescent="0.25">
      <c r="A1562" s="10" t="s">
        <v>1235</v>
      </c>
      <c r="B1562" s="3" t="s">
        <v>2391</v>
      </c>
      <c r="C1562" s="3" t="s">
        <v>4939</v>
      </c>
      <c r="D1562" s="10" t="s">
        <v>4940</v>
      </c>
    </row>
    <row r="1563" spans="1:4" ht="15.75" x14ac:dyDescent="0.25">
      <c r="A1563" s="10" t="s">
        <v>1237</v>
      </c>
      <c r="B1563" s="3" t="s">
        <v>2391</v>
      </c>
      <c r="C1563" s="3" t="s">
        <v>4941</v>
      </c>
      <c r="D1563" s="10" t="s">
        <v>4942</v>
      </c>
    </row>
    <row r="1564" spans="1:4" ht="15.75" x14ac:dyDescent="0.25">
      <c r="A1564" s="10" t="s">
        <v>1239</v>
      </c>
      <c r="B1564" s="3" t="s">
        <v>2391</v>
      </c>
      <c r="C1564" s="3" t="s">
        <v>4943</v>
      </c>
      <c r="D1564" s="10" t="s">
        <v>4944</v>
      </c>
    </row>
    <row r="1565" spans="1:4" ht="15.75" x14ac:dyDescent="0.25">
      <c r="A1565" s="10" t="s">
        <v>1241</v>
      </c>
      <c r="B1565" s="3" t="s">
        <v>2391</v>
      </c>
      <c r="C1565" s="3" t="s">
        <v>2682</v>
      </c>
      <c r="D1565" s="10" t="s">
        <v>3273</v>
      </c>
    </row>
    <row r="1566" spans="1:4" ht="15.75" x14ac:dyDescent="0.25">
      <c r="A1566" s="10" t="s">
        <v>1243</v>
      </c>
      <c r="B1566" s="3" t="s">
        <v>2391</v>
      </c>
      <c r="C1566" s="3" t="s">
        <v>4945</v>
      </c>
      <c r="D1566" s="10" t="s">
        <v>3913</v>
      </c>
    </row>
    <row r="1567" spans="1:4" ht="15.75" x14ac:dyDescent="0.25">
      <c r="A1567" s="10" t="s">
        <v>1245</v>
      </c>
      <c r="B1567" s="3" t="s">
        <v>2388</v>
      </c>
      <c r="C1567" s="3" t="s">
        <v>4946</v>
      </c>
      <c r="D1567" s="10" t="s">
        <v>4947</v>
      </c>
    </row>
    <row r="1568" spans="1:4" ht="15.75" x14ac:dyDescent="0.25">
      <c r="A1568" s="10" t="s">
        <v>1247</v>
      </c>
      <c r="B1568" s="3" t="s">
        <v>2388</v>
      </c>
      <c r="C1568" s="3" t="s">
        <v>3059</v>
      </c>
      <c r="D1568" s="10" t="s">
        <v>4948</v>
      </c>
    </row>
    <row r="1569" spans="1:4" ht="15.75" x14ac:dyDescent="0.25">
      <c r="A1569" s="10" t="s">
        <v>1249</v>
      </c>
      <c r="B1569" s="3" t="s">
        <v>2391</v>
      </c>
      <c r="C1569" s="3" t="s">
        <v>4949</v>
      </c>
      <c r="D1569" s="10" t="s">
        <v>3345</v>
      </c>
    </row>
    <row r="1570" spans="1:4" ht="15.75" x14ac:dyDescent="0.25">
      <c r="A1570" s="10" t="s">
        <v>1251</v>
      </c>
      <c r="B1570" s="3" t="s">
        <v>2388</v>
      </c>
      <c r="C1570" s="3" t="s">
        <v>4950</v>
      </c>
      <c r="D1570" s="10" t="s">
        <v>4951</v>
      </c>
    </row>
    <row r="1571" spans="1:4" ht="15.75" x14ac:dyDescent="0.25">
      <c r="A1571" s="10" t="s">
        <v>1254</v>
      </c>
      <c r="B1571" s="3" t="s">
        <v>2391</v>
      </c>
      <c r="C1571" s="3" t="s">
        <v>4158</v>
      </c>
      <c r="D1571" s="10" t="s">
        <v>4952</v>
      </c>
    </row>
    <row r="1572" spans="1:4" ht="15.75" x14ac:dyDescent="0.25">
      <c r="A1572" s="10" t="s">
        <v>1256</v>
      </c>
      <c r="B1572" s="3" t="s">
        <v>2388</v>
      </c>
      <c r="C1572" s="3" t="s">
        <v>4166</v>
      </c>
      <c r="D1572" s="10" t="s">
        <v>4953</v>
      </c>
    </row>
    <row r="1573" spans="1:4" ht="15.75" x14ac:dyDescent="0.25">
      <c r="A1573" s="10" t="s">
        <v>1258</v>
      </c>
      <c r="B1573" s="3" t="s">
        <v>2391</v>
      </c>
      <c r="C1573" s="3" t="s">
        <v>4954</v>
      </c>
      <c r="D1573" s="10" t="s">
        <v>3256</v>
      </c>
    </row>
    <row r="1574" spans="1:4" ht="15.75" x14ac:dyDescent="0.25">
      <c r="A1574" s="10" t="s">
        <v>1260</v>
      </c>
      <c r="B1574" s="3" t="s">
        <v>2391</v>
      </c>
      <c r="C1574" s="3" t="s">
        <v>4955</v>
      </c>
      <c r="D1574" s="10" t="s">
        <v>4956</v>
      </c>
    </row>
    <row r="1575" spans="1:4" ht="15.75" x14ac:dyDescent="0.25">
      <c r="A1575" s="10" t="s">
        <v>1262</v>
      </c>
      <c r="B1575" s="3" t="s">
        <v>2391</v>
      </c>
      <c r="C1575" s="3" t="s">
        <v>4957</v>
      </c>
      <c r="D1575" s="10" t="s">
        <v>4958</v>
      </c>
    </row>
    <row r="1576" spans="1:4" ht="15.75" x14ac:dyDescent="0.25">
      <c r="A1576" s="10" t="s">
        <v>1264</v>
      </c>
      <c r="B1576" s="3" t="s">
        <v>2391</v>
      </c>
      <c r="C1576" s="3" t="s">
        <v>2436</v>
      </c>
      <c r="D1576" s="10" t="s">
        <v>4959</v>
      </c>
    </row>
    <row r="1577" spans="1:4" ht="15.75" x14ac:dyDescent="0.25">
      <c r="A1577" s="10" t="s">
        <v>1266</v>
      </c>
      <c r="B1577" s="3" t="s">
        <v>2388</v>
      </c>
      <c r="C1577" s="3" t="s">
        <v>4960</v>
      </c>
      <c r="D1577" s="10" t="s">
        <v>3371</v>
      </c>
    </row>
    <row r="1578" spans="1:4" ht="15.75" x14ac:dyDescent="0.25">
      <c r="A1578" s="10" t="s">
        <v>1268</v>
      </c>
      <c r="B1578" s="3" t="s">
        <v>2391</v>
      </c>
      <c r="C1578" s="3" t="s">
        <v>4961</v>
      </c>
      <c r="D1578" s="10" t="s">
        <v>4962</v>
      </c>
    </row>
    <row r="1579" spans="1:4" ht="15.75" x14ac:dyDescent="0.25">
      <c r="A1579" s="10" t="s">
        <v>1270</v>
      </c>
      <c r="B1579" s="3" t="s">
        <v>2391</v>
      </c>
      <c r="C1579" s="3" t="s">
        <v>4963</v>
      </c>
      <c r="D1579" s="10" t="s">
        <v>4964</v>
      </c>
    </row>
    <row r="1580" spans="1:4" ht="15.75" x14ac:dyDescent="0.25">
      <c r="A1580" s="10" t="s">
        <v>1272</v>
      </c>
      <c r="B1580" s="3" t="s">
        <v>2388</v>
      </c>
      <c r="C1580" s="3" t="s">
        <v>4965</v>
      </c>
      <c r="D1580" s="10" t="s">
        <v>3541</v>
      </c>
    </row>
    <row r="1581" spans="1:4" ht="15.75" x14ac:dyDescent="0.25">
      <c r="A1581" s="10" t="s">
        <v>1275</v>
      </c>
      <c r="B1581" s="3" t="s">
        <v>2391</v>
      </c>
      <c r="C1581" s="3" t="s">
        <v>2684</v>
      </c>
      <c r="D1581" s="10" t="s">
        <v>4966</v>
      </c>
    </row>
    <row r="1582" spans="1:4" ht="15.75" x14ac:dyDescent="0.25">
      <c r="A1582" s="10" t="s">
        <v>1277</v>
      </c>
      <c r="B1582" s="3" t="s">
        <v>2391</v>
      </c>
      <c r="C1582" s="3" t="s">
        <v>4967</v>
      </c>
      <c r="D1582" s="10" t="s">
        <v>4968</v>
      </c>
    </row>
    <row r="1583" spans="1:4" ht="15.75" x14ac:dyDescent="0.25">
      <c r="A1583" s="10" t="s">
        <v>1279</v>
      </c>
      <c r="B1583" s="3" t="s">
        <v>2391</v>
      </c>
      <c r="C1583" s="3" t="s">
        <v>4969</v>
      </c>
      <c r="D1583" s="10" t="s">
        <v>3012</v>
      </c>
    </row>
    <row r="1584" spans="1:4" ht="15.75" x14ac:dyDescent="0.25">
      <c r="A1584" s="10" t="s">
        <v>1281</v>
      </c>
      <c r="B1584" s="3" t="s">
        <v>3263</v>
      </c>
      <c r="C1584" s="3" t="s">
        <v>4970</v>
      </c>
      <c r="D1584" s="10" t="s">
        <v>4971</v>
      </c>
    </row>
    <row r="1585" spans="1:4" ht="15.75" x14ac:dyDescent="0.25">
      <c r="A1585" s="10" t="s">
        <v>1283</v>
      </c>
      <c r="B1585" s="3" t="s">
        <v>2388</v>
      </c>
      <c r="C1585" s="3" t="s">
        <v>4972</v>
      </c>
      <c r="D1585" s="10" t="s">
        <v>4973</v>
      </c>
    </row>
    <row r="1586" spans="1:4" ht="15.75" x14ac:dyDescent="0.25">
      <c r="A1586" s="10" t="s">
        <v>1285</v>
      </c>
      <c r="B1586" s="3" t="s">
        <v>3263</v>
      </c>
      <c r="C1586" s="3" t="s">
        <v>4974</v>
      </c>
      <c r="D1586" s="10" t="s">
        <v>4975</v>
      </c>
    </row>
    <row r="1587" spans="1:4" ht="15.75" x14ac:dyDescent="0.25">
      <c r="A1587" s="10" t="s">
        <v>1287</v>
      </c>
      <c r="B1587" s="3" t="s">
        <v>2388</v>
      </c>
      <c r="C1587" s="3" t="s">
        <v>4976</v>
      </c>
      <c r="D1587" s="10" t="s">
        <v>4977</v>
      </c>
    </row>
    <row r="1588" spans="1:4" ht="15.75" x14ac:dyDescent="0.25">
      <c r="A1588" s="10" t="s">
        <v>1289</v>
      </c>
      <c r="B1588" s="3" t="s">
        <v>2391</v>
      </c>
      <c r="C1588" s="3" t="s">
        <v>4978</v>
      </c>
      <c r="D1588" s="10" t="s">
        <v>4979</v>
      </c>
    </row>
    <row r="1589" spans="1:4" ht="15.75" x14ac:dyDescent="0.25">
      <c r="A1589" s="10" t="s">
        <v>1291</v>
      </c>
      <c r="B1589" s="3" t="s">
        <v>2391</v>
      </c>
      <c r="C1589" s="3" t="s">
        <v>4980</v>
      </c>
      <c r="D1589" s="10" t="s">
        <v>4981</v>
      </c>
    </row>
    <row r="1590" spans="1:4" ht="15.75" x14ac:dyDescent="0.25">
      <c r="A1590" s="10" t="s">
        <v>1293</v>
      </c>
      <c r="B1590" s="3" t="s">
        <v>2388</v>
      </c>
      <c r="C1590" s="3" t="s">
        <v>4982</v>
      </c>
      <c r="D1590" s="10" t="s">
        <v>4983</v>
      </c>
    </row>
    <row r="1591" spans="1:4" ht="15.75" x14ac:dyDescent="0.25">
      <c r="A1591" s="10" t="s">
        <v>1296</v>
      </c>
      <c r="B1591" s="3" t="s">
        <v>2391</v>
      </c>
      <c r="C1591" s="3" t="s">
        <v>3143</v>
      </c>
      <c r="D1591" s="10" t="s">
        <v>2947</v>
      </c>
    </row>
    <row r="1592" spans="1:4" ht="15.75" x14ac:dyDescent="0.25">
      <c r="A1592" s="10" t="s">
        <v>1298</v>
      </c>
      <c r="B1592" s="3" t="s">
        <v>2391</v>
      </c>
      <c r="C1592" s="3" t="s">
        <v>3317</v>
      </c>
      <c r="D1592" s="10" t="s">
        <v>4984</v>
      </c>
    </row>
    <row r="1593" spans="1:4" ht="15.75" x14ac:dyDescent="0.25">
      <c r="A1593" s="10" t="s">
        <v>1300</v>
      </c>
      <c r="B1593" s="3" t="s">
        <v>2391</v>
      </c>
      <c r="C1593" s="3" t="s">
        <v>2799</v>
      </c>
      <c r="D1593" s="10" t="s">
        <v>4985</v>
      </c>
    </row>
    <row r="1594" spans="1:4" ht="15.75" x14ac:dyDescent="0.25">
      <c r="A1594" s="10" t="s">
        <v>1302</v>
      </c>
      <c r="B1594" s="3" t="s">
        <v>3263</v>
      </c>
      <c r="C1594" s="3" t="s">
        <v>3333</v>
      </c>
      <c r="D1594" s="10" t="s">
        <v>4986</v>
      </c>
    </row>
    <row r="1595" spans="1:4" ht="15.75" x14ac:dyDescent="0.25">
      <c r="A1595" s="10" t="s">
        <v>1304</v>
      </c>
      <c r="B1595" s="3" t="s">
        <v>2391</v>
      </c>
      <c r="C1595" s="3" t="s">
        <v>4987</v>
      </c>
      <c r="D1595" s="10" t="s">
        <v>4988</v>
      </c>
    </row>
    <row r="1596" spans="1:4" ht="15.75" x14ac:dyDescent="0.25">
      <c r="A1596" s="10" t="s">
        <v>1306</v>
      </c>
      <c r="B1596" s="3" t="s">
        <v>2388</v>
      </c>
      <c r="C1596" s="3" t="s">
        <v>2750</v>
      </c>
      <c r="D1596" s="10" t="s">
        <v>4989</v>
      </c>
    </row>
    <row r="1597" spans="1:4" ht="15.75" x14ac:dyDescent="0.25">
      <c r="A1597" s="10" t="s">
        <v>1308</v>
      </c>
      <c r="B1597" s="3" t="s">
        <v>3263</v>
      </c>
      <c r="C1597" s="3" t="s">
        <v>3002</v>
      </c>
      <c r="D1597" s="10" t="s">
        <v>4990</v>
      </c>
    </row>
    <row r="1598" spans="1:4" ht="15.75" x14ac:dyDescent="0.25">
      <c r="A1598" s="10" t="s">
        <v>1310</v>
      </c>
      <c r="B1598" s="3" t="s">
        <v>2391</v>
      </c>
      <c r="C1598" s="3" t="s">
        <v>4991</v>
      </c>
      <c r="D1598" s="10" t="s">
        <v>4992</v>
      </c>
    </row>
    <row r="1599" spans="1:4" ht="15.75" x14ac:dyDescent="0.25">
      <c r="A1599" s="10" t="s">
        <v>1312</v>
      </c>
      <c r="B1599" s="3" t="s">
        <v>2391</v>
      </c>
      <c r="C1599" s="3" t="s">
        <v>4993</v>
      </c>
      <c r="D1599" s="10" t="s">
        <v>4994</v>
      </c>
    </row>
    <row r="1600" spans="1:4" ht="15.75" x14ac:dyDescent="0.25">
      <c r="A1600" s="10" t="s">
        <v>1314</v>
      </c>
      <c r="B1600" s="3" t="s">
        <v>2391</v>
      </c>
      <c r="C1600" s="3" t="s">
        <v>4995</v>
      </c>
      <c r="D1600" s="10" t="s">
        <v>3981</v>
      </c>
    </row>
    <row r="1601" spans="1:4" ht="15.75" x14ac:dyDescent="0.25">
      <c r="A1601" s="10" t="s">
        <v>1318</v>
      </c>
      <c r="B1601" s="3" t="s">
        <v>2391</v>
      </c>
      <c r="C1601" s="3" t="s">
        <v>3109</v>
      </c>
      <c r="D1601" s="10" t="s">
        <v>4996</v>
      </c>
    </row>
    <row r="1602" spans="1:4" ht="15.75" x14ac:dyDescent="0.25">
      <c r="A1602" s="10" t="s">
        <v>1320</v>
      </c>
      <c r="B1602" s="3" t="s">
        <v>2388</v>
      </c>
      <c r="C1602" s="3" t="s">
        <v>4997</v>
      </c>
      <c r="D1602" s="10" t="s">
        <v>4998</v>
      </c>
    </row>
    <row r="1603" spans="1:4" ht="15.75" x14ac:dyDescent="0.25">
      <c r="A1603" s="10" t="s">
        <v>1322</v>
      </c>
      <c r="B1603" s="3" t="s">
        <v>2391</v>
      </c>
      <c r="C1603" s="3" t="s">
        <v>3896</v>
      </c>
      <c r="D1603" s="10" t="s">
        <v>4999</v>
      </c>
    </row>
    <row r="1604" spans="1:4" ht="15.75" x14ac:dyDescent="0.25">
      <c r="A1604" s="10" t="s">
        <v>1324</v>
      </c>
      <c r="B1604" s="3" t="s">
        <v>2391</v>
      </c>
      <c r="C1604" s="3" t="s">
        <v>2644</v>
      </c>
      <c r="D1604" s="10" t="s">
        <v>5000</v>
      </c>
    </row>
    <row r="1605" spans="1:4" ht="15.75" x14ac:dyDescent="0.25">
      <c r="A1605" s="10" t="s">
        <v>1326</v>
      </c>
      <c r="B1605" s="3" t="s">
        <v>2391</v>
      </c>
      <c r="C1605" s="3" t="s">
        <v>5001</v>
      </c>
      <c r="D1605" s="10" t="s">
        <v>3779</v>
      </c>
    </row>
    <row r="1606" spans="1:4" ht="15.75" x14ac:dyDescent="0.25">
      <c r="A1606" s="10" t="s">
        <v>1328</v>
      </c>
      <c r="B1606" s="3" t="s">
        <v>3263</v>
      </c>
      <c r="C1606" s="3" t="s">
        <v>4461</v>
      </c>
      <c r="D1606" s="10" t="s">
        <v>5002</v>
      </c>
    </row>
    <row r="1607" spans="1:4" ht="15.75" x14ac:dyDescent="0.25">
      <c r="A1607" s="10" t="s">
        <v>1330</v>
      </c>
      <c r="B1607" s="3" t="s">
        <v>2391</v>
      </c>
      <c r="C1607" s="3" t="s">
        <v>2569</v>
      </c>
      <c r="D1607" s="10" t="s">
        <v>5003</v>
      </c>
    </row>
    <row r="1608" spans="1:4" ht="15.75" x14ac:dyDescent="0.25">
      <c r="A1608" s="10" t="s">
        <v>1332</v>
      </c>
      <c r="B1608" s="3" t="s">
        <v>2391</v>
      </c>
      <c r="C1608" s="3" t="s">
        <v>3499</v>
      </c>
      <c r="D1608" s="10" t="s">
        <v>3273</v>
      </c>
    </row>
    <row r="1609" spans="1:4" ht="15.75" x14ac:dyDescent="0.25">
      <c r="A1609" s="10" t="s">
        <v>1334</v>
      </c>
      <c r="B1609" s="3" t="s">
        <v>2388</v>
      </c>
      <c r="C1609" s="3" t="s">
        <v>5004</v>
      </c>
      <c r="D1609" s="10" t="s">
        <v>5005</v>
      </c>
    </row>
    <row r="1610" spans="1:4" ht="15.75" x14ac:dyDescent="0.25">
      <c r="A1610" s="10" t="s">
        <v>1336</v>
      </c>
      <c r="B1610" s="3" t="s">
        <v>2388</v>
      </c>
      <c r="C1610" s="3" t="s">
        <v>3333</v>
      </c>
      <c r="D1610" s="10" t="s">
        <v>5006</v>
      </c>
    </row>
    <row r="1611" spans="1:4" ht="15.75" x14ac:dyDescent="0.25">
      <c r="A1611" s="10" t="s">
        <v>1339</v>
      </c>
      <c r="B1611" s="3" t="s">
        <v>2388</v>
      </c>
      <c r="C1611" s="3" t="s">
        <v>3741</v>
      </c>
      <c r="D1611" s="10" t="s">
        <v>5007</v>
      </c>
    </row>
    <row r="1612" spans="1:4" ht="15.75" x14ac:dyDescent="0.25">
      <c r="A1612" s="10" t="s">
        <v>1341</v>
      </c>
      <c r="B1612" s="3" t="s">
        <v>2388</v>
      </c>
      <c r="C1612" s="3" t="s">
        <v>5008</v>
      </c>
      <c r="D1612" s="10" t="s">
        <v>5009</v>
      </c>
    </row>
    <row r="1613" spans="1:4" ht="15.75" x14ac:dyDescent="0.25">
      <c r="A1613" s="10" t="s">
        <v>1343</v>
      </c>
      <c r="B1613" s="3" t="s">
        <v>2388</v>
      </c>
      <c r="C1613" s="3" t="s">
        <v>3119</v>
      </c>
      <c r="D1613" s="10" t="s">
        <v>5010</v>
      </c>
    </row>
    <row r="1614" spans="1:4" ht="15.75" x14ac:dyDescent="0.25">
      <c r="A1614" s="10" t="s">
        <v>1345</v>
      </c>
      <c r="B1614" s="3" t="s">
        <v>2391</v>
      </c>
      <c r="C1614" s="3" t="s">
        <v>5011</v>
      </c>
      <c r="D1614" s="10" t="s">
        <v>5012</v>
      </c>
    </row>
    <row r="1615" spans="1:4" ht="15.75" x14ac:dyDescent="0.25">
      <c r="A1615" s="10" t="s">
        <v>1347</v>
      </c>
      <c r="B1615" s="3" t="s">
        <v>2388</v>
      </c>
      <c r="C1615" s="3" t="s">
        <v>5013</v>
      </c>
      <c r="D1615" s="10" t="s">
        <v>5014</v>
      </c>
    </row>
    <row r="1616" spans="1:4" ht="15.75" x14ac:dyDescent="0.25">
      <c r="A1616" s="10" t="s">
        <v>1349</v>
      </c>
      <c r="B1616" s="3" t="s">
        <v>2391</v>
      </c>
      <c r="C1616" s="3" t="s">
        <v>2815</v>
      </c>
      <c r="D1616" s="10" t="s">
        <v>5015</v>
      </c>
    </row>
    <row r="1617" spans="1:4" ht="15.75" x14ac:dyDescent="0.25">
      <c r="A1617" s="10" t="s">
        <v>1351</v>
      </c>
      <c r="B1617" s="3" t="s">
        <v>2388</v>
      </c>
      <c r="C1617" s="3" t="s">
        <v>2422</v>
      </c>
      <c r="D1617" s="10" t="s">
        <v>5016</v>
      </c>
    </row>
    <row r="1618" spans="1:4" ht="15.75" x14ac:dyDescent="0.25">
      <c r="A1618" s="10" t="s">
        <v>1353</v>
      </c>
      <c r="B1618" s="3" t="s">
        <v>2391</v>
      </c>
      <c r="C1618" s="3" t="s">
        <v>5017</v>
      </c>
      <c r="D1618" s="10" t="s">
        <v>5018</v>
      </c>
    </row>
    <row r="1619" spans="1:4" ht="15.75" x14ac:dyDescent="0.25">
      <c r="A1619" s="10" t="s">
        <v>1355</v>
      </c>
      <c r="B1619" s="3" t="s">
        <v>2388</v>
      </c>
      <c r="C1619" s="3" t="s">
        <v>4086</v>
      </c>
      <c r="D1619" s="10" t="s">
        <v>5019</v>
      </c>
    </row>
    <row r="1620" spans="1:4" ht="15.75" x14ac:dyDescent="0.25">
      <c r="A1620" s="10" t="s">
        <v>1357</v>
      </c>
      <c r="B1620" s="3" t="s">
        <v>2391</v>
      </c>
      <c r="C1620" s="3" t="s">
        <v>5020</v>
      </c>
      <c r="D1620" s="10" t="s">
        <v>2490</v>
      </c>
    </row>
    <row r="1621" spans="1:4" ht="15.75" x14ac:dyDescent="0.25">
      <c r="A1621" s="10" t="s">
        <v>1360</v>
      </c>
      <c r="B1621" s="3" t="s">
        <v>2388</v>
      </c>
      <c r="C1621" s="3" t="s">
        <v>5021</v>
      </c>
      <c r="D1621" s="10" t="s">
        <v>5022</v>
      </c>
    </row>
    <row r="1622" spans="1:4" ht="15.75" x14ac:dyDescent="0.25">
      <c r="A1622" s="10" t="s">
        <v>1362</v>
      </c>
      <c r="B1622" s="3" t="s">
        <v>2388</v>
      </c>
      <c r="C1622" s="3" t="s">
        <v>5023</v>
      </c>
      <c r="D1622" s="10" t="s">
        <v>5024</v>
      </c>
    </row>
    <row r="1623" spans="1:4" ht="15.75" x14ac:dyDescent="0.25">
      <c r="A1623" s="10" t="s">
        <v>1364</v>
      </c>
      <c r="B1623" s="3" t="s">
        <v>2391</v>
      </c>
      <c r="C1623" s="3" t="s">
        <v>2738</v>
      </c>
      <c r="D1623" s="10" t="s">
        <v>5025</v>
      </c>
    </row>
    <row r="1624" spans="1:4" ht="15.75" x14ac:dyDescent="0.25">
      <c r="A1624" s="10" t="s">
        <v>1366</v>
      </c>
      <c r="B1624" s="3" t="s">
        <v>2391</v>
      </c>
      <c r="C1624" s="3" t="s">
        <v>3469</v>
      </c>
      <c r="D1624" s="10" t="s">
        <v>5026</v>
      </c>
    </row>
    <row r="1625" spans="1:4" ht="15.75" x14ac:dyDescent="0.25">
      <c r="A1625" s="10" t="s">
        <v>1368</v>
      </c>
      <c r="B1625" s="3" t="s">
        <v>2388</v>
      </c>
      <c r="C1625" s="3" t="s">
        <v>3162</v>
      </c>
      <c r="D1625" s="10" t="s">
        <v>5027</v>
      </c>
    </row>
    <row r="1626" spans="1:4" ht="15.75" x14ac:dyDescent="0.25">
      <c r="A1626" s="10" t="s">
        <v>1370</v>
      </c>
      <c r="B1626" s="3" t="s">
        <v>2388</v>
      </c>
      <c r="C1626" s="3" t="s">
        <v>2559</v>
      </c>
      <c r="D1626" s="10" t="s">
        <v>5028</v>
      </c>
    </row>
    <row r="1627" spans="1:4" ht="15.75" x14ac:dyDescent="0.25">
      <c r="A1627" s="10" t="s">
        <v>1372</v>
      </c>
      <c r="B1627" s="3" t="s">
        <v>3263</v>
      </c>
      <c r="C1627" s="3" t="s">
        <v>5029</v>
      </c>
      <c r="D1627" s="10" t="s">
        <v>4143</v>
      </c>
    </row>
    <row r="1628" spans="1:4" ht="15.75" x14ac:dyDescent="0.25">
      <c r="A1628" s="10" t="s">
        <v>1374</v>
      </c>
      <c r="B1628" s="3" t="s">
        <v>2388</v>
      </c>
      <c r="C1628" s="3" t="s">
        <v>5030</v>
      </c>
      <c r="D1628" s="10" t="s">
        <v>5031</v>
      </c>
    </row>
    <row r="1629" spans="1:4" ht="15.75" x14ac:dyDescent="0.25">
      <c r="A1629" s="10" t="s">
        <v>1376</v>
      </c>
      <c r="B1629" s="3" t="s">
        <v>2391</v>
      </c>
      <c r="C1629" s="3" t="s">
        <v>2551</v>
      </c>
      <c r="D1629" s="10" t="s">
        <v>5032</v>
      </c>
    </row>
    <row r="1630" spans="1:4" ht="15.75" x14ac:dyDescent="0.25">
      <c r="A1630" s="10" t="s">
        <v>1378</v>
      </c>
      <c r="B1630" s="3" t="s">
        <v>2391</v>
      </c>
      <c r="C1630" s="3" t="s">
        <v>5033</v>
      </c>
      <c r="D1630" s="10" t="s">
        <v>5034</v>
      </c>
    </row>
    <row r="1631" spans="1:4" ht="15.75" x14ac:dyDescent="0.25">
      <c r="A1631" s="10" t="s">
        <v>1381</v>
      </c>
      <c r="B1631" s="3" t="s">
        <v>2388</v>
      </c>
      <c r="C1631" s="3" t="s">
        <v>5035</v>
      </c>
      <c r="D1631" s="10" t="s">
        <v>5036</v>
      </c>
    </row>
    <row r="1632" spans="1:4" ht="15.75" x14ac:dyDescent="0.25">
      <c r="A1632" s="10" t="s">
        <v>1383</v>
      </c>
      <c r="B1632" s="3" t="s">
        <v>2391</v>
      </c>
      <c r="C1632" s="3" t="s">
        <v>2815</v>
      </c>
      <c r="D1632" s="10" t="s">
        <v>4134</v>
      </c>
    </row>
    <row r="1633" spans="1:4" ht="15.75" x14ac:dyDescent="0.25">
      <c r="A1633" s="10" t="s">
        <v>1385</v>
      </c>
      <c r="B1633" s="3" t="s">
        <v>2391</v>
      </c>
      <c r="C1633" s="3" t="s">
        <v>5037</v>
      </c>
      <c r="D1633" s="10" t="s">
        <v>4901</v>
      </c>
    </row>
    <row r="1634" spans="1:4" ht="15.75" x14ac:dyDescent="0.25">
      <c r="A1634" s="10" t="s">
        <v>1387</v>
      </c>
      <c r="B1634" s="3" t="s">
        <v>2388</v>
      </c>
      <c r="C1634" s="3" t="s">
        <v>4355</v>
      </c>
      <c r="D1634" s="10" t="s">
        <v>5038</v>
      </c>
    </row>
    <row r="1635" spans="1:4" ht="15.75" x14ac:dyDescent="0.25">
      <c r="A1635" s="10" t="s">
        <v>1389</v>
      </c>
      <c r="B1635" s="3" t="s">
        <v>2391</v>
      </c>
      <c r="C1635" s="3" t="s">
        <v>5039</v>
      </c>
      <c r="D1635" s="10" t="s">
        <v>5040</v>
      </c>
    </row>
    <row r="1636" spans="1:4" ht="15.75" x14ac:dyDescent="0.25">
      <c r="A1636" s="10" t="s">
        <v>1391</v>
      </c>
      <c r="B1636" s="3" t="s">
        <v>2388</v>
      </c>
      <c r="C1636" s="3" t="s">
        <v>5041</v>
      </c>
      <c r="D1636" s="10" t="s">
        <v>5042</v>
      </c>
    </row>
    <row r="1637" spans="1:4" ht="15.75" x14ac:dyDescent="0.25">
      <c r="A1637" s="10" t="s">
        <v>1393</v>
      </c>
      <c r="B1637" s="3" t="s">
        <v>2388</v>
      </c>
      <c r="C1637" s="3" t="s">
        <v>3266</v>
      </c>
      <c r="D1637" s="10" t="s">
        <v>5043</v>
      </c>
    </row>
    <row r="1638" spans="1:4" ht="15.75" x14ac:dyDescent="0.25">
      <c r="A1638" s="10" t="s">
        <v>1395</v>
      </c>
      <c r="B1638" s="3" t="s">
        <v>2388</v>
      </c>
      <c r="C1638" s="3" t="s">
        <v>5044</v>
      </c>
      <c r="D1638" s="10" t="s">
        <v>5045</v>
      </c>
    </row>
    <row r="1639" spans="1:4" ht="15.75" x14ac:dyDescent="0.25">
      <c r="A1639" s="10" t="s">
        <v>1397</v>
      </c>
      <c r="B1639" s="3" t="s">
        <v>2388</v>
      </c>
      <c r="C1639" s="3" t="s">
        <v>5046</v>
      </c>
      <c r="D1639" s="10" t="s">
        <v>4623</v>
      </c>
    </row>
    <row r="1640" spans="1:4" ht="15.75" x14ac:dyDescent="0.25">
      <c r="A1640" s="10" t="s">
        <v>1399</v>
      </c>
      <c r="B1640" s="3" t="s">
        <v>2391</v>
      </c>
      <c r="C1640" s="3" t="s">
        <v>5047</v>
      </c>
      <c r="D1640" s="10" t="s">
        <v>2847</v>
      </c>
    </row>
    <row r="1641" spans="1:4" ht="15.75" x14ac:dyDescent="0.25">
      <c r="A1641" s="10" t="s">
        <v>1402</v>
      </c>
      <c r="B1641" s="3" t="s">
        <v>2388</v>
      </c>
      <c r="C1641" s="3" t="s">
        <v>5048</v>
      </c>
      <c r="D1641" s="10" t="s">
        <v>5049</v>
      </c>
    </row>
    <row r="1642" spans="1:4" ht="15.75" x14ac:dyDescent="0.25">
      <c r="A1642" s="10" t="s">
        <v>1404</v>
      </c>
      <c r="B1642" s="3" t="s">
        <v>2388</v>
      </c>
      <c r="C1642" s="3" t="s">
        <v>5050</v>
      </c>
      <c r="D1642" s="10" t="s">
        <v>5051</v>
      </c>
    </row>
    <row r="1643" spans="1:4" ht="15.75" x14ac:dyDescent="0.25">
      <c r="A1643" s="10" t="s">
        <v>1406</v>
      </c>
      <c r="B1643" s="3" t="s">
        <v>2388</v>
      </c>
      <c r="C1643" s="3" t="s">
        <v>3224</v>
      </c>
      <c r="D1643" s="10" t="s">
        <v>3220</v>
      </c>
    </row>
    <row r="1644" spans="1:4" ht="15.75" x14ac:dyDescent="0.25">
      <c r="A1644" s="10" t="s">
        <v>1408</v>
      </c>
      <c r="B1644" s="3" t="s">
        <v>2388</v>
      </c>
      <c r="C1644" s="3" t="s">
        <v>3315</v>
      </c>
      <c r="D1644" s="10" t="s">
        <v>5052</v>
      </c>
    </row>
    <row r="1645" spans="1:4" ht="15.75" x14ac:dyDescent="0.25">
      <c r="A1645" s="10" t="s">
        <v>1410</v>
      </c>
      <c r="B1645" s="3" t="s">
        <v>2391</v>
      </c>
      <c r="C1645" s="3" t="s">
        <v>2715</v>
      </c>
      <c r="D1645" s="10" t="s">
        <v>3372</v>
      </c>
    </row>
    <row r="1646" spans="1:4" ht="15.75" x14ac:dyDescent="0.25">
      <c r="A1646" s="10" t="s">
        <v>1412</v>
      </c>
      <c r="B1646" s="3" t="s">
        <v>2391</v>
      </c>
      <c r="C1646" s="3" t="s">
        <v>5053</v>
      </c>
      <c r="D1646" s="10" t="s">
        <v>3763</v>
      </c>
    </row>
    <row r="1647" spans="1:4" ht="15.75" x14ac:dyDescent="0.25">
      <c r="A1647" s="10" t="s">
        <v>1414</v>
      </c>
      <c r="B1647" s="3" t="s">
        <v>3263</v>
      </c>
      <c r="C1647" s="3" t="s">
        <v>4476</v>
      </c>
      <c r="D1647" s="10" t="s">
        <v>5054</v>
      </c>
    </row>
    <row r="1648" spans="1:4" ht="15.75" x14ac:dyDescent="0.25">
      <c r="A1648" s="10" t="s">
        <v>1416</v>
      </c>
      <c r="B1648" s="3" t="s">
        <v>2391</v>
      </c>
      <c r="C1648" s="3" t="s">
        <v>2723</v>
      </c>
      <c r="D1648" s="10" t="s">
        <v>5055</v>
      </c>
    </row>
    <row r="1649" spans="1:4" ht="15.75" x14ac:dyDescent="0.25">
      <c r="A1649" s="10" t="s">
        <v>1418</v>
      </c>
      <c r="B1649" s="3" t="s">
        <v>2391</v>
      </c>
      <c r="C1649" s="3" t="s">
        <v>2846</v>
      </c>
      <c r="D1649" s="10" t="s">
        <v>5056</v>
      </c>
    </row>
    <row r="1650" spans="1:4" ht="15.75" x14ac:dyDescent="0.25">
      <c r="A1650" s="10" t="s">
        <v>1420</v>
      </c>
      <c r="B1650" s="3" t="s">
        <v>2388</v>
      </c>
      <c r="C1650" s="3" t="s">
        <v>2422</v>
      </c>
      <c r="D1650" s="10" t="s">
        <v>2847</v>
      </c>
    </row>
    <row r="1651" spans="1:4" ht="15.75" x14ac:dyDescent="0.25">
      <c r="A1651" s="10" t="s">
        <v>1423</v>
      </c>
      <c r="B1651" s="3" t="s">
        <v>3263</v>
      </c>
      <c r="C1651" s="3" t="s">
        <v>2577</v>
      </c>
      <c r="D1651" s="10" t="s">
        <v>5057</v>
      </c>
    </row>
    <row r="1652" spans="1:4" ht="15.75" x14ac:dyDescent="0.25">
      <c r="A1652" s="10" t="s">
        <v>1425</v>
      </c>
      <c r="B1652" s="3" t="s">
        <v>2391</v>
      </c>
      <c r="C1652" s="3" t="s">
        <v>5058</v>
      </c>
      <c r="D1652" s="10" t="s">
        <v>5059</v>
      </c>
    </row>
    <row r="1653" spans="1:4" ht="15.75" x14ac:dyDescent="0.25">
      <c r="A1653" s="10" t="s">
        <v>1427</v>
      </c>
      <c r="B1653" s="3" t="s">
        <v>2388</v>
      </c>
      <c r="C1653" s="3" t="s">
        <v>5060</v>
      </c>
      <c r="D1653" s="10" t="s">
        <v>5061</v>
      </c>
    </row>
    <row r="1654" spans="1:4" ht="15.75" x14ac:dyDescent="0.25">
      <c r="A1654" s="10" t="s">
        <v>1429</v>
      </c>
      <c r="B1654" s="3" t="s">
        <v>2388</v>
      </c>
      <c r="C1654" s="3" t="s">
        <v>3272</v>
      </c>
      <c r="D1654" s="10" t="s">
        <v>5062</v>
      </c>
    </row>
    <row r="1655" spans="1:4" ht="15.75" x14ac:dyDescent="0.25">
      <c r="A1655" s="10" t="s">
        <v>1431</v>
      </c>
      <c r="B1655" s="3" t="s">
        <v>2391</v>
      </c>
      <c r="C1655" s="3" t="s">
        <v>5063</v>
      </c>
      <c r="D1655" s="10" t="s">
        <v>5064</v>
      </c>
    </row>
    <row r="1656" spans="1:4" ht="15.75" x14ac:dyDescent="0.25">
      <c r="A1656" s="10" t="s">
        <v>1433</v>
      </c>
      <c r="B1656" s="3" t="s">
        <v>2391</v>
      </c>
      <c r="C1656" s="3" t="s">
        <v>5065</v>
      </c>
      <c r="D1656" s="10" t="s">
        <v>5066</v>
      </c>
    </row>
    <row r="1657" spans="1:4" ht="15.75" x14ac:dyDescent="0.25">
      <c r="A1657" s="10" t="s">
        <v>1435</v>
      </c>
      <c r="B1657" s="3" t="s">
        <v>2391</v>
      </c>
      <c r="C1657" s="3" t="s">
        <v>2672</v>
      </c>
      <c r="D1657" s="10" t="s">
        <v>5067</v>
      </c>
    </row>
    <row r="1658" spans="1:4" ht="15.75" x14ac:dyDescent="0.25">
      <c r="A1658" s="10" t="s">
        <v>1437</v>
      </c>
      <c r="B1658" s="3" t="s">
        <v>2388</v>
      </c>
      <c r="C1658" s="3" t="s">
        <v>5068</v>
      </c>
      <c r="D1658" s="10" t="s">
        <v>3642</v>
      </c>
    </row>
    <row r="1659" spans="1:4" ht="15.75" x14ac:dyDescent="0.25">
      <c r="A1659" s="10" t="s">
        <v>1439</v>
      </c>
      <c r="B1659" s="3" t="s">
        <v>3263</v>
      </c>
      <c r="C1659" s="3" t="s">
        <v>5069</v>
      </c>
      <c r="D1659" s="10" t="s">
        <v>5070</v>
      </c>
    </row>
    <row r="1660" spans="1:4" ht="15.75" x14ac:dyDescent="0.25">
      <c r="A1660" s="10" t="s">
        <v>1441</v>
      </c>
      <c r="B1660" s="3" t="s">
        <v>2388</v>
      </c>
      <c r="C1660" s="3" t="s">
        <v>2389</v>
      </c>
      <c r="D1660" s="10" t="s">
        <v>3968</v>
      </c>
    </row>
    <row r="1661" spans="1:4" ht="15.75" x14ac:dyDescent="0.25">
      <c r="A1661" s="10" t="s">
        <v>1444</v>
      </c>
      <c r="B1661" s="3" t="s">
        <v>2391</v>
      </c>
      <c r="C1661" s="3" t="s">
        <v>5071</v>
      </c>
      <c r="D1661" s="10" t="s">
        <v>5072</v>
      </c>
    </row>
    <row r="1662" spans="1:4" ht="15.75" x14ac:dyDescent="0.25">
      <c r="A1662" s="10" t="s">
        <v>1446</v>
      </c>
      <c r="B1662" s="3" t="s">
        <v>3263</v>
      </c>
      <c r="C1662" s="3" t="s">
        <v>5073</v>
      </c>
      <c r="D1662" s="10" t="s">
        <v>5074</v>
      </c>
    </row>
    <row r="1663" spans="1:4" ht="15.75" x14ac:dyDescent="0.25">
      <c r="A1663" s="10" t="s">
        <v>1448</v>
      </c>
      <c r="B1663" s="3" t="s">
        <v>2391</v>
      </c>
      <c r="C1663" s="3" t="s">
        <v>2824</v>
      </c>
      <c r="D1663" s="10" t="s">
        <v>5075</v>
      </c>
    </row>
    <row r="1664" spans="1:4" ht="15.75" x14ac:dyDescent="0.25">
      <c r="A1664" s="10" t="s">
        <v>1450</v>
      </c>
      <c r="B1664" s="3" t="s">
        <v>2388</v>
      </c>
      <c r="C1664" s="3" t="s">
        <v>5076</v>
      </c>
      <c r="D1664" s="10" t="s">
        <v>5077</v>
      </c>
    </row>
    <row r="1665" spans="1:4" ht="15.75" x14ac:dyDescent="0.25">
      <c r="A1665" s="10" t="s">
        <v>1452</v>
      </c>
      <c r="B1665" s="3" t="s">
        <v>2391</v>
      </c>
      <c r="C1665" s="3" t="s">
        <v>5078</v>
      </c>
      <c r="D1665" s="10" t="s">
        <v>5079</v>
      </c>
    </row>
    <row r="1666" spans="1:4" ht="15.75" x14ac:dyDescent="0.25">
      <c r="A1666" s="10" t="s">
        <v>1454</v>
      </c>
      <c r="B1666" s="3" t="s">
        <v>2391</v>
      </c>
      <c r="C1666" s="3" t="s">
        <v>5080</v>
      </c>
      <c r="D1666" s="10" t="s">
        <v>5081</v>
      </c>
    </row>
    <row r="1667" spans="1:4" ht="15.75" x14ac:dyDescent="0.25">
      <c r="A1667" s="10" t="s">
        <v>1456</v>
      </c>
      <c r="B1667" s="3" t="s">
        <v>2391</v>
      </c>
      <c r="C1667" s="3" t="s">
        <v>5082</v>
      </c>
      <c r="D1667" s="10" t="s">
        <v>2520</v>
      </c>
    </row>
    <row r="1668" spans="1:4" ht="15.75" x14ac:dyDescent="0.25">
      <c r="A1668" s="10" t="s">
        <v>1458</v>
      </c>
      <c r="B1668" s="3" t="s">
        <v>2391</v>
      </c>
      <c r="C1668" s="3" t="s">
        <v>2467</v>
      </c>
      <c r="D1668" s="10" t="s">
        <v>5083</v>
      </c>
    </row>
    <row r="1669" spans="1:4" ht="15.75" x14ac:dyDescent="0.25">
      <c r="A1669" s="10" t="s">
        <v>1460</v>
      </c>
      <c r="B1669" s="3" t="s">
        <v>2391</v>
      </c>
      <c r="C1669" s="3" t="s">
        <v>5084</v>
      </c>
      <c r="D1669" s="10" t="s">
        <v>5085</v>
      </c>
    </row>
    <row r="1670" spans="1:4" ht="15.75" x14ac:dyDescent="0.25">
      <c r="A1670" s="10" t="s">
        <v>1462</v>
      </c>
      <c r="B1670" s="3" t="s">
        <v>2391</v>
      </c>
      <c r="C1670" s="3" t="s">
        <v>2688</v>
      </c>
      <c r="D1670" s="10" t="s">
        <v>3151</v>
      </c>
    </row>
    <row r="1671" spans="1:4" ht="15.75" x14ac:dyDescent="0.25">
      <c r="A1671" s="10" t="s">
        <v>1465</v>
      </c>
      <c r="B1671" s="3" t="s">
        <v>2391</v>
      </c>
      <c r="C1671" s="3" t="s">
        <v>5086</v>
      </c>
      <c r="D1671" s="10" t="s">
        <v>5087</v>
      </c>
    </row>
    <row r="1672" spans="1:4" ht="15.75" x14ac:dyDescent="0.25">
      <c r="A1672" s="10" t="s">
        <v>1467</v>
      </c>
      <c r="B1672" s="3" t="s">
        <v>2388</v>
      </c>
      <c r="C1672" s="3" t="s">
        <v>5088</v>
      </c>
      <c r="D1672" s="10" t="s">
        <v>4397</v>
      </c>
    </row>
    <row r="1673" spans="1:4" ht="15.75" x14ac:dyDescent="0.25">
      <c r="A1673" s="10" t="s">
        <v>1469</v>
      </c>
      <c r="B1673" s="3" t="s">
        <v>2391</v>
      </c>
      <c r="C1673" s="3" t="s">
        <v>4914</v>
      </c>
      <c r="D1673" s="10" t="s">
        <v>5089</v>
      </c>
    </row>
    <row r="1674" spans="1:4" ht="15.75" x14ac:dyDescent="0.25">
      <c r="A1674" s="10" t="s">
        <v>1471</v>
      </c>
      <c r="B1674" s="3" t="s">
        <v>2388</v>
      </c>
      <c r="C1674" s="3" t="s">
        <v>4917</v>
      </c>
      <c r="D1674" s="10" t="s">
        <v>5090</v>
      </c>
    </row>
    <row r="1675" spans="1:4" ht="15.75" x14ac:dyDescent="0.25">
      <c r="A1675" s="10" t="s">
        <v>1473</v>
      </c>
      <c r="B1675" s="3" t="s">
        <v>2388</v>
      </c>
      <c r="C1675" s="3" t="s">
        <v>4722</v>
      </c>
      <c r="D1675" s="10" t="s">
        <v>5091</v>
      </c>
    </row>
    <row r="1676" spans="1:4" ht="15.75" x14ac:dyDescent="0.25">
      <c r="A1676" s="10" t="s">
        <v>1475</v>
      </c>
      <c r="B1676" s="3" t="s">
        <v>2391</v>
      </c>
      <c r="C1676" s="3" t="s">
        <v>5092</v>
      </c>
      <c r="D1676" s="10" t="s">
        <v>5093</v>
      </c>
    </row>
    <row r="1677" spans="1:4" ht="15.75" x14ac:dyDescent="0.25">
      <c r="A1677" s="10" t="s">
        <v>1477</v>
      </c>
      <c r="B1677" s="3" t="s">
        <v>2388</v>
      </c>
      <c r="C1677" s="3" t="s">
        <v>5094</v>
      </c>
      <c r="D1677" s="10" t="s">
        <v>5095</v>
      </c>
    </row>
    <row r="1678" spans="1:4" ht="15.75" x14ac:dyDescent="0.25">
      <c r="A1678" s="10" t="s">
        <v>1479</v>
      </c>
      <c r="B1678" s="3" t="s">
        <v>2388</v>
      </c>
      <c r="C1678" s="3" t="s">
        <v>5096</v>
      </c>
      <c r="D1678" s="10" t="s">
        <v>5097</v>
      </c>
    </row>
    <row r="1679" spans="1:4" ht="15.75" x14ac:dyDescent="0.25">
      <c r="A1679" s="10" t="s">
        <v>1481</v>
      </c>
      <c r="B1679" s="3" t="s">
        <v>2391</v>
      </c>
      <c r="C1679" s="3" t="s">
        <v>5098</v>
      </c>
      <c r="D1679" s="10" t="s">
        <v>5099</v>
      </c>
    </row>
    <row r="1680" spans="1:4" ht="15.75" x14ac:dyDescent="0.25">
      <c r="A1680" s="10" t="s">
        <v>1483</v>
      </c>
      <c r="B1680" s="3" t="s">
        <v>2388</v>
      </c>
      <c r="C1680" s="3" t="s">
        <v>5100</v>
      </c>
      <c r="D1680" s="10" t="s">
        <v>4347</v>
      </c>
    </row>
    <row r="1681" spans="1:4" ht="15.75" x14ac:dyDescent="0.25">
      <c r="A1681" s="10" t="s">
        <v>1486</v>
      </c>
      <c r="B1681" s="3" t="s">
        <v>2388</v>
      </c>
      <c r="C1681" s="3" t="s">
        <v>5101</v>
      </c>
      <c r="D1681" s="10" t="s">
        <v>5102</v>
      </c>
    </row>
    <row r="1682" spans="1:4" ht="15.75" x14ac:dyDescent="0.25">
      <c r="A1682" s="10" t="s">
        <v>1488</v>
      </c>
      <c r="B1682" s="3" t="s">
        <v>2391</v>
      </c>
      <c r="C1682" s="3" t="s">
        <v>5103</v>
      </c>
      <c r="D1682" s="10" t="s">
        <v>3397</v>
      </c>
    </row>
    <row r="1683" spans="1:4" ht="15.75" x14ac:dyDescent="0.25">
      <c r="A1683" s="10" t="s">
        <v>1490</v>
      </c>
      <c r="B1683" s="3" t="s">
        <v>2391</v>
      </c>
      <c r="C1683" s="3" t="s">
        <v>4382</v>
      </c>
      <c r="D1683" s="10" t="s">
        <v>5104</v>
      </c>
    </row>
    <row r="1684" spans="1:4" ht="15.75" x14ac:dyDescent="0.25">
      <c r="A1684" s="10" t="s">
        <v>1492</v>
      </c>
      <c r="B1684" s="3" t="s">
        <v>2388</v>
      </c>
      <c r="C1684" s="3" t="s">
        <v>5105</v>
      </c>
      <c r="D1684" s="10" t="s">
        <v>3033</v>
      </c>
    </row>
    <row r="1685" spans="1:4" ht="15.75" x14ac:dyDescent="0.25">
      <c r="A1685" s="10" t="s">
        <v>1494</v>
      </c>
      <c r="B1685" s="3" t="s">
        <v>2391</v>
      </c>
      <c r="C1685" s="3" t="s">
        <v>5106</v>
      </c>
      <c r="D1685" s="10" t="s">
        <v>4620</v>
      </c>
    </row>
    <row r="1686" spans="1:4" ht="15.75" x14ac:dyDescent="0.25">
      <c r="A1686" s="10" t="s">
        <v>1496</v>
      </c>
      <c r="B1686" s="3" t="s">
        <v>2391</v>
      </c>
      <c r="C1686" s="3" t="s">
        <v>2480</v>
      </c>
      <c r="D1686" s="10" t="s">
        <v>5107</v>
      </c>
    </row>
    <row r="1687" spans="1:4" ht="15.75" x14ac:dyDescent="0.25">
      <c r="A1687" s="10" t="s">
        <v>1498</v>
      </c>
      <c r="B1687" s="3" t="s">
        <v>2391</v>
      </c>
      <c r="C1687" s="3" t="s">
        <v>5108</v>
      </c>
      <c r="D1687" s="10" t="s">
        <v>3251</v>
      </c>
    </row>
    <row r="1688" spans="1:4" ht="15.75" x14ac:dyDescent="0.25">
      <c r="A1688" s="10" t="s">
        <v>1500</v>
      </c>
      <c r="B1688" s="3" t="s">
        <v>2388</v>
      </c>
      <c r="C1688" s="3" t="s">
        <v>5109</v>
      </c>
      <c r="D1688" s="10" t="s">
        <v>5110</v>
      </c>
    </row>
    <row r="1689" spans="1:4" ht="15.75" x14ac:dyDescent="0.25">
      <c r="A1689" s="10" t="s">
        <v>1502</v>
      </c>
      <c r="B1689" s="3" t="s">
        <v>3263</v>
      </c>
      <c r="C1689" s="3" t="s">
        <v>5111</v>
      </c>
      <c r="D1689" s="10" t="s">
        <v>5112</v>
      </c>
    </row>
    <row r="1690" spans="1:4" ht="15.75" x14ac:dyDescent="0.25">
      <c r="A1690" s="10" t="s">
        <v>1504</v>
      </c>
      <c r="B1690" s="3" t="s">
        <v>2391</v>
      </c>
      <c r="C1690" s="3" t="s">
        <v>4387</v>
      </c>
      <c r="D1690" s="10" t="s">
        <v>5113</v>
      </c>
    </row>
    <row r="1691" spans="1:4" ht="15.75" x14ac:dyDescent="0.25">
      <c r="A1691" s="10" t="s">
        <v>1507</v>
      </c>
      <c r="B1691" s="3" t="s">
        <v>2388</v>
      </c>
      <c r="C1691" s="3" t="s">
        <v>5114</v>
      </c>
      <c r="D1691" s="10" t="s">
        <v>5115</v>
      </c>
    </row>
    <row r="1692" spans="1:4" ht="15.75" x14ac:dyDescent="0.25">
      <c r="A1692" s="10" t="s">
        <v>1509</v>
      </c>
      <c r="B1692" s="3" t="s">
        <v>2388</v>
      </c>
      <c r="C1692" s="3" t="s">
        <v>5116</v>
      </c>
      <c r="D1692" s="10" t="s">
        <v>5117</v>
      </c>
    </row>
    <row r="1693" spans="1:4" ht="15.75" x14ac:dyDescent="0.25">
      <c r="A1693" s="10" t="s">
        <v>1511</v>
      </c>
      <c r="B1693" s="3" t="s">
        <v>2391</v>
      </c>
      <c r="C1693" s="3" t="s">
        <v>4363</v>
      </c>
      <c r="D1693" s="10" t="s">
        <v>5118</v>
      </c>
    </row>
    <row r="1694" spans="1:4" ht="15.75" x14ac:dyDescent="0.25">
      <c r="A1694" s="10" t="s">
        <v>1513</v>
      </c>
      <c r="B1694" s="3" t="s">
        <v>2391</v>
      </c>
      <c r="C1694" s="3" t="s">
        <v>5119</v>
      </c>
      <c r="D1694" s="10" t="s">
        <v>3269</v>
      </c>
    </row>
    <row r="1695" spans="1:4" ht="15.75" x14ac:dyDescent="0.25">
      <c r="A1695" s="10" t="s">
        <v>1515</v>
      </c>
      <c r="B1695" s="3" t="s">
        <v>2388</v>
      </c>
      <c r="C1695" s="3" t="s">
        <v>3452</v>
      </c>
      <c r="D1695" s="10" t="s">
        <v>5120</v>
      </c>
    </row>
    <row r="1696" spans="1:4" ht="15.75" x14ac:dyDescent="0.25">
      <c r="A1696" s="10" t="s">
        <v>1517</v>
      </c>
      <c r="B1696" s="3" t="s">
        <v>2388</v>
      </c>
      <c r="C1696" s="3" t="s">
        <v>5121</v>
      </c>
      <c r="D1696" s="10" t="s">
        <v>5122</v>
      </c>
    </row>
    <row r="1697" spans="1:4" ht="15.75" x14ac:dyDescent="0.25">
      <c r="A1697" s="10" t="s">
        <v>1519</v>
      </c>
      <c r="B1697" s="3" t="s">
        <v>2388</v>
      </c>
      <c r="C1697" s="3" t="s">
        <v>5123</v>
      </c>
      <c r="D1697" s="10" t="s">
        <v>5124</v>
      </c>
    </row>
    <row r="1698" spans="1:4" ht="15.75" x14ac:dyDescent="0.25">
      <c r="A1698" s="10" t="s">
        <v>1521</v>
      </c>
      <c r="B1698" s="3" t="s">
        <v>2388</v>
      </c>
      <c r="C1698" s="3" t="s">
        <v>5125</v>
      </c>
      <c r="D1698" s="10" t="s">
        <v>4673</v>
      </c>
    </row>
    <row r="1699" spans="1:4" ht="15.75" x14ac:dyDescent="0.25">
      <c r="A1699" s="10" t="s">
        <v>1523</v>
      </c>
      <c r="B1699" s="3" t="s">
        <v>2388</v>
      </c>
      <c r="C1699" s="3" t="s">
        <v>4161</v>
      </c>
      <c r="D1699" s="10" t="s">
        <v>5126</v>
      </c>
    </row>
    <row r="1700" spans="1:4" ht="15.75" x14ac:dyDescent="0.25">
      <c r="A1700" s="10" t="s">
        <v>1525</v>
      </c>
      <c r="B1700" s="3" t="s">
        <v>2391</v>
      </c>
      <c r="C1700" s="3" t="s">
        <v>2582</v>
      </c>
      <c r="D1700" s="10" t="s">
        <v>5127</v>
      </c>
    </row>
    <row r="1701" spans="1:4" ht="15.75" x14ac:dyDescent="0.25">
      <c r="A1701" s="10" t="s">
        <v>1529</v>
      </c>
      <c r="B1701" s="3" t="s">
        <v>2388</v>
      </c>
      <c r="C1701" s="3" t="s">
        <v>5128</v>
      </c>
      <c r="D1701" s="10" t="s">
        <v>5129</v>
      </c>
    </row>
    <row r="1702" spans="1:4" ht="15.75" x14ac:dyDescent="0.25">
      <c r="A1702" s="10" t="s">
        <v>1531</v>
      </c>
      <c r="B1702" s="3" t="s">
        <v>2391</v>
      </c>
      <c r="C1702" s="3" t="s">
        <v>2404</v>
      </c>
      <c r="D1702" s="10" t="s">
        <v>5130</v>
      </c>
    </row>
    <row r="1703" spans="1:4" ht="15.75" x14ac:dyDescent="0.25">
      <c r="A1703" s="10" t="s">
        <v>1533</v>
      </c>
      <c r="B1703" s="3" t="s">
        <v>2391</v>
      </c>
      <c r="C1703" s="3" t="s">
        <v>2541</v>
      </c>
      <c r="D1703" s="10" t="s">
        <v>5131</v>
      </c>
    </row>
    <row r="1704" spans="1:4" ht="15.75" x14ac:dyDescent="0.25">
      <c r="A1704" s="10" t="s">
        <v>1535</v>
      </c>
      <c r="B1704" s="3" t="s">
        <v>2391</v>
      </c>
      <c r="C1704" s="3" t="s">
        <v>3653</v>
      </c>
      <c r="D1704" s="10" t="s">
        <v>5132</v>
      </c>
    </row>
    <row r="1705" spans="1:4" ht="15.75" x14ac:dyDescent="0.25">
      <c r="A1705" s="10" t="s">
        <v>1537</v>
      </c>
      <c r="B1705" s="3" t="s">
        <v>2388</v>
      </c>
      <c r="C1705" s="3" t="s">
        <v>2758</v>
      </c>
      <c r="D1705" s="10" t="s">
        <v>5133</v>
      </c>
    </row>
    <row r="1706" spans="1:4" ht="15.75" x14ac:dyDescent="0.25">
      <c r="A1706" s="10" t="s">
        <v>1539</v>
      </c>
      <c r="B1706" s="3" t="s">
        <v>2391</v>
      </c>
      <c r="C1706" s="3" t="s">
        <v>5134</v>
      </c>
      <c r="D1706" s="10" t="s">
        <v>3732</v>
      </c>
    </row>
    <row r="1707" spans="1:4" ht="15.75" x14ac:dyDescent="0.25">
      <c r="A1707" s="10" t="s">
        <v>1541</v>
      </c>
      <c r="B1707" s="3" t="s">
        <v>2388</v>
      </c>
      <c r="C1707" s="3" t="s">
        <v>5135</v>
      </c>
      <c r="D1707" s="10" t="s">
        <v>5136</v>
      </c>
    </row>
    <row r="1708" spans="1:4" ht="15.75" x14ac:dyDescent="0.25">
      <c r="A1708" s="10" t="s">
        <v>1543</v>
      </c>
      <c r="B1708" s="3" t="s">
        <v>2388</v>
      </c>
      <c r="C1708" s="3" t="s">
        <v>3387</v>
      </c>
      <c r="D1708" s="10" t="s">
        <v>4305</v>
      </c>
    </row>
    <row r="1709" spans="1:4" ht="15.75" x14ac:dyDescent="0.25">
      <c r="A1709" s="10" t="s">
        <v>1545</v>
      </c>
      <c r="B1709" s="3" t="s">
        <v>2391</v>
      </c>
      <c r="C1709" s="3" t="s">
        <v>5137</v>
      </c>
      <c r="D1709" s="10" t="s">
        <v>5138</v>
      </c>
    </row>
    <row r="1710" spans="1:4" ht="15.75" x14ac:dyDescent="0.25">
      <c r="A1710" s="10" t="s">
        <v>1547</v>
      </c>
      <c r="B1710" s="3" t="s">
        <v>2388</v>
      </c>
      <c r="C1710" s="3" t="s">
        <v>3938</v>
      </c>
      <c r="D1710" s="10" t="s">
        <v>4673</v>
      </c>
    </row>
    <row r="1711" spans="1:4" ht="15.75" x14ac:dyDescent="0.25">
      <c r="A1711" s="10" t="s">
        <v>1550</v>
      </c>
      <c r="B1711" s="3" t="s">
        <v>2388</v>
      </c>
      <c r="C1711" s="3" t="s">
        <v>5139</v>
      </c>
      <c r="D1711" s="10" t="s">
        <v>5140</v>
      </c>
    </row>
    <row r="1712" spans="1:4" ht="15.75" x14ac:dyDescent="0.25">
      <c r="A1712" s="10" t="s">
        <v>1552</v>
      </c>
      <c r="B1712" s="3" t="s">
        <v>2391</v>
      </c>
      <c r="C1712" s="3" t="s">
        <v>5141</v>
      </c>
      <c r="D1712" s="10" t="s">
        <v>5142</v>
      </c>
    </row>
    <row r="1713" spans="1:4" ht="15.75" x14ac:dyDescent="0.25">
      <c r="A1713" s="10" t="s">
        <v>1554</v>
      </c>
      <c r="B1713" s="3" t="s">
        <v>2388</v>
      </c>
      <c r="C1713" s="3" t="s">
        <v>3018</v>
      </c>
      <c r="D1713" s="10" t="s">
        <v>5143</v>
      </c>
    </row>
    <row r="1714" spans="1:4" ht="15.75" x14ac:dyDescent="0.25">
      <c r="A1714" s="10" t="s">
        <v>1556</v>
      </c>
      <c r="B1714" s="3" t="s">
        <v>2391</v>
      </c>
      <c r="C1714" s="3" t="s">
        <v>2736</v>
      </c>
      <c r="D1714" s="10" t="s">
        <v>5144</v>
      </c>
    </row>
    <row r="1715" spans="1:4" ht="15.75" x14ac:dyDescent="0.25">
      <c r="A1715" s="10" t="s">
        <v>1558</v>
      </c>
      <c r="B1715" s="3" t="s">
        <v>2388</v>
      </c>
      <c r="C1715" s="3" t="s">
        <v>5145</v>
      </c>
      <c r="D1715" s="10" t="s">
        <v>5146</v>
      </c>
    </row>
    <row r="1716" spans="1:4" ht="15.75" x14ac:dyDescent="0.25">
      <c r="A1716" s="10" t="s">
        <v>1560</v>
      </c>
      <c r="B1716" s="3" t="s">
        <v>2388</v>
      </c>
      <c r="C1716" s="3" t="s">
        <v>5139</v>
      </c>
      <c r="D1716" s="10" t="s">
        <v>5147</v>
      </c>
    </row>
    <row r="1717" spans="1:4" ht="15.75" x14ac:dyDescent="0.25">
      <c r="A1717" s="10" t="s">
        <v>1562</v>
      </c>
      <c r="B1717" s="3" t="s">
        <v>2391</v>
      </c>
      <c r="C1717" s="3" t="s">
        <v>2573</v>
      </c>
      <c r="D1717" s="10" t="s">
        <v>5148</v>
      </c>
    </row>
    <row r="1718" spans="1:4" ht="15.75" x14ac:dyDescent="0.25">
      <c r="A1718" s="10" t="s">
        <v>1564</v>
      </c>
      <c r="B1718" s="3" t="s">
        <v>2388</v>
      </c>
      <c r="C1718" s="3" t="s">
        <v>5149</v>
      </c>
      <c r="D1718" s="10" t="s">
        <v>5150</v>
      </c>
    </row>
    <row r="1719" spans="1:4" ht="15.75" x14ac:dyDescent="0.25">
      <c r="A1719" s="10" t="s">
        <v>1566</v>
      </c>
      <c r="B1719" s="3" t="s">
        <v>2388</v>
      </c>
      <c r="C1719" s="3" t="s">
        <v>5151</v>
      </c>
      <c r="D1719" s="10" t="s">
        <v>5152</v>
      </c>
    </row>
    <row r="1720" spans="1:4" ht="15.75" x14ac:dyDescent="0.25">
      <c r="A1720" s="10" t="s">
        <v>1568</v>
      </c>
      <c r="B1720" s="3" t="s">
        <v>2388</v>
      </c>
      <c r="C1720" s="3" t="s">
        <v>3984</v>
      </c>
      <c r="D1720" s="10" t="s">
        <v>5153</v>
      </c>
    </row>
    <row r="1721" spans="1:4" ht="15.75" x14ac:dyDescent="0.25">
      <c r="A1721" s="10" t="s">
        <v>1571</v>
      </c>
      <c r="B1721" s="3" t="s">
        <v>2388</v>
      </c>
      <c r="C1721" s="3" t="s">
        <v>5154</v>
      </c>
      <c r="D1721" s="10" t="s">
        <v>2782</v>
      </c>
    </row>
    <row r="1722" spans="1:4" ht="15.75" x14ac:dyDescent="0.25">
      <c r="A1722" s="10" t="s">
        <v>1573</v>
      </c>
      <c r="B1722" s="3" t="s">
        <v>2391</v>
      </c>
      <c r="C1722" s="3" t="s">
        <v>2547</v>
      </c>
      <c r="D1722" s="10" t="s">
        <v>5155</v>
      </c>
    </row>
    <row r="1723" spans="1:4" ht="15.75" x14ac:dyDescent="0.25">
      <c r="A1723" s="10" t="s">
        <v>1575</v>
      </c>
      <c r="B1723" s="3" t="s">
        <v>2391</v>
      </c>
      <c r="C1723" s="3" t="s">
        <v>5156</v>
      </c>
      <c r="D1723" s="10" t="s">
        <v>5157</v>
      </c>
    </row>
    <row r="1724" spans="1:4" ht="15.75" x14ac:dyDescent="0.25">
      <c r="A1724" s="10" t="s">
        <v>1577</v>
      </c>
      <c r="B1724" s="3" t="s">
        <v>2388</v>
      </c>
      <c r="C1724" s="3" t="s">
        <v>5158</v>
      </c>
      <c r="D1724" s="10" t="s">
        <v>5159</v>
      </c>
    </row>
    <row r="1725" spans="1:4" ht="15.75" x14ac:dyDescent="0.25">
      <c r="A1725" s="10" t="s">
        <v>1579</v>
      </c>
      <c r="B1725" s="3" t="s">
        <v>2391</v>
      </c>
      <c r="C1725" s="3" t="s">
        <v>5160</v>
      </c>
      <c r="D1725" s="10" t="s">
        <v>5161</v>
      </c>
    </row>
    <row r="1726" spans="1:4" ht="15.75" x14ac:dyDescent="0.25">
      <c r="A1726" s="10" t="s">
        <v>1581</v>
      </c>
      <c r="B1726" s="3" t="s">
        <v>2388</v>
      </c>
      <c r="C1726" s="3" t="s">
        <v>5162</v>
      </c>
      <c r="D1726" s="10" t="s">
        <v>4768</v>
      </c>
    </row>
    <row r="1727" spans="1:4" ht="15.75" x14ac:dyDescent="0.25">
      <c r="A1727" s="10" t="s">
        <v>1583</v>
      </c>
      <c r="B1727" s="3" t="s">
        <v>2388</v>
      </c>
      <c r="C1727" s="3" t="s">
        <v>5163</v>
      </c>
      <c r="D1727" s="10" t="s">
        <v>5164</v>
      </c>
    </row>
    <row r="1728" spans="1:4" ht="15.75" x14ac:dyDescent="0.25">
      <c r="A1728" s="10" t="s">
        <v>1585</v>
      </c>
      <c r="B1728" s="3" t="s">
        <v>2388</v>
      </c>
      <c r="C1728" s="3" t="s">
        <v>4722</v>
      </c>
      <c r="D1728" s="10" t="s">
        <v>5165</v>
      </c>
    </row>
    <row r="1729" spans="1:4" ht="15.75" x14ac:dyDescent="0.25">
      <c r="A1729" s="10" t="s">
        <v>1587</v>
      </c>
      <c r="B1729" s="3" t="s">
        <v>2391</v>
      </c>
      <c r="C1729" s="3" t="s">
        <v>5166</v>
      </c>
      <c r="D1729" s="10" t="s">
        <v>3565</v>
      </c>
    </row>
    <row r="1730" spans="1:4" ht="15.75" x14ac:dyDescent="0.25">
      <c r="A1730" s="10" t="s">
        <v>1589</v>
      </c>
      <c r="B1730" s="3" t="s">
        <v>2391</v>
      </c>
      <c r="C1730" s="3" t="s">
        <v>5167</v>
      </c>
      <c r="D1730" s="10" t="s">
        <v>5168</v>
      </c>
    </row>
    <row r="1731" spans="1:4" ht="15.75" x14ac:dyDescent="0.25">
      <c r="A1731" s="10" t="s">
        <v>1592</v>
      </c>
      <c r="B1731" s="3" t="s">
        <v>2391</v>
      </c>
      <c r="C1731" s="3" t="s">
        <v>5169</v>
      </c>
      <c r="D1731" s="10" t="s">
        <v>4989</v>
      </c>
    </row>
    <row r="1732" spans="1:4" ht="15.75" x14ac:dyDescent="0.25">
      <c r="A1732" s="10" t="s">
        <v>1594</v>
      </c>
      <c r="B1732" s="3" t="s">
        <v>2388</v>
      </c>
      <c r="C1732" s="3" t="s">
        <v>5170</v>
      </c>
      <c r="D1732" s="10" t="s">
        <v>3434</v>
      </c>
    </row>
    <row r="1733" spans="1:4" ht="15.75" x14ac:dyDescent="0.25">
      <c r="A1733" s="10" t="s">
        <v>1596</v>
      </c>
      <c r="B1733" s="3" t="s">
        <v>2388</v>
      </c>
      <c r="C1733" s="3" t="s">
        <v>2549</v>
      </c>
      <c r="D1733" s="10" t="s">
        <v>5171</v>
      </c>
    </row>
    <row r="1734" spans="1:4" ht="15.75" x14ac:dyDescent="0.25">
      <c r="A1734" s="10" t="s">
        <v>1598</v>
      </c>
      <c r="B1734" s="3" t="s">
        <v>2388</v>
      </c>
      <c r="C1734" s="3" t="s">
        <v>5172</v>
      </c>
      <c r="D1734" s="10" t="s">
        <v>5173</v>
      </c>
    </row>
    <row r="1735" spans="1:4" ht="15.75" x14ac:dyDescent="0.25">
      <c r="A1735" s="10" t="s">
        <v>1600</v>
      </c>
      <c r="B1735" s="3" t="s">
        <v>2388</v>
      </c>
      <c r="C1735" s="3" t="s">
        <v>5174</v>
      </c>
      <c r="D1735" s="10" t="s">
        <v>5175</v>
      </c>
    </row>
    <row r="1736" spans="1:4" ht="15.75" x14ac:dyDescent="0.25">
      <c r="A1736" s="10" t="s">
        <v>1602</v>
      </c>
      <c r="B1736" s="3" t="s">
        <v>3263</v>
      </c>
      <c r="C1736" s="3" t="s">
        <v>5176</v>
      </c>
      <c r="D1736" s="10" t="s">
        <v>5177</v>
      </c>
    </row>
    <row r="1737" spans="1:4" ht="15.75" x14ac:dyDescent="0.25">
      <c r="A1737" s="10" t="s">
        <v>1604</v>
      </c>
      <c r="B1737" s="3" t="s">
        <v>2388</v>
      </c>
      <c r="C1737" s="3" t="s">
        <v>5178</v>
      </c>
      <c r="D1737" s="10" t="s">
        <v>5179</v>
      </c>
    </row>
    <row r="1738" spans="1:4" ht="15.75" x14ac:dyDescent="0.25">
      <c r="A1738" s="10" t="s">
        <v>1606</v>
      </c>
      <c r="B1738" s="3" t="s">
        <v>2391</v>
      </c>
      <c r="C1738" s="3" t="s">
        <v>5180</v>
      </c>
      <c r="D1738" s="10" t="s">
        <v>3944</v>
      </c>
    </row>
    <row r="1739" spans="1:4" ht="15.75" x14ac:dyDescent="0.25">
      <c r="A1739" s="10" t="s">
        <v>1608</v>
      </c>
      <c r="B1739" s="3" t="s">
        <v>2391</v>
      </c>
      <c r="C1739" s="3" t="s">
        <v>2489</v>
      </c>
      <c r="D1739" s="10" t="s">
        <v>5181</v>
      </c>
    </row>
    <row r="1740" spans="1:4" ht="15.75" x14ac:dyDescent="0.25">
      <c r="A1740" s="10" t="s">
        <v>1610</v>
      </c>
      <c r="B1740" s="3" t="s">
        <v>2391</v>
      </c>
      <c r="C1740" s="3" t="s">
        <v>5182</v>
      </c>
      <c r="D1740" s="10" t="s">
        <v>5183</v>
      </c>
    </row>
    <row r="1741" spans="1:4" ht="15.75" x14ac:dyDescent="0.25">
      <c r="A1741" s="10" t="s">
        <v>1613</v>
      </c>
      <c r="B1741" s="3" t="s">
        <v>2388</v>
      </c>
      <c r="C1741" s="3" t="s">
        <v>5184</v>
      </c>
      <c r="D1741" s="10" t="s">
        <v>5185</v>
      </c>
    </row>
    <row r="1742" spans="1:4" ht="15.75" x14ac:dyDescent="0.25">
      <c r="A1742" s="10" t="s">
        <v>1615</v>
      </c>
      <c r="B1742" s="3" t="s">
        <v>2388</v>
      </c>
      <c r="C1742" s="3" t="s">
        <v>5186</v>
      </c>
      <c r="D1742" s="10" t="s">
        <v>5187</v>
      </c>
    </row>
    <row r="1743" spans="1:4" ht="15.75" x14ac:dyDescent="0.25">
      <c r="A1743" s="10" t="s">
        <v>1617</v>
      </c>
      <c r="B1743" s="3" t="s">
        <v>2388</v>
      </c>
      <c r="C1743" s="3" t="s">
        <v>5188</v>
      </c>
      <c r="D1743" s="10" t="s">
        <v>5189</v>
      </c>
    </row>
    <row r="1744" spans="1:4" ht="15.75" x14ac:dyDescent="0.25">
      <c r="A1744" s="10" t="s">
        <v>1619</v>
      </c>
      <c r="B1744" s="3" t="s">
        <v>2388</v>
      </c>
      <c r="C1744" s="3" t="s">
        <v>5190</v>
      </c>
      <c r="D1744" s="10" t="s">
        <v>5191</v>
      </c>
    </row>
    <row r="1745" spans="1:4" ht="15.75" x14ac:dyDescent="0.25">
      <c r="A1745" s="10" t="s">
        <v>1621</v>
      </c>
      <c r="B1745" s="3" t="s">
        <v>2388</v>
      </c>
      <c r="C1745" s="3" t="s">
        <v>3333</v>
      </c>
      <c r="D1745" s="10" t="s">
        <v>5192</v>
      </c>
    </row>
    <row r="1746" spans="1:4" ht="15.75" x14ac:dyDescent="0.25">
      <c r="A1746" s="10" t="s">
        <v>1623</v>
      </c>
      <c r="B1746" s="3" t="s">
        <v>2391</v>
      </c>
      <c r="C1746" s="3" t="s">
        <v>4211</v>
      </c>
      <c r="D1746" s="10" t="s">
        <v>3682</v>
      </c>
    </row>
    <row r="1747" spans="1:4" ht="15.75" x14ac:dyDescent="0.25">
      <c r="A1747" s="10" t="s">
        <v>1625</v>
      </c>
      <c r="B1747" s="3" t="s">
        <v>2388</v>
      </c>
      <c r="C1747" s="3" t="s">
        <v>4884</v>
      </c>
      <c r="D1747" s="10" t="s">
        <v>5193</v>
      </c>
    </row>
    <row r="1748" spans="1:4" ht="15.75" x14ac:dyDescent="0.25">
      <c r="A1748" s="10" t="s">
        <v>1627</v>
      </c>
      <c r="B1748" s="3" t="s">
        <v>2388</v>
      </c>
      <c r="C1748" s="3" t="s">
        <v>5194</v>
      </c>
      <c r="D1748" s="10" t="s">
        <v>5195</v>
      </c>
    </row>
    <row r="1749" spans="1:4" ht="15.75" x14ac:dyDescent="0.25">
      <c r="A1749" s="10" t="s">
        <v>1629</v>
      </c>
      <c r="B1749" s="3" t="s">
        <v>2391</v>
      </c>
      <c r="C1749" s="3" t="s">
        <v>5196</v>
      </c>
      <c r="D1749" s="10" t="s">
        <v>5179</v>
      </c>
    </row>
    <row r="1750" spans="1:4" ht="15.75" x14ac:dyDescent="0.25">
      <c r="A1750" s="10" t="s">
        <v>1631</v>
      </c>
      <c r="B1750" s="3" t="s">
        <v>2391</v>
      </c>
      <c r="C1750" s="3" t="s">
        <v>3799</v>
      </c>
      <c r="D1750" s="10" t="s">
        <v>5197</v>
      </c>
    </row>
    <row r="1751" spans="1:4" ht="15.75" x14ac:dyDescent="0.25">
      <c r="A1751" s="10" t="s">
        <v>1634</v>
      </c>
      <c r="B1751" s="3" t="s">
        <v>2391</v>
      </c>
      <c r="C1751" s="3" t="s">
        <v>5198</v>
      </c>
      <c r="D1751" s="10" t="s">
        <v>4243</v>
      </c>
    </row>
    <row r="1752" spans="1:4" ht="15.75" x14ac:dyDescent="0.25">
      <c r="A1752" s="10" t="s">
        <v>1636</v>
      </c>
      <c r="B1752" s="3" t="s">
        <v>3263</v>
      </c>
      <c r="C1752" s="3" t="s">
        <v>5199</v>
      </c>
      <c r="D1752" s="10" t="s">
        <v>5200</v>
      </c>
    </row>
    <row r="1753" spans="1:4" ht="15.75" x14ac:dyDescent="0.25">
      <c r="A1753" s="10" t="s">
        <v>1638</v>
      </c>
      <c r="B1753" s="3" t="s">
        <v>2391</v>
      </c>
      <c r="C1753" s="3" t="s">
        <v>3499</v>
      </c>
      <c r="D1753" s="10" t="s">
        <v>5201</v>
      </c>
    </row>
    <row r="1754" spans="1:4" ht="15.75" x14ac:dyDescent="0.25">
      <c r="A1754" s="10" t="s">
        <v>1640</v>
      </c>
      <c r="B1754" s="3" t="s">
        <v>2391</v>
      </c>
      <c r="C1754" s="3" t="s">
        <v>5202</v>
      </c>
      <c r="D1754" s="10" t="s">
        <v>5203</v>
      </c>
    </row>
    <row r="1755" spans="1:4" ht="15.75" x14ac:dyDescent="0.25">
      <c r="A1755" s="10" t="s">
        <v>1642</v>
      </c>
      <c r="B1755" s="3" t="s">
        <v>2391</v>
      </c>
      <c r="C1755" s="3" t="s">
        <v>5204</v>
      </c>
      <c r="D1755" s="10" t="s">
        <v>3454</v>
      </c>
    </row>
    <row r="1756" spans="1:4" ht="15.75" x14ac:dyDescent="0.25">
      <c r="A1756" s="10" t="s">
        <v>1644</v>
      </c>
      <c r="B1756" s="3" t="s">
        <v>2388</v>
      </c>
      <c r="C1756" s="3" t="s">
        <v>5205</v>
      </c>
      <c r="D1756" s="10" t="s">
        <v>5206</v>
      </c>
    </row>
    <row r="1757" spans="1:4" ht="15.75" x14ac:dyDescent="0.25">
      <c r="A1757" s="10" t="s">
        <v>1646</v>
      </c>
      <c r="B1757" s="3" t="s">
        <v>2388</v>
      </c>
      <c r="C1757" s="3" t="s">
        <v>5207</v>
      </c>
      <c r="D1757" s="10" t="s">
        <v>5208</v>
      </c>
    </row>
    <row r="1758" spans="1:4" ht="15.75" x14ac:dyDescent="0.25">
      <c r="A1758" s="10" t="s">
        <v>1648</v>
      </c>
      <c r="B1758" s="3" t="s">
        <v>2391</v>
      </c>
      <c r="C1758" s="3" t="s">
        <v>5209</v>
      </c>
      <c r="D1758" s="10" t="s">
        <v>2847</v>
      </c>
    </row>
    <row r="1759" spans="1:4" ht="15.75" x14ac:dyDescent="0.25">
      <c r="A1759" s="10" t="s">
        <v>1650</v>
      </c>
      <c r="B1759" s="3" t="s">
        <v>3263</v>
      </c>
      <c r="C1759" s="3" t="s">
        <v>5210</v>
      </c>
      <c r="D1759" s="10" t="s">
        <v>5211</v>
      </c>
    </row>
    <row r="1760" spans="1:4" ht="15.75" x14ac:dyDescent="0.25">
      <c r="A1760" s="10" t="s">
        <v>1652</v>
      </c>
      <c r="B1760" s="3" t="s">
        <v>2391</v>
      </c>
      <c r="C1760" s="3" t="s">
        <v>5212</v>
      </c>
      <c r="D1760" s="10" t="s">
        <v>5213</v>
      </c>
    </row>
    <row r="1761" spans="1:4" ht="15.75" x14ac:dyDescent="0.25">
      <c r="A1761" s="10" t="s">
        <v>1655</v>
      </c>
      <c r="B1761" s="3" t="s">
        <v>2391</v>
      </c>
      <c r="C1761" s="3" t="s">
        <v>5214</v>
      </c>
      <c r="D1761" s="10" t="s">
        <v>5215</v>
      </c>
    </row>
    <row r="1762" spans="1:4" ht="15.75" x14ac:dyDescent="0.25">
      <c r="A1762" s="10" t="s">
        <v>1657</v>
      </c>
      <c r="B1762" s="3" t="s">
        <v>2391</v>
      </c>
      <c r="C1762" s="3" t="s">
        <v>5216</v>
      </c>
      <c r="D1762" s="10" t="s">
        <v>5217</v>
      </c>
    </row>
    <row r="1763" spans="1:4" ht="15.75" x14ac:dyDescent="0.25">
      <c r="A1763" s="10" t="s">
        <v>1659</v>
      </c>
      <c r="B1763" s="3" t="s">
        <v>2388</v>
      </c>
      <c r="C1763" s="3" t="s">
        <v>5218</v>
      </c>
      <c r="D1763" s="10" t="s">
        <v>5219</v>
      </c>
    </row>
    <row r="1764" spans="1:4" ht="15.75" x14ac:dyDescent="0.25">
      <c r="A1764" s="10" t="s">
        <v>1661</v>
      </c>
      <c r="B1764" s="3" t="s">
        <v>2388</v>
      </c>
      <c r="C1764" s="3" t="s">
        <v>5220</v>
      </c>
      <c r="D1764" s="10" t="s">
        <v>5221</v>
      </c>
    </row>
    <row r="1765" spans="1:4" ht="15.75" x14ac:dyDescent="0.25">
      <c r="A1765" s="10" t="s">
        <v>1663</v>
      </c>
      <c r="B1765" s="3" t="s">
        <v>2388</v>
      </c>
      <c r="C1765" s="3" t="s">
        <v>5222</v>
      </c>
      <c r="D1765" s="10" t="s">
        <v>2827</v>
      </c>
    </row>
    <row r="1766" spans="1:4" ht="15.75" x14ac:dyDescent="0.25">
      <c r="A1766" s="10" t="s">
        <v>1665</v>
      </c>
      <c r="B1766" s="3" t="s">
        <v>2388</v>
      </c>
      <c r="C1766" s="3" t="s">
        <v>5223</v>
      </c>
      <c r="D1766" s="10" t="s">
        <v>4339</v>
      </c>
    </row>
    <row r="1767" spans="1:4" ht="15.75" x14ac:dyDescent="0.25">
      <c r="A1767" s="10" t="s">
        <v>1667</v>
      </c>
      <c r="B1767" s="3" t="s">
        <v>2391</v>
      </c>
      <c r="C1767" s="3" t="s">
        <v>2703</v>
      </c>
      <c r="D1767" s="10" t="s">
        <v>5224</v>
      </c>
    </row>
    <row r="1768" spans="1:4" ht="15.75" x14ac:dyDescent="0.25">
      <c r="A1768" s="10" t="s">
        <v>1669</v>
      </c>
      <c r="B1768" s="3" t="s">
        <v>2388</v>
      </c>
      <c r="C1768" s="3" t="s">
        <v>4257</v>
      </c>
      <c r="D1768" s="10" t="s">
        <v>5225</v>
      </c>
    </row>
    <row r="1769" spans="1:4" ht="15.75" x14ac:dyDescent="0.25">
      <c r="A1769" s="10" t="s">
        <v>1671</v>
      </c>
      <c r="B1769" s="3" t="s">
        <v>2388</v>
      </c>
      <c r="C1769" s="3" t="s">
        <v>2750</v>
      </c>
      <c r="D1769" s="10" t="s">
        <v>5226</v>
      </c>
    </row>
    <row r="1770" spans="1:4" ht="15.75" x14ac:dyDescent="0.25">
      <c r="A1770" s="10" t="s">
        <v>1673</v>
      </c>
      <c r="B1770" s="3" t="s">
        <v>2388</v>
      </c>
      <c r="C1770" s="3" t="s">
        <v>3333</v>
      </c>
      <c r="D1770" s="10" t="s">
        <v>5227</v>
      </c>
    </row>
    <row r="1771" spans="1:4" ht="15.75" x14ac:dyDescent="0.25">
      <c r="A1771" s="10" t="s">
        <v>1676</v>
      </c>
      <c r="B1771" s="3" t="s">
        <v>2388</v>
      </c>
      <c r="C1771" s="3" t="s">
        <v>5228</v>
      </c>
      <c r="D1771" s="10" t="s">
        <v>5229</v>
      </c>
    </row>
    <row r="1772" spans="1:4" ht="15.75" x14ac:dyDescent="0.25">
      <c r="A1772" s="10" t="s">
        <v>1678</v>
      </c>
      <c r="B1772" s="3" t="s">
        <v>2388</v>
      </c>
      <c r="C1772" s="3" t="s">
        <v>5230</v>
      </c>
      <c r="D1772" s="10" t="s">
        <v>5231</v>
      </c>
    </row>
    <row r="1773" spans="1:4" ht="15.75" x14ac:dyDescent="0.25">
      <c r="A1773" s="10" t="s">
        <v>1680</v>
      </c>
      <c r="B1773" s="3" t="s">
        <v>2388</v>
      </c>
      <c r="C1773" s="3" t="s">
        <v>3282</v>
      </c>
      <c r="D1773" s="10" t="s">
        <v>5232</v>
      </c>
    </row>
    <row r="1774" spans="1:4" ht="15.75" x14ac:dyDescent="0.25">
      <c r="A1774" s="10" t="s">
        <v>1682</v>
      </c>
      <c r="B1774" s="3" t="s">
        <v>2388</v>
      </c>
      <c r="C1774" s="3" t="s">
        <v>5233</v>
      </c>
      <c r="D1774" s="10" t="s">
        <v>5234</v>
      </c>
    </row>
    <row r="1775" spans="1:4" ht="15.75" x14ac:dyDescent="0.25">
      <c r="A1775" s="10" t="s">
        <v>1684</v>
      </c>
      <c r="B1775" s="3" t="s">
        <v>2391</v>
      </c>
      <c r="C1775" s="3" t="s">
        <v>4080</v>
      </c>
      <c r="D1775" s="10" t="s">
        <v>5235</v>
      </c>
    </row>
    <row r="1776" spans="1:4" ht="15.75" x14ac:dyDescent="0.25">
      <c r="A1776" s="10" t="s">
        <v>1686</v>
      </c>
      <c r="B1776" s="3" t="s">
        <v>2388</v>
      </c>
      <c r="C1776" s="3" t="s">
        <v>4163</v>
      </c>
      <c r="D1776" s="10" t="s">
        <v>5236</v>
      </c>
    </row>
    <row r="1777" spans="1:4" ht="15.75" x14ac:dyDescent="0.25">
      <c r="A1777" s="10" t="s">
        <v>1688</v>
      </c>
      <c r="B1777" s="3" t="s">
        <v>2388</v>
      </c>
      <c r="C1777" s="3" t="s">
        <v>2577</v>
      </c>
      <c r="D1777" s="10" t="s">
        <v>5237</v>
      </c>
    </row>
    <row r="1778" spans="1:4" ht="15.75" x14ac:dyDescent="0.25">
      <c r="A1778" s="10" t="s">
        <v>1690</v>
      </c>
      <c r="B1778" s="3" t="s">
        <v>2391</v>
      </c>
      <c r="C1778" s="3" t="s">
        <v>5238</v>
      </c>
      <c r="D1778" s="10" t="s">
        <v>5239</v>
      </c>
    </row>
    <row r="1779" spans="1:4" ht="15.75" x14ac:dyDescent="0.25">
      <c r="A1779" s="10" t="s">
        <v>1692</v>
      </c>
      <c r="B1779" s="3" t="s">
        <v>2388</v>
      </c>
      <c r="C1779" s="3" t="s">
        <v>5240</v>
      </c>
      <c r="D1779" s="10" t="s">
        <v>4244</v>
      </c>
    </row>
    <row r="1780" spans="1:4" ht="15.75" x14ac:dyDescent="0.25">
      <c r="A1780" s="10" t="s">
        <v>1694</v>
      </c>
      <c r="B1780" s="3" t="s">
        <v>2391</v>
      </c>
      <c r="C1780" s="3" t="s">
        <v>5241</v>
      </c>
      <c r="D1780" s="10" t="s">
        <v>5242</v>
      </c>
    </row>
    <row r="1781" spans="1:4" ht="15.75" x14ac:dyDescent="0.25">
      <c r="A1781" s="10" t="s">
        <v>1697</v>
      </c>
      <c r="B1781" s="3" t="s">
        <v>2388</v>
      </c>
      <c r="C1781" s="3" t="s">
        <v>3774</v>
      </c>
      <c r="D1781" s="10" t="s">
        <v>5243</v>
      </c>
    </row>
    <row r="1782" spans="1:4" ht="15.75" x14ac:dyDescent="0.25">
      <c r="A1782" s="10" t="s">
        <v>1699</v>
      </c>
      <c r="B1782" s="3" t="s">
        <v>2388</v>
      </c>
      <c r="C1782" s="3" t="s">
        <v>3892</v>
      </c>
      <c r="D1782" s="10" t="s">
        <v>5244</v>
      </c>
    </row>
    <row r="1783" spans="1:4" ht="15.75" x14ac:dyDescent="0.25">
      <c r="A1783" s="10" t="s">
        <v>1701</v>
      </c>
      <c r="B1783" s="3" t="s">
        <v>2391</v>
      </c>
      <c r="C1783" s="3" t="s">
        <v>5245</v>
      </c>
      <c r="D1783" s="10" t="s">
        <v>4999</v>
      </c>
    </row>
    <row r="1784" spans="1:4" ht="15.75" x14ac:dyDescent="0.25">
      <c r="A1784" s="10" t="s">
        <v>1703</v>
      </c>
      <c r="B1784" s="3" t="s">
        <v>2388</v>
      </c>
      <c r="C1784" s="3" t="s">
        <v>5246</v>
      </c>
      <c r="D1784" s="10" t="s">
        <v>2441</v>
      </c>
    </row>
    <row r="1785" spans="1:4" ht="15.75" x14ac:dyDescent="0.25">
      <c r="A1785" s="10" t="s">
        <v>1705</v>
      </c>
      <c r="B1785" s="3" t="s">
        <v>2391</v>
      </c>
      <c r="C1785" s="3" t="s">
        <v>3761</v>
      </c>
      <c r="D1785" s="10" t="s">
        <v>3430</v>
      </c>
    </row>
    <row r="1786" spans="1:4" ht="15.75" x14ac:dyDescent="0.25">
      <c r="A1786" s="10" t="s">
        <v>1707</v>
      </c>
      <c r="B1786" s="3" t="s">
        <v>2391</v>
      </c>
      <c r="C1786" s="3" t="s">
        <v>5247</v>
      </c>
      <c r="D1786" s="10" t="s">
        <v>5248</v>
      </c>
    </row>
    <row r="1787" spans="1:4" ht="15.75" x14ac:dyDescent="0.25">
      <c r="A1787" s="10" t="s">
        <v>1709</v>
      </c>
      <c r="B1787" s="3" t="s">
        <v>2391</v>
      </c>
      <c r="C1787" s="3" t="s">
        <v>2428</v>
      </c>
      <c r="D1787" s="10" t="s">
        <v>5249</v>
      </c>
    </row>
    <row r="1788" spans="1:4" ht="15.75" x14ac:dyDescent="0.25">
      <c r="A1788" s="10" t="s">
        <v>1711</v>
      </c>
      <c r="B1788" s="3" t="s">
        <v>2391</v>
      </c>
      <c r="C1788" s="3" t="s">
        <v>5250</v>
      </c>
      <c r="D1788" s="10" t="s">
        <v>5251</v>
      </c>
    </row>
    <row r="1789" spans="1:4" ht="15.75" x14ac:dyDescent="0.25">
      <c r="A1789" s="10" t="s">
        <v>1713</v>
      </c>
      <c r="B1789" s="3" t="s">
        <v>2391</v>
      </c>
      <c r="C1789" s="3" t="s">
        <v>5252</v>
      </c>
      <c r="D1789" s="10" t="s">
        <v>4279</v>
      </c>
    </row>
    <row r="1790" spans="1:4" ht="15.75" x14ac:dyDescent="0.25">
      <c r="A1790" s="10" t="s">
        <v>1715</v>
      </c>
      <c r="B1790" s="3" t="s">
        <v>2391</v>
      </c>
      <c r="C1790" s="3" t="s">
        <v>2402</v>
      </c>
      <c r="D1790" s="10" t="s">
        <v>5253</v>
      </c>
    </row>
    <row r="1791" spans="1:4" ht="15.75" x14ac:dyDescent="0.25">
      <c r="A1791" s="10" t="s">
        <v>1718</v>
      </c>
      <c r="B1791" s="3" t="s">
        <v>2391</v>
      </c>
      <c r="C1791" s="3" t="s">
        <v>5254</v>
      </c>
      <c r="D1791" s="10" t="s">
        <v>5255</v>
      </c>
    </row>
    <row r="1792" spans="1:4" ht="15.75" x14ac:dyDescent="0.25">
      <c r="A1792" s="10" t="s">
        <v>1720</v>
      </c>
      <c r="B1792" s="3" t="s">
        <v>2391</v>
      </c>
      <c r="C1792" s="3" t="s">
        <v>5256</v>
      </c>
      <c r="D1792" s="10" t="s">
        <v>3138</v>
      </c>
    </row>
    <row r="1793" spans="1:4" ht="15.75" x14ac:dyDescent="0.25">
      <c r="A1793" s="10" t="s">
        <v>1722</v>
      </c>
      <c r="B1793" s="3" t="s">
        <v>2388</v>
      </c>
      <c r="C1793" s="3" t="s">
        <v>2758</v>
      </c>
      <c r="D1793" s="10" t="s">
        <v>5257</v>
      </c>
    </row>
    <row r="1794" spans="1:4" ht="15.75" x14ac:dyDescent="0.25">
      <c r="A1794" s="10" t="s">
        <v>1724</v>
      </c>
      <c r="B1794" s="3" t="s">
        <v>2391</v>
      </c>
      <c r="C1794" s="3" t="s">
        <v>2684</v>
      </c>
      <c r="D1794" s="10" t="s">
        <v>5258</v>
      </c>
    </row>
    <row r="1795" spans="1:4" ht="15.75" x14ac:dyDescent="0.25">
      <c r="A1795" s="10" t="s">
        <v>1726</v>
      </c>
      <c r="B1795" s="3" t="s">
        <v>2388</v>
      </c>
      <c r="C1795" s="3" t="s">
        <v>3548</v>
      </c>
      <c r="D1795" s="10" t="s">
        <v>5259</v>
      </c>
    </row>
    <row r="1796" spans="1:4" ht="15.75" x14ac:dyDescent="0.25">
      <c r="A1796" s="10" t="s">
        <v>1728</v>
      </c>
      <c r="B1796" s="3" t="s">
        <v>2391</v>
      </c>
      <c r="C1796" s="3" t="s">
        <v>2461</v>
      </c>
      <c r="D1796" s="10" t="s">
        <v>4748</v>
      </c>
    </row>
    <row r="1797" spans="1:4" ht="15.75" x14ac:dyDescent="0.25">
      <c r="A1797" s="10" t="s">
        <v>1730</v>
      </c>
      <c r="B1797" s="3" t="s">
        <v>2388</v>
      </c>
      <c r="C1797" s="3" t="s">
        <v>4298</v>
      </c>
      <c r="D1797" s="10" t="s">
        <v>5260</v>
      </c>
    </row>
    <row r="1798" spans="1:4" ht="15.75" x14ac:dyDescent="0.25">
      <c r="A1798" s="10" t="s">
        <v>1732</v>
      </c>
      <c r="B1798" s="3" t="s">
        <v>2391</v>
      </c>
      <c r="C1798" s="3" t="s">
        <v>5261</v>
      </c>
      <c r="D1798" s="10" t="s">
        <v>5262</v>
      </c>
    </row>
    <row r="1799" spans="1:4" ht="15.75" x14ac:dyDescent="0.25">
      <c r="A1799" s="10" t="s">
        <v>1734</v>
      </c>
      <c r="B1799" s="3" t="s">
        <v>2388</v>
      </c>
      <c r="C1799" s="3" t="s">
        <v>3646</v>
      </c>
      <c r="D1799" s="10" t="s">
        <v>5263</v>
      </c>
    </row>
    <row r="1800" spans="1:4" ht="15.75" x14ac:dyDescent="0.25">
      <c r="A1800" s="10" t="s">
        <v>1736</v>
      </c>
      <c r="B1800" s="3" t="s">
        <v>2388</v>
      </c>
      <c r="C1800" s="3" t="s">
        <v>4402</v>
      </c>
      <c r="D1800" s="10" t="s">
        <v>3382</v>
      </c>
    </row>
    <row r="1801" spans="1:4" ht="15.75" x14ac:dyDescent="0.25">
      <c r="A1801" s="10" t="s">
        <v>1740</v>
      </c>
      <c r="B1801" s="3" t="s">
        <v>2391</v>
      </c>
      <c r="C1801" s="3" t="s">
        <v>5264</v>
      </c>
      <c r="D1801" s="10" t="s">
        <v>5265</v>
      </c>
    </row>
    <row r="1802" spans="1:4" ht="15.75" x14ac:dyDescent="0.25">
      <c r="A1802" s="10" t="s">
        <v>1742</v>
      </c>
      <c r="B1802" s="3" t="s">
        <v>2388</v>
      </c>
      <c r="C1802" s="3" t="s">
        <v>5139</v>
      </c>
      <c r="D1802" s="10" t="s">
        <v>5266</v>
      </c>
    </row>
    <row r="1803" spans="1:4" ht="15.75" x14ac:dyDescent="0.25">
      <c r="A1803" s="10" t="s">
        <v>1744</v>
      </c>
      <c r="B1803" s="3" t="s">
        <v>2391</v>
      </c>
      <c r="C1803" s="3" t="s">
        <v>2517</v>
      </c>
      <c r="D1803" s="10" t="s">
        <v>5267</v>
      </c>
    </row>
    <row r="1804" spans="1:4" ht="15.75" x14ac:dyDescent="0.25">
      <c r="A1804" s="10" t="s">
        <v>1746</v>
      </c>
      <c r="B1804" s="3" t="s">
        <v>2391</v>
      </c>
      <c r="C1804" s="3" t="s">
        <v>3418</v>
      </c>
      <c r="D1804" s="10" t="s">
        <v>2777</v>
      </c>
    </row>
    <row r="1805" spans="1:4" ht="15.75" x14ac:dyDescent="0.25">
      <c r="A1805" s="10" t="s">
        <v>1748</v>
      </c>
      <c r="B1805" s="3" t="s">
        <v>2391</v>
      </c>
      <c r="C1805" s="3" t="s">
        <v>5268</v>
      </c>
      <c r="D1805" s="10" t="s">
        <v>2446</v>
      </c>
    </row>
    <row r="1806" spans="1:4" ht="15.75" x14ac:dyDescent="0.25">
      <c r="A1806" s="10" t="s">
        <v>1750</v>
      </c>
      <c r="B1806" s="3" t="s">
        <v>2391</v>
      </c>
      <c r="C1806" s="3" t="s">
        <v>4742</v>
      </c>
      <c r="D1806" s="10" t="s">
        <v>5269</v>
      </c>
    </row>
    <row r="1807" spans="1:4" ht="15.75" x14ac:dyDescent="0.25">
      <c r="A1807" s="10" t="s">
        <v>1752</v>
      </c>
      <c r="B1807" s="3" t="s">
        <v>2388</v>
      </c>
      <c r="C1807" s="3" t="s">
        <v>3208</v>
      </c>
      <c r="D1807" s="10" t="s">
        <v>5270</v>
      </c>
    </row>
    <row r="1808" spans="1:4" ht="15.75" x14ac:dyDescent="0.25">
      <c r="A1808" s="10" t="s">
        <v>1754</v>
      </c>
      <c r="B1808" s="3" t="s">
        <v>2388</v>
      </c>
      <c r="C1808" s="3" t="s">
        <v>5271</v>
      </c>
      <c r="D1808" s="10" t="s">
        <v>5272</v>
      </c>
    </row>
    <row r="1809" spans="1:4" ht="15.75" x14ac:dyDescent="0.25">
      <c r="A1809" s="10" t="s">
        <v>1756</v>
      </c>
      <c r="B1809" s="3" t="s">
        <v>2388</v>
      </c>
      <c r="C1809" s="3" t="s">
        <v>5273</v>
      </c>
      <c r="D1809" s="10" t="s">
        <v>5274</v>
      </c>
    </row>
    <row r="1810" spans="1:4" ht="15.75" x14ac:dyDescent="0.25">
      <c r="A1810" s="10" t="s">
        <v>1758</v>
      </c>
      <c r="B1810" s="3" t="s">
        <v>2388</v>
      </c>
      <c r="C1810" s="3" t="s">
        <v>2858</v>
      </c>
      <c r="D1810" s="10" t="s">
        <v>5275</v>
      </c>
    </row>
    <row r="1811" spans="1:4" ht="15.75" x14ac:dyDescent="0.25">
      <c r="A1811" s="10" t="s">
        <v>1761</v>
      </c>
      <c r="B1811" s="3" t="s">
        <v>2388</v>
      </c>
      <c r="C1811" s="3" t="s">
        <v>5186</v>
      </c>
      <c r="D1811" s="10" t="s">
        <v>5276</v>
      </c>
    </row>
    <row r="1812" spans="1:4" ht="15.75" x14ac:dyDescent="0.25">
      <c r="A1812" s="10" t="s">
        <v>1763</v>
      </c>
      <c r="B1812" s="3" t="s">
        <v>2388</v>
      </c>
      <c r="C1812" s="3" t="s">
        <v>5277</v>
      </c>
      <c r="D1812" s="10" t="s">
        <v>5278</v>
      </c>
    </row>
    <row r="1813" spans="1:4" ht="15.75" x14ac:dyDescent="0.25">
      <c r="A1813" s="10" t="s">
        <v>1765</v>
      </c>
      <c r="B1813" s="3" t="s">
        <v>2388</v>
      </c>
      <c r="C1813" s="3" t="s">
        <v>5279</v>
      </c>
      <c r="D1813" s="10" t="s">
        <v>5280</v>
      </c>
    </row>
    <row r="1814" spans="1:4" ht="15.75" x14ac:dyDescent="0.25">
      <c r="A1814" s="10" t="s">
        <v>1767</v>
      </c>
      <c r="B1814" s="3" t="s">
        <v>2391</v>
      </c>
      <c r="C1814" s="3" t="s">
        <v>5281</v>
      </c>
      <c r="D1814" s="10" t="s">
        <v>5282</v>
      </c>
    </row>
    <row r="1815" spans="1:4" ht="15.75" x14ac:dyDescent="0.25">
      <c r="A1815" s="10" t="s">
        <v>1769</v>
      </c>
      <c r="B1815" s="3" t="s">
        <v>2388</v>
      </c>
      <c r="C1815" s="3" t="s">
        <v>3208</v>
      </c>
      <c r="D1815" s="10" t="s">
        <v>5283</v>
      </c>
    </row>
    <row r="1816" spans="1:4" ht="15.75" x14ac:dyDescent="0.25">
      <c r="A1816" s="10" t="s">
        <v>1771</v>
      </c>
      <c r="B1816" s="3" t="s">
        <v>2391</v>
      </c>
      <c r="C1816" s="3" t="s">
        <v>3671</v>
      </c>
      <c r="D1816" s="10" t="s">
        <v>5284</v>
      </c>
    </row>
    <row r="1817" spans="1:4" ht="15.75" x14ac:dyDescent="0.25">
      <c r="A1817" s="10" t="s">
        <v>1773</v>
      </c>
      <c r="B1817" s="3" t="s">
        <v>2391</v>
      </c>
      <c r="C1817" s="3" t="s">
        <v>5285</v>
      </c>
      <c r="D1817" s="10" t="s">
        <v>5286</v>
      </c>
    </row>
    <row r="1818" spans="1:4" ht="15.75" x14ac:dyDescent="0.25">
      <c r="A1818" s="10" t="s">
        <v>1775</v>
      </c>
      <c r="B1818" s="3" t="s">
        <v>2391</v>
      </c>
      <c r="C1818" s="3" t="s">
        <v>4080</v>
      </c>
      <c r="D1818" s="10" t="s">
        <v>5287</v>
      </c>
    </row>
    <row r="1819" spans="1:4" ht="15.75" x14ac:dyDescent="0.25">
      <c r="A1819" s="10" t="s">
        <v>1777</v>
      </c>
      <c r="B1819" s="3" t="s">
        <v>2391</v>
      </c>
      <c r="C1819" s="3" t="s">
        <v>4818</v>
      </c>
      <c r="D1819" s="10" t="s">
        <v>5288</v>
      </c>
    </row>
    <row r="1820" spans="1:4" ht="15.75" x14ac:dyDescent="0.25">
      <c r="A1820" s="10" t="s">
        <v>1779</v>
      </c>
      <c r="B1820" s="3" t="s">
        <v>2391</v>
      </c>
      <c r="C1820" s="3" t="s">
        <v>3038</v>
      </c>
      <c r="D1820" s="10" t="s">
        <v>4132</v>
      </c>
    </row>
    <row r="1821" spans="1:4" ht="15.75" x14ac:dyDescent="0.25">
      <c r="A1821" s="10" t="s">
        <v>1782</v>
      </c>
      <c r="B1821" s="3" t="s">
        <v>2391</v>
      </c>
      <c r="C1821" s="3" t="s">
        <v>5289</v>
      </c>
      <c r="D1821" s="10" t="s">
        <v>5290</v>
      </c>
    </row>
    <row r="1822" spans="1:4" ht="15.75" x14ac:dyDescent="0.25">
      <c r="A1822" s="10" t="s">
        <v>1784</v>
      </c>
      <c r="B1822" s="3" t="s">
        <v>2391</v>
      </c>
      <c r="C1822" s="3" t="s">
        <v>2547</v>
      </c>
      <c r="D1822" s="10" t="s">
        <v>5291</v>
      </c>
    </row>
    <row r="1823" spans="1:4" ht="15.75" x14ac:dyDescent="0.25">
      <c r="A1823" s="10" t="s">
        <v>1786</v>
      </c>
      <c r="B1823" s="3" t="s">
        <v>2391</v>
      </c>
      <c r="C1823" s="3" t="s">
        <v>5292</v>
      </c>
      <c r="D1823" s="10" t="s">
        <v>5293</v>
      </c>
    </row>
    <row r="1824" spans="1:4" ht="15.75" x14ac:dyDescent="0.25">
      <c r="A1824" s="10" t="s">
        <v>1788</v>
      </c>
      <c r="B1824" s="3" t="s">
        <v>2388</v>
      </c>
      <c r="C1824" s="3" t="s">
        <v>5294</v>
      </c>
      <c r="D1824" s="10" t="s">
        <v>5295</v>
      </c>
    </row>
    <row r="1825" spans="1:4" ht="15.75" x14ac:dyDescent="0.25">
      <c r="A1825" s="10" t="s">
        <v>1790</v>
      </c>
      <c r="B1825" s="3" t="s">
        <v>2391</v>
      </c>
      <c r="C1825" s="3" t="s">
        <v>3232</v>
      </c>
      <c r="D1825" s="10" t="s">
        <v>3711</v>
      </c>
    </row>
    <row r="1826" spans="1:4" ht="15.75" x14ac:dyDescent="0.25">
      <c r="A1826" s="10" t="s">
        <v>1792</v>
      </c>
      <c r="B1826" s="3" t="s">
        <v>2388</v>
      </c>
      <c r="C1826" s="3" t="s">
        <v>5296</v>
      </c>
      <c r="D1826" s="10" t="s">
        <v>5297</v>
      </c>
    </row>
    <row r="1827" spans="1:4" ht="15.75" x14ac:dyDescent="0.25">
      <c r="A1827" s="10" t="s">
        <v>1794</v>
      </c>
      <c r="B1827" s="3" t="s">
        <v>2388</v>
      </c>
      <c r="C1827" s="3" t="s">
        <v>5298</v>
      </c>
      <c r="D1827" s="10" t="s">
        <v>5299</v>
      </c>
    </row>
    <row r="1828" spans="1:4" ht="15.75" x14ac:dyDescent="0.25">
      <c r="A1828" s="10" t="s">
        <v>1796</v>
      </c>
      <c r="B1828" s="3" t="s">
        <v>2388</v>
      </c>
      <c r="C1828" s="3" t="s">
        <v>5300</v>
      </c>
      <c r="D1828" s="10" t="s">
        <v>5301</v>
      </c>
    </row>
    <row r="1829" spans="1:4" ht="15.75" x14ac:dyDescent="0.25">
      <c r="A1829" s="10" t="s">
        <v>1798</v>
      </c>
      <c r="B1829" s="3" t="s">
        <v>2388</v>
      </c>
      <c r="C1829" s="3" t="s">
        <v>5158</v>
      </c>
      <c r="D1829" s="10" t="s">
        <v>5302</v>
      </c>
    </row>
    <row r="1830" spans="1:4" ht="15.75" x14ac:dyDescent="0.25">
      <c r="A1830" s="10" t="s">
        <v>1800</v>
      </c>
      <c r="B1830" s="3" t="s">
        <v>2388</v>
      </c>
      <c r="C1830" s="3" t="s">
        <v>3197</v>
      </c>
      <c r="D1830" s="10" t="s">
        <v>5303</v>
      </c>
    </row>
    <row r="1831" spans="1:4" ht="15.75" x14ac:dyDescent="0.25">
      <c r="A1831" s="10" t="s">
        <v>1803</v>
      </c>
      <c r="B1831" s="3" t="s">
        <v>2391</v>
      </c>
      <c r="C1831" s="3" t="s">
        <v>5304</v>
      </c>
      <c r="D1831" s="10" t="s">
        <v>2753</v>
      </c>
    </row>
    <row r="1832" spans="1:4" ht="15.75" x14ac:dyDescent="0.25">
      <c r="A1832" s="10" t="s">
        <v>1805</v>
      </c>
      <c r="B1832" s="3" t="s">
        <v>2388</v>
      </c>
      <c r="C1832" s="3" t="s">
        <v>2785</v>
      </c>
      <c r="D1832" s="10" t="s">
        <v>4134</v>
      </c>
    </row>
    <row r="1833" spans="1:4" ht="15.75" x14ac:dyDescent="0.25">
      <c r="A1833" s="10" t="s">
        <v>1807</v>
      </c>
      <c r="B1833" s="3" t="s">
        <v>2388</v>
      </c>
      <c r="C1833" s="3" t="s">
        <v>5076</v>
      </c>
      <c r="D1833" s="10" t="s">
        <v>3113</v>
      </c>
    </row>
    <row r="1834" spans="1:4" ht="15.75" x14ac:dyDescent="0.25">
      <c r="A1834" s="10" t="s">
        <v>1809</v>
      </c>
      <c r="B1834" s="3" t="s">
        <v>2391</v>
      </c>
      <c r="C1834" s="3" t="s">
        <v>5305</v>
      </c>
      <c r="D1834" s="10" t="s">
        <v>5306</v>
      </c>
    </row>
    <row r="1835" spans="1:4" ht="15.75" x14ac:dyDescent="0.25">
      <c r="A1835" s="10" t="s">
        <v>1811</v>
      </c>
      <c r="B1835" s="3" t="s">
        <v>2388</v>
      </c>
      <c r="C1835" s="3" t="s">
        <v>5307</v>
      </c>
      <c r="D1835" s="10" t="s">
        <v>5308</v>
      </c>
    </row>
    <row r="1836" spans="1:4" ht="15.75" x14ac:dyDescent="0.25">
      <c r="A1836" s="10" t="s">
        <v>1813</v>
      </c>
      <c r="B1836" s="3" t="s">
        <v>3263</v>
      </c>
      <c r="C1836" s="3" t="s">
        <v>4533</v>
      </c>
      <c r="D1836" s="10" t="s">
        <v>5309</v>
      </c>
    </row>
    <row r="1837" spans="1:4" ht="15.75" x14ac:dyDescent="0.25">
      <c r="A1837" s="10" t="s">
        <v>1815</v>
      </c>
      <c r="B1837" s="3" t="s">
        <v>2391</v>
      </c>
      <c r="C1837" s="3" t="s">
        <v>3671</v>
      </c>
      <c r="D1837" s="10" t="s">
        <v>5310</v>
      </c>
    </row>
    <row r="1838" spans="1:4" ht="15.75" x14ac:dyDescent="0.25">
      <c r="A1838" s="10" t="s">
        <v>1817</v>
      </c>
      <c r="B1838" s="3" t="s">
        <v>2391</v>
      </c>
      <c r="C1838" s="3" t="s">
        <v>5311</v>
      </c>
      <c r="D1838" s="10" t="s">
        <v>5312</v>
      </c>
    </row>
    <row r="1839" spans="1:4" ht="15.75" x14ac:dyDescent="0.25">
      <c r="A1839" s="10" t="s">
        <v>1819</v>
      </c>
      <c r="B1839" s="3" t="s">
        <v>2391</v>
      </c>
      <c r="C1839" s="3" t="s">
        <v>5313</v>
      </c>
      <c r="D1839" s="10" t="s">
        <v>5314</v>
      </c>
    </row>
    <row r="1840" spans="1:4" ht="15.75" x14ac:dyDescent="0.25">
      <c r="A1840" s="10" t="s">
        <v>1821</v>
      </c>
      <c r="B1840" s="3" t="s">
        <v>2391</v>
      </c>
      <c r="C1840" s="3" t="s">
        <v>5315</v>
      </c>
      <c r="D1840" s="10" t="s">
        <v>4360</v>
      </c>
    </row>
    <row r="1841" spans="1:4" ht="15.75" x14ac:dyDescent="0.25">
      <c r="A1841" s="10" t="s">
        <v>1824</v>
      </c>
      <c r="B1841" s="3" t="s">
        <v>2391</v>
      </c>
      <c r="C1841" s="3" t="s">
        <v>5316</v>
      </c>
      <c r="D1841" s="10" t="s">
        <v>4442</v>
      </c>
    </row>
    <row r="1842" spans="1:4" ht="15.75" x14ac:dyDescent="0.25">
      <c r="A1842" s="10" t="s">
        <v>1826</v>
      </c>
      <c r="B1842" s="3" t="s">
        <v>2388</v>
      </c>
      <c r="C1842" s="3" t="s">
        <v>2515</v>
      </c>
      <c r="D1842" s="10" t="s">
        <v>5317</v>
      </c>
    </row>
    <row r="1843" spans="1:4" ht="15.75" x14ac:dyDescent="0.25">
      <c r="A1843" s="10" t="s">
        <v>1828</v>
      </c>
      <c r="B1843" s="3" t="s">
        <v>2388</v>
      </c>
      <c r="C1843" s="3" t="s">
        <v>5318</v>
      </c>
      <c r="D1843" s="10" t="s">
        <v>5319</v>
      </c>
    </row>
    <row r="1844" spans="1:4" ht="15.75" x14ac:dyDescent="0.25">
      <c r="A1844" s="10" t="s">
        <v>1830</v>
      </c>
      <c r="B1844" s="3" t="s">
        <v>2391</v>
      </c>
      <c r="C1844" s="3" t="s">
        <v>5320</v>
      </c>
      <c r="D1844" s="10" t="s">
        <v>2520</v>
      </c>
    </row>
    <row r="1845" spans="1:4" ht="15.75" x14ac:dyDescent="0.25">
      <c r="A1845" s="10" t="s">
        <v>1832</v>
      </c>
      <c r="B1845" s="3" t="s">
        <v>2391</v>
      </c>
      <c r="C1845" s="3" t="s">
        <v>5321</v>
      </c>
      <c r="D1845" s="10" t="s">
        <v>5322</v>
      </c>
    </row>
    <row r="1846" spans="1:4" ht="15.75" x14ac:dyDescent="0.25">
      <c r="A1846" s="10" t="s">
        <v>1834</v>
      </c>
      <c r="B1846" s="3" t="s">
        <v>2391</v>
      </c>
      <c r="C1846" s="3" t="s">
        <v>2440</v>
      </c>
      <c r="D1846" s="10" t="s">
        <v>5323</v>
      </c>
    </row>
    <row r="1847" spans="1:4" ht="15.75" x14ac:dyDescent="0.25">
      <c r="A1847" s="10" t="s">
        <v>1836</v>
      </c>
      <c r="B1847" s="3" t="s">
        <v>2391</v>
      </c>
      <c r="C1847" s="3" t="s">
        <v>5324</v>
      </c>
      <c r="D1847" s="10" t="s">
        <v>5325</v>
      </c>
    </row>
    <row r="1848" spans="1:4" ht="15.75" x14ac:dyDescent="0.25">
      <c r="A1848" s="10" t="s">
        <v>1838</v>
      </c>
      <c r="B1848" s="3" t="s">
        <v>2391</v>
      </c>
      <c r="C1848" s="3" t="s">
        <v>5326</v>
      </c>
      <c r="D1848" s="10" t="s">
        <v>5327</v>
      </c>
    </row>
    <row r="1849" spans="1:4" ht="15.75" x14ac:dyDescent="0.25">
      <c r="A1849" s="10" t="s">
        <v>1840</v>
      </c>
      <c r="B1849" s="3" t="s">
        <v>2391</v>
      </c>
      <c r="C1849" s="3" t="s">
        <v>5328</v>
      </c>
      <c r="D1849" s="10" t="s">
        <v>5329</v>
      </c>
    </row>
    <row r="1850" spans="1:4" ht="15.75" x14ac:dyDescent="0.25">
      <c r="A1850" s="10" t="s">
        <v>1842</v>
      </c>
      <c r="B1850" s="3" t="s">
        <v>2391</v>
      </c>
      <c r="C1850" s="3" t="s">
        <v>5330</v>
      </c>
      <c r="D1850" s="10" t="s">
        <v>5331</v>
      </c>
    </row>
    <row r="1851" spans="1:4" ht="15.75" x14ac:dyDescent="0.25">
      <c r="A1851" s="10" t="s">
        <v>1845</v>
      </c>
      <c r="B1851" s="3" t="s">
        <v>2391</v>
      </c>
      <c r="C1851" s="3" t="s">
        <v>2950</v>
      </c>
      <c r="D1851" s="10" t="s">
        <v>5332</v>
      </c>
    </row>
    <row r="1852" spans="1:4" ht="15.75" x14ac:dyDescent="0.25">
      <c r="A1852" s="10" t="s">
        <v>1847</v>
      </c>
      <c r="B1852" s="3" t="s">
        <v>2391</v>
      </c>
      <c r="C1852" s="3" t="s">
        <v>2485</v>
      </c>
      <c r="D1852" s="10" t="s">
        <v>5333</v>
      </c>
    </row>
    <row r="1853" spans="1:4" ht="15.75" x14ac:dyDescent="0.25">
      <c r="A1853" s="10" t="s">
        <v>1849</v>
      </c>
      <c r="B1853" s="3" t="s">
        <v>2391</v>
      </c>
      <c r="C1853" s="3" t="s">
        <v>5334</v>
      </c>
      <c r="D1853" s="10" t="s">
        <v>5335</v>
      </c>
    </row>
    <row r="1854" spans="1:4" ht="15.75" x14ac:dyDescent="0.25">
      <c r="A1854" s="10" t="s">
        <v>1851</v>
      </c>
      <c r="B1854" s="3" t="s">
        <v>2391</v>
      </c>
      <c r="C1854" s="3" t="s">
        <v>2485</v>
      </c>
      <c r="D1854" s="10" t="s">
        <v>5336</v>
      </c>
    </row>
    <row r="1855" spans="1:4" ht="15.75" x14ac:dyDescent="0.25">
      <c r="A1855" s="10" t="s">
        <v>1853</v>
      </c>
      <c r="B1855" s="3" t="s">
        <v>2388</v>
      </c>
      <c r="C1855" s="3" t="s">
        <v>5337</v>
      </c>
      <c r="D1855" s="10" t="s">
        <v>5040</v>
      </c>
    </row>
    <row r="1856" spans="1:4" ht="15.75" x14ac:dyDescent="0.25">
      <c r="A1856" s="10" t="s">
        <v>1855</v>
      </c>
      <c r="B1856" s="3" t="s">
        <v>2391</v>
      </c>
      <c r="C1856" s="3" t="s">
        <v>3398</v>
      </c>
      <c r="D1856" s="10" t="s">
        <v>3601</v>
      </c>
    </row>
    <row r="1857" spans="1:4" ht="15.75" x14ac:dyDescent="0.25">
      <c r="A1857" s="10" t="s">
        <v>1857</v>
      </c>
      <c r="B1857" s="3" t="s">
        <v>2391</v>
      </c>
      <c r="C1857" s="3" t="s">
        <v>3143</v>
      </c>
      <c r="D1857" s="10" t="s">
        <v>5338</v>
      </c>
    </row>
    <row r="1858" spans="1:4" ht="15.75" x14ac:dyDescent="0.25">
      <c r="A1858" s="10" t="s">
        <v>1859</v>
      </c>
      <c r="B1858" s="3" t="s">
        <v>2388</v>
      </c>
      <c r="C1858" s="3" t="s">
        <v>5339</v>
      </c>
      <c r="D1858" s="10" t="s">
        <v>5340</v>
      </c>
    </row>
    <row r="1859" spans="1:4" ht="15.75" x14ac:dyDescent="0.25">
      <c r="A1859" s="10" t="s">
        <v>1861</v>
      </c>
      <c r="B1859" s="3" t="s">
        <v>2391</v>
      </c>
      <c r="C1859" s="3" t="s">
        <v>5341</v>
      </c>
      <c r="D1859" s="10" t="s">
        <v>5342</v>
      </c>
    </row>
    <row r="1860" spans="1:4" ht="15.75" x14ac:dyDescent="0.25">
      <c r="A1860" s="10" t="s">
        <v>1863</v>
      </c>
      <c r="B1860" s="3" t="s">
        <v>2388</v>
      </c>
      <c r="C1860" s="3" t="s">
        <v>4580</v>
      </c>
      <c r="D1860" s="10" t="s">
        <v>4220</v>
      </c>
    </row>
    <row r="1861" spans="1:4" ht="15.75" x14ac:dyDescent="0.25">
      <c r="A1861" s="10" t="s">
        <v>1866</v>
      </c>
      <c r="B1861" s="3" t="s">
        <v>2388</v>
      </c>
      <c r="C1861" s="3" t="s">
        <v>5343</v>
      </c>
      <c r="D1861" s="10" t="s">
        <v>3944</v>
      </c>
    </row>
    <row r="1862" spans="1:4" ht="15.75" x14ac:dyDescent="0.25">
      <c r="A1862" s="10" t="s">
        <v>1868</v>
      </c>
      <c r="B1862" s="3" t="s">
        <v>2388</v>
      </c>
      <c r="C1862" s="3" t="s">
        <v>5344</v>
      </c>
      <c r="D1862" s="10" t="s">
        <v>5345</v>
      </c>
    </row>
    <row r="1863" spans="1:4" ht="15.75" x14ac:dyDescent="0.25">
      <c r="A1863" s="10" t="s">
        <v>1870</v>
      </c>
      <c r="B1863" s="3" t="s">
        <v>2388</v>
      </c>
      <c r="C1863" s="3" t="s">
        <v>3333</v>
      </c>
      <c r="D1863" s="10" t="s">
        <v>3120</v>
      </c>
    </row>
    <row r="1864" spans="1:4" ht="15.75" x14ac:dyDescent="0.25">
      <c r="A1864" s="10" t="s">
        <v>1872</v>
      </c>
      <c r="B1864" s="3" t="s">
        <v>2388</v>
      </c>
      <c r="C1864" s="3" t="s">
        <v>5346</v>
      </c>
      <c r="D1864" s="10" t="s">
        <v>5347</v>
      </c>
    </row>
    <row r="1865" spans="1:4" ht="15.75" x14ac:dyDescent="0.25">
      <c r="A1865" s="10" t="s">
        <v>1874</v>
      </c>
      <c r="B1865" s="3" t="s">
        <v>2388</v>
      </c>
      <c r="C1865" s="3" t="s">
        <v>2496</v>
      </c>
      <c r="D1865" s="10" t="s">
        <v>5348</v>
      </c>
    </row>
    <row r="1866" spans="1:4" ht="15.75" x14ac:dyDescent="0.25">
      <c r="A1866" s="10" t="s">
        <v>1876</v>
      </c>
      <c r="B1866" s="3" t="s">
        <v>2388</v>
      </c>
      <c r="C1866" s="3" t="s">
        <v>5349</v>
      </c>
      <c r="D1866" s="10" t="s">
        <v>3207</v>
      </c>
    </row>
    <row r="1867" spans="1:4" ht="15.75" x14ac:dyDescent="0.25">
      <c r="A1867" s="10" t="s">
        <v>1878</v>
      </c>
      <c r="B1867" s="3" t="s">
        <v>2391</v>
      </c>
      <c r="C1867" s="3" t="s">
        <v>5350</v>
      </c>
      <c r="D1867" s="10" t="s">
        <v>5351</v>
      </c>
    </row>
    <row r="1868" spans="1:4" ht="15.75" x14ac:dyDescent="0.25">
      <c r="A1868" s="10" t="s">
        <v>1880</v>
      </c>
      <c r="B1868" s="3" t="s">
        <v>2388</v>
      </c>
      <c r="C1868" s="3" t="s">
        <v>3733</v>
      </c>
      <c r="D1868" s="10" t="s">
        <v>3806</v>
      </c>
    </row>
    <row r="1869" spans="1:4" ht="15.75" x14ac:dyDescent="0.25">
      <c r="A1869" s="10" t="s">
        <v>1882</v>
      </c>
      <c r="B1869" s="3" t="s">
        <v>2391</v>
      </c>
      <c r="C1869" s="3" t="s">
        <v>5352</v>
      </c>
      <c r="D1869" s="10" t="s">
        <v>3642</v>
      </c>
    </row>
    <row r="1870" spans="1:4" ht="15.75" x14ac:dyDescent="0.25">
      <c r="A1870" s="10" t="s">
        <v>1884</v>
      </c>
      <c r="B1870" s="3" t="s">
        <v>2391</v>
      </c>
      <c r="C1870" s="3" t="s">
        <v>3080</v>
      </c>
      <c r="D1870" s="10" t="s">
        <v>5353</v>
      </c>
    </row>
    <row r="1871" spans="1:4" ht="15.75" x14ac:dyDescent="0.25">
      <c r="A1871" s="10" t="s">
        <v>1887</v>
      </c>
      <c r="B1871" s="3" t="s">
        <v>2391</v>
      </c>
      <c r="C1871" s="3" t="s">
        <v>2636</v>
      </c>
      <c r="D1871" s="10" t="s">
        <v>2784</v>
      </c>
    </row>
    <row r="1872" spans="1:4" ht="15.75" x14ac:dyDescent="0.25">
      <c r="A1872" s="10" t="s">
        <v>1889</v>
      </c>
      <c r="B1872" s="3" t="s">
        <v>2391</v>
      </c>
      <c r="C1872" s="3" t="s">
        <v>5354</v>
      </c>
      <c r="D1872" s="10" t="s">
        <v>5355</v>
      </c>
    </row>
    <row r="1873" spans="1:4" ht="15.75" x14ac:dyDescent="0.25">
      <c r="A1873" s="10" t="s">
        <v>1891</v>
      </c>
      <c r="B1873" s="3" t="s">
        <v>2391</v>
      </c>
      <c r="C1873" s="3" t="s">
        <v>5356</v>
      </c>
      <c r="D1873" s="10" t="s">
        <v>5357</v>
      </c>
    </row>
    <row r="1874" spans="1:4" ht="15.75" x14ac:dyDescent="0.25">
      <c r="A1874" s="10" t="s">
        <v>1893</v>
      </c>
      <c r="B1874" s="3" t="s">
        <v>2391</v>
      </c>
      <c r="C1874" s="3" t="s">
        <v>5358</v>
      </c>
      <c r="D1874" s="10" t="s">
        <v>5359</v>
      </c>
    </row>
    <row r="1875" spans="1:4" ht="15.75" x14ac:dyDescent="0.25">
      <c r="A1875" s="10" t="s">
        <v>1895</v>
      </c>
      <c r="B1875" s="3" t="s">
        <v>2391</v>
      </c>
      <c r="C1875" s="3" t="s">
        <v>5360</v>
      </c>
      <c r="D1875" s="10" t="s">
        <v>5361</v>
      </c>
    </row>
    <row r="1876" spans="1:4" ht="15.75" x14ac:dyDescent="0.25">
      <c r="A1876" s="10" t="s">
        <v>1897</v>
      </c>
      <c r="B1876" s="3" t="s">
        <v>2391</v>
      </c>
      <c r="C1876" s="3" t="s">
        <v>5362</v>
      </c>
      <c r="D1876" s="10" t="s">
        <v>5363</v>
      </c>
    </row>
    <row r="1877" spans="1:4" ht="15.75" x14ac:dyDescent="0.25">
      <c r="A1877" s="10" t="s">
        <v>1899</v>
      </c>
      <c r="B1877" s="3" t="s">
        <v>2388</v>
      </c>
      <c r="C1877" s="3" t="s">
        <v>5364</v>
      </c>
      <c r="D1877" s="10" t="s">
        <v>4279</v>
      </c>
    </row>
    <row r="1878" spans="1:4" ht="15.75" x14ac:dyDescent="0.25">
      <c r="A1878" s="10" t="s">
        <v>1901</v>
      </c>
      <c r="B1878" s="3" t="s">
        <v>2388</v>
      </c>
      <c r="C1878" s="3" t="s">
        <v>3600</v>
      </c>
      <c r="D1878" s="10" t="s">
        <v>5365</v>
      </c>
    </row>
    <row r="1879" spans="1:4" ht="15.75" x14ac:dyDescent="0.25">
      <c r="A1879" s="10" t="s">
        <v>1903</v>
      </c>
      <c r="B1879" s="3" t="s">
        <v>3263</v>
      </c>
      <c r="C1879" s="3" t="s">
        <v>5366</v>
      </c>
      <c r="D1879" s="10" t="s">
        <v>5367</v>
      </c>
    </row>
    <row r="1880" spans="1:4" ht="15.75" x14ac:dyDescent="0.25">
      <c r="A1880" s="10" t="s">
        <v>1905</v>
      </c>
      <c r="B1880" s="3" t="s">
        <v>2388</v>
      </c>
      <c r="C1880" s="3" t="s">
        <v>5368</v>
      </c>
      <c r="D1880" s="10" t="s">
        <v>5369</v>
      </c>
    </row>
    <row r="1881" spans="1:4" ht="15.75" x14ac:dyDescent="0.25">
      <c r="A1881" s="10" t="s">
        <v>1908</v>
      </c>
      <c r="B1881" s="3" t="s">
        <v>2388</v>
      </c>
      <c r="C1881" s="3" t="s">
        <v>5370</v>
      </c>
      <c r="D1881" s="10" t="s">
        <v>5371</v>
      </c>
    </row>
    <row r="1882" spans="1:4" ht="15.75" x14ac:dyDescent="0.25">
      <c r="A1882" s="10" t="s">
        <v>1910</v>
      </c>
      <c r="B1882" s="3" t="s">
        <v>2391</v>
      </c>
      <c r="C1882" s="3" t="s">
        <v>5372</v>
      </c>
      <c r="D1882" s="10" t="s">
        <v>3399</v>
      </c>
    </row>
    <row r="1883" spans="1:4" ht="15.75" x14ac:dyDescent="0.25">
      <c r="A1883" s="10" t="s">
        <v>1912</v>
      </c>
      <c r="B1883" s="3" t="s">
        <v>2388</v>
      </c>
      <c r="C1883" s="3" t="s">
        <v>5364</v>
      </c>
      <c r="D1883" s="10" t="s">
        <v>5373</v>
      </c>
    </row>
    <row r="1884" spans="1:4" ht="15.75" x14ac:dyDescent="0.25">
      <c r="A1884" s="10" t="s">
        <v>1914</v>
      </c>
      <c r="B1884" s="3" t="s">
        <v>2388</v>
      </c>
      <c r="C1884" s="3" t="s">
        <v>5374</v>
      </c>
      <c r="D1884" s="10" t="s">
        <v>5375</v>
      </c>
    </row>
    <row r="1885" spans="1:4" ht="15.75" x14ac:dyDescent="0.25">
      <c r="A1885" s="10" t="s">
        <v>1916</v>
      </c>
      <c r="B1885" s="3" t="s">
        <v>2388</v>
      </c>
      <c r="C1885" s="3" t="s">
        <v>5376</v>
      </c>
      <c r="D1885" s="10" t="s">
        <v>5377</v>
      </c>
    </row>
    <row r="1886" spans="1:4" ht="15.75" x14ac:dyDescent="0.25">
      <c r="A1886" s="10" t="s">
        <v>1918</v>
      </c>
      <c r="B1886" s="3" t="s">
        <v>2388</v>
      </c>
      <c r="C1886" s="3" t="s">
        <v>5378</v>
      </c>
      <c r="D1886" s="10" t="s">
        <v>5379</v>
      </c>
    </row>
    <row r="1887" spans="1:4" ht="15.75" x14ac:dyDescent="0.25">
      <c r="A1887" s="10" t="s">
        <v>1920</v>
      </c>
      <c r="B1887" s="3" t="s">
        <v>2388</v>
      </c>
      <c r="C1887" s="3" t="s">
        <v>5380</v>
      </c>
      <c r="D1887" s="10" t="s">
        <v>5381</v>
      </c>
    </row>
    <row r="1888" spans="1:4" ht="15.75" x14ac:dyDescent="0.25">
      <c r="A1888" s="10" t="s">
        <v>1922</v>
      </c>
      <c r="B1888" s="3" t="s">
        <v>2391</v>
      </c>
      <c r="C1888" s="3" t="s">
        <v>5382</v>
      </c>
      <c r="D1888" s="10" t="s">
        <v>5383</v>
      </c>
    </row>
    <row r="1889" spans="1:4" ht="15.75" x14ac:dyDescent="0.25">
      <c r="A1889" s="10" t="s">
        <v>1924</v>
      </c>
      <c r="B1889" s="3" t="s">
        <v>2391</v>
      </c>
      <c r="C1889" s="3" t="s">
        <v>3116</v>
      </c>
      <c r="D1889" s="10" t="s">
        <v>5384</v>
      </c>
    </row>
    <row r="1890" spans="1:4" ht="15.75" x14ac:dyDescent="0.25">
      <c r="A1890" s="10" t="s">
        <v>1926</v>
      </c>
      <c r="B1890" s="3" t="s">
        <v>2391</v>
      </c>
      <c r="C1890" s="3" t="s">
        <v>5385</v>
      </c>
      <c r="D1890" s="10" t="s">
        <v>3425</v>
      </c>
    </row>
    <row r="1891" spans="1:4" ht="15.75" x14ac:dyDescent="0.25">
      <c r="A1891" s="10" t="s">
        <v>1929</v>
      </c>
      <c r="B1891" s="3" t="s">
        <v>2388</v>
      </c>
      <c r="C1891" s="3" t="s">
        <v>4355</v>
      </c>
      <c r="D1891" s="10" t="s">
        <v>5386</v>
      </c>
    </row>
    <row r="1892" spans="1:4" ht="15.75" x14ac:dyDescent="0.25">
      <c r="A1892" s="10" t="s">
        <v>1931</v>
      </c>
      <c r="B1892" s="3" t="s">
        <v>2391</v>
      </c>
      <c r="C1892" s="3" t="s">
        <v>2428</v>
      </c>
      <c r="D1892" s="10" t="s">
        <v>5387</v>
      </c>
    </row>
    <row r="1893" spans="1:4" ht="15.75" x14ac:dyDescent="0.25">
      <c r="A1893" s="10" t="s">
        <v>1933</v>
      </c>
      <c r="B1893" s="3" t="s">
        <v>2391</v>
      </c>
      <c r="C1893" s="3" t="s">
        <v>5388</v>
      </c>
      <c r="D1893" s="10" t="s">
        <v>5389</v>
      </c>
    </row>
    <row r="1894" spans="1:4" ht="15.75" x14ac:dyDescent="0.25">
      <c r="A1894" s="10" t="s">
        <v>1935</v>
      </c>
      <c r="B1894" s="3" t="s">
        <v>2388</v>
      </c>
      <c r="C1894" s="3" t="s">
        <v>5390</v>
      </c>
      <c r="D1894" s="10" t="s">
        <v>5391</v>
      </c>
    </row>
    <row r="1895" spans="1:4" ht="15.75" x14ac:dyDescent="0.25">
      <c r="A1895" s="10" t="s">
        <v>1937</v>
      </c>
      <c r="B1895" s="3" t="s">
        <v>2391</v>
      </c>
      <c r="C1895" s="3" t="s">
        <v>2616</v>
      </c>
      <c r="D1895" s="10" t="s">
        <v>5392</v>
      </c>
    </row>
    <row r="1896" spans="1:4" ht="15.75" x14ac:dyDescent="0.25">
      <c r="A1896" s="10" t="s">
        <v>1939</v>
      </c>
      <c r="B1896" s="3" t="s">
        <v>2388</v>
      </c>
      <c r="C1896" s="3" t="s">
        <v>5393</v>
      </c>
      <c r="D1896" s="10" t="s">
        <v>5394</v>
      </c>
    </row>
    <row r="1897" spans="1:4" ht="15.75" x14ac:dyDescent="0.25">
      <c r="A1897" s="10" t="s">
        <v>1941</v>
      </c>
      <c r="B1897" s="3" t="s">
        <v>2391</v>
      </c>
      <c r="C1897" s="3" t="s">
        <v>5395</v>
      </c>
      <c r="D1897" s="10" t="s">
        <v>2845</v>
      </c>
    </row>
    <row r="1898" spans="1:4" ht="15.75" x14ac:dyDescent="0.25">
      <c r="A1898" s="10" t="s">
        <v>1943</v>
      </c>
      <c r="B1898" s="3" t="s">
        <v>2391</v>
      </c>
      <c r="C1898" s="3" t="s">
        <v>2688</v>
      </c>
      <c r="D1898" s="10" t="s">
        <v>5396</v>
      </c>
    </row>
    <row r="1899" spans="1:4" ht="15.75" x14ac:dyDescent="0.25">
      <c r="A1899" s="10" t="s">
        <v>1945</v>
      </c>
      <c r="B1899" s="3" t="s">
        <v>2391</v>
      </c>
      <c r="C1899" s="3" t="s">
        <v>5397</v>
      </c>
      <c r="D1899" s="10" t="s">
        <v>2526</v>
      </c>
    </row>
    <row r="1900" spans="1:4" ht="15.75" x14ac:dyDescent="0.25">
      <c r="A1900" s="10" t="s">
        <v>1946</v>
      </c>
      <c r="B1900" s="3" t="s">
        <v>2391</v>
      </c>
      <c r="C1900" s="3" t="s">
        <v>3143</v>
      </c>
      <c r="D1900" s="10" t="s">
        <v>2583</v>
      </c>
    </row>
    <row r="1901" spans="1:4" ht="15.75" x14ac:dyDescent="0.25">
      <c r="A1901" s="10" t="s">
        <v>1947</v>
      </c>
      <c r="B1901" s="3" t="s">
        <v>2388</v>
      </c>
      <c r="C1901" s="3" t="s">
        <v>2577</v>
      </c>
      <c r="D1901" s="10" t="s">
        <v>5398</v>
      </c>
    </row>
    <row r="1902" spans="1:4" ht="15.75" x14ac:dyDescent="0.25">
      <c r="A1902" s="10" t="s">
        <v>1948</v>
      </c>
      <c r="B1902" s="3" t="s">
        <v>2388</v>
      </c>
      <c r="C1902" s="3" t="s">
        <v>5399</v>
      </c>
      <c r="D1902" s="10" t="s">
        <v>5239</v>
      </c>
    </row>
    <row r="1903" spans="1:4" ht="15.75" x14ac:dyDescent="0.25">
      <c r="A1903" s="10" t="s">
        <v>1949</v>
      </c>
      <c r="B1903" s="3" t="s">
        <v>2388</v>
      </c>
      <c r="C1903" s="3" t="s">
        <v>4298</v>
      </c>
      <c r="D1903" s="10" t="s">
        <v>5400</v>
      </c>
    </row>
    <row r="1904" spans="1:4" ht="15.75" x14ac:dyDescent="0.25">
      <c r="A1904" s="10" t="s">
        <v>1950</v>
      </c>
      <c r="B1904" s="3" t="s">
        <v>2388</v>
      </c>
      <c r="C1904" s="3" t="s">
        <v>2822</v>
      </c>
      <c r="D1904" s="10" t="s">
        <v>5401</v>
      </c>
    </row>
    <row r="1905" spans="1:4" ht="15.75" x14ac:dyDescent="0.25">
      <c r="A1905" s="10" t="s">
        <v>1951</v>
      </c>
      <c r="B1905" s="3" t="s">
        <v>2388</v>
      </c>
      <c r="C1905" s="3" t="s">
        <v>5402</v>
      </c>
      <c r="D1905" s="10" t="s">
        <v>5403</v>
      </c>
    </row>
    <row r="1906" spans="1:4" ht="15.75" x14ac:dyDescent="0.25">
      <c r="A1906" s="10" t="s">
        <v>1952</v>
      </c>
      <c r="B1906" s="3" t="s">
        <v>2388</v>
      </c>
      <c r="C1906" s="3" t="s">
        <v>5404</v>
      </c>
      <c r="D1906" s="10" t="s">
        <v>5405</v>
      </c>
    </row>
    <row r="1907" spans="1:4" ht="15.75" x14ac:dyDescent="0.25">
      <c r="A1907" s="10" t="s">
        <v>1953</v>
      </c>
      <c r="B1907" s="3" t="s">
        <v>2391</v>
      </c>
      <c r="C1907" s="3" t="s">
        <v>5406</v>
      </c>
      <c r="D1907" s="10" t="s">
        <v>5407</v>
      </c>
    </row>
    <row r="1908" spans="1:4" ht="15.75" x14ac:dyDescent="0.25">
      <c r="A1908" s="10" t="s">
        <v>1954</v>
      </c>
      <c r="B1908" s="3" t="s">
        <v>2388</v>
      </c>
      <c r="C1908" s="3" t="s">
        <v>5408</v>
      </c>
      <c r="D1908" s="10" t="s">
        <v>2937</v>
      </c>
    </row>
    <row r="1909" spans="1:4" ht="15.75" x14ac:dyDescent="0.25">
      <c r="A1909" s="10" t="s">
        <v>1955</v>
      </c>
      <c r="B1909" s="3" t="s">
        <v>2388</v>
      </c>
      <c r="C1909" s="3" t="s">
        <v>5409</v>
      </c>
      <c r="D1909" s="10" t="s">
        <v>5410</v>
      </c>
    </row>
    <row r="1910" spans="1:4" ht="15.75" x14ac:dyDescent="0.25">
      <c r="A1910" s="10" t="s">
        <v>1956</v>
      </c>
      <c r="B1910" s="3" t="s">
        <v>2391</v>
      </c>
      <c r="C1910" s="3" t="s">
        <v>5411</v>
      </c>
      <c r="D1910" s="10" t="s">
        <v>5412</v>
      </c>
    </row>
    <row r="1911" spans="1:4" ht="15.75" x14ac:dyDescent="0.25">
      <c r="A1911" s="10" t="s">
        <v>1957</v>
      </c>
      <c r="B1911" s="3" t="s">
        <v>2391</v>
      </c>
      <c r="C1911" s="3" t="s">
        <v>5413</v>
      </c>
      <c r="D1911" s="10" t="s">
        <v>3207</v>
      </c>
    </row>
    <row r="1912" spans="1:4" ht="15.75" x14ac:dyDescent="0.25">
      <c r="A1912" s="10" t="s">
        <v>1958</v>
      </c>
      <c r="B1912" s="3" t="s">
        <v>2388</v>
      </c>
      <c r="C1912" s="3" t="s">
        <v>5414</v>
      </c>
      <c r="D1912" s="10" t="s">
        <v>5415</v>
      </c>
    </row>
    <row r="1913" spans="1:4" ht="15.75" x14ac:dyDescent="0.25">
      <c r="A1913" s="10" t="s">
        <v>1959</v>
      </c>
      <c r="B1913" s="3" t="s">
        <v>2391</v>
      </c>
      <c r="C1913" s="3" t="s">
        <v>5416</v>
      </c>
      <c r="D1913" s="10" t="s">
        <v>3100</v>
      </c>
    </row>
    <row r="1914" spans="1:4" ht="15.75" x14ac:dyDescent="0.25">
      <c r="A1914" s="10" t="s">
        <v>1960</v>
      </c>
      <c r="B1914" s="3" t="s">
        <v>2391</v>
      </c>
      <c r="C1914" s="3" t="s">
        <v>5417</v>
      </c>
      <c r="D1914" s="10" t="s">
        <v>5418</v>
      </c>
    </row>
    <row r="1915" spans="1:4" ht="15.75" x14ac:dyDescent="0.25">
      <c r="A1915" s="10" t="s">
        <v>1961</v>
      </c>
      <c r="B1915" s="3" t="s">
        <v>2391</v>
      </c>
      <c r="C1915" s="3" t="s">
        <v>5419</v>
      </c>
      <c r="D1915" s="10" t="s">
        <v>3434</v>
      </c>
    </row>
    <row r="1916" spans="1:4" ht="15.75" x14ac:dyDescent="0.25">
      <c r="A1916" s="10" t="s">
        <v>1962</v>
      </c>
      <c r="B1916" s="3" t="s">
        <v>2388</v>
      </c>
      <c r="C1916" s="3" t="s">
        <v>5420</v>
      </c>
      <c r="D1916" s="10" t="s">
        <v>5421</v>
      </c>
    </row>
    <row r="1917" spans="1:4" ht="15.75" x14ac:dyDescent="0.25">
      <c r="A1917" s="10" t="s">
        <v>1963</v>
      </c>
      <c r="B1917" s="3" t="s">
        <v>2391</v>
      </c>
      <c r="C1917" s="3" t="s">
        <v>5422</v>
      </c>
      <c r="D1917" s="10" t="s">
        <v>5423</v>
      </c>
    </row>
    <row r="1918" spans="1:4" ht="15.75" x14ac:dyDescent="0.25">
      <c r="A1918" s="10" t="s">
        <v>1964</v>
      </c>
      <c r="B1918" s="3" t="s">
        <v>2391</v>
      </c>
      <c r="C1918" s="3" t="s">
        <v>2684</v>
      </c>
      <c r="D1918" s="10" t="s">
        <v>5424</v>
      </c>
    </row>
    <row r="1919" spans="1:4" ht="15.75" x14ac:dyDescent="0.25">
      <c r="A1919" s="10" t="s">
        <v>1965</v>
      </c>
      <c r="B1919" s="3" t="s">
        <v>2391</v>
      </c>
      <c r="C1919" s="3" t="s">
        <v>4607</v>
      </c>
      <c r="D1919" s="10" t="s">
        <v>5425</v>
      </c>
    </row>
    <row r="1920" spans="1:4" ht="15.75" x14ac:dyDescent="0.25">
      <c r="A1920" s="10" t="s">
        <v>1966</v>
      </c>
      <c r="B1920" s="3" t="s">
        <v>2391</v>
      </c>
      <c r="C1920" s="3" t="s">
        <v>5426</v>
      </c>
      <c r="D1920" s="10" t="s">
        <v>5427</v>
      </c>
    </row>
    <row r="1921" spans="1:4" ht="15.75" x14ac:dyDescent="0.25">
      <c r="A1921" s="10" t="s">
        <v>1967</v>
      </c>
      <c r="B1921" s="3" t="s">
        <v>2391</v>
      </c>
      <c r="C1921" s="3" t="s">
        <v>2609</v>
      </c>
      <c r="D1921" s="10" t="s">
        <v>5428</v>
      </c>
    </row>
    <row r="1922" spans="1:4" ht="15.75" x14ac:dyDescent="0.25">
      <c r="A1922" s="10" t="s">
        <v>1968</v>
      </c>
      <c r="B1922" s="3" t="s">
        <v>3263</v>
      </c>
      <c r="C1922" s="3" t="s">
        <v>5429</v>
      </c>
      <c r="D1922" s="10" t="s">
        <v>5430</v>
      </c>
    </row>
    <row r="1923" spans="1:4" ht="15.75" x14ac:dyDescent="0.25">
      <c r="A1923" s="10" t="s">
        <v>1969</v>
      </c>
      <c r="B1923" s="3" t="s">
        <v>2391</v>
      </c>
      <c r="C1923" s="3" t="s">
        <v>2684</v>
      </c>
      <c r="D1923" s="10" t="s">
        <v>5431</v>
      </c>
    </row>
    <row r="1924" spans="1:4" ht="15.75" x14ac:dyDescent="0.25">
      <c r="A1924" s="10" t="s">
        <v>1970</v>
      </c>
      <c r="B1924" s="3" t="s">
        <v>2391</v>
      </c>
      <c r="C1924" s="3" t="s">
        <v>3671</v>
      </c>
      <c r="D1924" s="10" t="s">
        <v>5432</v>
      </c>
    </row>
    <row r="1925" spans="1:4" ht="15.75" x14ac:dyDescent="0.25">
      <c r="A1925" s="10" t="s">
        <v>1971</v>
      </c>
      <c r="B1925" s="3" t="s">
        <v>2391</v>
      </c>
      <c r="C1925" s="3" t="s">
        <v>5433</v>
      </c>
      <c r="D1925" s="10" t="s">
        <v>5434</v>
      </c>
    </row>
    <row r="1926" spans="1:4" ht="15.75" x14ac:dyDescent="0.25">
      <c r="A1926" s="10" t="s">
        <v>1972</v>
      </c>
      <c r="B1926" s="3" t="s">
        <v>2391</v>
      </c>
      <c r="C1926" s="3" t="s">
        <v>2656</v>
      </c>
      <c r="D1926" s="10" t="s">
        <v>5435</v>
      </c>
    </row>
    <row r="1927" spans="1:4" ht="15.75" x14ac:dyDescent="0.25">
      <c r="A1927" s="10" t="s">
        <v>1973</v>
      </c>
      <c r="B1927" s="3" t="s">
        <v>2388</v>
      </c>
      <c r="C1927" s="3" t="s">
        <v>5436</v>
      </c>
      <c r="D1927" s="10" t="s">
        <v>3873</v>
      </c>
    </row>
    <row r="1928" spans="1:4" ht="15.75" x14ac:dyDescent="0.25">
      <c r="A1928" s="10" t="s">
        <v>1974</v>
      </c>
      <c r="B1928" s="3" t="s">
        <v>2388</v>
      </c>
      <c r="C1928" s="3" t="s">
        <v>5437</v>
      </c>
      <c r="D1928" s="10" t="s">
        <v>5438</v>
      </c>
    </row>
    <row r="1929" spans="1:4" ht="15.75" x14ac:dyDescent="0.25">
      <c r="A1929" s="10" t="s">
        <v>1975</v>
      </c>
      <c r="B1929" s="3" t="s">
        <v>2391</v>
      </c>
      <c r="C1929" s="3" t="s">
        <v>2517</v>
      </c>
      <c r="D1929" s="10" t="s">
        <v>5439</v>
      </c>
    </row>
    <row r="1930" spans="1:4" ht="15.75" x14ac:dyDescent="0.25">
      <c r="A1930" s="10" t="s">
        <v>1976</v>
      </c>
      <c r="B1930" s="3" t="s">
        <v>2388</v>
      </c>
      <c r="C1930" s="3" t="s">
        <v>5440</v>
      </c>
      <c r="D1930" s="10" t="s">
        <v>4229</v>
      </c>
    </row>
    <row r="1931" spans="1:4" ht="15.75" x14ac:dyDescent="0.25">
      <c r="A1931" s="10" t="s">
        <v>1977</v>
      </c>
      <c r="B1931" s="3" t="s">
        <v>2388</v>
      </c>
      <c r="C1931" s="3" t="s">
        <v>4292</v>
      </c>
      <c r="D1931" s="10" t="s">
        <v>3273</v>
      </c>
    </row>
    <row r="1932" spans="1:4" ht="15.75" x14ac:dyDescent="0.25">
      <c r="A1932" s="10" t="s">
        <v>1978</v>
      </c>
      <c r="B1932" s="3" t="s">
        <v>2388</v>
      </c>
      <c r="C1932" s="3" t="s">
        <v>5441</v>
      </c>
      <c r="D1932" s="10" t="s">
        <v>5442</v>
      </c>
    </row>
    <row r="1933" spans="1:4" ht="15.75" x14ac:dyDescent="0.25">
      <c r="A1933" s="10" t="s">
        <v>1979</v>
      </c>
      <c r="B1933" s="3" t="s">
        <v>2388</v>
      </c>
      <c r="C1933" s="3" t="s">
        <v>5443</v>
      </c>
      <c r="D1933" s="10" t="s">
        <v>5444</v>
      </c>
    </row>
    <row r="1934" spans="1:4" ht="15.75" x14ac:dyDescent="0.25">
      <c r="A1934" s="10" t="s">
        <v>1980</v>
      </c>
      <c r="B1934" s="3" t="s">
        <v>2391</v>
      </c>
      <c r="C1934" s="3" t="s">
        <v>2551</v>
      </c>
      <c r="D1934" s="10" t="s">
        <v>5445</v>
      </c>
    </row>
    <row r="1935" spans="1:4" ht="15.75" x14ac:dyDescent="0.25">
      <c r="A1935" s="10" t="s">
        <v>1981</v>
      </c>
      <c r="B1935" s="3" t="s">
        <v>2388</v>
      </c>
      <c r="C1935" s="3" t="s">
        <v>2577</v>
      </c>
      <c r="D1935" s="10" t="s">
        <v>5446</v>
      </c>
    </row>
    <row r="1936" spans="1:4" ht="15.75" x14ac:dyDescent="0.25">
      <c r="A1936" s="10" t="s">
        <v>1982</v>
      </c>
      <c r="B1936" s="3" t="s">
        <v>2388</v>
      </c>
      <c r="C1936" s="3" t="s">
        <v>5447</v>
      </c>
      <c r="D1936" s="10" t="s">
        <v>5448</v>
      </c>
    </row>
    <row r="1937" spans="1:4" ht="15.75" x14ac:dyDescent="0.25">
      <c r="A1937" s="10" t="s">
        <v>1983</v>
      </c>
      <c r="B1937" s="3" t="s">
        <v>2391</v>
      </c>
      <c r="C1937" s="3" t="s">
        <v>5449</v>
      </c>
      <c r="D1937" s="10" t="s">
        <v>5450</v>
      </c>
    </row>
    <row r="1938" spans="1:4" ht="15.75" x14ac:dyDescent="0.25">
      <c r="A1938" s="10" t="s">
        <v>1984</v>
      </c>
      <c r="B1938" s="3" t="s">
        <v>3263</v>
      </c>
      <c r="C1938" s="3" t="s">
        <v>5451</v>
      </c>
      <c r="D1938" s="10" t="s">
        <v>5452</v>
      </c>
    </row>
    <row r="1939" spans="1:4" ht="15.75" x14ac:dyDescent="0.25">
      <c r="A1939" s="10" t="s">
        <v>1985</v>
      </c>
      <c r="B1939" s="3" t="s">
        <v>2391</v>
      </c>
      <c r="C1939" s="3" t="s">
        <v>2412</v>
      </c>
      <c r="D1939" s="10" t="s">
        <v>5131</v>
      </c>
    </row>
    <row r="1940" spans="1:4" ht="15.75" x14ac:dyDescent="0.25">
      <c r="A1940" s="10" t="s">
        <v>1986</v>
      </c>
      <c r="B1940" s="3" t="s">
        <v>2391</v>
      </c>
      <c r="C1940" s="3" t="s">
        <v>5453</v>
      </c>
      <c r="D1940" s="10" t="s">
        <v>5454</v>
      </c>
    </row>
    <row r="1941" spans="1:4" ht="15.75" x14ac:dyDescent="0.25">
      <c r="A1941" s="10" t="s">
        <v>1987</v>
      </c>
      <c r="B1941" s="3" t="s">
        <v>2391</v>
      </c>
      <c r="C1941" s="3" t="s">
        <v>2672</v>
      </c>
      <c r="D1941" s="10" t="s">
        <v>5455</v>
      </c>
    </row>
    <row r="1942" spans="1:4" ht="15.75" x14ac:dyDescent="0.25">
      <c r="A1942" s="10" t="s">
        <v>1988</v>
      </c>
      <c r="B1942" s="3" t="s">
        <v>2391</v>
      </c>
      <c r="C1942" s="3" t="s">
        <v>5456</v>
      </c>
      <c r="D1942" s="10" t="s">
        <v>3813</v>
      </c>
    </row>
    <row r="1943" spans="1:4" ht="15.75" x14ac:dyDescent="0.25">
      <c r="A1943" s="10" t="s">
        <v>1989</v>
      </c>
      <c r="B1943" s="3" t="s">
        <v>2391</v>
      </c>
      <c r="C1943" s="3" t="s">
        <v>5457</v>
      </c>
      <c r="D1943" s="10" t="s">
        <v>5458</v>
      </c>
    </row>
    <row r="1944" spans="1:4" ht="15.75" x14ac:dyDescent="0.25">
      <c r="A1944" s="10" t="s">
        <v>1990</v>
      </c>
      <c r="B1944" s="3" t="s">
        <v>2391</v>
      </c>
      <c r="C1944" s="3" t="s">
        <v>2684</v>
      </c>
      <c r="D1944" s="10" t="s">
        <v>5459</v>
      </c>
    </row>
    <row r="1945" spans="1:4" ht="15.75" x14ac:dyDescent="0.25">
      <c r="A1945" s="10" t="s">
        <v>1991</v>
      </c>
      <c r="B1945" s="3" t="s">
        <v>2391</v>
      </c>
      <c r="C1945" s="3" t="s">
        <v>5460</v>
      </c>
      <c r="D1945" s="10" t="s">
        <v>3680</v>
      </c>
    </row>
    <row r="1946" spans="1:4" ht="15.75" x14ac:dyDescent="0.25">
      <c r="A1946" s="10" t="s">
        <v>1992</v>
      </c>
      <c r="B1946" s="3" t="s">
        <v>2388</v>
      </c>
      <c r="C1946" s="3" t="s">
        <v>2598</v>
      </c>
      <c r="D1946" s="10" t="s">
        <v>5461</v>
      </c>
    </row>
    <row r="1947" spans="1:4" ht="15.75" x14ac:dyDescent="0.25">
      <c r="A1947" s="10" t="s">
        <v>1993</v>
      </c>
      <c r="B1947" s="3" t="s">
        <v>2391</v>
      </c>
      <c r="C1947" s="3" t="s">
        <v>5362</v>
      </c>
      <c r="D1947" s="10" t="s">
        <v>5462</v>
      </c>
    </row>
    <row r="1948" spans="1:4" ht="15.75" x14ac:dyDescent="0.25">
      <c r="A1948" s="10" t="s">
        <v>1994</v>
      </c>
      <c r="B1948" s="3" t="s">
        <v>2391</v>
      </c>
      <c r="C1948" s="3" t="s">
        <v>5463</v>
      </c>
      <c r="D1948" s="10" t="s">
        <v>5464</v>
      </c>
    </row>
    <row r="1949" spans="1:4" ht="15.75" x14ac:dyDescent="0.25">
      <c r="A1949" s="10" t="s">
        <v>1995</v>
      </c>
      <c r="B1949" s="3" t="s">
        <v>2391</v>
      </c>
      <c r="C1949" s="3" t="s">
        <v>5465</v>
      </c>
      <c r="D1949" s="10" t="s">
        <v>5466</v>
      </c>
    </row>
    <row r="1950" spans="1:4" ht="15.75" x14ac:dyDescent="0.25">
      <c r="A1950" s="10" t="s">
        <v>1996</v>
      </c>
      <c r="B1950" s="3" t="s">
        <v>2388</v>
      </c>
      <c r="C1950" s="3" t="s">
        <v>5467</v>
      </c>
      <c r="D1950" s="10" t="s">
        <v>5468</v>
      </c>
    </row>
    <row r="1951" spans="1:4" ht="15.75" x14ac:dyDescent="0.25">
      <c r="A1951" s="10" t="s">
        <v>1997</v>
      </c>
      <c r="B1951" s="3" t="s">
        <v>2391</v>
      </c>
      <c r="C1951" s="3" t="s">
        <v>2656</v>
      </c>
      <c r="D1951" s="10" t="s">
        <v>3447</v>
      </c>
    </row>
    <row r="1952" spans="1:4" ht="15.75" x14ac:dyDescent="0.25">
      <c r="A1952" s="10" t="s">
        <v>1998</v>
      </c>
      <c r="B1952" s="3" t="s">
        <v>2388</v>
      </c>
      <c r="C1952" s="3" t="s">
        <v>5469</v>
      </c>
      <c r="D1952" s="10" t="s">
        <v>5470</v>
      </c>
    </row>
    <row r="1953" spans="1:4" ht="15.75" x14ac:dyDescent="0.25">
      <c r="A1953" s="10" t="s">
        <v>1999</v>
      </c>
      <c r="B1953" s="3" t="s">
        <v>2391</v>
      </c>
      <c r="C1953" s="3" t="s">
        <v>5471</v>
      </c>
      <c r="D1953" s="10" t="s">
        <v>5472</v>
      </c>
    </row>
    <row r="1954" spans="1:4" ht="15.75" x14ac:dyDescent="0.25">
      <c r="A1954" s="10" t="s">
        <v>2000</v>
      </c>
      <c r="B1954" s="3" t="s">
        <v>2391</v>
      </c>
      <c r="C1954" s="3" t="s">
        <v>5473</v>
      </c>
      <c r="D1954" s="10" t="s">
        <v>5474</v>
      </c>
    </row>
    <row r="1955" spans="1:4" ht="15.75" x14ac:dyDescent="0.25">
      <c r="A1955" s="10" t="s">
        <v>2001</v>
      </c>
      <c r="B1955" s="3" t="s">
        <v>2388</v>
      </c>
      <c r="C1955" s="3" t="s">
        <v>5475</v>
      </c>
      <c r="D1955" s="10" t="s">
        <v>5476</v>
      </c>
    </row>
    <row r="1956" spans="1:4" ht="15.75" x14ac:dyDescent="0.25">
      <c r="A1956" s="10" t="s">
        <v>2002</v>
      </c>
      <c r="B1956" s="3" t="s">
        <v>2388</v>
      </c>
      <c r="C1956" s="3" t="s">
        <v>5477</v>
      </c>
      <c r="D1956" s="10" t="s">
        <v>5478</v>
      </c>
    </row>
    <row r="1957" spans="1:4" ht="15.75" x14ac:dyDescent="0.25">
      <c r="A1957" s="10" t="s">
        <v>2003</v>
      </c>
      <c r="B1957" s="3" t="s">
        <v>2388</v>
      </c>
      <c r="C1957" s="3" t="s">
        <v>5479</v>
      </c>
      <c r="D1957" s="10" t="s">
        <v>5480</v>
      </c>
    </row>
    <row r="1958" spans="1:4" ht="15.75" x14ac:dyDescent="0.25">
      <c r="A1958" s="10" t="s">
        <v>2004</v>
      </c>
      <c r="B1958" s="3" t="s">
        <v>2391</v>
      </c>
      <c r="C1958" s="3" t="s">
        <v>5481</v>
      </c>
      <c r="D1958" s="10" t="s">
        <v>5482</v>
      </c>
    </row>
    <row r="1959" spans="1:4" ht="15.75" x14ac:dyDescent="0.25">
      <c r="A1959" s="10" t="s">
        <v>2005</v>
      </c>
      <c r="B1959" s="3" t="s">
        <v>2388</v>
      </c>
      <c r="C1959" s="3" t="s">
        <v>3208</v>
      </c>
      <c r="D1959" s="10" t="s">
        <v>3019</v>
      </c>
    </row>
    <row r="1960" spans="1:4" ht="15.75" x14ac:dyDescent="0.25">
      <c r="A1960" s="10" t="s">
        <v>2006</v>
      </c>
      <c r="B1960" s="3" t="s">
        <v>2388</v>
      </c>
      <c r="C1960" s="3" t="s">
        <v>2455</v>
      </c>
      <c r="D1960" s="10" t="s">
        <v>5483</v>
      </c>
    </row>
    <row r="1961" spans="1:4" ht="15.75" x14ac:dyDescent="0.25">
      <c r="A1961" s="10" t="s">
        <v>2007</v>
      </c>
      <c r="B1961" s="3" t="s">
        <v>2388</v>
      </c>
      <c r="C1961" s="3" t="s">
        <v>2822</v>
      </c>
      <c r="D1961" s="10" t="s">
        <v>3273</v>
      </c>
    </row>
    <row r="1962" spans="1:4" ht="15.75" x14ac:dyDescent="0.25">
      <c r="A1962" s="10" t="s">
        <v>2008</v>
      </c>
      <c r="B1962" s="3" t="s">
        <v>2388</v>
      </c>
      <c r="C1962" s="3" t="s">
        <v>5484</v>
      </c>
      <c r="D1962" s="10" t="s">
        <v>5485</v>
      </c>
    </row>
    <row r="1963" spans="1:4" ht="15.75" x14ac:dyDescent="0.25">
      <c r="A1963" s="10" t="s">
        <v>2009</v>
      </c>
      <c r="B1963" s="3" t="s">
        <v>2391</v>
      </c>
      <c r="C1963" s="3" t="s">
        <v>2392</v>
      </c>
      <c r="D1963" s="10" t="s">
        <v>5239</v>
      </c>
    </row>
    <row r="1964" spans="1:4" ht="15.75" x14ac:dyDescent="0.25">
      <c r="A1964" s="10" t="s">
        <v>2010</v>
      </c>
      <c r="B1964" s="3" t="s">
        <v>2391</v>
      </c>
      <c r="C1964" s="3" t="s">
        <v>5486</v>
      </c>
      <c r="D1964" s="10" t="s">
        <v>5487</v>
      </c>
    </row>
    <row r="1965" spans="1:4" ht="15.75" x14ac:dyDescent="0.25">
      <c r="A1965" s="10" t="s">
        <v>2011</v>
      </c>
      <c r="B1965" s="3" t="s">
        <v>2391</v>
      </c>
      <c r="C1965" s="3" t="s">
        <v>5488</v>
      </c>
      <c r="D1965" s="10" t="s">
        <v>2963</v>
      </c>
    </row>
    <row r="1966" spans="1:4" ht="15.75" x14ac:dyDescent="0.25">
      <c r="A1966" s="10" t="s">
        <v>2012</v>
      </c>
      <c r="B1966" s="3" t="s">
        <v>2388</v>
      </c>
      <c r="C1966" s="3" t="s">
        <v>5489</v>
      </c>
      <c r="D1966" s="10" t="s">
        <v>5490</v>
      </c>
    </row>
    <row r="1967" spans="1:4" ht="15.75" x14ac:dyDescent="0.25">
      <c r="A1967" s="10" t="s">
        <v>2013</v>
      </c>
      <c r="B1967" s="3" t="s">
        <v>2391</v>
      </c>
      <c r="C1967" s="3" t="s">
        <v>5491</v>
      </c>
      <c r="D1967" s="10" t="s">
        <v>2493</v>
      </c>
    </row>
    <row r="1968" spans="1:4" ht="15.75" x14ac:dyDescent="0.25">
      <c r="A1968" s="10" t="s">
        <v>2014</v>
      </c>
      <c r="B1968" s="3" t="s">
        <v>2391</v>
      </c>
      <c r="C1968" s="3" t="s">
        <v>5492</v>
      </c>
      <c r="D1968" s="10" t="s">
        <v>5493</v>
      </c>
    </row>
    <row r="1969" spans="1:4" ht="15.75" x14ac:dyDescent="0.25">
      <c r="A1969" s="10" t="s">
        <v>2015</v>
      </c>
      <c r="B1969" s="3" t="s">
        <v>2391</v>
      </c>
      <c r="C1969" s="3" t="s">
        <v>5494</v>
      </c>
      <c r="D1969" s="10" t="s">
        <v>4652</v>
      </c>
    </row>
    <row r="1970" spans="1:4" ht="15.75" x14ac:dyDescent="0.25">
      <c r="A1970" s="10" t="s">
        <v>2016</v>
      </c>
      <c r="B1970" s="3" t="s">
        <v>2391</v>
      </c>
      <c r="C1970" s="3" t="s">
        <v>5495</v>
      </c>
      <c r="D1970" s="10" t="s">
        <v>4272</v>
      </c>
    </row>
    <row r="1971" spans="1:4" ht="15.75" x14ac:dyDescent="0.25">
      <c r="A1971" s="10" t="s">
        <v>2017</v>
      </c>
      <c r="B1971" s="3" t="s">
        <v>3263</v>
      </c>
      <c r="C1971" s="3" t="s">
        <v>5496</v>
      </c>
      <c r="D1971" s="10" t="s">
        <v>5497</v>
      </c>
    </row>
    <row r="1972" spans="1:4" ht="15.75" x14ac:dyDescent="0.25">
      <c r="A1972" s="10" t="s">
        <v>2018</v>
      </c>
      <c r="B1972" s="3" t="s">
        <v>2388</v>
      </c>
      <c r="C1972" s="3" t="s">
        <v>5498</v>
      </c>
      <c r="D1972" s="10" t="s">
        <v>5499</v>
      </c>
    </row>
    <row r="1973" spans="1:4" ht="15.75" x14ac:dyDescent="0.25">
      <c r="A1973" s="10" t="s">
        <v>2019</v>
      </c>
      <c r="B1973" s="3" t="s">
        <v>2391</v>
      </c>
      <c r="C1973" s="3" t="s">
        <v>2541</v>
      </c>
      <c r="D1973" s="10" t="s">
        <v>5500</v>
      </c>
    </row>
    <row r="1974" spans="1:4" ht="15.75" x14ac:dyDescent="0.25">
      <c r="A1974" s="10" t="s">
        <v>2020</v>
      </c>
      <c r="B1974" s="3" t="s">
        <v>2391</v>
      </c>
      <c r="C1974" s="3" t="s">
        <v>5501</v>
      </c>
      <c r="D1974" s="10" t="s">
        <v>5502</v>
      </c>
    </row>
    <row r="1975" spans="1:4" ht="15.75" x14ac:dyDescent="0.25">
      <c r="A1975" s="10" t="s">
        <v>2021</v>
      </c>
      <c r="B1975" s="3" t="s">
        <v>2388</v>
      </c>
      <c r="C1975" s="3" t="s">
        <v>5503</v>
      </c>
      <c r="D1975" s="10" t="s">
        <v>5504</v>
      </c>
    </row>
    <row r="1976" spans="1:4" ht="15.75" x14ac:dyDescent="0.25">
      <c r="A1976" s="10" t="s">
        <v>2022</v>
      </c>
      <c r="B1976" s="3" t="s">
        <v>2388</v>
      </c>
      <c r="C1976" s="3" t="s">
        <v>5505</v>
      </c>
      <c r="D1976" s="10" t="s">
        <v>5506</v>
      </c>
    </row>
    <row r="1977" spans="1:4" ht="15.75" x14ac:dyDescent="0.25">
      <c r="A1977" s="10" t="s">
        <v>2023</v>
      </c>
      <c r="B1977" s="3" t="s">
        <v>2388</v>
      </c>
      <c r="C1977" s="3" t="s">
        <v>5507</v>
      </c>
      <c r="D1977" s="10" t="s">
        <v>5508</v>
      </c>
    </row>
    <row r="1978" spans="1:4" ht="15.75" x14ac:dyDescent="0.25">
      <c r="A1978" s="10" t="s">
        <v>2024</v>
      </c>
      <c r="B1978" s="3" t="s">
        <v>2388</v>
      </c>
      <c r="C1978" s="3" t="s">
        <v>2500</v>
      </c>
      <c r="D1978" s="10" t="s">
        <v>5509</v>
      </c>
    </row>
    <row r="1979" spans="1:4" ht="15.75" x14ac:dyDescent="0.25">
      <c r="A1979" s="10" t="s">
        <v>2025</v>
      </c>
      <c r="B1979" s="3" t="s">
        <v>2388</v>
      </c>
      <c r="C1979" s="3" t="s">
        <v>5510</v>
      </c>
      <c r="D1979" s="10" t="s">
        <v>2801</v>
      </c>
    </row>
    <row r="1980" spans="1:4" ht="15.75" x14ac:dyDescent="0.25">
      <c r="A1980" s="10" t="s">
        <v>2026</v>
      </c>
      <c r="B1980" s="3" t="s">
        <v>2388</v>
      </c>
      <c r="C1980" s="3" t="s">
        <v>5511</v>
      </c>
      <c r="D1980" s="10" t="s">
        <v>5512</v>
      </c>
    </row>
    <row r="1981" spans="1:4" ht="15.75" x14ac:dyDescent="0.25">
      <c r="A1981" s="10" t="s">
        <v>2027</v>
      </c>
      <c r="B1981" s="3" t="s">
        <v>2388</v>
      </c>
      <c r="C1981" s="3" t="s">
        <v>5513</v>
      </c>
      <c r="D1981" s="10" t="s">
        <v>5514</v>
      </c>
    </row>
    <row r="1982" spans="1:4" ht="15.75" x14ac:dyDescent="0.25">
      <c r="A1982" s="10" t="s">
        <v>2028</v>
      </c>
      <c r="B1982" s="3" t="s">
        <v>2388</v>
      </c>
      <c r="C1982" s="3" t="s">
        <v>5515</v>
      </c>
      <c r="D1982" s="10" t="s">
        <v>5516</v>
      </c>
    </row>
    <row r="1983" spans="1:4" ht="15.75" x14ac:dyDescent="0.25">
      <c r="A1983" s="10" t="s">
        <v>2029</v>
      </c>
      <c r="B1983" s="3" t="s">
        <v>2388</v>
      </c>
      <c r="C1983" s="3" t="s">
        <v>5517</v>
      </c>
      <c r="D1983" s="10" t="s">
        <v>5518</v>
      </c>
    </row>
    <row r="1984" spans="1:4" ht="15.75" x14ac:dyDescent="0.25">
      <c r="A1984" s="10" t="s">
        <v>2030</v>
      </c>
      <c r="B1984" s="3" t="s">
        <v>2388</v>
      </c>
      <c r="C1984" s="3" t="s">
        <v>5519</v>
      </c>
      <c r="D1984" s="10" t="s">
        <v>5520</v>
      </c>
    </row>
    <row r="1985" spans="1:4" ht="15.75" x14ac:dyDescent="0.25">
      <c r="A1985" s="10" t="s">
        <v>2031</v>
      </c>
      <c r="B1985" s="3" t="s">
        <v>2391</v>
      </c>
      <c r="C1985" s="3" t="s">
        <v>5521</v>
      </c>
      <c r="D1985" s="10" t="s">
        <v>5522</v>
      </c>
    </row>
    <row r="1986" spans="1:4" ht="15.75" x14ac:dyDescent="0.25">
      <c r="A1986" s="10" t="s">
        <v>2032</v>
      </c>
      <c r="B1986" s="3" t="s">
        <v>2391</v>
      </c>
      <c r="C1986" s="3" t="s">
        <v>4127</v>
      </c>
      <c r="D1986" s="10" t="s">
        <v>5523</v>
      </c>
    </row>
    <row r="1987" spans="1:4" ht="15.75" x14ac:dyDescent="0.25">
      <c r="A1987" s="10" t="s">
        <v>2033</v>
      </c>
      <c r="B1987" s="3" t="s">
        <v>2391</v>
      </c>
      <c r="C1987" s="3" t="s">
        <v>2428</v>
      </c>
      <c r="D1987" s="10" t="s">
        <v>5524</v>
      </c>
    </row>
    <row r="1988" spans="1:4" ht="15.75" x14ac:dyDescent="0.25">
      <c r="A1988" s="10" t="s">
        <v>2034</v>
      </c>
      <c r="B1988" s="3" t="s">
        <v>3263</v>
      </c>
      <c r="C1988" s="3" t="s">
        <v>3018</v>
      </c>
      <c r="D1988" s="10" t="s">
        <v>5525</v>
      </c>
    </row>
    <row r="1989" spans="1:4" ht="15.75" x14ac:dyDescent="0.25">
      <c r="A1989" s="10" t="s">
        <v>2035</v>
      </c>
      <c r="B1989" s="3" t="s">
        <v>2391</v>
      </c>
      <c r="C1989" s="3" t="s">
        <v>5526</v>
      </c>
      <c r="D1989" s="10" t="s">
        <v>5527</v>
      </c>
    </row>
    <row r="1990" spans="1:4" ht="15.75" x14ac:dyDescent="0.25">
      <c r="A1990" s="10" t="s">
        <v>2036</v>
      </c>
      <c r="B1990" s="3" t="s">
        <v>2388</v>
      </c>
      <c r="C1990" s="3" t="s">
        <v>2549</v>
      </c>
      <c r="D1990" s="10" t="s">
        <v>5528</v>
      </c>
    </row>
    <row r="1991" spans="1:4" ht="15.75" x14ac:dyDescent="0.25">
      <c r="A1991" s="10" t="s">
        <v>2037</v>
      </c>
      <c r="B1991" s="3" t="s">
        <v>2391</v>
      </c>
      <c r="C1991" s="3" t="s">
        <v>5529</v>
      </c>
      <c r="D1991" s="10" t="s">
        <v>5530</v>
      </c>
    </row>
    <row r="1992" spans="1:4" ht="15.75" x14ac:dyDescent="0.25">
      <c r="A1992" s="10" t="s">
        <v>2038</v>
      </c>
      <c r="B1992" s="3" t="s">
        <v>2391</v>
      </c>
      <c r="C1992" s="3" t="s">
        <v>3560</v>
      </c>
      <c r="D1992" s="10" t="s">
        <v>5531</v>
      </c>
    </row>
    <row r="1993" spans="1:4" ht="15.75" x14ac:dyDescent="0.25">
      <c r="A1993" s="10" t="s">
        <v>2039</v>
      </c>
      <c r="B1993" s="3" t="s">
        <v>2391</v>
      </c>
      <c r="C1993" s="3" t="s">
        <v>5532</v>
      </c>
      <c r="D1993" s="10" t="s">
        <v>5533</v>
      </c>
    </row>
    <row r="1994" spans="1:4" ht="15.75" x14ac:dyDescent="0.25">
      <c r="A1994" s="10" t="s">
        <v>2040</v>
      </c>
      <c r="B1994" s="3" t="s">
        <v>2391</v>
      </c>
      <c r="C1994" s="3" t="s">
        <v>5534</v>
      </c>
      <c r="D1994" s="10" t="s">
        <v>5535</v>
      </c>
    </row>
    <row r="1995" spans="1:4" ht="15.75" x14ac:dyDescent="0.25">
      <c r="A1995" s="10" t="s">
        <v>2041</v>
      </c>
      <c r="B1995" s="3" t="s">
        <v>2388</v>
      </c>
      <c r="C1995" s="3" t="s">
        <v>4886</v>
      </c>
      <c r="D1995" s="10" t="s">
        <v>5536</v>
      </c>
    </row>
    <row r="1996" spans="1:4" ht="15.75" x14ac:dyDescent="0.25">
      <c r="A1996" s="10" t="s">
        <v>2042</v>
      </c>
      <c r="B1996" s="3" t="s">
        <v>2388</v>
      </c>
      <c r="C1996" s="3" t="s">
        <v>5537</v>
      </c>
      <c r="D1996" s="10" t="s">
        <v>5538</v>
      </c>
    </row>
    <row r="1997" spans="1:4" ht="15.75" x14ac:dyDescent="0.25">
      <c r="A1997" s="10" t="s">
        <v>2043</v>
      </c>
      <c r="B1997" s="3" t="s">
        <v>2388</v>
      </c>
      <c r="C1997" s="3" t="s">
        <v>5539</v>
      </c>
      <c r="D1997" s="10" t="s">
        <v>3092</v>
      </c>
    </row>
    <row r="1998" spans="1:4" ht="15.75" x14ac:dyDescent="0.25">
      <c r="A1998" s="10" t="s">
        <v>2044</v>
      </c>
      <c r="B1998" s="3" t="s">
        <v>2388</v>
      </c>
      <c r="C1998" s="3" t="s">
        <v>2865</v>
      </c>
      <c r="D1998" s="10" t="s">
        <v>2574</v>
      </c>
    </row>
    <row r="1999" spans="1:4" ht="15.75" x14ac:dyDescent="0.25">
      <c r="A1999" s="10" t="s">
        <v>2045</v>
      </c>
      <c r="B1999" s="3" t="s">
        <v>2388</v>
      </c>
      <c r="C1999" s="3" t="s">
        <v>5540</v>
      </c>
      <c r="D1999" s="10" t="s">
        <v>5541</v>
      </c>
    </row>
    <row r="2000" spans="1:4" ht="15.75" x14ac:dyDescent="0.25">
      <c r="A2000" s="10" t="s">
        <v>2046</v>
      </c>
      <c r="B2000" s="3" t="s">
        <v>2388</v>
      </c>
      <c r="C2000" s="3" t="s">
        <v>3224</v>
      </c>
      <c r="D2000" s="10" t="s">
        <v>2937</v>
      </c>
    </row>
    <row r="2001" spans="1:4" ht="15.75" x14ac:dyDescent="0.25">
      <c r="A2001" s="10" t="s">
        <v>2047</v>
      </c>
      <c r="B2001" s="3" t="s">
        <v>2388</v>
      </c>
      <c r="C2001" s="3" t="s">
        <v>5542</v>
      </c>
      <c r="D2001" s="10" t="s">
        <v>5543</v>
      </c>
    </row>
    <row r="2002" spans="1:4" ht="15.75" x14ac:dyDescent="0.25">
      <c r="A2002" s="10" t="s">
        <v>2048</v>
      </c>
      <c r="B2002" s="3" t="s">
        <v>2391</v>
      </c>
      <c r="C2002" s="3" t="s">
        <v>5544</v>
      </c>
      <c r="D2002" s="10" t="s">
        <v>5545</v>
      </c>
    </row>
    <row r="2003" spans="1:4" ht="15.75" x14ac:dyDescent="0.25">
      <c r="A2003" s="10" t="s">
        <v>2049</v>
      </c>
      <c r="B2003" s="3" t="s">
        <v>2388</v>
      </c>
      <c r="C2003" s="3" t="s">
        <v>5546</v>
      </c>
      <c r="D2003" s="10" t="s">
        <v>5547</v>
      </c>
    </row>
    <row r="2004" spans="1:4" ht="15.75" x14ac:dyDescent="0.25">
      <c r="A2004" s="10" t="s">
        <v>2050</v>
      </c>
      <c r="B2004" s="3" t="s">
        <v>2388</v>
      </c>
      <c r="C2004" s="3" t="s">
        <v>3272</v>
      </c>
      <c r="D2004" s="10" t="s">
        <v>5548</v>
      </c>
    </row>
    <row r="2005" spans="1:4" ht="15.75" x14ac:dyDescent="0.25">
      <c r="A2005" s="10" t="s">
        <v>2051</v>
      </c>
      <c r="B2005" s="3" t="s">
        <v>2388</v>
      </c>
      <c r="C2005" s="3" t="s">
        <v>5549</v>
      </c>
      <c r="D2005" s="10" t="s">
        <v>5550</v>
      </c>
    </row>
    <row r="2006" spans="1:4" ht="15.75" x14ac:dyDescent="0.25">
      <c r="A2006" s="10" t="s">
        <v>2052</v>
      </c>
      <c r="B2006" s="3" t="s">
        <v>2388</v>
      </c>
      <c r="C2006" s="3" t="s">
        <v>5551</v>
      </c>
      <c r="D2006" s="10" t="s">
        <v>4539</v>
      </c>
    </row>
    <row r="2007" spans="1:4" ht="15.75" x14ac:dyDescent="0.25">
      <c r="A2007" s="10" t="s">
        <v>2053</v>
      </c>
      <c r="B2007" s="3" t="s">
        <v>2388</v>
      </c>
      <c r="C2007" s="3" t="s">
        <v>2515</v>
      </c>
      <c r="D2007" s="10" t="s">
        <v>5552</v>
      </c>
    </row>
    <row r="2008" spans="1:4" ht="15.75" x14ac:dyDescent="0.25">
      <c r="A2008" s="10" t="s">
        <v>2054</v>
      </c>
      <c r="B2008" s="3" t="s">
        <v>3263</v>
      </c>
      <c r="C2008" s="3" t="s">
        <v>5553</v>
      </c>
      <c r="D2008" s="10" t="s">
        <v>3138</v>
      </c>
    </row>
    <row r="2009" spans="1:4" ht="15.75" x14ac:dyDescent="0.25">
      <c r="A2009" s="10" t="s">
        <v>2055</v>
      </c>
      <c r="B2009" s="3" t="s">
        <v>2388</v>
      </c>
      <c r="C2009" s="3" t="s">
        <v>5554</v>
      </c>
      <c r="D2009" s="10" t="s">
        <v>5555</v>
      </c>
    </row>
    <row r="2010" spans="1:4" ht="15.75" x14ac:dyDescent="0.25">
      <c r="A2010" s="10" t="s">
        <v>2056</v>
      </c>
      <c r="B2010" s="3" t="s">
        <v>2391</v>
      </c>
      <c r="C2010" s="3" t="s">
        <v>5556</v>
      </c>
      <c r="D2010" s="10" t="s">
        <v>5557</v>
      </c>
    </row>
    <row r="2011" spans="1:4" ht="15.75" x14ac:dyDescent="0.25">
      <c r="A2011" s="10" t="s">
        <v>2057</v>
      </c>
      <c r="B2011" s="3" t="s">
        <v>2391</v>
      </c>
      <c r="C2011" s="3" t="s">
        <v>3099</v>
      </c>
      <c r="D2011" s="10" t="s">
        <v>5558</v>
      </c>
    </row>
    <row r="2012" spans="1:4" ht="15.75" x14ac:dyDescent="0.25">
      <c r="A2012" s="10" t="s">
        <v>2058</v>
      </c>
      <c r="B2012" s="3" t="s">
        <v>2391</v>
      </c>
      <c r="C2012" s="3" t="s">
        <v>2920</v>
      </c>
      <c r="D2012" s="10" t="s">
        <v>5559</v>
      </c>
    </row>
    <row r="2013" spans="1:4" ht="15.75" x14ac:dyDescent="0.25">
      <c r="A2013" s="10" t="s">
        <v>2059</v>
      </c>
      <c r="B2013" s="3" t="s">
        <v>2391</v>
      </c>
      <c r="C2013" s="3" t="s">
        <v>2779</v>
      </c>
      <c r="D2013" s="10" t="s">
        <v>5560</v>
      </c>
    </row>
    <row r="2014" spans="1:4" ht="15.75" x14ac:dyDescent="0.25">
      <c r="A2014" s="10" t="s">
        <v>2060</v>
      </c>
      <c r="B2014" s="3" t="s">
        <v>2388</v>
      </c>
      <c r="C2014" s="3" t="s">
        <v>5561</v>
      </c>
      <c r="D2014" s="10" t="s">
        <v>4132</v>
      </c>
    </row>
    <row r="2015" spans="1:4" ht="15.75" x14ac:dyDescent="0.25">
      <c r="A2015" s="10" t="s">
        <v>2061</v>
      </c>
      <c r="B2015" s="3" t="s">
        <v>2391</v>
      </c>
      <c r="C2015" s="3" t="s">
        <v>5562</v>
      </c>
      <c r="D2015" s="10" t="s">
        <v>5563</v>
      </c>
    </row>
    <row r="2016" spans="1:4" ht="15.75" x14ac:dyDescent="0.25">
      <c r="A2016" s="10" t="s">
        <v>2062</v>
      </c>
      <c r="B2016" s="3" t="s">
        <v>2388</v>
      </c>
      <c r="C2016" s="3" t="s">
        <v>5564</v>
      </c>
      <c r="D2016" s="10" t="s">
        <v>5565</v>
      </c>
    </row>
    <row r="2017" spans="1:4" ht="15.75" x14ac:dyDescent="0.25">
      <c r="A2017" s="10" t="s">
        <v>2063</v>
      </c>
      <c r="B2017" s="3" t="s">
        <v>2391</v>
      </c>
      <c r="C2017" s="3" t="s">
        <v>5465</v>
      </c>
      <c r="D2017" s="10" t="s">
        <v>5566</v>
      </c>
    </row>
    <row r="2018" spans="1:4" ht="15.75" x14ac:dyDescent="0.25">
      <c r="A2018" s="10" t="s">
        <v>2064</v>
      </c>
      <c r="B2018" s="3" t="s">
        <v>2388</v>
      </c>
      <c r="C2018" s="3" t="s">
        <v>5567</v>
      </c>
      <c r="D2018" s="10" t="s">
        <v>5568</v>
      </c>
    </row>
    <row r="2019" spans="1:4" ht="15.75" x14ac:dyDescent="0.25">
      <c r="A2019" s="10" t="s">
        <v>2065</v>
      </c>
      <c r="B2019" s="3" t="s">
        <v>2388</v>
      </c>
      <c r="C2019" s="3" t="s">
        <v>2515</v>
      </c>
      <c r="D2019" s="10" t="s">
        <v>5569</v>
      </c>
    </row>
    <row r="2020" spans="1:4" ht="15.75" x14ac:dyDescent="0.25">
      <c r="A2020" s="10" t="s">
        <v>2066</v>
      </c>
      <c r="B2020" s="3" t="s">
        <v>2388</v>
      </c>
      <c r="C2020" s="3" t="s">
        <v>5570</v>
      </c>
      <c r="D2020" s="10" t="s">
        <v>2511</v>
      </c>
    </row>
    <row r="2021" spans="1:4" ht="15.75" x14ac:dyDescent="0.25">
      <c r="A2021" s="10" t="s">
        <v>2067</v>
      </c>
      <c r="B2021" s="3" t="s">
        <v>2391</v>
      </c>
      <c r="C2021" s="3" t="s">
        <v>5571</v>
      </c>
      <c r="D2021" s="10" t="s">
        <v>5572</v>
      </c>
    </row>
    <row r="2022" spans="1:4" ht="15.75" x14ac:dyDescent="0.25">
      <c r="A2022" s="10" t="s">
        <v>2068</v>
      </c>
      <c r="B2022" s="3" t="s">
        <v>2391</v>
      </c>
      <c r="C2022" s="3" t="s">
        <v>5252</v>
      </c>
      <c r="D2022" s="10" t="s">
        <v>2817</v>
      </c>
    </row>
    <row r="2023" spans="1:4" ht="15.75" x14ac:dyDescent="0.25">
      <c r="A2023" s="10" t="s">
        <v>2069</v>
      </c>
      <c r="B2023" s="3" t="s">
        <v>2388</v>
      </c>
      <c r="C2023" s="3" t="s">
        <v>5573</v>
      </c>
      <c r="D2023" s="10" t="s">
        <v>5574</v>
      </c>
    </row>
    <row r="2024" spans="1:4" ht="15.75" x14ac:dyDescent="0.25">
      <c r="A2024" s="10" t="s">
        <v>2070</v>
      </c>
      <c r="B2024" s="3" t="s">
        <v>2391</v>
      </c>
      <c r="C2024" s="3" t="s">
        <v>5575</v>
      </c>
      <c r="D2024" s="10" t="s">
        <v>5576</v>
      </c>
    </row>
    <row r="2025" spans="1:4" ht="15.75" x14ac:dyDescent="0.25">
      <c r="A2025" s="10" t="s">
        <v>2071</v>
      </c>
      <c r="B2025" s="3" t="s">
        <v>2388</v>
      </c>
      <c r="C2025" s="3" t="s">
        <v>5577</v>
      </c>
      <c r="D2025" s="10" t="s">
        <v>5578</v>
      </c>
    </row>
    <row r="2026" spans="1:4" ht="15.75" x14ac:dyDescent="0.25">
      <c r="A2026" s="10" t="s">
        <v>2072</v>
      </c>
      <c r="B2026" s="3" t="s">
        <v>2388</v>
      </c>
      <c r="C2026" s="3" t="s">
        <v>5579</v>
      </c>
      <c r="D2026" s="10" t="s">
        <v>5580</v>
      </c>
    </row>
    <row r="2027" spans="1:4" ht="15.75" x14ac:dyDescent="0.25">
      <c r="A2027" s="10" t="s">
        <v>2073</v>
      </c>
      <c r="B2027" s="3" t="s">
        <v>2391</v>
      </c>
      <c r="C2027" s="3" t="s">
        <v>5581</v>
      </c>
      <c r="D2027" s="10" t="s">
        <v>5582</v>
      </c>
    </row>
    <row r="2028" spans="1:4" ht="15.75" x14ac:dyDescent="0.25">
      <c r="A2028" s="10" t="s">
        <v>2074</v>
      </c>
      <c r="B2028" s="3" t="s">
        <v>2388</v>
      </c>
      <c r="C2028" s="3" t="s">
        <v>5583</v>
      </c>
      <c r="D2028" s="10" t="s">
        <v>4953</v>
      </c>
    </row>
    <row r="2029" spans="1:4" ht="15.75" x14ac:dyDescent="0.25">
      <c r="A2029" s="10" t="s">
        <v>2075</v>
      </c>
      <c r="B2029" s="3" t="s">
        <v>2391</v>
      </c>
      <c r="C2029" s="3" t="s">
        <v>5584</v>
      </c>
      <c r="D2029" s="10" t="s">
        <v>5585</v>
      </c>
    </row>
    <row r="2030" spans="1:4" ht="15.75" x14ac:dyDescent="0.25">
      <c r="A2030" s="10" t="s">
        <v>2076</v>
      </c>
      <c r="B2030" s="3" t="s">
        <v>2391</v>
      </c>
      <c r="C2030" s="3" t="s">
        <v>2517</v>
      </c>
      <c r="D2030" s="10" t="s">
        <v>5586</v>
      </c>
    </row>
    <row r="2031" spans="1:4" ht="15.75" x14ac:dyDescent="0.25">
      <c r="A2031" s="10" t="s">
        <v>2077</v>
      </c>
      <c r="B2031" s="3" t="s">
        <v>2388</v>
      </c>
      <c r="C2031" s="3" t="s">
        <v>5587</v>
      </c>
      <c r="D2031" s="10" t="s">
        <v>5588</v>
      </c>
    </row>
    <row r="2032" spans="1:4" ht="15.75" x14ac:dyDescent="0.25">
      <c r="A2032" s="10" t="s">
        <v>2078</v>
      </c>
      <c r="B2032" s="3" t="s">
        <v>2388</v>
      </c>
      <c r="C2032" s="3" t="s">
        <v>5589</v>
      </c>
      <c r="D2032" s="10" t="s">
        <v>5590</v>
      </c>
    </row>
    <row r="2033" spans="1:4" ht="15.75" x14ac:dyDescent="0.25">
      <c r="A2033" s="10" t="s">
        <v>2079</v>
      </c>
      <c r="B2033" s="3" t="s">
        <v>2391</v>
      </c>
      <c r="C2033" s="3" t="s">
        <v>5591</v>
      </c>
      <c r="D2033" s="10" t="s">
        <v>3660</v>
      </c>
    </row>
    <row r="2034" spans="1:4" ht="15.75" x14ac:dyDescent="0.25">
      <c r="A2034" s="10" t="s">
        <v>2080</v>
      </c>
      <c r="B2034" s="3" t="s">
        <v>2391</v>
      </c>
      <c r="C2034" s="3" t="s">
        <v>5592</v>
      </c>
      <c r="D2034" s="10" t="s">
        <v>5593</v>
      </c>
    </row>
    <row r="2035" spans="1:4" ht="15.75" x14ac:dyDescent="0.25">
      <c r="A2035" s="10" t="s">
        <v>2081</v>
      </c>
      <c r="B2035" s="3" t="s">
        <v>2391</v>
      </c>
      <c r="C2035" s="3" t="s">
        <v>4080</v>
      </c>
      <c r="D2035" s="10" t="s">
        <v>5594</v>
      </c>
    </row>
    <row r="2036" spans="1:4" ht="15.75" x14ac:dyDescent="0.25">
      <c r="A2036" s="10" t="s">
        <v>2082</v>
      </c>
      <c r="B2036" s="3" t="s">
        <v>2388</v>
      </c>
      <c r="C2036" s="3" t="s">
        <v>5595</v>
      </c>
      <c r="D2036" s="10" t="s">
        <v>5596</v>
      </c>
    </row>
    <row r="2037" spans="1:4" ht="15.75" x14ac:dyDescent="0.25">
      <c r="A2037" s="10" t="s">
        <v>2083</v>
      </c>
      <c r="B2037" s="3" t="s">
        <v>2388</v>
      </c>
      <c r="C2037" s="3" t="s">
        <v>5597</v>
      </c>
      <c r="D2037" s="10" t="s">
        <v>5598</v>
      </c>
    </row>
    <row r="2038" spans="1:4" ht="15.75" x14ac:dyDescent="0.25">
      <c r="A2038" s="10" t="s">
        <v>2084</v>
      </c>
      <c r="B2038" s="3" t="s">
        <v>2388</v>
      </c>
      <c r="C2038" s="3" t="s">
        <v>3726</v>
      </c>
      <c r="D2038" s="10" t="s">
        <v>5599</v>
      </c>
    </row>
    <row r="2039" spans="1:4" ht="15.75" x14ac:dyDescent="0.25">
      <c r="A2039" s="10" t="s">
        <v>2085</v>
      </c>
      <c r="B2039" s="3" t="s">
        <v>2388</v>
      </c>
      <c r="C2039" s="3" t="s">
        <v>2854</v>
      </c>
      <c r="D2039" s="10" t="s">
        <v>5600</v>
      </c>
    </row>
    <row r="2040" spans="1:4" ht="15.75" x14ac:dyDescent="0.25">
      <c r="A2040" s="10" t="s">
        <v>2086</v>
      </c>
      <c r="B2040" s="3" t="s">
        <v>2391</v>
      </c>
      <c r="C2040" s="3" t="s">
        <v>5252</v>
      </c>
      <c r="D2040" s="10" t="s">
        <v>2516</v>
      </c>
    </row>
    <row r="2041" spans="1:4" ht="15.75" x14ac:dyDescent="0.25">
      <c r="A2041" s="10" t="s">
        <v>2087</v>
      </c>
      <c r="B2041" s="3" t="s">
        <v>2388</v>
      </c>
      <c r="C2041" s="3" t="s">
        <v>5601</v>
      </c>
      <c r="D2041" s="10" t="s">
        <v>5602</v>
      </c>
    </row>
    <row r="2042" spans="1:4" ht="15.75" x14ac:dyDescent="0.25">
      <c r="A2042" s="10" t="s">
        <v>2088</v>
      </c>
      <c r="B2042" s="3" t="s">
        <v>2391</v>
      </c>
      <c r="C2042" s="3" t="s">
        <v>3962</v>
      </c>
      <c r="D2042" s="10" t="s">
        <v>3944</v>
      </c>
    </row>
    <row r="2043" spans="1:4" ht="15.75" x14ac:dyDescent="0.25">
      <c r="A2043" s="10" t="s">
        <v>2089</v>
      </c>
      <c r="B2043" s="3" t="s">
        <v>2391</v>
      </c>
      <c r="C2043" s="3" t="s">
        <v>5603</v>
      </c>
      <c r="D2043" s="10" t="s">
        <v>5604</v>
      </c>
    </row>
    <row r="2044" spans="1:4" ht="15.75" x14ac:dyDescent="0.25">
      <c r="A2044" s="10" t="s">
        <v>2090</v>
      </c>
      <c r="B2044" s="3" t="s">
        <v>2391</v>
      </c>
      <c r="C2044" s="3" t="s">
        <v>5605</v>
      </c>
      <c r="D2044" s="10" t="s">
        <v>5606</v>
      </c>
    </row>
    <row r="2045" spans="1:4" ht="15.75" x14ac:dyDescent="0.25">
      <c r="A2045" s="10" t="s">
        <v>2091</v>
      </c>
      <c r="B2045" s="3" t="s">
        <v>2388</v>
      </c>
      <c r="C2045" s="3" t="s">
        <v>5607</v>
      </c>
      <c r="D2045" s="10" t="s">
        <v>5608</v>
      </c>
    </row>
    <row r="2046" spans="1:4" ht="15.75" x14ac:dyDescent="0.25">
      <c r="A2046" s="10" t="s">
        <v>2092</v>
      </c>
      <c r="B2046" s="3" t="s">
        <v>2388</v>
      </c>
      <c r="C2046" s="3" t="s">
        <v>5609</v>
      </c>
      <c r="D2046" s="10" t="s">
        <v>5610</v>
      </c>
    </row>
    <row r="2047" spans="1:4" ht="15.75" x14ac:dyDescent="0.25">
      <c r="A2047" s="10" t="s">
        <v>2093</v>
      </c>
      <c r="B2047" s="3" t="s">
        <v>2388</v>
      </c>
      <c r="C2047" s="3" t="s">
        <v>5611</v>
      </c>
      <c r="D2047" s="10" t="s">
        <v>5612</v>
      </c>
    </row>
    <row r="2048" spans="1:4" ht="15.75" x14ac:dyDescent="0.25">
      <c r="A2048" s="10" t="s">
        <v>2094</v>
      </c>
      <c r="B2048" s="3" t="s">
        <v>2388</v>
      </c>
      <c r="C2048" s="3" t="s">
        <v>2543</v>
      </c>
      <c r="D2048" s="10" t="s">
        <v>2524</v>
      </c>
    </row>
    <row r="2049" spans="1:4" ht="15.75" x14ac:dyDescent="0.25">
      <c r="A2049" s="10" t="s">
        <v>2095</v>
      </c>
      <c r="B2049" s="3" t="s">
        <v>2388</v>
      </c>
      <c r="C2049" s="3" t="s">
        <v>5613</v>
      </c>
      <c r="D2049" s="10" t="s">
        <v>5614</v>
      </c>
    </row>
    <row r="2050" spans="1:4" ht="15.75" x14ac:dyDescent="0.25">
      <c r="A2050" s="10" t="s">
        <v>2096</v>
      </c>
      <c r="B2050" s="3" t="s">
        <v>2391</v>
      </c>
      <c r="C2050" s="3" t="s">
        <v>5615</v>
      </c>
      <c r="D2050" s="10" t="s">
        <v>4279</v>
      </c>
    </row>
    <row r="2051" spans="1:4" ht="15.75" x14ac:dyDescent="0.25">
      <c r="A2051" s="10" t="s">
        <v>2097</v>
      </c>
      <c r="B2051" s="3" t="s">
        <v>2391</v>
      </c>
      <c r="C2051" s="3" t="s">
        <v>3400</v>
      </c>
      <c r="D2051" s="10" t="s">
        <v>4836</v>
      </c>
    </row>
    <row r="2052" spans="1:4" ht="15.75" x14ac:dyDescent="0.25">
      <c r="A2052" s="10" t="s">
        <v>2098</v>
      </c>
      <c r="B2052" s="3" t="s">
        <v>2391</v>
      </c>
      <c r="C2052" s="3" t="s">
        <v>5616</v>
      </c>
      <c r="D2052" s="10" t="s">
        <v>5617</v>
      </c>
    </row>
    <row r="2053" spans="1:4" ht="15.75" x14ac:dyDescent="0.25">
      <c r="A2053" s="10" t="s">
        <v>2099</v>
      </c>
      <c r="B2053" s="3" t="s">
        <v>2388</v>
      </c>
      <c r="C2053" s="3" t="s">
        <v>5618</v>
      </c>
      <c r="D2053" s="10" t="s">
        <v>3577</v>
      </c>
    </row>
    <row r="2054" spans="1:4" ht="15.75" x14ac:dyDescent="0.25">
      <c r="A2054" s="10" t="s">
        <v>2100</v>
      </c>
      <c r="B2054" s="3" t="s">
        <v>2388</v>
      </c>
      <c r="C2054" s="3" t="s">
        <v>5619</v>
      </c>
      <c r="D2054" s="10" t="s">
        <v>5620</v>
      </c>
    </row>
    <row r="2055" spans="1:4" ht="15.75" x14ac:dyDescent="0.25">
      <c r="A2055" s="10" t="s">
        <v>2101</v>
      </c>
      <c r="B2055" s="3" t="s">
        <v>2388</v>
      </c>
      <c r="C2055" s="3" t="s">
        <v>2732</v>
      </c>
      <c r="D2055" s="10" t="s">
        <v>5621</v>
      </c>
    </row>
    <row r="2056" spans="1:4" ht="15.75" x14ac:dyDescent="0.25">
      <c r="A2056" s="10" t="s">
        <v>2102</v>
      </c>
      <c r="B2056" s="3" t="s">
        <v>2388</v>
      </c>
      <c r="C2056" s="3" t="s">
        <v>5622</v>
      </c>
      <c r="D2056" s="10" t="s">
        <v>3269</v>
      </c>
    </row>
    <row r="2057" spans="1:4" ht="15.75" x14ac:dyDescent="0.25">
      <c r="A2057" s="10" t="s">
        <v>2103</v>
      </c>
      <c r="B2057" s="3" t="s">
        <v>2391</v>
      </c>
      <c r="C2057" s="3" t="s">
        <v>5623</v>
      </c>
      <c r="D2057" s="10" t="s">
        <v>5624</v>
      </c>
    </row>
    <row r="2058" spans="1:4" ht="15.75" x14ac:dyDescent="0.25">
      <c r="A2058" s="10" t="s">
        <v>2104</v>
      </c>
      <c r="B2058" s="3" t="s">
        <v>2388</v>
      </c>
      <c r="C2058" s="3" t="s">
        <v>5625</v>
      </c>
      <c r="D2058" s="10" t="s">
        <v>5626</v>
      </c>
    </row>
    <row r="2059" spans="1:4" ht="15.75" x14ac:dyDescent="0.25">
      <c r="A2059" s="10" t="s">
        <v>2105</v>
      </c>
      <c r="B2059" s="3" t="s">
        <v>2391</v>
      </c>
      <c r="C2059" s="3" t="s">
        <v>3364</v>
      </c>
      <c r="D2059" s="10" t="s">
        <v>5627</v>
      </c>
    </row>
    <row r="2060" spans="1:4" ht="15.75" x14ac:dyDescent="0.25">
      <c r="A2060" s="10" t="s">
        <v>2106</v>
      </c>
      <c r="B2060" s="3" t="s">
        <v>2388</v>
      </c>
      <c r="C2060" s="3" t="s">
        <v>5628</v>
      </c>
      <c r="D2060" s="10" t="s">
        <v>5629</v>
      </c>
    </row>
    <row r="2061" spans="1:4" ht="15.75" x14ac:dyDescent="0.25">
      <c r="A2061" s="10" t="s">
        <v>2107</v>
      </c>
      <c r="B2061" s="3" t="s">
        <v>2391</v>
      </c>
      <c r="C2061" s="3" t="s">
        <v>3955</v>
      </c>
      <c r="D2061" s="10" t="s">
        <v>5630</v>
      </c>
    </row>
    <row r="2062" spans="1:4" ht="15.75" x14ac:dyDescent="0.25">
      <c r="A2062" s="10" t="s">
        <v>2108</v>
      </c>
      <c r="B2062" s="3" t="s">
        <v>2391</v>
      </c>
      <c r="C2062" s="3" t="s">
        <v>5631</v>
      </c>
      <c r="D2062" s="10" t="s">
        <v>5632</v>
      </c>
    </row>
    <row r="2063" spans="1:4" ht="15.75" x14ac:dyDescent="0.25">
      <c r="A2063" s="10" t="s">
        <v>2109</v>
      </c>
      <c r="B2063" s="3" t="s">
        <v>2391</v>
      </c>
      <c r="C2063" s="3" t="s">
        <v>5633</v>
      </c>
      <c r="D2063" s="10" t="s">
        <v>5634</v>
      </c>
    </row>
    <row r="2064" spans="1:4" ht="15.75" x14ac:dyDescent="0.25">
      <c r="A2064" s="10" t="s">
        <v>2110</v>
      </c>
      <c r="B2064" s="3" t="s">
        <v>2388</v>
      </c>
      <c r="C2064" s="3" t="s">
        <v>5635</v>
      </c>
      <c r="D2064" s="10" t="s">
        <v>4639</v>
      </c>
    </row>
    <row r="2065" spans="1:4" ht="15.75" x14ac:dyDescent="0.25">
      <c r="A2065" s="10" t="s">
        <v>2111</v>
      </c>
      <c r="B2065" s="3" t="s">
        <v>2388</v>
      </c>
      <c r="C2065" s="3" t="s">
        <v>2854</v>
      </c>
      <c r="D2065" s="10" t="s">
        <v>3329</v>
      </c>
    </row>
    <row r="2066" spans="1:4" ht="15.75" x14ac:dyDescent="0.25">
      <c r="A2066" s="10" t="s">
        <v>2112</v>
      </c>
      <c r="B2066" s="3" t="s">
        <v>2388</v>
      </c>
      <c r="C2066" s="3" t="s">
        <v>5636</v>
      </c>
      <c r="D2066" s="10" t="s">
        <v>5637</v>
      </c>
    </row>
    <row r="2067" spans="1:4" ht="15.75" x14ac:dyDescent="0.25">
      <c r="A2067" s="10" t="s">
        <v>2113</v>
      </c>
      <c r="B2067" s="3" t="s">
        <v>2388</v>
      </c>
      <c r="C2067" s="3" t="s">
        <v>5638</v>
      </c>
      <c r="D2067" s="10" t="s">
        <v>3944</v>
      </c>
    </row>
    <row r="2068" spans="1:4" ht="15.75" x14ac:dyDescent="0.25">
      <c r="A2068" s="10" t="s">
        <v>2114</v>
      </c>
      <c r="B2068" s="3" t="s">
        <v>2391</v>
      </c>
      <c r="C2068" s="3" t="s">
        <v>4894</v>
      </c>
      <c r="D2068" s="10" t="s">
        <v>5639</v>
      </c>
    </row>
    <row r="2069" spans="1:4" ht="15.75" x14ac:dyDescent="0.25">
      <c r="A2069" s="10" t="s">
        <v>2115</v>
      </c>
      <c r="B2069" s="3" t="s">
        <v>2391</v>
      </c>
      <c r="C2069" s="3" t="s">
        <v>5640</v>
      </c>
      <c r="D2069" s="10" t="s">
        <v>5641</v>
      </c>
    </row>
    <row r="2070" spans="1:4" ht="15.75" x14ac:dyDescent="0.25">
      <c r="A2070" s="10" t="s">
        <v>2116</v>
      </c>
      <c r="B2070" s="3" t="s">
        <v>2391</v>
      </c>
      <c r="C2070" s="3" t="s">
        <v>5642</v>
      </c>
      <c r="D2070" s="10" t="s">
        <v>5643</v>
      </c>
    </row>
    <row r="2071" spans="1:4" ht="15.75" x14ac:dyDescent="0.25">
      <c r="A2071" s="10" t="s">
        <v>2117</v>
      </c>
      <c r="B2071" s="3" t="s">
        <v>2388</v>
      </c>
      <c r="C2071" s="3" t="s">
        <v>2750</v>
      </c>
      <c r="D2071" s="10" t="s">
        <v>5644</v>
      </c>
    </row>
    <row r="2072" spans="1:4" ht="15.75" x14ac:dyDescent="0.25">
      <c r="A2072" s="10" t="s">
        <v>2118</v>
      </c>
      <c r="B2072" s="3" t="s">
        <v>2391</v>
      </c>
      <c r="C2072" s="3" t="s">
        <v>2808</v>
      </c>
      <c r="D2072" s="10" t="s">
        <v>2771</v>
      </c>
    </row>
    <row r="2073" spans="1:4" ht="15.75" x14ac:dyDescent="0.25">
      <c r="A2073" s="10" t="s">
        <v>2119</v>
      </c>
      <c r="B2073" s="3" t="s">
        <v>2388</v>
      </c>
      <c r="C2073" s="3" t="s">
        <v>5645</v>
      </c>
      <c r="D2073" s="10" t="s">
        <v>5646</v>
      </c>
    </row>
    <row r="2074" spans="1:4" ht="15.75" x14ac:dyDescent="0.25">
      <c r="A2074" s="10" t="s">
        <v>2120</v>
      </c>
      <c r="B2074" s="3" t="s">
        <v>2391</v>
      </c>
      <c r="C2074" s="3" t="s">
        <v>5647</v>
      </c>
      <c r="D2074" s="10" t="s">
        <v>5648</v>
      </c>
    </row>
    <row r="2075" spans="1:4" ht="15.75" x14ac:dyDescent="0.25">
      <c r="A2075" s="10" t="s">
        <v>2121</v>
      </c>
      <c r="B2075" s="3" t="s">
        <v>2388</v>
      </c>
      <c r="C2075" s="3" t="s">
        <v>5649</v>
      </c>
      <c r="D2075" s="10" t="s">
        <v>5650</v>
      </c>
    </row>
    <row r="2076" spans="1:4" ht="15.75" x14ac:dyDescent="0.25">
      <c r="A2076" s="10" t="s">
        <v>2122</v>
      </c>
      <c r="B2076" s="3" t="s">
        <v>2388</v>
      </c>
      <c r="C2076" s="3" t="s">
        <v>5651</v>
      </c>
      <c r="D2076" s="10" t="s">
        <v>5452</v>
      </c>
    </row>
    <row r="2077" spans="1:4" ht="15.75" x14ac:dyDescent="0.25">
      <c r="A2077" s="10" t="s">
        <v>2123</v>
      </c>
      <c r="B2077" s="3" t="s">
        <v>2391</v>
      </c>
      <c r="C2077" s="3" t="s">
        <v>5169</v>
      </c>
      <c r="D2077" s="10" t="s">
        <v>5652</v>
      </c>
    </row>
    <row r="2078" spans="1:4" ht="15.75" x14ac:dyDescent="0.25">
      <c r="A2078" s="10" t="s">
        <v>2124</v>
      </c>
      <c r="B2078" s="3" t="s">
        <v>2391</v>
      </c>
      <c r="C2078" s="3" t="s">
        <v>2569</v>
      </c>
      <c r="D2078" s="10" t="s">
        <v>5653</v>
      </c>
    </row>
    <row r="2079" spans="1:4" ht="15.75" x14ac:dyDescent="0.25">
      <c r="A2079" s="10" t="s">
        <v>2125</v>
      </c>
      <c r="B2079" s="3" t="s">
        <v>2391</v>
      </c>
      <c r="C2079" s="3" t="s">
        <v>3527</v>
      </c>
      <c r="D2079" s="10" t="s">
        <v>5654</v>
      </c>
    </row>
    <row r="2080" spans="1:4" ht="15.75" x14ac:dyDescent="0.25">
      <c r="A2080" s="10" t="s">
        <v>2126</v>
      </c>
      <c r="B2080" s="3" t="s">
        <v>2391</v>
      </c>
      <c r="C2080" s="3" t="s">
        <v>3364</v>
      </c>
      <c r="D2080" s="10" t="s">
        <v>5655</v>
      </c>
    </row>
    <row r="2081" spans="1:4" ht="15.75" x14ac:dyDescent="0.25">
      <c r="A2081" s="10" t="s">
        <v>2127</v>
      </c>
      <c r="B2081" s="3" t="s">
        <v>2388</v>
      </c>
      <c r="C2081" s="3" t="s">
        <v>5656</v>
      </c>
      <c r="D2081" s="10" t="s">
        <v>3875</v>
      </c>
    </row>
    <row r="2082" spans="1:4" ht="15.75" x14ac:dyDescent="0.25">
      <c r="A2082" s="10" t="s">
        <v>2128</v>
      </c>
      <c r="B2082" s="3" t="s">
        <v>2388</v>
      </c>
      <c r="C2082" s="3" t="s">
        <v>4380</v>
      </c>
      <c r="D2082" s="10" t="s">
        <v>5657</v>
      </c>
    </row>
    <row r="2083" spans="1:4" ht="15.75" x14ac:dyDescent="0.25">
      <c r="A2083" s="10" t="s">
        <v>2129</v>
      </c>
      <c r="B2083" s="3" t="s">
        <v>2388</v>
      </c>
      <c r="C2083" s="3" t="s">
        <v>4228</v>
      </c>
      <c r="D2083" s="10" t="s">
        <v>5658</v>
      </c>
    </row>
    <row r="2084" spans="1:4" ht="15.75" x14ac:dyDescent="0.25">
      <c r="A2084" s="10" t="s">
        <v>2130</v>
      </c>
      <c r="B2084" s="3" t="s">
        <v>2388</v>
      </c>
      <c r="C2084" s="3" t="s">
        <v>5659</v>
      </c>
      <c r="D2084" s="10" t="s">
        <v>5660</v>
      </c>
    </row>
    <row r="2085" spans="1:4" ht="15.75" x14ac:dyDescent="0.25">
      <c r="A2085" s="10" t="s">
        <v>2131</v>
      </c>
      <c r="B2085" s="3" t="s">
        <v>2388</v>
      </c>
      <c r="C2085" s="3" t="s">
        <v>5661</v>
      </c>
      <c r="D2085" s="10" t="s">
        <v>5662</v>
      </c>
    </row>
    <row r="2086" spans="1:4" ht="15.75" x14ac:dyDescent="0.25">
      <c r="A2086" s="10" t="s">
        <v>2132</v>
      </c>
      <c r="B2086" s="3" t="s">
        <v>2388</v>
      </c>
      <c r="C2086" s="3" t="s">
        <v>5663</v>
      </c>
      <c r="D2086" s="10" t="s">
        <v>5664</v>
      </c>
    </row>
    <row r="2087" spans="1:4" ht="15.75" x14ac:dyDescent="0.25">
      <c r="A2087" s="10" t="s">
        <v>2133</v>
      </c>
      <c r="B2087" s="3" t="s">
        <v>2391</v>
      </c>
      <c r="C2087" s="3" t="s">
        <v>5665</v>
      </c>
      <c r="D2087" s="10" t="s">
        <v>5666</v>
      </c>
    </row>
    <row r="2088" spans="1:4" ht="15.75" x14ac:dyDescent="0.25">
      <c r="A2088" s="10" t="s">
        <v>2134</v>
      </c>
      <c r="B2088" s="3" t="s">
        <v>2391</v>
      </c>
      <c r="C2088" s="3" t="s">
        <v>2818</v>
      </c>
      <c r="D2088" s="10" t="s">
        <v>2771</v>
      </c>
    </row>
    <row r="2089" spans="1:4" ht="15.75" x14ac:dyDescent="0.25">
      <c r="A2089" s="10" t="s">
        <v>2135</v>
      </c>
      <c r="B2089" s="3" t="s">
        <v>2388</v>
      </c>
      <c r="C2089" s="3" t="s">
        <v>5667</v>
      </c>
      <c r="D2089" s="10" t="s">
        <v>5668</v>
      </c>
    </row>
    <row r="2090" spans="1:4" ht="15.75" x14ac:dyDescent="0.25">
      <c r="A2090" s="10" t="s">
        <v>2136</v>
      </c>
      <c r="B2090" s="3" t="s">
        <v>2391</v>
      </c>
      <c r="C2090" s="3" t="s">
        <v>5433</v>
      </c>
      <c r="D2090" s="10" t="s">
        <v>5669</v>
      </c>
    </row>
    <row r="2091" spans="1:4" ht="15.75" x14ac:dyDescent="0.25">
      <c r="A2091" s="10" t="s">
        <v>2137</v>
      </c>
      <c r="B2091" s="3" t="s">
        <v>2391</v>
      </c>
      <c r="C2091" s="3" t="s">
        <v>5670</v>
      </c>
      <c r="D2091" s="10" t="s">
        <v>5671</v>
      </c>
    </row>
    <row r="2092" spans="1:4" ht="15.75" x14ac:dyDescent="0.25">
      <c r="A2092" s="10" t="s">
        <v>2138</v>
      </c>
      <c r="B2092" s="3" t="s">
        <v>2391</v>
      </c>
      <c r="C2092" s="3" t="s">
        <v>5672</v>
      </c>
      <c r="D2092" s="10" t="s">
        <v>5673</v>
      </c>
    </row>
    <row r="2093" spans="1:4" ht="15.75" x14ac:dyDescent="0.25">
      <c r="A2093" s="10" t="s">
        <v>2139</v>
      </c>
      <c r="B2093" s="3" t="s">
        <v>2391</v>
      </c>
      <c r="C2093" s="3" t="s">
        <v>2662</v>
      </c>
      <c r="D2093" s="10" t="s">
        <v>5674</v>
      </c>
    </row>
    <row r="2094" spans="1:4" ht="15.75" x14ac:dyDescent="0.25">
      <c r="A2094" s="10" t="s">
        <v>2140</v>
      </c>
      <c r="B2094" s="3" t="s">
        <v>2391</v>
      </c>
      <c r="C2094" s="3" t="s">
        <v>2592</v>
      </c>
      <c r="D2094" s="10" t="s">
        <v>5675</v>
      </c>
    </row>
    <row r="2095" spans="1:4" ht="15.75" x14ac:dyDescent="0.25">
      <c r="A2095" s="10" t="s">
        <v>2141</v>
      </c>
      <c r="B2095" s="3" t="s">
        <v>2388</v>
      </c>
      <c r="C2095" s="3" t="s">
        <v>3208</v>
      </c>
      <c r="D2095" s="10" t="s">
        <v>5676</v>
      </c>
    </row>
    <row r="2096" spans="1:4" ht="15.75" x14ac:dyDescent="0.25">
      <c r="A2096" s="10" t="s">
        <v>2142</v>
      </c>
      <c r="B2096" s="3" t="s">
        <v>2391</v>
      </c>
      <c r="C2096" s="3" t="s">
        <v>5677</v>
      </c>
      <c r="D2096" s="10" t="s">
        <v>5678</v>
      </c>
    </row>
    <row r="2097" spans="1:4" ht="15.75" x14ac:dyDescent="0.25">
      <c r="A2097" s="10" t="s">
        <v>2143</v>
      </c>
      <c r="B2097" s="3" t="s">
        <v>2391</v>
      </c>
      <c r="C2097" s="3" t="s">
        <v>3653</v>
      </c>
      <c r="D2097" s="10" t="s">
        <v>5679</v>
      </c>
    </row>
    <row r="2098" spans="1:4" ht="15.75" x14ac:dyDescent="0.25">
      <c r="A2098" s="10" t="s">
        <v>2144</v>
      </c>
      <c r="B2098" s="3" t="s">
        <v>2391</v>
      </c>
      <c r="C2098" s="3" t="s">
        <v>5680</v>
      </c>
      <c r="D2098" s="10" t="s">
        <v>5681</v>
      </c>
    </row>
    <row r="2099" spans="1:4" ht="15.75" x14ac:dyDescent="0.25">
      <c r="A2099" s="10" t="s">
        <v>2145</v>
      </c>
      <c r="B2099" s="3" t="s">
        <v>2388</v>
      </c>
      <c r="C2099" s="3" t="s">
        <v>3899</v>
      </c>
      <c r="D2099" s="10" t="s">
        <v>5682</v>
      </c>
    </row>
    <row r="2100" spans="1:4" ht="15.75" x14ac:dyDescent="0.25">
      <c r="A2100" s="10" t="s">
        <v>2146</v>
      </c>
      <c r="B2100" s="3" t="s">
        <v>2391</v>
      </c>
      <c r="C2100" s="3" t="s">
        <v>2688</v>
      </c>
      <c r="D2100" s="10" t="s">
        <v>5683</v>
      </c>
    </row>
    <row r="2101" spans="1:4" ht="15.75" x14ac:dyDescent="0.25">
      <c r="A2101" s="10" t="s">
        <v>2147</v>
      </c>
      <c r="B2101" s="3" t="s">
        <v>2388</v>
      </c>
      <c r="C2101" s="3" t="s">
        <v>5684</v>
      </c>
      <c r="D2101" s="10" t="s">
        <v>5685</v>
      </c>
    </row>
    <row r="2102" spans="1:4" ht="15.75" x14ac:dyDescent="0.25">
      <c r="A2102" s="10" t="s">
        <v>2148</v>
      </c>
      <c r="B2102" s="3" t="s">
        <v>2388</v>
      </c>
      <c r="C2102" s="3" t="s">
        <v>5686</v>
      </c>
      <c r="D2102" s="10" t="s">
        <v>5687</v>
      </c>
    </row>
    <row r="2103" spans="1:4" ht="15.75" x14ac:dyDescent="0.25">
      <c r="A2103" s="10" t="s">
        <v>2149</v>
      </c>
      <c r="B2103" s="3" t="s">
        <v>2391</v>
      </c>
      <c r="C2103" s="3" t="s">
        <v>3469</v>
      </c>
      <c r="D2103" s="10" t="s">
        <v>5062</v>
      </c>
    </row>
    <row r="2104" spans="1:4" ht="15.75" x14ac:dyDescent="0.25">
      <c r="A2104" s="10" t="s">
        <v>2150</v>
      </c>
      <c r="B2104" s="3" t="s">
        <v>2391</v>
      </c>
      <c r="C2104" s="3" t="s">
        <v>5688</v>
      </c>
      <c r="D2104" s="10" t="s">
        <v>5689</v>
      </c>
    </row>
    <row r="2105" spans="1:4" ht="15.75" x14ac:dyDescent="0.25">
      <c r="A2105" s="10" t="s">
        <v>2151</v>
      </c>
      <c r="B2105" s="3" t="s">
        <v>2391</v>
      </c>
      <c r="C2105" s="3" t="s">
        <v>3049</v>
      </c>
      <c r="D2105" s="10" t="s">
        <v>2407</v>
      </c>
    </row>
    <row r="2106" spans="1:4" ht="15.75" x14ac:dyDescent="0.25">
      <c r="A2106" s="10" t="s">
        <v>2152</v>
      </c>
      <c r="B2106" s="3" t="s">
        <v>2388</v>
      </c>
      <c r="C2106" s="3" t="s">
        <v>5690</v>
      </c>
      <c r="D2106" s="10" t="s">
        <v>5691</v>
      </c>
    </row>
    <row r="2107" spans="1:4" ht="15.75" x14ac:dyDescent="0.25">
      <c r="A2107" s="10" t="s">
        <v>2153</v>
      </c>
      <c r="B2107" s="3" t="s">
        <v>2388</v>
      </c>
      <c r="C2107" s="3" t="s">
        <v>5692</v>
      </c>
      <c r="D2107" s="10" t="s">
        <v>5693</v>
      </c>
    </row>
    <row r="2108" spans="1:4" ht="15.75" x14ac:dyDescent="0.25">
      <c r="A2108" s="10" t="s">
        <v>2154</v>
      </c>
      <c r="B2108" s="3" t="s">
        <v>2388</v>
      </c>
      <c r="C2108" s="3" t="s">
        <v>5694</v>
      </c>
      <c r="D2108" s="10" t="s">
        <v>5695</v>
      </c>
    </row>
    <row r="2109" spans="1:4" ht="15.75" x14ac:dyDescent="0.25">
      <c r="A2109" s="10" t="s">
        <v>2155</v>
      </c>
      <c r="B2109" s="3" t="s">
        <v>2388</v>
      </c>
      <c r="C2109" s="3" t="s">
        <v>5696</v>
      </c>
      <c r="D2109" s="10" t="s">
        <v>5697</v>
      </c>
    </row>
    <row r="2110" spans="1:4" ht="15.75" x14ac:dyDescent="0.25">
      <c r="A2110" s="10" t="s">
        <v>2156</v>
      </c>
      <c r="B2110" s="3" t="s">
        <v>2388</v>
      </c>
      <c r="C2110" s="3" t="s">
        <v>5698</v>
      </c>
      <c r="D2110" s="10" t="s">
        <v>3238</v>
      </c>
    </row>
    <row r="2111" spans="1:4" ht="15.75" x14ac:dyDescent="0.25">
      <c r="A2111" s="10" t="s">
        <v>2157</v>
      </c>
      <c r="B2111" s="3" t="s">
        <v>2388</v>
      </c>
      <c r="C2111" s="3" t="s">
        <v>5699</v>
      </c>
      <c r="D2111" s="10" t="s">
        <v>5700</v>
      </c>
    </row>
    <row r="2112" spans="1:4" ht="15.75" x14ac:dyDescent="0.25">
      <c r="A2112" s="10" t="s">
        <v>2158</v>
      </c>
      <c r="B2112" s="3" t="s">
        <v>2388</v>
      </c>
      <c r="C2112" s="3" t="s">
        <v>5701</v>
      </c>
      <c r="D2112" s="10" t="s">
        <v>5702</v>
      </c>
    </row>
    <row r="2113" spans="1:4" ht="15.75" x14ac:dyDescent="0.25">
      <c r="A2113" s="10" t="s">
        <v>2159</v>
      </c>
      <c r="B2113" s="3" t="s">
        <v>2388</v>
      </c>
      <c r="C2113" s="3" t="s">
        <v>5703</v>
      </c>
      <c r="D2113" s="10" t="s">
        <v>5704</v>
      </c>
    </row>
    <row r="2114" spans="1:4" ht="15.75" x14ac:dyDescent="0.25">
      <c r="A2114" s="10" t="s">
        <v>2160</v>
      </c>
      <c r="B2114" s="3" t="s">
        <v>2388</v>
      </c>
      <c r="C2114" s="3" t="s">
        <v>3853</v>
      </c>
      <c r="D2114" s="10" t="s">
        <v>5705</v>
      </c>
    </row>
    <row r="2115" spans="1:4" ht="15.75" x14ac:dyDescent="0.25">
      <c r="A2115" s="10" t="s">
        <v>2161</v>
      </c>
      <c r="B2115" s="3" t="s">
        <v>2388</v>
      </c>
      <c r="C2115" s="3" t="s">
        <v>3023</v>
      </c>
      <c r="D2115" s="10" t="s">
        <v>5706</v>
      </c>
    </row>
    <row r="2116" spans="1:4" ht="15.75" x14ac:dyDescent="0.25">
      <c r="A2116" s="10" t="s">
        <v>2162</v>
      </c>
      <c r="B2116" s="3" t="s">
        <v>2388</v>
      </c>
      <c r="C2116" s="3" t="s">
        <v>3327</v>
      </c>
      <c r="D2116" s="10" t="s">
        <v>5707</v>
      </c>
    </row>
    <row r="2117" spans="1:4" ht="15.75" x14ac:dyDescent="0.25">
      <c r="A2117" s="10" t="s">
        <v>2163</v>
      </c>
      <c r="B2117" s="3" t="s">
        <v>2388</v>
      </c>
      <c r="C2117" s="3" t="s">
        <v>5708</v>
      </c>
      <c r="D2117" s="10" t="s">
        <v>5709</v>
      </c>
    </row>
    <row r="2118" spans="1:4" ht="15.75" x14ac:dyDescent="0.25">
      <c r="A2118" s="10" t="s">
        <v>2164</v>
      </c>
      <c r="B2118" s="3" t="s">
        <v>2388</v>
      </c>
      <c r="C2118" s="3" t="s">
        <v>5710</v>
      </c>
      <c r="D2118" s="10" t="s">
        <v>5711</v>
      </c>
    </row>
    <row r="2119" spans="1:4" ht="15.75" x14ac:dyDescent="0.25">
      <c r="A2119" s="10" t="s">
        <v>2165</v>
      </c>
      <c r="B2119" s="3" t="s">
        <v>2391</v>
      </c>
      <c r="C2119" s="3" t="s">
        <v>5712</v>
      </c>
      <c r="D2119" s="10" t="s">
        <v>5713</v>
      </c>
    </row>
    <row r="2120" spans="1:4" ht="15.75" x14ac:dyDescent="0.25">
      <c r="A2120" s="10" t="s">
        <v>2166</v>
      </c>
      <c r="B2120" s="3" t="s">
        <v>2391</v>
      </c>
      <c r="C2120" s="3" t="s">
        <v>2688</v>
      </c>
      <c r="D2120" s="10" t="s">
        <v>5714</v>
      </c>
    </row>
    <row r="2121" spans="1:4" ht="15.75" x14ac:dyDescent="0.25">
      <c r="A2121" s="10" t="s">
        <v>2167</v>
      </c>
      <c r="B2121" s="3" t="s">
        <v>2388</v>
      </c>
      <c r="C2121" s="3" t="s">
        <v>3293</v>
      </c>
      <c r="D2121" s="10" t="s">
        <v>5715</v>
      </c>
    </row>
    <row r="2122" spans="1:4" ht="15.75" x14ac:dyDescent="0.25">
      <c r="A2122" s="10" t="s">
        <v>2168</v>
      </c>
      <c r="B2122" s="3" t="s">
        <v>2388</v>
      </c>
      <c r="C2122" s="3" t="s">
        <v>5716</v>
      </c>
      <c r="D2122" s="10" t="s">
        <v>5717</v>
      </c>
    </row>
    <row r="2123" spans="1:4" ht="15.75" x14ac:dyDescent="0.25">
      <c r="A2123" s="10" t="s">
        <v>2169</v>
      </c>
      <c r="B2123" s="3" t="s">
        <v>2388</v>
      </c>
      <c r="C2123" s="3" t="s">
        <v>5718</v>
      </c>
      <c r="D2123" s="10" t="s">
        <v>5719</v>
      </c>
    </row>
    <row r="2124" spans="1:4" ht="15.75" x14ac:dyDescent="0.25">
      <c r="A2124" s="10" t="s">
        <v>2170</v>
      </c>
      <c r="B2124" s="3" t="s">
        <v>2388</v>
      </c>
      <c r="C2124" s="3" t="s">
        <v>5720</v>
      </c>
      <c r="D2124" s="10" t="s">
        <v>5721</v>
      </c>
    </row>
    <row r="2125" spans="1:4" ht="15.75" x14ac:dyDescent="0.25">
      <c r="A2125" s="10" t="s">
        <v>2171</v>
      </c>
      <c r="B2125" s="3" t="s">
        <v>2388</v>
      </c>
      <c r="C2125" s="3" t="s">
        <v>5722</v>
      </c>
      <c r="D2125" s="10" t="s">
        <v>3693</v>
      </c>
    </row>
    <row r="2126" spans="1:4" ht="15.75" x14ac:dyDescent="0.25">
      <c r="A2126" s="10" t="s">
        <v>2172</v>
      </c>
      <c r="B2126" s="3" t="s">
        <v>2388</v>
      </c>
      <c r="C2126" s="3" t="s">
        <v>5723</v>
      </c>
      <c r="D2126" s="10" t="s">
        <v>5724</v>
      </c>
    </row>
    <row r="2127" spans="1:4" ht="15.75" x14ac:dyDescent="0.25">
      <c r="A2127" s="10" t="s">
        <v>2173</v>
      </c>
      <c r="B2127" s="3" t="s">
        <v>2388</v>
      </c>
      <c r="C2127" s="3" t="s">
        <v>2732</v>
      </c>
      <c r="D2127" s="10" t="s">
        <v>5725</v>
      </c>
    </row>
    <row r="2128" spans="1:4" ht="15.75" x14ac:dyDescent="0.25">
      <c r="A2128" s="10" t="s">
        <v>2174</v>
      </c>
      <c r="B2128" s="3" t="s">
        <v>2391</v>
      </c>
      <c r="C2128" s="3" t="s">
        <v>5726</v>
      </c>
      <c r="D2128" s="10" t="s">
        <v>5727</v>
      </c>
    </row>
    <row r="2129" spans="1:4" ht="15.75" x14ac:dyDescent="0.25">
      <c r="A2129" s="10" t="s">
        <v>2175</v>
      </c>
      <c r="B2129" s="3" t="s">
        <v>2388</v>
      </c>
      <c r="C2129" s="3" t="s">
        <v>5139</v>
      </c>
      <c r="D2129" s="10" t="s">
        <v>5728</v>
      </c>
    </row>
    <row r="2130" spans="1:4" ht="15.75" x14ac:dyDescent="0.25">
      <c r="A2130" s="10" t="s">
        <v>2176</v>
      </c>
      <c r="B2130" s="3" t="s">
        <v>2388</v>
      </c>
      <c r="C2130" s="3" t="s">
        <v>5729</v>
      </c>
      <c r="D2130" s="10" t="s">
        <v>5730</v>
      </c>
    </row>
    <row r="2131" spans="1:4" ht="15.75" x14ac:dyDescent="0.25">
      <c r="A2131" s="10" t="s">
        <v>2177</v>
      </c>
      <c r="B2131" s="3" t="s">
        <v>2388</v>
      </c>
      <c r="C2131" s="3" t="s">
        <v>4972</v>
      </c>
      <c r="D2131" s="10" t="s">
        <v>3797</v>
      </c>
    </row>
    <row r="2132" spans="1:4" ht="15.75" x14ac:dyDescent="0.25">
      <c r="A2132" s="10" t="s">
        <v>2178</v>
      </c>
      <c r="B2132" s="3" t="s">
        <v>2388</v>
      </c>
      <c r="C2132" s="3" t="s">
        <v>5731</v>
      </c>
      <c r="D2132" s="10" t="s">
        <v>2468</v>
      </c>
    </row>
    <row r="2133" spans="1:4" ht="15.75" x14ac:dyDescent="0.25">
      <c r="A2133" s="10" t="s">
        <v>2179</v>
      </c>
      <c r="B2133" s="3" t="s">
        <v>2391</v>
      </c>
      <c r="C2133" s="3" t="s">
        <v>5732</v>
      </c>
      <c r="D2133" s="10" t="s">
        <v>5733</v>
      </c>
    </row>
    <row r="2134" spans="1:4" ht="15.75" x14ac:dyDescent="0.25">
      <c r="A2134" s="10" t="s">
        <v>2180</v>
      </c>
      <c r="B2134" s="3" t="s">
        <v>2388</v>
      </c>
      <c r="C2134" s="3" t="s">
        <v>3726</v>
      </c>
      <c r="D2134" s="10" t="s">
        <v>5734</v>
      </c>
    </row>
    <row r="2135" spans="1:4" ht="15.75" x14ac:dyDescent="0.25">
      <c r="A2135" s="10" t="s">
        <v>2181</v>
      </c>
      <c r="B2135" s="3" t="s">
        <v>2391</v>
      </c>
      <c r="C2135" s="3" t="s">
        <v>2876</v>
      </c>
      <c r="D2135" s="10" t="s">
        <v>5735</v>
      </c>
    </row>
    <row r="2136" spans="1:4" ht="15.75" x14ac:dyDescent="0.25">
      <c r="A2136" s="10" t="s">
        <v>2182</v>
      </c>
      <c r="B2136" s="3" t="s">
        <v>2391</v>
      </c>
      <c r="C2136" s="3" t="s">
        <v>5736</v>
      </c>
      <c r="D2136" s="10" t="s">
        <v>5737</v>
      </c>
    </row>
    <row r="2137" spans="1:4" ht="15.75" x14ac:dyDescent="0.25">
      <c r="A2137" s="10" t="s">
        <v>2183</v>
      </c>
      <c r="B2137" s="3" t="s">
        <v>2391</v>
      </c>
      <c r="C2137" s="3" t="s">
        <v>5738</v>
      </c>
      <c r="D2137" s="10" t="s">
        <v>5566</v>
      </c>
    </row>
    <row r="2138" spans="1:4" ht="15.75" x14ac:dyDescent="0.25">
      <c r="A2138" s="10" t="s">
        <v>2184</v>
      </c>
      <c r="B2138" s="3" t="s">
        <v>2391</v>
      </c>
      <c r="C2138" s="3" t="s">
        <v>5739</v>
      </c>
      <c r="D2138" s="10" t="s">
        <v>4971</v>
      </c>
    </row>
    <row r="2139" spans="1:4" ht="15.75" x14ac:dyDescent="0.25">
      <c r="A2139" s="10" t="s">
        <v>2185</v>
      </c>
      <c r="B2139" s="3" t="s">
        <v>3263</v>
      </c>
      <c r="C2139" s="3" t="s">
        <v>3208</v>
      </c>
      <c r="D2139" s="10" t="s">
        <v>5740</v>
      </c>
    </row>
    <row r="2140" spans="1:4" ht="15.75" x14ac:dyDescent="0.25">
      <c r="A2140" s="10" t="s">
        <v>2186</v>
      </c>
      <c r="B2140" s="3" t="s">
        <v>2391</v>
      </c>
      <c r="C2140" s="3" t="s">
        <v>5741</v>
      </c>
      <c r="D2140" s="10" t="s">
        <v>5742</v>
      </c>
    </row>
    <row r="2141" spans="1:4" ht="15.75" x14ac:dyDescent="0.25">
      <c r="A2141" s="10" t="s">
        <v>2187</v>
      </c>
      <c r="B2141" s="3" t="s">
        <v>2391</v>
      </c>
      <c r="C2141" s="3" t="s">
        <v>2573</v>
      </c>
      <c r="D2141" s="10" t="s">
        <v>5743</v>
      </c>
    </row>
    <row r="2142" spans="1:4" ht="15.75" x14ac:dyDescent="0.25">
      <c r="A2142" s="10" t="s">
        <v>2188</v>
      </c>
      <c r="B2142" s="3" t="s">
        <v>2388</v>
      </c>
      <c r="C2142" s="3" t="s">
        <v>2543</v>
      </c>
      <c r="D2142" s="10" t="s">
        <v>5744</v>
      </c>
    </row>
    <row r="2143" spans="1:4" ht="15.75" x14ac:dyDescent="0.25">
      <c r="A2143" s="10" t="s">
        <v>2189</v>
      </c>
      <c r="B2143" s="3" t="s">
        <v>2388</v>
      </c>
      <c r="C2143" s="3" t="s">
        <v>5745</v>
      </c>
      <c r="D2143" s="10" t="s">
        <v>5746</v>
      </c>
    </row>
    <row r="2144" spans="1:4" ht="15.75" x14ac:dyDescent="0.25">
      <c r="A2144" s="10" t="s">
        <v>2190</v>
      </c>
      <c r="B2144" s="3" t="s">
        <v>2388</v>
      </c>
      <c r="C2144" s="3" t="s">
        <v>5747</v>
      </c>
      <c r="D2144" s="10" t="s">
        <v>5748</v>
      </c>
    </row>
    <row r="2145" spans="1:4" ht="15.75" x14ac:dyDescent="0.25">
      <c r="A2145" s="10" t="s">
        <v>2191</v>
      </c>
      <c r="B2145" s="3" t="s">
        <v>2388</v>
      </c>
      <c r="C2145" s="3" t="s">
        <v>5749</v>
      </c>
      <c r="D2145" s="10" t="s">
        <v>5750</v>
      </c>
    </row>
    <row r="2146" spans="1:4" ht="15.75" x14ac:dyDescent="0.25">
      <c r="A2146" s="10" t="s">
        <v>2192</v>
      </c>
      <c r="B2146" s="3" t="s">
        <v>2391</v>
      </c>
      <c r="C2146" s="3" t="s">
        <v>5751</v>
      </c>
      <c r="D2146" s="10" t="s">
        <v>5752</v>
      </c>
    </row>
    <row r="2147" spans="1:4" ht="15.75" x14ac:dyDescent="0.25">
      <c r="A2147" s="10" t="s">
        <v>2193</v>
      </c>
      <c r="B2147" s="3" t="s">
        <v>2391</v>
      </c>
      <c r="C2147" s="3" t="s">
        <v>5753</v>
      </c>
      <c r="D2147" s="10" t="s">
        <v>5754</v>
      </c>
    </row>
    <row r="2148" spans="1:4" ht="15.75" x14ac:dyDescent="0.25">
      <c r="A2148" s="10" t="s">
        <v>2194</v>
      </c>
      <c r="B2148" s="3" t="s">
        <v>2391</v>
      </c>
      <c r="C2148" s="3" t="s">
        <v>5755</v>
      </c>
      <c r="D2148" s="10" t="s">
        <v>5756</v>
      </c>
    </row>
    <row r="2149" spans="1:4" ht="15.75" x14ac:dyDescent="0.25">
      <c r="A2149" s="10" t="s">
        <v>2195</v>
      </c>
      <c r="B2149" s="3" t="s">
        <v>2391</v>
      </c>
      <c r="C2149" s="3" t="s">
        <v>5757</v>
      </c>
      <c r="D2149" s="10" t="s">
        <v>5758</v>
      </c>
    </row>
    <row r="2150" spans="1:4" ht="15.75" x14ac:dyDescent="0.25">
      <c r="A2150" s="10" t="s">
        <v>2196</v>
      </c>
      <c r="B2150" s="3" t="s">
        <v>2391</v>
      </c>
      <c r="C2150" s="3" t="s">
        <v>2440</v>
      </c>
      <c r="D2150" s="10" t="s">
        <v>5759</v>
      </c>
    </row>
    <row r="2151" spans="1:4" ht="15.75" x14ac:dyDescent="0.25">
      <c r="A2151" s="10" t="s">
        <v>2197</v>
      </c>
      <c r="B2151" s="3" t="s">
        <v>2391</v>
      </c>
      <c r="C2151" s="3" t="s">
        <v>5760</v>
      </c>
      <c r="D2151" s="10" t="s">
        <v>4723</v>
      </c>
    </row>
    <row r="2152" spans="1:4" ht="15.75" x14ac:dyDescent="0.25">
      <c r="A2152" s="10" t="s">
        <v>2198</v>
      </c>
      <c r="B2152" s="3" t="s">
        <v>2391</v>
      </c>
      <c r="C2152" s="3" t="s">
        <v>5761</v>
      </c>
      <c r="D2152" s="10" t="s">
        <v>5762</v>
      </c>
    </row>
    <row r="2153" spans="1:4" ht="15.75" x14ac:dyDescent="0.25">
      <c r="A2153" s="10" t="s">
        <v>2199</v>
      </c>
      <c r="B2153" s="3" t="s">
        <v>2391</v>
      </c>
      <c r="C2153" s="3" t="s">
        <v>5763</v>
      </c>
      <c r="D2153" s="10" t="s">
        <v>5764</v>
      </c>
    </row>
    <row r="2154" spans="1:4" ht="15.75" x14ac:dyDescent="0.25">
      <c r="A2154" s="10" t="s">
        <v>2200</v>
      </c>
      <c r="B2154" s="3" t="s">
        <v>2391</v>
      </c>
      <c r="C2154" s="3" t="s">
        <v>5765</v>
      </c>
      <c r="D2154" s="10" t="s">
        <v>5766</v>
      </c>
    </row>
    <row r="2155" spans="1:4" ht="15.75" x14ac:dyDescent="0.25">
      <c r="A2155" s="10" t="s">
        <v>2201</v>
      </c>
      <c r="B2155" s="3" t="s">
        <v>2391</v>
      </c>
      <c r="C2155" s="3" t="s">
        <v>5767</v>
      </c>
      <c r="D2155" s="10" t="s">
        <v>5768</v>
      </c>
    </row>
    <row r="2156" spans="1:4" ht="15.75" x14ac:dyDescent="0.25">
      <c r="A2156" s="10" t="s">
        <v>2202</v>
      </c>
      <c r="B2156" s="3" t="s">
        <v>2391</v>
      </c>
      <c r="C2156" s="3" t="s">
        <v>5769</v>
      </c>
      <c r="D2156" s="10" t="s">
        <v>5715</v>
      </c>
    </row>
    <row r="2157" spans="1:4" ht="15.75" x14ac:dyDescent="0.25">
      <c r="A2157" s="10" t="s">
        <v>2203</v>
      </c>
      <c r="B2157" s="3" t="s">
        <v>2391</v>
      </c>
      <c r="C2157" s="3" t="s">
        <v>5413</v>
      </c>
      <c r="D2157" s="10" t="s">
        <v>5770</v>
      </c>
    </row>
    <row r="2158" spans="1:4" ht="15.75" x14ac:dyDescent="0.25">
      <c r="A2158" s="10" t="s">
        <v>2204</v>
      </c>
      <c r="B2158" s="3" t="s">
        <v>2391</v>
      </c>
      <c r="C2158" s="3" t="s">
        <v>2404</v>
      </c>
      <c r="D2158" s="10" t="s">
        <v>5771</v>
      </c>
    </row>
    <row r="2159" spans="1:4" ht="15.75" x14ac:dyDescent="0.25">
      <c r="A2159" s="10" t="s">
        <v>2205</v>
      </c>
      <c r="B2159" s="3" t="s">
        <v>2388</v>
      </c>
      <c r="C2159" s="3" t="s">
        <v>5772</v>
      </c>
      <c r="D2159" s="10" t="s">
        <v>5773</v>
      </c>
    </row>
    <row r="2160" spans="1:4" ht="15.75" x14ac:dyDescent="0.25">
      <c r="A2160" s="10" t="s">
        <v>2206</v>
      </c>
      <c r="B2160" s="3" t="s">
        <v>2388</v>
      </c>
      <c r="C2160" s="3" t="s">
        <v>5186</v>
      </c>
      <c r="D2160" s="10" t="s">
        <v>5774</v>
      </c>
    </row>
    <row r="2161" spans="1:4" ht="15.75" x14ac:dyDescent="0.25">
      <c r="A2161" s="10" t="s">
        <v>2207</v>
      </c>
      <c r="B2161" s="3" t="s">
        <v>2388</v>
      </c>
      <c r="C2161" s="3" t="s">
        <v>5775</v>
      </c>
      <c r="D2161" s="10" t="s">
        <v>5776</v>
      </c>
    </row>
    <row r="2162" spans="1:4" ht="15.75" x14ac:dyDescent="0.25">
      <c r="A2162" s="10" t="s">
        <v>2208</v>
      </c>
      <c r="B2162" s="3" t="s">
        <v>2388</v>
      </c>
      <c r="C2162" s="3" t="s">
        <v>3741</v>
      </c>
      <c r="D2162" s="10" t="s">
        <v>5777</v>
      </c>
    </row>
    <row r="2163" spans="1:4" ht="15.75" x14ac:dyDescent="0.25">
      <c r="A2163" s="10" t="s">
        <v>2209</v>
      </c>
      <c r="B2163" s="3" t="s">
        <v>2388</v>
      </c>
      <c r="C2163" s="3" t="s">
        <v>2744</v>
      </c>
      <c r="D2163" s="10" t="s">
        <v>5778</v>
      </c>
    </row>
    <row r="2164" spans="1:4" ht="15.75" x14ac:dyDescent="0.25">
      <c r="A2164" s="10" t="s">
        <v>2210</v>
      </c>
      <c r="B2164" s="3" t="s">
        <v>3263</v>
      </c>
      <c r="C2164" s="3" t="s">
        <v>5779</v>
      </c>
      <c r="D2164" s="10" t="s">
        <v>5780</v>
      </c>
    </row>
    <row r="2165" spans="1:4" ht="15.75" x14ac:dyDescent="0.25">
      <c r="A2165" s="10" t="s">
        <v>2211</v>
      </c>
      <c r="B2165" s="3" t="s">
        <v>2388</v>
      </c>
      <c r="C2165" s="3" t="s">
        <v>5781</v>
      </c>
      <c r="D2165" s="10" t="s">
        <v>2546</v>
      </c>
    </row>
    <row r="2166" spans="1:4" ht="15.75" x14ac:dyDescent="0.25">
      <c r="A2166" s="10" t="s">
        <v>2212</v>
      </c>
      <c r="B2166" s="3" t="s">
        <v>2391</v>
      </c>
      <c r="C2166" s="3" t="s">
        <v>3671</v>
      </c>
      <c r="D2166" s="10" t="s">
        <v>5782</v>
      </c>
    </row>
    <row r="2167" spans="1:4" ht="15.75" x14ac:dyDescent="0.25">
      <c r="A2167" s="10" t="s">
        <v>2213</v>
      </c>
      <c r="B2167" s="3" t="s">
        <v>2391</v>
      </c>
      <c r="C2167" s="3" t="s">
        <v>5783</v>
      </c>
      <c r="D2167" s="10" t="s">
        <v>5784</v>
      </c>
    </row>
    <row r="2168" spans="1:4" ht="15.75" x14ac:dyDescent="0.25">
      <c r="A2168" s="10" t="s">
        <v>2214</v>
      </c>
      <c r="B2168" s="3" t="s">
        <v>2391</v>
      </c>
      <c r="C2168" s="3" t="s">
        <v>5785</v>
      </c>
      <c r="D2168" s="10" t="s">
        <v>5786</v>
      </c>
    </row>
    <row r="2169" spans="1:4" ht="15.75" x14ac:dyDescent="0.25">
      <c r="A2169" s="10" t="s">
        <v>2215</v>
      </c>
      <c r="B2169" s="3" t="s">
        <v>2391</v>
      </c>
      <c r="C2169" s="3" t="s">
        <v>3418</v>
      </c>
      <c r="D2169" s="10" t="s">
        <v>5787</v>
      </c>
    </row>
    <row r="2170" spans="1:4" ht="15.75" x14ac:dyDescent="0.25">
      <c r="A2170" s="10" t="s">
        <v>2216</v>
      </c>
      <c r="B2170" s="3" t="s">
        <v>2391</v>
      </c>
      <c r="C2170" s="3" t="s">
        <v>5788</v>
      </c>
      <c r="D2170" s="10" t="s">
        <v>5789</v>
      </c>
    </row>
    <row r="2171" spans="1:4" ht="15.75" x14ac:dyDescent="0.25">
      <c r="A2171" s="10" t="s">
        <v>2217</v>
      </c>
      <c r="B2171" s="3" t="s">
        <v>2391</v>
      </c>
      <c r="C2171" s="3" t="s">
        <v>2668</v>
      </c>
      <c r="D2171" s="10" t="s">
        <v>5790</v>
      </c>
    </row>
    <row r="2172" spans="1:4" ht="15.75" x14ac:dyDescent="0.25">
      <c r="A2172" s="10" t="s">
        <v>2218</v>
      </c>
      <c r="B2172" s="3" t="s">
        <v>2388</v>
      </c>
      <c r="C2172" s="3" t="s">
        <v>3600</v>
      </c>
      <c r="D2172" s="10" t="s">
        <v>5791</v>
      </c>
    </row>
    <row r="2173" spans="1:4" ht="15.75" x14ac:dyDescent="0.25">
      <c r="A2173" s="10" t="s">
        <v>2219</v>
      </c>
      <c r="B2173" s="3" t="s">
        <v>2391</v>
      </c>
      <c r="C2173" s="3" t="s">
        <v>2682</v>
      </c>
      <c r="D2173" s="10" t="s">
        <v>5083</v>
      </c>
    </row>
    <row r="2174" spans="1:4" ht="15.75" x14ac:dyDescent="0.25">
      <c r="A2174" s="10" t="s">
        <v>2220</v>
      </c>
      <c r="B2174" s="3" t="s">
        <v>2391</v>
      </c>
      <c r="C2174" s="3" t="s">
        <v>5792</v>
      </c>
      <c r="D2174" s="10" t="s">
        <v>5793</v>
      </c>
    </row>
    <row r="2175" spans="1:4" ht="15.75" x14ac:dyDescent="0.25">
      <c r="A2175" s="10" t="s">
        <v>2221</v>
      </c>
      <c r="B2175" s="3" t="s">
        <v>2388</v>
      </c>
      <c r="C2175" s="3" t="s">
        <v>5794</v>
      </c>
      <c r="D2175" s="10" t="s">
        <v>4282</v>
      </c>
    </row>
    <row r="2176" spans="1:4" ht="15.75" x14ac:dyDescent="0.25">
      <c r="A2176" s="10" t="s">
        <v>2222</v>
      </c>
      <c r="B2176" s="3" t="s">
        <v>2391</v>
      </c>
      <c r="C2176" s="3" t="s">
        <v>5795</v>
      </c>
      <c r="D2176" s="10" t="s">
        <v>5796</v>
      </c>
    </row>
    <row r="2177" spans="1:4" ht="15.75" x14ac:dyDescent="0.25">
      <c r="A2177" s="10" t="s">
        <v>2223</v>
      </c>
      <c r="B2177" s="3" t="s">
        <v>2388</v>
      </c>
      <c r="C2177" s="3" t="s">
        <v>5797</v>
      </c>
      <c r="D2177" s="10" t="s">
        <v>2817</v>
      </c>
    </row>
    <row r="2178" spans="1:4" ht="15.75" x14ac:dyDescent="0.25">
      <c r="A2178" s="10" t="s">
        <v>2224</v>
      </c>
      <c r="B2178" s="3" t="s">
        <v>2388</v>
      </c>
      <c r="C2178" s="3" t="s">
        <v>5798</v>
      </c>
      <c r="D2178" s="10" t="s">
        <v>2801</v>
      </c>
    </row>
    <row r="2179" spans="1:4" ht="15.75" x14ac:dyDescent="0.25">
      <c r="A2179" s="10" t="s">
        <v>2225</v>
      </c>
      <c r="B2179" s="3" t="s">
        <v>2388</v>
      </c>
      <c r="C2179" s="3" t="s">
        <v>3043</v>
      </c>
      <c r="D2179" s="10" t="s">
        <v>3565</v>
      </c>
    </row>
    <row r="2180" spans="1:4" ht="15.75" x14ac:dyDescent="0.25">
      <c r="A2180" s="10" t="s">
        <v>2226</v>
      </c>
      <c r="B2180" s="3" t="s">
        <v>2388</v>
      </c>
      <c r="C2180" s="3" t="s">
        <v>5799</v>
      </c>
      <c r="D2180" s="10" t="s">
        <v>5800</v>
      </c>
    </row>
    <row r="2181" spans="1:4" ht="15.75" x14ac:dyDescent="0.25">
      <c r="A2181" s="10" t="s">
        <v>2227</v>
      </c>
      <c r="B2181" s="3" t="s">
        <v>2388</v>
      </c>
      <c r="C2181" s="3" t="s">
        <v>3006</v>
      </c>
      <c r="D2181" s="10" t="s">
        <v>4339</v>
      </c>
    </row>
    <row r="2182" spans="1:4" ht="15.75" x14ac:dyDescent="0.25">
      <c r="A2182" s="10" t="s">
        <v>2228</v>
      </c>
      <c r="B2182" s="3" t="s">
        <v>2388</v>
      </c>
      <c r="C2182" s="3" t="s">
        <v>5801</v>
      </c>
      <c r="D2182" s="10" t="s">
        <v>5802</v>
      </c>
    </row>
    <row r="2183" spans="1:4" ht="15.75" x14ac:dyDescent="0.25">
      <c r="A2183" s="10" t="s">
        <v>2229</v>
      </c>
      <c r="B2183" s="3" t="s">
        <v>2388</v>
      </c>
      <c r="C2183" s="3" t="s">
        <v>3039</v>
      </c>
      <c r="D2183" s="10" t="s">
        <v>5803</v>
      </c>
    </row>
    <row r="2184" spans="1:4" ht="15.75" x14ac:dyDescent="0.25">
      <c r="A2184" s="10" t="s">
        <v>2230</v>
      </c>
      <c r="B2184" s="3" t="s">
        <v>2391</v>
      </c>
      <c r="C2184" s="3" t="s">
        <v>5281</v>
      </c>
      <c r="D2184" s="10" t="s">
        <v>3100</v>
      </c>
    </row>
    <row r="2185" spans="1:4" ht="15.75" x14ac:dyDescent="0.25">
      <c r="A2185" s="10" t="s">
        <v>2231</v>
      </c>
      <c r="B2185" s="3" t="s">
        <v>2391</v>
      </c>
      <c r="C2185" s="3" t="s">
        <v>5804</v>
      </c>
      <c r="D2185" s="10" t="s">
        <v>5805</v>
      </c>
    </row>
    <row r="2186" spans="1:4" ht="15.75" x14ac:dyDescent="0.25">
      <c r="A2186" s="10" t="s">
        <v>2232</v>
      </c>
      <c r="B2186" s="3" t="s">
        <v>2391</v>
      </c>
      <c r="C2186" s="3" t="s">
        <v>2872</v>
      </c>
      <c r="D2186" s="10" t="s">
        <v>5806</v>
      </c>
    </row>
    <row r="2187" spans="1:4" ht="15.75" x14ac:dyDescent="0.25">
      <c r="A2187" s="10" t="s">
        <v>2233</v>
      </c>
      <c r="B2187" s="3" t="s">
        <v>2391</v>
      </c>
      <c r="C2187" s="3" t="s">
        <v>5807</v>
      </c>
      <c r="D2187" s="10" t="s">
        <v>3369</v>
      </c>
    </row>
    <row r="2188" spans="1:4" ht="15.75" x14ac:dyDescent="0.25">
      <c r="A2188" s="10" t="s">
        <v>2234</v>
      </c>
      <c r="B2188" s="3" t="s">
        <v>2391</v>
      </c>
      <c r="C2188" s="3" t="s">
        <v>2402</v>
      </c>
      <c r="D2188" s="10" t="s">
        <v>5808</v>
      </c>
    </row>
    <row r="2189" spans="1:4" ht="15.75" x14ac:dyDescent="0.25">
      <c r="A2189" s="10" t="s">
        <v>2235</v>
      </c>
      <c r="B2189" s="3" t="s">
        <v>2391</v>
      </c>
      <c r="C2189" s="3" t="s">
        <v>2551</v>
      </c>
      <c r="D2189" s="10" t="s">
        <v>5809</v>
      </c>
    </row>
    <row r="2190" spans="1:4" ht="15.75" x14ac:dyDescent="0.25">
      <c r="A2190" s="10" t="s">
        <v>2236</v>
      </c>
      <c r="B2190" s="3" t="s">
        <v>2391</v>
      </c>
      <c r="C2190" s="3" t="s">
        <v>5810</v>
      </c>
      <c r="D2190" s="10" t="s">
        <v>4612</v>
      </c>
    </row>
    <row r="2191" spans="1:4" ht="15.75" x14ac:dyDescent="0.25">
      <c r="A2191" s="10" t="s">
        <v>2237</v>
      </c>
      <c r="B2191" s="3" t="s">
        <v>2391</v>
      </c>
      <c r="C2191" s="3" t="s">
        <v>5811</v>
      </c>
      <c r="D2191" s="10" t="s">
        <v>5812</v>
      </c>
    </row>
    <row r="2192" spans="1:4" ht="15.75" x14ac:dyDescent="0.25">
      <c r="A2192" s="10" t="s">
        <v>2238</v>
      </c>
      <c r="B2192" s="3" t="s">
        <v>2391</v>
      </c>
      <c r="C2192" s="3" t="s">
        <v>5813</v>
      </c>
      <c r="D2192" s="10" t="s">
        <v>2798</v>
      </c>
    </row>
    <row r="2193" spans="1:4" ht="15.75" x14ac:dyDescent="0.25">
      <c r="A2193" s="10" t="s">
        <v>2239</v>
      </c>
      <c r="B2193" s="3" t="s">
        <v>2391</v>
      </c>
      <c r="C2193" s="3" t="s">
        <v>5814</v>
      </c>
      <c r="D2193" s="10" t="s">
        <v>5815</v>
      </c>
    </row>
    <row r="2194" spans="1:4" ht="15.75" x14ac:dyDescent="0.25">
      <c r="A2194" s="10" t="s">
        <v>2240</v>
      </c>
      <c r="B2194" s="3" t="s">
        <v>2391</v>
      </c>
      <c r="C2194" s="3" t="s">
        <v>4181</v>
      </c>
      <c r="D2194" s="10" t="s">
        <v>5191</v>
      </c>
    </row>
    <row r="2195" spans="1:4" ht="15.75" x14ac:dyDescent="0.25">
      <c r="A2195" s="10" t="s">
        <v>2241</v>
      </c>
      <c r="B2195" s="3" t="s">
        <v>2391</v>
      </c>
      <c r="C2195" s="3" t="s">
        <v>5816</v>
      </c>
      <c r="D2195" s="10" t="s">
        <v>3482</v>
      </c>
    </row>
    <row r="2196" spans="1:4" ht="15.75" x14ac:dyDescent="0.25">
      <c r="A2196" s="10" t="s">
        <v>2242</v>
      </c>
      <c r="B2196" s="3" t="s">
        <v>2391</v>
      </c>
      <c r="C2196" s="3" t="s">
        <v>5817</v>
      </c>
      <c r="D2196" s="10" t="s">
        <v>5818</v>
      </c>
    </row>
    <row r="2197" spans="1:4" ht="15.75" x14ac:dyDescent="0.25">
      <c r="A2197" s="10" t="s">
        <v>2243</v>
      </c>
      <c r="B2197" s="3" t="s">
        <v>2391</v>
      </c>
      <c r="C2197" s="3" t="s">
        <v>5819</v>
      </c>
      <c r="D2197" s="10" t="s">
        <v>3312</v>
      </c>
    </row>
    <row r="2198" spans="1:4" ht="15.75" x14ac:dyDescent="0.25">
      <c r="A2198" s="10" t="s">
        <v>2244</v>
      </c>
      <c r="B2198" s="3" t="s">
        <v>2391</v>
      </c>
      <c r="C2198" s="3" t="s">
        <v>5820</v>
      </c>
      <c r="D2198" s="10" t="s">
        <v>5821</v>
      </c>
    </row>
    <row r="2199" spans="1:4" ht="15.75" x14ac:dyDescent="0.25">
      <c r="A2199" s="10" t="s">
        <v>2245</v>
      </c>
      <c r="B2199" s="3" t="s">
        <v>2391</v>
      </c>
      <c r="C2199" s="3" t="s">
        <v>2485</v>
      </c>
      <c r="D2199" s="10" t="s">
        <v>5822</v>
      </c>
    </row>
    <row r="2200" spans="1:4" ht="15.75" x14ac:dyDescent="0.25">
      <c r="A2200" s="10" t="s">
        <v>2246</v>
      </c>
      <c r="B2200" s="3" t="s">
        <v>2391</v>
      </c>
      <c r="C2200" s="3" t="s">
        <v>5823</v>
      </c>
      <c r="D2200" s="10" t="s">
        <v>5824</v>
      </c>
    </row>
    <row r="2201" spans="1:4" ht="15.75" x14ac:dyDescent="0.25">
      <c r="A2201" s="10" t="s">
        <v>2247</v>
      </c>
      <c r="B2201" s="3" t="s">
        <v>2391</v>
      </c>
      <c r="C2201" s="3" t="s">
        <v>5825</v>
      </c>
      <c r="D2201" s="10" t="s">
        <v>5826</v>
      </c>
    </row>
    <row r="2202" spans="1:4" ht="15.75" x14ac:dyDescent="0.25">
      <c r="A2202" s="10" t="s">
        <v>2248</v>
      </c>
      <c r="B2202" s="3" t="s">
        <v>2391</v>
      </c>
      <c r="C2202" s="3" t="s">
        <v>5827</v>
      </c>
      <c r="D2202" s="10" t="s">
        <v>5828</v>
      </c>
    </row>
    <row r="2203" spans="1:4" ht="15.75" x14ac:dyDescent="0.25">
      <c r="A2203" s="10" t="s">
        <v>2249</v>
      </c>
      <c r="B2203" s="3" t="s">
        <v>2391</v>
      </c>
      <c r="C2203" s="3" t="s">
        <v>2736</v>
      </c>
      <c r="D2203" s="10" t="s">
        <v>5829</v>
      </c>
    </row>
    <row r="2204" spans="1:4" ht="15.75" x14ac:dyDescent="0.25">
      <c r="A2204" s="10" t="s">
        <v>2250</v>
      </c>
      <c r="B2204" s="3" t="s">
        <v>2388</v>
      </c>
      <c r="C2204" s="3" t="s">
        <v>5830</v>
      </c>
      <c r="D2204" s="10" t="s">
        <v>5831</v>
      </c>
    </row>
    <row r="2205" spans="1:4" ht="15.75" x14ac:dyDescent="0.25">
      <c r="A2205" s="10" t="s">
        <v>2251</v>
      </c>
      <c r="B2205" s="3" t="s">
        <v>2388</v>
      </c>
      <c r="C2205" s="3" t="s">
        <v>5044</v>
      </c>
      <c r="D2205" s="10" t="s">
        <v>5832</v>
      </c>
    </row>
    <row r="2206" spans="1:4" ht="15.75" x14ac:dyDescent="0.25">
      <c r="A2206" s="10" t="s">
        <v>2252</v>
      </c>
      <c r="B2206" s="3" t="s">
        <v>2388</v>
      </c>
      <c r="C2206" s="3" t="s">
        <v>5833</v>
      </c>
      <c r="D2206" s="10" t="s">
        <v>5834</v>
      </c>
    </row>
    <row r="2207" spans="1:4" ht="15.75" x14ac:dyDescent="0.25">
      <c r="A2207" s="10" t="s">
        <v>2253</v>
      </c>
      <c r="B2207" s="3" t="s">
        <v>2391</v>
      </c>
      <c r="C2207" s="3" t="s">
        <v>5835</v>
      </c>
      <c r="D2207" s="10" t="s">
        <v>5836</v>
      </c>
    </row>
    <row r="2208" spans="1:4" ht="15.75" x14ac:dyDescent="0.25">
      <c r="A2208" s="10" t="s">
        <v>2254</v>
      </c>
      <c r="B2208" s="3" t="s">
        <v>2391</v>
      </c>
      <c r="C2208" s="3" t="s">
        <v>4762</v>
      </c>
      <c r="D2208" s="10" t="s">
        <v>5837</v>
      </c>
    </row>
    <row r="2209" spans="1:4" ht="15.75" x14ac:dyDescent="0.25">
      <c r="A2209" s="10" t="s">
        <v>2255</v>
      </c>
      <c r="B2209" s="3" t="s">
        <v>2388</v>
      </c>
      <c r="C2209" s="3" t="s">
        <v>5838</v>
      </c>
      <c r="D2209" s="10" t="s">
        <v>5839</v>
      </c>
    </row>
    <row r="2210" spans="1:4" ht="15.75" x14ac:dyDescent="0.25">
      <c r="A2210" s="10" t="s">
        <v>2256</v>
      </c>
      <c r="B2210" s="3" t="s">
        <v>2388</v>
      </c>
      <c r="C2210" s="3" t="s">
        <v>5840</v>
      </c>
      <c r="D2210" s="10" t="s">
        <v>5841</v>
      </c>
    </row>
    <row r="2211" spans="1:4" ht="15.75" x14ac:dyDescent="0.25">
      <c r="A2211" s="10" t="s">
        <v>2257</v>
      </c>
      <c r="B2211" s="3" t="s">
        <v>2388</v>
      </c>
      <c r="C2211" s="3" t="s">
        <v>2422</v>
      </c>
      <c r="D2211" s="10" t="s">
        <v>5842</v>
      </c>
    </row>
    <row r="2212" spans="1:4" ht="15.75" x14ac:dyDescent="0.25">
      <c r="A2212" s="10" t="s">
        <v>2258</v>
      </c>
      <c r="B2212" s="3" t="s">
        <v>2391</v>
      </c>
      <c r="C2212" s="3" t="s">
        <v>5457</v>
      </c>
      <c r="D2212" s="10" t="s">
        <v>5843</v>
      </c>
    </row>
    <row r="2213" spans="1:4" ht="15.75" x14ac:dyDescent="0.25">
      <c r="A2213" s="10" t="s">
        <v>2259</v>
      </c>
      <c r="B2213" s="3" t="s">
        <v>2391</v>
      </c>
      <c r="C2213" s="3" t="s">
        <v>4762</v>
      </c>
      <c r="D2213" s="10" t="s">
        <v>5272</v>
      </c>
    </row>
    <row r="2214" spans="1:4" ht="15.75" x14ac:dyDescent="0.25">
      <c r="A2214" s="10" t="s">
        <v>2260</v>
      </c>
      <c r="B2214" s="3" t="s">
        <v>2391</v>
      </c>
      <c r="C2214" s="3" t="s">
        <v>3143</v>
      </c>
      <c r="D2214" s="10" t="s">
        <v>5844</v>
      </c>
    </row>
    <row r="2215" spans="1:4" ht="15.75" x14ac:dyDescent="0.25">
      <c r="A2215" s="10" t="s">
        <v>2261</v>
      </c>
      <c r="B2215" s="3" t="s">
        <v>2388</v>
      </c>
      <c r="C2215" s="3" t="s">
        <v>5845</v>
      </c>
      <c r="D2215" s="10" t="s">
        <v>5846</v>
      </c>
    </row>
    <row r="2216" spans="1:4" ht="15.75" x14ac:dyDescent="0.25">
      <c r="A2216" s="10" t="s">
        <v>2262</v>
      </c>
      <c r="B2216" s="3" t="s">
        <v>2388</v>
      </c>
      <c r="C2216" s="3" t="s">
        <v>3162</v>
      </c>
      <c r="D2216" s="10" t="s">
        <v>5847</v>
      </c>
    </row>
    <row r="2217" spans="1:4" ht="15.75" x14ac:dyDescent="0.25">
      <c r="A2217" s="10" t="s">
        <v>2263</v>
      </c>
      <c r="B2217" s="3" t="s">
        <v>2391</v>
      </c>
      <c r="C2217" s="3" t="s">
        <v>5848</v>
      </c>
      <c r="D2217" s="10" t="s">
        <v>3745</v>
      </c>
    </row>
    <row r="2218" spans="1:4" ht="15.75" x14ac:dyDescent="0.25">
      <c r="A2218" s="10" t="s">
        <v>2264</v>
      </c>
      <c r="B2218" s="3" t="s">
        <v>2388</v>
      </c>
      <c r="C2218" s="3" t="s">
        <v>5849</v>
      </c>
      <c r="D2218" s="10" t="s">
        <v>2514</v>
      </c>
    </row>
    <row r="2219" spans="1:4" ht="15.75" x14ac:dyDescent="0.25">
      <c r="A2219" s="10" t="s">
        <v>2265</v>
      </c>
      <c r="B2219" s="3" t="s">
        <v>2388</v>
      </c>
      <c r="C2219" s="3" t="s">
        <v>3692</v>
      </c>
      <c r="D2219" s="10" t="s">
        <v>5850</v>
      </c>
    </row>
    <row r="2220" spans="1:4" ht="15.75" x14ac:dyDescent="0.25">
      <c r="A2220" s="10" t="s">
        <v>2266</v>
      </c>
      <c r="B2220" s="3" t="s">
        <v>2388</v>
      </c>
      <c r="C2220" s="3" t="s">
        <v>2822</v>
      </c>
      <c r="D2220" s="10" t="s">
        <v>5851</v>
      </c>
    </row>
    <row r="2221" spans="1:4" ht="15.75" x14ac:dyDescent="0.25">
      <c r="A2221" s="10" t="s">
        <v>2267</v>
      </c>
      <c r="B2221" s="3" t="s">
        <v>2388</v>
      </c>
      <c r="C2221" s="3" t="s">
        <v>4860</v>
      </c>
      <c r="D2221" s="10" t="s">
        <v>5852</v>
      </c>
    </row>
    <row r="2222" spans="1:4" ht="15.75" x14ac:dyDescent="0.25">
      <c r="A2222" s="10" t="s">
        <v>2268</v>
      </c>
      <c r="B2222" s="3" t="s">
        <v>2391</v>
      </c>
      <c r="C2222" s="3" t="s">
        <v>2660</v>
      </c>
      <c r="D2222" s="10" t="s">
        <v>5853</v>
      </c>
    </row>
    <row r="2223" spans="1:4" ht="15.75" x14ac:dyDescent="0.25">
      <c r="A2223" s="10" t="s">
        <v>2269</v>
      </c>
      <c r="B2223" s="3" t="s">
        <v>2391</v>
      </c>
      <c r="C2223" s="3" t="s">
        <v>3232</v>
      </c>
      <c r="D2223" s="10" t="s">
        <v>5854</v>
      </c>
    </row>
    <row r="2224" spans="1:4" ht="15.75" x14ac:dyDescent="0.25">
      <c r="A2224" s="10" t="s">
        <v>2270</v>
      </c>
      <c r="B2224" s="3" t="s">
        <v>2391</v>
      </c>
      <c r="C2224" s="3" t="s">
        <v>3080</v>
      </c>
      <c r="D2224" s="10" t="s">
        <v>3256</v>
      </c>
    </row>
    <row r="2225" spans="1:4" ht="15.75" x14ac:dyDescent="0.25">
      <c r="A2225" s="10" t="s">
        <v>2271</v>
      </c>
      <c r="B2225" s="3" t="s">
        <v>2391</v>
      </c>
      <c r="C2225" s="3" t="s">
        <v>3232</v>
      </c>
      <c r="D2225" s="10" t="s">
        <v>5855</v>
      </c>
    </row>
    <row r="2226" spans="1:4" ht="15.75" x14ac:dyDescent="0.25">
      <c r="A2226" s="10" t="s">
        <v>2272</v>
      </c>
      <c r="B2226" s="3" t="s">
        <v>2391</v>
      </c>
      <c r="C2226" s="3" t="s">
        <v>5856</v>
      </c>
      <c r="D2226" s="10" t="s">
        <v>5275</v>
      </c>
    </row>
    <row r="2227" spans="1:4" ht="15.75" x14ac:dyDescent="0.25">
      <c r="A2227" s="10" t="s">
        <v>2273</v>
      </c>
      <c r="B2227" s="3" t="s">
        <v>2388</v>
      </c>
      <c r="C2227" s="3" t="s">
        <v>2858</v>
      </c>
      <c r="D2227" s="10" t="s">
        <v>3701</v>
      </c>
    </row>
    <row r="2228" spans="1:4" ht="15.75" x14ac:dyDescent="0.25">
      <c r="A2228" s="10" t="s">
        <v>2274</v>
      </c>
      <c r="B2228" s="3" t="s">
        <v>2388</v>
      </c>
      <c r="C2228" s="3" t="s">
        <v>4533</v>
      </c>
      <c r="D2228" s="10" t="s">
        <v>4649</v>
      </c>
    </row>
    <row r="2229" spans="1:4" ht="15.75" x14ac:dyDescent="0.25">
      <c r="A2229" s="10" t="s">
        <v>2275</v>
      </c>
      <c r="B2229" s="3" t="s">
        <v>2388</v>
      </c>
      <c r="C2229" s="3" t="s">
        <v>5857</v>
      </c>
      <c r="D2229" s="10" t="s">
        <v>5858</v>
      </c>
    </row>
    <row r="2230" spans="1:4" ht="15.75" x14ac:dyDescent="0.25">
      <c r="A2230" s="10" t="s">
        <v>2276</v>
      </c>
      <c r="B2230" s="3" t="s">
        <v>2388</v>
      </c>
      <c r="C2230" s="3" t="s">
        <v>5859</v>
      </c>
      <c r="D2230" s="10" t="s">
        <v>5860</v>
      </c>
    </row>
    <row r="2231" spans="1:4" ht="15.75" x14ac:dyDescent="0.25">
      <c r="A2231" s="10" t="s">
        <v>2277</v>
      </c>
      <c r="B2231" s="3" t="s">
        <v>2391</v>
      </c>
      <c r="C2231" s="3" t="s">
        <v>5861</v>
      </c>
      <c r="D2231" s="10" t="s">
        <v>5862</v>
      </c>
    </row>
    <row r="2232" spans="1:4" ht="15.75" x14ac:dyDescent="0.25">
      <c r="A2232" s="10" t="s">
        <v>2278</v>
      </c>
      <c r="B2232" s="3" t="s">
        <v>2388</v>
      </c>
      <c r="C2232" s="3" t="s">
        <v>5863</v>
      </c>
      <c r="D2232" s="10" t="s">
        <v>5864</v>
      </c>
    </row>
    <row r="2233" spans="1:4" ht="15.75" x14ac:dyDescent="0.25">
      <c r="A2233" s="10" t="s">
        <v>2279</v>
      </c>
      <c r="B2233" s="3" t="s">
        <v>2388</v>
      </c>
      <c r="C2233" s="3" t="s">
        <v>5865</v>
      </c>
      <c r="D2233" s="10" t="s">
        <v>5866</v>
      </c>
    </row>
    <row r="2234" spans="1:4" ht="15.75" x14ac:dyDescent="0.25">
      <c r="A2234" s="10" t="s">
        <v>2280</v>
      </c>
      <c r="B2234" s="3" t="s">
        <v>2388</v>
      </c>
      <c r="C2234" s="3" t="s">
        <v>5867</v>
      </c>
      <c r="D2234" s="10" t="s">
        <v>5868</v>
      </c>
    </row>
    <row r="2235" spans="1:4" ht="15.75" x14ac:dyDescent="0.25">
      <c r="A2235" s="10" t="s">
        <v>2281</v>
      </c>
      <c r="B2235" s="3" t="s">
        <v>2391</v>
      </c>
      <c r="C2235" s="3" t="s">
        <v>2402</v>
      </c>
      <c r="D2235" s="10" t="s">
        <v>4229</v>
      </c>
    </row>
    <row r="2236" spans="1:4" ht="15.75" x14ac:dyDescent="0.25">
      <c r="A2236" s="10" t="s">
        <v>2282</v>
      </c>
      <c r="B2236" s="3" t="s">
        <v>2391</v>
      </c>
      <c r="C2236" s="3" t="s">
        <v>2428</v>
      </c>
      <c r="D2236" s="10" t="s">
        <v>5869</v>
      </c>
    </row>
    <row r="2237" spans="1:4" ht="15.75" x14ac:dyDescent="0.25">
      <c r="A2237" s="10" t="s">
        <v>2283</v>
      </c>
      <c r="B2237" s="3" t="s">
        <v>2391</v>
      </c>
      <c r="C2237" s="3" t="s">
        <v>5870</v>
      </c>
      <c r="D2237" s="10" t="s">
        <v>5871</v>
      </c>
    </row>
    <row r="2238" spans="1:4" ht="15.75" x14ac:dyDescent="0.25">
      <c r="A2238" s="10" t="s">
        <v>2284</v>
      </c>
      <c r="B2238" s="3" t="s">
        <v>2391</v>
      </c>
      <c r="C2238" s="3" t="s">
        <v>4742</v>
      </c>
      <c r="D2238" s="10" t="s">
        <v>5872</v>
      </c>
    </row>
    <row r="2239" spans="1:4" ht="15.75" x14ac:dyDescent="0.25">
      <c r="A2239" s="10" t="s">
        <v>2285</v>
      </c>
      <c r="B2239" s="3" t="s">
        <v>2391</v>
      </c>
      <c r="C2239" s="3" t="s">
        <v>5873</v>
      </c>
      <c r="D2239" s="10" t="s">
        <v>5874</v>
      </c>
    </row>
    <row r="2240" spans="1:4" ht="15.75" x14ac:dyDescent="0.25">
      <c r="A2240" s="10" t="s">
        <v>2286</v>
      </c>
      <c r="B2240" s="3" t="s">
        <v>2391</v>
      </c>
      <c r="C2240" s="3" t="s">
        <v>4404</v>
      </c>
      <c r="D2240" s="10" t="s">
        <v>2520</v>
      </c>
    </row>
    <row r="2241" spans="1:4" ht="15.75" x14ac:dyDescent="0.25">
      <c r="A2241" s="10" t="s">
        <v>2287</v>
      </c>
      <c r="B2241" s="3" t="s">
        <v>2388</v>
      </c>
      <c r="C2241" s="3" t="s">
        <v>5875</v>
      </c>
      <c r="D2241" s="10" t="s">
        <v>5876</v>
      </c>
    </row>
    <row r="2242" spans="1:4" ht="15.75" x14ac:dyDescent="0.25">
      <c r="A2242" s="10" t="s">
        <v>2288</v>
      </c>
      <c r="B2242" s="3" t="s">
        <v>2388</v>
      </c>
      <c r="C2242" s="3" t="s">
        <v>2577</v>
      </c>
      <c r="D2242" s="10" t="s">
        <v>5877</v>
      </c>
    </row>
    <row r="2243" spans="1:4" ht="15.75" x14ac:dyDescent="0.25">
      <c r="A2243" s="10" t="s">
        <v>2289</v>
      </c>
      <c r="B2243" s="3" t="s">
        <v>2388</v>
      </c>
      <c r="C2243" s="3" t="s">
        <v>5878</v>
      </c>
      <c r="D2243" s="10" t="s">
        <v>5879</v>
      </c>
    </row>
    <row r="2244" spans="1:4" ht="15.75" x14ac:dyDescent="0.25">
      <c r="A2244" s="10" t="s">
        <v>2290</v>
      </c>
      <c r="B2244" s="3" t="s">
        <v>2391</v>
      </c>
      <c r="C2244" s="3" t="s">
        <v>3147</v>
      </c>
      <c r="D2244" s="10" t="s">
        <v>3968</v>
      </c>
    </row>
    <row r="2245" spans="1:4" ht="15.75" x14ac:dyDescent="0.25">
      <c r="A2245" s="10" t="s">
        <v>2291</v>
      </c>
      <c r="B2245" s="3" t="s">
        <v>2391</v>
      </c>
      <c r="C2245" s="3" t="s">
        <v>2582</v>
      </c>
      <c r="D2245" s="10" t="s">
        <v>5880</v>
      </c>
    </row>
    <row r="2246" spans="1:4" ht="15.75" x14ac:dyDescent="0.25">
      <c r="A2246" s="10" t="s">
        <v>2292</v>
      </c>
      <c r="B2246" s="3" t="s">
        <v>2388</v>
      </c>
      <c r="C2246" s="3" t="s">
        <v>4761</v>
      </c>
      <c r="D2246" s="10" t="s">
        <v>3565</v>
      </c>
    </row>
    <row r="2247" spans="1:4" ht="15.75" x14ac:dyDescent="0.25">
      <c r="A2247" s="10" t="s">
        <v>2293</v>
      </c>
      <c r="B2247" s="3" t="s">
        <v>2388</v>
      </c>
      <c r="C2247" s="3" t="s">
        <v>3753</v>
      </c>
      <c r="D2247" s="10" t="s">
        <v>5881</v>
      </c>
    </row>
    <row r="2248" spans="1:4" ht="15.75" x14ac:dyDescent="0.25">
      <c r="A2248" s="10" t="s">
        <v>2294</v>
      </c>
      <c r="B2248" s="3" t="s">
        <v>2388</v>
      </c>
      <c r="C2248" s="3" t="s">
        <v>2577</v>
      </c>
      <c r="D2248" s="10" t="s">
        <v>5882</v>
      </c>
    </row>
    <row r="2249" spans="1:4" ht="15.75" x14ac:dyDescent="0.25">
      <c r="A2249" s="10" t="s">
        <v>2295</v>
      </c>
      <c r="B2249" s="3" t="s">
        <v>2391</v>
      </c>
      <c r="C2249" s="3" t="s">
        <v>5883</v>
      </c>
      <c r="D2249" s="10" t="s">
        <v>5884</v>
      </c>
    </row>
    <row r="2250" spans="1:4" ht="15.75" x14ac:dyDescent="0.25">
      <c r="A2250" s="10" t="s">
        <v>2296</v>
      </c>
      <c r="B2250" s="3" t="s">
        <v>2391</v>
      </c>
      <c r="C2250" s="3" t="s">
        <v>3317</v>
      </c>
      <c r="D2250" s="10" t="s">
        <v>5885</v>
      </c>
    </row>
    <row r="2251" spans="1:4" ht="15.75" x14ac:dyDescent="0.25">
      <c r="A2251" s="10" t="s">
        <v>2297</v>
      </c>
      <c r="B2251" s="3" t="s">
        <v>2388</v>
      </c>
      <c r="C2251" s="3" t="s">
        <v>3435</v>
      </c>
      <c r="D2251" s="10" t="s">
        <v>5886</v>
      </c>
    </row>
    <row r="2252" spans="1:4" ht="15.75" x14ac:dyDescent="0.25">
      <c r="A2252" s="10" t="s">
        <v>2298</v>
      </c>
      <c r="B2252" s="3" t="s">
        <v>2388</v>
      </c>
      <c r="C2252" s="3" t="s">
        <v>2447</v>
      </c>
      <c r="D2252" s="10" t="s">
        <v>5887</v>
      </c>
    </row>
    <row r="2253" spans="1:4" ht="15.75" x14ac:dyDescent="0.25">
      <c r="A2253" s="10" t="s">
        <v>2299</v>
      </c>
      <c r="B2253" s="3" t="s">
        <v>2391</v>
      </c>
      <c r="C2253" s="3" t="s">
        <v>3143</v>
      </c>
      <c r="D2253" s="10" t="s">
        <v>5888</v>
      </c>
    </row>
    <row r="2254" spans="1:4" ht="15.75" x14ac:dyDescent="0.25">
      <c r="A2254" s="10" t="s">
        <v>2300</v>
      </c>
      <c r="B2254" s="3" t="s">
        <v>2388</v>
      </c>
      <c r="C2254" s="3" t="s">
        <v>5889</v>
      </c>
      <c r="D2254" s="10" t="s">
        <v>5890</v>
      </c>
    </row>
    <row r="2255" spans="1:4" ht="15.75" x14ac:dyDescent="0.25">
      <c r="A2255" s="10" t="s">
        <v>2301</v>
      </c>
      <c r="B2255" s="3" t="s">
        <v>2388</v>
      </c>
      <c r="C2255" s="3" t="s">
        <v>4163</v>
      </c>
      <c r="D2255" s="10" t="s">
        <v>5891</v>
      </c>
    </row>
    <row r="2256" spans="1:4" ht="15.75" x14ac:dyDescent="0.25">
      <c r="A2256" s="10" t="s">
        <v>2302</v>
      </c>
      <c r="B2256" s="3" t="s">
        <v>2388</v>
      </c>
      <c r="C2256" s="3" t="s">
        <v>5892</v>
      </c>
      <c r="D2256" s="10" t="s">
        <v>5893</v>
      </c>
    </row>
    <row r="2257" spans="1:4" ht="15.75" x14ac:dyDescent="0.25">
      <c r="A2257" s="10" t="s">
        <v>2303</v>
      </c>
      <c r="B2257" s="3" t="s">
        <v>2391</v>
      </c>
      <c r="C2257" s="3" t="s">
        <v>2634</v>
      </c>
      <c r="D2257" s="10" t="s">
        <v>2520</v>
      </c>
    </row>
    <row r="2258" spans="1:4" ht="15.75" x14ac:dyDescent="0.25">
      <c r="A2258" s="10" t="s">
        <v>2304</v>
      </c>
      <c r="B2258" s="3" t="s">
        <v>2391</v>
      </c>
      <c r="C2258" s="3" t="s">
        <v>5894</v>
      </c>
      <c r="D2258" s="10" t="s">
        <v>5895</v>
      </c>
    </row>
    <row r="2259" spans="1:4" ht="15.75" x14ac:dyDescent="0.25">
      <c r="A2259" s="10" t="s">
        <v>2305</v>
      </c>
      <c r="B2259" s="3" t="s">
        <v>2391</v>
      </c>
      <c r="C2259" s="3" t="s">
        <v>5896</v>
      </c>
      <c r="D2259" s="10" t="s">
        <v>5897</v>
      </c>
    </row>
    <row r="2260" spans="1:4" ht="15.75" x14ac:dyDescent="0.25">
      <c r="A2260" s="10" t="s">
        <v>2306</v>
      </c>
      <c r="B2260" s="3" t="s">
        <v>2391</v>
      </c>
      <c r="C2260" s="3" t="s">
        <v>5898</v>
      </c>
      <c r="D2260" s="10" t="s">
        <v>5899</v>
      </c>
    </row>
    <row r="2261" spans="1:4" ht="15.75" x14ac:dyDescent="0.25">
      <c r="A2261" s="10" t="s">
        <v>2307</v>
      </c>
      <c r="B2261" s="3" t="s">
        <v>2391</v>
      </c>
      <c r="C2261" s="3" t="s">
        <v>2824</v>
      </c>
      <c r="D2261" s="10" t="s">
        <v>5900</v>
      </c>
    </row>
    <row r="2262" spans="1:4" ht="15.75" x14ac:dyDescent="0.25">
      <c r="A2262" s="10" t="s">
        <v>2308</v>
      </c>
      <c r="B2262" s="3" t="s">
        <v>2388</v>
      </c>
      <c r="C2262" s="3" t="s">
        <v>2539</v>
      </c>
      <c r="D2262" s="10" t="s">
        <v>5901</v>
      </c>
    </row>
    <row r="2263" spans="1:4" ht="15.75" x14ac:dyDescent="0.25">
      <c r="A2263" s="10" t="s">
        <v>2309</v>
      </c>
      <c r="B2263" s="3" t="s">
        <v>2391</v>
      </c>
      <c r="C2263" s="3" t="s">
        <v>2517</v>
      </c>
      <c r="D2263" s="10" t="s">
        <v>5902</v>
      </c>
    </row>
    <row r="2264" spans="1:4" ht="15.75" x14ac:dyDescent="0.25">
      <c r="A2264" s="10" t="s">
        <v>2310</v>
      </c>
      <c r="B2264" s="3" t="s">
        <v>2391</v>
      </c>
      <c r="C2264" s="3" t="s">
        <v>2785</v>
      </c>
      <c r="D2264" s="10" t="s">
        <v>5903</v>
      </c>
    </row>
    <row r="2265" spans="1:4" ht="15.75" x14ac:dyDescent="0.25">
      <c r="A2265" s="10" t="s">
        <v>2311</v>
      </c>
      <c r="B2265" s="3" t="s">
        <v>2391</v>
      </c>
      <c r="C2265" s="3" t="s">
        <v>5904</v>
      </c>
      <c r="D2265" s="10" t="s">
        <v>5905</v>
      </c>
    </row>
    <row r="2266" spans="1:4" ht="15.75" x14ac:dyDescent="0.25">
      <c r="A2266" s="10" t="s">
        <v>2312</v>
      </c>
      <c r="B2266" s="3" t="s">
        <v>2391</v>
      </c>
      <c r="C2266" s="3" t="s">
        <v>2688</v>
      </c>
      <c r="D2266" s="10" t="s">
        <v>5052</v>
      </c>
    </row>
    <row r="2267" spans="1:4" ht="15.75" x14ac:dyDescent="0.25">
      <c r="A2267" s="10" t="s">
        <v>2313</v>
      </c>
      <c r="B2267" s="3" t="s">
        <v>2388</v>
      </c>
      <c r="C2267" s="3" t="s">
        <v>4302</v>
      </c>
      <c r="D2267" s="10" t="s">
        <v>5906</v>
      </c>
    </row>
    <row r="2268" spans="1:4" ht="15.75" x14ac:dyDescent="0.25">
      <c r="A2268" s="10" t="s">
        <v>2314</v>
      </c>
      <c r="B2268" s="3" t="s">
        <v>2388</v>
      </c>
      <c r="C2268" s="3" t="s">
        <v>3333</v>
      </c>
      <c r="D2268" s="10" t="s">
        <v>5907</v>
      </c>
    </row>
    <row r="2269" spans="1:4" ht="15.75" x14ac:dyDescent="0.25">
      <c r="A2269" s="10" t="s">
        <v>2315</v>
      </c>
      <c r="B2269" s="3" t="s">
        <v>2388</v>
      </c>
      <c r="C2269" s="3" t="s">
        <v>5908</v>
      </c>
      <c r="D2269" s="10" t="s">
        <v>5909</v>
      </c>
    </row>
    <row r="2270" spans="1:4" ht="15.75" x14ac:dyDescent="0.25">
      <c r="A2270" s="10" t="s">
        <v>2316</v>
      </c>
      <c r="B2270" s="3" t="s">
        <v>2388</v>
      </c>
      <c r="C2270" s="3" t="s">
        <v>5910</v>
      </c>
      <c r="D2270" s="10" t="s">
        <v>2647</v>
      </c>
    </row>
    <row r="2271" spans="1:4" ht="15.75" x14ac:dyDescent="0.25">
      <c r="A2271" s="10" t="s">
        <v>2317</v>
      </c>
      <c r="B2271" s="3" t="s">
        <v>2388</v>
      </c>
      <c r="C2271" s="3" t="s">
        <v>4765</v>
      </c>
      <c r="D2271" s="10" t="s">
        <v>3434</v>
      </c>
    </row>
    <row r="2272" spans="1:4" ht="15.75" x14ac:dyDescent="0.25">
      <c r="A2272" s="10" t="s">
        <v>2318</v>
      </c>
      <c r="B2272" s="3" t="s">
        <v>2391</v>
      </c>
      <c r="C2272" s="3" t="s">
        <v>5911</v>
      </c>
      <c r="D2272" s="10" t="s">
        <v>5912</v>
      </c>
    </row>
    <row r="2273" spans="1:4" ht="15.75" x14ac:dyDescent="0.25">
      <c r="A2273" s="10" t="s">
        <v>2319</v>
      </c>
      <c r="B2273" s="3" t="s">
        <v>2388</v>
      </c>
      <c r="C2273" s="3" t="s">
        <v>5913</v>
      </c>
      <c r="D2273" s="10" t="s">
        <v>5914</v>
      </c>
    </row>
    <row r="2274" spans="1:4" ht="15.75" x14ac:dyDescent="0.25">
      <c r="A2274" s="10" t="s">
        <v>2320</v>
      </c>
      <c r="B2274" s="3" t="s">
        <v>2391</v>
      </c>
      <c r="C2274" s="3" t="s">
        <v>5915</v>
      </c>
      <c r="D2274" s="10" t="s">
        <v>2524</v>
      </c>
    </row>
    <row r="2275" spans="1:4" ht="15.75" x14ac:dyDescent="0.25">
      <c r="A2275" s="10" t="s">
        <v>2321</v>
      </c>
      <c r="B2275" s="3" t="s">
        <v>2388</v>
      </c>
      <c r="C2275" s="3" t="s">
        <v>5799</v>
      </c>
      <c r="D2275" s="10" t="s">
        <v>5916</v>
      </c>
    </row>
    <row r="2276" spans="1:4" ht="15.75" x14ac:dyDescent="0.25">
      <c r="A2276" s="10" t="s">
        <v>2322</v>
      </c>
      <c r="B2276" s="3" t="s">
        <v>2391</v>
      </c>
      <c r="C2276" s="3" t="s">
        <v>3230</v>
      </c>
      <c r="D2276" s="10" t="s">
        <v>5917</v>
      </c>
    </row>
    <row r="2277" spans="1:4" ht="15.75" x14ac:dyDescent="0.25">
      <c r="A2277" s="10" t="s">
        <v>2323</v>
      </c>
      <c r="B2277" s="3" t="s">
        <v>2391</v>
      </c>
      <c r="C2277" s="3" t="s">
        <v>4127</v>
      </c>
      <c r="D2277" s="10" t="s">
        <v>5918</v>
      </c>
    </row>
    <row r="2278" spans="1:4" ht="15.75" x14ac:dyDescent="0.25">
      <c r="A2278" s="10" t="s">
        <v>2324</v>
      </c>
      <c r="B2278" s="3" t="s">
        <v>2388</v>
      </c>
      <c r="C2278" s="3" t="s">
        <v>5919</v>
      </c>
      <c r="D2278" s="10" t="s">
        <v>5920</v>
      </c>
    </row>
    <row r="2279" spans="1:4" ht="15.75" x14ac:dyDescent="0.25">
      <c r="A2279" s="10" t="s">
        <v>2325</v>
      </c>
      <c r="B2279" s="3" t="s">
        <v>2391</v>
      </c>
      <c r="C2279" s="3" t="s">
        <v>2592</v>
      </c>
      <c r="D2279" s="10" t="s">
        <v>5921</v>
      </c>
    </row>
    <row r="2280" spans="1:4" ht="15.75" x14ac:dyDescent="0.25">
      <c r="A2280" s="10" t="s">
        <v>2326</v>
      </c>
      <c r="B2280" s="3" t="s">
        <v>2391</v>
      </c>
      <c r="C2280" s="3" t="s">
        <v>5922</v>
      </c>
      <c r="D2280" s="10" t="s">
        <v>2733</v>
      </c>
    </row>
    <row r="2281" spans="1:4" ht="15.75" x14ac:dyDescent="0.25">
      <c r="A2281" s="10" t="s">
        <v>2327</v>
      </c>
      <c r="B2281" s="3" t="s">
        <v>2391</v>
      </c>
      <c r="C2281" s="3" t="s">
        <v>2541</v>
      </c>
      <c r="D2281" s="10" t="s">
        <v>5923</v>
      </c>
    </row>
    <row r="2282" spans="1:4" ht="15.75" x14ac:dyDescent="0.25">
      <c r="A2282" s="10" t="s">
        <v>2328</v>
      </c>
      <c r="B2282" s="3" t="s">
        <v>2391</v>
      </c>
      <c r="C2282" s="3" t="s">
        <v>5924</v>
      </c>
      <c r="D2282" s="10" t="s">
        <v>5925</v>
      </c>
    </row>
    <row r="2283" spans="1:4" ht="15.75" x14ac:dyDescent="0.25">
      <c r="A2283" s="10" t="s">
        <v>2329</v>
      </c>
      <c r="B2283" s="3" t="s">
        <v>2388</v>
      </c>
      <c r="C2283" s="3" t="s">
        <v>2549</v>
      </c>
      <c r="D2283" s="10" t="s">
        <v>2472</v>
      </c>
    </row>
    <row r="2284" spans="1:4" ht="15.75" x14ac:dyDescent="0.25">
      <c r="A2284" s="10" t="s">
        <v>2330</v>
      </c>
      <c r="B2284" s="3" t="s">
        <v>2391</v>
      </c>
      <c r="C2284" s="3" t="s">
        <v>2412</v>
      </c>
      <c r="D2284" s="10" t="s">
        <v>5926</v>
      </c>
    </row>
    <row r="2285" spans="1:4" ht="15.75" x14ac:dyDescent="0.25">
      <c r="A2285" s="10" t="s">
        <v>2331</v>
      </c>
      <c r="B2285" s="3" t="s">
        <v>2388</v>
      </c>
      <c r="C2285" s="3" t="s">
        <v>3977</v>
      </c>
      <c r="D2285" s="10" t="s">
        <v>5927</v>
      </c>
    </row>
    <row r="2286" spans="1:4" ht="15.75" x14ac:dyDescent="0.25">
      <c r="A2286" s="10" t="s">
        <v>2332</v>
      </c>
      <c r="B2286" s="3" t="s">
        <v>2391</v>
      </c>
      <c r="C2286" s="3" t="s">
        <v>5928</v>
      </c>
      <c r="D2286" s="10" t="s">
        <v>5929</v>
      </c>
    </row>
    <row r="2287" spans="1:4" ht="15.75" x14ac:dyDescent="0.25">
      <c r="A2287" s="10" t="s">
        <v>2333</v>
      </c>
      <c r="B2287" s="3" t="s">
        <v>2388</v>
      </c>
      <c r="C2287" s="3" t="s">
        <v>2565</v>
      </c>
      <c r="D2287" s="10" t="s">
        <v>5888</v>
      </c>
    </row>
    <row r="2288" spans="1:4" ht="15.75" x14ac:dyDescent="0.25">
      <c r="A2288" s="10" t="s">
        <v>2334</v>
      </c>
      <c r="B2288" s="3" t="s">
        <v>2391</v>
      </c>
      <c r="C2288" s="3" t="s">
        <v>5930</v>
      </c>
      <c r="D2288" s="10" t="s">
        <v>5931</v>
      </c>
    </row>
    <row r="2289" spans="1:4" ht="15.75" x14ac:dyDescent="0.25">
      <c r="A2289" s="10" t="s">
        <v>2335</v>
      </c>
      <c r="B2289" s="3" t="s">
        <v>2388</v>
      </c>
      <c r="C2289" s="3" t="s">
        <v>4769</v>
      </c>
      <c r="D2289" s="10" t="s">
        <v>5932</v>
      </c>
    </row>
    <row r="2290" spans="1:4" ht="15.75" x14ac:dyDescent="0.25">
      <c r="A2290" s="10" t="s">
        <v>2336</v>
      </c>
      <c r="B2290" s="3" t="s">
        <v>2391</v>
      </c>
      <c r="C2290" s="3" t="s">
        <v>5933</v>
      </c>
      <c r="D2290" s="10" t="s">
        <v>5934</v>
      </c>
    </row>
    <row r="2291" spans="1:4" ht="15.75" x14ac:dyDescent="0.25">
      <c r="A2291" s="10" t="s">
        <v>2337</v>
      </c>
      <c r="B2291" s="3" t="s">
        <v>2391</v>
      </c>
      <c r="C2291" s="3" t="s">
        <v>5935</v>
      </c>
      <c r="D2291" s="10" t="s">
        <v>5936</v>
      </c>
    </row>
    <row r="2292" spans="1:4" ht="15.75" x14ac:dyDescent="0.25">
      <c r="A2292" s="10" t="s">
        <v>2338</v>
      </c>
      <c r="B2292" s="3" t="s">
        <v>2388</v>
      </c>
      <c r="C2292" s="3" t="s">
        <v>2891</v>
      </c>
      <c r="D2292" s="10" t="s">
        <v>2733</v>
      </c>
    </row>
    <row r="2293" spans="1:4" ht="15.75" x14ac:dyDescent="0.25">
      <c r="A2293" s="10" t="s">
        <v>2339</v>
      </c>
      <c r="B2293" s="3" t="s">
        <v>2391</v>
      </c>
      <c r="C2293" s="3" t="s">
        <v>5937</v>
      </c>
      <c r="D2293" s="10" t="s">
        <v>5938</v>
      </c>
    </row>
    <row r="2294" spans="1:4" ht="15.75" x14ac:dyDescent="0.25">
      <c r="A2294" s="10" t="s">
        <v>2340</v>
      </c>
      <c r="B2294" s="3" t="s">
        <v>2391</v>
      </c>
      <c r="C2294" s="3" t="s">
        <v>2485</v>
      </c>
      <c r="D2294" s="10" t="s">
        <v>2556</v>
      </c>
    </row>
    <row r="2295" spans="1:4" ht="15.75" x14ac:dyDescent="0.25">
      <c r="A2295" s="10" t="s">
        <v>2341</v>
      </c>
      <c r="B2295" s="3" t="s">
        <v>2388</v>
      </c>
      <c r="C2295" s="3" t="s">
        <v>2565</v>
      </c>
      <c r="D2295" s="10" t="s">
        <v>5939</v>
      </c>
    </row>
    <row r="2296" spans="1:4" ht="15.75" x14ac:dyDescent="0.25">
      <c r="A2296" s="10" t="s">
        <v>2342</v>
      </c>
      <c r="B2296" s="3" t="s">
        <v>2391</v>
      </c>
      <c r="C2296" s="3" t="s">
        <v>3653</v>
      </c>
      <c r="D2296" s="10" t="s">
        <v>5940</v>
      </c>
    </row>
    <row r="2297" spans="1:4" ht="15.75" x14ac:dyDescent="0.25">
      <c r="A2297" s="10" t="s">
        <v>2343</v>
      </c>
      <c r="B2297" s="3" t="s">
        <v>2391</v>
      </c>
      <c r="C2297" s="3" t="s">
        <v>5941</v>
      </c>
      <c r="D2297" s="10" t="s">
        <v>5942</v>
      </c>
    </row>
    <row r="2298" spans="1:4" ht="15.75" x14ac:dyDescent="0.25">
      <c r="A2298" s="10" t="s">
        <v>2344</v>
      </c>
      <c r="B2298" s="3" t="s">
        <v>2391</v>
      </c>
      <c r="C2298" s="3" t="s">
        <v>5943</v>
      </c>
      <c r="D2298" s="10" t="s">
        <v>5944</v>
      </c>
    </row>
    <row r="2299" spans="1:4" ht="15.75" x14ac:dyDescent="0.25">
      <c r="A2299" s="10" t="s">
        <v>2345</v>
      </c>
      <c r="B2299" s="3" t="s">
        <v>2388</v>
      </c>
      <c r="C2299" s="3" t="s">
        <v>5945</v>
      </c>
      <c r="D2299" s="10" t="s">
        <v>5946</v>
      </c>
    </row>
    <row r="2300" spans="1:4" ht="15.75" x14ac:dyDescent="0.25">
      <c r="A2300" s="10" t="s">
        <v>2346</v>
      </c>
      <c r="B2300" s="3" t="s">
        <v>2391</v>
      </c>
      <c r="C2300" s="3" t="s">
        <v>5947</v>
      </c>
      <c r="D2300" s="10" t="s">
        <v>5948</v>
      </c>
    </row>
    <row r="2301" spans="1:4" ht="15.75" x14ac:dyDescent="0.25">
      <c r="A2301" s="10" t="s">
        <v>2347</v>
      </c>
      <c r="B2301" s="3" t="s">
        <v>2391</v>
      </c>
      <c r="C2301" s="3" t="s">
        <v>2547</v>
      </c>
      <c r="D2301" s="10" t="s">
        <v>5949</v>
      </c>
    </row>
    <row r="2302" spans="1:4" ht="15.75" x14ac:dyDescent="0.25">
      <c r="A2302" s="10" t="s">
        <v>2348</v>
      </c>
      <c r="B2302" s="3" t="s">
        <v>2391</v>
      </c>
      <c r="C2302" s="3" t="s">
        <v>5950</v>
      </c>
      <c r="D2302" s="10" t="s">
        <v>5951</v>
      </c>
    </row>
    <row r="2303" spans="1:4" ht="15.75" x14ac:dyDescent="0.25">
      <c r="A2303" s="10" t="s">
        <v>2349</v>
      </c>
      <c r="B2303" s="3" t="s">
        <v>2391</v>
      </c>
      <c r="C2303" s="3" t="s">
        <v>2412</v>
      </c>
      <c r="D2303" s="10" t="s">
        <v>2905</v>
      </c>
    </row>
    <row r="2304" spans="1:4" ht="15.75" x14ac:dyDescent="0.25">
      <c r="A2304" s="10" t="s">
        <v>2350</v>
      </c>
      <c r="B2304" s="3" t="s">
        <v>2388</v>
      </c>
      <c r="C2304" s="3" t="s">
        <v>5952</v>
      </c>
      <c r="D2304" s="10" t="s">
        <v>5953</v>
      </c>
    </row>
    <row r="2305" spans="1:4" ht="15.75" x14ac:dyDescent="0.25">
      <c r="A2305" s="10" t="s">
        <v>2351</v>
      </c>
      <c r="B2305" s="3" t="s">
        <v>2391</v>
      </c>
      <c r="C2305" s="3" t="s">
        <v>3230</v>
      </c>
      <c r="D2305" s="10" t="s">
        <v>5954</v>
      </c>
    </row>
    <row r="2306" spans="1:4" ht="15.75" x14ac:dyDescent="0.25">
      <c r="A2306" s="10" t="s">
        <v>2352</v>
      </c>
      <c r="B2306" s="3" t="s">
        <v>2391</v>
      </c>
      <c r="C2306" s="3" t="s">
        <v>2666</v>
      </c>
      <c r="D2306" s="10" t="s">
        <v>5955</v>
      </c>
    </row>
    <row r="2307" spans="1:4" ht="15.75" x14ac:dyDescent="0.25">
      <c r="A2307" s="10" t="s">
        <v>2353</v>
      </c>
      <c r="B2307" s="3" t="s">
        <v>2391</v>
      </c>
      <c r="C2307" s="3" t="s">
        <v>4271</v>
      </c>
      <c r="D2307" s="10" t="s">
        <v>5956</v>
      </c>
    </row>
    <row r="2308" spans="1:4" ht="15.75" x14ac:dyDescent="0.25">
      <c r="A2308" s="10" t="s">
        <v>2354</v>
      </c>
      <c r="B2308" s="3" t="s">
        <v>2388</v>
      </c>
      <c r="C2308" s="3" t="s">
        <v>2922</v>
      </c>
      <c r="D2308" s="10" t="s">
        <v>5957</v>
      </c>
    </row>
    <row r="2309" spans="1:4" ht="15.75" x14ac:dyDescent="0.25">
      <c r="A2309" s="10" t="s">
        <v>2355</v>
      </c>
      <c r="B2309" s="3" t="s">
        <v>2388</v>
      </c>
      <c r="C2309" s="3" t="s">
        <v>5172</v>
      </c>
      <c r="D2309" s="10" t="s">
        <v>5958</v>
      </c>
    </row>
    <row r="2310" spans="1:4" ht="15.75" x14ac:dyDescent="0.25">
      <c r="A2310" s="10" t="s">
        <v>2356</v>
      </c>
      <c r="B2310" s="3" t="s">
        <v>2388</v>
      </c>
      <c r="C2310" s="3" t="s">
        <v>5139</v>
      </c>
      <c r="D2310" s="10" t="s">
        <v>5310</v>
      </c>
    </row>
    <row r="2311" spans="1:4" ht="15.75" x14ac:dyDescent="0.25">
      <c r="A2311" s="10" t="s">
        <v>2357</v>
      </c>
      <c r="B2311" s="3" t="s">
        <v>2391</v>
      </c>
      <c r="C2311" s="3" t="s">
        <v>2688</v>
      </c>
      <c r="D2311" s="10" t="s">
        <v>2647</v>
      </c>
    </row>
    <row r="2312" spans="1:4" ht="15.75" x14ac:dyDescent="0.25">
      <c r="A2312" s="10" t="s">
        <v>2358</v>
      </c>
      <c r="B2312" s="3" t="s">
        <v>3263</v>
      </c>
      <c r="C2312" s="3" t="s">
        <v>3548</v>
      </c>
      <c r="D2312" s="10" t="s">
        <v>5959</v>
      </c>
    </row>
    <row r="2313" spans="1:4" ht="15.75" x14ac:dyDescent="0.25">
      <c r="A2313" s="10" t="s">
        <v>2359</v>
      </c>
      <c r="B2313" s="3" t="s">
        <v>2388</v>
      </c>
      <c r="C2313" s="3" t="s">
        <v>2500</v>
      </c>
      <c r="D2313" s="10" t="s">
        <v>5960</v>
      </c>
    </row>
    <row r="2314" spans="1:4" ht="15.75" x14ac:dyDescent="0.25">
      <c r="A2314" s="10" t="s">
        <v>2360</v>
      </c>
      <c r="B2314" s="3" t="s">
        <v>2391</v>
      </c>
      <c r="C2314" s="3" t="s">
        <v>2467</v>
      </c>
      <c r="D2314" s="10" t="s">
        <v>5961</v>
      </c>
    </row>
    <row r="2315" spans="1:4" ht="15.75" x14ac:dyDescent="0.25">
      <c r="A2315" s="10" t="s">
        <v>2361</v>
      </c>
      <c r="B2315" s="3" t="s">
        <v>2388</v>
      </c>
      <c r="C2315" s="3" t="s">
        <v>3123</v>
      </c>
      <c r="D2315" s="10" t="s">
        <v>5962</v>
      </c>
    </row>
    <row r="2316" spans="1:4" ht="15.75" x14ac:dyDescent="0.25">
      <c r="A2316" s="10" t="s">
        <v>2362</v>
      </c>
      <c r="B2316" s="3" t="s">
        <v>2388</v>
      </c>
      <c r="C2316" s="3" t="s">
        <v>5963</v>
      </c>
      <c r="D2316" s="10" t="s">
        <v>3888</v>
      </c>
    </row>
    <row r="2317" spans="1:4" ht="15.75" x14ac:dyDescent="0.25">
      <c r="A2317" s="10" t="s">
        <v>2363</v>
      </c>
      <c r="B2317" s="3" t="s">
        <v>2391</v>
      </c>
      <c r="C2317" s="3" t="s">
        <v>5964</v>
      </c>
      <c r="D2317" s="10" t="s">
        <v>2939</v>
      </c>
    </row>
    <row r="2318" spans="1:4" ht="15.75" x14ac:dyDescent="0.25">
      <c r="A2318" s="10" t="s">
        <v>2364</v>
      </c>
      <c r="B2318" s="3" t="s">
        <v>2391</v>
      </c>
      <c r="C2318" s="3" t="s">
        <v>3771</v>
      </c>
      <c r="D2318" s="10" t="s">
        <v>5965</v>
      </c>
    </row>
    <row r="2319" spans="1:4" ht="15.75" x14ac:dyDescent="0.25">
      <c r="A2319" s="10" t="s">
        <v>2365</v>
      </c>
      <c r="B2319" s="3" t="s">
        <v>2388</v>
      </c>
      <c r="C2319" s="3" t="s">
        <v>5966</v>
      </c>
      <c r="D2319" s="10" t="s">
        <v>5195</v>
      </c>
    </row>
    <row r="2320" spans="1:4" ht="15.75" x14ac:dyDescent="0.25">
      <c r="A2320" s="10" t="s">
        <v>2366</v>
      </c>
      <c r="B2320" s="3" t="s">
        <v>2391</v>
      </c>
      <c r="C2320" s="3" t="s">
        <v>5967</v>
      </c>
      <c r="D2320" s="10" t="s">
        <v>5968</v>
      </c>
    </row>
    <row r="2321" spans="1:4" ht="15.75" x14ac:dyDescent="0.25">
      <c r="A2321" s="10" t="s">
        <v>2367</v>
      </c>
      <c r="B2321" s="3" t="s">
        <v>2388</v>
      </c>
      <c r="C2321" s="3" t="s">
        <v>5969</v>
      </c>
      <c r="D2321" s="10" t="s">
        <v>5970</v>
      </c>
    </row>
    <row r="2322" spans="1:4" ht="15.75" x14ac:dyDescent="0.25">
      <c r="A2322" s="10" t="s">
        <v>2368</v>
      </c>
      <c r="B2322" s="3" t="s">
        <v>2391</v>
      </c>
      <c r="C2322" s="3" t="s">
        <v>2573</v>
      </c>
      <c r="D2322" s="10" t="s">
        <v>5971</v>
      </c>
    </row>
    <row r="2323" spans="1:4" ht="15.75" x14ac:dyDescent="0.25">
      <c r="A2323" s="10" t="s">
        <v>2369</v>
      </c>
      <c r="B2323" s="3" t="s">
        <v>2388</v>
      </c>
      <c r="C2323" s="3" t="s">
        <v>5972</v>
      </c>
      <c r="D2323" s="10" t="s">
        <v>5973</v>
      </c>
    </row>
    <row r="2324" spans="1:4" ht="15.75" x14ac:dyDescent="0.25">
      <c r="A2324" s="10" t="s">
        <v>2370</v>
      </c>
      <c r="B2324" s="3" t="s">
        <v>2391</v>
      </c>
      <c r="C2324" s="3" t="s">
        <v>2688</v>
      </c>
      <c r="D2324" s="10" t="s">
        <v>5974</v>
      </c>
    </row>
    <row r="2325" spans="1:4" ht="15.75" x14ac:dyDescent="0.25">
      <c r="A2325" s="10" t="s">
        <v>2371</v>
      </c>
      <c r="B2325" s="3" t="s">
        <v>2388</v>
      </c>
      <c r="C2325" s="3" t="s">
        <v>5975</v>
      </c>
      <c r="D2325" s="10" t="s">
        <v>5976</v>
      </c>
    </row>
    <row r="2326" spans="1:4" ht="15.75" x14ac:dyDescent="0.25">
      <c r="A2326" s="10" t="s">
        <v>2372</v>
      </c>
      <c r="B2326" s="3" t="s">
        <v>2391</v>
      </c>
      <c r="C2326" s="3" t="s">
        <v>5977</v>
      </c>
      <c r="D2326" s="10" t="s">
        <v>3709</v>
      </c>
    </row>
    <row r="2327" spans="1:4" ht="15.75" x14ac:dyDescent="0.25">
      <c r="A2327" s="10" t="s">
        <v>2373</v>
      </c>
      <c r="B2327" s="3" t="s">
        <v>2391</v>
      </c>
      <c r="C2327" s="3" t="s">
        <v>5978</v>
      </c>
      <c r="D2327" s="10" t="s">
        <v>5979</v>
      </c>
    </row>
    <row r="2328" spans="1:4" ht="15.75" x14ac:dyDescent="0.25">
      <c r="A2328" s="10" t="s">
        <v>2374</v>
      </c>
      <c r="B2328" s="3" t="s">
        <v>2388</v>
      </c>
      <c r="C2328" s="3" t="s">
        <v>4228</v>
      </c>
      <c r="D2328" s="10" t="s">
        <v>3031</v>
      </c>
    </row>
    <row r="2329" spans="1:4" ht="15.75" x14ac:dyDescent="0.25">
      <c r="A2329" s="10" t="s">
        <v>2375</v>
      </c>
      <c r="B2329" s="3" t="s">
        <v>2388</v>
      </c>
      <c r="C2329" s="3" t="s">
        <v>2434</v>
      </c>
      <c r="D2329" s="10" t="s">
        <v>5980</v>
      </c>
    </row>
    <row r="2330" spans="1:4" ht="15.75" x14ac:dyDescent="0.25">
      <c r="A2330" s="10" t="s">
        <v>2376</v>
      </c>
      <c r="B2330" s="3" t="s">
        <v>2388</v>
      </c>
      <c r="C2330" s="3" t="s">
        <v>5981</v>
      </c>
      <c r="D2330" s="10" t="s">
        <v>5982</v>
      </c>
    </row>
    <row r="2331" spans="1:4" ht="15.75" x14ac:dyDescent="0.25">
      <c r="A2331" s="10" t="s">
        <v>2377</v>
      </c>
      <c r="B2331" s="3" t="s">
        <v>2388</v>
      </c>
      <c r="C2331" s="3" t="s">
        <v>5983</v>
      </c>
      <c r="D2331" s="10" t="s">
        <v>5984</v>
      </c>
    </row>
    <row r="2332" spans="1:4" ht="15.75" x14ac:dyDescent="0.25">
      <c r="A2332" s="10" t="s">
        <v>2378</v>
      </c>
      <c r="B2332" s="3" t="s">
        <v>2391</v>
      </c>
      <c r="C2332" s="3" t="s">
        <v>3147</v>
      </c>
      <c r="D2332" s="10" t="s">
        <v>5985</v>
      </c>
    </row>
    <row r="2333" spans="1:4" ht="15.75" x14ac:dyDescent="0.25">
      <c r="A2333" s="10" t="s">
        <v>2379</v>
      </c>
      <c r="B2333" s="3" t="s">
        <v>2391</v>
      </c>
      <c r="C2333" s="3" t="s">
        <v>5986</v>
      </c>
      <c r="D2333" s="10" t="s">
        <v>5987</v>
      </c>
    </row>
    <row r="2334" spans="1:4" ht="15.75" x14ac:dyDescent="0.25">
      <c r="A2334" s="10" t="s">
        <v>2380</v>
      </c>
      <c r="B2334" s="3" t="s">
        <v>2388</v>
      </c>
      <c r="C2334" s="3" t="s">
        <v>5158</v>
      </c>
      <c r="D2334" s="10" t="s">
        <v>5988</v>
      </c>
    </row>
    <row r="2335" spans="1:4" ht="15.75" x14ac:dyDescent="0.25">
      <c r="A2335" s="10" t="s">
        <v>2381</v>
      </c>
      <c r="B2335" s="3" t="s">
        <v>2391</v>
      </c>
      <c r="C2335" s="3" t="s">
        <v>5989</v>
      </c>
      <c r="D2335" s="10" t="s">
        <v>5990</v>
      </c>
    </row>
    <row r="2336" spans="1:4" ht="15.75" x14ac:dyDescent="0.25">
      <c r="A2336" s="10" t="s">
        <v>2382</v>
      </c>
      <c r="B2336" s="3" t="s">
        <v>2391</v>
      </c>
      <c r="C2336" s="3" t="s">
        <v>5991</v>
      </c>
      <c r="D2336" s="10" t="s">
        <v>5992</v>
      </c>
    </row>
  </sheetData>
  <autoFilter ref="A1:D2336" xr:uid="{E2C3BD51-36F6-458B-B41C-273610427E9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63544-634E-4B9E-A9FD-DF2DF75FC154}">
  <dimension ref="A1:J2336"/>
  <sheetViews>
    <sheetView workbookViewId="0">
      <selection activeCell="F2" sqref="F2"/>
    </sheetView>
  </sheetViews>
  <sheetFormatPr defaultRowHeight="15" x14ac:dyDescent="0.25"/>
  <cols>
    <col min="1" max="1" width="12.42578125" bestFit="1" customWidth="1"/>
    <col min="2" max="2" width="7" bestFit="1" customWidth="1"/>
    <col min="3" max="3" width="14.28515625" bestFit="1" customWidth="1"/>
    <col min="4" max="4" width="7.140625" bestFit="1" customWidth="1"/>
    <col min="5" max="5" width="15.42578125" bestFit="1" customWidth="1"/>
    <col min="6" max="6" width="12.28515625" bestFit="1" customWidth="1"/>
    <col min="7" max="7" width="15.28515625" bestFit="1" customWidth="1"/>
    <col min="8" max="8" width="14.28515625" bestFit="1" customWidth="1"/>
    <col min="9" max="9" width="23.85546875" bestFit="1" customWidth="1"/>
    <col min="10" max="10" width="7.5703125" bestFit="1" customWidth="1"/>
  </cols>
  <sheetData>
    <row r="1" spans="1:10" x14ac:dyDescent="0.25">
      <c r="A1" s="1" t="s">
        <v>0</v>
      </c>
      <c r="B1" s="1" t="s">
        <v>1</v>
      </c>
      <c r="C1" s="1" t="s">
        <v>2</v>
      </c>
      <c r="D1" s="1" t="s">
        <v>3</v>
      </c>
      <c r="E1" s="1" t="s">
        <v>4</v>
      </c>
      <c r="F1" s="1" t="s">
        <v>5</v>
      </c>
      <c r="G1" s="1" t="s">
        <v>6</v>
      </c>
      <c r="H1" s="1" t="s">
        <v>7</v>
      </c>
      <c r="I1" s="1" t="s">
        <v>8</v>
      </c>
      <c r="J1" s="1" t="s">
        <v>5993</v>
      </c>
    </row>
    <row r="2" spans="1:10" x14ac:dyDescent="0.25">
      <c r="A2" s="3" t="s">
        <v>19</v>
      </c>
      <c r="B2" s="3">
        <v>47.41</v>
      </c>
      <c r="C2" s="3" t="s">
        <v>6036</v>
      </c>
      <c r="D2" s="3">
        <v>7.47</v>
      </c>
      <c r="E2" s="3" t="s">
        <v>6037</v>
      </c>
      <c r="F2" s="3" t="s">
        <v>20</v>
      </c>
      <c r="G2" s="3" t="s">
        <v>20</v>
      </c>
      <c r="H2" s="3" t="s">
        <v>20</v>
      </c>
      <c r="I2" s="3">
        <v>0</v>
      </c>
      <c r="J2" s="3" t="s">
        <v>21</v>
      </c>
    </row>
    <row r="3" spans="1:10" x14ac:dyDescent="0.25">
      <c r="A3" s="3" t="s">
        <v>27</v>
      </c>
      <c r="B3" s="3">
        <v>38.06</v>
      </c>
      <c r="C3" s="3" t="s">
        <v>6036</v>
      </c>
      <c r="D3" s="3">
        <v>10.79</v>
      </c>
      <c r="E3" s="3" t="s">
        <v>6037</v>
      </c>
      <c r="F3" s="3" t="s">
        <v>20</v>
      </c>
      <c r="G3" s="3" t="s">
        <v>20</v>
      </c>
      <c r="H3" s="3" t="s">
        <v>20</v>
      </c>
      <c r="I3" s="3">
        <v>0</v>
      </c>
      <c r="J3" s="3" t="s">
        <v>21</v>
      </c>
    </row>
    <row r="4" spans="1:10" x14ac:dyDescent="0.25">
      <c r="A4" s="3" t="s">
        <v>31</v>
      </c>
      <c r="B4" s="3">
        <v>48.2</v>
      </c>
      <c r="C4" s="3" t="s">
        <v>6036</v>
      </c>
      <c r="D4" s="3">
        <v>4.84</v>
      </c>
      <c r="E4" s="3" t="s">
        <v>6038</v>
      </c>
      <c r="F4" s="3" t="s">
        <v>20</v>
      </c>
      <c r="G4" s="3" t="s">
        <v>20</v>
      </c>
      <c r="H4" s="3" t="s">
        <v>20</v>
      </c>
      <c r="I4" s="3">
        <v>0</v>
      </c>
      <c r="J4" s="3" t="s">
        <v>21</v>
      </c>
    </row>
    <row r="5" spans="1:10" x14ac:dyDescent="0.25">
      <c r="A5" s="3" t="s">
        <v>35</v>
      </c>
      <c r="B5" s="3">
        <v>39.17</v>
      </c>
      <c r="C5" s="3" t="s">
        <v>6036</v>
      </c>
      <c r="D5" s="3">
        <v>4.1500000000000004</v>
      </c>
      <c r="E5" s="3" t="s">
        <v>6038</v>
      </c>
      <c r="F5" s="3" t="s">
        <v>20</v>
      </c>
      <c r="G5" s="3" t="s">
        <v>20</v>
      </c>
      <c r="H5" s="3" t="s">
        <v>20</v>
      </c>
      <c r="I5" s="3">
        <v>0</v>
      </c>
      <c r="J5" s="3" t="s">
        <v>20</v>
      </c>
    </row>
    <row r="6" spans="1:10" x14ac:dyDescent="0.25">
      <c r="A6" s="3" t="s">
        <v>38</v>
      </c>
      <c r="B6" s="3">
        <v>26.41</v>
      </c>
      <c r="C6" s="3" t="s">
        <v>6039</v>
      </c>
      <c r="D6" s="3">
        <v>5.99</v>
      </c>
      <c r="E6" s="3" t="s">
        <v>6040</v>
      </c>
      <c r="F6" s="3" t="s">
        <v>21</v>
      </c>
      <c r="G6" s="3" t="s">
        <v>20</v>
      </c>
      <c r="H6" s="3" t="s">
        <v>21</v>
      </c>
      <c r="I6" s="3">
        <v>1</v>
      </c>
      <c r="J6" s="3" t="s">
        <v>20</v>
      </c>
    </row>
    <row r="7" spans="1:10" x14ac:dyDescent="0.25">
      <c r="A7" s="3" t="s">
        <v>41</v>
      </c>
      <c r="B7" s="3">
        <v>30.63</v>
      </c>
      <c r="C7" s="3" t="s">
        <v>6036</v>
      </c>
      <c r="D7" s="3">
        <v>5.8</v>
      </c>
      <c r="E7" s="3" t="s">
        <v>6040</v>
      </c>
      <c r="F7" s="3" t="s">
        <v>21</v>
      </c>
      <c r="G7" s="3" t="s">
        <v>20</v>
      </c>
      <c r="H7" s="3" t="s">
        <v>20</v>
      </c>
      <c r="I7" s="3">
        <v>0</v>
      </c>
      <c r="J7" s="3" t="s">
        <v>20</v>
      </c>
    </row>
    <row r="8" spans="1:10" x14ac:dyDescent="0.25">
      <c r="A8" s="3" t="s">
        <v>44</v>
      </c>
      <c r="B8" s="3">
        <v>31.73</v>
      </c>
      <c r="C8" s="3" t="s">
        <v>6036</v>
      </c>
      <c r="D8" s="3">
        <v>7.32</v>
      </c>
      <c r="E8" s="3" t="s">
        <v>6037</v>
      </c>
      <c r="F8" s="3" t="s">
        <v>21</v>
      </c>
      <c r="G8" s="3" t="s">
        <v>20</v>
      </c>
      <c r="H8" s="3" t="s">
        <v>20</v>
      </c>
      <c r="I8" s="3">
        <v>2</v>
      </c>
      <c r="J8" s="3" t="s">
        <v>20</v>
      </c>
    </row>
    <row r="9" spans="1:10" x14ac:dyDescent="0.25">
      <c r="A9" s="3" t="s">
        <v>46</v>
      </c>
      <c r="B9" s="3">
        <v>30.7</v>
      </c>
      <c r="C9" s="3" t="s">
        <v>6036</v>
      </c>
      <c r="D9" s="3">
        <v>5.16</v>
      </c>
      <c r="E9" s="3" t="s">
        <v>6038</v>
      </c>
      <c r="F9" s="3" t="s">
        <v>20</v>
      </c>
      <c r="G9" s="3" t="s">
        <v>20</v>
      </c>
      <c r="H9" s="3" t="s">
        <v>20</v>
      </c>
      <c r="I9" s="3">
        <v>2</v>
      </c>
      <c r="J9" s="3" t="s">
        <v>20</v>
      </c>
    </row>
    <row r="10" spans="1:10" x14ac:dyDescent="0.25">
      <c r="A10" s="3" t="s">
        <v>50</v>
      </c>
      <c r="B10" s="3">
        <v>25.934999999999999</v>
      </c>
      <c r="C10" s="3" t="s">
        <v>6039</v>
      </c>
      <c r="D10" s="3">
        <v>5.96</v>
      </c>
      <c r="E10" s="3" t="s">
        <v>6040</v>
      </c>
      <c r="F10" s="3" t="s">
        <v>21</v>
      </c>
      <c r="G10" s="3" t="s">
        <v>20</v>
      </c>
      <c r="H10" s="3" t="s">
        <v>20</v>
      </c>
      <c r="I10" s="3">
        <v>2</v>
      </c>
      <c r="J10" s="3" t="s">
        <v>20</v>
      </c>
    </row>
    <row r="11" spans="1:10" x14ac:dyDescent="0.25">
      <c r="A11" s="3" t="s">
        <v>52</v>
      </c>
      <c r="B11" s="3">
        <v>35.9</v>
      </c>
      <c r="C11" s="3" t="s">
        <v>6036</v>
      </c>
      <c r="D11" s="3">
        <v>4.8499999999999996</v>
      </c>
      <c r="E11" s="3" t="s">
        <v>6038</v>
      </c>
      <c r="F11" s="3" t="s">
        <v>21</v>
      </c>
      <c r="G11" s="3" t="s">
        <v>20</v>
      </c>
      <c r="H11" s="3" t="s">
        <v>21</v>
      </c>
      <c r="I11" s="3">
        <v>1</v>
      </c>
      <c r="J11" s="3" t="s">
        <v>20</v>
      </c>
    </row>
    <row r="12" spans="1:10" x14ac:dyDescent="0.25">
      <c r="A12" s="3" t="s">
        <v>55</v>
      </c>
      <c r="B12" s="3">
        <v>26.7</v>
      </c>
      <c r="C12" s="3" t="s">
        <v>6039</v>
      </c>
      <c r="D12" s="3">
        <v>5.09</v>
      </c>
      <c r="E12" s="3" t="s">
        <v>6038</v>
      </c>
      <c r="F12" s="3" t="s">
        <v>21</v>
      </c>
      <c r="G12" s="3" t="s">
        <v>20</v>
      </c>
      <c r="H12" s="3" t="s">
        <v>21</v>
      </c>
      <c r="I12" s="3">
        <v>1</v>
      </c>
      <c r="J12" s="3" t="s">
        <v>20</v>
      </c>
    </row>
    <row r="13" spans="1:10" x14ac:dyDescent="0.25">
      <c r="A13" s="3" t="s">
        <v>58</v>
      </c>
      <c r="B13" s="3">
        <v>33.71</v>
      </c>
      <c r="C13" s="3" t="s">
        <v>6036</v>
      </c>
      <c r="D13" s="3">
        <v>4.9400000000000004</v>
      </c>
      <c r="E13" s="3" t="s">
        <v>6038</v>
      </c>
      <c r="F13" s="3" t="s">
        <v>20</v>
      </c>
      <c r="G13" s="3" t="s">
        <v>20</v>
      </c>
      <c r="H13" s="3" t="s">
        <v>20</v>
      </c>
      <c r="I13" s="3">
        <v>0</v>
      </c>
      <c r="J13" s="3" t="s">
        <v>20</v>
      </c>
    </row>
    <row r="14" spans="1:10" x14ac:dyDescent="0.25">
      <c r="A14" s="3" t="s">
        <v>60</v>
      </c>
      <c r="B14" s="3">
        <v>41.91</v>
      </c>
      <c r="C14" s="3" t="s">
        <v>6036</v>
      </c>
      <c r="D14" s="3">
        <v>4.92</v>
      </c>
      <c r="E14" s="3" t="s">
        <v>6038</v>
      </c>
      <c r="F14" s="3" t="s">
        <v>21</v>
      </c>
      <c r="G14" s="3" t="s">
        <v>20</v>
      </c>
      <c r="H14" s="3" t="s">
        <v>20</v>
      </c>
      <c r="I14" s="3">
        <v>2</v>
      </c>
      <c r="J14" s="3" t="s">
        <v>20</v>
      </c>
    </row>
    <row r="15" spans="1:10" x14ac:dyDescent="0.25">
      <c r="A15" s="3" t="s">
        <v>63</v>
      </c>
      <c r="B15" s="3">
        <v>35.75</v>
      </c>
      <c r="C15" s="3" t="s">
        <v>6036</v>
      </c>
      <c r="D15" s="3">
        <v>8</v>
      </c>
      <c r="E15" s="3" t="s">
        <v>6037</v>
      </c>
      <c r="F15" s="3" t="s">
        <v>21</v>
      </c>
      <c r="G15" s="3" t="s">
        <v>20</v>
      </c>
      <c r="H15" s="3" t="s">
        <v>20</v>
      </c>
      <c r="I15" s="3">
        <v>0</v>
      </c>
      <c r="J15" s="3" t="s">
        <v>21</v>
      </c>
    </row>
    <row r="16" spans="1:10" x14ac:dyDescent="0.25">
      <c r="A16" s="3" t="s">
        <v>65</v>
      </c>
      <c r="B16" s="3">
        <v>39.82</v>
      </c>
      <c r="C16" s="3" t="s">
        <v>6036</v>
      </c>
      <c r="D16" s="3">
        <v>6.05</v>
      </c>
      <c r="E16" s="3" t="s">
        <v>6040</v>
      </c>
      <c r="F16" s="3" t="s">
        <v>21</v>
      </c>
      <c r="G16" s="3" t="s">
        <v>20</v>
      </c>
      <c r="H16" s="3" t="s">
        <v>20</v>
      </c>
      <c r="I16" s="3">
        <v>2</v>
      </c>
      <c r="J16" s="3" t="s">
        <v>20</v>
      </c>
    </row>
    <row r="17" spans="1:10" x14ac:dyDescent="0.25">
      <c r="A17" s="3" t="s">
        <v>67</v>
      </c>
      <c r="B17" s="3">
        <v>28.12</v>
      </c>
      <c r="C17" s="3" t="s">
        <v>6039</v>
      </c>
      <c r="D17" s="3">
        <v>4.67</v>
      </c>
      <c r="E17" s="3" t="s">
        <v>6038</v>
      </c>
      <c r="F17" s="3" t="s">
        <v>20</v>
      </c>
      <c r="G17" s="3" t="s">
        <v>20</v>
      </c>
      <c r="H17" s="3" t="s">
        <v>20</v>
      </c>
      <c r="I17" s="3">
        <v>2</v>
      </c>
      <c r="J17" s="3" t="s">
        <v>20</v>
      </c>
    </row>
    <row r="18" spans="1:10" x14ac:dyDescent="0.25">
      <c r="A18" s="3" t="s">
        <v>69</v>
      </c>
      <c r="B18" s="3">
        <v>26.98</v>
      </c>
      <c r="C18" s="3" t="s">
        <v>6039</v>
      </c>
      <c r="D18" s="3">
        <v>9.81</v>
      </c>
      <c r="E18" s="3" t="s">
        <v>6037</v>
      </c>
      <c r="F18" s="3" t="s">
        <v>21</v>
      </c>
      <c r="G18" s="3" t="s">
        <v>20</v>
      </c>
      <c r="H18" s="3" t="s">
        <v>20</v>
      </c>
      <c r="I18" s="3">
        <v>0</v>
      </c>
      <c r="J18" s="3" t="s">
        <v>20</v>
      </c>
    </row>
    <row r="19" spans="1:10" x14ac:dyDescent="0.25">
      <c r="A19" s="3" t="s">
        <v>71</v>
      </c>
      <c r="B19" s="3">
        <v>27.2</v>
      </c>
      <c r="C19" s="3" t="s">
        <v>6039</v>
      </c>
      <c r="D19" s="3">
        <v>6.06</v>
      </c>
      <c r="E19" s="3" t="s">
        <v>6040</v>
      </c>
      <c r="F19" s="3" t="s">
        <v>21</v>
      </c>
      <c r="G19" s="3" t="s">
        <v>20</v>
      </c>
      <c r="H19" s="3" t="s">
        <v>20</v>
      </c>
      <c r="I19" s="3">
        <v>2</v>
      </c>
      <c r="J19" s="3" t="s">
        <v>20</v>
      </c>
    </row>
    <row r="20" spans="1:10" x14ac:dyDescent="0.25">
      <c r="A20" s="3" t="s">
        <v>73</v>
      </c>
      <c r="B20" s="3">
        <v>25.3</v>
      </c>
      <c r="C20" s="3" t="s">
        <v>6039</v>
      </c>
      <c r="D20" s="3">
        <v>5.19</v>
      </c>
      <c r="E20" s="3" t="s">
        <v>6038</v>
      </c>
      <c r="F20" s="3" t="s">
        <v>21</v>
      </c>
      <c r="G20" s="3" t="s">
        <v>20</v>
      </c>
      <c r="H20" s="3" t="s">
        <v>20</v>
      </c>
      <c r="I20" s="3">
        <v>2</v>
      </c>
      <c r="J20" s="3" t="s">
        <v>20</v>
      </c>
    </row>
    <row r="21" spans="1:10" x14ac:dyDescent="0.25">
      <c r="A21" s="3" t="s">
        <v>75</v>
      </c>
      <c r="B21" s="3">
        <v>30.25</v>
      </c>
      <c r="C21" s="3" t="s">
        <v>6036</v>
      </c>
      <c r="D21" s="3">
        <v>10.16</v>
      </c>
      <c r="E21" s="3" t="s">
        <v>6037</v>
      </c>
      <c r="F21" s="3" t="s">
        <v>20</v>
      </c>
      <c r="G21" s="3" t="s">
        <v>20</v>
      </c>
      <c r="H21" s="3" t="s">
        <v>20</v>
      </c>
      <c r="I21" s="3">
        <v>0</v>
      </c>
      <c r="J21" s="3" t="s">
        <v>20</v>
      </c>
    </row>
    <row r="22" spans="1:10" x14ac:dyDescent="0.25">
      <c r="A22" s="3" t="s">
        <v>77</v>
      </c>
      <c r="B22" s="3">
        <v>54</v>
      </c>
      <c r="C22" s="3" t="s">
        <v>6036</v>
      </c>
      <c r="D22" s="3">
        <v>4.68</v>
      </c>
      <c r="E22" s="3" t="s">
        <v>6038</v>
      </c>
      <c r="F22" s="3" t="s">
        <v>21</v>
      </c>
      <c r="G22" s="3" t="s">
        <v>117</v>
      </c>
      <c r="H22" s="3" t="s">
        <v>20</v>
      </c>
      <c r="I22" s="3">
        <v>2</v>
      </c>
      <c r="J22" s="3" t="s">
        <v>20</v>
      </c>
    </row>
    <row r="23" spans="1:10" x14ac:dyDescent="0.25">
      <c r="A23" s="3" t="s">
        <v>79</v>
      </c>
      <c r="B23" s="3">
        <v>51.86</v>
      </c>
      <c r="C23" s="3" t="s">
        <v>6036</v>
      </c>
      <c r="D23" s="3">
        <v>5.32</v>
      </c>
      <c r="E23" s="3" t="s">
        <v>6038</v>
      </c>
      <c r="F23" s="3" t="s">
        <v>21</v>
      </c>
      <c r="G23" s="3" t="s">
        <v>20</v>
      </c>
      <c r="H23" s="3" t="s">
        <v>20</v>
      </c>
      <c r="I23" s="3">
        <v>0</v>
      </c>
      <c r="J23" s="3" t="s">
        <v>20</v>
      </c>
    </row>
    <row r="24" spans="1:10" x14ac:dyDescent="0.25">
      <c r="A24" s="3" t="s">
        <v>81</v>
      </c>
      <c r="B24" s="3">
        <v>31.39</v>
      </c>
      <c r="C24" s="3" t="s">
        <v>6036</v>
      </c>
      <c r="D24" s="3">
        <v>6.99</v>
      </c>
      <c r="E24" s="3" t="s">
        <v>6037</v>
      </c>
      <c r="F24" s="3" t="s">
        <v>20</v>
      </c>
      <c r="G24" s="3" t="s">
        <v>20</v>
      </c>
      <c r="H24" s="3" t="s">
        <v>20</v>
      </c>
      <c r="I24" s="3">
        <v>0</v>
      </c>
      <c r="J24" s="3" t="s">
        <v>20</v>
      </c>
    </row>
    <row r="25" spans="1:10" x14ac:dyDescent="0.25">
      <c r="A25" s="3" t="s">
        <v>83</v>
      </c>
      <c r="B25" s="3">
        <v>39.97</v>
      </c>
      <c r="C25" s="3" t="s">
        <v>6036</v>
      </c>
      <c r="D25" s="3">
        <v>5.55</v>
      </c>
      <c r="E25" s="3" t="s">
        <v>6038</v>
      </c>
      <c r="F25" s="3" t="s">
        <v>20</v>
      </c>
      <c r="G25" s="3" t="s">
        <v>20</v>
      </c>
      <c r="H25" s="3" t="s">
        <v>20</v>
      </c>
      <c r="I25" s="3">
        <v>0</v>
      </c>
      <c r="J25" s="3" t="s">
        <v>20</v>
      </c>
    </row>
    <row r="26" spans="1:10" x14ac:dyDescent="0.25">
      <c r="A26" s="3" t="s">
        <v>85</v>
      </c>
      <c r="B26" s="3">
        <v>53.81</v>
      </c>
      <c r="C26" s="3" t="s">
        <v>6036</v>
      </c>
      <c r="D26" s="3">
        <v>8.77</v>
      </c>
      <c r="E26" s="3" t="s">
        <v>6037</v>
      </c>
      <c r="F26" s="3" t="s">
        <v>21</v>
      </c>
      <c r="G26" s="3" t="s">
        <v>20</v>
      </c>
      <c r="H26" s="3" t="s">
        <v>20</v>
      </c>
      <c r="I26" s="3">
        <v>0</v>
      </c>
      <c r="J26" s="3" t="s">
        <v>21</v>
      </c>
    </row>
    <row r="27" spans="1:10" x14ac:dyDescent="0.25">
      <c r="A27" s="3" t="s">
        <v>87</v>
      </c>
      <c r="B27" s="3">
        <v>41.23</v>
      </c>
      <c r="C27" s="3" t="s">
        <v>6036</v>
      </c>
      <c r="D27" s="3">
        <v>6.94</v>
      </c>
      <c r="E27" s="3" t="s">
        <v>6037</v>
      </c>
      <c r="F27" s="3" t="s">
        <v>20</v>
      </c>
      <c r="G27" s="3" t="s">
        <v>20</v>
      </c>
      <c r="H27" s="3" t="s">
        <v>20</v>
      </c>
      <c r="I27" s="3">
        <v>0</v>
      </c>
      <c r="J27" s="3" t="s">
        <v>20</v>
      </c>
    </row>
    <row r="28" spans="1:10" x14ac:dyDescent="0.25">
      <c r="A28" s="3" t="s">
        <v>89</v>
      </c>
      <c r="B28" s="3">
        <v>49.45</v>
      </c>
      <c r="C28" s="3" t="s">
        <v>6036</v>
      </c>
      <c r="D28" s="3">
        <v>4.2</v>
      </c>
      <c r="E28" s="3" t="s">
        <v>6038</v>
      </c>
      <c r="F28" s="3" t="s">
        <v>21</v>
      </c>
      <c r="G28" s="3" t="s">
        <v>20</v>
      </c>
      <c r="H28" s="3" t="s">
        <v>20</v>
      </c>
      <c r="I28" s="3">
        <v>0</v>
      </c>
      <c r="J28" s="3" t="s">
        <v>20</v>
      </c>
    </row>
    <row r="29" spans="1:10" x14ac:dyDescent="0.25">
      <c r="A29" s="3" t="s">
        <v>91</v>
      </c>
      <c r="B29" s="3">
        <v>41.04</v>
      </c>
      <c r="C29" s="3" t="s">
        <v>6036</v>
      </c>
      <c r="D29" s="3">
        <v>5.59</v>
      </c>
      <c r="E29" s="3" t="s">
        <v>6038</v>
      </c>
      <c r="F29" s="3" t="s">
        <v>20</v>
      </c>
      <c r="G29" s="3" t="s">
        <v>20</v>
      </c>
      <c r="H29" s="3" t="s">
        <v>20</v>
      </c>
      <c r="I29" s="3">
        <v>0</v>
      </c>
      <c r="J29" s="3" t="s">
        <v>20</v>
      </c>
    </row>
    <row r="30" spans="1:10" x14ac:dyDescent="0.25">
      <c r="A30" s="3" t="s">
        <v>93</v>
      </c>
      <c r="B30" s="3">
        <v>27.93</v>
      </c>
      <c r="C30" s="3" t="s">
        <v>6039</v>
      </c>
      <c r="D30" s="3">
        <v>9.9600000000000009</v>
      </c>
      <c r="E30" s="3" t="s">
        <v>6037</v>
      </c>
      <c r="F30" s="3" t="s">
        <v>20</v>
      </c>
      <c r="G30" s="3" t="s">
        <v>20</v>
      </c>
      <c r="H30" s="3" t="s">
        <v>20</v>
      </c>
      <c r="I30" s="3">
        <v>0</v>
      </c>
      <c r="J30" s="3" t="s">
        <v>20</v>
      </c>
    </row>
    <row r="31" spans="1:10" x14ac:dyDescent="0.25">
      <c r="A31" s="3" t="s">
        <v>95</v>
      </c>
      <c r="B31" s="3">
        <v>21.01</v>
      </c>
      <c r="C31" s="3" t="s">
        <v>6041</v>
      </c>
      <c r="D31" s="3">
        <v>7.37</v>
      </c>
      <c r="E31" s="3" t="s">
        <v>6037</v>
      </c>
      <c r="F31" s="3" t="s">
        <v>20</v>
      </c>
      <c r="G31" s="3" t="s">
        <v>20</v>
      </c>
      <c r="H31" s="3" t="s">
        <v>20</v>
      </c>
      <c r="I31" s="3">
        <v>0</v>
      </c>
      <c r="J31" s="3" t="s">
        <v>20</v>
      </c>
    </row>
    <row r="32" spans="1:10" x14ac:dyDescent="0.25">
      <c r="A32" s="3" t="s">
        <v>97</v>
      </c>
      <c r="B32" s="3">
        <v>52.37</v>
      </c>
      <c r="C32" s="3" t="s">
        <v>6036</v>
      </c>
      <c r="D32" s="3">
        <v>5.0599999999999996</v>
      </c>
      <c r="E32" s="3" t="s">
        <v>6038</v>
      </c>
      <c r="F32" s="3" t="s">
        <v>21</v>
      </c>
      <c r="G32" s="3" t="s">
        <v>117</v>
      </c>
      <c r="H32" s="3" t="s">
        <v>20</v>
      </c>
      <c r="I32" s="3">
        <v>2</v>
      </c>
      <c r="J32" s="3" t="s">
        <v>20</v>
      </c>
    </row>
    <row r="33" spans="1:10" x14ac:dyDescent="0.25">
      <c r="A33" s="3" t="s">
        <v>99</v>
      </c>
      <c r="B33" s="3">
        <v>40.369999999999997</v>
      </c>
      <c r="C33" s="3" t="s">
        <v>6036</v>
      </c>
      <c r="D33" s="3">
        <v>8.2100000000000009</v>
      </c>
      <c r="E33" s="3" t="s">
        <v>6037</v>
      </c>
      <c r="F33" s="3" t="s">
        <v>20</v>
      </c>
      <c r="G33" s="3" t="s">
        <v>20</v>
      </c>
      <c r="H33" s="3" t="s">
        <v>20</v>
      </c>
      <c r="I33" s="3">
        <v>0</v>
      </c>
      <c r="J33" s="3" t="s">
        <v>20</v>
      </c>
    </row>
    <row r="34" spans="1:10" x14ac:dyDescent="0.25">
      <c r="A34" s="3" t="s">
        <v>101</v>
      </c>
      <c r="B34" s="3">
        <v>41.47</v>
      </c>
      <c r="C34" s="3" t="s">
        <v>6036</v>
      </c>
      <c r="D34" s="3">
        <v>10.34</v>
      </c>
      <c r="E34" s="3" t="s">
        <v>6037</v>
      </c>
      <c r="F34" s="3" t="s">
        <v>20</v>
      </c>
      <c r="G34" s="3" t="s">
        <v>20</v>
      </c>
      <c r="H34" s="3" t="s">
        <v>20</v>
      </c>
      <c r="I34" s="3">
        <v>2</v>
      </c>
      <c r="J34" s="3" t="s">
        <v>20</v>
      </c>
    </row>
    <row r="35" spans="1:10" x14ac:dyDescent="0.25">
      <c r="A35" s="3" t="s">
        <v>103</v>
      </c>
      <c r="B35" s="3">
        <v>33.725000000000001</v>
      </c>
      <c r="C35" s="3" t="s">
        <v>6036</v>
      </c>
      <c r="D35" s="3">
        <v>5.51</v>
      </c>
      <c r="E35" s="3" t="s">
        <v>6038</v>
      </c>
      <c r="F35" s="3" t="s">
        <v>21</v>
      </c>
      <c r="G35" s="3" t="s">
        <v>20</v>
      </c>
      <c r="H35" s="3" t="s">
        <v>20</v>
      </c>
      <c r="I35" s="3">
        <v>2</v>
      </c>
      <c r="J35" s="3" t="s">
        <v>20</v>
      </c>
    </row>
    <row r="36" spans="1:10" x14ac:dyDescent="0.25">
      <c r="A36" s="3" t="s">
        <v>105</v>
      </c>
      <c r="B36" s="3">
        <v>28.1</v>
      </c>
      <c r="C36" s="3" t="s">
        <v>6039</v>
      </c>
      <c r="D36" s="3">
        <v>11.2</v>
      </c>
      <c r="E36" s="3" t="s">
        <v>6037</v>
      </c>
      <c r="F36" s="3" t="s">
        <v>20</v>
      </c>
      <c r="G36" s="3" t="s">
        <v>20</v>
      </c>
      <c r="H36" s="3" t="s">
        <v>20</v>
      </c>
      <c r="I36" s="3">
        <v>0</v>
      </c>
      <c r="J36" s="3" t="s">
        <v>20</v>
      </c>
    </row>
    <row r="37" spans="1:10" x14ac:dyDescent="0.25">
      <c r="A37" s="3" t="s">
        <v>107</v>
      </c>
      <c r="B37" s="3">
        <v>49.48</v>
      </c>
      <c r="C37" s="3" t="s">
        <v>6036</v>
      </c>
      <c r="D37" s="3">
        <v>4.96</v>
      </c>
      <c r="E37" s="3" t="s">
        <v>6038</v>
      </c>
      <c r="F37" s="3" t="s">
        <v>20</v>
      </c>
      <c r="G37" s="3" t="s">
        <v>20</v>
      </c>
      <c r="H37" s="3" t="s">
        <v>21</v>
      </c>
      <c r="I37" s="3">
        <v>1</v>
      </c>
      <c r="J37" s="3" t="s">
        <v>21</v>
      </c>
    </row>
    <row r="38" spans="1:10" x14ac:dyDescent="0.25">
      <c r="A38" s="3" t="s">
        <v>109</v>
      </c>
      <c r="B38" s="3">
        <v>37.43</v>
      </c>
      <c r="C38" s="3" t="s">
        <v>6036</v>
      </c>
      <c r="D38" s="3">
        <v>4.3499999999999996</v>
      </c>
      <c r="E38" s="3" t="s">
        <v>6038</v>
      </c>
      <c r="F38" s="3" t="s">
        <v>21</v>
      </c>
      <c r="G38" s="3" t="s">
        <v>20</v>
      </c>
      <c r="H38" s="3" t="s">
        <v>21</v>
      </c>
      <c r="I38" s="3">
        <v>1</v>
      </c>
      <c r="J38" s="3" t="s">
        <v>20</v>
      </c>
    </row>
    <row r="39" spans="1:10" x14ac:dyDescent="0.25">
      <c r="A39" s="3" t="s">
        <v>111</v>
      </c>
      <c r="B39" s="3">
        <v>23.7</v>
      </c>
      <c r="C39" s="3" t="s">
        <v>6041</v>
      </c>
      <c r="D39" s="3">
        <v>10.45</v>
      </c>
      <c r="E39" s="3" t="s">
        <v>6037</v>
      </c>
      <c r="F39" s="3" t="s">
        <v>20</v>
      </c>
      <c r="G39" s="3" t="s">
        <v>20</v>
      </c>
      <c r="H39" s="3" t="s">
        <v>20</v>
      </c>
      <c r="I39" s="3">
        <v>0</v>
      </c>
      <c r="J39" s="3" t="s">
        <v>20</v>
      </c>
    </row>
    <row r="40" spans="1:10" x14ac:dyDescent="0.25">
      <c r="A40" s="3" t="s">
        <v>113</v>
      </c>
      <c r="B40" s="3">
        <v>24.795000000000002</v>
      </c>
      <c r="C40" s="3" t="s">
        <v>6041</v>
      </c>
      <c r="D40" s="3">
        <v>4.07</v>
      </c>
      <c r="E40" s="3" t="s">
        <v>6038</v>
      </c>
      <c r="F40" s="3" t="s">
        <v>21</v>
      </c>
      <c r="G40" s="3" t="s">
        <v>20</v>
      </c>
      <c r="H40" s="3" t="s">
        <v>21</v>
      </c>
      <c r="I40" s="3">
        <v>1</v>
      </c>
      <c r="J40" s="3" t="s">
        <v>20</v>
      </c>
    </row>
    <row r="41" spans="1:10" x14ac:dyDescent="0.25">
      <c r="A41" s="3" t="s">
        <v>115</v>
      </c>
      <c r="B41" s="3">
        <v>31.9</v>
      </c>
      <c r="C41" s="3" t="s">
        <v>6036</v>
      </c>
      <c r="D41" s="3">
        <v>8.34</v>
      </c>
      <c r="E41" s="3" t="s">
        <v>6037</v>
      </c>
      <c r="F41" s="3" t="s">
        <v>20</v>
      </c>
      <c r="G41" s="3" t="s">
        <v>20</v>
      </c>
      <c r="H41" s="3" t="s">
        <v>20</v>
      </c>
      <c r="I41" s="3">
        <v>0</v>
      </c>
      <c r="J41" s="3" t="s">
        <v>20</v>
      </c>
    </row>
    <row r="42" spans="1:10" x14ac:dyDescent="0.25">
      <c r="A42" s="3" t="s">
        <v>118</v>
      </c>
      <c r="B42" s="3">
        <v>32.68</v>
      </c>
      <c r="C42" s="3" t="s">
        <v>6036</v>
      </c>
      <c r="D42" s="3">
        <v>7.41</v>
      </c>
      <c r="E42" s="3" t="s">
        <v>6037</v>
      </c>
      <c r="F42" s="3" t="s">
        <v>20</v>
      </c>
      <c r="G42" s="3" t="s">
        <v>20</v>
      </c>
      <c r="H42" s="3" t="s">
        <v>20</v>
      </c>
      <c r="I42" s="3">
        <v>0</v>
      </c>
      <c r="J42" s="3" t="s">
        <v>20</v>
      </c>
    </row>
    <row r="43" spans="1:10" x14ac:dyDescent="0.25">
      <c r="A43" s="3" t="s">
        <v>121</v>
      </c>
      <c r="B43" s="3">
        <v>47.13</v>
      </c>
      <c r="C43" s="3" t="s">
        <v>6036</v>
      </c>
      <c r="D43" s="3">
        <v>4.3099999999999996</v>
      </c>
      <c r="E43" s="3" t="s">
        <v>6038</v>
      </c>
      <c r="F43" s="3" t="s">
        <v>20</v>
      </c>
      <c r="G43" s="3" t="s">
        <v>20</v>
      </c>
      <c r="H43" s="3" t="s">
        <v>20</v>
      </c>
      <c r="I43" s="3">
        <v>0</v>
      </c>
      <c r="J43" s="3" t="s">
        <v>20</v>
      </c>
    </row>
    <row r="44" spans="1:10" x14ac:dyDescent="0.25">
      <c r="A44" s="3" t="s">
        <v>123</v>
      </c>
      <c r="B44" s="3">
        <v>36.67</v>
      </c>
      <c r="C44" s="3" t="s">
        <v>6036</v>
      </c>
      <c r="D44" s="3">
        <v>10.83</v>
      </c>
      <c r="E44" s="3" t="s">
        <v>6037</v>
      </c>
      <c r="F44" s="3" t="s">
        <v>20</v>
      </c>
      <c r="G44" s="3" t="s">
        <v>20</v>
      </c>
      <c r="H44" s="3" t="s">
        <v>20</v>
      </c>
      <c r="I44" s="3">
        <v>0</v>
      </c>
      <c r="J44" s="3" t="s">
        <v>20</v>
      </c>
    </row>
    <row r="45" spans="1:10" x14ac:dyDescent="0.25">
      <c r="A45" s="3" t="s">
        <v>125</v>
      </c>
      <c r="B45" s="3">
        <v>33.630000000000003</v>
      </c>
      <c r="C45" s="3" t="s">
        <v>6036</v>
      </c>
      <c r="D45" s="3">
        <v>11.31</v>
      </c>
      <c r="E45" s="3" t="s">
        <v>6037</v>
      </c>
      <c r="F45" s="3" t="s">
        <v>20</v>
      </c>
      <c r="G45" s="3" t="s">
        <v>20</v>
      </c>
      <c r="H45" s="3" t="s">
        <v>20</v>
      </c>
      <c r="I45" s="3">
        <v>0</v>
      </c>
      <c r="J45" s="3" t="s">
        <v>20</v>
      </c>
    </row>
    <row r="46" spans="1:10" x14ac:dyDescent="0.25">
      <c r="A46" s="3" t="s">
        <v>127</v>
      </c>
      <c r="B46" s="3">
        <v>32.67</v>
      </c>
      <c r="C46" s="3" t="s">
        <v>6036</v>
      </c>
      <c r="D46" s="3">
        <v>11.81</v>
      </c>
      <c r="E46" s="3" t="s">
        <v>6037</v>
      </c>
      <c r="F46" s="3" t="s">
        <v>21</v>
      </c>
      <c r="G46" s="3" t="s">
        <v>20</v>
      </c>
      <c r="H46" s="3" t="s">
        <v>20</v>
      </c>
      <c r="I46" s="3">
        <v>0</v>
      </c>
      <c r="J46" s="3" t="s">
        <v>20</v>
      </c>
    </row>
    <row r="47" spans="1:10" x14ac:dyDescent="0.25">
      <c r="A47" s="3" t="s">
        <v>129</v>
      </c>
      <c r="B47" s="3">
        <v>33.299999999999997</v>
      </c>
      <c r="C47" s="3" t="s">
        <v>6036</v>
      </c>
      <c r="D47" s="3">
        <v>8.26</v>
      </c>
      <c r="E47" s="3" t="s">
        <v>6037</v>
      </c>
      <c r="F47" s="3" t="s">
        <v>21</v>
      </c>
      <c r="G47" s="3" t="s">
        <v>20</v>
      </c>
      <c r="H47" s="3" t="s">
        <v>20</v>
      </c>
      <c r="I47" s="3">
        <v>2</v>
      </c>
      <c r="J47" s="3" t="s">
        <v>20</v>
      </c>
    </row>
    <row r="48" spans="1:10" x14ac:dyDescent="0.25">
      <c r="A48" s="3" t="s">
        <v>131</v>
      </c>
      <c r="B48" s="3">
        <v>34.1</v>
      </c>
      <c r="C48" s="3" t="s">
        <v>6036</v>
      </c>
      <c r="D48" s="3">
        <v>4.43</v>
      </c>
      <c r="E48" s="3" t="s">
        <v>6038</v>
      </c>
      <c r="F48" s="3" t="s">
        <v>21</v>
      </c>
      <c r="G48" s="3" t="s">
        <v>20</v>
      </c>
      <c r="H48" s="3" t="s">
        <v>20</v>
      </c>
      <c r="I48" s="3">
        <v>0</v>
      </c>
      <c r="J48" s="3" t="s">
        <v>21</v>
      </c>
    </row>
    <row r="49" spans="1:10" x14ac:dyDescent="0.25">
      <c r="A49" s="3" t="s">
        <v>133</v>
      </c>
      <c r="B49" s="3">
        <v>30.78</v>
      </c>
      <c r="C49" s="3" t="s">
        <v>6036</v>
      </c>
      <c r="D49" s="3">
        <v>10.74</v>
      </c>
      <c r="E49" s="3" t="s">
        <v>6037</v>
      </c>
      <c r="F49" s="3" t="s">
        <v>21</v>
      </c>
      <c r="G49" s="3" t="s">
        <v>20</v>
      </c>
      <c r="H49" s="3" t="s">
        <v>20</v>
      </c>
      <c r="I49" s="3">
        <v>2</v>
      </c>
      <c r="J49" s="3" t="s">
        <v>20</v>
      </c>
    </row>
    <row r="50" spans="1:10" x14ac:dyDescent="0.25">
      <c r="A50" s="3" t="s">
        <v>136</v>
      </c>
      <c r="B50" s="3">
        <v>28.975000000000001</v>
      </c>
      <c r="C50" s="3" t="s">
        <v>6039</v>
      </c>
      <c r="D50" s="3">
        <v>7.69</v>
      </c>
      <c r="E50" s="3" t="s">
        <v>6037</v>
      </c>
      <c r="F50" s="3" t="s">
        <v>21</v>
      </c>
      <c r="G50" s="3" t="s">
        <v>20</v>
      </c>
      <c r="H50" s="3" t="s">
        <v>20</v>
      </c>
      <c r="I50" s="3">
        <v>0</v>
      </c>
      <c r="J50" s="3" t="s">
        <v>20</v>
      </c>
    </row>
    <row r="51" spans="1:10" x14ac:dyDescent="0.25">
      <c r="A51" s="3" t="s">
        <v>139</v>
      </c>
      <c r="B51" s="3">
        <v>33.4</v>
      </c>
      <c r="C51" s="3" t="s">
        <v>6036</v>
      </c>
      <c r="D51" s="3">
        <v>4.84</v>
      </c>
      <c r="E51" s="3" t="s">
        <v>6038</v>
      </c>
      <c r="F51" s="3" t="s">
        <v>20</v>
      </c>
      <c r="G51" s="3" t="s">
        <v>20</v>
      </c>
      <c r="H51" s="3" t="s">
        <v>20</v>
      </c>
      <c r="I51" s="3">
        <v>0</v>
      </c>
      <c r="J51" s="3" t="s">
        <v>20</v>
      </c>
    </row>
    <row r="52" spans="1:10" x14ac:dyDescent="0.25">
      <c r="A52" s="3" t="s">
        <v>141</v>
      </c>
      <c r="B52" s="3">
        <v>21.5</v>
      </c>
      <c r="C52" s="3" t="s">
        <v>6041</v>
      </c>
      <c r="D52" s="3">
        <v>9.77</v>
      </c>
      <c r="E52" s="3" t="s">
        <v>6037</v>
      </c>
      <c r="F52" s="3" t="s">
        <v>21</v>
      </c>
      <c r="G52" s="3" t="s">
        <v>20</v>
      </c>
      <c r="H52" s="3" t="s">
        <v>20</v>
      </c>
      <c r="I52" s="3">
        <v>0</v>
      </c>
      <c r="J52" s="3" t="s">
        <v>20</v>
      </c>
    </row>
    <row r="53" spans="1:10" x14ac:dyDescent="0.25">
      <c r="A53" s="3" t="s">
        <v>143</v>
      </c>
      <c r="B53" s="3">
        <v>38.14</v>
      </c>
      <c r="C53" s="3" t="s">
        <v>6036</v>
      </c>
      <c r="D53" s="3">
        <v>5.84</v>
      </c>
      <c r="E53" s="3" t="s">
        <v>6040</v>
      </c>
      <c r="F53" s="3" t="s">
        <v>20</v>
      </c>
      <c r="G53" s="3" t="s">
        <v>20</v>
      </c>
      <c r="H53" s="3" t="s">
        <v>20</v>
      </c>
      <c r="I53" s="3">
        <v>0</v>
      </c>
      <c r="J53" s="3" t="s">
        <v>20</v>
      </c>
    </row>
    <row r="54" spans="1:10" x14ac:dyDescent="0.25">
      <c r="A54" s="3" t="s">
        <v>146</v>
      </c>
      <c r="B54" s="3">
        <v>35.42</v>
      </c>
      <c r="C54" s="3" t="s">
        <v>6036</v>
      </c>
      <c r="D54" s="3">
        <v>8.6999999999999993</v>
      </c>
      <c r="E54" s="3" t="s">
        <v>6037</v>
      </c>
      <c r="F54" s="3" t="s">
        <v>21</v>
      </c>
      <c r="G54" s="3" t="s">
        <v>20</v>
      </c>
      <c r="H54" s="3" t="s">
        <v>20</v>
      </c>
      <c r="I54" s="3">
        <v>1</v>
      </c>
      <c r="J54" s="3" t="s">
        <v>20</v>
      </c>
    </row>
    <row r="55" spans="1:10" x14ac:dyDescent="0.25">
      <c r="A55" s="3" t="s">
        <v>148</v>
      </c>
      <c r="B55" s="3">
        <v>35.625</v>
      </c>
      <c r="C55" s="3" t="s">
        <v>6036</v>
      </c>
      <c r="D55" s="3">
        <v>10.79</v>
      </c>
      <c r="E55" s="3" t="s">
        <v>6037</v>
      </c>
      <c r="F55" s="3" t="s">
        <v>20</v>
      </c>
      <c r="G55" s="3" t="s">
        <v>20</v>
      </c>
      <c r="H55" s="3" t="s">
        <v>20</v>
      </c>
      <c r="I55" s="3">
        <v>0</v>
      </c>
      <c r="J55" s="3" t="s">
        <v>20</v>
      </c>
    </row>
    <row r="56" spans="1:10" x14ac:dyDescent="0.25">
      <c r="A56" s="3" t="s">
        <v>150</v>
      </c>
      <c r="B56" s="3">
        <v>45.51</v>
      </c>
      <c r="C56" s="3" t="s">
        <v>6036</v>
      </c>
      <c r="D56" s="3">
        <v>4.32</v>
      </c>
      <c r="E56" s="3" t="s">
        <v>6038</v>
      </c>
      <c r="F56" s="3" t="s">
        <v>20</v>
      </c>
      <c r="G56" s="3" t="s">
        <v>20</v>
      </c>
      <c r="H56" s="3" t="s">
        <v>20</v>
      </c>
      <c r="I56" s="3">
        <v>1</v>
      </c>
      <c r="J56" s="3" t="s">
        <v>20</v>
      </c>
    </row>
    <row r="57" spans="1:10" x14ac:dyDescent="0.25">
      <c r="A57" s="3" t="s">
        <v>152</v>
      </c>
      <c r="B57" s="3">
        <v>37.1</v>
      </c>
      <c r="C57" s="3" t="s">
        <v>6036</v>
      </c>
      <c r="D57" s="3">
        <v>7.19</v>
      </c>
      <c r="E57" s="3" t="s">
        <v>6037</v>
      </c>
      <c r="F57" s="3" t="s">
        <v>21</v>
      </c>
      <c r="G57" s="3" t="s">
        <v>20</v>
      </c>
      <c r="H57" s="3" t="s">
        <v>20</v>
      </c>
      <c r="I57" s="3">
        <v>0</v>
      </c>
      <c r="J57" s="3" t="s">
        <v>20</v>
      </c>
    </row>
    <row r="58" spans="1:10" x14ac:dyDescent="0.25">
      <c r="A58" s="3" t="s">
        <v>154</v>
      </c>
      <c r="B58" s="3">
        <v>30.5</v>
      </c>
      <c r="C58" s="3" t="s">
        <v>6036</v>
      </c>
      <c r="D58" s="3">
        <v>11.94</v>
      </c>
      <c r="E58" s="3" t="s">
        <v>6037</v>
      </c>
      <c r="F58" s="3" t="s">
        <v>21</v>
      </c>
      <c r="G58" s="3" t="s">
        <v>20</v>
      </c>
      <c r="H58" s="3" t="s">
        <v>20</v>
      </c>
      <c r="I58" s="3">
        <v>0</v>
      </c>
      <c r="J58" s="3" t="s">
        <v>20</v>
      </c>
    </row>
    <row r="59" spans="1:10" x14ac:dyDescent="0.25">
      <c r="A59" s="3" t="s">
        <v>156</v>
      </c>
      <c r="B59" s="3">
        <v>35.299999999999997</v>
      </c>
      <c r="C59" s="3" t="s">
        <v>6036</v>
      </c>
      <c r="D59" s="3">
        <v>5.82</v>
      </c>
      <c r="E59" s="3" t="s">
        <v>6040</v>
      </c>
      <c r="F59" s="3" t="s">
        <v>21</v>
      </c>
      <c r="G59" s="3" t="s">
        <v>20</v>
      </c>
      <c r="H59" s="3" t="s">
        <v>21</v>
      </c>
      <c r="I59" s="3">
        <v>1</v>
      </c>
      <c r="J59" s="3" t="s">
        <v>21</v>
      </c>
    </row>
    <row r="60" spans="1:10" x14ac:dyDescent="0.25">
      <c r="A60" s="3" t="s">
        <v>158</v>
      </c>
      <c r="B60" s="3">
        <v>28.16</v>
      </c>
      <c r="C60" s="3" t="s">
        <v>6039</v>
      </c>
      <c r="D60" s="3">
        <v>5.56</v>
      </c>
      <c r="E60" s="3" t="s">
        <v>6038</v>
      </c>
      <c r="F60" s="3" t="s">
        <v>20</v>
      </c>
      <c r="G60" s="3" t="s">
        <v>20</v>
      </c>
      <c r="H60" s="3" t="s">
        <v>20</v>
      </c>
      <c r="I60" s="3">
        <v>2</v>
      </c>
      <c r="J60" s="3" t="s">
        <v>20</v>
      </c>
    </row>
    <row r="61" spans="1:10" x14ac:dyDescent="0.25">
      <c r="A61" s="3" t="s">
        <v>160</v>
      </c>
      <c r="B61" s="3">
        <v>29.1</v>
      </c>
      <c r="C61" s="3" t="s">
        <v>6039</v>
      </c>
      <c r="D61" s="3">
        <v>5.64</v>
      </c>
      <c r="E61" s="3" t="s">
        <v>6038</v>
      </c>
      <c r="F61" s="3" t="s">
        <v>21</v>
      </c>
      <c r="G61" s="3" t="s">
        <v>20</v>
      </c>
      <c r="H61" s="3" t="s">
        <v>20</v>
      </c>
      <c r="I61" s="3">
        <v>0</v>
      </c>
      <c r="J61" s="3" t="s">
        <v>20</v>
      </c>
    </row>
    <row r="62" spans="1:10" x14ac:dyDescent="0.25">
      <c r="A62" s="3" t="s">
        <v>162</v>
      </c>
      <c r="B62" s="3">
        <v>30.22</v>
      </c>
      <c r="C62" s="3" t="s">
        <v>6036</v>
      </c>
      <c r="D62" s="3">
        <v>4.6500000000000004</v>
      </c>
      <c r="E62" s="3" t="s">
        <v>6038</v>
      </c>
      <c r="F62" s="3" t="s">
        <v>20</v>
      </c>
      <c r="G62" s="3" t="s">
        <v>20</v>
      </c>
      <c r="H62" s="3" t="s">
        <v>20</v>
      </c>
      <c r="I62" s="3">
        <v>0</v>
      </c>
      <c r="J62" s="3" t="s">
        <v>20</v>
      </c>
    </row>
    <row r="63" spans="1:10" x14ac:dyDescent="0.25">
      <c r="A63" s="3" t="s">
        <v>164</v>
      </c>
      <c r="B63" s="3">
        <v>24.29</v>
      </c>
      <c r="C63" s="3" t="s">
        <v>6041</v>
      </c>
      <c r="D63" s="3">
        <v>9.0500000000000007</v>
      </c>
      <c r="E63" s="3" t="s">
        <v>6037</v>
      </c>
      <c r="F63" s="3" t="s">
        <v>20</v>
      </c>
      <c r="G63" s="3" t="s">
        <v>20</v>
      </c>
      <c r="H63" s="3" t="s">
        <v>20</v>
      </c>
      <c r="I63" s="3">
        <v>0</v>
      </c>
      <c r="J63" s="3" t="s">
        <v>20</v>
      </c>
    </row>
    <row r="64" spans="1:10" x14ac:dyDescent="0.25">
      <c r="A64" s="3" t="s">
        <v>166</v>
      </c>
      <c r="B64" s="3">
        <v>29.39</v>
      </c>
      <c r="C64" s="3" t="s">
        <v>6039</v>
      </c>
      <c r="D64" s="3">
        <v>4.5199999999999996</v>
      </c>
      <c r="E64" s="3" t="s">
        <v>6038</v>
      </c>
      <c r="F64" s="3" t="s">
        <v>21</v>
      </c>
      <c r="G64" s="3" t="s">
        <v>20</v>
      </c>
      <c r="H64" s="3" t="s">
        <v>20</v>
      </c>
      <c r="I64" s="3">
        <v>0</v>
      </c>
      <c r="J64" s="3" t="s">
        <v>20</v>
      </c>
    </row>
    <row r="65" spans="1:10" x14ac:dyDescent="0.25">
      <c r="A65" s="3" t="s">
        <v>168</v>
      </c>
      <c r="B65" s="3">
        <v>25.66</v>
      </c>
      <c r="C65" s="3" t="s">
        <v>6039</v>
      </c>
      <c r="D65" s="3">
        <v>4.62</v>
      </c>
      <c r="E65" s="3" t="s">
        <v>6038</v>
      </c>
      <c r="F65" s="3" t="s">
        <v>21</v>
      </c>
      <c r="G65" s="3" t="s">
        <v>20</v>
      </c>
      <c r="H65" s="3" t="s">
        <v>20</v>
      </c>
      <c r="I65" s="3">
        <v>1</v>
      </c>
      <c r="J65" s="3" t="s">
        <v>20</v>
      </c>
    </row>
    <row r="66" spans="1:10" x14ac:dyDescent="0.25">
      <c r="A66" s="3" t="s">
        <v>170</v>
      </c>
      <c r="B66" s="3">
        <v>39.11</v>
      </c>
      <c r="C66" s="3" t="s">
        <v>6036</v>
      </c>
      <c r="D66" s="3">
        <v>5.87</v>
      </c>
      <c r="E66" s="3" t="s">
        <v>6040</v>
      </c>
      <c r="F66" s="3" t="s">
        <v>20</v>
      </c>
      <c r="G66" s="3" t="s">
        <v>20</v>
      </c>
      <c r="H66" s="3" t="s">
        <v>20</v>
      </c>
      <c r="I66" s="3">
        <v>0</v>
      </c>
      <c r="J66" s="3" t="s">
        <v>20</v>
      </c>
    </row>
    <row r="67" spans="1:10" x14ac:dyDescent="0.25">
      <c r="A67" s="3" t="s">
        <v>172</v>
      </c>
      <c r="B67" s="3">
        <v>43.78</v>
      </c>
      <c r="C67" s="3" t="s">
        <v>6036</v>
      </c>
      <c r="D67" s="3">
        <v>5.71</v>
      </c>
      <c r="E67" s="3" t="s">
        <v>6040</v>
      </c>
      <c r="F67" s="3" t="s">
        <v>20</v>
      </c>
      <c r="G67" s="3" t="s">
        <v>20</v>
      </c>
      <c r="H67" s="3" t="s">
        <v>20</v>
      </c>
      <c r="I67" s="3">
        <v>1</v>
      </c>
      <c r="J67" s="3" t="s">
        <v>20</v>
      </c>
    </row>
    <row r="68" spans="1:10" x14ac:dyDescent="0.25">
      <c r="A68" s="3" t="s">
        <v>174</v>
      </c>
      <c r="B68" s="3">
        <v>24.35</v>
      </c>
      <c r="C68" s="3" t="s">
        <v>6041</v>
      </c>
      <c r="D68" s="3">
        <v>9.08</v>
      </c>
      <c r="E68" s="3" t="s">
        <v>6037</v>
      </c>
      <c r="F68" s="3" t="s">
        <v>20</v>
      </c>
      <c r="G68" s="3" t="s">
        <v>20</v>
      </c>
      <c r="H68" s="3" t="s">
        <v>20</v>
      </c>
      <c r="I68" s="3">
        <v>0</v>
      </c>
      <c r="J68" s="3" t="s">
        <v>20</v>
      </c>
    </row>
    <row r="69" spans="1:10" x14ac:dyDescent="0.25">
      <c r="A69" s="3" t="s">
        <v>176</v>
      </c>
      <c r="B69" s="3">
        <v>40.299999999999997</v>
      </c>
      <c r="C69" s="3" t="s">
        <v>6036</v>
      </c>
      <c r="D69" s="3">
        <v>5.3</v>
      </c>
      <c r="E69" s="3" t="s">
        <v>6038</v>
      </c>
      <c r="F69" s="3" t="s">
        <v>21</v>
      </c>
      <c r="G69" s="3" t="s">
        <v>20</v>
      </c>
      <c r="H69" s="3" t="s">
        <v>20</v>
      </c>
      <c r="I69" s="3">
        <v>2</v>
      </c>
      <c r="J69" s="3" t="s">
        <v>20</v>
      </c>
    </row>
    <row r="70" spans="1:10" x14ac:dyDescent="0.25">
      <c r="A70" s="3" t="s">
        <v>178</v>
      </c>
      <c r="B70" s="3">
        <v>43.83</v>
      </c>
      <c r="C70" s="3" t="s">
        <v>6036</v>
      </c>
      <c r="D70" s="3">
        <v>6.03</v>
      </c>
      <c r="E70" s="3" t="s">
        <v>6040</v>
      </c>
      <c r="F70" s="3" t="s">
        <v>21</v>
      </c>
      <c r="G70" s="3" t="s">
        <v>20</v>
      </c>
      <c r="H70" s="3" t="s">
        <v>20</v>
      </c>
      <c r="I70" s="3">
        <v>2</v>
      </c>
      <c r="J70" s="3" t="s">
        <v>21</v>
      </c>
    </row>
    <row r="71" spans="1:10" x14ac:dyDescent="0.25">
      <c r="A71" s="3" t="s">
        <v>180</v>
      </c>
      <c r="B71" s="3">
        <v>32.774999999999999</v>
      </c>
      <c r="C71" s="3" t="s">
        <v>6036</v>
      </c>
      <c r="D71" s="3">
        <v>11.76</v>
      </c>
      <c r="E71" s="3" t="s">
        <v>6037</v>
      </c>
      <c r="F71" s="3" t="s">
        <v>21</v>
      </c>
      <c r="G71" s="3" t="s">
        <v>20</v>
      </c>
      <c r="H71" s="3" t="s">
        <v>20</v>
      </c>
      <c r="I71" s="3">
        <v>0</v>
      </c>
      <c r="J71" s="3" t="s">
        <v>20</v>
      </c>
    </row>
    <row r="72" spans="1:10" x14ac:dyDescent="0.25">
      <c r="A72" s="3" t="s">
        <v>182</v>
      </c>
      <c r="B72" s="3">
        <v>39.6</v>
      </c>
      <c r="C72" s="3" t="s">
        <v>6036</v>
      </c>
      <c r="D72" s="3">
        <v>5.1100000000000003</v>
      </c>
      <c r="E72" s="3" t="s">
        <v>6038</v>
      </c>
      <c r="F72" s="3" t="s">
        <v>21</v>
      </c>
      <c r="G72" s="3" t="s">
        <v>20</v>
      </c>
      <c r="H72" s="3" t="s">
        <v>20</v>
      </c>
      <c r="I72" s="3">
        <v>2</v>
      </c>
      <c r="J72" s="3" t="s">
        <v>20</v>
      </c>
    </row>
    <row r="73" spans="1:10" x14ac:dyDescent="0.25">
      <c r="A73" s="3" t="s">
        <v>184</v>
      </c>
      <c r="B73" s="3">
        <v>30.97</v>
      </c>
      <c r="C73" s="3" t="s">
        <v>6036</v>
      </c>
      <c r="D73" s="3">
        <v>5.54</v>
      </c>
      <c r="E73" s="3" t="s">
        <v>6038</v>
      </c>
      <c r="F73" s="3" t="s">
        <v>20</v>
      </c>
      <c r="G73" s="3" t="s">
        <v>20</v>
      </c>
      <c r="H73" s="3" t="s">
        <v>20</v>
      </c>
      <c r="I73" s="3">
        <v>2</v>
      </c>
      <c r="J73" s="3" t="s">
        <v>20</v>
      </c>
    </row>
    <row r="74" spans="1:10" x14ac:dyDescent="0.25">
      <c r="A74" s="3" t="s">
        <v>186</v>
      </c>
      <c r="B74" s="3">
        <v>27.645</v>
      </c>
      <c r="C74" s="3" t="s">
        <v>6039</v>
      </c>
      <c r="D74" s="3">
        <v>8.8699999999999992</v>
      </c>
      <c r="E74" s="3" t="s">
        <v>6037</v>
      </c>
      <c r="F74" s="3" t="s">
        <v>21</v>
      </c>
      <c r="G74" s="3" t="s">
        <v>20</v>
      </c>
      <c r="H74" s="3" t="s">
        <v>20</v>
      </c>
      <c r="I74" s="3">
        <v>0</v>
      </c>
      <c r="J74" s="3" t="s">
        <v>20</v>
      </c>
    </row>
    <row r="75" spans="1:10" x14ac:dyDescent="0.25">
      <c r="A75" s="3" t="s">
        <v>188</v>
      </c>
      <c r="B75" s="3">
        <v>34.43</v>
      </c>
      <c r="C75" s="3" t="s">
        <v>6036</v>
      </c>
      <c r="D75" s="3">
        <v>5.96</v>
      </c>
      <c r="E75" s="3" t="s">
        <v>6040</v>
      </c>
      <c r="F75" s="3" t="s">
        <v>21</v>
      </c>
      <c r="G75" s="3" t="s">
        <v>20</v>
      </c>
      <c r="H75" s="3" t="s">
        <v>20</v>
      </c>
      <c r="I75" s="3">
        <v>2</v>
      </c>
      <c r="J75" s="3" t="s">
        <v>20</v>
      </c>
    </row>
    <row r="76" spans="1:10" x14ac:dyDescent="0.25">
      <c r="A76" s="3" t="s">
        <v>190</v>
      </c>
      <c r="B76" s="3">
        <v>39.6</v>
      </c>
      <c r="C76" s="3" t="s">
        <v>6036</v>
      </c>
      <c r="D76" s="3">
        <v>4.4400000000000004</v>
      </c>
      <c r="E76" s="3" t="s">
        <v>6038</v>
      </c>
      <c r="F76" s="3" t="s">
        <v>21</v>
      </c>
      <c r="G76" s="3" t="s">
        <v>20</v>
      </c>
      <c r="H76" s="3" t="s">
        <v>21</v>
      </c>
      <c r="I76" s="3">
        <v>1</v>
      </c>
      <c r="J76" s="3" t="s">
        <v>20</v>
      </c>
    </row>
    <row r="77" spans="1:10" x14ac:dyDescent="0.25">
      <c r="A77" s="3" t="s">
        <v>192</v>
      </c>
      <c r="B77" s="3">
        <v>22.1</v>
      </c>
      <c r="C77" s="3" t="s">
        <v>6041</v>
      </c>
      <c r="D77" s="3">
        <v>4.6500000000000004</v>
      </c>
      <c r="E77" s="3" t="s">
        <v>6038</v>
      </c>
      <c r="F77" s="3" t="s">
        <v>21</v>
      </c>
      <c r="G77" s="3" t="s">
        <v>20</v>
      </c>
      <c r="H77" s="3" t="s">
        <v>20</v>
      </c>
      <c r="I77" s="3">
        <v>2</v>
      </c>
      <c r="J77" s="3" t="s">
        <v>20</v>
      </c>
    </row>
    <row r="78" spans="1:10" x14ac:dyDescent="0.25">
      <c r="A78" s="3" t="s">
        <v>194</v>
      </c>
      <c r="B78" s="3">
        <v>33.25</v>
      </c>
      <c r="C78" s="3" t="s">
        <v>6036</v>
      </c>
      <c r="D78" s="3">
        <v>5.64</v>
      </c>
      <c r="E78" s="3" t="s">
        <v>6038</v>
      </c>
      <c r="F78" s="3" t="s">
        <v>21</v>
      </c>
      <c r="G78" s="3" t="s">
        <v>20</v>
      </c>
      <c r="H78" s="3" t="s">
        <v>21</v>
      </c>
      <c r="I78" s="3">
        <v>1</v>
      </c>
      <c r="J78" s="3" t="s">
        <v>20</v>
      </c>
    </row>
    <row r="79" spans="1:10" x14ac:dyDescent="0.25">
      <c r="A79" s="3" t="s">
        <v>196</v>
      </c>
      <c r="B79" s="3">
        <v>33.33</v>
      </c>
      <c r="C79" s="3" t="s">
        <v>6036</v>
      </c>
      <c r="D79" s="3">
        <v>10.19</v>
      </c>
      <c r="E79" s="3" t="s">
        <v>6037</v>
      </c>
      <c r="F79" s="3" t="s">
        <v>20</v>
      </c>
      <c r="G79" s="3" t="s">
        <v>20</v>
      </c>
      <c r="H79" s="3" t="s">
        <v>20</v>
      </c>
      <c r="I79" s="3">
        <v>0</v>
      </c>
      <c r="J79" s="3" t="s">
        <v>20</v>
      </c>
    </row>
    <row r="80" spans="1:10" x14ac:dyDescent="0.25">
      <c r="A80" s="3" t="s">
        <v>198</v>
      </c>
      <c r="B80" s="3">
        <v>30.5</v>
      </c>
      <c r="C80" s="3" t="s">
        <v>6036</v>
      </c>
      <c r="D80" s="3">
        <v>10.79</v>
      </c>
      <c r="E80" s="3" t="s">
        <v>6037</v>
      </c>
      <c r="F80" s="3" t="s">
        <v>20</v>
      </c>
      <c r="G80" s="3" t="s">
        <v>20</v>
      </c>
      <c r="H80" s="3" t="s">
        <v>20</v>
      </c>
      <c r="I80" s="3">
        <v>0</v>
      </c>
      <c r="J80" s="3" t="s">
        <v>20</v>
      </c>
    </row>
    <row r="81" spans="1:10" x14ac:dyDescent="0.25">
      <c r="A81" s="3" t="s">
        <v>200</v>
      </c>
      <c r="B81" s="3">
        <v>50.07</v>
      </c>
      <c r="C81" s="3" t="s">
        <v>6036</v>
      </c>
      <c r="D81" s="3">
        <v>9.27</v>
      </c>
      <c r="E81" s="3" t="s">
        <v>6037</v>
      </c>
      <c r="F81" s="3" t="s">
        <v>20</v>
      </c>
      <c r="G81" s="3" t="s">
        <v>20</v>
      </c>
      <c r="H81" s="3" t="s">
        <v>20</v>
      </c>
      <c r="I81" s="3">
        <v>0</v>
      </c>
      <c r="J81" s="3" t="s">
        <v>21</v>
      </c>
    </row>
    <row r="82" spans="1:10" x14ac:dyDescent="0.25">
      <c r="A82" s="3" t="s">
        <v>202</v>
      </c>
      <c r="B82" s="3">
        <v>30.3</v>
      </c>
      <c r="C82" s="3" t="s">
        <v>6036</v>
      </c>
      <c r="D82" s="3">
        <v>4.24</v>
      </c>
      <c r="E82" s="3" t="s">
        <v>6038</v>
      </c>
      <c r="F82" s="3" t="s">
        <v>20</v>
      </c>
      <c r="G82" s="3" t="s">
        <v>20</v>
      </c>
      <c r="H82" s="3" t="s">
        <v>20</v>
      </c>
      <c r="I82" s="3">
        <v>0</v>
      </c>
      <c r="J82" s="3" t="s">
        <v>20</v>
      </c>
    </row>
    <row r="83" spans="1:10" x14ac:dyDescent="0.25">
      <c r="A83" s="3" t="s">
        <v>204</v>
      </c>
      <c r="B83" s="3">
        <v>26.22</v>
      </c>
      <c r="C83" s="3" t="s">
        <v>6039</v>
      </c>
      <c r="D83" s="3">
        <v>5.83</v>
      </c>
      <c r="E83" s="3" t="s">
        <v>6040</v>
      </c>
      <c r="F83" s="3" t="s">
        <v>20</v>
      </c>
      <c r="G83" s="3" t="s">
        <v>20</v>
      </c>
      <c r="H83" s="3" t="s">
        <v>20</v>
      </c>
      <c r="I83" s="3">
        <v>2</v>
      </c>
      <c r="J83" s="3" t="s">
        <v>20</v>
      </c>
    </row>
    <row r="84" spans="1:10" x14ac:dyDescent="0.25">
      <c r="A84" s="3" t="s">
        <v>206</v>
      </c>
      <c r="B84" s="3">
        <v>29.99</v>
      </c>
      <c r="C84" s="3" t="s">
        <v>6036</v>
      </c>
      <c r="D84" s="3">
        <v>11.85</v>
      </c>
      <c r="E84" s="3" t="s">
        <v>6037</v>
      </c>
      <c r="F84" s="3" t="s">
        <v>20</v>
      </c>
      <c r="G84" s="3" t="s">
        <v>20</v>
      </c>
      <c r="H84" s="3" t="s">
        <v>20</v>
      </c>
      <c r="I84" s="3">
        <v>0</v>
      </c>
      <c r="J84" s="3" t="s">
        <v>20</v>
      </c>
    </row>
    <row r="85" spans="1:10" x14ac:dyDescent="0.25">
      <c r="A85" s="3" t="s">
        <v>208</v>
      </c>
      <c r="B85" s="3">
        <v>36.380000000000003</v>
      </c>
      <c r="C85" s="3" t="s">
        <v>6036</v>
      </c>
      <c r="D85" s="3">
        <v>5.98</v>
      </c>
      <c r="E85" s="3" t="s">
        <v>6040</v>
      </c>
      <c r="F85" s="3" t="s">
        <v>20</v>
      </c>
      <c r="G85" s="3" t="s">
        <v>20</v>
      </c>
      <c r="H85" s="3" t="s">
        <v>20</v>
      </c>
      <c r="I85" s="3">
        <v>1</v>
      </c>
      <c r="J85" s="3" t="s">
        <v>20</v>
      </c>
    </row>
    <row r="86" spans="1:10" x14ac:dyDescent="0.25">
      <c r="A86" s="3" t="s">
        <v>210</v>
      </c>
      <c r="B86" s="3">
        <v>31.16</v>
      </c>
      <c r="C86" s="3" t="s">
        <v>6036</v>
      </c>
      <c r="D86" s="3">
        <v>4.26</v>
      </c>
      <c r="E86" s="3" t="s">
        <v>6038</v>
      </c>
      <c r="F86" s="3" t="s">
        <v>21</v>
      </c>
      <c r="G86" s="3" t="s">
        <v>20</v>
      </c>
      <c r="H86" s="3" t="s">
        <v>21</v>
      </c>
      <c r="I86" s="3">
        <v>1</v>
      </c>
      <c r="J86" s="3" t="s">
        <v>20</v>
      </c>
    </row>
    <row r="87" spans="1:10" x14ac:dyDescent="0.25">
      <c r="A87" s="3" t="s">
        <v>212</v>
      </c>
      <c r="B87" s="3">
        <v>25.55</v>
      </c>
      <c r="C87" s="3" t="s">
        <v>6039</v>
      </c>
      <c r="D87" s="3">
        <v>4.96</v>
      </c>
      <c r="E87" s="3" t="s">
        <v>6038</v>
      </c>
      <c r="F87" s="3" t="s">
        <v>21</v>
      </c>
      <c r="G87" s="3" t="s">
        <v>20</v>
      </c>
      <c r="H87" s="3" t="s">
        <v>20</v>
      </c>
      <c r="I87" s="3">
        <v>1</v>
      </c>
      <c r="J87" s="3" t="s">
        <v>20</v>
      </c>
    </row>
    <row r="88" spans="1:10" x14ac:dyDescent="0.25">
      <c r="A88" s="3" t="s">
        <v>214</v>
      </c>
      <c r="B88" s="3">
        <v>28.77</v>
      </c>
      <c r="C88" s="3" t="s">
        <v>6039</v>
      </c>
      <c r="D88" s="3">
        <v>4</v>
      </c>
      <c r="E88" s="3" t="s">
        <v>6038</v>
      </c>
      <c r="F88" s="3" t="s">
        <v>21</v>
      </c>
      <c r="G88" s="3" t="s">
        <v>20</v>
      </c>
      <c r="H88" s="3" t="s">
        <v>20</v>
      </c>
      <c r="I88" s="3">
        <v>0</v>
      </c>
      <c r="J88" s="3" t="s">
        <v>20</v>
      </c>
    </row>
    <row r="89" spans="1:10" x14ac:dyDescent="0.25">
      <c r="A89" s="3" t="s">
        <v>216</v>
      </c>
      <c r="B89" s="3">
        <v>23.14</v>
      </c>
      <c r="C89" s="3" t="s">
        <v>6041</v>
      </c>
      <c r="D89" s="3">
        <v>4.1500000000000004</v>
      </c>
      <c r="E89" s="3" t="s">
        <v>6038</v>
      </c>
      <c r="F89" s="3" t="s">
        <v>21</v>
      </c>
      <c r="G89" s="3" t="s">
        <v>20</v>
      </c>
      <c r="H89" s="3" t="s">
        <v>20</v>
      </c>
      <c r="I89" s="3">
        <v>1</v>
      </c>
      <c r="J89" s="3" t="s">
        <v>20</v>
      </c>
    </row>
    <row r="90" spans="1:10" x14ac:dyDescent="0.25">
      <c r="A90" s="3" t="s">
        <v>218</v>
      </c>
      <c r="B90" s="3">
        <v>39.6</v>
      </c>
      <c r="C90" s="3" t="s">
        <v>6036</v>
      </c>
      <c r="D90" s="3">
        <v>11.36</v>
      </c>
      <c r="E90" s="3" t="s">
        <v>6037</v>
      </c>
      <c r="F90" s="3" t="s">
        <v>20</v>
      </c>
      <c r="G90" s="3" t="s">
        <v>20</v>
      </c>
      <c r="H90" s="3" t="s">
        <v>20</v>
      </c>
      <c r="I90" s="3">
        <v>0</v>
      </c>
      <c r="J90" s="3" t="s">
        <v>20</v>
      </c>
    </row>
    <row r="91" spans="1:10" x14ac:dyDescent="0.25">
      <c r="A91" s="3" t="s">
        <v>220</v>
      </c>
      <c r="B91" s="3">
        <v>29.2</v>
      </c>
      <c r="C91" s="3" t="s">
        <v>6039</v>
      </c>
      <c r="D91" s="3">
        <v>7.53</v>
      </c>
      <c r="E91" s="3" t="s">
        <v>6037</v>
      </c>
      <c r="F91" s="3" t="s">
        <v>20</v>
      </c>
      <c r="G91" s="3" t="s">
        <v>20</v>
      </c>
      <c r="H91" s="3" t="s">
        <v>20</v>
      </c>
      <c r="I91" s="3">
        <v>0</v>
      </c>
      <c r="J91" s="3" t="s">
        <v>20</v>
      </c>
    </row>
    <row r="92" spans="1:10" x14ac:dyDescent="0.25">
      <c r="A92" s="3" t="s">
        <v>222</v>
      </c>
      <c r="B92" s="3">
        <v>32.774999999999999</v>
      </c>
      <c r="C92" s="3" t="s">
        <v>6036</v>
      </c>
      <c r="D92" s="3">
        <v>5.53</v>
      </c>
      <c r="E92" s="3" t="s">
        <v>6038</v>
      </c>
      <c r="F92" s="3" t="s">
        <v>20</v>
      </c>
      <c r="G92" s="3" t="s">
        <v>20</v>
      </c>
      <c r="H92" s="3" t="s">
        <v>20</v>
      </c>
      <c r="I92" s="3">
        <v>0</v>
      </c>
      <c r="J92" s="3" t="s">
        <v>21</v>
      </c>
    </row>
    <row r="93" spans="1:10" x14ac:dyDescent="0.25">
      <c r="A93" s="3" t="s">
        <v>224</v>
      </c>
      <c r="B93" s="3">
        <v>32.774999999999999</v>
      </c>
      <c r="C93" s="3" t="s">
        <v>6036</v>
      </c>
      <c r="D93" s="3">
        <v>7.95</v>
      </c>
      <c r="E93" s="3" t="s">
        <v>6037</v>
      </c>
      <c r="F93" s="3" t="s">
        <v>20</v>
      </c>
      <c r="G93" s="3" t="s">
        <v>20</v>
      </c>
      <c r="H93" s="3" t="s">
        <v>20</v>
      </c>
      <c r="I93" s="3">
        <v>0</v>
      </c>
      <c r="J93" s="3" t="s">
        <v>20</v>
      </c>
    </row>
    <row r="94" spans="1:10" x14ac:dyDescent="0.25">
      <c r="A94" s="3" t="s">
        <v>226</v>
      </c>
      <c r="B94" s="3">
        <v>24.035</v>
      </c>
      <c r="C94" s="3" t="s">
        <v>6041</v>
      </c>
      <c r="D94" s="3">
        <v>8.5</v>
      </c>
      <c r="E94" s="3" t="s">
        <v>6037</v>
      </c>
      <c r="F94" s="3" t="s">
        <v>20</v>
      </c>
      <c r="G94" s="3" t="s">
        <v>20</v>
      </c>
      <c r="H94" s="3" t="s">
        <v>20</v>
      </c>
      <c r="I94" s="3">
        <v>0</v>
      </c>
      <c r="J94" s="3" t="s">
        <v>20</v>
      </c>
    </row>
    <row r="95" spans="1:10" x14ac:dyDescent="0.25">
      <c r="A95" s="3" t="s">
        <v>229</v>
      </c>
      <c r="B95" s="3">
        <v>30.55</v>
      </c>
      <c r="C95" s="3" t="s">
        <v>6036</v>
      </c>
      <c r="D95" s="3">
        <v>5.89</v>
      </c>
      <c r="E95" s="3" t="s">
        <v>6040</v>
      </c>
      <c r="F95" s="3" t="s">
        <v>20</v>
      </c>
      <c r="G95" s="3" t="s">
        <v>20</v>
      </c>
      <c r="H95" s="3" t="s">
        <v>21</v>
      </c>
      <c r="I95" s="3">
        <v>1</v>
      </c>
      <c r="J95" s="3" t="s">
        <v>20</v>
      </c>
    </row>
    <row r="96" spans="1:10" x14ac:dyDescent="0.25">
      <c r="A96" s="3" t="s">
        <v>231</v>
      </c>
      <c r="B96" s="3">
        <v>28.81</v>
      </c>
      <c r="C96" s="3" t="s">
        <v>6039</v>
      </c>
      <c r="D96" s="3">
        <v>8.76</v>
      </c>
      <c r="E96" s="3" t="s">
        <v>6037</v>
      </c>
      <c r="F96" s="3" t="s">
        <v>20</v>
      </c>
      <c r="G96" s="3" t="s">
        <v>20</v>
      </c>
      <c r="H96" s="3" t="s">
        <v>20</v>
      </c>
      <c r="I96" s="3">
        <v>2</v>
      </c>
      <c r="J96" s="3" t="s">
        <v>20</v>
      </c>
    </row>
    <row r="97" spans="1:10" x14ac:dyDescent="0.25">
      <c r="A97" s="3" t="s">
        <v>233</v>
      </c>
      <c r="B97" s="3">
        <v>31.66</v>
      </c>
      <c r="C97" s="3" t="s">
        <v>6036</v>
      </c>
      <c r="D97" s="3">
        <v>4.1100000000000003</v>
      </c>
      <c r="E97" s="3" t="s">
        <v>6038</v>
      </c>
      <c r="F97" s="3" t="s">
        <v>20</v>
      </c>
      <c r="G97" s="3" t="s">
        <v>20</v>
      </c>
      <c r="H97" s="3" t="s">
        <v>20</v>
      </c>
      <c r="I97" s="3">
        <v>0</v>
      </c>
      <c r="J97" s="3" t="s">
        <v>20</v>
      </c>
    </row>
    <row r="98" spans="1:10" x14ac:dyDescent="0.25">
      <c r="A98" s="3" t="s">
        <v>235</v>
      </c>
      <c r="B98" s="3">
        <v>28.215</v>
      </c>
      <c r="C98" s="3" t="s">
        <v>6039</v>
      </c>
      <c r="D98" s="3">
        <v>7.56</v>
      </c>
      <c r="E98" s="3" t="s">
        <v>6037</v>
      </c>
      <c r="F98" s="3" t="s">
        <v>21</v>
      </c>
      <c r="G98" s="3" t="s">
        <v>20</v>
      </c>
      <c r="H98" s="3" t="s">
        <v>20</v>
      </c>
      <c r="I98" s="3">
        <v>1</v>
      </c>
      <c r="J98" s="3" t="s">
        <v>20</v>
      </c>
    </row>
    <row r="99" spans="1:10" x14ac:dyDescent="0.25">
      <c r="A99" s="3" t="s">
        <v>238</v>
      </c>
      <c r="B99" s="3">
        <v>26.12</v>
      </c>
      <c r="C99" s="3" t="s">
        <v>6039</v>
      </c>
      <c r="D99" s="3">
        <v>4.17</v>
      </c>
      <c r="E99" s="3" t="s">
        <v>6038</v>
      </c>
      <c r="F99" s="3" t="s">
        <v>21</v>
      </c>
      <c r="G99" s="3" t="s">
        <v>20</v>
      </c>
      <c r="H99" s="3" t="s">
        <v>21</v>
      </c>
      <c r="I99" s="3">
        <v>1</v>
      </c>
      <c r="J99" s="3" t="s">
        <v>20</v>
      </c>
    </row>
    <row r="100" spans="1:10" x14ac:dyDescent="0.25">
      <c r="A100" s="3" t="s">
        <v>241</v>
      </c>
      <c r="B100" s="3">
        <v>36.630000000000003</v>
      </c>
      <c r="C100" s="3" t="s">
        <v>6036</v>
      </c>
      <c r="D100" s="3">
        <v>11.42</v>
      </c>
      <c r="E100" s="3" t="s">
        <v>6037</v>
      </c>
      <c r="F100" s="3" t="s">
        <v>20</v>
      </c>
      <c r="G100" s="3" t="s">
        <v>20</v>
      </c>
      <c r="H100" s="3" t="s">
        <v>20</v>
      </c>
      <c r="I100" s="3">
        <v>2</v>
      </c>
      <c r="J100" s="3" t="s">
        <v>20</v>
      </c>
    </row>
    <row r="101" spans="1:10" x14ac:dyDescent="0.25">
      <c r="A101" s="3" t="s">
        <v>242</v>
      </c>
      <c r="B101" s="3">
        <v>33.344999999999999</v>
      </c>
      <c r="C101" s="3" t="s">
        <v>6036</v>
      </c>
      <c r="D101" s="3">
        <v>7.33</v>
      </c>
      <c r="E101" s="3" t="s">
        <v>6037</v>
      </c>
      <c r="F101" s="3" t="s">
        <v>20</v>
      </c>
      <c r="G101" s="3" t="s">
        <v>20</v>
      </c>
      <c r="H101" s="3" t="s">
        <v>20</v>
      </c>
      <c r="I101" s="3">
        <v>2</v>
      </c>
      <c r="J101" s="3" t="s">
        <v>20</v>
      </c>
    </row>
    <row r="102" spans="1:10" x14ac:dyDescent="0.25">
      <c r="A102" s="3" t="s">
        <v>243</v>
      </c>
      <c r="B102" s="3">
        <v>27.11</v>
      </c>
      <c r="C102" s="3" t="s">
        <v>6039</v>
      </c>
      <c r="D102" s="3">
        <v>6.7</v>
      </c>
      <c r="E102" s="3" t="s">
        <v>6037</v>
      </c>
      <c r="F102" s="3" t="s">
        <v>20</v>
      </c>
      <c r="G102" s="3" t="s">
        <v>20</v>
      </c>
      <c r="H102" s="3" t="s">
        <v>20</v>
      </c>
      <c r="I102" s="3">
        <v>0</v>
      </c>
      <c r="J102" s="3" t="s">
        <v>20</v>
      </c>
    </row>
    <row r="103" spans="1:10" x14ac:dyDescent="0.25">
      <c r="A103" s="3" t="s">
        <v>244</v>
      </c>
      <c r="B103" s="3">
        <v>34.104999999999997</v>
      </c>
      <c r="C103" s="3" t="s">
        <v>6036</v>
      </c>
      <c r="D103" s="3">
        <v>5.07</v>
      </c>
      <c r="E103" s="3" t="s">
        <v>6038</v>
      </c>
      <c r="F103" s="3" t="s">
        <v>20</v>
      </c>
      <c r="G103" s="3" t="s">
        <v>20</v>
      </c>
      <c r="H103" s="3" t="s">
        <v>20</v>
      </c>
      <c r="I103" s="3">
        <v>1</v>
      </c>
      <c r="J103" s="3" t="s">
        <v>21</v>
      </c>
    </row>
    <row r="104" spans="1:10" x14ac:dyDescent="0.25">
      <c r="A104" s="3" t="s">
        <v>245</v>
      </c>
      <c r="B104" s="3">
        <v>26.6</v>
      </c>
      <c r="C104" s="3" t="s">
        <v>6039</v>
      </c>
      <c r="D104" s="3">
        <v>5.27</v>
      </c>
      <c r="E104" s="3" t="s">
        <v>6038</v>
      </c>
      <c r="F104" s="3" t="s">
        <v>21</v>
      </c>
      <c r="G104" s="3" t="s">
        <v>20</v>
      </c>
      <c r="H104" s="3" t="s">
        <v>21</v>
      </c>
      <c r="I104" s="3">
        <v>1</v>
      </c>
      <c r="J104" s="3" t="s">
        <v>20</v>
      </c>
    </row>
    <row r="105" spans="1:10" x14ac:dyDescent="0.25">
      <c r="A105" s="3" t="s">
        <v>246</v>
      </c>
      <c r="B105" s="3">
        <v>30.41</v>
      </c>
      <c r="C105" s="3" t="s">
        <v>6036</v>
      </c>
      <c r="D105" s="3">
        <v>7.72</v>
      </c>
      <c r="E105" s="3" t="s">
        <v>6037</v>
      </c>
      <c r="F105" s="3" t="s">
        <v>20</v>
      </c>
      <c r="G105" s="3" t="s">
        <v>20</v>
      </c>
      <c r="H105" s="3" t="s">
        <v>20</v>
      </c>
      <c r="I105" s="3">
        <v>0</v>
      </c>
      <c r="J105" s="3" t="s">
        <v>20</v>
      </c>
    </row>
    <row r="106" spans="1:10" x14ac:dyDescent="0.25">
      <c r="A106" s="3" t="s">
        <v>247</v>
      </c>
      <c r="B106" s="3">
        <v>28.98</v>
      </c>
      <c r="C106" s="3" t="s">
        <v>6039</v>
      </c>
      <c r="D106" s="3">
        <v>8.68</v>
      </c>
      <c r="E106" s="3" t="s">
        <v>6037</v>
      </c>
      <c r="F106" s="3" t="s">
        <v>20</v>
      </c>
      <c r="G106" s="3" t="s">
        <v>20</v>
      </c>
      <c r="H106" s="3" t="s">
        <v>20</v>
      </c>
      <c r="I106" s="3">
        <v>2</v>
      </c>
      <c r="J106" s="3" t="s">
        <v>20</v>
      </c>
    </row>
    <row r="107" spans="1:10" x14ac:dyDescent="0.25">
      <c r="A107" s="3" t="s">
        <v>248</v>
      </c>
      <c r="B107" s="3">
        <v>31.24</v>
      </c>
      <c r="C107" s="3" t="s">
        <v>6036</v>
      </c>
      <c r="D107" s="3">
        <v>9.8000000000000007</v>
      </c>
      <c r="E107" s="3" t="s">
        <v>6037</v>
      </c>
      <c r="F107" s="3" t="s">
        <v>20</v>
      </c>
      <c r="G107" s="3" t="s">
        <v>20</v>
      </c>
      <c r="H107" s="3" t="s">
        <v>20</v>
      </c>
      <c r="I107" s="3">
        <v>0</v>
      </c>
      <c r="J107" s="3" t="s">
        <v>20</v>
      </c>
    </row>
    <row r="108" spans="1:10" x14ac:dyDescent="0.25">
      <c r="A108" s="3" t="s">
        <v>249</v>
      </c>
      <c r="B108" s="3">
        <v>31.54</v>
      </c>
      <c r="C108" s="3" t="s">
        <v>6036</v>
      </c>
      <c r="D108" s="3">
        <v>4.4400000000000004</v>
      </c>
      <c r="E108" s="3" t="s">
        <v>6038</v>
      </c>
      <c r="F108" s="3" t="s">
        <v>20</v>
      </c>
      <c r="G108" s="3" t="s">
        <v>20</v>
      </c>
      <c r="H108" s="3" t="s">
        <v>20</v>
      </c>
      <c r="I108" s="3">
        <v>0</v>
      </c>
      <c r="J108" s="3" t="s">
        <v>20</v>
      </c>
    </row>
    <row r="109" spans="1:10" x14ac:dyDescent="0.25">
      <c r="A109" s="3" t="s">
        <v>250</v>
      </c>
      <c r="B109" s="3">
        <v>38.6</v>
      </c>
      <c r="C109" s="3" t="s">
        <v>6036</v>
      </c>
      <c r="D109" s="3">
        <v>7.19</v>
      </c>
      <c r="E109" s="3" t="s">
        <v>6037</v>
      </c>
      <c r="F109" s="3" t="s">
        <v>21</v>
      </c>
      <c r="G109" s="3" t="s">
        <v>20</v>
      </c>
      <c r="H109" s="3" t="s">
        <v>20</v>
      </c>
      <c r="I109" s="3">
        <v>2</v>
      </c>
      <c r="J109" s="3" t="s">
        <v>20</v>
      </c>
    </row>
    <row r="110" spans="1:10" x14ac:dyDescent="0.25">
      <c r="A110" s="3" t="s">
        <v>251</v>
      </c>
      <c r="B110" s="3">
        <v>37.950000000000003</v>
      </c>
      <c r="C110" s="3" t="s">
        <v>6036</v>
      </c>
      <c r="D110" s="3">
        <v>6.06</v>
      </c>
      <c r="E110" s="3" t="s">
        <v>6040</v>
      </c>
      <c r="F110" s="3" t="s">
        <v>20</v>
      </c>
      <c r="G110" s="3" t="s">
        <v>20</v>
      </c>
      <c r="H110" s="3" t="s">
        <v>20</v>
      </c>
      <c r="I110" s="3">
        <v>0</v>
      </c>
      <c r="J110" s="3" t="s">
        <v>20</v>
      </c>
    </row>
    <row r="111" spans="1:10" x14ac:dyDescent="0.25">
      <c r="A111" s="3" t="s">
        <v>253</v>
      </c>
      <c r="B111" s="3">
        <v>38.97</v>
      </c>
      <c r="C111" s="3" t="s">
        <v>6036</v>
      </c>
      <c r="D111" s="3">
        <v>5.12</v>
      </c>
      <c r="E111" s="3" t="s">
        <v>6038</v>
      </c>
      <c r="F111" s="3" t="s">
        <v>20</v>
      </c>
      <c r="G111" s="3" t="s">
        <v>20</v>
      </c>
      <c r="H111" s="3" t="s">
        <v>20</v>
      </c>
      <c r="I111" s="3">
        <v>0</v>
      </c>
      <c r="J111" s="3" t="s">
        <v>20</v>
      </c>
    </row>
    <row r="112" spans="1:10" x14ac:dyDescent="0.25">
      <c r="A112" s="3" t="s">
        <v>255</v>
      </c>
      <c r="B112" s="3">
        <v>21.2</v>
      </c>
      <c r="C112" s="3" t="s">
        <v>6041</v>
      </c>
      <c r="D112" s="3">
        <v>10.72</v>
      </c>
      <c r="E112" s="3" t="s">
        <v>6037</v>
      </c>
      <c r="F112" s="3" t="s">
        <v>20</v>
      </c>
      <c r="G112" s="3" t="s">
        <v>20</v>
      </c>
      <c r="H112" s="3" t="s">
        <v>20</v>
      </c>
      <c r="I112" s="3">
        <v>0</v>
      </c>
      <c r="J112" s="3" t="s">
        <v>20</v>
      </c>
    </row>
    <row r="113" spans="1:10" x14ac:dyDescent="0.25">
      <c r="A113" s="3" t="s">
        <v>257</v>
      </c>
      <c r="B113" s="3">
        <v>23.96</v>
      </c>
      <c r="C113" s="3" t="s">
        <v>6041</v>
      </c>
      <c r="D113" s="3">
        <v>9.58</v>
      </c>
      <c r="E113" s="3" t="s">
        <v>6037</v>
      </c>
      <c r="F113" s="3" t="s">
        <v>21</v>
      </c>
      <c r="G113" s="3" t="s">
        <v>20</v>
      </c>
      <c r="H113" s="3" t="s">
        <v>21</v>
      </c>
      <c r="I113" s="3">
        <v>1</v>
      </c>
      <c r="J113" s="3" t="s">
        <v>20</v>
      </c>
    </row>
    <row r="114" spans="1:10" x14ac:dyDescent="0.25">
      <c r="A114" s="3" t="s">
        <v>54</v>
      </c>
      <c r="B114" s="3">
        <v>37.700000000000003</v>
      </c>
      <c r="C114" s="3" t="s">
        <v>6036</v>
      </c>
      <c r="D114" s="3">
        <v>5.96</v>
      </c>
      <c r="E114" s="3" t="s">
        <v>6040</v>
      </c>
      <c r="F114" s="3" t="s">
        <v>21</v>
      </c>
      <c r="G114" s="3" t="s">
        <v>20</v>
      </c>
      <c r="H114" s="3" t="s">
        <v>20</v>
      </c>
      <c r="I114" s="3">
        <v>2</v>
      </c>
      <c r="J114" s="3" t="s">
        <v>21</v>
      </c>
    </row>
    <row r="115" spans="1:10" x14ac:dyDescent="0.25">
      <c r="A115" s="3" t="s">
        <v>252</v>
      </c>
      <c r="B115" s="3">
        <v>48.93</v>
      </c>
      <c r="C115" s="3" t="s">
        <v>6036</v>
      </c>
      <c r="D115" s="3">
        <v>11.17</v>
      </c>
      <c r="E115" s="3" t="s">
        <v>6037</v>
      </c>
      <c r="F115" s="3" t="s">
        <v>21</v>
      </c>
      <c r="G115" s="3" t="s">
        <v>20</v>
      </c>
      <c r="H115" s="3" t="s">
        <v>20</v>
      </c>
      <c r="I115" s="3">
        <v>1</v>
      </c>
      <c r="J115" s="3" t="s">
        <v>21</v>
      </c>
    </row>
    <row r="116" spans="1:10" x14ac:dyDescent="0.25">
      <c r="A116" s="3" t="s">
        <v>261</v>
      </c>
      <c r="B116" s="3">
        <v>35.93</v>
      </c>
      <c r="C116" s="3" t="s">
        <v>6036</v>
      </c>
      <c r="D116" s="3">
        <v>6.4</v>
      </c>
      <c r="E116" s="3" t="s">
        <v>6040</v>
      </c>
      <c r="F116" s="3" t="s">
        <v>21</v>
      </c>
      <c r="G116" s="3" t="s">
        <v>20</v>
      </c>
      <c r="H116" s="3" t="s">
        <v>20</v>
      </c>
      <c r="I116" s="3">
        <v>1</v>
      </c>
      <c r="J116" s="3" t="s">
        <v>20</v>
      </c>
    </row>
    <row r="117" spans="1:10" x14ac:dyDescent="0.25">
      <c r="A117" s="3" t="s">
        <v>263</v>
      </c>
      <c r="B117" s="3">
        <v>26.11</v>
      </c>
      <c r="C117" s="3" t="s">
        <v>6039</v>
      </c>
      <c r="D117" s="3">
        <v>6.8</v>
      </c>
      <c r="E117" s="3" t="s">
        <v>6037</v>
      </c>
      <c r="F117" s="3" t="s">
        <v>21</v>
      </c>
      <c r="G117" s="3" t="s">
        <v>20</v>
      </c>
      <c r="H117" s="3" t="s">
        <v>20</v>
      </c>
      <c r="I117" s="3">
        <v>2</v>
      </c>
      <c r="J117" s="3" t="s">
        <v>20</v>
      </c>
    </row>
    <row r="118" spans="1:10" x14ac:dyDescent="0.25">
      <c r="A118" s="3" t="s">
        <v>265</v>
      </c>
      <c r="B118" s="3">
        <v>32.299999999999997</v>
      </c>
      <c r="C118" s="3" t="s">
        <v>6036</v>
      </c>
      <c r="D118" s="3">
        <v>9.48</v>
      </c>
      <c r="E118" s="3" t="s">
        <v>6037</v>
      </c>
      <c r="F118" s="3" t="s">
        <v>20</v>
      </c>
      <c r="G118" s="3" t="s">
        <v>20</v>
      </c>
      <c r="H118" s="3" t="s">
        <v>20</v>
      </c>
      <c r="I118" s="3">
        <v>2</v>
      </c>
      <c r="J118" s="3" t="s">
        <v>20</v>
      </c>
    </row>
    <row r="119" spans="1:10" x14ac:dyDescent="0.25">
      <c r="A119" s="3" t="s">
        <v>267</v>
      </c>
      <c r="B119" s="3">
        <v>28.69</v>
      </c>
      <c r="C119" s="3" t="s">
        <v>6039</v>
      </c>
      <c r="D119" s="3">
        <v>7.45</v>
      </c>
      <c r="E119" s="3" t="s">
        <v>6037</v>
      </c>
      <c r="F119" s="3" t="s">
        <v>20</v>
      </c>
      <c r="G119" s="3" t="s">
        <v>20</v>
      </c>
      <c r="H119" s="3" t="s">
        <v>20</v>
      </c>
      <c r="I119" s="3">
        <v>2</v>
      </c>
      <c r="J119" s="3" t="s">
        <v>20</v>
      </c>
    </row>
    <row r="120" spans="1:10" x14ac:dyDescent="0.25">
      <c r="A120" s="3" t="s">
        <v>269</v>
      </c>
      <c r="B120" s="3">
        <v>31.28</v>
      </c>
      <c r="C120" s="3" t="s">
        <v>6036</v>
      </c>
      <c r="D120" s="3">
        <v>6.94</v>
      </c>
      <c r="E120" s="3" t="s">
        <v>6037</v>
      </c>
      <c r="F120" s="3" t="s">
        <v>21</v>
      </c>
      <c r="G120" s="3" t="s">
        <v>20</v>
      </c>
      <c r="H120" s="3" t="s">
        <v>20</v>
      </c>
      <c r="I120" s="3">
        <v>1</v>
      </c>
      <c r="J120" s="3" t="s">
        <v>20</v>
      </c>
    </row>
    <row r="121" spans="1:10" x14ac:dyDescent="0.25">
      <c r="A121" s="3" t="s">
        <v>271</v>
      </c>
      <c r="B121" s="3">
        <v>30.21</v>
      </c>
      <c r="C121" s="3" t="s">
        <v>6036</v>
      </c>
      <c r="D121" s="3">
        <v>7.83</v>
      </c>
      <c r="E121" s="3" t="s">
        <v>6037</v>
      </c>
      <c r="F121" s="3" t="s">
        <v>20</v>
      </c>
      <c r="G121" s="3" t="s">
        <v>20</v>
      </c>
      <c r="H121" s="3" t="s">
        <v>20</v>
      </c>
      <c r="I121" s="3">
        <v>0</v>
      </c>
      <c r="J121" s="3" t="s">
        <v>20</v>
      </c>
    </row>
    <row r="122" spans="1:10" x14ac:dyDescent="0.25">
      <c r="A122" s="3" t="s">
        <v>273</v>
      </c>
      <c r="B122" s="3">
        <v>38.28</v>
      </c>
      <c r="C122" s="3" t="s">
        <v>6036</v>
      </c>
      <c r="D122" s="3">
        <v>10.17</v>
      </c>
      <c r="E122" s="3" t="s">
        <v>6037</v>
      </c>
      <c r="F122" s="3" t="s">
        <v>21</v>
      </c>
      <c r="G122" s="3" t="s">
        <v>20</v>
      </c>
      <c r="H122" s="3" t="s">
        <v>20</v>
      </c>
      <c r="I122" s="3">
        <v>0</v>
      </c>
      <c r="J122" s="3" t="s">
        <v>20</v>
      </c>
    </row>
    <row r="123" spans="1:10" x14ac:dyDescent="0.25">
      <c r="A123" s="3" t="s">
        <v>275</v>
      </c>
      <c r="B123" s="3">
        <v>29.9</v>
      </c>
      <c r="C123" s="3" t="s">
        <v>6036</v>
      </c>
      <c r="D123" s="3">
        <v>8.9600000000000009</v>
      </c>
      <c r="E123" s="3" t="s">
        <v>6037</v>
      </c>
      <c r="F123" s="3" t="s">
        <v>21</v>
      </c>
      <c r="G123" s="3" t="s">
        <v>20</v>
      </c>
      <c r="H123" s="3" t="s">
        <v>20</v>
      </c>
      <c r="I123" s="3">
        <v>0</v>
      </c>
      <c r="J123" s="3" t="s">
        <v>20</v>
      </c>
    </row>
    <row r="124" spans="1:10" x14ac:dyDescent="0.25">
      <c r="A124" s="3" t="s">
        <v>277</v>
      </c>
      <c r="B124" s="3">
        <v>23.18</v>
      </c>
      <c r="C124" s="3" t="s">
        <v>6041</v>
      </c>
      <c r="D124" s="3">
        <v>6.96</v>
      </c>
      <c r="E124" s="3" t="s">
        <v>6037</v>
      </c>
      <c r="F124" s="3" t="s">
        <v>21</v>
      </c>
      <c r="G124" s="3" t="s">
        <v>20</v>
      </c>
      <c r="H124" s="3" t="s">
        <v>20</v>
      </c>
      <c r="I124" s="3">
        <v>2</v>
      </c>
      <c r="J124" s="3" t="s">
        <v>20</v>
      </c>
    </row>
    <row r="125" spans="1:10" x14ac:dyDescent="0.25">
      <c r="A125" s="3" t="s">
        <v>279</v>
      </c>
      <c r="B125" s="3">
        <v>33.020000000000003</v>
      </c>
      <c r="C125" s="3" t="s">
        <v>6036</v>
      </c>
      <c r="D125" s="3">
        <v>5.07</v>
      </c>
      <c r="E125" s="3" t="s">
        <v>6038</v>
      </c>
      <c r="F125" s="3" t="s">
        <v>21</v>
      </c>
      <c r="G125" s="3" t="s">
        <v>20</v>
      </c>
      <c r="H125" s="3" t="s">
        <v>20</v>
      </c>
      <c r="I125" s="3">
        <v>0</v>
      </c>
      <c r="J125" s="3" t="s">
        <v>20</v>
      </c>
    </row>
    <row r="126" spans="1:10" x14ac:dyDescent="0.25">
      <c r="A126" s="3" t="s">
        <v>254</v>
      </c>
      <c r="B126" s="3">
        <v>37.07</v>
      </c>
      <c r="C126" s="3" t="s">
        <v>6036</v>
      </c>
      <c r="D126" s="3">
        <v>6.14</v>
      </c>
      <c r="E126" s="3" t="s">
        <v>6040</v>
      </c>
      <c r="F126" s="3" t="s">
        <v>21</v>
      </c>
      <c r="G126" s="3" t="s">
        <v>20</v>
      </c>
      <c r="H126" s="3" t="s">
        <v>20</v>
      </c>
      <c r="I126" s="3">
        <v>0</v>
      </c>
      <c r="J126" s="3" t="s">
        <v>21</v>
      </c>
    </row>
    <row r="127" spans="1:10" x14ac:dyDescent="0.25">
      <c r="A127" s="3" t="s">
        <v>282</v>
      </c>
      <c r="B127" s="3">
        <v>27.29</v>
      </c>
      <c r="C127" s="3" t="s">
        <v>6039</v>
      </c>
      <c r="D127" s="3">
        <v>5.85</v>
      </c>
      <c r="E127" s="3" t="s">
        <v>6040</v>
      </c>
      <c r="F127" s="3" t="s">
        <v>20</v>
      </c>
      <c r="G127" s="3" t="s">
        <v>20</v>
      </c>
      <c r="H127" s="3" t="s">
        <v>20</v>
      </c>
      <c r="I127" s="3">
        <v>2</v>
      </c>
      <c r="J127" s="3" t="s">
        <v>20</v>
      </c>
    </row>
    <row r="128" spans="1:10" x14ac:dyDescent="0.25">
      <c r="A128" s="3" t="s">
        <v>284</v>
      </c>
      <c r="B128" s="3">
        <v>23.18</v>
      </c>
      <c r="C128" s="3" t="s">
        <v>6041</v>
      </c>
      <c r="D128" s="3">
        <v>10.56</v>
      </c>
      <c r="E128" s="3" t="s">
        <v>6037</v>
      </c>
      <c r="F128" s="3" t="s">
        <v>20</v>
      </c>
      <c r="G128" s="3" t="s">
        <v>20</v>
      </c>
      <c r="H128" s="3" t="s">
        <v>20</v>
      </c>
      <c r="I128" s="3">
        <v>2</v>
      </c>
      <c r="J128" s="3" t="s">
        <v>20</v>
      </c>
    </row>
    <row r="129" spans="1:10" x14ac:dyDescent="0.25">
      <c r="A129" s="3" t="s">
        <v>286</v>
      </c>
      <c r="B129" s="3">
        <v>32.659999999999997</v>
      </c>
      <c r="C129" s="3" t="s">
        <v>6036</v>
      </c>
      <c r="D129" s="3">
        <v>8.92</v>
      </c>
      <c r="E129" s="3" t="s">
        <v>6037</v>
      </c>
      <c r="F129" s="3" t="s">
        <v>21</v>
      </c>
      <c r="G129" s="3" t="s">
        <v>20</v>
      </c>
      <c r="H129" s="3" t="s">
        <v>20</v>
      </c>
      <c r="I129" s="3">
        <v>0</v>
      </c>
      <c r="J129" s="3" t="s">
        <v>20</v>
      </c>
    </row>
    <row r="130" spans="1:10" x14ac:dyDescent="0.25">
      <c r="A130" s="3" t="s">
        <v>288</v>
      </c>
      <c r="B130" s="3">
        <v>30.78</v>
      </c>
      <c r="C130" s="3" t="s">
        <v>6036</v>
      </c>
      <c r="D130" s="3">
        <v>8.6300000000000008</v>
      </c>
      <c r="E130" s="3" t="s">
        <v>6037</v>
      </c>
      <c r="F130" s="3" t="s">
        <v>20</v>
      </c>
      <c r="G130" s="3" t="s">
        <v>20</v>
      </c>
      <c r="H130" s="3" t="s">
        <v>20</v>
      </c>
      <c r="I130" s="3">
        <v>0</v>
      </c>
      <c r="J130" s="3" t="s">
        <v>20</v>
      </c>
    </row>
    <row r="131" spans="1:10" x14ac:dyDescent="0.25">
      <c r="A131" s="3" t="s">
        <v>290</v>
      </c>
      <c r="B131" s="3">
        <v>47.2</v>
      </c>
      <c r="C131" s="3" t="s">
        <v>6036</v>
      </c>
      <c r="D131" s="3">
        <v>6.29</v>
      </c>
      <c r="E131" s="3" t="s">
        <v>6040</v>
      </c>
      <c r="F131" s="3" t="s">
        <v>21</v>
      </c>
      <c r="G131" s="3" t="s">
        <v>20</v>
      </c>
      <c r="H131" s="3" t="s">
        <v>21</v>
      </c>
      <c r="I131" s="3">
        <v>1</v>
      </c>
      <c r="J131" s="3" t="s">
        <v>20</v>
      </c>
    </row>
    <row r="132" spans="1:10" x14ac:dyDescent="0.25">
      <c r="A132" s="3" t="s">
        <v>292</v>
      </c>
      <c r="B132" s="3">
        <v>31.6</v>
      </c>
      <c r="C132" s="3" t="s">
        <v>6036</v>
      </c>
      <c r="D132" s="3">
        <v>5.75</v>
      </c>
      <c r="E132" s="3" t="s">
        <v>6040</v>
      </c>
      <c r="F132" s="3" t="s">
        <v>20</v>
      </c>
      <c r="G132" s="3" t="s">
        <v>20</v>
      </c>
      <c r="H132" s="3" t="s">
        <v>20</v>
      </c>
      <c r="I132" s="3">
        <v>2</v>
      </c>
      <c r="J132" s="3" t="s">
        <v>20</v>
      </c>
    </row>
    <row r="133" spans="1:10" x14ac:dyDescent="0.25">
      <c r="A133" s="3" t="s">
        <v>294</v>
      </c>
      <c r="B133" s="3">
        <v>33.914999999999999</v>
      </c>
      <c r="C133" s="3" t="s">
        <v>6036</v>
      </c>
      <c r="D133" s="3">
        <v>6.66</v>
      </c>
      <c r="E133" s="3" t="s">
        <v>6037</v>
      </c>
      <c r="F133" s="3" t="s">
        <v>21</v>
      </c>
      <c r="G133" s="3" t="s">
        <v>20</v>
      </c>
      <c r="H133" s="3" t="s">
        <v>20</v>
      </c>
      <c r="I133" s="3">
        <v>1</v>
      </c>
      <c r="J133" s="3" t="s">
        <v>20</v>
      </c>
    </row>
    <row r="134" spans="1:10" x14ac:dyDescent="0.25">
      <c r="A134" s="3" t="s">
        <v>296</v>
      </c>
      <c r="B134" s="3">
        <v>23.54</v>
      </c>
      <c r="C134" s="3" t="s">
        <v>6041</v>
      </c>
      <c r="D134" s="3">
        <v>5.0999999999999996</v>
      </c>
      <c r="E134" s="3" t="s">
        <v>6038</v>
      </c>
      <c r="F134" s="3" t="s">
        <v>20</v>
      </c>
      <c r="G134" s="3" t="s">
        <v>20</v>
      </c>
      <c r="H134" s="3" t="s">
        <v>20</v>
      </c>
      <c r="I134" s="3">
        <v>2</v>
      </c>
      <c r="J134" s="3" t="s">
        <v>20</v>
      </c>
    </row>
    <row r="135" spans="1:10" x14ac:dyDescent="0.25">
      <c r="A135" s="3" t="s">
        <v>298</v>
      </c>
      <c r="B135" s="3">
        <v>27.074999999999999</v>
      </c>
      <c r="C135" s="3" t="s">
        <v>6039</v>
      </c>
      <c r="D135" s="3">
        <v>4.41</v>
      </c>
      <c r="E135" s="3" t="s">
        <v>6038</v>
      </c>
      <c r="F135" s="3" t="s">
        <v>20</v>
      </c>
      <c r="G135" s="3" t="s">
        <v>20</v>
      </c>
      <c r="H135" s="3" t="s">
        <v>20</v>
      </c>
      <c r="I135" s="3">
        <v>2</v>
      </c>
      <c r="J135" s="3" t="s">
        <v>20</v>
      </c>
    </row>
    <row r="136" spans="1:10" x14ac:dyDescent="0.25">
      <c r="A136" s="3" t="s">
        <v>300</v>
      </c>
      <c r="B136" s="3">
        <v>25.8</v>
      </c>
      <c r="C136" s="3" t="s">
        <v>6039</v>
      </c>
      <c r="D136" s="3">
        <v>5.52</v>
      </c>
      <c r="E136" s="3" t="s">
        <v>6038</v>
      </c>
      <c r="F136" s="3" t="s">
        <v>21</v>
      </c>
      <c r="G136" s="3" t="s">
        <v>20</v>
      </c>
      <c r="H136" s="3" t="s">
        <v>20</v>
      </c>
      <c r="I136" s="3">
        <v>0</v>
      </c>
      <c r="J136" s="3" t="s">
        <v>20</v>
      </c>
    </row>
    <row r="137" spans="1:10" x14ac:dyDescent="0.25">
      <c r="A137" s="3" t="s">
        <v>256</v>
      </c>
      <c r="B137" s="3">
        <v>51.51</v>
      </c>
      <c r="C137" s="3" t="s">
        <v>6036</v>
      </c>
      <c r="D137" s="3">
        <v>6.26</v>
      </c>
      <c r="E137" s="3" t="s">
        <v>6040</v>
      </c>
      <c r="F137" s="3" t="s">
        <v>21</v>
      </c>
      <c r="G137" s="3" t="s">
        <v>20</v>
      </c>
      <c r="H137" s="3" t="s">
        <v>21</v>
      </c>
      <c r="I137" s="3">
        <v>1</v>
      </c>
      <c r="J137" s="3" t="s">
        <v>21</v>
      </c>
    </row>
    <row r="138" spans="1:10" x14ac:dyDescent="0.25">
      <c r="A138" s="3" t="s">
        <v>303</v>
      </c>
      <c r="B138" s="3">
        <v>36.1</v>
      </c>
      <c r="C138" s="3" t="s">
        <v>6036</v>
      </c>
      <c r="D138" s="3">
        <v>4.62</v>
      </c>
      <c r="E138" s="3" t="s">
        <v>6038</v>
      </c>
      <c r="F138" s="3" t="s">
        <v>21</v>
      </c>
      <c r="G138" s="3" t="s">
        <v>20</v>
      </c>
      <c r="H138" s="3" t="s">
        <v>21</v>
      </c>
      <c r="I138" s="3">
        <v>1</v>
      </c>
      <c r="J138" s="3" t="s">
        <v>20</v>
      </c>
    </row>
    <row r="139" spans="1:10" x14ac:dyDescent="0.25">
      <c r="A139" s="3" t="s">
        <v>305</v>
      </c>
      <c r="B139" s="3">
        <v>30.495000000000001</v>
      </c>
      <c r="C139" s="3" t="s">
        <v>6036</v>
      </c>
      <c r="D139" s="3">
        <v>5.74</v>
      </c>
      <c r="E139" s="3" t="s">
        <v>6040</v>
      </c>
      <c r="F139" s="3" t="s">
        <v>21</v>
      </c>
      <c r="G139" s="3" t="s">
        <v>20</v>
      </c>
      <c r="H139" s="3" t="s">
        <v>21</v>
      </c>
      <c r="I139" s="3">
        <v>1</v>
      </c>
      <c r="J139" s="3" t="s">
        <v>20</v>
      </c>
    </row>
    <row r="140" spans="1:10" x14ac:dyDescent="0.25">
      <c r="A140" s="3" t="s">
        <v>307</v>
      </c>
      <c r="B140" s="3">
        <v>21.4</v>
      </c>
      <c r="C140" s="3" t="s">
        <v>6041</v>
      </c>
      <c r="D140" s="3">
        <v>6.3</v>
      </c>
      <c r="E140" s="3" t="s">
        <v>6040</v>
      </c>
      <c r="F140" s="3" t="s">
        <v>21</v>
      </c>
      <c r="G140" s="3" t="s">
        <v>20</v>
      </c>
      <c r="H140" s="3" t="s">
        <v>21</v>
      </c>
      <c r="I140" s="3">
        <v>1</v>
      </c>
      <c r="J140" s="3" t="s">
        <v>20</v>
      </c>
    </row>
    <row r="141" spans="1:10" x14ac:dyDescent="0.25">
      <c r="A141" s="3" t="s">
        <v>309</v>
      </c>
      <c r="B141" s="3">
        <v>32.299999999999997</v>
      </c>
      <c r="C141" s="3" t="s">
        <v>6036</v>
      </c>
      <c r="D141" s="3">
        <v>10.27</v>
      </c>
      <c r="E141" s="3" t="s">
        <v>6037</v>
      </c>
      <c r="F141" s="3" t="s">
        <v>20</v>
      </c>
      <c r="G141" s="3" t="s">
        <v>20</v>
      </c>
      <c r="H141" s="3" t="s">
        <v>20</v>
      </c>
      <c r="I141" s="3">
        <v>0</v>
      </c>
      <c r="J141" s="3" t="s">
        <v>20</v>
      </c>
    </row>
    <row r="142" spans="1:10" x14ac:dyDescent="0.25">
      <c r="A142" s="3" t="s">
        <v>311</v>
      </c>
      <c r="B142" s="3">
        <v>29.78</v>
      </c>
      <c r="C142" s="3" t="s">
        <v>6039</v>
      </c>
      <c r="D142" s="3">
        <v>5.85</v>
      </c>
      <c r="E142" s="3" t="s">
        <v>6040</v>
      </c>
      <c r="F142" s="3" t="s">
        <v>20</v>
      </c>
      <c r="G142" s="3" t="s">
        <v>20</v>
      </c>
      <c r="H142" s="3" t="s">
        <v>21</v>
      </c>
      <c r="I142" s="3">
        <v>1</v>
      </c>
      <c r="J142" s="3" t="s">
        <v>20</v>
      </c>
    </row>
    <row r="143" spans="1:10" x14ac:dyDescent="0.25">
      <c r="A143" s="3" t="s">
        <v>313</v>
      </c>
      <c r="B143" s="3">
        <v>34.76</v>
      </c>
      <c r="C143" s="3" t="s">
        <v>6036</v>
      </c>
      <c r="D143" s="3">
        <v>5.92</v>
      </c>
      <c r="E143" s="3" t="s">
        <v>6040</v>
      </c>
      <c r="F143" s="3" t="s">
        <v>21</v>
      </c>
      <c r="G143" s="3" t="s">
        <v>20</v>
      </c>
      <c r="H143" s="3" t="s">
        <v>20</v>
      </c>
      <c r="I143" s="3">
        <v>1</v>
      </c>
      <c r="J143" s="3" t="s">
        <v>20</v>
      </c>
    </row>
    <row r="144" spans="1:10" x14ac:dyDescent="0.25">
      <c r="A144" s="3" t="s">
        <v>315</v>
      </c>
      <c r="B144" s="3">
        <v>18.335000000000001</v>
      </c>
      <c r="C144" s="3" t="s">
        <v>6042</v>
      </c>
      <c r="D144" s="3">
        <v>10.01</v>
      </c>
      <c r="E144" s="3" t="s">
        <v>6037</v>
      </c>
      <c r="F144" s="3" t="s">
        <v>21</v>
      </c>
      <c r="G144" s="3" t="s">
        <v>20</v>
      </c>
      <c r="H144" s="3" t="s">
        <v>20</v>
      </c>
      <c r="I144" s="3">
        <v>2</v>
      </c>
      <c r="J144" s="3" t="s">
        <v>20</v>
      </c>
    </row>
    <row r="145" spans="1:10" x14ac:dyDescent="0.25">
      <c r="A145" s="3" t="s">
        <v>317</v>
      </c>
      <c r="B145" s="3">
        <v>32.299999999999997</v>
      </c>
      <c r="C145" s="3" t="s">
        <v>6036</v>
      </c>
      <c r="D145" s="3">
        <v>9.59</v>
      </c>
      <c r="E145" s="3" t="s">
        <v>6037</v>
      </c>
      <c r="F145" s="3" t="s">
        <v>20</v>
      </c>
      <c r="G145" s="3" t="s">
        <v>20</v>
      </c>
      <c r="H145" s="3" t="s">
        <v>20</v>
      </c>
      <c r="I145" s="3">
        <v>0</v>
      </c>
      <c r="J145" s="3" t="s">
        <v>20</v>
      </c>
    </row>
    <row r="146" spans="1:10" x14ac:dyDescent="0.25">
      <c r="A146" s="3" t="s">
        <v>319</v>
      </c>
      <c r="B146" s="3">
        <v>27.74</v>
      </c>
      <c r="C146" s="3" t="s">
        <v>6039</v>
      </c>
      <c r="D146" s="3">
        <v>10.37</v>
      </c>
      <c r="E146" s="3" t="s">
        <v>6037</v>
      </c>
      <c r="F146" s="3" t="s">
        <v>20</v>
      </c>
      <c r="G146" s="3" t="s">
        <v>20</v>
      </c>
      <c r="H146" s="3" t="s">
        <v>20</v>
      </c>
      <c r="I146" s="3">
        <v>0</v>
      </c>
      <c r="J146" s="3" t="s">
        <v>20</v>
      </c>
    </row>
    <row r="147" spans="1:10" x14ac:dyDescent="0.25">
      <c r="A147" s="3" t="s">
        <v>322</v>
      </c>
      <c r="B147" s="3">
        <v>24</v>
      </c>
      <c r="C147" s="3" t="s">
        <v>6041</v>
      </c>
      <c r="D147" s="3">
        <v>4.01</v>
      </c>
      <c r="E147" s="3" t="s">
        <v>6038</v>
      </c>
      <c r="F147" s="3" t="s">
        <v>21</v>
      </c>
      <c r="G147" s="3" t="s">
        <v>20</v>
      </c>
      <c r="H147" s="3" t="s">
        <v>20</v>
      </c>
      <c r="I147" s="3">
        <v>1</v>
      </c>
      <c r="J147" s="3" t="s">
        <v>20</v>
      </c>
    </row>
    <row r="148" spans="1:10" x14ac:dyDescent="0.25">
      <c r="A148" s="3" t="s">
        <v>258</v>
      </c>
      <c r="B148" s="3">
        <v>34.799999999999997</v>
      </c>
      <c r="C148" s="3" t="s">
        <v>6036</v>
      </c>
      <c r="D148" s="3">
        <v>4.72</v>
      </c>
      <c r="E148" s="3" t="s">
        <v>6038</v>
      </c>
      <c r="F148" s="3" t="s">
        <v>21</v>
      </c>
      <c r="G148" s="3" t="s">
        <v>20</v>
      </c>
      <c r="H148" s="3" t="s">
        <v>20</v>
      </c>
      <c r="I148" s="3">
        <v>0</v>
      </c>
      <c r="J148" s="3" t="s">
        <v>21</v>
      </c>
    </row>
    <row r="149" spans="1:10" x14ac:dyDescent="0.25">
      <c r="A149" s="3" t="s">
        <v>325</v>
      </c>
      <c r="B149" s="3">
        <v>31.78</v>
      </c>
      <c r="C149" s="3" t="s">
        <v>6036</v>
      </c>
      <c r="D149" s="3">
        <v>4.24</v>
      </c>
      <c r="E149" s="3" t="s">
        <v>6038</v>
      </c>
      <c r="F149" s="3" t="s">
        <v>21</v>
      </c>
      <c r="G149" s="3" t="s">
        <v>20</v>
      </c>
      <c r="H149" s="3" t="s">
        <v>21</v>
      </c>
      <c r="I149" s="3">
        <v>1</v>
      </c>
      <c r="J149" s="3" t="s">
        <v>20</v>
      </c>
    </row>
    <row r="150" spans="1:10" x14ac:dyDescent="0.25">
      <c r="A150" s="3" t="s">
        <v>327</v>
      </c>
      <c r="B150" s="3">
        <v>32.25</v>
      </c>
      <c r="C150" s="3" t="s">
        <v>6036</v>
      </c>
      <c r="D150" s="3">
        <v>5.36</v>
      </c>
      <c r="E150" s="3" t="s">
        <v>6038</v>
      </c>
      <c r="F150" s="3" t="s">
        <v>21</v>
      </c>
      <c r="G150" s="3" t="s">
        <v>20</v>
      </c>
      <c r="H150" s="3" t="s">
        <v>20</v>
      </c>
      <c r="I150" s="3">
        <v>0</v>
      </c>
      <c r="J150" s="3" t="s">
        <v>20</v>
      </c>
    </row>
    <row r="151" spans="1:10" x14ac:dyDescent="0.25">
      <c r="A151" s="3" t="s">
        <v>329</v>
      </c>
      <c r="B151" s="3">
        <v>30.114999999999998</v>
      </c>
      <c r="C151" s="3" t="s">
        <v>6036</v>
      </c>
      <c r="D151" s="3">
        <v>4.99</v>
      </c>
      <c r="E151" s="3" t="s">
        <v>6038</v>
      </c>
      <c r="F151" s="3" t="s">
        <v>20</v>
      </c>
      <c r="G151" s="3" t="s">
        <v>20</v>
      </c>
      <c r="H151" s="3" t="s">
        <v>20</v>
      </c>
      <c r="I151" s="3">
        <v>2</v>
      </c>
      <c r="J151" s="3" t="s">
        <v>20</v>
      </c>
    </row>
    <row r="152" spans="1:10" x14ac:dyDescent="0.25">
      <c r="A152" s="3" t="s">
        <v>331</v>
      </c>
      <c r="B152" s="3">
        <v>22.41</v>
      </c>
      <c r="C152" s="3" t="s">
        <v>6041</v>
      </c>
      <c r="D152" s="3">
        <v>8.68</v>
      </c>
      <c r="E152" s="3" t="s">
        <v>6037</v>
      </c>
      <c r="F152" s="3" t="s">
        <v>20</v>
      </c>
      <c r="G152" s="3" t="s">
        <v>20</v>
      </c>
      <c r="H152" s="3" t="s">
        <v>20</v>
      </c>
      <c r="I152" s="3">
        <v>0</v>
      </c>
      <c r="J152" s="3" t="s">
        <v>20</v>
      </c>
    </row>
    <row r="153" spans="1:10" x14ac:dyDescent="0.25">
      <c r="A153" s="3" t="s">
        <v>333</v>
      </c>
      <c r="B153" s="3">
        <v>45.72</v>
      </c>
      <c r="C153" s="3" t="s">
        <v>6036</v>
      </c>
      <c r="D153" s="3">
        <v>4.2300000000000004</v>
      </c>
      <c r="E153" s="3" t="s">
        <v>6038</v>
      </c>
      <c r="F153" s="3" t="s">
        <v>21</v>
      </c>
      <c r="G153" s="3" t="s">
        <v>20</v>
      </c>
      <c r="H153" s="3" t="s">
        <v>20</v>
      </c>
      <c r="I153" s="3">
        <v>0</v>
      </c>
      <c r="J153" s="3" t="s">
        <v>20</v>
      </c>
    </row>
    <row r="154" spans="1:10" x14ac:dyDescent="0.25">
      <c r="A154" s="3" t="s">
        <v>335</v>
      </c>
      <c r="B154" s="3">
        <v>25</v>
      </c>
      <c r="C154" s="3" t="s">
        <v>6039</v>
      </c>
      <c r="D154" s="3">
        <v>5.32</v>
      </c>
      <c r="E154" s="3" t="s">
        <v>6038</v>
      </c>
      <c r="F154" s="3" t="s">
        <v>21</v>
      </c>
      <c r="G154" s="3" t="s">
        <v>20</v>
      </c>
      <c r="H154" s="3" t="s">
        <v>20</v>
      </c>
      <c r="I154" s="3">
        <v>2</v>
      </c>
      <c r="J154" s="3" t="s">
        <v>20</v>
      </c>
    </row>
    <row r="155" spans="1:10" x14ac:dyDescent="0.25">
      <c r="A155" s="3" t="s">
        <v>337</v>
      </c>
      <c r="B155" s="3">
        <v>39.5</v>
      </c>
      <c r="C155" s="3" t="s">
        <v>6036</v>
      </c>
      <c r="D155" s="3">
        <v>6.66</v>
      </c>
      <c r="E155" s="3" t="s">
        <v>6037</v>
      </c>
      <c r="F155" s="3" t="s">
        <v>20</v>
      </c>
      <c r="G155" s="3" t="s">
        <v>20</v>
      </c>
      <c r="H155" s="3" t="s">
        <v>20</v>
      </c>
      <c r="I155" s="3">
        <v>0</v>
      </c>
      <c r="J155" s="3" t="s">
        <v>20</v>
      </c>
    </row>
    <row r="156" spans="1:10" x14ac:dyDescent="0.25">
      <c r="A156" s="3" t="s">
        <v>339</v>
      </c>
      <c r="B156" s="3">
        <v>37.729999999999997</v>
      </c>
      <c r="C156" s="3" t="s">
        <v>6036</v>
      </c>
      <c r="D156" s="3">
        <v>7.4</v>
      </c>
      <c r="E156" s="3" t="s">
        <v>6037</v>
      </c>
      <c r="F156" s="3" t="s">
        <v>20</v>
      </c>
      <c r="G156" s="3" t="s">
        <v>20</v>
      </c>
      <c r="H156" s="3" t="s">
        <v>20</v>
      </c>
      <c r="I156" s="3">
        <v>0</v>
      </c>
      <c r="J156" s="3" t="s">
        <v>20</v>
      </c>
    </row>
    <row r="157" spans="1:10" x14ac:dyDescent="0.25">
      <c r="A157" s="3" t="s">
        <v>341</v>
      </c>
      <c r="B157" s="3">
        <v>40.659999999999997</v>
      </c>
      <c r="C157" s="3" t="s">
        <v>6036</v>
      </c>
      <c r="D157" s="3">
        <v>10.08</v>
      </c>
      <c r="E157" s="3" t="s">
        <v>6037</v>
      </c>
      <c r="F157" s="3" t="s">
        <v>20</v>
      </c>
      <c r="G157" s="3" t="s">
        <v>20</v>
      </c>
      <c r="H157" s="3" t="s">
        <v>20</v>
      </c>
      <c r="I157" s="3">
        <v>0</v>
      </c>
      <c r="J157" s="3" t="s">
        <v>20</v>
      </c>
    </row>
    <row r="158" spans="1:10" x14ac:dyDescent="0.25">
      <c r="A158" s="3" t="s">
        <v>343</v>
      </c>
      <c r="B158" s="3">
        <v>34.200000000000003</v>
      </c>
      <c r="C158" s="3" t="s">
        <v>6036</v>
      </c>
      <c r="D158" s="3">
        <v>8.58</v>
      </c>
      <c r="E158" s="3" t="s">
        <v>6037</v>
      </c>
      <c r="F158" s="3" t="s">
        <v>20</v>
      </c>
      <c r="G158" s="3" t="s">
        <v>20</v>
      </c>
      <c r="H158" s="3" t="s">
        <v>20</v>
      </c>
      <c r="I158" s="3">
        <v>0</v>
      </c>
      <c r="J158" s="3" t="s">
        <v>20</v>
      </c>
    </row>
    <row r="159" spans="1:10" x14ac:dyDescent="0.25">
      <c r="A159" s="3" t="s">
        <v>259</v>
      </c>
      <c r="B159" s="3">
        <v>36.67</v>
      </c>
      <c r="C159" s="3" t="s">
        <v>6036</v>
      </c>
      <c r="D159" s="3">
        <v>5.18</v>
      </c>
      <c r="E159" s="3" t="s">
        <v>6038</v>
      </c>
      <c r="F159" s="3" t="s">
        <v>20</v>
      </c>
      <c r="G159" s="3" t="s">
        <v>20</v>
      </c>
      <c r="H159" s="3" t="s">
        <v>20</v>
      </c>
      <c r="I159" s="3">
        <v>1</v>
      </c>
      <c r="J159" s="3" t="s">
        <v>21</v>
      </c>
    </row>
    <row r="160" spans="1:10" x14ac:dyDescent="0.25">
      <c r="A160" s="3" t="s">
        <v>347</v>
      </c>
      <c r="B160" s="3">
        <v>46.51</v>
      </c>
      <c r="C160" s="3" t="s">
        <v>6036</v>
      </c>
      <c r="D160" s="3">
        <v>5.84</v>
      </c>
      <c r="E160" s="3" t="s">
        <v>6040</v>
      </c>
      <c r="F160" s="3" t="s">
        <v>20</v>
      </c>
      <c r="G160" s="3" t="s">
        <v>20</v>
      </c>
      <c r="H160" s="3" t="s">
        <v>20</v>
      </c>
      <c r="I160" s="3">
        <v>1</v>
      </c>
      <c r="J160" s="3" t="s">
        <v>20</v>
      </c>
    </row>
    <row r="161" spans="1:10" x14ac:dyDescent="0.25">
      <c r="A161" s="3" t="s">
        <v>349</v>
      </c>
      <c r="B161" s="3">
        <v>28.88</v>
      </c>
      <c r="C161" s="3" t="s">
        <v>6039</v>
      </c>
      <c r="D161" s="3">
        <v>4.8600000000000003</v>
      </c>
      <c r="E161" s="3" t="s">
        <v>6038</v>
      </c>
      <c r="F161" s="3" t="s">
        <v>21</v>
      </c>
      <c r="G161" s="3" t="s">
        <v>20</v>
      </c>
      <c r="H161" s="3" t="s">
        <v>21</v>
      </c>
      <c r="I161" s="3">
        <v>1</v>
      </c>
      <c r="J161" s="3" t="s">
        <v>20</v>
      </c>
    </row>
    <row r="162" spans="1:10" x14ac:dyDescent="0.25">
      <c r="A162" s="3" t="s">
        <v>351</v>
      </c>
      <c r="B162" s="3">
        <v>33.914999999999999</v>
      </c>
      <c r="C162" s="3" t="s">
        <v>6036</v>
      </c>
      <c r="D162" s="3">
        <v>11.52</v>
      </c>
      <c r="E162" s="3" t="s">
        <v>6037</v>
      </c>
      <c r="F162" s="3" t="s">
        <v>20</v>
      </c>
      <c r="G162" s="3" t="s">
        <v>20</v>
      </c>
      <c r="H162" s="3" t="s">
        <v>20</v>
      </c>
      <c r="I162" s="3">
        <v>0</v>
      </c>
      <c r="J162" s="3" t="s">
        <v>20</v>
      </c>
    </row>
    <row r="163" spans="1:10" x14ac:dyDescent="0.25">
      <c r="A163" s="3" t="s">
        <v>353</v>
      </c>
      <c r="B163" s="3">
        <v>24.32</v>
      </c>
      <c r="C163" s="3" t="s">
        <v>6041</v>
      </c>
      <c r="D163" s="3">
        <v>6.15</v>
      </c>
      <c r="E163" s="3" t="s">
        <v>6040</v>
      </c>
      <c r="F163" s="3" t="s">
        <v>21</v>
      </c>
      <c r="G163" s="3" t="s">
        <v>20</v>
      </c>
      <c r="H163" s="3" t="s">
        <v>21</v>
      </c>
      <c r="I163" s="3">
        <v>1</v>
      </c>
      <c r="J163" s="3" t="s">
        <v>20</v>
      </c>
    </row>
    <row r="164" spans="1:10" x14ac:dyDescent="0.25">
      <c r="A164" s="3" t="s">
        <v>355</v>
      </c>
      <c r="B164" s="3">
        <v>25.8</v>
      </c>
      <c r="C164" s="3" t="s">
        <v>6039</v>
      </c>
      <c r="D164" s="3">
        <v>9.94</v>
      </c>
      <c r="E164" s="3" t="s">
        <v>6037</v>
      </c>
      <c r="F164" s="3" t="s">
        <v>20</v>
      </c>
      <c r="G164" s="3" t="s">
        <v>20</v>
      </c>
      <c r="H164" s="3" t="s">
        <v>20</v>
      </c>
      <c r="I164" s="3">
        <v>0</v>
      </c>
      <c r="J164" s="3" t="s">
        <v>20</v>
      </c>
    </row>
    <row r="165" spans="1:10" x14ac:dyDescent="0.25">
      <c r="A165" s="3" t="s">
        <v>357</v>
      </c>
      <c r="B165" s="3">
        <v>21.56</v>
      </c>
      <c r="C165" s="3" t="s">
        <v>6041</v>
      </c>
      <c r="D165" s="3">
        <v>10.56</v>
      </c>
      <c r="E165" s="3" t="s">
        <v>6037</v>
      </c>
      <c r="F165" s="3" t="s">
        <v>20</v>
      </c>
      <c r="G165" s="3" t="s">
        <v>20</v>
      </c>
      <c r="H165" s="3" t="s">
        <v>20</v>
      </c>
      <c r="I165" s="3">
        <v>0</v>
      </c>
      <c r="J165" s="3" t="s">
        <v>20</v>
      </c>
    </row>
    <row r="166" spans="1:10" x14ac:dyDescent="0.25">
      <c r="A166" s="3" t="s">
        <v>359</v>
      </c>
      <c r="B166" s="3">
        <v>31.6</v>
      </c>
      <c r="C166" s="3" t="s">
        <v>6036</v>
      </c>
      <c r="D166" s="3">
        <v>6.79</v>
      </c>
      <c r="E166" s="3" t="s">
        <v>6037</v>
      </c>
      <c r="F166" s="3" t="s">
        <v>20</v>
      </c>
      <c r="G166" s="3" t="s">
        <v>20</v>
      </c>
      <c r="H166" s="3" t="s">
        <v>20</v>
      </c>
      <c r="I166" s="3">
        <v>0</v>
      </c>
      <c r="J166" s="3" t="s">
        <v>20</v>
      </c>
    </row>
    <row r="167" spans="1:10" x14ac:dyDescent="0.25">
      <c r="A167" s="3" t="s">
        <v>361</v>
      </c>
      <c r="B167" s="3">
        <v>42.93</v>
      </c>
      <c r="C167" s="3" t="s">
        <v>6036</v>
      </c>
      <c r="D167" s="3">
        <v>4.8</v>
      </c>
      <c r="E167" s="3" t="s">
        <v>6038</v>
      </c>
      <c r="F167" s="3" t="s">
        <v>20</v>
      </c>
      <c r="G167" s="3" t="s">
        <v>20</v>
      </c>
      <c r="H167" s="3" t="s">
        <v>20</v>
      </c>
      <c r="I167" s="3">
        <v>1</v>
      </c>
      <c r="J167" s="3" t="s">
        <v>20</v>
      </c>
    </row>
    <row r="168" spans="1:10" x14ac:dyDescent="0.25">
      <c r="A168" s="3" t="s">
        <v>363</v>
      </c>
      <c r="B168" s="3">
        <v>26.72</v>
      </c>
      <c r="C168" s="3" t="s">
        <v>6039</v>
      </c>
      <c r="D168" s="3">
        <v>5.75</v>
      </c>
      <c r="E168" s="3" t="s">
        <v>6040</v>
      </c>
      <c r="F168" s="3" t="s">
        <v>20</v>
      </c>
      <c r="G168" s="3" t="s">
        <v>20</v>
      </c>
      <c r="H168" s="3" t="s">
        <v>20</v>
      </c>
      <c r="I168" s="3">
        <v>2</v>
      </c>
      <c r="J168" s="3" t="s">
        <v>20</v>
      </c>
    </row>
    <row r="169" spans="1:10" x14ac:dyDescent="0.25">
      <c r="A169" s="3" t="s">
        <v>365</v>
      </c>
      <c r="B169" s="3">
        <v>26.67</v>
      </c>
      <c r="C169" s="3" t="s">
        <v>6039</v>
      </c>
      <c r="D169" s="3">
        <v>5.81</v>
      </c>
      <c r="E169" s="3" t="s">
        <v>6040</v>
      </c>
      <c r="F169" s="3" t="s">
        <v>20</v>
      </c>
      <c r="G169" s="3" t="s">
        <v>20</v>
      </c>
      <c r="H169" s="3" t="s">
        <v>20</v>
      </c>
      <c r="I169" s="3">
        <v>2</v>
      </c>
      <c r="J169" s="3" t="s">
        <v>20</v>
      </c>
    </row>
    <row r="170" spans="1:10" x14ac:dyDescent="0.25">
      <c r="A170" s="3" t="s">
        <v>260</v>
      </c>
      <c r="B170" s="3">
        <v>30.9</v>
      </c>
      <c r="C170" s="3" t="s">
        <v>6036</v>
      </c>
      <c r="D170" s="3">
        <v>9.4</v>
      </c>
      <c r="E170" s="3" t="s">
        <v>6037</v>
      </c>
      <c r="F170" s="3" t="s">
        <v>20</v>
      </c>
      <c r="G170" s="3" t="s">
        <v>20</v>
      </c>
      <c r="H170" s="3" t="s">
        <v>20</v>
      </c>
      <c r="I170" s="3">
        <v>2</v>
      </c>
      <c r="J170" s="3" t="s">
        <v>21</v>
      </c>
    </row>
    <row r="171" spans="1:10" x14ac:dyDescent="0.25">
      <c r="A171" s="3" t="s">
        <v>368</v>
      </c>
      <c r="B171" s="3">
        <v>42.68</v>
      </c>
      <c r="C171" s="3" t="s">
        <v>6036</v>
      </c>
      <c r="D171" s="3">
        <v>9.2799999999999994</v>
      </c>
      <c r="E171" s="3" t="s">
        <v>6037</v>
      </c>
      <c r="F171" s="3" t="s">
        <v>20</v>
      </c>
      <c r="G171" s="3" t="s">
        <v>20</v>
      </c>
      <c r="H171" s="3" t="s">
        <v>20</v>
      </c>
      <c r="I171" s="3">
        <v>2</v>
      </c>
      <c r="J171" s="3" t="s">
        <v>20</v>
      </c>
    </row>
    <row r="172" spans="1:10" x14ac:dyDescent="0.25">
      <c r="A172" s="3" t="s">
        <v>370</v>
      </c>
      <c r="B172" s="3">
        <v>24.31</v>
      </c>
      <c r="C172" s="3" t="s">
        <v>6041</v>
      </c>
      <c r="D172" s="3">
        <v>6.37</v>
      </c>
      <c r="E172" s="3" t="s">
        <v>6040</v>
      </c>
      <c r="F172" s="3" t="s">
        <v>20</v>
      </c>
      <c r="G172" s="3" t="s">
        <v>20</v>
      </c>
      <c r="H172" s="3" t="s">
        <v>20</v>
      </c>
      <c r="I172" s="3">
        <v>0</v>
      </c>
      <c r="J172" s="3" t="s">
        <v>20</v>
      </c>
    </row>
    <row r="173" spans="1:10" x14ac:dyDescent="0.25">
      <c r="A173" s="3" t="s">
        <v>372</v>
      </c>
      <c r="B173" s="3">
        <v>44.75</v>
      </c>
      <c r="C173" s="3" t="s">
        <v>6036</v>
      </c>
      <c r="D173" s="3">
        <v>5.09</v>
      </c>
      <c r="E173" s="3" t="s">
        <v>6038</v>
      </c>
      <c r="F173" s="3" t="s">
        <v>21</v>
      </c>
      <c r="G173" s="3" t="s">
        <v>20</v>
      </c>
      <c r="H173" s="3" t="s">
        <v>20</v>
      </c>
      <c r="I173" s="3">
        <v>0</v>
      </c>
      <c r="J173" s="3" t="s">
        <v>20</v>
      </c>
    </row>
    <row r="174" spans="1:10" x14ac:dyDescent="0.25">
      <c r="A174" s="3" t="s">
        <v>374</v>
      </c>
      <c r="B174" s="3">
        <v>30.78</v>
      </c>
      <c r="C174" s="3" t="s">
        <v>6036</v>
      </c>
      <c r="D174" s="3">
        <v>7.94</v>
      </c>
      <c r="E174" s="3" t="s">
        <v>6037</v>
      </c>
      <c r="F174" s="3" t="s">
        <v>20</v>
      </c>
      <c r="G174" s="3" t="s">
        <v>20</v>
      </c>
      <c r="H174" s="3" t="s">
        <v>20</v>
      </c>
      <c r="I174" s="3">
        <v>2</v>
      </c>
      <c r="J174" s="3" t="s">
        <v>20</v>
      </c>
    </row>
    <row r="175" spans="1:10" x14ac:dyDescent="0.25">
      <c r="A175" s="3" t="s">
        <v>376</v>
      </c>
      <c r="B175" s="3">
        <v>21.86</v>
      </c>
      <c r="C175" s="3" t="s">
        <v>6041</v>
      </c>
      <c r="D175" s="3">
        <v>10.95</v>
      </c>
      <c r="E175" s="3" t="s">
        <v>6037</v>
      </c>
      <c r="F175" s="3" t="s">
        <v>20</v>
      </c>
      <c r="G175" s="3" t="s">
        <v>20</v>
      </c>
      <c r="H175" s="3" t="s">
        <v>20</v>
      </c>
      <c r="I175" s="3">
        <v>0</v>
      </c>
      <c r="J175" s="3" t="s">
        <v>20</v>
      </c>
    </row>
    <row r="176" spans="1:10" x14ac:dyDescent="0.25">
      <c r="A176" s="3" t="s">
        <v>378</v>
      </c>
      <c r="B176" s="3">
        <v>49.09</v>
      </c>
      <c r="C176" s="3" t="s">
        <v>6036</v>
      </c>
      <c r="D176" s="3">
        <v>6.3</v>
      </c>
      <c r="E176" s="3" t="s">
        <v>6040</v>
      </c>
      <c r="F176" s="3" t="s">
        <v>21</v>
      </c>
      <c r="G176" s="3" t="s">
        <v>20</v>
      </c>
      <c r="H176" s="3" t="s">
        <v>20</v>
      </c>
      <c r="I176" s="3">
        <v>0</v>
      </c>
      <c r="J176" s="3" t="s">
        <v>20</v>
      </c>
    </row>
    <row r="177" spans="1:10" x14ac:dyDescent="0.25">
      <c r="A177" s="3" t="s">
        <v>380</v>
      </c>
      <c r="B177" s="3">
        <v>47.74</v>
      </c>
      <c r="C177" s="3" t="s">
        <v>6036</v>
      </c>
      <c r="D177" s="3">
        <v>8.0500000000000007</v>
      </c>
      <c r="E177" s="3" t="s">
        <v>6037</v>
      </c>
      <c r="F177" s="3" t="s">
        <v>21</v>
      </c>
      <c r="G177" s="3" t="s">
        <v>20</v>
      </c>
      <c r="H177" s="3" t="s">
        <v>20</v>
      </c>
      <c r="I177" s="3">
        <v>2</v>
      </c>
      <c r="J177" s="3" t="s">
        <v>20</v>
      </c>
    </row>
    <row r="178" spans="1:10" x14ac:dyDescent="0.25">
      <c r="A178" s="3" t="s">
        <v>382</v>
      </c>
      <c r="B178" s="3">
        <v>30.2</v>
      </c>
      <c r="C178" s="3" t="s">
        <v>6036</v>
      </c>
      <c r="D178" s="3">
        <v>9.8800000000000008</v>
      </c>
      <c r="E178" s="3" t="s">
        <v>6037</v>
      </c>
      <c r="F178" s="3" t="s">
        <v>21</v>
      </c>
      <c r="G178" s="3" t="s">
        <v>20</v>
      </c>
      <c r="H178" s="3" t="s">
        <v>20</v>
      </c>
      <c r="I178" s="3">
        <v>2</v>
      </c>
      <c r="J178" s="3" t="s">
        <v>20</v>
      </c>
    </row>
    <row r="179" spans="1:10" x14ac:dyDescent="0.25">
      <c r="A179" s="3" t="s">
        <v>384</v>
      </c>
      <c r="B179" s="3">
        <v>33.25</v>
      </c>
      <c r="C179" s="3" t="s">
        <v>6036</v>
      </c>
      <c r="D179" s="3">
        <v>7.42</v>
      </c>
      <c r="E179" s="3" t="s">
        <v>6037</v>
      </c>
      <c r="F179" s="3" t="s">
        <v>21</v>
      </c>
      <c r="G179" s="3" t="s">
        <v>20</v>
      </c>
      <c r="H179" s="3" t="s">
        <v>20</v>
      </c>
      <c r="I179" s="3">
        <v>2</v>
      </c>
      <c r="J179" s="3" t="s">
        <v>20</v>
      </c>
    </row>
    <row r="180" spans="1:10" x14ac:dyDescent="0.25">
      <c r="A180" s="3" t="s">
        <v>386</v>
      </c>
      <c r="B180" s="3">
        <v>26.6</v>
      </c>
      <c r="C180" s="3" t="s">
        <v>6039</v>
      </c>
      <c r="D180" s="3">
        <v>8.4499999999999993</v>
      </c>
      <c r="E180" s="3" t="s">
        <v>6037</v>
      </c>
      <c r="F180" s="3" t="s">
        <v>21</v>
      </c>
      <c r="G180" s="3" t="s">
        <v>20</v>
      </c>
      <c r="H180" s="3" t="s">
        <v>20</v>
      </c>
      <c r="I180" s="3">
        <v>1</v>
      </c>
      <c r="J180" s="3" t="s">
        <v>20</v>
      </c>
    </row>
    <row r="181" spans="1:10" x14ac:dyDescent="0.25">
      <c r="A181" s="3" t="s">
        <v>262</v>
      </c>
      <c r="B181" s="3">
        <v>30.495000000000001</v>
      </c>
      <c r="C181" s="3" t="s">
        <v>6036</v>
      </c>
      <c r="D181" s="3">
        <v>6.29</v>
      </c>
      <c r="E181" s="3" t="s">
        <v>6040</v>
      </c>
      <c r="F181" s="3" t="s">
        <v>20</v>
      </c>
      <c r="G181" s="3" t="s">
        <v>20</v>
      </c>
      <c r="H181" s="3" t="s">
        <v>20</v>
      </c>
      <c r="I181" s="3">
        <v>0</v>
      </c>
      <c r="J181" s="3" t="s">
        <v>21</v>
      </c>
    </row>
    <row r="182" spans="1:10" x14ac:dyDescent="0.25">
      <c r="A182" s="3" t="s">
        <v>389</v>
      </c>
      <c r="B182" s="3">
        <v>26.35</v>
      </c>
      <c r="C182" s="3" t="s">
        <v>6039</v>
      </c>
      <c r="D182" s="3">
        <v>6.21</v>
      </c>
      <c r="E182" s="3" t="s">
        <v>6040</v>
      </c>
      <c r="F182" s="3" t="s">
        <v>20</v>
      </c>
      <c r="G182" s="3" t="s">
        <v>20</v>
      </c>
      <c r="H182" s="3" t="s">
        <v>20</v>
      </c>
      <c r="I182" s="3">
        <v>2</v>
      </c>
      <c r="J182" s="3" t="s">
        <v>20</v>
      </c>
    </row>
    <row r="183" spans="1:10" x14ac:dyDescent="0.25">
      <c r="A183" s="3" t="s">
        <v>391</v>
      </c>
      <c r="B183" s="3">
        <v>39.994999999999997</v>
      </c>
      <c r="C183" s="3" t="s">
        <v>6036</v>
      </c>
      <c r="D183" s="3">
        <v>4.6500000000000004</v>
      </c>
      <c r="E183" s="3" t="s">
        <v>6038</v>
      </c>
      <c r="F183" s="3" t="s">
        <v>20</v>
      </c>
      <c r="G183" s="3" t="s">
        <v>20</v>
      </c>
      <c r="H183" s="3" t="s">
        <v>20</v>
      </c>
      <c r="I183" s="3">
        <v>0</v>
      </c>
      <c r="J183" s="3" t="s">
        <v>20</v>
      </c>
    </row>
    <row r="184" spans="1:10" x14ac:dyDescent="0.25">
      <c r="A184" s="3" t="s">
        <v>393</v>
      </c>
      <c r="B184" s="3">
        <v>22.92</v>
      </c>
      <c r="C184" s="3" t="s">
        <v>6041</v>
      </c>
      <c r="D184" s="3">
        <v>5.87</v>
      </c>
      <c r="E184" s="3" t="s">
        <v>6040</v>
      </c>
      <c r="F184" s="3" t="s">
        <v>21</v>
      </c>
      <c r="G184" s="3" t="s">
        <v>20</v>
      </c>
      <c r="H184" s="3" t="s">
        <v>20</v>
      </c>
      <c r="I184" s="3">
        <v>1</v>
      </c>
      <c r="J184" s="3" t="s">
        <v>20</v>
      </c>
    </row>
    <row r="185" spans="1:10" x14ac:dyDescent="0.25">
      <c r="A185" s="3" t="s">
        <v>395</v>
      </c>
      <c r="B185" s="3">
        <v>24.78</v>
      </c>
      <c r="C185" s="3" t="s">
        <v>6041</v>
      </c>
      <c r="D185" s="3">
        <v>4.24</v>
      </c>
      <c r="E185" s="3" t="s">
        <v>6038</v>
      </c>
      <c r="F185" s="3" t="s">
        <v>21</v>
      </c>
      <c r="G185" s="3" t="s">
        <v>20</v>
      </c>
      <c r="H185" s="3" t="s">
        <v>20</v>
      </c>
      <c r="I185" s="3">
        <v>2</v>
      </c>
      <c r="J185" s="3" t="s">
        <v>20</v>
      </c>
    </row>
    <row r="186" spans="1:10" x14ac:dyDescent="0.25">
      <c r="A186" s="3" t="s">
        <v>397</v>
      </c>
      <c r="B186" s="3">
        <v>34.07</v>
      </c>
      <c r="C186" s="3" t="s">
        <v>6036</v>
      </c>
      <c r="D186" s="3">
        <v>7.81</v>
      </c>
      <c r="E186" s="3" t="s">
        <v>6037</v>
      </c>
      <c r="F186" s="3" t="s">
        <v>21</v>
      </c>
      <c r="G186" s="3" t="s">
        <v>20</v>
      </c>
      <c r="H186" s="3" t="s">
        <v>20</v>
      </c>
      <c r="I186" s="3">
        <v>0</v>
      </c>
      <c r="J186" s="3" t="s">
        <v>20</v>
      </c>
    </row>
    <row r="187" spans="1:10" x14ac:dyDescent="0.25">
      <c r="A187" s="3" t="s">
        <v>399</v>
      </c>
      <c r="B187" s="3">
        <v>30.14</v>
      </c>
      <c r="C187" s="3" t="s">
        <v>6036</v>
      </c>
      <c r="D187" s="3">
        <v>9.85</v>
      </c>
      <c r="E187" s="3" t="s">
        <v>6037</v>
      </c>
      <c r="F187" s="3" t="s">
        <v>20</v>
      </c>
      <c r="G187" s="3" t="s">
        <v>20</v>
      </c>
      <c r="H187" s="3" t="s">
        <v>20</v>
      </c>
      <c r="I187" s="3">
        <v>0</v>
      </c>
      <c r="J187" s="3" t="s">
        <v>20</v>
      </c>
    </row>
    <row r="188" spans="1:10" x14ac:dyDescent="0.25">
      <c r="A188" s="3" t="s">
        <v>401</v>
      </c>
      <c r="B188" s="3">
        <v>18.05</v>
      </c>
      <c r="C188" s="3" t="s">
        <v>6042</v>
      </c>
      <c r="D188" s="3">
        <v>6.94</v>
      </c>
      <c r="E188" s="3" t="s">
        <v>6037</v>
      </c>
      <c r="F188" s="3" t="s">
        <v>20</v>
      </c>
      <c r="G188" s="3" t="s">
        <v>20</v>
      </c>
      <c r="H188" s="3" t="s">
        <v>20</v>
      </c>
      <c r="I188" s="3">
        <v>0</v>
      </c>
      <c r="J188" s="3" t="s">
        <v>20</v>
      </c>
    </row>
    <row r="189" spans="1:10" x14ac:dyDescent="0.25">
      <c r="A189" s="3" t="s">
        <v>403</v>
      </c>
      <c r="B189" s="3">
        <v>37.4</v>
      </c>
      <c r="C189" s="3" t="s">
        <v>6036</v>
      </c>
      <c r="D189" s="3">
        <v>11.3</v>
      </c>
      <c r="E189" s="3" t="s">
        <v>6037</v>
      </c>
      <c r="F189" s="3" t="s">
        <v>21</v>
      </c>
      <c r="G189" s="3" t="s">
        <v>20</v>
      </c>
      <c r="H189" s="3" t="s">
        <v>20</v>
      </c>
      <c r="I189" s="3">
        <v>2</v>
      </c>
      <c r="J189" s="3" t="s">
        <v>20</v>
      </c>
    </row>
    <row r="190" spans="1:10" x14ac:dyDescent="0.25">
      <c r="A190" s="3" t="s">
        <v>405</v>
      </c>
      <c r="B190" s="3">
        <v>25.75</v>
      </c>
      <c r="C190" s="3" t="s">
        <v>6039</v>
      </c>
      <c r="D190" s="3">
        <v>9.23</v>
      </c>
      <c r="E190" s="3" t="s">
        <v>6037</v>
      </c>
      <c r="F190" s="3" t="s">
        <v>20</v>
      </c>
      <c r="G190" s="3" t="s">
        <v>20</v>
      </c>
      <c r="H190" s="3" t="s">
        <v>20</v>
      </c>
      <c r="I190" s="3">
        <v>0</v>
      </c>
      <c r="J190" s="3" t="s">
        <v>20</v>
      </c>
    </row>
    <row r="191" spans="1:10" x14ac:dyDescent="0.25">
      <c r="A191" s="3" t="s">
        <v>407</v>
      </c>
      <c r="B191" s="3">
        <v>32.299999999999997</v>
      </c>
      <c r="C191" s="3" t="s">
        <v>6036</v>
      </c>
      <c r="D191" s="3">
        <v>4.37</v>
      </c>
      <c r="E191" s="3" t="s">
        <v>6038</v>
      </c>
      <c r="F191" s="3" t="s">
        <v>20</v>
      </c>
      <c r="G191" s="3" t="s">
        <v>20</v>
      </c>
      <c r="H191" s="3" t="s">
        <v>20</v>
      </c>
      <c r="I191" s="3">
        <v>2</v>
      </c>
      <c r="J191" s="3" t="s">
        <v>20</v>
      </c>
    </row>
    <row r="192" spans="1:10" x14ac:dyDescent="0.25">
      <c r="A192" s="3" t="s">
        <v>264</v>
      </c>
      <c r="B192" s="3">
        <v>44.88</v>
      </c>
      <c r="C192" s="3" t="s">
        <v>6036</v>
      </c>
      <c r="D192" s="3">
        <v>6.04</v>
      </c>
      <c r="E192" s="3" t="s">
        <v>6040</v>
      </c>
      <c r="F192" s="3" t="s">
        <v>20</v>
      </c>
      <c r="G192" s="3" t="s">
        <v>20</v>
      </c>
      <c r="H192" s="3" t="s">
        <v>21</v>
      </c>
      <c r="I192" s="3">
        <v>1</v>
      </c>
      <c r="J192" s="3" t="s">
        <v>21</v>
      </c>
    </row>
    <row r="193" spans="1:10" x14ac:dyDescent="0.25">
      <c r="A193" s="3" t="s">
        <v>410</v>
      </c>
      <c r="B193" s="3">
        <v>28.61</v>
      </c>
      <c r="C193" s="3" t="s">
        <v>6039</v>
      </c>
      <c r="D193" s="3">
        <v>5.76</v>
      </c>
      <c r="E193" s="3" t="s">
        <v>6040</v>
      </c>
      <c r="F193" s="3" t="s">
        <v>20</v>
      </c>
      <c r="G193" s="3" t="s">
        <v>20</v>
      </c>
      <c r="H193" s="3" t="s">
        <v>21</v>
      </c>
      <c r="I193" s="3">
        <v>1</v>
      </c>
      <c r="J193" s="3" t="s">
        <v>20</v>
      </c>
    </row>
    <row r="194" spans="1:10" x14ac:dyDescent="0.25">
      <c r="A194" s="3" t="s">
        <v>412</v>
      </c>
      <c r="B194" s="3">
        <v>45.41</v>
      </c>
      <c r="C194" s="3" t="s">
        <v>6036</v>
      </c>
      <c r="D194" s="3">
        <v>4.96</v>
      </c>
      <c r="E194" s="3" t="s">
        <v>6038</v>
      </c>
      <c r="F194" s="3" t="s">
        <v>20</v>
      </c>
      <c r="G194" s="3" t="s">
        <v>20</v>
      </c>
      <c r="H194" s="3" t="s">
        <v>20</v>
      </c>
      <c r="I194" s="3">
        <v>1</v>
      </c>
      <c r="J194" s="3" t="s">
        <v>20</v>
      </c>
    </row>
    <row r="195" spans="1:10" x14ac:dyDescent="0.25">
      <c r="A195" s="3" t="s">
        <v>414</v>
      </c>
      <c r="B195" s="3">
        <v>31.2</v>
      </c>
      <c r="C195" s="3" t="s">
        <v>6036</v>
      </c>
      <c r="D195" s="3">
        <v>11.04</v>
      </c>
      <c r="E195" s="3" t="s">
        <v>6037</v>
      </c>
      <c r="F195" s="3" t="s">
        <v>21</v>
      </c>
      <c r="G195" s="3" t="s">
        <v>20</v>
      </c>
      <c r="H195" s="3" t="s">
        <v>20</v>
      </c>
      <c r="I195" s="3">
        <v>2</v>
      </c>
      <c r="J195" s="3" t="s">
        <v>20</v>
      </c>
    </row>
    <row r="196" spans="1:10" x14ac:dyDescent="0.25">
      <c r="A196" s="3" t="s">
        <v>416</v>
      </c>
      <c r="B196" s="3">
        <v>29.83</v>
      </c>
      <c r="C196" s="3" t="s">
        <v>6039</v>
      </c>
      <c r="D196" s="3">
        <v>7.81</v>
      </c>
      <c r="E196" s="3" t="s">
        <v>6037</v>
      </c>
      <c r="F196" s="3" t="s">
        <v>21</v>
      </c>
      <c r="G196" s="3" t="s">
        <v>20</v>
      </c>
      <c r="H196" s="3" t="s">
        <v>20</v>
      </c>
      <c r="I196" s="3">
        <v>1</v>
      </c>
      <c r="J196" s="3" t="s">
        <v>20</v>
      </c>
    </row>
    <row r="197" spans="1:10" x14ac:dyDescent="0.25">
      <c r="A197" s="3" t="s">
        <v>418</v>
      </c>
      <c r="B197" s="3">
        <v>29.06</v>
      </c>
      <c r="C197" s="3" t="s">
        <v>6039</v>
      </c>
      <c r="D197" s="3">
        <v>4.55</v>
      </c>
      <c r="E197" s="3" t="s">
        <v>6038</v>
      </c>
      <c r="F197" s="3" t="s">
        <v>20</v>
      </c>
      <c r="G197" s="3" t="s">
        <v>20</v>
      </c>
      <c r="H197" s="3" t="s">
        <v>20</v>
      </c>
      <c r="I197" s="3">
        <v>0</v>
      </c>
      <c r="J197" s="3" t="s">
        <v>20</v>
      </c>
    </row>
    <row r="198" spans="1:10" x14ac:dyDescent="0.25">
      <c r="A198" s="3" t="s">
        <v>420</v>
      </c>
      <c r="B198" s="3">
        <v>27.454999999999998</v>
      </c>
      <c r="C198" s="3" t="s">
        <v>6039</v>
      </c>
      <c r="D198" s="3">
        <v>6.13</v>
      </c>
      <c r="E198" s="3" t="s">
        <v>6040</v>
      </c>
      <c r="F198" s="3" t="s">
        <v>20</v>
      </c>
      <c r="G198" s="3" t="s">
        <v>20</v>
      </c>
      <c r="H198" s="3" t="s">
        <v>20</v>
      </c>
      <c r="I198" s="3">
        <v>2</v>
      </c>
      <c r="J198" s="3" t="s">
        <v>20</v>
      </c>
    </row>
    <row r="199" spans="1:10" x14ac:dyDescent="0.25">
      <c r="A199" s="3" t="s">
        <v>422</v>
      </c>
      <c r="B199" s="3">
        <v>23.01</v>
      </c>
      <c r="C199" s="3" t="s">
        <v>6041</v>
      </c>
      <c r="D199" s="3">
        <v>6.04</v>
      </c>
      <c r="E199" s="3" t="s">
        <v>6040</v>
      </c>
      <c r="F199" s="3" t="s">
        <v>21</v>
      </c>
      <c r="G199" s="3" t="s">
        <v>20</v>
      </c>
      <c r="H199" s="3" t="s">
        <v>20</v>
      </c>
      <c r="I199" s="3">
        <v>1</v>
      </c>
      <c r="J199" s="3" t="s">
        <v>20</v>
      </c>
    </row>
    <row r="200" spans="1:10" x14ac:dyDescent="0.25">
      <c r="A200" s="3" t="s">
        <v>424</v>
      </c>
      <c r="B200" s="3">
        <v>31.39</v>
      </c>
      <c r="C200" s="3" t="s">
        <v>6036</v>
      </c>
      <c r="D200" s="3">
        <v>8.85</v>
      </c>
      <c r="E200" s="3" t="s">
        <v>6037</v>
      </c>
      <c r="F200" s="3" t="s">
        <v>21</v>
      </c>
      <c r="G200" s="3" t="s">
        <v>20</v>
      </c>
      <c r="H200" s="3" t="s">
        <v>20</v>
      </c>
      <c r="I200" s="3">
        <v>0</v>
      </c>
      <c r="J200" s="3" t="s">
        <v>20</v>
      </c>
    </row>
    <row r="201" spans="1:10" x14ac:dyDescent="0.25">
      <c r="A201" s="3" t="s">
        <v>426</v>
      </c>
      <c r="B201" s="3">
        <v>34.770000000000003</v>
      </c>
      <c r="C201" s="3" t="s">
        <v>6036</v>
      </c>
      <c r="D201" s="3">
        <v>10.54</v>
      </c>
      <c r="E201" s="3" t="s">
        <v>6037</v>
      </c>
      <c r="F201" s="3" t="s">
        <v>20</v>
      </c>
      <c r="G201" s="3" t="s">
        <v>20</v>
      </c>
      <c r="H201" s="3" t="s">
        <v>20</v>
      </c>
      <c r="I201" s="3">
        <v>2</v>
      </c>
      <c r="J201" s="3" t="s">
        <v>20</v>
      </c>
    </row>
    <row r="202" spans="1:10" x14ac:dyDescent="0.25">
      <c r="A202" s="3" t="s">
        <v>428</v>
      </c>
      <c r="B202" s="3">
        <v>24.48</v>
      </c>
      <c r="C202" s="3" t="s">
        <v>6041</v>
      </c>
      <c r="D202" s="3">
        <v>4.37</v>
      </c>
      <c r="E202" s="3" t="s">
        <v>6038</v>
      </c>
      <c r="F202" s="3" t="s">
        <v>21</v>
      </c>
      <c r="G202" s="3" t="s">
        <v>20</v>
      </c>
      <c r="H202" s="3" t="s">
        <v>20</v>
      </c>
      <c r="I202" s="3">
        <v>2</v>
      </c>
      <c r="J202" s="3" t="s">
        <v>20</v>
      </c>
    </row>
    <row r="203" spans="1:10" x14ac:dyDescent="0.25">
      <c r="A203" s="3" t="s">
        <v>266</v>
      </c>
      <c r="B203" s="3">
        <v>44.32</v>
      </c>
      <c r="C203" s="3" t="s">
        <v>6036</v>
      </c>
      <c r="D203" s="3">
        <v>10.55</v>
      </c>
      <c r="E203" s="3" t="s">
        <v>6037</v>
      </c>
      <c r="F203" s="3" t="s">
        <v>20</v>
      </c>
      <c r="G203" s="3" t="s">
        <v>20</v>
      </c>
      <c r="H203" s="3" t="s">
        <v>20</v>
      </c>
      <c r="I203" s="3">
        <v>0</v>
      </c>
      <c r="J203" s="3" t="s">
        <v>21</v>
      </c>
    </row>
    <row r="204" spans="1:10" x14ac:dyDescent="0.25">
      <c r="A204" s="3" t="s">
        <v>431</v>
      </c>
      <c r="B204" s="3">
        <v>22.61</v>
      </c>
      <c r="C204" s="3" t="s">
        <v>6041</v>
      </c>
      <c r="D204" s="3">
        <v>9.6300000000000008</v>
      </c>
      <c r="E204" s="3" t="s">
        <v>6037</v>
      </c>
      <c r="F204" s="3" t="s">
        <v>20</v>
      </c>
      <c r="G204" s="3" t="s">
        <v>20</v>
      </c>
      <c r="H204" s="3" t="s">
        <v>20</v>
      </c>
      <c r="I204" s="3">
        <v>2</v>
      </c>
      <c r="J204" s="3" t="s">
        <v>20</v>
      </c>
    </row>
    <row r="205" spans="1:10" x14ac:dyDescent="0.25">
      <c r="A205" s="3" t="s">
        <v>433</v>
      </c>
      <c r="B205" s="3">
        <v>34.299999999999997</v>
      </c>
      <c r="C205" s="3" t="s">
        <v>6036</v>
      </c>
      <c r="D205" s="3">
        <v>10.37</v>
      </c>
      <c r="E205" s="3" t="s">
        <v>6037</v>
      </c>
      <c r="F205" s="3" t="s">
        <v>20</v>
      </c>
      <c r="G205" s="3" t="s">
        <v>20</v>
      </c>
      <c r="H205" s="3" t="s">
        <v>20</v>
      </c>
      <c r="I205" s="3">
        <v>0</v>
      </c>
      <c r="J205" s="3" t="s">
        <v>20</v>
      </c>
    </row>
    <row r="206" spans="1:10" x14ac:dyDescent="0.25">
      <c r="A206" s="3" t="s">
        <v>435</v>
      </c>
      <c r="B206" s="3">
        <v>46.09</v>
      </c>
      <c r="C206" s="3" t="s">
        <v>6036</v>
      </c>
      <c r="D206" s="3">
        <v>5.44</v>
      </c>
      <c r="E206" s="3" t="s">
        <v>6038</v>
      </c>
      <c r="F206" s="3" t="s">
        <v>20</v>
      </c>
      <c r="G206" s="3" t="s">
        <v>20</v>
      </c>
      <c r="H206" s="3" t="s">
        <v>20</v>
      </c>
      <c r="I206" s="3">
        <v>2</v>
      </c>
      <c r="J206" s="3" t="s">
        <v>20</v>
      </c>
    </row>
    <row r="207" spans="1:10" x14ac:dyDescent="0.25">
      <c r="A207" s="3" t="s">
        <v>437</v>
      </c>
      <c r="B207" s="3">
        <v>44.744999999999997</v>
      </c>
      <c r="C207" s="3" t="s">
        <v>6036</v>
      </c>
      <c r="D207" s="3">
        <v>5.19</v>
      </c>
      <c r="E207" s="3" t="s">
        <v>6038</v>
      </c>
      <c r="F207" s="3" t="s">
        <v>20</v>
      </c>
      <c r="G207" s="3" t="s">
        <v>20</v>
      </c>
      <c r="H207" s="3" t="s">
        <v>20</v>
      </c>
      <c r="I207" s="3">
        <v>2</v>
      </c>
      <c r="J207" s="3" t="s">
        <v>20</v>
      </c>
    </row>
    <row r="208" spans="1:10" x14ac:dyDescent="0.25">
      <c r="A208" s="3" t="s">
        <v>439</v>
      </c>
      <c r="B208" s="3">
        <v>26.33</v>
      </c>
      <c r="C208" s="3" t="s">
        <v>6039</v>
      </c>
      <c r="D208" s="3">
        <v>11.8</v>
      </c>
      <c r="E208" s="3" t="s">
        <v>6037</v>
      </c>
      <c r="F208" s="3" t="s">
        <v>21</v>
      </c>
      <c r="G208" s="3" t="s">
        <v>20</v>
      </c>
      <c r="H208" s="3" t="s">
        <v>20</v>
      </c>
      <c r="I208" s="3">
        <v>1</v>
      </c>
      <c r="J208" s="3" t="s">
        <v>20</v>
      </c>
    </row>
    <row r="209" spans="1:10" x14ac:dyDescent="0.25">
      <c r="A209" s="3" t="s">
        <v>441</v>
      </c>
      <c r="B209" s="3">
        <v>26.6</v>
      </c>
      <c r="C209" s="3" t="s">
        <v>6039</v>
      </c>
      <c r="D209" s="3">
        <v>8.3800000000000008</v>
      </c>
      <c r="E209" s="3" t="s">
        <v>6037</v>
      </c>
      <c r="F209" s="3" t="s">
        <v>20</v>
      </c>
      <c r="G209" s="3" t="s">
        <v>20</v>
      </c>
      <c r="H209" s="3" t="s">
        <v>20</v>
      </c>
      <c r="I209" s="3">
        <v>2</v>
      </c>
      <c r="J209" s="3" t="s">
        <v>20</v>
      </c>
    </row>
    <row r="210" spans="1:10" x14ac:dyDescent="0.25">
      <c r="A210" s="3" t="s">
        <v>443</v>
      </c>
      <c r="B210" s="3">
        <v>27.5</v>
      </c>
      <c r="C210" s="3" t="s">
        <v>6039</v>
      </c>
      <c r="D210" s="3">
        <v>7.58</v>
      </c>
      <c r="E210" s="3" t="s">
        <v>6037</v>
      </c>
      <c r="F210" s="3" t="s">
        <v>20</v>
      </c>
      <c r="G210" s="3" t="s">
        <v>20</v>
      </c>
      <c r="H210" s="3" t="s">
        <v>20</v>
      </c>
      <c r="I210" s="3">
        <v>0</v>
      </c>
      <c r="J210" s="3" t="s">
        <v>20</v>
      </c>
    </row>
    <row r="211" spans="1:10" x14ac:dyDescent="0.25">
      <c r="A211" s="3" t="s">
        <v>445</v>
      </c>
      <c r="B211" s="3">
        <v>41.55</v>
      </c>
      <c r="C211" s="3" t="s">
        <v>6036</v>
      </c>
      <c r="D211" s="3">
        <v>4.6100000000000003</v>
      </c>
      <c r="E211" s="3" t="s">
        <v>6038</v>
      </c>
      <c r="F211" s="3" t="s">
        <v>20</v>
      </c>
      <c r="G211" s="3" t="s">
        <v>20</v>
      </c>
      <c r="H211" s="3" t="s">
        <v>20</v>
      </c>
      <c r="I211" s="3">
        <v>1</v>
      </c>
      <c r="J211" s="3" t="s">
        <v>20</v>
      </c>
    </row>
    <row r="212" spans="1:10" x14ac:dyDescent="0.25">
      <c r="A212" s="3" t="s">
        <v>447</v>
      </c>
      <c r="B212" s="3">
        <v>41.47</v>
      </c>
      <c r="C212" s="3" t="s">
        <v>6036</v>
      </c>
      <c r="D212" s="3">
        <v>4.7</v>
      </c>
      <c r="E212" s="3" t="s">
        <v>6038</v>
      </c>
      <c r="F212" s="3" t="s">
        <v>21</v>
      </c>
      <c r="G212" s="3" t="s">
        <v>20</v>
      </c>
      <c r="H212" s="3" t="s">
        <v>21</v>
      </c>
      <c r="I212" s="3">
        <v>1</v>
      </c>
      <c r="J212" s="3" t="s">
        <v>20</v>
      </c>
    </row>
    <row r="213" spans="1:10" x14ac:dyDescent="0.25">
      <c r="A213" s="3" t="s">
        <v>449</v>
      </c>
      <c r="B213" s="3">
        <v>24.795000000000002</v>
      </c>
      <c r="C213" s="3" t="s">
        <v>6041</v>
      </c>
      <c r="D213" s="3">
        <v>6.05</v>
      </c>
      <c r="E213" s="3" t="s">
        <v>6040</v>
      </c>
      <c r="F213" s="3" t="s">
        <v>21</v>
      </c>
      <c r="G213" s="3" t="s">
        <v>20</v>
      </c>
      <c r="H213" s="3" t="s">
        <v>20</v>
      </c>
      <c r="I213" s="3">
        <v>0</v>
      </c>
      <c r="J213" s="3" t="s">
        <v>20</v>
      </c>
    </row>
    <row r="214" spans="1:10" x14ac:dyDescent="0.25">
      <c r="A214" s="3" t="s">
        <v>268</v>
      </c>
      <c r="B214" s="3">
        <v>46.39</v>
      </c>
      <c r="C214" s="3" t="s">
        <v>6036</v>
      </c>
      <c r="D214" s="3">
        <v>5.09</v>
      </c>
      <c r="E214" s="3" t="s">
        <v>6038</v>
      </c>
      <c r="F214" s="3" t="s">
        <v>20</v>
      </c>
      <c r="G214" s="3" t="s">
        <v>20</v>
      </c>
      <c r="H214" s="3" t="s">
        <v>20</v>
      </c>
      <c r="I214" s="3">
        <v>0</v>
      </c>
      <c r="J214" s="3" t="s">
        <v>21</v>
      </c>
    </row>
    <row r="215" spans="1:10" x14ac:dyDescent="0.25">
      <c r="A215" s="3" t="s">
        <v>452</v>
      </c>
      <c r="B215" s="3">
        <v>29.48</v>
      </c>
      <c r="C215" s="3" t="s">
        <v>6039</v>
      </c>
      <c r="D215" s="3">
        <v>5.63</v>
      </c>
      <c r="E215" s="3" t="s">
        <v>6038</v>
      </c>
      <c r="F215" s="3" t="s">
        <v>21</v>
      </c>
      <c r="G215" s="3" t="s">
        <v>20</v>
      </c>
      <c r="H215" s="3" t="s">
        <v>21</v>
      </c>
      <c r="I215" s="3">
        <v>1</v>
      </c>
      <c r="J215" s="3" t="s">
        <v>20</v>
      </c>
    </row>
    <row r="216" spans="1:10" x14ac:dyDescent="0.25">
      <c r="A216" s="3" t="s">
        <v>454</v>
      </c>
      <c r="B216" s="3">
        <v>28.09</v>
      </c>
      <c r="C216" s="3" t="s">
        <v>6039</v>
      </c>
      <c r="D216" s="3">
        <v>6.06</v>
      </c>
      <c r="E216" s="3" t="s">
        <v>6040</v>
      </c>
      <c r="F216" s="3" t="s">
        <v>20</v>
      </c>
      <c r="G216" s="3" t="s">
        <v>20</v>
      </c>
      <c r="H216" s="3" t="s">
        <v>21</v>
      </c>
      <c r="I216" s="3">
        <v>1</v>
      </c>
      <c r="J216" s="3" t="s">
        <v>20</v>
      </c>
    </row>
    <row r="217" spans="1:10" x14ac:dyDescent="0.25">
      <c r="A217" s="3" t="s">
        <v>456</v>
      </c>
      <c r="B217" s="3">
        <v>32.729999999999997</v>
      </c>
      <c r="C217" s="3" t="s">
        <v>6036</v>
      </c>
      <c r="D217" s="3">
        <v>5.19</v>
      </c>
      <c r="E217" s="3" t="s">
        <v>6038</v>
      </c>
      <c r="F217" s="3" t="s">
        <v>20</v>
      </c>
      <c r="G217" s="3" t="s">
        <v>20</v>
      </c>
      <c r="H217" s="3" t="s">
        <v>20</v>
      </c>
      <c r="I217" s="3">
        <v>1</v>
      </c>
      <c r="J217" s="3" t="s">
        <v>20</v>
      </c>
    </row>
    <row r="218" spans="1:10" x14ac:dyDescent="0.25">
      <c r="A218" s="3" t="s">
        <v>458</v>
      </c>
      <c r="B218" s="3">
        <v>27.36</v>
      </c>
      <c r="C218" s="3" t="s">
        <v>6039</v>
      </c>
      <c r="D218" s="3">
        <v>8.9600000000000009</v>
      </c>
      <c r="E218" s="3" t="s">
        <v>6037</v>
      </c>
      <c r="F218" s="3" t="s">
        <v>20</v>
      </c>
      <c r="G218" s="3" t="s">
        <v>20</v>
      </c>
      <c r="H218" s="3" t="s">
        <v>20</v>
      </c>
      <c r="I218" s="3">
        <v>0</v>
      </c>
      <c r="J218" s="3" t="s">
        <v>20</v>
      </c>
    </row>
    <row r="219" spans="1:10" x14ac:dyDescent="0.25">
      <c r="A219" s="3" t="s">
        <v>460</v>
      </c>
      <c r="B219" s="3">
        <v>27.265000000000001</v>
      </c>
      <c r="C219" s="3" t="s">
        <v>6039</v>
      </c>
      <c r="D219" s="3">
        <v>11.39</v>
      </c>
      <c r="E219" s="3" t="s">
        <v>6037</v>
      </c>
      <c r="F219" s="3" t="s">
        <v>20</v>
      </c>
      <c r="G219" s="3" t="s">
        <v>20</v>
      </c>
      <c r="H219" s="3" t="s">
        <v>20</v>
      </c>
      <c r="I219" s="3">
        <v>0</v>
      </c>
      <c r="J219" s="3" t="s">
        <v>20</v>
      </c>
    </row>
    <row r="220" spans="1:10" x14ac:dyDescent="0.25">
      <c r="A220" s="3" t="s">
        <v>462</v>
      </c>
      <c r="B220" s="3">
        <v>48.07</v>
      </c>
      <c r="C220" s="3" t="s">
        <v>6036</v>
      </c>
      <c r="D220" s="3">
        <v>4.0599999999999996</v>
      </c>
      <c r="E220" s="3" t="s">
        <v>6038</v>
      </c>
      <c r="F220" s="3" t="s">
        <v>21</v>
      </c>
      <c r="G220" s="3" t="s">
        <v>20</v>
      </c>
      <c r="H220" s="3" t="s">
        <v>20</v>
      </c>
      <c r="I220" s="3">
        <v>0</v>
      </c>
      <c r="J220" s="3" t="s">
        <v>20</v>
      </c>
    </row>
    <row r="221" spans="1:10" x14ac:dyDescent="0.25">
      <c r="A221" s="3" t="s">
        <v>464</v>
      </c>
      <c r="B221" s="3">
        <v>30.8</v>
      </c>
      <c r="C221" s="3" t="s">
        <v>6036</v>
      </c>
      <c r="D221" s="3">
        <v>5.23</v>
      </c>
      <c r="E221" s="3" t="s">
        <v>6038</v>
      </c>
      <c r="F221" s="3" t="s">
        <v>21</v>
      </c>
      <c r="G221" s="3" t="s">
        <v>20</v>
      </c>
      <c r="H221" s="3" t="s">
        <v>20</v>
      </c>
      <c r="I221" s="3">
        <v>0</v>
      </c>
      <c r="J221" s="3" t="s">
        <v>20</v>
      </c>
    </row>
    <row r="222" spans="1:10" x14ac:dyDescent="0.25">
      <c r="A222" s="3" t="s">
        <v>466</v>
      </c>
      <c r="B222" s="3">
        <v>32.299999999999997</v>
      </c>
      <c r="C222" s="3" t="s">
        <v>6036</v>
      </c>
      <c r="D222" s="3">
        <v>5.05</v>
      </c>
      <c r="E222" s="3" t="s">
        <v>6038</v>
      </c>
      <c r="F222" s="3" t="s">
        <v>21</v>
      </c>
      <c r="G222" s="3" t="s">
        <v>20</v>
      </c>
      <c r="H222" s="3" t="s">
        <v>20</v>
      </c>
      <c r="I222" s="3">
        <v>0</v>
      </c>
      <c r="J222" s="3" t="s">
        <v>20</v>
      </c>
    </row>
    <row r="223" spans="1:10" x14ac:dyDescent="0.25">
      <c r="A223" s="3" t="s">
        <v>468</v>
      </c>
      <c r="B223" s="3">
        <v>39.700000000000003</v>
      </c>
      <c r="C223" s="3" t="s">
        <v>6036</v>
      </c>
      <c r="D223" s="3">
        <v>7.34</v>
      </c>
      <c r="E223" s="3" t="s">
        <v>6037</v>
      </c>
      <c r="F223" s="3" t="s">
        <v>20</v>
      </c>
      <c r="G223" s="3" t="s">
        <v>20</v>
      </c>
      <c r="H223" s="3" t="s">
        <v>20</v>
      </c>
      <c r="I223" s="3">
        <v>0</v>
      </c>
      <c r="J223" s="3" t="s">
        <v>20</v>
      </c>
    </row>
    <row r="224" spans="1:10" x14ac:dyDescent="0.25">
      <c r="A224" s="3" t="s">
        <v>470</v>
      </c>
      <c r="B224" s="3">
        <v>35.97</v>
      </c>
      <c r="C224" s="3" t="s">
        <v>6036</v>
      </c>
      <c r="D224" s="3">
        <v>8.1300000000000008</v>
      </c>
      <c r="E224" s="3" t="s">
        <v>6037</v>
      </c>
      <c r="F224" s="3" t="s">
        <v>20</v>
      </c>
      <c r="G224" s="3" t="s">
        <v>20</v>
      </c>
      <c r="H224" s="3" t="s">
        <v>20</v>
      </c>
      <c r="I224" s="3">
        <v>0</v>
      </c>
      <c r="J224" s="3" t="s">
        <v>20</v>
      </c>
    </row>
    <row r="225" spans="1:10" x14ac:dyDescent="0.25">
      <c r="A225" s="3" t="s">
        <v>57</v>
      </c>
      <c r="B225" s="3">
        <v>42.13</v>
      </c>
      <c r="C225" s="3" t="s">
        <v>6036</v>
      </c>
      <c r="D225" s="3">
        <v>11.9</v>
      </c>
      <c r="E225" s="3" t="s">
        <v>6037</v>
      </c>
      <c r="F225" s="3" t="s">
        <v>20</v>
      </c>
      <c r="G225" s="3" t="s">
        <v>20</v>
      </c>
      <c r="H225" s="3" t="s">
        <v>20</v>
      </c>
      <c r="I225" s="3">
        <v>0</v>
      </c>
      <c r="J225" s="3" t="s">
        <v>21</v>
      </c>
    </row>
    <row r="226" spans="1:10" x14ac:dyDescent="0.25">
      <c r="A226" s="3" t="s">
        <v>270</v>
      </c>
      <c r="B226" s="3">
        <v>42.13</v>
      </c>
      <c r="C226" s="3" t="s">
        <v>6036</v>
      </c>
      <c r="D226" s="3">
        <v>5.2</v>
      </c>
      <c r="E226" s="3" t="s">
        <v>6038</v>
      </c>
      <c r="F226" s="3" t="s">
        <v>21</v>
      </c>
      <c r="G226" s="3" t="s">
        <v>20</v>
      </c>
      <c r="H226" s="3" t="s">
        <v>20</v>
      </c>
      <c r="I226" s="3">
        <v>1</v>
      </c>
      <c r="J226" s="3" t="s">
        <v>21</v>
      </c>
    </row>
    <row r="227" spans="1:10" x14ac:dyDescent="0.25">
      <c r="A227" s="3" t="s">
        <v>474</v>
      </c>
      <c r="B227" s="3">
        <v>25.86</v>
      </c>
      <c r="C227" s="3" t="s">
        <v>6039</v>
      </c>
      <c r="D227" s="3">
        <v>6.68</v>
      </c>
      <c r="E227" s="3" t="s">
        <v>6037</v>
      </c>
      <c r="F227" s="3" t="s">
        <v>21</v>
      </c>
      <c r="G227" s="3" t="s">
        <v>20</v>
      </c>
      <c r="H227" s="3" t="s">
        <v>20</v>
      </c>
      <c r="I227" s="3">
        <v>1</v>
      </c>
      <c r="J227" s="3" t="s">
        <v>20</v>
      </c>
    </row>
    <row r="228" spans="1:10" x14ac:dyDescent="0.25">
      <c r="A228" s="3" t="s">
        <v>476</v>
      </c>
      <c r="B228" s="3">
        <v>30.03</v>
      </c>
      <c r="C228" s="3" t="s">
        <v>6036</v>
      </c>
      <c r="D228" s="3">
        <v>11.51</v>
      </c>
      <c r="E228" s="3" t="s">
        <v>6037</v>
      </c>
      <c r="F228" s="3" t="s">
        <v>20</v>
      </c>
      <c r="G228" s="3" t="s">
        <v>20</v>
      </c>
      <c r="H228" s="3" t="s">
        <v>20</v>
      </c>
      <c r="I228" s="3">
        <v>0</v>
      </c>
      <c r="J228" s="3" t="s">
        <v>20</v>
      </c>
    </row>
    <row r="229" spans="1:10" x14ac:dyDescent="0.25">
      <c r="A229" s="3" t="s">
        <v>478</v>
      </c>
      <c r="B229" s="3">
        <v>25.76</v>
      </c>
      <c r="C229" s="3" t="s">
        <v>6039</v>
      </c>
      <c r="D229" s="3">
        <v>6.02</v>
      </c>
      <c r="E229" s="3" t="s">
        <v>6040</v>
      </c>
      <c r="F229" s="3" t="s">
        <v>21</v>
      </c>
      <c r="G229" s="3" t="s">
        <v>20</v>
      </c>
      <c r="H229" s="3" t="s">
        <v>21</v>
      </c>
      <c r="I229" s="3">
        <v>1</v>
      </c>
      <c r="J229" s="3" t="s">
        <v>20</v>
      </c>
    </row>
    <row r="230" spans="1:10" x14ac:dyDescent="0.25">
      <c r="A230" s="3" t="s">
        <v>480</v>
      </c>
      <c r="B230" s="3">
        <v>22.42</v>
      </c>
      <c r="C230" s="3" t="s">
        <v>6041</v>
      </c>
      <c r="D230" s="3">
        <v>7.96</v>
      </c>
      <c r="E230" s="3" t="s">
        <v>6037</v>
      </c>
      <c r="F230" s="3" t="s">
        <v>20</v>
      </c>
      <c r="G230" s="3" t="s">
        <v>20</v>
      </c>
      <c r="H230" s="3" t="s">
        <v>20</v>
      </c>
      <c r="I230" s="3">
        <v>0</v>
      </c>
      <c r="J230" s="3" t="s">
        <v>20</v>
      </c>
    </row>
    <row r="231" spans="1:10" x14ac:dyDescent="0.25">
      <c r="A231" s="3" t="s">
        <v>482</v>
      </c>
      <c r="B231" s="3">
        <v>33.18</v>
      </c>
      <c r="C231" s="3" t="s">
        <v>6036</v>
      </c>
      <c r="D231" s="3">
        <v>6.01</v>
      </c>
      <c r="E231" s="3" t="s">
        <v>6040</v>
      </c>
      <c r="F231" s="3" t="s">
        <v>21</v>
      </c>
      <c r="G231" s="3" t="s">
        <v>20</v>
      </c>
      <c r="H231" s="3" t="s">
        <v>20</v>
      </c>
      <c r="I231" s="3">
        <v>1</v>
      </c>
      <c r="J231" s="3" t="s">
        <v>20</v>
      </c>
    </row>
    <row r="232" spans="1:10" x14ac:dyDescent="0.25">
      <c r="A232" s="3" t="s">
        <v>484</v>
      </c>
      <c r="B232" s="3">
        <v>43.04</v>
      </c>
      <c r="C232" s="3" t="s">
        <v>6036</v>
      </c>
      <c r="D232" s="3">
        <v>5.9</v>
      </c>
      <c r="E232" s="3" t="s">
        <v>6040</v>
      </c>
      <c r="F232" s="3" t="s">
        <v>21</v>
      </c>
      <c r="G232" s="3" t="s">
        <v>20</v>
      </c>
      <c r="H232" s="3" t="s">
        <v>20</v>
      </c>
      <c r="I232" s="3">
        <v>0</v>
      </c>
      <c r="J232" s="3" t="s">
        <v>20</v>
      </c>
    </row>
    <row r="233" spans="1:10" x14ac:dyDescent="0.25">
      <c r="A233" s="3" t="s">
        <v>486</v>
      </c>
      <c r="B233" s="3">
        <v>34.15</v>
      </c>
      <c r="C233" s="3" t="s">
        <v>6036</v>
      </c>
      <c r="D233" s="3">
        <v>4.49</v>
      </c>
      <c r="E233" s="3" t="s">
        <v>6038</v>
      </c>
      <c r="F233" s="3" t="s">
        <v>21</v>
      </c>
      <c r="G233" s="3" t="s">
        <v>20</v>
      </c>
      <c r="H233" s="3" t="s">
        <v>20</v>
      </c>
      <c r="I233" s="3">
        <v>1</v>
      </c>
      <c r="J233" s="3" t="s">
        <v>20</v>
      </c>
    </row>
    <row r="234" spans="1:10" x14ac:dyDescent="0.25">
      <c r="A234" s="3" t="s">
        <v>488</v>
      </c>
      <c r="B234" s="3">
        <v>25.78</v>
      </c>
      <c r="C234" s="3" t="s">
        <v>6039</v>
      </c>
      <c r="D234" s="3">
        <v>6.25</v>
      </c>
      <c r="E234" s="3" t="s">
        <v>6040</v>
      </c>
      <c r="F234" s="3" t="s">
        <v>20</v>
      </c>
      <c r="G234" s="3" t="s">
        <v>20</v>
      </c>
      <c r="H234" s="3" t="s">
        <v>20</v>
      </c>
      <c r="I234" s="3">
        <v>0</v>
      </c>
      <c r="J234" s="3" t="s">
        <v>20</v>
      </c>
    </row>
    <row r="235" spans="1:10" x14ac:dyDescent="0.25">
      <c r="A235" s="3" t="s">
        <v>490</v>
      </c>
      <c r="B235" s="3">
        <v>21.02</v>
      </c>
      <c r="C235" s="3" t="s">
        <v>6041</v>
      </c>
      <c r="D235" s="3">
        <v>9.6199999999999992</v>
      </c>
      <c r="E235" s="3" t="s">
        <v>6037</v>
      </c>
      <c r="F235" s="3" t="s">
        <v>21</v>
      </c>
      <c r="G235" s="3" t="s">
        <v>20</v>
      </c>
      <c r="H235" s="3" t="s">
        <v>21</v>
      </c>
      <c r="I235" s="3">
        <v>1</v>
      </c>
      <c r="J235" s="3" t="s">
        <v>20</v>
      </c>
    </row>
    <row r="236" spans="1:10" x14ac:dyDescent="0.25">
      <c r="A236" s="3" t="s">
        <v>492</v>
      </c>
      <c r="B236" s="3">
        <v>37.51</v>
      </c>
      <c r="C236" s="3" t="s">
        <v>6036</v>
      </c>
      <c r="D236" s="3">
        <v>11.06</v>
      </c>
      <c r="E236" s="3" t="s">
        <v>6037</v>
      </c>
      <c r="F236" s="3" t="s">
        <v>20</v>
      </c>
      <c r="G236" s="3" t="s">
        <v>20</v>
      </c>
      <c r="H236" s="3" t="s">
        <v>20</v>
      </c>
      <c r="I236" s="3">
        <v>2</v>
      </c>
      <c r="J236" s="3" t="s">
        <v>20</v>
      </c>
    </row>
    <row r="237" spans="1:10" x14ac:dyDescent="0.25">
      <c r="A237" s="3" t="s">
        <v>272</v>
      </c>
      <c r="B237" s="3">
        <v>30.78</v>
      </c>
      <c r="C237" s="3" t="s">
        <v>6036</v>
      </c>
      <c r="D237" s="3">
        <v>8.4499999999999993</v>
      </c>
      <c r="E237" s="3" t="s">
        <v>6037</v>
      </c>
      <c r="F237" s="3" t="s">
        <v>21</v>
      </c>
      <c r="G237" s="3" t="s">
        <v>20</v>
      </c>
      <c r="H237" s="3" t="s">
        <v>20</v>
      </c>
      <c r="I237" s="3">
        <v>0</v>
      </c>
      <c r="J237" s="3" t="s">
        <v>21</v>
      </c>
    </row>
    <row r="238" spans="1:10" x14ac:dyDescent="0.25">
      <c r="A238" s="3" t="s">
        <v>495</v>
      </c>
      <c r="B238" s="3">
        <v>25.745000000000001</v>
      </c>
      <c r="C238" s="3" t="s">
        <v>6039</v>
      </c>
      <c r="D238" s="3">
        <v>6.11</v>
      </c>
      <c r="E238" s="3" t="s">
        <v>6040</v>
      </c>
      <c r="F238" s="3" t="s">
        <v>21</v>
      </c>
      <c r="G238" s="3" t="s">
        <v>20</v>
      </c>
      <c r="H238" s="3" t="s">
        <v>20</v>
      </c>
      <c r="I238" s="3">
        <v>0</v>
      </c>
      <c r="J238" s="3" t="s">
        <v>20</v>
      </c>
    </row>
    <row r="239" spans="1:10" x14ac:dyDescent="0.25">
      <c r="A239" s="3" t="s">
        <v>497</v>
      </c>
      <c r="B239" s="3">
        <v>31.35</v>
      </c>
      <c r="C239" s="3" t="s">
        <v>6036</v>
      </c>
      <c r="D239" s="3">
        <v>11.49</v>
      </c>
      <c r="E239" s="3" t="s">
        <v>6037</v>
      </c>
      <c r="F239" s="3" t="s">
        <v>20</v>
      </c>
      <c r="G239" s="3" t="s">
        <v>20</v>
      </c>
      <c r="H239" s="3" t="s">
        <v>20</v>
      </c>
      <c r="I239" s="3">
        <v>2</v>
      </c>
      <c r="J239" s="3" t="s">
        <v>20</v>
      </c>
    </row>
    <row r="240" spans="1:10" x14ac:dyDescent="0.25">
      <c r="A240" s="3" t="s">
        <v>499</v>
      </c>
      <c r="B240" s="3">
        <v>29.83</v>
      </c>
      <c r="C240" s="3" t="s">
        <v>6039</v>
      </c>
      <c r="D240" s="3">
        <v>8.68</v>
      </c>
      <c r="E240" s="3" t="s">
        <v>6037</v>
      </c>
      <c r="F240" s="3" t="s">
        <v>20</v>
      </c>
      <c r="G240" s="3" t="s">
        <v>20</v>
      </c>
      <c r="H240" s="3" t="s">
        <v>20</v>
      </c>
      <c r="I240" s="3">
        <v>2</v>
      </c>
      <c r="J240" s="3" t="s">
        <v>20</v>
      </c>
    </row>
    <row r="241" spans="1:10" x14ac:dyDescent="0.25">
      <c r="A241" s="3" t="s">
        <v>501</v>
      </c>
      <c r="B241" s="3">
        <v>25.49</v>
      </c>
      <c r="C241" s="3" t="s">
        <v>6039</v>
      </c>
      <c r="D241" s="3">
        <v>5.68</v>
      </c>
      <c r="E241" s="3" t="s">
        <v>6038</v>
      </c>
      <c r="F241" s="3" t="s">
        <v>21</v>
      </c>
      <c r="G241" s="3" t="s">
        <v>20</v>
      </c>
      <c r="H241" s="3" t="s">
        <v>21</v>
      </c>
      <c r="I241" s="3">
        <v>1</v>
      </c>
      <c r="J241" s="3" t="s">
        <v>20</v>
      </c>
    </row>
    <row r="242" spans="1:10" x14ac:dyDescent="0.25">
      <c r="A242" s="3" t="s">
        <v>503</v>
      </c>
      <c r="B242" s="3">
        <v>34.1</v>
      </c>
      <c r="C242" s="3" t="s">
        <v>6036</v>
      </c>
      <c r="D242" s="3">
        <v>8.4499999999999993</v>
      </c>
      <c r="E242" s="3" t="s">
        <v>6037</v>
      </c>
      <c r="F242" s="3" t="s">
        <v>20</v>
      </c>
      <c r="G242" s="3" t="s">
        <v>20</v>
      </c>
      <c r="H242" s="3" t="s">
        <v>20</v>
      </c>
      <c r="I242" s="3">
        <v>0</v>
      </c>
      <c r="J242" s="3" t="s">
        <v>20</v>
      </c>
    </row>
    <row r="243" spans="1:10" x14ac:dyDescent="0.25">
      <c r="A243" s="3" t="s">
        <v>505</v>
      </c>
      <c r="B243" s="3">
        <v>25.84</v>
      </c>
      <c r="C243" s="3" t="s">
        <v>6039</v>
      </c>
      <c r="D243" s="3">
        <v>8.51</v>
      </c>
      <c r="E243" s="3" t="s">
        <v>6037</v>
      </c>
      <c r="F243" s="3" t="s">
        <v>20</v>
      </c>
      <c r="G243" s="3" t="s">
        <v>20</v>
      </c>
      <c r="H243" s="3" t="s">
        <v>20</v>
      </c>
      <c r="I243" s="3">
        <v>2</v>
      </c>
      <c r="J243" s="3" t="s">
        <v>20</v>
      </c>
    </row>
    <row r="244" spans="1:10" x14ac:dyDescent="0.25">
      <c r="A244" s="3" t="s">
        <v>507</v>
      </c>
      <c r="B244" s="3">
        <v>20.6</v>
      </c>
      <c r="C244" s="3" t="s">
        <v>6041</v>
      </c>
      <c r="D244" s="3">
        <v>7.62</v>
      </c>
      <c r="E244" s="3" t="s">
        <v>6037</v>
      </c>
      <c r="F244" s="3" t="s">
        <v>20</v>
      </c>
      <c r="G244" s="3" t="s">
        <v>20</v>
      </c>
      <c r="H244" s="3" t="s">
        <v>20</v>
      </c>
      <c r="I244" s="3">
        <v>0</v>
      </c>
      <c r="J244" s="3" t="s">
        <v>20</v>
      </c>
    </row>
    <row r="245" spans="1:10" x14ac:dyDescent="0.25">
      <c r="A245" s="3" t="s">
        <v>509</v>
      </c>
      <c r="B245" s="3">
        <v>28.88</v>
      </c>
      <c r="C245" s="3" t="s">
        <v>6039</v>
      </c>
      <c r="D245" s="3">
        <v>10.18</v>
      </c>
      <c r="E245" s="3" t="s">
        <v>6037</v>
      </c>
      <c r="F245" s="3" t="s">
        <v>20</v>
      </c>
      <c r="G245" s="3" t="s">
        <v>20</v>
      </c>
      <c r="H245" s="3" t="s">
        <v>20</v>
      </c>
      <c r="I245" s="3">
        <v>0</v>
      </c>
      <c r="J245" s="3" t="s">
        <v>20</v>
      </c>
    </row>
    <row r="246" spans="1:10" x14ac:dyDescent="0.25">
      <c r="A246" s="3" t="s">
        <v>511</v>
      </c>
      <c r="B246" s="3">
        <v>28.24</v>
      </c>
      <c r="C246" s="3" t="s">
        <v>6039</v>
      </c>
      <c r="D246" s="3">
        <v>5.36</v>
      </c>
      <c r="E246" s="3" t="s">
        <v>6038</v>
      </c>
      <c r="F246" s="3" t="s">
        <v>20</v>
      </c>
      <c r="G246" s="3" t="s">
        <v>20</v>
      </c>
      <c r="H246" s="3" t="s">
        <v>20</v>
      </c>
      <c r="I246" s="3">
        <v>0</v>
      </c>
      <c r="J246" s="3" t="s">
        <v>20</v>
      </c>
    </row>
    <row r="247" spans="1:10" x14ac:dyDescent="0.25">
      <c r="A247" s="3" t="s">
        <v>513</v>
      </c>
      <c r="B247" s="3">
        <v>25.46</v>
      </c>
      <c r="C247" s="3" t="s">
        <v>6039</v>
      </c>
      <c r="D247" s="3">
        <v>11.78</v>
      </c>
      <c r="E247" s="3" t="s">
        <v>6037</v>
      </c>
      <c r="F247" s="3" t="s">
        <v>21</v>
      </c>
      <c r="G247" s="3" t="s">
        <v>20</v>
      </c>
      <c r="H247" s="3" t="s">
        <v>20</v>
      </c>
      <c r="I247" s="3">
        <v>1</v>
      </c>
      <c r="J247" s="3" t="s">
        <v>20</v>
      </c>
    </row>
    <row r="248" spans="1:10" x14ac:dyDescent="0.25">
      <c r="A248" s="3" t="s">
        <v>274</v>
      </c>
      <c r="B248" s="3">
        <v>31.35</v>
      </c>
      <c r="C248" s="3" t="s">
        <v>6036</v>
      </c>
      <c r="D248" s="3">
        <v>9.5399999999999991</v>
      </c>
      <c r="E248" s="3" t="s">
        <v>6037</v>
      </c>
      <c r="F248" s="3" t="s">
        <v>20</v>
      </c>
      <c r="G248" s="3" t="s">
        <v>20</v>
      </c>
      <c r="H248" s="3" t="s">
        <v>20</v>
      </c>
      <c r="I248" s="3">
        <v>0</v>
      </c>
      <c r="J248" s="3" t="s">
        <v>21</v>
      </c>
    </row>
    <row r="249" spans="1:10" x14ac:dyDescent="0.25">
      <c r="A249" s="3" t="s">
        <v>516</v>
      </c>
      <c r="B249" s="3">
        <v>29.64</v>
      </c>
      <c r="C249" s="3" t="s">
        <v>6039</v>
      </c>
      <c r="D249" s="3">
        <v>10.82</v>
      </c>
      <c r="E249" s="3" t="s">
        <v>6037</v>
      </c>
      <c r="F249" s="3" t="s">
        <v>21</v>
      </c>
      <c r="G249" s="3" t="s">
        <v>20</v>
      </c>
      <c r="H249" s="3" t="s">
        <v>20</v>
      </c>
      <c r="I249" s="3">
        <v>0</v>
      </c>
      <c r="J249" s="3" t="s">
        <v>20</v>
      </c>
    </row>
    <row r="250" spans="1:10" x14ac:dyDescent="0.25">
      <c r="A250" s="3" t="s">
        <v>518</v>
      </c>
      <c r="B250" s="3">
        <v>31.27</v>
      </c>
      <c r="C250" s="3" t="s">
        <v>6036</v>
      </c>
      <c r="D250" s="3">
        <v>7.73</v>
      </c>
      <c r="E250" s="3" t="s">
        <v>6037</v>
      </c>
      <c r="F250" s="3" t="s">
        <v>21</v>
      </c>
      <c r="G250" s="3" t="s">
        <v>20</v>
      </c>
      <c r="H250" s="3" t="s">
        <v>20</v>
      </c>
      <c r="I250" s="3">
        <v>1</v>
      </c>
      <c r="J250" s="3" t="s">
        <v>20</v>
      </c>
    </row>
    <row r="251" spans="1:10" x14ac:dyDescent="0.25">
      <c r="A251" s="3" t="s">
        <v>520</v>
      </c>
      <c r="B251" s="3">
        <v>19.95</v>
      </c>
      <c r="C251" s="3" t="s">
        <v>6041</v>
      </c>
      <c r="D251" s="3">
        <v>6.24</v>
      </c>
      <c r="E251" s="3" t="s">
        <v>6040</v>
      </c>
      <c r="F251" s="3" t="s">
        <v>21</v>
      </c>
      <c r="G251" s="3" t="s">
        <v>20</v>
      </c>
      <c r="H251" s="3" t="s">
        <v>20</v>
      </c>
      <c r="I251" s="3">
        <v>0</v>
      </c>
      <c r="J251" s="3" t="s">
        <v>20</v>
      </c>
    </row>
    <row r="252" spans="1:10" x14ac:dyDescent="0.25">
      <c r="A252" s="3" t="s">
        <v>522</v>
      </c>
      <c r="B252" s="3">
        <v>21.3</v>
      </c>
      <c r="C252" s="3" t="s">
        <v>6041</v>
      </c>
      <c r="D252" s="3">
        <v>10.42</v>
      </c>
      <c r="E252" s="3" t="s">
        <v>6037</v>
      </c>
      <c r="F252" s="3" t="s">
        <v>20</v>
      </c>
      <c r="G252" s="3" t="s">
        <v>20</v>
      </c>
      <c r="H252" s="3" t="s">
        <v>20</v>
      </c>
      <c r="I252" s="3">
        <v>2</v>
      </c>
      <c r="J252" s="3" t="s">
        <v>20</v>
      </c>
    </row>
    <row r="253" spans="1:10" x14ac:dyDescent="0.25">
      <c r="A253" s="3" t="s">
        <v>524</v>
      </c>
      <c r="B253" s="3">
        <v>31.635000000000002</v>
      </c>
      <c r="C253" s="3" t="s">
        <v>6036</v>
      </c>
      <c r="D253" s="3">
        <v>11.11</v>
      </c>
      <c r="E253" s="3" t="s">
        <v>6037</v>
      </c>
      <c r="F253" s="3" t="s">
        <v>20</v>
      </c>
      <c r="G253" s="3" t="s">
        <v>20</v>
      </c>
      <c r="H253" s="3" t="s">
        <v>20</v>
      </c>
      <c r="I253" s="3">
        <v>0</v>
      </c>
      <c r="J253" s="3" t="s">
        <v>20</v>
      </c>
    </row>
    <row r="254" spans="1:10" x14ac:dyDescent="0.25">
      <c r="A254" s="3" t="s">
        <v>526</v>
      </c>
      <c r="B254" s="3">
        <v>23.9</v>
      </c>
      <c r="C254" s="3" t="s">
        <v>6041</v>
      </c>
      <c r="D254" s="3">
        <v>7.67</v>
      </c>
      <c r="E254" s="3" t="s">
        <v>6037</v>
      </c>
      <c r="F254" s="3" t="s">
        <v>21</v>
      </c>
      <c r="G254" s="3" t="s">
        <v>20</v>
      </c>
      <c r="H254" s="3" t="s">
        <v>20</v>
      </c>
      <c r="I254" s="3">
        <v>2</v>
      </c>
      <c r="J254" s="3" t="s">
        <v>20</v>
      </c>
    </row>
    <row r="255" spans="1:10" x14ac:dyDescent="0.25">
      <c r="A255" s="3" t="s">
        <v>528</v>
      </c>
      <c r="B255" s="3">
        <v>34.15</v>
      </c>
      <c r="C255" s="3" t="s">
        <v>6036</v>
      </c>
      <c r="D255" s="3">
        <v>6.15</v>
      </c>
      <c r="E255" s="3" t="s">
        <v>6040</v>
      </c>
      <c r="F255" s="3" t="s">
        <v>20</v>
      </c>
      <c r="G255" s="3" t="s">
        <v>20</v>
      </c>
      <c r="H255" s="3" t="s">
        <v>20</v>
      </c>
      <c r="I255" s="3">
        <v>0</v>
      </c>
      <c r="J255" s="3" t="s">
        <v>20</v>
      </c>
    </row>
    <row r="256" spans="1:10" x14ac:dyDescent="0.25">
      <c r="A256" s="3" t="s">
        <v>530</v>
      </c>
      <c r="B256" s="3">
        <v>28.71</v>
      </c>
      <c r="C256" s="3" t="s">
        <v>6039</v>
      </c>
      <c r="D256" s="3">
        <v>5.71</v>
      </c>
      <c r="E256" s="3" t="s">
        <v>6040</v>
      </c>
      <c r="F256" s="3" t="s">
        <v>20</v>
      </c>
      <c r="G256" s="3" t="s">
        <v>20</v>
      </c>
      <c r="H256" s="3" t="s">
        <v>20</v>
      </c>
      <c r="I256" s="3">
        <v>0</v>
      </c>
      <c r="J256" s="3" t="s">
        <v>20</v>
      </c>
    </row>
    <row r="257" spans="1:10" x14ac:dyDescent="0.25">
      <c r="A257" s="3" t="s">
        <v>532</v>
      </c>
      <c r="B257" s="3">
        <v>36.700000000000003</v>
      </c>
      <c r="C257" s="3" t="s">
        <v>6036</v>
      </c>
      <c r="D257" s="3">
        <v>8.6999999999999993</v>
      </c>
      <c r="E257" s="3" t="s">
        <v>6037</v>
      </c>
      <c r="F257" s="3" t="s">
        <v>21</v>
      </c>
      <c r="G257" s="3" t="s">
        <v>20</v>
      </c>
      <c r="H257" s="3" t="s">
        <v>20</v>
      </c>
      <c r="I257" s="3">
        <v>2</v>
      </c>
      <c r="J257" s="3" t="s">
        <v>20</v>
      </c>
    </row>
    <row r="258" spans="1:10" x14ac:dyDescent="0.25">
      <c r="A258" s="3" t="s">
        <v>534</v>
      </c>
      <c r="B258" s="3">
        <v>34.1</v>
      </c>
      <c r="C258" s="3" t="s">
        <v>6036</v>
      </c>
      <c r="D258" s="3">
        <v>9.0399999999999991</v>
      </c>
      <c r="E258" s="3" t="s">
        <v>6037</v>
      </c>
      <c r="F258" s="3" t="s">
        <v>21</v>
      </c>
      <c r="G258" s="3" t="s">
        <v>20</v>
      </c>
      <c r="H258" s="3" t="s">
        <v>20</v>
      </c>
      <c r="I258" s="3">
        <v>2</v>
      </c>
      <c r="J258" s="3" t="s">
        <v>20</v>
      </c>
    </row>
    <row r="259" spans="1:10" x14ac:dyDescent="0.25">
      <c r="A259" s="3" t="s">
        <v>276</v>
      </c>
      <c r="B259" s="3">
        <v>41.46</v>
      </c>
      <c r="C259" s="3" t="s">
        <v>6036</v>
      </c>
      <c r="D259" s="3">
        <v>4.99</v>
      </c>
      <c r="E259" s="3" t="s">
        <v>6038</v>
      </c>
      <c r="F259" s="3" t="s">
        <v>21</v>
      </c>
      <c r="G259" s="3" t="s">
        <v>20</v>
      </c>
      <c r="H259" s="3" t="s">
        <v>20</v>
      </c>
      <c r="I259" s="3">
        <v>2</v>
      </c>
      <c r="J259" s="3" t="s">
        <v>21</v>
      </c>
    </row>
    <row r="260" spans="1:10" x14ac:dyDescent="0.25">
      <c r="A260" s="3" t="s">
        <v>537</v>
      </c>
      <c r="B260" s="3">
        <v>25.7</v>
      </c>
      <c r="C260" s="3" t="s">
        <v>6039</v>
      </c>
      <c r="D260" s="3">
        <v>5.61</v>
      </c>
      <c r="E260" s="3" t="s">
        <v>6038</v>
      </c>
      <c r="F260" s="3" t="s">
        <v>20</v>
      </c>
      <c r="G260" s="3" t="s">
        <v>20</v>
      </c>
      <c r="H260" s="3" t="s">
        <v>20</v>
      </c>
      <c r="I260" s="3">
        <v>0</v>
      </c>
      <c r="J260" s="3" t="s">
        <v>20</v>
      </c>
    </row>
    <row r="261" spans="1:10" x14ac:dyDescent="0.25">
      <c r="A261" s="3" t="s">
        <v>539</v>
      </c>
      <c r="B261" s="3">
        <v>21.68</v>
      </c>
      <c r="C261" s="3" t="s">
        <v>6041</v>
      </c>
      <c r="D261" s="3">
        <v>8.1199999999999992</v>
      </c>
      <c r="E261" s="3" t="s">
        <v>6037</v>
      </c>
      <c r="F261" s="3" t="s">
        <v>20</v>
      </c>
      <c r="G261" s="3" t="s">
        <v>20</v>
      </c>
      <c r="H261" s="3" t="s">
        <v>20</v>
      </c>
      <c r="I261" s="3">
        <v>0</v>
      </c>
      <c r="J261" s="3" t="s">
        <v>20</v>
      </c>
    </row>
    <row r="262" spans="1:10" x14ac:dyDescent="0.25">
      <c r="A262" s="3" t="s">
        <v>541</v>
      </c>
      <c r="B262" s="3">
        <v>25.175000000000001</v>
      </c>
      <c r="C262" s="3" t="s">
        <v>6039</v>
      </c>
      <c r="D262" s="3">
        <v>4.74</v>
      </c>
      <c r="E262" s="3" t="s">
        <v>6038</v>
      </c>
      <c r="F262" s="3" t="s">
        <v>20</v>
      </c>
      <c r="G262" s="3" t="s">
        <v>20</v>
      </c>
      <c r="H262" s="3" t="s">
        <v>20</v>
      </c>
      <c r="I262" s="3">
        <v>0</v>
      </c>
      <c r="J262" s="3" t="s">
        <v>20</v>
      </c>
    </row>
    <row r="263" spans="1:10" x14ac:dyDescent="0.25">
      <c r="A263" s="3" t="s">
        <v>543</v>
      </c>
      <c r="B263" s="3">
        <v>44.77</v>
      </c>
      <c r="C263" s="3" t="s">
        <v>6036</v>
      </c>
      <c r="D263" s="3">
        <v>4.0599999999999996</v>
      </c>
      <c r="E263" s="3" t="s">
        <v>6038</v>
      </c>
      <c r="F263" s="3" t="s">
        <v>20</v>
      </c>
      <c r="G263" s="3" t="s">
        <v>20</v>
      </c>
      <c r="H263" s="3" t="s">
        <v>20</v>
      </c>
      <c r="I263" s="3">
        <v>2</v>
      </c>
      <c r="J263" s="3" t="s">
        <v>20</v>
      </c>
    </row>
    <row r="264" spans="1:10" x14ac:dyDescent="0.25">
      <c r="A264" s="3" t="s">
        <v>545</v>
      </c>
      <c r="B264" s="3">
        <v>37.07</v>
      </c>
      <c r="C264" s="3" t="s">
        <v>6036</v>
      </c>
      <c r="D264" s="3">
        <v>5.69</v>
      </c>
      <c r="E264" s="3" t="s">
        <v>6038</v>
      </c>
      <c r="F264" s="3" t="s">
        <v>20</v>
      </c>
      <c r="G264" s="3" t="s">
        <v>20</v>
      </c>
      <c r="H264" s="3" t="s">
        <v>20</v>
      </c>
      <c r="I264" s="3">
        <v>2</v>
      </c>
      <c r="J264" s="3" t="s">
        <v>20</v>
      </c>
    </row>
    <row r="265" spans="1:10" x14ac:dyDescent="0.25">
      <c r="A265" s="3" t="s">
        <v>547</v>
      </c>
      <c r="B265" s="3">
        <v>39.799999999999997</v>
      </c>
      <c r="C265" s="3" t="s">
        <v>6036</v>
      </c>
      <c r="D265" s="3">
        <v>5.66</v>
      </c>
      <c r="E265" s="3" t="s">
        <v>6038</v>
      </c>
      <c r="F265" s="3" t="s">
        <v>20</v>
      </c>
      <c r="G265" s="3" t="s">
        <v>20</v>
      </c>
      <c r="H265" s="3" t="s">
        <v>21</v>
      </c>
      <c r="I265" s="3">
        <v>1</v>
      </c>
      <c r="J265" s="3" t="s">
        <v>20</v>
      </c>
    </row>
    <row r="266" spans="1:10" x14ac:dyDescent="0.25">
      <c r="A266" s="3" t="s">
        <v>549</v>
      </c>
      <c r="B266" s="3">
        <v>26.36</v>
      </c>
      <c r="C266" s="3" t="s">
        <v>6039</v>
      </c>
      <c r="D266" s="3">
        <v>4.32</v>
      </c>
      <c r="E266" s="3" t="s">
        <v>6038</v>
      </c>
      <c r="F266" s="3" t="s">
        <v>20</v>
      </c>
      <c r="G266" s="3" t="s">
        <v>20</v>
      </c>
      <c r="H266" s="3" t="s">
        <v>21</v>
      </c>
      <c r="I266" s="3">
        <v>1</v>
      </c>
      <c r="J266" s="3" t="s">
        <v>20</v>
      </c>
    </row>
    <row r="267" spans="1:10" x14ac:dyDescent="0.25">
      <c r="A267" s="3" t="s">
        <v>551</v>
      </c>
      <c r="B267" s="3">
        <v>29.925000000000001</v>
      </c>
      <c r="C267" s="3" t="s">
        <v>6036</v>
      </c>
      <c r="D267" s="3">
        <v>8.2899999999999991</v>
      </c>
      <c r="E267" s="3" t="s">
        <v>6037</v>
      </c>
      <c r="F267" s="3" t="s">
        <v>20</v>
      </c>
      <c r="G267" s="3" t="s">
        <v>20</v>
      </c>
      <c r="H267" s="3" t="s">
        <v>20</v>
      </c>
      <c r="I267" s="3">
        <v>2</v>
      </c>
      <c r="J267" s="3" t="s">
        <v>20</v>
      </c>
    </row>
    <row r="268" spans="1:10" x14ac:dyDescent="0.25">
      <c r="A268" s="3" t="s">
        <v>553</v>
      </c>
      <c r="B268" s="3">
        <v>37.29</v>
      </c>
      <c r="C268" s="3" t="s">
        <v>6036</v>
      </c>
      <c r="D268" s="3">
        <v>10.46</v>
      </c>
      <c r="E268" s="3" t="s">
        <v>6037</v>
      </c>
      <c r="F268" s="3" t="s">
        <v>20</v>
      </c>
      <c r="G268" s="3" t="s">
        <v>20</v>
      </c>
      <c r="H268" s="3" t="s">
        <v>20</v>
      </c>
      <c r="I268" s="3">
        <v>0</v>
      </c>
      <c r="J268" s="3" t="s">
        <v>20</v>
      </c>
    </row>
    <row r="269" spans="1:10" x14ac:dyDescent="0.25">
      <c r="A269" s="3" t="s">
        <v>555</v>
      </c>
      <c r="B269" s="3">
        <v>30.2</v>
      </c>
      <c r="C269" s="3" t="s">
        <v>6036</v>
      </c>
      <c r="D269" s="3">
        <v>11.96</v>
      </c>
      <c r="E269" s="3" t="s">
        <v>6037</v>
      </c>
      <c r="F269" s="3" t="s">
        <v>20</v>
      </c>
      <c r="G269" s="3" t="s">
        <v>20</v>
      </c>
      <c r="H269" s="3" t="s">
        <v>20</v>
      </c>
      <c r="I269" s="3">
        <v>0</v>
      </c>
      <c r="J269" s="3" t="s">
        <v>20</v>
      </c>
    </row>
    <row r="270" spans="1:10" x14ac:dyDescent="0.25">
      <c r="A270" s="3" t="s">
        <v>278</v>
      </c>
      <c r="B270" s="3">
        <v>48</v>
      </c>
      <c r="C270" s="3" t="s">
        <v>6036</v>
      </c>
      <c r="D270" s="3">
        <v>10.54</v>
      </c>
      <c r="E270" s="3" t="s">
        <v>6037</v>
      </c>
      <c r="F270" s="3" t="s">
        <v>20</v>
      </c>
      <c r="G270" s="3" t="s">
        <v>20</v>
      </c>
      <c r="H270" s="3" t="s">
        <v>20</v>
      </c>
      <c r="I270" s="3">
        <v>0</v>
      </c>
      <c r="J270" s="3" t="s">
        <v>21</v>
      </c>
    </row>
    <row r="271" spans="1:10" x14ac:dyDescent="0.25">
      <c r="A271" s="3" t="s">
        <v>558</v>
      </c>
      <c r="B271" s="3">
        <v>24.225000000000001</v>
      </c>
      <c r="C271" s="3" t="s">
        <v>6041</v>
      </c>
      <c r="D271" s="3">
        <v>4.25</v>
      </c>
      <c r="E271" s="3" t="s">
        <v>6038</v>
      </c>
      <c r="F271" s="3" t="s">
        <v>21</v>
      </c>
      <c r="G271" s="3" t="s">
        <v>20</v>
      </c>
      <c r="H271" s="3" t="s">
        <v>21</v>
      </c>
      <c r="I271" s="3">
        <v>1</v>
      </c>
      <c r="J271" s="3" t="s">
        <v>20</v>
      </c>
    </row>
    <row r="272" spans="1:10" x14ac:dyDescent="0.25">
      <c r="A272" s="3" t="s">
        <v>560</v>
      </c>
      <c r="B272" s="3">
        <v>31.445</v>
      </c>
      <c r="C272" s="3" t="s">
        <v>6036</v>
      </c>
      <c r="D272" s="3">
        <v>8.33</v>
      </c>
      <c r="E272" s="3" t="s">
        <v>6037</v>
      </c>
      <c r="F272" s="3" t="s">
        <v>20</v>
      </c>
      <c r="G272" s="3" t="s">
        <v>20</v>
      </c>
      <c r="H272" s="3" t="s">
        <v>20</v>
      </c>
      <c r="I272" s="3">
        <v>0</v>
      </c>
      <c r="J272" s="3" t="s">
        <v>20</v>
      </c>
    </row>
    <row r="273" spans="1:10" x14ac:dyDescent="0.25">
      <c r="A273" s="3" t="s">
        <v>562</v>
      </c>
      <c r="B273" s="3">
        <v>38.880000000000003</v>
      </c>
      <c r="C273" s="3" t="s">
        <v>6036</v>
      </c>
      <c r="D273" s="3">
        <v>4.29</v>
      </c>
      <c r="E273" s="3" t="s">
        <v>6038</v>
      </c>
      <c r="F273" s="3" t="s">
        <v>20</v>
      </c>
      <c r="G273" s="3" t="s">
        <v>20</v>
      </c>
      <c r="H273" s="3" t="s">
        <v>20</v>
      </c>
      <c r="I273" s="3">
        <v>1</v>
      </c>
      <c r="J273" s="3" t="s">
        <v>20</v>
      </c>
    </row>
    <row r="274" spans="1:10" x14ac:dyDescent="0.25">
      <c r="A274" s="3" t="s">
        <v>564</v>
      </c>
      <c r="B274" s="3">
        <v>43.89</v>
      </c>
      <c r="C274" s="3" t="s">
        <v>6036</v>
      </c>
      <c r="D274" s="3">
        <v>6.32</v>
      </c>
      <c r="E274" s="3" t="s">
        <v>6040</v>
      </c>
      <c r="F274" s="3" t="s">
        <v>21</v>
      </c>
      <c r="G274" s="3" t="s">
        <v>20</v>
      </c>
      <c r="H274" s="3" t="s">
        <v>20</v>
      </c>
      <c r="I274" s="3">
        <v>0</v>
      </c>
      <c r="J274" s="3" t="s">
        <v>20</v>
      </c>
    </row>
    <row r="275" spans="1:10" x14ac:dyDescent="0.25">
      <c r="A275" s="3" t="s">
        <v>566</v>
      </c>
      <c r="B275" s="3">
        <v>25.6</v>
      </c>
      <c r="C275" s="3" t="s">
        <v>6039</v>
      </c>
      <c r="D275" s="3">
        <v>5.65</v>
      </c>
      <c r="E275" s="3" t="s">
        <v>6038</v>
      </c>
      <c r="F275" s="3" t="s">
        <v>20</v>
      </c>
      <c r="G275" s="3" t="s">
        <v>20</v>
      </c>
      <c r="H275" s="3" t="s">
        <v>20</v>
      </c>
      <c r="I275" s="3">
        <v>2</v>
      </c>
      <c r="J275" s="3" t="s">
        <v>20</v>
      </c>
    </row>
    <row r="276" spans="1:10" x14ac:dyDescent="0.25">
      <c r="A276" s="3" t="s">
        <v>568</v>
      </c>
      <c r="B276" s="3">
        <v>29.545000000000002</v>
      </c>
      <c r="C276" s="3" t="s">
        <v>6039</v>
      </c>
      <c r="D276" s="3">
        <v>8.41</v>
      </c>
      <c r="E276" s="3" t="s">
        <v>6037</v>
      </c>
      <c r="F276" s="3" t="s">
        <v>21</v>
      </c>
      <c r="G276" s="3" t="s">
        <v>20</v>
      </c>
      <c r="H276" s="3" t="s">
        <v>20</v>
      </c>
      <c r="I276" s="3">
        <v>1</v>
      </c>
      <c r="J276" s="3" t="s">
        <v>20</v>
      </c>
    </row>
    <row r="277" spans="1:10" x14ac:dyDescent="0.25">
      <c r="A277" s="3" t="s">
        <v>570</v>
      </c>
      <c r="B277" s="3">
        <v>23.25</v>
      </c>
      <c r="C277" s="3" t="s">
        <v>6041</v>
      </c>
      <c r="D277" s="3">
        <v>11.96</v>
      </c>
      <c r="E277" s="3" t="s">
        <v>6037</v>
      </c>
      <c r="F277" s="3" t="s">
        <v>21</v>
      </c>
      <c r="G277" s="3" t="s">
        <v>20</v>
      </c>
      <c r="H277" s="3" t="s">
        <v>20</v>
      </c>
      <c r="I277" s="3">
        <v>0</v>
      </c>
      <c r="J277" s="3" t="s">
        <v>20</v>
      </c>
    </row>
    <row r="278" spans="1:10" x14ac:dyDescent="0.25">
      <c r="A278" s="3" t="s">
        <v>572</v>
      </c>
      <c r="B278" s="3">
        <v>43.95</v>
      </c>
      <c r="C278" s="3" t="s">
        <v>6036</v>
      </c>
      <c r="D278" s="3">
        <v>5.17</v>
      </c>
      <c r="E278" s="3" t="s">
        <v>6038</v>
      </c>
      <c r="F278" s="3" t="s">
        <v>21</v>
      </c>
      <c r="G278" s="3" t="s">
        <v>20</v>
      </c>
      <c r="H278" s="3" t="s">
        <v>21</v>
      </c>
      <c r="I278" s="3">
        <v>1</v>
      </c>
      <c r="J278" s="3" t="s">
        <v>20</v>
      </c>
    </row>
    <row r="279" spans="1:10" x14ac:dyDescent="0.25">
      <c r="A279" s="3" t="s">
        <v>574</v>
      </c>
      <c r="B279" s="3">
        <v>21.85</v>
      </c>
      <c r="C279" s="3" t="s">
        <v>6041</v>
      </c>
      <c r="D279" s="3">
        <v>8.76</v>
      </c>
      <c r="E279" s="3" t="s">
        <v>6037</v>
      </c>
      <c r="F279" s="3" t="s">
        <v>20</v>
      </c>
      <c r="G279" s="3" t="s">
        <v>20</v>
      </c>
      <c r="H279" s="3" t="s">
        <v>20</v>
      </c>
      <c r="I279" s="3">
        <v>0</v>
      </c>
      <c r="J279" s="3" t="s">
        <v>20</v>
      </c>
    </row>
    <row r="280" spans="1:10" x14ac:dyDescent="0.25">
      <c r="A280" s="3" t="s">
        <v>576</v>
      </c>
      <c r="B280" s="3">
        <v>25.73</v>
      </c>
      <c r="C280" s="3" t="s">
        <v>6039</v>
      </c>
      <c r="D280" s="3">
        <v>7.99</v>
      </c>
      <c r="E280" s="3" t="s">
        <v>6037</v>
      </c>
      <c r="F280" s="3" t="s">
        <v>20</v>
      </c>
      <c r="G280" s="3" t="s">
        <v>20</v>
      </c>
      <c r="H280" s="3" t="s">
        <v>20</v>
      </c>
      <c r="I280" s="3">
        <v>2</v>
      </c>
      <c r="J280" s="3" t="s">
        <v>20</v>
      </c>
    </row>
    <row r="281" spans="1:10" x14ac:dyDescent="0.25">
      <c r="A281" s="3" t="s">
        <v>280</v>
      </c>
      <c r="B281" s="3">
        <v>49.13</v>
      </c>
      <c r="C281" s="3" t="s">
        <v>6036</v>
      </c>
      <c r="D281" s="3">
        <v>4.54</v>
      </c>
      <c r="E281" s="3" t="s">
        <v>6038</v>
      </c>
      <c r="F281" s="3" t="s">
        <v>20</v>
      </c>
      <c r="G281" s="3" t="s">
        <v>20</v>
      </c>
      <c r="H281" s="3" t="s">
        <v>20</v>
      </c>
      <c r="I281" s="3">
        <v>0</v>
      </c>
      <c r="J281" s="3" t="s">
        <v>21</v>
      </c>
    </row>
    <row r="282" spans="1:10" x14ac:dyDescent="0.25">
      <c r="A282" s="3" t="s">
        <v>579</v>
      </c>
      <c r="B282" s="3">
        <v>32.229999999999997</v>
      </c>
      <c r="C282" s="3" t="s">
        <v>6036</v>
      </c>
      <c r="D282" s="3">
        <v>8.59</v>
      </c>
      <c r="E282" s="3" t="s">
        <v>6037</v>
      </c>
      <c r="F282" s="3" t="s">
        <v>20</v>
      </c>
      <c r="G282" s="3" t="s">
        <v>20</v>
      </c>
      <c r="H282" s="3" t="s">
        <v>20</v>
      </c>
      <c r="I282" s="3">
        <v>0</v>
      </c>
      <c r="J282" s="3" t="s">
        <v>20</v>
      </c>
    </row>
    <row r="283" spans="1:10" x14ac:dyDescent="0.25">
      <c r="A283" s="3" t="s">
        <v>581</v>
      </c>
      <c r="B283" s="3">
        <v>32.204999999999998</v>
      </c>
      <c r="C283" s="3" t="s">
        <v>6036</v>
      </c>
      <c r="D283" s="3">
        <v>6.14</v>
      </c>
      <c r="E283" s="3" t="s">
        <v>6040</v>
      </c>
      <c r="F283" s="3" t="s">
        <v>20</v>
      </c>
      <c r="G283" s="3" t="s">
        <v>20</v>
      </c>
      <c r="H283" s="3" t="s">
        <v>20</v>
      </c>
      <c r="I283" s="3">
        <v>2</v>
      </c>
      <c r="J283" s="3" t="s">
        <v>20</v>
      </c>
    </row>
    <row r="284" spans="1:10" x14ac:dyDescent="0.25">
      <c r="A284" s="3" t="s">
        <v>583</v>
      </c>
      <c r="B284" s="3">
        <v>26.41</v>
      </c>
      <c r="C284" s="3" t="s">
        <v>6039</v>
      </c>
      <c r="D284" s="3">
        <v>4.08</v>
      </c>
      <c r="E284" s="3" t="s">
        <v>6038</v>
      </c>
      <c r="F284" s="3" t="s">
        <v>20</v>
      </c>
      <c r="G284" s="3" t="s">
        <v>20</v>
      </c>
      <c r="H284" s="3" t="s">
        <v>20</v>
      </c>
      <c r="I284" s="3">
        <v>2</v>
      </c>
      <c r="J284" s="3" t="s">
        <v>20</v>
      </c>
    </row>
    <row r="285" spans="1:10" x14ac:dyDescent="0.25">
      <c r="A285" s="3" t="s">
        <v>585</v>
      </c>
      <c r="B285" s="3">
        <v>30.2</v>
      </c>
      <c r="C285" s="3" t="s">
        <v>6036</v>
      </c>
      <c r="D285" s="3">
        <v>6.25</v>
      </c>
      <c r="E285" s="3" t="s">
        <v>6040</v>
      </c>
      <c r="F285" s="3" t="s">
        <v>21</v>
      </c>
      <c r="G285" s="3" t="s">
        <v>20</v>
      </c>
      <c r="H285" s="3" t="s">
        <v>20</v>
      </c>
      <c r="I285" s="3">
        <v>0</v>
      </c>
      <c r="J285" s="3" t="s">
        <v>20</v>
      </c>
    </row>
    <row r="286" spans="1:10" x14ac:dyDescent="0.25">
      <c r="A286" s="3" t="s">
        <v>587</v>
      </c>
      <c r="B286" s="3">
        <v>31.26</v>
      </c>
      <c r="C286" s="3" t="s">
        <v>6036</v>
      </c>
      <c r="D286" s="3">
        <v>5.94</v>
      </c>
      <c r="E286" s="3" t="s">
        <v>6040</v>
      </c>
      <c r="F286" s="3" t="s">
        <v>21</v>
      </c>
      <c r="G286" s="3" t="s">
        <v>20</v>
      </c>
      <c r="H286" s="3" t="s">
        <v>20</v>
      </c>
      <c r="I286" s="3">
        <v>1</v>
      </c>
      <c r="J286" s="3" t="s">
        <v>20</v>
      </c>
    </row>
    <row r="287" spans="1:10" x14ac:dyDescent="0.25">
      <c r="A287" s="3" t="s">
        <v>589</v>
      </c>
      <c r="B287" s="3">
        <v>33.725000000000001</v>
      </c>
      <c r="C287" s="3" t="s">
        <v>6036</v>
      </c>
      <c r="D287" s="3">
        <v>6.45</v>
      </c>
      <c r="E287" s="3" t="s">
        <v>6040</v>
      </c>
      <c r="F287" s="3" t="s">
        <v>21</v>
      </c>
      <c r="G287" s="3" t="s">
        <v>20</v>
      </c>
      <c r="H287" s="3" t="s">
        <v>20</v>
      </c>
      <c r="I287" s="3">
        <v>0</v>
      </c>
      <c r="J287" s="3" t="s">
        <v>20</v>
      </c>
    </row>
    <row r="288" spans="1:10" x14ac:dyDescent="0.25">
      <c r="A288" s="3" t="s">
        <v>591</v>
      </c>
      <c r="B288" s="3">
        <v>28.9</v>
      </c>
      <c r="C288" s="3" t="s">
        <v>6039</v>
      </c>
      <c r="D288" s="3">
        <v>5.74</v>
      </c>
      <c r="E288" s="3" t="s">
        <v>6040</v>
      </c>
      <c r="F288" s="3" t="s">
        <v>21</v>
      </c>
      <c r="G288" s="3" t="s">
        <v>20</v>
      </c>
      <c r="H288" s="3" t="s">
        <v>20</v>
      </c>
      <c r="I288" s="3">
        <v>0</v>
      </c>
      <c r="J288" s="3" t="s">
        <v>20</v>
      </c>
    </row>
    <row r="289" spans="1:10" x14ac:dyDescent="0.25">
      <c r="A289" s="3" t="s">
        <v>593</v>
      </c>
      <c r="B289" s="3">
        <v>45.69</v>
      </c>
      <c r="C289" s="3" t="s">
        <v>6036</v>
      </c>
      <c r="D289" s="3">
        <v>4.43</v>
      </c>
      <c r="E289" s="3" t="s">
        <v>6038</v>
      </c>
      <c r="F289" s="3" t="s">
        <v>21</v>
      </c>
      <c r="G289" s="3" t="s">
        <v>20</v>
      </c>
      <c r="H289" s="3" t="s">
        <v>20</v>
      </c>
      <c r="I289" s="3">
        <v>0</v>
      </c>
      <c r="J289" s="3" t="s">
        <v>20</v>
      </c>
    </row>
    <row r="290" spans="1:10" x14ac:dyDescent="0.25">
      <c r="A290" s="3" t="s">
        <v>595</v>
      </c>
      <c r="B290" s="3">
        <v>21.03</v>
      </c>
      <c r="C290" s="3" t="s">
        <v>6041</v>
      </c>
      <c r="D290" s="3">
        <v>6.5</v>
      </c>
      <c r="E290" s="3" t="s">
        <v>6037</v>
      </c>
      <c r="F290" s="3" t="s">
        <v>20</v>
      </c>
      <c r="G290" s="3" t="s">
        <v>20</v>
      </c>
      <c r="H290" s="3" t="s">
        <v>20</v>
      </c>
      <c r="I290" s="3">
        <v>0</v>
      </c>
      <c r="J290" s="3" t="s">
        <v>20</v>
      </c>
    </row>
    <row r="291" spans="1:10" x14ac:dyDescent="0.25">
      <c r="A291" s="3" t="s">
        <v>597</v>
      </c>
      <c r="B291" s="3">
        <v>37</v>
      </c>
      <c r="C291" s="3" t="s">
        <v>6036</v>
      </c>
      <c r="D291" s="3">
        <v>8.75</v>
      </c>
      <c r="E291" s="3" t="s">
        <v>6037</v>
      </c>
      <c r="F291" s="3" t="s">
        <v>20</v>
      </c>
      <c r="G291" s="3" t="s">
        <v>20</v>
      </c>
      <c r="H291" s="3" t="s">
        <v>20</v>
      </c>
      <c r="I291" s="3">
        <v>0</v>
      </c>
      <c r="J291" s="3" t="s">
        <v>20</v>
      </c>
    </row>
    <row r="292" spans="1:10" x14ac:dyDescent="0.25">
      <c r="A292" s="3" t="s">
        <v>281</v>
      </c>
      <c r="B292" s="3">
        <v>37.799999999999997</v>
      </c>
      <c r="C292" s="3" t="s">
        <v>6036</v>
      </c>
      <c r="D292" s="3">
        <v>6.29</v>
      </c>
      <c r="E292" s="3" t="s">
        <v>6040</v>
      </c>
      <c r="F292" s="3" t="s">
        <v>20</v>
      </c>
      <c r="G292" s="3" t="s">
        <v>20</v>
      </c>
      <c r="H292" s="3" t="s">
        <v>20</v>
      </c>
      <c r="I292" s="3">
        <v>1</v>
      </c>
      <c r="J292" s="3" t="s">
        <v>21</v>
      </c>
    </row>
    <row r="293" spans="1:10" x14ac:dyDescent="0.25">
      <c r="A293" s="3" t="s">
        <v>600</v>
      </c>
      <c r="B293" s="3">
        <v>25.4</v>
      </c>
      <c r="C293" s="3" t="s">
        <v>6039</v>
      </c>
      <c r="D293" s="3">
        <v>11.96</v>
      </c>
      <c r="E293" s="3" t="s">
        <v>6037</v>
      </c>
      <c r="F293" s="3" t="s">
        <v>20</v>
      </c>
      <c r="G293" s="3" t="s">
        <v>20</v>
      </c>
      <c r="H293" s="3" t="s">
        <v>20</v>
      </c>
      <c r="I293" s="3">
        <v>0</v>
      </c>
      <c r="J293" s="3" t="s">
        <v>20</v>
      </c>
    </row>
    <row r="294" spans="1:10" x14ac:dyDescent="0.25">
      <c r="A294" s="3" t="s">
        <v>602</v>
      </c>
      <c r="B294" s="3">
        <v>32.299999999999997</v>
      </c>
      <c r="C294" s="3" t="s">
        <v>6036</v>
      </c>
      <c r="D294" s="3">
        <v>10.54</v>
      </c>
      <c r="E294" s="3" t="s">
        <v>6037</v>
      </c>
      <c r="F294" s="3" t="s">
        <v>20</v>
      </c>
      <c r="G294" s="3" t="s">
        <v>20</v>
      </c>
      <c r="H294" s="3" t="s">
        <v>20</v>
      </c>
      <c r="I294" s="3">
        <v>0</v>
      </c>
      <c r="J294" s="3" t="s">
        <v>20</v>
      </c>
    </row>
    <row r="295" spans="1:10" x14ac:dyDescent="0.25">
      <c r="A295" s="3" t="s">
        <v>604</v>
      </c>
      <c r="B295" s="3">
        <v>23.94</v>
      </c>
      <c r="C295" s="3" t="s">
        <v>6041</v>
      </c>
      <c r="D295" s="3">
        <v>4.54</v>
      </c>
      <c r="E295" s="3" t="s">
        <v>6038</v>
      </c>
      <c r="F295" s="3" t="s">
        <v>21</v>
      </c>
      <c r="G295" s="3" t="s">
        <v>20</v>
      </c>
      <c r="H295" s="3" t="s">
        <v>21</v>
      </c>
      <c r="I295" s="3">
        <v>1</v>
      </c>
      <c r="J295" s="3" t="s">
        <v>20</v>
      </c>
    </row>
    <row r="296" spans="1:10" x14ac:dyDescent="0.25">
      <c r="A296" s="3" t="s">
        <v>606</v>
      </c>
      <c r="B296" s="3">
        <v>46.4</v>
      </c>
      <c r="C296" s="3" t="s">
        <v>6036</v>
      </c>
      <c r="D296" s="3">
        <v>5.71</v>
      </c>
      <c r="E296" s="3" t="s">
        <v>6040</v>
      </c>
      <c r="F296" s="3" t="s">
        <v>20</v>
      </c>
      <c r="G296" s="3" t="s">
        <v>20</v>
      </c>
      <c r="H296" s="3" t="s">
        <v>20</v>
      </c>
      <c r="I296" s="3">
        <v>0</v>
      </c>
      <c r="J296" s="3" t="s">
        <v>20</v>
      </c>
    </row>
    <row r="297" spans="1:10" x14ac:dyDescent="0.25">
      <c r="A297" s="3" t="s">
        <v>608</v>
      </c>
      <c r="B297" s="3">
        <v>40.375</v>
      </c>
      <c r="C297" s="3" t="s">
        <v>6036</v>
      </c>
      <c r="D297" s="3">
        <v>6.25</v>
      </c>
      <c r="E297" s="3" t="s">
        <v>6040</v>
      </c>
      <c r="F297" s="3" t="s">
        <v>21</v>
      </c>
      <c r="G297" s="3" t="s">
        <v>20</v>
      </c>
      <c r="H297" s="3" t="s">
        <v>20</v>
      </c>
      <c r="I297" s="3">
        <v>0</v>
      </c>
      <c r="J297" s="3" t="s">
        <v>20</v>
      </c>
    </row>
    <row r="298" spans="1:10" x14ac:dyDescent="0.25">
      <c r="A298" s="3" t="s">
        <v>610</v>
      </c>
      <c r="B298" s="3">
        <v>28.7</v>
      </c>
      <c r="C298" s="3" t="s">
        <v>6039</v>
      </c>
      <c r="D298" s="3">
        <v>9.4700000000000006</v>
      </c>
      <c r="E298" s="3" t="s">
        <v>6037</v>
      </c>
      <c r="F298" s="3" t="s">
        <v>20</v>
      </c>
      <c r="G298" s="3" t="s">
        <v>20</v>
      </c>
      <c r="H298" s="3" t="s">
        <v>20</v>
      </c>
      <c r="I298" s="3">
        <v>2</v>
      </c>
      <c r="J298" s="3" t="s">
        <v>20</v>
      </c>
    </row>
    <row r="299" spans="1:10" x14ac:dyDescent="0.25">
      <c r="A299" s="3" t="s">
        <v>612</v>
      </c>
      <c r="B299" s="3">
        <v>26.63</v>
      </c>
      <c r="C299" s="3" t="s">
        <v>6039</v>
      </c>
      <c r="D299" s="3">
        <v>5.7</v>
      </c>
      <c r="E299" s="3" t="s">
        <v>6040</v>
      </c>
      <c r="F299" s="3" t="s">
        <v>20</v>
      </c>
      <c r="G299" s="3" t="s">
        <v>20</v>
      </c>
      <c r="H299" s="3" t="s">
        <v>20</v>
      </c>
      <c r="I299" s="3">
        <v>0</v>
      </c>
      <c r="J299" s="3" t="s">
        <v>20</v>
      </c>
    </row>
    <row r="300" spans="1:10" x14ac:dyDescent="0.25">
      <c r="A300" s="3" t="s">
        <v>614</v>
      </c>
      <c r="B300" s="3">
        <v>22.515000000000001</v>
      </c>
      <c r="C300" s="3" t="s">
        <v>6041</v>
      </c>
      <c r="D300" s="3">
        <v>11.18</v>
      </c>
      <c r="E300" s="3" t="s">
        <v>6037</v>
      </c>
      <c r="F300" s="3" t="s">
        <v>20</v>
      </c>
      <c r="G300" s="3" t="s">
        <v>20</v>
      </c>
      <c r="H300" s="3" t="s">
        <v>20</v>
      </c>
      <c r="I300" s="3">
        <v>2</v>
      </c>
      <c r="J300" s="3" t="s">
        <v>20</v>
      </c>
    </row>
    <row r="301" spans="1:10" x14ac:dyDescent="0.25">
      <c r="A301" s="3" t="s">
        <v>616</v>
      </c>
      <c r="B301" s="3">
        <v>36.575000000000003</v>
      </c>
      <c r="C301" s="3" t="s">
        <v>6036</v>
      </c>
      <c r="D301" s="3">
        <v>10.98</v>
      </c>
      <c r="E301" s="3" t="s">
        <v>6037</v>
      </c>
      <c r="F301" s="3" t="s">
        <v>20</v>
      </c>
      <c r="G301" s="3" t="s">
        <v>20</v>
      </c>
      <c r="H301" s="3" t="s">
        <v>20</v>
      </c>
      <c r="I301" s="3">
        <v>0</v>
      </c>
      <c r="J301" s="3" t="s">
        <v>20</v>
      </c>
    </row>
    <row r="302" spans="1:10" x14ac:dyDescent="0.25">
      <c r="A302" s="3" t="s">
        <v>618</v>
      </c>
      <c r="B302" s="3">
        <v>23.66</v>
      </c>
      <c r="C302" s="3" t="s">
        <v>6041</v>
      </c>
      <c r="D302" s="3">
        <v>5.1100000000000003</v>
      </c>
      <c r="E302" s="3" t="s">
        <v>6038</v>
      </c>
      <c r="F302" s="3" t="s">
        <v>21</v>
      </c>
      <c r="G302" s="3" t="s">
        <v>20</v>
      </c>
      <c r="H302" s="3" t="s">
        <v>21</v>
      </c>
      <c r="I302" s="3">
        <v>1</v>
      </c>
      <c r="J302" s="3" t="s">
        <v>20</v>
      </c>
    </row>
    <row r="303" spans="1:10" x14ac:dyDescent="0.25">
      <c r="A303" s="3" t="s">
        <v>283</v>
      </c>
      <c r="B303" s="3">
        <v>38.299999999999997</v>
      </c>
      <c r="C303" s="3" t="s">
        <v>6036</v>
      </c>
      <c r="D303" s="3">
        <v>9.51</v>
      </c>
      <c r="E303" s="3" t="s">
        <v>6037</v>
      </c>
      <c r="F303" s="3" t="s">
        <v>20</v>
      </c>
      <c r="G303" s="3" t="s">
        <v>20</v>
      </c>
      <c r="H303" s="3" t="s">
        <v>20</v>
      </c>
      <c r="I303" s="3">
        <v>0</v>
      </c>
      <c r="J303" s="3" t="s">
        <v>21</v>
      </c>
    </row>
    <row r="304" spans="1:10" x14ac:dyDescent="0.25">
      <c r="A304" s="3" t="s">
        <v>621</v>
      </c>
      <c r="B304" s="3">
        <v>18.62</v>
      </c>
      <c r="C304" s="3" t="s">
        <v>6041</v>
      </c>
      <c r="D304" s="3">
        <v>10.24</v>
      </c>
      <c r="E304" s="3" t="s">
        <v>6037</v>
      </c>
      <c r="F304" s="3" t="s">
        <v>20</v>
      </c>
      <c r="G304" s="3" t="s">
        <v>20</v>
      </c>
      <c r="H304" s="3" t="s">
        <v>20</v>
      </c>
      <c r="I304" s="3">
        <v>0</v>
      </c>
      <c r="J304" s="3" t="s">
        <v>20</v>
      </c>
    </row>
    <row r="305" spans="1:10" x14ac:dyDescent="0.25">
      <c r="A305" s="3" t="s">
        <v>623</v>
      </c>
      <c r="B305" s="3">
        <v>19.190000000000001</v>
      </c>
      <c r="C305" s="3" t="s">
        <v>6041</v>
      </c>
      <c r="D305" s="3">
        <v>7.71</v>
      </c>
      <c r="E305" s="3" t="s">
        <v>6037</v>
      </c>
      <c r="F305" s="3" t="s">
        <v>21</v>
      </c>
      <c r="G305" s="3" t="s">
        <v>20</v>
      </c>
      <c r="H305" s="3" t="s">
        <v>20</v>
      </c>
      <c r="I305" s="3">
        <v>1</v>
      </c>
      <c r="J305" s="3" t="s">
        <v>20</v>
      </c>
    </row>
    <row r="306" spans="1:10" x14ac:dyDescent="0.25">
      <c r="A306" s="3" t="s">
        <v>625</v>
      </c>
      <c r="B306" s="3">
        <v>27.5</v>
      </c>
      <c r="C306" s="3" t="s">
        <v>6039</v>
      </c>
      <c r="D306" s="3">
        <v>6.03</v>
      </c>
      <c r="E306" s="3" t="s">
        <v>6040</v>
      </c>
      <c r="F306" s="3" t="s">
        <v>20</v>
      </c>
      <c r="G306" s="3" t="s">
        <v>20</v>
      </c>
      <c r="H306" s="3" t="s">
        <v>20</v>
      </c>
      <c r="I306" s="3">
        <v>0</v>
      </c>
      <c r="J306" s="3" t="s">
        <v>20</v>
      </c>
    </row>
    <row r="307" spans="1:10" x14ac:dyDescent="0.25">
      <c r="A307" s="3" t="s">
        <v>627</v>
      </c>
      <c r="B307" s="3">
        <v>27.36</v>
      </c>
      <c r="C307" s="3" t="s">
        <v>6039</v>
      </c>
      <c r="D307" s="3">
        <v>5.96</v>
      </c>
      <c r="E307" s="3" t="s">
        <v>6040</v>
      </c>
      <c r="F307" s="3" t="s">
        <v>20</v>
      </c>
      <c r="G307" s="3" t="s">
        <v>20</v>
      </c>
      <c r="H307" s="3" t="s">
        <v>21</v>
      </c>
      <c r="I307" s="3">
        <v>1</v>
      </c>
      <c r="J307" s="3" t="s">
        <v>20</v>
      </c>
    </row>
    <row r="308" spans="1:10" x14ac:dyDescent="0.25">
      <c r="A308" s="3" t="s">
        <v>629</v>
      </c>
      <c r="B308" s="3">
        <v>20.350000000000001</v>
      </c>
      <c r="C308" s="3" t="s">
        <v>6041</v>
      </c>
      <c r="D308" s="3">
        <v>4.16</v>
      </c>
      <c r="E308" s="3" t="s">
        <v>6038</v>
      </c>
      <c r="F308" s="3" t="s">
        <v>20</v>
      </c>
      <c r="G308" s="3" t="s">
        <v>20</v>
      </c>
      <c r="H308" s="3" t="s">
        <v>20</v>
      </c>
      <c r="I308" s="3">
        <v>0</v>
      </c>
      <c r="J308" s="3" t="s">
        <v>20</v>
      </c>
    </row>
    <row r="309" spans="1:10" x14ac:dyDescent="0.25">
      <c r="A309" s="3" t="s">
        <v>631</v>
      </c>
      <c r="B309" s="3">
        <v>24.035</v>
      </c>
      <c r="C309" s="3" t="s">
        <v>6041</v>
      </c>
      <c r="D309" s="3">
        <v>6.11</v>
      </c>
      <c r="E309" s="3" t="s">
        <v>6040</v>
      </c>
      <c r="F309" s="3" t="s">
        <v>20</v>
      </c>
      <c r="G309" s="3" t="s">
        <v>20</v>
      </c>
      <c r="H309" s="3" t="s">
        <v>20</v>
      </c>
      <c r="I309" s="3">
        <v>0</v>
      </c>
      <c r="J309" s="3" t="s">
        <v>20</v>
      </c>
    </row>
    <row r="310" spans="1:10" x14ac:dyDescent="0.25">
      <c r="A310" s="3" t="s">
        <v>633</v>
      </c>
      <c r="B310" s="3">
        <v>23.56</v>
      </c>
      <c r="C310" s="3" t="s">
        <v>6041</v>
      </c>
      <c r="D310" s="3">
        <v>5.97</v>
      </c>
      <c r="E310" s="3" t="s">
        <v>6040</v>
      </c>
      <c r="F310" s="3" t="s">
        <v>20</v>
      </c>
      <c r="G310" s="3" t="s">
        <v>20</v>
      </c>
      <c r="H310" s="3" t="s">
        <v>20</v>
      </c>
      <c r="I310" s="3">
        <v>0</v>
      </c>
      <c r="J310" s="3" t="s">
        <v>20</v>
      </c>
    </row>
    <row r="311" spans="1:10" x14ac:dyDescent="0.25">
      <c r="A311" s="3" t="s">
        <v>635</v>
      </c>
      <c r="B311" s="3">
        <v>27.17</v>
      </c>
      <c r="C311" s="3" t="s">
        <v>6039</v>
      </c>
      <c r="D311" s="3">
        <v>10.81</v>
      </c>
      <c r="E311" s="3" t="s">
        <v>6037</v>
      </c>
      <c r="F311" s="3" t="s">
        <v>20</v>
      </c>
      <c r="G311" s="3" t="s">
        <v>20</v>
      </c>
      <c r="H311" s="3" t="s">
        <v>20</v>
      </c>
      <c r="I311" s="3">
        <v>2</v>
      </c>
      <c r="J311" s="3" t="s">
        <v>20</v>
      </c>
    </row>
    <row r="312" spans="1:10" x14ac:dyDescent="0.25">
      <c r="A312" s="3" t="s">
        <v>637</v>
      </c>
      <c r="B312" s="3">
        <v>34.32</v>
      </c>
      <c r="C312" s="3" t="s">
        <v>6036</v>
      </c>
      <c r="D312" s="3">
        <v>5.7</v>
      </c>
      <c r="E312" s="3" t="s">
        <v>6040</v>
      </c>
      <c r="F312" s="3" t="s">
        <v>21</v>
      </c>
      <c r="G312" s="3" t="s">
        <v>20</v>
      </c>
      <c r="H312" s="3" t="s">
        <v>21</v>
      </c>
      <c r="I312" s="3">
        <v>1</v>
      </c>
      <c r="J312" s="3" t="s">
        <v>20</v>
      </c>
    </row>
    <row r="313" spans="1:10" x14ac:dyDescent="0.25">
      <c r="A313" s="3" t="s">
        <v>639</v>
      </c>
      <c r="B313" s="3">
        <v>23.87</v>
      </c>
      <c r="C313" s="3" t="s">
        <v>6041</v>
      </c>
      <c r="D313" s="3">
        <v>4.7699999999999996</v>
      </c>
      <c r="E313" s="3" t="s">
        <v>6038</v>
      </c>
      <c r="F313" s="3" t="s">
        <v>21</v>
      </c>
      <c r="G313" s="3" t="s">
        <v>20</v>
      </c>
      <c r="H313" s="3" t="s">
        <v>21</v>
      </c>
      <c r="I313" s="3">
        <v>1</v>
      </c>
      <c r="J313" s="3" t="s">
        <v>20</v>
      </c>
    </row>
    <row r="314" spans="1:10" x14ac:dyDescent="0.25">
      <c r="A314" s="3" t="s">
        <v>285</v>
      </c>
      <c r="B314" s="3">
        <v>32.774999999999999</v>
      </c>
      <c r="C314" s="3" t="s">
        <v>6036</v>
      </c>
      <c r="D314" s="3">
        <v>4.72</v>
      </c>
      <c r="E314" s="3" t="s">
        <v>6038</v>
      </c>
      <c r="F314" s="3" t="s">
        <v>20</v>
      </c>
      <c r="G314" s="3" t="s">
        <v>20</v>
      </c>
      <c r="H314" s="3" t="s">
        <v>20</v>
      </c>
      <c r="I314" s="3">
        <v>0</v>
      </c>
      <c r="J314" s="3" t="s">
        <v>21</v>
      </c>
    </row>
    <row r="315" spans="1:10" x14ac:dyDescent="0.25">
      <c r="A315" s="3" t="s">
        <v>642</v>
      </c>
      <c r="B315" s="3">
        <v>30.15</v>
      </c>
      <c r="C315" s="3" t="s">
        <v>6036</v>
      </c>
      <c r="D315" s="3">
        <v>4.25</v>
      </c>
      <c r="E315" s="3" t="s">
        <v>6038</v>
      </c>
      <c r="F315" s="3" t="s">
        <v>20</v>
      </c>
      <c r="G315" s="3" t="s">
        <v>20</v>
      </c>
      <c r="H315" s="3" t="s">
        <v>20</v>
      </c>
      <c r="I315" s="3">
        <v>1</v>
      </c>
      <c r="J315" s="3" t="s">
        <v>20</v>
      </c>
    </row>
    <row r="316" spans="1:10" x14ac:dyDescent="0.25">
      <c r="A316" s="3" t="s">
        <v>644</v>
      </c>
      <c r="B316" s="3">
        <v>26.36</v>
      </c>
      <c r="C316" s="3" t="s">
        <v>6039</v>
      </c>
      <c r="D316" s="3">
        <v>5.52</v>
      </c>
      <c r="E316" s="3" t="s">
        <v>6038</v>
      </c>
      <c r="F316" s="3" t="s">
        <v>20</v>
      </c>
      <c r="G316" s="3" t="s">
        <v>20</v>
      </c>
      <c r="H316" s="3" t="s">
        <v>20</v>
      </c>
      <c r="I316" s="3">
        <v>0</v>
      </c>
      <c r="J316" s="3" t="s">
        <v>20</v>
      </c>
    </row>
    <row r="317" spans="1:10" x14ac:dyDescent="0.25">
      <c r="A317" s="3" t="s">
        <v>646</v>
      </c>
      <c r="B317" s="3">
        <v>45.32</v>
      </c>
      <c r="C317" s="3" t="s">
        <v>6036</v>
      </c>
      <c r="D317" s="3">
        <v>6.53</v>
      </c>
      <c r="E317" s="3" t="s">
        <v>6037</v>
      </c>
      <c r="F317" s="3" t="s">
        <v>21</v>
      </c>
      <c r="G317" s="3" t="s">
        <v>20</v>
      </c>
      <c r="H317" s="3" t="s">
        <v>20</v>
      </c>
      <c r="I317" s="3">
        <v>1</v>
      </c>
      <c r="J317" s="3" t="s">
        <v>20</v>
      </c>
    </row>
    <row r="318" spans="1:10" x14ac:dyDescent="0.25">
      <c r="A318" s="3" t="s">
        <v>648</v>
      </c>
      <c r="B318" s="3">
        <v>31.93</v>
      </c>
      <c r="C318" s="3" t="s">
        <v>6036</v>
      </c>
      <c r="D318" s="3">
        <v>4.82</v>
      </c>
      <c r="E318" s="3" t="s">
        <v>6038</v>
      </c>
      <c r="F318" s="3" t="s">
        <v>21</v>
      </c>
      <c r="G318" s="3" t="s">
        <v>20</v>
      </c>
      <c r="H318" s="3" t="s">
        <v>20</v>
      </c>
      <c r="I318" s="3">
        <v>1</v>
      </c>
      <c r="J318" s="3" t="s">
        <v>20</v>
      </c>
    </row>
    <row r="319" spans="1:10" x14ac:dyDescent="0.25">
      <c r="A319" s="3" t="s">
        <v>650</v>
      </c>
      <c r="B319" s="3">
        <v>36</v>
      </c>
      <c r="C319" s="3" t="s">
        <v>6036</v>
      </c>
      <c r="D319" s="3">
        <v>11.94</v>
      </c>
      <c r="E319" s="3" t="s">
        <v>6037</v>
      </c>
      <c r="F319" s="3" t="s">
        <v>21</v>
      </c>
      <c r="G319" s="3" t="s">
        <v>20</v>
      </c>
      <c r="H319" s="3" t="s">
        <v>20</v>
      </c>
      <c r="I319" s="3">
        <v>1</v>
      </c>
      <c r="J319" s="3" t="s">
        <v>20</v>
      </c>
    </row>
    <row r="320" spans="1:10" x14ac:dyDescent="0.25">
      <c r="A320" s="3" t="s">
        <v>652</v>
      </c>
      <c r="B320" s="3">
        <v>32</v>
      </c>
      <c r="C320" s="3" t="s">
        <v>6036</v>
      </c>
      <c r="D320" s="3">
        <v>7.85</v>
      </c>
      <c r="E320" s="3" t="s">
        <v>6037</v>
      </c>
      <c r="F320" s="3" t="s">
        <v>21</v>
      </c>
      <c r="G320" s="3" t="s">
        <v>20</v>
      </c>
      <c r="H320" s="3" t="s">
        <v>20</v>
      </c>
      <c r="I320" s="3">
        <v>1</v>
      </c>
      <c r="J320" s="3" t="s">
        <v>20</v>
      </c>
    </row>
    <row r="321" spans="1:10" x14ac:dyDescent="0.25">
      <c r="A321" s="3" t="s">
        <v>654</v>
      </c>
      <c r="B321" s="3">
        <v>29.37</v>
      </c>
      <c r="C321" s="3" t="s">
        <v>6039</v>
      </c>
      <c r="D321" s="3">
        <v>8.01</v>
      </c>
      <c r="E321" s="3" t="s">
        <v>6037</v>
      </c>
      <c r="F321" s="3" t="s">
        <v>21</v>
      </c>
      <c r="G321" s="3" t="s">
        <v>20</v>
      </c>
      <c r="H321" s="3" t="s">
        <v>20</v>
      </c>
      <c r="I321" s="3">
        <v>1</v>
      </c>
      <c r="J321" s="3" t="s">
        <v>20</v>
      </c>
    </row>
    <row r="322" spans="1:10" x14ac:dyDescent="0.25">
      <c r="A322" s="3" t="s">
        <v>656</v>
      </c>
      <c r="B322" s="3">
        <v>23.6</v>
      </c>
      <c r="C322" s="3" t="s">
        <v>6041</v>
      </c>
      <c r="D322" s="3">
        <v>7.4</v>
      </c>
      <c r="E322" s="3" t="s">
        <v>6037</v>
      </c>
      <c r="F322" s="3" t="s">
        <v>21</v>
      </c>
      <c r="G322" s="3" t="s">
        <v>20</v>
      </c>
      <c r="H322" s="3" t="s">
        <v>20</v>
      </c>
      <c r="I322" s="3">
        <v>1</v>
      </c>
      <c r="J322" s="3" t="s">
        <v>20</v>
      </c>
    </row>
    <row r="323" spans="1:10" x14ac:dyDescent="0.25">
      <c r="A323" s="3" t="s">
        <v>658</v>
      </c>
      <c r="B323" s="3">
        <v>33.155000000000001</v>
      </c>
      <c r="C323" s="3" t="s">
        <v>6036</v>
      </c>
      <c r="D323" s="3">
        <v>8.3800000000000008</v>
      </c>
      <c r="E323" s="3" t="s">
        <v>6037</v>
      </c>
      <c r="F323" s="3" t="s">
        <v>21</v>
      </c>
      <c r="G323" s="3" t="s">
        <v>20</v>
      </c>
      <c r="H323" s="3" t="s">
        <v>20</v>
      </c>
      <c r="I323" s="3">
        <v>0</v>
      </c>
      <c r="J323" s="3" t="s">
        <v>20</v>
      </c>
    </row>
    <row r="324" spans="1:10" x14ac:dyDescent="0.25">
      <c r="A324" s="3" t="s">
        <v>660</v>
      </c>
      <c r="B324" s="3">
        <v>24.32</v>
      </c>
      <c r="C324" s="3" t="s">
        <v>6041</v>
      </c>
      <c r="D324" s="3">
        <v>11.56</v>
      </c>
      <c r="E324" s="3" t="s">
        <v>6037</v>
      </c>
      <c r="F324" s="3" t="s">
        <v>21</v>
      </c>
      <c r="G324" s="3" t="s">
        <v>20</v>
      </c>
      <c r="H324" s="3" t="s">
        <v>20</v>
      </c>
      <c r="I324" s="3">
        <v>1</v>
      </c>
      <c r="J324" s="3" t="s">
        <v>20</v>
      </c>
    </row>
    <row r="325" spans="1:10" x14ac:dyDescent="0.25">
      <c r="A325" s="3" t="s">
        <v>287</v>
      </c>
      <c r="B325" s="3">
        <v>34.200000000000003</v>
      </c>
      <c r="C325" s="3" t="s">
        <v>6036</v>
      </c>
      <c r="D325" s="3">
        <v>5.91</v>
      </c>
      <c r="E325" s="3" t="s">
        <v>6040</v>
      </c>
      <c r="F325" s="3" t="s">
        <v>21</v>
      </c>
      <c r="G325" s="3" t="s">
        <v>20</v>
      </c>
      <c r="H325" s="3" t="s">
        <v>20</v>
      </c>
      <c r="I325" s="3">
        <v>0</v>
      </c>
      <c r="J325" s="3" t="s">
        <v>21</v>
      </c>
    </row>
    <row r="326" spans="1:10" x14ac:dyDescent="0.25">
      <c r="A326" s="3" t="s">
        <v>663</v>
      </c>
      <c r="B326" s="3">
        <v>36.299999999999997</v>
      </c>
      <c r="C326" s="3" t="s">
        <v>6036</v>
      </c>
      <c r="D326" s="3">
        <v>4.6100000000000003</v>
      </c>
      <c r="E326" s="3" t="s">
        <v>6038</v>
      </c>
      <c r="F326" s="3" t="s">
        <v>20</v>
      </c>
      <c r="G326" s="3" t="s">
        <v>20</v>
      </c>
      <c r="H326" s="3" t="s">
        <v>20</v>
      </c>
      <c r="I326" s="3">
        <v>0</v>
      </c>
      <c r="J326" s="3" t="s">
        <v>20</v>
      </c>
    </row>
    <row r="327" spans="1:10" x14ac:dyDescent="0.25">
      <c r="A327" s="3" t="s">
        <v>665</v>
      </c>
      <c r="B327" s="3">
        <v>34.4</v>
      </c>
      <c r="C327" s="3" t="s">
        <v>6036</v>
      </c>
      <c r="D327" s="3">
        <v>4.95</v>
      </c>
      <c r="E327" s="3" t="s">
        <v>6038</v>
      </c>
      <c r="F327" s="3" t="s">
        <v>20</v>
      </c>
      <c r="G327" s="3" t="s">
        <v>20</v>
      </c>
      <c r="H327" s="3" t="s">
        <v>21</v>
      </c>
      <c r="I327" s="3">
        <v>1</v>
      </c>
      <c r="J327" s="3" t="s">
        <v>20</v>
      </c>
    </row>
    <row r="328" spans="1:10" x14ac:dyDescent="0.25">
      <c r="A328" s="3" t="s">
        <v>667</v>
      </c>
      <c r="B328" s="3">
        <v>30.9</v>
      </c>
      <c r="C328" s="3" t="s">
        <v>6036</v>
      </c>
      <c r="D328" s="3">
        <v>5.04</v>
      </c>
      <c r="E328" s="3" t="s">
        <v>6038</v>
      </c>
      <c r="F328" s="3" t="s">
        <v>20</v>
      </c>
      <c r="G328" s="3" t="s">
        <v>20</v>
      </c>
      <c r="H328" s="3" t="s">
        <v>20</v>
      </c>
      <c r="I328" s="3">
        <v>0</v>
      </c>
      <c r="J328" s="3" t="s">
        <v>20</v>
      </c>
    </row>
    <row r="329" spans="1:10" x14ac:dyDescent="0.25">
      <c r="A329" s="3" t="s">
        <v>669</v>
      </c>
      <c r="B329" s="3">
        <v>28.6</v>
      </c>
      <c r="C329" s="3" t="s">
        <v>6039</v>
      </c>
      <c r="D329" s="3">
        <v>5.42</v>
      </c>
      <c r="E329" s="3" t="s">
        <v>6038</v>
      </c>
      <c r="F329" s="3" t="s">
        <v>20</v>
      </c>
      <c r="G329" s="3" t="s">
        <v>20</v>
      </c>
      <c r="H329" s="3" t="s">
        <v>20</v>
      </c>
      <c r="I329" s="3">
        <v>0</v>
      </c>
      <c r="J329" s="3" t="s">
        <v>20</v>
      </c>
    </row>
    <row r="330" spans="1:10" x14ac:dyDescent="0.25">
      <c r="A330" s="3" t="s">
        <v>671</v>
      </c>
      <c r="B330" s="3">
        <v>27.83</v>
      </c>
      <c r="C330" s="3" t="s">
        <v>6039</v>
      </c>
      <c r="D330" s="3">
        <v>5.39</v>
      </c>
      <c r="E330" s="3" t="s">
        <v>6038</v>
      </c>
      <c r="F330" s="3" t="s">
        <v>20</v>
      </c>
      <c r="G330" s="3" t="s">
        <v>20</v>
      </c>
      <c r="H330" s="3" t="s">
        <v>20</v>
      </c>
      <c r="I330" s="3">
        <v>0</v>
      </c>
      <c r="J330" s="3" t="s">
        <v>20</v>
      </c>
    </row>
    <row r="331" spans="1:10" x14ac:dyDescent="0.25">
      <c r="A331" s="3" t="s">
        <v>673</v>
      </c>
      <c r="B331" s="3">
        <v>39.64</v>
      </c>
      <c r="C331" s="3" t="s">
        <v>6036</v>
      </c>
      <c r="D331" s="3">
        <v>6</v>
      </c>
      <c r="E331" s="3" t="s">
        <v>6040</v>
      </c>
      <c r="F331" s="3" t="s">
        <v>20</v>
      </c>
      <c r="G331" s="3" t="s">
        <v>20</v>
      </c>
      <c r="H331" s="3" t="s">
        <v>21</v>
      </c>
      <c r="I331" s="3">
        <v>1</v>
      </c>
      <c r="J331" s="3" t="s">
        <v>20</v>
      </c>
    </row>
    <row r="332" spans="1:10" x14ac:dyDescent="0.25">
      <c r="A332" s="3" t="s">
        <v>675</v>
      </c>
      <c r="B332" s="3">
        <v>38.479999999999997</v>
      </c>
      <c r="C332" s="3" t="s">
        <v>6036</v>
      </c>
      <c r="D332" s="3">
        <v>6.02</v>
      </c>
      <c r="E332" s="3" t="s">
        <v>6040</v>
      </c>
      <c r="F332" s="3" t="s">
        <v>20</v>
      </c>
      <c r="G332" s="3" t="s">
        <v>20</v>
      </c>
      <c r="H332" s="3" t="s">
        <v>20</v>
      </c>
      <c r="I332" s="3">
        <v>1</v>
      </c>
      <c r="J332" s="3" t="s">
        <v>20</v>
      </c>
    </row>
    <row r="333" spans="1:10" x14ac:dyDescent="0.25">
      <c r="A333" s="3" t="s">
        <v>677</v>
      </c>
      <c r="B333" s="3">
        <v>36.200000000000003</v>
      </c>
      <c r="C333" s="3" t="s">
        <v>6036</v>
      </c>
      <c r="D333" s="3">
        <v>4.62</v>
      </c>
      <c r="E333" s="3" t="s">
        <v>6038</v>
      </c>
      <c r="F333" s="3" t="s">
        <v>20</v>
      </c>
      <c r="G333" s="3" t="s">
        <v>20</v>
      </c>
      <c r="H333" s="3" t="s">
        <v>20</v>
      </c>
      <c r="I333" s="3">
        <v>2</v>
      </c>
      <c r="J333" s="3" t="s">
        <v>20</v>
      </c>
    </row>
    <row r="334" spans="1:10" x14ac:dyDescent="0.25">
      <c r="A334" s="3" t="s">
        <v>679</v>
      </c>
      <c r="B334" s="3">
        <v>27.13</v>
      </c>
      <c r="C334" s="3" t="s">
        <v>6039</v>
      </c>
      <c r="D334" s="3">
        <v>5.59</v>
      </c>
      <c r="E334" s="3" t="s">
        <v>6038</v>
      </c>
      <c r="F334" s="3" t="s">
        <v>20</v>
      </c>
      <c r="G334" s="3" t="s">
        <v>20</v>
      </c>
      <c r="H334" s="3" t="s">
        <v>20</v>
      </c>
      <c r="I334" s="3">
        <v>1</v>
      </c>
      <c r="J334" s="3" t="s">
        <v>20</v>
      </c>
    </row>
    <row r="335" spans="1:10" x14ac:dyDescent="0.25">
      <c r="A335" s="3" t="s">
        <v>681</v>
      </c>
      <c r="B335" s="3">
        <v>20.75</v>
      </c>
      <c r="C335" s="3" t="s">
        <v>6041</v>
      </c>
      <c r="D335" s="3">
        <v>5.18</v>
      </c>
      <c r="E335" s="3" t="s">
        <v>6038</v>
      </c>
      <c r="F335" s="3" t="s">
        <v>21</v>
      </c>
      <c r="G335" s="3" t="s">
        <v>20</v>
      </c>
      <c r="H335" s="3" t="s">
        <v>20</v>
      </c>
      <c r="I335" s="3">
        <v>2</v>
      </c>
      <c r="J335" s="3" t="s">
        <v>20</v>
      </c>
    </row>
    <row r="336" spans="1:10" x14ac:dyDescent="0.25">
      <c r="A336" s="3" t="s">
        <v>59</v>
      </c>
      <c r="B336" s="3">
        <v>40.92</v>
      </c>
      <c r="C336" s="3" t="s">
        <v>6036</v>
      </c>
      <c r="D336" s="3">
        <v>8.41</v>
      </c>
      <c r="E336" s="3" t="s">
        <v>6037</v>
      </c>
      <c r="F336" s="3" t="s">
        <v>20</v>
      </c>
      <c r="G336" s="3" t="s">
        <v>20</v>
      </c>
      <c r="H336" s="3" t="s">
        <v>20</v>
      </c>
      <c r="I336" s="3">
        <v>0</v>
      </c>
      <c r="J336" s="3" t="s">
        <v>21</v>
      </c>
    </row>
    <row r="337" spans="1:10" x14ac:dyDescent="0.25">
      <c r="A337" s="3" t="s">
        <v>289</v>
      </c>
      <c r="B337" s="3">
        <v>30.2</v>
      </c>
      <c r="C337" s="3" t="s">
        <v>6036</v>
      </c>
      <c r="D337" s="3">
        <v>9.58</v>
      </c>
      <c r="E337" s="3" t="s">
        <v>6037</v>
      </c>
      <c r="F337" s="3" t="s">
        <v>20</v>
      </c>
      <c r="G337" s="3" t="s">
        <v>20</v>
      </c>
      <c r="H337" s="3" t="s">
        <v>20</v>
      </c>
      <c r="I337" s="3">
        <v>0</v>
      </c>
      <c r="J337" s="3" t="s">
        <v>21</v>
      </c>
    </row>
    <row r="338" spans="1:10" x14ac:dyDescent="0.25">
      <c r="A338" s="3" t="s">
        <v>685</v>
      </c>
      <c r="B338" s="3">
        <v>26.6</v>
      </c>
      <c r="C338" s="3" t="s">
        <v>6039</v>
      </c>
      <c r="D338" s="3">
        <v>6.29</v>
      </c>
      <c r="E338" s="3" t="s">
        <v>6040</v>
      </c>
      <c r="F338" s="3" t="s">
        <v>20</v>
      </c>
      <c r="G338" s="3" t="s">
        <v>20</v>
      </c>
      <c r="H338" s="3" t="s">
        <v>20</v>
      </c>
      <c r="I338" s="3">
        <v>2</v>
      </c>
      <c r="J338" s="3" t="s">
        <v>20</v>
      </c>
    </row>
    <row r="339" spans="1:10" x14ac:dyDescent="0.25">
      <c r="A339" s="3" t="s">
        <v>687</v>
      </c>
      <c r="B339" s="3">
        <v>25.3</v>
      </c>
      <c r="C339" s="3" t="s">
        <v>6039</v>
      </c>
      <c r="D339" s="3">
        <v>4.49</v>
      </c>
      <c r="E339" s="3" t="s">
        <v>6038</v>
      </c>
      <c r="F339" s="3" t="s">
        <v>20</v>
      </c>
      <c r="G339" s="3" t="s">
        <v>20</v>
      </c>
      <c r="H339" s="3" t="s">
        <v>20</v>
      </c>
      <c r="I339" s="3">
        <v>2</v>
      </c>
      <c r="J339" s="3" t="s">
        <v>20</v>
      </c>
    </row>
    <row r="340" spans="1:10" x14ac:dyDescent="0.25">
      <c r="A340" s="3" t="s">
        <v>689</v>
      </c>
      <c r="B340" s="3">
        <v>18.84</v>
      </c>
      <c r="C340" s="3" t="s">
        <v>6041</v>
      </c>
      <c r="D340" s="3">
        <v>11.82</v>
      </c>
      <c r="E340" s="3" t="s">
        <v>6037</v>
      </c>
      <c r="F340" s="3" t="s">
        <v>21</v>
      </c>
      <c r="G340" s="3" t="s">
        <v>20</v>
      </c>
      <c r="H340" s="3" t="s">
        <v>21</v>
      </c>
      <c r="I340" s="3">
        <v>1</v>
      </c>
      <c r="J340" s="3" t="s">
        <v>20</v>
      </c>
    </row>
    <row r="341" spans="1:10" x14ac:dyDescent="0.25">
      <c r="A341" s="3" t="s">
        <v>691</v>
      </c>
      <c r="B341" s="3">
        <v>19.57</v>
      </c>
      <c r="C341" s="3" t="s">
        <v>6041</v>
      </c>
      <c r="D341" s="3">
        <v>7.41</v>
      </c>
      <c r="E341" s="3" t="s">
        <v>6037</v>
      </c>
      <c r="F341" s="3" t="s">
        <v>21</v>
      </c>
      <c r="G341" s="3" t="s">
        <v>20</v>
      </c>
      <c r="H341" s="3" t="s">
        <v>20</v>
      </c>
      <c r="I341" s="3">
        <v>1</v>
      </c>
      <c r="J341" s="3" t="s">
        <v>20</v>
      </c>
    </row>
    <row r="342" spans="1:10" x14ac:dyDescent="0.25">
      <c r="A342" s="3" t="s">
        <v>693</v>
      </c>
      <c r="B342" s="3">
        <v>30.495000000000001</v>
      </c>
      <c r="C342" s="3" t="s">
        <v>6036</v>
      </c>
      <c r="D342" s="3">
        <v>5.97</v>
      </c>
      <c r="E342" s="3" t="s">
        <v>6040</v>
      </c>
      <c r="F342" s="3" t="s">
        <v>20</v>
      </c>
      <c r="G342" s="3" t="s">
        <v>20</v>
      </c>
      <c r="H342" s="3" t="s">
        <v>20</v>
      </c>
      <c r="I342" s="3">
        <v>0</v>
      </c>
      <c r="J342" s="3" t="s">
        <v>20</v>
      </c>
    </row>
    <row r="343" spans="1:10" x14ac:dyDescent="0.25">
      <c r="A343" s="3" t="s">
        <v>695</v>
      </c>
      <c r="B343" s="3">
        <v>30.114999999999998</v>
      </c>
      <c r="C343" s="3" t="s">
        <v>6036</v>
      </c>
      <c r="D343" s="3">
        <v>5.74</v>
      </c>
      <c r="E343" s="3" t="s">
        <v>6040</v>
      </c>
      <c r="F343" s="3" t="s">
        <v>20</v>
      </c>
      <c r="G343" s="3" t="s">
        <v>20</v>
      </c>
      <c r="H343" s="3" t="s">
        <v>21</v>
      </c>
      <c r="I343" s="3">
        <v>1</v>
      </c>
      <c r="J343" s="3" t="s">
        <v>20</v>
      </c>
    </row>
    <row r="344" spans="1:10" x14ac:dyDescent="0.25">
      <c r="A344" s="3" t="s">
        <v>697</v>
      </c>
      <c r="B344" s="3">
        <v>24.78</v>
      </c>
      <c r="C344" s="3" t="s">
        <v>6041</v>
      </c>
      <c r="D344" s="3">
        <v>9.85</v>
      </c>
      <c r="E344" s="3" t="s">
        <v>6037</v>
      </c>
      <c r="F344" s="3" t="s">
        <v>20</v>
      </c>
      <c r="G344" s="3" t="s">
        <v>20</v>
      </c>
      <c r="H344" s="3" t="s">
        <v>20</v>
      </c>
      <c r="I344" s="3">
        <v>0</v>
      </c>
      <c r="J344" s="3" t="s">
        <v>20</v>
      </c>
    </row>
    <row r="345" spans="1:10" x14ac:dyDescent="0.25">
      <c r="A345" s="3" t="s">
        <v>699</v>
      </c>
      <c r="B345" s="3">
        <v>24.77</v>
      </c>
      <c r="C345" s="3" t="s">
        <v>6041</v>
      </c>
      <c r="D345" s="3">
        <v>7.59</v>
      </c>
      <c r="E345" s="3" t="s">
        <v>6037</v>
      </c>
      <c r="F345" s="3" t="s">
        <v>20</v>
      </c>
      <c r="G345" s="3" t="s">
        <v>20</v>
      </c>
      <c r="H345" s="3" t="s">
        <v>20</v>
      </c>
      <c r="I345" s="3">
        <v>0</v>
      </c>
      <c r="J345" s="3" t="s">
        <v>20</v>
      </c>
    </row>
    <row r="346" spans="1:10" x14ac:dyDescent="0.25">
      <c r="A346" s="3" t="s">
        <v>701</v>
      </c>
      <c r="B346" s="3">
        <v>16.579999999999998</v>
      </c>
      <c r="C346" s="3" t="s">
        <v>6042</v>
      </c>
      <c r="D346" s="3">
        <v>6.98</v>
      </c>
      <c r="E346" s="3" t="s">
        <v>6037</v>
      </c>
      <c r="F346" s="3" t="s">
        <v>21</v>
      </c>
      <c r="G346" s="3" t="s">
        <v>20</v>
      </c>
      <c r="H346" s="3" t="s">
        <v>21</v>
      </c>
      <c r="I346" s="3">
        <v>1</v>
      </c>
      <c r="J346" s="3" t="s">
        <v>20</v>
      </c>
    </row>
    <row r="347" spans="1:10" x14ac:dyDescent="0.25">
      <c r="A347" s="3" t="s">
        <v>703</v>
      </c>
      <c r="B347" s="3">
        <v>38.17</v>
      </c>
      <c r="C347" s="3" t="s">
        <v>6036</v>
      </c>
      <c r="D347" s="3">
        <v>4.7300000000000004</v>
      </c>
      <c r="E347" s="3" t="s">
        <v>6038</v>
      </c>
      <c r="F347" s="3" t="s">
        <v>21</v>
      </c>
      <c r="G347" s="3" t="s">
        <v>20</v>
      </c>
      <c r="H347" s="3" t="s">
        <v>20</v>
      </c>
      <c r="I347" s="3">
        <v>0</v>
      </c>
      <c r="J347" s="3" t="s">
        <v>20</v>
      </c>
    </row>
    <row r="348" spans="1:10" x14ac:dyDescent="0.25">
      <c r="A348" s="3" t="s">
        <v>291</v>
      </c>
      <c r="B348" s="3">
        <v>48.32</v>
      </c>
      <c r="C348" s="3" t="s">
        <v>6036</v>
      </c>
      <c r="D348" s="3">
        <v>5.77</v>
      </c>
      <c r="E348" s="3" t="s">
        <v>6040</v>
      </c>
      <c r="F348" s="3" t="s">
        <v>20</v>
      </c>
      <c r="G348" s="3" t="s">
        <v>20</v>
      </c>
      <c r="H348" s="3" t="s">
        <v>20</v>
      </c>
      <c r="I348" s="3">
        <v>0</v>
      </c>
      <c r="J348" s="3" t="s">
        <v>21</v>
      </c>
    </row>
    <row r="349" spans="1:10" x14ac:dyDescent="0.25">
      <c r="A349" s="3" t="s">
        <v>706</v>
      </c>
      <c r="B349" s="3">
        <v>39.424999999999997</v>
      </c>
      <c r="C349" s="3" t="s">
        <v>6036</v>
      </c>
      <c r="D349" s="3">
        <v>4.76</v>
      </c>
      <c r="E349" s="3" t="s">
        <v>6038</v>
      </c>
      <c r="F349" s="3" t="s">
        <v>21</v>
      </c>
      <c r="G349" s="3" t="s">
        <v>20</v>
      </c>
      <c r="H349" s="3" t="s">
        <v>20</v>
      </c>
      <c r="I349" s="3">
        <v>0</v>
      </c>
      <c r="J349" s="3" t="s">
        <v>20</v>
      </c>
    </row>
    <row r="350" spans="1:10" x14ac:dyDescent="0.25">
      <c r="A350" s="3" t="s">
        <v>708</v>
      </c>
      <c r="B350" s="3">
        <v>33.44</v>
      </c>
      <c r="C350" s="3" t="s">
        <v>6036</v>
      </c>
      <c r="D350" s="3">
        <v>6.24</v>
      </c>
      <c r="E350" s="3" t="s">
        <v>6040</v>
      </c>
      <c r="F350" s="3" t="s">
        <v>21</v>
      </c>
      <c r="G350" s="3" t="s">
        <v>20</v>
      </c>
      <c r="H350" s="3" t="s">
        <v>20</v>
      </c>
      <c r="I350" s="3">
        <v>0</v>
      </c>
      <c r="J350" s="3" t="s">
        <v>20</v>
      </c>
    </row>
    <row r="351" spans="1:10" x14ac:dyDescent="0.25">
      <c r="A351" s="3" t="s">
        <v>710</v>
      </c>
      <c r="B351" s="3">
        <v>33.344999999999999</v>
      </c>
      <c r="C351" s="3" t="s">
        <v>6036</v>
      </c>
      <c r="D351" s="3">
        <v>5.44</v>
      </c>
      <c r="E351" s="3" t="s">
        <v>6038</v>
      </c>
      <c r="F351" s="3" t="s">
        <v>21</v>
      </c>
      <c r="G351" s="3" t="s">
        <v>20</v>
      </c>
      <c r="H351" s="3" t="s">
        <v>20</v>
      </c>
      <c r="I351" s="3">
        <v>0</v>
      </c>
      <c r="J351" s="3" t="s">
        <v>20</v>
      </c>
    </row>
    <row r="352" spans="1:10" x14ac:dyDescent="0.25">
      <c r="A352" s="3" t="s">
        <v>712</v>
      </c>
      <c r="B352" s="3">
        <v>38.79</v>
      </c>
      <c r="C352" s="3" t="s">
        <v>6036</v>
      </c>
      <c r="D352" s="3">
        <v>5.08</v>
      </c>
      <c r="E352" s="3" t="s">
        <v>6038</v>
      </c>
      <c r="F352" s="3" t="s">
        <v>20</v>
      </c>
      <c r="G352" s="3" t="s">
        <v>20</v>
      </c>
      <c r="H352" s="3" t="s">
        <v>21</v>
      </c>
      <c r="I352" s="3">
        <v>1</v>
      </c>
      <c r="J352" s="3" t="s">
        <v>20</v>
      </c>
    </row>
    <row r="353" spans="1:10" x14ac:dyDescent="0.25">
      <c r="A353" s="3" t="s">
        <v>714</v>
      </c>
      <c r="B353" s="3">
        <v>30.684999999999999</v>
      </c>
      <c r="C353" s="3" t="s">
        <v>6036</v>
      </c>
      <c r="D353" s="3">
        <v>4.87</v>
      </c>
      <c r="E353" s="3" t="s">
        <v>6038</v>
      </c>
      <c r="F353" s="3" t="s">
        <v>20</v>
      </c>
      <c r="G353" s="3" t="s">
        <v>20</v>
      </c>
      <c r="H353" s="3" t="s">
        <v>21</v>
      </c>
      <c r="I353" s="3">
        <v>1</v>
      </c>
      <c r="J353" s="3" t="s">
        <v>20</v>
      </c>
    </row>
    <row r="354" spans="1:10" x14ac:dyDescent="0.25">
      <c r="A354" s="3" t="s">
        <v>716</v>
      </c>
      <c r="B354" s="3">
        <v>22.135000000000002</v>
      </c>
      <c r="C354" s="3" t="s">
        <v>6041</v>
      </c>
      <c r="D354" s="3">
        <v>8.17</v>
      </c>
      <c r="E354" s="3" t="s">
        <v>6037</v>
      </c>
      <c r="F354" s="3" t="s">
        <v>20</v>
      </c>
      <c r="G354" s="3" t="s">
        <v>20</v>
      </c>
      <c r="H354" s="3" t="s">
        <v>20</v>
      </c>
      <c r="I354" s="3">
        <v>0</v>
      </c>
      <c r="J354" s="3" t="s">
        <v>20</v>
      </c>
    </row>
    <row r="355" spans="1:10" x14ac:dyDescent="0.25">
      <c r="A355" s="3" t="s">
        <v>718</v>
      </c>
      <c r="B355" s="3">
        <v>33.33</v>
      </c>
      <c r="C355" s="3" t="s">
        <v>6036</v>
      </c>
      <c r="D355" s="3">
        <v>7.61</v>
      </c>
      <c r="E355" s="3" t="s">
        <v>6037</v>
      </c>
      <c r="F355" s="3" t="s">
        <v>20</v>
      </c>
      <c r="G355" s="3" t="s">
        <v>20</v>
      </c>
      <c r="H355" s="3" t="s">
        <v>20</v>
      </c>
      <c r="I355" s="3">
        <v>0</v>
      </c>
      <c r="J355" s="3" t="s">
        <v>20</v>
      </c>
    </row>
    <row r="356" spans="1:10" x14ac:dyDescent="0.25">
      <c r="A356" s="3" t="s">
        <v>720</v>
      </c>
      <c r="B356" s="3">
        <v>31.13</v>
      </c>
      <c r="C356" s="3" t="s">
        <v>6036</v>
      </c>
      <c r="D356" s="3">
        <v>10.1</v>
      </c>
      <c r="E356" s="3" t="s">
        <v>6037</v>
      </c>
      <c r="F356" s="3" t="s">
        <v>20</v>
      </c>
      <c r="G356" s="3" t="s">
        <v>20</v>
      </c>
      <c r="H356" s="3" t="s">
        <v>20</v>
      </c>
      <c r="I356" s="3">
        <v>0</v>
      </c>
      <c r="J356" s="3" t="s">
        <v>20</v>
      </c>
    </row>
    <row r="357" spans="1:10" x14ac:dyDescent="0.25">
      <c r="A357" s="3" t="s">
        <v>722</v>
      </c>
      <c r="B357" s="3">
        <v>28.9</v>
      </c>
      <c r="C357" s="3" t="s">
        <v>6039</v>
      </c>
      <c r="D357" s="3">
        <v>11.24</v>
      </c>
      <c r="E357" s="3" t="s">
        <v>6037</v>
      </c>
      <c r="F357" s="3" t="s">
        <v>20</v>
      </c>
      <c r="G357" s="3" t="s">
        <v>20</v>
      </c>
      <c r="H357" s="3" t="s">
        <v>20</v>
      </c>
      <c r="I357" s="3">
        <v>0</v>
      </c>
      <c r="J357" s="3" t="s">
        <v>20</v>
      </c>
    </row>
    <row r="358" spans="1:10" x14ac:dyDescent="0.25">
      <c r="A358" s="3" t="s">
        <v>724</v>
      </c>
      <c r="B358" s="3">
        <v>43.31</v>
      </c>
      <c r="C358" s="3" t="s">
        <v>6036</v>
      </c>
      <c r="D358" s="3">
        <v>6.1</v>
      </c>
      <c r="E358" s="3" t="s">
        <v>6040</v>
      </c>
      <c r="F358" s="3" t="s">
        <v>21</v>
      </c>
      <c r="G358" s="3" t="s">
        <v>117</v>
      </c>
      <c r="H358" s="3" t="s">
        <v>20</v>
      </c>
      <c r="I358" s="3">
        <v>1</v>
      </c>
      <c r="J358" s="3" t="s">
        <v>20</v>
      </c>
    </row>
    <row r="359" spans="1:10" x14ac:dyDescent="0.25">
      <c r="A359" s="3" t="s">
        <v>293</v>
      </c>
      <c r="B359" s="3">
        <v>44.86</v>
      </c>
      <c r="C359" s="3" t="s">
        <v>6036</v>
      </c>
      <c r="D359" s="3">
        <v>4.38</v>
      </c>
      <c r="E359" s="3" t="s">
        <v>6038</v>
      </c>
      <c r="F359" s="3" t="s">
        <v>21</v>
      </c>
      <c r="G359" s="3" t="s">
        <v>20</v>
      </c>
      <c r="H359" s="3" t="s">
        <v>20</v>
      </c>
      <c r="I359" s="3">
        <v>0</v>
      </c>
      <c r="J359" s="3" t="s">
        <v>21</v>
      </c>
    </row>
    <row r="360" spans="1:10" x14ac:dyDescent="0.25">
      <c r="A360" s="3" t="s">
        <v>727</v>
      </c>
      <c r="B360" s="3">
        <v>22.8</v>
      </c>
      <c r="C360" s="3" t="s">
        <v>6041</v>
      </c>
      <c r="D360" s="3">
        <v>6.98</v>
      </c>
      <c r="E360" s="3" t="s">
        <v>6037</v>
      </c>
      <c r="F360" s="3" t="s">
        <v>20</v>
      </c>
      <c r="G360" s="3" t="s">
        <v>20</v>
      </c>
      <c r="H360" s="3" t="s">
        <v>20</v>
      </c>
      <c r="I360" s="3">
        <v>0</v>
      </c>
      <c r="J360" s="3" t="s">
        <v>20</v>
      </c>
    </row>
    <row r="361" spans="1:10" x14ac:dyDescent="0.25">
      <c r="A361" s="3" t="s">
        <v>729</v>
      </c>
      <c r="B361" s="3">
        <v>19.09</v>
      </c>
      <c r="C361" s="3" t="s">
        <v>6041</v>
      </c>
      <c r="D361" s="3">
        <v>4</v>
      </c>
      <c r="E361" s="3" t="s">
        <v>6038</v>
      </c>
      <c r="F361" s="3" t="s">
        <v>21</v>
      </c>
      <c r="G361" s="3" t="s">
        <v>20</v>
      </c>
      <c r="H361" s="3" t="s">
        <v>20</v>
      </c>
      <c r="I361" s="3">
        <v>1</v>
      </c>
      <c r="J361" s="3" t="s">
        <v>20</v>
      </c>
    </row>
    <row r="362" spans="1:10" x14ac:dyDescent="0.25">
      <c r="A362" s="3" t="s">
        <v>731</v>
      </c>
      <c r="B362" s="3">
        <v>23.37</v>
      </c>
      <c r="C362" s="3" t="s">
        <v>6041</v>
      </c>
      <c r="D362" s="3">
        <v>4.2300000000000004</v>
      </c>
      <c r="E362" s="3" t="s">
        <v>6038</v>
      </c>
      <c r="F362" s="3" t="s">
        <v>20</v>
      </c>
      <c r="G362" s="3" t="s">
        <v>20</v>
      </c>
      <c r="H362" s="3" t="s">
        <v>20</v>
      </c>
      <c r="I362" s="3">
        <v>0</v>
      </c>
      <c r="J362" s="3" t="s">
        <v>20</v>
      </c>
    </row>
    <row r="363" spans="1:10" x14ac:dyDescent="0.25">
      <c r="A363" s="3" t="s">
        <v>733</v>
      </c>
      <c r="B363" s="3">
        <v>33.44</v>
      </c>
      <c r="C363" s="3" t="s">
        <v>6036</v>
      </c>
      <c r="D363" s="3">
        <v>4.72</v>
      </c>
      <c r="E363" s="3" t="s">
        <v>6038</v>
      </c>
      <c r="F363" s="3" t="s">
        <v>21</v>
      </c>
      <c r="G363" s="3" t="s">
        <v>20</v>
      </c>
      <c r="H363" s="3" t="s">
        <v>20</v>
      </c>
      <c r="I363" s="3">
        <v>0</v>
      </c>
      <c r="J363" s="3" t="s">
        <v>20</v>
      </c>
    </row>
    <row r="364" spans="1:10" x14ac:dyDescent="0.25">
      <c r="A364" s="3" t="s">
        <v>735</v>
      </c>
      <c r="B364" s="3">
        <v>28.05</v>
      </c>
      <c r="C364" s="3" t="s">
        <v>6039</v>
      </c>
      <c r="D364" s="3">
        <v>5.63</v>
      </c>
      <c r="E364" s="3" t="s">
        <v>6038</v>
      </c>
      <c r="F364" s="3" t="s">
        <v>21</v>
      </c>
      <c r="G364" s="3" t="s">
        <v>20</v>
      </c>
      <c r="H364" s="3" t="s">
        <v>20</v>
      </c>
      <c r="I364" s="3">
        <v>0</v>
      </c>
      <c r="J364" s="3" t="s">
        <v>20</v>
      </c>
    </row>
    <row r="365" spans="1:10" x14ac:dyDescent="0.25">
      <c r="A365" s="3" t="s">
        <v>737</v>
      </c>
      <c r="B365" s="3">
        <v>27.72</v>
      </c>
      <c r="C365" s="3" t="s">
        <v>6039</v>
      </c>
      <c r="D365" s="3">
        <v>5.83</v>
      </c>
      <c r="E365" s="3" t="s">
        <v>6040</v>
      </c>
      <c r="F365" s="3" t="s">
        <v>21</v>
      </c>
      <c r="G365" s="3" t="s">
        <v>20</v>
      </c>
      <c r="H365" s="3" t="s">
        <v>20</v>
      </c>
      <c r="I365" s="3">
        <v>0</v>
      </c>
      <c r="J365" s="3" t="s">
        <v>20</v>
      </c>
    </row>
    <row r="366" spans="1:10" x14ac:dyDescent="0.25">
      <c r="A366" s="3" t="s">
        <v>739</v>
      </c>
      <c r="B366" s="3">
        <v>29.81</v>
      </c>
      <c r="C366" s="3" t="s">
        <v>6039</v>
      </c>
      <c r="D366" s="3">
        <v>9.23</v>
      </c>
      <c r="E366" s="3" t="s">
        <v>6037</v>
      </c>
      <c r="F366" s="3" t="s">
        <v>20</v>
      </c>
      <c r="G366" s="3" t="s">
        <v>20</v>
      </c>
      <c r="H366" s="3" t="s">
        <v>20</v>
      </c>
      <c r="I366" s="3">
        <v>0</v>
      </c>
      <c r="J366" s="3" t="s">
        <v>20</v>
      </c>
    </row>
    <row r="367" spans="1:10" x14ac:dyDescent="0.25">
      <c r="A367" s="3" t="s">
        <v>741</v>
      </c>
      <c r="B367" s="3">
        <v>23.98</v>
      </c>
      <c r="C367" s="3" t="s">
        <v>6041</v>
      </c>
      <c r="D367" s="3">
        <v>9.89</v>
      </c>
      <c r="E367" s="3" t="s">
        <v>6037</v>
      </c>
      <c r="F367" s="3" t="s">
        <v>20</v>
      </c>
      <c r="G367" s="3" t="s">
        <v>20</v>
      </c>
      <c r="H367" s="3" t="s">
        <v>20</v>
      </c>
      <c r="I367" s="3">
        <v>0</v>
      </c>
      <c r="J367" s="3" t="s">
        <v>20</v>
      </c>
    </row>
    <row r="368" spans="1:10" x14ac:dyDescent="0.25">
      <c r="A368" s="3" t="s">
        <v>743</v>
      </c>
      <c r="B368" s="3">
        <v>17.34</v>
      </c>
      <c r="C368" s="3" t="s">
        <v>6042</v>
      </c>
      <c r="D368" s="3">
        <v>12</v>
      </c>
      <c r="E368" s="3" t="s">
        <v>6037</v>
      </c>
      <c r="F368" s="3" t="s">
        <v>20</v>
      </c>
      <c r="G368" s="3" t="s">
        <v>20</v>
      </c>
      <c r="H368" s="3" t="s">
        <v>20</v>
      </c>
      <c r="I368" s="3">
        <v>0</v>
      </c>
      <c r="J368" s="3" t="s">
        <v>20</v>
      </c>
    </row>
    <row r="369" spans="1:10" x14ac:dyDescent="0.25">
      <c r="A369" s="3" t="s">
        <v>745</v>
      </c>
      <c r="B369" s="3">
        <v>40.39</v>
      </c>
      <c r="C369" s="3" t="s">
        <v>6036</v>
      </c>
      <c r="D369" s="3">
        <v>4.24</v>
      </c>
      <c r="E369" s="3" t="s">
        <v>6038</v>
      </c>
      <c r="F369" s="3" t="s">
        <v>21</v>
      </c>
      <c r="G369" s="3" t="s">
        <v>20</v>
      </c>
      <c r="H369" s="3" t="s">
        <v>21</v>
      </c>
      <c r="I369" s="3">
        <v>1</v>
      </c>
      <c r="J369" s="3" t="s">
        <v>20</v>
      </c>
    </row>
    <row r="370" spans="1:10" x14ac:dyDescent="0.25">
      <c r="A370" s="3" t="s">
        <v>295</v>
      </c>
      <c r="B370" s="3">
        <v>52.15</v>
      </c>
      <c r="C370" s="3" t="s">
        <v>6036</v>
      </c>
      <c r="D370" s="3">
        <v>5.65</v>
      </c>
      <c r="E370" s="3" t="s">
        <v>6038</v>
      </c>
      <c r="F370" s="3" t="s">
        <v>20</v>
      </c>
      <c r="G370" s="3" t="s">
        <v>20</v>
      </c>
      <c r="H370" s="3" t="s">
        <v>20</v>
      </c>
      <c r="I370" s="3">
        <v>1</v>
      </c>
      <c r="J370" s="3" t="s">
        <v>21</v>
      </c>
    </row>
    <row r="371" spans="1:10" x14ac:dyDescent="0.25">
      <c r="A371" s="3" t="s">
        <v>748</v>
      </c>
      <c r="B371" s="3">
        <v>25.96</v>
      </c>
      <c r="C371" s="3" t="s">
        <v>6039</v>
      </c>
      <c r="D371" s="3">
        <v>4.68</v>
      </c>
      <c r="E371" s="3" t="s">
        <v>6038</v>
      </c>
      <c r="F371" s="3" t="s">
        <v>21</v>
      </c>
      <c r="G371" s="3" t="s">
        <v>20</v>
      </c>
      <c r="H371" s="3" t="s">
        <v>21</v>
      </c>
      <c r="I371" s="3">
        <v>1</v>
      </c>
      <c r="J371" s="3" t="s">
        <v>20</v>
      </c>
    </row>
    <row r="372" spans="1:10" x14ac:dyDescent="0.25">
      <c r="A372" s="3" t="s">
        <v>750</v>
      </c>
      <c r="B372" s="3">
        <v>17.68</v>
      </c>
      <c r="C372" s="3" t="s">
        <v>6042</v>
      </c>
      <c r="D372" s="3">
        <v>8.57</v>
      </c>
      <c r="E372" s="3" t="s">
        <v>6037</v>
      </c>
      <c r="F372" s="3" t="s">
        <v>21</v>
      </c>
      <c r="G372" s="3" t="s">
        <v>20</v>
      </c>
      <c r="H372" s="3" t="s">
        <v>21</v>
      </c>
      <c r="I372" s="3">
        <v>1</v>
      </c>
      <c r="J372" s="3" t="s">
        <v>20</v>
      </c>
    </row>
    <row r="373" spans="1:10" x14ac:dyDescent="0.25">
      <c r="A373" s="3" t="s">
        <v>752</v>
      </c>
      <c r="B373" s="3">
        <v>30.875</v>
      </c>
      <c r="C373" s="3" t="s">
        <v>6036</v>
      </c>
      <c r="D373" s="3">
        <v>4.0999999999999996</v>
      </c>
      <c r="E373" s="3" t="s">
        <v>6038</v>
      </c>
      <c r="F373" s="3" t="s">
        <v>20</v>
      </c>
      <c r="G373" s="3" t="s">
        <v>20</v>
      </c>
      <c r="H373" s="3" t="s">
        <v>20</v>
      </c>
      <c r="I373" s="3">
        <v>0</v>
      </c>
      <c r="J373" s="3" t="s">
        <v>20</v>
      </c>
    </row>
    <row r="374" spans="1:10" x14ac:dyDescent="0.25">
      <c r="A374" s="3" t="s">
        <v>754</v>
      </c>
      <c r="B374" s="3">
        <v>30.81</v>
      </c>
      <c r="C374" s="3" t="s">
        <v>6036</v>
      </c>
      <c r="D374" s="3">
        <v>4.49</v>
      </c>
      <c r="E374" s="3" t="s">
        <v>6038</v>
      </c>
      <c r="F374" s="3" t="s">
        <v>20</v>
      </c>
      <c r="G374" s="3" t="s">
        <v>20</v>
      </c>
      <c r="H374" s="3" t="s">
        <v>20</v>
      </c>
      <c r="I374" s="3">
        <v>0</v>
      </c>
      <c r="J374" s="3" t="s">
        <v>20</v>
      </c>
    </row>
    <row r="375" spans="1:10" x14ac:dyDescent="0.25">
      <c r="A375" s="3" t="s">
        <v>756</v>
      </c>
      <c r="B375" s="3">
        <v>36.85</v>
      </c>
      <c r="C375" s="3" t="s">
        <v>6036</v>
      </c>
      <c r="D375" s="3">
        <v>8.8000000000000007</v>
      </c>
      <c r="E375" s="3" t="s">
        <v>6037</v>
      </c>
      <c r="F375" s="3" t="s">
        <v>20</v>
      </c>
      <c r="G375" s="3" t="s">
        <v>20</v>
      </c>
      <c r="H375" s="3" t="s">
        <v>20</v>
      </c>
      <c r="I375" s="3">
        <v>2</v>
      </c>
      <c r="J375" s="3" t="s">
        <v>20</v>
      </c>
    </row>
    <row r="376" spans="1:10" x14ac:dyDescent="0.25">
      <c r="A376" s="3" t="s">
        <v>758</v>
      </c>
      <c r="B376" s="3">
        <v>35.86</v>
      </c>
      <c r="C376" s="3" t="s">
        <v>6036</v>
      </c>
      <c r="D376" s="3">
        <v>7.93</v>
      </c>
      <c r="E376" s="3" t="s">
        <v>6037</v>
      </c>
      <c r="F376" s="3" t="s">
        <v>20</v>
      </c>
      <c r="G376" s="3" t="s">
        <v>20</v>
      </c>
      <c r="H376" s="3" t="s">
        <v>20</v>
      </c>
      <c r="I376" s="3">
        <v>2</v>
      </c>
      <c r="J376" s="3" t="s">
        <v>20</v>
      </c>
    </row>
    <row r="377" spans="1:10" x14ac:dyDescent="0.25">
      <c r="A377" s="3" t="s">
        <v>760</v>
      </c>
      <c r="B377" s="3">
        <v>30.3</v>
      </c>
      <c r="C377" s="3" t="s">
        <v>6036</v>
      </c>
      <c r="D377" s="3">
        <v>9.4499999999999993</v>
      </c>
      <c r="E377" s="3" t="s">
        <v>6037</v>
      </c>
      <c r="F377" s="3" t="s">
        <v>20</v>
      </c>
      <c r="G377" s="3" t="s">
        <v>20</v>
      </c>
      <c r="H377" s="3" t="s">
        <v>20</v>
      </c>
      <c r="I377" s="3">
        <v>2</v>
      </c>
      <c r="J377" s="3" t="s">
        <v>20</v>
      </c>
    </row>
    <row r="378" spans="1:10" x14ac:dyDescent="0.25">
      <c r="A378" s="3" t="s">
        <v>762</v>
      </c>
      <c r="B378" s="3">
        <v>32.015000000000001</v>
      </c>
      <c r="C378" s="3" t="s">
        <v>6036</v>
      </c>
      <c r="D378" s="3">
        <v>7.67</v>
      </c>
      <c r="E378" s="3" t="s">
        <v>6037</v>
      </c>
      <c r="F378" s="3" t="s">
        <v>20</v>
      </c>
      <c r="G378" s="3" t="s">
        <v>20</v>
      </c>
      <c r="H378" s="3" t="s">
        <v>20</v>
      </c>
      <c r="I378" s="3">
        <v>0</v>
      </c>
      <c r="J378" s="3" t="s">
        <v>20</v>
      </c>
    </row>
    <row r="379" spans="1:10" x14ac:dyDescent="0.25">
      <c r="A379" s="3" t="s">
        <v>764</v>
      </c>
      <c r="B379" s="3">
        <v>25.06</v>
      </c>
      <c r="C379" s="3" t="s">
        <v>6039</v>
      </c>
      <c r="D379" s="3">
        <v>10.53</v>
      </c>
      <c r="E379" s="3" t="s">
        <v>6037</v>
      </c>
      <c r="F379" s="3" t="s">
        <v>20</v>
      </c>
      <c r="G379" s="3" t="s">
        <v>20</v>
      </c>
      <c r="H379" s="3" t="s">
        <v>20</v>
      </c>
      <c r="I379" s="3">
        <v>2</v>
      </c>
      <c r="J379" s="3" t="s">
        <v>20</v>
      </c>
    </row>
    <row r="380" spans="1:10" x14ac:dyDescent="0.25">
      <c r="A380" s="3" t="s">
        <v>766</v>
      </c>
      <c r="B380" s="3">
        <v>18.829999999999998</v>
      </c>
      <c r="C380" s="3" t="s">
        <v>6041</v>
      </c>
      <c r="D380" s="3">
        <v>10.08</v>
      </c>
      <c r="E380" s="3" t="s">
        <v>6037</v>
      </c>
      <c r="F380" s="3" t="s">
        <v>21</v>
      </c>
      <c r="G380" s="3" t="s">
        <v>20</v>
      </c>
      <c r="H380" s="3" t="s">
        <v>20</v>
      </c>
      <c r="I380" s="3">
        <v>0</v>
      </c>
      <c r="J380" s="3" t="s">
        <v>20</v>
      </c>
    </row>
    <row r="381" spans="1:10" x14ac:dyDescent="0.25">
      <c r="A381" s="3" t="s">
        <v>297</v>
      </c>
      <c r="B381" s="3">
        <v>41.12</v>
      </c>
      <c r="C381" s="3" t="s">
        <v>6036</v>
      </c>
      <c r="D381" s="3">
        <v>7.54</v>
      </c>
      <c r="E381" s="3" t="s">
        <v>6037</v>
      </c>
      <c r="F381" s="3" t="s">
        <v>21</v>
      </c>
      <c r="G381" s="3" t="s">
        <v>20</v>
      </c>
      <c r="H381" s="3" t="s">
        <v>20</v>
      </c>
      <c r="I381" s="3">
        <v>0</v>
      </c>
      <c r="J381" s="3" t="s">
        <v>21</v>
      </c>
    </row>
    <row r="382" spans="1:10" x14ac:dyDescent="0.25">
      <c r="A382" s="3" t="s">
        <v>769</v>
      </c>
      <c r="B382" s="3">
        <v>47.52</v>
      </c>
      <c r="C382" s="3" t="s">
        <v>6036</v>
      </c>
      <c r="D382" s="3">
        <v>11.39</v>
      </c>
      <c r="E382" s="3" t="s">
        <v>6037</v>
      </c>
      <c r="F382" s="3" t="s">
        <v>21</v>
      </c>
      <c r="G382" s="3" t="s">
        <v>20</v>
      </c>
      <c r="H382" s="3" t="s">
        <v>20</v>
      </c>
      <c r="I382" s="3">
        <v>1</v>
      </c>
      <c r="J382" s="3" t="s">
        <v>20</v>
      </c>
    </row>
    <row r="383" spans="1:10" x14ac:dyDescent="0.25">
      <c r="A383" s="3" t="s">
        <v>771</v>
      </c>
      <c r="B383" s="3">
        <v>37.82</v>
      </c>
      <c r="C383" s="3" t="s">
        <v>6036</v>
      </c>
      <c r="D383" s="3">
        <v>6.36</v>
      </c>
      <c r="E383" s="3" t="s">
        <v>6040</v>
      </c>
      <c r="F383" s="3" t="s">
        <v>20</v>
      </c>
      <c r="G383" s="3" t="s">
        <v>20</v>
      </c>
      <c r="H383" s="3" t="s">
        <v>20</v>
      </c>
      <c r="I383" s="3">
        <v>0</v>
      </c>
      <c r="J383" s="3" t="s">
        <v>20</v>
      </c>
    </row>
    <row r="384" spans="1:10" x14ac:dyDescent="0.25">
      <c r="A384" s="3" t="s">
        <v>773</v>
      </c>
      <c r="B384" s="3">
        <v>44.16</v>
      </c>
      <c r="C384" s="3" t="s">
        <v>6036</v>
      </c>
      <c r="D384" s="3">
        <v>5.31</v>
      </c>
      <c r="E384" s="3" t="s">
        <v>6038</v>
      </c>
      <c r="F384" s="3" t="s">
        <v>21</v>
      </c>
      <c r="G384" s="3" t="s">
        <v>20</v>
      </c>
      <c r="H384" s="3" t="s">
        <v>20</v>
      </c>
      <c r="I384" s="3">
        <v>0</v>
      </c>
      <c r="J384" s="3" t="s">
        <v>20</v>
      </c>
    </row>
    <row r="385" spans="1:10" x14ac:dyDescent="0.25">
      <c r="A385" s="3" t="s">
        <v>775</v>
      </c>
      <c r="B385" s="3">
        <v>37.049999999999997</v>
      </c>
      <c r="C385" s="3" t="s">
        <v>6036</v>
      </c>
      <c r="D385" s="3">
        <v>4.74</v>
      </c>
      <c r="E385" s="3" t="s">
        <v>6038</v>
      </c>
      <c r="F385" s="3" t="s">
        <v>20</v>
      </c>
      <c r="G385" s="3" t="s">
        <v>20</v>
      </c>
      <c r="H385" s="3" t="s">
        <v>21</v>
      </c>
      <c r="I385" s="3">
        <v>1</v>
      </c>
      <c r="J385" s="3" t="s">
        <v>20</v>
      </c>
    </row>
    <row r="386" spans="1:10" x14ac:dyDescent="0.25">
      <c r="A386" s="3" t="s">
        <v>777</v>
      </c>
      <c r="B386" s="3">
        <v>18.66</v>
      </c>
      <c r="C386" s="3" t="s">
        <v>6041</v>
      </c>
      <c r="D386" s="3">
        <v>11.35</v>
      </c>
      <c r="E386" s="3" t="s">
        <v>6037</v>
      </c>
      <c r="F386" s="3" t="s">
        <v>20</v>
      </c>
      <c r="G386" s="3" t="s">
        <v>20</v>
      </c>
      <c r="H386" s="3" t="s">
        <v>20</v>
      </c>
      <c r="I386" s="3">
        <v>0</v>
      </c>
      <c r="J386" s="3" t="s">
        <v>20</v>
      </c>
    </row>
    <row r="387" spans="1:10" x14ac:dyDescent="0.25">
      <c r="A387" s="3" t="s">
        <v>779</v>
      </c>
      <c r="B387" s="3">
        <v>36.200000000000003</v>
      </c>
      <c r="C387" s="3" t="s">
        <v>6036</v>
      </c>
      <c r="D387" s="3">
        <v>6.81</v>
      </c>
      <c r="E387" s="3" t="s">
        <v>6037</v>
      </c>
      <c r="F387" s="3" t="s">
        <v>21</v>
      </c>
      <c r="G387" s="3" t="s">
        <v>20</v>
      </c>
      <c r="H387" s="3" t="s">
        <v>20</v>
      </c>
      <c r="I387" s="3">
        <v>1</v>
      </c>
      <c r="J387" s="3" t="s">
        <v>20</v>
      </c>
    </row>
    <row r="388" spans="1:10" x14ac:dyDescent="0.25">
      <c r="A388" s="3" t="s">
        <v>781</v>
      </c>
      <c r="B388" s="3">
        <v>18.87</v>
      </c>
      <c r="C388" s="3" t="s">
        <v>6041</v>
      </c>
      <c r="D388" s="3">
        <v>8.06</v>
      </c>
      <c r="E388" s="3" t="s">
        <v>6037</v>
      </c>
      <c r="F388" s="3" t="s">
        <v>20</v>
      </c>
      <c r="G388" s="3" t="s">
        <v>20</v>
      </c>
      <c r="H388" s="3" t="s">
        <v>20</v>
      </c>
      <c r="I388" s="3">
        <v>0</v>
      </c>
      <c r="J388" s="3" t="s">
        <v>20</v>
      </c>
    </row>
    <row r="389" spans="1:10" x14ac:dyDescent="0.25">
      <c r="A389" s="3" t="s">
        <v>783</v>
      </c>
      <c r="B389" s="3">
        <v>32.299999999999997</v>
      </c>
      <c r="C389" s="3" t="s">
        <v>6036</v>
      </c>
      <c r="D389" s="3">
        <v>6.74</v>
      </c>
      <c r="E389" s="3" t="s">
        <v>6037</v>
      </c>
      <c r="F389" s="3" t="s">
        <v>21</v>
      </c>
      <c r="G389" s="3" t="s">
        <v>20</v>
      </c>
      <c r="H389" s="3" t="s">
        <v>20</v>
      </c>
      <c r="I389" s="3">
        <v>1</v>
      </c>
      <c r="J389" s="3" t="s">
        <v>20</v>
      </c>
    </row>
    <row r="390" spans="1:10" x14ac:dyDescent="0.25">
      <c r="A390" s="3" t="s">
        <v>785</v>
      </c>
      <c r="B390" s="3">
        <v>22.64</v>
      </c>
      <c r="C390" s="3" t="s">
        <v>6041</v>
      </c>
      <c r="D390" s="3">
        <v>6.54</v>
      </c>
      <c r="E390" s="3" t="s">
        <v>6037</v>
      </c>
      <c r="F390" s="3" t="s">
        <v>21</v>
      </c>
      <c r="G390" s="3" t="s">
        <v>20</v>
      </c>
      <c r="H390" s="3" t="s">
        <v>20</v>
      </c>
      <c r="I390" s="3">
        <v>2</v>
      </c>
      <c r="J390" s="3" t="s">
        <v>20</v>
      </c>
    </row>
    <row r="391" spans="1:10" x14ac:dyDescent="0.25">
      <c r="A391" s="3" t="s">
        <v>787</v>
      </c>
      <c r="B391" s="3">
        <v>28.69</v>
      </c>
      <c r="C391" s="3" t="s">
        <v>6039</v>
      </c>
      <c r="D391" s="3">
        <v>5.4</v>
      </c>
      <c r="E391" s="3" t="s">
        <v>6038</v>
      </c>
      <c r="F391" s="3" t="s">
        <v>20</v>
      </c>
      <c r="G391" s="3" t="s">
        <v>20</v>
      </c>
      <c r="H391" s="3" t="s">
        <v>20</v>
      </c>
      <c r="I391" s="3">
        <v>0</v>
      </c>
      <c r="J391" s="3" t="s">
        <v>20</v>
      </c>
    </row>
    <row r="392" spans="1:10" x14ac:dyDescent="0.25">
      <c r="A392" s="3" t="s">
        <v>299</v>
      </c>
      <c r="B392" s="3">
        <v>38.39</v>
      </c>
      <c r="C392" s="3" t="s">
        <v>6036</v>
      </c>
      <c r="D392" s="3">
        <v>5.1100000000000003</v>
      </c>
      <c r="E392" s="3" t="s">
        <v>6038</v>
      </c>
      <c r="F392" s="3" t="s">
        <v>21</v>
      </c>
      <c r="G392" s="3" t="s">
        <v>20</v>
      </c>
      <c r="H392" s="3" t="s">
        <v>20</v>
      </c>
      <c r="I392" s="3">
        <v>1</v>
      </c>
      <c r="J392" s="3" t="s">
        <v>21</v>
      </c>
    </row>
    <row r="393" spans="1:10" x14ac:dyDescent="0.25">
      <c r="A393" s="3" t="s">
        <v>790</v>
      </c>
      <c r="B393" s="3">
        <v>28.16</v>
      </c>
      <c r="C393" s="3" t="s">
        <v>6039</v>
      </c>
      <c r="D393" s="3">
        <v>5.58</v>
      </c>
      <c r="E393" s="3" t="s">
        <v>6038</v>
      </c>
      <c r="F393" s="3" t="s">
        <v>21</v>
      </c>
      <c r="G393" s="3" t="s">
        <v>20</v>
      </c>
      <c r="H393" s="3" t="s">
        <v>20</v>
      </c>
      <c r="I393" s="3">
        <v>0</v>
      </c>
      <c r="J393" s="3" t="s">
        <v>20</v>
      </c>
    </row>
    <row r="394" spans="1:10" x14ac:dyDescent="0.25">
      <c r="A394" s="3" t="s">
        <v>792</v>
      </c>
      <c r="B394" s="3">
        <v>45.54</v>
      </c>
      <c r="C394" s="3" t="s">
        <v>6036</v>
      </c>
      <c r="D394" s="3">
        <v>5.84</v>
      </c>
      <c r="E394" s="3" t="s">
        <v>6040</v>
      </c>
      <c r="F394" s="3" t="s">
        <v>20</v>
      </c>
      <c r="G394" s="3" t="s">
        <v>20</v>
      </c>
      <c r="H394" s="3" t="s">
        <v>21</v>
      </c>
      <c r="I394" s="3">
        <v>1</v>
      </c>
      <c r="J394" s="3" t="s">
        <v>20</v>
      </c>
    </row>
    <row r="395" spans="1:10" x14ac:dyDescent="0.25">
      <c r="A395" s="3" t="s">
        <v>794</v>
      </c>
      <c r="B395" s="3">
        <v>28.7</v>
      </c>
      <c r="C395" s="3" t="s">
        <v>6039</v>
      </c>
      <c r="D395" s="3">
        <v>4.2</v>
      </c>
      <c r="E395" s="3" t="s">
        <v>6038</v>
      </c>
      <c r="F395" s="3" t="s">
        <v>20</v>
      </c>
      <c r="G395" s="3" t="s">
        <v>20</v>
      </c>
      <c r="H395" s="3" t="s">
        <v>20</v>
      </c>
      <c r="I395" s="3">
        <v>0</v>
      </c>
      <c r="J395" s="3" t="s">
        <v>20</v>
      </c>
    </row>
    <row r="396" spans="1:10" x14ac:dyDescent="0.25">
      <c r="A396" s="3" t="s">
        <v>796</v>
      </c>
      <c r="B396" s="3">
        <v>27.74</v>
      </c>
      <c r="C396" s="3" t="s">
        <v>6039</v>
      </c>
      <c r="D396" s="3">
        <v>6.06</v>
      </c>
      <c r="E396" s="3" t="s">
        <v>6040</v>
      </c>
      <c r="F396" s="3" t="s">
        <v>21</v>
      </c>
      <c r="G396" s="3" t="s">
        <v>20</v>
      </c>
      <c r="H396" s="3" t="s">
        <v>20</v>
      </c>
      <c r="I396" s="3">
        <v>0</v>
      </c>
      <c r="J396" s="3" t="s">
        <v>20</v>
      </c>
    </row>
    <row r="397" spans="1:10" x14ac:dyDescent="0.25">
      <c r="A397" s="3" t="s">
        <v>798</v>
      </c>
      <c r="B397" s="3">
        <v>36.954999999999998</v>
      </c>
      <c r="C397" s="3" t="s">
        <v>6036</v>
      </c>
      <c r="D397" s="3">
        <v>7.57</v>
      </c>
      <c r="E397" s="3" t="s">
        <v>6037</v>
      </c>
      <c r="F397" s="3" t="s">
        <v>20</v>
      </c>
      <c r="G397" s="3" t="s">
        <v>20</v>
      </c>
      <c r="H397" s="3" t="s">
        <v>20</v>
      </c>
      <c r="I397" s="3">
        <v>0</v>
      </c>
      <c r="J397" s="3" t="s">
        <v>20</v>
      </c>
    </row>
    <row r="398" spans="1:10" x14ac:dyDescent="0.25">
      <c r="A398" s="3" t="s">
        <v>800</v>
      </c>
      <c r="B398" s="3">
        <v>30.69</v>
      </c>
      <c r="C398" s="3" t="s">
        <v>6036</v>
      </c>
      <c r="D398" s="3">
        <v>6.15</v>
      </c>
      <c r="E398" s="3" t="s">
        <v>6040</v>
      </c>
      <c r="F398" s="3" t="s">
        <v>20</v>
      </c>
      <c r="G398" s="3" t="s">
        <v>20</v>
      </c>
      <c r="H398" s="3" t="s">
        <v>20</v>
      </c>
      <c r="I398" s="3">
        <v>0</v>
      </c>
      <c r="J398" s="3" t="s">
        <v>20</v>
      </c>
    </row>
    <row r="399" spans="1:10" x14ac:dyDescent="0.25">
      <c r="A399" s="3" t="s">
        <v>802</v>
      </c>
      <c r="B399" s="3">
        <v>24.984999999999999</v>
      </c>
      <c r="C399" s="3" t="s">
        <v>6039</v>
      </c>
      <c r="D399" s="3">
        <v>4.5599999999999996</v>
      </c>
      <c r="E399" s="3" t="s">
        <v>6038</v>
      </c>
      <c r="F399" s="3" t="s">
        <v>20</v>
      </c>
      <c r="G399" s="3" t="s">
        <v>20</v>
      </c>
      <c r="H399" s="3" t="s">
        <v>20</v>
      </c>
      <c r="I399" s="3">
        <v>0</v>
      </c>
      <c r="J399" s="3" t="s">
        <v>20</v>
      </c>
    </row>
    <row r="400" spans="1:10" x14ac:dyDescent="0.25">
      <c r="A400" s="3" t="s">
        <v>804</v>
      </c>
      <c r="B400" s="3">
        <v>39.42</v>
      </c>
      <c r="C400" s="3" t="s">
        <v>6036</v>
      </c>
      <c r="D400" s="3">
        <v>4.72</v>
      </c>
      <c r="E400" s="3" t="s">
        <v>6038</v>
      </c>
      <c r="F400" s="3" t="s">
        <v>21</v>
      </c>
      <c r="G400" s="3" t="s">
        <v>20</v>
      </c>
      <c r="H400" s="3" t="s">
        <v>20</v>
      </c>
      <c r="I400" s="3">
        <v>1</v>
      </c>
      <c r="J400" s="3" t="s">
        <v>20</v>
      </c>
    </row>
    <row r="401" spans="1:10" x14ac:dyDescent="0.25">
      <c r="A401" s="3" t="s">
        <v>806</v>
      </c>
      <c r="B401" s="3">
        <v>16.8</v>
      </c>
      <c r="C401" s="3" t="s">
        <v>6042</v>
      </c>
      <c r="D401" s="3">
        <v>7.98</v>
      </c>
      <c r="E401" s="3" t="s">
        <v>6037</v>
      </c>
      <c r="F401" s="3" t="s">
        <v>20</v>
      </c>
      <c r="G401" s="3" t="s">
        <v>20</v>
      </c>
      <c r="H401" s="3" t="s">
        <v>20</v>
      </c>
      <c r="I401" s="3">
        <v>0</v>
      </c>
      <c r="J401" s="3" t="s">
        <v>20</v>
      </c>
    </row>
    <row r="402" spans="1:10" x14ac:dyDescent="0.25">
      <c r="A402" s="3" t="s">
        <v>808</v>
      </c>
      <c r="B402" s="3">
        <v>23.274999999999999</v>
      </c>
      <c r="C402" s="3" t="s">
        <v>6041</v>
      </c>
      <c r="D402" s="3">
        <v>6.26</v>
      </c>
      <c r="E402" s="3" t="s">
        <v>6040</v>
      </c>
      <c r="F402" s="3" t="s">
        <v>21</v>
      </c>
      <c r="G402" s="3" t="s">
        <v>20</v>
      </c>
      <c r="H402" s="3" t="s">
        <v>21</v>
      </c>
      <c r="I402" s="3">
        <v>1</v>
      </c>
      <c r="J402" s="3" t="s">
        <v>20</v>
      </c>
    </row>
    <row r="403" spans="1:10" x14ac:dyDescent="0.25">
      <c r="A403" s="3" t="s">
        <v>301</v>
      </c>
      <c r="B403" s="3">
        <v>46.85</v>
      </c>
      <c r="C403" s="3" t="s">
        <v>6036</v>
      </c>
      <c r="D403" s="3">
        <v>4.25</v>
      </c>
      <c r="E403" s="3" t="s">
        <v>6038</v>
      </c>
      <c r="F403" s="3" t="s">
        <v>20</v>
      </c>
      <c r="G403" s="3" t="s">
        <v>20</v>
      </c>
      <c r="H403" s="3" t="s">
        <v>21</v>
      </c>
      <c r="I403" s="3">
        <v>1</v>
      </c>
      <c r="J403" s="3" t="s">
        <v>21</v>
      </c>
    </row>
    <row r="404" spans="1:10" x14ac:dyDescent="0.25">
      <c r="A404" s="3" t="s">
        <v>811</v>
      </c>
      <c r="B404" s="3">
        <v>22.8</v>
      </c>
      <c r="C404" s="3" t="s">
        <v>6041</v>
      </c>
      <c r="D404" s="3">
        <v>4.29</v>
      </c>
      <c r="E404" s="3" t="s">
        <v>6038</v>
      </c>
      <c r="F404" s="3" t="s">
        <v>21</v>
      </c>
      <c r="G404" s="3" t="s">
        <v>20</v>
      </c>
      <c r="H404" s="3" t="s">
        <v>21</v>
      </c>
      <c r="I404" s="3">
        <v>1</v>
      </c>
      <c r="J404" s="3" t="s">
        <v>20</v>
      </c>
    </row>
    <row r="405" spans="1:10" x14ac:dyDescent="0.25">
      <c r="A405" s="3" t="s">
        <v>813</v>
      </c>
      <c r="B405" s="3">
        <v>24.3</v>
      </c>
      <c r="C405" s="3" t="s">
        <v>6041</v>
      </c>
      <c r="D405" s="3">
        <v>5.43</v>
      </c>
      <c r="E405" s="3" t="s">
        <v>6038</v>
      </c>
      <c r="F405" s="3" t="s">
        <v>20</v>
      </c>
      <c r="G405" s="3" t="s">
        <v>20</v>
      </c>
      <c r="H405" s="3" t="s">
        <v>20</v>
      </c>
      <c r="I405" s="3">
        <v>2</v>
      </c>
      <c r="J405" s="3" t="s">
        <v>20</v>
      </c>
    </row>
    <row r="406" spans="1:10" x14ac:dyDescent="0.25">
      <c r="A406" s="3" t="s">
        <v>815</v>
      </c>
      <c r="B406" s="3">
        <v>25.13</v>
      </c>
      <c r="C406" s="3" t="s">
        <v>6039</v>
      </c>
      <c r="D406" s="3">
        <v>8</v>
      </c>
      <c r="E406" s="3" t="s">
        <v>6037</v>
      </c>
      <c r="F406" s="3" t="s">
        <v>21</v>
      </c>
      <c r="G406" s="3" t="s">
        <v>20</v>
      </c>
      <c r="H406" s="3" t="s">
        <v>20</v>
      </c>
      <c r="I406" s="3">
        <v>1</v>
      </c>
      <c r="J406" s="3" t="s">
        <v>20</v>
      </c>
    </row>
    <row r="407" spans="1:10" x14ac:dyDescent="0.25">
      <c r="A407" s="3" t="s">
        <v>817</v>
      </c>
      <c r="B407" s="3">
        <v>22.72</v>
      </c>
      <c r="C407" s="3" t="s">
        <v>6041</v>
      </c>
      <c r="D407" s="3">
        <v>9.9600000000000009</v>
      </c>
      <c r="E407" s="3" t="s">
        <v>6037</v>
      </c>
      <c r="F407" s="3" t="s">
        <v>21</v>
      </c>
      <c r="G407" s="3" t="s">
        <v>20</v>
      </c>
      <c r="H407" s="3" t="s">
        <v>20</v>
      </c>
      <c r="I407" s="3">
        <v>2</v>
      </c>
      <c r="J407" s="3" t="s">
        <v>20</v>
      </c>
    </row>
    <row r="408" spans="1:10" x14ac:dyDescent="0.25">
      <c r="A408" s="3" t="s">
        <v>819</v>
      </c>
      <c r="B408" s="3">
        <v>32.6</v>
      </c>
      <c r="C408" s="3" t="s">
        <v>6036</v>
      </c>
      <c r="D408" s="3">
        <v>6.8</v>
      </c>
      <c r="E408" s="3" t="s">
        <v>6037</v>
      </c>
      <c r="F408" s="3" t="s">
        <v>21</v>
      </c>
      <c r="G408" s="3" t="s">
        <v>20</v>
      </c>
      <c r="H408" s="3" t="s">
        <v>20</v>
      </c>
      <c r="I408" s="3">
        <v>0</v>
      </c>
      <c r="J408" s="3" t="s">
        <v>20</v>
      </c>
    </row>
    <row r="409" spans="1:10" x14ac:dyDescent="0.25">
      <c r="A409" s="3" t="s">
        <v>821</v>
      </c>
      <c r="B409" s="3">
        <v>17.28</v>
      </c>
      <c r="C409" s="3" t="s">
        <v>6042</v>
      </c>
      <c r="D409" s="3">
        <v>6.22</v>
      </c>
      <c r="E409" s="3" t="s">
        <v>6040</v>
      </c>
      <c r="F409" s="3" t="s">
        <v>21</v>
      </c>
      <c r="G409" s="3" t="s">
        <v>20</v>
      </c>
      <c r="H409" s="3" t="s">
        <v>20</v>
      </c>
      <c r="I409" s="3">
        <v>2</v>
      </c>
      <c r="J409" s="3" t="s">
        <v>20</v>
      </c>
    </row>
    <row r="410" spans="1:10" x14ac:dyDescent="0.25">
      <c r="A410" s="3" t="s">
        <v>823</v>
      </c>
      <c r="B410" s="3">
        <v>27.92</v>
      </c>
      <c r="C410" s="3" t="s">
        <v>6039</v>
      </c>
      <c r="D410" s="3">
        <v>5.79</v>
      </c>
      <c r="E410" s="3" t="s">
        <v>6040</v>
      </c>
      <c r="F410" s="3" t="s">
        <v>20</v>
      </c>
      <c r="G410" s="3" t="s">
        <v>20</v>
      </c>
      <c r="H410" s="3" t="s">
        <v>20</v>
      </c>
      <c r="I410" s="3">
        <v>1</v>
      </c>
      <c r="J410" s="3" t="s">
        <v>20</v>
      </c>
    </row>
    <row r="411" spans="1:10" x14ac:dyDescent="0.25">
      <c r="A411" s="3" t="s">
        <v>825</v>
      </c>
      <c r="B411" s="3">
        <v>38.284999999999997</v>
      </c>
      <c r="C411" s="3" t="s">
        <v>6036</v>
      </c>
      <c r="D411" s="3">
        <v>5.41</v>
      </c>
      <c r="E411" s="3" t="s">
        <v>6038</v>
      </c>
      <c r="F411" s="3" t="s">
        <v>20</v>
      </c>
      <c r="G411" s="3" t="s">
        <v>20</v>
      </c>
      <c r="H411" s="3" t="s">
        <v>20</v>
      </c>
      <c r="I411" s="3">
        <v>0</v>
      </c>
      <c r="J411" s="3" t="s">
        <v>20</v>
      </c>
    </row>
    <row r="412" spans="1:10" x14ac:dyDescent="0.25">
      <c r="A412" s="3" t="s">
        <v>827</v>
      </c>
      <c r="B412" s="3">
        <v>16.48</v>
      </c>
      <c r="C412" s="3" t="s">
        <v>6042</v>
      </c>
      <c r="D412" s="3">
        <v>11.05</v>
      </c>
      <c r="E412" s="3" t="s">
        <v>6037</v>
      </c>
      <c r="F412" s="3" t="s">
        <v>20</v>
      </c>
      <c r="G412" s="3" t="s">
        <v>20</v>
      </c>
      <c r="H412" s="3" t="s">
        <v>20</v>
      </c>
      <c r="I412" s="3">
        <v>0</v>
      </c>
      <c r="J412" s="3" t="s">
        <v>20</v>
      </c>
    </row>
    <row r="413" spans="1:10" x14ac:dyDescent="0.25">
      <c r="A413" s="3" t="s">
        <v>829</v>
      </c>
      <c r="B413" s="3">
        <v>38.57</v>
      </c>
      <c r="C413" s="3" t="s">
        <v>6036</v>
      </c>
      <c r="D413" s="3">
        <v>6.27</v>
      </c>
      <c r="E413" s="3" t="s">
        <v>6040</v>
      </c>
      <c r="F413" s="3" t="s">
        <v>20</v>
      </c>
      <c r="G413" s="3" t="s">
        <v>20</v>
      </c>
      <c r="H413" s="3" t="s">
        <v>20</v>
      </c>
      <c r="I413" s="3">
        <v>0</v>
      </c>
      <c r="J413" s="3" t="s">
        <v>20</v>
      </c>
    </row>
    <row r="414" spans="1:10" x14ac:dyDescent="0.25">
      <c r="A414" s="3" t="s">
        <v>302</v>
      </c>
      <c r="B414" s="3">
        <v>42.24</v>
      </c>
      <c r="C414" s="3" t="s">
        <v>6036</v>
      </c>
      <c r="D414" s="3">
        <v>5.55</v>
      </c>
      <c r="E414" s="3" t="s">
        <v>6038</v>
      </c>
      <c r="F414" s="3" t="s">
        <v>20</v>
      </c>
      <c r="G414" s="3" t="s">
        <v>117</v>
      </c>
      <c r="H414" s="3" t="s">
        <v>20</v>
      </c>
      <c r="I414" s="3">
        <v>1</v>
      </c>
      <c r="J414" s="3" t="s">
        <v>21</v>
      </c>
    </row>
    <row r="415" spans="1:10" x14ac:dyDescent="0.25">
      <c r="A415" s="3" t="s">
        <v>832</v>
      </c>
      <c r="B415" s="3">
        <v>43.85</v>
      </c>
      <c r="C415" s="3" t="s">
        <v>6036</v>
      </c>
      <c r="D415" s="3">
        <v>4.7699999999999996</v>
      </c>
      <c r="E415" s="3" t="s">
        <v>6038</v>
      </c>
      <c r="F415" s="3" t="s">
        <v>21</v>
      </c>
      <c r="G415" s="3" t="s">
        <v>20</v>
      </c>
      <c r="H415" s="3" t="s">
        <v>20</v>
      </c>
      <c r="I415" s="3">
        <v>0</v>
      </c>
      <c r="J415" s="3" t="s">
        <v>20</v>
      </c>
    </row>
    <row r="416" spans="1:10" x14ac:dyDescent="0.25">
      <c r="A416" s="3" t="s">
        <v>834</v>
      </c>
      <c r="B416" s="3">
        <v>30.11</v>
      </c>
      <c r="C416" s="3" t="s">
        <v>6036</v>
      </c>
      <c r="D416" s="3">
        <v>4.08</v>
      </c>
      <c r="E416" s="3" t="s">
        <v>6038</v>
      </c>
      <c r="F416" s="3" t="s">
        <v>20</v>
      </c>
      <c r="G416" s="3" t="s">
        <v>20</v>
      </c>
      <c r="H416" s="3" t="s">
        <v>20</v>
      </c>
      <c r="I416" s="3">
        <v>0</v>
      </c>
      <c r="J416" s="3" t="s">
        <v>20</v>
      </c>
    </row>
    <row r="417" spans="1:10" x14ac:dyDescent="0.25">
      <c r="A417" s="3" t="s">
        <v>836</v>
      </c>
      <c r="B417" s="3">
        <v>31.59</v>
      </c>
      <c r="C417" s="3" t="s">
        <v>6036</v>
      </c>
      <c r="D417" s="3">
        <v>6.01</v>
      </c>
      <c r="E417" s="3" t="s">
        <v>6040</v>
      </c>
      <c r="F417" s="3" t="s">
        <v>20</v>
      </c>
      <c r="G417" s="3" t="s">
        <v>20</v>
      </c>
      <c r="H417" s="3" t="s">
        <v>20</v>
      </c>
      <c r="I417" s="3">
        <v>0</v>
      </c>
      <c r="J417" s="3" t="s">
        <v>20</v>
      </c>
    </row>
    <row r="418" spans="1:10" x14ac:dyDescent="0.25">
      <c r="A418" s="3" t="s">
        <v>838</v>
      </c>
      <c r="B418" s="3">
        <v>40.15</v>
      </c>
      <c r="C418" s="3" t="s">
        <v>6036</v>
      </c>
      <c r="D418" s="3">
        <v>11.84</v>
      </c>
      <c r="E418" s="3" t="s">
        <v>6037</v>
      </c>
      <c r="F418" s="3" t="s">
        <v>20</v>
      </c>
      <c r="G418" s="3" t="s">
        <v>20</v>
      </c>
      <c r="H418" s="3" t="s">
        <v>20</v>
      </c>
      <c r="I418" s="3">
        <v>0</v>
      </c>
      <c r="J418" s="3" t="s">
        <v>20</v>
      </c>
    </row>
    <row r="419" spans="1:10" x14ac:dyDescent="0.25">
      <c r="A419" s="3" t="s">
        <v>840</v>
      </c>
      <c r="B419" s="3">
        <v>40.700000000000003</v>
      </c>
      <c r="C419" s="3" t="s">
        <v>6036</v>
      </c>
      <c r="D419" s="3">
        <v>6.27</v>
      </c>
      <c r="E419" s="3" t="s">
        <v>6040</v>
      </c>
      <c r="F419" s="3" t="s">
        <v>21</v>
      </c>
      <c r="G419" s="3" t="s">
        <v>20</v>
      </c>
      <c r="H419" s="3" t="s">
        <v>21</v>
      </c>
      <c r="I419" s="3">
        <v>1</v>
      </c>
      <c r="J419" s="3" t="s">
        <v>20</v>
      </c>
    </row>
    <row r="420" spans="1:10" x14ac:dyDescent="0.25">
      <c r="A420" s="3" t="s">
        <v>842</v>
      </c>
      <c r="B420" s="3">
        <v>40.76</v>
      </c>
      <c r="C420" s="3" t="s">
        <v>6036</v>
      </c>
      <c r="D420" s="3">
        <v>5.28</v>
      </c>
      <c r="E420" s="3" t="s">
        <v>6038</v>
      </c>
      <c r="F420" s="3" t="s">
        <v>20</v>
      </c>
      <c r="G420" s="3" t="s">
        <v>20</v>
      </c>
      <c r="H420" s="3" t="s">
        <v>20</v>
      </c>
      <c r="I420" s="3">
        <v>0</v>
      </c>
      <c r="J420" s="3" t="s">
        <v>20</v>
      </c>
    </row>
    <row r="421" spans="1:10" x14ac:dyDescent="0.25">
      <c r="A421" s="3" t="s">
        <v>844</v>
      </c>
      <c r="B421" s="3">
        <v>29.7</v>
      </c>
      <c r="C421" s="3" t="s">
        <v>6039</v>
      </c>
      <c r="D421" s="3">
        <v>7.03</v>
      </c>
      <c r="E421" s="3" t="s">
        <v>6037</v>
      </c>
      <c r="F421" s="3" t="s">
        <v>20</v>
      </c>
      <c r="G421" s="3" t="s">
        <v>20</v>
      </c>
      <c r="H421" s="3" t="s">
        <v>20</v>
      </c>
      <c r="I421" s="3">
        <v>0</v>
      </c>
      <c r="J421" s="3" t="s">
        <v>20</v>
      </c>
    </row>
    <row r="422" spans="1:10" x14ac:dyDescent="0.25">
      <c r="A422" s="3" t="s">
        <v>846</v>
      </c>
      <c r="B422" s="3">
        <v>40.58</v>
      </c>
      <c r="C422" s="3" t="s">
        <v>6036</v>
      </c>
      <c r="D422" s="3">
        <v>5.32</v>
      </c>
      <c r="E422" s="3" t="s">
        <v>6038</v>
      </c>
      <c r="F422" s="3" t="s">
        <v>21</v>
      </c>
      <c r="G422" s="3" t="s">
        <v>20</v>
      </c>
      <c r="H422" s="3" t="s">
        <v>21</v>
      </c>
      <c r="I422" s="3">
        <v>1</v>
      </c>
      <c r="J422" s="3" t="s">
        <v>20</v>
      </c>
    </row>
    <row r="423" spans="1:10" x14ac:dyDescent="0.25">
      <c r="A423" s="3" t="s">
        <v>848</v>
      </c>
      <c r="B423" s="3">
        <v>33.06</v>
      </c>
      <c r="C423" s="3" t="s">
        <v>6036</v>
      </c>
      <c r="D423" s="3">
        <v>9.59</v>
      </c>
      <c r="E423" s="3" t="s">
        <v>6037</v>
      </c>
      <c r="F423" s="3" t="s">
        <v>21</v>
      </c>
      <c r="G423" s="3" t="s">
        <v>20</v>
      </c>
      <c r="H423" s="3" t="s">
        <v>20</v>
      </c>
      <c r="I423" s="3">
        <v>0</v>
      </c>
      <c r="J423" s="3" t="s">
        <v>20</v>
      </c>
    </row>
    <row r="424" spans="1:10" x14ac:dyDescent="0.25">
      <c r="A424" s="3" t="s">
        <v>850</v>
      </c>
      <c r="B424" s="3">
        <v>26.62</v>
      </c>
      <c r="C424" s="3" t="s">
        <v>6039</v>
      </c>
      <c r="D424" s="3">
        <v>6.15</v>
      </c>
      <c r="E424" s="3" t="s">
        <v>6040</v>
      </c>
      <c r="F424" s="3" t="s">
        <v>21</v>
      </c>
      <c r="G424" s="3" t="s">
        <v>20</v>
      </c>
      <c r="H424" s="3" t="s">
        <v>20</v>
      </c>
      <c r="I424" s="3">
        <v>0</v>
      </c>
      <c r="J424" s="3" t="s">
        <v>20</v>
      </c>
    </row>
    <row r="425" spans="1:10" x14ac:dyDescent="0.25">
      <c r="A425" s="3" t="s">
        <v>304</v>
      </c>
      <c r="B425" s="3">
        <v>34.39</v>
      </c>
      <c r="C425" s="3" t="s">
        <v>6036</v>
      </c>
      <c r="D425" s="3">
        <v>5.78</v>
      </c>
      <c r="E425" s="3" t="s">
        <v>6040</v>
      </c>
      <c r="F425" s="3" t="s">
        <v>20</v>
      </c>
      <c r="G425" s="3" t="s">
        <v>20</v>
      </c>
      <c r="H425" s="3" t="s">
        <v>20</v>
      </c>
      <c r="I425" s="3">
        <v>0</v>
      </c>
      <c r="J425" s="3" t="s">
        <v>21</v>
      </c>
    </row>
    <row r="426" spans="1:10" x14ac:dyDescent="0.25">
      <c r="A426" s="3" t="s">
        <v>853</v>
      </c>
      <c r="B426" s="3">
        <v>37.1</v>
      </c>
      <c r="C426" s="3" t="s">
        <v>6036</v>
      </c>
      <c r="D426" s="3">
        <v>11.08</v>
      </c>
      <c r="E426" s="3" t="s">
        <v>6037</v>
      </c>
      <c r="F426" s="3" t="s">
        <v>20</v>
      </c>
      <c r="G426" s="3" t="s">
        <v>20</v>
      </c>
      <c r="H426" s="3" t="s">
        <v>20</v>
      </c>
      <c r="I426" s="3">
        <v>0</v>
      </c>
      <c r="J426" s="3" t="s">
        <v>20</v>
      </c>
    </row>
    <row r="427" spans="1:10" x14ac:dyDescent="0.25">
      <c r="A427" s="3" t="s">
        <v>855</v>
      </c>
      <c r="B427" s="3">
        <v>18.28</v>
      </c>
      <c r="C427" s="3" t="s">
        <v>6042</v>
      </c>
      <c r="D427" s="3">
        <v>7.95</v>
      </c>
      <c r="E427" s="3" t="s">
        <v>6037</v>
      </c>
      <c r="F427" s="3" t="s">
        <v>20</v>
      </c>
      <c r="G427" s="3" t="s">
        <v>20</v>
      </c>
      <c r="H427" s="3" t="s">
        <v>20</v>
      </c>
      <c r="I427" s="3">
        <v>0</v>
      </c>
      <c r="J427" s="3" t="s">
        <v>20</v>
      </c>
    </row>
    <row r="428" spans="1:10" x14ac:dyDescent="0.25">
      <c r="A428" s="3" t="s">
        <v>857</v>
      </c>
      <c r="B428" s="3">
        <v>35.814999999999998</v>
      </c>
      <c r="C428" s="3" t="s">
        <v>6036</v>
      </c>
      <c r="D428" s="3">
        <v>6.23</v>
      </c>
      <c r="E428" s="3" t="s">
        <v>6040</v>
      </c>
      <c r="F428" s="3" t="s">
        <v>20</v>
      </c>
      <c r="G428" s="3" t="s">
        <v>20</v>
      </c>
      <c r="H428" s="3" t="s">
        <v>20</v>
      </c>
      <c r="I428" s="3">
        <v>0</v>
      </c>
      <c r="J428" s="3" t="s">
        <v>20</v>
      </c>
    </row>
    <row r="429" spans="1:10" x14ac:dyDescent="0.25">
      <c r="A429" s="3" t="s">
        <v>859</v>
      </c>
      <c r="B429" s="3">
        <v>30.69</v>
      </c>
      <c r="C429" s="3" t="s">
        <v>6036</v>
      </c>
      <c r="D429" s="3">
        <v>6.5</v>
      </c>
      <c r="E429" s="3" t="s">
        <v>6037</v>
      </c>
      <c r="F429" s="3" t="s">
        <v>20</v>
      </c>
      <c r="G429" s="3" t="s">
        <v>20</v>
      </c>
      <c r="H429" s="3" t="s">
        <v>20</v>
      </c>
      <c r="I429" s="3">
        <v>0</v>
      </c>
      <c r="J429" s="3" t="s">
        <v>20</v>
      </c>
    </row>
    <row r="430" spans="1:10" x14ac:dyDescent="0.25">
      <c r="A430" s="3" t="s">
        <v>861</v>
      </c>
      <c r="B430" s="3">
        <v>26.125</v>
      </c>
      <c r="C430" s="3" t="s">
        <v>6039</v>
      </c>
      <c r="D430" s="3">
        <v>5.22</v>
      </c>
      <c r="E430" s="3" t="s">
        <v>6038</v>
      </c>
      <c r="F430" s="3" t="s">
        <v>20</v>
      </c>
      <c r="G430" s="3" t="s">
        <v>20</v>
      </c>
      <c r="H430" s="3" t="s">
        <v>20</v>
      </c>
      <c r="I430" s="3">
        <v>0</v>
      </c>
      <c r="J430" s="3" t="s">
        <v>20</v>
      </c>
    </row>
    <row r="431" spans="1:10" x14ac:dyDescent="0.25">
      <c r="A431" s="3" t="s">
        <v>863</v>
      </c>
      <c r="B431" s="3">
        <v>34.58</v>
      </c>
      <c r="C431" s="3" t="s">
        <v>6036</v>
      </c>
      <c r="D431" s="3">
        <v>6.3</v>
      </c>
      <c r="E431" s="3" t="s">
        <v>6040</v>
      </c>
      <c r="F431" s="3" t="s">
        <v>20</v>
      </c>
      <c r="G431" s="3" t="s">
        <v>20</v>
      </c>
      <c r="H431" s="3" t="s">
        <v>21</v>
      </c>
      <c r="I431" s="3">
        <v>1</v>
      </c>
      <c r="J431" s="3" t="s">
        <v>20</v>
      </c>
    </row>
    <row r="432" spans="1:10" x14ac:dyDescent="0.25">
      <c r="A432" s="3" t="s">
        <v>865</v>
      </c>
      <c r="B432" s="3">
        <v>27.4</v>
      </c>
      <c r="C432" s="3" t="s">
        <v>6039</v>
      </c>
      <c r="D432" s="3">
        <v>8.84</v>
      </c>
      <c r="E432" s="3" t="s">
        <v>6037</v>
      </c>
      <c r="F432" s="3" t="s">
        <v>20</v>
      </c>
      <c r="G432" s="3" t="s">
        <v>20</v>
      </c>
      <c r="H432" s="3" t="s">
        <v>20</v>
      </c>
      <c r="I432" s="3">
        <v>0</v>
      </c>
      <c r="J432" s="3" t="s">
        <v>20</v>
      </c>
    </row>
    <row r="433" spans="1:10" x14ac:dyDescent="0.25">
      <c r="A433" s="3" t="s">
        <v>867</v>
      </c>
      <c r="B433" s="3">
        <v>27.53</v>
      </c>
      <c r="C433" s="3" t="s">
        <v>6039</v>
      </c>
      <c r="D433" s="3">
        <v>4.1100000000000003</v>
      </c>
      <c r="E433" s="3" t="s">
        <v>6038</v>
      </c>
      <c r="F433" s="3" t="s">
        <v>20</v>
      </c>
      <c r="G433" s="3" t="s">
        <v>20</v>
      </c>
      <c r="H433" s="3" t="s">
        <v>20</v>
      </c>
      <c r="I433" s="3">
        <v>1</v>
      </c>
      <c r="J433" s="3" t="s">
        <v>20</v>
      </c>
    </row>
    <row r="434" spans="1:10" x14ac:dyDescent="0.25">
      <c r="A434" s="3" t="s">
        <v>869</v>
      </c>
      <c r="B434" s="3">
        <v>33</v>
      </c>
      <c r="C434" s="3" t="s">
        <v>6036</v>
      </c>
      <c r="D434" s="3">
        <v>4.57</v>
      </c>
      <c r="E434" s="3" t="s">
        <v>6038</v>
      </c>
      <c r="F434" s="3" t="s">
        <v>20</v>
      </c>
      <c r="G434" s="3" t="s">
        <v>20</v>
      </c>
      <c r="H434" s="3" t="s">
        <v>20</v>
      </c>
      <c r="I434" s="3">
        <v>0</v>
      </c>
      <c r="J434" s="3" t="s">
        <v>20</v>
      </c>
    </row>
    <row r="435" spans="1:10" x14ac:dyDescent="0.25">
      <c r="A435" s="3" t="s">
        <v>871</v>
      </c>
      <c r="B435" s="3">
        <v>25.78</v>
      </c>
      <c r="C435" s="3" t="s">
        <v>6039</v>
      </c>
      <c r="D435" s="3">
        <v>11.06</v>
      </c>
      <c r="E435" s="3" t="s">
        <v>6037</v>
      </c>
      <c r="F435" s="3" t="s">
        <v>21</v>
      </c>
      <c r="G435" s="3" t="s">
        <v>20</v>
      </c>
      <c r="H435" s="3" t="s">
        <v>20</v>
      </c>
      <c r="I435" s="3">
        <v>0</v>
      </c>
      <c r="J435" s="3" t="s">
        <v>20</v>
      </c>
    </row>
    <row r="436" spans="1:10" x14ac:dyDescent="0.25">
      <c r="A436" s="3" t="s">
        <v>306</v>
      </c>
      <c r="B436" s="3">
        <v>42.89</v>
      </c>
      <c r="C436" s="3" t="s">
        <v>6036</v>
      </c>
      <c r="D436" s="3">
        <v>5.28</v>
      </c>
      <c r="E436" s="3" t="s">
        <v>6038</v>
      </c>
      <c r="F436" s="3" t="s">
        <v>21</v>
      </c>
      <c r="G436" s="3" t="s">
        <v>20</v>
      </c>
      <c r="H436" s="3" t="s">
        <v>20</v>
      </c>
      <c r="I436" s="3">
        <v>0</v>
      </c>
      <c r="J436" s="3" t="s">
        <v>21</v>
      </c>
    </row>
    <row r="437" spans="1:10" x14ac:dyDescent="0.25">
      <c r="A437" s="3" t="s">
        <v>874</v>
      </c>
      <c r="B437" s="3">
        <v>22.66</v>
      </c>
      <c r="C437" s="3" t="s">
        <v>6041</v>
      </c>
      <c r="D437" s="3">
        <v>10.68</v>
      </c>
      <c r="E437" s="3" t="s">
        <v>6037</v>
      </c>
      <c r="F437" s="3" t="s">
        <v>20</v>
      </c>
      <c r="G437" s="3" t="s">
        <v>20</v>
      </c>
      <c r="H437" s="3" t="s">
        <v>20</v>
      </c>
      <c r="I437" s="3">
        <v>0</v>
      </c>
      <c r="J437" s="3" t="s">
        <v>20</v>
      </c>
    </row>
    <row r="438" spans="1:10" x14ac:dyDescent="0.25">
      <c r="A438" s="3" t="s">
        <v>876</v>
      </c>
      <c r="B438" s="3">
        <v>38.81</v>
      </c>
      <c r="C438" s="3" t="s">
        <v>6036</v>
      </c>
      <c r="D438" s="3">
        <v>6.14</v>
      </c>
      <c r="E438" s="3" t="s">
        <v>6040</v>
      </c>
      <c r="F438" s="3" t="s">
        <v>21</v>
      </c>
      <c r="G438" s="3" t="s">
        <v>20</v>
      </c>
      <c r="H438" s="3" t="s">
        <v>20</v>
      </c>
      <c r="I438" s="3">
        <v>1</v>
      </c>
      <c r="J438" s="3" t="s">
        <v>20</v>
      </c>
    </row>
    <row r="439" spans="1:10" x14ac:dyDescent="0.25">
      <c r="A439" s="3" t="s">
        <v>878</v>
      </c>
      <c r="B439" s="3">
        <v>38.51</v>
      </c>
      <c r="C439" s="3" t="s">
        <v>6036</v>
      </c>
      <c r="D439" s="3">
        <v>5.45</v>
      </c>
      <c r="E439" s="3" t="s">
        <v>6038</v>
      </c>
      <c r="F439" s="3" t="s">
        <v>21</v>
      </c>
      <c r="G439" s="3" t="s">
        <v>20</v>
      </c>
      <c r="H439" s="3" t="s">
        <v>20</v>
      </c>
      <c r="I439" s="3">
        <v>0</v>
      </c>
      <c r="J439" s="3" t="s">
        <v>20</v>
      </c>
    </row>
    <row r="440" spans="1:10" x14ac:dyDescent="0.25">
      <c r="A440" s="3" t="s">
        <v>880</v>
      </c>
      <c r="B440" s="3">
        <v>22.98</v>
      </c>
      <c r="C440" s="3" t="s">
        <v>6041</v>
      </c>
      <c r="D440" s="3">
        <v>6.14</v>
      </c>
      <c r="E440" s="3" t="s">
        <v>6040</v>
      </c>
      <c r="F440" s="3" t="s">
        <v>21</v>
      </c>
      <c r="G440" s="3" t="s">
        <v>20</v>
      </c>
      <c r="H440" s="3" t="s">
        <v>20</v>
      </c>
      <c r="I440" s="3">
        <v>0</v>
      </c>
      <c r="J440" s="3" t="s">
        <v>20</v>
      </c>
    </row>
    <row r="441" spans="1:10" x14ac:dyDescent="0.25">
      <c r="A441" s="3" t="s">
        <v>882</v>
      </c>
      <c r="B441" s="3">
        <v>15.65</v>
      </c>
      <c r="C441" s="3" t="s">
        <v>6042</v>
      </c>
      <c r="D441" s="3">
        <v>7.85</v>
      </c>
      <c r="E441" s="3" t="s">
        <v>6037</v>
      </c>
      <c r="F441" s="3" t="s">
        <v>20</v>
      </c>
      <c r="G441" s="3" t="s">
        <v>20</v>
      </c>
      <c r="H441" s="3" t="s">
        <v>20</v>
      </c>
      <c r="I441" s="3">
        <v>0</v>
      </c>
      <c r="J441" s="3" t="s">
        <v>20</v>
      </c>
    </row>
    <row r="442" spans="1:10" x14ac:dyDescent="0.25">
      <c r="A442" s="3" t="s">
        <v>884</v>
      </c>
      <c r="B442" s="3">
        <v>39.97</v>
      </c>
      <c r="C442" s="3" t="s">
        <v>6036</v>
      </c>
      <c r="D442" s="3">
        <v>4.09</v>
      </c>
      <c r="E442" s="3" t="s">
        <v>6038</v>
      </c>
      <c r="F442" s="3" t="s">
        <v>20</v>
      </c>
      <c r="G442" s="3" t="s">
        <v>20</v>
      </c>
      <c r="H442" s="3" t="s">
        <v>20</v>
      </c>
      <c r="I442" s="3">
        <v>1</v>
      </c>
      <c r="J442" s="3" t="s">
        <v>20</v>
      </c>
    </row>
    <row r="443" spans="1:10" x14ac:dyDescent="0.25">
      <c r="A443" s="3" t="s">
        <v>886</v>
      </c>
      <c r="B443" s="3">
        <v>37.22</v>
      </c>
      <c r="C443" s="3" t="s">
        <v>6036</v>
      </c>
      <c r="D443" s="3">
        <v>4.62</v>
      </c>
      <c r="E443" s="3" t="s">
        <v>6038</v>
      </c>
      <c r="F443" s="3" t="s">
        <v>20</v>
      </c>
      <c r="G443" s="3" t="s">
        <v>20</v>
      </c>
      <c r="H443" s="3" t="s">
        <v>21</v>
      </c>
      <c r="I443" s="3">
        <v>1</v>
      </c>
      <c r="J443" s="3" t="s">
        <v>20</v>
      </c>
    </row>
    <row r="444" spans="1:10" x14ac:dyDescent="0.25">
      <c r="A444" s="3" t="s">
        <v>888</v>
      </c>
      <c r="B444" s="3">
        <v>41.325000000000003</v>
      </c>
      <c r="C444" s="3" t="s">
        <v>6036</v>
      </c>
      <c r="D444" s="3">
        <v>5.77</v>
      </c>
      <c r="E444" s="3" t="s">
        <v>6040</v>
      </c>
      <c r="F444" s="3" t="s">
        <v>20</v>
      </c>
      <c r="G444" s="3" t="s">
        <v>20</v>
      </c>
      <c r="H444" s="3" t="s">
        <v>20</v>
      </c>
      <c r="I444" s="3">
        <v>0</v>
      </c>
      <c r="J444" s="3" t="s">
        <v>20</v>
      </c>
    </row>
    <row r="445" spans="1:10" x14ac:dyDescent="0.25">
      <c r="A445" s="3" t="s">
        <v>890</v>
      </c>
      <c r="B445" s="3">
        <v>40.31</v>
      </c>
      <c r="C445" s="3" t="s">
        <v>6036</v>
      </c>
      <c r="D445" s="3">
        <v>5.84</v>
      </c>
      <c r="E445" s="3" t="s">
        <v>6040</v>
      </c>
      <c r="F445" s="3" t="s">
        <v>20</v>
      </c>
      <c r="G445" s="3" t="s">
        <v>20</v>
      </c>
      <c r="H445" s="3" t="s">
        <v>20</v>
      </c>
      <c r="I445" s="3">
        <v>0</v>
      </c>
      <c r="J445" s="3" t="s">
        <v>20</v>
      </c>
    </row>
    <row r="446" spans="1:10" x14ac:dyDescent="0.25">
      <c r="A446" s="3" t="s">
        <v>892</v>
      </c>
      <c r="B446" s="3">
        <v>29.48</v>
      </c>
      <c r="C446" s="3" t="s">
        <v>6039</v>
      </c>
      <c r="D446" s="3">
        <v>4.91</v>
      </c>
      <c r="E446" s="3" t="s">
        <v>6038</v>
      </c>
      <c r="F446" s="3" t="s">
        <v>20</v>
      </c>
      <c r="G446" s="3" t="s">
        <v>20</v>
      </c>
      <c r="H446" s="3" t="s">
        <v>20</v>
      </c>
      <c r="I446" s="3">
        <v>0</v>
      </c>
      <c r="J446" s="3" t="s">
        <v>20</v>
      </c>
    </row>
    <row r="447" spans="1:10" x14ac:dyDescent="0.25">
      <c r="A447" s="3" t="s">
        <v>62</v>
      </c>
      <c r="B447" s="3">
        <v>40.564999999999998</v>
      </c>
      <c r="C447" s="3" t="s">
        <v>6036</v>
      </c>
      <c r="D447" s="3">
        <v>7.02</v>
      </c>
      <c r="E447" s="3" t="s">
        <v>6037</v>
      </c>
      <c r="F447" s="3" t="s">
        <v>20</v>
      </c>
      <c r="G447" s="3" t="s">
        <v>20</v>
      </c>
      <c r="H447" s="3" t="s">
        <v>20</v>
      </c>
      <c r="I447" s="3">
        <v>0</v>
      </c>
      <c r="J447" s="3" t="s">
        <v>21</v>
      </c>
    </row>
    <row r="448" spans="1:10" x14ac:dyDescent="0.25">
      <c r="A448" s="3" t="s">
        <v>308</v>
      </c>
      <c r="B448" s="3">
        <v>36.299999999999997</v>
      </c>
      <c r="C448" s="3" t="s">
        <v>6036</v>
      </c>
      <c r="D448" s="3">
        <v>5.39</v>
      </c>
      <c r="E448" s="3" t="s">
        <v>6038</v>
      </c>
      <c r="F448" s="3" t="s">
        <v>20</v>
      </c>
      <c r="G448" s="3" t="s">
        <v>20</v>
      </c>
      <c r="H448" s="3" t="s">
        <v>20</v>
      </c>
      <c r="I448" s="3">
        <v>0</v>
      </c>
      <c r="J448" s="3" t="s">
        <v>21</v>
      </c>
    </row>
    <row r="449" spans="1:10" x14ac:dyDescent="0.25">
      <c r="A449" s="3" t="s">
        <v>896</v>
      </c>
      <c r="B449" s="3">
        <v>33.155000000000001</v>
      </c>
      <c r="C449" s="3" t="s">
        <v>6036</v>
      </c>
      <c r="D449" s="3">
        <v>5.07</v>
      </c>
      <c r="E449" s="3" t="s">
        <v>6038</v>
      </c>
      <c r="F449" s="3" t="s">
        <v>20</v>
      </c>
      <c r="G449" s="3" t="s">
        <v>20</v>
      </c>
      <c r="H449" s="3" t="s">
        <v>20</v>
      </c>
      <c r="I449" s="3">
        <v>0</v>
      </c>
      <c r="J449" s="3" t="s">
        <v>20</v>
      </c>
    </row>
    <row r="450" spans="1:10" x14ac:dyDescent="0.25">
      <c r="A450" s="3" t="s">
        <v>898</v>
      </c>
      <c r="B450" s="3">
        <v>42.85</v>
      </c>
      <c r="C450" s="3" t="s">
        <v>6036</v>
      </c>
      <c r="D450" s="3">
        <v>5.81</v>
      </c>
      <c r="E450" s="3" t="s">
        <v>6040</v>
      </c>
      <c r="F450" s="3" t="s">
        <v>21</v>
      </c>
      <c r="G450" s="3" t="s">
        <v>20</v>
      </c>
      <c r="H450" s="3" t="s">
        <v>20</v>
      </c>
      <c r="I450" s="3">
        <v>0</v>
      </c>
      <c r="J450" s="3" t="s">
        <v>20</v>
      </c>
    </row>
    <row r="451" spans="1:10" x14ac:dyDescent="0.25">
      <c r="A451" s="3" t="s">
        <v>900</v>
      </c>
      <c r="B451" s="3">
        <v>32.340000000000003</v>
      </c>
      <c r="C451" s="3" t="s">
        <v>6036</v>
      </c>
      <c r="D451" s="3">
        <v>11.2</v>
      </c>
      <c r="E451" s="3" t="s">
        <v>6037</v>
      </c>
      <c r="F451" s="3" t="s">
        <v>20</v>
      </c>
      <c r="G451" s="3" t="s">
        <v>20</v>
      </c>
      <c r="H451" s="3" t="s">
        <v>20</v>
      </c>
      <c r="I451" s="3">
        <v>0</v>
      </c>
      <c r="J451" s="3" t="s">
        <v>20</v>
      </c>
    </row>
    <row r="452" spans="1:10" x14ac:dyDescent="0.25">
      <c r="A452" s="3" t="s">
        <v>902</v>
      </c>
      <c r="B452" s="3">
        <v>27.5</v>
      </c>
      <c r="C452" s="3" t="s">
        <v>6039</v>
      </c>
      <c r="D452" s="3">
        <v>10.75</v>
      </c>
      <c r="E452" s="3" t="s">
        <v>6037</v>
      </c>
      <c r="F452" s="3" t="s">
        <v>20</v>
      </c>
      <c r="G452" s="3" t="s">
        <v>20</v>
      </c>
      <c r="H452" s="3" t="s">
        <v>20</v>
      </c>
      <c r="I452" s="3">
        <v>0</v>
      </c>
      <c r="J452" s="3" t="s">
        <v>20</v>
      </c>
    </row>
    <row r="453" spans="1:10" x14ac:dyDescent="0.25">
      <c r="A453" s="3" t="s">
        <v>904</v>
      </c>
      <c r="B453" s="3">
        <v>25.8</v>
      </c>
      <c r="C453" s="3" t="s">
        <v>6039</v>
      </c>
      <c r="D453" s="3">
        <v>7.8</v>
      </c>
      <c r="E453" s="3" t="s">
        <v>6037</v>
      </c>
      <c r="F453" s="3" t="s">
        <v>20</v>
      </c>
      <c r="G453" s="3" t="s">
        <v>20</v>
      </c>
      <c r="H453" s="3" t="s">
        <v>20</v>
      </c>
      <c r="I453" s="3">
        <v>0</v>
      </c>
      <c r="J453" s="3" t="s">
        <v>20</v>
      </c>
    </row>
    <row r="454" spans="1:10" x14ac:dyDescent="0.25">
      <c r="A454" s="3" t="s">
        <v>906</v>
      </c>
      <c r="B454" s="3">
        <v>25</v>
      </c>
      <c r="C454" s="3" t="s">
        <v>6039</v>
      </c>
      <c r="D454" s="3">
        <v>7.04</v>
      </c>
      <c r="E454" s="3" t="s">
        <v>6037</v>
      </c>
      <c r="F454" s="3" t="s">
        <v>20</v>
      </c>
      <c r="G454" s="3" t="s">
        <v>20</v>
      </c>
      <c r="H454" s="3" t="s">
        <v>20</v>
      </c>
      <c r="I454" s="3">
        <v>0</v>
      </c>
      <c r="J454" s="3" t="s">
        <v>20</v>
      </c>
    </row>
    <row r="455" spans="1:10" x14ac:dyDescent="0.25">
      <c r="A455" s="3" t="s">
        <v>908</v>
      </c>
      <c r="B455" s="3">
        <v>41.2</v>
      </c>
      <c r="C455" s="3" t="s">
        <v>6036</v>
      </c>
      <c r="D455" s="3">
        <v>4.18</v>
      </c>
      <c r="E455" s="3" t="s">
        <v>6038</v>
      </c>
      <c r="F455" s="3" t="s">
        <v>21</v>
      </c>
      <c r="G455" s="3" t="s">
        <v>20</v>
      </c>
      <c r="H455" s="3" t="s">
        <v>20</v>
      </c>
      <c r="I455" s="3">
        <v>0</v>
      </c>
      <c r="J455" s="3" t="s">
        <v>20</v>
      </c>
    </row>
    <row r="456" spans="1:10" x14ac:dyDescent="0.25">
      <c r="A456" s="3" t="s">
        <v>910</v>
      </c>
      <c r="B456" s="3">
        <v>17.78</v>
      </c>
      <c r="C456" s="3" t="s">
        <v>6042</v>
      </c>
      <c r="D456" s="3">
        <v>8.19</v>
      </c>
      <c r="E456" s="3" t="s">
        <v>6037</v>
      </c>
      <c r="F456" s="3" t="s">
        <v>20</v>
      </c>
      <c r="G456" s="3" t="s">
        <v>20</v>
      </c>
      <c r="H456" s="3" t="s">
        <v>20</v>
      </c>
      <c r="I456" s="3">
        <v>0</v>
      </c>
      <c r="J456" s="3" t="s">
        <v>20</v>
      </c>
    </row>
    <row r="457" spans="1:10" x14ac:dyDescent="0.25">
      <c r="A457" s="3" t="s">
        <v>912</v>
      </c>
      <c r="B457" s="3">
        <v>40.119999999999997</v>
      </c>
      <c r="C457" s="3" t="s">
        <v>6036</v>
      </c>
      <c r="D457" s="3">
        <v>6.22</v>
      </c>
      <c r="E457" s="3" t="s">
        <v>6040</v>
      </c>
      <c r="F457" s="3" t="s">
        <v>21</v>
      </c>
      <c r="G457" s="3" t="s">
        <v>20</v>
      </c>
      <c r="H457" s="3" t="s">
        <v>21</v>
      </c>
      <c r="I457" s="3">
        <v>1</v>
      </c>
      <c r="J457" s="3" t="s">
        <v>20</v>
      </c>
    </row>
    <row r="458" spans="1:10" x14ac:dyDescent="0.25">
      <c r="A458" s="3" t="s">
        <v>914</v>
      </c>
      <c r="B458" s="3">
        <v>19.350000000000001</v>
      </c>
      <c r="C458" s="3" t="s">
        <v>6041</v>
      </c>
      <c r="D458" s="3">
        <v>8.2200000000000006</v>
      </c>
      <c r="E458" s="3" t="s">
        <v>6037</v>
      </c>
      <c r="F458" s="3" t="s">
        <v>21</v>
      </c>
      <c r="G458" s="3" t="s">
        <v>20</v>
      </c>
      <c r="H458" s="3" t="s">
        <v>20</v>
      </c>
      <c r="I458" s="3">
        <v>0</v>
      </c>
      <c r="J458" s="3" t="s">
        <v>20</v>
      </c>
    </row>
    <row r="459" spans="1:10" x14ac:dyDescent="0.25">
      <c r="A459" s="3" t="s">
        <v>310</v>
      </c>
      <c r="B459" s="3">
        <v>35.200000000000003</v>
      </c>
      <c r="C459" s="3" t="s">
        <v>6036</v>
      </c>
      <c r="D459" s="3">
        <v>8.01</v>
      </c>
      <c r="E459" s="3" t="s">
        <v>6037</v>
      </c>
      <c r="F459" s="3" t="s">
        <v>21</v>
      </c>
      <c r="G459" s="3" t="s">
        <v>20</v>
      </c>
      <c r="H459" s="3" t="s">
        <v>20</v>
      </c>
      <c r="I459" s="3">
        <v>1</v>
      </c>
      <c r="J459" s="3" t="s">
        <v>21</v>
      </c>
    </row>
    <row r="460" spans="1:10" x14ac:dyDescent="0.25">
      <c r="A460" s="3" t="s">
        <v>917</v>
      </c>
      <c r="B460" s="3">
        <v>36.69</v>
      </c>
      <c r="C460" s="3" t="s">
        <v>6036</v>
      </c>
      <c r="D460" s="3">
        <v>6.15</v>
      </c>
      <c r="E460" s="3" t="s">
        <v>6040</v>
      </c>
      <c r="F460" s="3" t="s">
        <v>20</v>
      </c>
      <c r="G460" s="3" t="s">
        <v>20</v>
      </c>
      <c r="H460" s="3" t="s">
        <v>20</v>
      </c>
      <c r="I460" s="3">
        <v>0</v>
      </c>
      <c r="J460" s="3" t="s">
        <v>20</v>
      </c>
    </row>
    <row r="461" spans="1:10" x14ac:dyDescent="0.25">
      <c r="A461" s="3" t="s">
        <v>919</v>
      </c>
      <c r="B461" s="3">
        <v>28.51</v>
      </c>
      <c r="C461" s="3" t="s">
        <v>6039</v>
      </c>
      <c r="D461" s="3">
        <v>5.65</v>
      </c>
      <c r="E461" s="3" t="s">
        <v>6038</v>
      </c>
      <c r="F461" s="3" t="s">
        <v>21</v>
      </c>
      <c r="G461" s="3" t="s">
        <v>20</v>
      </c>
      <c r="H461" s="3" t="s">
        <v>20</v>
      </c>
      <c r="I461" s="3">
        <v>1</v>
      </c>
      <c r="J461" s="3" t="s">
        <v>20</v>
      </c>
    </row>
    <row r="462" spans="1:10" x14ac:dyDescent="0.25">
      <c r="A462" s="3" t="s">
        <v>921</v>
      </c>
      <c r="B462" s="3">
        <v>30.21</v>
      </c>
      <c r="C462" s="3" t="s">
        <v>6036</v>
      </c>
      <c r="D462" s="3">
        <v>5.5</v>
      </c>
      <c r="E462" s="3" t="s">
        <v>6038</v>
      </c>
      <c r="F462" s="3" t="s">
        <v>20</v>
      </c>
      <c r="G462" s="3" t="s">
        <v>20</v>
      </c>
      <c r="H462" s="3" t="s">
        <v>20</v>
      </c>
      <c r="I462" s="3">
        <v>1</v>
      </c>
      <c r="J462" s="3" t="s">
        <v>20</v>
      </c>
    </row>
    <row r="463" spans="1:10" x14ac:dyDescent="0.25">
      <c r="A463" s="3" t="s">
        <v>923</v>
      </c>
      <c r="B463" s="3">
        <v>24.33</v>
      </c>
      <c r="C463" s="3" t="s">
        <v>6041</v>
      </c>
      <c r="D463" s="3">
        <v>8</v>
      </c>
      <c r="E463" s="3" t="s">
        <v>6037</v>
      </c>
      <c r="F463" s="3" t="s">
        <v>20</v>
      </c>
      <c r="G463" s="3" t="s">
        <v>20</v>
      </c>
      <c r="H463" s="3" t="s">
        <v>20</v>
      </c>
      <c r="I463" s="3">
        <v>0</v>
      </c>
      <c r="J463" s="3" t="s">
        <v>20</v>
      </c>
    </row>
    <row r="464" spans="1:10" x14ac:dyDescent="0.25">
      <c r="A464" s="3" t="s">
        <v>925</v>
      </c>
      <c r="B464" s="3">
        <v>19.855</v>
      </c>
      <c r="C464" s="3" t="s">
        <v>6041</v>
      </c>
      <c r="D464" s="3">
        <v>5.71</v>
      </c>
      <c r="E464" s="3" t="s">
        <v>6040</v>
      </c>
      <c r="F464" s="3" t="s">
        <v>21</v>
      </c>
      <c r="G464" s="3" t="s">
        <v>20</v>
      </c>
      <c r="H464" s="3" t="s">
        <v>20</v>
      </c>
      <c r="I464" s="3">
        <v>0</v>
      </c>
      <c r="J464" s="3" t="s">
        <v>20</v>
      </c>
    </row>
    <row r="465" spans="1:10" x14ac:dyDescent="0.25">
      <c r="A465" s="3" t="s">
        <v>927</v>
      </c>
      <c r="B465" s="3">
        <v>25.364999999999998</v>
      </c>
      <c r="C465" s="3" t="s">
        <v>6039</v>
      </c>
      <c r="D465" s="3">
        <v>11.71</v>
      </c>
      <c r="E465" s="3" t="s">
        <v>6037</v>
      </c>
      <c r="F465" s="3" t="s">
        <v>20</v>
      </c>
      <c r="G465" s="3" t="s">
        <v>20</v>
      </c>
      <c r="H465" s="3" t="s">
        <v>20</v>
      </c>
      <c r="I465" s="3">
        <v>0</v>
      </c>
      <c r="J465" s="3" t="s">
        <v>20</v>
      </c>
    </row>
    <row r="466" spans="1:10" x14ac:dyDescent="0.25">
      <c r="A466" s="3" t="s">
        <v>929</v>
      </c>
      <c r="B466" s="3">
        <v>29.6</v>
      </c>
      <c r="C466" s="3" t="s">
        <v>6039</v>
      </c>
      <c r="D466" s="3">
        <v>6.17</v>
      </c>
      <c r="E466" s="3" t="s">
        <v>6040</v>
      </c>
      <c r="F466" s="3" t="s">
        <v>21</v>
      </c>
      <c r="G466" s="3" t="s">
        <v>20</v>
      </c>
      <c r="H466" s="3" t="s">
        <v>21</v>
      </c>
      <c r="I466" s="3">
        <v>1</v>
      </c>
      <c r="J466" s="3" t="s">
        <v>20</v>
      </c>
    </row>
    <row r="467" spans="1:10" x14ac:dyDescent="0.25">
      <c r="A467" s="3" t="s">
        <v>931</v>
      </c>
      <c r="B467" s="3">
        <v>39.43</v>
      </c>
      <c r="C467" s="3" t="s">
        <v>6036</v>
      </c>
      <c r="D467" s="3">
        <v>6.1</v>
      </c>
      <c r="E467" s="3" t="s">
        <v>6040</v>
      </c>
      <c r="F467" s="3" t="s">
        <v>21</v>
      </c>
      <c r="G467" s="3" t="s">
        <v>20</v>
      </c>
      <c r="H467" s="3" t="s">
        <v>21</v>
      </c>
      <c r="I467" s="3">
        <v>1</v>
      </c>
      <c r="J467" s="3" t="s">
        <v>20</v>
      </c>
    </row>
    <row r="468" spans="1:10" x14ac:dyDescent="0.25">
      <c r="A468" s="3" t="s">
        <v>933</v>
      </c>
      <c r="B468" s="3">
        <v>27.34</v>
      </c>
      <c r="C468" s="3" t="s">
        <v>6039</v>
      </c>
      <c r="D468" s="3">
        <v>5.19</v>
      </c>
      <c r="E468" s="3" t="s">
        <v>6038</v>
      </c>
      <c r="F468" s="3" t="s">
        <v>21</v>
      </c>
      <c r="G468" s="3" t="s">
        <v>20</v>
      </c>
      <c r="H468" s="3" t="s">
        <v>20</v>
      </c>
      <c r="I468" s="3">
        <v>1</v>
      </c>
      <c r="J468" s="3" t="s">
        <v>20</v>
      </c>
    </row>
    <row r="469" spans="1:10" x14ac:dyDescent="0.25">
      <c r="A469" s="3" t="s">
        <v>935</v>
      </c>
      <c r="B469" s="3">
        <v>39.01</v>
      </c>
      <c r="C469" s="3" t="s">
        <v>6036</v>
      </c>
      <c r="D469" s="3">
        <v>5.37</v>
      </c>
      <c r="E469" s="3" t="s">
        <v>6038</v>
      </c>
      <c r="F469" s="3" t="s">
        <v>21</v>
      </c>
      <c r="G469" s="3" t="s">
        <v>20</v>
      </c>
      <c r="H469" s="3" t="s">
        <v>20</v>
      </c>
      <c r="I469" s="3">
        <v>0</v>
      </c>
      <c r="J469" s="3" t="s">
        <v>20</v>
      </c>
    </row>
    <row r="470" spans="1:10" x14ac:dyDescent="0.25">
      <c r="A470" s="3" t="s">
        <v>312</v>
      </c>
      <c r="B470" s="3">
        <v>53.62</v>
      </c>
      <c r="C470" s="3" t="s">
        <v>6036</v>
      </c>
      <c r="D470" s="3">
        <v>5.21</v>
      </c>
      <c r="E470" s="3" t="s">
        <v>6038</v>
      </c>
      <c r="F470" s="3" t="s">
        <v>20</v>
      </c>
      <c r="G470" s="3" t="s">
        <v>20</v>
      </c>
      <c r="H470" s="3" t="s">
        <v>20</v>
      </c>
      <c r="I470" s="3">
        <v>0</v>
      </c>
      <c r="J470" s="3" t="s">
        <v>21</v>
      </c>
    </row>
    <row r="471" spans="1:10" x14ac:dyDescent="0.25">
      <c r="A471" s="3" t="s">
        <v>938</v>
      </c>
      <c r="B471" s="3">
        <v>18.989999999999998</v>
      </c>
      <c r="C471" s="3" t="s">
        <v>6041</v>
      </c>
      <c r="D471" s="3">
        <v>10.82</v>
      </c>
      <c r="E471" s="3" t="s">
        <v>6037</v>
      </c>
      <c r="F471" s="3" t="s">
        <v>21</v>
      </c>
      <c r="G471" s="3" t="s">
        <v>20</v>
      </c>
      <c r="H471" s="3" t="s">
        <v>20</v>
      </c>
      <c r="I471" s="3">
        <v>0</v>
      </c>
      <c r="J471" s="3" t="s">
        <v>20</v>
      </c>
    </row>
    <row r="472" spans="1:10" x14ac:dyDescent="0.25">
      <c r="A472" s="3" t="s">
        <v>940</v>
      </c>
      <c r="B472" s="3">
        <v>42.3</v>
      </c>
      <c r="C472" s="3" t="s">
        <v>6036</v>
      </c>
      <c r="D472" s="3">
        <v>6.06</v>
      </c>
      <c r="E472" s="3" t="s">
        <v>6040</v>
      </c>
      <c r="F472" s="3" t="s">
        <v>21</v>
      </c>
      <c r="G472" s="3" t="s">
        <v>20</v>
      </c>
      <c r="H472" s="3" t="s">
        <v>20</v>
      </c>
      <c r="I472" s="3">
        <v>0</v>
      </c>
      <c r="J472" s="3" t="s">
        <v>20</v>
      </c>
    </row>
    <row r="473" spans="1:10" x14ac:dyDescent="0.25">
      <c r="A473" s="3" t="s">
        <v>942</v>
      </c>
      <c r="B473" s="3">
        <v>39.805</v>
      </c>
      <c r="C473" s="3" t="s">
        <v>6036</v>
      </c>
      <c r="D473" s="3">
        <v>5.91</v>
      </c>
      <c r="E473" s="3" t="s">
        <v>6040</v>
      </c>
      <c r="F473" s="3" t="s">
        <v>20</v>
      </c>
      <c r="G473" s="3" t="s">
        <v>20</v>
      </c>
      <c r="H473" s="3" t="s">
        <v>20</v>
      </c>
      <c r="I473" s="3">
        <v>0</v>
      </c>
      <c r="J473" s="3" t="s">
        <v>20</v>
      </c>
    </row>
    <row r="474" spans="1:10" x14ac:dyDescent="0.25">
      <c r="A474" s="3" t="s">
        <v>944</v>
      </c>
      <c r="B474" s="3">
        <v>33.700000000000003</v>
      </c>
      <c r="C474" s="3" t="s">
        <v>6036</v>
      </c>
      <c r="D474" s="3">
        <v>5.87</v>
      </c>
      <c r="E474" s="3" t="s">
        <v>6040</v>
      </c>
      <c r="F474" s="3" t="s">
        <v>20</v>
      </c>
      <c r="G474" s="3" t="s">
        <v>20</v>
      </c>
      <c r="H474" s="3" t="s">
        <v>20</v>
      </c>
      <c r="I474" s="3">
        <v>0</v>
      </c>
      <c r="J474" s="3" t="s">
        <v>20</v>
      </c>
    </row>
    <row r="475" spans="1:10" x14ac:dyDescent="0.25">
      <c r="A475" s="3" t="s">
        <v>946</v>
      </c>
      <c r="B475" s="3">
        <v>36.195</v>
      </c>
      <c r="C475" s="3" t="s">
        <v>6036</v>
      </c>
      <c r="D475" s="3">
        <v>6.22</v>
      </c>
      <c r="E475" s="3" t="s">
        <v>6040</v>
      </c>
      <c r="F475" s="3" t="s">
        <v>20</v>
      </c>
      <c r="G475" s="3" t="s">
        <v>20</v>
      </c>
      <c r="H475" s="3" t="s">
        <v>20</v>
      </c>
      <c r="I475" s="3">
        <v>0</v>
      </c>
      <c r="J475" s="3" t="s">
        <v>20</v>
      </c>
    </row>
    <row r="476" spans="1:10" x14ac:dyDescent="0.25">
      <c r="A476" s="3" t="s">
        <v>948</v>
      </c>
      <c r="B476" s="3">
        <v>32.6</v>
      </c>
      <c r="C476" s="3" t="s">
        <v>6036</v>
      </c>
      <c r="D476" s="3">
        <v>5.73</v>
      </c>
      <c r="E476" s="3" t="s">
        <v>6040</v>
      </c>
      <c r="F476" s="3" t="s">
        <v>20</v>
      </c>
      <c r="G476" s="3" t="s">
        <v>20</v>
      </c>
      <c r="H476" s="3" t="s">
        <v>21</v>
      </c>
      <c r="I476" s="3">
        <v>1</v>
      </c>
      <c r="J476" s="3" t="s">
        <v>20</v>
      </c>
    </row>
    <row r="477" spans="1:10" x14ac:dyDescent="0.25">
      <c r="A477" s="3" t="s">
        <v>950</v>
      </c>
      <c r="B477" s="3">
        <v>30.2</v>
      </c>
      <c r="C477" s="3" t="s">
        <v>6036</v>
      </c>
      <c r="D477" s="3">
        <v>5.7</v>
      </c>
      <c r="E477" s="3" t="s">
        <v>6040</v>
      </c>
      <c r="F477" s="3" t="s">
        <v>20</v>
      </c>
      <c r="G477" s="3" t="s">
        <v>20</v>
      </c>
      <c r="H477" s="3" t="s">
        <v>20</v>
      </c>
      <c r="I477" s="3">
        <v>0</v>
      </c>
      <c r="J477" s="3" t="s">
        <v>20</v>
      </c>
    </row>
    <row r="478" spans="1:10" x14ac:dyDescent="0.25">
      <c r="A478" s="3" t="s">
        <v>952</v>
      </c>
      <c r="B478" s="3">
        <v>27.645</v>
      </c>
      <c r="C478" s="3" t="s">
        <v>6039</v>
      </c>
      <c r="D478" s="3">
        <v>9.91</v>
      </c>
      <c r="E478" s="3" t="s">
        <v>6037</v>
      </c>
      <c r="F478" s="3" t="s">
        <v>20</v>
      </c>
      <c r="G478" s="3" t="s">
        <v>20</v>
      </c>
      <c r="H478" s="3" t="s">
        <v>20</v>
      </c>
      <c r="I478" s="3">
        <v>0</v>
      </c>
      <c r="J478" s="3" t="s">
        <v>20</v>
      </c>
    </row>
    <row r="479" spans="1:10" x14ac:dyDescent="0.25">
      <c r="A479" s="3" t="s">
        <v>954</v>
      </c>
      <c r="B479" s="3">
        <v>26.41</v>
      </c>
      <c r="C479" s="3" t="s">
        <v>6039</v>
      </c>
      <c r="D479" s="3">
        <v>11.4</v>
      </c>
      <c r="E479" s="3" t="s">
        <v>6037</v>
      </c>
      <c r="F479" s="3" t="s">
        <v>20</v>
      </c>
      <c r="G479" s="3" t="s">
        <v>20</v>
      </c>
      <c r="H479" s="3" t="s">
        <v>20</v>
      </c>
      <c r="I479" s="3">
        <v>0</v>
      </c>
      <c r="J479" s="3" t="s">
        <v>20</v>
      </c>
    </row>
    <row r="480" spans="1:10" x14ac:dyDescent="0.25">
      <c r="A480" s="3" t="s">
        <v>956</v>
      </c>
      <c r="B480" s="3">
        <v>34.1</v>
      </c>
      <c r="C480" s="3" t="s">
        <v>6036</v>
      </c>
      <c r="D480" s="3">
        <v>6.29</v>
      </c>
      <c r="E480" s="3" t="s">
        <v>6040</v>
      </c>
      <c r="F480" s="3" t="s">
        <v>21</v>
      </c>
      <c r="G480" s="3" t="s">
        <v>20</v>
      </c>
      <c r="H480" s="3" t="s">
        <v>21</v>
      </c>
      <c r="I480" s="3">
        <v>1</v>
      </c>
      <c r="J480" s="3" t="s">
        <v>20</v>
      </c>
    </row>
    <row r="481" spans="1:10" x14ac:dyDescent="0.25">
      <c r="A481" s="3" t="s">
        <v>314</v>
      </c>
      <c r="B481" s="3">
        <v>36.67</v>
      </c>
      <c r="C481" s="3" t="s">
        <v>6036</v>
      </c>
      <c r="D481" s="3">
        <v>6.27</v>
      </c>
      <c r="E481" s="3" t="s">
        <v>6040</v>
      </c>
      <c r="F481" s="3" t="s">
        <v>20</v>
      </c>
      <c r="G481" s="3" t="s">
        <v>20</v>
      </c>
      <c r="H481" s="3" t="s">
        <v>20</v>
      </c>
      <c r="I481" s="3">
        <v>0</v>
      </c>
      <c r="J481" s="3" t="s">
        <v>21</v>
      </c>
    </row>
    <row r="482" spans="1:10" x14ac:dyDescent="0.25">
      <c r="A482" s="3" t="s">
        <v>959</v>
      </c>
      <c r="B482" s="3">
        <v>17.3</v>
      </c>
      <c r="C482" s="3" t="s">
        <v>6042</v>
      </c>
      <c r="D482" s="3">
        <v>9.2799999999999994</v>
      </c>
      <c r="E482" s="3" t="s">
        <v>6037</v>
      </c>
      <c r="F482" s="3" t="s">
        <v>20</v>
      </c>
      <c r="G482" s="3" t="s">
        <v>20</v>
      </c>
      <c r="H482" s="3" t="s">
        <v>20</v>
      </c>
      <c r="I482" s="3">
        <v>0</v>
      </c>
      <c r="J482" s="3" t="s">
        <v>20</v>
      </c>
    </row>
    <row r="483" spans="1:10" x14ac:dyDescent="0.25">
      <c r="A483" s="3" t="s">
        <v>961</v>
      </c>
      <c r="B483" s="3">
        <v>35.020000000000003</v>
      </c>
      <c r="C483" s="3" t="s">
        <v>6036</v>
      </c>
      <c r="D483" s="3">
        <v>4.78</v>
      </c>
      <c r="E483" s="3" t="s">
        <v>6038</v>
      </c>
      <c r="F483" s="3" t="s">
        <v>20</v>
      </c>
      <c r="G483" s="3" t="s">
        <v>20</v>
      </c>
      <c r="H483" s="3" t="s">
        <v>21</v>
      </c>
      <c r="I483" s="3">
        <v>1</v>
      </c>
      <c r="J483" s="3" t="s">
        <v>20</v>
      </c>
    </row>
    <row r="484" spans="1:10" x14ac:dyDescent="0.25">
      <c r="A484" s="3" t="s">
        <v>963</v>
      </c>
      <c r="B484" s="3">
        <v>37.1</v>
      </c>
      <c r="C484" s="3" t="s">
        <v>6036</v>
      </c>
      <c r="D484" s="3">
        <v>8.8699999999999992</v>
      </c>
      <c r="E484" s="3" t="s">
        <v>6037</v>
      </c>
      <c r="F484" s="3" t="s">
        <v>21</v>
      </c>
      <c r="G484" s="3" t="s">
        <v>20</v>
      </c>
      <c r="H484" s="3" t="s">
        <v>20</v>
      </c>
      <c r="I484" s="3">
        <v>0</v>
      </c>
      <c r="J484" s="3" t="s">
        <v>20</v>
      </c>
    </row>
    <row r="485" spans="1:10" x14ac:dyDescent="0.25">
      <c r="A485" s="3" t="s">
        <v>965</v>
      </c>
      <c r="B485" s="3">
        <v>16.79</v>
      </c>
      <c r="C485" s="3" t="s">
        <v>6042</v>
      </c>
      <c r="D485" s="3">
        <v>11.4</v>
      </c>
      <c r="E485" s="3" t="s">
        <v>6037</v>
      </c>
      <c r="F485" s="3" t="s">
        <v>20</v>
      </c>
      <c r="G485" s="3" t="s">
        <v>20</v>
      </c>
      <c r="H485" s="3" t="s">
        <v>20</v>
      </c>
      <c r="I485" s="3">
        <v>0</v>
      </c>
      <c r="J485" s="3" t="s">
        <v>20</v>
      </c>
    </row>
    <row r="486" spans="1:10" x14ac:dyDescent="0.25">
      <c r="A486" s="3" t="s">
        <v>967</v>
      </c>
      <c r="B486" s="3">
        <v>31.635000000000002</v>
      </c>
      <c r="C486" s="3" t="s">
        <v>6036</v>
      </c>
      <c r="D486" s="3">
        <v>9.1300000000000008</v>
      </c>
      <c r="E486" s="3" t="s">
        <v>6037</v>
      </c>
      <c r="F486" s="3" t="s">
        <v>21</v>
      </c>
      <c r="G486" s="3" t="s">
        <v>20</v>
      </c>
      <c r="H486" s="3" t="s">
        <v>20</v>
      </c>
      <c r="I486" s="3">
        <v>0</v>
      </c>
      <c r="J486" s="3" t="s">
        <v>20</v>
      </c>
    </row>
    <row r="487" spans="1:10" x14ac:dyDescent="0.25">
      <c r="A487" s="3" t="s">
        <v>969</v>
      </c>
      <c r="B487" s="3">
        <v>24.19</v>
      </c>
      <c r="C487" s="3" t="s">
        <v>6041</v>
      </c>
      <c r="D487" s="3">
        <v>6.22</v>
      </c>
      <c r="E487" s="3" t="s">
        <v>6040</v>
      </c>
      <c r="F487" s="3" t="s">
        <v>21</v>
      </c>
      <c r="G487" s="3" t="s">
        <v>20</v>
      </c>
      <c r="H487" s="3" t="s">
        <v>21</v>
      </c>
      <c r="I487" s="3">
        <v>1</v>
      </c>
      <c r="J487" s="3" t="s">
        <v>20</v>
      </c>
    </row>
    <row r="488" spans="1:10" x14ac:dyDescent="0.25">
      <c r="A488" s="3" t="s">
        <v>971</v>
      </c>
      <c r="B488" s="3">
        <v>35.29</v>
      </c>
      <c r="C488" s="3" t="s">
        <v>6036</v>
      </c>
      <c r="D488" s="3">
        <v>5.9</v>
      </c>
      <c r="E488" s="3" t="s">
        <v>6040</v>
      </c>
      <c r="F488" s="3" t="s">
        <v>20</v>
      </c>
      <c r="G488" s="3" t="s">
        <v>20</v>
      </c>
      <c r="H488" s="3" t="s">
        <v>21</v>
      </c>
      <c r="I488" s="3">
        <v>1</v>
      </c>
      <c r="J488" s="3" t="s">
        <v>20</v>
      </c>
    </row>
    <row r="489" spans="1:10" x14ac:dyDescent="0.25">
      <c r="A489" s="3" t="s">
        <v>973</v>
      </c>
      <c r="B489" s="3">
        <v>35.299999999999997</v>
      </c>
      <c r="C489" s="3" t="s">
        <v>6036</v>
      </c>
      <c r="D489" s="3">
        <v>4.45</v>
      </c>
      <c r="E489" s="3" t="s">
        <v>6038</v>
      </c>
      <c r="F489" s="3" t="s">
        <v>20</v>
      </c>
      <c r="G489" s="3" t="s">
        <v>20</v>
      </c>
      <c r="H489" s="3" t="s">
        <v>20</v>
      </c>
      <c r="I489" s="3">
        <v>0</v>
      </c>
      <c r="J489" s="3" t="s">
        <v>20</v>
      </c>
    </row>
    <row r="490" spans="1:10" x14ac:dyDescent="0.25">
      <c r="A490" s="3" t="s">
        <v>975</v>
      </c>
      <c r="B490" s="3">
        <v>35.64</v>
      </c>
      <c r="C490" s="3" t="s">
        <v>6036</v>
      </c>
      <c r="D490" s="3">
        <v>6.17</v>
      </c>
      <c r="E490" s="3" t="s">
        <v>6040</v>
      </c>
      <c r="F490" s="3" t="s">
        <v>20</v>
      </c>
      <c r="G490" s="3" t="s">
        <v>20</v>
      </c>
      <c r="H490" s="3" t="s">
        <v>21</v>
      </c>
      <c r="I490" s="3">
        <v>1</v>
      </c>
      <c r="J490" s="3" t="s">
        <v>20</v>
      </c>
    </row>
    <row r="491" spans="1:10" x14ac:dyDescent="0.25">
      <c r="A491" s="3" t="s">
        <v>977</v>
      </c>
      <c r="B491" s="3">
        <v>33.1</v>
      </c>
      <c r="C491" s="3" t="s">
        <v>6036</v>
      </c>
      <c r="D491" s="3">
        <v>4.93</v>
      </c>
      <c r="E491" s="3" t="s">
        <v>6038</v>
      </c>
      <c r="F491" s="3" t="s">
        <v>20</v>
      </c>
      <c r="G491" s="3" t="s">
        <v>20</v>
      </c>
      <c r="H491" s="3" t="s">
        <v>20</v>
      </c>
      <c r="I491" s="3">
        <v>0</v>
      </c>
      <c r="J491" s="3" t="s">
        <v>20</v>
      </c>
    </row>
    <row r="492" spans="1:10" x14ac:dyDescent="0.25">
      <c r="A492" s="3" t="s">
        <v>316</v>
      </c>
      <c r="B492" s="3">
        <v>33.4</v>
      </c>
      <c r="C492" s="3" t="s">
        <v>6036</v>
      </c>
      <c r="D492" s="3">
        <v>10.73</v>
      </c>
      <c r="E492" s="3" t="s">
        <v>6037</v>
      </c>
      <c r="F492" s="3" t="s">
        <v>21</v>
      </c>
      <c r="G492" s="3" t="s">
        <v>20</v>
      </c>
      <c r="H492" s="3" t="s">
        <v>20</v>
      </c>
      <c r="I492" s="3">
        <v>1</v>
      </c>
      <c r="J492" s="3" t="s">
        <v>21</v>
      </c>
    </row>
    <row r="493" spans="1:10" x14ac:dyDescent="0.25">
      <c r="A493" s="3" t="s">
        <v>980</v>
      </c>
      <c r="B493" s="3">
        <v>26.41</v>
      </c>
      <c r="C493" s="3" t="s">
        <v>6039</v>
      </c>
      <c r="D493" s="3">
        <v>7.32</v>
      </c>
      <c r="E493" s="3" t="s">
        <v>6037</v>
      </c>
      <c r="F493" s="3" t="s">
        <v>21</v>
      </c>
      <c r="G493" s="3" t="s">
        <v>20</v>
      </c>
      <c r="H493" s="3" t="s">
        <v>20</v>
      </c>
      <c r="I493" s="3">
        <v>1</v>
      </c>
      <c r="J493" s="3" t="s">
        <v>20</v>
      </c>
    </row>
    <row r="494" spans="1:10" x14ac:dyDescent="0.25">
      <c r="A494" s="3" t="s">
        <v>982</v>
      </c>
      <c r="B494" s="3">
        <v>29.9</v>
      </c>
      <c r="C494" s="3" t="s">
        <v>6036</v>
      </c>
      <c r="D494" s="3">
        <v>5.27</v>
      </c>
      <c r="E494" s="3" t="s">
        <v>6038</v>
      </c>
      <c r="F494" s="3" t="s">
        <v>20</v>
      </c>
      <c r="G494" s="3" t="s">
        <v>20</v>
      </c>
      <c r="H494" s="3" t="s">
        <v>21</v>
      </c>
      <c r="I494" s="3">
        <v>1</v>
      </c>
      <c r="J494" s="3" t="s">
        <v>20</v>
      </c>
    </row>
    <row r="495" spans="1:10" x14ac:dyDescent="0.25">
      <c r="A495" s="3" t="s">
        <v>984</v>
      </c>
      <c r="B495" s="3">
        <v>25.24</v>
      </c>
      <c r="C495" s="3" t="s">
        <v>6039</v>
      </c>
      <c r="D495" s="3">
        <v>5.82</v>
      </c>
      <c r="E495" s="3" t="s">
        <v>6040</v>
      </c>
      <c r="F495" s="3" t="s">
        <v>20</v>
      </c>
      <c r="G495" s="3" t="s">
        <v>20</v>
      </c>
      <c r="H495" s="3" t="s">
        <v>20</v>
      </c>
      <c r="I495" s="3">
        <v>1</v>
      </c>
      <c r="J495" s="3" t="s">
        <v>20</v>
      </c>
    </row>
    <row r="496" spans="1:10" x14ac:dyDescent="0.25">
      <c r="A496" s="3" t="s">
        <v>986</v>
      </c>
      <c r="B496" s="3">
        <v>25.08</v>
      </c>
      <c r="C496" s="3" t="s">
        <v>6039</v>
      </c>
      <c r="D496" s="3">
        <v>5.8</v>
      </c>
      <c r="E496" s="3" t="s">
        <v>6040</v>
      </c>
      <c r="F496" s="3" t="s">
        <v>20</v>
      </c>
      <c r="G496" s="3" t="s">
        <v>20</v>
      </c>
      <c r="H496" s="3" t="s">
        <v>21</v>
      </c>
      <c r="I496" s="3">
        <v>1</v>
      </c>
      <c r="J496" s="3" t="s">
        <v>20</v>
      </c>
    </row>
    <row r="497" spans="1:10" x14ac:dyDescent="0.25">
      <c r="A497" s="3" t="s">
        <v>988</v>
      </c>
      <c r="B497" s="3">
        <v>29.164999999999999</v>
      </c>
      <c r="C497" s="3" t="s">
        <v>6039</v>
      </c>
      <c r="D497" s="3">
        <v>4.87</v>
      </c>
      <c r="E497" s="3" t="s">
        <v>6038</v>
      </c>
      <c r="F497" s="3" t="s">
        <v>20</v>
      </c>
      <c r="G497" s="3" t="s">
        <v>117</v>
      </c>
      <c r="H497" s="3" t="s">
        <v>20</v>
      </c>
      <c r="I497" s="3">
        <v>1</v>
      </c>
      <c r="J497" s="3" t="s">
        <v>20</v>
      </c>
    </row>
    <row r="498" spans="1:10" x14ac:dyDescent="0.25">
      <c r="A498" s="3" t="s">
        <v>990</v>
      </c>
      <c r="B498" s="3">
        <v>15.05</v>
      </c>
      <c r="C498" s="3" t="s">
        <v>6042</v>
      </c>
      <c r="D498" s="3">
        <v>8.1199999999999992</v>
      </c>
      <c r="E498" s="3" t="s">
        <v>6037</v>
      </c>
      <c r="F498" s="3" t="s">
        <v>20</v>
      </c>
      <c r="G498" s="3" t="s">
        <v>20</v>
      </c>
      <c r="H498" s="3" t="s">
        <v>20</v>
      </c>
      <c r="I498" s="3">
        <v>0</v>
      </c>
      <c r="J498" s="3" t="s">
        <v>20</v>
      </c>
    </row>
    <row r="499" spans="1:10" x14ac:dyDescent="0.25">
      <c r="A499" s="3" t="s">
        <v>992</v>
      </c>
      <c r="B499" s="3">
        <v>19.95</v>
      </c>
      <c r="C499" s="3" t="s">
        <v>6041</v>
      </c>
      <c r="D499" s="3">
        <v>4.3600000000000003</v>
      </c>
      <c r="E499" s="3" t="s">
        <v>6038</v>
      </c>
      <c r="F499" s="3" t="s">
        <v>20</v>
      </c>
      <c r="G499" s="3" t="s">
        <v>20</v>
      </c>
      <c r="H499" s="3" t="s">
        <v>20</v>
      </c>
      <c r="I499" s="3">
        <v>2</v>
      </c>
      <c r="J499" s="3" t="s">
        <v>20</v>
      </c>
    </row>
    <row r="500" spans="1:10" x14ac:dyDescent="0.25">
      <c r="A500" s="3" t="s">
        <v>994</v>
      </c>
      <c r="B500" s="3">
        <v>16.66</v>
      </c>
      <c r="C500" s="3" t="s">
        <v>6042</v>
      </c>
      <c r="D500" s="3">
        <v>9.16</v>
      </c>
      <c r="E500" s="3" t="s">
        <v>6037</v>
      </c>
      <c r="F500" s="3" t="s">
        <v>20</v>
      </c>
      <c r="G500" s="3" t="s">
        <v>20</v>
      </c>
      <c r="H500" s="3" t="s">
        <v>20</v>
      </c>
      <c r="I500" s="3">
        <v>0</v>
      </c>
      <c r="J500" s="3" t="s">
        <v>20</v>
      </c>
    </row>
    <row r="501" spans="1:10" x14ac:dyDescent="0.25">
      <c r="A501" s="3" t="s">
        <v>996</v>
      </c>
      <c r="B501" s="3">
        <v>16.62</v>
      </c>
      <c r="C501" s="3" t="s">
        <v>6042</v>
      </c>
      <c r="D501" s="3">
        <v>9.14</v>
      </c>
      <c r="E501" s="3" t="s">
        <v>6037</v>
      </c>
      <c r="F501" s="3" t="s">
        <v>20</v>
      </c>
      <c r="G501" s="3" t="s">
        <v>20</v>
      </c>
      <c r="H501" s="3" t="s">
        <v>20</v>
      </c>
      <c r="I501" s="3">
        <v>0</v>
      </c>
      <c r="J501" s="3" t="s">
        <v>20</v>
      </c>
    </row>
    <row r="502" spans="1:10" x14ac:dyDescent="0.25">
      <c r="A502" s="3" t="s">
        <v>998</v>
      </c>
      <c r="B502" s="3">
        <v>15.36</v>
      </c>
      <c r="C502" s="3" t="s">
        <v>6042</v>
      </c>
      <c r="D502" s="3">
        <v>5.49</v>
      </c>
      <c r="E502" s="3" t="s">
        <v>6038</v>
      </c>
      <c r="F502" s="3" t="s">
        <v>21</v>
      </c>
      <c r="G502" s="3" t="s">
        <v>20</v>
      </c>
      <c r="H502" s="3" t="s">
        <v>20</v>
      </c>
      <c r="I502" s="3">
        <v>2</v>
      </c>
      <c r="J502" s="3" t="s">
        <v>20</v>
      </c>
    </row>
    <row r="503" spans="1:10" x14ac:dyDescent="0.25">
      <c r="A503" s="3" t="s">
        <v>318</v>
      </c>
      <c r="B503" s="3">
        <v>42.71</v>
      </c>
      <c r="C503" s="3" t="s">
        <v>6036</v>
      </c>
      <c r="D503" s="3">
        <v>10.52</v>
      </c>
      <c r="E503" s="3" t="s">
        <v>6037</v>
      </c>
      <c r="F503" s="3" t="s">
        <v>20</v>
      </c>
      <c r="G503" s="3" t="s">
        <v>20</v>
      </c>
      <c r="H503" s="3" t="s">
        <v>20</v>
      </c>
      <c r="I503" s="3">
        <v>0</v>
      </c>
      <c r="J503" s="3" t="s">
        <v>21</v>
      </c>
    </row>
    <row r="504" spans="1:10" x14ac:dyDescent="0.25">
      <c r="A504" s="3" t="s">
        <v>1001</v>
      </c>
      <c r="B504" s="3">
        <v>27.74</v>
      </c>
      <c r="C504" s="3" t="s">
        <v>6039</v>
      </c>
      <c r="D504" s="3">
        <v>5.96</v>
      </c>
      <c r="E504" s="3" t="s">
        <v>6040</v>
      </c>
      <c r="F504" s="3" t="s">
        <v>21</v>
      </c>
      <c r="G504" s="3" t="s">
        <v>20</v>
      </c>
      <c r="H504" s="3" t="s">
        <v>20</v>
      </c>
      <c r="I504" s="3">
        <v>0</v>
      </c>
      <c r="J504" s="3" t="s">
        <v>20</v>
      </c>
    </row>
    <row r="505" spans="1:10" x14ac:dyDescent="0.25">
      <c r="A505" s="3" t="s">
        <v>1003</v>
      </c>
      <c r="B505" s="3">
        <v>22.44</v>
      </c>
      <c r="C505" s="3" t="s">
        <v>6041</v>
      </c>
      <c r="D505" s="3">
        <v>4.62</v>
      </c>
      <c r="E505" s="3" t="s">
        <v>6038</v>
      </c>
      <c r="F505" s="3" t="s">
        <v>21</v>
      </c>
      <c r="G505" s="3" t="s">
        <v>20</v>
      </c>
      <c r="H505" s="3" t="s">
        <v>20</v>
      </c>
      <c r="I505" s="3">
        <v>0</v>
      </c>
      <c r="J505" s="3" t="s">
        <v>20</v>
      </c>
    </row>
    <row r="506" spans="1:10" x14ac:dyDescent="0.25">
      <c r="A506" s="3" t="s">
        <v>1005</v>
      </c>
      <c r="B506" s="3">
        <v>37.049999999999997</v>
      </c>
      <c r="C506" s="3" t="s">
        <v>6036</v>
      </c>
      <c r="D506" s="3">
        <v>9.9600000000000009</v>
      </c>
      <c r="E506" s="3" t="s">
        <v>6037</v>
      </c>
      <c r="F506" s="3" t="s">
        <v>21</v>
      </c>
      <c r="G506" s="3" t="s">
        <v>20</v>
      </c>
      <c r="H506" s="3" t="s">
        <v>20</v>
      </c>
      <c r="I506" s="3">
        <v>0</v>
      </c>
      <c r="J506" s="3" t="s">
        <v>20</v>
      </c>
    </row>
    <row r="507" spans="1:10" x14ac:dyDescent="0.25">
      <c r="A507" s="3" t="s">
        <v>1007</v>
      </c>
      <c r="B507" s="3">
        <v>22.95</v>
      </c>
      <c r="C507" s="3" t="s">
        <v>6041</v>
      </c>
      <c r="D507" s="3">
        <v>10.53</v>
      </c>
      <c r="E507" s="3" t="s">
        <v>6037</v>
      </c>
      <c r="F507" s="3" t="s">
        <v>20</v>
      </c>
      <c r="G507" s="3" t="s">
        <v>20</v>
      </c>
      <c r="H507" s="3" t="s">
        <v>20</v>
      </c>
      <c r="I507" s="3">
        <v>2</v>
      </c>
      <c r="J507" s="3" t="s">
        <v>20</v>
      </c>
    </row>
    <row r="508" spans="1:10" x14ac:dyDescent="0.25">
      <c r="A508" s="3" t="s">
        <v>1009</v>
      </c>
      <c r="B508" s="3">
        <v>34.200000000000003</v>
      </c>
      <c r="C508" s="3" t="s">
        <v>6036</v>
      </c>
      <c r="D508" s="3">
        <v>6.69</v>
      </c>
      <c r="E508" s="3" t="s">
        <v>6037</v>
      </c>
      <c r="F508" s="3" t="s">
        <v>21</v>
      </c>
      <c r="G508" s="3" t="s">
        <v>20</v>
      </c>
      <c r="H508" s="3" t="s">
        <v>20</v>
      </c>
      <c r="I508" s="3">
        <v>0</v>
      </c>
      <c r="J508" s="3" t="s">
        <v>20</v>
      </c>
    </row>
    <row r="509" spans="1:10" x14ac:dyDescent="0.25">
      <c r="A509" s="3" t="s">
        <v>1011</v>
      </c>
      <c r="B509" s="3">
        <v>30.59</v>
      </c>
      <c r="C509" s="3" t="s">
        <v>6036</v>
      </c>
      <c r="D509" s="3">
        <v>9.5500000000000007</v>
      </c>
      <c r="E509" s="3" t="s">
        <v>6037</v>
      </c>
      <c r="F509" s="3" t="s">
        <v>21</v>
      </c>
      <c r="G509" s="3" t="s">
        <v>20</v>
      </c>
      <c r="H509" s="3" t="s">
        <v>20</v>
      </c>
      <c r="I509" s="3">
        <v>0</v>
      </c>
      <c r="J509" s="3" t="s">
        <v>20</v>
      </c>
    </row>
    <row r="510" spans="1:10" x14ac:dyDescent="0.25">
      <c r="A510" s="3" t="s">
        <v>1013</v>
      </c>
      <c r="B510" s="3">
        <v>25.51</v>
      </c>
      <c r="C510" s="3" t="s">
        <v>6039</v>
      </c>
      <c r="D510" s="3">
        <v>6.05</v>
      </c>
      <c r="E510" s="3" t="s">
        <v>6040</v>
      </c>
      <c r="F510" s="3" t="s">
        <v>20</v>
      </c>
      <c r="G510" s="3" t="s">
        <v>20</v>
      </c>
      <c r="H510" s="3" t="s">
        <v>20</v>
      </c>
      <c r="I510" s="3">
        <v>0</v>
      </c>
      <c r="J510" s="3" t="s">
        <v>20</v>
      </c>
    </row>
    <row r="511" spans="1:10" x14ac:dyDescent="0.25">
      <c r="A511" s="3" t="s">
        <v>1015</v>
      </c>
      <c r="B511" s="3">
        <v>29.04</v>
      </c>
      <c r="C511" s="3" t="s">
        <v>6039</v>
      </c>
      <c r="D511" s="3">
        <v>10.56</v>
      </c>
      <c r="E511" s="3" t="s">
        <v>6037</v>
      </c>
      <c r="F511" s="3" t="s">
        <v>21</v>
      </c>
      <c r="G511" s="3" t="s">
        <v>20</v>
      </c>
      <c r="H511" s="3" t="s">
        <v>20</v>
      </c>
      <c r="I511" s="3">
        <v>1</v>
      </c>
      <c r="J511" s="3" t="s">
        <v>20</v>
      </c>
    </row>
    <row r="512" spans="1:10" x14ac:dyDescent="0.25">
      <c r="A512" s="3" t="s">
        <v>1017</v>
      </c>
      <c r="B512" s="3">
        <v>22.135000000000002</v>
      </c>
      <c r="C512" s="3" t="s">
        <v>6041</v>
      </c>
      <c r="D512" s="3">
        <v>10.81</v>
      </c>
      <c r="E512" s="3" t="s">
        <v>6037</v>
      </c>
      <c r="F512" s="3" t="s">
        <v>21</v>
      </c>
      <c r="G512" s="3" t="s">
        <v>20</v>
      </c>
      <c r="H512" s="3" t="s">
        <v>20</v>
      </c>
      <c r="I512" s="3">
        <v>1</v>
      </c>
      <c r="J512" s="3" t="s">
        <v>20</v>
      </c>
    </row>
    <row r="513" spans="1:10" x14ac:dyDescent="0.25">
      <c r="A513" s="3" t="s">
        <v>1019</v>
      </c>
      <c r="B513" s="3">
        <v>21.375</v>
      </c>
      <c r="C513" s="3" t="s">
        <v>6041</v>
      </c>
      <c r="D513" s="3">
        <v>4.32</v>
      </c>
      <c r="E513" s="3" t="s">
        <v>6038</v>
      </c>
      <c r="F513" s="3" t="s">
        <v>20</v>
      </c>
      <c r="G513" s="3" t="s">
        <v>20</v>
      </c>
      <c r="H513" s="3" t="s">
        <v>20</v>
      </c>
      <c r="I513" s="3">
        <v>0</v>
      </c>
      <c r="J513" s="3" t="s">
        <v>20</v>
      </c>
    </row>
    <row r="514" spans="1:10" x14ac:dyDescent="0.25">
      <c r="A514" s="3" t="s">
        <v>321</v>
      </c>
      <c r="B514" s="3">
        <v>41.52</v>
      </c>
      <c r="C514" s="3" t="s">
        <v>6036</v>
      </c>
      <c r="D514" s="3">
        <v>11.82</v>
      </c>
      <c r="E514" s="3" t="s">
        <v>6037</v>
      </c>
      <c r="F514" s="3" t="s">
        <v>21</v>
      </c>
      <c r="G514" s="3" t="s">
        <v>20</v>
      </c>
      <c r="H514" s="3" t="s">
        <v>20</v>
      </c>
      <c r="I514" s="3">
        <v>2</v>
      </c>
      <c r="J514" s="3" t="s">
        <v>21</v>
      </c>
    </row>
    <row r="515" spans="1:10" x14ac:dyDescent="0.25">
      <c r="A515" s="3" t="s">
        <v>1022</v>
      </c>
      <c r="B515" s="3">
        <v>29.19</v>
      </c>
      <c r="C515" s="3" t="s">
        <v>6039</v>
      </c>
      <c r="D515" s="3">
        <v>4.37</v>
      </c>
      <c r="E515" s="3" t="s">
        <v>6038</v>
      </c>
      <c r="F515" s="3" t="s">
        <v>20</v>
      </c>
      <c r="G515" s="3" t="s">
        <v>20</v>
      </c>
      <c r="H515" s="3" t="s">
        <v>20</v>
      </c>
      <c r="I515" s="3">
        <v>0</v>
      </c>
      <c r="J515" s="3" t="s">
        <v>20</v>
      </c>
    </row>
    <row r="516" spans="1:10" x14ac:dyDescent="0.25">
      <c r="A516" s="3" t="s">
        <v>1024</v>
      </c>
      <c r="B516" s="3">
        <v>31.92</v>
      </c>
      <c r="C516" s="3" t="s">
        <v>6036</v>
      </c>
      <c r="D516" s="3">
        <v>4.8099999999999996</v>
      </c>
      <c r="E516" s="3" t="s">
        <v>6038</v>
      </c>
      <c r="F516" s="3" t="s">
        <v>21</v>
      </c>
      <c r="G516" s="3" t="s">
        <v>20</v>
      </c>
      <c r="H516" s="3" t="s">
        <v>21</v>
      </c>
      <c r="I516" s="3">
        <v>1</v>
      </c>
      <c r="J516" s="3" t="s">
        <v>20</v>
      </c>
    </row>
    <row r="517" spans="1:10" x14ac:dyDescent="0.25">
      <c r="A517" s="3" t="s">
        <v>1026</v>
      </c>
      <c r="B517" s="3">
        <v>26.315000000000001</v>
      </c>
      <c r="C517" s="3" t="s">
        <v>6039</v>
      </c>
      <c r="D517" s="3">
        <v>4.5599999999999996</v>
      </c>
      <c r="E517" s="3" t="s">
        <v>6038</v>
      </c>
      <c r="F517" s="3" t="s">
        <v>21</v>
      </c>
      <c r="G517" s="3" t="s">
        <v>20</v>
      </c>
      <c r="H517" s="3" t="s">
        <v>21</v>
      </c>
      <c r="I517" s="3">
        <v>1</v>
      </c>
      <c r="J517" s="3" t="s">
        <v>20</v>
      </c>
    </row>
    <row r="518" spans="1:10" x14ac:dyDescent="0.25">
      <c r="A518" s="3" t="s">
        <v>1028</v>
      </c>
      <c r="B518" s="3">
        <v>35.299999999999997</v>
      </c>
      <c r="C518" s="3" t="s">
        <v>6036</v>
      </c>
      <c r="D518" s="3">
        <v>4.3899999999999997</v>
      </c>
      <c r="E518" s="3" t="s">
        <v>6038</v>
      </c>
      <c r="F518" s="3" t="s">
        <v>20</v>
      </c>
      <c r="G518" s="3" t="s">
        <v>20</v>
      </c>
      <c r="H518" s="3" t="s">
        <v>20</v>
      </c>
      <c r="I518" s="3">
        <v>0</v>
      </c>
      <c r="J518" s="3" t="s">
        <v>20</v>
      </c>
    </row>
    <row r="519" spans="1:10" x14ac:dyDescent="0.25">
      <c r="A519" s="3" t="s">
        <v>1030</v>
      </c>
      <c r="B519" s="3">
        <v>18.91</v>
      </c>
      <c r="C519" s="3" t="s">
        <v>6041</v>
      </c>
      <c r="D519" s="3">
        <v>11.44</v>
      </c>
      <c r="E519" s="3" t="s">
        <v>6037</v>
      </c>
      <c r="F519" s="3" t="s">
        <v>20</v>
      </c>
      <c r="G519" s="3" t="s">
        <v>20</v>
      </c>
      <c r="H519" s="3" t="s">
        <v>20</v>
      </c>
      <c r="I519" s="3">
        <v>0</v>
      </c>
      <c r="J519" s="3" t="s">
        <v>20</v>
      </c>
    </row>
    <row r="520" spans="1:10" x14ac:dyDescent="0.25">
      <c r="A520" s="3" t="s">
        <v>1032</v>
      </c>
      <c r="B520" s="3">
        <v>22.41</v>
      </c>
      <c r="C520" s="3" t="s">
        <v>6041</v>
      </c>
      <c r="D520" s="3">
        <v>11.37</v>
      </c>
      <c r="E520" s="3" t="s">
        <v>6037</v>
      </c>
      <c r="F520" s="3" t="s">
        <v>21</v>
      </c>
      <c r="G520" s="3" t="s">
        <v>20</v>
      </c>
      <c r="H520" s="3" t="s">
        <v>20</v>
      </c>
      <c r="I520" s="3">
        <v>1</v>
      </c>
      <c r="J520" s="3" t="s">
        <v>20</v>
      </c>
    </row>
    <row r="521" spans="1:10" x14ac:dyDescent="0.25">
      <c r="A521" s="3" t="s">
        <v>1034</v>
      </c>
      <c r="B521" s="3">
        <v>22.704999999999998</v>
      </c>
      <c r="C521" s="3" t="s">
        <v>6041</v>
      </c>
      <c r="D521" s="3">
        <v>6.14</v>
      </c>
      <c r="E521" s="3" t="s">
        <v>6040</v>
      </c>
      <c r="F521" s="3" t="s">
        <v>20</v>
      </c>
      <c r="G521" s="3" t="s">
        <v>20</v>
      </c>
      <c r="H521" s="3" t="s">
        <v>20</v>
      </c>
      <c r="I521" s="3">
        <v>0</v>
      </c>
      <c r="J521" s="3" t="s">
        <v>20</v>
      </c>
    </row>
    <row r="522" spans="1:10" x14ac:dyDescent="0.25">
      <c r="A522" s="3" t="s">
        <v>1036</v>
      </c>
      <c r="B522" s="3">
        <v>37.18</v>
      </c>
      <c r="C522" s="3" t="s">
        <v>6036</v>
      </c>
      <c r="D522" s="3">
        <v>4.8899999999999997</v>
      </c>
      <c r="E522" s="3" t="s">
        <v>6038</v>
      </c>
      <c r="F522" s="3" t="s">
        <v>20</v>
      </c>
      <c r="G522" s="3" t="s">
        <v>20</v>
      </c>
      <c r="H522" s="3" t="s">
        <v>20</v>
      </c>
      <c r="I522" s="3">
        <v>0</v>
      </c>
      <c r="J522" s="3" t="s">
        <v>20</v>
      </c>
    </row>
    <row r="523" spans="1:10" x14ac:dyDescent="0.25">
      <c r="A523" s="3" t="s">
        <v>1038</v>
      </c>
      <c r="B523" s="3">
        <v>35.97</v>
      </c>
      <c r="C523" s="3" t="s">
        <v>6036</v>
      </c>
      <c r="D523" s="3">
        <v>4.5999999999999996</v>
      </c>
      <c r="E523" s="3" t="s">
        <v>6038</v>
      </c>
      <c r="F523" s="3" t="s">
        <v>20</v>
      </c>
      <c r="G523" s="3" t="s">
        <v>20</v>
      </c>
      <c r="H523" s="3" t="s">
        <v>20</v>
      </c>
      <c r="I523" s="3">
        <v>0</v>
      </c>
      <c r="J523" s="3" t="s">
        <v>20</v>
      </c>
    </row>
    <row r="524" spans="1:10" x14ac:dyDescent="0.25">
      <c r="A524" s="3" t="s">
        <v>1040</v>
      </c>
      <c r="B524" s="3">
        <v>35.799999999999997</v>
      </c>
      <c r="C524" s="3" t="s">
        <v>6036</v>
      </c>
      <c r="D524" s="3">
        <v>4.42</v>
      </c>
      <c r="E524" s="3" t="s">
        <v>6038</v>
      </c>
      <c r="F524" s="3" t="s">
        <v>20</v>
      </c>
      <c r="G524" s="3" t="s">
        <v>20</v>
      </c>
      <c r="H524" s="3" t="s">
        <v>20</v>
      </c>
      <c r="I524" s="3">
        <v>0</v>
      </c>
      <c r="J524" s="3" t="s">
        <v>20</v>
      </c>
    </row>
    <row r="525" spans="1:10" x14ac:dyDescent="0.25">
      <c r="A525" s="3" t="s">
        <v>323</v>
      </c>
      <c r="B525" s="3">
        <v>39.4</v>
      </c>
      <c r="C525" s="3" t="s">
        <v>6036</v>
      </c>
      <c r="D525" s="3">
        <v>6.76</v>
      </c>
      <c r="E525" s="3" t="s">
        <v>6037</v>
      </c>
      <c r="F525" s="3" t="s">
        <v>20</v>
      </c>
      <c r="G525" s="3" t="s">
        <v>20</v>
      </c>
      <c r="H525" s="3" t="s">
        <v>20</v>
      </c>
      <c r="I525" s="3">
        <v>0</v>
      </c>
      <c r="J525" s="3" t="s">
        <v>21</v>
      </c>
    </row>
    <row r="526" spans="1:10" x14ac:dyDescent="0.25">
      <c r="A526" s="3" t="s">
        <v>1043</v>
      </c>
      <c r="B526" s="3">
        <v>28.31</v>
      </c>
      <c r="C526" s="3" t="s">
        <v>6039</v>
      </c>
      <c r="D526" s="3">
        <v>7.48</v>
      </c>
      <c r="E526" s="3" t="s">
        <v>6037</v>
      </c>
      <c r="F526" s="3" t="s">
        <v>21</v>
      </c>
      <c r="G526" s="3" t="s">
        <v>20</v>
      </c>
      <c r="H526" s="3" t="s">
        <v>20</v>
      </c>
      <c r="I526" s="3">
        <v>0</v>
      </c>
      <c r="J526" s="3" t="s">
        <v>20</v>
      </c>
    </row>
    <row r="527" spans="1:10" x14ac:dyDescent="0.25">
      <c r="A527" s="3" t="s">
        <v>1045</v>
      </c>
      <c r="B527" s="3">
        <v>38.06</v>
      </c>
      <c r="C527" s="3" t="s">
        <v>6036</v>
      </c>
      <c r="D527" s="3">
        <v>10.74</v>
      </c>
      <c r="E527" s="3" t="s">
        <v>6037</v>
      </c>
      <c r="F527" s="3" t="s">
        <v>20</v>
      </c>
      <c r="G527" s="3" t="s">
        <v>20</v>
      </c>
      <c r="H527" s="3" t="s">
        <v>20</v>
      </c>
      <c r="I527" s="3">
        <v>0</v>
      </c>
      <c r="J527" s="3" t="s">
        <v>20</v>
      </c>
    </row>
    <row r="528" spans="1:10" x14ac:dyDescent="0.25">
      <c r="A528" s="3" t="s">
        <v>1047</v>
      </c>
      <c r="B528" s="3">
        <v>28</v>
      </c>
      <c r="C528" s="3" t="s">
        <v>6039</v>
      </c>
      <c r="D528" s="3">
        <v>5.19</v>
      </c>
      <c r="E528" s="3" t="s">
        <v>6038</v>
      </c>
      <c r="F528" s="3" t="s">
        <v>20</v>
      </c>
      <c r="G528" s="3" t="s">
        <v>20</v>
      </c>
      <c r="H528" s="3" t="s">
        <v>20</v>
      </c>
      <c r="I528" s="3">
        <v>1</v>
      </c>
      <c r="J528" s="3" t="s">
        <v>20</v>
      </c>
    </row>
    <row r="529" spans="1:10" x14ac:dyDescent="0.25">
      <c r="A529" s="3" t="s">
        <v>1049</v>
      </c>
      <c r="B529" s="3">
        <v>34.32</v>
      </c>
      <c r="C529" s="3" t="s">
        <v>6036</v>
      </c>
      <c r="D529" s="3">
        <v>9.17</v>
      </c>
      <c r="E529" s="3" t="s">
        <v>6037</v>
      </c>
      <c r="F529" s="3" t="s">
        <v>20</v>
      </c>
      <c r="G529" s="3" t="s">
        <v>20</v>
      </c>
      <c r="H529" s="3" t="s">
        <v>20</v>
      </c>
      <c r="I529" s="3">
        <v>0</v>
      </c>
      <c r="J529" s="3" t="s">
        <v>20</v>
      </c>
    </row>
    <row r="530" spans="1:10" x14ac:dyDescent="0.25">
      <c r="A530" s="3" t="s">
        <v>1051</v>
      </c>
      <c r="B530" s="3">
        <v>22.3</v>
      </c>
      <c r="C530" s="3" t="s">
        <v>6041</v>
      </c>
      <c r="D530" s="3">
        <v>4.95</v>
      </c>
      <c r="E530" s="3" t="s">
        <v>6038</v>
      </c>
      <c r="F530" s="3" t="s">
        <v>21</v>
      </c>
      <c r="G530" s="3" t="s">
        <v>20</v>
      </c>
      <c r="H530" s="3" t="s">
        <v>20</v>
      </c>
      <c r="I530" s="3">
        <v>0</v>
      </c>
      <c r="J530" s="3" t="s">
        <v>20</v>
      </c>
    </row>
    <row r="531" spans="1:10" x14ac:dyDescent="0.25">
      <c r="A531" s="3" t="s">
        <v>1053</v>
      </c>
      <c r="B531" s="3">
        <v>27.835000000000001</v>
      </c>
      <c r="C531" s="3" t="s">
        <v>6039</v>
      </c>
      <c r="D531" s="3">
        <v>6.03</v>
      </c>
      <c r="E531" s="3" t="s">
        <v>6040</v>
      </c>
      <c r="F531" s="3" t="s">
        <v>20</v>
      </c>
      <c r="G531" s="3" t="s">
        <v>20</v>
      </c>
      <c r="H531" s="3" t="s">
        <v>20</v>
      </c>
      <c r="I531" s="3">
        <v>1</v>
      </c>
      <c r="J531" s="3" t="s">
        <v>20</v>
      </c>
    </row>
    <row r="532" spans="1:10" x14ac:dyDescent="0.25">
      <c r="A532" s="3" t="s">
        <v>1055</v>
      </c>
      <c r="B532" s="3">
        <v>39.229999999999997</v>
      </c>
      <c r="C532" s="3" t="s">
        <v>6036</v>
      </c>
      <c r="D532" s="3">
        <v>5.36</v>
      </c>
      <c r="E532" s="3" t="s">
        <v>6038</v>
      </c>
      <c r="F532" s="3" t="s">
        <v>20</v>
      </c>
      <c r="G532" s="3" t="s">
        <v>20</v>
      </c>
      <c r="H532" s="3" t="s">
        <v>20</v>
      </c>
      <c r="I532" s="3">
        <v>0</v>
      </c>
      <c r="J532" s="3" t="s">
        <v>20</v>
      </c>
    </row>
    <row r="533" spans="1:10" x14ac:dyDescent="0.25">
      <c r="A533" s="3" t="s">
        <v>1057</v>
      </c>
      <c r="B533" s="3">
        <v>19.95</v>
      </c>
      <c r="C533" s="3" t="s">
        <v>6041</v>
      </c>
      <c r="D533" s="3">
        <v>6.11</v>
      </c>
      <c r="E533" s="3" t="s">
        <v>6040</v>
      </c>
      <c r="F533" s="3" t="s">
        <v>20</v>
      </c>
      <c r="G533" s="3" t="s">
        <v>20</v>
      </c>
      <c r="H533" s="3" t="s">
        <v>20</v>
      </c>
      <c r="I533" s="3">
        <v>1</v>
      </c>
      <c r="J533" s="3" t="s">
        <v>20</v>
      </c>
    </row>
    <row r="534" spans="1:10" x14ac:dyDescent="0.25">
      <c r="A534" s="3" t="s">
        <v>1059</v>
      </c>
      <c r="B534" s="3">
        <v>34.64</v>
      </c>
      <c r="C534" s="3" t="s">
        <v>6036</v>
      </c>
      <c r="D534" s="3">
        <v>4.88</v>
      </c>
      <c r="E534" s="3" t="s">
        <v>6038</v>
      </c>
      <c r="F534" s="3" t="s">
        <v>20</v>
      </c>
      <c r="G534" s="3" t="s">
        <v>20</v>
      </c>
      <c r="H534" s="3" t="s">
        <v>21</v>
      </c>
      <c r="I534" s="3">
        <v>1</v>
      </c>
      <c r="J534" s="3" t="s">
        <v>20</v>
      </c>
    </row>
    <row r="535" spans="1:10" x14ac:dyDescent="0.25">
      <c r="A535" s="3" t="s">
        <v>1061</v>
      </c>
      <c r="B535" s="3">
        <v>18.75</v>
      </c>
      <c r="C535" s="3" t="s">
        <v>6041</v>
      </c>
      <c r="D535" s="3">
        <v>6.72</v>
      </c>
      <c r="E535" s="3" t="s">
        <v>6037</v>
      </c>
      <c r="F535" s="3" t="s">
        <v>20</v>
      </c>
      <c r="G535" s="3" t="s">
        <v>20</v>
      </c>
      <c r="H535" s="3" t="s">
        <v>20</v>
      </c>
      <c r="I535" s="3">
        <v>0</v>
      </c>
      <c r="J535" s="3" t="s">
        <v>20</v>
      </c>
    </row>
    <row r="536" spans="1:10" x14ac:dyDescent="0.25">
      <c r="A536" s="3" t="s">
        <v>324</v>
      </c>
      <c r="B536" s="3">
        <v>46.45</v>
      </c>
      <c r="C536" s="3" t="s">
        <v>6036</v>
      </c>
      <c r="D536" s="3">
        <v>5.62</v>
      </c>
      <c r="E536" s="3" t="s">
        <v>6038</v>
      </c>
      <c r="F536" s="3" t="s">
        <v>20</v>
      </c>
      <c r="G536" s="3" t="s">
        <v>20</v>
      </c>
      <c r="H536" s="3" t="s">
        <v>20</v>
      </c>
      <c r="I536" s="3">
        <v>0</v>
      </c>
      <c r="J536" s="3" t="s">
        <v>21</v>
      </c>
    </row>
    <row r="537" spans="1:10" x14ac:dyDescent="0.25">
      <c r="A537" s="3" t="s">
        <v>1064</v>
      </c>
      <c r="B537" s="3">
        <v>26.48</v>
      </c>
      <c r="C537" s="3" t="s">
        <v>6039</v>
      </c>
      <c r="D537" s="3">
        <v>4.2</v>
      </c>
      <c r="E537" s="3" t="s">
        <v>6038</v>
      </c>
      <c r="F537" s="3" t="s">
        <v>20</v>
      </c>
      <c r="G537" s="3" t="s">
        <v>20</v>
      </c>
      <c r="H537" s="3" t="s">
        <v>20</v>
      </c>
      <c r="I537" s="3">
        <v>1</v>
      </c>
      <c r="J537" s="3" t="s">
        <v>20</v>
      </c>
    </row>
    <row r="538" spans="1:10" x14ac:dyDescent="0.25">
      <c r="A538" s="3" t="s">
        <v>1066</v>
      </c>
      <c r="B538" s="3">
        <v>34.83</v>
      </c>
      <c r="C538" s="3" t="s">
        <v>6036</v>
      </c>
      <c r="D538" s="3">
        <v>5.79</v>
      </c>
      <c r="E538" s="3" t="s">
        <v>6040</v>
      </c>
      <c r="F538" s="3" t="s">
        <v>20</v>
      </c>
      <c r="G538" s="3" t="s">
        <v>20</v>
      </c>
      <c r="H538" s="3" t="s">
        <v>20</v>
      </c>
      <c r="I538" s="3">
        <v>1</v>
      </c>
      <c r="J538" s="3" t="s">
        <v>20</v>
      </c>
    </row>
    <row r="539" spans="1:10" x14ac:dyDescent="0.25">
      <c r="A539" s="3" t="s">
        <v>1068</v>
      </c>
      <c r="B539" s="3">
        <v>25.46</v>
      </c>
      <c r="C539" s="3" t="s">
        <v>6039</v>
      </c>
      <c r="D539" s="3">
        <v>4.29</v>
      </c>
      <c r="E539" s="3" t="s">
        <v>6038</v>
      </c>
      <c r="F539" s="3" t="s">
        <v>20</v>
      </c>
      <c r="G539" s="3" t="s">
        <v>20</v>
      </c>
      <c r="H539" s="3" t="s">
        <v>20</v>
      </c>
      <c r="I539" s="3">
        <v>0</v>
      </c>
      <c r="J539" s="3" t="s">
        <v>20</v>
      </c>
    </row>
    <row r="540" spans="1:10" x14ac:dyDescent="0.25">
      <c r="A540" s="3" t="s">
        <v>1070</v>
      </c>
      <c r="B540" s="3">
        <v>23.31</v>
      </c>
      <c r="C540" s="3" t="s">
        <v>6041</v>
      </c>
      <c r="D540" s="3">
        <v>8.27</v>
      </c>
      <c r="E540" s="3" t="s">
        <v>6037</v>
      </c>
      <c r="F540" s="3" t="s">
        <v>20</v>
      </c>
      <c r="G540" s="3" t="s">
        <v>20</v>
      </c>
      <c r="H540" s="3" t="s">
        <v>20</v>
      </c>
      <c r="I540" s="3">
        <v>0</v>
      </c>
      <c r="J540" s="3" t="s">
        <v>20</v>
      </c>
    </row>
    <row r="541" spans="1:10" x14ac:dyDescent="0.25">
      <c r="A541" s="3" t="s">
        <v>1072</v>
      </c>
      <c r="B541" s="3">
        <v>29</v>
      </c>
      <c r="C541" s="3" t="s">
        <v>6039</v>
      </c>
      <c r="D541" s="3">
        <v>4.5599999999999996</v>
      </c>
      <c r="E541" s="3" t="s">
        <v>6038</v>
      </c>
      <c r="F541" s="3" t="s">
        <v>20</v>
      </c>
      <c r="G541" s="3" t="s">
        <v>20</v>
      </c>
      <c r="H541" s="3" t="s">
        <v>20</v>
      </c>
      <c r="I541" s="3">
        <v>0</v>
      </c>
      <c r="J541" s="3" t="s">
        <v>20</v>
      </c>
    </row>
    <row r="542" spans="1:10" x14ac:dyDescent="0.25">
      <c r="A542" s="3" t="s">
        <v>1074</v>
      </c>
      <c r="B542" s="3">
        <v>32.869999999999997</v>
      </c>
      <c r="C542" s="3" t="s">
        <v>6036</v>
      </c>
      <c r="D542" s="3">
        <v>5.33</v>
      </c>
      <c r="E542" s="3" t="s">
        <v>6038</v>
      </c>
      <c r="F542" s="3" t="s">
        <v>20</v>
      </c>
      <c r="G542" s="3" t="s">
        <v>20</v>
      </c>
      <c r="H542" s="3" t="s">
        <v>20</v>
      </c>
      <c r="I542" s="3">
        <v>0</v>
      </c>
      <c r="J542" s="3" t="s">
        <v>20</v>
      </c>
    </row>
    <row r="543" spans="1:10" x14ac:dyDescent="0.25">
      <c r="A543" s="3" t="s">
        <v>1076</v>
      </c>
      <c r="B543" s="3">
        <v>26.18</v>
      </c>
      <c r="C543" s="3" t="s">
        <v>6039</v>
      </c>
      <c r="D543" s="3">
        <v>5.63</v>
      </c>
      <c r="E543" s="3" t="s">
        <v>6038</v>
      </c>
      <c r="F543" s="3" t="s">
        <v>20</v>
      </c>
      <c r="G543" s="3" t="s">
        <v>20</v>
      </c>
      <c r="H543" s="3" t="s">
        <v>20</v>
      </c>
      <c r="I543" s="3">
        <v>0</v>
      </c>
      <c r="J543" s="3" t="s">
        <v>20</v>
      </c>
    </row>
    <row r="544" spans="1:10" x14ac:dyDescent="0.25">
      <c r="A544" s="3" t="s">
        <v>1078</v>
      </c>
      <c r="B544" s="3">
        <v>25.3</v>
      </c>
      <c r="C544" s="3" t="s">
        <v>6039</v>
      </c>
      <c r="D544" s="3">
        <v>5.12</v>
      </c>
      <c r="E544" s="3" t="s">
        <v>6038</v>
      </c>
      <c r="F544" s="3" t="s">
        <v>20</v>
      </c>
      <c r="G544" s="3" t="s">
        <v>20</v>
      </c>
      <c r="H544" s="3" t="s">
        <v>20</v>
      </c>
      <c r="I544" s="3">
        <v>0</v>
      </c>
      <c r="J544" s="3" t="s">
        <v>20</v>
      </c>
    </row>
    <row r="545" spans="1:10" x14ac:dyDescent="0.25">
      <c r="A545" s="3" t="s">
        <v>1080</v>
      </c>
      <c r="B545" s="3">
        <v>36.94</v>
      </c>
      <c r="C545" s="3" t="s">
        <v>6036</v>
      </c>
      <c r="D545" s="3">
        <v>5.15</v>
      </c>
      <c r="E545" s="3" t="s">
        <v>6038</v>
      </c>
      <c r="F545" s="3" t="s">
        <v>21</v>
      </c>
      <c r="G545" s="3" t="s">
        <v>20</v>
      </c>
      <c r="H545" s="3" t="s">
        <v>20</v>
      </c>
      <c r="I545" s="3">
        <v>1</v>
      </c>
      <c r="J545" s="3" t="s">
        <v>20</v>
      </c>
    </row>
    <row r="546" spans="1:10" x14ac:dyDescent="0.25">
      <c r="A546" s="3" t="s">
        <v>1082</v>
      </c>
      <c r="B546" s="3">
        <v>22.86</v>
      </c>
      <c r="C546" s="3" t="s">
        <v>6041</v>
      </c>
      <c r="D546" s="3">
        <v>7.5</v>
      </c>
      <c r="E546" s="3" t="s">
        <v>6037</v>
      </c>
      <c r="F546" s="3" t="s">
        <v>20</v>
      </c>
      <c r="G546" s="3" t="s">
        <v>20</v>
      </c>
      <c r="H546" s="3" t="s">
        <v>20</v>
      </c>
      <c r="I546" s="3">
        <v>0</v>
      </c>
      <c r="J546" s="3" t="s">
        <v>20</v>
      </c>
    </row>
    <row r="547" spans="1:10" x14ac:dyDescent="0.25">
      <c r="A547" s="3" t="s">
        <v>326</v>
      </c>
      <c r="B547" s="3">
        <v>35.75</v>
      </c>
      <c r="C547" s="3" t="s">
        <v>6036</v>
      </c>
      <c r="D547" s="3">
        <v>4.1900000000000004</v>
      </c>
      <c r="E547" s="3" t="s">
        <v>6038</v>
      </c>
      <c r="F547" s="3" t="s">
        <v>20</v>
      </c>
      <c r="G547" s="3" t="s">
        <v>20</v>
      </c>
      <c r="H547" s="3" t="s">
        <v>20</v>
      </c>
      <c r="I547" s="3">
        <v>0</v>
      </c>
      <c r="J547" s="3" t="s">
        <v>21</v>
      </c>
    </row>
    <row r="548" spans="1:10" x14ac:dyDescent="0.25">
      <c r="A548" s="3" t="s">
        <v>1085</v>
      </c>
      <c r="B548" s="3">
        <v>18.760000000000002</v>
      </c>
      <c r="C548" s="3" t="s">
        <v>6041</v>
      </c>
      <c r="D548" s="3">
        <v>4.88</v>
      </c>
      <c r="E548" s="3" t="s">
        <v>6038</v>
      </c>
      <c r="F548" s="3" t="s">
        <v>21</v>
      </c>
      <c r="G548" s="3" t="s">
        <v>20</v>
      </c>
      <c r="H548" s="3" t="s">
        <v>21</v>
      </c>
      <c r="I548" s="3">
        <v>1</v>
      </c>
      <c r="J548" s="3" t="s">
        <v>20</v>
      </c>
    </row>
    <row r="549" spans="1:10" x14ac:dyDescent="0.25">
      <c r="A549" s="3" t="s">
        <v>1087</v>
      </c>
      <c r="B549" s="3">
        <v>24.36</v>
      </c>
      <c r="C549" s="3" t="s">
        <v>6041</v>
      </c>
      <c r="D549" s="3">
        <v>5.57</v>
      </c>
      <c r="E549" s="3" t="s">
        <v>6038</v>
      </c>
      <c r="F549" s="3" t="s">
        <v>20</v>
      </c>
      <c r="G549" s="3" t="s">
        <v>20</v>
      </c>
      <c r="H549" s="3" t="s">
        <v>20</v>
      </c>
      <c r="I549" s="3">
        <v>0</v>
      </c>
      <c r="J549" s="3" t="s">
        <v>20</v>
      </c>
    </row>
    <row r="550" spans="1:10" x14ac:dyDescent="0.25">
      <c r="A550" s="3" t="s">
        <v>1089</v>
      </c>
      <c r="B550" s="3">
        <v>32.299999999999997</v>
      </c>
      <c r="C550" s="3" t="s">
        <v>6036</v>
      </c>
      <c r="D550" s="3">
        <v>5.31</v>
      </c>
      <c r="E550" s="3" t="s">
        <v>6038</v>
      </c>
      <c r="F550" s="3" t="s">
        <v>20</v>
      </c>
      <c r="G550" s="3" t="s">
        <v>20</v>
      </c>
      <c r="H550" s="3" t="s">
        <v>20</v>
      </c>
      <c r="I550" s="3">
        <v>0</v>
      </c>
      <c r="J550" s="3" t="s">
        <v>20</v>
      </c>
    </row>
    <row r="551" spans="1:10" x14ac:dyDescent="0.25">
      <c r="A551" s="3" t="s">
        <v>1091</v>
      </c>
      <c r="B551" s="3">
        <v>22.704999999999998</v>
      </c>
      <c r="C551" s="3" t="s">
        <v>6041</v>
      </c>
      <c r="D551" s="3">
        <v>4.57</v>
      </c>
      <c r="E551" s="3" t="s">
        <v>6038</v>
      </c>
      <c r="F551" s="3" t="s">
        <v>21</v>
      </c>
      <c r="G551" s="3" t="s">
        <v>20</v>
      </c>
      <c r="H551" s="3" t="s">
        <v>20</v>
      </c>
      <c r="I551" s="3">
        <v>0</v>
      </c>
      <c r="J551" s="3" t="s">
        <v>20</v>
      </c>
    </row>
    <row r="552" spans="1:10" x14ac:dyDescent="0.25">
      <c r="A552" s="3" t="s">
        <v>1093</v>
      </c>
      <c r="B552" s="3">
        <v>21.79</v>
      </c>
      <c r="C552" s="3" t="s">
        <v>6041</v>
      </c>
      <c r="D552" s="3">
        <v>8.6999999999999993</v>
      </c>
      <c r="E552" s="3" t="s">
        <v>6037</v>
      </c>
      <c r="F552" s="3" t="s">
        <v>21</v>
      </c>
      <c r="G552" s="3" t="s">
        <v>20</v>
      </c>
      <c r="H552" s="3" t="s">
        <v>20</v>
      </c>
      <c r="I552" s="3">
        <v>1</v>
      </c>
      <c r="J552" s="3" t="s">
        <v>20</v>
      </c>
    </row>
    <row r="553" spans="1:10" x14ac:dyDescent="0.25">
      <c r="A553" s="3" t="s">
        <v>1095</v>
      </c>
      <c r="B553" s="3">
        <v>24.52</v>
      </c>
      <c r="C553" s="3" t="s">
        <v>6041</v>
      </c>
      <c r="D553" s="3">
        <v>4.76</v>
      </c>
      <c r="E553" s="3" t="s">
        <v>6038</v>
      </c>
      <c r="F553" s="3" t="s">
        <v>20</v>
      </c>
      <c r="G553" s="3" t="s">
        <v>20</v>
      </c>
      <c r="H553" s="3" t="s">
        <v>20</v>
      </c>
      <c r="I553" s="3">
        <v>0</v>
      </c>
      <c r="J553" s="3" t="s">
        <v>20</v>
      </c>
    </row>
    <row r="554" spans="1:10" x14ac:dyDescent="0.25">
      <c r="A554" s="3" t="s">
        <v>1097</v>
      </c>
      <c r="B554" s="3">
        <v>39.520000000000003</v>
      </c>
      <c r="C554" s="3" t="s">
        <v>6036</v>
      </c>
      <c r="D554" s="3">
        <v>11.81</v>
      </c>
      <c r="E554" s="3" t="s">
        <v>6037</v>
      </c>
      <c r="F554" s="3" t="s">
        <v>20</v>
      </c>
      <c r="G554" s="3" t="s">
        <v>20</v>
      </c>
      <c r="H554" s="3" t="s">
        <v>20</v>
      </c>
      <c r="I554" s="3">
        <v>0</v>
      </c>
      <c r="J554" s="3" t="s">
        <v>20</v>
      </c>
    </row>
    <row r="555" spans="1:10" x14ac:dyDescent="0.25">
      <c r="A555" s="3" t="s">
        <v>1099</v>
      </c>
      <c r="B555" s="3">
        <v>24.49</v>
      </c>
      <c r="C555" s="3" t="s">
        <v>6041</v>
      </c>
      <c r="D555" s="3">
        <v>4.67</v>
      </c>
      <c r="E555" s="3" t="s">
        <v>6038</v>
      </c>
      <c r="F555" s="3" t="s">
        <v>20</v>
      </c>
      <c r="G555" s="3" t="s">
        <v>20</v>
      </c>
      <c r="H555" s="3" t="s">
        <v>20</v>
      </c>
      <c r="I555" s="3">
        <v>0</v>
      </c>
      <c r="J555" s="3" t="s">
        <v>20</v>
      </c>
    </row>
    <row r="556" spans="1:10" x14ac:dyDescent="0.25">
      <c r="A556" s="3" t="s">
        <v>1101</v>
      </c>
      <c r="B556" s="3">
        <v>26.315000000000001</v>
      </c>
      <c r="C556" s="3" t="s">
        <v>6039</v>
      </c>
      <c r="D556" s="3">
        <v>6.02</v>
      </c>
      <c r="E556" s="3" t="s">
        <v>6040</v>
      </c>
      <c r="F556" s="3" t="s">
        <v>20</v>
      </c>
      <c r="G556" s="3" t="s">
        <v>20</v>
      </c>
      <c r="H556" s="3" t="s">
        <v>20</v>
      </c>
      <c r="I556" s="3">
        <v>0</v>
      </c>
      <c r="J556" s="3" t="s">
        <v>20</v>
      </c>
    </row>
    <row r="557" spans="1:10" x14ac:dyDescent="0.25">
      <c r="A557" s="3" t="s">
        <v>1103</v>
      </c>
      <c r="B557" s="3">
        <v>22.58</v>
      </c>
      <c r="C557" s="3" t="s">
        <v>6041</v>
      </c>
      <c r="D557" s="3">
        <v>7.46</v>
      </c>
      <c r="E557" s="3" t="s">
        <v>6037</v>
      </c>
      <c r="F557" s="3" t="s">
        <v>20</v>
      </c>
      <c r="G557" s="3" t="s">
        <v>20</v>
      </c>
      <c r="H557" s="3" t="s">
        <v>20</v>
      </c>
      <c r="I557" s="3">
        <v>0</v>
      </c>
      <c r="J557" s="3" t="s">
        <v>20</v>
      </c>
    </row>
    <row r="558" spans="1:10" x14ac:dyDescent="0.25">
      <c r="A558" s="3" t="s">
        <v>64</v>
      </c>
      <c r="B558" s="3">
        <v>36.384999999999998</v>
      </c>
      <c r="C558" s="3" t="s">
        <v>6036</v>
      </c>
      <c r="D558" s="3">
        <v>7.59</v>
      </c>
      <c r="E558" s="3" t="s">
        <v>6037</v>
      </c>
      <c r="F558" s="3" t="s">
        <v>21</v>
      </c>
      <c r="G558" s="3" t="s">
        <v>20</v>
      </c>
      <c r="H558" s="3" t="s">
        <v>20</v>
      </c>
      <c r="I558" s="3">
        <v>2</v>
      </c>
      <c r="J558" s="3" t="s">
        <v>21</v>
      </c>
    </row>
    <row r="559" spans="1:10" x14ac:dyDescent="0.25">
      <c r="A559" s="3" t="s">
        <v>328</v>
      </c>
      <c r="B559" s="3">
        <v>26.07</v>
      </c>
      <c r="C559" s="3" t="s">
        <v>6039</v>
      </c>
      <c r="D559" s="3">
        <v>5.32</v>
      </c>
      <c r="E559" s="3" t="s">
        <v>6038</v>
      </c>
      <c r="F559" s="3" t="s">
        <v>20</v>
      </c>
      <c r="G559" s="3" t="s">
        <v>20</v>
      </c>
      <c r="H559" s="3" t="s">
        <v>20</v>
      </c>
      <c r="I559" s="3">
        <v>0</v>
      </c>
      <c r="J559" s="3" t="s">
        <v>21</v>
      </c>
    </row>
    <row r="560" spans="1:10" x14ac:dyDescent="0.25">
      <c r="A560" s="3" t="s">
        <v>1107</v>
      </c>
      <c r="B560" s="3">
        <v>19.475000000000001</v>
      </c>
      <c r="C560" s="3" t="s">
        <v>6041</v>
      </c>
      <c r="D560" s="3">
        <v>4.74</v>
      </c>
      <c r="E560" s="3" t="s">
        <v>6038</v>
      </c>
      <c r="F560" s="3" t="s">
        <v>20</v>
      </c>
      <c r="G560" s="3" t="s">
        <v>20</v>
      </c>
      <c r="H560" s="3" t="s">
        <v>20</v>
      </c>
      <c r="I560" s="3">
        <v>1</v>
      </c>
      <c r="J560" s="3" t="s">
        <v>20</v>
      </c>
    </row>
    <row r="561" spans="1:10" x14ac:dyDescent="0.25">
      <c r="A561" s="3" t="s">
        <v>1109</v>
      </c>
      <c r="B561" s="3">
        <v>26.33</v>
      </c>
      <c r="C561" s="3" t="s">
        <v>6039</v>
      </c>
      <c r="D561" s="3">
        <v>4.79</v>
      </c>
      <c r="E561" s="3" t="s">
        <v>6038</v>
      </c>
      <c r="F561" s="3" t="s">
        <v>20</v>
      </c>
      <c r="G561" s="3" t="s">
        <v>20</v>
      </c>
      <c r="H561" s="3" t="s">
        <v>20</v>
      </c>
      <c r="I561" s="3">
        <v>0</v>
      </c>
      <c r="J561" s="3" t="s">
        <v>20</v>
      </c>
    </row>
    <row r="562" spans="1:10" x14ac:dyDescent="0.25">
      <c r="A562" s="3" t="s">
        <v>1111</v>
      </c>
      <c r="B562" s="3">
        <v>17.29</v>
      </c>
      <c r="C562" s="3" t="s">
        <v>6042</v>
      </c>
      <c r="D562" s="3">
        <v>5.35</v>
      </c>
      <c r="E562" s="3" t="s">
        <v>6038</v>
      </c>
      <c r="F562" s="3" t="s">
        <v>21</v>
      </c>
      <c r="G562" s="3" t="s">
        <v>20</v>
      </c>
      <c r="H562" s="3" t="s">
        <v>20</v>
      </c>
      <c r="I562" s="3">
        <v>0</v>
      </c>
      <c r="J562" s="3" t="s">
        <v>20</v>
      </c>
    </row>
    <row r="563" spans="1:10" x14ac:dyDescent="0.25">
      <c r="A563" s="3" t="s">
        <v>1113</v>
      </c>
      <c r="B563" s="3">
        <v>42.88</v>
      </c>
      <c r="C563" s="3" t="s">
        <v>6036</v>
      </c>
      <c r="D563" s="3">
        <v>4.87</v>
      </c>
      <c r="E563" s="3" t="s">
        <v>6038</v>
      </c>
      <c r="F563" s="3" t="s">
        <v>20</v>
      </c>
      <c r="G563" s="3" t="s">
        <v>117</v>
      </c>
      <c r="H563" s="3" t="s">
        <v>20</v>
      </c>
      <c r="I563" s="3">
        <v>1</v>
      </c>
      <c r="J563" s="3" t="s">
        <v>20</v>
      </c>
    </row>
    <row r="564" spans="1:10" x14ac:dyDescent="0.25">
      <c r="A564" s="3" t="s">
        <v>1115</v>
      </c>
      <c r="B564" s="3">
        <v>32.200000000000003</v>
      </c>
      <c r="C564" s="3" t="s">
        <v>6036</v>
      </c>
      <c r="D564" s="3">
        <v>10.09</v>
      </c>
      <c r="E564" s="3" t="s">
        <v>6037</v>
      </c>
      <c r="F564" s="3" t="s">
        <v>21</v>
      </c>
      <c r="G564" s="3" t="s">
        <v>20</v>
      </c>
      <c r="H564" s="3" t="s">
        <v>20</v>
      </c>
      <c r="I564" s="3">
        <v>0</v>
      </c>
      <c r="J564" s="3" t="s">
        <v>20</v>
      </c>
    </row>
    <row r="565" spans="1:10" x14ac:dyDescent="0.25">
      <c r="A565" s="3" t="s">
        <v>1117</v>
      </c>
      <c r="B565" s="3">
        <v>18.75</v>
      </c>
      <c r="C565" s="3" t="s">
        <v>6041</v>
      </c>
      <c r="D565" s="3">
        <v>5.47</v>
      </c>
      <c r="E565" s="3" t="s">
        <v>6038</v>
      </c>
      <c r="F565" s="3" t="s">
        <v>21</v>
      </c>
      <c r="G565" s="3" t="s">
        <v>20</v>
      </c>
      <c r="H565" s="3" t="s">
        <v>21</v>
      </c>
      <c r="I565" s="3">
        <v>1</v>
      </c>
      <c r="J565" s="3" t="s">
        <v>20</v>
      </c>
    </row>
    <row r="566" spans="1:10" x14ac:dyDescent="0.25">
      <c r="A566" s="3" t="s">
        <v>1119</v>
      </c>
      <c r="B566" s="3">
        <v>22.36</v>
      </c>
      <c r="C566" s="3" t="s">
        <v>6041</v>
      </c>
      <c r="D566" s="3">
        <v>8.6</v>
      </c>
      <c r="E566" s="3" t="s">
        <v>6037</v>
      </c>
      <c r="F566" s="3" t="s">
        <v>20</v>
      </c>
      <c r="G566" s="3" t="s">
        <v>20</v>
      </c>
      <c r="H566" s="3" t="s">
        <v>20</v>
      </c>
      <c r="I566" s="3">
        <v>0</v>
      </c>
      <c r="J566" s="3" t="s">
        <v>20</v>
      </c>
    </row>
    <row r="567" spans="1:10" x14ac:dyDescent="0.25">
      <c r="A567" s="3" t="s">
        <v>1121</v>
      </c>
      <c r="B567" s="3">
        <v>23.94</v>
      </c>
      <c r="C567" s="3" t="s">
        <v>6041</v>
      </c>
      <c r="D567" s="3">
        <v>10.74</v>
      </c>
      <c r="E567" s="3" t="s">
        <v>6037</v>
      </c>
      <c r="F567" s="3" t="s">
        <v>21</v>
      </c>
      <c r="G567" s="3" t="s">
        <v>20</v>
      </c>
      <c r="H567" s="3" t="s">
        <v>20</v>
      </c>
      <c r="I567" s="3">
        <v>0</v>
      </c>
      <c r="J567" s="3" t="s">
        <v>20</v>
      </c>
    </row>
    <row r="568" spans="1:10" x14ac:dyDescent="0.25">
      <c r="A568" s="3" t="s">
        <v>1123</v>
      </c>
      <c r="B568" s="3">
        <v>30.1</v>
      </c>
      <c r="C568" s="3" t="s">
        <v>6036</v>
      </c>
      <c r="D568" s="3">
        <v>4.3899999999999997</v>
      </c>
      <c r="E568" s="3" t="s">
        <v>6038</v>
      </c>
      <c r="F568" s="3" t="s">
        <v>20</v>
      </c>
      <c r="G568" s="3" t="s">
        <v>20</v>
      </c>
      <c r="H568" s="3" t="s">
        <v>21</v>
      </c>
      <c r="I568" s="3">
        <v>1</v>
      </c>
      <c r="J568" s="3" t="s">
        <v>20</v>
      </c>
    </row>
    <row r="569" spans="1:10" x14ac:dyDescent="0.25">
      <c r="A569" s="3" t="s">
        <v>1125</v>
      </c>
      <c r="B569" s="3">
        <v>21.93</v>
      </c>
      <c r="C569" s="3" t="s">
        <v>6041</v>
      </c>
      <c r="D569" s="3">
        <v>6.3</v>
      </c>
      <c r="E569" s="3" t="s">
        <v>6040</v>
      </c>
      <c r="F569" s="3" t="s">
        <v>20</v>
      </c>
      <c r="G569" s="3" t="s">
        <v>20</v>
      </c>
      <c r="H569" s="3" t="s">
        <v>20</v>
      </c>
      <c r="I569" s="3">
        <v>0</v>
      </c>
      <c r="J569" s="3" t="s">
        <v>20</v>
      </c>
    </row>
    <row r="570" spans="1:10" x14ac:dyDescent="0.25">
      <c r="A570" s="3" t="s">
        <v>330</v>
      </c>
      <c r="B570" s="3">
        <v>36.54</v>
      </c>
      <c r="C570" s="3" t="s">
        <v>6036</v>
      </c>
      <c r="D570" s="3">
        <v>4.46</v>
      </c>
      <c r="E570" s="3" t="s">
        <v>6038</v>
      </c>
      <c r="F570" s="3" t="s">
        <v>21</v>
      </c>
      <c r="G570" s="3" t="s">
        <v>20</v>
      </c>
      <c r="H570" s="3" t="s">
        <v>20</v>
      </c>
      <c r="I570" s="3">
        <v>1</v>
      </c>
      <c r="J570" s="3" t="s">
        <v>21</v>
      </c>
    </row>
    <row r="571" spans="1:10" x14ac:dyDescent="0.25">
      <c r="A571" s="3" t="s">
        <v>1128</v>
      </c>
      <c r="B571" s="3">
        <v>39.75</v>
      </c>
      <c r="C571" s="3" t="s">
        <v>6036</v>
      </c>
      <c r="D571" s="3">
        <v>5.41</v>
      </c>
      <c r="E571" s="3" t="s">
        <v>6038</v>
      </c>
      <c r="F571" s="3" t="s">
        <v>20</v>
      </c>
      <c r="G571" s="3" t="s">
        <v>117</v>
      </c>
      <c r="H571" s="3" t="s">
        <v>20</v>
      </c>
      <c r="I571" s="3">
        <v>1</v>
      </c>
      <c r="J571" s="3" t="s">
        <v>20</v>
      </c>
    </row>
    <row r="572" spans="1:10" x14ac:dyDescent="0.25">
      <c r="A572" s="3" t="s">
        <v>1130</v>
      </c>
      <c r="B572" s="3">
        <v>26.03</v>
      </c>
      <c r="C572" s="3" t="s">
        <v>6039</v>
      </c>
      <c r="D572" s="3">
        <v>4.47</v>
      </c>
      <c r="E572" s="3" t="s">
        <v>6038</v>
      </c>
      <c r="F572" s="3" t="s">
        <v>20</v>
      </c>
      <c r="G572" s="3" t="s">
        <v>20</v>
      </c>
      <c r="H572" s="3" t="s">
        <v>21</v>
      </c>
      <c r="I572" s="3">
        <v>1</v>
      </c>
      <c r="J572" s="3" t="s">
        <v>20</v>
      </c>
    </row>
    <row r="573" spans="1:10" x14ac:dyDescent="0.25">
      <c r="A573" s="3" t="s">
        <v>1132</v>
      </c>
      <c r="B573" s="3">
        <v>34.51</v>
      </c>
      <c r="C573" s="3" t="s">
        <v>6036</v>
      </c>
      <c r="D573" s="3">
        <v>6.26</v>
      </c>
      <c r="E573" s="3" t="s">
        <v>6040</v>
      </c>
      <c r="F573" s="3" t="s">
        <v>20</v>
      </c>
      <c r="G573" s="3" t="s">
        <v>20</v>
      </c>
      <c r="H573" s="3" t="s">
        <v>20</v>
      </c>
      <c r="I573" s="3">
        <v>0</v>
      </c>
      <c r="J573" s="3" t="s">
        <v>20</v>
      </c>
    </row>
    <row r="574" spans="1:10" x14ac:dyDescent="0.25">
      <c r="A574" s="3" t="s">
        <v>1134</v>
      </c>
      <c r="B574" s="3">
        <v>19.32</v>
      </c>
      <c r="C574" s="3" t="s">
        <v>6041</v>
      </c>
      <c r="D574" s="3">
        <v>11.58</v>
      </c>
      <c r="E574" s="3" t="s">
        <v>6037</v>
      </c>
      <c r="F574" s="3" t="s">
        <v>21</v>
      </c>
      <c r="G574" s="3" t="s">
        <v>20</v>
      </c>
      <c r="H574" s="3" t="s">
        <v>20</v>
      </c>
      <c r="I574" s="3">
        <v>1</v>
      </c>
      <c r="J574" s="3" t="s">
        <v>20</v>
      </c>
    </row>
    <row r="575" spans="1:10" x14ac:dyDescent="0.25">
      <c r="A575" s="3" t="s">
        <v>1136</v>
      </c>
      <c r="B575" s="3">
        <v>28.5</v>
      </c>
      <c r="C575" s="3" t="s">
        <v>6039</v>
      </c>
      <c r="D575" s="3">
        <v>4.3600000000000003</v>
      </c>
      <c r="E575" s="3" t="s">
        <v>6038</v>
      </c>
      <c r="F575" s="3" t="s">
        <v>20</v>
      </c>
      <c r="G575" s="3" t="s">
        <v>20</v>
      </c>
      <c r="H575" s="3" t="s">
        <v>20</v>
      </c>
      <c r="I575" s="3">
        <v>0</v>
      </c>
      <c r="J575" s="3" t="s">
        <v>20</v>
      </c>
    </row>
    <row r="576" spans="1:10" x14ac:dyDescent="0.25">
      <c r="A576" s="3" t="s">
        <v>1138</v>
      </c>
      <c r="B576" s="3">
        <v>30.875</v>
      </c>
      <c r="C576" s="3" t="s">
        <v>6036</v>
      </c>
      <c r="D576" s="3">
        <v>4.1399999999999997</v>
      </c>
      <c r="E576" s="3" t="s">
        <v>6038</v>
      </c>
      <c r="F576" s="3" t="s">
        <v>21</v>
      </c>
      <c r="G576" s="3" t="s">
        <v>20</v>
      </c>
      <c r="H576" s="3" t="s">
        <v>20</v>
      </c>
      <c r="I576" s="3">
        <v>0</v>
      </c>
      <c r="J576" s="3" t="s">
        <v>20</v>
      </c>
    </row>
    <row r="577" spans="1:10" x14ac:dyDescent="0.25">
      <c r="A577" s="3" t="s">
        <v>1140</v>
      </c>
      <c r="B577" s="3">
        <v>24.02</v>
      </c>
      <c r="C577" s="3" t="s">
        <v>6041</v>
      </c>
      <c r="D577" s="3">
        <v>4.38</v>
      </c>
      <c r="E577" s="3" t="s">
        <v>6038</v>
      </c>
      <c r="F577" s="3" t="s">
        <v>20</v>
      </c>
      <c r="G577" s="3" t="s">
        <v>20</v>
      </c>
      <c r="H577" s="3" t="s">
        <v>20</v>
      </c>
      <c r="I577" s="3">
        <v>0</v>
      </c>
      <c r="J577" s="3" t="s">
        <v>20</v>
      </c>
    </row>
    <row r="578" spans="1:10" x14ac:dyDescent="0.25">
      <c r="A578" s="3" t="s">
        <v>1142</v>
      </c>
      <c r="B578" s="3">
        <v>36.08</v>
      </c>
      <c r="C578" s="3" t="s">
        <v>6036</v>
      </c>
      <c r="D578" s="3">
        <v>11.61</v>
      </c>
      <c r="E578" s="3" t="s">
        <v>6037</v>
      </c>
      <c r="F578" s="3" t="s">
        <v>21</v>
      </c>
      <c r="G578" s="3" t="s">
        <v>20</v>
      </c>
      <c r="H578" s="3" t="s">
        <v>20</v>
      </c>
      <c r="I578" s="3">
        <v>0</v>
      </c>
      <c r="J578" s="3" t="s">
        <v>20</v>
      </c>
    </row>
    <row r="579" spans="1:10" x14ac:dyDescent="0.25">
      <c r="A579" s="3" t="s">
        <v>1144</v>
      </c>
      <c r="B579" s="3">
        <v>32.200000000000003</v>
      </c>
      <c r="C579" s="3" t="s">
        <v>6036</v>
      </c>
      <c r="D579" s="3">
        <v>10.59</v>
      </c>
      <c r="E579" s="3" t="s">
        <v>6037</v>
      </c>
      <c r="F579" s="3" t="s">
        <v>21</v>
      </c>
      <c r="G579" s="3" t="s">
        <v>20</v>
      </c>
      <c r="H579" s="3" t="s">
        <v>20</v>
      </c>
      <c r="I579" s="3">
        <v>0</v>
      </c>
      <c r="J579" s="3" t="s">
        <v>20</v>
      </c>
    </row>
    <row r="580" spans="1:10" x14ac:dyDescent="0.25">
      <c r="A580" s="3" t="s">
        <v>1146</v>
      </c>
      <c r="B580" s="3">
        <v>28.05</v>
      </c>
      <c r="C580" s="3" t="s">
        <v>6039</v>
      </c>
      <c r="D580" s="3">
        <v>11.85</v>
      </c>
      <c r="E580" s="3" t="s">
        <v>6037</v>
      </c>
      <c r="F580" s="3" t="s">
        <v>21</v>
      </c>
      <c r="G580" s="3" t="s">
        <v>20</v>
      </c>
      <c r="H580" s="3" t="s">
        <v>20</v>
      </c>
      <c r="I580" s="3">
        <v>0</v>
      </c>
      <c r="J580" s="3" t="s">
        <v>20</v>
      </c>
    </row>
    <row r="581" spans="1:10" x14ac:dyDescent="0.25">
      <c r="A581" s="3" t="s">
        <v>332</v>
      </c>
      <c r="B581" s="3">
        <v>51.64</v>
      </c>
      <c r="C581" s="3" t="s">
        <v>6036</v>
      </c>
      <c r="D581" s="3">
        <v>5.65</v>
      </c>
      <c r="E581" s="3" t="s">
        <v>6038</v>
      </c>
      <c r="F581" s="3" t="s">
        <v>20</v>
      </c>
      <c r="G581" s="3" t="s">
        <v>20</v>
      </c>
      <c r="H581" s="3" t="s">
        <v>20</v>
      </c>
      <c r="I581" s="3">
        <v>0</v>
      </c>
      <c r="J581" s="3" t="s">
        <v>21</v>
      </c>
    </row>
    <row r="582" spans="1:10" x14ac:dyDescent="0.25">
      <c r="A582" s="3" t="s">
        <v>1149</v>
      </c>
      <c r="B582" s="3">
        <v>19</v>
      </c>
      <c r="C582" s="3" t="s">
        <v>6041</v>
      </c>
      <c r="D582" s="3">
        <v>5.46</v>
      </c>
      <c r="E582" s="3" t="s">
        <v>6038</v>
      </c>
      <c r="F582" s="3" t="s">
        <v>21</v>
      </c>
      <c r="G582" s="3" t="s">
        <v>20</v>
      </c>
      <c r="H582" s="3" t="s">
        <v>20</v>
      </c>
      <c r="I582" s="3">
        <v>1</v>
      </c>
      <c r="J582" s="3" t="s">
        <v>20</v>
      </c>
    </row>
    <row r="583" spans="1:10" x14ac:dyDescent="0.25">
      <c r="A583" s="3" t="s">
        <v>1151</v>
      </c>
      <c r="B583" s="3">
        <v>16.13</v>
      </c>
      <c r="C583" s="3" t="s">
        <v>6042</v>
      </c>
      <c r="D583" s="3">
        <v>4.54</v>
      </c>
      <c r="E583" s="3" t="s">
        <v>6038</v>
      </c>
      <c r="F583" s="3" t="s">
        <v>21</v>
      </c>
      <c r="G583" s="3" t="s">
        <v>20</v>
      </c>
      <c r="H583" s="3" t="s">
        <v>20</v>
      </c>
      <c r="I583" s="3">
        <v>2</v>
      </c>
      <c r="J583" s="3" t="s">
        <v>20</v>
      </c>
    </row>
    <row r="584" spans="1:10" x14ac:dyDescent="0.25">
      <c r="A584" s="3" t="s">
        <v>1153</v>
      </c>
      <c r="B584" s="3">
        <v>18.77</v>
      </c>
      <c r="C584" s="3" t="s">
        <v>6041</v>
      </c>
      <c r="D584" s="3">
        <v>11.98</v>
      </c>
      <c r="E584" s="3" t="s">
        <v>6037</v>
      </c>
      <c r="F584" s="3" t="s">
        <v>21</v>
      </c>
      <c r="G584" s="3" t="s">
        <v>20</v>
      </c>
      <c r="H584" s="3" t="s">
        <v>20</v>
      </c>
      <c r="I584" s="3">
        <v>2</v>
      </c>
      <c r="J584" s="3" t="s">
        <v>20</v>
      </c>
    </row>
    <row r="585" spans="1:10" x14ac:dyDescent="0.25">
      <c r="A585" s="3" t="s">
        <v>1155</v>
      </c>
      <c r="B585" s="3">
        <v>28.88</v>
      </c>
      <c r="C585" s="3" t="s">
        <v>6039</v>
      </c>
      <c r="D585" s="3">
        <v>6.59</v>
      </c>
      <c r="E585" s="3" t="s">
        <v>6037</v>
      </c>
      <c r="F585" s="3" t="s">
        <v>21</v>
      </c>
      <c r="G585" s="3" t="s">
        <v>20</v>
      </c>
      <c r="H585" s="3" t="s">
        <v>20</v>
      </c>
      <c r="I585" s="3">
        <v>1</v>
      </c>
      <c r="J585" s="3" t="s">
        <v>20</v>
      </c>
    </row>
    <row r="586" spans="1:10" x14ac:dyDescent="0.25">
      <c r="A586" s="3" t="s">
        <v>1157</v>
      </c>
      <c r="B586" s="3">
        <v>27.55</v>
      </c>
      <c r="C586" s="3" t="s">
        <v>6039</v>
      </c>
      <c r="D586" s="3">
        <v>10.83</v>
      </c>
      <c r="E586" s="3" t="s">
        <v>6037</v>
      </c>
      <c r="F586" s="3" t="s">
        <v>21</v>
      </c>
      <c r="G586" s="3" t="s">
        <v>20</v>
      </c>
      <c r="H586" s="3" t="s">
        <v>20</v>
      </c>
      <c r="I586" s="3">
        <v>1</v>
      </c>
      <c r="J586" s="3" t="s">
        <v>20</v>
      </c>
    </row>
    <row r="587" spans="1:10" x14ac:dyDescent="0.25">
      <c r="A587" s="3" t="s">
        <v>1159</v>
      </c>
      <c r="B587" s="3">
        <v>15.6</v>
      </c>
      <c r="C587" s="3" t="s">
        <v>6042</v>
      </c>
      <c r="D587" s="3">
        <v>8.6</v>
      </c>
      <c r="E587" s="3" t="s">
        <v>6037</v>
      </c>
      <c r="F587" s="3" t="s">
        <v>20</v>
      </c>
      <c r="G587" s="3" t="s">
        <v>20</v>
      </c>
      <c r="H587" s="3" t="s">
        <v>20</v>
      </c>
      <c r="I587" s="3">
        <v>0</v>
      </c>
      <c r="J587" s="3" t="s">
        <v>20</v>
      </c>
    </row>
    <row r="588" spans="1:10" x14ac:dyDescent="0.25">
      <c r="A588" s="3" t="s">
        <v>1161</v>
      </c>
      <c r="B588" s="3">
        <v>21.99</v>
      </c>
      <c r="C588" s="3" t="s">
        <v>6041</v>
      </c>
      <c r="D588" s="3">
        <v>11.17</v>
      </c>
      <c r="E588" s="3" t="s">
        <v>6037</v>
      </c>
      <c r="F588" s="3" t="s">
        <v>20</v>
      </c>
      <c r="G588" s="3" t="s">
        <v>20</v>
      </c>
      <c r="H588" s="3" t="s">
        <v>20</v>
      </c>
      <c r="I588" s="3">
        <v>0</v>
      </c>
      <c r="J588" s="3" t="s">
        <v>20</v>
      </c>
    </row>
    <row r="589" spans="1:10" x14ac:dyDescent="0.25">
      <c r="A589" s="3" t="s">
        <v>1163</v>
      </c>
      <c r="B589" s="3">
        <v>34.85</v>
      </c>
      <c r="C589" s="3" t="s">
        <v>6036</v>
      </c>
      <c r="D589" s="3">
        <v>5.75</v>
      </c>
      <c r="E589" s="3" t="s">
        <v>6040</v>
      </c>
      <c r="F589" s="3" t="s">
        <v>20</v>
      </c>
      <c r="G589" s="3" t="s">
        <v>20</v>
      </c>
      <c r="H589" s="3" t="s">
        <v>20</v>
      </c>
      <c r="I589" s="3">
        <v>0</v>
      </c>
      <c r="J589" s="3" t="s">
        <v>20</v>
      </c>
    </row>
    <row r="590" spans="1:10" x14ac:dyDescent="0.25">
      <c r="A590" s="3" t="s">
        <v>1165</v>
      </c>
      <c r="B590" s="3">
        <v>24.51</v>
      </c>
      <c r="C590" s="3" t="s">
        <v>6041</v>
      </c>
      <c r="D590" s="3">
        <v>4.83</v>
      </c>
      <c r="E590" s="3" t="s">
        <v>6038</v>
      </c>
      <c r="F590" s="3" t="s">
        <v>21</v>
      </c>
      <c r="G590" s="3" t="s">
        <v>20</v>
      </c>
      <c r="H590" s="3" t="s">
        <v>21</v>
      </c>
      <c r="I590" s="3">
        <v>1</v>
      </c>
      <c r="J590" s="3" t="s">
        <v>20</v>
      </c>
    </row>
    <row r="591" spans="1:10" x14ac:dyDescent="0.25">
      <c r="A591" s="3" t="s">
        <v>1167</v>
      </c>
      <c r="B591" s="3">
        <v>19.399999999999999</v>
      </c>
      <c r="C591" s="3" t="s">
        <v>6041</v>
      </c>
      <c r="D591" s="3">
        <v>11.93</v>
      </c>
      <c r="E591" s="3" t="s">
        <v>6037</v>
      </c>
      <c r="F591" s="3" t="s">
        <v>20</v>
      </c>
      <c r="G591" s="3" t="s">
        <v>20</v>
      </c>
      <c r="H591" s="3" t="s">
        <v>20</v>
      </c>
      <c r="I591" s="3">
        <v>0</v>
      </c>
      <c r="J591" s="3" t="s">
        <v>20</v>
      </c>
    </row>
    <row r="592" spans="1:10" x14ac:dyDescent="0.25">
      <c r="A592" s="3" t="s">
        <v>334</v>
      </c>
      <c r="B592" s="3">
        <v>42.83</v>
      </c>
      <c r="C592" s="3" t="s">
        <v>6036</v>
      </c>
      <c r="D592" s="3">
        <v>6.04</v>
      </c>
      <c r="E592" s="3" t="s">
        <v>6040</v>
      </c>
      <c r="F592" s="3" t="s">
        <v>20</v>
      </c>
      <c r="G592" s="3" t="s">
        <v>20</v>
      </c>
      <c r="H592" s="3" t="s">
        <v>20</v>
      </c>
      <c r="I592" s="3">
        <v>2</v>
      </c>
      <c r="J592" s="3" t="s">
        <v>21</v>
      </c>
    </row>
    <row r="593" spans="1:10" x14ac:dyDescent="0.25">
      <c r="A593" s="3" t="s">
        <v>1170</v>
      </c>
      <c r="B593" s="3">
        <v>15.1</v>
      </c>
      <c r="C593" s="3" t="s">
        <v>6042</v>
      </c>
      <c r="D593" s="3">
        <v>8.41</v>
      </c>
      <c r="E593" s="3" t="s">
        <v>6037</v>
      </c>
      <c r="F593" s="3" t="s">
        <v>20</v>
      </c>
      <c r="G593" s="3" t="s">
        <v>20</v>
      </c>
      <c r="H593" s="3" t="s">
        <v>20</v>
      </c>
      <c r="I593" s="3">
        <v>0</v>
      </c>
      <c r="J593" s="3" t="s">
        <v>20</v>
      </c>
    </row>
    <row r="594" spans="1:10" x14ac:dyDescent="0.25">
      <c r="A594" s="3" t="s">
        <v>1172</v>
      </c>
      <c r="B594" s="3">
        <v>23.37</v>
      </c>
      <c r="C594" s="3" t="s">
        <v>6041</v>
      </c>
      <c r="D594" s="3">
        <v>5.59</v>
      </c>
      <c r="E594" s="3" t="s">
        <v>6038</v>
      </c>
      <c r="F594" s="3" t="s">
        <v>21</v>
      </c>
      <c r="G594" s="3" t="s">
        <v>20</v>
      </c>
      <c r="H594" s="3" t="s">
        <v>20</v>
      </c>
      <c r="I594" s="3">
        <v>0</v>
      </c>
      <c r="J594" s="3" t="s">
        <v>20</v>
      </c>
    </row>
    <row r="595" spans="1:10" x14ac:dyDescent="0.25">
      <c r="A595" s="3" t="s">
        <v>1174</v>
      </c>
      <c r="B595" s="3">
        <v>42.4</v>
      </c>
      <c r="C595" s="3" t="s">
        <v>6036</v>
      </c>
      <c r="D595" s="3">
        <v>4.0599999999999996</v>
      </c>
      <c r="E595" s="3" t="s">
        <v>6038</v>
      </c>
      <c r="F595" s="3" t="s">
        <v>20</v>
      </c>
      <c r="G595" s="3" t="s">
        <v>20</v>
      </c>
      <c r="H595" s="3" t="s">
        <v>20</v>
      </c>
      <c r="I595" s="3">
        <v>0</v>
      </c>
      <c r="J595" s="3" t="s">
        <v>20</v>
      </c>
    </row>
    <row r="596" spans="1:10" x14ac:dyDescent="0.25">
      <c r="A596" s="3" t="s">
        <v>1176</v>
      </c>
      <c r="B596" s="3">
        <v>28.405000000000001</v>
      </c>
      <c r="C596" s="3" t="s">
        <v>6039</v>
      </c>
      <c r="D596" s="3">
        <v>7.02</v>
      </c>
      <c r="E596" s="3" t="s">
        <v>6037</v>
      </c>
      <c r="F596" s="3" t="s">
        <v>21</v>
      </c>
      <c r="G596" s="3" t="s">
        <v>20</v>
      </c>
      <c r="H596" s="3" t="s">
        <v>20</v>
      </c>
      <c r="I596" s="3">
        <v>0</v>
      </c>
      <c r="J596" s="3" t="s">
        <v>20</v>
      </c>
    </row>
    <row r="597" spans="1:10" x14ac:dyDescent="0.25">
      <c r="A597" s="3" t="s">
        <v>1178</v>
      </c>
      <c r="B597" s="3">
        <v>23.4</v>
      </c>
      <c r="C597" s="3" t="s">
        <v>6041</v>
      </c>
      <c r="D597" s="3">
        <v>4.47</v>
      </c>
      <c r="E597" s="3" t="s">
        <v>6038</v>
      </c>
      <c r="F597" s="3" t="s">
        <v>20</v>
      </c>
      <c r="G597" s="3" t="s">
        <v>20</v>
      </c>
      <c r="H597" s="3" t="s">
        <v>20</v>
      </c>
      <c r="I597" s="3">
        <v>0</v>
      </c>
      <c r="J597" s="3" t="s">
        <v>20</v>
      </c>
    </row>
    <row r="598" spans="1:10" x14ac:dyDescent="0.25">
      <c r="A598" s="3" t="s">
        <v>1180</v>
      </c>
      <c r="B598" s="3">
        <v>33.44</v>
      </c>
      <c r="C598" s="3" t="s">
        <v>6036</v>
      </c>
      <c r="D598" s="3">
        <v>4.54</v>
      </c>
      <c r="E598" s="3" t="s">
        <v>6038</v>
      </c>
      <c r="F598" s="3" t="s">
        <v>20</v>
      </c>
      <c r="G598" s="3" t="s">
        <v>20</v>
      </c>
      <c r="H598" s="3" t="s">
        <v>20</v>
      </c>
      <c r="I598" s="3">
        <v>0</v>
      </c>
      <c r="J598" s="3" t="s">
        <v>20</v>
      </c>
    </row>
    <row r="599" spans="1:10" x14ac:dyDescent="0.25">
      <c r="A599" s="3" t="s">
        <v>1182</v>
      </c>
      <c r="B599" s="3">
        <v>21.12</v>
      </c>
      <c r="C599" s="3" t="s">
        <v>6041</v>
      </c>
      <c r="D599" s="3">
        <v>4.99</v>
      </c>
      <c r="E599" s="3" t="s">
        <v>6038</v>
      </c>
      <c r="F599" s="3" t="s">
        <v>20</v>
      </c>
      <c r="G599" s="3" t="s">
        <v>20</v>
      </c>
      <c r="H599" s="3" t="s">
        <v>20</v>
      </c>
      <c r="I599" s="3">
        <v>1</v>
      </c>
      <c r="J599" s="3" t="s">
        <v>20</v>
      </c>
    </row>
    <row r="600" spans="1:10" x14ac:dyDescent="0.25">
      <c r="A600" s="3" t="s">
        <v>1184</v>
      </c>
      <c r="B600" s="3">
        <v>18.48</v>
      </c>
      <c r="C600" s="3" t="s">
        <v>6042</v>
      </c>
      <c r="D600" s="3">
        <v>10.84</v>
      </c>
      <c r="E600" s="3" t="s">
        <v>6037</v>
      </c>
      <c r="F600" s="3" t="s">
        <v>21</v>
      </c>
      <c r="G600" s="3" t="s">
        <v>20</v>
      </c>
      <c r="H600" s="3" t="s">
        <v>20</v>
      </c>
      <c r="I600" s="3">
        <v>2</v>
      </c>
      <c r="J600" s="3" t="s">
        <v>20</v>
      </c>
    </row>
    <row r="601" spans="1:10" x14ac:dyDescent="0.25">
      <c r="A601" s="3" t="s">
        <v>1186</v>
      </c>
      <c r="B601" s="3">
        <v>16.815000000000001</v>
      </c>
      <c r="C601" s="3" t="s">
        <v>6042</v>
      </c>
      <c r="D601" s="3">
        <v>5.63</v>
      </c>
      <c r="E601" s="3" t="s">
        <v>6038</v>
      </c>
      <c r="F601" s="3" t="s">
        <v>20</v>
      </c>
      <c r="G601" s="3" t="s">
        <v>20</v>
      </c>
      <c r="H601" s="3" t="s">
        <v>20</v>
      </c>
      <c r="I601" s="3">
        <v>1</v>
      </c>
      <c r="J601" s="3" t="s">
        <v>20</v>
      </c>
    </row>
    <row r="602" spans="1:10" x14ac:dyDescent="0.25">
      <c r="A602" s="3" t="s">
        <v>1188</v>
      </c>
      <c r="B602" s="3">
        <v>26.72</v>
      </c>
      <c r="C602" s="3" t="s">
        <v>6039</v>
      </c>
      <c r="D602" s="3">
        <v>4.1399999999999997</v>
      </c>
      <c r="E602" s="3" t="s">
        <v>6038</v>
      </c>
      <c r="F602" s="3" t="s">
        <v>20</v>
      </c>
      <c r="G602" s="3" t="s">
        <v>20</v>
      </c>
      <c r="H602" s="3" t="s">
        <v>20</v>
      </c>
      <c r="I602" s="3">
        <v>0</v>
      </c>
      <c r="J602" s="3" t="s">
        <v>20</v>
      </c>
    </row>
    <row r="603" spans="1:10" x14ac:dyDescent="0.25">
      <c r="A603" s="3" t="s">
        <v>336</v>
      </c>
      <c r="B603" s="3">
        <v>40.15</v>
      </c>
      <c r="C603" s="3" t="s">
        <v>6036</v>
      </c>
      <c r="D603" s="3">
        <v>5.76</v>
      </c>
      <c r="E603" s="3" t="s">
        <v>6040</v>
      </c>
      <c r="F603" s="3" t="s">
        <v>20</v>
      </c>
      <c r="G603" s="3" t="s">
        <v>20</v>
      </c>
      <c r="H603" s="3" t="s">
        <v>20</v>
      </c>
      <c r="I603" s="3">
        <v>1</v>
      </c>
      <c r="J603" s="3" t="s">
        <v>21</v>
      </c>
    </row>
    <row r="604" spans="1:10" x14ac:dyDescent="0.25">
      <c r="A604" s="3" t="s">
        <v>1191</v>
      </c>
      <c r="B604" s="3">
        <v>41.42</v>
      </c>
      <c r="C604" s="3" t="s">
        <v>6036</v>
      </c>
      <c r="D604" s="3">
        <v>5.17</v>
      </c>
      <c r="E604" s="3" t="s">
        <v>6038</v>
      </c>
      <c r="F604" s="3" t="s">
        <v>20</v>
      </c>
      <c r="G604" s="3" t="s">
        <v>20</v>
      </c>
      <c r="H604" s="3" t="s">
        <v>21</v>
      </c>
      <c r="I604" s="3">
        <v>1</v>
      </c>
      <c r="J604" s="3" t="s">
        <v>20</v>
      </c>
    </row>
    <row r="605" spans="1:10" x14ac:dyDescent="0.25">
      <c r="A605" s="3" t="s">
        <v>1193</v>
      </c>
      <c r="B605" s="3">
        <v>20.69</v>
      </c>
      <c r="C605" s="3" t="s">
        <v>6041</v>
      </c>
      <c r="D605" s="3">
        <v>6.93</v>
      </c>
      <c r="E605" s="3" t="s">
        <v>6037</v>
      </c>
      <c r="F605" s="3" t="s">
        <v>20</v>
      </c>
      <c r="G605" s="3" t="s">
        <v>20</v>
      </c>
      <c r="H605" s="3" t="s">
        <v>20</v>
      </c>
      <c r="I605" s="3">
        <v>2</v>
      </c>
      <c r="J605" s="3" t="s">
        <v>20</v>
      </c>
    </row>
    <row r="606" spans="1:10" x14ac:dyDescent="0.25">
      <c r="A606" s="3" t="s">
        <v>1195</v>
      </c>
      <c r="B606" s="3">
        <v>41.23</v>
      </c>
      <c r="C606" s="3" t="s">
        <v>6036</v>
      </c>
      <c r="D606" s="3">
        <v>4.24</v>
      </c>
      <c r="E606" s="3" t="s">
        <v>6038</v>
      </c>
      <c r="F606" s="3" t="s">
        <v>20</v>
      </c>
      <c r="G606" s="3" t="s">
        <v>20</v>
      </c>
      <c r="H606" s="3" t="s">
        <v>20</v>
      </c>
      <c r="I606" s="3">
        <v>0</v>
      </c>
      <c r="J606" s="3" t="s">
        <v>20</v>
      </c>
    </row>
    <row r="607" spans="1:10" x14ac:dyDescent="0.25">
      <c r="A607" s="3" t="s">
        <v>1197</v>
      </c>
      <c r="B607" s="3">
        <v>29.9</v>
      </c>
      <c r="C607" s="3" t="s">
        <v>6036</v>
      </c>
      <c r="D607" s="3">
        <v>5.91</v>
      </c>
      <c r="E607" s="3" t="s">
        <v>6040</v>
      </c>
      <c r="F607" s="3" t="s">
        <v>20</v>
      </c>
      <c r="G607" s="3" t="s">
        <v>20</v>
      </c>
      <c r="H607" s="3" t="s">
        <v>20</v>
      </c>
      <c r="I607" s="3">
        <v>0</v>
      </c>
      <c r="J607" s="3" t="s">
        <v>20</v>
      </c>
    </row>
    <row r="608" spans="1:10" x14ac:dyDescent="0.25">
      <c r="A608" s="3" t="s">
        <v>1199</v>
      </c>
      <c r="B608" s="3">
        <v>34.104999999999997</v>
      </c>
      <c r="C608" s="3" t="s">
        <v>6036</v>
      </c>
      <c r="D608" s="3">
        <v>5.93</v>
      </c>
      <c r="E608" s="3" t="s">
        <v>6040</v>
      </c>
      <c r="F608" s="3" t="s">
        <v>20</v>
      </c>
      <c r="G608" s="3" t="s">
        <v>20</v>
      </c>
      <c r="H608" s="3" t="s">
        <v>20</v>
      </c>
      <c r="I608" s="3">
        <v>0</v>
      </c>
      <c r="J608" s="3" t="s">
        <v>20</v>
      </c>
    </row>
    <row r="609" spans="1:10" x14ac:dyDescent="0.25">
      <c r="A609" s="3" t="s">
        <v>1201</v>
      </c>
      <c r="B609" s="3">
        <v>24.97</v>
      </c>
      <c r="C609" s="3" t="s">
        <v>6039</v>
      </c>
      <c r="D609" s="3">
        <v>5.66</v>
      </c>
      <c r="E609" s="3" t="s">
        <v>6038</v>
      </c>
      <c r="F609" s="3" t="s">
        <v>20</v>
      </c>
      <c r="G609" s="3" t="s">
        <v>20</v>
      </c>
      <c r="H609" s="3" t="s">
        <v>20</v>
      </c>
      <c r="I609" s="3">
        <v>0</v>
      </c>
      <c r="J609" s="3" t="s">
        <v>20</v>
      </c>
    </row>
    <row r="610" spans="1:10" x14ac:dyDescent="0.25">
      <c r="A610" s="3" t="s">
        <v>1203</v>
      </c>
      <c r="B610" s="3">
        <v>34.799999999999997</v>
      </c>
      <c r="C610" s="3" t="s">
        <v>6036</v>
      </c>
      <c r="D610" s="3">
        <v>4.1900000000000004</v>
      </c>
      <c r="E610" s="3" t="s">
        <v>6038</v>
      </c>
      <c r="F610" s="3" t="s">
        <v>20</v>
      </c>
      <c r="G610" s="3" t="s">
        <v>20</v>
      </c>
      <c r="H610" s="3" t="s">
        <v>20</v>
      </c>
      <c r="I610" s="3">
        <v>1</v>
      </c>
      <c r="J610" s="3" t="s">
        <v>20</v>
      </c>
    </row>
    <row r="611" spans="1:10" x14ac:dyDescent="0.25">
      <c r="A611" s="3" t="s">
        <v>1205</v>
      </c>
      <c r="B611" s="3">
        <v>32.965000000000003</v>
      </c>
      <c r="C611" s="3" t="s">
        <v>6036</v>
      </c>
      <c r="D611" s="3">
        <v>9.2100000000000009</v>
      </c>
      <c r="E611" s="3" t="s">
        <v>6037</v>
      </c>
      <c r="F611" s="3" t="s">
        <v>21</v>
      </c>
      <c r="G611" s="3" t="s">
        <v>20</v>
      </c>
      <c r="H611" s="3" t="s">
        <v>20</v>
      </c>
      <c r="I611" s="3">
        <v>0</v>
      </c>
      <c r="J611" s="3" t="s">
        <v>20</v>
      </c>
    </row>
    <row r="612" spans="1:10" x14ac:dyDescent="0.25">
      <c r="A612" s="3" t="s">
        <v>1207</v>
      </c>
      <c r="B612" s="3">
        <v>27.265000000000001</v>
      </c>
      <c r="C612" s="3" t="s">
        <v>6039</v>
      </c>
      <c r="D612" s="3">
        <v>5.51</v>
      </c>
      <c r="E612" s="3" t="s">
        <v>6038</v>
      </c>
      <c r="F612" s="3" t="s">
        <v>20</v>
      </c>
      <c r="G612" s="3" t="s">
        <v>20</v>
      </c>
      <c r="H612" s="3" t="s">
        <v>20</v>
      </c>
      <c r="I612" s="3">
        <v>1</v>
      </c>
      <c r="J612" s="3" t="s">
        <v>20</v>
      </c>
    </row>
    <row r="613" spans="1:10" x14ac:dyDescent="0.25">
      <c r="A613" s="3" t="s">
        <v>1209</v>
      </c>
      <c r="B613" s="3">
        <v>17.059999999999999</v>
      </c>
      <c r="C613" s="3" t="s">
        <v>6042</v>
      </c>
      <c r="D613" s="3">
        <v>8.5</v>
      </c>
      <c r="E613" s="3" t="s">
        <v>6037</v>
      </c>
      <c r="F613" s="3" t="s">
        <v>20</v>
      </c>
      <c r="G613" s="3" t="s">
        <v>20</v>
      </c>
      <c r="H613" s="3" t="s">
        <v>20</v>
      </c>
      <c r="I613" s="3">
        <v>0</v>
      </c>
      <c r="J613" s="3" t="s">
        <v>20</v>
      </c>
    </row>
    <row r="614" spans="1:10" x14ac:dyDescent="0.25">
      <c r="A614" s="3" t="s">
        <v>338</v>
      </c>
      <c r="B614" s="3">
        <v>27.8</v>
      </c>
      <c r="C614" s="3" t="s">
        <v>6039</v>
      </c>
      <c r="D614" s="3">
        <v>4.3600000000000003</v>
      </c>
      <c r="E614" s="3" t="s">
        <v>6038</v>
      </c>
      <c r="F614" s="3" t="s">
        <v>20</v>
      </c>
      <c r="G614" s="3" t="s">
        <v>20</v>
      </c>
      <c r="H614" s="3" t="s">
        <v>21</v>
      </c>
      <c r="I614" s="3">
        <v>1</v>
      </c>
      <c r="J614" s="3" t="s">
        <v>21</v>
      </c>
    </row>
    <row r="615" spans="1:10" x14ac:dyDescent="0.25">
      <c r="A615" s="3" t="s">
        <v>1212</v>
      </c>
      <c r="B615" s="3">
        <v>36.29</v>
      </c>
      <c r="C615" s="3" t="s">
        <v>6036</v>
      </c>
      <c r="D615" s="3">
        <v>6.23</v>
      </c>
      <c r="E615" s="3" t="s">
        <v>6040</v>
      </c>
      <c r="F615" s="3" t="s">
        <v>20</v>
      </c>
      <c r="G615" s="3" t="s">
        <v>20</v>
      </c>
      <c r="H615" s="3" t="s">
        <v>20</v>
      </c>
      <c r="I615" s="3">
        <v>0</v>
      </c>
      <c r="J615" s="3" t="s">
        <v>20</v>
      </c>
    </row>
    <row r="616" spans="1:10" x14ac:dyDescent="0.25">
      <c r="A616" s="3" t="s">
        <v>1214</v>
      </c>
      <c r="B616" s="3">
        <v>28.594999999999999</v>
      </c>
      <c r="C616" s="3" t="s">
        <v>6039</v>
      </c>
      <c r="D616" s="3">
        <v>8.5299999999999994</v>
      </c>
      <c r="E616" s="3" t="s">
        <v>6037</v>
      </c>
      <c r="F616" s="3" t="s">
        <v>21</v>
      </c>
      <c r="G616" s="3" t="s">
        <v>20</v>
      </c>
      <c r="H616" s="3" t="s">
        <v>20</v>
      </c>
      <c r="I616" s="3">
        <v>1</v>
      </c>
      <c r="J616" s="3" t="s">
        <v>20</v>
      </c>
    </row>
    <row r="617" spans="1:10" x14ac:dyDescent="0.25">
      <c r="A617" s="3" t="s">
        <v>1216</v>
      </c>
      <c r="B617" s="3">
        <v>17.8</v>
      </c>
      <c r="C617" s="3" t="s">
        <v>6042</v>
      </c>
      <c r="D617" s="3">
        <v>5.75</v>
      </c>
      <c r="E617" s="3" t="s">
        <v>6040</v>
      </c>
      <c r="F617" s="3" t="s">
        <v>21</v>
      </c>
      <c r="G617" s="3" t="s">
        <v>20</v>
      </c>
      <c r="H617" s="3" t="s">
        <v>21</v>
      </c>
      <c r="I617" s="3">
        <v>1</v>
      </c>
      <c r="J617" s="3" t="s">
        <v>20</v>
      </c>
    </row>
    <row r="618" spans="1:10" x14ac:dyDescent="0.25">
      <c r="A618" s="3" t="s">
        <v>1218</v>
      </c>
      <c r="B618" s="3">
        <v>21.4</v>
      </c>
      <c r="C618" s="3" t="s">
        <v>6041</v>
      </c>
      <c r="D618" s="3">
        <v>5.6</v>
      </c>
      <c r="E618" s="3" t="s">
        <v>6038</v>
      </c>
      <c r="F618" s="3" t="s">
        <v>20</v>
      </c>
      <c r="G618" s="3" t="s">
        <v>20</v>
      </c>
      <c r="H618" s="3" t="s">
        <v>20</v>
      </c>
      <c r="I618" s="3">
        <v>0</v>
      </c>
      <c r="J618" s="3" t="s">
        <v>20</v>
      </c>
    </row>
    <row r="619" spans="1:10" x14ac:dyDescent="0.25">
      <c r="A619" s="3" t="s">
        <v>1220</v>
      </c>
      <c r="B619" s="3">
        <v>23.01</v>
      </c>
      <c r="C619" s="3" t="s">
        <v>6041</v>
      </c>
      <c r="D619" s="3">
        <v>4.68</v>
      </c>
      <c r="E619" s="3" t="s">
        <v>6038</v>
      </c>
      <c r="F619" s="3" t="s">
        <v>20</v>
      </c>
      <c r="G619" s="3" t="s">
        <v>20</v>
      </c>
      <c r="H619" s="3" t="s">
        <v>20</v>
      </c>
      <c r="I619" s="3">
        <v>0</v>
      </c>
      <c r="J619" s="3" t="s">
        <v>20</v>
      </c>
    </row>
    <row r="620" spans="1:10" x14ac:dyDescent="0.25">
      <c r="A620" s="3" t="s">
        <v>1222</v>
      </c>
      <c r="B620" s="3">
        <v>19.86</v>
      </c>
      <c r="C620" s="3" t="s">
        <v>6041</v>
      </c>
      <c r="D620" s="3">
        <v>5.62</v>
      </c>
      <c r="E620" s="3" t="s">
        <v>6038</v>
      </c>
      <c r="F620" s="3" t="s">
        <v>21</v>
      </c>
      <c r="G620" s="3" t="s">
        <v>20</v>
      </c>
      <c r="H620" s="3" t="s">
        <v>20</v>
      </c>
      <c r="I620" s="3">
        <v>0</v>
      </c>
      <c r="J620" s="3" t="s">
        <v>20</v>
      </c>
    </row>
    <row r="621" spans="1:10" x14ac:dyDescent="0.25">
      <c r="A621" s="3" t="s">
        <v>1224</v>
      </c>
      <c r="B621" s="3">
        <v>33.58</v>
      </c>
      <c r="C621" s="3" t="s">
        <v>6036</v>
      </c>
      <c r="D621" s="3">
        <v>5.08</v>
      </c>
      <c r="E621" s="3" t="s">
        <v>6038</v>
      </c>
      <c r="F621" s="3" t="s">
        <v>20</v>
      </c>
      <c r="G621" s="3" t="s">
        <v>20</v>
      </c>
      <c r="H621" s="3" t="s">
        <v>20</v>
      </c>
      <c r="I621" s="3">
        <v>0</v>
      </c>
      <c r="J621" s="3" t="s">
        <v>20</v>
      </c>
    </row>
    <row r="622" spans="1:10" x14ac:dyDescent="0.25">
      <c r="A622" s="3" t="s">
        <v>1226</v>
      </c>
      <c r="B622" s="3">
        <v>29.81</v>
      </c>
      <c r="C622" s="3" t="s">
        <v>6039</v>
      </c>
      <c r="D622" s="3">
        <v>5.28</v>
      </c>
      <c r="E622" s="3" t="s">
        <v>6038</v>
      </c>
      <c r="F622" s="3" t="s">
        <v>20</v>
      </c>
      <c r="G622" s="3" t="s">
        <v>20</v>
      </c>
      <c r="H622" s="3" t="s">
        <v>20</v>
      </c>
      <c r="I622" s="3">
        <v>0</v>
      </c>
      <c r="J622" s="3" t="s">
        <v>20</v>
      </c>
    </row>
    <row r="623" spans="1:10" x14ac:dyDescent="0.25">
      <c r="A623" s="3" t="s">
        <v>1228</v>
      </c>
      <c r="B623" s="3">
        <v>27.4</v>
      </c>
      <c r="C623" s="3" t="s">
        <v>6039</v>
      </c>
      <c r="D623" s="3">
        <v>4.6100000000000003</v>
      </c>
      <c r="E623" s="3" t="s">
        <v>6038</v>
      </c>
      <c r="F623" s="3" t="s">
        <v>20</v>
      </c>
      <c r="G623" s="3" t="s">
        <v>20</v>
      </c>
      <c r="H623" s="3" t="s">
        <v>20</v>
      </c>
      <c r="I623" s="3">
        <v>0</v>
      </c>
      <c r="J623" s="3" t="s">
        <v>20</v>
      </c>
    </row>
    <row r="624" spans="1:10" x14ac:dyDescent="0.25">
      <c r="A624" s="3" t="s">
        <v>1230</v>
      </c>
      <c r="B624" s="3">
        <v>17.98</v>
      </c>
      <c r="C624" s="3" t="s">
        <v>6042</v>
      </c>
      <c r="D624" s="3">
        <v>6.57</v>
      </c>
      <c r="E624" s="3" t="s">
        <v>6037</v>
      </c>
      <c r="F624" s="3" t="s">
        <v>21</v>
      </c>
      <c r="G624" s="3" t="s">
        <v>20</v>
      </c>
      <c r="H624" s="3" t="s">
        <v>20</v>
      </c>
      <c r="I624" s="3">
        <v>2</v>
      </c>
      <c r="J624" s="3" t="s">
        <v>20</v>
      </c>
    </row>
    <row r="625" spans="1:10" x14ac:dyDescent="0.25">
      <c r="A625" s="3" t="s">
        <v>340</v>
      </c>
      <c r="B625" s="3">
        <v>45.81</v>
      </c>
      <c r="C625" s="3" t="s">
        <v>6036</v>
      </c>
      <c r="D625" s="3">
        <v>4.76</v>
      </c>
      <c r="E625" s="3" t="s">
        <v>6038</v>
      </c>
      <c r="F625" s="3" t="s">
        <v>21</v>
      </c>
      <c r="G625" s="3" t="s">
        <v>20</v>
      </c>
      <c r="H625" s="3" t="s">
        <v>21</v>
      </c>
      <c r="I625" s="3">
        <v>1</v>
      </c>
      <c r="J625" s="3" t="s">
        <v>21</v>
      </c>
    </row>
    <row r="626" spans="1:10" x14ac:dyDescent="0.25">
      <c r="A626" s="3" t="s">
        <v>1233</v>
      </c>
      <c r="B626" s="3">
        <v>37.9</v>
      </c>
      <c r="C626" s="3" t="s">
        <v>6036</v>
      </c>
      <c r="D626" s="3">
        <v>5.83</v>
      </c>
      <c r="E626" s="3" t="s">
        <v>6040</v>
      </c>
      <c r="F626" s="3" t="s">
        <v>20</v>
      </c>
      <c r="G626" s="3" t="s">
        <v>20</v>
      </c>
      <c r="H626" s="3" t="s">
        <v>20</v>
      </c>
      <c r="I626" s="3">
        <v>0</v>
      </c>
      <c r="J626" s="3" t="s">
        <v>20</v>
      </c>
    </row>
    <row r="627" spans="1:10" x14ac:dyDescent="0.25">
      <c r="A627" s="3" t="s">
        <v>1235</v>
      </c>
      <c r="B627" s="3">
        <v>25.27</v>
      </c>
      <c r="C627" s="3" t="s">
        <v>6039</v>
      </c>
      <c r="D627" s="3">
        <v>6.98</v>
      </c>
      <c r="E627" s="3" t="s">
        <v>6037</v>
      </c>
      <c r="F627" s="3" t="s">
        <v>21</v>
      </c>
      <c r="G627" s="3" t="s">
        <v>20</v>
      </c>
      <c r="H627" s="3" t="s">
        <v>20</v>
      </c>
      <c r="I627" s="3">
        <v>0</v>
      </c>
      <c r="J627" s="3" t="s">
        <v>20</v>
      </c>
    </row>
    <row r="628" spans="1:10" x14ac:dyDescent="0.25">
      <c r="A628" s="3" t="s">
        <v>1237</v>
      </c>
      <c r="B628" s="3">
        <v>29.26</v>
      </c>
      <c r="C628" s="3" t="s">
        <v>6039</v>
      </c>
      <c r="D628" s="3">
        <v>4.03</v>
      </c>
      <c r="E628" s="3" t="s">
        <v>6038</v>
      </c>
      <c r="F628" s="3" t="s">
        <v>20</v>
      </c>
      <c r="G628" s="3" t="s">
        <v>20</v>
      </c>
      <c r="H628" s="3" t="s">
        <v>20</v>
      </c>
      <c r="I628" s="3">
        <v>1</v>
      </c>
      <c r="J628" s="3" t="s">
        <v>20</v>
      </c>
    </row>
    <row r="629" spans="1:10" x14ac:dyDescent="0.25">
      <c r="A629" s="3" t="s">
        <v>1239</v>
      </c>
      <c r="B629" s="3">
        <v>27.835000000000001</v>
      </c>
      <c r="C629" s="3" t="s">
        <v>6039</v>
      </c>
      <c r="D629" s="3">
        <v>4.5599999999999996</v>
      </c>
      <c r="E629" s="3" t="s">
        <v>6038</v>
      </c>
      <c r="F629" s="3" t="s">
        <v>20</v>
      </c>
      <c r="G629" s="3" t="s">
        <v>20</v>
      </c>
      <c r="H629" s="3" t="s">
        <v>20</v>
      </c>
      <c r="I629" s="3">
        <v>1</v>
      </c>
      <c r="J629" s="3" t="s">
        <v>20</v>
      </c>
    </row>
    <row r="630" spans="1:10" x14ac:dyDescent="0.25">
      <c r="A630" s="3" t="s">
        <v>1241</v>
      </c>
      <c r="B630" s="3">
        <v>46.53</v>
      </c>
      <c r="C630" s="3" t="s">
        <v>6036</v>
      </c>
      <c r="D630" s="3">
        <v>5.38</v>
      </c>
      <c r="E630" s="3" t="s">
        <v>6038</v>
      </c>
      <c r="F630" s="3" t="s">
        <v>21</v>
      </c>
      <c r="G630" s="3" t="s">
        <v>20</v>
      </c>
      <c r="H630" s="3" t="s">
        <v>20</v>
      </c>
      <c r="I630" s="3">
        <v>0</v>
      </c>
      <c r="J630" s="3" t="s">
        <v>20</v>
      </c>
    </row>
    <row r="631" spans="1:10" x14ac:dyDescent="0.25">
      <c r="A631" s="3" t="s">
        <v>1243</v>
      </c>
      <c r="B631" s="3">
        <v>20.58</v>
      </c>
      <c r="C631" s="3" t="s">
        <v>6041</v>
      </c>
      <c r="D631" s="3">
        <v>11.04</v>
      </c>
      <c r="E631" s="3" t="s">
        <v>6037</v>
      </c>
      <c r="F631" s="3" t="s">
        <v>21</v>
      </c>
      <c r="G631" s="3" t="s">
        <v>20</v>
      </c>
      <c r="H631" s="3" t="s">
        <v>20</v>
      </c>
      <c r="I631" s="3">
        <v>1</v>
      </c>
      <c r="J631" s="3" t="s">
        <v>20</v>
      </c>
    </row>
    <row r="632" spans="1:10" x14ac:dyDescent="0.25">
      <c r="A632" s="3" t="s">
        <v>1245</v>
      </c>
      <c r="B632" s="3">
        <v>19.53</v>
      </c>
      <c r="C632" s="3" t="s">
        <v>6041</v>
      </c>
      <c r="D632" s="3">
        <v>6.09</v>
      </c>
      <c r="E632" s="3" t="s">
        <v>6040</v>
      </c>
      <c r="F632" s="3" t="s">
        <v>21</v>
      </c>
      <c r="G632" s="3" t="s">
        <v>20</v>
      </c>
      <c r="H632" s="3" t="s">
        <v>20</v>
      </c>
      <c r="I632" s="3">
        <v>0</v>
      </c>
      <c r="J632" s="3" t="s">
        <v>20</v>
      </c>
    </row>
    <row r="633" spans="1:10" x14ac:dyDescent="0.25">
      <c r="A633" s="3" t="s">
        <v>1247</v>
      </c>
      <c r="B633" s="3">
        <v>27.7</v>
      </c>
      <c r="C633" s="3" t="s">
        <v>6039</v>
      </c>
      <c r="D633" s="3">
        <v>4.71</v>
      </c>
      <c r="E633" s="3" t="s">
        <v>6038</v>
      </c>
      <c r="F633" s="3" t="s">
        <v>20</v>
      </c>
      <c r="G633" s="3" t="s">
        <v>20</v>
      </c>
      <c r="H633" s="3" t="s">
        <v>20</v>
      </c>
      <c r="I633" s="3">
        <v>1</v>
      </c>
      <c r="J633" s="3" t="s">
        <v>20</v>
      </c>
    </row>
    <row r="634" spans="1:10" x14ac:dyDescent="0.25">
      <c r="A634" s="3" t="s">
        <v>1249</v>
      </c>
      <c r="B634" s="3">
        <v>18.920000000000002</v>
      </c>
      <c r="C634" s="3" t="s">
        <v>6041</v>
      </c>
      <c r="D634" s="3">
        <v>8.18</v>
      </c>
      <c r="E634" s="3" t="s">
        <v>6037</v>
      </c>
      <c r="F634" s="3" t="s">
        <v>20</v>
      </c>
      <c r="G634" s="3" t="s">
        <v>20</v>
      </c>
      <c r="H634" s="3" t="s">
        <v>20</v>
      </c>
      <c r="I634" s="3">
        <v>0</v>
      </c>
      <c r="J634" s="3" t="s">
        <v>20</v>
      </c>
    </row>
    <row r="635" spans="1:10" x14ac:dyDescent="0.25">
      <c r="A635" s="3" t="s">
        <v>1251</v>
      </c>
      <c r="B635" s="3">
        <v>17.760000000000002</v>
      </c>
      <c r="C635" s="3" t="s">
        <v>6042</v>
      </c>
      <c r="D635" s="3">
        <v>11.18</v>
      </c>
      <c r="E635" s="3" t="s">
        <v>6037</v>
      </c>
      <c r="F635" s="3" t="s">
        <v>21</v>
      </c>
      <c r="G635" s="3" t="s">
        <v>20</v>
      </c>
      <c r="H635" s="3" t="s">
        <v>20</v>
      </c>
      <c r="I635" s="3">
        <v>2</v>
      </c>
      <c r="J635" s="3" t="s">
        <v>20</v>
      </c>
    </row>
    <row r="636" spans="1:10" x14ac:dyDescent="0.25">
      <c r="A636" s="3" t="s">
        <v>342</v>
      </c>
      <c r="B636" s="3">
        <v>34.43</v>
      </c>
      <c r="C636" s="3" t="s">
        <v>6036</v>
      </c>
      <c r="D636" s="3">
        <v>10.82</v>
      </c>
      <c r="E636" s="3" t="s">
        <v>6037</v>
      </c>
      <c r="F636" s="3" t="s">
        <v>21</v>
      </c>
      <c r="G636" s="3" t="s">
        <v>20</v>
      </c>
      <c r="H636" s="3" t="s">
        <v>20</v>
      </c>
      <c r="I636" s="3">
        <v>1</v>
      </c>
      <c r="J636" s="3" t="s">
        <v>21</v>
      </c>
    </row>
    <row r="637" spans="1:10" x14ac:dyDescent="0.25">
      <c r="A637" s="3" t="s">
        <v>1254</v>
      </c>
      <c r="B637" s="3">
        <v>29.83</v>
      </c>
      <c r="C637" s="3" t="s">
        <v>6039</v>
      </c>
      <c r="D637" s="3">
        <v>5.03</v>
      </c>
      <c r="E637" s="3" t="s">
        <v>6038</v>
      </c>
      <c r="F637" s="3" t="s">
        <v>21</v>
      </c>
      <c r="G637" s="3" t="s">
        <v>20</v>
      </c>
      <c r="H637" s="3" t="s">
        <v>20</v>
      </c>
      <c r="I637" s="3">
        <v>0</v>
      </c>
      <c r="J637" s="3" t="s">
        <v>20</v>
      </c>
    </row>
    <row r="638" spans="1:10" x14ac:dyDescent="0.25">
      <c r="A638" s="3" t="s">
        <v>1256</v>
      </c>
      <c r="B638" s="3">
        <v>23.465</v>
      </c>
      <c r="C638" s="3" t="s">
        <v>6041</v>
      </c>
      <c r="D638" s="3">
        <v>5.56</v>
      </c>
      <c r="E638" s="3" t="s">
        <v>6038</v>
      </c>
      <c r="F638" s="3" t="s">
        <v>20</v>
      </c>
      <c r="G638" s="3" t="s">
        <v>20</v>
      </c>
      <c r="H638" s="3" t="s">
        <v>20</v>
      </c>
      <c r="I638" s="3">
        <v>1</v>
      </c>
      <c r="J638" s="3" t="s">
        <v>20</v>
      </c>
    </row>
    <row r="639" spans="1:10" x14ac:dyDescent="0.25">
      <c r="A639" s="3" t="s">
        <v>1258</v>
      </c>
      <c r="B639" s="3">
        <v>29.355</v>
      </c>
      <c r="C639" s="3" t="s">
        <v>6039</v>
      </c>
      <c r="D639" s="3">
        <v>4.33</v>
      </c>
      <c r="E639" s="3" t="s">
        <v>6038</v>
      </c>
      <c r="F639" s="3" t="s">
        <v>20</v>
      </c>
      <c r="G639" s="3" t="s">
        <v>20</v>
      </c>
      <c r="H639" s="3" t="s">
        <v>20</v>
      </c>
      <c r="I639" s="3">
        <v>0</v>
      </c>
      <c r="J639" s="3" t="s">
        <v>20</v>
      </c>
    </row>
    <row r="640" spans="1:10" x14ac:dyDescent="0.25">
      <c r="A640" s="3" t="s">
        <v>1260</v>
      </c>
      <c r="B640" s="3">
        <v>35.49</v>
      </c>
      <c r="C640" s="3" t="s">
        <v>6036</v>
      </c>
      <c r="D640" s="3">
        <v>5.21</v>
      </c>
      <c r="E640" s="3" t="s">
        <v>6038</v>
      </c>
      <c r="F640" s="3" t="s">
        <v>21</v>
      </c>
      <c r="G640" s="3" t="s">
        <v>20</v>
      </c>
      <c r="H640" s="3" t="s">
        <v>21</v>
      </c>
      <c r="I640" s="3">
        <v>1</v>
      </c>
      <c r="J640" s="3" t="s">
        <v>20</v>
      </c>
    </row>
    <row r="641" spans="1:10" x14ac:dyDescent="0.25">
      <c r="A641" s="3" t="s">
        <v>1262</v>
      </c>
      <c r="B641" s="3">
        <v>26.315000000000001</v>
      </c>
      <c r="C641" s="3" t="s">
        <v>6039</v>
      </c>
      <c r="D641" s="3">
        <v>5.89</v>
      </c>
      <c r="E641" s="3" t="s">
        <v>6040</v>
      </c>
      <c r="F641" s="3" t="s">
        <v>20</v>
      </c>
      <c r="G641" s="3" t="s">
        <v>20</v>
      </c>
      <c r="H641" s="3" t="s">
        <v>20</v>
      </c>
      <c r="I641" s="3">
        <v>0</v>
      </c>
      <c r="J641" s="3" t="s">
        <v>20</v>
      </c>
    </row>
    <row r="642" spans="1:10" x14ac:dyDescent="0.25">
      <c r="A642" s="3" t="s">
        <v>1264</v>
      </c>
      <c r="B642" s="3">
        <v>19.79</v>
      </c>
      <c r="C642" s="3" t="s">
        <v>6041</v>
      </c>
      <c r="D642" s="3">
        <v>4.8099999999999996</v>
      </c>
      <c r="E642" s="3" t="s">
        <v>6038</v>
      </c>
      <c r="F642" s="3" t="s">
        <v>21</v>
      </c>
      <c r="G642" s="3" t="s">
        <v>20</v>
      </c>
      <c r="H642" s="3" t="s">
        <v>20</v>
      </c>
      <c r="I642" s="3">
        <v>0</v>
      </c>
      <c r="J642" s="3" t="s">
        <v>20</v>
      </c>
    </row>
    <row r="643" spans="1:10" x14ac:dyDescent="0.25">
      <c r="A643" s="3" t="s">
        <v>1266</v>
      </c>
      <c r="B643" s="3">
        <v>40.564999999999998</v>
      </c>
      <c r="C643" s="3" t="s">
        <v>6036</v>
      </c>
      <c r="D643" s="3">
        <v>5.66</v>
      </c>
      <c r="E643" s="3" t="s">
        <v>6038</v>
      </c>
      <c r="F643" s="3" t="s">
        <v>20</v>
      </c>
      <c r="G643" s="3" t="s">
        <v>20</v>
      </c>
      <c r="H643" s="3" t="s">
        <v>20</v>
      </c>
      <c r="I643" s="3">
        <v>1</v>
      </c>
      <c r="J643" s="3" t="s">
        <v>20</v>
      </c>
    </row>
    <row r="644" spans="1:10" x14ac:dyDescent="0.25">
      <c r="A644" s="3" t="s">
        <v>1268</v>
      </c>
      <c r="B644" s="3">
        <v>18.03</v>
      </c>
      <c r="C644" s="3" t="s">
        <v>6042</v>
      </c>
      <c r="D644" s="3">
        <v>10.66</v>
      </c>
      <c r="E644" s="3" t="s">
        <v>6037</v>
      </c>
      <c r="F644" s="3" t="s">
        <v>21</v>
      </c>
      <c r="G644" s="3" t="s">
        <v>20</v>
      </c>
      <c r="H644" s="3" t="s">
        <v>20</v>
      </c>
      <c r="I644" s="3">
        <v>2</v>
      </c>
      <c r="J644" s="3" t="s">
        <v>20</v>
      </c>
    </row>
    <row r="645" spans="1:10" x14ac:dyDescent="0.25">
      <c r="A645" s="3" t="s">
        <v>1270</v>
      </c>
      <c r="B645" s="3">
        <v>34.65</v>
      </c>
      <c r="C645" s="3" t="s">
        <v>6036</v>
      </c>
      <c r="D645" s="3">
        <v>5.98</v>
      </c>
      <c r="E645" s="3" t="s">
        <v>6040</v>
      </c>
      <c r="F645" s="3" t="s">
        <v>21</v>
      </c>
      <c r="G645" s="3" t="s">
        <v>20</v>
      </c>
      <c r="H645" s="3" t="s">
        <v>20</v>
      </c>
      <c r="I645" s="3">
        <v>0</v>
      </c>
      <c r="J645" s="3" t="s">
        <v>20</v>
      </c>
    </row>
    <row r="646" spans="1:10" x14ac:dyDescent="0.25">
      <c r="A646" s="3" t="s">
        <v>1272</v>
      </c>
      <c r="B646" s="3">
        <v>42.94</v>
      </c>
      <c r="C646" s="3" t="s">
        <v>6036</v>
      </c>
      <c r="D646" s="3">
        <v>4.34</v>
      </c>
      <c r="E646" s="3" t="s">
        <v>6038</v>
      </c>
      <c r="F646" s="3" t="s">
        <v>20</v>
      </c>
      <c r="G646" s="3" t="s">
        <v>20</v>
      </c>
      <c r="H646" s="3" t="s">
        <v>20</v>
      </c>
      <c r="I646" s="3">
        <v>0</v>
      </c>
      <c r="J646" s="3" t="s">
        <v>20</v>
      </c>
    </row>
    <row r="647" spans="1:10" x14ac:dyDescent="0.25">
      <c r="A647" s="3" t="s">
        <v>344</v>
      </c>
      <c r="B647" s="3">
        <v>41.33</v>
      </c>
      <c r="C647" s="3" t="s">
        <v>6036</v>
      </c>
      <c r="D647" s="3">
        <v>4.01</v>
      </c>
      <c r="E647" s="3" t="s">
        <v>6038</v>
      </c>
      <c r="F647" s="3" t="s">
        <v>21</v>
      </c>
      <c r="G647" s="3" t="s">
        <v>20</v>
      </c>
      <c r="H647" s="3" t="s">
        <v>20</v>
      </c>
      <c r="I647" s="3">
        <v>0</v>
      </c>
      <c r="J647" s="3" t="s">
        <v>21</v>
      </c>
    </row>
    <row r="648" spans="1:10" x14ac:dyDescent="0.25">
      <c r="A648" s="3" t="s">
        <v>1275</v>
      </c>
      <c r="B648" s="3">
        <v>31.254999999999999</v>
      </c>
      <c r="C648" s="3" t="s">
        <v>6036</v>
      </c>
      <c r="D648" s="3">
        <v>5.17</v>
      </c>
      <c r="E648" s="3" t="s">
        <v>6038</v>
      </c>
      <c r="F648" s="3" t="s">
        <v>20</v>
      </c>
      <c r="G648" s="3" t="s">
        <v>20</v>
      </c>
      <c r="H648" s="3" t="s">
        <v>20</v>
      </c>
      <c r="I648" s="3">
        <v>0</v>
      </c>
      <c r="J648" s="3" t="s">
        <v>20</v>
      </c>
    </row>
    <row r="649" spans="1:10" x14ac:dyDescent="0.25">
      <c r="A649" s="3" t="s">
        <v>1277</v>
      </c>
      <c r="B649" s="3">
        <v>45.43</v>
      </c>
      <c r="C649" s="3" t="s">
        <v>6036</v>
      </c>
      <c r="D649" s="3">
        <v>4.2300000000000004</v>
      </c>
      <c r="E649" s="3" t="s">
        <v>6038</v>
      </c>
      <c r="F649" s="3" t="s">
        <v>21</v>
      </c>
      <c r="G649" s="3" t="s">
        <v>20</v>
      </c>
      <c r="H649" s="3" t="s">
        <v>21</v>
      </c>
      <c r="I649" s="3">
        <v>1</v>
      </c>
      <c r="J649" s="3" t="s">
        <v>20</v>
      </c>
    </row>
    <row r="650" spans="1:10" x14ac:dyDescent="0.25">
      <c r="A650" s="3" t="s">
        <v>1279</v>
      </c>
      <c r="B650" s="3">
        <v>32.340000000000003</v>
      </c>
      <c r="C650" s="3" t="s">
        <v>6036</v>
      </c>
      <c r="D650" s="3">
        <v>4.88</v>
      </c>
      <c r="E650" s="3" t="s">
        <v>6038</v>
      </c>
      <c r="F650" s="3" t="s">
        <v>21</v>
      </c>
      <c r="G650" s="3" t="s">
        <v>20</v>
      </c>
      <c r="H650" s="3" t="s">
        <v>21</v>
      </c>
      <c r="I650" s="3">
        <v>1</v>
      </c>
      <c r="J650" s="3" t="s">
        <v>20</v>
      </c>
    </row>
    <row r="651" spans="1:10" x14ac:dyDescent="0.25">
      <c r="A651" s="3" t="s">
        <v>1281</v>
      </c>
      <c r="B651" s="3">
        <v>25.46</v>
      </c>
      <c r="C651" s="3" t="s">
        <v>6039</v>
      </c>
      <c r="D651" s="3">
        <v>9.7100000000000009</v>
      </c>
      <c r="E651" s="3" t="s">
        <v>6037</v>
      </c>
      <c r="F651" s="3" t="s">
        <v>21</v>
      </c>
      <c r="G651" s="3" t="s">
        <v>20</v>
      </c>
      <c r="H651" s="3" t="s">
        <v>20</v>
      </c>
      <c r="I651" s="3">
        <v>1</v>
      </c>
      <c r="J651" s="3" t="s">
        <v>20</v>
      </c>
    </row>
    <row r="652" spans="1:10" x14ac:dyDescent="0.25">
      <c r="A652" s="3" t="s">
        <v>1283</v>
      </c>
      <c r="B652" s="3">
        <v>37.145000000000003</v>
      </c>
      <c r="C652" s="3" t="s">
        <v>6036</v>
      </c>
      <c r="D652" s="3">
        <v>5.32</v>
      </c>
      <c r="E652" s="3" t="s">
        <v>6038</v>
      </c>
      <c r="F652" s="3" t="s">
        <v>20</v>
      </c>
      <c r="G652" s="3" t="s">
        <v>20</v>
      </c>
      <c r="H652" s="3" t="s">
        <v>20</v>
      </c>
      <c r="I652" s="3">
        <v>0</v>
      </c>
      <c r="J652" s="3" t="s">
        <v>20</v>
      </c>
    </row>
    <row r="653" spans="1:10" x14ac:dyDescent="0.25">
      <c r="A653" s="3" t="s">
        <v>1285</v>
      </c>
      <c r="B653" s="3">
        <v>30.8</v>
      </c>
      <c r="C653" s="3" t="s">
        <v>6036</v>
      </c>
      <c r="D653" s="3">
        <v>5.83</v>
      </c>
      <c r="E653" s="3" t="s">
        <v>6040</v>
      </c>
      <c r="F653" s="3" t="s">
        <v>21</v>
      </c>
      <c r="G653" s="3" t="s">
        <v>20</v>
      </c>
      <c r="H653" s="3" t="s">
        <v>20</v>
      </c>
      <c r="I653" s="3">
        <v>0</v>
      </c>
      <c r="J653" s="3" t="s">
        <v>20</v>
      </c>
    </row>
    <row r="654" spans="1:10" x14ac:dyDescent="0.25">
      <c r="A654" s="3" t="s">
        <v>1287</v>
      </c>
      <c r="B654" s="3">
        <v>29.5</v>
      </c>
      <c r="C654" s="3" t="s">
        <v>6039</v>
      </c>
      <c r="D654" s="3">
        <v>5.54</v>
      </c>
      <c r="E654" s="3" t="s">
        <v>6038</v>
      </c>
      <c r="F654" s="3" t="s">
        <v>21</v>
      </c>
      <c r="G654" s="3" t="s">
        <v>20</v>
      </c>
      <c r="H654" s="3" t="s">
        <v>20</v>
      </c>
      <c r="I654" s="3">
        <v>0</v>
      </c>
      <c r="J654" s="3" t="s">
        <v>20</v>
      </c>
    </row>
    <row r="655" spans="1:10" x14ac:dyDescent="0.25">
      <c r="A655" s="3" t="s">
        <v>1289</v>
      </c>
      <c r="B655" s="3">
        <v>43.39</v>
      </c>
      <c r="C655" s="3" t="s">
        <v>6036</v>
      </c>
      <c r="D655" s="3">
        <v>5.85</v>
      </c>
      <c r="E655" s="3" t="s">
        <v>6040</v>
      </c>
      <c r="F655" s="3" t="s">
        <v>20</v>
      </c>
      <c r="G655" s="3" t="s">
        <v>117</v>
      </c>
      <c r="H655" s="3" t="s">
        <v>20</v>
      </c>
      <c r="I655" s="3">
        <v>1</v>
      </c>
      <c r="J655" s="3" t="s">
        <v>20</v>
      </c>
    </row>
    <row r="656" spans="1:10" x14ac:dyDescent="0.25">
      <c r="A656" s="3" t="s">
        <v>1291</v>
      </c>
      <c r="B656" s="3">
        <v>15.08</v>
      </c>
      <c r="C656" s="3" t="s">
        <v>6042</v>
      </c>
      <c r="D656" s="3">
        <v>4.8499999999999996</v>
      </c>
      <c r="E656" s="3" t="s">
        <v>6038</v>
      </c>
      <c r="F656" s="3" t="s">
        <v>21</v>
      </c>
      <c r="G656" s="3" t="s">
        <v>20</v>
      </c>
      <c r="H656" s="3" t="s">
        <v>21</v>
      </c>
      <c r="I656" s="3">
        <v>1</v>
      </c>
      <c r="J656" s="3" t="s">
        <v>20</v>
      </c>
    </row>
    <row r="657" spans="1:10" x14ac:dyDescent="0.25">
      <c r="A657" s="3" t="s">
        <v>1293</v>
      </c>
      <c r="B657" s="3">
        <v>20.48</v>
      </c>
      <c r="C657" s="3" t="s">
        <v>6041</v>
      </c>
      <c r="D657" s="3">
        <v>11.09</v>
      </c>
      <c r="E657" s="3" t="s">
        <v>6037</v>
      </c>
      <c r="F657" s="3" t="s">
        <v>20</v>
      </c>
      <c r="G657" s="3" t="s">
        <v>20</v>
      </c>
      <c r="H657" s="3" t="s">
        <v>20</v>
      </c>
      <c r="I657" s="3">
        <v>0</v>
      </c>
      <c r="J657" s="3" t="s">
        <v>20</v>
      </c>
    </row>
    <row r="658" spans="1:10" x14ac:dyDescent="0.25">
      <c r="A658" s="3" t="s">
        <v>346</v>
      </c>
      <c r="B658" s="3">
        <v>31.92</v>
      </c>
      <c r="C658" s="3" t="s">
        <v>6036</v>
      </c>
      <c r="D658" s="3">
        <v>5.12</v>
      </c>
      <c r="E658" s="3" t="s">
        <v>6038</v>
      </c>
      <c r="F658" s="3" t="s">
        <v>21</v>
      </c>
      <c r="G658" s="3" t="s">
        <v>20</v>
      </c>
      <c r="H658" s="3" t="s">
        <v>20</v>
      </c>
      <c r="I658" s="3">
        <v>1</v>
      </c>
      <c r="J658" s="3" t="s">
        <v>21</v>
      </c>
    </row>
    <row r="659" spans="1:10" x14ac:dyDescent="0.25">
      <c r="A659" s="3" t="s">
        <v>1296</v>
      </c>
      <c r="B659" s="3">
        <v>34.450000000000003</v>
      </c>
      <c r="C659" s="3" t="s">
        <v>6036</v>
      </c>
      <c r="D659" s="3">
        <v>5.58</v>
      </c>
      <c r="E659" s="3" t="s">
        <v>6038</v>
      </c>
      <c r="F659" s="3" t="s">
        <v>21</v>
      </c>
      <c r="G659" s="3" t="s">
        <v>20</v>
      </c>
      <c r="H659" s="3" t="s">
        <v>20</v>
      </c>
      <c r="I659" s="3">
        <v>0</v>
      </c>
      <c r="J659" s="3" t="s">
        <v>20</v>
      </c>
    </row>
    <row r="660" spans="1:10" x14ac:dyDescent="0.25">
      <c r="A660" s="3" t="s">
        <v>1298</v>
      </c>
      <c r="B660" s="3">
        <v>34.21</v>
      </c>
      <c r="C660" s="3" t="s">
        <v>6036</v>
      </c>
      <c r="D660" s="3">
        <v>9.7200000000000006</v>
      </c>
      <c r="E660" s="3" t="s">
        <v>6037</v>
      </c>
      <c r="F660" s="3" t="s">
        <v>21</v>
      </c>
      <c r="G660" s="3" t="s">
        <v>20</v>
      </c>
      <c r="H660" s="3" t="s">
        <v>20</v>
      </c>
      <c r="I660" s="3">
        <v>0</v>
      </c>
      <c r="J660" s="3" t="s">
        <v>20</v>
      </c>
    </row>
    <row r="661" spans="1:10" x14ac:dyDescent="0.25">
      <c r="A661" s="3" t="s">
        <v>1300</v>
      </c>
      <c r="B661" s="3">
        <v>28.8</v>
      </c>
      <c r="C661" s="3" t="s">
        <v>6039</v>
      </c>
      <c r="D661" s="3">
        <v>11.41</v>
      </c>
      <c r="E661" s="3" t="s">
        <v>6037</v>
      </c>
      <c r="F661" s="3" t="s">
        <v>21</v>
      </c>
      <c r="G661" s="3" t="s">
        <v>20</v>
      </c>
      <c r="H661" s="3" t="s">
        <v>20</v>
      </c>
      <c r="I661" s="3">
        <v>0</v>
      </c>
      <c r="J661" s="3" t="s">
        <v>20</v>
      </c>
    </row>
    <row r="662" spans="1:10" x14ac:dyDescent="0.25">
      <c r="A662" s="3" t="s">
        <v>1302</v>
      </c>
      <c r="B662" s="3">
        <v>31.74</v>
      </c>
      <c r="C662" s="3" t="s">
        <v>6036</v>
      </c>
      <c r="D662" s="3">
        <v>4.46</v>
      </c>
      <c r="E662" s="3" t="s">
        <v>6038</v>
      </c>
      <c r="F662" s="3" t="s">
        <v>20</v>
      </c>
      <c r="G662" s="3" t="s">
        <v>20</v>
      </c>
      <c r="H662" s="3" t="s">
        <v>21</v>
      </c>
      <c r="I662" s="3">
        <v>1</v>
      </c>
      <c r="J662" s="3" t="s">
        <v>20</v>
      </c>
    </row>
    <row r="663" spans="1:10" x14ac:dyDescent="0.25">
      <c r="A663" s="3" t="s">
        <v>1304</v>
      </c>
      <c r="B663" s="3">
        <v>21.78</v>
      </c>
      <c r="C663" s="3" t="s">
        <v>6041</v>
      </c>
      <c r="D663" s="3">
        <v>9.31</v>
      </c>
      <c r="E663" s="3" t="s">
        <v>6037</v>
      </c>
      <c r="F663" s="3" t="s">
        <v>21</v>
      </c>
      <c r="G663" s="3" t="s">
        <v>20</v>
      </c>
      <c r="H663" s="3" t="s">
        <v>20</v>
      </c>
      <c r="I663" s="3">
        <v>0</v>
      </c>
      <c r="J663" s="3" t="s">
        <v>20</v>
      </c>
    </row>
    <row r="664" spans="1:10" x14ac:dyDescent="0.25">
      <c r="A664" s="3" t="s">
        <v>1306</v>
      </c>
      <c r="B664" s="3">
        <v>23.75</v>
      </c>
      <c r="C664" s="3" t="s">
        <v>6041</v>
      </c>
      <c r="D664" s="3">
        <v>5.03</v>
      </c>
      <c r="E664" s="3" t="s">
        <v>6038</v>
      </c>
      <c r="F664" s="3" t="s">
        <v>20</v>
      </c>
      <c r="G664" s="3" t="s">
        <v>20</v>
      </c>
      <c r="H664" s="3" t="s">
        <v>20</v>
      </c>
      <c r="I664" s="3">
        <v>1</v>
      </c>
      <c r="J664" s="3" t="s">
        <v>20</v>
      </c>
    </row>
    <row r="665" spans="1:10" x14ac:dyDescent="0.25">
      <c r="A665" s="3" t="s">
        <v>1308</v>
      </c>
      <c r="B665" s="3">
        <v>33.21</v>
      </c>
      <c r="C665" s="3" t="s">
        <v>6036</v>
      </c>
      <c r="D665" s="3">
        <v>5.07</v>
      </c>
      <c r="E665" s="3" t="s">
        <v>6038</v>
      </c>
      <c r="F665" s="3" t="s">
        <v>21</v>
      </c>
      <c r="G665" s="3" t="s">
        <v>20</v>
      </c>
      <c r="H665" s="3" t="s">
        <v>20</v>
      </c>
      <c r="I665" s="3">
        <v>1</v>
      </c>
      <c r="J665" s="3" t="s">
        <v>20</v>
      </c>
    </row>
    <row r="666" spans="1:10" x14ac:dyDescent="0.25">
      <c r="A666" s="3" t="s">
        <v>1310</v>
      </c>
      <c r="B666" s="3">
        <v>17.7</v>
      </c>
      <c r="C666" s="3" t="s">
        <v>6042</v>
      </c>
      <c r="D666" s="3">
        <v>10.42</v>
      </c>
      <c r="E666" s="3" t="s">
        <v>6037</v>
      </c>
      <c r="F666" s="3" t="s">
        <v>21</v>
      </c>
      <c r="G666" s="3" t="s">
        <v>20</v>
      </c>
      <c r="H666" s="3" t="s">
        <v>20</v>
      </c>
      <c r="I666" s="3">
        <v>2</v>
      </c>
      <c r="J666" s="3" t="s">
        <v>20</v>
      </c>
    </row>
    <row r="667" spans="1:10" x14ac:dyDescent="0.25">
      <c r="A667" s="3" t="s">
        <v>1312</v>
      </c>
      <c r="B667" s="3">
        <v>17.2</v>
      </c>
      <c r="C667" s="3" t="s">
        <v>6042</v>
      </c>
      <c r="D667" s="3">
        <v>6.45</v>
      </c>
      <c r="E667" s="3" t="s">
        <v>6040</v>
      </c>
      <c r="F667" s="3" t="s">
        <v>20</v>
      </c>
      <c r="G667" s="3" t="s">
        <v>20</v>
      </c>
      <c r="H667" s="3" t="s">
        <v>20</v>
      </c>
      <c r="I667" s="3">
        <v>2</v>
      </c>
      <c r="J667" s="3" t="s">
        <v>20</v>
      </c>
    </row>
    <row r="668" spans="1:10" x14ac:dyDescent="0.25">
      <c r="A668" s="3" t="s">
        <v>1314</v>
      </c>
      <c r="B668" s="3">
        <v>19.21</v>
      </c>
      <c r="C668" s="3" t="s">
        <v>6041</v>
      </c>
      <c r="D668" s="3">
        <v>5.52</v>
      </c>
      <c r="E668" s="3" t="s">
        <v>6038</v>
      </c>
      <c r="F668" s="3" t="s">
        <v>20</v>
      </c>
      <c r="G668" s="3" t="s">
        <v>20</v>
      </c>
      <c r="H668" s="3" t="s">
        <v>20</v>
      </c>
      <c r="I668" s="3">
        <v>2</v>
      </c>
      <c r="J668" s="3" t="s">
        <v>20</v>
      </c>
    </row>
    <row r="669" spans="1:10" x14ac:dyDescent="0.25">
      <c r="A669" s="3" t="s">
        <v>66</v>
      </c>
      <c r="B669" s="3">
        <v>39.9</v>
      </c>
      <c r="C669" s="3" t="s">
        <v>6036</v>
      </c>
      <c r="D669" s="3">
        <v>11.32</v>
      </c>
      <c r="E669" s="3" t="s">
        <v>6037</v>
      </c>
      <c r="F669" s="3" t="s">
        <v>20</v>
      </c>
      <c r="G669" s="3" t="s">
        <v>20</v>
      </c>
      <c r="H669" s="3" t="s">
        <v>20</v>
      </c>
      <c r="I669" s="3">
        <v>0</v>
      </c>
      <c r="J669" s="3" t="s">
        <v>21</v>
      </c>
    </row>
    <row r="670" spans="1:10" x14ac:dyDescent="0.25">
      <c r="A670" s="3" t="s">
        <v>348</v>
      </c>
      <c r="B670" s="3">
        <v>39.799999999999997</v>
      </c>
      <c r="C670" s="3" t="s">
        <v>6036</v>
      </c>
      <c r="D670" s="3">
        <v>10.54</v>
      </c>
      <c r="E670" s="3" t="s">
        <v>6037</v>
      </c>
      <c r="F670" s="3" t="s">
        <v>21</v>
      </c>
      <c r="G670" s="3" t="s">
        <v>20</v>
      </c>
      <c r="H670" s="3" t="s">
        <v>20</v>
      </c>
      <c r="I670" s="3">
        <v>2</v>
      </c>
      <c r="J670" s="3" t="s">
        <v>21</v>
      </c>
    </row>
    <row r="671" spans="1:10" x14ac:dyDescent="0.25">
      <c r="A671" s="3" t="s">
        <v>1318</v>
      </c>
      <c r="B671" s="3">
        <v>23.2</v>
      </c>
      <c r="C671" s="3" t="s">
        <v>6041</v>
      </c>
      <c r="D671" s="3">
        <v>4.41</v>
      </c>
      <c r="E671" s="3" t="s">
        <v>6038</v>
      </c>
      <c r="F671" s="3" t="s">
        <v>20</v>
      </c>
      <c r="G671" s="3" t="s">
        <v>20</v>
      </c>
      <c r="H671" s="3" t="s">
        <v>21</v>
      </c>
      <c r="I671" s="3">
        <v>1</v>
      </c>
      <c r="J671" s="3" t="s">
        <v>20</v>
      </c>
    </row>
    <row r="672" spans="1:10" x14ac:dyDescent="0.25">
      <c r="A672" s="3" t="s">
        <v>1320</v>
      </c>
      <c r="B672" s="3">
        <v>32.5</v>
      </c>
      <c r="C672" s="3" t="s">
        <v>6036</v>
      </c>
      <c r="D672" s="3">
        <v>4.6900000000000004</v>
      </c>
      <c r="E672" s="3" t="s">
        <v>6038</v>
      </c>
      <c r="F672" s="3" t="s">
        <v>21</v>
      </c>
      <c r="G672" s="3" t="s">
        <v>20</v>
      </c>
      <c r="H672" s="3" t="s">
        <v>21</v>
      </c>
      <c r="I672" s="3">
        <v>1</v>
      </c>
      <c r="J672" s="3" t="s">
        <v>20</v>
      </c>
    </row>
    <row r="673" spans="1:10" x14ac:dyDescent="0.25">
      <c r="A673" s="3" t="s">
        <v>1322</v>
      </c>
      <c r="B673" s="3">
        <v>20.9</v>
      </c>
      <c r="C673" s="3" t="s">
        <v>6041</v>
      </c>
      <c r="D673" s="3">
        <v>6.94</v>
      </c>
      <c r="E673" s="3" t="s">
        <v>6037</v>
      </c>
      <c r="F673" s="3" t="s">
        <v>20</v>
      </c>
      <c r="G673" s="3" t="s">
        <v>20</v>
      </c>
      <c r="H673" s="3" t="s">
        <v>20</v>
      </c>
      <c r="I673" s="3">
        <v>0</v>
      </c>
      <c r="J673" s="3" t="s">
        <v>20</v>
      </c>
    </row>
    <row r="674" spans="1:10" x14ac:dyDescent="0.25">
      <c r="A674" s="3" t="s">
        <v>1324</v>
      </c>
      <c r="B674" s="3">
        <v>19.11</v>
      </c>
      <c r="C674" s="3" t="s">
        <v>6041</v>
      </c>
      <c r="D674" s="3">
        <v>4.3499999999999996</v>
      </c>
      <c r="E674" s="3" t="s">
        <v>6038</v>
      </c>
      <c r="F674" s="3" t="s">
        <v>20</v>
      </c>
      <c r="G674" s="3" t="s">
        <v>20</v>
      </c>
      <c r="H674" s="3" t="s">
        <v>20</v>
      </c>
      <c r="I674" s="3">
        <v>2</v>
      </c>
      <c r="J674" s="3" t="s">
        <v>20</v>
      </c>
    </row>
    <row r="675" spans="1:10" x14ac:dyDescent="0.25">
      <c r="A675" s="3" t="s">
        <v>1326</v>
      </c>
      <c r="B675" s="3">
        <v>31.17</v>
      </c>
      <c r="C675" s="3" t="s">
        <v>6036</v>
      </c>
      <c r="D675" s="3">
        <v>5.28</v>
      </c>
      <c r="E675" s="3" t="s">
        <v>6038</v>
      </c>
      <c r="F675" s="3" t="s">
        <v>20</v>
      </c>
      <c r="G675" s="3" t="s">
        <v>20</v>
      </c>
      <c r="H675" s="3" t="s">
        <v>20</v>
      </c>
      <c r="I675" s="3">
        <v>1</v>
      </c>
      <c r="J675" s="3" t="s">
        <v>20</v>
      </c>
    </row>
    <row r="676" spans="1:10" x14ac:dyDescent="0.25">
      <c r="A676" s="3" t="s">
        <v>1328</v>
      </c>
      <c r="B676" s="3">
        <v>36.08</v>
      </c>
      <c r="C676" s="3" t="s">
        <v>6036</v>
      </c>
      <c r="D676" s="3">
        <v>4.29</v>
      </c>
      <c r="E676" s="3" t="s">
        <v>6038</v>
      </c>
      <c r="F676" s="3" t="s">
        <v>20</v>
      </c>
      <c r="G676" s="3" t="s">
        <v>20</v>
      </c>
      <c r="H676" s="3" t="s">
        <v>20</v>
      </c>
      <c r="I676" s="3">
        <v>0</v>
      </c>
      <c r="J676" s="3" t="s">
        <v>20</v>
      </c>
    </row>
    <row r="677" spans="1:10" x14ac:dyDescent="0.25">
      <c r="A677" s="3" t="s">
        <v>1330</v>
      </c>
      <c r="B677" s="3">
        <v>28.024999999999999</v>
      </c>
      <c r="C677" s="3" t="s">
        <v>6039</v>
      </c>
      <c r="D677" s="3">
        <v>5.69</v>
      </c>
      <c r="E677" s="3" t="s">
        <v>6038</v>
      </c>
      <c r="F677" s="3" t="s">
        <v>21</v>
      </c>
      <c r="G677" s="3" t="s">
        <v>20</v>
      </c>
      <c r="H677" s="3" t="s">
        <v>20</v>
      </c>
      <c r="I677" s="3">
        <v>0</v>
      </c>
      <c r="J677" s="3" t="s">
        <v>20</v>
      </c>
    </row>
    <row r="678" spans="1:10" x14ac:dyDescent="0.25">
      <c r="A678" s="3" t="s">
        <v>1332</v>
      </c>
      <c r="B678" s="3">
        <v>24.32</v>
      </c>
      <c r="C678" s="3" t="s">
        <v>6041</v>
      </c>
      <c r="D678" s="3">
        <v>5.56</v>
      </c>
      <c r="E678" s="3" t="s">
        <v>6038</v>
      </c>
      <c r="F678" s="3" t="s">
        <v>21</v>
      </c>
      <c r="G678" s="3" t="s">
        <v>20</v>
      </c>
      <c r="H678" s="3" t="s">
        <v>20</v>
      </c>
      <c r="I678" s="3">
        <v>0</v>
      </c>
      <c r="J678" s="3" t="s">
        <v>20</v>
      </c>
    </row>
    <row r="679" spans="1:10" x14ac:dyDescent="0.25">
      <c r="A679" s="3" t="s">
        <v>1334</v>
      </c>
      <c r="B679" s="3">
        <v>38</v>
      </c>
      <c r="C679" s="3" t="s">
        <v>6036</v>
      </c>
      <c r="D679" s="3">
        <v>5.41</v>
      </c>
      <c r="E679" s="3" t="s">
        <v>6038</v>
      </c>
      <c r="F679" s="3" t="s">
        <v>21</v>
      </c>
      <c r="G679" s="3" t="s">
        <v>20</v>
      </c>
      <c r="H679" s="3" t="s">
        <v>20</v>
      </c>
      <c r="I679" s="3">
        <v>1</v>
      </c>
      <c r="J679" s="3" t="s">
        <v>20</v>
      </c>
    </row>
    <row r="680" spans="1:10" x14ac:dyDescent="0.25">
      <c r="A680" s="3" t="s">
        <v>1336</v>
      </c>
      <c r="B680" s="3">
        <v>31.6</v>
      </c>
      <c r="C680" s="3" t="s">
        <v>6036</v>
      </c>
      <c r="D680" s="3">
        <v>10.85</v>
      </c>
      <c r="E680" s="3" t="s">
        <v>6037</v>
      </c>
      <c r="F680" s="3" t="s">
        <v>21</v>
      </c>
      <c r="G680" s="3" t="s">
        <v>20</v>
      </c>
      <c r="H680" s="3" t="s">
        <v>20</v>
      </c>
      <c r="I680" s="3">
        <v>0</v>
      </c>
      <c r="J680" s="3" t="s">
        <v>20</v>
      </c>
    </row>
    <row r="681" spans="1:10" x14ac:dyDescent="0.25">
      <c r="A681" s="3" t="s">
        <v>350</v>
      </c>
      <c r="B681" s="3">
        <v>42.82</v>
      </c>
      <c r="C681" s="3" t="s">
        <v>6036</v>
      </c>
      <c r="D681" s="3">
        <v>4.21</v>
      </c>
      <c r="E681" s="3" t="s">
        <v>6038</v>
      </c>
      <c r="F681" s="3" t="s">
        <v>20</v>
      </c>
      <c r="G681" s="3" t="s">
        <v>20</v>
      </c>
      <c r="H681" s="3" t="s">
        <v>20</v>
      </c>
      <c r="I681" s="3">
        <v>0</v>
      </c>
      <c r="J681" s="3" t="s">
        <v>21</v>
      </c>
    </row>
    <row r="682" spans="1:10" x14ac:dyDescent="0.25">
      <c r="A682" s="3" t="s">
        <v>1339</v>
      </c>
      <c r="B682" s="3">
        <v>31.02</v>
      </c>
      <c r="C682" s="3" t="s">
        <v>6036</v>
      </c>
      <c r="D682" s="3">
        <v>11.63</v>
      </c>
      <c r="E682" s="3" t="s">
        <v>6037</v>
      </c>
      <c r="F682" s="3" t="s">
        <v>21</v>
      </c>
      <c r="G682" s="3" t="s">
        <v>20</v>
      </c>
      <c r="H682" s="3" t="s">
        <v>20</v>
      </c>
      <c r="I682" s="3">
        <v>0</v>
      </c>
      <c r="J682" s="3" t="s">
        <v>20</v>
      </c>
    </row>
    <row r="683" spans="1:10" x14ac:dyDescent="0.25">
      <c r="A683" s="3" t="s">
        <v>1341</v>
      </c>
      <c r="B683" s="3">
        <v>29.26</v>
      </c>
      <c r="C683" s="3" t="s">
        <v>6039</v>
      </c>
      <c r="D683" s="3">
        <v>5.68</v>
      </c>
      <c r="E683" s="3" t="s">
        <v>6038</v>
      </c>
      <c r="F683" s="3" t="s">
        <v>21</v>
      </c>
      <c r="G683" s="3" t="s">
        <v>20</v>
      </c>
      <c r="H683" s="3" t="s">
        <v>20</v>
      </c>
      <c r="I683" s="3">
        <v>1</v>
      </c>
      <c r="J683" s="3" t="s">
        <v>20</v>
      </c>
    </row>
    <row r="684" spans="1:10" x14ac:dyDescent="0.25">
      <c r="A684" s="3" t="s">
        <v>1343</v>
      </c>
      <c r="B684" s="3">
        <v>15.09</v>
      </c>
      <c r="C684" s="3" t="s">
        <v>6042</v>
      </c>
      <c r="D684" s="3">
        <v>7.59</v>
      </c>
      <c r="E684" s="3" t="s">
        <v>6037</v>
      </c>
      <c r="F684" s="3" t="s">
        <v>21</v>
      </c>
      <c r="G684" s="3" t="s">
        <v>20</v>
      </c>
      <c r="H684" s="3" t="s">
        <v>20</v>
      </c>
      <c r="I684" s="3">
        <v>2</v>
      </c>
      <c r="J684" s="3" t="s">
        <v>20</v>
      </c>
    </row>
    <row r="685" spans="1:10" x14ac:dyDescent="0.25">
      <c r="A685" s="3" t="s">
        <v>1345</v>
      </c>
      <c r="B685" s="3">
        <v>22.63</v>
      </c>
      <c r="C685" s="3" t="s">
        <v>6041</v>
      </c>
      <c r="D685" s="3">
        <v>5.09</v>
      </c>
      <c r="E685" s="3" t="s">
        <v>6038</v>
      </c>
      <c r="F685" s="3" t="s">
        <v>21</v>
      </c>
      <c r="G685" s="3" t="s">
        <v>20</v>
      </c>
      <c r="H685" s="3" t="s">
        <v>20</v>
      </c>
      <c r="I685" s="3">
        <v>0</v>
      </c>
      <c r="J685" s="3" t="s">
        <v>20</v>
      </c>
    </row>
    <row r="686" spans="1:10" x14ac:dyDescent="0.25">
      <c r="A686" s="3" t="s">
        <v>1347</v>
      </c>
      <c r="B686" s="3">
        <v>23.46</v>
      </c>
      <c r="C686" s="3" t="s">
        <v>6041</v>
      </c>
      <c r="D686" s="3">
        <v>4.21</v>
      </c>
      <c r="E686" s="3" t="s">
        <v>6038</v>
      </c>
      <c r="F686" s="3" t="s">
        <v>20</v>
      </c>
      <c r="G686" s="3" t="s">
        <v>20</v>
      </c>
      <c r="H686" s="3" t="s">
        <v>20</v>
      </c>
      <c r="I686" s="3">
        <v>1</v>
      </c>
      <c r="J686" s="3" t="s">
        <v>20</v>
      </c>
    </row>
    <row r="687" spans="1:10" x14ac:dyDescent="0.25">
      <c r="A687" s="3" t="s">
        <v>1349</v>
      </c>
      <c r="B687" s="3">
        <v>22.56</v>
      </c>
      <c r="C687" s="3" t="s">
        <v>6041</v>
      </c>
      <c r="D687" s="3">
        <v>4.34</v>
      </c>
      <c r="E687" s="3" t="s">
        <v>6038</v>
      </c>
      <c r="F687" s="3" t="s">
        <v>21</v>
      </c>
      <c r="G687" s="3" t="s">
        <v>20</v>
      </c>
      <c r="H687" s="3" t="s">
        <v>20</v>
      </c>
      <c r="I687" s="3">
        <v>0</v>
      </c>
      <c r="J687" s="3" t="s">
        <v>20</v>
      </c>
    </row>
    <row r="688" spans="1:10" x14ac:dyDescent="0.25">
      <c r="A688" s="3" t="s">
        <v>1351</v>
      </c>
      <c r="B688" s="3">
        <v>19.28</v>
      </c>
      <c r="C688" s="3" t="s">
        <v>6041</v>
      </c>
      <c r="D688" s="3">
        <v>11.85</v>
      </c>
      <c r="E688" s="3" t="s">
        <v>6037</v>
      </c>
      <c r="F688" s="3" t="s">
        <v>20</v>
      </c>
      <c r="G688" s="3" t="s">
        <v>20</v>
      </c>
      <c r="H688" s="3" t="s">
        <v>20</v>
      </c>
      <c r="I688" s="3">
        <v>2</v>
      </c>
      <c r="J688" s="3" t="s">
        <v>20</v>
      </c>
    </row>
    <row r="689" spans="1:10" x14ac:dyDescent="0.25">
      <c r="A689" s="3" t="s">
        <v>1353</v>
      </c>
      <c r="B689" s="3">
        <v>15.37</v>
      </c>
      <c r="C689" s="3" t="s">
        <v>6042</v>
      </c>
      <c r="D689" s="3">
        <v>9.61</v>
      </c>
      <c r="E689" s="3" t="s">
        <v>6037</v>
      </c>
      <c r="F689" s="3" t="s">
        <v>21</v>
      </c>
      <c r="G689" s="3" t="s">
        <v>20</v>
      </c>
      <c r="H689" s="3" t="s">
        <v>20</v>
      </c>
      <c r="I689" s="3">
        <v>2</v>
      </c>
      <c r="J689" s="3" t="s">
        <v>20</v>
      </c>
    </row>
    <row r="690" spans="1:10" x14ac:dyDescent="0.25">
      <c r="A690" s="3" t="s">
        <v>1355</v>
      </c>
      <c r="B690" s="3">
        <v>18.71</v>
      </c>
      <c r="C690" s="3" t="s">
        <v>6041</v>
      </c>
      <c r="D690" s="3">
        <v>5.29</v>
      </c>
      <c r="E690" s="3" t="s">
        <v>6038</v>
      </c>
      <c r="F690" s="3" t="s">
        <v>21</v>
      </c>
      <c r="G690" s="3" t="s">
        <v>20</v>
      </c>
      <c r="H690" s="3" t="s">
        <v>20</v>
      </c>
      <c r="I690" s="3">
        <v>0</v>
      </c>
      <c r="J690" s="3" t="s">
        <v>20</v>
      </c>
    </row>
    <row r="691" spans="1:10" x14ac:dyDescent="0.25">
      <c r="A691" s="3" t="s">
        <v>1357</v>
      </c>
      <c r="B691" s="3">
        <v>20.61</v>
      </c>
      <c r="C691" s="3" t="s">
        <v>6041</v>
      </c>
      <c r="D691" s="3">
        <v>6.89</v>
      </c>
      <c r="E691" s="3" t="s">
        <v>6037</v>
      </c>
      <c r="F691" s="3" t="s">
        <v>20</v>
      </c>
      <c r="G691" s="3" t="s">
        <v>20</v>
      </c>
      <c r="H691" s="3" t="s">
        <v>20</v>
      </c>
      <c r="I691" s="3">
        <v>0</v>
      </c>
      <c r="J691" s="3" t="s">
        <v>20</v>
      </c>
    </row>
    <row r="692" spans="1:10" x14ac:dyDescent="0.25">
      <c r="A692" s="3" t="s">
        <v>352</v>
      </c>
      <c r="B692" s="3">
        <v>33.630000000000003</v>
      </c>
      <c r="C692" s="3" t="s">
        <v>6036</v>
      </c>
      <c r="D692" s="3">
        <v>5.42</v>
      </c>
      <c r="E692" s="3" t="s">
        <v>6038</v>
      </c>
      <c r="F692" s="3" t="s">
        <v>20</v>
      </c>
      <c r="G692" s="3" t="s">
        <v>20</v>
      </c>
      <c r="H692" s="3" t="s">
        <v>20</v>
      </c>
      <c r="I692" s="3">
        <v>0</v>
      </c>
      <c r="J692" s="3" t="s">
        <v>21</v>
      </c>
    </row>
    <row r="693" spans="1:10" x14ac:dyDescent="0.25">
      <c r="A693" s="3" t="s">
        <v>1360</v>
      </c>
      <c r="B693" s="3">
        <v>15.99</v>
      </c>
      <c r="C693" s="3" t="s">
        <v>6042</v>
      </c>
      <c r="D693" s="3">
        <v>4.57</v>
      </c>
      <c r="E693" s="3" t="s">
        <v>6038</v>
      </c>
      <c r="F693" s="3" t="s">
        <v>21</v>
      </c>
      <c r="G693" s="3" t="s">
        <v>20</v>
      </c>
      <c r="H693" s="3" t="s">
        <v>21</v>
      </c>
      <c r="I693" s="3">
        <v>1</v>
      </c>
      <c r="J693" s="3" t="s">
        <v>20</v>
      </c>
    </row>
    <row r="694" spans="1:10" x14ac:dyDescent="0.25">
      <c r="A694" s="3" t="s">
        <v>1362</v>
      </c>
      <c r="B694" s="3">
        <v>33.155000000000001</v>
      </c>
      <c r="C694" s="3" t="s">
        <v>6036</v>
      </c>
      <c r="D694" s="3">
        <v>4.32</v>
      </c>
      <c r="E694" s="3" t="s">
        <v>6038</v>
      </c>
      <c r="F694" s="3" t="s">
        <v>20</v>
      </c>
      <c r="G694" s="3" t="s">
        <v>20</v>
      </c>
      <c r="H694" s="3" t="s">
        <v>20</v>
      </c>
      <c r="I694" s="3">
        <v>0</v>
      </c>
      <c r="J694" s="3" t="s">
        <v>20</v>
      </c>
    </row>
    <row r="695" spans="1:10" x14ac:dyDescent="0.25">
      <c r="A695" s="3" t="s">
        <v>1364</v>
      </c>
      <c r="B695" s="3">
        <v>26.22</v>
      </c>
      <c r="C695" s="3" t="s">
        <v>6039</v>
      </c>
      <c r="D695" s="3">
        <v>5.57</v>
      </c>
      <c r="E695" s="3" t="s">
        <v>6038</v>
      </c>
      <c r="F695" s="3" t="s">
        <v>21</v>
      </c>
      <c r="G695" s="3" t="s">
        <v>20</v>
      </c>
      <c r="H695" s="3" t="s">
        <v>21</v>
      </c>
      <c r="I695" s="3">
        <v>1</v>
      </c>
      <c r="J695" s="3" t="s">
        <v>20</v>
      </c>
    </row>
    <row r="696" spans="1:10" x14ac:dyDescent="0.25">
      <c r="A696" s="3" t="s">
        <v>1366</v>
      </c>
      <c r="B696" s="3">
        <v>21.85</v>
      </c>
      <c r="C696" s="3" t="s">
        <v>6041</v>
      </c>
      <c r="D696" s="3">
        <v>5.26</v>
      </c>
      <c r="E696" s="3" t="s">
        <v>6038</v>
      </c>
      <c r="F696" s="3" t="s">
        <v>21</v>
      </c>
      <c r="G696" s="3" t="s">
        <v>20</v>
      </c>
      <c r="H696" s="3" t="s">
        <v>21</v>
      </c>
      <c r="I696" s="3">
        <v>1</v>
      </c>
      <c r="J696" s="3" t="s">
        <v>20</v>
      </c>
    </row>
    <row r="697" spans="1:10" x14ac:dyDescent="0.25">
      <c r="A697" s="3" t="s">
        <v>1368</v>
      </c>
      <c r="B697" s="3">
        <v>30.495000000000001</v>
      </c>
      <c r="C697" s="3" t="s">
        <v>6036</v>
      </c>
      <c r="D697" s="3">
        <v>6.25</v>
      </c>
      <c r="E697" s="3" t="s">
        <v>6040</v>
      </c>
      <c r="F697" s="3" t="s">
        <v>20</v>
      </c>
      <c r="G697" s="3" t="s">
        <v>20</v>
      </c>
      <c r="H697" s="3" t="s">
        <v>20</v>
      </c>
      <c r="I697" s="3">
        <v>0</v>
      </c>
      <c r="J697" s="3" t="s">
        <v>20</v>
      </c>
    </row>
    <row r="698" spans="1:10" x14ac:dyDescent="0.25">
      <c r="A698" s="3" t="s">
        <v>1370</v>
      </c>
      <c r="B698" s="3">
        <v>34.104999999999997</v>
      </c>
      <c r="C698" s="3" t="s">
        <v>6036</v>
      </c>
      <c r="D698" s="3">
        <v>5.67</v>
      </c>
      <c r="E698" s="3" t="s">
        <v>6038</v>
      </c>
      <c r="F698" s="3" t="s">
        <v>21</v>
      </c>
      <c r="G698" s="3" t="s">
        <v>20</v>
      </c>
      <c r="H698" s="3" t="s">
        <v>20</v>
      </c>
      <c r="I698" s="3">
        <v>0</v>
      </c>
      <c r="J698" s="3" t="s">
        <v>20</v>
      </c>
    </row>
    <row r="699" spans="1:10" x14ac:dyDescent="0.25">
      <c r="A699" s="3" t="s">
        <v>1372</v>
      </c>
      <c r="B699" s="3">
        <v>32.770000000000003</v>
      </c>
      <c r="C699" s="3" t="s">
        <v>6036</v>
      </c>
      <c r="D699" s="3">
        <v>4.42</v>
      </c>
      <c r="E699" s="3" t="s">
        <v>6038</v>
      </c>
      <c r="F699" s="3" t="s">
        <v>21</v>
      </c>
      <c r="G699" s="3" t="s">
        <v>20</v>
      </c>
      <c r="H699" s="3" t="s">
        <v>20</v>
      </c>
      <c r="I699" s="3">
        <v>1</v>
      </c>
      <c r="J699" s="3" t="s">
        <v>20</v>
      </c>
    </row>
    <row r="700" spans="1:10" x14ac:dyDescent="0.25">
      <c r="A700" s="3" t="s">
        <v>1374</v>
      </c>
      <c r="B700" s="3">
        <v>16.850000000000001</v>
      </c>
      <c r="C700" s="3" t="s">
        <v>6042</v>
      </c>
      <c r="D700" s="3">
        <v>11.75</v>
      </c>
      <c r="E700" s="3" t="s">
        <v>6037</v>
      </c>
      <c r="F700" s="3" t="s">
        <v>21</v>
      </c>
      <c r="G700" s="3" t="s">
        <v>20</v>
      </c>
      <c r="H700" s="3" t="s">
        <v>20</v>
      </c>
      <c r="I700" s="3">
        <v>2</v>
      </c>
      <c r="J700" s="3" t="s">
        <v>20</v>
      </c>
    </row>
    <row r="701" spans="1:10" x14ac:dyDescent="0.25">
      <c r="A701" s="3" t="s">
        <v>1376</v>
      </c>
      <c r="B701" s="3">
        <v>34.700000000000003</v>
      </c>
      <c r="C701" s="3" t="s">
        <v>6036</v>
      </c>
      <c r="D701" s="3">
        <v>6.06</v>
      </c>
      <c r="E701" s="3" t="s">
        <v>6040</v>
      </c>
      <c r="F701" s="3" t="s">
        <v>20</v>
      </c>
      <c r="G701" s="3" t="s">
        <v>20</v>
      </c>
      <c r="H701" s="3" t="s">
        <v>20</v>
      </c>
      <c r="I701" s="3">
        <v>1</v>
      </c>
      <c r="J701" s="3" t="s">
        <v>20</v>
      </c>
    </row>
    <row r="702" spans="1:10" x14ac:dyDescent="0.25">
      <c r="A702" s="3" t="s">
        <v>1378</v>
      </c>
      <c r="B702" s="3">
        <v>37.049999999999997</v>
      </c>
      <c r="C702" s="3" t="s">
        <v>6036</v>
      </c>
      <c r="D702" s="3">
        <v>5.48</v>
      </c>
      <c r="E702" s="3" t="s">
        <v>6038</v>
      </c>
      <c r="F702" s="3" t="s">
        <v>20</v>
      </c>
      <c r="G702" s="3" t="s">
        <v>20</v>
      </c>
      <c r="H702" s="3" t="s">
        <v>20</v>
      </c>
      <c r="I702" s="3">
        <v>1</v>
      </c>
      <c r="J702" s="3" t="s">
        <v>20</v>
      </c>
    </row>
    <row r="703" spans="1:10" x14ac:dyDescent="0.25">
      <c r="A703" s="3" t="s">
        <v>354</v>
      </c>
      <c r="B703" s="3">
        <v>37.07</v>
      </c>
      <c r="C703" s="3" t="s">
        <v>6036</v>
      </c>
      <c r="D703" s="3">
        <v>4.28</v>
      </c>
      <c r="E703" s="3" t="s">
        <v>6038</v>
      </c>
      <c r="F703" s="3" t="s">
        <v>20</v>
      </c>
      <c r="G703" s="3" t="s">
        <v>117</v>
      </c>
      <c r="H703" s="3" t="s">
        <v>20</v>
      </c>
      <c r="I703" s="3">
        <v>1</v>
      </c>
      <c r="J703" s="3" t="s">
        <v>21</v>
      </c>
    </row>
    <row r="704" spans="1:10" x14ac:dyDescent="0.25">
      <c r="A704" s="3" t="s">
        <v>1381</v>
      </c>
      <c r="B704" s="3">
        <v>18.78</v>
      </c>
      <c r="C704" s="3" t="s">
        <v>6041</v>
      </c>
      <c r="D704" s="3">
        <v>4.45</v>
      </c>
      <c r="E704" s="3" t="s">
        <v>6038</v>
      </c>
      <c r="F704" s="3" t="s">
        <v>20</v>
      </c>
      <c r="G704" s="3" t="s">
        <v>20</v>
      </c>
      <c r="H704" s="3" t="s">
        <v>21</v>
      </c>
      <c r="I704" s="3">
        <v>1</v>
      </c>
      <c r="J704" s="3" t="s">
        <v>20</v>
      </c>
    </row>
    <row r="705" spans="1:10" x14ac:dyDescent="0.25">
      <c r="A705" s="3" t="s">
        <v>1383</v>
      </c>
      <c r="B705" s="3">
        <v>28.024999999999999</v>
      </c>
      <c r="C705" s="3" t="s">
        <v>6039</v>
      </c>
      <c r="D705" s="3">
        <v>5</v>
      </c>
      <c r="E705" s="3" t="s">
        <v>6038</v>
      </c>
      <c r="F705" s="3" t="s">
        <v>20</v>
      </c>
      <c r="G705" s="3" t="s">
        <v>20</v>
      </c>
      <c r="H705" s="3" t="s">
        <v>20</v>
      </c>
      <c r="I705" s="3">
        <v>1</v>
      </c>
      <c r="J705" s="3" t="s">
        <v>20</v>
      </c>
    </row>
    <row r="706" spans="1:10" x14ac:dyDescent="0.25">
      <c r="A706" s="3" t="s">
        <v>1385</v>
      </c>
      <c r="B706" s="3">
        <v>35.090000000000003</v>
      </c>
      <c r="C706" s="3" t="s">
        <v>6036</v>
      </c>
      <c r="D706" s="3">
        <v>5.84</v>
      </c>
      <c r="E706" s="3" t="s">
        <v>6040</v>
      </c>
      <c r="F706" s="3" t="s">
        <v>20</v>
      </c>
      <c r="G706" s="3" t="s">
        <v>20</v>
      </c>
      <c r="H706" s="3" t="s">
        <v>20</v>
      </c>
      <c r="I706" s="3">
        <v>0</v>
      </c>
      <c r="J706" s="3" t="s">
        <v>20</v>
      </c>
    </row>
    <row r="707" spans="1:10" x14ac:dyDescent="0.25">
      <c r="A707" s="3" t="s">
        <v>1387</v>
      </c>
      <c r="B707" s="3">
        <v>34.42</v>
      </c>
      <c r="C707" s="3" t="s">
        <v>6036</v>
      </c>
      <c r="D707" s="3">
        <v>5.21</v>
      </c>
      <c r="E707" s="3" t="s">
        <v>6038</v>
      </c>
      <c r="F707" s="3" t="s">
        <v>21</v>
      </c>
      <c r="G707" s="3" t="s">
        <v>20</v>
      </c>
      <c r="H707" s="3" t="s">
        <v>20</v>
      </c>
      <c r="I707" s="3">
        <v>0</v>
      </c>
      <c r="J707" s="3" t="s">
        <v>20</v>
      </c>
    </row>
    <row r="708" spans="1:10" x14ac:dyDescent="0.25">
      <c r="A708" s="3" t="s">
        <v>1389</v>
      </c>
      <c r="B708" s="3">
        <v>29.4</v>
      </c>
      <c r="C708" s="3" t="s">
        <v>6039</v>
      </c>
      <c r="D708" s="3">
        <v>4.26</v>
      </c>
      <c r="E708" s="3" t="s">
        <v>6038</v>
      </c>
      <c r="F708" s="3" t="s">
        <v>20</v>
      </c>
      <c r="G708" s="3" t="s">
        <v>20</v>
      </c>
      <c r="H708" s="3" t="s">
        <v>20</v>
      </c>
      <c r="I708" s="3">
        <v>0</v>
      </c>
      <c r="J708" s="3" t="s">
        <v>20</v>
      </c>
    </row>
    <row r="709" spans="1:10" x14ac:dyDescent="0.25">
      <c r="A709" s="3" t="s">
        <v>1391</v>
      </c>
      <c r="B709" s="3">
        <v>21.31</v>
      </c>
      <c r="C709" s="3" t="s">
        <v>6041</v>
      </c>
      <c r="D709" s="3">
        <v>4.17</v>
      </c>
      <c r="E709" s="3" t="s">
        <v>6038</v>
      </c>
      <c r="F709" s="3" t="s">
        <v>20</v>
      </c>
      <c r="G709" s="3" t="s">
        <v>20</v>
      </c>
      <c r="H709" s="3" t="s">
        <v>20</v>
      </c>
      <c r="I709" s="3">
        <v>0</v>
      </c>
      <c r="J709" s="3" t="s">
        <v>20</v>
      </c>
    </row>
    <row r="710" spans="1:10" x14ac:dyDescent="0.25">
      <c r="A710" s="3" t="s">
        <v>1393</v>
      </c>
      <c r="B710" s="3">
        <v>19.559999999999999</v>
      </c>
      <c r="C710" s="3" t="s">
        <v>6041</v>
      </c>
      <c r="D710" s="3">
        <v>11.96</v>
      </c>
      <c r="E710" s="3" t="s">
        <v>6037</v>
      </c>
      <c r="F710" s="3" t="s">
        <v>20</v>
      </c>
      <c r="G710" s="3" t="s">
        <v>20</v>
      </c>
      <c r="H710" s="3" t="s">
        <v>20</v>
      </c>
      <c r="I710" s="3">
        <v>0</v>
      </c>
      <c r="J710" s="3" t="s">
        <v>20</v>
      </c>
    </row>
    <row r="711" spans="1:10" x14ac:dyDescent="0.25">
      <c r="A711" s="3" t="s">
        <v>1395</v>
      </c>
      <c r="B711" s="3">
        <v>37.335000000000001</v>
      </c>
      <c r="C711" s="3" t="s">
        <v>6036</v>
      </c>
      <c r="D711" s="3">
        <v>6.26</v>
      </c>
      <c r="E711" s="3" t="s">
        <v>6040</v>
      </c>
      <c r="F711" s="3" t="s">
        <v>21</v>
      </c>
      <c r="G711" s="3" t="s">
        <v>20</v>
      </c>
      <c r="H711" s="3" t="s">
        <v>20</v>
      </c>
      <c r="I711" s="3">
        <v>1</v>
      </c>
      <c r="J711" s="3" t="s">
        <v>20</v>
      </c>
    </row>
    <row r="712" spans="1:10" x14ac:dyDescent="0.25">
      <c r="A712" s="3" t="s">
        <v>1397</v>
      </c>
      <c r="B712" s="3">
        <v>19.53</v>
      </c>
      <c r="C712" s="3" t="s">
        <v>6041</v>
      </c>
      <c r="D712" s="3">
        <v>11.68</v>
      </c>
      <c r="E712" s="3" t="s">
        <v>6037</v>
      </c>
      <c r="F712" s="3" t="s">
        <v>20</v>
      </c>
      <c r="G712" s="3" t="s">
        <v>20</v>
      </c>
      <c r="H712" s="3" t="s">
        <v>20</v>
      </c>
      <c r="I712" s="3">
        <v>0</v>
      </c>
      <c r="J712" s="3" t="s">
        <v>20</v>
      </c>
    </row>
    <row r="713" spans="1:10" x14ac:dyDescent="0.25">
      <c r="A713" s="3" t="s">
        <v>1399</v>
      </c>
      <c r="B713" s="3">
        <v>34.1</v>
      </c>
      <c r="C713" s="3" t="s">
        <v>6036</v>
      </c>
      <c r="D713" s="3">
        <v>5.16</v>
      </c>
      <c r="E713" s="3" t="s">
        <v>6038</v>
      </c>
      <c r="F713" s="3" t="s">
        <v>20</v>
      </c>
      <c r="G713" s="3" t="s">
        <v>20</v>
      </c>
      <c r="H713" s="3" t="s">
        <v>20</v>
      </c>
      <c r="I713" s="3">
        <v>0</v>
      </c>
      <c r="J713" s="3" t="s">
        <v>20</v>
      </c>
    </row>
    <row r="714" spans="1:10" x14ac:dyDescent="0.25">
      <c r="A714" s="3" t="s">
        <v>356</v>
      </c>
      <c r="B714" s="3">
        <v>35.625</v>
      </c>
      <c r="C714" s="3" t="s">
        <v>6036</v>
      </c>
      <c r="D714" s="3">
        <v>8.9</v>
      </c>
      <c r="E714" s="3" t="s">
        <v>6037</v>
      </c>
      <c r="F714" s="3" t="s">
        <v>20</v>
      </c>
      <c r="G714" s="3" t="s">
        <v>20</v>
      </c>
      <c r="H714" s="3" t="s">
        <v>20</v>
      </c>
      <c r="I714" s="3">
        <v>0</v>
      </c>
      <c r="J714" s="3" t="s">
        <v>21</v>
      </c>
    </row>
    <row r="715" spans="1:10" x14ac:dyDescent="0.25">
      <c r="A715" s="3" t="s">
        <v>1402</v>
      </c>
      <c r="B715" s="3">
        <v>16.5</v>
      </c>
      <c r="C715" s="3" t="s">
        <v>6042</v>
      </c>
      <c r="D715" s="3">
        <v>6.9</v>
      </c>
      <c r="E715" s="3" t="s">
        <v>6037</v>
      </c>
      <c r="F715" s="3" t="s">
        <v>21</v>
      </c>
      <c r="G715" s="3" t="s">
        <v>20</v>
      </c>
      <c r="H715" s="3" t="s">
        <v>20</v>
      </c>
      <c r="I715" s="3">
        <v>2</v>
      </c>
      <c r="J715" s="3" t="s">
        <v>20</v>
      </c>
    </row>
    <row r="716" spans="1:10" x14ac:dyDescent="0.25">
      <c r="A716" s="3" t="s">
        <v>1404</v>
      </c>
      <c r="B716" s="3">
        <v>30.69</v>
      </c>
      <c r="C716" s="3" t="s">
        <v>6036</v>
      </c>
      <c r="D716" s="3">
        <v>4.83</v>
      </c>
      <c r="E716" s="3" t="s">
        <v>6038</v>
      </c>
      <c r="F716" s="3" t="s">
        <v>20</v>
      </c>
      <c r="G716" s="3" t="s">
        <v>20</v>
      </c>
      <c r="H716" s="3" t="s">
        <v>20</v>
      </c>
      <c r="I716" s="3">
        <v>1</v>
      </c>
      <c r="J716" s="3" t="s">
        <v>20</v>
      </c>
    </row>
    <row r="717" spans="1:10" x14ac:dyDescent="0.25">
      <c r="A717" s="3" t="s">
        <v>1406</v>
      </c>
      <c r="B717" s="3">
        <v>28.93</v>
      </c>
      <c r="C717" s="3" t="s">
        <v>6039</v>
      </c>
      <c r="D717" s="3">
        <v>4.87</v>
      </c>
      <c r="E717" s="3" t="s">
        <v>6038</v>
      </c>
      <c r="F717" s="3" t="s">
        <v>20</v>
      </c>
      <c r="G717" s="3" t="s">
        <v>20</v>
      </c>
      <c r="H717" s="3" t="s">
        <v>20</v>
      </c>
      <c r="I717" s="3">
        <v>1</v>
      </c>
      <c r="J717" s="3" t="s">
        <v>20</v>
      </c>
    </row>
    <row r="718" spans="1:10" x14ac:dyDescent="0.25">
      <c r="A718" s="3" t="s">
        <v>1408</v>
      </c>
      <c r="B718" s="3">
        <v>38.9</v>
      </c>
      <c r="C718" s="3" t="s">
        <v>6036</v>
      </c>
      <c r="D718" s="3">
        <v>4.28</v>
      </c>
      <c r="E718" s="3" t="s">
        <v>6038</v>
      </c>
      <c r="F718" s="3" t="s">
        <v>20</v>
      </c>
      <c r="G718" s="3" t="s">
        <v>20</v>
      </c>
      <c r="H718" s="3" t="s">
        <v>20</v>
      </c>
      <c r="I718" s="3">
        <v>0</v>
      </c>
      <c r="J718" s="3" t="s">
        <v>20</v>
      </c>
    </row>
    <row r="719" spans="1:10" x14ac:dyDescent="0.25">
      <c r="A719" s="3" t="s">
        <v>1410</v>
      </c>
      <c r="B719" s="3">
        <v>26.9</v>
      </c>
      <c r="C719" s="3" t="s">
        <v>6039</v>
      </c>
      <c r="D719" s="3">
        <v>4.07</v>
      </c>
      <c r="E719" s="3" t="s">
        <v>6038</v>
      </c>
      <c r="F719" s="3" t="s">
        <v>20</v>
      </c>
      <c r="G719" s="3" t="s">
        <v>20</v>
      </c>
      <c r="H719" s="3" t="s">
        <v>20</v>
      </c>
      <c r="I719" s="3">
        <v>0</v>
      </c>
      <c r="J719" s="3" t="s">
        <v>20</v>
      </c>
    </row>
    <row r="720" spans="1:10" x14ac:dyDescent="0.25">
      <c r="A720" s="3" t="s">
        <v>1412</v>
      </c>
      <c r="B720" s="3">
        <v>24.86</v>
      </c>
      <c r="C720" s="3" t="s">
        <v>6041</v>
      </c>
      <c r="D720" s="3">
        <v>6.23</v>
      </c>
      <c r="E720" s="3" t="s">
        <v>6040</v>
      </c>
      <c r="F720" s="3" t="s">
        <v>20</v>
      </c>
      <c r="G720" s="3" t="s">
        <v>20</v>
      </c>
      <c r="H720" s="3" t="s">
        <v>20</v>
      </c>
      <c r="I720" s="3">
        <v>0</v>
      </c>
      <c r="J720" s="3" t="s">
        <v>20</v>
      </c>
    </row>
    <row r="721" spans="1:10" x14ac:dyDescent="0.25">
      <c r="A721" s="3" t="s">
        <v>1414</v>
      </c>
      <c r="B721" s="3">
        <v>39.14</v>
      </c>
      <c r="C721" s="3" t="s">
        <v>6036</v>
      </c>
      <c r="D721" s="3">
        <v>6.24</v>
      </c>
      <c r="E721" s="3" t="s">
        <v>6040</v>
      </c>
      <c r="F721" s="3" t="s">
        <v>20</v>
      </c>
      <c r="G721" s="3" t="s">
        <v>117</v>
      </c>
      <c r="H721" s="3" t="s">
        <v>20</v>
      </c>
      <c r="I721" s="3">
        <v>1</v>
      </c>
      <c r="J721" s="3" t="s">
        <v>20</v>
      </c>
    </row>
    <row r="722" spans="1:10" x14ac:dyDescent="0.25">
      <c r="A722" s="3" t="s">
        <v>1416</v>
      </c>
      <c r="B722" s="3">
        <v>39.799999999999997</v>
      </c>
      <c r="C722" s="3" t="s">
        <v>6036</v>
      </c>
      <c r="D722" s="3">
        <v>6.17</v>
      </c>
      <c r="E722" s="3" t="s">
        <v>6040</v>
      </c>
      <c r="F722" s="3" t="s">
        <v>20</v>
      </c>
      <c r="G722" s="3" t="s">
        <v>20</v>
      </c>
      <c r="H722" s="3" t="s">
        <v>21</v>
      </c>
      <c r="I722" s="3">
        <v>1</v>
      </c>
      <c r="J722" s="3" t="s">
        <v>20</v>
      </c>
    </row>
    <row r="723" spans="1:10" x14ac:dyDescent="0.25">
      <c r="A723" s="3" t="s">
        <v>1418</v>
      </c>
      <c r="B723" s="3">
        <v>34.32</v>
      </c>
      <c r="C723" s="3" t="s">
        <v>6036</v>
      </c>
      <c r="D723" s="3">
        <v>5.16</v>
      </c>
      <c r="E723" s="3" t="s">
        <v>6038</v>
      </c>
      <c r="F723" s="3" t="s">
        <v>20</v>
      </c>
      <c r="G723" s="3" t="s">
        <v>20</v>
      </c>
      <c r="H723" s="3" t="s">
        <v>20</v>
      </c>
      <c r="I723" s="3">
        <v>1</v>
      </c>
      <c r="J723" s="3" t="s">
        <v>20</v>
      </c>
    </row>
    <row r="724" spans="1:10" x14ac:dyDescent="0.25">
      <c r="A724" s="3" t="s">
        <v>1420</v>
      </c>
      <c r="B724" s="3">
        <v>32.51</v>
      </c>
      <c r="C724" s="3" t="s">
        <v>6036</v>
      </c>
      <c r="D724" s="3">
        <v>4.3</v>
      </c>
      <c r="E724" s="3" t="s">
        <v>6038</v>
      </c>
      <c r="F724" s="3" t="s">
        <v>20</v>
      </c>
      <c r="G724" s="3" t="s">
        <v>20</v>
      </c>
      <c r="H724" s="3" t="s">
        <v>20</v>
      </c>
      <c r="I724" s="3">
        <v>0</v>
      </c>
      <c r="J724" s="3" t="s">
        <v>20</v>
      </c>
    </row>
    <row r="725" spans="1:10" x14ac:dyDescent="0.25">
      <c r="A725" s="3" t="s">
        <v>358</v>
      </c>
      <c r="B725" s="3">
        <v>42.69</v>
      </c>
      <c r="C725" s="3" t="s">
        <v>6036</v>
      </c>
      <c r="D725" s="3">
        <v>4.8899999999999997</v>
      </c>
      <c r="E725" s="3" t="s">
        <v>6038</v>
      </c>
      <c r="F725" s="3" t="s">
        <v>20</v>
      </c>
      <c r="G725" s="3" t="s">
        <v>20</v>
      </c>
      <c r="H725" s="3" t="s">
        <v>21</v>
      </c>
      <c r="I725" s="3">
        <v>1</v>
      </c>
      <c r="J725" s="3" t="s">
        <v>21</v>
      </c>
    </row>
    <row r="726" spans="1:10" x14ac:dyDescent="0.25">
      <c r="A726" s="3" t="s">
        <v>1423</v>
      </c>
      <c r="B726" s="3">
        <v>30.71</v>
      </c>
      <c r="C726" s="3" t="s">
        <v>6036</v>
      </c>
      <c r="D726" s="3">
        <v>6.14</v>
      </c>
      <c r="E726" s="3" t="s">
        <v>6040</v>
      </c>
      <c r="F726" s="3" t="s">
        <v>20</v>
      </c>
      <c r="G726" s="3" t="s">
        <v>20</v>
      </c>
      <c r="H726" s="3" t="s">
        <v>21</v>
      </c>
      <c r="I726" s="3">
        <v>1</v>
      </c>
      <c r="J726" s="3" t="s">
        <v>20</v>
      </c>
    </row>
    <row r="727" spans="1:10" x14ac:dyDescent="0.25">
      <c r="A727" s="3" t="s">
        <v>1425</v>
      </c>
      <c r="B727" s="3">
        <v>28.9</v>
      </c>
      <c r="C727" s="3" t="s">
        <v>6039</v>
      </c>
      <c r="D727" s="3">
        <v>5.36</v>
      </c>
      <c r="E727" s="3" t="s">
        <v>6038</v>
      </c>
      <c r="F727" s="3" t="s">
        <v>20</v>
      </c>
      <c r="G727" s="3" t="s">
        <v>20</v>
      </c>
      <c r="H727" s="3" t="s">
        <v>20</v>
      </c>
      <c r="I727" s="3">
        <v>1</v>
      </c>
      <c r="J727" s="3" t="s">
        <v>20</v>
      </c>
    </row>
    <row r="728" spans="1:10" x14ac:dyDescent="0.25">
      <c r="A728" s="3" t="s">
        <v>1427</v>
      </c>
      <c r="B728" s="3">
        <v>36.19</v>
      </c>
      <c r="C728" s="3" t="s">
        <v>6036</v>
      </c>
      <c r="D728" s="3">
        <v>4.3</v>
      </c>
      <c r="E728" s="3" t="s">
        <v>6038</v>
      </c>
      <c r="F728" s="3" t="s">
        <v>20</v>
      </c>
      <c r="G728" s="3" t="s">
        <v>20</v>
      </c>
      <c r="H728" s="3" t="s">
        <v>20</v>
      </c>
      <c r="I728" s="3">
        <v>0</v>
      </c>
      <c r="J728" s="3" t="s">
        <v>20</v>
      </c>
    </row>
    <row r="729" spans="1:10" x14ac:dyDescent="0.25">
      <c r="A729" s="3" t="s">
        <v>1429</v>
      </c>
      <c r="B729" s="3">
        <v>29.6</v>
      </c>
      <c r="C729" s="3" t="s">
        <v>6039</v>
      </c>
      <c r="D729" s="3">
        <v>4.09</v>
      </c>
      <c r="E729" s="3" t="s">
        <v>6038</v>
      </c>
      <c r="F729" s="3" t="s">
        <v>20</v>
      </c>
      <c r="G729" s="3" t="s">
        <v>20</v>
      </c>
      <c r="H729" s="3" t="s">
        <v>20</v>
      </c>
      <c r="I729" s="3">
        <v>0</v>
      </c>
      <c r="J729" s="3" t="s">
        <v>20</v>
      </c>
    </row>
    <row r="730" spans="1:10" x14ac:dyDescent="0.25">
      <c r="A730" s="3" t="s">
        <v>1431</v>
      </c>
      <c r="B730" s="3">
        <v>30.95</v>
      </c>
      <c r="C730" s="3" t="s">
        <v>6036</v>
      </c>
      <c r="D730" s="3">
        <v>6.27</v>
      </c>
      <c r="E730" s="3" t="s">
        <v>6040</v>
      </c>
      <c r="F730" s="3" t="s">
        <v>20</v>
      </c>
      <c r="G730" s="3" t="s">
        <v>20</v>
      </c>
      <c r="H730" s="3" t="s">
        <v>21</v>
      </c>
      <c r="I730" s="3">
        <v>1</v>
      </c>
      <c r="J730" s="3" t="s">
        <v>20</v>
      </c>
    </row>
    <row r="731" spans="1:10" x14ac:dyDescent="0.25">
      <c r="A731" s="3" t="s">
        <v>1433</v>
      </c>
      <c r="B731" s="3">
        <v>19.95</v>
      </c>
      <c r="C731" s="3" t="s">
        <v>6041</v>
      </c>
      <c r="D731" s="3">
        <v>5.39</v>
      </c>
      <c r="E731" s="3" t="s">
        <v>6038</v>
      </c>
      <c r="F731" s="3" t="s">
        <v>20</v>
      </c>
      <c r="G731" s="3" t="s">
        <v>20</v>
      </c>
      <c r="H731" s="3" t="s">
        <v>20</v>
      </c>
      <c r="I731" s="3">
        <v>1</v>
      </c>
      <c r="J731" s="3" t="s">
        <v>20</v>
      </c>
    </row>
    <row r="732" spans="1:10" x14ac:dyDescent="0.25">
      <c r="A732" s="3" t="s">
        <v>1435</v>
      </c>
      <c r="B732" s="3">
        <v>23.65</v>
      </c>
      <c r="C732" s="3" t="s">
        <v>6041</v>
      </c>
      <c r="D732" s="3">
        <v>5.75</v>
      </c>
      <c r="E732" s="3" t="s">
        <v>6040</v>
      </c>
      <c r="F732" s="3" t="s">
        <v>21</v>
      </c>
      <c r="G732" s="3" t="s">
        <v>20</v>
      </c>
      <c r="H732" s="3" t="s">
        <v>20</v>
      </c>
      <c r="I732" s="3">
        <v>0</v>
      </c>
      <c r="J732" s="3" t="s">
        <v>20</v>
      </c>
    </row>
    <row r="733" spans="1:10" x14ac:dyDescent="0.25">
      <c r="A733" s="3" t="s">
        <v>1437</v>
      </c>
      <c r="B733" s="3">
        <v>43.34</v>
      </c>
      <c r="C733" s="3" t="s">
        <v>6036</v>
      </c>
      <c r="D733" s="3">
        <v>4.91</v>
      </c>
      <c r="E733" s="3" t="s">
        <v>6038</v>
      </c>
      <c r="F733" s="3" t="s">
        <v>20</v>
      </c>
      <c r="G733" s="3" t="s">
        <v>20</v>
      </c>
      <c r="H733" s="3" t="s">
        <v>20</v>
      </c>
      <c r="I733" s="3">
        <v>1</v>
      </c>
      <c r="J733" s="3" t="s">
        <v>20</v>
      </c>
    </row>
    <row r="734" spans="1:10" x14ac:dyDescent="0.25">
      <c r="A734" s="3" t="s">
        <v>1439</v>
      </c>
      <c r="B734" s="3">
        <v>31.98</v>
      </c>
      <c r="C734" s="3" t="s">
        <v>6036</v>
      </c>
      <c r="D734" s="3">
        <v>4.46</v>
      </c>
      <c r="E734" s="3" t="s">
        <v>6038</v>
      </c>
      <c r="F734" s="3" t="s">
        <v>21</v>
      </c>
      <c r="G734" s="3" t="s">
        <v>20</v>
      </c>
      <c r="H734" s="3" t="s">
        <v>20</v>
      </c>
      <c r="I734" s="3">
        <v>1</v>
      </c>
      <c r="J734" s="3" t="s">
        <v>20</v>
      </c>
    </row>
    <row r="735" spans="1:10" x14ac:dyDescent="0.25">
      <c r="A735" s="3" t="s">
        <v>1441</v>
      </c>
      <c r="B735" s="3">
        <v>35.86</v>
      </c>
      <c r="C735" s="3" t="s">
        <v>6036</v>
      </c>
      <c r="D735" s="3">
        <v>6.22</v>
      </c>
      <c r="E735" s="3" t="s">
        <v>6040</v>
      </c>
      <c r="F735" s="3" t="s">
        <v>20</v>
      </c>
      <c r="G735" s="3" t="s">
        <v>20</v>
      </c>
      <c r="H735" s="3" t="s">
        <v>20</v>
      </c>
      <c r="I735" s="3">
        <v>1</v>
      </c>
      <c r="J735" s="3" t="s">
        <v>20</v>
      </c>
    </row>
    <row r="736" spans="1:10" x14ac:dyDescent="0.25">
      <c r="A736" s="3" t="s">
        <v>360</v>
      </c>
      <c r="B736" s="3">
        <v>37.869999999999997</v>
      </c>
      <c r="C736" s="3" t="s">
        <v>6036</v>
      </c>
      <c r="D736" s="3">
        <v>4.29</v>
      </c>
      <c r="E736" s="3" t="s">
        <v>6038</v>
      </c>
      <c r="F736" s="3" t="s">
        <v>21</v>
      </c>
      <c r="G736" s="3" t="s">
        <v>20</v>
      </c>
      <c r="H736" s="3" t="s">
        <v>21</v>
      </c>
      <c r="I736" s="3">
        <v>1</v>
      </c>
      <c r="J736" s="3" t="s">
        <v>21</v>
      </c>
    </row>
    <row r="737" spans="1:10" x14ac:dyDescent="0.25">
      <c r="A737" s="3" t="s">
        <v>1444</v>
      </c>
      <c r="B737" s="3">
        <v>15.2</v>
      </c>
      <c r="C737" s="3" t="s">
        <v>6042</v>
      </c>
      <c r="D737" s="3">
        <v>8.82</v>
      </c>
      <c r="E737" s="3" t="s">
        <v>6037</v>
      </c>
      <c r="F737" s="3" t="s">
        <v>20</v>
      </c>
      <c r="G737" s="3" t="s">
        <v>20</v>
      </c>
      <c r="H737" s="3" t="s">
        <v>20</v>
      </c>
      <c r="I737" s="3">
        <v>0</v>
      </c>
      <c r="J737" s="3" t="s">
        <v>20</v>
      </c>
    </row>
    <row r="738" spans="1:10" x14ac:dyDescent="0.25">
      <c r="A738" s="3" t="s">
        <v>1446</v>
      </c>
      <c r="B738" s="3">
        <v>37.200000000000003</v>
      </c>
      <c r="C738" s="3" t="s">
        <v>6036</v>
      </c>
      <c r="D738" s="3">
        <v>10.14</v>
      </c>
      <c r="E738" s="3" t="s">
        <v>6037</v>
      </c>
      <c r="F738" s="3" t="s">
        <v>20</v>
      </c>
      <c r="G738" s="3" t="s">
        <v>20</v>
      </c>
      <c r="H738" s="3" t="s">
        <v>20</v>
      </c>
      <c r="I738" s="3">
        <v>0</v>
      </c>
      <c r="J738" s="3" t="s">
        <v>20</v>
      </c>
    </row>
    <row r="739" spans="1:10" x14ac:dyDescent="0.25">
      <c r="A739" s="3" t="s">
        <v>1448</v>
      </c>
      <c r="B739" s="3">
        <v>17.91</v>
      </c>
      <c r="C739" s="3" t="s">
        <v>6042</v>
      </c>
      <c r="D739" s="3">
        <v>4.66</v>
      </c>
      <c r="E739" s="3" t="s">
        <v>6038</v>
      </c>
      <c r="F739" s="3" t="s">
        <v>20</v>
      </c>
      <c r="G739" s="3" t="s">
        <v>20</v>
      </c>
      <c r="H739" s="3" t="s">
        <v>20</v>
      </c>
      <c r="I739" s="3">
        <v>2</v>
      </c>
      <c r="J739" s="3" t="s">
        <v>20</v>
      </c>
    </row>
    <row r="740" spans="1:10" x14ac:dyDescent="0.25">
      <c r="A740" s="3" t="s">
        <v>1450</v>
      </c>
      <c r="B740" s="3">
        <v>20.76</v>
      </c>
      <c r="C740" s="3" t="s">
        <v>6041</v>
      </c>
      <c r="D740" s="3">
        <v>6.26</v>
      </c>
      <c r="E740" s="3" t="s">
        <v>6040</v>
      </c>
      <c r="F740" s="3" t="s">
        <v>20</v>
      </c>
      <c r="G740" s="3" t="s">
        <v>20</v>
      </c>
      <c r="H740" s="3" t="s">
        <v>20</v>
      </c>
      <c r="I740" s="3">
        <v>0</v>
      </c>
      <c r="J740" s="3" t="s">
        <v>20</v>
      </c>
    </row>
    <row r="741" spans="1:10" x14ac:dyDescent="0.25">
      <c r="A741" s="3" t="s">
        <v>1452</v>
      </c>
      <c r="B741" s="3">
        <v>38.99</v>
      </c>
      <c r="C741" s="3" t="s">
        <v>6036</v>
      </c>
      <c r="D741" s="3">
        <v>5.21</v>
      </c>
      <c r="E741" s="3" t="s">
        <v>6038</v>
      </c>
      <c r="F741" s="3" t="s">
        <v>20</v>
      </c>
      <c r="G741" s="3" t="s">
        <v>117</v>
      </c>
      <c r="H741" s="3" t="s">
        <v>20</v>
      </c>
      <c r="I741" s="3">
        <v>1</v>
      </c>
      <c r="J741" s="3" t="s">
        <v>20</v>
      </c>
    </row>
    <row r="742" spans="1:10" x14ac:dyDescent="0.25">
      <c r="A742" s="3" t="s">
        <v>1454</v>
      </c>
      <c r="B742" s="3">
        <v>42.655000000000001</v>
      </c>
      <c r="C742" s="3" t="s">
        <v>6036</v>
      </c>
      <c r="D742" s="3">
        <v>5.94</v>
      </c>
      <c r="E742" s="3" t="s">
        <v>6040</v>
      </c>
      <c r="F742" s="3" t="s">
        <v>21</v>
      </c>
      <c r="G742" s="3" t="s">
        <v>20</v>
      </c>
      <c r="H742" s="3" t="s">
        <v>21</v>
      </c>
      <c r="I742" s="3">
        <v>1</v>
      </c>
      <c r="J742" s="3" t="s">
        <v>20</v>
      </c>
    </row>
    <row r="743" spans="1:10" x14ac:dyDescent="0.25">
      <c r="A743" s="3" t="s">
        <v>1456</v>
      </c>
      <c r="B743" s="3">
        <v>30.57</v>
      </c>
      <c r="C743" s="3" t="s">
        <v>6036</v>
      </c>
      <c r="D743" s="3">
        <v>5.34</v>
      </c>
      <c r="E743" s="3" t="s">
        <v>6038</v>
      </c>
      <c r="F743" s="3" t="s">
        <v>20</v>
      </c>
      <c r="G743" s="3" t="s">
        <v>20</v>
      </c>
      <c r="H743" s="3" t="s">
        <v>21</v>
      </c>
      <c r="I743" s="3">
        <v>1</v>
      </c>
      <c r="J743" s="3" t="s">
        <v>20</v>
      </c>
    </row>
    <row r="744" spans="1:10" x14ac:dyDescent="0.25">
      <c r="A744" s="3" t="s">
        <v>1458</v>
      </c>
      <c r="B744" s="3">
        <v>17.7</v>
      </c>
      <c r="C744" s="3" t="s">
        <v>6042</v>
      </c>
      <c r="D744" s="3">
        <v>6.38</v>
      </c>
      <c r="E744" s="3" t="s">
        <v>6040</v>
      </c>
      <c r="F744" s="3" t="s">
        <v>20</v>
      </c>
      <c r="G744" s="3" t="s">
        <v>20</v>
      </c>
      <c r="H744" s="3" t="s">
        <v>20</v>
      </c>
      <c r="I744" s="3">
        <v>2</v>
      </c>
      <c r="J744" s="3" t="s">
        <v>20</v>
      </c>
    </row>
    <row r="745" spans="1:10" x14ac:dyDescent="0.25">
      <c r="A745" s="3" t="s">
        <v>1460</v>
      </c>
      <c r="B745" s="3">
        <v>34.770000000000003</v>
      </c>
      <c r="C745" s="3" t="s">
        <v>6036</v>
      </c>
      <c r="D745" s="3">
        <v>4.47</v>
      </c>
      <c r="E745" s="3" t="s">
        <v>6038</v>
      </c>
      <c r="F745" s="3" t="s">
        <v>20</v>
      </c>
      <c r="G745" s="3" t="s">
        <v>20</v>
      </c>
      <c r="H745" s="3" t="s">
        <v>20</v>
      </c>
      <c r="I745" s="3">
        <v>1</v>
      </c>
      <c r="J745" s="3" t="s">
        <v>20</v>
      </c>
    </row>
    <row r="746" spans="1:10" x14ac:dyDescent="0.25">
      <c r="A746" s="3" t="s">
        <v>1462</v>
      </c>
      <c r="B746" s="3">
        <v>16.88</v>
      </c>
      <c r="C746" s="3" t="s">
        <v>6042</v>
      </c>
      <c r="D746" s="3">
        <v>9.9600000000000009</v>
      </c>
      <c r="E746" s="3" t="s">
        <v>6037</v>
      </c>
      <c r="F746" s="3" t="s">
        <v>20</v>
      </c>
      <c r="G746" s="3" t="s">
        <v>20</v>
      </c>
      <c r="H746" s="3" t="s">
        <v>20</v>
      </c>
      <c r="I746" s="3">
        <v>0</v>
      </c>
      <c r="J746" s="3" t="s">
        <v>20</v>
      </c>
    </row>
    <row r="747" spans="1:10" x14ac:dyDescent="0.25">
      <c r="A747" s="3" t="s">
        <v>362</v>
      </c>
      <c r="B747" s="3">
        <v>40.61</v>
      </c>
      <c r="C747" s="3" t="s">
        <v>6036</v>
      </c>
      <c r="D747" s="3">
        <v>8</v>
      </c>
      <c r="E747" s="3" t="s">
        <v>6037</v>
      </c>
      <c r="F747" s="3" t="s">
        <v>21</v>
      </c>
      <c r="G747" s="3" t="s">
        <v>20</v>
      </c>
      <c r="H747" s="3" t="s">
        <v>20</v>
      </c>
      <c r="I747" s="3">
        <v>1</v>
      </c>
      <c r="J747" s="3" t="s">
        <v>21</v>
      </c>
    </row>
    <row r="748" spans="1:10" x14ac:dyDescent="0.25">
      <c r="A748" s="3" t="s">
        <v>1465</v>
      </c>
      <c r="B748" s="3">
        <v>40.26</v>
      </c>
      <c r="C748" s="3" t="s">
        <v>6036</v>
      </c>
      <c r="D748" s="3">
        <v>9.92</v>
      </c>
      <c r="E748" s="3" t="s">
        <v>6037</v>
      </c>
      <c r="F748" s="3" t="s">
        <v>21</v>
      </c>
      <c r="G748" s="3" t="s">
        <v>20</v>
      </c>
      <c r="H748" s="3" t="s">
        <v>20</v>
      </c>
      <c r="I748" s="3">
        <v>0</v>
      </c>
      <c r="J748" s="3" t="s">
        <v>20</v>
      </c>
    </row>
    <row r="749" spans="1:10" x14ac:dyDescent="0.25">
      <c r="A749" s="3" t="s">
        <v>1467</v>
      </c>
      <c r="B749" s="3">
        <v>25.6</v>
      </c>
      <c r="C749" s="3" t="s">
        <v>6039</v>
      </c>
      <c r="D749" s="3">
        <v>6.03</v>
      </c>
      <c r="E749" s="3" t="s">
        <v>6040</v>
      </c>
      <c r="F749" s="3" t="s">
        <v>20</v>
      </c>
      <c r="G749" s="3" t="s">
        <v>20</v>
      </c>
      <c r="H749" s="3" t="s">
        <v>21</v>
      </c>
      <c r="I749" s="3">
        <v>1</v>
      </c>
      <c r="J749" s="3" t="s">
        <v>20</v>
      </c>
    </row>
    <row r="750" spans="1:10" x14ac:dyDescent="0.25">
      <c r="A750" s="3" t="s">
        <v>1469</v>
      </c>
      <c r="B750" s="3">
        <v>33.549999999999997</v>
      </c>
      <c r="C750" s="3" t="s">
        <v>6036</v>
      </c>
      <c r="D750" s="3">
        <v>10.9</v>
      </c>
      <c r="E750" s="3" t="s">
        <v>6037</v>
      </c>
      <c r="F750" s="3" t="s">
        <v>21</v>
      </c>
      <c r="G750" s="3" t="s">
        <v>20</v>
      </c>
      <c r="H750" s="3" t="s">
        <v>20</v>
      </c>
      <c r="I750" s="3">
        <v>0</v>
      </c>
      <c r="J750" s="3" t="s">
        <v>20</v>
      </c>
    </row>
    <row r="751" spans="1:10" x14ac:dyDescent="0.25">
      <c r="A751" s="3" t="s">
        <v>1471</v>
      </c>
      <c r="B751" s="3">
        <v>16.690000000000001</v>
      </c>
      <c r="C751" s="3" t="s">
        <v>6042</v>
      </c>
      <c r="D751" s="3">
        <v>10.66</v>
      </c>
      <c r="E751" s="3" t="s">
        <v>6037</v>
      </c>
      <c r="F751" s="3" t="s">
        <v>20</v>
      </c>
      <c r="G751" s="3" t="s">
        <v>20</v>
      </c>
      <c r="H751" s="3" t="s">
        <v>20</v>
      </c>
      <c r="I751" s="3">
        <v>0</v>
      </c>
      <c r="J751" s="3" t="s">
        <v>20</v>
      </c>
    </row>
    <row r="752" spans="1:10" x14ac:dyDescent="0.25">
      <c r="A752" s="3" t="s">
        <v>1473</v>
      </c>
      <c r="B752" s="3">
        <v>19.95</v>
      </c>
      <c r="C752" s="3" t="s">
        <v>6041</v>
      </c>
      <c r="D752" s="3">
        <v>4.05</v>
      </c>
      <c r="E752" s="3" t="s">
        <v>6038</v>
      </c>
      <c r="F752" s="3" t="s">
        <v>20</v>
      </c>
      <c r="G752" s="3" t="s">
        <v>20</v>
      </c>
      <c r="H752" s="3" t="s">
        <v>20</v>
      </c>
      <c r="I752" s="3">
        <v>1</v>
      </c>
      <c r="J752" s="3" t="s">
        <v>20</v>
      </c>
    </row>
    <row r="753" spans="1:10" x14ac:dyDescent="0.25">
      <c r="A753" s="3" t="s">
        <v>1475</v>
      </c>
      <c r="B753" s="3">
        <v>17.55</v>
      </c>
      <c r="C753" s="3" t="s">
        <v>6042</v>
      </c>
      <c r="D753" s="3">
        <v>4.2300000000000004</v>
      </c>
      <c r="E753" s="3" t="s">
        <v>6038</v>
      </c>
      <c r="F753" s="3" t="s">
        <v>20</v>
      </c>
      <c r="G753" s="3" t="s">
        <v>20</v>
      </c>
      <c r="H753" s="3" t="s">
        <v>20</v>
      </c>
      <c r="I753" s="3">
        <v>2</v>
      </c>
      <c r="J753" s="3" t="s">
        <v>20</v>
      </c>
    </row>
    <row r="754" spans="1:10" x14ac:dyDescent="0.25">
      <c r="A754" s="3" t="s">
        <v>1477</v>
      </c>
      <c r="B754" s="3">
        <v>22.01</v>
      </c>
      <c r="C754" s="3" t="s">
        <v>6041</v>
      </c>
      <c r="D754" s="3">
        <v>5.01</v>
      </c>
      <c r="E754" s="3" t="s">
        <v>6038</v>
      </c>
      <c r="F754" s="3" t="s">
        <v>20</v>
      </c>
      <c r="G754" s="3" t="s">
        <v>20</v>
      </c>
      <c r="H754" s="3" t="s">
        <v>20</v>
      </c>
      <c r="I754" s="3">
        <v>1</v>
      </c>
      <c r="J754" s="3" t="s">
        <v>20</v>
      </c>
    </row>
    <row r="755" spans="1:10" x14ac:dyDescent="0.25">
      <c r="A755" s="3" t="s">
        <v>1479</v>
      </c>
      <c r="B755" s="3">
        <v>41.8</v>
      </c>
      <c r="C755" s="3" t="s">
        <v>6036</v>
      </c>
      <c r="D755" s="3">
        <v>5.82</v>
      </c>
      <c r="E755" s="3" t="s">
        <v>6040</v>
      </c>
      <c r="F755" s="3" t="s">
        <v>21</v>
      </c>
      <c r="G755" s="3" t="s">
        <v>20</v>
      </c>
      <c r="H755" s="3" t="s">
        <v>21</v>
      </c>
      <c r="I755" s="3">
        <v>1</v>
      </c>
      <c r="J755" s="3" t="s">
        <v>20</v>
      </c>
    </row>
    <row r="756" spans="1:10" x14ac:dyDescent="0.25">
      <c r="A756" s="3" t="s">
        <v>1481</v>
      </c>
      <c r="B756" s="3">
        <v>19.170000000000002</v>
      </c>
      <c r="C756" s="3" t="s">
        <v>6041</v>
      </c>
      <c r="D756" s="3">
        <v>7.94</v>
      </c>
      <c r="E756" s="3" t="s">
        <v>6037</v>
      </c>
      <c r="F756" s="3" t="s">
        <v>20</v>
      </c>
      <c r="G756" s="3" t="s">
        <v>20</v>
      </c>
      <c r="H756" s="3" t="s">
        <v>20</v>
      </c>
      <c r="I756" s="3">
        <v>0</v>
      </c>
      <c r="J756" s="3" t="s">
        <v>20</v>
      </c>
    </row>
    <row r="757" spans="1:10" x14ac:dyDescent="0.25">
      <c r="A757" s="3" t="s">
        <v>1483</v>
      </c>
      <c r="B757" s="3">
        <v>32.799999999999997</v>
      </c>
      <c r="C757" s="3" t="s">
        <v>6036</v>
      </c>
      <c r="D757" s="3">
        <v>6.16</v>
      </c>
      <c r="E757" s="3" t="s">
        <v>6040</v>
      </c>
      <c r="F757" s="3" t="s">
        <v>21</v>
      </c>
      <c r="G757" s="3" t="s">
        <v>20</v>
      </c>
      <c r="H757" s="3" t="s">
        <v>21</v>
      </c>
      <c r="I757" s="3">
        <v>1</v>
      </c>
      <c r="J757" s="3" t="s">
        <v>20</v>
      </c>
    </row>
    <row r="758" spans="1:10" x14ac:dyDescent="0.25">
      <c r="A758" s="3" t="s">
        <v>364</v>
      </c>
      <c r="B758" s="3">
        <v>30.78</v>
      </c>
      <c r="C758" s="3" t="s">
        <v>6036</v>
      </c>
      <c r="D758" s="3">
        <v>4.67</v>
      </c>
      <c r="E758" s="3" t="s">
        <v>6038</v>
      </c>
      <c r="F758" s="3" t="s">
        <v>21</v>
      </c>
      <c r="G758" s="3" t="s">
        <v>20</v>
      </c>
      <c r="H758" s="3" t="s">
        <v>20</v>
      </c>
      <c r="I758" s="3">
        <v>0</v>
      </c>
      <c r="J758" s="3" t="s">
        <v>21</v>
      </c>
    </row>
    <row r="759" spans="1:10" x14ac:dyDescent="0.25">
      <c r="A759" s="3" t="s">
        <v>1486</v>
      </c>
      <c r="B759" s="3">
        <v>35.814999999999998</v>
      </c>
      <c r="C759" s="3" t="s">
        <v>6036</v>
      </c>
      <c r="D759" s="3">
        <v>4.1500000000000004</v>
      </c>
      <c r="E759" s="3" t="s">
        <v>6038</v>
      </c>
      <c r="F759" s="3" t="s">
        <v>20</v>
      </c>
      <c r="G759" s="3" t="s">
        <v>20</v>
      </c>
      <c r="H759" s="3" t="s">
        <v>20</v>
      </c>
      <c r="I759" s="3">
        <v>1</v>
      </c>
      <c r="J759" s="3" t="s">
        <v>20</v>
      </c>
    </row>
    <row r="760" spans="1:10" x14ac:dyDescent="0.25">
      <c r="A760" s="3" t="s">
        <v>1488</v>
      </c>
      <c r="B760" s="3">
        <v>24.3</v>
      </c>
      <c r="C760" s="3" t="s">
        <v>6041</v>
      </c>
      <c r="D760" s="3">
        <v>6.23</v>
      </c>
      <c r="E760" s="3" t="s">
        <v>6040</v>
      </c>
      <c r="F760" s="3" t="s">
        <v>20</v>
      </c>
      <c r="G760" s="3" t="s">
        <v>20</v>
      </c>
      <c r="H760" s="3" t="s">
        <v>20</v>
      </c>
      <c r="I760" s="3">
        <v>0</v>
      </c>
      <c r="J760" s="3" t="s">
        <v>20</v>
      </c>
    </row>
    <row r="761" spans="1:10" x14ac:dyDescent="0.25">
      <c r="A761" s="3" t="s">
        <v>1490</v>
      </c>
      <c r="B761" s="3">
        <v>19.059999999999999</v>
      </c>
      <c r="C761" s="3" t="s">
        <v>6041</v>
      </c>
      <c r="D761" s="3">
        <v>7.41</v>
      </c>
      <c r="E761" s="3" t="s">
        <v>6037</v>
      </c>
      <c r="F761" s="3" t="s">
        <v>20</v>
      </c>
      <c r="G761" s="3" t="s">
        <v>20</v>
      </c>
      <c r="H761" s="3" t="s">
        <v>20</v>
      </c>
      <c r="I761" s="3">
        <v>0</v>
      </c>
      <c r="J761" s="3" t="s">
        <v>20</v>
      </c>
    </row>
    <row r="762" spans="1:10" x14ac:dyDescent="0.25">
      <c r="A762" s="3" t="s">
        <v>1492</v>
      </c>
      <c r="B762" s="3">
        <v>33.25</v>
      </c>
      <c r="C762" s="3" t="s">
        <v>6036</v>
      </c>
      <c r="D762" s="3">
        <v>5.62</v>
      </c>
      <c r="E762" s="3" t="s">
        <v>6038</v>
      </c>
      <c r="F762" s="3" t="s">
        <v>21</v>
      </c>
      <c r="G762" s="3" t="s">
        <v>20</v>
      </c>
      <c r="H762" s="3" t="s">
        <v>20</v>
      </c>
      <c r="I762" s="3">
        <v>1</v>
      </c>
      <c r="J762" s="3" t="s">
        <v>20</v>
      </c>
    </row>
    <row r="763" spans="1:10" x14ac:dyDescent="0.25">
      <c r="A763" s="3" t="s">
        <v>1494</v>
      </c>
      <c r="B763" s="3">
        <v>21.37</v>
      </c>
      <c r="C763" s="3" t="s">
        <v>6041</v>
      </c>
      <c r="D763" s="3">
        <v>4.54</v>
      </c>
      <c r="E763" s="3" t="s">
        <v>6038</v>
      </c>
      <c r="F763" s="3" t="s">
        <v>21</v>
      </c>
      <c r="G763" s="3" t="s">
        <v>20</v>
      </c>
      <c r="H763" s="3" t="s">
        <v>21</v>
      </c>
      <c r="I763" s="3">
        <v>1</v>
      </c>
      <c r="J763" s="3" t="s">
        <v>20</v>
      </c>
    </row>
    <row r="764" spans="1:10" x14ac:dyDescent="0.25">
      <c r="A764" s="3" t="s">
        <v>1496</v>
      </c>
      <c r="B764" s="3">
        <v>34.43</v>
      </c>
      <c r="C764" s="3" t="s">
        <v>6036</v>
      </c>
      <c r="D764" s="3">
        <v>8.6199999999999992</v>
      </c>
      <c r="E764" s="3" t="s">
        <v>6037</v>
      </c>
      <c r="F764" s="3" t="s">
        <v>21</v>
      </c>
      <c r="G764" s="3" t="s">
        <v>20</v>
      </c>
      <c r="H764" s="3" t="s">
        <v>20</v>
      </c>
      <c r="I764" s="3">
        <v>1</v>
      </c>
      <c r="J764" s="3" t="s">
        <v>20</v>
      </c>
    </row>
    <row r="765" spans="1:10" x14ac:dyDescent="0.25">
      <c r="A765" s="3" t="s">
        <v>1498</v>
      </c>
      <c r="B765" s="3">
        <v>20.86</v>
      </c>
      <c r="C765" s="3" t="s">
        <v>6041</v>
      </c>
      <c r="D765" s="3">
        <v>4.3600000000000003</v>
      </c>
      <c r="E765" s="3" t="s">
        <v>6038</v>
      </c>
      <c r="F765" s="3" t="s">
        <v>21</v>
      </c>
      <c r="G765" s="3" t="s">
        <v>20</v>
      </c>
      <c r="H765" s="3" t="s">
        <v>20</v>
      </c>
      <c r="I765" s="3">
        <v>0</v>
      </c>
      <c r="J765" s="3" t="s">
        <v>20</v>
      </c>
    </row>
    <row r="766" spans="1:10" x14ac:dyDescent="0.25">
      <c r="A766" s="3" t="s">
        <v>1500</v>
      </c>
      <c r="B766" s="3">
        <v>18.34</v>
      </c>
      <c r="C766" s="3" t="s">
        <v>6042</v>
      </c>
      <c r="D766" s="3">
        <v>10.01</v>
      </c>
      <c r="E766" s="3" t="s">
        <v>6037</v>
      </c>
      <c r="F766" s="3" t="s">
        <v>20</v>
      </c>
      <c r="G766" s="3" t="s">
        <v>20</v>
      </c>
      <c r="H766" s="3" t="s">
        <v>20</v>
      </c>
      <c r="I766" s="3">
        <v>0</v>
      </c>
      <c r="J766" s="3" t="s">
        <v>20</v>
      </c>
    </row>
    <row r="767" spans="1:10" x14ac:dyDescent="0.25">
      <c r="A767" s="3" t="s">
        <v>1502</v>
      </c>
      <c r="B767" s="3">
        <v>34.15</v>
      </c>
      <c r="C767" s="3" t="s">
        <v>6036</v>
      </c>
      <c r="D767" s="3">
        <v>5.42</v>
      </c>
      <c r="E767" s="3" t="s">
        <v>6038</v>
      </c>
      <c r="F767" s="3" t="s">
        <v>20</v>
      </c>
      <c r="G767" s="3" t="s">
        <v>20</v>
      </c>
      <c r="H767" s="3" t="s">
        <v>20</v>
      </c>
      <c r="I767" s="3">
        <v>0</v>
      </c>
      <c r="J767" s="3" t="s">
        <v>20</v>
      </c>
    </row>
    <row r="768" spans="1:10" x14ac:dyDescent="0.25">
      <c r="A768" s="3" t="s">
        <v>1504</v>
      </c>
      <c r="B768" s="3">
        <v>18.350000000000001</v>
      </c>
      <c r="C768" s="3" t="s">
        <v>6042</v>
      </c>
      <c r="D768" s="3">
        <v>5.12</v>
      </c>
      <c r="E768" s="3" t="s">
        <v>6038</v>
      </c>
      <c r="F768" s="3" t="s">
        <v>20</v>
      </c>
      <c r="G768" s="3" t="s">
        <v>20</v>
      </c>
      <c r="H768" s="3" t="s">
        <v>20</v>
      </c>
      <c r="I768" s="3">
        <v>0</v>
      </c>
      <c r="J768" s="3" t="s">
        <v>20</v>
      </c>
    </row>
    <row r="769" spans="1:10" x14ac:dyDescent="0.25">
      <c r="A769" s="3" t="s">
        <v>366</v>
      </c>
      <c r="B769" s="3">
        <v>49.49</v>
      </c>
      <c r="C769" s="3" t="s">
        <v>6036</v>
      </c>
      <c r="D769" s="3">
        <v>4.5</v>
      </c>
      <c r="E769" s="3" t="s">
        <v>6038</v>
      </c>
      <c r="F769" s="3" t="s">
        <v>20</v>
      </c>
      <c r="G769" s="3" t="s">
        <v>20</v>
      </c>
      <c r="H769" s="3" t="s">
        <v>20</v>
      </c>
      <c r="I769" s="3">
        <v>0</v>
      </c>
      <c r="J769" s="3" t="s">
        <v>21</v>
      </c>
    </row>
    <row r="770" spans="1:10" x14ac:dyDescent="0.25">
      <c r="A770" s="3" t="s">
        <v>1507</v>
      </c>
      <c r="B770" s="3">
        <v>22.13</v>
      </c>
      <c r="C770" s="3" t="s">
        <v>6041</v>
      </c>
      <c r="D770" s="3">
        <v>9.1999999999999993</v>
      </c>
      <c r="E770" s="3" t="s">
        <v>6037</v>
      </c>
      <c r="F770" s="3" t="s">
        <v>21</v>
      </c>
      <c r="G770" s="3" t="s">
        <v>20</v>
      </c>
      <c r="H770" s="3" t="s">
        <v>20</v>
      </c>
      <c r="I770" s="3">
        <v>0</v>
      </c>
      <c r="J770" s="3" t="s">
        <v>20</v>
      </c>
    </row>
    <row r="771" spans="1:10" x14ac:dyDescent="0.25">
      <c r="A771" s="3" t="s">
        <v>1509</v>
      </c>
      <c r="B771" s="3">
        <v>22.51</v>
      </c>
      <c r="C771" s="3" t="s">
        <v>6041</v>
      </c>
      <c r="D771" s="3">
        <v>6.08</v>
      </c>
      <c r="E771" s="3" t="s">
        <v>6040</v>
      </c>
      <c r="F771" s="3" t="s">
        <v>21</v>
      </c>
      <c r="G771" s="3" t="s">
        <v>20</v>
      </c>
      <c r="H771" s="3" t="s">
        <v>20</v>
      </c>
      <c r="I771" s="3">
        <v>1</v>
      </c>
      <c r="J771" s="3" t="s">
        <v>20</v>
      </c>
    </row>
    <row r="772" spans="1:10" x14ac:dyDescent="0.25">
      <c r="A772" s="3" t="s">
        <v>1511</v>
      </c>
      <c r="B772" s="3">
        <v>31</v>
      </c>
      <c r="C772" s="3" t="s">
        <v>6036</v>
      </c>
      <c r="D772" s="3">
        <v>4.7699999999999996</v>
      </c>
      <c r="E772" s="3" t="s">
        <v>6038</v>
      </c>
      <c r="F772" s="3" t="s">
        <v>20</v>
      </c>
      <c r="G772" s="3" t="s">
        <v>20</v>
      </c>
      <c r="H772" s="3" t="s">
        <v>20</v>
      </c>
      <c r="I772" s="3">
        <v>1</v>
      </c>
      <c r="J772" s="3" t="s">
        <v>20</v>
      </c>
    </row>
    <row r="773" spans="1:10" x14ac:dyDescent="0.25">
      <c r="A773" s="3" t="s">
        <v>1513</v>
      </c>
      <c r="B773" s="3">
        <v>28.27</v>
      </c>
      <c r="C773" s="3" t="s">
        <v>6039</v>
      </c>
      <c r="D773" s="3">
        <v>4.62</v>
      </c>
      <c r="E773" s="3" t="s">
        <v>6038</v>
      </c>
      <c r="F773" s="3" t="s">
        <v>20</v>
      </c>
      <c r="G773" s="3" t="s">
        <v>20</v>
      </c>
      <c r="H773" s="3" t="s">
        <v>20</v>
      </c>
      <c r="I773" s="3">
        <v>1</v>
      </c>
      <c r="J773" s="3" t="s">
        <v>20</v>
      </c>
    </row>
    <row r="774" spans="1:10" x14ac:dyDescent="0.25">
      <c r="A774" s="3" t="s">
        <v>1515</v>
      </c>
      <c r="B774" s="3">
        <v>29.92</v>
      </c>
      <c r="C774" s="3" t="s">
        <v>6036</v>
      </c>
      <c r="D774" s="3">
        <v>9.07</v>
      </c>
      <c r="E774" s="3" t="s">
        <v>6037</v>
      </c>
      <c r="F774" s="3" t="s">
        <v>21</v>
      </c>
      <c r="G774" s="3" t="s">
        <v>20</v>
      </c>
      <c r="H774" s="3" t="s">
        <v>20</v>
      </c>
      <c r="I774" s="3">
        <v>1</v>
      </c>
      <c r="J774" s="3" t="s">
        <v>20</v>
      </c>
    </row>
    <row r="775" spans="1:10" x14ac:dyDescent="0.25">
      <c r="A775" s="3" t="s">
        <v>1517</v>
      </c>
      <c r="B775" s="3">
        <v>25.9</v>
      </c>
      <c r="C775" s="3" t="s">
        <v>6039</v>
      </c>
      <c r="D775" s="3">
        <v>9.1199999999999992</v>
      </c>
      <c r="E775" s="3" t="s">
        <v>6037</v>
      </c>
      <c r="F775" s="3" t="s">
        <v>21</v>
      </c>
      <c r="G775" s="3" t="s">
        <v>20</v>
      </c>
      <c r="H775" s="3" t="s">
        <v>20</v>
      </c>
      <c r="I775" s="3">
        <v>1</v>
      </c>
      <c r="J775" s="3" t="s">
        <v>20</v>
      </c>
    </row>
    <row r="776" spans="1:10" x14ac:dyDescent="0.25">
      <c r="A776" s="3" t="s">
        <v>1519</v>
      </c>
      <c r="B776" s="3">
        <v>27.74</v>
      </c>
      <c r="C776" s="3" t="s">
        <v>6039</v>
      </c>
      <c r="D776" s="3">
        <v>7.32</v>
      </c>
      <c r="E776" s="3" t="s">
        <v>6037</v>
      </c>
      <c r="F776" s="3" t="s">
        <v>21</v>
      </c>
      <c r="G776" s="3" t="s">
        <v>20</v>
      </c>
      <c r="H776" s="3" t="s">
        <v>20</v>
      </c>
      <c r="I776" s="3">
        <v>1</v>
      </c>
      <c r="J776" s="3" t="s">
        <v>20</v>
      </c>
    </row>
    <row r="777" spans="1:10" x14ac:dyDescent="0.25">
      <c r="A777" s="3" t="s">
        <v>1521</v>
      </c>
      <c r="B777" s="3">
        <v>17.260000000000002</v>
      </c>
      <c r="C777" s="3" t="s">
        <v>6042</v>
      </c>
      <c r="D777" s="3">
        <v>11.73</v>
      </c>
      <c r="E777" s="3" t="s">
        <v>6037</v>
      </c>
      <c r="F777" s="3" t="s">
        <v>20</v>
      </c>
      <c r="G777" s="3" t="s">
        <v>20</v>
      </c>
      <c r="H777" s="3" t="s">
        <v>20</v>
      </c>
      <c r="I777" s="3">
        <v>2</v>
      </c>
      <c r="J777" s="3" t="s">
        <v>20</v>
      </c>
    </row>
    <row r="778" spans="1:10" x14ac:dyDescent="0.25">
      <c r="A778" s="3" t="s">
        <v>1523</v>
      </c>
      <c r="B778" s="3">
        <v>19.855</v>
      </c>
      <c r="C778" s="3" t="s">
        <v>6041</v>
      </c>
      <c r="D778" s="3">
        <v>6.64</v>
      </c>
      <c r="E778" s="3" t="s">
        <v>6037</v>
      </c>
      <c r="F778" s="3" t="s">
        <v>21</v>
      </c>
      <c r="G778" s="3" t="s">
        <v>20</v>
      </c>
      <c r="H778" s="3" t="s">
        <v>20</v>
      </c>
      <c r="I778" s="3">
        <v>1</v>
      </c>
      <c r="J778" s="3" t="s">
        <v>20</v>
      </c>
    </row>
    <row r="779" spans="1:10" x14ac:dyDescent="0.25">
      <c r="A779" s="3" t="s">
        <v>1525</v>
      </c>
      <c r="B779" s="3">
        <v>41.69</v>
      </c>
      <c r="C779" s="3" t="s">
        <v>6036</v>
      </c>
      <c r="D779" s="3">
        <v>5.78</v>
      </c>
      <c r="E779" s="3" t="s">
        <v>6040</v>
      </c>
      <c r="F779" s="3" t="s">
        <v>20</v>
      </c>
      <c r="G779" s="3" t="s">
        <v>20</v>
      </c>
      <c r="H779" s="3" t="s">
        <v>20</v>
      </c>
      <c r="I779" s="3">
        <v>0</v>
      </c>
      <c r="J779" s="3" t="s">
        <v>20</v>
      </c>
    </row>
    <row r="780" spans="1:10" x14ac:dyDescent="0.25">
      <c r="A780" s="3" t="s">
        <v>68</v>
      </c>
      <c r="B780" s="3">
        <v>33.799999999999997</v>
      </c>
      <c r="C780" s="3" t="s">
        <v>6036</v>
      </c>
      <c r="D780" s="3">
        <v>7.67</v>
      </c>
      <c r="E780" s="3" t="s">
        <v>6037</v>
      </c>
      <c r="F780" s="3" t="s">
        <v>20</v>
      </c>
      <c r="G780" s="3" t="s">
        <v>20</v>
      </c>
      <c r="H780" s="3" t="s">
        <v>20</v>
      </c>
      <c r="I780" s="3">
        <v>3</v>
      </c>
      <c r="J780" s="3" t="s">
        <v>21</v>
      </c>
    </row>
    <row r="781" spans="1:10" x14ac:dyDescent="0.25">
      <c r="A781" s="3" t="s">
        <v>367</v>
      </c>
      <c r="B781" s="3">
        <v>37.619999999999997</v>
      </c>
      <c r="C781" s="3" t="s">
        <v>6036</v>
      </c>
      <c r="D781" s="3">
        <v>6.32</v>
      </c>
      <c r="E781" s="3" t="s">
        <v>6040</v>
      </c>
      <c r="F781" s="3" t="s">
        <v>21</v>
      </c>
      <c r="G781" s="3" t="s">
        <v>117</v>
      </c>
      <c r="H781" s="3" t="s">
        <v>20</v>
      </c>
      <c r="I781" s="3">
        <v>2</v>
      </c>
      <c r="J781" s="3" t="s">
        <v>21</v>
      </c>
    </row>
    <row r="782" spans="1:10" x14ac:dyDescent="0.25">
      <c r="A782" s="3" t="s">
        <v>1529</v>
      </c>
      <c r="B782" s="3">
        <v>16.12</v>
      </c>
      <c r="C782" s="3" t="s">
        <v>6042</v>
      </c>
      <c r="D782" s="3">
        <v>10.45</v>
      </c>
      <c r="E782" s="3" t="s">
        <v>6037</v>
      </c>
      <c r="F782" s="3" t="s">
        <v>20</v>
      </c>
      <c r="G782" s="3" t="s">
        <v>20</v>
      </c>
      <c r="H782" s="3" t="s">
        <v>20</v>
      </c>
      <c r="I782" s="3">
        <v>0</v>
      </c>
      <c r="J782" s="3" t="s">
        <v>20</v>
      </c>
    </row>
    <row r="783" spans="1:10" x14ac:dyDescent="0.25">
      <c r="A783" s="3" t="s">
        <v>1531</v>
      </c>
      <c r="B783" s="3">
        <v>37.43</v>
      </c>
      <c r="C783" s="3" t="s">
        <v>6036</v>
      </c>
      <c r="D783" s="3">
        <v>4.5199999999999996</v>
      </c>
      <c r="E783" s="3" t="s">
        <v>6038</v>
      </c>
      <c r="F783" s="3" t="s">
        <v>20</v>
      </c>
      <c r="G783" s="3" t="s">
        <v>20</v>
      </c>
      <c r="H783" s="3" t="s">
        <v>20</v>
      </c>
      <c r="I783" s="3">
        <v>1</v>
      </c>
      <c r="J783" s="3" t="s">
        <v>20</v>
      </c>
    </row>
    <row r="784" spans="1:10" x14ac:dyDescent="0.25">
      <c r="A784" s="3" t="s">
        <v>1533</v>
      </c>
      <c r="B784" s="3">
        <v>31.065000000000001</v>
      </c>
      <c r="C784" s="3" t="s">
        <v>6036</v>
      </c>
      <c r="D784" s="3">
        <v>5.71</v>
      </c>
      <c r="E784" s="3" t="s">
        <v>6040</v>
      </c>
      <c r="F784" s="3" t="s">
        <v>20</v>
      </c>
      <c r="G784" s="3" t="s">
        <v>20</v>
      </c>
      <c r="H784" s="3" t="s">
        <v>20</v>
      </c>
      <c r="I784" s="3">
        <v>0</v>
      </c>
      <c r="J784" s="3" t="s">
        <v>20</v>
      </c>
    </row>
    <row r="785" spans="1:10" x14ac:dyDescent="0.25">
      <c r="A785" s="3" t="s">
        <v>1535</v>
      </c>
      <c r="B785" s="3">
        <v>25.08</v>
      </c>
      <c r="C785" s="3" t="s">
        <v>6039</v>
      </c>
      <c r="D785" s="3">
        <v>4.7699999999999996</v>
      </c>
      <c r="E785" s="3" t="s">
        <v>6038</v>
      </c>
      <c r="F785" s="3" t="s">
        <v>20</v>
      </c>
      <c r="G785" s="3" t="s">
        <v>20</v>
      </c>
      <c r="H785" s="3" t="s">
        <v>20</v>
      </c>
      <c r="I785" s="3">
        <v>0</v>
      </c>
      <c r="J785" s="3" t="s">
        <v>20</v>
      </c>
    </row>
    <row r="786" spans="1:10" x14ac:dyDescent="0.25">
      <c r="A786" s="3" t="s">
        <v>1537</v>
      </c>
      <c r="B786" s="3">
        <v>15.2</v>
      </c>
      <c r="C786" s="3" t="s">
        <v>6042</v>
      </c>
      <c r="D786" s="3">
        <v>7.81</v>
      </c>
      <c r="E786" s="3" t="s">
        <v>6037</v>
      </c>
      <c r="F786" s="3" t="s">
        <v>21</v>
      </c>
      <c r="G786" s="3" t="s">
        <v>20</v>
      </c>
      <c r="H786" s="3" t="s">
        <v>20</v>
      </c>
      <c r="I786" s="3">
        <v>1</v>
      </c>
      <c r="J786" s="3" t="s">
        <v>20</v>
      </c>
    </row>
    <row r="787" spans="1:10" x14ac:dyDescent="0.25">
      <c r="A787" s="3" t="s">
        <v>1539</v>
      </c>
      <c r="B787" s="3">
        <v>22.34</v>
      </c>
      <c r="C787" s="3" t="s">
        <v>6041</v>
      </c>
      <c r="D787" s="3">
        <v>5.19</v>
      </c>
      <c r="E787" s="3" t="s">
        <v>6038</v>
      </c>
      <c r="F787" s="3" t="s">
        <v>21</v>
      </c>
      <c r="G787" s="3" t="s">
        <v>20</v>
      </c>
      <c r="H787" s="3" t="s">
        <v>20</v>
      </c>
      <c r="I787" s="3">
        <v>0</v>
      </c>
      <c r="J787" s="3" t="s">
        <v>20</v>
      </c>
    </row>
    <row r="788" spans="1:10" x14ac:dyDescent="0.25">
      <c r="A788" s="3" t="s">
        <v>1541</v>
      </c>
      <c r="B788" s="3">
        <v>40.15</v>
      </c>
      <c r="C788" s="3" t="s">
        <v>6036</v>
      </c>
      <c r="D788" s="3">
        <v>5.93</v>
      </c>
      <c r="E788" s="3" t="s">
        <v>6040</v>
      </c>
      <c r="F788" s="3" t="s">
        <v>20</v>
      </c>
      <c r="G788" s="3" t="s">
        <v>20</v>
      </c>
      <c r="H788" s="3" t="s">
        <v>20</v>
      </c>
      <c r="I788" s="3">
        <v>1</v>
      </c>
      <c r="J788" s="3" t="s">
        <v>20</v>
      </c>
    </row>
    <row r="789" spans="1:10" x14ac:dyDescent="0.25">
      <c r="A789" s="3" t="s">
        <v>1543</v>
      </c>
      <c r="B789" s="3">
        <v>37.729999999999997</v>
      </c>
      <c r="C789" s="3" t="s">
        <v>6036</v>
      </c>
      <c r="D789" s="3">
        <v>6.29</v>
      </c>
      <c r="E789" s="3" t="s">
        <v>6040</v>
      </c>
      <c r="F789" s="3" t="s">
        <v>20</v>
      </c>
      <c r="G789" s="3" t="s">
        <v>20</v>
      </c>
      <c r="H789" s="3" t="s">
        <v>20</v>
      </c>
      <c r="I789" s="3">
        <v>1</v>
      </c>
      <c r="J789" s="3" t="s">
        <v>20</v>
      </c>
    </row>
    <row r="790" spans="1:10" x14ac:dyDescent="0.25">
      <c r="A790" s="3" t="s">
        <v>1545</v>
      </c>
      <c r="B790" s="3">
        <v>25.35</v>
      </c>
      <c r="C790" s="3" t="s">
        <v>6039</v>
      </c>
      <c r="D790" s="3">
        <v>4.9000000000000004</v>
      </c>
      <c r="E790" s="3" t="s">
        <v>6038</v>
      </c>
      <c r="F790" s="3" t="s">
        <v>20</v>
      </c>
      <c r="G790" s="3" t="s">
        <v>20</v>
      </c>
      <c r="H790" s="3" t="s">
        <v>20</v>
      </c>
      <c r="I790" s="3">
        <v>0</v>
      </c>
      <c r="J790" s="3" t="s">
        <v>20</v>
      </c>
    </row>
    <row r="791" spans="1:10" x14ac:dyDescent="0.25">
      <c r="A791" s="3" t="s">
        <v>1547</v>
      </c>
      <c r="B791" s="3">
        <v>26.41</v>
      </c>
      <c r="C791" s="3" t="s">
        <v>6039</v>
      </c>
      <c r="D791" s="3">
        <v>5.07</v>
      </c>
      <c r="E791" s="3" t="s">
        <v>6038</v>
      </c>
      <c r="F791" s="3" t="s">
        <v>21</v>
      </c>
      <c r="G791" s="3" t="s">
        <v>20</v>
      </c>
      <c r="H791" s="3" t="s">
        <v>20</v>
      </c>
      <c r="I791" s="3">
        <v>1</v>
      </c>
      <c r="J791" s="3" t="s">
        <v>20</v>
      </c>
    </row>
    <row r="792" spans="1:10" x14ac:dyDescent="0.25">
      <c r="A792" s="3" t="s">
        <v>369</v>
      </c>
      <c r="B792" s="3">
        <v>36.08</v>
      </c>
      <c r="C792" s="3" t="s">
        <v>6036</v>
      </c>
      <c r="D792" s="3">
        <v>6.1</v>
      </c>
      <c r="E792" s="3" t="s">
        <v>6040</v>
      </c>
      <c r="F792" s="3" t="s">
        <v>21</v>
      </c>
      <c r="G792" s="3" t="s">
        <v>20</v>
      </c>
      <c r="H792" s="3" t="s">
        <v>20</v>
      </c>
      <c r="I792" s="3">
        <v>1</v>
      </c>
      <c r="J792" s="3" t="s">
        <v>21</v>
      </c>
    </row>
    <row r="793" spans="1:10" x14ac:dyDescent="0.25">
      <c r="A793" s="3" t="s">
        <v>1550</v>
      </c>
      <c r="B793" s="3">
        <v>27.6</v>
      </c>
      <c r="C793" s="3" t="s">
        <v>6039</v>
      </c>
      <c r="D793" s="3">
        <v>5.33</v>
      </c>
      <c r="E793" s="3" t="s">
        <v>6038</v>
      </c>
      <c r="F793" s="3" t="s">
        <v>20</v>
      </c>
      <c r="G793" s="3" t="s">
        <v>20</v>
      </c>
      <c r="H793" s="3" t="s">
        <v>20</v>
      </c>
      <c r="I793" s="3">
        <v>1</v>
      </c>
      <c r="J793" s="3" t="s">
        <v>20</v>
      </c>
    </row>
    <row r="794" spans="1:10" x14ac:dyDescent="0.25">
      <c r="A794" s="3" t="s">
        <v>1552</v>
      </c>
      <c r="B794" s="3">
        <v>33.82</v>
      </c>
      <c r="C794" s="3" t="s">
        <v>6036</v>
      </c>
      <c r="D794" s="3">
        <v>8.93</v>
      </c>
      <c r="E794" s="3" t="s">
        <v>6037</v>
      </c>
      <c r="F794" s="3" t="s">
        <v>21</v>
      </c>
      <c r="G794" s="3" t="s">
        <v>20</v>
      </c>
      <c r="H794" s="3" t="s">
        <v>20</v>
      </c>
      <c r="I794" s="3">
        <v>1</v>
      </c>
      <c r="J794" s="3" t="s">
        <v>20</v>
      </c>
    </row>
    <row r="795" spans="1:10" x14ac:dyDescent="0.25">
      <c r="A795" s="3" t="s">
        <v>1554</v>
      </c>
      <c r="B795" s="3">
        <v>32.9</v>
      </c>
      <c r="C795" s="3" t="s">
        <v>6036</v>
      </c>
      <c r="D795" s="3">
        <v>4.3499999999999996</v>
      </c>
      <c r="E795" s="3" t="s">
        <v>6038</v>
      </c>
      <c r="F795" s="3" t="s">
        <v>20</v>
      </c>
      <c r="G795" s="3" t="s">
        <v>20</v>
      </c>
      <c r="H795" s="3" t="s">
        <v>20</v>
      </c>
      <c r="I795" s="3">
        <v>0</v>
      </c>
      <c r="J795" s="3" t="s">
        <v>20</v>
      </c>
    </row>
    <row r="796" spans="1:10" x14ac:dyDescent="0.25">
      <c r="A796" s="3" t="s">
        <v>1556</v>
      </c>
      <c r="B796" s="3">
        <v>30.875</v>
      </c>
      <c r="C796" s="3" t="s">
        <v>6036</v>
      </c>
      <c r="D796" s="3">
        <v>9.5399999999999991</v>
      </c>
      <c r="E796" s="3" t="s">
        <v>6037</v>
      </c>
      <c r="F796" s="3" t="s">
        <v>21</v>
      </c>
      <c r="G796" s="3" t="s">
        <v>20</v>
      </c>
      <c r="H796" s="3" t="s">
        <v>20</v>
      </c>
      <c r="I796" s="3">
        <v>1</v>
      </c>
      <c r="J796" s="3" t="s">
        <v>20</v>
      </c>
    </row>
    <row r="797" spans="1:10" x14ac:dyDescent="0.25">
      <c r="A797" s="3" t="s">
        <v>1558</v>
      </c>
      <c r="B797" s="3">
        <v>32.64</v>
      </c>
      <c r="C797" s="3" t="s">
        <v>6036</v>
      </c>
      <c r="D797" s="3">
        <v>5.91</v>
      </c>
      <c r="E797" s="3" t="s">
        <v>6040</v>
      </c>
      <c r="F797" s="3" t="s">
        <v>20</v>
      </c>
      <c r="G797" s="3" t="s">
        <v>20</v>
      </c>
      <c r="H797" s="3" t="s">
        <v>20</v>
      </c>
      <c r="I797" s="3">
        <v>0</v>
      </c>
      <c r="J797" s="3" t="s">
        <v>20</v>
      </c>
    </row>
    <row r="798" spans="1:10" x14ac:dyDescent="0.25">
      <c r="A798" s="3" t="s">
        <v>1560</v>
      </c>
      <c r="B798" s="3">
        <v>22.135000000000002</v>
      </c>
      <c r="C798" s="3" t="s">
        <v>6041</v>
      </c>
      <c r="D798" s="3">
        <v>5.0999999999999996</v>
      </c>
      <c r="E798" s="3" t="s">
        <v>6038</v>
      </c>
      <c r="F798" s="3" t="s">
        <v>20</v>
      </c>
      <c r="G798" s="3" t="s">
        <v>20</v>
      </c>
      <c r="H798" s="3" t="s">
        <v>20</v>
      </c>
      <c r="I798" s="3">
        <v>0</v>
      </c>
      <c r="J798" s="3" t="s">
        <v>20</v>
      </c>
    </row>
    <row r="799" spans="1:10" x14ac:dyDescent="0.25">
      <c r="A799" s="3" t="s">
        <v>1562</v>
      </c>
      <c r="B799" s="3">
        <v>16.53</v>
      </c>
      <c r="C799" s="3" t="s">
        <v>6042</v>
      </c>
      <c r="D799" s="3">
        <v>5.08</v>
      </c>
      <c r="E799" s="3" t="s">
        <v>6038</v>
      </c>
      <c r="F799" s="3" t="s">
        <v>20</v>
      </c>
      <c r="G799" s="3" t="s">
        <v>20</v>
      </c>
      <c r="H799" s="3" t="s">
        <v>20</v>
      </c>
      <c r="I799" s="3">
        <v>2</v>
      </c>
      <c r="J799" s="3" t="s">
        <v>20</v>
      </c>
    </row>
    <row r="800" spans="1:10" x14ac:dyDescent="0.25">
      <c r="A800" s="3" t="s">
        <v>1564</v>
      </c>
      <c r="B800" s="3">
        <v>32.774999999999999</v>
      </c>
      <c r="C800" s="3" t="s">
        <v>6036</v>
      </c>
      <c r="D800" s="3">
        <v>4.75</v>
      </c>
      <c r="E800" s="3" t="s">
        <v>6038</v>
      </c>
      <c r="F800" s="3" t="s">
        <v>20</v>
      </c>
      <c r="G800" s="3" t="s">
        <v>20</v>
      </c>
      <c r="H800" s="3" t="s">
        <v>20</v>
      </c>
      <c r="I800" s="3">
        <v>0</v>
      </c>
      <c r="J800" s="3" t="s">
        <v>20</v>
      </c>
    </row>
    <row r="801" spans="1:10" x14ac:dyDescent="0.25">
      <c r="A801" s="3" t="s">
        <v>1566</v>
      </c>
      <c r="B801" s="3">
        <v>30.9</v>
      </c>
      <c r="C801" s="3" t="s">
        <v>6036</v>
      </c>
      <c r="D801" s="3">
        <v>6.05</v>
      </c>
      <c r="E801" s="3" t="s">
        <v>6040</v>
      </c>
      <c r="F801" s="3" t="s">
        <v>20</v>
      </c>
      <c r="G801" s="3" t="s">
        <v>20</v>
      </c>
      <c r="H801" s="3" t="s">
        <v>20</v>
      </c>
      <c r="I801" s="3">
        <v>1</v>
      </c>
      <c r="J801" s="3" t="s">
        <v>20</v>
      </c>
    </row>
    <row r="802" spans="1:10" x14ac:dyDescent="0.25">
      <c r="A802" s="3" t="s">
        <v>1568</v>
      </c>
      <c r="B802" s="3">
        <v>15.58</v>
      </c>
      <c r="C802" s="3" t="s">
        <v>6042</v>
      </c>
      <c r="D802" s="3">
        <v>11.56</v>
      </c>
      <c r="E802" s="3" t="s">
        <v>6037</v>
      </c>
      <c r="F802" s="3" t="s">
        <v>20</v>
      </c>
      <c r="G802" s="3" t="s">
        <v>20</v>
      </c>
      <c r="H802" s="3" t="s">
        <v>20</v>
      </c>
      <c r="I802" s="3">
        <v>0</v>
      </c>
      <c r="J802" s="3" t="s">
        <v>20</v>
      </c>
    </row>
    <row r="803" spans="1:10" x14ac:dyDescent="0.25">
      <c r="A803" s="3" t="s">
        <v>371</v>
      </c>
      <c r="B803" s="3">
        <v>33.5</v>
      </c>
      <c r="C803" s="3" t="s">
        <v>6036</v>
      </c>
      <c r="D803" s="3">
        <v>5.4</v>
      </c>
      <c r="E803" s="3" t="s">
        <v>6038</v>
      </c>
      <c r="F803" s="3" t="s">
        <v>20</v>
      </c>
      <c r="G803" s="3" t="s">
        <v>20</v>
      </c>
      <c r="H803" s="3" t="s">
        <v>20</v>
      </c>
      <c r="I803" s="3">
        <v>0</v>
      </c>
      <c r="J803" s="3" t="s">
        <v>21</v>
      </c>
    </row>
    <row r="804" spans="1:10" x14ac:dyDescent="0.25">
      <c r="A804" s="3" t="s">
        <v>1571</v>
      </c>
      <c r="B804" s="3">
        <v>26.315000000000001</v>
      </c>
      <c r="C804" s="3" t="s">
        <v>6039</v>
      </c>
      <c r="D804" s="3">
        <v>5.76</v>
      </c>
      <c r="E804" s="3" t="s">
        <v>6040</v>
      </c>
      <c r="F804" s="3" t="s">
        <v>20</v>
      </c>
      <c r="G804" s="3" t="s">
        <v>20</v>
      </c>
      <c r="H804" s="3" t="s">
        <v>20</v>
      </c>
      <c r="I804" s="3">
        <v>0</v>
      </c>
      <c r="J804" s="3" t="s">
        <v>20</v>
      </c>
    </row>
    <row r="805" spans="1:10" x14ac:dyDescent="0.25">
      <c r="A805" s="3" t="s">
        <v>1573</v>
      </c>
      <c r="B805" s="3">
        <v>35.61</v>
      </c>
      <c r="C805" s="3" t="s">
        <v>6036</v>
      </c>
      <c r="D805" s="3">
        <v>5.65</v>
      </c>
      <c r="E805" s="3" t="s">
        <v>6038</v>
      </c>
      <c r="F805" s="3" t="s">
        <v>20</v>
      </c>
      <c r="G805" s="3" t="s">
        <v>117</v>
      </c>
      <c r="H805" s="3" t="s">
        <v>20</v>
      </c>
      <c r="I805" s="3">
        <v>1</v>
      </c>
      <c r="J805" s="3" t="s">
        <v>20</v>
      </c>
    </row>
    <row r="806" spans="1:10" x14ac:dyDescent="0.25">
      <c r="A806" s="3" t="s">
        <v>1575</v>
      </c>
      <c r="B806" s="3">
        <v>37.56</v>
      </c>
      <c r="C806" s="3" t="s">
        <v>6036</v>
      </c>
      <c r="D806" s="3">
        <v>5.88</v>
      </c>
      <c r="E806" s="3" t="s">
        <v>6040</v>
      </c>
      <c r="F806" s="3" t="s">
        <v>20</v>
      </c>
      <c r="G806" s="3" t="s">
        <v>117</v>
      </c>
      <c r="H806" s="3" t="s">
        <v>20</v>
      </c>
      <c r="I806" s="3">
        <v>1</v>
      </c>
      <c r="J806" s="3" t="s">
        <v>20</v>
      </c>
    </row>
    <row r="807" spans="1:10" x14ac:dyDescent="0.25">
      <c r="A807" s="3" t="s">
        <v>1577</v>
      </c>
      <c r="B807" s="3">
        <v>15.49</v>
      </c>
      <c r="C807" s="3" t="s">
        <v>6042</v>
      </c>
      <c r="D807" s="3">
        <v>9.6</v>
      </c>
      <c r="E807" s="3" t="s">
        <v>6037</v>
      </c>
      <c r="F807" s="3" t="s">
        <v>20</v>
      </c>
      <c r="G807" s="3" t="s">
        <v>20</v>
      </c>
      <c r="H807" s="3" t="s">
        <v>20</v>
      </c>
      <c r="I807" s="3">
        <v>0</v>
      </c>
      <c r="J807" s="3" t="s">
        <v>20</v>
      </c>
    </row>
    <row r="808" spans="1:10" x14ac:dyDescent="0.25">
      <c r="A808" s="3" t="s">
        <v>1579</v>
      </c>
      <c r="B808" s="3">
        <v>23.48</v>
      </c>
      <c r="C808" s="3" t="s">
        <v>6041</v>
      </c>
      <c r="D808" s="3">
        <v>6.24</v>
      </c>
      <c r="E808" s="3" t="s">
        <v>6040</v>
      </c>
      <c r="F808" s="3" t="s">
        <v>20</v>
      </c>
      <c r="G808" s="3" t="s">
        <v>20</v>
      </c>
      <c r="H808" s="3" t="s">
        <v>20</v>
      </c>
      <c r="I808" s="3">
        <v>1</v>
      </c>
      <c r="J808" s="3" t="s">
        <v>20</v>
      </c>
    </row>
    <row r="809" spans="1:10" x14ac:dyDescent="0.25">
      <c r="A809" s="3" t="s">
        <v>1581</v>
      </c>
      <c r="B809" s="3">
        <v>30.02</v>
      </c>
      <c r="C809" s="3" t="s">
        <v>6036</v>
      </c>
      <c r="D809" s="3">
        <v>7.63</v>
      </c>
      <c r="E809" s="3" t="s">
        <v>6037</v>
      </c>
      <c r="F809" s="3" t="s">
        <v>21</v>
      </c>
      <c r="G809" s="3" t="s">
        <v>20</v>
      </c>
      <c r="H809" s="3" t="s">
        <v>20</v>
      </c>
      <c r="I809" s="3">
        <v>1</v>
      </c>
      <c r="J809" s="3" t="s">
        <v>20</v>
      </c>
    </row>
    <row r="810" spans="1:10" x14ac:dyDescent="0.25">
      <c r="A810" s="3" t="s">
        <v>1583</v>
      </c>
      <c r="B810" s="3">
        <v>26.885000000000002</v>
      </c>
      <c r="C810" s="3" t="s">
        <v>6039</v>
      </c>
      <c r="D810" s="3">
        <v>8.66</v>
      </c>
      <c r="E810" s="3" t="s">
        <v>6037</v>
      </c>
      <c r="F810" s="3" t="s">
        <v>21</v>
      </c>
      <c r="G810" s="3" t="s">
        <v>20</v>
      </c>
      <c r="H810" s="3" t="s">
        <v>20</v>
      </c>
      <c r="I810" s="3">
        <v>1</v>
      </c>
      <c r="J810" s="3" t="s">
        <v>20</v>
      </c>
    </row>
    <row r="811" spans="1:10" x14ac:dyDescent="0.25">
      <c r="A811" s="3" t="s">
        <v>1585</v>
      </c>
      <c r="B811" s="3">
        <v>25.84</v>
      </c>
      <c r="C811" s="3" t="s">
        <v>6039</v>
      </c>
      <c r="D811" s="3">
        <v>8.5500000000000007</v>
      </c>
      <c r="E811" s="3" t="s">
        <v>6037</v>
      </c>
      <c r="F811" s="3" t="s">
        <v>21</v>
      </c>
      <c r="G811" s="3" t="s">
        <v>20</v>
      </c>
      <c r="H811" s="3" t="s">
        <v>20</v>
      </c>
      <c r="I811" s="3">
        <v>1</v>
      </c>
      <c r="J811" s="3" t="s">
        <v>20</v>
      </c>
    </row>
    <row r="812" spans="1:10" x14ac:dyDescent="0.25">
      <c r="A812" s="3" t="s">
        <v>1587</v>
      </c>
      <c r="B812" s="3">
        <v>27.454999999999998</v>
      </c>
      <c r="C812" s="3" t="s">
        <v>6039</v>
      </c>
      <c r="D812" s="3">
        <v>4.54</v>
      </c>
      <c r="E812" s="3" t="s">
        <v>6038</v>
      </c>
      <c r="F812" s="3" t="s">
        <v>20</v>
      </c>
      <c r="G812" s="3" t="s">
        <v>20</v>
      </c>
      <c r="H812" s="3" t="s">
        <v>20</v>
      </c>
      <c r="I812" s="3">
        <v>0</v>
      </c>
      <c r="J812" s="3" t="s">
        <v>20</v>
      </c>
    </row>
    <row r="813" spans="1:10" x14ac:dyDescent="0.25">
      <c r="A813" s="3" t="s">
        <v>1589</v>
      </c>
      <c r="B813" s="3">
        <v>24.605</v>
      </c>
      <c r="C813" s="3" t="s">
        <v>6041</v>
      </c>
      <c r="D813" s="3">
        <v>5.7</v>
      </c>
      <c r="E813" s="3" t="s">
        <v>6040</v>
      </c>
      <c r="F813" s="3" t="s">
        <v>20</v>
      </c>
      <c r="G813" s="3" t="s">
        <v>20</v>
      </c>
      <c r="H813" s="3" t="s">
        <v>20</v>
      </c>
      <c r="I813" s="3">
        <v>0</v>
      </c>
      <c r="J813" s="3" t="s">
        <v>20</v>
      </c>
    </row>
    <row r="814" spans="1:10" x14ac:dyDescent="0.25">
      <c r="A814" s="3" t="s">
        <v>373</v>
      </c>
      <c r="B814" s="3">
        <v>47.46</v>
      </c>
      <c r="C814" s="3" t="s">
        <v>6036</v>
      </c>
      <c r="D814" s="3">
        <v>6.24</v>
      </c>
      <c r="E814" s="3" t="s">
        <v>6040</v>
      </c>
      <c r="F814" s="3" t="s">
        <v>21</v>
      </c>
      <c r="G814" s="3" t="s">
        <v>20</v>
      </c>
      <c r="H814" s="3" t="s">
        <v>20</v>
      </c>
      <c r="I814" s="3">
        <v>1</v>
      </c>
      <c r="J814" s="3" t="s">
        <v>21</v>
      </c>
    </row>
    <row r="815" spans="1:10" x14ac:dyDescent="0.25">
      <c r="A815" s="3" t="s">
        <v>1592</v>
      </c>
      <c r="B815" s="3">
        <v>30.8</v>
      </c>
      <c r="C815" s="3" t="s">
        <v>6036</v>
      </c>
      <c r="D815" s="3">
        <v>5.07</v>
      </c>
      <c r="E815" s="3" t="s">
        <v>6038</v>
      </c>
      <c r="F815" s="3" t="s">
        <v>20</v>
      </c>
      <c r="G815" s="3" t="s">
        <v>20</v>
      </c>
      <c r="H815" s="3" t="s">
        <v>20</v>
      </c>
      <c r="I815" s="3">
        <v>0</v>
      </c>
      <c r="J815" s="3" t="s">
        <v>20</v>
      </c>
    </row>
    <row r="816" spans="1:10" x14ac:dyDescent="0.25">
      <c r="A816" s="3" t="s">
        <v>1594</v>
      </c>
      <c r="B816" s="3">
        <v>34.799999999999997</v>
      </c>
      <c r="C816" s="3" t="s">
        <v>6036</v>
      </c>
      <c r="D816" s="3">
        <v>4.38</v>
      </c>
      <c r="E816" s="3" t="s">
        <v>6038</v>
      </c>
      <c r="F816" s="3" t="s">
        <v>20</v>
      </c>
      <c r="G816" s="3" t="s">
        <v>20</v>
      </c>
      <c r="H816" s="3" t="s">
        <v>20</v>
      </c>
      <c r="I816" s="3">
        <v>1</v>
      </c>
      <c r="J816" s="3" t="s">
        <v>20</v>
      </c>
    </row>
    <row r="817" spans="1:10" x14ac:dyDescent="0.25">
      <c r="A817" s="3" t="s">
        <v>1596</v>
      </c>
      <c r="B817" s="3">
        <v>34.21</v>
      </c>
      <c r="C817" s="3" t="s">
        <v>6036</v>
      </c>
      <c r="D817" s="3">
        <v>4.54</v>
      </c>
      <c r="E817" s="3" t="s">
        <v>6038</v>
      </c>
      <c r="F817" s="3" t="s">
        <v>20</v>
      </c>
      <c r="G817" s="3" t="s">
        <v>20</v>
      </c>
      <c r="H817" s="3" t="s">
        <v>20</v>
      </c>
      <c r="I817" s="3">
        <v>1</v>
      </c>
      <c r="J817" s="3" t="s">
        <v>20</v>
      </c>
    </row>
    <row r="818" spans="1:10" x14ac:dyDescent="0.25">
      <c r="A818" s="3" t="s">
        <v>1598</v>
      </c>
      <c r="B818" s="3">
        <v>31</v>
      </c>
      <c r="C818" s="3" t="s">
        <v>6036</v>
      </c>
      <c r="D818" s="3">
        <v>5.38</v>
      </c>
      <c r="E818" s="3" t="s">
        <v>6038</v>
      </c>
      <c r="F818" s="3" t="s">
        <v>20</v>
      </c>
      <c r="G818" s="3" t="s">
        <v>20</v>
      </c>
      <c r="H818" s="3" t="s">
        <v>20</v>
      </c>
      <c r="I818" s="3">
        <v>1</v>
      </c>
      <c r="J818" s="3" t="s">
        <v>20</v>
      </c>
    </row>
    <row r="819" spans="1:10" x14ac:dyDescent="0.25">
      <c r="A819" s="3" t="s">
        <v>1600</v>
      </c>
      <c r="B819" s="3">
        <v>26.125</v>
      </c>
      <c r="C819" s="3" t="s">
        <v>6039</v>
      </c>
      <c r="D819" s="3">
        <v>5.55</v>
      </c>
      <c r="E819" s="3" t="s">
        <v>6038</v>
      </c>
      <c r="F819" s="3" t="s">
        <v>20</v>
      </c>
      <c r="G819" s="3" t="s">
        <v>20</v>
      </c>
      <c r="H819" s="3" t="s">
        <v>20</v>
      </c>
      <c r="I819" s="3">
        <v>1</v>
      </c>
      <c r="J819" s="3" t="s">
        <v>20</v>
      </c>
    </row>
    <row r="820" spans="1:10" x14ac:dyDescent="0.25">
      <c r="A820" s="3" t="s">
        <v>1602</v>
      </c>
      <c r="B820" s="3">
        <v>30.13</v>
      </c>
      <c r="C820" s="3" t="s">
        <v>6036</v>
      </c>
      <c r="D820" s="3">
        <v>4.03</v>
      </c>
      <c r="E820" s="3" t="s">
        <v>6038</v>
      </c>
      <c r="F820" s="3" t="s">
        <v>21</v>
      </c>
      <c r="G820" s="3" t="s">
        <v>20</v>
      </c>
      <c r="H820" s="3" t="s">
        <v>20</v>
      </c>
      <c r="I820" s="3">
        <v>1</v>
      </c>
      <c r="J820" s="3" t="s">
        <v>20</v>
      </c>
    </row>
    <row r="821" spans="1:10" x14ac:dyDescent="0.25">
      <c r="A821" s="3" t="s">
        <v>1604</v>
      </c>
      <c r="B821" s="3">
        <v>34.19</v>
      </c>
      <c r="C821" s="3" t="s">
        <v>6036</v>
      </c>
      <c r="D821" s="3">
        <v>4.1900000000000004</v>
      </c>
      <c r="E821" s="3" t="s">
        <v>6038</v>
      </c>
      <c r="F821" s="3" t="s">
        <v>20</v>
      </c>
      <c r="G821" s="3" t="s">
        <v>20</v>
      </c>
      <c r="H821" s="3" t="s">
        <v>20</v>
      </c>
      <c r="I821" s="3">
        <v>0</v>
      </c>
      <c r="J821" s="3" t="s">
        <v>20</v>
      </c>
    </row>
    <row r="822" spans="1:10" x14ac:dyDescent="0.25">
      <c r="A822" s="3" t="s">
        <v>1606</v>
      </c>
      <c r="B822" s="3">
        <v>22.515000000000001</v>
      </c>
      <c r="C822" s="3" t="s">
        <v>6041</v>
      </c>
      <c r="D822" s="3">
        <v>4.37</v>
      </c>
      <c r="E822" s="3" t="s">
        <v>6038</v>
      </c>
      <c r="F822" s="3" t="s">
        <v>20</v>
      </c>
      <c r="G822" s="3" t="s">
        <v>20</v>
      </c>
      <c r="H822" s="3" t="s">
        <v>21</v>
      </c>
      <c r="I822" s="3">
        <v>1</v>
      </c>
      <c r="J822" s="3" t="s">
        <v>20</v>
      </c>
    </row>
    <row r="823" spans="1:10" x14ac:dyDescent="0.25">
      <c r="A823" s="3" t="s">
        <v>1608</v>
      </c>
      <c r="B823" s="3">
        <v>18.239999999999998</v>
      </c>
      <c r="C823" s="3" t="s">
        <v>6042</v>
      </c>
      <c r="D823" s="3">
        <v>5.31</v>
      </c>
      <c r="E823" s="3" t="s">
        <v>6038</v>
      </c>
      <c r="F823" s="3" t="s">
        <v>21</v>
      </c>
      <c r="G823" s="3" t="s">
        <v>20</v>
      </c>
      <c r="H823" s="3" t="s">
        <v>21</v>
      </c>
      <c r="I823" s="3">
        <v>1</v>
      </c>
      <c r="J823" s="3" t="s">
        <v>20</v>
      </c>
    </row>
    <row r="824" spans="1:10" x14ac:dyDescent="0.25">
      <c r="A824" s="3" t="s">
        <v>1610</v>
      </c>
      <c r="B824" s="3">
        <v>37.28</v>
      </c>
      <c r="C824" s="3" t="s">
        <v>6036</v>
      </c>
      <c r="D824" s="3">
        <v>4.66</v>
      </c>
      <c r="E824" s="3" t="s">
        <v>6038</v>
      </c>
      <c r="F824" s="3" t="s">
        <v>20</v>
      </c>
      <c r="G824" s="3" t="s">
        <v>117</v>
      </c>
      <c r="H824" s="3" t="s">
        <v>20</v>
      </c>
      <c r="I824" s="3">
        <v>1</v>
      </c>
      <c r="J824" s="3" t="s">
        <v>20</v>
      </c>
    </row>
    <row r="825" spans="1:10" x14ac:dyDescent="0.25">
      <c r="A825" s="3" t="s">
        <v>375</v>
      </c>
      <c r="B825" s="3">
        <v>49.24</v>
      </c>
      <c r="C825" s="3" t="s">
        <v>6036</v>
      </c>
      <c r="D825" s="3">
        <v>4.45</v>
      </c>
      <c r="E825" s="3" t="s">
        <v>6038</v>
      </c>
      <c r="F825" s="3" t="s">
        <v>20</v>
      </c>
      <c r="G825" s="3" t="s">
        <v>20</v>
      </c>
      <c r="H825" s="3" t="s">
        <v>20</v>
      </c>
      <c r="I825" s="3">
        <v>0</v>
      </c>
      <c r="J825" s="3" t="s">
        <v>21</v>
      </c>
    </row>
    <row r="826" spans="1:10" x14ac:dyDescent="0.25">
      <c r="A826" s="3" t="s">
        <v>1613</v>
      </c>
      <c r="B826" s="3">
        <v>18.2</v>
      </c>
      <c r="C826" s="3" t="s">
        <v>6042</v>
      </c>
      <c r="D826" s="3">
        <v>6.19</v>
      </c>
      <c r="E826" s="3" t="s">
        <v>6040</v>
      </c>
      <c r="F826" s="3" t="s">
        <v>20</v>
      </c>
      <c r="G826" s="3" t="s">
        <v>20</v>
      </c>
      <c r="H826" s="3" t="s">
        <v>21</v>
      </c>
      <c r="I826" s="3">
        <v>1</v>
      </c>
      <c r="J826" s="3" t="s">
        <v>20</v>
      </c>
    </row>
    <row r="827" spans="1:10" x14ac:dyDescent="0.25">
      <c r="A827" s="3" t="s">
        <v>1615</v>
      </c>
      <c r="B827" s="3">
        <v>20.53</v>
      </c>
      <c r="C827" s="3" t="s">
        <v>6041</v>
      </c>
      <c r="D827" s="3">
        <v>4.8600000000000003</v>
      </c>
      <c r="E827" s="3" t="s">
        <v>6038</v>
      </c>
      <c r="F827" s="3" t="s">
        <v>20</v>
      </c>
      <c r="G827" s="3" t="s">
        <v>20</v>
      </c>
      <c r="H827" s="3" t="s">
        <v>20</v>
      </c>
      <c r="I827" s="3">
        <v>1</v>
      </c>
      <c r="J827" s="3" t="s">
        <v>20</v>
      </c>
    </row>
    <row r="828" spans="1:10" x14ac:dyDescent="0.25">
      <c r="A828" s="3" t="s">
        <v>1617</v>
      </c>
      <c r="B828" s="3">
        <v>23.79</v>
      </c>
      <c r="C828" s="3" t="s">
        <v>6041</v>
      </c>
      <c r="D828" s="3">
        <v>4.74</v>
      </c>
      <c r="E828" s="3" t="s">
        <v>6038</v>
      </c>
      <c r="F828" s="3" t="s">
        <v>20</v>
      </c>
      <c r="G828" s="3" t="s">
        <v>20</v>
      </c>
      <c r="H828" s="3" t="s">
        <v>20</v>
      </c>
      <c r="I828" s="3">
        <v>0</v>
      </c>
      <c r="J828" s="3" t="s">
        <v>20</v>
      </c>
    </row>
    <row r="829" spans="1:10" x14ac:dyDescent="0.25">
      <c r="A829" s="3" t="s">
        <v>1619</v>
      </c>
      <c r="B829" s="3">
        <v>29.8</v>
      </c>
      <c r="C829" s="3" t="s">
        <v>6039</v>
      </c>
      <c r="D829" s="3">
        <v>6.03</v>
      </c>
      <c r="E829" s="3" t="s">
        <v>6040</v>
      </c>
      <c r="F829" s="3" t="s">
        <v>20</v>
      </c>
      <c r="G829" s="3" t="s">
        <v>20</v>
      </c>
      <c r="H829" s="3" t="s">
        <v>20</v>
      </c>
      <c r="I829" s="3">
        <v>0</v>
      </c>
      <c r="J829" s="3" t="s">
        <v>20</v>
      </c>
    </row>
    <row r="830" spans="1:10" x14ac:dyDescent="0.25">
      <c r="A830" s="3" t="s">
        <v>1621</v>
      </c>
      <c r="B830" s="3">
        <v>31.54</v>
      </c>
      <c r="C830" s="3" t="s">
        <v>6036</v>
      </c>
      <c r="D830" s="3">
        <v>4.71</v>
      </c>
      <c r="E830" s="3" t="s">
        <v>6038</v>
      </c>
      <c r="F830" s="3" t="s">
        <v>20</v>
      </c>
      <c r="G830" s="3" t="s">
        <v>20</v>
      </c>
      <c r="H830" s="3" t="s">
        <v>20</v>
      </c>
      <c r="I830" s="3">
        <v>0</v>
      </c>
      <c r="J830" s="3" t="s">
        <v>20</v>
      </c>
    </row>
    <row r="831" spans="1:10" x14ac:dyDescent="0.25">
      <c r="A831" s="3" t="s">
        <v>1623</v>
      </c>
      <c r="B831" s="3">
        <v>20.82</v>
      </c>
      <c r="C831" s="3" t="s">
        <v>6041</v>
      </c>
      <c r="D831" s="3">
        <v>5.55</v>
      </c>
      <c r="E831" s="3" t="s">
        <v>6038</v>
      </c>
      <c r="F831" s="3" t="s">
        <v>20</v>
      </c>
      <c r="G831" s="3" t="s">
        <v>20</v>
      </c>
      <c r="H831" s="3" t="s">
        <v>20</v>
      </c>
      <c r="I831" s="3">
        <v>1</v>
      </c>
      <c r="J831" s="3" t="s">
        <v>20</v>
      </c>
    </row>
    <row r="832" spans="1:10" x14ac:dyDescent="0.25">
      <c r="A832" s="3" t="s">
        <v>1625</v>
      </c>
      <c r="B832" s="3">
        <v>38.83</v>
      </c>
      <c r="C832" s="3" t="s">
        <v>6036</v>
      </c>
      <c r="D832" s="3">
        <v>4.78</v>
      </c>
      <c r="E832" s="3" t="s">
        <v>6038</v>
      </c>
      <c r="F832" s="3" t="s">
        <v>20</v>
      </c>
      <c r="G832" s="3" t="s">
        <v>20</v>
      </c>
      <c r="H832" s="3" t="s">
        <v>21</v>
      </c>
      <c r="I832" s="3">
        <v>1</v>
      </c>
      <c r="J832" s="3" t="s">
        <v>20</v>
      </c>
    </row>
    <row r="833" spans="1:10" x14ac:dyDescent="0.25">
      <c r="A833" s="3" t="s">
        <v>1627</v>
      </c>
      <c r="B833" s="3">
        <v>23.44</v>
      </c>
      <c r="C833" s="3" t="s">
        <v>6041</v>
      </c>
      <c r="D833" s="3">
        <v>4.6500000000000004</v>
      </c>
      <c r="E833" s="3" t="s">
        <v>6038</v>
      </c>
      <c r="F833" s="3" t="s">
        <v>21</v>
      </c>
      <c r="G833" s="3" t="s">
        <v>20</v>
      </c>
      <c r="H833" s="3" t="s">
        <v>20</v>
      </c>
      <c r="I833" s="3">
        <v>1</v>
      </c>
      <c r="J833" s="3" t="s">
        <v>20</v>
      </c>
    </row>
    <row r="834" spans="1:10" x14ac:dyDescent="0.25">
      <c r="A834" s="3" t="s">
        <v>1629</v>
      </c>
      <c r="B834" s="3">
        <v>24.13</v>
      </c>
      <c r="C834" s="3" t="s">
        <v>6041</v>
      </c>
      <c r="D834" s="3">
        <v>5.2</v>
      </c>
      <c r="E834" s="3" t="s">
        <v>6038</v>
      </c>
      <c r="F834" s="3" t="s">
        <v>20</v>
      </c>
      <c r="G834" s="3" t="s">
        <v>20</v>
      </c>
      <c r="H834" s="3" t="s">
        <v>20</v>
      </c>
      <c r="I834" s="3">
        <v>1</v>
      </c>
      <c r="J834" s="3" t="s">
        <v>20</v>
      </c>
    </row>
    <row r="835" spans="1:10" x14ac:dyDescent="0.25">
      <c r="A835" s="3" t="s">
        <v>1631</v>
      </c>
      <c r="B835" s="3">
        <v>42.13</v>
      </c>
      <c r="C835" s="3" t="s">
        <v>6036</v>
      </c>
      <c r="D835" s="3">
        <v>4.54</v>
      </c>
      <c r="E835" s="3" t="s">
        <v>6038</v>
      </c>
      <c r="F835" s="3" t="s">
        <v>21</v>
      </c>
      <c r="G835" s="3" t="s">
        <v>20</v>
      </c>
      <c r="H835" s="3" t="s">
        <v>20</v>
      </c>
      <c r="I835" s="3">
        <v>1</v>
      </c>
      <c r="J835" s="3" t="s">
        <v>20</v>
      </c>
    </row>
    <row r="836" spans="1:10" x14ac:dyDescent="0.25">
      <c r="A836" s="3" t="s">
        <v>377</v>
      </c>
      <c r="B836" s="3">
        <v>54.4</v>
      </c>
      <c r="C836" s="3" t="s">
        <v>6036</v>
      </c>
      <c r="D836" s="3">
        <v>5.22</v>
      </c>
      <c r="E836" s="3" t="s">
        <v>6038</v>
      </c>
      <c r="F836" s="3" t="s">
        <v>20</v>
      </c>
      <c r="G836" s="3" t="s">
        <v>20</v>
      </c>
      <c r="H836" s="3" t="s">
        <v>20</v>
      </c>
      <c r="I836" s="3">
        <v>1</v>
      </c>
      <c r="J836" s="3" t="s">
        <v>21</v>
      </c>
    </row>
    <row r="837" spans="1:10" x14ac:dyDescent="0.25">
      <c r="A837" s="3" t="s">
        <v>1634</v>
      </c>
      <c r="B837" s="3">
        <v>17.86</v>
      </c>
      <c r="C837" s="3" t="s">
        <v>6042</v>
      </c>
      <c r="D837" s="3">
        <v>4.1100000000000003</v>
      </c>
      <c r="E837" s="3" t="s">
        <v>6038</v>
      </c>
      <c r="F837" s="3" t="s">
        <v>20</v>
      </c>
      <c r="G837" s="3" t="s">
        <v>20</v>
      </c>
      <c r="H837" s="3" t="s">
        <v>20</v>
      </c>
      <c r="I837" s="3">
        <v>1</v>
      </c>
      <c r="J837" s="3" t="s">
        <v>20</v>
      </c>
    </row>
    <row r="838" spans="1:10" x14ac:dyDescent="0.25">
      <c r="A838" s="3" t="s">
        <v>1636</v>
      </c>
      <c r="B838" s="3">
        <v>32.78</v>
      </c>
      <c r="C838" s="3" t="s">
        <v>6036</v>
      </c>
      <c r="D838" s="3">
        <v>4.63</v>
      </c>
      <c r="E838" s="3" t="s">
        <v>6038</v>
      </c>
      <c r="F838" s="3" t="s">
        <v>20</v>
      </c>
      <c r="G838" s="3" t="s">
        <v>20</v>
      </c>
      <c r="H838" s="3" t="s">
        <v>20</v>
      </c>
      <c r="I838" s="3">
        <v>0</v>
      </c>
      <c r="J838" s="3" t="s">
        <v>20</v>
      </c>
    </row>
    <row r="839" spans="1:10" x14ac:dyDescent="0.25">
      <c r="A839" s="3" t="s">
        <v>1638</v>
      </c>
      <c r="B839" s="3">
        <v>23.9</v>
      </c>
      <c r="C839" s="3" t="s">
        <v>6041</v>
      </c>
      <c r="D839" s="3">
        <v>6.06</v>
      </c>
      <c r="E839" s="3" t="s">
        <v>6040</v>
      </c>
      <c r="F839" s="3" t="s">
        <v>21</v>
      </c>
      <c r="G839" s="3" t="s">
        <v>20</v>
      </c>
      <c r="H839" s="3" t="s">
        <v>21</v>
      </c>
      <c r="I839" s="3">
        <v>1</v>
      </c>
      <c r="J839" s="3" t="s">
        <v>20</v>
      </c>
    </row>
    <row r="840" spans="1:10" x14ac:dyDescent="0.25">
      <c r="A840" s="3" t="s">
        <v>1640</v>
      </c>
      <c r="B840" s="3">
        <v>15.47</v>
      </c>
      <c r="C840" s="3" t="s">
        <v>6042</v>
      </c>
      <c r="D840" s="3">
        <v>8.43</v>
      </c>
      <c r="E840" s="3" t="s">
        <v>6037</v>
      </c>
      <c r="F840" s="3" t="s">
        <v>20</v>
      </c>
      <c r="G840" s="3" t="s">
        <v>20</v>
      </c>
      <c r="H840" s="3" t="s">
        <v>20</v>
      </c>
      <c r="I840" s="3">
        <v>0</v>
      </c>
      <c r="J840" s="3" t="s">
        <v>20</v>
      </c>
    </row>
    <row r="841" spans="1:10" x14ac:dyDescent="0.25">
      <c r="A841" s="3" t="s">
        <v>1642</v>
      </c>
      <c r="B841" s="3">
        <v>28.54</v>
      </c>
      <c r="C841" s="3" t="s">
        <v>6039</v>
      </c>
      <c r="D841" s="3">
        <v>5.51</v>
      </c>
      <c r="E841" s="3" t="s">
        <v>6038</v>
      </c>
      <c r="F841" s="3" t="s">
        <v>20</v>
      </c>
      <c r="G841" s="3" t="s">
        <v>20</v>
      </c>
      <c r="H841" s="3" t="s">
        <v>21</v>
      </c>
      <c r="I841" s="3">
        <v>1</v>
      </c>
      <c r="J841" s="3" t="s">
        <v>20</v>
      </c>
    </row>
    <row r="842" spans="1:10" x14ac:dyDescent="0.25">
      <c r="A842" s="3" t="s">
        <v>1644</v>
      </c>
      <c r="B842" s="3">
        <v>18.54</v>
      </c>
      <c r="C842" s="3" t="s">
        <v>6041</v>
      </c>
      <c r="D842" s="3">
        <v>4.95</v>
      </c>
      <c r="E842" s="3" t="s">
        <v>6038</v>
      </c>
      <c r="F842" s="3" t="s">
        <v>20</v>
      </c>
      <c r="G842" s="3" t="s">
        <v>20</v>
      </c>
      <c r="H842" s="3" t="s">
        <v>20</v>
      </c>
      <c r="I842" s="3">
        <v>0</v>
      </c>
      <c r="J842" s="3" t="s">
        <v>20</v>
      </c>
    </row>
    <row r="843" spans="1:10" x14ac:dyDescent="0.25">
      <c r="A843" s="3" t="s">
        <v>1646</v>
      </c>
      <c r="B843" s="3">
        <v>32.18</v>
      </c>
      <c r="C843" s="3" t="s">
        <v>6036</v>
      </c>
      <c r="D843" s="3">
        <v>6.44</v>
      </c>
      <c r="E843" s="3" t="s">
        <v>6040</v>
      </c>
      <c r="F843" s="3" t="s">
        <v>21</v>
      </c>
      <c r="G843" s="3" t="s">
        <v>20</v>
      </c>
      <c r="H843" s="3" t="s">
        <v>21</v>
      </c>
      <c r="I843" s="3">
        <v>1</v>
      </c>
      <c r="J843" s="3" t="s">
        <v>20</v>
      </c>
    </row>
    <row r="844" spans="1:10" x14ac:dyDescent="0.25">
      <c r="A844" s="3" t="s">
        <v>1648</v>
      </c>
      <c r="B844" s="3">
        <v>37.380000000000003</v>
      </c>
      <c r="C844" s="3" t="s">
        <v>6036</v>
      </c>
      <c r="D844" s="3">
        <v>6.05</v>
      </c>
      <c r="E844" s="3" t="s">
        <v>6040</v>
      </c>
      <c r="F844" s="3" t="s">
        <v>21</v>
      </c>
      <c r="G844" s="3" t="s">
        <v>20</v>
      </c>
      <c r="H844" s="3" t="s">
        <v>20</v>
      </c>
      <c r="I844" s="3">
        <v>0</v>
      </c>
      <c r="J844" s="3" t="s">
        <v>20</v>
      </c>
    </row>
    <row r="845" spans="1:10" x14ac:dyDescent="0.25">
      <c r="A845" s="3" t="s">
        <v>1650</v>
      </c>
      <c r="B845" s="3">
        <v>31.12</v>
      </c>
      <c r="C845" s="3" t="s">
        <v>6036</v>
      </c>
      <c r="D845" s="3">
        <v>4.76</v>
      </c>
      <c r="E845" s="3" t="s">
        <v>6038</v>
      </c>
      <c r="F845" s="3" t="s">
        <v>21</v>
      </c>
      <c r="G845" s="3" t="s">
        <v>20</v>
      </c>
      <c r="H845" s="3" t="s">
        <v>21</v>
      </c>
      <c r="I845" s="3">
        <v>1</v>
      </c>
      <c r="J845" s="3" t="s">
        <v>20</v>
      </c>
    </row>
    <row r="846" spans="1:10" x14ac:dyDescent="0.25">
      <c r="A846" s="3" t="s">
        <v>1652</v>
      </c>
      <c r="B846" s="3">
        <v>22.01</v>
      </c>
      <c r="C846" s="3" t="s">
        <v>6041</v>
      </c>
      <c r="D846" s="3">
        <v>6.72</v>
      </c>
      <c r="E846" s="3" t="s">
        <v>6037</v>
      </c>
      <c r="F846" s="3" t="s">
        <v>21</v>
      </c>
      <c r="G846" s="3" t="s">
        <v>20</v>
      </c>
      <c r="H846" s="3" t="s">
        <v>20</v>
      </c>
      <c r="I846" s="3">
        <v>1</v>
      </c>
      <c r="J846" s="3" t="s">
        <v>20</v>
      </c>
    </row>
    <row r="847" spans="1:10" x14ac:dyDescent="0.25">
      <c r="A847" s="3" t="s">
        <v>379</v>
      </c>
      <c r="B847" s="3">
        <v>35.53</v>
      </c>
      <c r="C847" s="3" t="s">
        <v>6036</v>
      </c>
      <c r="D847" s="3">
        <v>4.6100000000000003</v>
      </c>
      <c r="E847" s="3" t="s">
        <v>6038</v>
      </c>
      <c r="F847" s="3" t="s">
        <v>20</v>
      </c>
      <c r="G847" s="3" t="s">
        <v>20</v>
      </c>
      <c r="H847" s="3" t="s">
        <v>20</v>
      </c>
      <c r="I847" s="3">
        <v>1</v>
      </c>
      <c r="J847" s="3" t="s">
        <v>21</v>
      </c>
    </row>
    <row r="848" spans="1:10" x14ac:dyDescent="0.25">
      <c r="A848" s="3" t="s">
        <v>1655</v>
      </c>
      <c r="B848" s="3">
        <v>27.645</v>
      </c>
      <c r="C848" s="3" t="s">
        <v>6039</v>
      </c>
      <c r="D848" s="3">
        <v>5.7</v>
      </c>
      <c r="E848" s="3" t="s">
        <v>6040</v>
      </c>
      <c r="F848" s="3" t="s">
        <v>20</v>
      </c>
      <c r="G848" s="3" t="s">
        <v>20</v>
      </c>
      <c r="H848" s="3" t="s">
        <v>20</v>
      </c>
      <c r="I848" s="3">
        <v>0</v>
      </c>
      <c r="J848" s="3" t="s">
        <v>20</v>
      </c>
    </row>
    <row r="849" spans="1:10" x14ac:dyDescent="0.25">
      <c r="A849" s="3" t="s">
        <v>1657</v>
      </c>
      <c r="B849" s="3">
        <v>29.64</v>
      </c>
      <c r="C849" s="3" t="s">
        <v>6039</v>
      </c>
      <c r="D849" s="3">
        <v>5.31</v>
      </c>
      <c r="E849" s="3" t="s">
        <v>6038</v>
      </c>
      <c r="F849" s="3" t="s">
        <v>21</v>
      </c>
      <c r="G849" s="3" t="s">
        <v>20</v>
      </c>
      <c r="H849" s="3" t="s">
        <v>20</v>
      </c>
      <c r="I849" s="3">
        <v>0</v>
      </c>
      <c r="J849" s="3" t="s">
        <v>20</v>
      </c>
    </row>
    <row r="850" spans="1:10" x14ac:dyDescent="0.25">
      <c r="A850" s="3" t="s">
        <v>1659</v>
      </c>
      <c r="B850" s="3">
        <v>33.700000000000003</v>
      </c>
      <c r="C850" s="3" t="s">
        <v>6036</v>
      </c>
      <c r="D850" s="3">
        <v>4.32</v>
      </c>
      <c r="E850" s="3" t="s">
        <v>6038</v>
      </c>
      <c r="F850" s="3" t="s">
        <v>21</v>
      </c>
      <c r="G850" s="3" t="s">
        <v>20</v>
      </c>
      <c r="H850" s="3" t="s">
        <v>20</v>
      </c>
      <c r="I850" s="3">
        <v>1</v>
      </c>
      <c r="J850" s="3" t="s">
        <v>20</v>
      </c>
    </row>
    <row r="851" spans="1:10" x14ac:dyDescent="0.25">
      <c r="A851" s="3" t="s">
        <v>1661</v>
      </c>
      <c r="B851" s="3">
        <v>27.5</v>
      </c>
      <c r="C851" s="3" t="s">
        <v>6039</v>
      </c>
      <c r="D851" s="3">
        <v>4.2300000000000004</v>
      </c>
      <c r="E851" s="3" t="s">
        <v>6038</v>
      </c>
      <c r="F851" s="3" t="s">
        <v>21</v>
      </c>
      <c r="G851" s="3" t="s">
        <v>20</v>
      </c>
      <c r="H851" s="3" t="s">
        <v>20</v>
      </c>
      <c r="I851" s="3">
        <v>1</v>
      </c>
      <c r="J851" s="3" t="s">
        <v>20</v>
      </c>
    </row>
    <row r="852" spans="1:10" x14ac:dyDescent="0.25">
      <c r="A852" s="3" t="s">
        <v>1663</v>
      </c>
      <c r="B852" s="3">
        <v>16.12</v>
      </c>
      <c r="C852" s="3" t="s">
        <v>6042</v>
      </c>
      <c r="D852" s="3">
        <v>6.09</v>
      </c>
      <c r="E852" s="3" t="s">
        <v>6040</v>
      </c>
      <c r="F852" s="3" t="s">
        <v>20</v>
      </c>
      <c r="G852" s="3" t="s">
        <v>20</v>
      </c>
      <c r="H852" s="3" t="s">
        <v>20</v>
      </c>
      <c r="I852" s="3">
        <v>0</v>
      </c>
      <c r="J852" s="3" t="s">
        <v>20</v>
      </c>
    </row>
    <row r="853" spans="1:10" x14ac:dyDescent="0.25">
      <c r="A853" s="3" t="s">
        <v>1665</v>
      </c>
      <c r="B853" s="3">
        <v>26.73</v>
      </c>
      <c r="C853" s="3" t="s">
        <v>6039</v>
      </c>
      <c r="D853" s="3">
        <v>4.74</v>
      </c>
      <c r="E853" s="3" t="s">
        <v>6038</v>
      </c>
      <c r="F853" s="3" t="s">
        <v>21</v>
      </c>
      <c r="G853" s="3" t="s">
        <v>20</v>
      </c>
      <c r="H853" s="3" t="s">
        <v>20</v>
      </c>
      <c r="I853" s="3">
        <v>1</v>
      </c>
      <c r="J853" s="3" t="s">
        <v>20</v>
      </c>
    </row>
    <row r="854" spans="1:10" x14ac:dyDescent="0.25">
      <c r="A854" s="3" t="s">
        <v>1667</v>
      </c>
      <c r="B854" s="3">
        <v>37.25</v>
      </c>
      <c r="C854" s="3" t="s">
        <v>6036</v>
      </c>
      <c r="D854" s="3">
        <v>6.23</v>
      </c>
      <c r="E854" s="3" t="s">
        <v>6040</v>
      </c>
      <c r="F854" s="3" t="s">
        <v>21</v>
      </c>
      <c r="G854" s="3" t="s">
        <v>20</v>
      </c>
      <c r="H854" s="3" t="s">
        <v>20</v>
      </c>
      <c r="I854" s="3">
        <v>0</v>
      </c>
      <c r="J854" s="3" t="s">
        <v>20</v>
      </c>
    </row>
    <row r="855" spans="1:10" x14ac:dyDescent="0.25">
      <c r="A855" s="3" t="s">
        <v>1669</v>
      </c>
      <c r="B855" s="3">
        <v>23.56</v>
      </c>
      <c r="C855" s="3" t="s">
        <v>6041</v>
      </c>
      <c r="D855" s="3">
        <v>5.45</v>
      </c>
      <c r="E855" s="3" t="s">
        <v>6038</v>
      </c>
      <c r="F855" s="3" t="s">
        <v>21</v>
      </c>
      <c r="G855" s="3" t="s">
        <v>20</v>
      </c>
      <c r="H855" s="3" t="s">
        <v>20</v>
      </c>
      <c r="I855" s="3">
        <v>1</v>
      </c>
      <c r="J855" s="3" t="s">
        <v>20</v>
      </c>
    </row>
    <row r="856" spans="1:10" x14ac:dyDescent="0.25">
      <c r="A856" s="3" t="s">
        <v>1671</v>
      </c>
      <c r="B856" s="3">
        <v>15.84</v>
      </c>
      <c r="C856" s="3" t="s">
        <v>6042</v>
      </c>
      <c r="D856" s="3">
        <v>10.34</v>
      </c>
      <c r="E856" s="3" t="s">
        <v>6037</v>
      </c>
      <c r="F856" s="3" t="s">
        <v>20</v>
      </c>
      <c r="G856" s="3" t="s">
        <v>20</v>
      </c>
      <c r="H856" s="3" t="s">
        <v>20</v>
      </c>
      <c r="I856" s="3">
        <v>2</v>
      </c>
      <c r="J856" s="3" t="s">
        <v>20</v>
      </c>
    </row>
    <row r="857" spans="1:10" x14ac:dyDescent="0.25">
      <c r="A857" s="3" t="s">
        <v>1673</v>
      </c>
      <c r="B857" s="3">
        <v>36.630000000000003</v>
      </c>
      <c r="C857" s="3" t="s">
        <v>6036</v>
      </c>
      <c r="D857" s="3">
        <v>5.15</v>
      </c>
      <c r="E857" s="3" t="s">
        <v>6038</v>
      </c>
      <c r="F857" s="3" t="s">
        <v>20</v>
      </c>
      <c r="G857" s="3" t="s">
        <v>20</v>
      </c>
      <c r="H857" s="3" t="s">
        <v>20</v>
      </c>
      <c r="I857" s="3">
        <v>0</v>
      </c>
      <c r="J857" s="3" t="s">
        <v>20</v>
      </c>
    </row>
    <row r="858" spans="1:10" x14ac:dyDescent="0.25">
      <c r="A858" s="3" t="s">
        <v>381</v>
      </c>
      <c r="B858" s="3">
        <v>39.729999999999997</v>
      </c>
      <c r="C858" s="3" t="s">
        <v>6036</v>
      </c>
      <c r="D858" s="3">
        <v>6.24</v>
      </c>
      <c r="E858" s="3" t="s">
        <v>6040</v>
      </c>
      <c r="F858" s="3" t="s">
        <v>20</v>
      </c>
      <c r="G858" s="3" t="s">
        <v>20</v>
      </c>
      <c r="H858" s="3" t="s">
        <v>20</v>
      </c>
      <c r="I858" s="3">
        <v>0</v>
      </c>
      <c r="J858" s="3" t="s">
        <v>21</v>
      </c>
    </row>
    <row r="859" spans="1:10" x14ac:dyDescent="0.25">
      <c r="A859" s="3" t="s">
        <v>1676</v>
      </c>
      <c r="B859" s="3">
        <v>16.47</v>
      </c>
      <c r="C859" s="3" t="s">
        <v>6042</v>
      </c>
      <c r="D859" s="3">
        <v>11.72</v>
      </c>
      <c r="E859" s="3" t="s">
        <v>6037</v>
      </c>
      <c r="F859" s="3" t="s">
        <v>20</v>
      </c>
      <c r="G859" s="3" t="s">
        <v>20</v>
      </c>
      <c r="H859" s="3" t="s">
        <v>20</v>
      </c>
      <c r="I859" s="3">
        <v>0</v>
      </c>
      <c r="J859" s="3" t="s">
        <v>20</v>
      </c>
    </row>
    <row r="860" spans="1:10" x14ac:dyDescent="0.25">
      <c r="A860" s="3" t="s">
        <v>1678</v>
      </c>
      <c r="B860" s="3">
        <v>25.8</v>
      </c>
      <c r="C860" s="3" t="s">
        <v>6039</v>
      </c>
      <c r="D860" s="3">
        <v>5.29</v>
      </c>
      <c r="E860" s="3" t="s">
        <v>6038</v>
      </c>
      <c r="F860" s="3" t="s">
        <v>20</v>
      </c>
      <c r="G860" s="3" t="s">
        <v>20</v>
      </c>
      <c r="H860" s="3" t="s">
        <v>20</v>
      </c>
      <c r="I860" s="3">
        <v>0</v>
      </c>
      <c r="J860" s="3" t="s">
        <v>20</v>
      </c>
    </row>
    <row r="861" spans="1:10" x14ac:dyDescent="0.25">
      <c r="A861" s="3" t="s">
        <v>1680</v>
      </c>
      <c r="B861" s="3">
        <v>23.6</v>
      </c>
      <c r="C861" s="3" t="s">
        <v>6041</v>
      </c>
      <c r="D861" s="3">
        <v>4.33</v>
      </c>
      <c r="E861" s="3" t="s">
        <v>6038</v>
      </c>
      <c r="F861" s="3" t="s">
        <v>20</v>
      </c>
      <c r="G861" s="3" t="s">
        <v>20</v>
      </c>
      <c r="H861" s="3" t="s">
        <v>20</v>
      </c>
      <c r="I861" s="3">
        <v>0</v>
      </c>
      <c r="J861" s="3" t="s">
        <v>20</v>
      </c>
    </row>
    <row r="862" spans="1:10" x14ac:dyDescent="0.25">
      <c r="A862" s="3" t="s">
        <v>1682</v>
      </c>
      <c r="B862" s="3">
        <v>32.11</v>
      </c>
      <c r="C862" s="3" t="s">
        <v>6036</v>
      </c>
      <c r="D862" s="3">
        <v>6.24</v>
      </c>
      <c r="E862" s="3" t="s">
        <v>6040</v>
      </c>
      <c r="F862" s="3" t="s">
        <v>20</v>
      </c>
      <c r="G862" s="3" t="s">
        <v>20</v>
      </c>
      <c r="H862" s="3" t="s">
        <v>21</v>
      </c>
      <c r="I862" s="3">
        <v>1</v>
      </c>
      <c r="J862" s="3" t="s">
        <v>20</v>
      </c>
    </row>
    <row r="863" spans="1:10" x14ac:dyDescent="0.25">
      <c r="A863" s="3" t="s">
        <v>1684</v>
      </c>
      <c r="B863" s="3">
        <v>30.114999999999998</v>
      </c>
      <c r="C863" s="3" t="s">
        <v>6036</v>
      </c>
      <c r="D863" s="3">
        <v>11.61</v>
      </c>
      <c r="E863" s="3" t="s">
        <v>6037</v>
      </c>
      <c r="F863" s="3" t="s">
        <v>20</v>
      </c>
      <c r="G863" s="3" t="s">
        <v>20</v>
      </c>
      <c r="H863" s="3" t="s">
        <v>20</v>
      </c>
      <c r="I863" s="3">
        <v>0</v>
      </c>
      <c r="J863" s="3" t="s">
        <v>20</v>
      </c>
    </row>
    <row r="864" spans="1:10" x14ac:dyDescent="0.25">
      <c r="A864" s="3" t="s">
        <v>1686</v>
      </c>
      <c r="B864" s="3">
        <v>20.28</v>
      </c>
      <c r="C864" s="3" t="s">
        <v>6041</v>
      </c>
      <c r="D864" s="3">
        <v>11.07</v>
      </c>
      <c r="E864" s="3" t="s">
        <v>6037</v>
      </c>
      <c r="F864" s="3" t="s">
        <v>21</v>
      </c>
      <c r="G864" s="3" t="s">
        <v>20</v>
      </c>
      <c r="H864" s="3" t="s">
        <v>20</v>
      </c>
      <c r="I864" s="3">
        <v>0</v>
      </c>
      <c r="J864" s="3" t="s">
        <v>20</v>
      </c>
    </row>
    <row r="865" spans="1:10" x14ac:dyDescent="0.25">
      <c r="A865" s="3" t="s">
        <v>1688</v>
      </c>
      <c r="B865" s="3">
        <v>20.234999999999999</v>
      </c>
      <c r="C865" s="3" t="s">
        <v>6041</v>
      </c>
      <c r="D865" s="3">
        <v>5.19</v>
      </c>
      <c r="E865" s="3" t="s">
        <v>6038</v>
      </c>
      <c r="F865" s="3" t="s">
        <v>20</v>
      </c>
      <c r="G865" s="3" t="s">
        <v>20</v>
      </c>
      <c r="H865" s="3" t="s">
        <v>21</v>
      </c>
      <c r="I865" s="3">
        <v>1</v>
      </c>
      <c r="J865" s="3" t="s">
        <v>20</v>
      </c>
    </row>
    <row r="866" spans="1:10" x14ac:dyDescent="0.25">
      <c r="A866" s="3" t="s">
        <v>1690</v>
      </c>
      <c r="B866" s="3">
        <v>25.27</v>
      </c>
      <c r="C866" s="3" t="s">
        <v>6039</v>
      </c>
      <c r="D866" s="3">
        <v>5.7</v>
      </c>
      <c r="E866" s="3" t="s">
        <v>6040</v>
      </c>
      <c r="F866" s="3" t="s">
        <v>21</v>
      </c>
      <c r="G866" s="3" t="s">
        <v>20</v>
      </c>
      <c r="H866" s="3" t="s">
        <v>20</v>
      </c>
      <c r="I866" s="3">
        <v>1</v>
      </c>
      <c r="J866" s="3" t="s">
        <v>20</v>
      </c>
    </row>
    <row r="867" spans="1:10" x14ac:dyDescent="0.25">
      <c r="A867" s="3" t="s">
        <v>1692</v>
      </c>
      <c r="B867" s="3">
        <v>24.24</v>
      </c>
      <c r="C867" s="3" t="s">
        <v>6041</v>
      </c>
      <c r="D867" s="3">
        <v>6.15</v>
      </c>
      <c r="E867" s="3" t="s">
        <v>6040</v>
      </c>
      <c r="F867" s="3" t="s">
        <v>20</v>
      </c>
      <c r="G867" s="3" t="s">
        <v>20</v>
      </c>
      <c r="H867" s="3" t="s">
        <v>20</v>
      </c>
      <c r="I867" s="3">
        <v>0</v>
      </c>
      <c r="J867" s="3" t="s">
        <v>20</v>
      </c>
    </row>
    <row r="868" spans="1:10" x14ac:dyDescent="0.25">
      <c r="A868" s="3" t="s">
        <v>1694</v>
      </c>
      <c r="B868" s="3">
        <v>35.75</v>
      </c>
      <c r="C868" s="3" t="s">
        <v>6036</v>
      </c>
      <c r="D868" s="3">
        <v>5.07</v>
      </c>
      <c r="E868" s="3" t="s">
        <v>6038</v>
      </c>
      <c r="F868" s="3" t="s">
        <v>20</v>
      </c>
      <c r="G868" s="3" t="s">
        <v>20</v>
      </c>
      <c r="H868" s="3" t="s">
        <v>20</v>
      </c>
      <c r="I868" s="3">
        <v>0</v>
      </c>
      <c r="J868" s="3" t="s">
        <v>20</v>
      </c>
    </row>
    <row r="869" spans="1:10" x14ac:dyDescent="0.25">
      <c r="A869" s="3" t="s">
        <v>383</v>
      </c>
      <c r="B869" s="3">
        <v>35.68</v>
      </c>
      <c r="C869" s="3" t="s">
        <v>6036</v>
      </c>
      <c r="D869" s="3">
        <v>10.039999999999999</v>
      </c>
      <c r="E869" s="3" t="s">
        <v>6037</v>
      </c>
      <c r="F869" s="3" t="s">
        <v>20</v>
      </c>
      <c r="G869" s="3" t="s">
        <v>20</v>
      </c>
      <c r="H869" s="3" t="s">
        <v>20</v>
      </c>
      <c r="I869" s="3">
        <v>0</v>
      </c>
      <c r="J869" s="3" t="s">
        <v>21</v>
      </c>
    </row>
    <row r="870" spans="1:10" x14ac:dyDescent="0.25">
      <c r="A870" s="3" t="s">
        <v>1697</v>
      </c>
      <c r="B870" s="3">
        <v>29.92</v>
      </c>
      <c r="C870" s="3" t="s">
        <v>6036</v>
      </c>
      <c r="D870" s="3">
        <v>10.97</v>
      </c>
      <c r="E870" s="3" t="s">
        <v>6037</v>
      </c>
      <c r="F870" s="3" t="s">
        <v>21</v>
      </c>
      <c r="G870" s="3" t="s">
        <v>20</v>
      </c>
      <c r="H870" s="3" t="s">
        <v>20</v>
      </c>
      <c r="I870" s="3">
        <v>1</v>
      </c>
      <c r="J870" s="3" t="s">
        <v>20</v>
      </c>
    </row>
    <row r="871" spans="1:10" x14ac:dyDescent="0.25">
      <c r="A871" s="3" t="s">
        <v>1699</v>
      </c>
      <c r="B871" s="3">
        <v>26.2</v>
      </c>
      <c r="C871" s="3" t="s">
        <v>6039</v>
      </c>
      <c r="D871" s="3">
        <v>10.93</v>
      </c>
      <c r="E871" s="3" t="s">
        <v>6037</v>
      </c>
      <c r="F871" s="3" t="s">
        <v>21</v>
      </c>
      <c r="G871" s="3" t="s">
        <v>20</v>
      </c>
      <c r="H871" s="3" t="s">
        <v>20</v>
      </c>
      <c r="I871" s="3">
        <v>1</v>
      </c>
      <c r="J871" s="3" t="s">
        <v>20</v>
      </c>
    </row>
    <row r="872" spans="1:10" x14ac:dyDescent="0.25">
      <c r="A872" s="3" t="s">
        <v>1701</v>
      </c>
      <c r="B872" s="3">
        <v>26.695</v>
      </c>
      <c r="C872" s="3" t="s">
        <v>6039</v>
      </c>
      <c r="D872" s="3">
        <v>4.21</v>
      </c>
      <c r="E872" s="3" t="s">
        <v>6038</v>
      </c>
      <c r="F872" s="3" t="s">
        <v>21</v>
      </c>
      <c r="G872" s="3" t="s">
        <v>20</v>
      </c>
      <c r="H872" s="3" t="s">
        <v>21</v>
      </c>
      <c r="I872" s="3">
        <v>1</v>
      </c>
      <c r="J872" s="3" t="s">
        <v>20</v>
      </c>
    </row>
    <row r="873" spans="1:10" x14ac:dyDescent="0.25">
      <c r="A873" s="3" t="s">
        <v>1703</v>
      </c>
      <c r="B873" s="3">
        <v>23.16</v>
      </c>
      <c r="C873" s="3" t="s">
        <v>6041</v>
      </c>
      <c r="D873" s="3">
        <v>5.5</v>
      </c>
      <c r="E873" s="3" t="s">
        <v>6038</v>
      </c>
      <c r="F873" s="3" t="s">
        <v>20</v>
      </c>
      <c r="G873" s="3" t="s">
        <v>20</v>
      </c>
      <c r="H873" s="3" t="s">
        <v>20</v>
      </c>
      <c r="I873" s="3">
        <v>0</v>
      </c>
      <c r="J873" s="3" t="s">
        <v>20</v>
      </c>
    </row>
    <row r="874" spans="1:10" x14ac:dyDescent="0.25">
      <c r="A874" s="3" t="s">
        <v>1705</v>
      </c>
      <c r="B874" s="3">
        <v>32.585000000000001</v>
      </c>
      <c r="C874" s="3" t="s">
        <v>6036</v>
      </c>
      <c r="D874" s="3">
        <v>4.93</v>
      </c>
      <c r="E874" s="3" t="s">
        <v>6038</v>
      </c>
      <c r="F874" s="3" t="s">
        <v>21</v>
      </c>
      <c r="G874" s="3" t="s">
        <v>20</v>
      </c>
      <c r="H874" s="3" t="s">
        <v>20</v>
      </c>
      <c r="I874" s="3">
        <v>1</v>
      </c>
      <c r="J874" s="3" t="s">
        <v>20</v>
      </c>
    </row>
    <row r="875" spans="1:10" x14ac:dyDescent="0.25">
      <c r="A875" s="3" t="s">
        <v>1707</v>
      </c>
      <c r="B875" s="3">
        <v>33.97</v>
      </c>
      <c r="C875" s="3" t="s">
        <v>6036</v>
      </c>
      <c r="D875" s="3">
        <v>5.6</v>
      </c>
      <c r="E875" s="3" t="s">
        <v>6038</v>
      </c>
      <c r="F875" s="3" t="s">
        <v>21</v>
      </c>
      <c r="G875" s="3" t="s">
        <v>20</v>
      </c>
      <c r="H875" s="3" t="s">
        <v>20</v>
      </c>
      <c r="I875" s="3">
        <v>0</v>
      </c>
      <c r="J875" s="3" t="s">
        <v>20</v>
      </c>
    </row>
    <row r="876" spans="1:10" x14ac:dyDescent="0.25">
      <c r="A876" s="3" t="s">
        <v>1709</v>
      </c>
      <c r="B876" s="3">
        <v>16.57</v>
      </c>
      <c r="C876" s="3" t="s">
        <v>6042</v>
      </c>
      <c r="D876" s="3">
        <v>9.99</v>
      </c>
      <c r="E876" s="3" t="s">
        <v>6037</v>
      </c>
      <c r="F876" s="3" t="s">
        <v>20</v>
      </c>
      <c r="G876" s="3" t="s">
        <v>20</v>
      </c>
      <c r="H876" s="3" t="s">
        <v>20</v>
      </c>
      <c r="I876" s="3">
        <v>0</v>
      </c>
      <c r="J876" s="3" t="s">
        <v>20</v>
      </c>
    </row>
    <row r="877" spans="1:10" x14ac:dyDescent="0.25">
      <c r="A877" s="3" t="s">
        <v>1711</v>
      </c>
      <c r="B877" s="3">
        <v>17.55</v>
      </c>
      <c r="C877" s="3" t="s">
        <v>6042</v>
      </c>
      <c r="D877" s="3">
        <v>5.93</v>
      </c>
      <c r="E877" s="3" t="s">
        <v>6040</v>
      </c>
      <c r="F877" s="3" t="s">
        <v>20</v>
      </c>
      <c r="G877" s="3" t="s">
        <v>20</v>
      </c>
      <c r="H877" s="3" t="s">
        <v>21</v>
      </c>
      <c r="I877" s="3">
        <v>1</v>
      </c>
      <c r="J877" s="3" t="s">
        <v>20</v>
      </c>
    </row>
    <row r="878" spans="1:10" x14ac:dyDescent="0.25">
      <c r="A878" s="3" t="s">
        <v>1713</v>
      </c>
      <c r="B878" s="3">
        <v>29.41</v>
      </c>
      <c r="C878" s="3" t="s">
        <v>6039</v>
      </c>
      <c r="D878" s="3">
        <v>6.29</v>
      </c>
      <c r="E878" s="3" t="s">
        <v>6040</v>
      </c>
      <c r="F878" s="3" t="s">
        <v>21</v>
      </c>
      <c r="G878" s="3" t="s">
        <v>20</v>
      </c>
      <c r="H878" s="3" t="s">
        <v>20</v>
      </c>
      <c r="I878" s="3">
        <v>1</v>
      </c>
      <c r="J878" s="3" t="s">
        <v>20</v>
      </c>
    </row>
    <row r="879" spans="1:10" x14ac:dyDescent="0.25">
      <c r="A879" s="3" t="s">
        <v>1715</v>
      </c>
      <c r="B879" s="3">
        <v>17.91</v>
      </c>
      <c r="C879" s="3" t="s">
        <v>6042</v>
      </c>
      <c r="D879" s="3">
        <v>5.65</v>
      </c>
      <c r="E879" s="3" t="s">
        <v>6038</v>
      </c>
      <c r="F879" s="3" t="s">
        <v>20</v>
      </c>
      <c r="G879" s="3" t="s">
        <v>20</v>
      </c>
      <c r="H879" s="3" t="s">
        <v>20</v>
      </c>
      <c r="I879" s="3">
        <v>1</v>
      </c>
      <c r="J879" s="3" t="s">
        <v>20</v>
      </c>
    </row>
    <row r="880" spans="1:10" x14ac:dyDescent="0.25">
      <c r="A880" s="3" t="s">
        <v>385</v>
      </c>
      <c r="B880" s="3">
        <v>48.86</v>
      </c>
      <c r="C880" s="3" t="s">
        <v>6036</v>
      </c>
      <c r="D880" s="3">
        <v>6.09</v>
      </c>
      <c r="E880" s="3" t="s">
        <v>6040</v>
      </c>
      <c r="F880" s="3" t="s">
        <v>20</v>
      </c>
      <c r="G880" s="3" t="s">
        <v>20</v>
      </c>
      <c r="H880" s="3" t="s">
        <v>20</v>
      </c>
      <c r="I880" s="3">
        <v>0</v>
      </c>
      <c r="J880" s="3" t="s">
        <v>21</v>
      </c>
    </row>
    <row r="881" spans="1:10" x14ac:dyDescent="0.25">
      <c r="A881" s="3" t="s">
        <v>1718</v>
      </c>
      <c r="B881" s="3">
        <v>31.57</v>
      </c>
      <c r="C881" s="3" t="s">
        <v>6036</v>
      </c>
      <c r="D881" s="3">
        <v>6.15</v>
      </c>
      <c r="E881" s="3" t="s">
        <v>6040</v>
      </c>
      <c r="F881" s="3" t="s">
        <v>20</v>
      </c>
      <c r="G881" s="3" t="s">
        <v>20</v>
      </c>
      <c r="H881" s="3" t="s">
        <v>20</v>
      </c>
      <c r="I881" s="3">
        <v>1</v>
      </c>
      <c r="J881" s="3" t="s">
        <v>20</v>
      </c>
    </row>
    <row r="882" spans="1:10" x14ac:dyDescent="0.25">
      <c r="A882" s="3" t="s">
        <v>1720</v>
      </c>
      <c r="B882" s="3">
        <v>33.18</v>
      </c>
      <c r="C882" s="3" t="s">
        <v>6036</v>
      </c>
      <c r="D882" s="3">
        <v>5.22</v>
      </c>
      <c r="E882" s="3" t="s">
        <v>6038</v>
      </c>
      <c r="F882" s="3" t="s">
        <v>20</v>
      </c>
      <c r="G882" s="3" t="s">
        <v>117</v>
      </c>
      <c r="H882" s="3" t="s">
        <v>20</v>
      </c>
      <c r="I882" s="3">
        <v>1</v>
      </c>
      <c r="J882" s="3" t="s">
        <v>20</v>
      </c>
    </row>
    <row r="883" spans="1:10" x14ac:dyDescent="0.25">
      <c r="A883" s="3" t="s">
        <v>1722</v>
      </c>
      <c r="B883" s="3">
        <v>37</v>
      </c>
      <c r="C883" s="3" t="s">
        <v>6036</v>
      </c>
      <c r="D883" s="3">
        <v>11.66</v>
      </c>
      <c r="E883" s="3" t="s">
        <v>6037</v>
      </c>
      <c r="F883" s="3" t="s">
        <v>20</v>
      </c>
      <c r="G883" s="3" t="s">
        <v>20</v>
      </c>
      <c r="H883" s="3" t="s">
        <v>20</v>
      </c>
      <c r="I883" s="3">
        <v>0</v>
      </c>
      <c r="J883" s="3" t="s">
        <v>20</v>
      </c>
    </row>
    <row r="884" spans="1:10" x14ac:dyDescent="0.25">
      <c r="A884" s="3" t="s">
        <v>1724</v>
      </c>
      <c r="B884" s="3">
        <v>18.905000000000001</v>
      </c>
      <c r="C884" s="3" t="s">
        <v>6041</v>
      </c>
      <c r="D884" s="3">
        <v>4.91</v>
      </c>
      <c r="E884" s="3" t="s">
        <v>6038</v>
      </c>
      <c r="F884" s="3" t="s">
        <v>21</v>
      </c>
      <c r="G884" s="3" t="s">
        <v>20</v>
      </c>
      <c r="H884" s="3" t="s">
        <v>20</v>
      </c>
      <c r="I884" s="3">
        <v>1</v>
      </c>
      <c r="J884" s="3" t="s">
        <v>20</v>
      </c>
    </row>
    <row r="885" spans="1:10" x14ac:dyDescent="0.25">
      <c r="A885" s="3" t="s">
        <v>1726</v>
      </c>
      <c r="B885" s="3">
        <v>20.03</v>
      </c>
      <c r="C885" s="3" t="s">
        <v>6041</v>
      </c>
      <c r="D885" s="3">
        <v>9.25</v>
      </c>
      <c r="E885" s="3" t="s">
        <v>6037</v>
      </c>
      <c r="F885" s="3" t="s">
        <v>21</v>
      </c>
      <c r="G885" s="3" t="s">
        <v>20</v>
      </c>
      <c r="H885" s="3" t="s">
        <v>20</v>
      </c>
      <c r="I885" s="3">
        <v>0</v>
      </c>
      <c r="J885" s="3" t="s">
        <v>20</v>
      </c>
    </row>
    <row r="886" spans="1:10" x14ac:dyDescent="0.25">
      <c r="A886" s="3" t="s">
        <v>1728</v>
      </c>
      <c r="B886" s="3">
        <v>16.7</v>
      </c>
      <c r="C886" s="3" t="s">
        <v>6042</v>
      </c>
      <c r="D886" s="3">
        <v>11.48</v>
      </c>
      <c r="E886" s="3" t="s">
        <v>6037</v>
      </c>
      <c r="F886" s="3" t="s">
        <v>20</v>
      </c>
      <c r="G886" s="3" t="s">
        <v>20</v>
      </c>
      <c r="H886" s="3" t="s">
        <v>20</v>
      </c>
      <c r="I886" s="3">
        <v>0</v>
      </c>
      <c r="J886" s="3" t="s">
        <v>20</v>
      </c>
    </row>
    <row r="887" spans="1:10" x14ac:dyDescent="0.25">
      <c r="A887" s="3" t="s">
        <v>1730</v>
      </c>
      <c r="B887" s="3">
        <v>39.82</v>
      </c>
      <c r="C887" s="3" t="s">
        <v>6036</v>
      </c>
      <c r="D887" s="3">
        <v>6.06</v>
      </c>
      <c r="E887" s="3" t="s">
        <v>6040</v>
      </c>
      <c r="F887" s="3" t="s">
        <v>20</v>
      </c>
      <c r="G887" s="3" t="s">
        <v>20</v>
      </c>
      <c r="H887" s="3" t="s">
        <v>20</v>
      </c>
      <c r="I887" s="3">
        <v>0</v>
      </c>
      <c r="J887" s="3" t="s">
        <v>20</v>
      </c>
    </row>
    <row r="888" spans="1:10" x14ac:dyDescent="0.25">
      <c r="A888" s="3" t="s">
        <v>1732</v>
      </c>
      <c r="B888" s="3">
        <v>22.04</v>
      </c>
      <c r="C888" s="3" t="s">
        <v>6041</v>
      </c>
      <c r="D888" s="3">
        <v>5.86</v>
      </c>
      <c r="E888" s="3" t="s">
        <v>6040</v>
      </c>
      <c r="F888" s="3" t="s">
        <v>20</v>
      </c>
      <c r="G888" s="3" t="s">
        <v>20</v>
      </c>
      <c r="H888" s="3" t="s">
        <v>20</v>
      </c>
      <c r="I888" s="3">
        <v>1</v>
      </c>
      <c r="J888" s="3" t="s">
        <v>20</v>
      </c>
    </row>
    <row r="889" spans="1:10" x14ac:dyDescent="0.25">
      <c r="A889" s="3" t="s">
        <v>1734</v>
      </c>
      <c r="B889" s="3">
        <v>28.27</v>
      </c>
      <c r="C889" s="3" t="s">
        <v>6039</v>
      </c>
      <c r="D889" s="3">
        <v>5.33</v>
      </c>
      <c r="E889" s="3" t="s">
        <v>6038</v>
      </c>
      <c r="F889" s="3" t="s">
        <v>20</v>
      </c>
      <c r="G889" s="3" t="s">
        <v>20</v>
      </c>
      <c r="H889" s="3" t="s">
        <v>20</v>
      </c>
      <c r="I889" s="3">
        <v>0</v>
      </c>
      <c r="J889" s="3" t="s">
        <v>20</v>
      </c>
    </row>
    <row r="890" spans="1:10" x14ac:dyDescent="0.25">
      <c r="A890" s="3" t="s">
        <v>1736</v>
      </c>
      <c r="B890" s="3">
        <v>18.5</v>
      </c>
      <c r="C890" s="3" t="s">
        <v>6041</v>
      </c>
      <c r="D890" s="3">
        <v>5.33</v>
      </c>
      <c r="E890" s="3" t="s">
        <v>6038</v>
      </c>
      <c r="F890" s="3" t="s">
        <v>20</v>
      </c>
      <c r="G890" s="3" t="s">
        <v>20</v>
      </c>
      <c r="H890" s="3" t="s">
        <v>20</v>
      </c>
      <c r="I890" s="3">
        <v>0</v>
      </c>
      <c r="J890" s="3" t="s">
        <v>20</v>
      </c>
    </row>
    <row r="891" spans="1:10" x14ac:dyDescent="0.25">
      <c r="A891" s="3" t="s">
        <v>70</v>
      </c>
      <c r="B891" s="3">
        <v>36.765000000000001</v>
      </c>
      <c r="C891" s="3" t="s">
        <v>6036</v>
      </c>
      <c r="D891" s="3">
        <v>7.29</v>
      </c>
      <c r="E891" s="3" t="s">
        <v>6037</v>
      </c>
      <c r="F891" s="3" t="s">
        <v>21</v>
      </c>
      <c r="G891" s="3" t="s">
        <v>20</v>
      </c>
      <c r="H891" s="3" t="s">
        <v>21</v>
      </c>
      <c r="I891" s="3">
        <v>1</v>
      </c>
      <c r="J891" s="3" t="s">
        <v>21</v>
      </c>
    </row>
    <row r="892" spans="1:10" x14ac:dyDescent="0.25">
      <c r="A892" s="3" t="s">
        <v>387</v>
      </c>
      <c r="B892" s="3">
        <v>34.799999999999997</v>
      </c>
      <c r="C892" s="3" t="s">
        <v>6036</v>
      </c>
      <c r="D892" s="3">
        <v>11.4</v>
      </c>
      <c r="E892" s="3" t="s">
        <v>6037</v>
      </c>
      <c r="F892" s="3" t="s">
        <v>21</v>
      </c>
      <c r="G892" s="3" t="s">
        <v>20</v>
      </c>
      <c r="H892" s="3" t="s">
        <v>21</v>
      </c>
      <c r="I892" s="3">
        <v>1</v>
      </c>
      <c r="J892" s="3" t="s">
        <v>20</v>
      </c>
    </row>
    <row r="893" spans="1:10" x14ac:dyDescent="0.25">
      <c r="A893" s="3" t="s">
        <v>1740</v>
      </c>
      <c r="B893" s="3">
        <v>38.6</v>
      </c>
      <c r="C893" s="3" t="s">
        <v>6036</v>
      </c>
      <c r="D893" s="3">
        <v>6.02</v>
      </c>
      <c r="E893" s="3" t="s">
        <v>6040</v>
      </c>
      <c r="F893" s="3" t="s">
        <v>20</v>
      </c>
      <c r="G893" s="3" t="s">
        <v>20</v>
      </c>
      <c r="H893" s="3" t="s">
        <v>20</v>
      </c>
      <c r="I893" s="3">
        <v>1</v>
      </c>
      <c r="J893" s="3" t="s">
        <v>20</v>
      </c>
    </row>
    <row r="894" spans="1:10" x14ac:dyDescent="0.25">
      <c r="A894" s="3" t="s">
        <v>1742</v>
      </c>
      <c r="B894" s="3">
        <v>43.12</v>
      </c>
      <c r="C894" s="3" t="s">
        <v>6036</v>
      </c>
      <c r="D894" s="3">
        <v>6.25</v>
      </c>
      <c r="E894" s="3" t="s">
        <v>6040</v>
      </c>
      <c r="F894" s="3" t="s">
        <v>20</v>
      </c>
      <c r="G894" s="3" t="s">
        <v>20</v>
      </c>
      <c r="H894" s="3" t="s">
        <v>20</v>
      </c>
      <c r="I894" s="3">
        <v>1</v>
      </c>
      <c r="J894" s="3" t="s">
        <v>20</v>
      </c>
    </row>
    <row r="895" spans="1:10" x14ac:dyDescent="0.25">
      <c r="A895" s="3" t="s">
        <v>1744</v>
      </c>
      <c r="B895" s="3">
        <v>30.5</v>
      </c>
      <c r="C895" s="3" t="s">
        <v>6036</v>
      </c>
      <c r="D895" s="3">
        <v>4.8099999999999996</v>
      </c>
      <c r="E895" s="3" t="s">
        <v>6038</v>
      </c>
      <c r="F895" s="3" t="s">
        <v>20</v>
      </c>
      <c r="G895" s="3" t="s">
        <v>20</v>
      </c>
      <c r="H895" s="3" t="s">
        <v>20</v>
      </c>
      <c r="I895" s="3">
        <v>1</v>
      </c>
      <c r="J895" s="3" t="s">
        <v>20</v>
      </c>
    </row>
    <row r="896" spans="1:10" x14ac:dyDescent="0.25">
      <c r="A896" s="3" t="s">
        <v>1746</v>
      </c>
      <c r="B896" s="3">
        <v>27.61</v>
      </c>
      <c r="C896" s="3" t="s">
        <v>6039</v>
      </c>
      <c r="D896" s="3">
        <v>4.5999999999999996</v>
      </c>
      <c r="E896" s="3" t="s">
        <v>6038</v>
      </c>
      <c r="F896" s="3" t="s">
        <v>20</v>
      </c>
      <c r="G896" s="3" t="s">
        <v>20</v>
      </c>
      <c r="H896" s="3" t="s">
        <v>20</v>
      </c>
      <c r="I896" s="3">
        <v>1</v>
      </c>
      <c r="J896" s="3" t="s">
        <v>20</v>
      </c>
    </row>
    <row r="897" spans="1:10" x14ac:dyDescent="0.25">
      <c r="A897" s="3" t="s">
        <v>1748</v>
      </c>
      <c r="B897" s="3">
        <v>27.1</v>
      </c>
      <c r="C897" s="3" t="s">
        <v>6039</v>
      </c>
      <c r="D897" s="3">
        <v>5.08</v>
      </c>
      <c r="E897" s="3" t="s">
        <v>6038</v>
      </c>
      <c r="F897" s="3" t="s">
        <v>20</v>
      </c>
      <c r="G897" s="3" t="s">
        <v>20</v>
      </c>
      <c r="H897" s="3" t="s">
        <v>20</v>
      </c>
      <c r="I897" s="3">
        <v>1</v>
      </c>
      <c r="J897" s="3" t="s">
        <v>20</v>
      </c>
    </row>
    <row r="898" spans="1:10" x14ac:dyDescent="0.25">
      <c r="A898" s="3" t="s">
        <v>1750</v>
      </c>
      <c r="B898" s="3">
        <v>35.93</v>
      </c>
      <c r="C898" s="3" t="s">
        <v>6036</v>
      </c>
      <c r="D898" s="3">
        <v>5.43</v>
      </c>
      <c r="E898" s="3" t="s">
        <v>6038</v>
      </c>
      <c r="F898" s="3" t="s">
        <v>20</v>
      </c>
      <c r="G898" s="3" t="s">
        <v>117</v>
      </c>
      <c r="H898" s="3" t="s">
        <v>20</v>
      </c>
      <c r="I898" s="3">
        <v>1</v>
      </c>
      <c r="J898" s="3" t="s">
        <v>20</v>
      </c>
    </row>
    <row r="899" spans="1:10" x14ac:dyDescent="0.25">
      <c r="A899" s="3" t="s">
        <v>1752</v>
      </c>
      <c r="B899" s="3">
        <v>32.68</v>
      </c>
      <c r="C899" s="3" t="s">
        <v>6036</v>
      </c>
      <c r="D899" s="3">
        <v>5.44</v>
      </c>
      <c r="E899" s="3" t="s">
        <v>6038</v>
      </c>
      <c r="F899" s="3" t="s">
        <v>20</v>
      </c>
      <c r="G899" s="3" t="s">
        <v>20</v>
      </c>
      <c r="H899" s="3" t="s">
        <v>20</v>
      </c>
      <c r="I899" s="3">
        <v>0</v>
      </c>
      <c r="J899" s="3" t="s">
        <v>20</v>
      </c>
    </row>
    <row r="900" spans="1:10" x14ac:dyDescent="0.25">
      <c r="A900" s="3" t="s">
        <v>1754</v>
      </c>
      <c r="B900" s="3">
        <v>20.74</v>
      </c>
      <c r="C900" s="3" t="s">
        <v>6041</v>
      </c>
      <c r="D900" s="3">
        <v>11.69</v>
      </c>
      <c r="E900" s="3" t="s">
        <v>6037</v>
      </c>
      <c r="F900" s="3" t="s">
        <v>21</v>
      </c>
      <c r="G900" s="3" t="s">
        <v>20</v>
      </c>
      <c r="H900" s="3" t="s">
        <v>20</v>
      </c>
      <c r="I900" s="3">
        <v>1</v>
      </c>
      <c r="J900" s="3" t="s">
        <v>20</v>
      </c>
    </row>
    <row r="901" spans="1:10" x14ac:dyDescent="0.25">
      <c r="A901" s="3" t="s">
        <v>1756</v>
      </c>
      <c r="B901" s="3">
        <v>15.57</v>
      </c>
      <c r="C901" s="3" t="s">
        <v>6042</v>
      </c>
      <c r="D901" s="3">
        <v>6.07</v>
      </c>
      <c r="E901" s="3" t="s">
        <v>6040</v>
      </c>
      <c r="F901" s="3" t="s">
        <v>20</v>
      </c>
      <c r="G901" s="3" t="s">
        <v>20</v>
      </c>
      <c r="H901" s="3" t="s">
        <v>20</v>
      </c>
      <c r="I901" s="3">
        <v>0</v>
      </c>
      <c r="J901" s="3" t="s">
        <v>20</v>
      </c>
    </row>
    <row r="902" spans="1:10" x14ac:dyDescent="0.25">
      <c r="A902" s="3" t="s">
        <v>1758</v>
      </c>
      <c r="B902" s="3">
        <v>23.844999999999999</v>
      </c>
      <c r="C902" s="3" t="s">
        <v>6041</v>
      </c>
      <c r="D902" s="3">
        <v>4.3600000000000003</v>
      </c>
      <c r="E902" s="3" t="s">
        <v>6038</v>
      </c>
      <c r="F902" s="3" t="s">
        <v>20</v>
      </c>
      <c r="G902" s="3" t="s">
        <v>20</v>
      </c>
      <c r="H902" s="3" t="s">
        <v>20</v>
      </c>
      <c r="I902" s="3">
        <v>0</v>
      </c>
      <c r="J902" s="3" t="s">
        <v>20</v>
      </c>
    </row>
    <row r="903" spans="1:10" x14ac:dyDescent="0.25">
      <c r="A903" s="3" t="s">
        <v>388</v>
      </c>
      <c r="B903" s="3">
        <v>32.49</v>
      </c>
      <c r="C903" s="3" t="s">
        <v>6036</v>
      </c>
      <c r="D903" s="3">
        <v>4.29</v>
      </c>
      <c r="E903" s="3" t="s">
        <v>6038</v>
      </c>
      <c r="F903" s="3" t="s">
        <v>20</v>
      </c>
      <c r="G903" s="3" t="s">
        <v>20</v>
      </c>
      <c r="H903" s="3" t="s">
        <v>21</v>
      </c>
      <c r="I903" s="3">
        <v>1</v>
      </c>
      <c r="J903" s="3" t="s">
        <v>21</v>
      </c>
    </row>
    <row r="904" spans="1:10" x14ac:dyDescent="0.25">
      <c r="A904" s="3" t="s">
        <v>1761</v>
      </c>
      <c r="B904" s="3">
        <v>22.895</v>
      </c>
      <c r="C904" s="3" t="s">
        <v>6041</v>
      </c>
      <c r="D904" s="3">
        <v>5.24</v>
      </c>
      <c r="E904" s="3" t="s">
        <v>6038</v>
      </c>
      <c r="F904" s="3" t="s">
        <v>20</v>
      </c>
      <c r="G904" s="3" t="s">
        <v>20</v>
      </c>
      <c r="H904" s="3" t="s">
        <v>20</v>
      </c>
      <c r="I904" s="3">
        <v>1</v>
      </c>
      <c r="J904" s="3" t="s">
        <v>20</v>
      </c>
    </row>
    <row r="905" spans="1:10" x14ac:dyDescent="0.25">
      <c r="A905" s="3" t="s">
        <v>1763</v>
      </c>
      <c r="B905" s="3">
        <v>21.945</v>
      </c>
      <c r="C905" s="3" t="s">
        <v>6041</v>
      </c>
      <c r="D905" s="3">
        <v>5.37</v>
      </c>
      <c r="E905" s="3" t="s">
        <v>6038</v>
      </c>
      <c r="F905" s="3" t="s">
        <v>20</v>
      </c>
      <c r="G905" s="3" t="s">
        <v>20</v>
      </c>
      <c r="H905" s="3" t="s">
        <v>20</v>
      </c>
      <c r="I905" s="3">
        <v>1</v>
      </c>
      <c r="J905" s="3" t="s">
        <v>20</v>
      </c>
    </row>
    <row r="906" spans="1:10" x14ac:dyDescent="0.25">
      <c r="A906" s="3" t="s">
        <v>1765</v>
      </c>
      <c r="B906" s="3">
        <v>19.47</v>
      </c>
      <c r="C906" s="3" t="s">
        <v>6041</v>
      </c>
      <c r="D906" s="3">
        <v>6.6</v>
      </c>
      <c r="E906" s="3" t="s">
        <v>6037</v>
      </c>
      <c r="F906" s="3" t="s">
        <v>21</v>
      </c>
      <c r="G906" s="3" t="s">
        <v>20</v>
      </c>
      <c r="H906" s="3" t="s">
        <v>20</v>
      </c>
      <c r="I906" s="3">
        <v>0</v>
      </c>
      <c r="J906" s="3" t="s">
        <v>20</v>
      </c>
    </row>
    <row r="907" spans="1:10" x14ac:dyDescent="0.25">
      <c r="A907" s="3" t="s">
        <v>1767</v>
      </c>
      <c r="B907" s="3">
        <v>15.61</v>
      </c>
      <c r="C907" s="3" t="s">
        <v>6042</v>
      </c>
      <c r="D907" s="3">
        <v>5.77</v>
      </c>
      <c r="E907" s="3" t="s">
        <v>6040</v>
      </c>
      <c r="F907" s="3" t="s">
        <v>20</v>
      </c>
      <c r="G907" s="3" t="s">
        <v>20</v>
      </c>
      <c r="H907" s="3" t="s">
        <v>20</v>
      </c>
      <c r="I907" s="3">
        <v>0</v>
      </c>
      <c r="J907" s="3" t="s">
        <v>20</v>
      </c>
    </row>
    <row r="908" spans="1:10" x14ac:dyDescent="0.25">
      <c r="A908" s="3" t="s">
        <v>1769</v>
      </c>
      <c r="B908" s="3">
        <v>28.6</v>
      </c>
      <c r="C908" s="3" t="s">
        <v>6039</v>
      </c>
      <c r="D908" s="3">
        <v>6.08</v>
      </c>
      <c r="E908" s="3" t="s">
        <v>6040</v>
      </c>
      <c r="F908" s="3" t="s">
        <v>20</v>
      </c>
      <c r="G908" s="3" t="s">
        <v>20</v>
      </c>
      <c r="H908" s="3" t="s">
        <v>21</v>
      </c>
      <c r="I908" s="3">
        <v>1</v>
      </c>
      <c r="J908" s="3" t="s">
        <v>20</v>
      </c>
    </row>
    <row r="909" spans="1:10" x14ac:dyDescent="0.25">
      <c r="A909" s="3" t="s">
        <v>1771</v>
      </c>
      <c r="B909" s="3">
        <v>46.53</v>
      </c>
      <c r="C909" s="3" t="s">
        <v>6036</v>
      </c>
      <c r="D909" s="3">
        <v>4.16</v>
      </c>
      <c r="E909" s="3" t="s">
        <v>6038</v>
      </c>
      <c r="F909" s="3" t="s">
        <v>20</v>
      </c>
      <c r="G909" s="3" t="s">
        <v>20</v>
      </c>
      <c r="H909" s="3" t="s">
        <v>20</v>
      </c>
      <c r="I909" s="3">
        <v>0</v>
      </c>
      <c r="J909" s="3" t="s">
        <v>20</v>
      </c>
    </row>
    <row r="910" spans="1:10" x14ac:dyDescent="0.25">
      <c r="A910" s="3" t="s">
        <v>1773</v>
      </c>
      <c r="B910" s="3">
        <v>34.99</v>
      </c>
      <c r="C910" s="3" t="s">
        <v>6036</v>
      </c>
      <c r="D910" s="3">
        <v>5.0999999999999996</v>
      </c>
      <c r="E910" s="3" t="s">
        <v>6038</v>
      </c>
      <c r="F910" s="3" t="s">
        <v>20</v>
      </c>
      <c r="G910" s="3" t="s">
        <v>20</v>
      </c>
      <c r="H910" s="3" t="s">
        <v>21</v>
      </c>
      <c r="I910" s="3">
        <v>1</v>
      </c>
      <c r="J910" s="3" t="s">
        <v>20</v>
      </c>
    </row>
    <row r="911" spans="1:10" x14ac:dyDescent="0.25">
      <c r="A911" s="3" t="s">
        <v>1775</v>
      </c>
      <c r="B911" s="3">
        <v>17.05</v>
      </c>
      <c r="C911" s="3" t="s">
        <v>6042</v>
      </c>
      <c r="D911" s="3">
        <v>5.3</v>
      </c>
      <c r="E911" s="3" t="s">
        <v>6038</v>
      </c>
      <c r="F911" s="3" t="s">
        <v>20</v>
      </c>
      <c r="G911" s="3" t="s">
        <v>20</v>
      </c>
      <c r="H911" s="3" t="s">
        <v>21</v>
      </c>
      <c r="I911" s="3">
        <v>1</v>
      </c>
      <c r="J911" s="3" t="s">
        <v>20</v>
      </c>
    </row>
    <row r="912" spans="1:10" x14ac:dyDescent="0.25">
      <c r="A912" s="3" t="s">
        <v>1777</v>
      </c>
      <c r="B912" s="3">
        <v>37.18</v>
      </c>
      <c r="C912" s="3" t="s">
        <v>6036</v>
      </c>
      <c r="D912" s="3">
        <v>4.9000000000000004</v>
      </c>
      <c r="E912" s="3" t="s">
        <v>6038</v>
      </c>
      <c r="F912" s="3" t="s">
        <v>20</v>
      </c>
      <c r="G912" s="3" t="s">
        <v>20</v>
      </c>
      <c r="H912" s="3" t="s">
        <v>20</v>
      </c>
      <c r="I912" s="3">
        <v>0</v>
      </c>
      <c r="J912" s="3" t="s">
        <v>20</v>
      </c>
    </row>
    <row r="913" spans="1:10" x14ac:dyDescent="0.25">
      <c r="A913" s="3" t="s">
        <v>1779</v>
      </c>
      <c r="B913" s="3">
        <v>35.200000000000003</v>
      </c>
      <c r="C913" s="3" t="s">
        <v>6036</v>
      </c>
      <c r="D913" s="3">
        <v>5.55</v>
      </c>
      <c r="E913" s="3" t="s">
        <v>6038</v>
      </c>
      <c r="F913" s="3" t="s">
        <v>20</v>
      </c>
      <c r="G913" s="3" t="s">
        <v>20</v>
      </c>
      <c r="H913" s="3" t="s">
        <v>20</v>
      </c>
      <c r="I913" s="3">
        <v>0</v>
      </c>
      <c r="J913" s="3" t="s">
        <v>20</v>
      </c>
    </row>
    <row r="914" spans="1:10" x14ac:dyDescent="0.25">
      <c r="A914" s="3" t="s">
        <v>390</v>
      </c>
      <c r="B914" s="3">
        <v>39</v>
      </c>
      <c r="C914" s="3" t="s">
        <v>6036</v>
      </c>
      <c r="D914" s="3">
        <v>5.7</v>
      </c>
      <c r="E914" s="3" t="s">
        <v>6040</v>
      </c>
      <c r="F914" s="3" t="s">
        <v>20</v>
      </c>
      <c r="G914" s="3" t="s">
        <v>20</v>
      </c>
      <c r="H914" s="3" t="s">
        <v>20</v>
      </c>
      <c r="I914" s="3">
        <v>2</v>
      </c>
      <c r="J914" s="3" t="s">
        <v>21</v>
      </c>
    </row>
    <row r="915" spans="1:10" x14ac:dyDescent="0.25">
      <c r="A915" s="3" t="s">
        <v>1782</v>
      </c>
      <c r="B915" s="3">
        <v>37.335000000000001</v>
      </c>
      <c r="C915" s="3" t="s">
        <v>6036</v>
      </c>
      <c r="D915" s="3">
        <v>4.95</v>
      </c>
      <c r="E915" s="3" t="s">
        <v>6038</v>
      </c>
      <c r="F915" s="3" t="s">
        <v>20</v>
      </c>
      <c r="G915" s="3" t="s">
        <v>20</v>
      </c>
      <c r="H915" s="3" t="s">
        <v>20</v>
      </c>
      <c r="I915" s="3">
        <v>0</v>
      </c>
      <c r="J915" s="3" t="s">
        <v>20</v>
      </c>
    </row>
    <row r="916" spans="1:10" x14ac:dyDescent="0.25">
      <c r="A916" s="3" t="s">
        <v>1784</v>
      </c>
      <c r="B916" s="3">
        <v>27.265000000000001</v>
      </c>
      <c r="C916" s="3" t="s">
        <v>6039</v>
      </c>
      <c r="D916" s="3">
        <v>6.46</v>
      </c>
      <c r="E916" s="3" t="s">
        <v>6040</v>
      </c>
      <c r="F916" s="3" t="s">
        <v>21</v>
      </c>
      <c r="G916" s="3" t="s">
        <v>20</v>
      </c>
      <c r="H916" s="3" t="s">
        <v>20</v>
      </c>
      <c r="I916" s="3">
        <v>0</v>
      </c>
      <c r="J916" s="3" t="s">
        <v>20</v>
      </c>
    </row>
    <row r="917" spans="1:10" x14ac:dyDescent="0.25">
      <c r="A917" s="3" t="s">
        <v>1786</v>
      </c>
      <c r="B917" s="3">
        <v>30.8</v>
      </c>
      <c r="C917" s="3" t="s">
        <v>6036</v>
      </c>
      <c r="D917" s="3">
        <v>4.9000000000000004</v>
      </c>
      <c r="E917" s="3" t="s">
        <v>6038</v>
      </c>
      <c r="F917" s="3" t="s">
        <v>21</v>
      </c>
      <c r="G917" s="3" t="s">
        <v>20</v>
      </c>
      <c r="H917" s="3" t="s">
        <v>20</v>
      </c>
      <c r="I917" s="3">
        <v>0</v>
      </c>
      <c r="J917" s="3" t="s">
        <v>20</v>
      </c>
    </row>
    <row r="918" spans="1:10" x14ac:dyDescent="0.25">
      <c r="A918" s="3" t="s">
        <v>1788</v>
      </c>
      <c r="B918" s="3">
        <v>30.21</v>
      </c>
      <c r="C918" s="3" t="s">
        <v>6036</v>
      </c>
      <c r="D918" s="3">
        <v>5.21</v>
      </c>
      <c r="E918" s="3" t="s">
        <v>6038</v>
      </c>
      <c r="F918" s="3" t="s">
        <v>20</v>
      </c>
      <c r="G918" s="3" t="s">
        <v>20</v>
      </c>
      <c r="H918" s="3" t="s">
        <v>20</v>
      </c>
      <c r="I918" s="3">
        <v>1</v>
      </c>
      <c r="J918" s="3" t="s">
        <v>20</v>
      </c>
    </row>
    <row r="919" spans="1:10" x14ac:dyDescent="0.25">
      <c r="A919" s="3" t="s">
        <v>1790</v>
      </c>
      <c r="B919" s="3">
        <v>35.340000000000003</v>
      </c>
      <c r="C919" s="3" t="s">
        <v>6036</v>
      </c>
      <c r="D919" s="3">
        <v>4.13</v>
      </c>
      <c r="E919" s="3" t="s">
        <v>6038</v>
      </c>
      <c r="F919" s="3" t="s">
        <v>20</v>
      </c>
      <c r="G919" s="3" t="s">
        <v>117</v>
      </c>
      <c r="H919" s="3" t="s">
        <v>20</v>
      </c>
      <c r="I919" s="3">
        <v>1</v>
      </c>
      <c r="J919" s="3" t="s">
        <v>20</v>
      </c>
    </row>
    <row r="920" spans="1:10" x14ac:dyDescent="0.25">
      <c r="A920" s="3" t="s">
        <v>1792</v>
      </c>
      <c r="B920" s="3">
        <v>26.695</v>
      </c>
      <c r="C920" s="3" t="s">
        <v>6039</v>
      </c>
      <c r="D920" s="3">
        <v>5.28</v>
      </c>
      <c r="E920" s="3" t="s">
        <v>6038</v>
      </c>
      <c r="F920" s="3" t="s">
        <v>20</v>
      </c>
      <c r="G920" s="3" t="s">
        <v>20</v>
      </c>
      <c r="H920" s="3" t="s">
        <v>20</v>
      </c>
      <c r="I920" s="3">
        <v>0</v>
      </c>
      <c r="J920" s="3" t="s">
        <v>20</v>
      </c>
    </row>
    <row r="921" spans="1:10" x14ac:dyDescent="0.25">
      <c r="A921" s="3" t="s">
        <v>1794</v>
      </c>
      <c r="B921" s="3">
        <v>29.355</v>
      </c>
      <c r="C921" s="3" t="s">
        <v>6039</v>
      </c>
      <c r="D921" s="3">
        <v>4.68</v>
      </c>
      <c r="E921" s="3" t="s">
        <v>6038</v>
      </c>
      <c r="F921" s="3" t="s">
        <v>21</v>
      </c>
      <c r="G921" s="3" t="s">
        <v>20</v>
      </c>
      <c r="H921" s="3" t="s">
        <v>20</v>
      </c>
      <c r="I921" s="3">
        <v>0</v>
      </c>
      <c r="J921" s="3" t="s">
        <v>20</v>
      </c>
    </row>
    <row r="922" spans="1:10" x14ac:dyDescent="0.25">
      <c r="A922" s="3" t="s">
        <v>1796</v>
      </c>
      <c r="B922" s="3">
        <v>29.59</v>
      </c>
      <c r="C922" s="3" t="s">
        <v>6039</v>
      </c>
      <c r="D922" s="3">
        <v>4.0599999999999996</v>
      </c>
      <c r="E922" s="3" t="s">
        <v>6038</v>
      </c>
      <c r="F922" s="3" t="s">
        <v>20</v>
      </c>
      <c r="G922" s="3" t="s">
        <v>20</v>
      </c>
      <c r="H922" s="3" t="s">
        <v>20</v>
      </c>
      <c r="I922" s="3">
        <v>0</v>
      </c>
      <c r="J922" s="3" t="s">
        <v>20</v>
      </c>
    </row>
    <row r="923" spans="1:10" x14ac:dyDescent="0.25">
      <c r="A923" s="3" t="s">
        <v>1798</v>
      </c>
      <c r="B923" s="3">
        <v>31.35</v>
      </c>
      <c r="C923" s="3" t="s">
        <v>6036</v>
      </c>
      <c r="D923" s="3">
        <v>4.2</v>
      </c>
      <c r="E923" s="3" t="s">
        <v>6038</v>
      </c>
      <c r="F923" s="3" t="s">
        <v>20</v>
      </c>
      <c r="G923" s="3" t="s">
        <v>117</v>
      </c>
      <c r="H923" s="3" t="s">
        <v>20</v>
      </c>
      <c r="I923" s="3">
        <v>1</v>
      </c>
      <c r="J923" s="3" t="s">
        <v>20</v>
      </c>
    </row>
    <row r="924" spans="1:10" x14ac:dyDescent="0.25">
      <c r="A924" s="3" t="s">
        <v>1800</v>
      </c>
      <c r="B924" s="3">
        <v>20.52</v>
      </c>
      <c r="C924" s="3" t="s">
        <v>6041</v>
      </c>
      <c r="D924" s="3">
        <v>4.83</v>
      </c>
      <c r="E924" s="3" t="s">
        <v>6038</v>
      </c>
      <c r="F924" s="3" t="s">
        <v>20</v>
      </c>
      <c r="G924" s="3" t="s">
        <v>20</v>
      </c>
      <c r="H924" s="3" t="s">
        <v>20</v>
      </c>
      <c r="I924" s="3">
        <v>0</v>
      </c>
      <c r="J924" s="3" t="s">
        <v>20</v>
      </c>
    </row>
    <row r="925" spans="1:10" x14ac:dyDescent="0.25">
      <c r="A925" s="3" t="s">
        <v>392</v>
      </c>
      <c r="B925" s="3">
        <v>35.299999999999997</v>
      </c>
      <c r="C925" s="3" t="s">
        <v>6036</v>
      </c>
      <c r="D925" s="3">
        <v>6.09</v>
      </c>
      <c r="E925" s="3" t="s">
        <v>6040</v>
      </c>
      <c r="F925" s="3" t="s">
        <v>20</v>
      </c>
      <c r="G925" s="3" t="s">
        <v>20</v>
      </c>
      <c r="H925" s="3" t="s">
        <v>20</v>
      </c>
      <c r="I925" s="3">
        <v>1</v>
      </c>
      <c r="J925" s="3" t="s">
        <v>21</v>
      </c>
    </row>
    <row r="926" spans="1:10" x14ac:dyDescent="0.25">
      <c r="A926" s="3" t="s">
        <v>1803</v>
      </c>
      <c r="B926" s="3">
        <v>42.9</v>
      </c>
      <c r="C926" s="3" t="s">
        <v>6036</v>
      </c>
      <c r="D926" s="3">
        <v>4.87</v>
      </c>
      <c r="E926" s="3" t="s">
        <v>6038</v>
      </c>
      <c r="F926" s="3" t="s">
        <v>21</v>
      </c>
      <c r="G926" s="3" t="s">
        <v>20</v>
      </c>
      <c r="H926" s="3" t="s">
        <v>20</v>
      </c>
      <c r="I926" s="3">
        <v>1</v>
      </c>
      <c r="J926" s="3" t="s">
        <v>20</v>
      </c>
    </row>
    <row r="927" spans="1:10" x14ac:dyDescent="0.25">
      <c r="A927" s="3" t="s">
        <v>1805</v>
      </c>
      <c r="B927" s="3">
        <v>24.6</v>
      </c>
      <c r="C927" s="3" t="s">
        <v>6041</v>
      </c>
      <c r="D927" s="3">
        <v>5.86</v>
      </c>
      <c r="E927" s="3" t="s">
        <v>6040</v>
      </c>
      <c r="F927" s="3" t="s">
        <v>20</v>
      </c>
      <c r="G927" s="3" t="s">
        <v>20</v>
      </c>
      <c r="H927" s="3" t="s">
        <v>21</v>
      </c>
      <c r="I927" s="3">
        <v>1</v>
      </c>
      <c r="J927" s="3" t="s">
        <v>20</v>
      </c>
    </row>
    <row r="928" spans="1:10" x14ac:dyDescent="0.25">
      <c r="A928" s="3" t="s">
        <v>1807</v>
      </c>
      <c r="B928" s="3">
        <v>28.405000000000001</v>
      </c>
      <c r="C928" s="3" t="s">
        <v>6039</v>
      </c>
      <c r="D928" s="3">
        <v>4.12</v>
      </c>
      <c r="E928" s="3" t="s">
        <v>6038</v>
      </c>
      <c r="F928" s="3" t="s">
        <v>20</v>
      </c>
      <c r="G928" s="3" t="s">
        <v>20</v>
      </c>
      <c r="H928" s="3" t="s">
        <v>20</v>
      </c>
      <c r="I928" s="3">
        <v>1</v>
      </c>
      <c r="J928" s="3" t="s">
        <v>20</v>
      </c>
    </row>
    <row r="929" spans="1:10" x14ac:dyDescent="0.25">
      <c r="A929" s="3" t="s">
        <v>1809</v>
      </c>
      <c r="B929" s="3">
        <v>34.674999999999997</v>
      </c>
      <c r="C929" s="3" t="s">
        <v>6036</v>
      </c>
      <c r="D929" s="3">
        <v>5.71</v>
      </c>
      <c r="E929" s="3" t="s">
        <v>6040</v>
      </c>
      <c r="F929" s="3" t="s">
        <v>21</v>
      </c>
      <c r="G929" s="3" t="s">
        <v>20</v>
      </c>
      <c r="H929" s="3" t="s">
        <v>20</v>
      </c>
      <c r="I929" s="3">
        <v>1</v>
      </c>
      <c r="J929" s="3" t="s">
        <v>20</v>
      </c>
    </row>
    <row r="930" spans="1:10" x14ac:dyDescent="0.25">
      <c r="A930" s="3" t="s">
        <v>1811</v>
      </c>
      <c r="B930" s="3">
        <v>18.850000000000001</v>
      </c>
      <c r="C930" s="3" t="s">
        <v>6041</v>
      </c>
      <c r="D930" s="3">
        <v>6.03</v>
      </c>
      <c r="E930" s="3" t="s">
        <v>6040</v>
      </c>
      <c r="F930" s="3" t="s">
        <v>20</v>
      </c>
      <c r="G930" s="3" t="s">
        <v>20</v>
      </c>
      <c r="H930" s="3" t="s">
        <v>20</v>
      </c>
      <c r="I930" s="3">
        <v>1</v>
      </c>
      <c r="J930" s="3" t="s">
        <v>20</v>
      </c>
    </row>
    <row r="931" spans="1:10" x14ac:dyDescent="0.25">
      <c r="A931" s="3" t="s">
        <v>1813</v>
      </c>
      <c r="B931" s="3">
        <v>34.130000000000003</v>
      </c>
      <c r="C931" s="3" t="s">
        <v>6036</v>
      </c>
      <c r="D931" s="3">
        <v>5.65</v>
      </c>
      <c r="E931" s="3" t="s">
        <v>6038</v>
      </c>
      <c r="F931" s="3" t="s">
        <v>20</v>
      </c>
      <c r="G931" s="3" t="s">
        <v>20</v>
      </c>
      <c r="H931" s="3" t="s">
        <v>21</v>
      </c>
      <c r="I931" s="3">
        <v>1</v>
      </c>
      <c r="J931" s="3" t="s">
        <v>20</v>
      </c>
    </row>
    <row r="932" spans="1:10" x14ac:dyDescent="0.25">
      <c r="A932" s="3" t="s">
        <v>1815</v>
      </c>
      <c r="B932" s="3">
        <v>17.34</v>
      </c>
      <c r="C932" s="3" t="s">
        <v>6042</v>
      </c>
      <c r="D932" s="3">
        <v>5.05</v>
      </c>
      <c r="E932" s="3" t="s">
        <v>6038</v>
      </c>
      <c r="F932" s="3" t="s">
        <v>20</v>
      </c>
      <c r="G932" s="3" t="s">
        <v>20</v>
      </c>
      <c r="H932" s="3" t="s">
        <v>20</v>
      </c>
      <c r="I932" s="3">
        <v>0</v>
      </c>
      <c r="J932" s="3" t="s">
        <v>20</v>
      </c>
    </row>
    <row r="933" spans="1:10" x14ac:dyDescent="0.25">
      <c r="A933" s="3" t="s">
        <v>1817</v>
      </c>
      <c r="B933" s="3">
        <v>17.440000000000001</v>
      </c>
      <c r="C933" s="3" t="s">
        <v>6042</v>
      </c>
      <c r="D933" s="3">
        <v>6.26</v>
      </c>
      <c r="E933" s="3" t="s">
        <v>6040</v>
      </c>
      <c r="F933" s="3" t="s">
        <v>20</v>
      </c>
      <c r="G933" s="3" t="s">
        <v>20</v>
      </c>
      <c r="H933" s="3" t="s">
        <v>20</v>
      </c>
      <c r="I933" s="3">
        <v>0</v>
      </c>
      <c r="J933" s="3" t="s">
        <v>20</v>
      </c>
    </row>
    <row r="934" spans="1:10" x14ac:dyDescent="0.25">
      <c r="A934" s="3" t="s">
        <v>1819</v>
      </c>
      <c r="B934" s="3">
        <v>33.659999999999997</v>
      </c>
      <c r="C934" s="3" t="s">
        <v>6036</v>
      </c>
      <c r="D934" s="3">
        <v>4.08</v>
      </c>
      <c r="E934" s="3" t="s">
        <v>6038</v>
      </c>
      <c r="F934" s="3" t="s">
        <v>21</v>
      </c>
      <c r="G934" s="3" t="s">
        <v>20</v>
      </c>
      <c r="H934" s="3" t="s">
        <v>21</v>
      </c>
      <c r="I934" s="3">
        <v>1</v>
      </c>
      <c r="J934" s="3" t="s">
        <v>20</v>
      </c>
    </row>
    <row r="935" spans="1:10" x14ac:dyDescent="0.25">
      <c r="A935" s="3" t="s">
        <v>1821</v>
      </c>
      <c r="B935" s="3">
        <v>21.375</v>
      </c>
      <c r="C935" s="3" t="s">
        <v>6041</v>
      </c>
      <c r="D935" s="3">
        <v>6.19</v>
      </c>
      <c r="E935" s="3" t="s">
        <v>6040</v>
      </c>
      <c r="F935" s="3" t="s">
        <v>21</v>
      </c>
      <c r="G935" s="3" t="s">
        <v>20</v>
      </c>
      <c r="H935" s="3" t="s">
        <v>20</v>
      </c>
      <c r="I935" s="3">
        <v>1</v>
      </c>
      <c r="J935" s="3" t="s">
        <v>20</v>
      </c>
    </row>
    <row r="936" spans="1:10" x14ac:dyDescent="0.25">
      <c r="A936" s="3" t="s">
        <v>394</v>
      </c>
      <c r="B936" s="3">
        <v>33.42</v>
      </c>
      <c r="C936" s="3" t="s">
        <v>6036</v>
      </c>
      <c r="D936" s="3">
        <v>10.67</v>
      </c>
      <c r="E936" s="3" t="s">
        <v>6037</v>
      </c>
      <c r="F936" s="3" t="s">
        <v>20</v>
      </c>
      <c r="G936" s="3" t="s">
        <v>20</v>
      </c>
      <c r="H936" s="3" t="s">
        <v>20</v>
      </c>
      <c r="I936" s="3">
        <v>0</v>
      </c>
      <c r="J936" s="3" t="s">
        <v>21</v>
      </c>
    </row>
    <row r="937" spans="1:10" x14ac:dyDescent="0.25">
      <c r="A937" s="3" t="s">
        <v>1824</v>
      </c>
      <c r="B937" s="3">
        <v>27.14</v>
      </c>
      <c r="C937" s="3" t="s">
        <v>6039</v>
      </c>
      <c r="D937" s="3">
        <v>6.01</v>
      </c>
      <c r="E937" s="3" t="s">
        <v>6040</v>
      </c>
      <c r="F937" s="3" t="s">
        <v>20</v>
      </c>
      <c r="G937" s="3" t="s">
        <v>20</v>
      </c>
      <c r="H937" s="3" t="s">
        <v>20</v>
      </c>
      <c r="I937" s="3">
        <v>1</v>
      </c>
      <c r="J937" s="3" t="s">
        <v>20</v>
      </c>
    </row>
    <row r="938" spans="1:10" x14ac:dyDescent="0.25">
      <c r="A938" s="3" t="s">
        <v>1826</v>
      </c>
      <c r="B938" s="3">
        <v>35.78</v>
      </c>
      <c r="C938" s="3" t="s">
        <v>6036</v>
      </c>
      <c r="D938" s="3">
        <v>6.07</v>
      </c>
      <c r="E938" s="3" t="s">
        <v>6040</v>
      </c>
      <c r="F938" s="3" t="s">
        <v>20</v>
      </c>
      <c r="G938" s="3" t="s">
        <v>117</v>
      </c>
      <c r="H938" s="3" t="s">
        <v>20</v>
      </c>
      <c r="I938" s="3">
        <v>1</v>
      </c>
      <c r="J938" s="3" t="s">
        <v>20</v>
      </c>
    </row>
    <row r="939" spans="1:10" x14ac:dyDescent="0.25">
      <c r="A939" s="3" t="s">
        <v>1828</v>
      </c>
      <c r="B939" s="3">
        <v>34.96</v>
      </c>
      <c r="C939" s="3" t="s">
        <v>6036</v>
      </c>
      <c r="D939" s="3">
        <v>5.63</v>
      </c>
      <c r="E939" s="3" t="s">
        <v>6038</v>
      </c>
      <c r="F939" s="3" t="s">
        <v>20</v>
      </c>
      <c r="G939" s="3" t="s">
        <v>20</v>
      </c>
      <c r="H939" s="3" t="s">
        <v>20</v>
      </c>
      <c r="I939" s="3">
        <v>0</v>
      </c>
      <c r="J939" s="3" t="s">
        <v>20</v>
      </c>
    </row>
    <row r="940" spans="1:10" x14ac:dyDescent="0.25">
      <c r="A940" s="3" t="s">
        <v>1830</v>
      </c>
      <c r="B940" s="3">
        <v>38.39</v>
      </c>
      <c r="C940" s="3" t="s">
        <v>6036</v>
      </c>
      <c r="D940" s="3">
        <v>6.05</v>
      </c>
      <c r="E940" s="3" t="s">
        <v>6040</v>
      </c>
      <c r="F940" s="3" t="s">
        <v>20</v>
      </c>
      <c r="G940" s="3" t="s">
        <v>20</v>
      </c>
      <c r="H940" s="3" t="s">
        <v>20</v>
      </c>
      <c r="I940" s="3">
        <v>0</v>
      </c>
      <c r="J940" s="3" t="s">
        <v>20</v>
      </c>
    </row>
    <row r="941" spans="1:10" x14ac:dyDescent="0.25">
      <c r="A941" s="3" t="s">
        <v>1832</v>
      </c>
      <c r="B941" s="3">
        <v>33.82</v>
      </c>
      <c r="C941" s="3" t="s">
        <v>6036</v>
      </c>
      <c r="D941" s="3">
        <v>4.6500000000000004</v>
      </c>
      <c r="E941" s="3" t="s">
        <v>6038</v>
      </c>
      <c r="F941" s="3" t="s">
        <v>20</v>
      </c>
      <c r="G941" s="3" t="s">
        <v>20</v>
      </c>
      <c r="H941" s="3" t="s">
        <v>20</v>
      </c>
      <c r="I941" s="3">
        <v>0</v>
      </c>
      <c r="J941" s="3" t="s">
        <v>20</v>
      </c>
    </row>
    <row r="942" spans="1:10" x14ac:dyDescent="0.25">
      <c r="A942" s="3" t="s">
        <v>1834</v>
      </c>
      <c r="B942" s="3">
        <v>27.835000000000001</v>
      </c>
      <c r="C942" s="3" t="s">
        <v>6039</v>
      </c>
      <c r="D942" s="3">
        <v>5.37</v>
      </c>
      <c r="E942" s="3" t="s">
        <v>6038</v>
      </c>
      <c r="F942" s="3" t="s">
        <v>20</v>
      </c>
      <c r="G942" s="3" t="s">
        <v>20</v>
      </c>
      <c r="H942" s="3" t="s">
        <v>20</v>
      </c>
      <c r="I942" s="3">
        <v>0</v>
      </c>
      <c r="J942" s="3" t="s">
        <v>20</v>
      </c>
    </row>
    <row r="943" spans="1:10" x14ac:dyDescent="0.25">
      <c r="A943" s="3" t="s">
        <v>1836</v>
      </c>
      <c r="B943" s="3">
        <v>33</v>
      </c>
      <c r="C943" s="3" t="s">
        <v>6036</v>
      </c>
      <c r="D943" s="3">
        <v>5.39</v>
      </c>
      <c r="E943" s="3" t="s">
        <v>6038</v>
      </c>
      <c r="F943" s="3" t="s">
        <v>20</v>
      </c>
      <c r="G943" s="3" t="s">
        <v>20</v>
      </c>
      <c r="H943" s="3" t="s">
        <v>20</v>
      </c>
      <c r="I943" s="3">
        <v>0</v>
      </c>
      <c r="J943" s="3" t="s">
        <v>20</v>
      </c>
    </row>
    <row r="944" spans="1:10" x14ac:dyDescent="0.25">
      <c r="A944" s="3" t="s">
        <v>1838</v>
      </c>
      <c r="B944" s="3">
        <v>26.885000000000002</v>
      </c>
      <c r="C944" s="3" t="s">
        <v>6039</v>
      </c>
      <c r="D944" s="3">
        <v>5.86</v>
      </c>
      <c r="E944" s="3" t="s">
        <v>6040</v>
      </c>
      <c r="F944" s="3" t="s">
        <v>20</v>
      </c>
      <c r="G944" s="3" t="s">
        <v>20</v>
      </c>
      <c r="H944" s="3" t="s">
        <v>20</v>
      </c>
      <c r="I944" s="3">
        <v>0</v>
      </c>
      <c r="J944" s="3" t="s">
        <v>20</v>
      </c>
    </row>
    <row r="945" spans="1:10" x14ac:dyDescent="0.25">
      <c r="A945" s="3" t="s">
        <v>1840</v>
      </c>
      <c r="B945" s="3">
        <v>29.26</v>
      </c>
      <c r="C945" s="3" t="s">
        <v>6039</v>
      </c>
      <c r="D945" s="3">
        <v>4.4400000000000004</v>
      </c>
      <c r="E945" s="3" t="s">
        <v>6038</v>
      </c>
      <c r="F945" s="3" t="s">
        <v>20</v>
      </c>
      <c r="G945" s="3" t="s">
        <v>20</v>
      </c>
      <c r="H945" s="3" t="s">
        <v>20</v>
      </c>
      <c r="I945" s="3">
        <v>0</v>
      </c>
      <c r="J945" s="3" t="s">
        <v>20</v>
      </c>
    </row>
    <row r="946" spans="1:10" x14ac:dyDescent="0.25">
      <c r="A946" s="3" t="s">
        <v>1842</v>
      </c>
      <c r="B946" s="3">
        <v>26.98</v>
      </c>
      <c r="C946" s="3" t="s">
        <v>6039</v>
      </c>
      <c r="D946" s="3">
        <v>4.41</v>
      </c>
      <c r="E946" s="3" t="s">
        <v>6038</v>
      </c>
      <c r="F946" s="3" t="s">
        <v>20</v>
      </c>
      <c r="G946" s="3" t="s">
        <v>20</v>
      </c>
      <c r="H946" s="3" t="s">
        <v>20</v>
      </c>
      <c r="I946" s="3">
        <v>0</v>
      </c>
      <c r="J946" s="3" t="s">
        <v>20</v>
      </c>
    </row>
    <row r="947" spans="1:10" x14ac:dyDescent="0.25">
      <c r="A947" s="3" t="s">
        <v>396</v>
      </c>
      <c r="B947" s="3">
        <v>37.18</v>
      </c>
      <c r="C947" s="3" t="s">
        <v>6036</v>
      </c>
      <c r="D947" s="3">
        <v>6.75</v>
      </c>
      <c r="E947" s="3" t="s">
        <v>6037</v>
      </c>
      <c r="F947" s="3" t="s">
        <v>21</v>
      </c>
      <c r="G947" s="3" t="s">
        <v>20</v>
      </c>
      <c r="H947" s="3" t="s">
        <v>20</v>
      </c>
      <c r="I947" s="3">
        <v>2</v>
      </c>
      <c r="J947" s="3" t="s">
        <v>21</v>
      </c>
    </row>
    <row r="948" spans="1:10" x14ac:dyDescent="0.25">
      <c r="A948" s="3" t="s">
        <v>1845</v>
      </c>
      <c r="B948" s="3">
        <v>32.11</v>
      </c>
      <c r="C948" s="3" t="s">
        <v>6036</v>
      </c>
      <c r="D948" s="3">
        <v>5.19</v>
      </c>
      <c r="E948" s="3" t="s">
        <v>6038</v>
      </c>
      <c r="F948" s="3" t="s">
        <v>20</v>
      </c>
      <c r="G948" s="3" t="s">
        <v>20</v>
      </c>
      <c r="H948" s="3" t="s">
        <v>21</v>
      </c>
      <c r="I948" s="3">
        <v>1</v>
      </c>
      <c r="J948" s="3" t="s">
        <v>20</v>
      </c>
    </row>
    <row r="949" spans="1:10" x14ac:dyDescent="0.25">
      <c r="A949" s="3" t="s">
        <v>1847</v>
      </c>
      <c r="B949" s="3">
        <v>31.73</v>
      </c>
      <c r="C949" s="3" t="s">
        <v>6036</v>
      </c>
      <c r="D949" s="3">
        <v>5.16</v>
      </c>
      <c r="E949" s="3" t="s">
        <v>6038</v>
      </c>
      <c r="F949" s="3" t="s">
        <v>20</v>
      </c>
      <c r="G949" s="3" t="s">
        <v>20</v>
      </c>
      <c r="H949" s="3" t="s">
        <v>21</v>
      </c>
      <c r="I949" s="3">
        <v>1</v>
      </c>
      <c r="J949" s="3" t="s">
        <v>20</v>
      </c>
    </row>
    <row r="950" spans="1:10" x14ac:dyDescent="0.25">
      <c r="A950" s="3" t="s">
        <v>1849</v>
      </c>
      <c r="B950" s="3">
        <v>22.515000000000001</v>
      </c>
      <c r="C950" s="3" t="s">
        <v>6041</v>
      </c>
      <c r="D950" s="3">
        <v>4.24</v>
      </c>
      <c r="E950" s="3" t="s">
        <v>6038</v>
      </c>
      <c r="F950" s="3" t="s">
        <v>20</v>
      </c>
      <c r="G950" s="3" t="s">
        <v>20</v>
      </c>
      <c r="H950" s="3" t="s">
        <v>20</v>
      </c>
      <c r="I950" s="3">
        <v>0</v>
      </c>
      <c r="J950" s="3" t="s">
        <v>20</v>
      </c>
    </row>
    <row r="951" spans="1:10" x14ac:dyDescent="0.25">
      <c r="A951" s="3" t="s">
        <v>1851</v>
      </c>
      <c r="B951" s="3">
        <v>25.9</v>
      </c>
      <c r="C951" s="3" t="s">
        <v>6039</v>
      </c>
      <c r="D951" s="3">
        <v>5.45</v>
      </c>
      <c r="E951" s="3" t="s">
        <v>6038</v>
      </c>
      <c r="F951" s="3" t="s">
        <v>20</v>
      </c>
      <c r="G951" s="3" t="s">
        <v>20</v>
      </c>
      <c r="H951" s="3" t="s">
        <v>20</v>
      </c>
      <c r="I951" s="3">
        <v>1</v>
      </c>
      <c r="J951" s="3" t="s">
        <v>20</v>
      </c>
    </row>
    <row r="952" spans="1:10" x14ac:dyDescent="0.25">
      <c r="A952" s="3" t="s">
        <v>1853</v>
      </c>
      <c r="B952" s="3">
        <v>27.72</v>
      </c>
      <c r="C952" s="3" t="s">
        <v>6039</v>
      </c>
      <c r="D952" s="3">
        <v>5.03</v>
      </c>
      <c r="E952" s="3" t="s">
        <v>6038</v>
      </c>
      <c r="F952" s="3" t="s">
        <v>21</v>
      </c>
      <c r="G952" s="3" t="s">
        <v>20</v>
      </c>
      <c r="H952" s="3" t="s">
        <v>20</v>
      </c>
      <c r="I952" s="3">
        <v>1</v>
      </c>
      <c r="J952" s="3" t="s">
        <v>20</v>
      </c>
    </row>
    <row r="953" spans="1:10" x14ac:dyDescent="0.25">
      <c r="A953" s="3" t="s">
        <v>1855</v>
      </c>
      <c r="B953" s="3">
        <v>31.5</v>
      </c>
      <c r="C953" s="3" t="s">
        <v>6036</v>
      </c>
      <c r="D953" s="3">
        <v>9.6199999999999992</v>
      </c>
      <c r="E953" s="3" t="s">
        <v>6037</v>
      </c>
      <c r="F953" s="3" t="s">
        <v>21</v>
      </c>
      <c r="G953" s="3" t="s">
        <v>20</v>
      </c>
      <c r="H953" s="3" t="s">
        <v>20</v>
      </c>
      <c r="I953" s="3">
        <v>1</v>
      </c>
      <c r="J953" s="3" t="s">
        <v>20</v>
      </c>
    </row>
    <row r="954" spans="1:10" x14ac:dyDescent="0.25">
      <c r="A954" s="3" t="s">
        <v>1857</v>
      </c>
      <c r="B954" s="3">
        <v>29.7</v>
      </c>
      <c r="C954" s="3" t="s">
        <v>6039</v>
      </c>
      <c r="D954" s="3">
        <v>6.77</v>
      </c>
      <c r="E954" s="3" t="s">
        <v>6037</v>
      </c>
      <c r="F954" s="3" t="s">
        <v>21</v>
      </c>
      <c r="G954" s="3" t="s">
        <v>20</v>
      </c>
      <c r="H954" s="3" t="s">
        <v>20</v>
      </c>
      <c r="I954" s="3">
        <v>1</v>
      </c>
      <c r="J954" s="3" t="s">
        <v>20</v>
      </c>
    </row>
    <row r="955" spans="1:10" x14ac:dyDescent="0.25">
      <c r="A955" s="3" t="s">
        <v>1859</v>
      </c>
      <c r="B955" s="3">
        <v>21.26</v>
      </c>
      <c r="C955" s="3" t="s">
        <v>6041</v>
      </c>
      <c r="D955" s="3">
        <v>5.36</v>
      </c>
      <c r="E955" s="3" t="s">
        <v>6038</v>
      </c>
      <c r="F955" s="3" t="s">
        <v>21</v>
      </c>
      <c r="G955" s="3" t="s">
        <v>20</v>
      </c>
      <c r="H955" s="3" t="s">
        <v>20</v>
      </c>
      <c r="I955" s="3">
        <v>1</v>
      </c>
      <c r="J955" s="3" t="s">
        <v>20</v>
      </c>
    </row>
    <row r="956" spans="1:10" x14ac:dyDescent="0.25">
      <c r="A956" s="3" t="s">
        <v>1861</v>
      </c>
      <c r="B956" s="3">
        <v>17.09</v>
      </c>
      <c r="C956" s="3" t="s">
        <v>6042</v>
      </c>
      <c r="D956" s="3">
        <v>5.69</v>
      </c>
      <c r="E956" s="3" t="s">
        <v>6038</v>
      </c>
      <c r="F956" s="3" t="s">
        <v>20</v>
      </c>
      <c r="G956" s="3" t="s">
        <v>20</v>
      </c>
      <c r="H956" s="3" t="s">
        <v>20</v>
      </c>
      <c r="I956" s="3">
        <v>0</v>
      </c>
      <c r="J956" s="3" t="s">
        <v>20</v>
      </c>
    </row>
    <row r="957" spans="1:10" x14ac:dyDescent="0.25">
      <c r="A957" s="3" t="s">
        <v>1863</v>
      </c>
      <c r="B957" s="3">
        <v>24.3</v>
      </c>
      <c r="C957" s="3" t="s">
        <v>6041</v>
      </c>
      <c r="D957" s="3">
        <v>4.9000000000000004</v>
      </c>
      <c r="E957" s="3" t="s">
        <v>6038</v>
      </c>
      <c r="F957" s="3" t="s">
        <v>21</v>
      </c>
      <c r="G957" s="3" t="s">
        <v>20</v>
      </c>
      <c r="H957" s="3" t="s">
        <v>21</v>
      </c>
      <c r="I957" s="3">
        <v>1</v>
      </c>
      <c r="J957" s="3" t="s">
        <v>20</v>
      </c>
    </row>
    <row r="958" spans="1:10" x14ac:dyDescent="0.25">
      <c r="A958" s="3" t="s">
        <v>398</v>
      </c>
      <c r="B958" s="3">
        <v>33.33</v>
      </c>
      <c r="C958" s="3" t="s">
        <v>6036</v>
      </c>
      <c r="D958" s="3">
        <v>9.26</v>
      </c>
      <c r="E958" s="3" t="s">
        <v>6037</v>
      </c>
      <c r="F958" s="3" t="s">
        <v>21</v>
      </c>
      <c r="G958" s="3" t="s">
        <v>20</v>
      </c>
      <c r="H958" s="3" t="s">
        <v>20</v>
      </c>
      <c r="I958" s="3">
        <v>2</v>
      </c>
      <c r="J958" s="3" t="s">
        <v>20</v>
      </c>
    </row>
    <row r="959" spans="1:10" x14ac:dyDescent="0.25">
      <c r="A959" s="3" t="s">
        <v>1866</v>
      </c>
      <c r="B959" s="3">
        <v>29.734999999999999</v>
      </c>
      <c r="C959" s="3" t="s">
        <v>6039</v>
      </c>
      <c r="D959" s="3">
        <v>5.78</v>
      </c>
      <c r="E959" s="3" t="s">
        <v>6040</v>
      </c>
      <c r="F959" s="3" t="s">
        <v>20</v>
      </c>
      <c r="G959" s="3" t="s">
        <v>20</v>
      </c>
      <c r="H959" s="3" t="s">
        <v>20</v>
      </c>
      <c r="I959" s="3">
        <v>0</v>
      </c>
      <c r="J959" s="3" t="s">
        <v>20</v>
      </c>
    </row>
    <row r="960" spans="1:10" x14ac:dyDescent="0.25">
      <c r="A960" s="3" t="s">
        <v>1868</v>
      </c>
      <c r="B960" s="3">
        <v>29.26</v>
      </c>
      <c r="C960" s="3" t="s">
        <v>6039</v>
      </c>
      <c r="D960" s="3">
        <v>4.7</v>
      </c>
      <c r="E960" s="3" t="s">
        <v>6038</v>
      </c>
      <c r="F960" s="3" t="s">
        <v>20</v>
      </c>
      <c r="G960" s="3" t="s">
        <v>20</v>
      </c>
      <c r="H960" s="3" t="s">
        <v>20</v>
      </c>
      <c r="I960" s="3">
        <v>0</v>
      </c>
      <c r="J960" s="3" t="s">
        <v>20</v>
      </c>
    </row>
    <row r="961" spans="1:10" x14ac:dyDescent="0.25">
      <c r="A961" s="3" t="s">
        <v>1870</v>
      </c>
      <c r="B961" s="3">
        <v>33</v>
      </c>
      <c r="C961" s="3" t="s">
        <v>6036</v>
      </c>
      <c r="D961" s="3">
        <v>6.28</v>
      </c>
      <c r="E961" s="3" t="s">
        <v>6040</v>
      </c>
      <c r="F961" s="3" t="s">
        <v>20</v>
      </c>
      <c r="G961" s="3" t="s">
        <v>20</v>
      </c>
      <c r="H961" s="3" t="s">
        <v>20</v>
      </c>
      <c r="I961" s="3">
        <v>0</v>
      </c>
      <c r="J961" s="3" t="s">
        <v>20</v>
      </c>
    </row>
    <row r="962" spans="1:10" x14ac:dyDescent="0.25">
      <c r="A962" s="3" t="s">
        <v>1872</v>
      </c>
      <c r="B962" s="3">
        <v>31.065000000000001</v>
      </c>
      <c r="C962" s="3" t="s">
        <v>6036</v>
      </c>
      <c r="D962" s="3">
        <v>4.2300000000000004</v>
      </c>
      <c r="E962" s="3" t="s">
        <v>6038</v>
      </c>
      <c r="F962" s="3" t="s">
        <v>20</v>
      </c>
      <c r="G962" s="3" t="s">
        <v>20</v>
      </c>
      <c r="H962" s="3" t="s">
        <v>20</v>
      </c>
      <c r="I962" s="3">
        <v>0</v>
      </c>
      <c r="J962" s="3" t="s">
        <v>20</v>
      </c>
    </row>
    <row r="963" spans="1:10" x14ac:dyDescent="0.25">
      <c r="A963" s="3" t="s">
        <v>1874</v>
      </c>
      <c r="B963" s="3">
        <v>26.51</v>
      </c>
      <c r="C963" s="3" t="s">
        <v>6039</v>
      </c>
      <c r="D963" s="3">
        <v>6.17</v>
      </c>
      <c r="E963" s="3" t="s">
        <v>6040</v>
      </c>
      <c r="F963" s="3" t="s">
        <v>20</v>
      </c>
      <c r="G963" s="3" t="s">
        <v>20</v>
      </c>
      <c r="H963" s="3" t="s">
        <v>20</v>
      </c>
      <c r="I963" s="3">
        <v>0</v>
      </c>
      <c r="J963" s="3" t="s">
        <v>20</v>
      </c>
    </row>
    <row r="964" spans="1:10" x14ac:dyDescent="0.25">
      <c r="A964" s="3" t="s">
        <v>1876</v>
      </c>
      <c r="B964" s="3">
        <v>28.88</v>
      </c>
      <c r="C964" s="3" t="s">
        <v>6039</v>
      </c>
      <c r="D964" s="3">
        <v>4.96</v>
      </c>
      <c r="E964" s="3" t="s">
        <v>6038</v>
      </c>
      <c r="F964" s="3" t="s">
        <v>20</v>
      </c>
      <c r="G964" s="3" t="s">
        <v>20</v>
      </c>
      <c r="H964" s="3" t="s">
        <v>20</v>
      </c>
      <c r="I964" s="3">
        <v>0</v>
      </c>
      <c r="J964" s="3" t="s">
        <v>20</v>
      </c>
    </row>
    <row r="965" spans="1:10" x14ac:dyDescent="0.25">
      <c r="A965" s="3" t="s">
        <v>1878</v>
      </c>
      <c r="B965" s="3">
        <v>35.814999999999998</v>
      </c>
      <c r="C965" s="3" t="s">
        <v>6036</v>
      </c>
      <c r="D965" s="3">
        <v>5.1100000000000003</v>
      </c>
      <c r="E965" s="3" t="s">
        <v>6038</v>
      </c>
      <c r="F965" s="3" t="s">
        <v>21</v>
      </c>
      <c r="G965" s="3" t="s">
        <v>20</v>
      </c>
      <c r="H965" s="3" t="s">
        <v>20</v>
      </c>
      <c r="I965" s="3">
        <v>1</v>
      </c>
      <c r="J965" s="3" t="s">
        <v>20</v>
      </c>
    </row>
    <row r="966" spans="1:10" x14ac:dyDescent="0.25">
      <c r="A966" s="3" t="s">
        <v>1880</v>
      </c>
      <c r="B966" s="3">
        <v>21.28</v>
      </c>
      <c r="C966" s="3" t="s">
        <v>6041</v>
      </c>
      <c r="D966" s="3">
        <v>4.05</v>
      </c>
      <c r="E966" s="3" t="s">
        <v>6038</v>
      </c>
      <c r="F966" s="3" t="s">
        <v>20</v>
      </c>
      <c r="G966" s="3" t="s">
        <v>117</v>
      </c>
      <c r="H966" s="3" t="s">
        <v>20</v>
      </c>
      <c r="I966" s="3">
        <v>1</v>
      </c>
      <c r="J966" s="3" t="s">
        <v>20</v>
      </c>
    </row>
    <row r="967" spans="1:10" x14ac:dyDescent="0.25">
      <c r="A967" s="3" t="s">
        <v>1882</v>
      </c>
      <c r="B967" s="3">
        <v>33.81</v>
      </c>
      <c r="C967" s="3" t="s">
        <v>6036</v>
      </c>
      <c r="D967" s="3">
        <v>6.49</v>
      </c>
      <c r="E967" s="3" t="s">
        <v>6040</v>
      </c>
      <c r="F967" s="3" t="s">
        <v>20</v>
      </c>
      <c r="G967" s="3" t="s">
        <v>20</v>
      </c>
      <c r="H967" s="3" t="s">
        <v>21</v>
      </c>
      <c r="I967" s="3">
        <v>1</v>
      </c>
      <c r="J967" s="3" t="s">
        <v>20</v>
      </c>
    </row>
    <row r="968" spans="1:10" x14ac:dyDescent="0.25">
      <c r="A968" s="3" t="s">
        <v>1884</v>
      </c>
      <c r="B968" s="3">
        <v>44.22</v>
      </c>
      <c r="C968" s="3" t="s">
        <v>6036</v>
      </c>
      <c r="D968" s="3">
        <v>4.1900000000000004</v>
      </c>
      <c r="E968" s="3" t="s">
        <v>6038</v>
      </c>
      <c r="F968" s="3" t="s">
        <v>20</v>
      </c>
      <c r="G968" s="3" t="s">
        <v>20</v>
      </c>
      <c r="H968" s="3" t="s">
        <v>20</v>
      </c>
      <c r="I968" s="3">
        <v>1</v>
      </c>
      <c r="J968" s="3" t="s">
        <v>20</v>
      </c>
    </row>
    <row r="969" spans="1:10" x14ac:dyDescent="0.25">
      <c r="A969" s="3" t="s">
        <v>400</v>
      </c>
      <c r="B969" s="3">
        <v>53.21</v>
      </c>
      <c r="C969" s="3" t="s">
        <v>6036</v>
      </c>
      <c r="D969" s="3">
        <v>4.2699999999999996</v>
      </c>
      <c r="E969" s="3" t="s">
        <v>6038</v>
      </c>
      <c r="F969" s="3" t="s">
        <v>20</v>
      </c>
      <c r="G969" s="3" t="s">
        <v>20</v>
      </c>
      <c r="H969" s="3" t="s">
        <v>20</v>
      </c>
      <c r="I969" s="3">
        <v>1</v>
      </c>
      <c r="J969" s="3" t="s">
        <v>21</v>
      </c>
    </row>
    <row r="970" spans="1:10" x14ac:dyDescent="0.25">
      <c r="A970" s="3" t="s">
        <v>1887</v>
      </c>
      <c r="B970" s="3">
        <v>15.46</v>
      </c>
      <c r="C970" s="3" t="s">
        <v>6042</v>
      </c>
      <c r="D970" s="3">
        <v>4.99</v>
      </c>
      <c r="E970" s="3" t="s">
        <v>6038</v>
      </c>
      <c r="F970" s="3" t="s">
        <v>21</v>
      </c>
      <c r="G970" s="3" t="s">
        <v>20</v>
      </c>
      <c r="H970" s="3" t="s">
        <v>21</v>
      </c>
      <c r="I970" s="3">
        <v>1</v>
      </c>
      <c r="J970" s="3" t="s">
        <v>20</v>
      </c>
    </row>
    <row r="971" spans="1:10" x14ac:dyDescent="0.25">
      <c r="A971" s="3" t="s">
        <v>1889</v>
      </c>
      <c r="B971" s="3">
        <v>30.3</v>
      </c>
      <c r="C971" s="3" t="s">
        <v>6036</v>
      </c>
      <c r="D971" s="3">
        <v>4.7699999999999996</v>
      </c>
      <c r="E971" s="3" t="s">
        <v>6038</v>
      </c>
      <c r="F971" s="3" t="s">
        <v>21</v>
      </c>
      <c r="G971" s="3" t="s">
        <v>20</v>
      </c>
      <c r="H971" s="3" t="s">
        <v>20</v>
      </c>
      <c r="I971" s="3">
        <v>1</v>
      </c>
      <c r="J971" s="3" t="s">
        <v>20</v>
      </c>
    </row>
    <row r="972" spans="1:10" x14ac:dyDescent="0.25">
      <c r="A972" s="3" t="s">
        <v>1891</v>
      </c>
      <c r="B972" s="3">
        <v>16.670000000000002</v>
      </c>
      <c r="C972" s="3" t="s">
        <v>6042</v>
      </c>
      <c r="D972" s="3">
        <v>5.46</v>
      </c>
      <c r="E972" s="3" t="s">
        <v>6038</v>
      </c>
      <c r="F972" s="3" t="s">
        <v>20</v>
      </c>
      <c r="G972" s="3" t="s">
        <v>20</v>
      </c>
      <c r="H972" s="3" t="s">
        <v>20</v>
      </c>
      <c r="I972" s="3">
        <v>0</v>
      </c>
      <c r="J972" s="3" t="s">
        <v>20</v>
      </c>
    </row>
    <row r="973" spans="1:10" x14ac:dyDescent="0.25">
      <c r="A973" s="3" t="s">
        <v>1893</v>
      </c>
      <c r="B973" s="3">
        <v>28.594999999999999</v>
      </c>
      <c r="C973" s="3" t="s">
        <v>6039</v>
      </c>
      <c r="D973" s="3">
        <v>5.43</v>
      </c>
      <c r="E973" s="3" t="s">
        <v>6038</v>
      </c>
      <c r="F973" s="3" t="s">
        <v>20</v>
      </c>
      <c r="G973" s="3" t="s">
        <v>20</v>
      </c>
      <c r="H973" s="3" t="s">
        <v>20</v>
      </c>
      <c r="I973" s="3">
        <v>0</v>
      </c>
      <c r="J973" s="3" t="s">
        <v>20</v>
      </c>
    </row>
    <row r="974" spans="1:10" x14ac:dyDescent="0.25">
      <c r="A974" s="3" t="s">
        <v>1895</v>
      </c>
      <c r="B974" s="3">
        <v>25.934999999999999</v>
      </c>
      <c r="C974" s="3" t="s">
        <v>6039</v>
      </c>
      <c r="D974" s="3">
        <v>4.29</v>
      </c>
      <c r="E974" s="3" t="s">
        <v>6038</v>
      </c>
      <c r="F974" s="3" t="s">
        <v>20</v>
      </c>
      <c r="G974" s="3" t="s">
        <v>20</v>
      </c>
      <c r="H974" s="3" t="s">
        <v>20</v>
      </c>
      <c r="I974" s="3">
        <v>0</v>
      </c>
      <c r="J974" s="3" t="s">
        <v>20</v>
      </c>
    </row>
    <row r="975" spans="1:10" x14ac:dyDescent="0.25">
      <c r="A975" s="3" t="s">
        <v>1897</v>
      </c>
      <c r="B975" s="3">
        <v>27.645</v>
      </c>
      <c r="C975" s="3" t="s">
        <v>6039</v>
      </c>
      <c r="D975" s="3">
        <v>5.25</v>
      </c>
      <c r="E975" s="3" t="s">
        <v>6038</v>
      </c>
      <c r="F975" s="3" t="s">
        <v>20</v>
      </c>
      <c r="G975" s="3" t="s">
        <v>20</v>
      </c>
      <c r="H975" s="3" t="s">
        <v>20</v>
      </c>
      <c r="I975" s="3">
        <v>1</v>
      </c>
      <c r="J975" s="3" t="s">
        <v>20</v>
      </c>
    </row>
    <row r="976" spans="1:10" x14ac:dyDescent="0.25">
      <c r="A976" s="3" t="s">
        <v>1899</v>
      </c>
      <c r="B976" s="3">
        <v>30.1</v>
      </c>
      <c r="C976" s="3" t="s">
        <v>6036</v>
      </c>
      <c r="D976" s="3">
        <v>4.04</v>
      </c>
      <c r="E976" s="3" t="s">
        <v>6038</v>
      </c>
      <c r="F976" s="3" t="s">
        <v>20</v>
      </c>
      <c r="G976" s="3" t="s">
        <v>20</v>
      </c>
      <c r="H976" s="3" t="s">
        <v>20</v>
      </c>
      <c r="I976" s="3">
        <v>1</v>
      </c>
      <c r="J976" s="3" t="s">
        <v>20</v>
      </c>
    </row>
    <row r="977" spans="1:10" x14ac:dyDescent="0.25">
      <c r="A977" s="3" t="s">
        <v>1901</v>
      </c>
      <c r="B977" s="3">
        <v>26.79</v>
      </c>
      <c r="C977" s="3" t="s">
        <v>6039</v>
      </c>
      <c r="D977" s="3">
        <v>5</v>
      </c>
      <c r="E977" s="3" t="s">
        <v>6038</v>
      </c>
      <c r="F977" s="3" t="s">
        <v>21</v>
      </c>
      <c r="G977" s="3" t="s">
        <v>20</v>
      </c>
      <c r="H977" s="3" t="s">
        <v>21</v>
      </c>
      <c r="I977" s="3">
        <v>1</v>
      </c>
      <c r="J977" s="3" t="s">
        <v>20</v>
      </c>
    </row>
    <row r="978" spans="1:10" x14ac:dyDescent="0.25">
      <c r="A978" s="3" t="s">
        <v>1903</v>
      </c>
      <c r="B978" s="3">
        <v>27.1</v>
      </c>
      <c r="C978" s="3" t="s">
        <v>6039</v>
      </c>
      <c r="D978" s="3">
        <v>4.01</v>
      </c>
      <c r="E978" s="3" t="s">
        <v>6038</v>
      </c>
      <c r="F978" s="3" t="s">
        <v>21</v>
      </c>
      <c r="G978" s="3" t="s">
        <v>20</v>
      </c>
      <c r="H978" s="3" t="s">
        <v>20</v>
      </c>
      <c r="I978" s="3">
        <v>1</v>
      </c>
      <c r="J978" s="3" t="s">
        <v>20</v>
      </c>
    </row>
    <row r="979" spans="1:10" x14ac:dyDescent="0.25">
      <c r="A979" s="3" t="s">
        <v>1905</v>
      </c>
      <c r="B979" s="3">
        <v>24.31</v>
      </c>
      <c r="C979" s="3" t="s">
        <v>6041</v>
      </c>
      <c r="D979" s="3">
        <v>5.4</v>
      </c>
      <c r="E979" s="3" t="s">
        <v>6038</v>
      </c>
      <c r="F979" s="3" t="s">
        <v>20</v>
      </c>
      <c r="G979" s="3" t="s">
        <v>20</v>
      </c>
      <c r="H979" s="3" t="s">
        <v>20</v>
      </c>
      <c r="I979" s="3">
        <v>0</v>
      </c>
      <c r="J979" s="3" t="s">
        <v>20</v>
      </c>
    </row>
    <row r="980" spans="1:10" x14ac:dyDescent="0.25">
      <c r="A980" s="3" t="s">
        <v>402</v>
      </c>
      <c r="B980" s="3">
        <v>38.729999999999997</v>
      </c>
      <c r="C980" s="3" t="s">
        <v>6036</v>
      </c>
      <c r="D980" s="3">
        <v>11.51</v>
      </c>
      <c r="E980" s="3" t="s">
        <v>6037</v>
      </c>
      <c r="F980" s="3" t="s">
        <v>20</v>
      </c>
      <c r="G980" s="3" t="s">
        <v>20</v>
      </c>
      <c r="H980" s="3" t="s">
        <v>20</v>
      </c>
      <c r="I980" s="3">
        <v>2</v>
      </c>
      <c r="J980" s="3" t="s">
        <v>21</v>
      </c>
    </row>
    <row r="981" spans="1:10" x14ac:dyDescent="0.25">
      <c r="A981" s="3" t="s">
        <v>1908</v>
      </c>
      <c r="B981" s="3">
        <v>15.53</v>
      </c>
      <c r="C981" s="3" t="s">
        <v>6042</v>
      </c>
      <c r="D981" s="3">
        <v>5.81</v>
      </c>
      <c r="E981" s="3" t="s">
        <v>6040</v>
      </c>
      <c r="F981" s="3" t="s">
        <v>20</v>
      </c>
      <c r="G981" s="3" t="s">
        <v>20</v>
      </c>
      <c r="H981" s="3" t="s">
        <v>20</v>
      </c>
      <c r="I981" s="3">
        <v>1</v>
      </c>
      <c r="J981" s="3" t="s">
        <v>20</v>
      </c>
    </row>
    <row r="982" spans="1:10" x14ac:dyDescent="0.25">
      <c r="A982" s="3" t="s">
        <v>1910</v>
      </c>
      <c r="B982" s="3">
        <v>30.7</v>
      </c>
      <c r="C982" s="3" t="s">
        <v>6036</v>
      </c>
      <c r="D982" s="3">
        <v>5.82</v>
      </c>
      <c r="E982" s="3" t="s">
        <v>6040</v>
      </c>
      <c r="F982" s="3" t="s">
        <v>20</v>
      </c>
      <c r="G982" s="3" t="s">
        <v>20</v>
      </c>
      <c r="H982" s="3" t="s">
        <v>20</v>
      </c>
      <c r="I982" s="3">
        <v>1</v>
      </c>
      <c r="J982" s="3" t="s">
        <v>20</v>
      </c>
    </row>
    <row r="983" spans="1:10" x14ac:dyDescent="0.25">
      <c r="A983" s="3" t="s">
        <v>1912</v>
      </c>
      <c r="B983" s="3">
        <v>33.33</v>
      </c>
      <c r="C983" s="3" t="s">
        <v>6036</v>
      </c>
      <c r="D983" s="3">
        <v>4.82</v>
      </c>
      <c r="E983" s="3" t="s">
        <v>6038</v>
      </c>
      <c r="F983" s="3" t="s">
        <v>20</v>
      </c>
      <c r="G983" s="3" t="s">
        <v>20</v>
      </c>
      <c r="H983" s="3" t="s">
        <v>20</v>
      </c>
      <c r="I983" s="3">
        <v>1</v>
      </c>
      <c r="J983" s="3" t="s">
        <v>20</v>
      </c>
    </row>
    <row r="984" spans="1:10" x14ac:dyDescent="0.25">
      <c r="A984" s="3" t="s">
        <v>1914</v>
      </c>
      <c r="B984" s="3">
        <v>32.4</v>
      </c>
      <c r="C984" s="3" t="s">
        <v>6036</v>
      </c>
      <c r="D984" s="3">
        <v>5.08</v>
      </c>
      <c r="E984" s="3" t="s">
        <v>6038</v>
      </c>
      <c r="F984" s="3" t="s">
        <v>20</v>
      </c>
      <c r="G984" s="3" t="s">
        <v>20</v>
      </c>
      <c r="H984" s="3" t="s">
        <v>20</v>
      </c>
      <c r="I984" s="3">
        <v>1</v>
      </c>
      <c r="J984" s="3" t="s">
        <v>20</v>
      </c>
    </row>
    <row r="985" spans="1:10" x14ac:dyDescent="0.25">
      <c r="A985" s="3" t="s">
        <v>1916</v>
      </c>
      <c r="B985" s="3">
        <v>27.93</v>
      </c>
      <c r="C985" s="3" t="s">
        <v>6039</v>
      </c>
      <c r="D985" s="3">
        <v>5.59</v>
      </c>
      <c r="E985" s="3" t="s">
        <v>6038</v>
      </c>
      <c r="F985" s="3" t="s">
        <v>20</v>
      </c>
      <c r="G985" s="3" t="s">
        <v>20</v>
      </c>
      <c r="H985" s="3" t="s">
        <v>20</v>
      </c>
      <c r="I985" s="3">
        <v>1</v>
      </c>
      <c r="J985" s="3" t="s">
        <v>20</v>
      </c>
    </row>
    <row r="986" spans="1:10" x14ac:dyDescent="0.25">
      <c r="A986" s="3" t="s">
        <v>1918</v>
      </c>
      <c r="B986" s="3">
        <v>21.754999999999999</v>
      </c>
      <c r="C986" s="3" t="s">
        <v>6041</v>
      </c>
      <c r="D986" s="3">
        <v>5.12</v>
      </c>
      <c r="E986" s="3" t="s">
        <v>6038</v>
      </c>
      <c r="F986" s="3" t="s">
        <v>20</v>
      </c>
      <c r="G986" s="3" t="s">
        <v>20</v>
      </c>
      <c r="H986" s="3" t="s">
        <v>20</v>
      </c>
      <c r="I986" s="3">
        <v>0</v>
      </c>
      <c r="J986" s="3" t="s">
        <v>20</v>
      </c>
    </row>
    <row r="987" spans="1:10" x14ac:dyDescent="0.25">
      <c r="A987" s="3" t="s">
        <v>1920</v>
      </c>
      <c r="B987" s="3">
        <v>25.934999999999999</v>
      </c>
      <c r="C987" s="3" t="s">
        <v>6039</v>
      </c>
      <c r="D987" s="3">
        <v>4.95</v>
      </c>
      <c r="E987" s="3" t="s">
        <v>6038</v>
      </c>
      <c r="F987" s="3" t="s">
        <v>20</v>
      </c>
      <c r="G987" s="3" t="s">
        <v>20</v>
      </c>
      <c r="H987" s="3" t="s">
        <v>20</v>
      </c>
      <c r="I987" s="3">
        <v>0</v>
      </c>
      <c r="J987" s="3" t="s">
        <v>20</v>
      </c>
    </row>
    <row r="988" spans="1:10" x14ac:dyDescent="0.25">
      <c r="A988" s="3" t="s">
        <v>1922</v>
      </c>
      <c r="B988" s="3">
        <v>31.5</v>
      </c>
      <c r="C988" s="3" t="s">
        <v>6036</v>
      </c>
      <c r="D988" s="3">
        <v>6.16</v>
      </c>
      <c r="E988" s="3" t="s">
        <v>6040</v>
      </c>
      <c r="F988" s="3" t="s">
        <v>20</v>
      </c>
      <c r="G988" s="3" t="s">
        <v>20</v>
      </c>
      <c r="H988" s="3" t="s">
        <v>20</v>
      </c>
      <c r="I988" s="3">
        <v>0</v>
      </c>
      <c r="J988" s="3" t="s">
        <v>20</v>
      </c>
    </row>
    <row r="989" spans="1:10" x14ac:dyDescent="0.25">
      <c r="A989" s="3" t="s">
        <v>1924</v>
      </c>
      <c r="B989" s="3">
        <v>30.03</v>
      </c>
      <c r="C989" s="3" t="s">
        <v>6036</v>
      </c>
      <c r="D989" s="3">
        <v>6.41</v>
      </c>
      <c r="E989" s="3" t="s">
        <v>6040</v>
      </c>
      <c r="F989" s="3" t="s">
        <v>20</v>
      </c>
      <c r="G989" s="3" t="s">
        <v>20</v>
      </c>
      <c r="H989" s="3" t="s">
        <v>20</v>
      </c>
      <c r="I989" s="3">
        <v>0</v>
      </c>
      <c r="J989" s="3" t="s">
        <v>20</v>
      </c>
    </row>
    <row r="990" spans="1:10" x14ac:dyDescent="0.25">
      <c r="A990" s="3" t="s">
        <v>1926</v>
      </c>
      <c r="B990" s="3">
        <v>33.479999999999997</v>
      </c>
      <c r="C990" s="3" t="s">
        <v>6036</v>
      </c>
      <c r="D990" s="3">
        <v>8.94</v>
      </c>
      <c r="E990" s="3" t="s">
        <v>6037</v>
      </c>
      <c r="F990" s="3" t="s">
        <v>20</v>
      </c>
      <c r="G990" s="3" t="s">
        <v>20</v>
      </c>
      <c r="H990" s="3" t="s">
        <v>20</v>
      </c>
      <c r="I990" s="3">
        <v>0</v>
      </c>
      <c r="J990" s="3" t="s">
        <v>20</v>
      </c>
    </row>
    <row r="991" spans="1:10" x14ac:dyDescent="0.25">
      <c r="A991" s="3" t="s">
        <v>404</v>
      </c>
      <c r="B991" s="3">
        <v>29.73</v>
      </c>
      <c r="C991" s="3" t="s">
        <v>6039</v>
      </c>
      <c r="D991" s="3">
        <v>7.22</v>
      </c>
      <c r="E991" s="3" t="s">
        <v>6037</v>
      </c>
      <c r="F991" s="3" t="s">
        <v>20</v>
      </c>
      <c r="G991" s="3" t="s">
        <v>20</v>
      </c>
      <c r="H991" s="3" t="s">
        <v>20</v>
      </c>
      <c r="I991" s="3">
        <v>0</v>
      </c>
      <c r="J991" s="3" t="s">
        <v>21</v>
      </c>
    </row>
    <row r="992" spans="1:10" x14ac:dyDescent="0.25">
      <c r="A992" s="3" t="s">
        <v>1929</v>
      </c>
      <c r="B992" s="3">
        <v>16.510000000000002</v>
      </c>
      <c r="C992" s="3" t="s">
        <v>6042</v>
      </c>
      <c r="D992" s="3">
        <v>4.42</v>
      </c>
      <c r="E992" s="3" t="s">
        <v>6038</v>
      </c>
      <c r="F992" s="3" t="s">
        <v>21</v>
      </c>
      <c r="G992" s="3" t="s">
        <v>20</v>
      </c>
      <c r="H992" s="3" t="s">
        <v>21</v>
      </c>
      <c r="I992" s="3">
        <v>1</v>
      </c>
      <c r="J992" s="3" t="s">
        <v>20</v>
      </c>
    </row>
    <row r="993" spans="1:10" x14ac:dyDescent="0.25">
      <c r="A993" s="3" t="s">
        <v>1931</v>
      </c>
      <c r="B993" s="3">
        <v>33.155000000000001</v>
      </c>
      <c r="C993" s="3" t="s">
        <v>6036</v>
      </c>
      <c r="D993" s="3">
        <v>5.3</v>
      </c>
      <c r="E993" s="3" t="s">
        <v>6038</v>
      </c>
      <c r="F993" s="3" t="s">
        <v>21</v>
      </c>
      <c r="G993" s="3" t="s">
        <v>20</v>
      </c>
      <c r="H993" s="3" t="s">
        <v>20</v>
      </c>
      <c r="I993" s="3">
        <v>1</v>
      </c>
      <c r="J993" s="3" t="s">
        <v>20</v>
      </c>
    </row>
    <row r="994" spans="1:10" x14ac:dyDescent="0.25">
      <c r="A994" s="3" t="s">
        <v>1933</v>
      </c>
      <c r="B994" s="3">
        <v>37.29</v>
      </c>
      <c r="C994" s="3" t="s">
        <v>6036</v>
      </c>
      <c r="D994" s="3">
        <v>4.6399999999999997</v>
      </c>
      <c r="E994" s="3" t="s">
        <v>6038</v>
      </c>
      <c r="F994" s="3" t="s">
        <v>20</v>
      </c>
      <c r="G994" s="3" t="s">
        <v>20</v>
      </c>
      <c r="H994" s="3" t="s">
        <v>21</v>
      </c>
      <c r="I994" s="3">
        <v>1</v>
      </c>
      <c r="J994" s="3" t="s">
        <v>20</v>
      </c>
    </row>
    <row r="995" spans="1:10" x14ac:dyDescent="0.25">
      <c r="A995" s="3" t="s">
        <v>1935</v>
      </c>
      <c r="B995" s="3">
        <v>20.23</v>
      </c>
      <c r="C995" s="3" t="s">
        <v>6041</v>
      </c>
      <c r="D995" s="3">
        <v>6.16</v>
      </c>
      <c r="E995" s="3" t="s">
        <v>6040</v>
      </c>
      <c r="F995" s="3" t="s">
        <v>21</v>
      </c>
      <c r="G995" s="3" t="s">
        <v>20</v>
      </c>
      <c r="H995" s="3" t="s">
        <v>20</v>
      </c>
      <c r="I995" s="3">
        <v>1</v>
      </c>
      <c r="J995" s="3" t="s">
        <v>20</v>
      </c>
    </row>
    <row r="996" spans="1:10" x14ac:dyDescent="0.25">
      <c r="A996" s="3" t="s">
        <v>1937</v>
      </c>
      <c r="B996" s="3">
        <v>28.975000000000001</v>
      </c>
      <c r="C996" s="3" t="s">
        <v>6039</v>
      </c>
      <c r="D996" s="3">
        <v>4.12</v>
      </c>
      <c r="E996" s="3" t="s">
        <v>6038</v>
      </c>
      <c r="F996" s="3" t="s">
        <v>20</v>
      </c>
      <c r="G996" s="3" t="s">
        <v>20</v>
      </c>
      <c r="H996" s="3" t="s">
        <v>21</v>
      </c>
      <c r="I996" s="3">
        <v>1</v>
      </c>
      <c r="J996" s="3" t="s">
        <v>20</v>
      </c>
    </row>
    <row r="997" spans="1:10" x14ac:dyDescent="0.25">
      <c r="A997" s="3" t="s">
        <v>1939</v>
      </c>
      <c r="B997" s="3">
        <v>16.420000000000002</v>
      </c>
      <c r="C997" s="3" t="s">
        <v>6042</v>
      </c>
      <c r="D997" s="3">
        <v>5.77</v>
      </c>
      <c r="E997" s="3" t="s">
        <v>6040</v>
      </c>
      <c r="F997" s="3" t="s">
        <v>21</v>
      </c>
      <c r="G997" s="3" t="s">
        <v>20</v>
      </c>
      <c r="H997" s="3" t="s">
        <v>21</v>
      </c>
      <c r="I997" s="3">
        <v>1</v>
      </c>
      <c r="J997" s="3" t="s">
        <v>20</v>
      </c>
    </row>
    <row r="998" spans="1:10" x14ac:dyDescent="0.25">
      <c r="A998" s="3" t="s">
        <v>1941</v>
      </c>
      <c r="B998" s="3">
        <v>17.559999999999999</v>
      </c>
      <c r="C998" s="3" t="s">
        <v>6042</v>
      </c>
      <c r="D998" s="3">
        <v>6.2</v>
      </c>
      <c r="E998" s="3" t="s">
        <v>6040</v>
      </c>
      <c r="F998" s="3" t="s">
        <v>20</v>
      </c>
      <c r="G998" s="3" t="s">
        <v>20</v>
      </c>
      <c r="H998" s="3" t="s">
        <v>20</v>
      </c>
      <c r="I998" s="3">
        <v>1</v>
      </c>
      <c r="J998" s="3" t="s">
        <v>20</v>
      </c>
    </row>
    <row r="999" spans="1:10" x14ac:dyDescent="0.25">
      <c r="A999" s="3" t="s">
        <v>1943</v>
      </c>
      <c r="B999" s="3">
        <v>24.13</v>
      </c>
      <c r="C999" s="3" t="s">
        <v>6041</v>
      </c>
      <c r="D999" s="3">
        <v>4.3899999999999997</v>
      </c>
      <c r="E999" s="3" t="s">
        <v>6038</v>
      </c>
      <c r="F999" s="3" t="s">
        <v>20</v>
      </c>
      <c r="G999" s="3" t="s">
        <v>20</v>
      </c>
      <c r="H999" s="3" t="s">
        <v>20</v>
      </c>
      <c r="I999" s="3">
        <v>1</v>
      </c>
      <c r="J999" s="3" t="s">
        <v>20</v>
      </c>
    </row>
    <row r="1000" spans="1:10" x14ac:dyDescent="0.25">
      <c r="A1000" s="3" t="s">
        <v>1945</v>
      </c>
      <c r="B1000" s="3">
        <v>19.95</v>
      </c>
      <c r="C1000" s="3" t="s">
        <v>6041</v>
      </c>
      <c r="D1000" s="3">
        <v>5.13</v>
      </c>
      <c r="E1000" s="3" t="s">
        <v>6038</v>
      </c>
      <c r="F1000" s="3" t="s">
        <v>20</v>
      </c>
      <c r="G1000" s="3" t="s">
        <v>117</v>
      </c>
      <c r="H1000" s="3" t="s">
        <v>20</v>
      </c>
      <c r="I1000" s="3">
        <v>2</v>
      </c>
      <c r="J1000" s="3" t="s">
        <v>20</v>
      </c>
    </row>
    <row r="1001" spans="1:10" x14ac:dyDescent="0.25">
      <c r="A1001" s="3" t="s">
        <v>1946</v>
      </c>
      <c r="B1001" s="3">
        <v>21.24</v>
      </c>
      <c r="C1001" s="3" t="s">
        <v>6041</v>
      </c>
      <c r="D1001" s="3">
        <v>4.49</v>
      </c>
      <c r="E1001" s="3" t="s">
        <v>6038</v>
      </c>
      <c r="F1001" s="3" t="s">
        <v>20</v>
      </c>
      <c r="G1001" s="3" t="s">
        <v>20</v>
      </c>
      <c r="H1001" s="3" t="s">
        <v>20</v>
      </c>
      <c r="I1001" s="3">
        <v>0</v>
      </c>
      <c r="J1001" s="3" t="s">
        <v>20</v>
      </c>
    </row>
    <row r="1002" spans="1:10" x14ac:dyDescent="0.25">
      <c r="A1002" s="3" t="s">
        <v>72</v>
      </c>
      <c r="B1002" s="3">
        <v>36.954999999999998</v>
      </c>
      <c r="C1002" s="3" t="s">
        <v>6036</v>
      </c>
      <c r="D1002" s="3">
        <v>4.72</v>
      </c>
      <c r="E1002" s="3" t="s">
        <v>6038</v>
      </c>
      <c r="F1002" s="3" t="s">
        <v>21</v>
      </c>
      <c r="G1002" s="3" t="s">
        <v>20</v>
      </c>
      <c r="H1002" s="3" t="s">
        <v>20</v>
      </c>
      <c r="I1002" s="3">
        <v>1</v>
      </c>
      <c r="J1002" s="3" t="s">
        <v>21</v>
      </c>
    </row>
    <row r="1003" spans="1:10" x14ac:dyDescent="0.25">
      <c r="A1003" s="3" t="s">
        <v>406</v>
      </c>
      <c r="B1003" s="3">
        <v>34.700000000000003</v>
      </c>
      <c r="C1003" s="3" t="s">
        <v>6036</v>
      </c>
      <c r="D1003" s="3">
        <v>4.37</v>
      </c>
      <c r="E1003" s="3" t="s">
        <v>6038</v>
      </c>
      <c r="F1003" s="3" t="s">
        <v>20</v>
      </c>
      <c r="G1003" s="3" t="s">
        <v>20</v>
      </c>
      <c r="H1003" s="3" t="s">
        <v>21</v>
      </c>
      <c r="I1003" s="3">
        <v>1</v>
      </c>
      <c r="J1003" s="3" t="s">
        <v>21</v>
      </c>
    </row>
    <row r="1004" spans="1:10" x14ac:dyDescent="0.25">
      <c r="A1004" s="3" t="s">
        <v>1947</v>
      </c>
      <c r="B1004" s="3">
        <v>44.22</v>
      </c>
      <c r="C1004" s="3" t="s">
        <v>6036</v>
      </c>
      <c r="D1004" s="3">
        <v>6.35</v>
      </c>
      <c r="E1004" s="3" t="s">
        <v>6040</v>
      </c>
      <c r="F1004" s="3" t="s">
        <v>20</v>
      </c>
      <c r="G1004" s="3" t="s">
        <v>20</v>
      </c>
      <c r="H1004" s="3" t="s">
        <v>20</v>
      </c>
      <c r="I1004" s="3">
        <v>0</v>
      </c>
      <c r="J1004" s="3" t="s">
        <v>20</v>
      </c>
    </row>
    <row r="1005" spans="1:10" x14ac:dyDescent="0.25">
      <c r="A1005" s="3" t="s">
        <v>1948</v>
      </c>
      <c r="B1005" s="3">
        <v>41.1</v>
      </c>
      <c r="C1005" s="3" t="s">
        <v>6036</v>
      </c>
      <c r="D1005" s="3">
        <v>5.79</v>
      </c>
      <c r="E1005" s="3" t="s">
        <v>6040</v>
      </c>
      <c r="F1005" s="3" t="s">
        <v>20</v>
      </c>
      <c r="G1005" s="3" t="s">
        <v>20</v>
      </c>
      <c r="H1005" s="3" t="s">
        <v>20</v>
      </c>
      <c r="I1005" s="3">
        <v>0</v>
      </c>
      <c r="J1005" s="3" t="s">
        <v>20</v>
      </c>
    </row>
    <row r="1006" spans="1:10" x14ac:dyDescent="0.25">
      <c r="A1006" s="3" t="s">
        <v>1949</v>
      </c>
      <c r="B1006" s="3">
        <v>34.200000000000003</v>
      </c>
      <c r="C1006" s="3" t="s">
        <v>6036</v>
      </c>
      <c r="D1006" s="3">
        <v>4.78</v>
      </c>
      <c r="E1006" s="3" t="s">
        <v>6038</v>
      </c>
      <c r="F1006" s="3" t="s">
        <v>21</v>
      </c>
      <c r="G1006" s="3" t="s">
        <v>20</v>
      </c>
      <c r="H1006" s="3" t="s">
        <v>20</v>
      </c>
      <c r="I1006" s="3">
        <v>0</v>
      </c>
      <c r="J1006" s="3" t="s">
        <v>20</v>
      </c>
    </row>
    <row r="1007" spans="1:10" x14ac:dyDescent="0.25">
      <c r="A1007" s="3" t="s">
        <v>1950</v>
      </c>
      <c r="B1007" s="3">
        <v>29.92</v>
      </c>
      <c r="C1007" s="3" t="s">
        <v>6036</v>
      </c>
      <c r="D1007" s="3">
        <v>6.02</v>
      </c>
      <c r="E1007" s="3" t="s">
        <v>6040</v>
      </c>
      <c r="F1007" s="3" t="s">
        <v>21</v>
      </c>
      <c r="G1007" s="3" t="s">
        <v>20</v>
      </c>
      <c r="H1007" s="3" t="s">
        <v>20</v>
      </c>
      <c r="I1007" s="3">
        <v>0</v>
      </c>
      <c r="J1007" s="3" t="s">
        <v>20</v>
      </c>
    </row>
    <row r="1008" spans="1:10" x14ac:dyDescent="0.25">
      <c r="A1008" s="3" t="s">
        <v>1951</v>
      </c>
      <c r="B1008" s="3">
        <v>28.93</v>
      </c>
      <c r="C1008" s="3" t="s">
        <v>6039</v>
      </c>
      <c r="D1008" s="3">
        <v>4.4400000000000004</v>
      </c>
      <c r="E1008" s="3" t="s">
        <v>6038</v>
      </c>
      <c r="F1008" s="3" t="s">
        <v>20</v>
      </c>
      <c r="G1008" s="3" t="s">
        <v>20</v>
      </c>
      <c r="H1008" s="3" t="s">
        <v>20</v>
      </c>
      <c r="I1008" s="3">
        <v>0</v>
      </c>
      <c r="J1008" s="3" t="s">
        <v>20</v>
      </c>
    </row>
    <row r="1009" spans="1:10" x14ac:dyDescent="0.25">
      <c r="A1009" s="3" t="s">
        <v>1952</v>
      </c>
      <c r="B1009" s="3">
        <v>31.254999999999999</v>
      </c>
      <c r="C1009" s="3" t="s">
        <v>6036</v>
      </c>
      <c r="D1009" s="3">
        <v>5.84</v>
      </c>
      <c r="E1009" s="3" t="s">
        <v>6040</v>
      </c>
      <c r="F1009" s="3" t="s">
        <v>21</v>
      </c>
      <c r="G1009" s="3" t="s">
        <v>20</v>
      </c>
      <c r="H1009" s="3" t="s">
        <v>20</v>
      </c>
      <c r="I1009" s="3">
        <v>1</v>
      </c>
      <c r="J1009" s="3" t="s">
        <v>20</v>
      </c>
    </row>
    <row r="1010" spans="1:10" x14ac:dyDescent="0.25">
      <c r="A1010" s="3" t="s">
        <v>1953</v>
      </c>
      <c r="B1010" s="3">
        <v>29.83</v>
      </c>
      <c r="C1010" s="3" t="s">
        <v>6039</v>
      </c>
      <c r="D1010" s="3">
        <v>5.39</v>
      </c>
      <c r="E1010" s="3" t="s">
        <v>6038</v>
      </c>
      <c r="F1010" s="3" t="s">
        <v>20</v>
      </c>
      <c r="G1010" s="3" t="s">
        <v>20</v>
      </c>
      <c r="H1010" s="3" t="s">
        <v>20</v>
      </c>
      <c r="I1010" s="3">
        <v>0</v>
      </c>
      <c r="J1010" s="3" t="s">
        <v>20</v>
      </c>
    </row>
    <row r="1011" spans="1:10" x14ac:dyDescent="0.25">
      <c r="A1011" s="3" t="s">
        <v>1954</v>
      </c>
      <c r="B1011" s="3">
        <v>29.59</v>
      </c>
      <c r="C1011" s="3" t="s">
        <v>6039</v>
      </c>
      <c r="D1011" s="3">
        <v>6.16</v>
      </c>
      <c r="E1011" s="3" t="s">
        <v>6040</v>
      </c>
      <c r="F1011" s="3" t="s">
        <v>20</v>
      </c>
      <c r="G1011" s="3" t="s">
        <v>20</v>
      </c>
      <c r="H1011" s="3" t="s">
        <v>21</v>
      </c>
      <c r="I1011" s="3">
        <v>1</v>
      </c>
      <c r="J1011" s="3" t="s">
        <v>20</v>
      </c>
    </row>
    <row r="1012" spans="1:10" x14ac:dyDescent="0.25">
      <c r="A1012" s="3" t="s">
        <v>1955</v>
      </c>
      <c r="B1012" s="3">
        <v>31.16</v>
      </c>
      <c r="C1012" s="3" t="s">
        <v>6036</v>
      </c>
      <c r="D1012" s="3">
        <v>4.49</v>
      </c>
      <c r="E1012" s="3" t="s">
        <v>6038</v>
      </c>
      <c r="F1012" s="3" t="s">
        <v>20</v>
      </c>
      <c r="G1012" s="3" t="s">
        <v>20</v>
      </c>
      <c r="H1012" s="3" t="s">
        <v>21</v>
      </c>
      <c r="I1012" s="3">
        <v>1</v>
      </c>
      <c r="J1012" s="3" t="s">
        <v>20</v>
      </c>
    </row>
    <row r="1013" spans="1:10" x14ac:dyDescent="0.25">
      <c r="A1013" s="3" t="s">
        <v>1956</v>
      </c>
      <c r="B1013" s="3">
        <v>34.21</v>
      </c>
      <c r="C1013" s="3" t="s">
        <v>6036</v>
      </c>
      <c r="D1013" s="3">
        <v>4.4800000000000004</v>
      </c>
      <c r="E1013" s="3" t="s">
        <v>6038</v>
      </c>
      <c r="F1013" s="3" t="s">
        <v>21</v>
      </c>
      <c r="G1013" s="3" t="s">
        <v>20</v>
      </c>
      <c r="H1013" s="3" t="s">
        <v>20</v>
      </c>
      <c r="I1013" s="3">
        <v>1</v>
      </c>
      <c r="J1013" s="3" t="s">
        <v>20</v>
      </c>
    </row>
    <row r="1014" spans="1:10" x14ac:dyDescent="0.25">
      <c r="A1014" s="3" t="s">
        <v>408</v>
      </c>
      <c r="B1014" s="3">
        <v>38.28</v>
      </c>
      <c r="C1014" s="3" t="s">
        <v>6036</v>
      </c>
      <c r="D1014" s="3">
        <v>11.56</v>
      </c>
      <c r="E1014" s="3" t="s">
        <v>6037</v>
      </c>
      <c r="F1014" s="3" t="s">
        <v>21</v>
      </c>
      <c r="G1014" s="3" t="s">
        <v>20</v>
      </c>
      <c r="H1014" s="3" t="s">
        <v>20</v>
      </c>
      <c r="I1014" s="3">
        <v>1</v>
      </c>
      <c r="J1014" s="3" t="s">
        <v>21</v>
      </c>
    </row>
    <row r="1015" spans="1:10" x14ac:dyDescent="0.25">
      <c r="A1015" s="3" t="s">
        <v>1957</v>
      </c>
      <c r="B1015" s="3">
        <v>34.86</v>
      </c>
      <c r="C1015" s="3" t="s">
        <v>6036</v>
      </c>
      <c r="D1015" s="3">
        <v>10.97</v>
      </c>
      <c r="E1015" s="3" t="s">
        <v>6037</v>
      </c>
      <c r="F1015" s="3" t="s">
        <v>20</v>
      </c>
      <c r="G1015" s="3" t="s">
        <v>20</v>
      </c>
      <c r="H1015" s="3" t="s">
        <v>20</v>
      </c>
      <c r="I1015" s="3">
        <v>0</v>
      </c>
      <c r="J1015" s="3" t="s">
        <v>20</v>
      </c>
    </row>
    <row r="1016" spans="1:10" x14ac:dyDescent="0.25">
      <c r="A1016" s="3" t="s">
        <v>1958</v>
      </c>
      <c r="B1016" s="3">
        <v>34.58</v>
      </c>
      <c r="C1016" s="3" t="s">
        <v>6036</v>
      </c>
      <c r="D1016" s="3">
        <v>5.14</v>
      </c>
      <c r="E1016" s="3" t="s">
        <v>6038</v>
      </c>
      <c r="F1016" s="3" t="s">
        <v>20</v>
      </c>
      <c r="G1016" s="3" t="s">
        <v>117</v>
      </c>
      <c r="H1016" s="3" t="s">
        <v>20</v>
      </c>
      <c r="I1016" s="3">
        <v>2</v>
      </c>
      <c r="J1016" s="3" t="s">
        <v>20</v>
      </c>
    </row>
    <row r="1017" spans="1:10" x14ac:dyDescent="0.25">
      <c r="A1017" s="3" t="s">
        <v>1959</v>
      </c>
      <c r="B1017" s="3">
        <v>17.940000000000001</v>
      </c>
      <c r="C1017" s="3" t="s">
        <v>6042</v>
      </c>
      <c r="D1017" s="3">
        <v>5.17</v>
      </c>
      <c r="E1017" s="3" t="s">
        <v>6038</v>
      </c>
      <c r="F1017" s="3" t="s">
        <v>21</v>
      </c>
      <c r="G1017" s="3" t="s">
        <v>20</v>
      </c>
      <c r="H1017" s="3" t="s">
        <v>20</v>
      </c>
      <c r="I1017" s="3">
        <v>0</v>
      </c>
      <c r="J1017" s="3" t="s">
        <v>20</v>
      </c>
    </row>
    <row r="1018" spans="1:10" x14ac:dyDescent="0.25">
      <c r="A1018" s="3" t="s">
        <v>1960</v>
      </c>
      <c r="B1018" s="3">
        <v>26.8</v>
      </c>
      <c r="C1018" s="3" t="s">
        <v>6039</v>
      </c>
      <c r="D1018" s="3">
        <v>6.18</v>
      </c>
      <c r="E1018" s="3" t="s">
        <v>6040</v>
      </c>
      <c r="F1018" s="3" t="s">
        <v>21</v>
      </c>
      <c r="G1018" s="3" t="s">
        <v>20</v>
      </c>
      <c r="H1018" s="3" t="s">
        <v>21</v>
      </c>
      <c r="I1018" s="3">
        <v>1</v>
      </c>
      <c r="J1018" s="3" t="s">
        <v>20</v>
      </c>
    </row>
    <row r="1019" spans="1:10" x14ac:dyDescent="0.25">
      <c r="A1019" s="3" t="s">
        <v>1961</v>
      </c>
      <c r="B1019" s="3">
        <v>17.690000000000001</v>
      </c>
      <c r="C1019" s="3" t="s">
        <v>6042</v>
      </c>
      <c r="D1019" s="3">
        <v>9.07</v>
      </c>
      <c r="E1019" s="3" t="s">
        <v>6037</v>
      </c>
      <c r="F1019" s="3" t="s">
        <v>21</v>
      </c>
      <c r="G1019" s="3" t="s">
        <v>20</v>
      </c>
      <c r="H1019" s="3" t="s">
        <v>20</v>
      </c>
      <c r="I1019" s="3">
        <v>0</v>
      </c>
      <c r="J1019" s="3" t="s">
        <v>20</v>
      </c>
    </row>
    <row r="1020" spans="1:10" x14ac:dyDescent="0.25">
      <c r="A1020" s="3" t="s">
        <v>1962</v>
      </c>
      <c r="B1020" s="3">
        <v>25.77</v>
      </c>
      <c r="C1020" s="3" t="s">
        <v>6039</v>
      </c>
      <c r="D1020" s="3">
        <v>4.43</v>
      </c>
      <c r="E1020" s="3" t="s">
        <v>6038</v>
      </c>
      <c r="F1020" s="3" t="s">
        <v>20</v>
      </c>
      <c r="G1020" s="3" t="s">
        <v>20</v>
      </c>
      <c r="H1020" s="3" t="s">
        <v>21</v>
      </c>
      <c r="I1020" s="3">
        <v>1</v>
      </c>
      <c r="J1020" s="3" t="s">
        <v>20</v>
      </c>
    </row>
    <row r="1021" spans="1:10" x14ac:dyDescent="0.25">
      <c r="A1021" s="3" t="s">
        <v>1963</v>
      </c>
      <c r="B1021" s="3">
        <v>34.46</v>
      </c>
      <c r="C1021" s="3" t="s">
        <v>6036</v>
      </c>
      <c r="D1021" s="3">
        <v>4.17</v>
      </c>
      <c r="E1021" s="3" t="s">
        <v>6038</v>
      </c>
      <c r="F1021" s="3" t="s">
        <v>20</v>
      </c>
      <c r="G1021" s="3" t="s">
        <v>117</v>
      </c>
      <c r="H1021" s="3" t="s">
        <v>20</v>
      </c>
      <c r="I1021" s="3">
        <v>1</v>
      </c>
      <c r="J1021" s="3" t="s">
        <v>20</v>
      </c>
    </row>
    <row r="1022" spans="1:10" x14ac:dyDescent="0.25">
      <c r="A1022" s="3" t="s">
        <v>1964</v>
      </c>
      <c r="B1022" s="3">
        <v>30.875</v>
      </c>
      <c r="C1022" s="3" t="s">
        <v>6036</v>
      </c>
      <c r="D1022" s="3">
        <v>4.95</v>
      </c>
      <c r="E1022" s="3" t="s">
        <v>6038</v>
      </c>
      <c r="F1022" s="3" t="s">
        <v>21</v>
      </c>
      <c r="G1022" s="3" t="s">
        <v>20</v>
      </c>
      <c r="H1022" s="3" t="s">
        <v>20</v>
      </c>
      <c r="I1022" s="3">
        <v>0</v>
      </c>
      <c r="J1022" s="3" t="s">
        <v>20</v>
      </c>
    </row>
    <row r="1023" spans="1:10" x14ac:dyDescent="0.25">
      <c r="A1023" s="3" t="s">
        <v>1965</v>
      </c>
      <c r="B1023" s="3">
        <v>39.49</v>
      </c>
      <c r="C1023" s="3" t="s">
        <v>6036</v>
      </c>
      <c r="D1023" s="3">
        <v>5.13</v>
      </c>
      <c r="E1023" s="3" t="s">
        <v>6038</v>
      </c>
      <c r="F1023" s="3" t="s">
        <v>20</v>
      </c>
      <c r="G1023" s="3" t="s">
        <v>20</v>
      </c>
      <c r="H1023" s="3" t="s">
        <v>20</v>
      </c>
      <c r="I1023" s="3">
        <v>0</v>
      </c>
      <c r="J1023" s="3" t="s">
        <v>20</v>
      </c>
    </row>
    <row r="1024" spans="1:10" x14ac:dyDescent="0.25">
      <c r="A1024" s="3" t="s">
        <v>1966</v>
      </c>
      <c r="B1024" s="3">
        <v>28.88</v>
      </c>
      <c r="C1024" s="3" t="s">
        <v>6039</v>
      </c>
      <c r="D1024" s="3">
        <v>4.0999999999999996</v>
      </c>
      <c r="E1024" s="3" t="s">
        <v>6038</v>
      </c>
      <c r="F1024" s="3" t="s">
        <v>20</v>
      </c>
      <c r="G1024" s="3" t="s">
        <v>20</v>
      </c>
      <c r="H1024" s="3" t="s">
        <v>20</v>
      </c>
      <c r="I1024" s="3">
        <v>0</v>
      </c>
      <c r="J1024" s="3" t="s">
        <v>20</v>
      </c>
    </row>
    <row r="1025" spans="1:10" x14ac:dyDescent="0.25">
      <c r="A1025" s="3" t="s">
        <v>409</v>
      </c>
      <c r="B1025" s="3">
        <v>33.57</v>
      </c>
      <c r="C1025" s="3" t="s">
        <v>6036</v>
      </c>
      <c r="D1025" s="3">
        <v>8.82</v>
      </c>
      <c r="E1025" s="3" t="s">
        <v>6037</v>
      </c>
      <c r="F1025" s="3" t="s">
        <v>21</v>
      </c>
      <c r="G1025" s="3" t="s">
        <v>20</v>
      </c>
      <c r="H1025" s="3" t="s">
        <v>20</v>
      </c>
      <c r="I1025" s="3">
        <v>0</v>
      </c>
      <c r="J1025" s="3" t="s">
        <v>21</v>
      </c>
    </row>
    <row r="1026" spans="1:10" x14ac:dyDescent="0.25">
      <c r="A1026" s="3" t="s">
        <v>1967</v>
      </c>
      <c r="B1026" s="3">
        <v>20.234999999999999</v>
      </c>
      <c r="C1026" s="3" t="s">
        <v>6041</v>
      </c>
      <c r="D1026" s="3">
        <v>5.01</v>
      </c>
      <c r="E1026" s="3" t="s">
        <v>6038</v>
      </c>
      <c r="F1026" s="3" t="s">
        <v>21</v>
      </c>
      <c r="G1026" s="3" t="s">
        <v>20</v>
      </c>
      <c r="H1026" s="3" t="s">
        <v>20</v>
      </c>
      <c r="I1026" s="3">
        <v>0</v>
      </c>
      <c r="J1026" s="3" t="s">
        <v>20</v>
      </c>
    </row>
    <row r="1027" spans="1:10" x14ac:dyDescent="0.25">
      <c r="A1027" s="3" t="s">
        <v>1968</v>
      </c>
      <c r="B1027" s="3">
        <v>30.67</v>
      </c>
      <c r="C1027" s="3" t="s">
        <v>6036</v>
      </c>
      <c r="D1027" s="3">
        <v>5.09</v>
      </c>
      <c r="E1027" s="3" t="s">
        <v>6038</v>
      </c>
      <c r="F1027" s="3" t="s">
        <v>21</v>
      </c>
      <c r="G1027" s="3" t="s">
        <v>20</v>
      </c>
      <c r="H1027" s="3" t="s">
        <v>20</v>
      </c>
      <c r="I1027" s="3">
        <v>0</v>
      </c>
      <c r="J1027" s="3" t="s">
        <v>20</v>
      </c>
    </row>
    <row r="1028" spans="1:10" x14ac:dyDescent="0.25">
      <c r="A1028" s="3" t="s">
        <v>1969</v>
      </c>
      <c r="B1028" s="3">
        <v>30.875</v>
      </c>
      <c r="C1028" s="3" t="s">
        <v>6036</v>
      </c>
      <c r="D1028" s="3">
        <v>6.49</v>
      </c>
      <c r="E1028" s="3" t="s">
        <v>6040</v>
      </c>
      <c r="F1028" s="3" t="s">
        <v>20</v>
      </c>
      <c r="G1028" s="3" t="s">
        <v>20</v>
      </c>
      <c r="H1028" s="3" t="s">
        <v>20</v>
      </c>
      <c r="I1028" s="3">
        <v>0</v>
      </c>
      <c r="J1028" s="3" t="s">
        <v>20</v>
      </c>
    </row>
    <row r="1029" spans="1:10" x14ac:dyDescent="0.25">
      <c r="A1029" s="3" t="s">
        <v>1970</v>
      </c>
      <c r="B1029" s="3">
        <v>23.8</v>
      </c>
      <c r="C1029" s="3" t="s">
        <v>6041</v>
      </c>
      <c r="D1029" s="3">
        <v>4.08</v>
      </c>
      <c r="E1029" s="3" t="s">
        <v>6038</v>
      </c>
      <c r="F1029" s="3" t="s">
        <v>20</v>
      </c>
      <c r="G1029" s="3" t="s">
        <v>20</v>
      </c>
      <c r="H1029" s="3" t="s">
        <v>20</v>
      </c>
      <c r="I1029" s="3">
        <v>0</v>
      </c>
      <c r="J1029" s="3" t="s">
        <v>20</v>
      </c>
    </row>
    <row r="1030" spans="1:10" x14ac:dyDescent="0.25">
      <c r="A1030" s="3" t="s">
        <v>1971</v>
      </c>
      <c r="B1030" s="3">
        <v>15.37</v>
      </c>
      <c r="C1030" s="3" t="s">
        <v>6042</v>
      </c>
      <c r="D1030" s="3">
        <v>8.6300000000000008</v>
      </c>
      <c r="E1030" s="3" t="s">
        <v>6037</v>
      </c>
      <c r="F1030" s="3" t="s">
        <v>21</v>
      </c>
      <c r="G1030" s="3" t="s">
        <v>20</v>
      </c>
      <c r="H1030" s="3" t="s">
        <v>20</v>
      </c>
      <c r="I1030" s="3">
        <v>0</v>
      </c>
      <c r="J1030" s="3" t="s">
        <v>20</v>
      </c>
    </row>
    <row r="1031" spans="1:10" x14ac:dyDescent="0.25">
      <c r="A1031" s="3" t="s">
        <v>1972</v>
      </c>
      <c r="B1031" s="3">
        <v>30.4</v>
      </c>
      <c r="C1031" s="3" t="s">
        <v>6036</v>
      </c>
      <c r="D1031" s="3">
        <v>5.28</v>
      </c>
      <c r="E1031" s="3" t="s">
        <v>6038</v>
      </c>
      <c r="F1031" s="3" t="s">
        <v>20</v>
      </c>
      <c r="G1031" s="3" t="s">
        <v>20</v>
      </c>
      <c r="H1031" s="3" t="s">
        <v>20</v>
      </c>
      <c r="I1031" s="3">
        <v>0</v>
      </c>
      <c r="J1031" s="3" t="s">
        <v>20</v>
      </c>
    </row>
    <row r="1032" spans="1:10" x14ac:dyDescent="0.25">
      <c r="A1032" s="3" t="s">
        <v>1973</v>
      </c>
      <c r="B1032" s="3">
        <v>19.48</v>
      </c>
      <c r="C1032" s="3" t="s">
        <v>6041</v>
      </c>
      <c r="D1032" s="3">
        <v>5.63</v>
      </c>
      <c r="E1032" s="3" t="s">
        <v>6038</v>
      </c>
      <c r="F1032" s="3" t="s">
        <v>21</v>
      </c>
      <c r="G1032" s="3" t="s">
        <v>20</v>
      </c>
      <c r="H1032" s="3" t="s">
        <v>20</v>
      </c>
      <c r="I1032" s="3">
        <v>1</v>
      </c>
      <c r="J1032" s="3" t="s">
        <v>20</v>
      </c>
    </row>
    <row r="1033" spans="1:10" x14ac:dyDescent="0.25">
      <c r="A1033" s="3" t="s">
        <v>1974</v>
      </c>
      <c r="B1033" s="3">
        <v>16.96</v>
      </c>
      <c r="C1033" s="3" t="s">
        <v>6042</v>
      </c>
      <c r="D1033" s="3">
        <v>11.47</v>
      </c>
      <c r="E1033" s="3" t="s">
        <v>6037</v>
      </c>
      <c r="F1033" s="3" t="s">
        <v>21</v>
      </c>
      <c r="G1033" s="3" t="s">
        <v>20</v>
      </c>
      <c r="H1033" s="3" t="s">
        <v>20</v>
      </c>
      <c r="I1033" s="3">
        <v>0</v>
      </c>
      <c r="J1033" s="3" t="s">
        <v>20</v>
      </c>
    </row>
    <row r="1034" spans="1:10" x14ac:dyDescent="0.25">
      <c r="A1034" s="3" t="s">
        <v>1975</v>
      </c>
      <c r="B1034" s="3">
        <v>19.05</v>
      </c>
      <c r="C1034" s="3" t="s">
        <v>6041</v>
      </c>
      <c r="D1034" s="3">
        <v>4.92</v>
      </c>
      <c r="E1034" s="3" t="s">
        <v>6038</v>
      </c>
      <c r="F1034" s="3" t="s">
        <v>20</v>
      </c>
      <c r="G1034" s="3" t="s">
        <v>20</v>
      </c>
      <c r="H1034" s="3" t="s">
        <v>20</v>
      </c>
      <c r="I1034" s="3">
        <v>1</v>
      </c>
      <c r="J1034" s="3" t="s">
        <v>20</v>
      </c>
    </row>
    <row r="1035" spans="1:10" x14ac:dyDescent="0.25">
      <c r="A1035" s="3" t="s">
        <v>1976</v>
      </c>
      <c r="B1035" s="3">
        <v>37.619999999999997</v>
      </c>
      <c r="C1035" s="3" t="s">
        <v>6036</v>
      </c>
      <c r="D1035" s="3">
        <v>4.18</v>
      </c>
      <c r="E1035" s="3" t="s">
        <v>6038</v>
      </c>
      <c r="F1035" s="3" t="s">
        <v>20</v>
      </c>
      <c r="G1035" s="3" t="s">
        <v>20</v>
      </c>
      <c r="H1035" s="3" t="s">
        <v>20</v>
      </c>
      <c r="I1035" s="3">
        <v>0</v>
      </c>
      <c r="J1035" s="3" t="s">
        <v>20</v>
      </c>
    </row>
    <row r="1036" spans="1:10" x14ac:dyDescent="0.25">
      <c r="A1036" s="3" t="s">
        <v>411</v>
      </c>
      <c r="B1036" s="3">
        <v>52.06</v>
      </c>
      <c r="C1036" s="3" t="s">
        <v>6036</v>
      </c>
      <c r="D1036" s="3">
        <v>4.6900000000000004</v>
      </c>
      <c r="E1036" s="3" t="s">
        <v>6038</v>
      </c>
      <c r="F1036" s="3" t="s">
        <v>20</v>
      </c>
      <c r="G1036" s="3" t="s">
        <v>20</v>
      </c>
      <c r="H1036" s="3" t="s">
        <v>20</v>
      </c>
      <c r="I1036" s="3">
        <v>1</v>
      </c>
      <c r="J1036" s="3" t="s">
        <v>21</v>
      </c>
    </row>
    <row r="1037" spans="1:10" x14ac:dyDescent="0.25">
      <c r="A1037" s="3" t="s">
        <v>1977</v>
      </c>
      <c r="B1037" s="3">
        <v>29.1</v>
      </c>
      <c r="C1037" s="3" t="s">
        <v>6039</v>
      </c>
      <c r="D1037" s="3">
        <v>4.67</v>
      </c>
      <c r="E1037" s="3" t="s">
        <v>6038</v>
      </c>
      <c r="F1037" s="3" t="s">
        <v>20</v>
      </c>
      <c r="G1037" s="3" t="s">
        <v>20</v>
      </c>
      <c r="H1037" s="3" t="s">
        <v>20</v>
      </c>
      <c r="I1037" s="3">
        <v>0</v>
      </c>
      <c r="J1037" s="3" t="s">
        <v>20</v>
      </c>
    </row>
    <row r="1038" spans="1:10" x14ac:dyDescent="0.25">
      <c r="A1038" s="3" t="s">
        <v>1978</v>
      </c>
      <c r="B1038" s="3">
        <v>26.62</v>
      </c>
      <c r="C1038" s="3" t="s">
        <v>6039</v>
      </c>
      <c r="D1038" s="3">
        <v>6.24</v>
      </c>
      <c r="E1038" s="3" t="s">
        <v>6040</v>
      </c>
      <c r="F1038" s="3" t="s">
        <v>20</v>
      </c>
      <c r="G1038" s="3" t="s">
        <v>20</v>
      </c>
      <c r="H1038" s="3" t="s">
        <v>20</v>
      </c>
      <c r="I1038" s="3">
        <v>0</v>
      </c>
      <c r="J1038" s="3" t="s">
        <v>20</v>
      </c>
    </row>
    <row r="1039" spans="1:10" x14ac:dyDescent="0.25">
      <c r="A1039" s="3" t="s">
        <v>1979</v>
      </c>
      <c r="B1039" s="3">
        <v>25.74</v>
      </c>
      <c r="C1039" s="3" t="s">
        <v>6039</v>
      </c>
      <c r="D1039" s="3">
        <v>5.99</v>
      </c>
      <c r="E1039" s="3" t="s">
        <v>6040</v>
      </c>
      <c r="F1039" s="3" t="s">
        <v>20</v>
      </c>
      <c r="G1039" s="3" t="s">
        <v>20</v>
      </c>
      <c r="H1039" s="3" t="s">
        <v>20</v>
      </c>
      <c r="I1039" s="3">
        <v>0</v>
      </c>
      <c r="J1039" s="3" t="s">
        <v>20</v>
      </c>
    </row>
    <row r="1040" spans="1:10" x14ac:dyDescent="0.25">
      <c r="A1040" s="3" t="s">
        <v>1980</v>
      </c>
      <c r="B1040" s="3">
        <v>18.22</v>
      </c>
      <c r="C1040" s="3" t="s">
        <v>6042</v>
      </c>
      <c r="D1040" s="3">
        <v>10.27</v>
      </c>
      <c r="E1040" s="3" t="s">
        <v>6037</v>
      </c>
      <c r="F1040" s="3" t="s">
        <v>21</v>
      </c>
      <c r="G1040" s="3" t="s">
        <v>20</v>
      </c>
      <c r="H1040" s="3" t="s">
        <v>20</v>
      </c>
      <c r="I1040" s="3">
        <v>1</v>
      </c>
      <c r="J1040" s="3" t="s">
        <v>20</v>
      </c>
    </row>
    <row r="1041" spans="1:10" x14ac:dyDescent="0.25">
      <c r="A1041" s="3" t="s">
        <v>1981</v>
      </c>
      <c r="B1041" s="3">
        <v>26.03</v>
      </c>
      <c r="C1041" s="3" t="s">
        <v>6039</v>
      </c>
      <c r="D1041" s="3">
        <v>5.97</v>
      </c>
      <c r="E1041" s="3" t="s">
        <v>6040</v>
      </c>
      <c r="F1041" s="3" t="s">
        <v>20</v>
      </c>
      <c r="G1041" s="3" t="s">
        <v>20</v>
      </c>
      <c r="H1041" s="3" t="s">
        <v>21</v>
      </c>
      <c r="I1041" s="3">
        <v>1</v>
      </c>
      <c r="J1041" s="3" t="s">
        <v>20</v>
      </c>
    </row>
    <row r="1042" spans="1:10" x14ac:dyDescent="0.25">
      <c r="A1042" s="3" t="s">
        <v>1982</v>
      </c>
      <c r="B1042" s="3">
        <v>17.29</v>
      </c>
      <c r="C1042" s="3" t="s">
        <v>6042</v>
      </c>
      <c r="D1042" s="3">
        <v>4.9800000000000004</v>
      </c>
      <c r="E1042" s="3" t="s">
        <v>6038</v>
      </c>
      <c r="F1042" s="3" t="s">
        <v>20</v>
      </c>
      <c r="G1042" s="3" t="s">
        <v>20</v>
      </c>
      <c r="H1042" s="3" t="s">
        <v>20</v>
      </c>
      <c r="I1042" s="3">
        <v>0</v>
      </c>
      <c r="J1042" s="3" t="s">
        <v>20</v>
      </c>
    </row>
    <row r="1043" spans="1:10" x14ac:dyDescent="0.25">
      <c r="A1043" s="3" t="s">
        <v>1983</v>
      </c>
      <c r="B1043" s="3">
        <v>18.170000000000002</v>
      </c>
      <c r="C1043" s="3" t="s">
        <v>6042</v>
      </c>
      <c r="D1043" s="3">
        <v>6.91</v>
      </c>
      <c r="E1043" s="3" t="s">
        <v>6037</v>
      </c>
      <c r="F1043" s="3" t="s">
        <v>21</v>
      </c>
      <c r="G1043" s="3" t="s">
        <v>20</v>
      </c>
      <c r="H1043" s="3" t="s">
        <v>20</v>
      </c>
      <c r="I1043" s="3">
        <v>1</v>
      </c>
      <c r="J1043" s="3" t="s">
        <v>20</v>
      </c>
    </row>
    <row r="1044" spans="1:10" x14ac:dyDescent="0.25">
      <c r="A1044" s="3" t="s">
        <v>1984</v>
      </c>
      <c r="B1044" s="3">
        <v>32.54</v>
      </c>
      <c r="C1044" s="3" t="s">
        <v>6036</v>
      </c>
      <c r="D1044" s="3">
        <v>6.38</v>
      </c>
      <c r="E1044" s="3" t="s">
        <v>6040</v>
      </c>
      <c r="F1044" s="3" t="s">
        <v>20</v>
      </c>
      <c r="G1044" s="3" t="s">
        <v>117</v>
      </c>
      <c r="H1044" s="3" t="s">
        <v>20</v>
      </c>
      <c r="I1044" s="3">
        <v>1</v>
      </c>
      <c r="J1044" s="3" t="s">
        <v>20</v>
      </c>
    </row>
    <row r="1045" spans="1:10" x14ac:dyDescent="0.25">
      <c r="A1045" s="3" t="s">
        <v>1985</v>
      </c>
      <c r="B1045" s="3">
        <v>30.25</v>
      </c>
      <c r="C1045" s="3" t="s">
        <v>6036</v>
      </c>
      <c r="D1045" s="3">
        <v>4.7699999999999996</v>
      </c>
      <c r="E1045" s="3" t="s">
        <v>6038</v>
      </c>
      <c r="F1045" s="3" t="s">
        <v>20</v>
      </c>
      <c r="G1045" s="3" t="s">
        <v>20</v>
      </c>
      <c r="H1045" s="3" t="s">
        <v>20</v>
      </c>
      <c r="I1045" s="3">
        <v>0</v>
      </c>
      <c r="J1045" s="3" t="s">
        <v>20</v>
      </c>
    </row>
    <row r="1046" spans="1:10" x14ac:dyDescent="0.25">
      <c r="A1046" s="3" t="s">
        <v>1986</v>
      </c>
      <c r="B1046" s="3">
        <v>19.59</v>
      </c>
      <c r="C1046" s="3" t="s">
        <v>6041</v>
      </c>
      <c r="D1046" s="3">
        <v>6.04</v>
      </c>
      <c r="E1046" s="3" t="s">
        <v>6040</v>
      </c>
      <c r="F1046" s="3" t="s">
        <v>21</v>
      </c>
      <c r="G1046" s="3" t="s">
        <v>20</v>
      </c>
      <c r="H1046" s="3" t="s">
        <v>20</v>
      </c>
      <c r="I1046" s="3">
        <v>1</v>
      </c>
      <c r="J1046" s="3" t="s">
        <v>20</v>
      </c>
    </row>
    <row r="1047" spans="1:10" x14ac:dyDescent="0.25">
      <c r="A1047" s="3" t="s">
        <v>413</v>
      </c>
      <c r="B1047" s="3">
        <v>38.17</v>
      </c>
      <c r="C1047" s="3" t="s">
        <v>6036</v>
      </c>
      <c r="D1047" s="3">
        <v>4.53</v>
      </c>
      <c r="E1047" s="3" t="s">
        <v>6038</v>
      </c>
      <c r="F1047" s="3" t="s">
        <v>20</v>
      </c>
      <c r="G1047" s="3" t="s">
        <v>117</v>
      </c>
      <c r="H1047" s="3" t="s">
        <v>20</v>
      </c>
      <c r="I1047" s="3">
        <v>1</v>
      </c>
      <c r="J1047" s="3" t="s">
        <v>21</v>
      </c>
    </row>
    <row r="1048" spans="1:10" x14ac:dyDescent="0.25">
      <c r="A1048" s="3" t="s">
        <v>1987</v>
      </c>
      <c r="B1048" s="3">
        <v>45.9</v>
      </c>
      <c r="C1048" s="3" t="s">
        <v>6036</v>
      </c>
      <c r="D1048" s="3">
        <v>4.3</v>
      </c>
      <c r="E1048" s="3" t="s">
        <v>6038</v>
      </c>
      <c r="F1048" s="3" t="s">
        <v>21</v>
      </c>
      <c r="G1048" s="3" t="s">
        <v>20</v>
      </c>
      <c r="H1048" s="3" t="s">
        <v>20</v>
      </c>
      <c r="I1048" s="3">
        <v>1</v>
      </c>
      <c r="J1048" s="3" t="s">
        <v>20</v>
      </c>
    </row>
    <row r="1049" spans="1:10" x14ac:dyDescent="0.25">
      <c r="A1049" s="3" t="s">
        <v>1988</v>
      </c>
      <c r="B1049" s="3">
        <v>17.059999999999999</v>
      </c>
      <c r="C1049" s="3" t="s">
        <v>6042</v>
      </c>
      <c r="D1049" s="3">
        <v>8.75</v>
      </c>
      <c r="E1049" s="3" t="s">
        <v>6037</v>
      </c>
      <c r="F1049" s="3" t="s">
        <v>21</v>
      </c>
      <c r="G1049" s="3" t="s">
        <v>20</v>
      </c>
      <c r="H1049" s="3" t="s">
        <v>20</v>
      </c>
      <c r="I1049" s="3">
        <v>0</v>
      </c>
      <c r="J1049" s="3" t="s">
        <v>20</v>
      </c>
    </row>
    <row r="1050" spans="1:10" x14ac:dyDescent="0.25">
      <c r="A1050" s="3" t="s">
        <v>1989</v>
      </c>
      <c r="B1050" s="3">
        <v>32.07</v>
      </c>
      <c r="C1050" s="3" t="s">
        <v>6036</v>
      </c>
      <c r="D1050" s="3">
        <v>5.25</v>
      </c>
      <c r="E1050" s="3" t="s">
        <v>6038</v>
      </c>
      <c r="F1050" s="3" t="s">
        <v>20</v>
      </c>
      <c r="G1050" s="3" t="s">
        <v>20</v>
      </c>
      <c r="H1050" s="3" t="s">
        <v>21</v>
      </c>
      <c r="I1050" s="3">
        <v>1</v>
      </c>
      <c r="J1050" s="3" t="s">
        <v>20</v>
      </c>
    </row>
    <row r="1051" spans="1:10" x14ac:dyDescent="0.25">
      <c r="A1051" s="3" t="s">
        <v>1990</v>
      </c>
      <c r="B1051" s="3">
        <v>16.5</v>
      </c>
      <c r="C1051" s="3" t="s">
        <v>6042</v>
      </c>
      <c r="D1051" s="3">
        <v>5.03</v>
      </c>
      <c r="E1051" s="3" t="s">
        <v>6038</v>
      </c>
      <c r="F1051" s="3" t="s">
        <v>20</v>
      </c>
      <c r="G1051" s="3" t="s">
        <v>20</v>
      </c>
      <c r="H1051" s="3" t="s">
        <v>20</v>
      </c>
      <c r="I1051" s="3">
        <v>1</v>
      </c>
      <c r="J1051" s="3" t="s">
        <v>20</v>
      </c>
    </row>
    <row r="1052" spans="1:10" x14ac:dyDescent="0.25">
      <c r="A1052" s="3" t="s">
        <v>1991</v>
      </c>
      <c r="B1052" s="3">
        <v>31.4</v>
      </c>
      <c r="C1052" s="3" t="s">
        <v>6036</v>
      </c>
      <c r="D1052" s="3">
        <v>5.88</v>
      </c>
      <c r="E1052" s="3" t="s">
        <v>6040</v>
      </c>
      <c r="F1052" s="3" t="s">
        <v>20</v>
      </c>
      <c r="G1052" s="3" t="s">
        <v>20</v>
      </c>
      <c r="H1052" s="3" t="s">
        <v>20</v>
      </c>
      <c r="I1052" s="3">
        <v>1</v>
      </c>
      <c r="J1052" s="3" t="s">
        <v>20</v>
      </c>
    </row>
    <row r="1053" spans="1:10" x14ac:dyDescent="0.25">
      <c r="A1053" s="3" t="s">
        <v>1992</v>
      </c>
      <c r="B1053" s="3">
        <v>20.36</v>
      </c>
      <c r="C1053" s="3" t="s">
        <v>6041</v>
      </c>
      <c r="D1053" s="3">
        <v>4.49</v>
      </c>
      <c r="E1053" s="3" t="s">
        <v>6038</v>
      </c>
      <c r="F1053" s="3" t="s">
        <v>20</v>
      </c>
      <c r="G1053" s="3" t="s">
        <v>20</v>
      </c>
      <c r="H1053" s="3" t="s">
        <v>20</v>
      </c>
      <c r="I1053" s="3">
        <v>0</v>
      </c>
      <c r="J1053" s="3" t="s">
        <v>20</v>
      </c>
    </row>
    <row r="1054" spans="1:10" x14ac:dyDescent="0.25">
      <c r="A1054" s="3" t="s">
        <v>1993</v>
      </c>
      <c r="B1054" s="3">
        <v>25.46</v>
      </c>
      <c r="C1054" s="3" t="s">
        <v>6039</v>
      </c>
      <c r="D1054" s="3">
        <v>4.1399999999999997</v>
      </c>
      <c r="E1054" s="3" t="s">
        <v>6038</v>
      </c>
      <c r="F1054" s="3" t="s">
        <v>20</v>
      </c>
      <c r="G1054" s="3" t="s">
        <v>20</v>
      </c>
      <c r="H1054" s="3" t="s">
        <v>20</v>
      </c>
      <c r="I1054" s="3">
        <v>1</v>
      </c>
      <c r="J1054" s="3" t="s">
        <v>20</v>
      </c>
    </row>
    <row r="1055" spans="1:10" x14ac:dyDescent="0.25">
      <c r="A1055" s="3" t="s">
        <v>1994</v>
      </c>
      <c r="B1055" s="3">
        <v>17.09</v>
      </c>
      <c r="C1055" s="3" t="s">
        <v>6042</v>
      </c>
      <c r="D1055" s="3">
        <v>5.8</v>
      </c>
      <c r="E1055" s="3" t="s">
        <v>6040</v>
      </c>
      <c r="F1055" s="3" t="s">
        <v>21</v>
      </c>
      <c r="G1055" s="3" t="s">
        <v>20</v>
      </c>
      <c r="H1055" s="3" t="s">
        <v>20</v>
      </c>
      <c r="I1055" s="3">
        <v>0</v>
      </c>
      <c r="J1055" s="3" t="s">
        <v>20</v>
      </c>
    </row>
    <row r="1056" spans="1:10" x14ac:dyDescent="0.25">
      <c r="A1056" s="3" t="s">
        <v>1995</v>
      </c>
      <c r="B1056" s="3">
        <v>20.83</v>
      </c>
      <c r="C1056" s="3" t="s">
        <v>6041</v>
      </c>
      <c r="D1056" s="3">
        <v>5.12</v>
      </c>
      <c r="E1056" s="3" t="s">
        <v>6038</v>
      </c>
      <c r="F1056" s="3" t="s">
        <v>20</v>
      </c>
      <c r="G1056" s="3" t="s">
        <v>20</v>
      </c>
      <c r="H1056" s="3" t="s">
        <v>20</v>
      </c>
      <c r="I1056" s="3">
        <v>0</v>
      </c>
      <c r="J1056" s="3" t="s">
        <v>20</v>
      </c>
    </row>
    <row r="1057" spans="1:10" x14ac:dyDescent="0.25">
      <c r="A1057" s="3" t="s">
        <v>1996</v>
      </c>
      <c r="B1057" s="3">
        <v>18.920000000000002</v>
      </c>
      <c r="C1057" s="3" t="s">
        <v>6041</v>
      </c>
      <c r="D1057" s="3">
        <v>5.98</v>
      </c>
      <c r="E1057" s="3" t="s">
        <v>6040</v>
      </c>
      <c r="F1057" s="3" t="s">
        <v>21</v>
      </c>
      <c r="G1057" s="3" t="s">
        <v>20</v>
      </c>
      <c r="H1057" s="3" t="s">
        <v>20</v>
      </c>
      <c r="I1057" s="3">
        <v>1</v>
      </c>
      <c r="J1057" s="3" t="s">
        <v>20</v>
      </c>
    </row>
    <row r="1058" spans="1:10" x14ac:dyDescent="0.25">
      <c r="A1058" s="3" t="s">
        <v>415</v>
      </c>
      <c r="B1058" s="3">
        <v>36.954999999999998</v>
      </c>
      <c r="C1058" s="3" t="s">
        <v>6036</v>
      </c>
      <c r="D1058" s="3">
        <v>5.84</v>
      </c>
      <c r="E1058" s="3" t="s">
        <v>6040</v>
      </c>
      <c r="F1058" s="3" t="s">
        <v>20</v>
      </c>
      <c r="G1058" s="3" t="s">
        <v>20</v>
      </c>
      <c r="H1058" s="3" t="s">
        <v>21</v>
      </c>
      <c r="I1058" s="3">
        <v>1</v>
      </c>
      <c r="J1058" s="3" t="s">
        <v>21</v>
      </c>
    </row>
    <row r="1059" spans="1:10" x14ac:dyDescent="0.25">
      <c r="A1059" s="3" t="s">
        <v>1997</v>
      </c>
      <c r="B1059" s="3">
        <v>37.1</v>
      </c>
      <c r="C1059" s="3" t="s">
        <v>6036</v>
      </c>
      <c r="D1059" s="3">
        <v>5.46</v>
      </c>
      <c r="E1059" s="3" t="s">
        <v>6038</v>
      </c>
      <c r="F1059" s="3" t="s">
        <v>20</v>
      </c>
      <c r="G1059" s="3" t="s">
        <v>20</v>
      </c>
      <c r="H1059" s="3" t="s">
        <v>20</v>
      </c>
      <c r="I1059" s="3">
        <v>0</v>
      </c>
      <c r="J1059" s="3" t="s">
        <v>20</v>
      </c>
    </row>
    <row r="1060" spans="1:10" x14ac:dyDescent="0.25">
      <c r="A1060" s="3" t="s">
        <v>1998</v>
      </c>
      <c r="B1060" s="3">
        <v>22.515000000000001</v>
      </c>
      <c r="C1060" s="3" t="s">
        <v>6041</v>
      </c>
      <c r="D1060" s="3">
        <v>4.91</v>
      </c>
      <c r="E1060" s="3" t="s">
        <v>6038</v>
      </c>
      <c r="F1060" s="3" t="s">
        <v>21</v>
      </c>
      <c r="G1060" s="3" t="s">
        <v>20</v>
      </c>
      <c r="H1060" s="3" t="s">
        <v>21</v>
      </c>
      <c r="I1060" s="3">
        <v>1</v>
      </c>
      <c r="J1060" s="3" t="s">
        <v>20</v>
      </c>
    </row>
    <row r="1061" spans="1:10" x14ac:dyDescent="0.25">
      <c r="A1061" s="3" t="s">
        <v>1999</v>
      </c>
      <c r="B1061" s="3">
        <v>32.700000000000003</v>
      </c>
      <c r="C1061" s="3" t="s">
        <v>6036</v>
      </c>
      <c r="D1061" s="3">
        <v>4.66</v>
      </c>
      <c r="E1061" s="3" t="s">
        <v>6038</v>
      </c>
      <c r="F1061" s="3" t="s">
        <v>20</v>
      </c>
      <c r="G1061" s="3" t="s">
        <v>20</v>
      </c>
      <c r="H1061" s="3" t="s">
        <v>20</v>
      </c>
      <c r="I1061" s="3">
        <v>0</v>
      </c>
      <c r="J1061" s="3" t="s">
        <v>20</v>
      </c>
    </row>
    <row r="1062" spans="1:10" x14ac:dyDescent="0.25">
      <c r="A1062" s="3" t="s">
        <v>2000</v>
      </c>
      <c r="B1062" s="3">
        <v>17.75</v>
      </c>
      <c r="C1062" s="3" t="s">
        <v>6042</v>
      </c>
      <c r="D1062" s="3">
        <v>6.8</v>
      </c>
      <c r="E1062" s="3" t="s">
        <v>6037</v>
      </c>
      <c r="F1062" s="3" t="s">
        <v>21</v>
      </c>
      <c r="G1062" s="3" t="s">
        <v>20</v>
      </c>
      <c r="H1062" s="3" t="s">
        <v>20</v>
      </c>
      <c r="I1062" s="3">
        <v>1</v>
      </c>
      <c r="J1062" s="3" t="s">
        <v>20</v>
      </c>
    </row>
    <row r="1063" spans="1:10" x14ac:dyDescent="0.25">
      <c r="A1063" s="3" t="s">
        <v>2001</v>
      </c>
      <c r="B1063" s="3">
        <v>33.630000000000003</v>
      </c>
      <c r="C1063" s="3" t="s">
        <v>6036</v>
      </c>
      <c r="D1063" s="3">
        <v>4.47</v>
      </c>
      <c r="E1063" s="3" t="s">
        <v>6038</v>
      </c>
      <c r="F1063" s="3" t="s">
        <v>21</v>
      </c>
      <c r="G1063" s="3" t="s">
        <v>20</v>
      </c>
      <c r="H1063" s="3" t="s">
        <v>20</v>
      </c>
      <c r="I1063" s="3">
        <v>0</v>
      </c>
      <c r="J1063" s="3" t="s">
        <v>20</v>
      </c>
    </row>
    <row r="1064" spans="1:10" x14ac:dyDescent="0.25">
      <c r="A1064" s="3" t="s">
        <v>2002</v>
      </c>
      <c r="B1064" s="3">
        <v>34.799999999999997</v>
      </c>
      <c r="C1064" s="3" t="s">
        <v>6036</v>
      </c>
      <c r="D1064" s="3">
        <v>4.08</v>
      </c>
      <c r="E1064" s="3" t="s">
        <v>6038</v>
      </c>
      <c r="F1064" s="3" t="s">
        <v>21</v>
      </c>
      <c r="G1064" s="3" t="s">
        <v>20</v>
      </c>
      <c r="H1064" s="3" t="s">
        <v>20</v>
      </c>
      <c r="I1064" s="3">
        <v>1</v>
      </c>
      <c r="J1064" s="3" t="s">
        <v>20</v>
      </c>
    </row>
    <row r="1065" spans="1:10" x14ac:dyDescent="0.25">
      <c r="A1065" s="3" t="s">
        <v>2003</v>
      </c>
      <c r="B1065" s="3">
        <v>16.809999999999999</v>
      </c>
      <c r="C1065" s="3" t="s">
        <v>6042</v>
      </c>
      <c r="D1065" s="3">
        <v>5.51</v>
      </c>
      <c r="E1065" s="3" t="s">
        <v>6038</v>
      </c>
      <c r="F1065" s="3" t="s">
        <v>21</v>
      </c>
      <c r="G1065" s="3" t="s">
        <v>20</v>
      </c>
      <c r="H1065" s="3" t="s">
        <v>20</v>
      </c>
      <c r="I1065" s="3">
        <v>1</v>
      </c>
      <c r="J1065" s="3" t="s">
        <v>20</v>
      </c>
    </row>
    <row r="1066" spans="1:10" x14ac:dyDescent="0.25">
      <c r="A1066" s="3" t="s">
        <v>2004</v>
      </c>
      <c r="B1066" s="3">
        <v>16.690000000000001</v>
      </c>
      <c r="C1066" s="3" t="s">
        <v>6042</v>
      </c>
      <c r="D1066" s="3">
        <v>8.4</v>
      </c>
      <c r="E1066" s="3" t="s">
        <v>6037</v>
      </c>
      <c r="F1066" s="3" t="s">
        <v>21</v>
      </c>
      <c r="G1066" s="3" t="s">
        <v>20</v>
      </c>
      <c r="H1066" s="3" t="s">
        <v>20</v>
      </c>
      <c r="I1066" s="3">
        <v>0</v>
      </c>
      <c r="J1066" s="3" t="s">
        <v>20</v>
      </c>
    </row>
    <row r="1067" spans="1:10" x14ac:dyDescent="0.25">
      <c r="A1067" s="3" t="s">
        <v>2005</v>
      </c>
      <c r="B1067" s="3">
        <v>23.21</v>
      </c>
      <c r="C1067" s="3" t="s">
        <v>6041</v>
      </c>
      <c r="D1067" s="3">
        <v>5.14</v>
      </c>
      <c r="E1067" s="3" t="s">
        <v>6038</v>
      </c>
      <c r="F1067" s="3" t="s">
        <v>21</v>
      </c>
      <c r="G1067" s="3" t="s">
        <v>20</v>
      </c>
      <c r="H1067" s="3" t="s">
        <v>20</v>
      </c>
      <c r="I1067" s="3">
        <v>1</v>
      </c>
      <c r="J1067" s="3" t="s">
        <v>20</v>
      </c>
    </row>
    <row r="1068" spans="1:10" x14ac:dyDescent="0.25">
      <c r="A1068" s="3" t="s">
        <v>2006</v>
      </c>
      <c r="B1068" s="3">
        <v>25.175000000000001</v>
      </c>
      <c r="C1068" s="3" t="s">
        <v>6039</v>
      </c>
      <c r="D1068" s="3">
        <v>5.21</v>
      </c>
      <c r="E1068" s="3" t="s">
        <v>6038</v>
      </c>
      <c r="F1068" s="3" t="s">
        <v>21</v>
      </c>
      <c r="G1068" s="3" t="s">
        <v>20</v>
      </c>
      <c r="H1068" s="3" t="s">
        <v>20</v>
      </c>
      <c r="I1068" s="3">
        <v>1</v>
      </c>
      <c r="J1068" s="3" t="s">
        <v>20</v>
      </c>
    </row>
    <row r="1069" spans="1:10" x14ac:dyDescent="0.25">
      <c r="A1069" s="3" t="s">
        <v>417</v>
      </c>
      <c r="B1069" s="3">
        <v>34.4</v>
      </c>
      <c r="C1069" s="3" t="s">
        <v>6036</v>
      </c>
      <c r="D1069" s="3">
        <v>4.9000000000000004</v>
      </c>
      <c r="E1069" s="3" t="s">
        <v>6038</v>
      </c>
      <c r="F1069" s="3" t="s">
        <v>20</v>
      </c>
      <c r="G1069" s="3" t="s">
        <v>20</v>
      </c>
      <c r="H1069" s="3" t="s">
        <v>21</v>
      </c>
      <c r="I1069" s="3">
        <v>1</v>
      </c>
      <c r="J1069" s="3" t="s">
        <v>21</v>
      </c>
    </row>
    <row r="1070" spans="1:10" x14ac:dyDescent="0.25">
      <c r="A1070" s="3" t="s">
        <v>2007</v>
      </c>
      <c r="B1070" s="3">
        <v>34.770000000000003</v>
      </c>
      <c r="C1070" s="3" t="s">
        <v>6036</v>
      </c>
      <c r="D1070" s="3">
        <v>6.23</v>
      </c>
      <c r="E1070" s="3" t="s">
        <v>6040</v>
      </c>
      <c r="F1070" s="3" t="s">
        <v>20</v>
      </c>
      <c r="G1070" s="3" t="s">
        <v>20</v>
      </c>
      <c r="H1070" s="3" t="s">
        <v>20</v>
      </c>
      <c r="I1070" s="3">
        <v>0</v>
      </c>
      <c r="J1070" s="3" t="s">
        <v>20</v>
      </c>
    </row>
    <row r="1071" spans="1:10" x14ac:dyDescent="0.25">
      <c r="A1071" s="3" t="s">
        <v>2008</v>
      </c>
      <c r="B1071" s="3">
        <v>27.7</v>
      </c>
      <c r="C1071" s="3" t="s">
        <v>6039</v>
      </c>
      <c r="D1071" s="3">
        <v>5.6</v>
      </c>
      <c r="E1071" s="3" t="s">
        <v>6038</v>
      </c>
      <c r="F1071" s="3" t="s">
        <v>20</v>
      </c>
      <c r="G1071" s="3" t="s">
        <v>20</v>
      </c>
      <c r="H1071" s="3" t="s">
        <v>20</v>
      </c>
      <c r="I1071" s="3">
        <v>1</v>
      </c>
      <c r="J1071" s="3" t="s">
        <v>20</v>
      </c>
    </row>
    <row r="1072" spans="1:10" x14ac:dyDescent="0.25">
      <c r="A1072" s="3" t="s">
        <v>2009</v>
      </c>
      <c r="B1072" s="3">
        <v>19.12</v>
      </c>
      <c r="C1072" s="3" t="s">
        <v>6041</v>
      </c>
      <c r="D1072" s="3">
        <v>4.72</v>
      </c>
      <c r="E1072" s="3" t="s">
        <v>6038</v>
      </c>
      <c r="F1072" s="3" t="s">
        <v>21</v>
      </c>
      <c r="G1072" s="3" t="s">
        <v>20</v>
      </c>
      <c r="H1072" s="3" t="s">
        <v>20</v>
      </c>
      <c r="I1072" s="3">
        <v>1</v>
      </c>
      <c r="J1072" s="3" t="s">
        <v>20</v>
      </c>
    </row>
    <row r="1073" spans="1:10" x14ac:dyDescent="0.25">
      <c r="A1073" s="3" t="s">
        <v>2010</v>
      </c>
      <c r="B1073" s="3">
        <v>32.67</v>
      </c>
      <c r="C1073" s="3" t="s">
        <v>6036</v>
      </c>
      <c r="D1073" s="3">
        <v>4.67</v>
      </c>
      <c r="E1073" s="3" t="s">
        <v>6038</v>
      </c>
      <c r="F1073" s="3" t="s">
        <v>20</v>
      </c>
      <c r="G1073" s="3" t="s">
        <v>20</v>
      </c>
      <c r="H1073" s="3" t="s">
        <v>21</v>
      </c>
      <c r="I1073" s="3">
        <v>1</v>
      </c>
      <c r="J1073" s="3" t="s">
        <v>20</v>
      </c>
    </row>
    <row r="1074" spans="1:10" x14ac:dyDescent="0.25">
      <c r="A1074" s="3" t="s">
        <v>2011</v>
      </c>
      <c r="B1074" s="3">
        <v>28.5</v>
      </c>
      <c r="C1074" s="3" t="s">
        <v>6039</v>
      </c>
      <c r="D1074" s="3">
        <v>6.11</v>
      </c>
      <c r="E1074" s="3" t="s">
        <v>6040</v>
      </c>
      <c r="F1074" s="3" t="s">
        <v>20</v>
      </c>
      <c r="G1074" s="3" t="s">
        <v>20</v>
      </c>
      <c r="H1074" s="3" t="s">
        <v>20</v>
      </c>
      <c r="I1074" s="3">
        <v>1</v>
      </c>
      <c r="J1074" s="3" t="s">
        <v>20</v>
      </c>
    </row>
    <row r="1075" spans="1:10" x14ac:dyDescent="0.25">
      <c r="A1075" s="3" t="s">
        <v>2012</v>
      </c>
      <c r="B1075" s="3">
        <v>39.270000000000003</v>
      </c>
      <c r="C1075" s="3" t="s">
        <v>6036</v>
      </c>
      <c r="D1075" s="3">
        <v>6.25</v>
      </c>
      <c r="E1075" s="3" t="s">
        <v>6040</v>
      </c>
      <c r="F1075" s="3" t="s">
        <v>20</v>
      </c>
      <c r="G1075" s="3" t="s">
        <v>20</v>
      </c>
      <c r="H1075" s="3" t="s">
        <v>20</v>
      </c>
      <c r="I1075" s="3">
        <v>0</v>
      </c>
      <c r="J1075" s="3" t="s">
        <v>20</v>
      </c>
    </row>
    <row r="1076" spans="1:10" x14ac:dyDescent="0.25">
      <c r="A1076" s="3" t="s">
        <v>2013</v>
      </c>
      <c r="B1076" s="3">
        <v>32.49</v>
      </c>
      <c r="C1076" s="3" t="s">
        <v>6036</v>
      </c>
      <c r="D1076" s="3">
        <v>4</v>
      </c>
      <c r="E1076" s="3" t="s">
        <v>6038</v>
      </c>
      <c r="F1076" s="3" t="s">
        <v>21</v>
      </c>
      <c r="G1076" s="3" t="s">
        <v>20</v>
      </c>
      <c r="H1076" s="3" t="s">
        <v>20</v>
      </c>
      <c r="I1076" s="3">
        <v>0</v>
      </c>
      <c r="J1076" s="3" t="s">
        <v>20</v>
      </c>
    </row>
    <row r="1077" spans="1:10" x14ac:dyDescent="0.25">
      <c r="A1077" s="3" t="s">
        <v>2014</v>
      </c>
      <c r="B1077" s="3">
        <v>23.7</v>
      </c>
      <c r="C1077" s="3" t="s">
        <v>6041</v>
      </c>
      <c r="D1077" s="3">
        <v>5.55</v>
      </c>
      <c r="E1077" s="3" t="s">
        <v>6038</v>
      </c>
      <c r="F1077" s="3" t="s">
        <v>21</v>
      </c>
      <c r="G1077" s="3" t="s">
        <v>20</v>
      </c>
      <c r="H1077" s="3" t="s">
        <v>20</v>
      </c>
      <c r="I1077" s="3">
        <v>0</v>
      </c>
      <c r="J1077" s="3" t="s">
        <v>20</v>
      </c>
    </row>
    <row r="1078" spans="1:10" x14ac:dyDescent="0.25">
      <c r="A1078" s="3" t="s">
        <v>2015</v>
      </c>
      <c r="B1078" s="3">
        <v>30.4</v>
      </c>
      <c r="C1078" s="3" t="s">
        <v>6036</v>
      </c>
      <c r="D1078" s="3">
        <v>5.95</v>
      </c>
      <c r="E1078" s="3" t="s">
        <v>6040</v>
      </c>
      <c r="F1078" s="3" t="s">
        <v>20</v>
      </c>
      <c r="G1078" s="3" t="s">
        <v>117</v>
      </c>
      <c r="H1078" s="3" t="s">
        <v>20</v>
      </c>
      <c r="I1078" s="3">
        <v>1</v>
      </c>
      <c r="J1078" s="3" t="s">
        <v>20</v>
      </c>
    </row>
    <row r="1079" spans="1:10" x14ac:dyDescent="0.25">
      <c r="A1079" s="3" t="s">
        <v>2016</v>
      </c>
      <c r="B1079" s="3">
        <v>38.94</v>
      </c>
      <c r="C1079" s="3" t="s">
        <v>6036</v>
      </c>
      <c r="D1079" s="3">
        <v>4.3600000000000003</v>
      </c>
      <c r="E1079" s="3" t="s">
        <v>6038</v>
      </c>
      <c r="F1079" s="3" t="s">
        <v>20</v>
      </c>
      <c r="G1079" s="3" t="s">
        <v>20</v>
      </c>
      <c r="H1079" s="3" t="s">
        <v>21</v>
      </c>
      <c r="I1079" s="3">
        <v>1</v>
      </c>
      <c r="J1079" s="3" t="s">
        <v>20</v>
      </c>
    </row>
    <row r="1080" spans="1:10" x14ac:dyDescent="0.25">
      <c r="A1080" s="3" t="s">
        <v>419</v>
      </c>
      <c r="B1080" s="3">
        <v>31.73</v>
      </c>
      <c r="C1080" s="3" t="s">
        <v>6036</v>
      </c>
      <c r="D1080" s="3">
        <v>4.3</v>
      </c>
      <c r="E1080" s="3" t="s">
        <v>6038</v>
      </c>
      <c r="F1080" s="3" t="s">
        <v>20</v>
      </c>
      <c r="G1080" s="3" t="s">
        <v>20</v>
      </c>
      <c r="H1080" s="3" t="s">
        <v>20</v>
      </c>
      <c r="I1080" s="3">
        <v>0</v>
      </c>
      <c r="J1080" s="3" t="s">
        <v>21</v>
      </c>
    </row>
    <row r="1081" spans="1:10" x14ac:dyDescent="0.25">
      <c r="A1081" s="3" t="s">
        <v>2017</v>
      </c>
      <c r="B1081" s="3">
        <v>31.02</v>
      </c>
      <c r="C1081" s="3" t="s">
        <v>6036</v>
      </c>
      <c r="D1081" s="3">
        <v>4.84</v>
      </c>
      <c r="E1081" s="3" t="s">
        <v>6038</v>
      </c>
      <c r="F1081" s="3" t="s">
        <v>20</v>
      </c>
      <c r="G1081" s="3" t="s">
        <v>20</v>
      </c>
      <c r="H1081" s="3" t="s">
        <v>21</v>
      </c>
      <c r="I1081" s="3">
        <v>1</v>
      </c>
      <c r="J1081" s="3" t="s">
        <v>20</v>
      </c>
    </row>
    <row r="1082" spans="1:10" x14ac:dyDescent="0.25">
      <c r="A1082" s="3" t="s">
        <v>2018</v>
      </c>
      <c r="B1082" s="3">
        <v>17.5</v>
      </c>
      <c r="C1082" s="3" t="s">
        <v>6042</v>
      </c>
      <c r="D1082" s="3">
        <v>4.5599999999999996</v>
      </c>
      <c r="E1082" s="3" t="s">
        <v>6038</v>
      </c>
      <c r="F1082" s="3" t="s">
        <v>20</v>
      </c>
      <c r="G1082" s="3" t="s">
        <v>20</v>
      </c>
      <c r="H1082" s="3" t="s">
        <v>20</v>
      </c>
      <c r="I1082" s="3">
        <v>1</v>
      </c>
      <c r="J1082" s="3" t="s">
        <v>20</v>
      </c>
    </row>
    <row r="1083" spans="1:10" x14ac:dyDescent="0.25">
      <c r="A1083" s="3" t="s">
        <v>2019</v>
      </c>
      <c r="B1083" s="3">
        <v>34.799999999999997</v>
      </c>
      <c r="C1083" s="3" t="s">
        <v>6036</v>
      </c>
      <c r="D1083" s="3">
        <v>4.42</v>
      </c>
      <c r="E1083" s="3" t="s">
        <v>6038</v>
      </c>
      <c r="F1083" s="3" t="s">
        <v>21</v>
      </c>
      <c r="G1083" s="3" t="s">
        <v>117</v>
      </c>
      <c r="H1083" s="3" t="s">
        <v>20</v>
      </c>
      <c r="I1083" s="3">
        <v>2</v>
      </c>
      <c r="J1083" s="3" t="s">
        <v>20</v>
      </c>
    </row>
    <row r="1084" spans="1:10" x14ac:dyDescent="0.25">
      <c r="A1084" s="3" t="s">
        <v>2020</v>
      </c>
      <c r="B1084" s="3">
        <v>17.3</v>
      </c>
      <c r="C1084" s="3" t="s">
        <v>6042</v>
      </c>
      <c r="D1084" s="3">
        <v>7.66</v>
      </c>
      <c r="E1084" s="3" t="s">
        <v>6037</v>
      </c>
      <c r="F1084" s="3" t="s">
        <v>21</v>
      </c>
      <c r="G1084" s="3" t="s">
        <v>20</v>
      </c>
      <c r="H1084" s="3" t="s">
        <v>20</v>
      </c>
      <c r="I1084" s="3">
        <v>1</v>
      </c>
      <c r="J1084" s="3" t="s">
        <v>20</v>
      </c>
    </row>
    <row r="1085" spans="1:10" x14ac:dyDescent="0.25">
      <c r="A1085" s="3" t="s">
        <v>2021</v>
      </c>
      <c r="B1085" s="3">
        <v>32.25</v>
      </c>
      <c r="C1085" s="3" t="s">
        <v>6036</v>
      </c>
      <c r="D1085" s="3">
        <v>5.2</v>
      </c>
      <c r="E1085" s="3" t="s">
        <v>6038</v>
      </c>
      <c r="F1085" s="3" t="s">
        <v>21</v>
      </c>
      <c r="G1085" s="3" t="s">
        <v>20</v>
      </c>
      <c r="H1085" s="3" t="s">
        <v>20</v>
      </c>
      <c r="I1085" s="3">
        <v>0</v>
      </c>
      <c r="J1085" s="3" t="s">
        <v>20</v>
      </c>
    </row>
    <row r="1086" spans="1:10" x14ac:dyDescent="0.25">
      <c r="A1086" s="3" t="s">
        <v>2022</v>
      </c>
      <c r="B1086" s="3">
        <v>42.4</v>
      </c>
      <c r="C1086" s="3" t="s">
        <v>6036</v>
      </c>
      <c r="D1086" s="3">
        <v>5.53</v>
      </c>
      <c r="E1086" s="3" t="s">
        <v>6038</v>
      </c>
      <c r="F1086" s="3" t="s">
        <v>21</v>
      </c>
      <c r="G1086" s="3" t="s">
        <v>20</v>
      </c>
      <c r="H1086" s="3" t="s">
        <v>20</v>
      </c>
      <c r="I1086" s="3">
        <v>0</v>
      </c>
      <c r="J1086" s="3" t="s">
        <v>20</v>
      </c>
    </row>
    <row r="1087" spans="1:10" x14ac:dyDescent="0.25">
      <c r="A1087" s="3" t="s">
        <v>2023</v>
      </c>
      <c r="B1087" s="3">
        <v>38.664999999999999</v>
      </c>
      <c r="C1087" s="3" t="s">
        <v>6036</v>
      </c>
      <c r="D1087" s="3">
        <v>4.8600000000000003</v>
      </c>
      <c r="E1087" s="3" t="s">
        <v>6038</v>
      </c>
      <c r="F1087" s="3" t="s">
        <v>20</v>
      </c>
      <c r="G1087" s="3" t="s">
        <v>117</v>
      </c>
      <c r="H1087" s="3" t="s">
        <v>20</v>
      </c>
      <c r="I1087" s="3">
        <v>1</v>
      </c>
      <c r="J1087" s="3" t="s">
        <v>20</v>
      </c>
    </row>
    <row r="1088" spans="1:10" x14ac:dyDescent="0.25">
      <c r="A1088" s="3" t="s">
        <v>2024</v>
      </c>
      <c r="B1088" s="3">
        <v>29.92</v>
      </c>
      <c r="C1088" s="3" t="s">
        <v>6036</v>
      </c>
      <c r="D1088" s="3">
        <v>5.49</v>
      </c>
      <c r="E1088" s="3" t="s">
        <v>6038</v>
      </c>
      <c r="F1088" s="3" t="s">
        <v>21</v>
      </c>
      <c r="G1088" s="3" t="s">
        <v>20</v>
      </c>
      <c r="H1088" s="3" t="s">
        <v>20</v>
      </c>
      <c r="I1088" s="3">
        <v>0</v>
      </c>
      <c r="J1088" s="3" t="s">
        <v>20</v>
      </c>
    </row>
    <row r="1089" spans="1:10" x14ac:dyDescent="0.25">
      <c r="A1089" s="3" t="s">
        <v>2025</v>
      </c>
      <c r="B1089" s="3">
        <v>29.48</v>
      </c>
      <c r="C1089" s="3" t="s">
        <v>6039</v>
      </c>
      <c r="D1089" s="3">
        <v>4.09</v>
      </c>
      <c r="E1089" s="3" t="s">
        <v>6038</v>
      </c>
      <c r="F1089" s="3" t="s">
        <v>21</v>
      </c>
      <c r="G1089" s="3" t="s">
        <v>20</v>
      </c>
      <c r="H1089" s="3" t="s">
        <v>20</v>
      </c>
      <c r="I1089" s="3">
        <v>0</v>
      </c>
      <c r="J1089" s="3" t="s">
        <v>20</v>
      </c>
    </row>
    <row r="1090" spans="1:10" x14ac:dyDescent="0.25">
      <c r="A1090" s="3" t="s">
        <v>2026</v>
      </c>
      <c r="B1090" s="3">
        <v>28.785</v>
      </c>
      <c r="C1090" s="3" t="s">
        <v>6039</v>
      </c>
      <c r="D1090" s="3">
        <v>4.3099999999999996</v>
      </c>
      <c r="E1090" s="3" t="s">
        <v>6038</v>
      </c>
      <c r="F1090" s="3" t="s">
        <v>21</v>
      </c>
      <c r="G1090" s="3" t="s">
        <v>20</v>
      </c>
      <c r="H1090" s="3" t="s">
        <v>20</v>
      </c>
      <c r="I1090" s="3">
        <v>0</v>
      </c>
      <c r="J1090" s="3" t="s">
        <v>20</v>
      </c>
    </row>
    <row r="1091" spans="1:10" x14ac:dyDescent="0.25">
      <c r="A1091" s="3" t="s">
        <v>421</v>
      </c>
      <c r="B1091" s="3">
        <v>36.64</v>
      </c>
      <c r="C1091" s="3" t="s">
        <v>6036</v>
      </c>
      <c r="D1091" s="3">
        <v>11.34</v>
      </c>
      <c r="E1091" s="3" t="s">
        <v>6037</v>
      </c>
      <c r="F1091" s="3" t="s">
        <v>20</v>
      </c>
      <c r="G1091" s="3" t="s">
        <v>20</v>
      </c>
      <c r="H1091" s="3" t="s">
        <v>20</v>
      </c>
      <c r="I1091" s="3">
        <v>0</v>
      </c>
      <c r="J1091" s="3" t="s">
        <v>21</v>
      </c>
    </row>
    <row r="1092" spans="1:10" x14ac:dyDescent="0.25">
      <c r="A1092" s="3" t="s">
        <v>2027</v>
      </c>
      <c r="B1092" s="3">
        <v>19.8</v>
      </c>
      <c r="C1092" s="3" t="s">
        <v>6041</v>
      </c>
      <c r="D1092" s="3">
        <v>4</v>
      </c>
      <c r="E1092" s="3" t="s">
        <v>6038</v>
      </c>
      <c r="F1092" s="3" t="s">
        <v>21</v>
      </c>
      <c r="G1092" s="3" t="s">
        <v>20</v>
      </c>
      <c r="H1092" s="3" t="s">
        <v>20</v>
      </c>
      <c r="I1092" s="3">
        <v>0</v>
      </c>
      <c r="J1092" s="3" t="s">
        <v>20</v>
      </c>
    </row>
    <row r="1093" spans="1:10" x14ac:dyDescent="0.25">
      <c r="A1093" s="3" t="s">
        <v>2028</v>
      </c>
      <c r="B1093" s="3">
        <v>35.53</v>
      </c>
      <c r="C1093" s="3" t="s">
        <v>6036</v>
      </c>
      <c r="D1093" s="3">
        <v>4.68</v>
      </c>
      <c r="E1093" s="3" t="s">
        <v>6038</v>
      </c>
      <c r="F1093" s="3" t="s">
        <v>20</v>
      </c>
      <c r="G1093" s="3" t="s">
        <v>20</v>
      </c>
      <c r="H1093" s="3" t="s">
        <v>21</v>
      </c>
      <c r="I1093" s="3">
        <v>1</v>
      </c>
      <c r="J1093" s="3" t="s">
        <v>20</v>
      </c>
    </row>
    <row r="1094" spans="1:10" x14ac:dyDescent="0.25">
      <c r="A1094" s="3" t="s">
        <v>2029</v>
      </c>
      <c r="B1094" s="3">
        <v>21.47</v>
      </c>
      <c r="C1094" s="3" t="s">
        <v>6041</v>
      </c>
      <c r="D1094" s="3">
        <v>4.0199999999999996</v>
      </c>
      <c r="E1094" s="3" t="s">
        <v>6038</v>
      </c>
      <c r="F1094" s="3" t="s">
        <v>21</v>
      </c>
      <c r="G1094" s="3" t="s">
        <v>20</v>
      </c>
      <c r="H1094" s="3" t="s">
        <v>20</v>
      </c>
      <c r="I1094" s="3">
        <v>1</v>
      </c>
      <c r="J1094" s="3" t="s">
        <v>20</v>
      </c>
    </row>
    <row r="1095" spans="1:10" x14ac:dyDescent="0.25">
      <c r="A1095" s="3" t="s">
        <v>2030</v>
      </c>
      <c r="B1095" s="3">
        <v>25.9</v>
      </c>
      <c r="C1095" s="3" t="s">
        <v>6039</v>
      </c>
      <c r="D1095" s="3">
        <v>5.12</v>
      </c>
      <c r="E1095" s="3" t="s">
        <v>6038</v>
      </c>
      <c r="F1095" s="3" t="s">
        <v>20</v>
      </c>
      <c r="G1095" s="3" t="s">
        <v>20</v>
      </c>
      <c r="H1095" s="3" t="s">
        <v>21</v>
      </c>
      <c r="I1095" s="3">
        <v>1</v>
      </c>
      <c r="J1095" s="3" t="s">
        <v>20</v>
      </c>
    </row>
    <row r="1096" spans="1:10" x14ac:dyDescent="0.25">
      <c r="A1096" s="3" t="s">
        <v>2031</v>
      </c>
      <c r="B1096" s="3">
        <v>20.81</v>
      </c>
      <c r="C1096" s="3" t="s">
        <v>6041</v>
      </c>
      <c r="D1096" s="3">
        <v>5.52</v>
      </c>
      <c r="E1096" s="3" t="s">
        <v>6038</v>
      </c>
      <c r="F1096" s="3" t="s">
        <v>20</v>
      </c>
      <c r="G1096" s="3" t="s">
        <v>20</v>
      </c>
      <c r="H1096" s="3" t="s">
        <v>20</v>
      </c>
      <c r="I1096" s="3">
        <v>0</v>
      </c>
      <c r="J1096" s="3" t="s">
        <v>20</v>
      </c>
    </row>
    <row r="1097" spans="1:10" x14ac:dyDescent="0.25">
      <c r="A1097" s="3" t="s">
        <v>2032</v>
      </c>
      <c r="B1097" s="3">
        <v>25.84</v>
      </c>
      <c r="C1097" s="3" t="s">
        <v>6039</v>
      </c>
      <c r="D1097" s="3">
        <v>5.81</v>
      </c>
      <c r="E1097" s="3" t="s">
        <v>6040</v>
      </c>
      <c r="F1097" s="3" t="s">
        <v>21</v>
      </c>
      <c r="G1097" s="3" t="s">
        <v>20</v>
      </c>
      <c r="H1097" s="3" t="s">
        <v>21</v>
      </c>
      <c r="I1097" s="3">
        <v>1</v>
      </c>
      <c r="J1097" s="3" t="s">
        <v>20</v>
      </c>
    </row>
    <row r="1098" spans="1:10" x14ac:dyDescent="0.25">
      <c r="A1098" s="3" t="s">
        <v>2033</v>
      </c>
      <c r="B1098" s="3">
        <v>30.95</v>
      </c>
      <c r="C1098" s="3" t="s">
        <v>6036</v>
      </c>
      <c r="D1098" s="3">
        <v>5.16</v>
      </c>
      <c r="E1098" s="3" t="s">
        <v>6038</v>
      </c>
      <c r="F1098" s="3" t="s">
        <v>20</v>
      </c>
      <c r="G1098" s="3" t="s">
        <v>20</v>
      </c>
      <c r="H1098" s="3" t="s">
        <v>21</v>
      </c>
      <c r="I1098" s="3">
        <v>1</v>
      </c>
      <c r="J1098" s="3" t="s">
        <v>20</v>
      </c>
    </row>
    <row r="1099" spans="1:10" x14ac:dyDescent="0.25">
      <c r="A1099" s="3" t="s">
        <v>2034</v>
      </c>
      <c r="B1099" s="3">
        <v>30.54</v>
      </c>
      <c r="C1099" s="3" t="s">
        <v>6036</v>
      </c>
      <c r="D1099" s="3">
        <v>5</v>
      </c>
      <c r="E1099" s="3" t="s">
        <v>6038</v>
      </c>
      <c r="F1099" s="3" t="s">
        <v>20</v>
      </c>
      <c r="G1099" s="3" t="s">
        <v>20</v>
      </c>
      <c r="H1099" s="3" t="s">
        <v>21</v>
      </c>
      <c r="I1099" s="3">
        <v>1</v>
      </c>
      <c r="J1099" s="3" t="s">
        <v>20</v>
      </c>
    </row>
    <row r="1100" spans="1:10" x14ac:dyDescent="0.25">
      <c r="A1100" s="3" t="s">
        <v>2035</v>
      </c>
      <c r="B1100" s="3">
        <v>33.914999999999999</v>
      </c>
      <c r="C1100" s="3" t="s">
        <v>6036</v>
      </c>
      <c r="D1100" s="3">
        <v>5.84</v>
      </c>
      <c r="E1100" s="3" t="s">
        <v>6040</v>
      </c>
      <c r="F1100" s="3" t="s">
        <v>21</v>
      </c>
      <c r="G1100" s="3" t="s">
        <v>20</v>
      </c>
      <c r="H1100" s="3" t="s">
        <v>20</v>
      </c>
      <c r="I1100" s="3">
        <v>0</v>
      </c>
      <c r="J1100" s="3" t="s">
        <v>20</v>
      </c>
    </row>
    <row r="1101" spans="1:10" x14ac:dyDescent="0.25">
      <c r="A1101" s="3" t="s">
        <v>2036</v>
      </c>
      <c r="B1101" s="3">
        <v>33.31</v>
      </c>
      <c r="C1101" s="3" t="s">
        <v>6036</v>
      </c>
      <c r="D1101" s="3">
        <v>4.1900000000000004</v>
      </c>
      <c r="E1101" s="3" t="s">
        <v>6038</v>
      </c>
      <c r="F1101" s="3" t="s">
        <v>20</v>
      </c>
      <c r="G1101" s="3" t="s">
        <v>20</v>
      </c>
      <c r="H1101" s="3" t="s">
        <v>21</v>
      </c>
      <c r="I1101" s="3">
        <v>1</v>
      </c>
      <c r="J1101" s="3" t="s">
        <v>20</v>
      </c>
    </row>
    <row r="1102" spans="1:10" x14ac:dyDescent="0.25">
      <c r="A1102" s="3" t="s">
        <v>423</v>
      </c>
      <c r="B1102" s="3">
        <v>36.85</v>
      </c>
      <c r="C1102" s="3" t="s">
        <v>6036</v>
      </c>
      <c r="D1102" s="3">
        <v>5.88</v>
      </c>
      <c r="E1102" s="3" t="s">
        <v>6040</v>
      </c>
      <c r="F1102" s="3" t="s">
        <v>20</v>
      </c>
      <c r="G1102" s="3" t="s">
        <v>117</v>
      </c>
      <c r="H1102" s="3" t="s">
        <v>20</v>
      </c>
      <c r="I1102" s="3">
        <v>1</v>
      </c>
      <c r="J1102" s="3" t="s">
        <v>21</v>
      </c>
    </row>
    <row r="1103" spans="1:10" x14ac:dyDescent="0.25">
      <c r="A1103" s="3" t="s">
        <v>2037</v>
      </c>
      <c r="B1103" s="3">
        <v>25.745000000000001</v>
      </c>
      <c r="C1103" s="3" t="s">
        <v>6039</v>
      </c>
      <c r="D1103" s="3">
        <v>4.62</v>
      </c>
      <c r="E1103" s="3" t="s">
        <v>6038</v>
      </c>
      <c r="F1103" s="3" t="s">
        <v>21</v>
      </c>
      <c r="G1103" s="3" t="s">
        <v>20</v>
      </c>
      <c r="H1103" s="3" t="s">
        <v>20</v>
      </c>
      <c r="I1103" s="3">
        <v>0</v>
      </c>
      <c r="J1103" s="3" t="s">
        <v>20</v>
      </c>
    </row>
    <row r="1104" spans="1:10" x14ac:dyDescent="0.25">
      <c r="A1104" s="3" t="s">
        <v>2038</v>
      </c>
      <c r="B1104" s="3">
        <v>37.1</v>
      </c>
      <c r="C1104" s="3" t="s">
        <v>6036</v>
      </c>
      <c r="D1104" s="3">
        <v>6.24</v>
      </c>
      <c r="E1104" s="3" t="s">
        <v>6040</v>
      </c>
      <c r="F1104" s="3" t="s">
        <v>20</v>
      </c>
      <c r="G1104" s="3" t="s">
        <v>20</v>
      </c>
      <c r="H1104" s="3" t="s">
        <v>20</v>
      </c>
      <c r="I1104" s="3">
        <v>0</v>
      </c>
      <c r="J1104" s="3" t="s">
        <v>20</v>
      </c>
    </row>
    <row r="1105" spans="1:10" x14ac:dyDescent="0.25">
      <c r="A1105" s="3" t="s">
        <v>2039</v>
      </c>
      <c r="B1105" s="3">
        <v>35.435000000000002</v>
      </c>
      <c r="C1105" s="3" t="s">
        <v>6036</v>
      </c>
      <c r="D1105" s="3">
        <v>5.81</v>
      </c>
      <c r="E1105" s="3" t="s">
        <v>6040</v>
      </c>
      <c r="F1105" s="3" t="s">
        <v>20</v>
      </c>
      <c r="G1105" s="3" t="s">
        <v>20</v>
      </c>
      <c r="H1105" s="3" t="s">
        <v>20</v>
      </c>
      <c r="I1105" s="3">
        <v>0</v>
      </c>
      <c r="J1105" s="3" t="s">
        <v>20</v>
      </c>
    </row>
    <row r="1106" spans="1:10" x14ac:dyDescent="0.25">
      <c r="A1106" s="3" t="s">
        <v>2040</v>
      </c>
      <c r="B1106" s="3">
        <v>20.399999999999999</v>
      </c>
      <c r="C1106" s="3" t="s">
        <v>6041</v>
      </c>
      <c r="D1106" s="3">
        <v>4.83</v>
      </c>
      <c r="E1106" s="3" t="s">
        <v>6038</v>
      </c>
      <c r="F1106" s="3" t="s">
        <v>20</v>
      </c>
      <c r="G1106" s="3" t="s">
        <v>20</v>
      </c>
      <c r="H1106" s="3" t="s">
        <v>20</v>
      </c>
      <c r="I1106" s="3">
        <v>0</v>
      </c>
      <c r="J1106" s="3" t="s">
        <v>20</v>
      </c>
    </row>
    <row r="1107" spans="1:10" x14ac:dyDescent="0.25">
      <c r="A1107" s="3" t="s">
        <v>2041</v>
      </c>
      <c r="B1107" s="3">
        <v>42.13</v>
      </c>
      <c r="C1107" s="3" t="s">
        <v>6036</v>
      </c>
      <c r="D1107" s="3">
        <v>5.72</v>
      </c>
      <c r="E1107" s="3" t="s">
        <v>6040</v>
      </c>
      <c r="F1107" s="3" t="s">
        <v>21</v>
      </c>
      <c r="G1107" s="3" t="s">
        <v>20</v>
      </c>
      <c r="H1107" s="3" t="s">
        <v>21</v>
      </c>
      <c r="I1107" s="3">
        <v>1</v>
      </c>
      <c r="J1107" s="3" t="s">
        <v>20</v>
      </c>
    </row>
    <row r="1108" spans="1:10" x14ac:dyDescent="0.25">
      <c r="A1108" s="3" t="s">
        <v>2042</v>
      </c>
      <c r="B1108" s="3">
        <v>33.99</v>
      </c>
      <c r="C1108" s="3" t="s">
        <v>6036</v>
      </c>
      <c r="D1108" s="3">
        <v>4.83</v>
      </c>
      <c r="E1108" s="3" t="s">
        <v>6038</v>
      </c>
      <c r="F1108" s="3" t="s">
        <v>21</v>
      </c>
      <c r="G1108" s="3" t="s">
        <v>20</v>
      </c>
      <c r="H1108" s="3" t="s">
        <v>21</v>
      </c>
      <c r="I1108" s="3">
        <v>1</v>
      </c>
      <c r="J1108" s="3" t="s">
        <v>20</v>
      </c>
    </row>
    <row r="1109" spans="1:10" x14ac:dyDescent="0.25">
      <c r="A1109" s="3" t="s">
        <v>2043</v>
      </c>
      <c r="B1109" s="3">
        <v>28.594999999999999</v>
      </c>
      <c r="C1109" s="3" t="s">
        <v>6039</v>
      </c>
      <c r="D1109" s="3">
        <v>4.1399999999999997</v>
      </c>
      <c r="E1109" s="3" t="s">
        <v>6038</v>
      </c>
      <c r="F1109" s="3" t="s">
        <v>21</v>
      </c>
      <c r="G1109" s="3" t="s">
        <v>20</v>
      </c>
      <c r="H1109" s="3" t="s">
        <v>21</v>
      </c>
      <c r="I1109" s="3">
        <v>1</v>
      </c>
      <c r="J1109" s="3" t="s">
        <v>20</v>
      </c>
    </row>
    <row r="1110" spans="1:10" x14ac:dyDescent="0.25">
      <c r="A1110" s="3" t="s">
        <v>2044</v>
      </c>
      <c r="B1110" s="3">
        <v>20.8</v>
      </c>
      <c r="C1110" s="3" t="s">
        <v>6041</v>
      </c>
      <c r="D1110" s="3">
        <v>4.07</v>
      </c>
      <c r="E1110" s="3" t="s">
        <v>6038</v>
      </c>
      <c r="F1110" s="3" t="s">
        <v>21</v>
      </c>
      <c r="G1110" s="3" t="s">
        <v>20</v>
      </c>
      <c r="H1110" s="3" t="s">
        <v>21</v>
      </c>
      <c r="I1110" s="3">
        <v>1</v>
      </c>
      <c r="J1110" s="3" t="s">
        <v>20</v>
      </c>
    </row>
    <row r="1111" spans="1:10" x14ac:dyDescent="0.25">
      <c r="A1111" s="3" t="s">
        <v>2045</v>
      </c>
      <c r="B1111" s="3">
        <v>23.465</v>
      </c>
      <c r="C1111" s="3" t="s">
        <v>6041</v>
      </c>
      <c r="D1111" s="3">
        <v>6.26</v>
      </c>
      <c r="E1111" s="3" t="s">
        <v>6040</v>
      </c>
      <c r="F1111" s="3" t="s">
        <v>21</v>
      </c>
      <c r="G1111" s="3" t="s">
        <v>20</v>
      </c>
      <c r="H1111" s="3" t="s">
        <v>21</v>
      </c>
      <c r="I1111" s="3">
        <v>1</v>
      </c>
      <c r="J1111" s="3" t="s">
        <v>20</v>
      </c>
    </row>
    <row r="1112" spans="1:10" x14ac:dyDescent="0.25">
      <c r="A1112" s="3" t="s">
        <v>2046</v>
      </c>
      <c r="B1112" s="3">
        <v>40.185000000000002</v>
      </c>
      <c r="C1112" s="3" t="s">
        <v>6036</v>
      </c>
      <c r="D1112" s="3">
        <v>5.88</v>
      </c>
      <c r="E1112" s="3" t="s">
        <v>6040</v>
      </c>
      <c r="F1112" s="3" t="s">
        <v>21</v>
      </c>
      <c r="G1112" s="3" t="s">
        <v>20</v>
      </c>
      <c r="H1112" s="3" t="s">
        <v>20</v>
      </c>
      <c r="I1112" s="3">
        <v>0</v>
      </c>
      <c r="J1112" s="3" t="s">
        <v>20</v>
      </c>
    </row>
    <row r="1113" spans="1:10" x14ac:dyDescent="0.25">
      <c r="A1113" s="3" t="s">
        <v>26</v>
      </c>
      <c r="B1113" s="3">
        <v>30.36</v>
      </c>
      <c r="C1113" s="3" t="s">
        <v>6036</v>
      </c>
      <c r="D1113" s="3">
        <v>5.77</v>
      </c>
      <c r="E1113" s="3" t="s">
        <v>6040</v>
      </c>
      <c r="F1113" s="3" t="s">
        <v>20</v>
      </c>
      <c r="G1113" s="3" t="s">
        <v>20</v>
      </c>
      <c r="H1113" s="3" t="s">
        <v>20</v>
      </c>
      <c r="I1113" s="3">
        <v>0</v>
      </c>
      <c r="J1113" s="3" t="s">
        <v>21</v>
      </c>
    </row>
    <row r="1114" spans="1:10" x14ac:dyDescent="0.25">
      <c r="A1114" s="3" t="s">
        <v>74</v>
      </c>
      <c r="B1114" s="3">
        <v>42.9</v>
      </c>
      <c r="C1114" s="3" t="s">
        <v>6036</v>
      </c>
      <c r="D1114" s="3">
        <v>11.41</v>
      </c>
      <c r="E1114" s="3" t="s">
        <v>6037</v>
      </c>
      <c r="F1114" s="3" t="s">
        <v>20</v>
      </c>
      <c r="G1114" s="3" t="s">
        <v>20</v>
      </c>
      <c r="H1114" s="3" t="s">
        <v>20</v>
      </c>
      <c r="I1114" s="3">
        <v>0</v>
      </c>
      <c r="J1114" s="3" t="s">
        <v>21</v>
      </c>
    </row>
    <row r="1115" spans="1:10" x14ac:dyDescent="0.25">
      <c r="A1115" s="3" t="s">
        <v>425</v>
      </c>
      <c r="B1115" s="3">
        <v>33.33</v>
      </c>
      <c r="C1115" s="3" t="s">
        <v>6036</v>
      </c>
      <c r="D1115" s="3">
        <v>5.01</v>
      </c>
      <c r="E1115" s="3" t="s">
        <v>6038</v>
      </c>
      <c r="F1115" s="3" t="s">
        <v>21</v>
      </c>
      <c r="G1115" s="3" t="s">
        <v>20</v>
      </c>
      <c r="H1115" s="3" t="s">
        <v>21</v>
      </c>
      <c r="I1115" s="3">
        <v>1</v>
      </c>
      <c r="J1115" s="3" t="s">
        <v>21</v>
      </c>
    </row>
    <row r="1116" spans="1:10" x14ac:dyDescent="0.25">
      <c r="A1116" s="3" t="s">
        <v>2047</v>
      </c>
      <c r="B1116" s="3">
        <v>21.89</v>
      </c>
      <c r="C1116" s="3" t="s">
        <v>6041</v>
      </c>
      <c r="D1116" s="3">
        <v>5.72</v>
      </c>
      <c r="E1116" s="3" t="s">
        <v>6040</v>
      </c>
      <c r="F1116" s="3" t="s">
        <v>21</v>
      </c>
      <c r="G1116" s="3" t="s">
        <v>20</v>
      </c>
      <c r="H1116" s="3" t="s">
        <v>20</v>
      </c>
      <c r="I1116" s="3">
        <v>0</v>
      </c>
      <c r="J1116" s="3" t="s">
        <v>20</v>
      </c>
    </row>
    <row r="1117" spans="1:10" x14ac:dyDescent="0.25">
      <c r="A1117" s="3" t="s">
        <v>2048</v>
      </c>
      <c r="B1117" s="3">
        <v>29.34</v>
      </c>
      <c r="C1117" s="3" t="s">
        <v>6039</v>
      </c>
      <c r="D1117" s="3">
        <v>6.09</v>
      </c>
      <c r="E1117" s="3" t="s">
        <v>6040</v>
      </c>
      <c r="F1117" s="3" t="s">
        <v>21</v>
      </c>
      <c r="G1117" s="3" t="s">
        <v>117</v>
      </c>
      <c r="H1117" s="3" t="s">
        <v>20</v>
      </c>
      <c r="I1117" s="3">
        <v>2</v>
      </c>
      <c r="J1117" s="3" t="s">
        <v>20</v>
      </c>
    </row>
    <row r="1118" spans="1:10" x14ac:dyDescent="0.25">
      <c r="A1118" s="3" t="s">
        <v>2049</v>
      </c>
      <c r="B1118" s="3">
        <v>22.61</v>
      </c>
      <c r="C1118" s="3" t="s">
        <v>6041</v>
      </c>
      <c r="D1118" s="3">
        <v>4.25</v>
      </c>
      <c r="E1118" s="3" t="s">
        <v>6038</v>
      </c>
      <c r="F1118" s="3" t="s">
        <v>21</v>
      </c>
      <c r="G1118" s="3" t="s">
        <v>20</v>
      </c>
      <c r="H1118" s="3" t="s">
        <v>20</v>
      </c>
      <c r="I1118" s="3">
        <v>0</v>
      </c>
      <c r="J1118" s="3" t="s">
        <v>20</v>
      </c>
    </row>
    <row r="1119" spans="1:10" x14ac:dyDescent="0.25">
      <c r="A1119" s="3" t="s">
        <v>2050</v>
      </c>
      <c r="B1119" s="3">
        <v>22.23</v>
      </c>
      <c r="C1119" s="3" t="s">
        <v>6041</v>
      </c>
      <c r="D1119" s="3">
        <v>6.09</v>
      </c>
      <c r="E1119" s="3" t="s">
        <v>6040</v>
      </c>
      <c r="F1119" s="3" t="s">
        <v>21</v>
      </c>
      <c r="G1119" s="3" t="s">
        <v>20</v>
      </c>
      <c r="H1119" s="3" t="s">
        <v>20</v>
      </c>
      <c r="I1119" s="3">
        <v>0</v>
      </c>
      <c r="J1119" s="3" t="s">
        <v>20</v>
      </c>
    </row>
    <row r="1120" spans="1:10" x14ac:dyDescent="0.25">
      <c r="A1120" s="3" t="s">
        <v>2051</v>
      </c>
      <c r="B1120" s="3">
        <v>33.4</v>
      </c>
      <c r="C1120" s="3" t="s">
        <v>6036</v>
      </c>
      <c r="D1120" s="3">
        <v>5.51</v>
      </c>
      <c r="E1120" s="3" t="s">
        <v>6038</v>
      </c>
      <c r="F1120" s="3" t="s">
        <v>20</v>
      </c>
      <c r="G1120" s="3" t="s">
        <v>20</v>
      </c>
      <c r="H1120" s="3" t="s">
        <v>20</v>
      </c>
      <c r="I1120" s="3">
        <v>0</v>
      </c>
      <c r="J1120" s="3" t="s">
        <v>20</v>
      </c>
    </row>
    <row r="1121" spans="1:10" x14ac:dyDescent="0.25">
      <c r="A1121" s="3" t="s">
        <v>2052</v>
      </c>
      <c r="B1121" s="3">
        <v>33.11</v>
      </c>
      <c r="C1121" s="3" t="s">
        <v>6036</v>
      </c>
      <c r="D1121" s="3">
        <v>5.63</v>
      </c>
      <c r="E1121" s="3" t="s">
        <v>6038</v>
      </c>
      <c r="F1121" s="3" t="s">
        <v>20</v>
      </c>
      <c r="G1121" s="3" t="s">
        <v>20</v>
      </c>
      <c r="H1121" s="3" t="s">
        <v>20</v>
      </c>
      <c r="I1121" s="3">
        <v>0</v>
      </c>
      <c r="J1121" s="3" t="s">
        <v>20</v>
      </c>
    </row>
    <row r="1122" spans="1:10" x14ac:dyDescent="0.25">
      <c r="A1122" s="3" t="s">
        <v>2053</v>
      </c>
      <c r="B1122" s="3">
        <v>16.815000000000001</v>
      </c>
      <c r="C1122" s="3" t="s">
        <v>6042</v>
      </c>
      <c r="D1122" s="3">
        <v>5.29</v>
      </c>
      <c r="E1122" s="3" t="s">
        <v>6038</v>
      </c>
      <c r="F1122" s="3" t="s">
        <v>21</v>
      </c>
      <c r="G1122" s="3" t="s">
        <v>20</v>
      </c>
      <c r="H1122" s="3" t="s">
        <v>20</v>
      </c>
      <c r="I1122" s="3">
        <v>0</v>
      </c>
      <c r="J1122" s="3" t="s">
        <v>20</v>
      </c>
    </row>
    <row r="1123" spans="1:10" x14ac:dyDescent="0.25">
      <c r="A1123" s="3" t="s">
        <v>2054</v>
      </c>
      <c r="B1123" s="3">
        <v>25.61</v>
      </c>
      <c r="C1123" s="3" t="s">
        <v>6039</v>
      </c>
      <c r="D1123" s="3">
        <v>4</v>
      </c>
      <c r="E1123" s="3" t="s">
        <v>6038</v>
      </c>
      <c r="F1123" s="3" t="s">
        <v>20</v>
      </c>
      <c r="G1123" s="3" t="s">
        <v>20</v>
      </c>
      <c r="H1123" s="3" t="s">
        <v>21</v>
      </c>
      <c r="I1123" s="3">
        <v>1</v>
      </c>
      <c r="J1123" s="3" t="s">
        <v>20</v>
      </c>
    </row>
    <row r="1124" spans="1:10" x14ac:dyDescent="0.25">
      <c r="A1124" s="3" t="s">
        <v>2055</v>
      </c>
      <c r="B1124" s="3">
        <v>25.8</v>
      </c>
      <c r="C1124" s="3" t="s">
        <v>6039</v>
      </c>
      <c r="D1124" s="3">
        <v>5.49</v>
      </c>
      <c r="E1124" s="3" t="s">
        <v>6038</v>
      </c>
      <c r="F1124" s="3" t="s">
        <v>20</v>
      </c>
      <c r="G1124" s="3" t="s">
        <v>20</v>
      </c>
      <c r="H1124" s="3" t="s">
        <v>20</v>
      </c>
      <c r="I1124" s="3">
        <v>0</v>
      </c>
      <c r="J1124" s="3" t="s">
        <v>20</v>
      </c>
    </row>
    <row r="1125" spans="1:10" x14ac:dyDescent="0.25">
      <c r="A1125" s="3" t="s">
        <v>2056</v>
      </c>
      <c r="B1125" s="3">
        <v>27.39</v>
      </c>
      <c r="C1125" s="3" t="s">
        <v>6039</v>
      </c>
      <c r="D1125" s="3">
        <v>5.34</v>
      </c>
      <c r="E1125" s="3" t="s">
        <v>6038</v>
      </c>
      <c r="F1125" s="3" t="s">
        <v>20</v>
      </c>
      <c r="G1125" s="3" t="s">
        <v>20</v>
      </c>
      <c r="H1125" s="3" t="s">
        <v>20</v>
      </c>
      <c r="I1125" s="3">
        <v>0</v>
      </c>
      <c r="J1125" s="3" t="s">
        <v>20</v>
      </c>
    </row>
    <row r="1126" spans="1:10" x14ac:dyDescent="0.25">
      <c r="A1126" s="3" t="s">
        <v>427</v>
      </c>
      <c r="B1126" s="3">
        <v>39.14</v>
      </c>
      <c r="C1126" s="3" t="s">
        <v>6036</v>
      </c>
      <c r="D1126" s="3">
        <v>4.4000000000000004</v>
      </c>
      <c r="E1126" s="3" t="s">
        <v>6038</v>
      </c>
      <c r="F1126" s="3" t="s">
        <v>20</v>
      </c>
      <c r="G1126" s="3" t="s">
        <v>20</v>
      </c>
      <c r="H1126" s="3" t="s">
        <v>21</v>
      </c>
      <c r="I1126" s="3">
        <v>1</v>
      </c>
      <c r="J1126" s="3" t="s">
        <v>21</v>
      </c>
    </row>
    <row r="1127" spans="1:10" x14ac:dyDescent="0.25">
      <c r="A1127" s="3" t="s">
        <v>2057</v>
      </c>
      <c r="B1127" s="3">
        <v>17.03</v>
      </c>
      <c r="C1127" s="3" t="s">
        <v>6042</v>
      </c>
      <c r="D1127" s="3">
        <v>4.12</v>
      </c>
      <c r="E1127" s="3" t="s">
        <v>6038</v>
      </c>
      <c r="F1127" s="3" t="s">
        <v>20</v>
      </c>
      <c r="G1127" s="3" t="s">
        <v>20</v>
      </c>
      <c r="H1127" s="3" t="s">
        <v>20</v>
      </c>
      <c r="I1127" s="3">
        <v>1</v>
      </c>
      <c r="J1127" s="3" t="s">
        <v>20</v>
      </c>
    </row>
    <row r="1128" spans="1:10" x14ac:dyDescent="0.25">
      <c r="A1128" s="3" t="s">
        <v>2058</v>
      </c>
      <c r="B1128" s="3">
        <v>23.75</v>
      </c>
      <c r="C1128" s="3" t="s">
        <v>6041</v>
      </c>
      <c r="D1128" s="3">
        <v>5.49</v>
      </c>
      <c r="E1128" s="3" t="s">
        <v>6038</v>
      </c>
      <c r="F1128" s="3" t="s">
        <v>21</v>
      </c>
      <c r="G1128" s="3" t="s">
        <v>20</v>
      </c>
      <c r="H1128" s="3" t="s">
        <v>20</v>
      </c>
      <c r="I1128" s="3">
        <v>0</v>
      </c>
      <c r="J1128" s="3" t="s">
        <v>20</v>
      </c>
    </row>
    <row r="1129" spans="1:10" x14ac:dyDescent="0.25">
      <c r="A1129" s="3" t="s">
        <v>2059</v>
      </c>
      <c r="B1129" s="3">
        <v>26.03</v>
      </c>
      <c r="C1129" s="3" t="s">
        <v>6039</v>
      </c>
      <c r="D1129" s="3">
        <v>5.1100000000000003</v>
      </c>
      <c r="E1129" s="3" t="s">
        <v>6038</v>
      </c>
      <c r="F1129" s="3" t="s">
        <v>21</v>
      </c>
      <c r="G1129" s="3" t="s">
        <v>20</v>
      </c>
      <c r="H1129" s="3" t="s">
        <v>20</v>
      </c>
      <c r="I1129" s="3">
        <v>1</v>
      </c>
      <c r="J1129" s="3" t="s">
        <v>20</v>
      </c>
    </row>
    <row r="1130" spans="1:10" x14ac:dyDescent="0.25">
      <c r="A1130" s="3" t="s">
        <v>2060</v>
      </c>
      <c r="B1130" s="3">
        <v>16.079999999999998</v>
      </c>
      <c r="C1130" s="3" t="s">
        <v>6042</v>
      </c>
      <c r="D1130" s="3">
        <v>5.94</v>
      </c>
      <c r="E1130" s="3" t="s">
        <v>6040</v>
      </c>
      <c r="F1130" s="3" t="s">
        <v>20</v>
      </c>
      <c r="G1130" s="3" t="s">
        <v>20</v>
      </c>
      <c r="H1130" s="3" t="s">
        <v>20</v>
      </c>
      <c r="I1130" s="3">
        <v>0</v>
      </c>
      <c r="J1130" s="3" t="s">
        <v>20</v>
      </c>
    </row>
    <row r="1131" spans="1:10" x14ac:dyDescent="0.25">
      <c r="A1131" s="3" t="s">
        <v>2061</v>
      </c>
      <c r="B1131" s="3">
        <v>30.875</v>
      </c>
      <c r="C1131" s="3" t="s">
        <v>6036</v>
      </c>
      <c r="D1131" s="3">
        <v>5.54</v>
      </c>
      <c r="E1131" s="3" t="s">
        <v>6038</v>
      </c>
      <c r="F1131" s="3" t="s">
        <v>20</v>
      </c>
      <c r="G1131" s="3" t="s">
        <v>20</v>
      </c>
      <c r="H1131" s="3" t="s">
        <v>20</v>
      </c>
      <c r="I1131" s="3">
        <v>0</v>
      </c>
      <c r="J1131" s="3" t="s">
        <v>20</v>
      </c>
    </row>
    <row r="1132" spans="1:10" x14ac:dyDescent="0.25">
      <c r="A1132" s="3" t="s">
        <v>2062</v>
      </c>
      <c r="B1132" s="3">
        <v>31.79</v>
      </c>
      <c r="C1132" s="3" t="s">
        <v>6036</v>
      </c>
      <c r="D1132" s="3">
        <v>7.09</v>
      </c>
      <c r="E1132" s="3" t="s">
        <v>6037</v>
      </c>
      <c r="F1132" s="3" t="s">
        <v>20</v>
      </c>
      <c r="G1132" s="3" t="s">
        <v>20</v>
      </c>
      <c r="H1132" s="3" t="s">
        <v>20</v>
      </c>
      <c r="I1132" s="3">
        <v>0</v>
      </c>
      <c r="J1132" s="3" t="s">
        <v>20</v>
      </c>
    </row>
    <row r="1133" spans="1:10" x14ac:dyDescent="0.25">
      <c r="A1133" s="3" t="s">
        <v>2063</v>
      </c>
      <c r="B1133" s="3">
        <v>28.48</v>
      </c>
      <c r="C1133" s="3" t="s">
        <v>6039</v>
      </c>
      <c r="D1133" s="3">
        <v>6.22</v>
      </c>
      <c r="E1133" s="3" t="s">
        <v>6040</v>
      </c>
      <c r="F1133" s="3" t="s">
        <v>21</v>
      </c>
      <c r="G1133" s="3" t="s">
        <v>20</v>
      </c>
      <c r="H1133" s="3" t="s">
        <v>21</v>
      </c>
      <c r="I1133" s="3">
        <v>1</v>
      </c>
      <c r="J1133" s="3" t="s">
        <v>20</v>
      </c>
    </row>
    <row r="1134" spans="1:10" x14ac:dyDescent="0.25">
      <c r="A1134" s="3" t="s">
        <v>2064</v>
      </c>
      <c r="B1134" s="3">
        <v>26.6</v>
      </c>
      <c r="C1134" s="3" t="s">
        <v>6039</v>
      </c>
      <c r="D1134" s="3">
        <v>4.33</v>
      </c>
      <c r="E1134" s="3" t="s">
        <v>6038</v>
      </c>
      <c r="F1134" s="3" t="s">
        <v>20</v>
      </c>
      <c r="G1134" s="3" t="s">
        <v>20</v>
      </c>
      <c r="H1134" s="3" t="s">
        <v>20</v>
      </c>
      <c r="I1134" s="3">
        <v>1</v>
      </c>
      <c r="J1134" s="3" t="s">
        <v>20</v>
      </c>
    </row>
    <row r="1135" spans="1:10" x14ac:dyDescent="0.25">
      <c r="A1135" s="3" t="s">
        <v>2065</v>
      </c>
      <c r="B1135" s="3">
        <v>25.27</v>
      </c>
      <c r="C1135" s="3" t="s">
        <v>6039</v>
      </c>
      <c r="D1135" s="3">
        <v>5.83</v>
      </c>
      <c r="E1135" s="3" t="s">
        <v>6040</v>
      </c>
      <c r="F1135" s="3" t="s">
        <v>20</v>
      </c>
      <c r="G1135" s="3" t="s">
        <v>20</v>
      </c>
      <c r="H1135" s="3" t="s">
        <v>20</v>
      </c>
      <c r="I1135" s="3">
        <v>1</v>
      </c>
      <c r="J1135" s="3" t="s">
        <v>20</v>
      </c>
    </row>
    <row r="1136" spans="1:10" x14ac:dyDescent="0.25">
      <c r="A1136" s="3" t="s">
        <v>2066</v>
      </c>
      <c r="B1136" s="3">
        <v>34.484999999999999</v>
      </c>
      <c r="C1136" s="3" t="s">
        <v>6036</v>
      </c>
      <c r="D1136" s="3">
        <v>4.7</v>
      </c>
      <c r="E1136" s="3" t="s">
        <v>6038</v>
      </c>
      <c r="F1136" s="3" t="s">
        <v>21</v>
      </c>
      <c r="G1136" s="3" t="s">
        <v>20</v>
      </c>
      <c r="H1136" s="3" t="s">
        <v>21</v>
      </c>
      <c r="I1136" s="3">
        <v>1</v>
      </c>
      <c r="J1136" s="3" t="s">
        <v>20</v>
      </c>
    </row>
    <row r="1137" spans="1:10" x14ac:dyDescent="0.25">
      <c r="A1137" s="3" t="s">
        <v>429</v>
      </c>
      <c r="B1137" s="3">
        <v>32.9</v>
      </c>
      <c r="C1137" s="3" t="s">
        <v>6036</v>
      </c>
      <c r="D1137" s="3">
        <v>6.26</v>
      </c>
      <c r="E1137" s="3" t="s">
        <v>6040</v>
      </c>
      <c r="F1137" s="3" t="s">
        <v>21</v>
      </c>
      <c r="G1137" s="3" t="s">
        <v>20</v>
      </c>
      <c r="H1137" s="3" t="s">
        <v>20</v>
      </c>
      <c r="I1137" s="3">
        <v>0</v>
      </c>
      <c r="J1137" s="3" t="s">
        <v>21</v>
      </c>
    </row>
    <row r="1138" spans="1:10" x14ac:dyDescent="0.25">
      <c r="A1138" s="3" t="s">
        <v>2067</v>
      </c>
      <c r="B1138" s="3">
        <v>15.57</v>
      </c>
      <c r="C1138" s="3" t="s">
        <v>6042</v>
      </c>
      <c r="D1138" s="3">
        <v>4.07</v>
      </c>
      <c r="E1138" s="3" t="s">
        <v>6038</v>
      </c>
      <c r="F1138" s="3" t="s">
        <v>21</v>
      </c>
      <c r="G1138" s="3" t="s">
        <v>20</v>
      </c>
      <c r="H1138" s="3" t="s">
        <v>20</v>
      </c>
      <c r="I1138" s="3">
        <v>1</v>
      </c>
      <c r="J1138" s="3" t="s">
        <v>20</v>
      </c>
    </row>
    <row r="1139" spans="1:10" x14ac:dyDescent="0.25">
      <c r="A1139" s="3" t="s">
        <v>2068</v>
      </c>
      <c r="B1139" s="3">
        <v>30.36</v>
      </c>
      <c r="C1139" s="3" t="s">
        <v>6036</v>
      </c>
      <c r="D1139" s="3">
        <v>9.39</v>
      </c>
      <c r="E1139" s="3" t="s">
        <v>6037</v>
      </c>
      <c r="F1139" s="3" t="s">
        <v>20</v>
      </c>
      <c r="G1139" s="3" t="s">
        <v>20</v>
      </c>
      <c r="H1139" s="3" t="s">
        <v>20</v>
      </c>
      <c r="I1139" s="3">
        <v>0</v>
      </c>
      <c r="J1139" s="3" t="s">
        <v>20</v>
      </c>
    </row>
    <row r="1140" spans="1:10" x14ac:dyDescent="0.25">
      <c r="A1140" s="3" t="s">
        <v>2069</v>
      </c>
      <c r="B1140" s="3">
        <v>19.37</v>
      </c>
      <c r="C1140" s="3" t="s">
        <v>6041</v>
      </c>
      <c r="D1140" s="3">
        <v>4.18</v>
      </c>
      <c r="E1140" s="3" t="s">
        <v>6038</v>
      </c>
      <c r="F1140" s="3" t="s">
        <v>20</v>
      </c>
      <c r="G1140" s="3" t="s">
        <v>20</v>
      </c>
      <c r="H1140" s="3" t="s">
        <v>20</v>
      </c>
      <c r="I1140" s="3">
        <v>0</v>
      </c>
      <c r="J1140" s="3" t="s">
        <v>20</v>
      </c>
    </row>
    <row r="1141" spans="1:10" x14ac:dyDescent="0.25">
      <c r="A1141" s="3" t="s">
        <v>2070</v>
      </c>
      <c r="B1141" s="3">
        <v>16.71</v>
      </c>
      <c r="C1141" s="3" t="s">
        <v>6042</v>
      </c>
      <c r="D1141" s="3">
        <v>4.18</v>
      </c>
      <c r="E1141" s="3" t="s">
        <v>6038</v>
      </c>
      <c r="F1141" s="3" t="s">
        <v>20</v>
      </c>
      <c r="G1141" s="3" t="s">
        <v>20</v>
      </c>
      <c r="H1141" s="3" t="s">
        <v>20</v>
      </c>
      <c r="I1141" s="3">
        <v>1</v>
      </c>
      <c r="J1141" s="3" t="s">
        <v>20</v>
      </c>
    </row>
    <row r="1142" spans="1:10" x14ac:dyDescent="0.25">
      <c r="A1142" s="3" t="s">
        <v>2071</v>
      </c>
      <c r="B1142" s="3">
        <v>24.1</v>
      </c>
      <c r="C1142" s="3" t="s">
        <v>6041</v>
      </c>
      <c r="D1142" s="3">
        <v>4.4000000000000004</v>
      </c>
      <c r="E1142" s="3" t="s">
        <v>6038</v>
      </c>
      <c r="F1142" s="3" t="s">
        <v>21</v>
      </c>
      <c r="G1142" s="3" t="s">
        <v>20</v>
      </c>
      <c r="H1142" s="3" t="s">
        <v>20</v>
      </c>
      <c r="I1142" s="3">
        <v>1</v>
      </c>
      <c r="J1142" s="3" t="s">
        <v>20</v>
      </c>
    </row>
    <row r="1143" spans="1:10" x14ac:dyDescent="0.25">
      <c r="A1143" s="3" t="s">
        <v>2072</v>
      </c>
      <c r="B1143" s="3">
        <v>29.77</v>
      </c>
      <c r="C1143" s="3" t="s">
        <v>6039</v>
      </c>
      <c r="D1143" s="3">
        <v>9.9</v>
      </c>
      <c r="E1143" s="3" t="s">
        <v>6037</v>
      </c>
      <c r="F1143" s="3" t="s">
        <v>20</v>
      </c>
      <c r="G1143" s="3" t="s">
        <v>20</v>
      </c>
      <c r="H1143" s="3" t="s">
        <v>20</v>
      </c>
      <c r="I1143" s="3">
        <v>0</v>
      </c>
      <c r="J1143" s="3" t="s">
        <v>20</v>
      </c>
    </row>
    <row r="1144" spans="1:10" x14ac:dyDescent="0.25">
      <c r="A1144" s="3" t="s">
        <v>2073</v>
      </c>
      <c r="B1144" s="3">
        <v>46.53</v>
      </c>
      <c r="C1144" s="3" t="s">
        <v>6036</v>
      </c>
      <c r="D1144" s="3">
        <v>4.84</v>
      </c>
      <c r="E1144" s="3" t="s">
        <v>6038</v>
      </c>
      <c r="F1144" s="3" t="s">
        <v>21</v>
      </c>
      <c r="G1144" s="3" t="s">
        <v>20</v>
      </c>
      <c r="H1144" s="3" t="s">
        <v>20</v>
      </c>
      <c r="I1144" s="3">
        <v>0</v>
      </c>
      <c r="J1144" s="3" t="s">
        <v>20</v>
      </c>
    </row>
    <row r="1145" spans="1:10" x14ac:dyDescent="0.25">
      <c r="A1145" s="3" t="s">
        <v>2074</v>
      </c>
      <c r="B1145" s="3">
        <v>23.4</v>
      </c>
      <c r="C1145" s="3" t="s">
        <v>6041</v>
      </c>
      <c r="D1145" s="3">
        <v>5.53</v>
      </c>
      <c r="E1145" s="3" t="s">
        <v>6038</v>
      </c>
      <c r="F1145" s="3" t="s">
        <v>20</v>
      </c>
      <c r="G1145" s="3" t="s">
        <v>20</v>
      </c>
      <c r="H1145" s="3" t="s">
        <v>21</v>
      </c>
      <c r="I1145" s="3">
        <v>1</v>
      </c>
      <c r="J1145" s="3" t="s">
        <v>20</v>
      </c>
    </row>
    <row r="1146" spans="1:10" x14ac:dyDescent="0.25">
      <c r="A1146" s="3" t="s">
        <v>2075</v>
      </c>
      <c r="B1146" s="3">
        <v>30</v>
      </c>
      <c r="C1146" s="3" t="s">
        <v>6036</v>
      </c>
      <c r="D1146" s="3">
        <v>4.33</v>
      </c>
      <c r="E1146" s="3" t="s">
        <v>6038</v>
      </c>
      <c r="F1146" s="3" t="s">
        <v>21</v>
      </c>
      <c r="G1146" s="3" t="s">
        <v>20</v>
      </c>
      <c r="H1146" s="3" t="s">
        <v>20</v>
      </c>
      <c r="I1146" s="3">
        <v>0</v>
      </c>
      <c r="J1146" s="3" t="s">
        <v>20</v>
      </c>
    </row>
    <row r="1147" spans="1:10" x14ac:dyDescent="0.25">
      <c r="A1147" s="3" t="s">
        <v>2076</v>
      </c>
      <c r="B1147" s="3">
        <v>29.15</v>
      </c>
      <c r="C1147" s="3" t="s">
        <v>6039</v>
      </c>
      <c r="D1147" s="3">
        <v>4.91</v>
      </c>
      <c r="E1147" s="3" t="s">
        <v>6038</v>
      </c>
      <c r="F1147" s="3" t="s">
        <v>21</v>
      </c>
      <c r="G1147" s="3" t="s">
        <v>20</v>
      </c>
      <c r="H1147" s="3" t="s">
        <v>20</v>
      </c>
      <c r="I1147" s="3">
        <v>0</v>
      </c>
      <c r="J1147" s="3" t="s">
        <v>20</v>
      </c>
    </row>
    <row r="1148" spans="1:10" x14ac:dyDescent="0.25">
      <c r="A1148" s="3" t="s">
        <v>430</v>
      </c>
      <c r="B1148" s="3">
        <v>29.78</v>
      </c>
      <c r="C1148" s="3" t="s">
        <v>6039</v>
      </c>
      <c r="D1148" s="3">
        <v>10.27</v>
      </c>
      <c r="E1148" s="3" t="s">
        <v>6037</v>
      </c>
      <c r="F1148" s="3" t="s">
        <v>21</v>
      </c>
      <c r="G1148" s="3" t="s">
        <v>20</v>
      </c>
      <c r="H1148" s="3" t="s">
        <v>21</v>
      </c>
      <c r="I1148" s="3">
        <v>1</v>
      </c>
      <c r="J1148" s="3" t="s">
        <v>21</v>
      </c>
    </row>
    <row r="1149" spans="1:10" x14ac:dyDescent="0.25">
      <c r="A1149" s="3" t="s">
        <v>2077</v>
      </c>
      <c r="B1149" s="3">
        <v>34.865000000000002</v>
      </c>
      <c r="C1149" s="3" t="s">
        <v>6036</v>
      </c>
      <c r="D1149" s="3">
        <v>4.8</v>
      </c>
      <c r="E1149" s="3" t="s">
        <v>6038</v>
      </c>
      <c r="F1149" s="3" t="s">
        <v>20</v>
      </c>
      <c r="G1149" s="3" t="s">
        <v>20</v>
      </c>
      <c r="H1149" s="3" t="s">
        <v>20</v>
      </c>
      <c r="I1149" s="3">
        <v>0</v>
      </c>
      <c r="J1149" s="3" t="s">
        <v>20</v>
      </c>
    </row>
    <row r="1150" spans="1:10" x14ac:dyDescent="0.25">
      <c r="A1150" s="3" t="s">
        <v>2078</v>
      </c>
      <c r="B1150" s="3">
        <v>28.12</v>
      </c>
      <c r="C1150" s="3" t="s">
        <v>6039</v>
      </c>
      <c r="D1150" s="3">
        <v>5.55</v>
      </c>
      <c r="E1150" s="3" t="s">
        <v>6038</v>
      </c>
      <c r="F1150" s="3" t="s">
        <v>21</v>
      </c>
      <c r="G1150" s="3" t="s">
        <v>117</v>
      </c>
      <c r="H1150" s="3" t="s">
        <v>20</v>
      </c>
      <c r="I1150" s="3">
        <v>2</v>
      </c>
      <c r="J1150" s="3" t="s">
        <v>20</v>
      </c>
    </row>
    <row r="1151" spans="1:10" x14ac:dyDescent="0.25">
      <c r="A1151" s="3" t="s">
        <v>2079</v>
      </c>
      <c r="B1151" s="3">
        <v>29.45</v>
      </c>
      <c r="C1151" s="3" t="s">
        <v>6039</v>
      </c>
      <c r="D1151" s="3">
        <v>5.24</v>
      </c>
      <c r="E1151" s="3" t="s">
        <v>6038</v>
      </c>
      <c r="F1151" s="3" t="s">
        <v>21</v>
      </c>
      <c r="G1151" s="3" t="s">
        <v>20</v>
      </c>
      <c r="H1151" s="3" t="s">
        <v>20</v>
      </c>
      <c r="I1151" s="3">
        <v>0</v>
      </c>
      <c r="J1151" s="3" t="s">
        <v>20</v>
      </c>
    </row>
    <row r="1152" spans="1:10" x14ac:dyDescent="0.25">
      <c r="A1152" s="3" t="s">
        <v>2080</v>
      </c>
      <c r="B1152" s="3">
        <v>27.94</v>
      </c>
      <c r="C1152" s="3" t="s">
        <v>6039</v>
      </c>
      <c r="D1152" s="3">
        <v>6.08</v>
      </c>
      <c r="E1152" s="3" t="s">
        <v>6040</v>
      </c>
      <c r="F1152" s="3" t="s">
        <v>20</v>
      </c>
      <c r="G1152" s="3" t="s">
        <v>20</v>
      </c>
      <c r="H1152" s="3" t="s">
        <v>21</v>
      </c>
      <c r="I1152" s="3">
        <v>1</v>
      </c>
      <c r="J1152" s="3" t="s">
        <v>20</v>
      </c>
    </row>
    <row r="1153" spans="1:10" x14ac:dyDescent="0.25">
      <c r="A1153" s="3" t="s">
        <v>2081</v>
      </c>
      <c r="B1153" s="3">
        <v>27.2</v>
      </c>
      <c r="C1153" s="3" t="s">
        <v>6039</v>
      </c>
      <c r="D1153" s="3">
        <v>5.83</v>
      </c>
      <c r="E1153" s="3" t="s">
        <v>6040</v>
      </c>
      <c r="F1153" s="3" t="s">
        <v>20</v>
      </c>
      <c r="G1153" s="3" t="s">
        <v>20</v>
      </c>
      <c r="H1153" s="3" t="s">
        <v>21</v>
      </c>
      <c r="I1153" s="3">
        <v>1</v>
      </c>
      <c r="J1153" s="3" t="s">
        <v>20</v>
      </c>
    </row>
    <row r="1154" spans="1:10" x14ac:dyDescent="0.25">
      <c r="A1154" s="3" t="s">
        <v>2082</v>
      </c>
      <c r="B1154" s="3">
        <v>33.344999999999999</v>
      </c>
      <c r="C1154" s="3" t="s">
        <v>6036</v>
      </c>
      <c r="D1154" s="3">
        <v>4.29</v>
      </c>
      <c r="E1154" s="3" t="s">
        <v>6038</v>
      </c>
      <c r="F1154" s="3" t="s">
        <v>20</v>
      </c>
      <c r="G1154" s="3" t="s">
        <v>20</v>
      </c>
      <c r="H1154" s="3" t="s">
        <v>20</v>
      </c>
      <c r="I1154" s="3">
        <v>1</v>
      </c>
      <c r="J1154" s="3" t="s">
        <v>20</v>
      </c>
    </row>
    <row r="1155" spans="1:10" x14ac:dyDescent="0.25">
      <c r="A1155" s="3" t="s">
        <v>2083</v>
      </c>
      <c r="B1155" s="3">
        <v>29.925000000000001</v>
      </c>
      <c r="C1155" s="3" t="s">
        <v>6036</v>
      </c>
      <c r="D1155" s="3">
        <v>5.3</v>
      </c>
      <c r="E1155" s="3" t="s">
        <v>6038</v>
      </c>
      <c r="F1155" s="3" t="s">
        <v>20</v>
      </c>
      <c r="G1155" s="3" t="s">
        <v>20</v>
      </c>
      <c r="H1155" s="3" t="s">
        <v>20</v>
      </c>
      <c r="I1155" s="3">
        <v>1</v>
      </c>
      <c r="J1155" s="3" t="s">
        <v>20</v>
      </c>
    </row>
    <row r="1156" spans="1:10" x14ac:dyDescent="0.25">
      <c r="A1156" s="3" t="s">
        <v>2084</v>
      </c>
      <c r="B1156" s="3">
        <v>24.225000000000001</v>
      </c>
      <c r="C1156" s="3" t="s">
        <v>6041</v>
      </c>
      <c r="D1156" s="3">
        <v>4.42</v>
      </c>
      <c r="E1156" s="3" t="s">
        <v>6038</v>
      </c>
      <c r="F1156" s="3" t="s">
        <v>20</v>
      </c>
      <c r="G1156" s="3" t="s">
        <v>20</v>
      </c>
      <c r="H1156" s="3" t="s">
        <v>20</v>
      </c>
      <c r="I1156" s="3">
        <v>1</v>
      </c>
      <c r="J1156" s="3" t="s">
        <v>20</v>
      </c>
    </row>
    <row r="1157" spans="1:10" x14ac:dyDescent="0.25">
      <c r="A1157" s="3" t="s">
        <v>2085</v>
      </c>
      <c r="B1157" s="3">
        <v>29.68</v>
      </c>
      <c r="C1157" s="3" t="s">
        <v>6039</v>
      </c>
      <c r="D1157" s="3">
        <v>5.68</v>
      </c>
      <c r="E1157" s="3" t="s">
        <v>6038</v>
      </c>
      <c r="F1157" s="3" t="s">
        <v>20</v>
      </c>
      <c r="G1157" s="3" t="s">
        <v>117</v>
      </c>
      <c r="H1157" s="3" t="s">
        <v>20</v>
      </c>
      <c r="I1157" s="3">
        <v>1</v>
      </c>
      <c r="J1157" s="3" t="s">
        <v>20</v>
      </c>
    </row>
    <row r="1158" spans="1:10" x14ac:dyDescent="0.25">
      <c r="A1158" s="3" t="s">
        <v>2086</v>
      </c>
      <c r="B1158" s="3">
        <v>20.614999999999998</v>
      </c>
      <c r="C1158" s="3" t="s">
        <v>6041</v>
      </c>
      <c r="D1158" s="3">
        <v>6.05</v>
      </c>
      <c r="E1158" s="3" t="s">
        <v>6040</v>
      </c>
      <c r="F1158" s="3" t="s">
        <v>20</v>
      </c>
      <c r="G1158" s="3" t="s">
        <v>20</v>
      </c>
      <c r="H1158" s="3" t="s">
        <v>21</v>
      </c>
      <c r="I1158" s="3">
        <v>1</v>
      </c>
      <c r="J1158" s="3" t="s">
        <v>20</v>
      </c>
    </row>
    <row r="1159" spans="1:10" x14ac:dyDescent="0.25">
      <c r="A1159" s="3" t="s">
        <v>432</v>
      </c>
      <c r="B1159" s="3">
        <v>32.78</v>
      </c>
      <c r="C1159" s="3" t="s">
        <v>6036</v>
      </c>
      <c r="D1159" s="3">
        <v>5.27</v>
      </c>
      <c r="E1159" s="3" t="s">
        <v>6038</v>
      </c>
      <c r="F1159" s="3" t="s">
        <v>20</v>
      </c>
      <c r="G1159" s="3" t="s">
        <v>20</v>
      </c>
      <c r="H1159" s="3" t="s">
        <v>20</v>
      </c>
      <c r="I1159" s="3">
        <v>0</v>
      </c>
      <c r="J1159" s="3" t="s">
        <v>21</v>
      </c>
    </row>
    <row r="1160" spans="1:10" x14ac:dyDescent="0.25">
      <c r="A1160" s="3" t="s">
        <v>2087</v>
      </c>
      <c r="B1160" s="3">
        <v>32.119999999999997</v>
      </c>
      <c r="C1160" s="3" t="s">
        <v>6036</v>
      </c>
      <c r="D1160" s="3">
        <v>5.33</v>
      </c>
      <c r="E1160" s="3" t="s">
        <v>6038</v>
      </c>
      <c r="F1160" s="3" t="s">
        <v>20</v>
      </c>
      <c r="G1160" s="3" t="s">
        <v>117</v>
      </c>
      <c r="H1160" s="3" t="s">
        <v>20</v>
      </c>
      <c r="I1160" s="3">
        <v>1</v>
      </c>
      <c r="J1160" s="3" t="s">
        <v>20</v>
      </c>
    </row>
    <row r="1161" spans="1:10" x14ac:dyDescent="0.25">
      <c r="A1161" s="3" t="s">
        <v>2088</v>
      </c>
      <c r="B1161" s="3">
        <v>27.36</v>
      </c>
      <c r="C1161" s="3" t="s">
        <v>6039</v>
      </c>
      <c r="D1161" s="3">
        <v>6.22</v>
      </c>
      <c r="E1161" s="3" t="s">
        <v>6040</v>
      </c>
      <c r="F1161" s="3" t="s">
        <v>20</v>
      </c>
      <c r="G1161" s="3" t="s">
        <v>20</v>
      </c>
      <c r="H1161" s="3" t="s">
        <v>20</v>
      </c>
      <c r="I1161" s="3">
        <v>0</v>
      </c>
      <c r="J1161" s="3" t="s">
        <v>20</v>
      </c>
    </row>
    <row r="1162" spans="1:10" x14ac:dyDescent="0.25">
      <c r="A1162" s="3" t="s">
        <v>2089</v>
      </c>
      <c r="B1162" s="3">
        <v>17.385000000000002</v>
      </c>
      <c r="C1162" s="3" t="s">
        <v>6042</v>
      </c>
      <c r="D1162" s="3">
        <v>5.84</v>
      </c>
      <c r="E1162" s="3" t="s">
        <v>6040</v>
      </c>
      <c r="F1162" s="3" t="s">
        <v>20</v>
      </c>
      <c r="G1162" s="3" t="s">
        <v>20</v>
      </c>
      <c r="H1162" s="3" t="s">
        <v>20</v>
      </c>
      <c r="I1162" s="3">
        <v>0</v>
      </c>
      <c r="J1162" s="3" t="s">
        <v>20</v>
      </c>
    </row>
    <row r="1163" spans="1:10" x14ac:dyDescent="0.25">
      <c r="A1163" s="3" t="s">
        <v>2090</v>
      </c>
      <c r="B1163" s="3">
        <v>30.13</v>
      </c>
      <c r="C1163" s="3" t="s">
        <v>6036</v>
      </c>
      <c r="D1163" s="3">
        <v>5.71</v>
      </c>
      <c r="E1163" s="3" t="s">
        <v>6040</v>
      </c>
      <c r="F1163" s="3" t="s">
        <v>20</v>
      </c>
      <c r="G1163" s="3" t="s">
        <v>117</v>
      </c>
      <c r="H1163" s="3" t="s">
        <v>20</v>
      </c>
      <c r="I1163" s="3">
        <v>1</v>
      </c>
      <c r="J1163" s="3" t="s">
        <v>20</v>
      </c>
    </row>
    <row r="1164" spans="1:10" x14ac:dyDescent="0.25">
      <c r="A1164" s="3" t="s">
        <v>2091</v>
      </c>
      <c r="B1164" s="3">
        <v>25.44</v>
      </c>
      <c r="C1164" s="3" t="s">
        <v>6039</v>
      </c>
      <c r="D1164" s="3">
        <v>6.04</v>
      </c>
      <c r="E1164" s="3" t="s">
        <v>6040</v>
      </c>
      <c r="F1164" s="3" t="s">
        <v>21</v>
      </c>
      <c r="G1164" s="3" t="s">
        <v>20</v>
      </c>
      <c r="H1164" s="3" t="s">
        <v>21</v>
      </c>
      <c r="I1164" s="3">
        <v>1</v>
      </c>
      <c r="J1164" s="3" t="s">
        <v>20</v>
      </c>
    </row>
    <row r="1165" spans="1:10" x14ac:dyDescent="0.25">
      <c r="A1165" s="3" t="s">
        <v>2092</v>
      </c>
      <c r="B1165" s="3">
        <v>39.805</v>
      </c>
      <c r="C1165" s="3" t="s">
        <v>6036</v>
      </c>
      <c r="D1165" s="3">
        <v>4.38</v>
      </c>
      <c r="E1165" s="3" t="s">
        <v>6038</v>
      </c>
      <c r="F1165" s="3" t="s">
        <v>20</v>
      </c>
      <c r="G1165" s="3" t="s">
        <v>117</v>
      </c>
      <c r="H1165" s="3" t="s">
        <v>20</v>
      </c>
      <c r="I1165" s="3">
        <v>1</v>
      </c>
      <c r="J1165" s="3" t="s">
        <v>20</v>
      </c>
    </row>
    <row r="1166" spans="1:10" x14ac:dyDescent="0.25">
      <c r="A1166" s="3" t="s">
        <v>2093</v>
      </c>
      <c r="B1166" s="3">
        <v>30.4</v>
      </c>
      <c r="C1166" s="3" t="s">
        <v>6036</v>
      </c>
      <c r="D1166" s="3">
        <v>5.56</v>
      </c>
      <c r="E1166" s="3" t="s">
        <v>6038</v>
      </c>
      <c r="F1166" s="3" t="s">
        <v>21</v>
      </c>
      <c r="G1166" s="3" t="s">
        <v>117</v>
      </c>
      <c r="H1166" s="3" t="s">
        <v>20</v>
      </c>
      <c r="I1166" s="3">
        <v>1</v>
      </c>
      <c r="J1166" s="3" t="s">
        <v>20</v>
      </c>
    </row>
    <row r="1167" spans="1:10" x14ac:dyDescent="0.25">
      <c r="A1167" s="3" t="s">
        <v>2094</v>
      </c>
      <c r="B1167" s="3">
        <v>23.18</v>
      </c>
      <c r="C1167" s="3" t="s">
        <v>6041</v>
      </c>
      <c r="D1167" s="3">
        <v>4.24</v>
      </c>
      <c r="E1167" s="3" t="s">
        <v>6038</v>
      </c>
      <c r="F1167" s="3" t="s">
        <v>20</v>
      </c>
      <c r="G1167" s="3" t="s">
        <v>117</v>
      </c>
      <c r="H1167" s="3" t="s">
        <v>20</v>
      </c>
      <c r="I1167" s="3">
        <v>1</v>
      </c>
      <c r="J1167" s="3" t="s">
        <v>20</v>
      </c>
    </row>
    <row r="1168" spans="1:10" x14ac:dyDescent="0.25">
      <c r="A1168" s="3" t="s">
        <v>2095</v>
      </c>
      <c r="B1168" s="3">
        <v>39.615000000000002</v>
      </c>
      <c r="C1168" s="3" t="s">
        <v>6036</v>
      </c>
      <c r="D1168" s="3">
        <v>6.32</v>
      </c>
      <c r="E1168" s="3" t="s">
        <v>6040</v>
      </c>
      <c r="F1168" s="3" t="s">
        <v>20</v>
      </c>
      <c r="G1168" s="3" t="s">
        <v>20</v>
      </c>
      <c r="H1168" s="3" t="s">
        <v>21</v>
      </c>
      <c r="I1168" s="3">
        <v>1</v>
      </c>
      <c r="J1168" s="3" t="s">
        <v>20</v>
      </c>
    </row>
    <row r="1169" spans="1:10" x14ac:dyDescent="0.25">
      <c r="A1169" s="3" t="s">
        <v>2096</v>
      </c>
      <c r="B1169" s="3">
        <v>30.59</v>
      </c>
      <c r="C1169" s="3" t="s">
        <v>6036</v>
      </c>
      <c r="D1169" s="3">
        <v>6.3</v>
      </c>
      <c r="E1169" s="3" t="s">
        <v>6040</v>
      </c>
      <c r="F1169" s="3" t="s">
        <v>21</v>
      </c>
      <c r="G1169" s="3" t="s">
        <v>20</v>
      </c>
      <c r="H1169" s="3" t="s">
        <v>21</v>
      </c>
      <c r="I1169" s="3">
        <v>1</v>
      </c>
      <c r="J1169" s="3" t="s">
        <v>20</v>
      </c>
    </row>
    <row r="1170" spans="1:10" x14ac:dyDescent="0.25">
      <c r="A1170" s="3" t="s">
        <v>434</v>
      </c>
      <c r="B1170" s="3">
        <v>41.65</v>
      </c>
      <c r="C1170" s="3" t="s">
        <v>6036</v>
      </c>
      <c r="D1170" s="3">
        <v>10.73</v>
      </c>
      <c r="E1170" s="3" t="s">
        <v>6037</v>
      </c>
      <c r="F1170" s="3" t="s">
        <v>21</v>
      </c>
      <c r="G1170" s="3" t="s">
        <v>20</v>
      </c>
      <c r="H1170" s="3" t="s">
        <v>20</v>
      </c>
      <c r="I1170" s="3">
        <v>0</v>
      </c>
      <c r="J1170" s="3" t="s">
        <v>21</v>
      </c>
    </row>
    <row r="1171" spans="1:10" x14ac:dyDescent="0.25">
      <c r="A1171" s="3" t="s">
        <v>2097</v>
      </c>
      <c r="B1171" s="3">
        <v>16.72</v>
      </c>
      <c r="C1171" s="3" t="s">
        <v>6042</v>
      </c>
      <c r="D1171" s="3">
        <v>4.38</v>
      </c>
      <c r="E1171" s="3" t="s">
        <v>6038</v>
      </c>
      <c r="F1171" s="3" t="s">
        <v>21</v>
      </c>
      <c r="G1171" s="3" t="s">
        <v>20</v>
      </c>
      <c r="H1171" s="3" t="s">
        <v>20</v>
      </c>
      <c r="I1171" s="3">
        <v>1</v>
      </c>
      <c r="J1171" s="3" t="s">
        <v>20</v>
      </c>
    </row>
    <row r="1172" spans="1:10" x14ac:dyDescent="0.25">
      <c r="A1172" s="3" t="s">
        <v>2098</v>
      </c>
      <c r="B1172" s="3">
        <v>26.22</v>
      </c>
      <c r="C1172" s="3" t="s">
        <v>6039</v>
      </c>
      <c r="D1172" s="3">
        <v>4.6500000000000004</v>
      </c>
      <c r="E1172" s="3" t="s">
        <v>6038</v>
      </c>
      <c r="F1172" s="3" t="s">
        <v>21</v>
      </c>
      <c r="G1172" s="3" t="s">
        <v>20</v>
      </c>
      <c r="H1172" s="3" t="s">
        <v>21</v>
      </c>
      <c r="I1172" s="3">
        <v>1</v>
      </c>
      <c r="J1172" s="3" t="s">
        <v>20</v>
      </c>
    </row>
    <row r="1173" spans="1:10" x14ac:dyDescent="0.25">
      <c r="A1173" s="3" t="s">
        <v>2099</v>
      </c>
      <c r="B1173" s="3">
        <v>31.824999999999999</v>
      </c>
      <c r="C1173" s="3" t="s">
        <v>6036</v>
      </c>
      <c r="D1173" s="3">
        <v>4.7</v>
      </c>
      <c r="E1173" s="3" t="s">
        <v>6038</v>
      </c>
      <c r="F1173" s="3" t="s">
        <v>20</v>
      </c>
      <c r="G1173" s="3" t="s">
        <v>20</v>
      </c>
      <c r="H1173" s="3" t="s">
        <v>21</v>
      </c>
      <c r="I1173" s="3">
        <v>1</v>
      </c>
      <c r="J1173" s="3" t="s">
        <v>20</v>
      </c>
    </row>
    <row r="1174" spans="1:10" x14ac:dyDescent="0.25">
      <c r="A1174" s="3" t="s">
        <v>2100</v>
      </c>
      <c r="B1174" s="3">
        <v>25.745000000000001</v>
      </c>
      <c r="C1174" s="3" t="s">
        <v>6039</v>
      </c>
      <c r="D1174" s="3">
        <v>4.34</v>
      </c>
      <c r="E1174" s="3" t="s">
        <v>6038</v>
      </c>
      <c r="F1174" s="3" t="s">
        <v>20</v>
      </c>
      <c r="G1174" s="3" t="s">
        <v>20</v>
      </c>
      <c r="H1174" s="3" t="s">
        <v>21</v>
      </c>
      <c r="I1174" s="3">
        <v>1</v>
      </c>
      <c r="J1174" s="3" t="s">
        <v>20</v>
      </c>
    </row>
    <row r="1175" spans="1:10" x14ac:dyDescent="0.25">
      <c r="A1175" s="3" t="s">
        <v>2101</v>
      </c>
      <c r="B1175" s="3">
        <v>24.605</v>
      </c>
      <c r="C1175" s="3" t="s">
        <v>6041</v>
      </c>
      <c r="D1175" s="3">
        <v>5.62</v>
      </c>
      <c r="E1175" s="3" t="s">
        <v>6038</v>
      </c>
      <c r="F1175" s="3" t="s">
        <v>20</v>
      </c>
      <c r="G1175" s="3" t="s">
        <v>20</v>
      </c>
      <c r="H1175" s="3" t="s">
        <v>21</v>
      </c>
      <c r="I1175" s="3">
        <v>1</v>
      </c>
      <c r="J1175" s="3" t="s">
        <v>20</v>
      </c>
    </row>
    <row r="1176" spans="1:10" x14ac:dyDescent="0.25">
      <c r="A1176" s="3" t="s">
        <v>2102</v>
      </c>
      <c r="B1176" s="3">
        <v>24.51</v>
      </c>
      <c r="C1176" s="3" t="s">
        <v>6041</v>
      </c>
      <c r="D1176" s="3">
        <v>4.24</v>
      </c>
      <c r="E1176" s="3" t="s">
        <v>6038</v>
      </c>
      <c r="F1176" s="3" t="s">
        <v>20</v>
      </c>
      <c r="G1176" s="3" t="s">
        <v>20</v>
      </c>
      <c r="H1176" s="3" t="s">
        <v>21</v>
      </c>
      <c r="I1176" s="3">
        <v>1</v>
      </c>
      <c r="J1176" s="3" t="s">
        <v>20</v>
      </c>
    </row>
    <row r="1177" spans="1:10" x14ac:dyDescent="0.25">
      <c r="A1177" s="3" t="s">
        <v>2103</v>
      </c>
      <c r="B1177" s="3">
        <v>31.065000000000001</v>
      </c>
      <c r="C1177" s="3" t="s">
        <v>6036</v>
      </c>
      <c r="D1177" s="3">
        <v>4.57</v>
      </c>
      <c r="E1177" s="3" t="s">
        <v>6038</v>
      </c>
      <c r="F1177" s="3" t="s">
        <v>21</v>
      </c>
      <c r="G1177" s="3" t="s">
        <v>20</v>
      </c>
      <c r="H1177" s="3" t="s">
        <v>20</v>
      </c>
      <c r="I1177" s="3">
        <v>0</v>
      </c>
      <c r="J1177" s="3" t="s">
        <v>20</v>
      </c>
    </row>
    <row r="1178" spans="1:10" x14ac:dyDescent="0.25">
      <c r="A1178" s="3" t="s">
        <v>2104</v>
      </c>
      <c r="B1178" s="3">
        <v>28.12</v>
      </c>
      <c r="C1178" s="3" t="s">
        <v>6039</v>
      </c>
      <c r="D1178" s="3">
        <v>5.05</v>
      </c>
      <c r="E1178" s="3" t="s">
        <v>6038</v>
      </c>
      <c r="F1178" s="3" t="s">
        <v>20</v>
      </c>
      <c r="G1178" s="3" t="s">
        <v>20</v>
      </c>
      <c r="H1178" s="3" t="s">
        <v>20</v>
      </c>
      <c r="I1178" s="3">
        <v>0</v>
      </c>
      <c r="J1178" s="3" t="s">
        <v>20</v>
      </c>
    </row>
    <row r="1179" spans="1:10" x14ac:dyDescent="0.25">
      <c r="A1179" s="3" t="s">
        <v>2105</v>
      </c>
      <c r="B1179" s="3">
        <v>38.06</v>
      </c>
      <c r="C1179" s="3" t="s">
        <v>6036</v>
      </c>
      <c r="D1179" s="3">
        <v>6.16</v>
      </c>
      <c r="E1179" s="3" t="s">
        <v>6040</v>
      </c>
      <c r="F1179" s="3" t="s">
        <v>20</v>
      </c>
      <c r="G1179" s="3" t="s">
        <v>20</v>
      </c>
      <c r="H1179" s="3" t="s">
        <v>20</v>
      </c>
      <c r="I1179" s="3">
        <v>0</v>
      </c>
      <c r="J1179" s="3" t="s">
        <v>20</v>
      </c>
    </row>
    <row r="1180" spans="1:10" x14ac:dyDescent="0.25">
      <c r="A1180" s="3" t="s">
        <v>2106</v>
      </c>
      <c r="B1180" s="3">
        <v>24.96</v>
      </c>
      <c r="C1180" s="3" t="s">
        <v>6039</v>
      </c>
      <c r="D1180" s="3">
        <v>4.57</v>
      </c>
      <c r="E1180" s="3" t="s">
        <v>6038</v>
      </c>
      <c r="F1180" s="3" t="s">
        <v>20</v>
      </c>
      <c r="G1180" s="3" t="s">
        <v>20</v>
      </c>
      <c r="H1180" s="3" t="s">
        <v>20</v>
      </c>
      <c r="I1180" s="3">
        <v>0</v>
      </c>
      <c r="J1180" s="3" t="s">
        <v>20</v>
      </c>
    </row>
    <row r="1181" spans="1:10" x14ac:dyDescent="0.25">
      <c r="A1181" s="3" t="s">
        <v>436</v>
      </c>
      <c r="B1181" s="3">
        <v>50.79</v>
      </c>
      <c r="C1181" s="3" t="s">
        <v>6036</v>
      </c>
      <c r="D1181" s="3">
        <v>4.45</v>
      </c>
      <c r="E1181" s="3" t="s">
        <v>6038</v>
      </c>
      <c r="F1181" s="3" t="s">
        <v>20</v>
      </c>
      <c r="G1181" s="3" t="s">
        <v>20</v>
      </c>
      <c r="H1181" s="3" t="s">
        <v>20</v>
      </c>
      <c r="I1181" s="3">
        <v>1</v>
      </c>
      <c r="J1181" s="3" t="s">
        <v>21</v>
      </c>
    </row>
    <row r="1182" spans="1:10" x14ac:dyDescent="0.25">
      <c r="A1182" s="3" t="s">
        <v>2107</v>
      </c>
      <c r="B1182" s="3">
        <v>17.670000000000002</v>
      </c>
      <c r="C1182" s="3" t="s">
        <v>6042</v>
      </c>
      <c r="D1182" s="3">
        <v>5.53</v>
      </c>
      <c r="E1182" s="3" t="s">
        <v>6038</v>
      </c>
      <c r="F1182" s="3" t="s">
        <v>21</v>
      </c>
      <c r="G1182" s="3" t="s">
        <v>20</v>
      </c>
      <c r="H1182" s="3" t="s">
        <v>20</v>
      </c>
      <c r="I1182" s="3">
        <v>0</v>
      </c>
      <c r="J1182" s="3" t="s">
        <v>20</v>
      </c>
    </row>
    <row r="1183" spans="1:10" x14ac:dyDescent="0.25">
      <c r="A1183" s="3" t="s">
        <v>2108</v>
      </c>
      <c r="B1183" s="3">
        <v>31.35</v>
      </c>
      <c r="C1183" s="3" t="s">
        <v>6036</v>
      </c>
      <c r="D1183" s="3">
        <v>5.84</v>
      </c>
      <c r="E1183" s="3" t="s">
        <v>6040</v>
      </c>
      <c r="F1183" s="3" t="s">
        <v>20</v>
      </c>
      <c r="G1183" s="3" t="s">
        <v>117</v>
      </c>
      <c r="H1183" s="3" t="s">
        <v>20</v>
      </c>
      <c r="I1183" s="3">
        <v>1</v>
      </c>
      <c r="J1183" s="3" t="s">
        <v>20</v>
      </c>
    </row>
    <row r="1184" spans="1:10" x14ac:dyDescent="0.25">
      <c r="A1184" s="3" t="s">
        <v>2109</v>
      </c>
      <c r="B1184" s="3">
        <v>28.31</v>
      </c>
      <c r="C1184" s="3" t="s">
        <v>6039</v>
      </c>
      <c r="D1184" s="3">
        <v>6.41</v>
      </c>
      <c r="E1184" s="3" t="s">
        <v>6040</v>
      </c>
      <c r="F1184" s="3" t="s">
        <v>20</v>
      </c>
      <c r="G1184" s="3" t="s">
        <v>117</v>
      </c>
      <c r="H1184" s="3" t="s">
        <v>20</v>
      </c>
      <c r="I1184" s="3">
        <v>1</v>
      </c>
      <c r="J1184" s="3" t="s">
        <v>20</v>
      </c>
    </row>
    <row r="1185" spans="1:10" x14ac:dyDescent="0.25">
      <c r="A1185" s="3" t="s">
        <v>2110</v>
      </c>
      <c r="B1185" s="3">
        <v>30.3</v>
      </c>
      <c r="C1185" s="3" t="s">
        <v>6036</v>
      </c>
      <c r="D1185" s="3">
        <v>4.7300000000000004</v>
      </c>
      <c r="E1185" s="3" t="s">
        <v>6038</v>
      </c>
      <c r="F1185" s="3" t="s">
        <v>21</v>
      </c>
      <c r="G1185" s="3" t="s">
        <v>20</v>
      </c>
      <c r="H1185" s="3" t="s">
        <v>21</v>
      </c>
      <c r="I1185" s="3">
        <v>1</v>
      </c>
      <c r="J1185" s="3" t="s">
        <v>20</v>
      </c>
    </row>
    <row r="1186" spans="1:10" x14ac:dyDescent="0.25">
      <c r="A1186" s="3" t="s">
        <v>2111</v>
      </c>
      <c r="B1186" s="3">
        <v>26.4</v>
      </c>
      <c r="C1186" s="3" t="s">
        <v>6039</v>
      </c>
      <c r="D1186" s="3">
        <v>6.22</v>
      </c>
      <c r="E1186" s="3" t="s">
        <v>6040</v>
      </c>
      <c r="F1186" s="3" t="s">
        <v>21</v>
      </c>
      <c r="G1186" s="3" t="s">
        <v>20</v>
      </c>
      <c r="H1186" s="3" t="s">
        <v>20</v>
      </c>
      <c r="I1186" s="3">
        <v>0</v>
      </c>
      <c r="J1186" s="3" t="s">
        <v>20</v>
      </c>
    </row>
    <row r="1187" spans="1:10" x14ac:dyDescent="0.25">
      <c r="A1187" s="3" t="s">
        <v>2112</v>
      </c>
      <c r="B1187" s="3">
        <v>22.135000000000002</v>
      </c>
      <c r="C1187" s="3" t="s">
        <v>6041</v>
      </c>
      <c r="D1187" s="3">
        <v>4.46</v>
      </c>
      <c r="E1187" s="3" t="s">
        <v>6038</v>
      </c>
      <c r="F1187" s="3" t="s">
        <v>21</v>
      </c>
      <c r="G1187" s="3" t="s">
        <v>20</v>
      </c>
      <c r="H1187" s="3" t="s">
        <v>20</v>
      </c>
      <c r="I1187" s="3">
        <v>0</v>
      </c>
      <c r="J1187" s="3" t="s">
        <v>20</v>
      </c>
    </row>
    <row r="1188" spans="1:10" x14ac:dyDescent="0.25">
      <c r="A1188" s="3" t="s">
        <v>2113</v>
      </c>
      <c r="B1188" s="3">
        <v>17.399999999999999</v>
      </c>
      <c r="C1188" s="3" t="s">
        <v>6042</v>
      </c>
      <c r="D1188" s="3">
        <v>4.5</v>
      </c>
      <c r="E1188" s="3" t="s">
        <v>6038</v>
      </c>
      <c r="F1188" s="3" t="s">
        <v>21</v>
      </c>
      <c r="G1188" s="3" t="s">
        <v>20</v>
      </c>
      <c r="H1188" s="3" t="s">
        <v>20</v>
      </c>
      <c r="I1188" s="3">
        <v>0</v>
      </c>
      <c r="J1188" s="3" t="s">
        <v>20</v>
      </c>
    </row>
    <row r="1189" spans="1:10" x14ac:dyDescent="0.25">
      <c r="A1189" s="3" t="s">
        <v>2114</v>
      </c>
      <c r="B1189" s="3">
        <v>28.06</v>
      </c>
      <c r="C1189" s="3" t="s">
        <v>6039</v>
      </c>
      <c r="D1189" s="3">
        <v>8.93</v>
      </c>
      <c r="E1189" s="3" t="s">
        <v>6037</v>
      </c>
      <c r="F1189" s="3" t="s">
        <v>20</v>
      </c>
      <c r="G1189" s="3" t="s">
        <v>20</v>
      </c>
      <c r="H1189" s="3" t="s">
        <v>20</v>
      </c>
      <c r="I1189" s="3">
        <v>0</v>
      </c>
      <c r="J1189" s="3" t="s">
        <v>20</v>
      </c>
    </row>
    <row r="1190" spans="1:10" x14ac:dyDescent="0.25">
      <c r="A1190" s="3" t="s">
        <v>2115</v>
      </c>
      <c r="B1190" s="3">
        <v>31.13</v>
      </c>
      <c r="C1190" s="3" t="s">
        <v>6036</v>
      </c>
      <c r="D1190" s="3">
        <v>11.02</v>
      </c>
      <c r="E1190" s="3" t="s">
        <v>6037</v>
      </c>
      <c r="F1190" s="3" t="s">
        <v>20</v>
      </c>
      <c r="G1190" s="3" t="s">
        <v>20</v>
      </c>
      <c r="H1190" s="3" t="s">
        <v>20</v>
      </c>
      <c r="I1190" s="3">
        <v>0</v>
      </c>
      <c r="J1190" s="3" t="s">
        <v>20</v>
      </c>
    </row>
    <row r="1191" spans="1:10" x14ac:dyDescent="0.25">
      <c r="A1191" s="3" t="s">
        <v>2116</v>
      </c>
      <c r="B1191" s="3">
        <v>18.46</v>
      </c>
      <c r="C1191" s="3" t="s">
        <v>6042</v>
      </c>
      <c r="D1191" s="3">
        <v>5.25</v>
      </c>
      <c r="E1191" s="3" t="s">
        <v>6038</v>
      </c>
      <c r="F1191" s="3" t="s">
        <v>20</v>
      </c>
      <c r="G1191" s="3" t="s">
        <v>20</v>
      </c>
      <c r="H1191" s="3" t="s">
        <v>20</v>
      </c>
      <c r="I1191" s="3">
        <v>0</v>
      </c>
      <c r="J1191" s="3" t="s">
        <v>20</v>
      </c>
    </row>
    <row r="1192" spans="1:10" x14ac:dyDescent="0.25">
      <c r="A1192" s="3" t="s">
        <v>438</v>
      </c>
      <c r="B1192" s="3">
        <v>35.43</v>
      </c>
      <c r="C1192" s="3" t="s">
        <v>6036</v>
      </c>
      <c r="D1192" s="3">
        <v>5.25</v>
      </c>
      <c r="E1192" s="3" t="s">
        <v>6038</v>
      </c>
      <c r="F1192" s="3" t="s">
        <v>21</v>
      </c>
      <c r="G1192" s="3" t="s">
        <v>20</v>
      </c>
      <c r="H1192" s="3" t="s">
        <v>20</v>
      </c>
      <c r="I1192" s="3">
        <v>0</v>
      </c>
      <c r="J1192" s="3" t="s">
        <v>21</v>
      </c>
    </row>
    <row r="1193" spans="1:10" x14ac:dyDescent="0.25">
      <c r="A1193" s="3" t="s">
        <v>2117</v>
      </c>
      <c r="B1193" s="3">
        <v>17.3</v>
      </c>
      <c r="C1193" s="3" t="s">
        <v>6042</v>
      </c>
      <c r="D1193" s="3">
        <v>4.75</v>
      </c>
      <c r="E1193" s="3" t="s">
        <v>6038</v>
      </c>
      <c r="F1193" s="3" t="s">
        <v>20</v>
      </c>
      <c r="G1193" s="3" t="s">
        <v>20</v>
      </c>
      <c r="H1193" s="3" t="s">
        <v>20</v>
      </c>
      <c r="I1193" s="3">
        <v>0</v>
      </c>
      <c r="J1193" s="3" t="s">
        <v>20</v>
      </c>
    </row>
    <row r="1194" spans="1:10" x14ac:dyDescent="0.25">
      <c r="A1194" s="3" t="s">
        <v>2118</v>
      </c>
      <c r="B1194" s="3">
        <v>35.625</v>
      </c>
      <c r="C1194" s="3" t="s">
        <v>6036</v>
      </c>
      <c r="D1194" s="3">
        <v>4.68</v>
      </c>
      <c r="E1194" s="3" t="s">
        <v>6038</v>
      </c>
      <c r="F1194" s="3" t="s">
        <v>21</v>
      </c>
      <c r="G1194" s="3" t="s">
        <v>20</v>
      </c>
      <c r="H1194" s="3" t="s">
        <v>21</v>
      </c>
      <c r="I1194" s="3">
        <v>1</v>
      </c>
      <c r="J1194" s="3" t="s">
        <v>20</v>
      </c>
    </row>
    <row r="1195" spans="1:10" x14ac:dyDescent="0.25">
      <c r="A1195" s="3" t="s">
        <v>2119</v>
      </c>
      <c r="B1195" s="3">
        <v>20.234999999999999</v>
      </c>
      <c r="C1195" s="3" t="s">
        <v>6041</v>
      </c>
      <c r="D1195" s="3">
        <v>6.17</v>
      </c>
      <c r="E1195" s="3" t="s">
        <v>6040</v>
      </c>
      <c r="F1195" s="3" t="s">
        <v>21</v>
      </c>
      <c r="G1195" s="3" t="s">
        <v>117</v>
      </c>
      <c r="H1195" s="3" t="s">
        <v>20</v>
      </c>
      <c r="I1195" s="3">
        <v>2</v>
      </c>
      <c r="J1195" s="3" t="s">
        <v>20</v>
      </c>
    </row>
    <row r="1196" spans="1:10" x14ac:dyDescent="0.25">
      <c r="A1196" s="3" t="s">
        <v>2120</v>
      </c>
      <c r="B1196" s="3">
        <v>27.55</v>
      </c>
      <c r="C1196" s="3" t="s">
        <v>6039</v>
      </c>
      <c r="D1196" s="3">
        <v>4.5599999999999996</v>
      </c>
      <c r="E1196" s="3" t="s">
        <v>6038</v>
      </c>
      <c r="F1196" s="3" t="s">
        <v>21</v>
      </c>
      <c r="G1196" s="3" t="s">
        <v>20</v>
      </c>
      <c r="H1196" s="3" t="s">
        <v>21</v>
      </c>
      <c r="I1196" s="3">
        <v>1</v>
      </c>
      <c r="J1196" s="3" t="s">
        <v>20</v>
      </c>
    </row>
    <row r="1197" spans="1:10" x14ac:dyDescent="0.25">
      <c r="A1197" s="3" t="s">
        <v>2121</v>
      </c>
      <c r="B1197" s="3">
        <v>17.97</v>
      </c>
      <c r="C1197" s="3" t="s">
        <v>6042</v>
      </c>
      <c r="D1197" s="3">
        <v>6.3</v>
      </c>
      <c r="E1197" s="3" t="s">
        <v>6040</v>
      </c>
      <c r="F1197" s="3" t="s">
        <v>20</v>
      </c>
      <c r="G1197" s="3" t="s">
        <v>20</v>
      </c>
      <c r="H1197" s="3" t="s">
        <v>20</v>
      </c>
      <c r="I1197" s="3">
        <v>0</v>
      </c>
      <c r="J1197" s="3" t="s">
        <v>20</v>
      </c>
    </row>
    <row r="1198" spans="1:10" x14ac:dyDescent="0.25">
      <c r="A1198" s="3" t="s">
        <v>2122</v>
      </c>
      <c r="B1198" s="3">
        <v>29.98</v>
      </c>
      <c r="C1198" s="3" t="s">
        <v>6036</v>
      </c>
      <c r="D1198" s="3">
        <v>6.03</v>
      </c>
      <c r="E1198" s="3" t="s">
        <v>6040</v>
      </c>
      <c r="F1198" s="3" t="s">
        <v>20</v>
      </c>
      <c r="G1198" s="3" t="s">
        <v>117</v>
      </c>
      <c r="H1198" s="3" t="s">
        <v>20</v>
      </c>
      <c r="I1198" s="3">
        <v>1</v>
      </c>
      <c r="J1198" s="3" t="s">
        <v>20</v>
      </c>
    </row>
    <row r="1199" spans="1:10" x14ac:dyDescent="0.25">
      <c r="A1199" s="3" t="s">
        <v>2123</v>
      </c>
      <c r="B1199" s="3">
        <v>33.659999999999997</v>
      </c>
      <c r="C1199" s="3" t="s">
        <v>6036</v>
      </c>
      <c r="D1199" s="3">
        <v>4.2</v>
      </c>
      <c r="E1199" s="3" t="s">
        <v>6038</v>
      </c>
      <c r="F1199" s="3" t="s">
        <v>21</v>
      </c>
      <c r="G1199" s="3" t="s">
        <v>20</v>
      </c>
      <c r="H1199" s="3" t="s">
        <v>20</v>
      </c>
      <c r="I1199" s="3">
        <v>1</v>
      </c>
      <c r="J1199" s="3" t="s">
        <v>20</v>
      </c>
    </row>
    <row r="1200" spans="1:10" x14ac:dyDescent="0.25">
      <c r="A1200" s="3" t="s">
        <v>2124</v>
      </c>
      <c r="B1200" s="3">
        <v>32.67</v>
      </c>
      <c r="C1200" s="3" t="s">
        <v>6036</v>
      </c>
      <c r="D1200" s="3">
        <v>5.61</v>
      </c>
      <c r="E1200" s="3" t="s">
        <v>6038</v>
      </c>
      <c r="F1200" s="3" t="s">
        <v>21</v>
      </c>
      <c r="G1200" s="3" t="s">
        <v>20</v>
      </c>
      <c r="H1200" s="3" t="s">
        <v>20</v>
      </c>
      <c r="I1200" s="3">
        <v>1</v>
      </c>
      <c r="J1200" s="3" t="s">
        <v>20</v>
      </c>
    </row>
    <row r="1201" spans="1:10" x14ac:dyDescent="0.25">
      <c r="A1201" s="3" t="s">
        <v>2125</v>
      </c>
      <c r="B1201" s="3">
        <v>30.5</v>
      </c>
      <c r="C1201" s="3" t="s">
        <v>6036</v>
      </c>
      <c r="D1201" s="3">
        <v>5.88</v>
      </c>
      <c r="E1201" s="3" t="s">
        <v>6040</v>
      </c>
      <c r="F1201" s="3" t="s">
        <v>21</v>
      </c>
      <c r="G1201" s="3" t="s">
        <v>20</v>
      </c>
      <c r="H1201" s="3" t="s">
        <v>20</v>
      </c>
      <c r="I1201" s="3">
        <v>1</v>
      </c>
      <c r="J1201" s="3" t="s">
        <v>20</v>
      </c>
    </row>
    <row r="1202" spans="1:10" x14ac:dyDescent="0.25">
      <c r="A1202" s="3" t="s">
        <v>2126</v>
      </c>
      <c r="B1202" s="3">
        <v>23.1</v>
      </c>
      <c r="C1202" s="3" t="s">
        <v>6041</v>
      </c>
      <c r="D1202" s="3">
        <v>5.92</v>
      </c>
      <c r="E1202" s="3" t="s">
        <v>6040</v>
      </c>
      <c r="F1202" s="3" t="s">
        <v>21</v>
      </c>
      <c r="G1202" s="3" t="s">
        <v>20</v>
      </c>
      <c r="H1202" s="3" t="s">
        <v>20</v>
      </c>
      <c r="I1202" s="3">
        <v>1</v>
      </c>
      <c r="J1202" s="3" t="s">
        <v>20</v>
      </c>
    </row>
    <row r="1203" spans="1:10" x14ac:dyDescent="0.25">
      <c r="A1203" s="3" t="s">
        <v>440</v>
      </c>
      <c r="B1203" s="3">
        <v>35.25</v>
      </c>
      <c r="C1203" s="3" t="s">
        <v>6036</v>
      </c>
      <c r="D1203" s="3">
        <v>9.51</v>
      </c>
      <c r="E1203" s="3" t="s">
        <v>6037</v>
      </c>
      <c r="F1203" s="3" t="s">
        <v>20</v>
      </c>
      <c r="G1203" s="3" t="s">
        <v>20</v>
      </c>
      <c r="H1203" s="3" t="s">
        <v>20</v>
      </c>
      <c r="I1203" s="3">
        <v>0</v>
      </c>
      <c r="J1203" s="3" t="s">
        <v>21</v>
      </c>
    </row>
    <row r="1204" spans="1:10" x14ac:dyDescent="0.25">
      <c r="A1204" s="3" t="s">
        <v>2127</v>
      </c>
      <c r="B1204" s="3">
        <v>39.49</v>
      </c>
      <c r="C1204" s="3" t="s">
        <v>6036</v>
      </c>
      <c r="D1204" s="3">
        <v>4.8099999999999996</v>
      </c>
      <c r="E1204" s="3" t="s">
        <v>6038</v>
      </c>
      <c r="F1204" s="3" t="s">
        <v>20</v>
      </c>
      <c r="G1204" s="3" t="s">
        <v>20</v>
      </c>
      <c r="H1204" s="3" t="s">
        <v>20</v>
      </c>
      <c r="I1204" s="3">
        <v>1</v>
      </c>
      <c r="J1204" s="3" t="s">
        <v>20</v>
      </c>
    </row>
    <row r="1205" spans="1:10" x14ac:dyDescent="0.25">
      <c r="A1205" s="3" t="s">
        <v>2128</v>
      </c>
      <c r="B1205" s="3">
        <v>33.99</v>
      </c>
      <c r="C1205" s="3" t="s">
        <v>6036</v>
      </c>
      <c r="D1205" s="3">
        <v>4.55</v>
      </c>
      <c r="E1205" s="3" t="s">
        <v>6038</v>
      </c>
      <c r="F1205" s="3" t="s">
        <v>20</v>
      </c>
      <c r="G1205" s="3" t="s">
        <v>20</v>
      </c>
      <c r="H1205" s="3" t="s">
        <v>20</v>
      </c>
      <c r="I1205" s="3">
        <v>1</v>
      </c>
      <c r="J1205" s="3" t="s">
        <v>20</v>
      </c>
    </row>
    <row r="1206" spans="1:10" x14ac:dyDescent="0.25">
      <c r="A1206" s="3" t="s">
        <v>2129</v>
      </c>
      <c r="B1206" s="3">
        <v>27.72</v>
      </c>
      <c r="C1206" s="3" t="s">
        <v>6039</v>
      </c>
      <c r="D1206" s="3">
        <v>6.43</v>
      </c>
      <c r="E1206" s="3" t="s">
        <v>6040</v>
      </c>
      <c r="F1206" s="3" t="s">
        <v>20</v>
      </c>
      <c r="G1206" s="3" t="s">
        <v>20</v>
      </c>
      <c r="H1206" s="3" t="s">
        <v>20</v>
      </c>
      <c r="I1206" s="3">
        <v>1</v>
      </c>
      <c r="J1206" s="3" t="s">
        <v>20</v>
      </c>
    </row>
    <row r="1207" spans="1:10" x14ac:dyDescent="0.25">
      <c r="A1207" s="3" t="s">
        <v>2130</v>
      </c>
      <c r="B1207" s="3">
        <v>30.59</v>
      </c>
      <c r="C1207" s="3" t="s">
        <v>6036</v>
      </c>
      <c r="D1207" s="3">
        <v>11.62</v>
      </c>
      <c r="E1207" s="3" t="s">
        <v>6037</v>
      </c>
      <c r="F1207" s="3" t="s">
        <v>20</v>
      </c>
      <c r="G1207" s="3" t="s">
        <v>20</v>
      </c>
      <c r="H1207" s="3" t="s">
        <v>20</v>
      </c>
      <c r="I1207" s="3">
        <v>0</v>
      </c>
      <c r="J1207" s="3" t="s">
        <v>20</v>
      </c>
    </row>
    <row r="1208" spans="1:10" x14ac:dyDescent="0.25">
      <c r="A1208" s="3" t="s">
        <v>2131</v>
      </c>
      <c r="B1208" s="3">
        <v>22.6</v>
      </c>
      <c r="C1208" s="3" t="s">
        <v>6041</v>
      </c>
      <c r="D1208" s="3">
        <v>6.04</v>
      </c>
      <c r="E1208" s="3" t="s">
        <v>6040</v>
      </c>
      <c r="F1208" s="3" t="s">
        <v>20</v>
      </c>
      <c r="G1208" s="3" t="s">
        <v>20</v>
      </c>
      <c r="H1208" s="3" t="s">
        <v>20</v>
      </c>
      <c r="I1208" s="3">
        <v>1</v>
      </c>
      <c r="J1208" s="3" t="s">
        <v>20</v>
      </c>
    </row>
    <row r="1209" spans="1:10" x14ac:dyDescent="0.25">
      <c r="A1209" s="3" t="s">
        <v>2132</v>
      </c>
      <c r="B1209" s="3">
        <v>28.785</v>
      </c>
      <c r="C1209" s="3" t="s">
        <v>6039</v>
      </c>
      <c r="D1209" s="3">
        <v>8.82</v>
      </c>
      <c r="E1209" s="3" t="s">
        <v>6037</v>
      </c>
      <c r="F1209" s="3" t="s">
        <v>20</v>
      </c>
      <c r="G1209" s="3" t="s">
        <v>20</v>
      </c>
      <c r="H1209" s="3" t="s">
        <v>20</v>
      </c>
      <c r="I1209" s="3">
        <v>0</v>
      </c>
      <c r="J1209" s="3" t="s">
        <v>20</v>
      </c>
    </row>
    <row r="1210" spans="1:10" x14ac:dyDescent="0.25">
      <c r="A1210" s="3" t="s">
        <v>2133</v>
      </c>
      <c r="B1210" s="3">
        <v>50.38</v>
      </c>
      <c r="C1210" s="3" t="s">
        <v>6036</v>
      </c>
      <c r="D1210" s="3">
        <v>5.8</v>
      </c>
      <c r="E1210" s="3" t="s">
        <v>6040</v>
      </c>
      <c r="F1210" s="3" t="s">
        <v>20</v>
      </c>
      <c r="G1210" s="3" t="s">
        <v>20</v>
      </c>
      <c r="H1210" s="3" t="s">
        <v>20</v>
      </c>
      <c r="I1210" s="3">
        <v>0</v>
      </c>
      <c r="J1210" s="3" t="s">
        <v>20</v>
      </c>
    </row>
    <row r="1211" spans="1:10" x14ac:dyDescent="0.25">
      <c r="A1211" s="3" t="s">
        <v>2134</v>
      </c>
      <c r="B1211" s="3">
        <v>35.200000000000003</v>
      </c>
      <c r="C1211" s="3" t="s">
        <v>6036</v>
      </c>
      <c r="D1211" s="3">
        <v>4.28</v>
      </c>
      <c r="E1211" s="3" t="s">
        <v>6038</v>
      </c>
      <c r="F1211" s="3" t="s">
        <v>20</v>
      </c>
      <c r="G1211" s="3" t="s">
        <v>20</v>
      </c>
      <c r="H1211" s="3" t="s">
        <v>20</v>
      </c>
      <c r="I1211" s="3">
        <v>0</v>
      </c>
      <c r="J1211" s="3" t="s">
        <v>20</v>
      </c>
    </row>
    <row r="1212" spans="1:10" x14ac:dyDescent="0.25">
      <c r="A1212" s="3" t="s">
        <v>2135</v>
      </c>
      <c r="B1212" s="3">
        <v>35.72</v>
      </c>
      <c r="C1212" s="3" t="s">
        <v>6036</v>
      </c>
      <c r="D1212" s="3">
        <v>5.5</v>
      </c>
      <c r="E1212" s="3" t="s">
        <v>6038</v>
      </c>
      <c r="F1212" s="3" t="s">
        <v>21</v>
      </c>
      <c r="G1212" s="3" t="s">
        <v>20</v>
      </c>
      <c r="H1212" s="3" t="s">
        <v>20</v>
      </c>
      <c r="I1212" s="3">
        <v>0</v>
      </c>
      <c r="J1212" s="3" t="s">
        <v>20</v>
      </c>
    </row>
    <row r="1213" spans="1:10" x14ac:dyDescent="0.25">
      <c r="A1213" s="3" t="s">
        <v>2136</v>
      </c>
      <c r="B1213" s="3">
        <v>24.51</v>
      </c>
      <c r="C1213" s="3" t="s">
        <v>6041</v>
      </c>
      <c r="D1213" s="3">
        <v>4.6900000000000004</v>
      </c>
      <c r="E1213" s="3" t="s">
        <v>6038</v>
      </c>
      <c r="F1213" s="3" t="s">
        <v>20</v>
      </c>
      <c r="G1213" s="3" t="s">
        <v>20</v>
      </c>
      <c r="H1213" s="3" t="s">
        <v>20</v>
      </c>
      <c r="I1213" s="3">
        <v>0</v>
      </c>
      <c r="J1213" s="3" t="s">
        <v>20</v>
      </c>
    </row>
    <row r="1214" spans="1:10" x14ac:dyDescent="0.25">
      <c r="A1214" s="3" t="s">
        <v>442</v>
      </c>
      <c r="B1214" s="3">
        <v>36.85</v>
      </c>
      <c r="C1214" s="3" t="s">
        <v>6036</v>
      </c>
      <c r="D1214" s="3">
        <v>11.12</v>
      </c>
      <c r="E1214" s="3" t="s">
        <v>6037</v>
      </c>
      <c r="F1214" s="3" t="s">
        <v>20</v>
      </c>
      <c r="G1214" s="3" t="s">
        <v>20</v>
      </c>
      <c r="H1214" s="3" t="s">
        <v>20</v>
      </c>
      <c r="I1214" s="3">
        <v>0</v>
      </c>
      <c r="J1214" s="3" t="s">
        <v>21</v>
      </c>
    </row>
    <row r="1215" spans="1:10" x14ac:dyDescent="0.25">
      <c r="A1215" s="3" t="s">
        <v>2137</v>
      </c>
      <c r="B1215" s="3">
        <v>23.844999999999999</v>
      </c>
      <c r="C1215" s="3" t="s">
        <v>6041</v>
      </c>
      <c r="D1215" s="3">
        <v>4.43</v>
      </c>
      <c r="E1215" s="3" t="s">
        <v>6038</v>
      </c>
      <c r="F1215" s="3" t="s">
        <v>20</v>
      </c>
      <c r="G1215" s="3" t="s">
        <v>20</v>
      </c>
      <c r="H1215" s="3" t="s">
        <v>20</v>
      </c>
      <c r="I1215" s="3">
        <v>0</v>
      </c>
      <c r="J1215" s="3" t="s">
        <v>20</v>
      </c>
    </row>
    <row r="1216" spans="1:10" x14ac:dyDescent="0.25">
      <c r="A1216" s="3" t="s">
        <v>2138</v>
      </c>
      <c r="B1216" s="3">
        <v>15.68</v>
      </c>
      <c r="C1216" s="3" t="s">
        <v>6042</v>
      </c>
      <c r="D1216" s="3">
        <v>6.16</v>
      </c>
      <c r="E1216" s="3" t="s">
        <v>6040</v>
      </c>
      <c r="F1216" s="3" t="s">
        <v>21</v>
      </c>
      <c r="G1216" s="3" t="s">
        <v>20</v>
      </c>
      <c r="H1216" s="3" t="s">
        <v>20</v>
      </c>
      <c r="I1216" s="3">
        <v>1</v>
      </c>
      <c r="J1216" s="3" t="s">
        <v>20</v>
      </c>
    </row>
    <row r="1217" spans="1:10" x14ac:dyDescent="0.25">
      <c r="A1217" s="3" t="s">
        <v>2139</v>
      </c>
      <c r="B1217" s="3">
        <v>32.395000000000003</v>
      </c>
      <c r="C1217" s="3" t="s">
        <v>6036</v>
      </c>
      <c r="D1217" s="3">
        <v>6.66</v>
      </c>
      <c r="E1217" s="3" t="s">
        <v>6037</v>
      </c>
      <c r="F1217" s="3" t="s">
        <v>20</v>
      </c>
      <c r="G1217" s="3" t="s">
        <v>20</v>
      </c>
      <c r="H1217" s="3" t="s">
        <v>20</v>
      </c>
      <c r="I1217" s="3">
        <v>0</v>
      </c>
      <c r="J1217" s="3" t="s">
        <v>20</v>
      </c>
    </row>
    <row r="1218" spans="1:10" x14ac:dyDescent="0.25">
      <c r="A1218" s="3" t="s">
        <v>2140</v>
      </c>
      <c r="B1218" s="3">
        <v>23.655000000000001</v>
      </c>
      <c r="C1218" s="3" t="s">
        <v>6041</v>
      </c>
      <c r="D1218" s="3">
        <v>5.92</v>
      </c>
      <c r="E1218" s="3" t="s">
        <v>6040</v>
      </c>
      <c r="F1218" s="3" t="s">
        <v>20</v>
      </c>
      <c r="G1218" s="3" t="s">
        <v>20</v>
      </c>
      <c r="H1218" s="3" t="s">
        <v>20</v>
      </c>
      <c r="I1218" s="3">
        <v>1</v>
      </c>
      <c r="J1218" s="3" t="s">
        <v>20</v>
      </c>
    </row>
    <row r="1219" spans="1:10" x14ac:dyDescent="0.25">
      <c r="A1219" s="3" t="s">
        <v>2141</v>
      </c>
      <c r="B1219" s="3">
        <v>28.4</v>
      </c>
      <c r="C1219" s="3" t="s">
        <v>6039</v>
      </c>
      <c r="D1219" s="3">
        <v>5.97</v>
      </c>
      <c r="E1219" s="3" t="s">
        <v>6040</v>
      </c>
      <c r="F1219" s="3" t="s">
        <v>20</v>
      </c>
      <c r="G1219" s="3" t="s">
        <v>20</v>
      </c>
      <c r="H1219" s="3" t="s">
        <v>21</v>
      </c>
      <c r="I1219" s="3">
        <v>1</v>
      </c>
      <c r="J1219" s="3" t="s">
        <v>20</v>
      </c>
    </row>
    <row r="1220" spans="1:10" x14ac:dyDescent="0.25">
      <c r="A1220" s="3" t="s">
        <v>2142</v>
      </c>
      <c r="B1220" s="3">
        <v>35.42</v>
      </c>
      <c r="C1220" s="3" t="s">
        <v>6036</v>
      </c>
      <c r="D1220" s="3">
        <v>4.6399999999999997</v>
      </c>
      <c r="E1220" s="3" t="s">
        <v>6038</v>
      </c>
      <c r="F1220" s="3" t="s">
        <v>21</v>
      </c>
      <c r="G1220" s="3" t="s">
        <v>20</v>
      </c>
      <c r="H1220" s="3" t="s">
        <v>20</v>
      </c>
      <c r="I1220" s="3">
        <v>0</v>
      </c>
      <c r="J1220" s="3" t="s">
        <v>20</v>
      </c>
    </row>
    <row r="1221" spans="1:10" x14ac:dyDescent="0.25">
      <c r="A1221" s="3" t="s">
        <v>2143</v>
      </c>
      <c r="B1221" s="3">
        <v>26.18</v>
      </c>
      <c r="C1221" s="3" t="s">
        <v>6039</v>
      </c>
      <c r="D1221" s="3">
        <v>6.12</v>
      </c>
      <c r="E1221" s="3" t="s">
        <v>6040</v>
      </c>
      <c r="F1221" s="3" t="s">
        <v>20</v>
      </c>
      <c r="G1221" s="3" t="s">
        <v>117</v>
      </c>
      <c r="H1221" s="3" t="s">
        <v>20</v>
      </c>
      <c r="I1221" s="3">
        <v>1</v>
      </c>
      <c r="J1221" s="3" t="s">
        <v>20</v>
      </c>
    </row>
    <row r="1222" spans="1:10" x14ac:dyDescent="0.25">
      <c r="A1222" s="3" t="s">
        <v>2144</v>
      </c>
      <c r="B1222" s="3">
        <v>20.8</v>
      </c>
      <c r="C1222" s="3" t="s">
        <v>6041</v>
      </c>
      <c r="D1222" s="3">
        <v>4.87</v>
      </c>
      <c r="E1222" s="3" t="s">
        <v>6038</v>
      </c>
      <c r="F1222" s="3" t="s">
        <v>21</v>
      </c>
      <c r="G1222" s="3" t="s">
        <v>20</v>
      </c>
      <c r="H1222" s="3" t="s">
        <v>20</v>
      </c>
      <c r="I1222" s="3">
        <v>0</v>
      </c>
      <c r="J1222" s="3" t="s">
        <v>20</v>
      </c>
    </row>
    <row r="1223" spans="1:10" x14ac:dyDescent="0.25">
      <c r="A1223" s="3" t="s">
        <v>2145</v>
      </c>
      <c r="B1223" s="3">
        <v>15.82</v>
      </c>
      <c r="C1223" s="3" t="s">
        <v>6042</v>
      </c>
      <c r="D1223" s="3">
        <v>4.5999999999999996</v>
      </c>
      <c r="E1223" s="3" t="s">
        <v>6038</v>
      </c>
      <c r="F1223" s="3" t="s">
        <v>20</v>
      </c>
      <c r="G1223" s="3" t="s">
        <v>20</v>
      </c>
      <c r="H1223" s="3" t="s">
        <v>20</v>
      </c>
      <c r="I1223" s="3">
        <v>0</v>
      </c>
      <c r="J1223" s="3" t="s">
        <v>20</v>
      </c>
    </row>
    <row r="1224" spans="1:10" x14ac:dyDescent="0.25">
      <c r="A1224" s="3" t="s">
        <v>2146</v>
      </c>
      <c r="B1224" s="3">
        <v>17.670000000000002</v>
      </c>
      <c r="C1224" s="3" t="s">
        <v>6042</v>
      </c>
      <c r="D1224" s="3">
        <v>4.78</v>
      </c>
      <c r="E1224" s="3" t="s">
        <v>6038</v>
      </c>
      <c r="F1224" s="3" t="s">
        <v>20</v>
      </c>
      <c r="G1224" s="3" t="s">
        <v>20</v>
      </c>
      <c r="H1224" s="3" t="s">
        <v>20</v>
      </c>
      <c r="I1224" s="3">
        <v>0</v>
      </c>
      <c r="J1224" s="3" t="s">
        <v>20</v>
      </c>
    </row>
    <row r="1225" spans="1:10" x14ac:dyDescent="0.25">
      <c r="A1225" s="3" t="s">
        <v>76</v>
      </c>
      <c r="B1225" s="3">
        <v>36.299999999999997</v>
      </c>
      <c r="C1225" s="3" t="s">
        <v>6036</v>
      </c>
      <c r="D1225" s="3">
        <v>11.5</v>
      </c>
      <c r="E1225" s="3" t="s">
        <v>6037</v>
      </c>
      <c r="F1225" s="3" t="s">
        <v>21</v>
      </c>
      <c r="G1225" s="3" t="s">
        <v>20</v>
      </c>
      <c r="H1225" s="3" t="s">
        <v>20</v>
      </c>
      <c r="I1225" s="3">
        <v>2</v>
      </c>
      <c r="J1225" s="3" t="s">
        <v>21</v>
      </c>
    </row>
    <row r="1226" spans="1:10" x14ac:dyDescent="0.25">
      <c r="A1226" s="3" t="s">
        <v>444</v>
      </c>
      <c r="B1226" s="3">
        <v>31.02</v>
      </c>
      <c r="C1226" s="3" t="s">
        <v>6036</v>
      </c>
      <c r="D1226" s="3">
        <v>4.5599999999999996</v>
      </c>
      <c r="E1226" s="3" t="s">
        <v>6038</v>
      </c>
      <c r="F1226" s="3" t="s">
        <v>20</v>
      </c>
      <c r="G1226" s="3" t="s">
        <v>117</v>
      </c>
      <c r="H1226" s="3" t="s">
        <v>20</v>
      </c>
      <c r="I1226" s="3">
        <v>1</v>
      </c>
      <c r="J1226" s="3" t="s">
        <v>21</v>
      </c>
    </row>
    <row r="1227" spans="1:10" x14ac:dyDescent="0.25">
      <c r="A1227" s="3" t="s">
        <v>2147</v>
      </c>
      <c r="B1227" s="3">
        <v>31.92</v>
      </c>
      <c r="C1227" s="3" t="s">
        <v>6036</v>
      </c>
      <c r="D1227" s="3">
        <v>11.05</v>
      </c>
      <c r="E1227" s="3" t="s">
        <v>6037</v>
      </c>
      <c r="F1227" s="3" t="s">
        <v>20</v>
      </c>
      <c r="G1227" s="3" t="s">
        <v>20</v>
      </c>
      <c r="H1227" s="3" t="s">
        <v>20</v>
      </c>
      <c r="I1227" s="3">
        <v>0</v>
      </c>
      <c r="J1227" s="3" t="s">
        <v>20</v>
      </c>
    </row>
    <row r="1228" spans="1:10" x14ac:dyDescent="0.25">
      <c r="A1228" s="3" t="s">
        <v>2148</v>
      </c>
      <c r="B1228" s="3">
        <v>28.975000000000001</v>
      </c>
      <c r="C1228" s="3" t="s">
        <v>6039</v>
      </c>
      <c r="D1228" s="3">
        <v>7.62</v>
      </c>
      <c r="E1228" s="3" t="s">
        <v>6037</v>
      </c>
      <c r="F1228" s="3" t="s">
        <v>20</v>
      </c>
      <c r="G1228" s="3" t="s">
        <v>20</v>
      </c>
      <c r="H1228" s="3" t="s">
        <v>20</v>
      </c>
      <c r="I1228" s="3">
        <v>0</v>
      </c>
      <c r="J1228" s="3" t="s">
        <v>20</v>
      </c>
    </row>
    <row r="1229" spans="1:10" x14ac:dyDescent="0.25">
      <c r="A1229" s="3" t="s">
        <v>2149</v>
      </c>
      <c r="B1229" s="3">
        <v>31.73</v>
      </c>
      <c r="C1229" s="3" t="s">
        <v>6036</v>
      </c>
      <c r="D1229" s="3">
        <v>4.78</v>
      </c>
      <c r="E1229" s="3" t="s">
        <v>6038</v>
      </c>
      <c r="F1229" s="3" t="s">
        <v>21</v>
      </c>
      <c r="G1229" s="3" t="s">
        <v>117</v>
      </c>
      <c r="H1229" s="3" t="s">
        <v>20</v>
      </c>
      <c r="I1229" s="3">
        <v>2</v>
      </c>
      <c r="J1229" s="3" t="s">
        <v>20</v>
      </c>
    </row>
    <row r="1230" spans="1:10" x14ac:dyDescent="0.25">
      <c r="A1230" s="3" t="s">
        <v>2150</v>
      </c>
      <c r="B1230" s="3">
        <v>28.88</v>
      </c>
      <c r="C1230" s="3" t="s">
        <v>6039</v>
      </c>
      <c r="D1230" s="3">
        <v>6.09</v>
      </c>
      <c r="E1230" s="3" t="s">
        <v>6040</v>
      </c>
      <c r="F1230" s="3" t="s">
        <v>21</v>
      </c>
      <c r="G1230" s="3" t="s">
        <v>117</v>
      </c>
      <c r="H1230" s="3" t="s">
        <v>20</v>
      </c>
      <c r="I1230" s="3">
        <v>2</v>
      </c>
      <c r="J1230" s="3" t="s">
        <v>20</v>
      </c>
    </row>
    <row r="1231" spans="1:10" x14ac:dyDescent="0.25">
      <c r="A1231" s="3" t="s">
        <v>2151</v>
      </c>
      <c r="B1231" s="3">
        <v>25.555</v>
      </c>
      <c r="C1231" s="3" t="s">
        <v>6039</v>
      </c>
      <c r="D1231" s="3">
        <v>5.1100000000000003</v>
      </c>
      <c r="E1231" s="3" t="s">
        <v>6038</v>
      </c>
      <c r="F1231" s="3" t="s">
        <v>20</v>
      </c>
      <c r="G1231" s="3" t="s">
        <v>20</v>
      </c>
      <c r="H1231" s="3" t="s">
        <v>21</v>
      </c>
      <c r="I1231" s="3">
        <v>1</v>
      </c>
      <c r="J1231" s="3" t="s">
        <v>20</v>
      </c>
    </row>
    <row r="1232" spans="1:10" x14ac:dyDescent="0.25">
      <c r="A1232" s="3" t="s">
        <v>2152</v>
      </c>
      <c r="B1232" s="3">
        <v>37.29</v>
      </c>
      <c r="C1232" s="3" t="s">
        <v>6036</v>
      </c>
      <c r="D1232" s="3">
        <v>4.46</v>
      </c>
      <c r="E1232" s="3" t="s">
        <v>6038</v>
      </c>
      <c r="F1232" s="3" t="s">
        <v>20</v>
      </c>
      <c r="G1232" s="3" t="s">
        <v>117</v>
      </c>
      <c r="H1232" s="3" t="s">
        <v>20</v>
      </c>
      <c r="I1232" s="3">
        <v>1</v>
      </c>
      <c r="J1232" s="3" t="s">
        <v>20</v>
      </c>
    </row>
    <row r="1233" spans="1:10" x14ac:dyDescent="0.25">
      <c r="A1233" s="3" t="s">
        <v>2153</v>
      </c>
      <c r="B1233" s="3">
        <v>40.28</v>
      </c>
      <c r="C1233" s="3" t="s">
        <v>6036</v>
      </c>
      <c r="D1233" s="3">
        <v>6.11</v>
      </c>
      <c r="E1233" s="3" t="s">
        <v>6040</v>
      </c>
      <c r="F1233" s="3" t="s">
        <v>20</v>
      </c>
      <c r="G1233" s="3" t="s">
        <v>117</v>
      </c>
      <c r="H1233" s="3" t="s">
        <v>20</v>
      </c>
      <c r="I1233" s="3">
        <v>1</v>
      </c>
      <c r="J1233" s="3" t="s">
        <v>20</v>
      </c>
    </row>
    <row r="1234" spans="1:10" x14ac:dyDescent="0.25">
      <c r="A1234" s="3" t="s">
        <v>2154</v>
      </c>
      <c r="B1234" s="3">
        <v>40.185000000000002</v>
      </c>
      <c r="C1234" s="3" t="s">
        <v>6036</v>
      </c>
      <c r="D1234" s="3">
        <v>4.66</v>
      </c>
      <c r="E1234" s="3" t="s">
        <v>6038</v>
      </c>
      <c r="F1234" s="3" t="s">
        <v>20</v>
      </c>
      <c r="G1234" s="3" t="s">
        <v>117</v>
      </c>
      <c r="H1234" s="3" t="s">
        <v>20</v>
      </c>
      <c r="I1234" s="3">
        <v>1</v>
      </c>
      <c r="J1234" s="3" t="s">
        <v>20</v>
      </c>
    </row>
    <row r="1235" spans="1:10" x14ac:dyDescent="0.25">
      <c r="A1235" s="3" t="s">
        <v>2155</v>
      </c>
      <c r="B1235" s="3">
        <v>23.57</v>
      </c>
      <c r="C1235" s="3" t="s">
        <v>6041</v>
      </c>
      <c r="D1235" s="3">
        <v>6.14</v>
      </c>
      <c r="E1235" s="3" t="s">
        <v>6040</v>
      </c>
      <c r="F1235" s="3" t="s">
        <v>20</v>
      </c>
      <c r="G1235" s="3" t="s">
        <v>20</v>
      </c>
      <c r="H1235" s="3" t="s">
        <v>20</v>
      </c>
      <c r="I1235" s="3">
        <v>0</v>
      </c>
      <c r="J1235" s="3" t="s">
        <v>20</v>
      </c>
    </row>
    <row r="1236" spans="1:10" x14ac:dyDescent="0.25">
      <c r="A1236" s="3" t="s">
        <v>2156</v>
      </c>
      <c r="B1236" s="3">
        <v>35.625</v>
      </c>
      <c r="C1236" s="3" t="s">
        <v>6036</v>
      </c>
      <c r="D1236" s="3">
        <v>6.21</v>
      </c>
      <c r="E1236" s="3" t="s">
        <v>6040</v>
      </c>
      <c r="F1236" s="3" t="s">
        <v>20</v>
      </c>
      <c r="G1236" s="3" t="s">
        <v>117</v>
      </c>
      <c r="H1236" s="3" t="s">
        <v>20</v>
      </c>
      <c r="I1236" s="3">
        <v>1</v>
      </c>
      <c r="J1236" s="3" t="s">
        <v>20</v>
      </c>
    </row>
    <row r="1237" spans="1:10" x14ac:dyDescent="0.25">
      <c r="A1237" s="3" t="s">
        <v>446</v>
      </c>
      <c r="B1237" s="3">
        <v>35.6</v>
      </c>
      <c r="C1237" s="3" t="s">
        <v>6036</v>
      </c>
      <c r="D1237" s="3">
        <v>4.0199999999999996</v>
      </c>
      <c r="E1237" s="3" t="s">
        <v>6038</v>
      </c>
      <c r="F1237" s="3" t="s">
        <v>21</v>
      </c>
      <c r="G1237" s="3" t="s">
        <v>117</v>
      </c>
      <c r="H1237" s="3" t="s">
        <v>20</v>
      </c>
      <c r="I1237" s="3">
        <v>2</v>
      </c>
      <c r="J1237" s="3" t="s">
        <v>21</v>
      </c>
    </row>
    <row r="1238" spans="1:10" x14ac:dyDescent="0.25">
      <c r="A1238" s="3" t="s">
        <v>2157</v>
      </c>
      <c r="B1238" s="3">
        <v>33.155000000000001</v>
      </c>
      <c r="C1238" s="3" t="s">
        <v>6036</v>
      </c>
      <c r="D1238" s="3">
        <v>4.5999999999999996</v>
      </c>
      <c r="E1238" s="3" t="s">
        <v>6038</v>
      </c>
      <c r="F1238" s="3" t="s">
        <v>20</v>
      </c>
      <c r="G1238" s="3" t="s">
        <v>117</v>
      </c>
      <c r="H1238" s="3" t="s">
        <v>20</v>
      </c>
      <c r="I1238" s="3">
        <v>1</v>
      </c>
      <c r="J1238" s="3" t="s">
        <v>20</v>
      </c>
    </row>
    <row r="1239" spans="1:10" x14ac:dyDescent="0.25">
      <c r="A1239" s="3" t="s">
        <v>2158</v>
      </c>
      <c r="B1239" s="3">
        <v>31.92</v>
      </c>
      <c r="C1239" s="3" t="s">
        <v>6036</v>
      </c>
      <c r="D1239" s="3">
        <v>5.04</v>
      </c>
      <c r="E1239" s="3" t="s">
        <v>6038</v>
      </c>
      <c r="F1239" s="3" t="s">
        <v>20</v>
      </c>
      <c r="G1239" s="3" t="s">
        <v>117</v>
      </c>
      <c r="H1239" s="3" t="s">
        <v>20</v>
      </c>
      <c r="I1239" s="3">
        <v>1</v>
      </c>
      <c r="J1239" s="3" t="s">
        <v>20</v>
      </c>
    </row>
    <row r="1240" spans="1:10" x14ac:dyDescent="0.25">
      <c r="A1240" s="3" t="s">
        <v>2159</v>
      </c>
      <c r="B1240" s="3">
        <v>30.305</v>
      </c>
      <c r="C1240" s="3" t="s">
        <v>6036</v>
      </c>
      <c r="D1240" s="3">
        <v>5.08</v>
      </c>
      <c r="E1240" s="3" t="s">
        <v>6038</v>
      </c>
      <c r="F1240" s="3" t="s">
        <v>20</v>
      </c>
      <c r="G1240" s="3" t="s">
        <v>117</v>
      </c>
      <c r="H1240" s="3" t="s">
        <v>20</v>
      </c>
      <c r="I1240" s="3">
        <v>1</v>
      </c>
      <c r="J1240" s="3" t="s">
        <v>20</v>
      </c>
    </row>
    <row r="1241" spans="1:10" x14ac:dyDescent="0.25">
      <c r="A1241" s="3" t="s">
        <v>2160</v>
      </c>
      <c r="B1241" s="3">
        <v>30.114999999999998</v>
      </c>
      <c r="C1241" s="3" t="s">
        <v>6036</v>
      </c>
      <c r="D1241" s="3">
        <v>4.38</v>
      </c>
      <c r="E1241" s="3" t="s">
        <v>6038</v>
      </c>
      <c r="F1241" s="3" t="s">
        <v>20</v>
      </c>
      <c r="G1241" s="3" t="s">
        <v>117</v>
      </c>
      <c r="H1241" s="3" t="s">
        <v>20</v>
      </c>
      <c r="I1241" s="3">
        <v>1</v>
      </c>
      <c r="J1241" s="3" t="s">
        <v>20</v>
      </c>
    </row>
    <row r="1242" spans="1:10" x14ac:dyDescent="0.25">
      <c r="A1242" s="3" t="s">
        <v>2161</v>
      </c>
      <c r="B1242" s="3">
        <v>24.09</v>
      </c>
      <c r="C1242" s="3" t="s">
        <v>6041</v>
      </c>
      <c r="D1242" s="3">
        <v>4.79</v>
      </c>
      <c r="E1242" s="3" t="s">
        <v>6038</v>
      </c>
      <c r="F1242" s="3" t="s">
        <v>20</v>
      </c>
      <c r="G1242" s="3" t="s">
        <v>117</v>
      </c>
      <c r="H1242" s="3" t="s">
        <v>20</v>
      </c>
      <c r="I1242" s="3">
        <v>1</v>
      </c>
      <c r="J1242" s="3" t="s">
        <v>20</v>
      </c>
    </row>
    <row r="1243" spans="1:10" x14ac:dyDescent="0.25">
      <c r="A1243" s="3" t="s">
        <v>2162</v>
      </c>
      <c r="B1243" s="3">
        <v>28.215</v>
      </c>
      <c r="C1243" s="3" t="s">
        <v>6039</v>
      </c>
      <c r="D1243" s="3">
        <v>4.21</v>
      </c>
      <c r="E1243" s="3" t="s">
        <v>6038</v>
      </c>
      <c r="F1243" s="3" t="s">
        <v>20</v>
      </c>
      <c r="G1243" s="3" t="s">
        <v>117</v>
      </c>
      <c r="H1243" s="3" t="s">
        <v>20</v>
      </c>
      <c r="I1243" s="3">
        <v>1</v>
      </c>
      <c r="J1243" s="3" t="s">
        <v>20</v>
      </c>
    </row>
    <row r="1244" spans="1:10" x14ac:dyDescent="0.25">
      <c r="A1244" s="3" t="s">
        <v>2163</v>
      </c>
      <c r="B1244" s="3">
        <v>26.315000000000001</v>
      </c>
      <c r="C1244" s="3" t="s">
        <v>6039</v>
      </c>
      <c r="D1244" s="3">
        <v>5.47</v>
      </c>
      <c r="E1244" s="3" t="s">
        <v>6038</v>
      </c>
      <c r="F1244" s="3" t="s">
        <v>20</v>
      </c>
      <c r="G1244" s="3" t="s">
        <v>117</v>
      </c>
      <c r="H1244" s="3" t="s">
        <v>20</v>
      </c>
      <c r="I1244" s="3">
        <v>1</v>
      </c>
      <c r="J1244" s="3" t="s">
        <v>20</v>
      </c>
    </row>
    <row r="1245" spans="1:10" x14ac:dyDescent="0.25">
      <c r="A1245" s="3" t="s">
        <v>2164</v>
      </c>
      <c r="B1245" s="3">
        <v>25.08</v>
      </c>
      <c r="C1245" s="3" t="s">
        <v>6039</v>
      </c>
      <c r="D1245" s="3">
        <v>5.09</v>
      </c>
      <c r="E1245" s="3" t="s">
        <v>6038</v>
      </c>
      <c r="F1245" s="3" t="s">
        <v>20</v>
      </c>
      <c r="G1245" s="3" t="s">
        <v>117</v>
      </c>
      <c r="H1245" s="3" t="s">
        <v>20</v>
      </c>
      <c r="I1245" s="3">
        <v>1</v>
      </c>
      <c r="J1245" s="3" t="s">
        <v>20</v>
      </c>
    </row>
    <row r="1246" spans="1:10" x14ac:dyDescent="0.25">
      <c r="A1246" s="3" t="s">
        <v>2165</v>
      </c>
      <c r="B1246" s="3">
        <v>15.41</v>
      </c>
      <c r="C1246" s="3" t="s">
        <v>6042</v>
      </c>
      <c r="D1246" s="3">
        <v>5.08</v>
      </c>
      <c r="E1246" s="3" t="s">
        <v>6038</v>
      </c>
      <c r="F1246" s="3" t="s">
        <v>20</v>
      </c>
      <c r="G1246" s="3" t="s">
        <v>20</v>
      </c>
      <c r="H1246" s="3" t="s">
        <v>20</v>
      </c>
      <c r="I1246" s="3">
        <v>0</v>
      </c>
      <c r="J1246" s="3" t="s">
        <v>20</v>
      </c>
    </row>
    <row r="1247" spans="1:10" x14ac:dyDescent="0.25">
      <c r="A1247" s="3" t="s">
        <v>2166</v>
      </c>
      <c r="B1247" s="3">
        <v>23.83</v>
      </c>
      <c r="C1247" s="3" t="s">
        <v>6041</v>
      </c>
      <c r="D1247" s="3">
        <v>5.68</v>
      </c>
      <c r="E1247" s="3" t="s">
        <v>6038</v>
      </c>
      <c r="F1247" s="3" t="s">
        <v>20</v>
      </c>
      <c r="G1247" s="3" t="s">
        <v>20</v>
      </c>
      <c r="H1247" s="3" t="s">
        <v>20</v>
      </c>
      <c r="I1247" s="3">
        <v>0</v>
      </c>
      <c r="J1247" s="3" t="s">
        <v>20</v>
      </c>
    </row>
    <row r="1248" spans="1:10" x14ac:dyDescent="0.25">
      <c r="A1248" s="3" t="s">
        <v>448</v>
      </c>
      <c r="B1248" s="3">
        <v>34.39</v>
      </c>
      <c r="C1248" s="3" t="s">
        <v>6036</v>
      </c>
      <c r="D1248" s="3">
        <v>8.7200000000000006</v>
      </c>
      <c r="E1248" s="3" t="s">
        <v>6037</v>
      </c>
      <c r="F1248" s="3" t="s">
        <v>20</v>
      </c>
      <c r="G1248" s="3" t="s">
        <v>20</v>
      </c>
      <c r="H1248" s="3" t="s">
        <v>20</v>
      </c>
      <c r="I1248" s="3">
        <v>0</v>
      </c>
      <c r="J1248" s="3" t="s">
        <v>21</v>
      </c>
    </row>
    <row r="1249" spans="1:10" x14ac:dyDescent="0.25">
      <c r="A1249" s="3" t="s">
        <v>2167</v>
      </c>
      <c r="B1249" s="3">
        <v>36</v>
      </c>
      <c r="C1249" s="3" t="s">
        <v>6036</v>
      </c>
      <c r="D1249" s="3">
        <v>4.66</v>
      </c>
      <c r="E1249" s="3" t="s">
        <v>6038</v>
      </c>
      <c r="F1249" s="3" t="s">
        <v>20</v>
      </c>
      <c r="G1249" s="3" t="s">
        <v>117</v>
      </c>
      <c r="H1249" s="3" t="s">
        <v>20</v>
      </c>
      <c r="I1249" s="3">
        <v>1</v>
      </c>
      <c r="J1249" s="3" t="s">
        <v>20</v>
      </c>
    </row>
    <row r="1250" spans="1:10" x14ac:dyDescent="0.25">
      <c r="A1250" s="3" t="s">
        <v>2168</v>
      </c>
      <c r="B1250" s="3">
        <v>28.82</v>
      </c>
      <c r="C1250" s="3" t="s">
        <v>6039</v>
      </c>
      <c r="D1250" s="3">
        <v>5.59</v>
      </c>
      <c r="E1250" s="3" t="s">
        <v>6038</v>
      </c>
      <c r="F1250" s="3" t="s">
        <v>20</v>
      </c>
      <c r="G1250" s="3" t="s">
        <v>117</v>
      </c>
      <c r="H1250" s="3" t="s">
        <v>20</v>
      </c>
      <c r="I1250" s="3">
        <v>1</v>
      </c>
      <c r="J1250" s="3" t="s">
        <v>20</v>
      </c>
    </row>
    <row r="1251" spans="1:10" x14ac:dyDescent="0.25">
      <c r="A1251" s="3" t="s">
        <v>2169</v>
      </c>
      <c r="B1251" s="3">
        <v>28.05</v>
      </c>
      <c r="C1251" s="3" t="s">
        <v>6039</v>
      </c>
      <c r="D1251" s="3">
        <v>6.2</v>
      </c>
      <c r="E1251" s="3" t="s">
        <v>6040</v>
      </c>
      <c r="F1251" s="3" t="s">
        <v>20</v>
      </c>
      <c r="G1251" s="3" t="s">
        <v>117</v>
      </c>
      <c r="H1251" s="3" t="s">
        <v>20</v>
      </c>
      <c r="I1251" s="3">
        <v>1</v>
      </c>
      <c r="J1251" s="3" t="s">
        <v>20</v>
      </c>
    </row>
    <row r="1252" spans="1:10" x14ac:dyDescent="0.25">
      <c r="A1252" s="3" t="s">
        <v>2170</v>
      </c>
      <c r="B1252" s="3">
        <v>27.1</v>
      </c>
      <c r="C1252" s="3" t="s">
        <v>6039</v>
      </c>
      <c r="D1252" s="3">
        <v>4.45</v>
      </c>
      <c r="E1252" s="3" t="s">
        <v>6038</v>
      </c>
      <c r="F1252" s="3" t="s">
        <v>20</v>
      </c>
      <c r="G1252" s="3" t="s">
        <v>117</v>
      </c>
      <c r="H1252" s="3" t="s">
        <v>20</v>
      </c>
      <c r="I1252" s="3">
        <v>1</v>
      </c>
      <c r="J1252" s="3" t="s">
        <v>20</v>
      </c>
    </row>
    <row r="1253" spans="1:10" x14ac:dyDescent="0.25">
      <c r="A1253" s="3" t="s">
        <v>2171</v>
      </c>
      <c r="B1253" s="3">
        <v>24.3</v>
      </c>
      <c r="C1253" s="3" t="s">
        <v>6041</v>
      </c>
      <c r="D1253" s="3">
        <v>6.1</v>
      </c>
      <c r="E1253" s="3" t="s">
        <v>6040</v>
      </c>
      <c r="F1253" s="3" t="s">
        <v>21</v>
      </c>
      <c r="G1253" s="3" t="s">
        <v>117</v>
      </c>
      <c r="H1253" s="3" t="s">
        <v>20</v>
      </c>
      <c r="I1253" s="3">
        <v>1</v>
      </c>
      <c r="J1253" s="3" t="s">
        <v>20</v>
      </c>
    </row>
    <row r="1254" spans="1:10" x14ac:dyDescent="0.25">
      <c r="A1254" s="3" t="s">
        <v>2172</v>
      </c>
      <c r="B1254" s="3">
        <v>30.72</v>
      </c>
      <c r="C1254" s="3" t="s">
        <v>6036</v>
      </c>
      <c r="D1254" s="3">
        <v>6.06</v>
      </c>
      <c r="E1254" s="3" t="s">
        <v>6040</v>
      </c>
      <c r="F1254" s="3" t="s">
        <v>20</v>
      </c>
      <c r="G1254" s="3" t="s">
        <v>117</v>
      </c>
      <c r="H1254" s="3" t="s">
        <v>20</v>
      </c>
      <c r="I1254" s="3">
        <v>1</v>
      </c>
      <c r="J1254" s="3" t="s">
        <v>20</v>
      </c>
    </row>
    <row r="1255" spans="1:10" x14ac:dyDescent="0.25">
      <c r="A1255" s="3" t="s">
        <v>2173</v>
      </c>
      <c r="B1255" s="3">
        <v>37.43</v>
      </c>
      <c r="C1255" s="3" t="s">
        <v>6036</v>
      </c>
      <c r="D1255" s="3">
        <v>4.5599999999999996</v>
      </c>
      <c r="E1255" s="3" t="s">
        <v>6038</v>
      </c>
      <c r="F1255" s="3" t="s">
        <v>20</v>
      </c>
      <c r="G1255" s="3" t="s">
        <v>20</v>
      </c>
      <c r="H1255" s="3" t="s">
        <v>21</v>
      </c>
      <c r="I1255" s="3">
        <v>1</v>
      </c>
      <c r="J1255" s="3" t="s">
        <v>20</v>
      </c>
    </row>
    <row r="1256" spans="1:10" x14ac:dyDescent="0.25">
      <c r="A1256" s="3" t="s">
        <v>2174</v>
      </c>
      <c r="B1256" s="3">
        <v>25.74</v>
      </c>
      <c r="C1256" s="3" t="s">
        <v>6039</v>
      </c>
      <c r="D1256" s="3">
        <v>6.41</v>
      </c>
      <c r="E1256" s="3" t="s">
        <v>6040</v>
      </c>
      <c r="F1256" s="3" t="s">
        <v>21</v>
      </c>
      <c r="G1256" s="3" t="s">
        <v>20</v>
      </c>
      <c r="H1256" s="3" t="s">
        <v>21</v>
      </c>
      <c r="I1256" s="3">
        <v>1</v>
      </c>
      <c r="J1256" s="3" t="s">
        <v>20</v>
      </c>
    </row>
    <row r="1257" spans="1:10" x14ac:dyDescent="0.25">
      <c r="A1257" s="3" t="s">
        <v>2175</v>
      </c>
      <c r="B1257" s="3">
        <v>36.575000000000003</v>
      </c>
      <c r="C1257" s="3" t="s">
        <v>6036</v>
      </c>
      <c r="D1257" s="3">
        <v>5.57</v>
      </c>
      <c r="E1257" s="3" t="s">
        <v>6038</v>
      </c>
      <c r="F1257" s="3" t="s">
        <v>20</v>
      </c>
      <c r="G1257" s="3" t="s">
        <v>20</v>
      </c>
      <c r="H1257" s="3" t="s">
        <v>21</v>
      </c>
      <c r="I1257" s="3">
        <v>1</v>
      </c>
      <c r="J1257" s="3" t="s">
        <v>20</v>
      </c>
    </row>
    <row r="1258" spans="1:10" x14ac:dyDescent="0.25">
      <c r="A1258" s="3" t="s">
        <v>2176</v>
      </c>
      <c r="B1258" s="3">
        <v>35.15</v>
      </c>
      <c r="C1258" s="3" t="s">
        <v>6036</v>
      </c>
      <c r="D1258" s="3">
        <v>5.47</v>
      </c>
      <c r="E1258" s="3" t="s">
        <v>6038</v>
      </c>
      <c r="F1258" s="3" t="s">
        <v>20</v>
      </c>
      <c r="G1258" s="3" t="s">
        <v>20</v>
      </c>
      <c r="H1258" s="3" t="s">
        <v>21</v>
      </c>
      <c r="I1258" s="3">
        <v>1</v>
      </c>
      <c r="J1258" s="3" t="s">
        <v>20</v>
      </c>
    </row>
    <row r="1259" spans="1:10" x14ac:dyDescent="0.25">
      <c r="A1259" s="3" t="s">
        <v>450</v>
      </c>
      <c r="B1259" s="3">
        <v>29.06</v>
      </c>
      <c r="C1259" s="3" t="s">
        <v>6039</v>
      </c>
      <c r="D1259" s="3">
        <v>6.25</v>
      </c>
      <c r="E1259" s="3" t="s">
        <v>6040</v>
      </c>
      <c r="F1259" s="3" t="s">
        <v>21</v>
      </c>
      <c r="G1259" s="3" t="s">
        <v>20</v>
      </c>
      <c r="H1259" s="3" t="s">
        <v>20</v>
      </c>
      <c r="I1259" s="3">
        <v>1</v>
      </c>
      <c r="J1259" s="3" t="s">
        <v>21</v>
      </c>
    </row>
    <row r="1260" spans="1:10" x14ac:dyDescent="0.25">
      <c r="A1260" s="3" t="s">
        <v>2177</v>
      </c>
      <c r="B1260" s="3">
        <v>32.11</v>
      </c>
      <c r="C1260" s="3" t="s">
        <v>6036</v>
      </c>
      <c r="D1260" s="3">
        <v>4.43</v>
      </c>
      <c r="E1260" s="3" t="s">
        <v>6038</v>
      </c>
      <c r="F1260" s="3" t="s">
        <v>20</v>
      </c>
      <c r="G1260" s="3" t="s">
        <v>20</v>
      </c>
      <c r="H1260" s="3" t="s">
        <v>21</v>
      </c>
      <c r="I1260" s="3">
        <v>1</v>
      </c>
      <c r="J1260" s="3" t="s">
        <v>20</v>
      </c>
    </row>
    <row r="1261" spans="1:10" x14ac:dyDescent="0.25">
      <c r="A1261" s="3" t="s">
        <v>2178</v>
      </c>
      <c r="B1261" s="3">
        <v>30.495000000000001</v>
      </c>
      <c r="C1261" s="3" t="s">
        <v>6036</v>
      </c>
      <c r="D1261" s="3">
        <v>4.95</v>
      </c>
      <c r="E1261" s="3" t="s">
        <v>6038</v>
      </c>
      <c r="F1261" s="3" t="s">
        <v>20</v>
      </c>
      <c r="G1261" s="3" t="s">
        <v>20</v>
      </c>
      <c r="H1261" s="3" t="s">
        <v>21</v>
      </c>
      <c r="I1261" s="3">
        <v>1</v>
      </c>
      <c r="J1261" s="3" t="s">
        <v>20</v>
      </c>
    </row>
    <row r="1262" spans="1:10" x14ac:dyDescent="0.25">
      <c r="A1262" s="3" t="s">
        <v>2179</v>
      </c>
      <c r="B1262" s="3">
        <v>29.24</v>
      </c>
      <c r="C1262" s="3" t="s">
        <v>6039</v>
      </c>
      <c r="D1262" s="3">
        <v>4.04</v>
      </c>
      <c r="E1262" s="3" t="s">
        <v>6038</v>
      </c>
      <c r="F1262" s="3" t="s">
        <v>20</v>
      </c>
      <c r="G1262" s="3" t="s">
        <v>117</v>
      </c>
      <c r="H1262" s="3" t="s">
        <v>20</v>
      </c>
      <c r="I1262" s="3">
        <v>1</v>
      </c>
      <c r="J1262" s="3" t="s">
        <v>20</v>
      </c>
    </row>
    <row r="1263" spans="1:10" x14ac:dyDescent="0.25">
      <c r="A1263" s="3" t="s">
        <v>2180</v>
      </c>
      <c r="B1263" s="3">
        <v>22.515000000000001</v>
      </c>
      <c r="C1263" s="3" t="s">
        <v>6041</v>
      </c>
      <c r="D1263" s="3">
        <v>5.93</v>
      </c>
      <c r="E1263" s="3" t="s">
        <v>6040</v>
      </c>
      <c r="F1263" s="3" t="s">
        <v>20</v>
      </c>
      <c r="G1263" s="3" t="s">
        <v>20</v>
      </c>
      <c r="H1263" s="3" t="s">
        <v>21</v>
      </c>
      <c r="I1263" s="3">
        <v>1</v>
      </c>
      <c r="J1263" s="3" t="s">
        <v>20</v>
      </c>
    </row>
    <row r="1264" spans="1:10" x14ac:dyDescent="0.25">
      <c r="A1264" s="3" t="s">
        <v>2181</v>
      </c>
      <c r="B1264" s="3">
        <v>15.65</v>
      </c>
      <c r="C1264" s="3" t="s">
        <v>6042</v>
      </c>
      <c r="D1264" s="3">
        <v>4.2300000000000004</v>
      </c>
      <c r="E1264" s="3" t="s">
        <v>6038</v>
      </c>
      <c r="F1264" s="3" t="s">
        <v>20</v>
      </c>
      <c r="G1264" s="3" t="s">
        <v>20</v>
      </c>
      <c r="H1264" s="3" t="s">
        <v>20</v>
      </c>
      <c r="I1264" s="3">
        <v>0</v>
      </c>
      <c r="J1264" s="3" t="s">
        <v>20</v>
      </c>
    </row>
    <row r="1265" spans="1:10" x14ac:dyDescent="0.25">
      <c r="A1265" s="3" t="s">
        <v>2182</v>
      </c>
      <c r="B1265" s="3">
        <v>27.36</v>
      </c>
      <c r="C1265" s="3" t="s">
        <v>6039</v>
      </c>
      <c r="D1265" s="3">
        <v>5.59</v>
      </c>
      <c r="E1265" s="3" t="s">
        <v>6038</v>
      </c>
      <c r="F1265" s="3" t="s">
        <v>21</v>
      </c>
      <c r="G1265" s="3" t="s">
        <v>20</v>
      </c>
      <c r="H1265" s="3" t="s">
        <v>20</v>
      </c>
      <c r="I1265" s="3">
        <v>0</v>
      </c>
      <c r="J1265" s="3" t="s">
        <v>20</v>
      </c>
    </row>
    <row r="1266" spans="1:10" x14ac:dyDescent="0.25">
      <c r="A1266" s="3" t="s">
        <v>2183</v>
      </c>
      <c r="B1266" s="3">
        <v>22.3</v>
      </c>
      <c r="C1266" s="3" t="s">
        <v>6041</v>
      </c>
      <c r="D1266" s="3">
        <v>4.8899999999999997</v>
      </c>
      <c r="E1266" s="3" t="s">
        <v>6038</v>
      </c>
      <c r="F1266" s="3" t="s">
        <v>21</v>
      </c>
      <c r="G1266" s="3" t="s">
        <v>20</v>
      </c>
      <c r="H1266" s="3" t="s">
        <v>20</v>
      </c>
      <c r="I1266" s="3">
        <v>0</v>
      </c>
      <c r="J1266" s="3" t="s">
        <v>20</v>
      </c>
    </row>
    <row r="1267" spans="1:10" x14ac:dyDescent="0.25">
      <c r="A1267" s="3" t="s">
        <v>2184</v>
      </c>
      <c r="B1267" s="3">
        <v>26.03</v>
      </c>
      <c r="C1267" s="3" t="s">
        <v>6039</v>
      </c>
      <c r="D1267" s="3">
        <v>5.81</v>
      </c>
      <c r="E1267" s="3" t="s">
        <v>6040</v>
      </c>
      <c r="F1267" s="3" t="s">
        <v>21</v>
      </c>
      <c r="G1267" s="3" t="s">
        <v>20</v>
      </c>
      <c r="H1267" s="3" t="s">
        <v>20</v>
      </c>
      <c r="I1267" s="3">
        <v>0</v>
      </c>
      <c r="J1267" s="3" t="s">
        <v>20</v>
      </c>
    </row>
    <row r="1268" spans="1:10" x14ac:dyDescent="0.25">
      <c r="A1268" s="3" t="s">
        <v>2185</v>
      </c>
      <c r="B1268" s="3">
        <v>27.74</v>
      </c>
      <c r="C1268" s="3" t="s">
        <v>6039</v>
      </c>
      <c r="D1268" s="3">
        <v>4.29</v>
      </c>
      <c r="E1268" s="3" t="s">
        <v>6038</v>
      </c>
      <c r="F1268" s="3" t="s">
        <v>20</v>
      </c>
      <c r="G1268" s="3" t="s">
        <v>117</v>
      </c>
      <c r="H1268" s="3" t="s">
        <v>20</v>
      </c>
      <c r="I1268" s="3">
        <v>1</v>
      </c>
      <c r="J1268" s="3" t="s">
        <v>20</v>
      </c>
    </row>
    <row r="1269" spans="1:10" x14ac:dyDescent="0.25">
      <c r="A1269" s="3" t="s">
        <v>2186</v>
      </c>
      <c r="B1269" s="3">
        <v>32.11</v>
      </c>
      <c r="C1269" s="3" t="s">
        <v>6036</v>
      </c>
      <c r="D1269" s="3">
        <v>4.03</v>
      </c>
      <c r="E1269" s="3" t="s">
        <v>6038</v>
      </c>
      <c r="F1269" s="3" t="s">
        <v>21</v>
      </c>
      <c r="G1269" s="3" t="s">
        <v>117</v>
      </c>
      <c r="H1269" s="3" t="s">
        <v>20</v>
      </c>
      <c r="I1269" s="3">
        <v>2</v>
      </c>
      <c r="J1269" s="3" t="s">
        <v>20</v>
      </c>
    </row>
    <row r="1270" spans="1:10" x14ac:dyDescent="0.25">
      <c r="A1270" s="3" t="s">
        <v>451</v>
      </c>
      <c r="B1270" s="3">
        <v>35.799999999999997</v>
      </c>
      <c r="C1270" s="3" t="s">
        <v>6036</v>
      </c>
      <c r="D1270" s="3">
        <v>7.32</v>
      </c>
      <c r="E1270" s="3" t="s">
        <v>6037</v>
      </c>
      <c r="F1270" s="3" t="s">
        <v>20</v>
      </c>
      <c r="G1270" s="3" t="s">
        <v>20</v>
      </c>
      <c r="H1270" s="3" t="s">
        <v>20</v>
      </c>
      <c r="I1270" s="3">
        <v>2</v>
      </c>
      <c r="J1270" s="3" t="s">
        <v>21</v>
      </c>
    </row>
    <row r="1271" spans="1:10" x14ac:dyDescent="0.25">
      <c r="A1271" s="3" t="s">
        <v>2187</v>
      </c>
      <c r="B1271" s="3">
        <v>25.175000000000001</v>
      </c>
      <c r="C1271" s="3" t="s">
        <v>6039</v>
      </c>
      <c r="D1271" s="3">
        <v>6.29</v>
      </c>
      <c r="E1271" s="3" t="s">
        <v>6040</v>
      </c>
      <c r="F1271" s="3" t="s">
        <v>21</v>
      </c>
      <c r="G1271" s="3" t="s">
        <v>117</v>
      </c>
      <c r="H1271" s="3" t="s">
        <v>20</v>
      </c>
      <c r="I1271" s="3">
        <v>2</v>
      </c>
      <c r="J1271" s="3" t="s">
        <v>20</v>
      </c>
    </row>
    <row r="1272" spans="1:10" x14ac:dyDescent="0.25">
      <c r="A1272" s="3" t="s">
        <v>2188</v>
      </c>
      <c r="B1272" s="3">
        <v>39.49</v>
      </c>
      <c r="C1272" s="3" t="s">
        <v>6036</v>
      </c>
      <c r="D1272" s="3">
        <v>4.4800000000000004</v>
      </c>
      <c r="E1272" s="3" t="s">
        <v>6038</v>
      </c>
      <c r="F1272" s="3" t="s">
        <v>21</v>
      </c>
      <c r="G1272" s="3" t="s">
        <v>20</v>
      </c>
      <c r="H1272" s="3" t="s">
        <v>20</v>
      </c>
      <c r="I1272" s="3">
        <v>0</v>
      </c>
      <c r="J1272" s="3" t="s">
        <v>20</v>
      </c>
    </row>
    <row r="1273" spans="1:10" x14ac:dyDescent="0.25">
      <c r="A1273" s="3" t="s">
        <v>2189</v>
      </c>
      <c r="B1273" s="3">
        <v>34.869999999999997</v>
      </c>
      <c r="C1273" s="3" t="s">
        <v>6036</v>
      </c>
      <c r="D1273" s="3">
        <v>5.51</v>
      </c>
      <c r="E1273" s="3" t="s">
        <v>6038</v>
      </c>
      <c r="F1273" s="3" t="s">
        <v>21</v>
      </c>
      <c r="G1273" s="3" t="s">
        <v>20</v>
      </c>
      <c r="H1273" s="3" t="s">
        <v>20</v>
      </c>
      <c r="I1273" s="3">
        <v>0</v>
      </c>
      <c r="J1273" s="3" t="s">
        <v>20</v>
      </c>
    </row>
    <row r="1274" spans="1:10" x14ac:dyDescent="0.25">
      <c r="A1274" s="3" t="s">
        <v>2190</v>
      </c>
      <c r="B1274" s="3">
        <v>34.6</v>
      </c>
      <c r="C1274" s="3" t="s">
        <v>6036</v>
      </c>
      <c r="D1274" s="3">
        <v>4.5</v>
      </c>
      <c r="E1274" s="3" t="s">
        <v>6038</v>
      </c>
      <c r="F1274" s="3" t="s">
        <v>21</v>
      </c>
      <c r="G1274" s="3" t="s">
        <v>20</v>
      </c>
      <c r="H1274" s="3" t="s">
        <v>20</v>
      </c>
      <c r="I1274" s="3">
        <v>0</v>
      </c>
      <c r="J1274" s="3" t="s">
        <v>20</v>
      </c>
    </row>
    <row r="1275" spans="1:10" x14ac:dyDescent="0.25">
      <c r="A1275" s="3" t="s">
        <v>2191</v>
      </c>
      <c r="B1275" s="3">
        <v>25.8</v>
      </c>
      <c r="C1275" s="3" t="s">
        <v>6039</v>
      </c>
      <c r="D1275" s="3">
        <v>6.29</v>
      </c>
      <c r="E1275" s="3" t="s">
        <v>6040</v>
      </c>
      <c r="F1275" s="3" t="s">
        <v>21</v>
      </c>
      <c r="G1275" s="3" t="s">
        <v>20</v>
      </c>
      <c r="H1275" s="3" t="s">
        <v>20</v>
      </c>
      <c r="I1275" s="3">
        <v>0</v>
      </c>
      <c r="J1275" s="3" t="s">
        <v>20</v>
      </c>
    </row>
    <row r="1276" spans="1:10" x14ac:dyDescent="0.25">
      <c r="A1276" s="3" t="s">
        <v>2192</v>
      </c>
      <c r="B1276" s="3">
        <v>35.86</v>
      </c>
      <c r="C1276" s="3" t="s">
        <v>6036</v>
      </c>
      <c r="D1276" s="3">
        <v>4.33</v>
      </c>
      <c r="E1276" s="3" t="s">
        <v>6038</v>
      </c>
      <c r="F1276" s="3" t="s">
        <v>20</v>
      </c>
      <c r="G1276" s="3" t="s">
        <v>20</v>
      </c>
      <c r="H1276" s="3" t="s">
        <v>20</v>
      </c>
      <c r="I1276" s="3">
        <v>1</v>
      </c>
      <c r="J1276" s="3" t="s">
        <v>20</v>
      </c>
    </row>
    <row r="1277" spans="1:10" x14ac:dyDescent="0.25">
      <c r="A1277" s="3" t="s">
        <v>2193</v>
      </c>
      <c r="B1277" s="3">
        <v>40.47</v>
      </c>
      <c r="C1277" s="3" t="s">
        <v>6036</v>
      </c>
      <c r="D1277" s="3">
        <v>11.15</v>
      </c>
      <c r="E1277" s="3" t="s">
        <v>6037</v>
      </c>
      <c r="F1277" s="3" t="s">
        <v>20</v>
      </c>
      <c r="G1277" s="3" t="s">
        <v>20</v>
      </c>
      <c r="H1277" s="3" t="s">
        <v>20</v>
      </c>
      <c r="I1277" s="3">
        <v>0</v>
      </c>
      <c r="J1277" s="3" t="s">
        <v>20</v>
      </c>
    </row>
    <row r="1278" spans="1:10" x14ac:dyDescent="0.25">
      <c r="A1278" s="3" t="s">
        <v>2194</v>
      </c>
      <c r="B1278" s="3">
        <v>32.01</v>
      </c>
      <c r="C1278" s="3" t="s">
        <v>6036</v>
      </c>
      <c r="D1278" s="3">
        <v>6.45</v>
      </c>
      <c r="E1278" s="3" t="s">
        <v>6040</v>
      </c>
      <c r="F1278" s="3" t="s">
        <v>20</v>
      </c>
      <c r="G1278" s="3" t="s">
        <v>20</v>
      </c>
      <c r="H1278" s="3" t="s">
        <v>20</v>
      </c>
      <c r="I1278" s="3">
        <v>1</v>
      </c>
      <c r="J1278" s="3" t="s">
        <v>20</v>
      </c>
    </row>
    <row r="1279" spans="1:10" x14ac:dyDescent="0.25">
      <c r="A1279" s="3" t="s">
        <v>2195</v>
      </c>
      <c r="B1279" s="3">
        <v>33</v>
      </c>
      <c r="C1279" s="3" t="s">
        <v>6036</v>
      </c>
      <c r="D1279" s="3">
        <v>9.27</v>
      </c>
      <c r="E1279" s="3" t="s">
        <v>6037</v>
      </c>
      <c r="F1279" s="3" t="s">
        <v>20</v>
      </c>
      <c r="G1279" s="3" t="s">
        <v>20</v>
      </c>
      <c r="H1279" s="3" t="s">
        <v>20</v>
      </c>
      <c r="I1279" s="3">
        <v>0</v>
      </c>
      <c r="J1279" s="3" t="s">
        <v>20</v>
      </c>
    </row>
    <row r="1280" spans="1:10" x14ac:dyDescent="0.25">
      <c r="A1280" s="3" t="s">
        <v>2196</v>
      </c>
      <c r="B1280" s="3">
        <v>29.3</v>
      </c>
      <c r="C1280" s="3" t="s">
        <v>6039</v>
      </c>
      <c r="D1280" s="3">
        <v>6.15</v>
      </c>
      <c r="E1280" s="3" t="s">
        <v>6040</v>
      </c>
      <c r="F1280" s="3" t="s">
        <v>20</v>
      </c>
      <c r="G1280" s="3" t="s">
        <v>20</v>
      </c>
      <c r="H1280" s="3" t="s">
        <v>20</v>
      </c>
      <c r="I1280" s="3">
        <v>1</v>
      </c>
      <c r="J1280" s="3" t="s">
        <v>20</v>
      </c>
    </row>
    <row r="1281" spans="1:10" x14ac:dyDescent="0.25">
      <c r="A1281" s="3" t="s">
        <v>453</v>
      </c>
      <c r="B1281" s="3">
        <v>49.8</v>
      </c>
      <c r="C1281" s="3" t="s">
        <v>6036</v>
      </c>
      <c r="D1281" s="3">
        <v>4.24</v>
      </c>
      <c r="E1281" s="3" t="s">
        <v>6038</v>
      </c>
      <c r="F1281" s="3" t="s">
        <v>20</v>
      </c>
      <c r="G1281" s="3" t="s">
        <v>20</v>
      </c>
      <c r="H1281" s="3" t="s">
        <v>20</v>
      </c>
      <c r="I1281" s="3">
        <v>1</v>
      </c>
      <c r="J1281" s="3" t="s">
        <v>21</v>
      </c>
    </row>
    <row r="1282" spans="1:10" x14ac:dyDescent="0.25">
      <c r="A1282" s="3" t="s">
        <v>2197</v>
      </c>
      <c r="B1282" s="3">
        <v>25.8</v>
      </c>
      <c r="C1282" s="3" t="s">
        <v>6039</v>
      </c>
      <c r="D1282" s="3">
        <v>4.13</v>
      </c>
      <c r="E1282" s="3" t="s">
        <v>6038</v>
      </c>
      <c r="F1282" s="3" t="s">
        <v>20</v>
      </c>
      <c r="G1282" s="3" t="s">
        <v>20</v>
      </c>
      <c r="H1282" s="3" t="s">
        <v>20</v>
      </c>
      <c r="I1282" s="3">
        <v>1</v>
      </c>
      <c r="J1282" s="3" t="s">
        <v>20</v>
      </c>
    </row>
    <row r="1283" spans="1:10" x14ac:dyDescent="0.25">
      <c r="A1283" s="3" t="s">
        <v>2198</v>
      </c>
      <c r="B1283" s="3">
        <v>23.4</v>
      </c>
      <c r="C1283" s="3" t="s">
        <v>6041</v>
      </c>
      <c r="D1283" s="3">
        <v>4.24</v>
      </c>
      <c r="E1283" s="3" t="s">
        <v>6038</v>
      </c>
      <c r="F1283" s="3" t="s">
        <v>20</v>
      </c>
      <c r="G1283" s="3" t="s">
        <v>20</v>
      </c>
      <c r="H1283" s="3" t="s">
        <v>20</v>
      </c>
      <c r="I1283" s="3">
        <v>1</v>
      </c>
      <c r="J1283" s="3" t="s">
        <v>20</v>
      </c>
    </row>
    <row r="1284" spans="1:10" x14ac:dyDescent="0.25">
      <c r="A1284" s="3" t="s">
        <v>2199</v>
      </c>
      <c r="B1284" s="3">
        <v>27.93</v>
      </c>
      <c r="C1284" s="3" t="s">
        <v>6039</v>
      </c>
      <c r="D1284" s="3">
        <v>9.8800000000000008</v>
      </c>
      <c r="E1284" s="3" t="s">
        <v>6037</v>
      </c>
      <c r="F1284" s="3" t="s">
        <v>20</v>
      </c>
      <c r="G1284" s="3" t="s">
        <v>20</v>
      </c>
      <c r="H1284" s="3" t="s">
        <v>20</v>
      </c>
      <c r="I1284" s="3">
        <v>0</v>
      </c>
      <c r="J1284" s="3" t="s">
        <v>20</v>
      </c>
    </row>
    <row r="1285" spans="1:10" x14ac:dyDescent="0.25">
      <c r="A1285" s="3" t="s">
        <v>2200</v>
      </c>
      <c r="B1285" s="3">
        <v>22</v>
      </c>
      <c r="C1285" s="3" t="s">
        <v>6041</v>
      </c>
      <c r="D1285" s="3">
        <v>9.5</v>
      </c>
      <c r="E1285" s="3" t="s">
        <v>6037</v>
      </c>
      <c r="F1285" s="3" t="s">
        <v>20</v>
      </c>
      <c r="G1285" s="3" t="s">
        <v>20</v>
      </c>
      <c r="H1285" s="3" t="s">
        <v>20</v>
      </c>
      <c r="I1285" s="3">
        <v>0</v>
      </c>
      <c r="J1285" s="3" t="s">
        <v>20</v>
      </c>
    </row>
    <row r="1286" spans="1:10" x14ac:dyDescent="0.25">
      <c r="A1286" s="3" t="s">
        <v>2201</v>
      </c>
      <c r="B1286" s="3">
        <v>36.86</v>
      </c>
      <c r="C1286" s="3" t="s">
        <v>6036</v>
      </c>
      <c r="D1286" s="3">
        <v>4.97</v>
      </c>
      <c r="E1286" s="3" t="s">
        <v>6038</v>
      </c>
      <c r="F1286" s="3" t="s">
        <v>21</v>
      </c>
      <c r="G1286" s="3" t="s">
        <v>20</v>
      </c>
      <c r="H1286" s="3" t="s">
        <v>20</v>
      </c>
      <c r="I1286" s="3">
        <v>0</v>
      </c>
      <c r="J1286" s="3" t="s">
        <v>20</v>
      </c>
    </row>
    <row r="1287" spans="1:10" x14ac:dyDescent="0.25">
      <c r="A1287" s="3" t="s">
        <v>2202</v>
      </c>
      <c r="B1287" s="3">
        <v>31.254999999999999</v>
      </c>
      <c r="C1287" s="3" t="s">
        <v>6036</v>
      </c>
      <c r="D1287" s="3">
        <v>5.49</v>
      </c>
      <c r="E1287" s="3" t="s">
        <v>6038</v>
      </c>
      <c r="F1287" s="3" t="s">
        <v>21</v>
      </c>
      <c r="G1287" s="3" t="s">
        <v>20</v>
      </c>
      <c r="H1287" s="3" t="s">
        <v>20</v>
      </c>
      <c r="I1287" s="3">
        <v>0</v>
      </c>
      <c r="J1287" s="3" t="s">
        <v>20</v>
      </c>
    </row>
    <row r="1288" spans="1:10" x14ac:dyDescent="0.25">
      <c r="A1288" s="3" t="s">
        <v>2203</v>
      </c>
      <c r="B1288" s="3">
        <v>23.06</v>
      </c>
      <c r="C1288" s="3" t="s">
        <v>6041</v>
      </c>
      <c r="D1288" s="3">
        <v>4.47</v>
      </c>
      <c r="E1288" s="3" t="s">
        <v>6038</v>
      </c>
      <c r="F1288" s="3" t="s">
        <v>20</v>
      </c>
      <c r="G1288" s="3" t="s">
        <v>20</v>
      </c>
      <c r="H1288" s="3" t="s">
        <v>20</v>
      </c>
      <c r="I1288" s="3">
        <v>0</v>
      </c>
      <c r="J1288" s="3" t="s">
        <v>20</v>
      </c>
    </row>
    <row r="1289" spans="1:10" x14ac:dyDescent="0.25">
      <c r="A1289" s="3" t="s">
        <v>2204</v>
      </c>
      <c r="B1289" s="3">
        <v>28.975000000000001</v>
      </c>
      <c r="C1289" s="3" t="s">
        <v>6039</v>
      </c>
      <c r="D1289" s="3">
        <v>4.34</v>
      </c>
      <c r="E1289" s="3" t="s">
        <v>6038</v>
      </c>
      <c r="F1289" s="3" t="s">
        <v>21</v>
      </c>
      <c r="G1289" s="3" t="s">
        <v>20</v>
      </c>
      <c r="H1289" s="3" t="s">
        <v>20</v>
      </c>
      <c r="I1289" s="3">
        <v>0</v>
      </c>
      <c r="J1289" s="3" t="s">
        <v>20</v>
      </c>
    </row>
    <row r="1290" spans="1:10" x14ac:dyDescent="0.25">
      <c r="A1290" s="3" t="s">
        <v>2205</v>
      </c>
      <c r="B1290" s="3">
        <v>33.299999999999997</v>
      </c>
      <c r="C1290" s="3" t="s">
        <v>6036</v>
      </c>
      <c r="D1290" s="3">
        <v>9.49</v>
      </c>
      <c r="E1290" s="3" t="s">
        <v>6037</v>
      </c>
      <c r="F1290" s="3" t="s">
        <v>20</v>
      </c>
      <c r="G1290" s="3" t="s">
        <v>20</v>
      </c>
      <c r="H1290" s="3" t="s">
        <v>20</v>
      </c>
      <c r="I1290" s="3">
        <v>0</v>
      </c>
      <c r="J1290" s="3" t="s">
        <v>20</v>
      </c>
    </row>
    <row r="1291" spans="1:10" x14ac:dyDescent="0.25">
      <c r="A1291" s="3" t="s">
        <v>2206</v>
      </c>
      <c r="B1291" s="3">
        <v>33</v>
      </c>
      <c r="C1291" s="3" t="s">
        <v>6036</v>
      </c>
      <c r="D1291" s="3">
        <v>10.16</v>
      </c>
      <c r="E1291" s="3" t="s">
        <v>6037</v>
      </c>
      <c r="F1291" s="3" t="s">
        <v>20</v>
      </c>
      <c r="G1291" s="3" t="s">
        <v>20</v>
      </c>
      <c r="H1291" s="3" t="s">
        <v>20</v>
      </c>
      <c r="I1291" s="3">
        <v>0</v>
      </c>
      <c r="J1291" s="3" t="s">
        <v>20</v>
      </c>
    </row>
    <row r="1292" spans="1:10" x14ac:dyDescent="0.25">
      <c r="A1292" s="3" t="s">
        <v>455</v>
      </c>
      <c r="B1292" s="3">
        <v>35.71</v>
      </c>
      <c r="C1292" s="3" t="s">
        <v>6036</v>
      </c>
      <c r="D1292" s="3">
        <v>6.84</v>
      </c>
      <c r="E1292" s="3" t="s">
        <v>6037</v>
      </c>
      <c r="F1292" s="3" t="s">
        <v>20</v>
      </c>
      <c r="G1292" s="3" t="s">
        <v>20</v>
      </c>
      <c r="H1292" s="3" t="s">
        <v>20</v>
      </c>
      <c r="I1292" s="3">
        <v>2</v>
      </c>
      <c r="J1292" s="3" t="s">
        <v>21</v>
      </c>
    </row>
    <row r="1293" spans="1:10" x14ac:dyDescent="0.25">
      <c r="A1293" s="3" t="s">
        <v>2207</v>
      </c>
      <c r="B1293" s="3">
        <v>31.46</v>
      </c>
      <c r="C1293" s="3" t="s">
        <v>6036</v>
      </c>
      <c r="D1293" s="3">
        <v>11.19</v>
      </c>
      <c r="E1293" s="3" t="s">
        <v>6037</v>
      </c>
      <c r="F1293" s="3" t="s">
        <v>20</v>
      </c>
      <c r="G1293" s="3" t="s">
        <v>20</v>
      </c>
      <c r="H1293" s="3" t="s">
        <v>20</v>
      </c>
      <c r="I1293" s="3">
        <v>0</v>
      </c>
      <c r="J1293" s="3" t="s">
        <v>20</v>
      </c>
    </row>
    <row r="1294" spans="1:10" x14ac:dyDescent="0.25">
      <c r="A1294" s="3" t="s">
        <v>2208</v>
      </c>
      <c r="B1294" s="3">
        <v>29.6</v>
      </c>
      <c r="C1294" s="3" t="s">
        <v>6039</v>
      </c>
      <c r="D1294" s="3">
        <v>11.03</v>
      </c>
      <c r="E1294" s="3" t="s">
        <v>6037</v>
      </c>
      <c r="F1294" s="3" t="s">
        <v>20</v>
      </c>
      <c r="G1294" s="3" t="s">
        <v>20</v>
      </c>
      <c r="H1294" s="3" t="s">
        <v>20</v>
      </c>
      <c r="I1294" s="3">
        <v>0</v>
      </c>
      <c r="J1294" s="3" t="s">
        <v>20</v>
      </c>
    </row>
    <row r="1295" spans="1:10" x14ac:dyDescent="0.25">
      <c r="A1295" s="3" t="s">
        <v>2209</v>
      </c>
      <c r="B1295" s="3">
        <v>22.05</v>
      </c>
      <c r="C1295" s="3" t="s">
        <v>6041</v>
      </c>
      <c r="D1295" s="3">
        <v>4.43</v>
      </c>
      <c r="E1295" s="3" t="s">
        <v>6038</v>
      </c>
      <c r="F1295" s="3" t="s">
        <v>21</v>
      </c>
      <c r="G1295" s="3" t="s">
        <v>20</v>
      </c>
      <c r="H1295" s="3" t="s">
        <v>20</v>
      </c>
      <c r="I1295" s="3">
        <v>0</v>
      </c>
      <c r="J1295" s="3" t="s">
        <v>20</v>
      </c>
    </row>
    <row r="1296" spans="1:10" x14ac:dyDescent="0.25">
      <c r="A1296" s="3" t="s">
        <v>2210</v>
      </c>
      <c r="B1296" s="3">
        <v>27.06</v>
      </c>
      <c r="C1296" s="3" t="s">
        <v>6039</v>
      </c>
      <c r="D1296" s="3">
        <v>6.14</v>
      </c>
      <c r="E1296" s="3" t="s">
        <v>6040</v>
      </c>
      <c r="F1296" s="3" t="s">
        <v>20</v>
      </c>
      <c r="G1296" s="3" t="s">
        <v>117</v>
      </c>
      <c r="H1296" s="3" t="s">
        <v>20</v>
      </c>
      <c r="I1296" s="3">
        <v>1</v>
      </c>
      <c r="J1296" s="3" t="s">
        <v>20</v>
      </c>
    </row>
    <row r="1297" spans="1:10" x14ac:dyDescent="0.25">
      <c r="A1297" s="3" t="s">
        <v>2211</v>
      </c>
      <c r="B1297" s="3">
        <v>20.49</v>
      </c>
      <c r="C1297" s="3" t="s">
        <v>6041</v>
      </c>
      <c r="D1297" s="3">
        <v>4.87</v>
      </c>
      <c r="E1297" s="3" t="s">
        <v>6038</v>
      </c>
      <c r="F1297" s="3" t="s">
        <v>20</v>
      </c>
      <c r="G1297" s="3" t="s">
        <v>20</v>
      </c>
      <c r="H1297" s="3" t="s">
        <v>20</v>
      </c>
      <c r="I1297" s="3">
        <v>0</v>
      </c>
      <c r="J1297" s="3" t="s">
        <v>20</v>
      </c>
    </row>
    <row r="1298" spans="1:10" x14ac:dyDescent="0.25">
      <c r="A1298" s="3" t="s">
        <v>2212</v>
      </c>
      <c r="B1298" s="3">
        <v>28.4</v>
      </c>
      <c r="C1298" s="3" t="s">
        <v>6039</v>
      </c>
      <c r="D1298" s="3">
        <v>4.3</v>
      </c>
      <c r="E1298" s="3" t="s">
        <v>6038</v>
      </c>
      <c r="F1298" s="3" t="s">
        <v>20</v>
      </c>
      <c r="G1298" s="3" t="s">
        <v>20</v>
      </c>
      <c r="H1298" s="3" t="s">
        <v>21</v>
      </c>
      <c r="I1298" s="3">
        <v>1</v>
      </c>
      <c r="J1298" s="3" t="s">
        <v>20</v>
      </c>
    </row>
    <row r="1299" spans="1:10" x14ac:dyDescent="0.25">
      <c r="A1299" s="3" t="s">
        <v>2213</v>
      </c>
      <c r="B1299" s="3">
        <v>41.91</v>
      </c>
      <c r="C1299" s="3" t="s">
        <v>6036</v>
      </c>
      <c r="D1299" s="3">
        <v>6.19</v>
      </c>
      <c r="E1299" s="3" t="s">
        <v>6040</v>
      </c>
      <c r="F1299" s="3" t="s">
        <v>20</v>
      </c>
      <c r="G1299" s="3" t="s">
        <v>20</v>
      </c>
      <c r="H1299" s="3" t="s">
        <v>20</v>
      </c>
      <c r="I1299" s="3">
        <v>0</v>
      </c>
      <c r="J1299" s="3" t="s">
        <v>20</v>
      </c>
    </row>
    <row r="1300" spans="1:10" x14ac:dyDescent="0.25">
      <c r="A1300" s="3" t="s">
        <v>2214</v>
      </c>
      <c r="B1300" s="3">
        <v>24.6</v>
      </c>
      <c r="C1300" s="3" t="s">
        <v>6041</v>
      </c>
      <c r="D1300" s="3">
        <v>6.19</v>
      </c>
      <c r="E1300" s="3" t="s">
        <v>6040</v>
      </c>
      <c r="F1300" s="3" t="s">
        <v>20</v>
      </c>
      <c r="G1300" s="3" t="s">
        <v>20</v>
      </c>
      <c r="H1300" s="3" t="s">
        <v>21</v>
      </c>
      <c r="I1300" s="3">
        <v>1</v>
      </c>
      <c r="J1300" s="3" t="s">
        <v>20</v>
      </c>
    </row>
    <row r="1301" spans="1:10" x14ac:dyDescent="0.25">
      <c r="A1301" s="3" t="s">
        <v>2215</v>
      </c>
      <c r="B1301" s="3">
        <v>20.9</v>
      </c>
      <c r="C1301" s="3" t="s">
        <v>6041</v>
      </c>
      <c r="D1301" s="3">
        <v>5.12</v>
      </c>
      <c r="E1301" s="3" t="s">
        <v>6038</v>
      </c>
      <c r="F1301" s="3" t="s">
        <v>20</v>
      </c>
      <c r="G1301" s="3" t="s">
        <v>20</v>
      </c>
      <c r="H1301" s="3" t="s">
        <v>21</v>
      </c>
      <c r="I1301" s="3">
        <v>1</v>
      </c>
      <c r="J1301" s="3" t="s">
        <v>20</v>
      </c>
    </row>
    <row r="1302" spans="1:10" x14ac:dyDescent="0.25">
      <c r="A1302" s="3" t="s">
        <v>2216</v>
      </c>
      <c r="B1302" s="3">
        <v>34.4</v>
      </c>
      <c r="C1302" s="3" t="s">
        <v>6036</v>
      </c>
      <c r="D1302" s="3">
        <v>4.04</v>
      </c>
      <c r="E1302" s="3" t="s">
        <v>6038</v>
      </c>
      <c r="F1302" s="3" t="s">
        <v>20</v>
      </c>
      <c r="G1302" s="3" t="s">
        <v>20</v>
      </c>
      <c r="H1302" s="3" t="s">
        <v>20</v>
      </c>
      <c r="I1302" s="3">
        <v>0</v>
      </c>
      <c r="J1302" s="3" t="s">
        <v>20</v>
      </c>
    </row>
    <row r="1303" spans="1:10" x14ac:dyDescent="0.25">
      <c r="A1303" s="3" t="s">
        <v>457</v>
      </c>
      <c r="B1303" s="3">
        <v>30.8</v>
      </c>
      <c r="C1303" s="3" t="s">
        <v>6036</v>
      </c>
      <c r="D1303" s="3">
        <v>5.23</v>
      </c>
      <c r="E1303" s="3" t="s">
        <v>6038</v>
      </c>
      <c r="F1303" s="3" t="s">
        <v>21</v>
      </c>
      <c r="G1303" s="3" t="s">
        <v>20</v>
      </c>
      <c r="H1303" s="3" t="s">
        <v>20</v>
      </c>
      <c r="I1303" s="3">
        <v>1</v>
      </c>
      <c r="J1303" s="3" t="s">
        <v>21</v>
      </c>
    </row>
    <row r="1304" spans="1:10" x14ac:dyDescent="0.25">
      <c r="A1304" s="3" t="s">
        <v>2217</v>
      </c>
      <c r="B1304" s="3">
        <v>32.56</v>
      </c>
      <c r="C1304" s="3" t="s">
        <v>6036</v>
      </c>
      <c r="D1304" s="3">
        <v>5.36</v>
      </c>
      <c r="E1304" s="3" t="s">
        <v>6038</v>
      </c>
      <c r="F1304" s="3" t="s">
        <v>20</v>
      </c>
      <c r="G1304" s="3" t="s">
        <v>20</v>
      </c>
      <c r="H1304" s="3" t="s">
        <v>20</v>
      </c>
      <c r="I1304" s="3">
        <v>0</v>
      </c>
      <c r="J1304" s="3" t="s">
        <v>20</v>
      </c>
    </row>
    <row r="1305" spans="1:10" x14ac:dyDescent="0.25">
      <c r="A1305" s="3" t="s">
        <v>2218</v>
      </c>
      <c r="B1305" s="3">
        <v>27.98</v>
      </c>
      <c r="C1305" s="3" t="s">
        <v>6039</v>
      </c>
      <c r="D1305" s="3">
        <v>4.38</v>
      </c>
      <c r="E1305" s="3" t="s">
        <v>6038</v>
      </c>
      <c r="F1305" s="3" t="s">
        <v>20</v>
      </c>
      <c r="G1305" s="3" t="s">
        <v>117</v>
      </c>
      <c r="H1305" s="3" t="s">
        <v>20</v>
      </c>
      <c r="I1305" s="3">
        <v>1</v>
      </c>
      <c r="J1305" s="3" t="s">
        <v>20</v>
      </c>
    </row>
    <row r="1306" spans="1:10" x14ac:dyDescent="0.25">
      <c r="A1306" s="3" t="s">
        <v>2219</v>
      </c>
      <c r="B1306" s="3">
        <v>26.51</v>
      </c>
      <c r="C1306" s="3" t="s">
        <v>6039</v>
      </c>
      <c r="D1306" s="3">
        <v>4.58</v>
      </c>
      <c r="E1306" s="3" t="s">
        <v>6038</v>
      </c>
      <c r="F1306" s="3" t="s">
        <v>20</v>
      </c>
      <c r="G1306" s="3" t="s">
        <v>20</v>
      </c>
      <c r="H1306" s="3" t="s">
        <v>20</v>
      </c>
      <c r="I1306" s="3">
        <v>0</v>
      </c>
      <c r="J1306" s="3" t="s">
        <v>20</v>
      </c>
    </row>
    <row r="1307" spans="1:10" x14ac:dyDescent="0.25">
      <c r="A1307" s="3" t="s">
        <v>2220</v>
      </c>
      <c r="B1307" s="3">
        <v>29.734999999999999</v>
      </c>
      <c r="C1307" s="3" t="s">
        <v>6039</v>
      </c>
      <c r="D1307" s="3">
        <v>11.92</v>
      </c>
      <c r="E1307" s="3" t="s">
        <v>6037</v>
      </c>
      <c r="F1307" s="3" t="s">
        <v>20</v>
      </c>
      <c r="G1307" s="3" t="s">
        <v>20</v>
      </c>
      <c r="H1307" s="3" t="s">
        <v>20</v>
      </c>
      <c r="I1307" s="3">
        <v>0</v>
      </c>
      <c r="J1307" s="3" t="s">
        <v>20</v>
      </c>
    </row>
    <row r="1308" spans="1:10" x14ac:dyDescent="0.25">
      <c r="A1308" s="3" t="s">
        <v>2221</v>
      </c>
      <c r="B1308" s="3">
        <v>40.5</v>
      </c>
      <c r="C1308" s="3" t="s">
        <v>6036</v>
      </c>
      <c r="D1308" s="3">
        <v>5.4</v>
      </c>
      <c r="E1308" s="3" t="s">
        <v>6038</v>
      </c>
      <c r="F1308" s="3" t="s">
        <v>20</v>
      </c>
      <c r="G1308" s="3" t="s">
        <v>20</v>
      </c>
      <c r="H1308" s="3" t="s">
        <v>21</v>
      </c>
      <c r="I1308" s="3">
        <v>1</v>
      </c>
      <c r="J1308" s="3" t="s">
        <v>20</v>
      </c>
    </row>
    <row r="1309" spans="1:10" x14ac:dyDescent="0.25">
      <c r="A1309" s="3" t="s">
        <v>2222</v>
      </c>
      <c r="B1309" s="3">
        <v>25.64</v>
      </c>
      <c r="C1309" s="3" t="s">
        <v>6039</v>
      </c>
      <c r="D1309" s="3">
        <v>4.76</v>
      </c>
      <c r="E1309" s="3" t="s">
        <v>6038</v>
      </c>
      <c r="F1309" s="3" t="s">
        <v>20</v>
      </c>
      <c r="G1309" s="3" t="s">
        <v>20</v>
      </c>
      <c r="H1309" s="3" t="s">
        <v>20</v>
      </c>
      <c r="I1309" s="3">
        <v>1</v>
      </c>
      <c r="J1309" s="3" t="s">
        <v>20</v>
      </c>
    </row>
    <row r="1310" spans="1:10" x14ac:dyDescent="0.25">
      <c r="A1310" s="3" t="s">
        <v>2223</v>
      </c>
      <c r="B1310" s="3">
        <v>32.9</v>
      </c>
      <c r="C1310" s="3" t="s">
        <v>6036</v>
      </c>
      <c r="D1310" s="3">
        <v>4.78</v>
      </c>
      <c r="E1310" s="3" t="s">
        <v>6038</v>
      </c>
      <c r="F1310" s="3" t="s">
        <v>20</v>
      </c>
      <c r="G1310" s="3" t="s">
        <v>20</v>
      </c>
      <c r="H1310" s="3" t="s">
        <v>21</v>
      </c>
      <c r="I1310" s="3">
        <v>1</v>
      </c>
      <c r="J1310" s="3" t="s">
        <v>20</v>
      </c>
    </row>
    <row r="1311" spans="1:10" x14ac:dyDescent="0.25">
      <c r="A1311" s="3" t="s">
        <v>2224</v>
      </c>
      <c r="B1311" s="3">
        <v>29.8</v>
      </c>
      <c r="C1311" s="3" t="s">
        <v>6039</v>
      </c>
      <c r="D1311" s="3">
        <v>4.26</v>
      </c>
      <c r="E1311" s="3" t="s">
        <v>6038</v>
      </c>
      <c r="F1311" s="3" t="s">
        <v>20</v>
      </c>
      <c r="G1311" s="3" t="s">
        <v>20</v>
      </c>
      <c r="H1311" s="3" t="s">
        <v>21</v>
      </c>
      <c r="I1311" s="3">
        <v>1</v>
      </c>
      <c r="J1311" s="3" t="s">
        <v>20</v>
      </c>
    </row>
    <row r="1312" spans="1:10" x14ac:dyDescent="0.25">
      <c r="A1312" s="3" t="s">
        <v>2225</v>
      </c>
      <c r="B1312" s="3">
        <v>28.9</v>
      </c>
      <c r="C1312" s="3" t="s">
        <v>6039</v>
      </c>
      <c r="D1312" s="3">
        <v>5.85</v>
      </c>
      <c r="E1312" s="3" t="s">
        <v>6040</v>
      </c>
      <c r="F1312" s="3" t="s">
        <v>20</v>
      </c>
      <c r="G1312" s="3" t="s">
        <v>20</v>
      </c>
      <c r="H1312" s="3" t="s">
        <v>21</v>
      </c>
      <c r="I1312" s="3">
        <v>1</v>
      </c>
      <c r="J1312" s="3" t="s">
        <v>20</v>
      </c>
    </row>
    <row r="1313" spans="1:10" x14ac:dyDescent="0.25">
      <c r="A1313" s="3" t="s">
        <v>2226</v>
      </c>
      <c r="B1313" s="3">
        <v>24.7</v>
      </c>
      <c r="C1313" s="3" t="s">
        <v>6041</v>
      </c>
      <c r="D1313" s="3">
        <v>5.32</v>
      </c>
      <c r="E1313" s="3" t="s">
        <v>6038</v>
      </c>
      <c r="F1313" s="3" t="s">
        <v>20</v>
      </c>
      <c r="G1313" s="3" t="s">
        <v>20</v>
      </c>
      <c r="H1313" s="3" t="s">
        <v>21</v>
      </c>
      <c r="I1313" s="3">
        <v>1</v>
      </c>
      <c r="J1313" s="3" t="s">
        <v>20</v>
      </c>
    </row>
    <row r="1314" spans="1:10" x14ac:dyDescent="0.25">
      <c r="A1314" s="3" t="s">
        <v>459</v>
      </c>
      <c r="B1314" s="3">
        <v>33.69</v>
      </c>
      <c r="C1314" s="3" t="s">
        <v>6036</v>
      </c>
      <c r="D1314" s="3">
        <v>9.68</v>
      </c>
      <c r="E1314" s="3" t="s">
        <v>6037</v>
      </c>
      <c r="F1314" s="3" t="s">
        <v>20</v>
      </c>
      <c r="G1314" s="3" t="s">
        <v>20</v>
      </c>
      <c r="H1314" s="3" t="s">
        <v>20</v>
      </c>
      <c r="I1314" s="3">
        <v>0</v>
      </c>
      <c r="J1314" s="3" t="s">
        <v>21</v>
      </c>
    </row>
    <row r="1315" spans="1:10" x14ac:dyDescent="0.25">
      <c r="A1315" s="3" t="s">
        <v>2227</v>
      </c>
      <c r="B1315" s="3">
        <v>20.6</v>
      </c>
      <c r="C1315" s="3" t="s">
        <v>6041</v>
      </c>
      <c r="D1315" s="3">
        <v>5.14</v>
      </c>
      <c r="E1315" s="3" t="s">
        <v>6038</v>
      </c>
      <c r="F1315" s="3" t="s">
        <v>20</v>
      </c>
      <c r="G1315" s="3" t="s">
        <v>20</v>
      </c>
      <c r="H1315" s="3" t="s">
        <v>21</v>
      </c>
      <c r="I1315" s="3">
        <v>1</v>
      </c>
      <c r="J1315" s="3" t="s">
        <v>20</v>
      </c>
    </row>
    <row r="1316" spans="1:10" x14ac:dyDescent="0.25">
      <c r="A1316" s="3" t="s">
        <v>2228</v>
      </c>
      <c r="B1316" s="3">
        <v>18.600000000000001</v>
      </c>
      <c r="C1316" s="3" t="s">
        <v>6041</v>
      </c>
      <c r="D1316" s="3">
        <v>5</v>
      </c>
      <c r="E1316" s="3" t="s">
        <v>6038</v>
      </c>
      <c r="F1316" s="3" t="s">
        <v>20</v>
      </c>
      <c r="G1316" s="3" t="s">
        <v>20</v>
      </c>
      <c r="H1316" s="3" t="s">
        <v>21</v>
      </c>
      <c r="I1316" s="3">
        <v>1</v>
      </c>
      <c r="J1316" s="3" t="s">
        <v>20</v>
      </c>
    </row>
    <row r="1317" spans="1:10" x14ac:dyDescent="0.25">
      <c r="A1317" s="3" t="s">
        <v>2229</v>
      </c>
      <c r="B1317" s="3">
        <v>17.8</v>
      </c>
      <c r="C1317" s="3" t="s">
        <v>6042</v>
      </c>
      <c r="D1317" s="3">
        <v>4.55</v>
      </c>
      <c r="E1317" s="3" t="s">
        <v>6038</v>
      </c>
      <c r="F1317" s="3" t="s">
        <v>20</v>
      </c>
      <c r="G1317" s="3" t="s">
        <v>20</v>
      </c>
      <c r="H1317" s="3" t="s">
        <v>21</v>
      </c>
      <c r="I1317" s="3">
        <v>1</v>
      </c>
      <c r="J1317" s="3" t="s">
        <v>20</v>
      </c>
    </row>
    <row r="1318" spans="1:10" x14ac:dyDescent="0.25">
      <c r="A1318" s="3" t="s">
        <v>2230</v>
      </c>
      <c r="B1318" s="3">
        <v>35.200000000000003</v>
      </c>
      <c r="C1318" s="3" t="s">
        <v>6036</v>
      </c>
      <c r="D1318" s="3">
        <v>5.97</v>
      </c>
      <c r="E1318" s="3" t="s">
        <v>6040</v>
      </c>
      <c r="F1318" s="3" t="s">
        <v>20</v>
      </c>
      <c r="G1318" s="3" t="s">
        <v>117</v>
      </c>
      <c r="H1318" s="3" t="s">
        <v>20</v>
      </c>
      <c r="I1318" s="3">
        <v>1</v>
      </c>
      <c r="J1318" s="3" t="s">
        <v>20</v>
      </c>
    </row>
    <row r="1319" spans="1:10" x14ac:dyDescent="0.25">
      <c r="A1319" s="3" t="s">
        <v>2231</v>
      </c>
      <c r="B1319" s="3">
        <v>33.770000000000003</v>
      </c>
      <c r="C1319" s="3" t="s">
        <v>6036</v>
      </c>
      <c r="D1319" s="3">
        <v>4.0199999999999996</v>
      </c>
      <c r="E1319" s="3" t="s">
        <v>6038</v>
      </c>
      <c r="F1319" s="3" t="s">
        <v>20</v>
      </c>
      <c r="G1319" s="3" t="s">
        <v>117</v>
      </c>
      <c r="H1319" s="3" t="s">
        <v>20</v>
      </c>
      <c r="I1319" s="3">
        <v>1</v>
      </c>
      <c r="J1319" s="3" t="s">
        <v>20</v>
      </c>
    </row>
    <row r="1320" spans="1:10" x14ac:dyDescent="0.25">
      <c r="A1320" s="3" t="s">
        <v>2232</v>
      </c>
      <c r="B1320" s="3">
        <v>30.03</v>
      </c>
      <c r="C1320" s="3" t="s">
        <v>6036</v>
      </c>
      <c r="D1320" s="3">
        <v>4.04</v>
      </c>
      <c r="E1320" s="3" t="s">
        <v>6038</v>
      </c>
      <c r="F1320" s="3" t="s">
        <v>20</v>
      </c>
      <c r="G1320" s="3" t="s">
        <v>117</v>
      </c>
      <c r="H1320" s="3" t="s">
        <v>20</v>
      </c>
      <c r="I1320" s="3">
        <v>1</v>
      </c>
      <c r="J1320" s="3" t="s">
        <v>20</v>
      </c>
    </row>
    <row r="1321" spans="1:10" x14ac:dyDescent="0.25">
      <c r="A1321" s="3" t="s">
        <v>2233</v>
      </c>
      <c r="B1321" s="3">
        <v>29.37</v>
      </c>
      <c r="C1321" s="3" t="s">
        <v>6039</v>
      </c>
      <c r="D1321" s="3">
        <v>5.54</v>
      </c>
      <c r="E1321" s="3" t="s">
        <v>6038</v>
      </c>
      <c r="F1321" s="3" t="s">
        <v>20</v>
      </c>
      <c r="G1321" s="3" t="s">
        <v>117</v>
      </c>
      <c r="H1321" s="3" t="s">
        <v>20</v>
      </c>
      <c r="I1321" s="3">
        <v>1</v>
      </c>
      <c r="J1321" s="3" t="s">
        <v>20</v>
      </c>
    </row>
    <row r="1322" spans="1:10" x14ac:dyDescent="0.25">
      <c r="A1322" s="3" t="s">
        <v>2234</v>
      </c>
      <c r="B1322" s="3">
        <v>28.5</v>
      </c>
      <c r="C1322" s="3" t="s">
        <v>6039</v>
      </c>
      <c r="D1322" s="3">
        <v>4.03</v>
      </c>
      <c r="E1322" s="3" t="s">
        <v>6038</v>
      </c>
      <c r="F1322" s="3" t="s">
        <v>20</v>
      </c>
      <c r="G1322" s="3" t="s">
        <v>117</v>
      </c>
      <c r="H1322" s="3" t="s">
        <v>20</v>
      </c>
      <c r="I1322" s="3">
        <v>1</v>
      </c>
      <c r="J1322" s="3" t="s">
        <v>20</v>
      </c>
    </row>
    <row r="1323" spans="1:10" x14ac:dyDescent="0.25">
      <c r="A1323" s="3" t="s">
        <v>2235</v>
      </c>
      <c r="B1323" s="3">
        <v>23.32</v>
      </c>
      <c r="C1323" s="3" t="s">
        <v>6041</v>
      </c>
      <c r="D1323" s="3">
        <v>5.62</v>
      </c>
      <c r="E1323" s="3" t="s">
        <v>6038</v>
      </c>
      <c r="F1323" s="3" t="s">
        <v>20</v>
      </c>
      <c r="G1323" s="3" t="s">
        <v>117</v>
      </c>
      <c r="H1323" s="3" t="s">
        <v>20</v>
      </c>
      <c r="I1323" s="3">
        <v>1</v>
      </c>
      <c r="J1323" s="3" t="s">
        <v>20</v>
      </c>
    </row>
    <row r="1324" spans="1:10" x14ac:dyDescent="0.25">
      <c r="A1324" s="3" t="s">
        <v>2236</v>
      </c>
      <c r="B1324" s="3">
        <v>26.125</v>
      </c>
      <c r="C1324" s="3" t="s">
        <v>6039</v>
      </c>
      <c r="D1324" s="3">
        <v>5.27</v>
      </c>
      <c r="E1324" s="3" t="s">
        <v>6038</v>
      </c>
      <c r="F1324" s="3" t="s">
        <v>20</v>
      </c>
      <c r="G1324" s="3" t="s">
        <v>117</v>
      </c>
      <c r="H1324" s="3" t="s">
        <v>20</v>
      </c>
      <c r="I1324" s="3">
        <v>1</v>
      </c>
      <c r="J1324" s="3" t="s">
        <v>20</v>
      </c>
    </row>
    <row r="1325" spans="1:10" x14ac:dyDescent="0.25">
      <c r="A1325" s="3" t="s">
        <v>461</v>
      </c>
      <c r="B1325" s="3">
        <v>42.27</v>
      </c>
      <c r="C1325" s="3" t="s">
        <v>6036</v>
      </c>
      <c r="D1325" s="3">
        <v>6.05</v>
      </c>
      <c r="E1325" s="3" t="s">
        <v>6040</v>
      </c>
      <c r="F1325" s="3" t="s">
        <v>21</v>
      </c>
      <c r="G1325" s="3" t="s">
        <v>20</v>
      </c>
      <c r="H1325" s="3" t="s">
        <v>20</v>
      </c>
      <c r="I1325" s="3">
        <v>1</v>
      </c>
      <c r="J1325" s="3" t="s">
        <v>21</v>
      </c>
    </row>
    <row r="1326" spans="1:10" x14ac:dyDescent="0.25">
      <c r="A1326" s="3" t="s">
        <v>2237</v>
      </c>
      <c r="B1326" s="3">
        <v>25.46</v>
      </c>
      <c r="C1326" s="3" t="s">
        <v>6039</v>
      </c>
      <c r="D1326" s="3">
        <v>5.18</v>
      </c>
      <c r="E1326" s="3" t="s">
        <v>6038</v>
      </c>
      <c r="F1326" s="3" t="s">
        <v>20</v>
      </c>
      <c r="G1326" s="3" t="s">
        <v>117</v>
      </c>
      <c r="H1326" s="3" t="s">
        <v>20</v>
      </c>
      <c r="I1326" s="3">
        <v>1</v>
      </c>
      <c r="J1326" s="3" t="s">
        <v>20</v>
      </c>
    </row>
    <row r="1327" spans="1:10" x14ac:dyDescent="0.25">
      <c r="A1327" s="3" t="s">
        <v>2238</v>
      </c>
      <c r="B1327" s="3">
        <v>23.75</v>
      </c>
      <c r="C1327" s="3" t="s">
        <v>6041</v>
      </c>
      <c r="D1327" s="3">
        <v>5.27</v>
      </c>
      <c r="E1327" s="3" t="s">
        <v>6038</v>
      </c>
      <c r="F1327" s="3" t="s">
        <v>20</v>
      </c>
      <c r="G1327" s="3" t="s">
        <v>117</v>
      </c>
      <c r="H1327" s="3" t="s">
        <v>20</v>
      </c>
      <c r="I1327" s="3">
        <v>1</v>
      </c>
      <c r="J1327" s="3" t="s">
        <v>20</v>
      </c>
    </row>
    <row r="1328" spans="1:10" x14ac:dyDescent="0.25">
      <c r="A1328" s="3" t="s">
        <v>2239</v>
      </c>
      <c r="B1328" s="3">
        <v>23.085000000000001</v>
      </c>
      <c r="C1328" s="3" t="s">
        <v>6041</v>
      </c>
      <c r="D1328" s="3">
        <v>5.62</v>
      </c>
      <c r="E1328" s="3" t="s">
        <v>6038</v>
      </c>
      <c r="F1328" s="3" t="s">
        <v>20</v>
      </c>
      <c r="G1328" s="3" t="s">
        <v>117</v>
      </c>
      <c r="H1328" s="3" t="s">
        <v>20</v>
      </c>
      <c r="I1328" s="3">
        <v>1</v>
      </c>
      <c r="J1328" s="3" t="s">
        <v>20</v>
      </c>
    </row>
    <row r="1329" spans="1:10" x14ac:dyDescent="0.25">
      <c r="A1329" s="3" t="s">
        <v>2240</v>
      </c>
      <c r="B1329" s="3">
        <v>22.99</v>
      </c>
      <c r="C1329" s="3" t="s">
        <v>6041</v>
      </c>
      <c r="D1329" s="3">
        <v>5.0599999999999996</v>
      </c>
      <c r="E1329" s="3" t="s">
        <v>6038</v>
      </c>
      <c r="F1329" s="3" t="s">
        <v>20</v>
      </c>
      <c r="G1329" s="3" t="s">
        <v>117</v>
      </c>
      <c r="H1329" s="3" t="s">
        <v>20</v>
      </c>
      <c r="I1329" s="3">
        <v>1</v>
      </c>
      <c r="J1329" s="3" t="s">
        <v>20</v>
      </c>
    </row>
    <row r="1330" spans="1:10" x14ac:dyDescent="0.25">
      <c r="A1330" s="3" t="s">
        <v>2241</v>
      </c>
      <c r="B1330" s="3">
        <v>21.47</v>
      </c>
      <c r="C1330" s="3" t="s">
        <v>6041</v>
      </c>
      <c r="D1330" s="3">
        <v>4.6900000000000004</v>
      </c>
      <c r="E1330" s="3" t="s">
        <v>6038</v>
      </c>
      <c r="F1330" s="3" t="s">
        <v>20</v>
      </c>
      <c r="G1330" s="3" t="s">
        <v>117</v>
      </c>
      <c r="H1330" s="3" t="s">
        <v>20</v>
      </c>
      <c r="I1330" s="3">
        <v>1</v>
      </c>
      <c r="J1330" s="3" t="s">
        <v>20</v>
      </c>
    </row>
    <row r="1331" spans="1:10" x14ac:dyDescent="0.25">
      <c r="A1331" s="3" t="s">
        <v>2242</v>
      </c>
      <c r="B1331" s="3">
        <v>15.96</v>
      </c>
      <c r="C1331" s="3" t="s">
        <v>6042</v>
      </c>
      <c r="D1331" s="3">
        <v>5.44</v>
      </c>
      <c r="E1331" s="3" t="s">
        <v>6038</v>
      </c>
      <c r="F1331" s="3" t="s">
        <v>20</v>
      </c>
      <c r="G1331" s="3" t="s">
        <v>117</v>
      </c>
      <c r="H1331" s="3" t="s">
        <v>20</v>
      </c>
      <c r="I1331" s="3">
        <v>1</v>
      </c>
      <c r="J1331" s="3" t="s">
        <v>20</v>
      </c>
    </row>
    <row r="1332" spans="1:10" x14ac:dyDescent="0.25">
      <c r="A1332" s="3" t="s">
        <v>2243</v>
      </c>
      <c r="B1332" s="3">
        <v>39.5</v>
      </c>
      <c r="C1332" s="3" t="s">
        <v>6036</v>
      </c>
      <c r="D1332" s="3">
        <v>5.05</v>
      </c>
      <c r="E1332" s="3" t="s">
        <v>6038</v>
      </c>
      <c r="F1332" s="3" t="s">
        <v>20</v>
      </c>
      <c r="G1332" s="3" t="s">
        <v>117</v>
      </c>
      <c r="H1332" s="3" t="s">
        <v>20</v>
      </c>
      <c r="I1332" s="3">
        <v>1</v>
      </c>
      <c r="J1332" s="3" t="s">
        <v>20</v>
      </c>
    </row>
    <row r="1333" spans="1:10" x14ac:dyDescent="0.25">
      <c r="A1333" s="3" t="s">
        <v>2244</v>
      </c>
      <c r="B1333" s="3">
        <v>33.770000000000003</v>
      </c>
      <c r="C1333" s="3" t="s">
        <v>6036</v>
      </c>
      <c r="D1333" s="3">
        <v>6</v>
      </c>
      <c r="E1333" s="3" t="s">
        <v>6040</v>
      </c>
      <c r="F1333" s="3" t="s">
        <v>20</v>
      </c>
      <c r="G1333" s="3" t="s">
        <v>117</v>
      </c>
      <c r="H1333" s="3" t="s">
        <v>20</v>
      </c>
      <c r="I1333" s="3">
        <v>1</v>
      </c>
      <c r="J1333" s="3" t="s">
        <v>20</v>
      </c>
    </row>
    <row r="1334" spans="1:10" x14ac:dyDescent="0.25">
      <c r="A1334" s="3" t="s">
        <v>2245</v>
      </c>
      <c r="B1334" s="3">
        <v>26.84</v>
      </c>
      <c r="C1334" s="3" t="s">
        <v>6039</v>
      </c>
      <c r="D1334" s="3">
        <v>5.99</v>
      </c>
      <c r="E1334" s="3" t="s">
        <v>6040</v>
      </c>
      <c r="F1334" s="3" t="s">
        <v>21</v>
      </c>
      <c r="G1334" s="3" t="s">
        <v>117</v>
      </c>
      <c r="H1334" s="3" t="s">
        <v>20</v>
      </c>
      <c r="I1334" s="3">
        <v>1</v>
      </c>
      <c r="J1334" s="3" t="s">
        <v>20</v>
      </c>
    </row>
    <row r="1335" spans="1:10" x14ac:dyDescent="0.25">
      <c r="A1335" s="3" t="s">
        <v>2246</v>
      </c>
      <c r="B1335" s="3">
        <v>35.53</v>
      </c>
      <c r="C1335" s="3" t="s">
        <v>6036</v>
      </c>
      <c r="D1335" s="3">
        <v>4.3600000000000003</v>
      </c>
      <c r="E1335" s="3" t="s">
        <v>6038</v>
      </c>
      <c r="F1335" s="3" t="s">
        <v>20</v>
      </c>
      <c r="G1335" s="3" t="s">
        <v>20</v>
      </c>
      <c r="H1335" s="3" t="s">
        <v>21</v>
      </c>
      <c r="I1335" s="3">
        <v>1</v>
      </c>
      <c r="J1335" s="3" t="s">
        <v>20</v>
      </c>
    </row>
    <row r="1336" spans="1:10" x14ac:dyDescent="0.25">
      <c r="A1336" s="3" t="s">
        <v>78</v>
      </c>
      <c r="B1336" s="3">
        <v>32.200000000000003</v>
      </c>
      <c r="C1336" s="3" t="s">
        <v>6036</v>
      </c>
      <c r="D1336" s="3">
        <v>6.22</v>
      </c>
      <c r="E1336" s="3" t="s">
        <v>6040</v>
      </c>
      <c r="F1336" s="3" t="s">
        <v>21</v>
      </c>
      <c r="G1336" s="3" t="s">
        <v>20</v>
      </c>
      <c r="H1336" s="3" t="s">
        <v>20</v>
      </c>
      <c r="I1336" s="3">
        <v>2</v>
      </c>
      <c r="J1336" s="3" t="s">
        <v>21</v>
      </c>
    </row>
    <row r="1337" spans="1:10" x14ac:dyDescent="0.25">
      <c r="A1337" s="3" t="s">
        <v>463</v>
      </c>
      <c r="B1337" s="3">
        <v>53.25</v>
      </c>
      <c r="C1337" s="3" t="s">
        <v>6036</v>
      </c>
      <c r="D1337" s="3">
        <v>6.11</v>
      </c>
      <c r="E1337" s="3" t="s">
        <v>6040</v>
      </c>
      <c r="F1337" s="3" t="s">
        <v>21</v>
      </c>
      <c r="G1337" s="3" t="s">
        <v>20</v>
      </c>
      <c r="H1337" s="3" t="s">
        <v>21</v>
      </c>
      <c r="I1337" s="3">
        <v>1</v>
      </c>
      <c r="J1337" s="3" t="s">
        <v>21</v>
      </c>
    </row>
    <row r="1338" spans="1:10" x14ac:dyDescent="0.25">
      <c r="A1338" s="3" t="s">
        <v>2247</v>
      </c>
      <c r="B1338" s="3">
        <v>30.59</v>
      </c>
      <c r="C1338" s="3" t="s">
        <v>6036</v>
      </c>
      <c r="D1338" s="3">
        <v>4.41</v>
      </c>
      <c r="E1338" s="3" t="s">
        <v>6038</v>
      </c>
      <c r="F1338" s="3" t="s">
        <v>20</v>
      </c>
      <c r="G1338" s="3" t="s">
        <v>20</v>
      </c>
      <c r="H1338" s="3" t="s">
        <v>21</v>
      </c>
      <c r="I1338" s="3">
        <v>1</v>
      </c>
      <c r="J1338" s="3" t="s">
        <v>20</v>
      </c>
    </row>
    <row r="1339" spans="1:10" x14ac:dyDescent="0.25">
      <c r="A1339" s="3" t="s">
        <v>2248</v>
      </c>
      <c r="B1339" s="3">
        <v>30.59</v>
      </c>
      <c r="C1339" s="3" t="s">
        <v>6036</v>
      </c>
      <c r="D1339" s="3">
        <v>4.17</v>
      </c>
      <c r="E1339" s="3" t="s">
        <v>6038</v>
      </c>
      <c r="F1339" s="3" t="s">
        <v>20</v>
      </c>
      <c r="G1339" s="3" t="s">
        <v>20</v>
      </c>
      <c r="H1339" s="3" t="s">
        <v>21</v>
      </c>
      <c r="I1339" s="3">
        <v>1</v>
      </c>
      <c r="J1339" s="3" t="s">
        <v>20</v>
      </c>
    </row>
    <row r="1340" spans="1:10" x14ac:dyDescent="0.25">
      <c r="A1340" s="3" t="s">
        <v>2249</v>
      </c>
      <c r="B1340" s="3">
        <v>27.835000000000001</v>
      </c>
      <c r="C1340" s="3" t="s">
        <v>6039</v>
      </c>
      <c r="D1340" s="3">
        <v>4.4400000000000004</v>
      </c>
      <c r="E1340" s="3" t="s">
        <v>6038</v>
      </c>
      <c r="F1340" s="3" t="s">
        <v>20</v>
      </c>
      <c r="G1340" s="3" t="s">
        <v>20</v>
      </c>
      <c r="H1340" s="3" t="s">
        <v>21</v>
      </c>
      <c r="I1340" s="3">
        <v>1</v>
      </c>
      <c r="J1340" s="3" t="s">
        <v>20</v>
      </c>
    </row>
    <row r="1341" spans="1:10" x14ac:dyDescent="0.25">
      <c r="A1341" s="3" t="s">
        <v>2250</v>
      </c>
      <c r="B1341" s="3">
        <v>40.26</v>
      </c>
      <c r="C1341" s="3" t="s">
        <v>6036</v>
      </c>
      <c r="D1341" s="3">
        <v>5.52</v>
      </c>
      <c r="E1341" s="3" t="s">
        <v>6038</v>
      </c>
      <c r="F1341" s="3" t="s">
        <v>20</v>
      </c>
      <c r="G1341" s="3" t="s">
        <v>117</v>
      </c>
      <c r="H1341" s="3" t="s">
        <v>20</v>
      </c>
      <c r="I1341" s="3">
        <v>1</v>
      </c>
      <c r="J1341" s="3" t="s">
        <v>20</v>
      </c>
    </row>
    <row r="1342" spans="1:10" x14ac:dyDescent="0.25">
      <c r="A1342" s="3" t="s">
        <v>2251</v>
      </c>
      <c r="B1342" s="3">
        <v>39.82</v>
      </c>
      <c r="C1342" s="3" t="s">
        <v>6036</v>
      </c>
      <c r="D1342" s="3">
        <v>6.01</v>
      </c>
      <c r="E1342" s="3" t="s">
        <v>6040</v>
      </c>
      <c r="F1342" s="3" t="s">
        <v>20</v>
      </c>
      <c r="G1342" s="3" t="s">
        <v>117</v>
      </c>
      <c r="H1342" s="3" t="s">
        <v>20</v>
      </c>
      <c r="I1342" s="3">
        <v>1</v>
      </c>
      <c r="J1342" s="3" t="s">
        <v>20</v>
      </c>
    </row>
    <row r="1343" spans="1:10" x14ac:dyDescent="0.25">
      <c r="A1343" s="3" t="s">
        <v>2252</v>
      </c>
      <c r="B1343" s="3">
        <v>39.159999999999997</v>
      </c>
      <c r="C1343" s="3" t="s">
        <v>6036</v>
      </c>
      <c r="D1343" s="3">
        <v>5.81</v>
      </c>
      <c r="E1343" s="3" t="s">
        <v>6040</v>
      </c>
      <c r="F1343" s="3" t="s">
        <v>20</v>
      </c>
      <c r="G1343" s="3" t="s">
        <v>117</v>
      </c>
      <c r="H1343" s="3" t="s">
        <v>20</v>
      </c>
      <c r="I1343" s="3">
        <v>1</v>
      </c>
      <c r="J1343" s="3" t="s">
        <v>20</v>
      </c>
    </row>
    <row r="1344" spans="1:10" x14ac:dyDescent="0.25">
      <c r="A1344" s="3" t="s">
        <v>2253</v>
      </c>
      <c r="B1344" s="3">
        <v>25.555</v>
      </c>
      <c r="C1344" s="3" t="s">
        <v>6039</v>
      </c>
      <c r="D1344" s="3">
        <v>4.37</v>
      </c>
      <c r="E1344" s="3" t="s">
        <v>6038</v>
      </c>
      <c r="F1344" s="3" t="s">
        <v>20</v>
      </c>
      <c r="G1344" s="3" t="s">
        <v>20</v>
      </c>
      <c r="H1344" s="3" t="s">
        <v>21</v>
      </c>
      <c r="I1344" s="3">
        <v>1</v>
      </c>
      <c r="J1344" s="3" t="s">
        <v>20</v>
      </c>
    </row>
    <row r="1345" spans="1:10" x14ac:dyDescent="0.25">
      <c r="A1345" s="3" t="s">
        <v>2254</v>
      </c>
      <c r="B1345" s="3">
        <v>25.175000000000001</v>
      </c>
      <c r="C1345" s="3" t="s">
        <v>6039</v>
      </c>
      <c r="D1345" s="3">
        <v>5.74</v>
      </c>
      <c r="E1345" s="3" t="s">
        <v>6040</v>
      </c>
      <c r="F1345" s="3" t="s">
        <v>20</v>
      </c>
      <c r="G1345" s="3" t="s">
        <v>20</v>
      </c>
      <c r="H1345" s="3" t="s">
        <v>21</v>
      </c>
      <c r="I1345" s="3">
        <v>1</v>
      </c>
      <c r="J1345" s="3" t="s">
        <v>20</v>
      </c>
    </row>
    <row r="1346" spans="1:10" x14ac:dyDescent="0.25">
      <c r="A1346" s="3" t="s">
        <v>2255</v>
      </c>
      <c r="B1346" s="3">
        <v>38.28</v>
      </c>
      <c r="C1346" s="3" t="s">
        <v>6036</v>
      </c>
      <c r="D1346" s="3">
        <v>5.39</v>
      </c>
      <c r="E1346" s="3" t="s">
        <v>6038</v>
      </c>
      <c r="F1346" s="3" t="s">
        <v>20</v>
      </c>
      <c r="G1346" s="3" t="s">
        <v>117</v>
      </c>
      <c r="H1346" s="3" t="s">
        <v>20</v>
      </c>
      <c r="I1346" s="3">
        <v>1</v>
      </c>
      <c r="J1346" s="3" t="s">
        <v>20</v>
      </c>
    </row>
    <row r="1347" spans="1:10" x14ac:dyDescent="0.25">
      <c r="A1347" s="3" t="s">
        <v>2256</v>
      </c>
      <c r="B1347" s="3">
        <v>38.17</v>
      </c>
      <c r="C1347" s="3" t="s">
        <v>6036</v>
      </c>
      <c r="D1347" s="3">
        <v>4.07</v>
      </c>
      <c r="E1347" s="3" t="s">
        <v>6038</v>
      </c>
      <c r="F1347" s="3" t="s">
        <v>20</v>
      </c>
      <c r="G1347" s="3" t="s">
        <v>117</v>
      </c>
      <c r="H1347" s="3" t="s">
        <v>20</v>
      </c>
      <c r="I1347" s="3">
        <v>1</v>
      </c>
      <c r="J1347" s="3" t="s">
        <v>20</v>
      </c>
    </row>
    <row r="1348" spans="1:10" x14ac:dyDescent="0.25">
      <c r="A1348" s="3" t="s">
        <v>465</v>
      </c>
      <c r="B1348" s="3">
        <v>26.8</v>
      </c>
      <c r="C1348" s="3" t="s">
        <v>6039</v>
      </c>
      <c r="D1348" s="3">
        <v>10.93</v>
      </c>
      <c r="E1348" s="3" t="s">
        <v>6037</v>
      </c>
      <c r="F1348" s="3" t="s">
        <v>21</v>
      </c>
      <c r="G1348" s="3" t="s">
        <v>20</v>
      </c>
      <c r="H1348" s="3" t="s">
        <v>20</v>
      </c>
      <c r="I1348" s="3">
        <v>0</v>
      </c>
      <c r="J1348" s="3" t="s">
        <v>20</v>
      </c>
    </row>
    <row r="1349" spans="1:10" x14ac:dyDescent="0.25">
      <c r="A1349" s="3" t="s">
        <v>2257</v>
      </c>
      <c r="B1349" s="3">
        <v>36.85</v>
      </c>
      <c r="C1349" s="3" t="s">
        <v>6036</v>
      </c>
      <c r="D1349" s="3">
        <v>5.49</v>
      </c>
      <c r="E1349" s="3" t="s">
        <v>6038</v>
      </c>
      <c r="F1349" s="3" t="s">
        <v>20</v>
      </c>
      <c r="G1349" s="3" t="s">
        <v>117</v>
      </c>
      <c r="H1349" s="3" t="s">
        <v>20</v>
      </c>
      <c r="I1349" s="3">
        <v>1</v>
      </c>
      <c r="J1349" s="3" t="s">
        <v>20</v>
      </c>
    </row>
    <row r="1350" spans="1:10" x14ac:dyDescent="0.25">
      <c r="A1350" s="3" t="s">
        <v>2258</v>
      </c>
      <c r="B1350" s="3">
        <v>22.61</v>
      </c>
      <c r="C1350" s="3" t="s">
        <v>6041</v>
      </c>
      <c r="D1350" s="3">
        <v>5.68</v>
      </c>
      <c r="E1350" s="3" t="s">
        <v>6038</v>
      </c>
      <c r="F1350" s="3" t="s">
        <v>20</v>
      </c>
      <c r="G1350" s="3" t="s">
        <v>20</v>
      </c>
      <c r="H1350" s="3" t="s">
        <v>21</v>
      </c>
      <c r="I1350" s="3">
        <v>1</v>
      </c>
      <c r="J1350" s="3" t="s">
        <v>20</v>
      </c>
    </row>
    <row r="1351" spans="1:10" x14ac:dyDescent="0.25">
      <c r="A1351" s="3" t="s">
        <v>2259</v>
      </c>
      <c r="B1351" s="3">
        <v>21.754999999999999</v>
      </c>
      <c r="C1351" s="3" t="s">
        <v>6041</v>
      </c>
      <c r="D1351" s="3">
        <v>6.09</v>
      </c>
      <c r="E1351" s="3" t="s">
        <v>6040</v>
      </c>
      <c r="F1351" s="3" t="s">
        <v>20</v>
      </c>
      <c r="G1351" s="3" t="s">
        <v>20</v>
      </c>
      <c r="H1351" s="3" t="s">
        <v>21</v>
      </c>
      <c r="I1351" s="3">
        <v>1</v>
      </c>
      <c r="J1351" s="3" t="s">
        <v>20</v>
      </c>
    </row>
    <row r="1352" spans="1:10" x14ac:dyDescent="0.25">
      <c r="A1352" s="3" t="s">
        <v>2260</v>
      </c>
      <c r="B1352" s="3">
        <v>20.425000000000001</v>
      </c>
      <c r="C1352" s="3" t="s">
        <v>6041</v>
      </c>
      <c r="D1352" s="3">
        <v>5.53</v>
      </c>
      <c r="E1352" s="3" t="s">
        <v>6038</v>
      </c>
      <c r="F1352" s="3" t="s">
        <v>20</v>
      </c>
      <c r="G1352" s="3" t="s">
        <v>20</v>
      </c>
      <c r="H1352" s="3" t="s">
        <v>21</v>
      </c>
      <c r="I1352" s="3">
        <v>1</v>
      </c>
      <c r="J1352" s="3" t="s">
        <v>20</v>
      </c>
    </row>
    <row r="1353" spans="1:10" x14ac:dyDescent="0.25">
      <c r="A1353" s="3" t="s">
        <v>2261</v>
      </c>
      <c r="B1353" s="3">
        <v>31.35</v>
      </c>
      <c r="C1353" s="3" t="s">
        <v>6036</v>
      </c>
      <c r="D1353" s="3">
        <v>4.28</v>
      </c>
      <c r="E1353" s="3" t="s">
        <v>6038</v>
      </c>
      <c r="F1353" s="3" t="s">
        <v>20</v>
      </c>
      <c r="G1353" s="3" t="s">
        <v>117</v>
      </c>
      <c r="H1353" s="3" t="s">
        <v>20</v>
      </c>
      <c r="I1353" s="3">
        <v>1</v>
      </c>
      <c r="J1353" s="3" t="s">
        <v>20</v>
      </c>
    </row>
    <row r="1354" spans="1:10" x14ac:dyDescent="0.25">
      <c r="A1354" s="3" t="s">
        <v>2262</v>
      </c>
      <c r="B1354" s="3">
        <v>31.13</v>
      </c>
      <c r="C1354" s="3" t="s">
        <v>6036</v>
      </c>
      <c r="D1354" s="3">
        <v>6.01</v>
      </c>
      <c r="E1354" s="3" t="s">
        <v>6040</v>
      </c>
      <c r="F1354" s="3" t="s">
        <v>20</v>
      </c>
      <c r="G1354" s="3" t="s">
        <v>117</v>
      </c>
      <c r="H1354" s="3" t="s">
        <v>20</v>
      </c>
      <c r="I1354" s="3">
        <v>1</v>
      </c>
      <c r="J1354" s="3" t="s">
        <v>20</v>
      </c>
    </row>
    <row r="1355" spans="1:10" x14ac:dyDescent="0.25">
      <c r="A1355" s="3" t="s">
        <v>2263</v>
      </c>
      <c r="B1355" s="3">
        <v>17.48</v>
      </c>
      <c r="C1355" s="3" t="s">
        <v>6042</v>
      </c>
      <c r="D1355" s="3">
        <v>4.59</v>
      </c>
      <c r="E1355" s="3" t="s">
        <v>6038</v>
      </c>
      <c r="F1355" s="3" t="s">
        <v>20</v>
      </c>
      <c r="G1355" s="3" t="s">
        <v>20</v>
      </c>
      <c r="H1355" s="3" t="s">
        <v>21</v>
      </c>
      <c r="I1355" s="3">
        <v>1</v>
      </c>
      <c r="J1355" s="3" t="s">
        <v>20</v>
      </c>
    </row>
    <row r="1356" spans="1:10" x14ac:dyDescent="0.25">
      <c r="A1356" s="3" t="s">
        <v>2264</v>
      </c>
      <c r="B1356" s="3">
        <v>22.57</v>
      </c>
      <c r="C1356" s="3" t="s">
        <v>6041</v>
      </c>
      <c r="D1356" s="3">
        <v>5.8</v>
      </c>
      <c r="E1356" s="3" t="s">
        <v>6040</v>
      </c>
      <c r="F1356" s="3" t="s">
        <v>21</v>
      </c>
      <c r="G1356" s="3" t="s">
        <v>20</v>
      </c>
      <c r="H1356" s="3" t="s">
        <v>20</v>
      </c>
      <c r="I1356" s="3">
        <v>1</v>
      </c>
      <c r="J1356" s="3" t="s">
        <v>20</v>
      </c>
    </row>
    <row r="1357" spans="1:10" x14ac:dyDescent="0.25">
      <c r="A1357" s="3" t="s">
        <v>2265</v>
      </c>
      <c r="B1357" s="3">
        <v>26.73</v>
      </c>
      <c r="C1357" s="3" t="s">
        <v>6039</v>
      </c>
      <c r="D1357" s="3">
        <v>5.08</v>
      </c>
      <c r="E1357" s="3" t="s">
        <v>6038</v>
      </c>
      <c r="F1357" s="3" t="s">
        <v>20</v>
      </c>
      <c r="G1357" s="3" t="s">
        <v>117</v>
      </c>
      <c r="H1357" s="3" t="s">
        <v>20</v>
      </c>
      <c r="I1357" s="3">
        <v>1</v>
      </c>
      <c r="J1357" s="3" t="s">
        <v>20</v>
      </c>
    </row>
    <row r="1358" spans="1:10" x14ac:dyDescent="0.25">
      <c r="A1358" s="3" t="s">
        <v>2266</v>
      </c>
      <c r="B1358" s="3">
        <v>20.79</v>
      </c>
      <c r="C1358" s="3" t="s">
        <v>6041</v>
      </c>
      <c r="D1358" s="3">
        <v>5.84</v>
      </c>
      <c r="E1358" s="3" t="s">
        <v>6040</v>
      </c>
      <c r="F1358" s="3" t="s">
        <v>20</v>
      </c>
      <c r="G1358" s="3" t="s">
        <v>117</v>
      </c>
      <c r="H1358" s="3" t="s">
        <v>20</v>
      </c>
      <c r="I1358" s="3">
        <v>1</v>
      </c>
      <c r="J1358" s="3" t="s">
        <v>20</v>
      </c>
    </row>
    <row r="1359" spans="1:10" x14ac:dyDescent="0.25">
      <c r="A1359" s="3" t="s">
        <v>467</v>
      </c>
      <c r="B1359" s="3">
        <v>28.5</v>
      </c>
      <c r="C1359" s="3" t="s">
        <v>6039</v>
      </c>
      <c r="D1359" s="3">
        <v>5.12</v>
      </c>
      <c r="E1359" s="3" t="s">
        <v>6038</v>
      </c>
      <c r="F1359" s="3" t="s">
        <v>20</v>
      </c>
      <c r="G1359" s="3" t="s">
        <v>20</v>
      </c>
      <c r="H1359" s="3" t="s">
        <v>20</v>
      </c>
      <c r="I1359" s="3">
        <v>1</v>
      </c>
      <c r="J1359" s="3" t="s">
        <v>21</v>
      </c>
    </row>
    <row r="1360" spans="1:10" x14ac:dyDescent="0.25">
      <c r="A1360" s="3" t="s">
        <v>2267</v>
      </c>
      <c r="B1360" s="3">
        <v>20.149999999999999</v>
      </c>
      <c r="C1360" s="3" t="s">
        <v>6041</v>
      </c>
      <c r="D1360" s="3">
        <v>4.1500000000000004</v>
      </c>
      <c r="E1360" s="3" t="s">
        <v>6038</v>
      </c>
      <c r="F1360" s="3" t="s">
        <v>20</v>
      </c>
      <c r="G1360" s="3" t="s">
        <v>20</v>
      </c>
      <c r="H1360" s="3" t="s">
        <v>20</v>
      </c>
      <c r="I1360" s="3">
        <v>1</v>
      </c>
      <c r="J1360" s="3" t="s">
        <v>20</v>
      </c>
    </row>
    <row r="1361" spans="1:10" x14ac:dyDescent="0.25">
      <c r="A1361" s="3" t="s">
        <v>2268</v>
      </c>
      <c r="B1361" s="3">
        <v>36.85</v>
      </c>
      <c r="C1361" s="3" t="s">
        <v>6036</v>
      </c>
      <c r="D1361" s="3">
        <v>4.3600000000000003</v>
      </c>
      <c r="E1361" s="3" t="s">
        <v>6038</v>
      </c>
      <c r="F1361" s="3" t="s">
        <v>21</v>
      </c>
      <c r="G1361" s="3" t="s">
        <v>20</v>
      </c>
      <c r="H1361" s="3" t="s">
        <v>20</v>
      </c>
      <c r="I1361" s="3">
        <v>0</v>
      </c>
      <c r="J1361" s="3" t="s">
        <v>20</v>
      </c>
    </row>
    <row r="1362" spans="1:10" x14ac:dyDescent="0.25">
      <c r="A1362" s="3" t="s">
        <v>2269</v>
      </c>
      <c r="B1362" s="3">
        <v>35.53</v>
      </c>
      <c r="C1362" s="3" t="s">
        <v>6036</v>
      </c>
      <c r="D1362" s="3">
        <v>4.55</v>
      </c>
      <c r="E1362" s="3" t="s">
        <v>6038</v>
      </c>
      <c r="F1362" s="3" t="s">
        <v>21</v>
      </c>
      <c r="G1362" s="3" t="s">
        <v>20</v>
      </c>
      <c r="H1362" s="3" t="s">
        <v>20</v>
      </c>
      <c r="I1362" s="3">
        <v>0</v>
      </c>
      <c r="J1362" s="3" t="s">
        <v>20</v>
      </c>
    </row>
    <row r="1363" spans="1:10" x14ac:dyDescent="0.25">
      <c r="A1363" s="3" t="s">
        <v>2270</v>
      </c>
      <c r="B1363" s="3">
        <v>31.1</v>
      </c>
      <c r="C1363" s="3" t="s">
        <v>6036</v>
      </c>
      <c r="D1363" s="3">
        <v>4.37</v>
      </c>
      <c r="E1363" s="3" t="s">
        <v>6038</v>
      </c>
      <c r="F1363" s="3" t="s">
        <v>21</v>
      </c>
      <c r="G1363" s="3" t="s">
        <v>20</v>
      </c>
      <c r="H1363" s="3" t="s">
        <v>20</v>
      </c>
      <c r="I1363" s="3">
        <v>0</v>
      </c>
      <c r="J1363" s="3" t="s">
        <v>20</v>
      </c>
    </row>
    <row r="1364" spans="1:10" x14ac:dyDescent="0.25">
      <c r="A1364" s="3" t="s">
        <v>2271</v>
      </c>
      <c r="B1364" s="3">
        <v>23.21</v>
      </c>
      <c r="C1364" s="3" t="s">
        <v>6041</v>
      </c>
      <c r="D1364" s="3">
        <v>5.24</v>
      </c>
      <c r="E1364" s="3" t="s">
        <v>6038</v>
      </c>
      <c r="F1364" s="3" t="s">
        <v>21</v>
      </c>
      <c r="G1364" s="3" t="s">
        <v>20</v>
      </c>
      <c r="H1364" s="3" t="s">
        <v>20</v>
      </c>
      <c r="I1364" s="3">
        <v>0</v>
      </c>
      <c r="J1364" s="3" t="s">
        <v>20</v>
      </c>
    </row>
    <row r="1365" spans="1:10" x14ac:dyDescent="0.25">
      <c r="A1365" s="3" t="s">
        <v>2272</v>
      </c>
      <c r="B1365" s="3">
        <v>18.36</v>
      </c>
      <c r="C1365" s="3" t="s">
        <v>6042</v>
      </c>
      <c r="D1365" s="3">
        <v>5.96</v>
      </c>
      <c r="E1365" s="3" t="s">
        <v>6040</v>
      </c>
      <c r="F1365" s="3" t="s">
        <v>20</v>
      </c>
      <c r="G1365" s="3" t="s">
        <v>20</v>
      </c>
      <c r="H1365" s="3" t="s">
        <v>20</v>
      </c>
      <c r="I1365" s="3">
        <v>1</v>
      </c>
      <c r="J1365" s="3" t="s">
        <v>20</v>
      </c>
    </row>
    <row r="1366" spans="1:10" x14ac:dyDescent="0.25">
      <c r="A1366" s="3" t="s">
        <v>2273</v>
      </c>
      <c r="B1366" s="3">
        <v>15.92</v>
      </c>
      <c r="C1366" s="3" t="s">
        <v>6042</v>
      </c>
      <c r="D1366" s="3">
        <v>4.76</v>
      </c>
      <c r="E1366" s="3" t="s">
        <v>6038</v>
      </c>
      <c r="F1366" s="3" t="s">
        <v>21</v>
      </c>
      <c r="G1366" s="3" t="s">
        <v>20</v>
      </c>
      <c r="H1366" s="3" t="s">
        <v>20</v>
      </c>
      <c r="I1366" s="3">
        <v>1</v>
      </c>
      <c r="J1366" s="3" t="s">
        <v>20</v>
      </c>
    </row>
    <row r="1367" spans="1:10" x14ac:dyDescent="0.25">
      <c r="A1367" s="3" t="s">
        <v>2274</v>
      </c>
      <c r="B1367" s="3">
        <v>15.17</v>
      </c>
      <c r="C1367" s="3" t="s">
        <v>6042</v>
      </c>
      <c r="D1367" s="3">
        <v>4.3</v>
      </c>
      <c r="E1367" s="3" t="s">
        <v>6038</v>
      </c>
      <c r="F1367" s="3" t="s">
        <v>21</v>
      </c>
      <c r="G1367" s="3" t="s">
        <v>20</v>
      </c>
      <c r="H1367" s="3" t="s">
        <v>21</v>
      </c>
      <c r="I1367" s="3">
        <v>1</v>
      </c>
      <c r="J1367" s="3" t="s">
        <v>20</v>
      </c>
    </row>
    <row r="1368" spans="1:10" x14ac:dyDescent="0.25">
      <c r="A1368" s="3" t="s">
        <v>2275</v>
      </c>
      <c r="B1368" s="3">
        <v>16.63</v>
      </c>
      <c r="C1368" s="3" t="s">
        <v>6042</v>
      </c>
      <c r="D1368" s="3">
        <v>4.5</v>
      </c>
      <c r="E1368" s="3" t="s">
        <v>6038</v>
      </c>
      <c r="F1368" s="3" t="s">
        <v>20</v>
      </c>
      <c r="G1368" s="3" t="s">
        <v>20</v>
      </c>
      <c r="H1368" s="3" t="s">
        <v>20</v>
      </c>
      <c r="I1368" s="3">
        <v>1</v>
      </c>
      <c r="J1368" s="3" t="s">
        <v>20</v>
      </c>
    </row>
    <row r="1369" spans="1:10" x14ac:dyDescent="0.25">
      <c r="A1369" s="3" t="s">
        <v>2276</v>
      </c>
      <c r="B1369" s="3">
        <v>19.39</v>
      </c>
      <c r="C1369" s="3" t="s">
        <v>6041</v>
      </c>
      <c r="D1369" s="3">
        <v>5.59</v>
      </c>
      <c r="E1369" s="3" t="s">
        <v>6038</v>
      </c>
      <c r="F1369" s="3" t="s">
        <v>20</v>
      </c>
      <c r="G1369" s="3" t="s">
        <v>20</v>
      </c>
      <c r="H1369" s="3" t="s">
        <v>21</v>
      </c>
      <c r="I1369" s="3">
        <v>1</v>
      </c>
      <c r="J1369" s="3" t="s">
        <v>20</v>
      </c>
    </row>
    <row r="1370" spans="1:10" x14ac:dyDescent="0.25">
      <c r="A1370" s="3" t="s">
        <v>469</v>
      </c>
      <c r="B1370" s="3">
        <v>22.895</v>
      </c>
      <c r="C1370" s="3" t="s">
        <v>6041</v>
      </c>
      <c r="D1370" s="3">
        <v>5.72</v>
      </c>
      <c r="E1370" s="3" t="s">
        <v>6040</v>
      </c>
      <c r="F1370" s="3" t="s">
        <v>20</v>
      </c>
      <c r="G1370" s="3" t="s">
        <v>20</v>
      </c>
      <c r="H1370" s="3" t="s">
        <v>20</v>
      </c>
      <c r="I1370" s="3">
        <v>0</v>
      </c>
      <c r="J1370" s="3" t="s">
        <v>21</v>
      </c>
    </row>
    <row r="1371" spans="1:10" x14ac:dyDescent="0.25">
      <c r="A1371" s="3" t="s">
        <v>2277</v>
      </c>
      <c r="B1371" s="3">
        <v>17.34</v>
      </c>
      <c r="C1371" s="3" t="s">
        <v>6042</v>
      </c>
      <c r="D1371" s="3">
        <v>6.29</v>
      </c>
      <c r="E1371" s="3" t="s">
        <v>6040</v>
      </c>
      <c r="F1371" s="3" t="s">
        <v>21</v>
      </c>
      <c r="G1371" s="3" t="s">
        <v>20</v>
      </c>
      <c r="H1371" s="3" t="s">
        <v>21</v>
      </c>
      <c r="I1371" s="3">
        <v>1</v>
      </c>
      <c r="J1371" s="3" t="s">
        <v>20</v>
      </c>
    </row>
    <row r="1372" spans="1:10" x14ac:dyDescent="0.25">
      <c r="A1372" s="3" t="s">
        <v>2278</v>
      </c>
      <c r="B1372" s="3">
        <v>17.940000000000001</v>
      </c>
      <c r="C1372" s="3" t="s">
        <v>6042</v>
      </c>
      <c r="D1372" s="3">
        <v>4.1900000000000004</v>
      </c>
      <c r="E1372" s="3" t="s">
        <v>6038</v>
      </c>
      <c r="F1372" s="3" t="s">
        <v>20</v>
      </c>
      <c r="G1372" s="3" t="s">
        <v>117</v>
      </c>
      <c r="H1372" s="3" t="s">
        <v>20</v>
      </c>
      <c r="I1372" s="3">
        <v>1</v>
      </c>
      <c r="J1372" s="3" t="s">
        <v>20</v>
      </c>
    </row>
    <row r="1373" spans="1:10" x14ac:dyDescent="0.25">
      <c r="A1373" s="3" t="s">
        <v>2279</v>
      </c>
      <c r="B1373" s="3">
        <v>16.670000000000002</v>
      </c>
      <c r="C1373" s="3" t="s">
        <v>6042</v>
      </c>
      <c r="D1373" s="3">
        <v>4.7</v>
      </c>
      <c r="E1373" s="3" t="s">
        <v>6038</v>
      </c>
      <c r="F1373" s="3" t="s">
        <v>21</v>
      </c>
      <c r="G1373" s="3" t="s">
        <v>20</v>
      </c>
      <c r="H1373" s="3" t="s">
        <v>21</v>
      </c>
      <c r="I1373" s="3">
        <v>1</v>
      </c>
      <c r="J1373" s="3" t="s">
        <v>20</v>
      </c>
    </row>
    <row r="1374" spans="1:10" x14ac:dyDescent="0.25">
      <c r="A1374" s="3" t="s">
        <v>2280</v>
      </c>
      <c r="B1374" s="3">
        <v>20.58</v>
      </c>
      <c r="C1374" s="3" t="s">
        <v>6041</v>
      </c>
      <c r="D1374" s="3">
        <v>5.64</v>
      </c>
      <c r="E1374" s="3" t="s">
        <v>6038</v>
      </c>
      <c r="F1374" s="3" t="s">
        <v>21</v>
      </c>
      <c r="G1374" s="3" t="s">
        <v>20</v>
      </c>
      <c r="H1374" s="3" t="s">
        <v>20</v>
      </c>
      <c r="I1374" s="3">
        <v>0</v>
      </c>
      <c r="J1374" s="3" t="s">
        <v>20</v>
      </c>
    </row>
    <row r="1375" spans="1:10" x14ac:dyDescent="0.25">
      <c r="A1375" s="3" t="s">
        <v>2281</v>
      </c>
      <c r="B1375" s="3">
        <v>16.5</v>
      </c>
      <c r="C1375" s="3" t="s">
        <v>6042</v>
      </c>
      <c r="D1375" s="3">
        <v>4.1100000000000003</v>
      </c>
      <c r="E1375" s="3" t="s">
        <v>6038</v>
      </c>
      <c r="F1375" s="3" t="s">
        <v>21</v>
      </c>
      <c r="G1375" s="3" t="s">
        <v>20</v>
      </c>
      <c r="H1375" s="3" t="s">
        <v>20</v>
      </c>
      <c r="I1375" s="3">
        <v>0</v>
      </c>
      <c r="J1375" s="3" t="s">
        <v>20</v>
      </c>
    </row>
    <row r="1376" spans="1:10" x14ac:dyDescent="0.25">
      <c r="A1376" s="3" t="s">
        <v>2282</v>
      </c>
      <c r="B1376" s="3">
        <v>15.41</v>
      </c>
      <c r="C1376" s="3" t="s">
        <v>6042</v>
      </c>
      <c r="D1376" s="3">
        <v>5.43</v>
      </c>
      <c r="E1376" s="3" t="s">
        <v>6038</v>
      </c>
      <c r="F1376" s="3" t="s">
        <v>21</v>
      </c>
      <c r="G1376" s="3" t="s">
        <v>20</v>
      </c>
      <c r="H1376" s="3" t="s">
        <v>21</v>
      </c>
      <c r="I1376" s="3">
        <v>1</v>
      </c>
      <c r="J1376" s="3" t="s">
        <v>20</v>
      </c>
    </row>
    <row r="1377" spans="1:10" x14ac:dyDescent="0.25">
      <c r="A1377" s="3" t="s">
        <v>2283</v>
      </c>
      <c r="B1377" s="3">
        <v>24.59</v>
      </c>
      <c r="C1377" s="3" t="s">
        <v>6041</v>
      </c>
      <c r="D1377" s="3">
        <v>4.38</v>
      </c>
      <c r="E1377" s="3" t="s">
        <v>6038</v>
      </c>
      <c r="F1377" s="3" t="s">
        <v>20</v>
      </c>
      <c r="G1377" s="3" t="s">
        <v>20</v>
      </c>
      <c r="H1377" s="3" t="s">
        <v>20</v>
      </c>
      <c r="I1377" s="3">
        <v>1</v>
      </c>
      <c r="J1377" s="3" t="s">
        <v>20</v>
      </c>
    </row>
    <row r="1378" spans="1:10" x14ac:dyDescent="0.25">
      <c r="A1378" s="3" t="s">
        <v>2284</v>
      </c>
      <c r="B1378" s="3">
        <v>33.33</v>
      </c>
      <c r="C1378" s="3" t="s">
        <v>6036</v>
      </c>
      <c r="D1378" s="3">
        <v>9.7899999999999991</v>
      </c>
      <c r="E1378" s="3" t="s">
        <v>6037</v>
      </c>
      <c r="F1378" s="3" t="s">
        <v>20</v>
      </c>
      <c r="G1378" s="3" t="s">
        <v>20</v>
      </c>
      <c r="H1378" s="3" t="s">
        <v>20</v>
      </c>
      <c r="I1378" s="3">
        <v>0</v>
      </c>
      <c r="J1378" s="3" t="s">
        <v>20</v>
      </c>
    </row>
    <row r="1379" spans="1:10" x14ac:dyDescent="0.25">
      <c r="A1379" s="3" t="s">
        <v>2285</v>
      </c>
      <c r="B1379" s="3">
        <v>18.5</v>
      </c>
      <c r="C1379" s="3" t="s">
        <v>6041</v>
      </c>
      <c r="D1379" s="3">
        <v>11.84</v>
      </c>
      <c r="E1379" s="3" t="s">
        <v>6037</v>
      </c>
      <c r="F1379" s="3" t="s">
        <v>20</v>
      </c>
      <c r="G1379" s="3" t="s">
        <v>20</v>
      </c>
      <c r="H1379" s="3" t="s">
        <v>20</v>
      </c>
      <c r="I1379" s="3">
        <v>0</v>
      </c>
      <c r="J1379" s="3" t="s">
        <v>20</v>
      </c>
    </row>
    <row r="1380" spans="1:10" x14ac:dyDescent="0.25">
      <c r="A1380" s="3" t="s">
        <v>2286</v>
      </c>
      <c r="B1380" s="3">
        <v>18.579999999999998</v>
      </c>
      <c r="C1380" s="3" t="s">
        <v>6041</v>
      </c>
      <c r="D1380" s="3">
        <v>6.22</v>
      </c>
      <c r="E1380" s="3" t="s">
        <v>6040</v>
      </c>
      <c r="F1380" s="3" t="s">
        <v>20</v>
      </c>
      <c r="G1380" s="3" t="s">
        <v>20</v>
      </c>
      <c r="H1380" s="3" t="s">
        <v>20</v>
      </c>
      <c r="I1380" s="3">
        <v>0</v>
      </c>
      <c r="J1380" s="3" t="s">
        <v>20</v>
      </c>
    </row>
    <row r="1381" spans="1:10" x14ac:dyDescent="0.25">
      <c r="A1381" s="3" t="s">
        <v>471</v>
      </c>
      <c r="B1381" s="3">
        <v>34.06</v>
      </c>
      <c r="C1381" s="3" t="s">
        <v>6036</v>
      </c>
      <c r="D1381" s="3">
        <v>11.83</v>
      </c>
      <c r="E1381" s="3" t="s">
        <v>6037</v>
      </c>
      <c r="F1381" s="3" t="s">
        <v>21</v>
      </c>
      <c r="G1381" s="3" t="s">
        <v>20</v>
      </c>
      <c r="H1381" s="3" t="s">
        <v>20</v>
      </c>
      <c r="I1381" s="3">
        <v>1</v>
      </c>
      <c r="J1381" s="3" t="s">
        <v>21</v>
      </c>
    </row>
    <row r="1382" spans="1:10" x14ac:dyDescent="0.25">
      <c r="A1382" s="3" t="s">
        <v>2287</v>
      </c>
      <c r="B1382" s="3">
        <v>16.64</v>
      </c>
      <c r="C1382" s="3" t="s">
        <v>6042</v>
      </c>
      <c r="D1382" s="3">
        <v>10.01</v>
      </c>
      <c r="E1382" s="3" t="s">
        <v>6037</v>
      </c>
      <c r="F1382" s="3" t="s">
        <v>20</v>
      </c>
      <c r="G1382" s="3" t="s">
        <v>20</v>
      </c>
      <c r="H1382" s="3" t="s">
        <v>20</v>
      </c>
      <c r="I1382" s="3">
        <v>0</v>
      </c>
      <c r="J1382" s="3" t="s">
        <v>20</v>
      </c>
    </row>
    <row r="1383" spans="1:10" x14ac:dyDescent="0.25">
      <c r="A1383" s="3" t="s">
        <v>2288</v>
      </c>
      <c r="B1383" s="3">
        <v>19.329999999999998</v>
      </c>
      <c r="C1383" s="3" t="s">
        <v>6041</v>
      </c>
      <c r="D1383" s="3">
        <v>4.32</v>
      </c>
      <c r="E1383" s="3" t="s">
        <v>6038</v>
      </c>
      <c r="F1383" s="3" t="s">
        <v>20</v>
      </c>
      <c r="G1383" s="3" t="s">
        <v>20</v>
      </c>
      <c r="H1383" s="3" t="s">
        <v>20</v>
      </c>
      <c r="I1383" s="3">
        <v>1</v>
      </c>
      <c r="J1383" s="3" t="s">
        <v>20</v>
      </c>
    </row>
    <row r="1384" spans="1:10" x14ac:dyDescent="0.25">
      <c r="A1384" s="3" t="s">
        <v>2289</v>
      </c>
      <c r="B1384" s="3">
        <v>21.26</v>
      </c>
      <c r="C1384" s="3" t="s">
        <v>6041</v>
      </c>
      <c r="D1384" s="3">
        <v>5.65</v>
      </c>
      <c r="E1384" s="3" t="s">
        <v>6038</v>
      </c>
      <c r="F1384" s="3" t="s">
        <v>21</v>
      </c>
      <c r="G1384" s="3" t="s">
        <v>20</v>
      </c>
      <c r="H1384" s="3" t="s">
        <v>21</v>
      </c>
      <c r="I1384" s="3">
        <v>1</v>
      </c>
      <c r="J1384" s="3" t="s">
        <v>20</v>
      </c>
    </row>
    <row r="1385" spans="1:10" x14ac:dyDescent="0.25">
      <c r="A1385" s="3" t="s">
        <v>2290</v>
      </c>
      <c r="B1385" s="3">
        <v>15.6</v>
      </c>
      <c r="C1385" s="3" t="s">
        <v>6042</v>
      </c>
      <c r="D1385" s="3">
        <v>4.12</v>
      </c>
      <c r="E1385" s="3" t="s">
        <v>6038</v>
      </c>
      <c r="F1385" s="3" t="s">
        <v>21</v>
      </c>
      <c r="G1385" s="3" t="s">
        <v>20</v>
      </c>
      <c r="H1385" s="3" t="s">
        <v>20</v>
      </c>
      <c r="I1385" s="3">
        <v>1</v>
      </c>
      <c r="J1385" s="3" t="s">
        <v>20</v>
      </c>
    </row>
    <row r="1386" spans="1:10" x14ac:dyDescent="0.25">
      <c r="A1386" s="3" t="s">
        <v>2291</v>
      </c>
      <c r="B1386" s="3">
        <v>24.39</v>
      </c>
      <c r="C1386" s="3" t="s">
        <v>6041</v>
      </c>
      <c r="D1386" s="3">
        <v>6.24</v>
      </c>
      <c r="E1386" s="3" t="s">
        <v>6040</v>
      </c>
      <c r="F1386" s="3" t="s">
        <v>20</v>
      </c>
      <c r="G1386" s="3" t="s">
        <v>20</v>
      </c>
      <c r="H1386" s="3" t="s">
        <v>20</v>
      </c>
      <c r="I1386" s="3">
        <v>1</v>
      </c>
      <c r="J1386" s="3" t="s">
        <v>20</v>
      </c>
    </row>
    <row r="1387" spans="1:10" x14ac:dyDescent="0.25">
      <c r="A1387" s="3" t="s">
        <v>2292</v>
      </c>
      <c r="B1387" s="3">
        <v>24.75</v>
      </c>
      <c r="C1387" s="3" t="s">
        <v>6041</v>
      </c>
      <c r="D1387" s="3">
        <v>4.83</v>
      </c>
      <c r="E1387" s="3" t="s">
        <v>6038</v>
      </c>
      <c r="F1387" s="3" t="s">
        <v>20</v>
      </c>
      <c r="G1387" s="3" t="s">
        <v>20</v>
      </c>
      <c r="H1387" s="3" t="s">
        <v>20</v>
      </c>
      <c r="I1387" s="3">
        <v>0</v>
      </c>
      <c r="J1387" s="3" t="s">
        <v>20</v>
      </c>
    </row>
    <row r="1388" spans="1:10" x14ac:dyDescent="0.25">
      <c r="A1388" s="3" t="s">
        <v>2293</v>
      </c>
      <c r="B1388" s="3">
        <v>20.88</v>
      </c>
      <c r="C1388" s="3" t="s">
        <v>6041</v>
      </c>
      <c r="D1388" s="3">
        <v>7.4</v>
      </c>
      <c r="E1388" s="3" t="s">
        <v>6037</v>
      </c>
      <c r="F1388" s="3" t="s">
        <v>20</v>
      </c>
      <c r="G1388" s="3" t="s">
        <v>20</v>
      </c>
      <c r="H1388" s="3" t="s">
        <v>20</v>
      </c>
      <c r="I1388" s="3">
        <v>0</v>
      </c>
      <c r="J1388" s="3" t="s">
        <v>20</v>
      </c>
    </row>
    <row r="1389" spans="1:10" x14ac:dyDescent="0.25">
      <c r="A1389" s="3" t="s">
        <v>2294</v>
      </c>
      <c r="B1389" s="3">
        <v>20.43</v>
      </c>
      <c r="C1389" s="3" t="s">
        <v>6041</v>
      </c>
      <c r="D1389" s="3">
        <v>4.54</v>
      </c>
      <c r="E1389" s="3" t="s">
        <v>6038</v>
      </c>
      <c r="F1389" s="3" t="s">
        <v>20</v>
      </c>
      <c r="G1389" s="3" t="s">
        <v>20</v>
      </c>
      <c r="H1389" s="3" t="s">
        <v>20</v>
      </c>
      <c r="I1389" s="3">
        <v>0</v>
      </c>
      <c r="J1389" s="3" t="s">
        <v>20</v>
      </c>
    </row>
    <row r="1390" spans="1:10" x14ac:dyDescent="0.25">
      <c r="A1390" s="3" t="s">
        <v>2295</v>
      </c>
      <c r="B1390" s="3">
        <v>15.18</v>
      </c>
      <c r="C1390" s="3" t="s">
        <v>6042</v>
      </c>
      <c r="D1390" s="3">
        <v>11.11</v>
      </c>
      <c r="E1390" s="3" t="s">
        <v>6037</v>
      </c>
      <c r="F1390" s="3" t="s">
        <v>20</v>
      </c>
      <c r="G1390" s="3" t="s">
        <v>20</v>
      </c>
      <c r="H1390" s="3" t="s">
        <v>20</v>
      </c>
      <c r="I1390" s="3">
        <v>0</v>
      </c>
      <c r="J1390" s="3" t="s">
        <v>20</v>
      </c>
    </row>
    <row r="1391" spans="1:10" x14ac:dyDescent="0.25">
      <c r="A1391" s="3" t="s">
        <v>2296</v>
      </c>
      <c r="B1391" s="3">
        <v>15.12</v>
      </c>
      <c r="C1391" s="3" t="s">
        <v>6042</v>
      </c>
      <c r="D1391" s="3">
        <v>4.03</v>
      </c>
      <c r="E1391" s="3" t="s">
        <v>6038</v>
      </c>
      <c r="F1391" s="3" t="s">
        <v>21</v>
      </c>
      <c r="G1391" s="3" t="s">
        <v>20</v>
      </c>
      <c r="H1391" s="3" t="s">
        <v>20</v>
      </c>
      <c r="I1391" s="3">
        <v>0</v>
      </c>
      <c r="J1391" s="3" t="s">
        <v>20</v>
      </c>
    </row>
    <row r="1392" spans="1:10" x14ac:dyDescent="0.25">
      <c r="A1392" s="3" t="s">
        <v>472</v>
      </c>
      <c r="B1392" s="3">
        <v>36.409999999999997</v>
      </c>
      <c r="C1392" s="3" t="s">
        <v>6036</v>
      </c>
      <c r="D1392" s="3">
        <v>4.55</v>
      </c>
      <c r="E1392" s="3" t="s">
        <v>6038</v>
      </c>
      <c r="F1392" s="3" t="s">
        <v>20</v>
      </c>
      <c r="G1392" s="3" t="s">
        <v>20</v>
      </c>
      <c r="H1392" s="3" t="s">
        <v>20</v>
      </c>
      <c r="I1392" s="3">
        <v>0</v>
      </c>
      <c r="J1392" s="3" t="s">
        <v>21</v>
      </c>
    </row>
    <row r="1393" spans="1:10" x14ac:dyDescent="0.25">
      <c r="A1393" s="3" t="s">
        <v>2297</v>
      </c>
      <c r="B1393" s="3">
        <v>23.88</v>
      </c>
      <c r="C1393" s="3" t="s">
        <v>6041</v>
      </c>
      <c r="D1393" s="3">
        <v>4.51</v>
      </c>
      <c r="E1393" s="3" t="s">
        <v>6038</v>
      </c>
      <c r="F1393" s="3" t="s">
        <v>20</v>
      </c>
      <c r="G1393" s="3" t="s">
        <v>20</v>
      </c>
      <c r="H1393" s="3" t="s">
        <v>20</v>
      </c>
      <c r="I1393" s="3">
        <v>1</v>
      </c>
      <c r="J1393" s="3" t="s">
        <v>20</v>
      </c>
    </row>
    <row r="1394" spans="1:10" x14ac:dyDescent="0.25">
      <c r="A1394" s="3" t="s">
        <v>2298</v>
      </c>
      <c r="B1394" s="3">
        <v>16.13</v>
      </c>
      <c r="C1394" s="3" t="s">
        <v>6042</v>
      </c>
      <c r="D1394" s="3">
        <v>5.56</v>
      </c>
      <c r="E1394" s="3" t="s">
        <v>6038</v>
      </c>
      <c r="F1394" s="3" t="s">
        <v>20</v>
      </c>
      <c r="G1394" s="3" t="s">
        <v>117</v>
      </c>
      <c r="H1394" s="3" t="s">
        <v>20</v>
      </c>
      <c r="I1394" s="3">
        <v>1</v>
      </c>
      <c r="J1394" s="3" t="s">
        <v>20</v>
      </c>
    </row>
    <row r="1395" spans="1:10" x14ac:dyDescent="0.25">
      <c r="A1395" s="3" t="s">
        <v>2299</v>
      </c>
      <c r="B1395" s="3">
        <v>24.09</v>
      </c>
      <c r="C1395" s="3" t="s">
        <v>6041</v>
      </c>
      <c r="D1395" s="3">
        <v>4.0999999999999996</v>
      </c>
      <c r="E1395" s="3" t="s">
        <v>6038</v>
      </c>
      <c r="F1395" s="3" t="s">
        <v>20</v>
      </c>
      <c r="G1395" s="3" t="s">
        <v>117</v>
      </c>
      <c r="H1395" s="3" t="s">
        <v>20</v>
      </c>
      <c r="I1395" s="3">
        <v>1</v>
      </c>
      <c r="J1395" s="3" t="s">
        <v>20</v>
      </c>
    </row>
    <row r="1396" spans="1:10" x14ac:dyDescent="0.25">
      <c r="A1396" s="3" t="s">
        <v>2300</v>
      </c>
      <c r="B1396" s="3">
        <v>19.43</v>
      </c>
      <c r="C1396" s="3" t="s">
        <v>6041</v>
      </c>
      <c r="D1396" s="3">
        <v>5.85</v>
      </c>
      <c r="E1396" s="3" t="s">
        <v>6040</v>
      </c>
      <c r="F1396" s="3" t="s">
        <v>20</v>
      </c>
      <c r="G1396" s="3" t="s">
        <v>117</v>
      </c>
      <c r="H1396" s="3" t="s">
        <v>20</v>
      </c>
      <c r="I1396" s="3">
        <v>1</v>
      </c>
      <c r="J1396" s="3" t="s">
        <v>20</v>
      </c>
    </row>
    <row r="1397" spans="1:10" x14ac:dyDescent="0.25">
      <c r="A1397" s="3" t="s">
        <v>2301</v>
      </c>
      <c r="B1397" s="3">
        <v>15.22</v>
      </c>
      <c r="C1397" s="3" t="s">
        <v>6042</v>
      </c>
      <c r="D1397" s="3">
        <v>4.92</v>
      </c>
      <c r="E1397" s="3" t="s">
        <v>6038</v>
      </c>
      <c r="F1397" s="3" t="s">
        <v>21</v>
      </c>
      <c r="G1397" s="3" t="s">
        <v>20</v>
      </c>
      <c r="H1397" s="3" t="s">
        <v>21</v>
      </c>
      <c r="I1397" s="3">
        <v>1</v>
      </c>
      <c r="J1397" s="3" t="s">
        <v>20</v>
      </c>
    </row>
    <row r="1398" spans="1:10" x14ac:dyDescent="0.25">
      <c r="A1398" s="3" t="s">
        <v>2302</v>
      </c>
      <c r="B1398" s="3">
        <v>20.72</v>
      </c>
      <c r="C1398" s="3" t="s">
        <v>6041</v>
      </c>
      <c r="D1398" s="3">
        <v>9.4600000000000009</v>
      </c>
      <c r="E1398" s="3" t="s">
        <v>6037</v>
      </c>
      <c r="F1398" s="3" t="s">
        <v>20</v>
      </c>
      <c r="G1398" s="3" t="s">
        <v>20</v>
      </c>
      <c r="H1398" s="3" t="s">
        <v>20</v>
      </c>
      <c r="I1398" s="3">
        <v>0</v>
      </c>
      <c r="J1398" s="3" t="s">
        <v>20</v>
      </c>
    </row>
    <row r="1399" spans="1:10" x14ac:dyDescent="0.25">
      <c r="A1399" s="3" t="s">
        <v>2303</v>
      </c>
      <c r="B1399" s="3">
        <v>35.4</v>
      </c>
      <c r="C1399" s="3" t="s">
        <v>6036</v>
      </c>
      <c r="D1399" s="3">
        <v>5.94</v>
      </c>
      <c r="E1399" s="3" t="s">
        <v>6040</v>
      </c>
      <c r="F1399" s="3" t="s">
        <v>20</v>
      </c>
      <c r="G1399" s="3" t="s">
        <v>20</v>
      </c>
      <c r="H1399" s="3" t="s">
        <v>21</v>
      </c>
      <c r="I1399" s="3">
        <v>1</v>
      </c>
      <c r="J1399" s="3" t="s">
        <v>20</v>
      </c>
    </row>
    <row r="1400" spans="1:10" x14ac:dyDescent="0.25">
      <c r="A1400" s="3" t="s">
        <v>2304</v>
      </c>
      <c r="B1400" s="3">
        <v>34.4</v>
      </c>
      <c r="C1400" s="3" t="s">
        <v>6036</v>
      </c>
      <c r="D1400" s="3">
        <v>5.7</v>
      </c>
      <c r="E1400" s="3" t="s">
        <v>6040</v>
      </c>
      <c r="F1400" s="3" t="s">
        <v>20</v>
      </c>
      <c r="G1400" s="3" t="s">
        <v>20</v>
      </c>
      <c r="H1400" s="3" t="s">
        <v>21</v>
      </c>
      <c r="I1400" s="3">
        <v>1</v>
      </c>
      <c r="J1400" s="3" t="s">
        <v>20</v>
      </c>
    </row>
    <row r="1401" spans="1:10" x14ac:dyDescent="0.25">
      <c r="A1401" s="3" t="s">
        <v>2305</v>
      </c>
      <c r="B1401" s="3">
        <v>34.1</v>
      </c>
      <c r="C1401" s="3" t="s">
        <v>6036</v>
      </c>
      <c r="D1401" s="3">
        <v>4.13</v>
      </c>
      <c r="E1401" s="3" t="s">
        <v>6038</v>
      </c>
      <c r="F1401" s="3" t="s">
        <v>20</v>
      </c>
      <c r="G1401" s="3" t="s">
        <v>20</v>
      </c>
      <c r="H1401" s="3" t="s">
        <v>21</v>
      </c>
      <c r="I1401" s="3">
        <v>1</v>
      </c>
      <c r="J1401" s="3" t="s">
        <v>20</v>
      </c>
    </row>
    <row r="1402" spans="1:10" x14ac:dyDescent="0.25">
      <c r="A1402" s="3" t="s">
        <v>2306</v>
      </c>
      <c r="B1402" s="3">
        <v>30.4</v>
      </c>
      <c r="C1402" s="3" t="s">
        <v>6036</v>
      </c>
      <c r="D1402" s="3">
        <v>4.7699999999999996</v>
      </c>
      <c r="E1402" s="3" t="s">
        <v>6038</v>
      </c>
      <c r="F1402" s="3" t="s">
        <v>20</v>
      </c>
      <c r="G1402" s="3" t="s">
        <v>20</v>
      </c>
      <c r="H1402" s="3" t="s">
        <v>21</v>
      </c>
      <c r="I1402" s="3">
        <v>1</v>
      </c>
      <c r="J1402" s="3" t="s">
        <v>20</v>
      </c>
    </row>
    <row r="1403" spans="1:10" x14ac:dyDescent="0.25">
      <c r="A1403" s="3" t="s">
        <v>473</v>
      </c>
      <c r="B1403" s="3">
        <v>52.3</v>
      </c>
      <c r="C1403" s="3" t="s">
        <v>6036</v>
      </c>
      <c r="D1403" s="3">
        <v>4.87</v>
      </c>
      <c r="E1403" s="3" t="s">
        <v>6038</v>
      </c>
      <c r="F1403" s="3" t="s">
        <v>21</v>
      </c>
      <c r="G1403" s="3" t="s">
        <v>20</v>
      </c>
      <c r="H1403" s="3" t="s">
        <v>21</v>
      </c>
      <c r="I1403" s="3">
        <v>1</v>
      </c>
      <c r="J1403" s="3" t="s">
        <v>21</v>
      </c>
    </row>
    <row r="1404" spans="1:10" x14ac:dyDescent="0.25">
      <c r="A1404" s="3" t="s">
        <v>2307</v>
      </c>
      <c r="B1404" s="3">
        <v>28.7</v>
      </c>
      <c r="C1404" s="3" t="s">
        <v>6039</v>
      </c>
      <c r="D1404" s="3">
        <v>4.99</v>
      </c>
      <c r="E1404" s="3" t="s">
        <v>6038</v>
      </c>
      <c r="F1404" s="3" t="s">
        <v>20</v>
      </c>
      <c r="G1404" s="3" t="s">
        <v>20</v>
      </c>
      <c r="H1404" s="3" t="s">
        <v>21</v>
      </c>
      <c r="I1404" s="3">
        <v>1</v>
      </c>
      <c r="J1404" s="3" t="s">
        <v>20</v>
      </c>
    </row>
    <row r="1405" spans="1:10" x14ac:dyDescent="0.25">
      <c r="A1405" s="3" t="s">
        <v>2308</v>
      </c>
      <c r="B1405" s="3">
        <v>17.440000000000001</v>
      </c>
      <c r="C1405" s="3" t="s">
        <v>6042</v>
      </c>
      <c r="D1405" s="3">
        <v>4.42</v>
      </c>
      <c r="E1405" s="3" t="s">
        <v>6038</v>
      </c>
      <c r="F1405" s="3" t="s">
        <v>21</v>
      </c>
      <c r="G1405" s="3" t="s">
        <v>20</v>
      </c>
      <c r="H1405" s="3" t="s">
        <v>21</v>
      </c>
      <c r="I1405" s="3">
        <v>1</v>
      </c>
      <c r="J1405" s="3" t="s">
        <v>20</v>
      </c>
    </row>
    <row r="1406" spans="1:10" x14ac:dyDescent="0.25">
      <c r="A1406" s="3" t="s">
        <v>2309</v>
      </c>
      <c r="B1406" s="3">
        <v>27.6</v>
      </c>
      <c r="C1406" s="3" t="s">
        <v>6039</v>
      </c>
      <c r="D1406" s="3">
        <v>4.01</v>
      </c>
      <c r="E1406" s="3" t="s">
        <v>6038</v>
      </c>
      <c r="F1406" s="3" t="s">
        <v>20</v>
      </c>
      <c r="G1406" s="3" t="s">
        <v>20</v>
      </c>
      <c r="H1406" s="3" t="s">
        <v>21</v>
      </c>
      <c r="I1406" s="3">
        <v>1</v>
      </c>
      <c r="J1406" s="3" t="s">
        <v>20</v>
      </c>
    </row>
    <row r="1407" spans="1:10" x14ac:dyDescent="0.25">
      <c r="A1407" s="3" t="s">
        <v>2310</v>
      </c>
      <c r="B1407" s="3">
        <v>20.7</v>
      </c>
      <c r="C1407" s="3" t="s">
        <v>6041</v>
      </c>
      <c r="D1407" s="3">
        <v>4.49</v>
      </c>
      <c r="E1407" s="3" t="s">
        <v>6038</v>
      </c>
      <c r="F1407" s="3" t="s">
        <v>20</v>
      </c>
      <c r="G1407" s="3" t="s">
        <v>20</v>
      </c>
      <c r="H1407" s="3" t="s">
        <v>21</v>
      </c>
      <c r="I1407" s="3">
        <v>1</v>
      </c>
      <c r="J1407" s="3" t="s">
        <v>20</v>
      </c>
    </row>
    <row r="1408" spans="1:10" x14ac:dyDescent="0.25">
      <c r="A1408" s="3" t="s">
        <v>2311</v>
      </c>
      <c r="B1408" s="3">
        <v>20.3</v>
      </c>
      <c r="C1408" s="3" t="s">
        <v>6041</v>
      </c>
      <c r="D1408" s="3">
        <v>6.37</v>
      </c>
      <c r="E1408" s="3" t="s">
        <v>6040</v>
      </c>
      <c r="F1408" s="3" t="s">
        <v>20</v>
      </c>
      <c r="G1408" s="3" t="s">
        <v>20</v>
      </c>
      <c r="H1408" s="3" t="s">
        <v>21</v>
      </c>
      <c r="I1408" s="3">
        <v>1</v>
      </c>
      <c r="J1408" s="3" t="s">
        <v>20</v>
      </c>
    </row>
    <row r="1409" spans="1:10" x14ac:dyDescent="0.25">
      <c r="A1409" s="3" t="s">
        <v>2312</v>
      </c>
      <c r="B1409" s="3">
        <v>19.8</v>
      </c>
      <c r="C1409" s="3" t="s">
        <v>6041</v>
      </c>
      <c r="D1409" s="3">
        <v>5.12</v>
      </c>
      <c r="E1409" s="3" t="s">
        <v>6038</v>
      </c>
      <c r="F1409" s="3" t="s">
        <v>20</v>
      </c>
      <c r="G1409" s="3" t="s">
        <v>20</v>
      </c>
      <c r="H1409" s="3" t="s">
        <v>21</v>
      </c>
      <c r="I1409" s="3">
        <v>1</v>
      </c>
      <c r="J1409" s="3" t="s">
        <v>20</v>
      </c>
    </row>
    <row r="1410" spans="1:10" x14ac:dyDescent="0.25">
      <c r="A1410" s="3" t="s">
        <v>2313</v>
      </c>
      <c r="B1410" s="3">
        <v>21.87</v>
      </c>
      <c r="C1410" s="3" t="s">
        <v>6041</v>
      </c>
      <c r="D1410" s="3">
        <v>8.59</v>
      </c>
      <c r="E1410" s="3" t="s">
        <v>6037</v>
      </c>
      <c r="F1410" s="3" t="s">
        <v>20</v>
      </c>
      <c r="G1410" s="3" t="s">
        <v>20</v>
      </c>
      <c r="H1410" s="3" t="s">
        <v>20</v>
      </c>
      <c r="I1410" s="3">
        <v>0</v>
      </c>
      <c r="J1410" s="3" t="s">
        <v>20</v>
      </c>
    </row>
    <row r="1411" spans="1:10" x14ac:dyDescent="0.25">
      <c r="A1411" s="3" t="s">
        <v>2314</v>
      </c>
      <c r="B1411" s="3">
        <v>16.600000000000001</v>
      </c>
      <c r="C1411" s="3" t="s">
        <v>6042</v>
      </c>
      <c r="D1411" s="3">
        <v>5.87</v>
      </c>
      <c r="E1411" s="3" t="s">
        <v>6040</v>
      </c>
      <c r="F1411" s="3" t="s">
        <v>20</v>
      </c>
      <c r="G1411" s="3" t="s">
        <v>20</v>
      </c>
      <c r="H1411" s="3" t="s">
        <v>20</v>
      </c>
      <c r="I1411" s="3">
        <v>1</v>
      </c>
      <c r="J1411" s="3" t="s">
        <v>20</v>
      </c>
    </row>
    <row r="1412" spans="1:10" x14ac:dyDescent="0.25">
      <c r="A1412" s="3" t="s">
        <v>2315</v>
      </c>
      <c r="B1412" s="3">
        <v>21.98</v>
      </c>
      <c r="C1412" s="3" t="s">
        <v>6041</v>
      </c>
      <c r="D1412" s="3">
        <v>7.03</v>
      </c>
      <c r="E1412" s="3" t="s">
        <v>6037</v>
      </c>
      <c r="F1412" s="3" t="s">
        <v>20</v>
      </c>
      <c r="G1412" s="3" t="s">
        <v>20</v>
      </c>
      <c r="H1412" s="3" t="s">
        <v>20</v>
      </c>
      <c r="I1412" s="3">
        <v>0</v>
      </c>
      <c r="J1412" s="3" t="s">
        <v>20</v>
      </c>
    </row>
    <row r="1413" spans="1:10" x14ac:dyDescent="0.25">
      <c r="A1413" s="3" t="s">
        <v>2316</v>
      </c>
      <c r="B1413" s="3">
        <v>19.7</v>
      </c>
      <c r="C1413" s="3" t="s">
        <v>6041</v>
      </c>
      <c r="D1413" s="3">
        <v>5.51</v>
      </c>
      <c r="E1413" s="3" t="s">
        <v>6038</v>
      </c>
      <c r="F1413" s="3" t="s">
        <v>20</v>
      </c>
      <c r="G1413" s="3" t="s">
        <v>20</v>
      </c>
      <c r="H1413" s="3" t="s">
        <v>20</v>
      </c>
      <c r="I1413" s="3">
        <v>1</v>
      </c>
      <c r="J1413" s="3" t="s">
        <v>20</v>
      </c>
    </row>
    <row r="1414" spans="1:10" x14ac:dyDescent="0.25">
      <c r="A1414" s="3" t="s">
        <v>475</v>
      </c>
      <c r="B1414" s="3">
        <v>52.66</v>
      </c>
      <c r="C1414" s="3" t="s">
        <v>6036</v>
      </c>
      <c r="D1414" s="3">
        <v>4.45</v>
      </c>
      <c r="E1414" s="3" t="s">
        <v>6038</v>
      </c>
      <c r="F1414" s="3" t="s">
        <v>20</v>
      </c>
      <c r="G1414" s="3" t="s">
        <v>20</v>
      </c>
      <c r="H1414" s="3" t="s">
        <v>20</v>
      </c>
      <c r="I1414" s="3">
        <v>1</v>
      </c>
      <c r="J1414" s="3" t="s">
        <v>21</v>
      </c>
    </row>
    <row r="1415" spans="1:10" x14ac:dyDescent="0.25">
      <c r="A1415" s="3" t="s">
        <v>2317</v>
      </c>
      <c r="B1415" s="3">
        <v>19.21</v>
      </c>
      <c r="C1415" s="3" t="s">
        <v>6041</v>
      </c>
      <c r="D1415" s="3">
        <v>4.76</v>
      </c>
      <c r="E1415" s="3" t="s">
        <v>6038</v>
      </c>
      <c r="F1415" s="3" t="s">
        <v>20</v>
      </c>
      <c r="G1415" s="3" t="s">
        <v>117</v>
      </c>
      <c r="H1415" s="3" t="s">
        <v>20</v>
      </c>
      <c r="I1415" s="3">
        <v>1</v>
      </c>
      <c r="J1415" s="3" t="s">
        <v>20</v>
      </c>
    </row>
    <row r="1416" spans="1:10" x14ac:dyDescent="0.25">
      <c r="A1416" s="3" t="s">
        <v>2318</v>
      </c>
      <c r="B1416" s="3">
        <v>19.3</v>
      </c>
      <c r="C1416" s="3" t="s">
        <v>6041</v>
      </c>
      <c r="D1416" s="3">
        <v>4.7</v>
      </c>
      <c r="E1416" s="3" t="s">
        <v>6038</v>
      </c>
      <c r="F1416" s="3" t="s">
        <v>20</v>
      </c>
      <c r="G1416" s="3" t="s">
        <v>117</v>
      </c>
      <c r="H1416" s="3" t="s">
        <v>20</v>
      </c>
      <c r="I1416" s="3">
        <v>1</v>
      </c>
      <c r="J1416" s="3" t="s">
        <v>20</v>
      </c>
    </row>
    <row r="1417" spans="1:10" x14ac:dyDescent="0.25">
      <c r="A1417" s="3" t="s">
        <v>2319</v>
      </c>
      <c r="B1417" s="3">
        <v>16.22</v>
      </c>
      <c r="C1417" s="3" t="s">
        <v>6042</v>
      </c>
      <c r="D1417" s="3">
        <v>6.21</v>
      </c>
      <c r="E1417" s="3" t="s">
        <v>6040</v>
      </c>
      <c r="F1417" s="3" t="s">
        <v>21</v>
      </c>
      <c r="G1417" s="3" t="s">
        <v>20</v>
      </c>
      <c r="H1417" s="3" t="s">
        <v>20</v>
      </c>
      <c r="I1417" s="3">
        <v>0</v>
      </c>
      <c r="J1417" s="3" t="s">
        <v>20</v>
      </c>
    </row>
    <row r="1418" spans="1:10" x14ac:dyDescent="0.25">
      <c r="A1418" s="3" t="s">
        <v>2320</v>
      </c>
      <c r="B1418" s="3">
        <v>17.12</v>
      </c>
      <c r="C1418" s="3" t="s">
        <v>6042</v>
      </c>
      <c r="D1418" s="3">
        <v>4.5199999999999996</v>
      </c>
      <c r="E1418" s="3" t="s">
        <v>6038</v>
      </c>
      <c r="F1418" s="3" t="s">
        <v>20</v>
      </c>
      <c r="G1418" s="3" t="s">
        <v>117</v>
      </c>
      <c r="H1418" s="3" t="s">
        <v>20</v>
      </c>
      <c r="I1418" s="3">
        <v>1</v>
      </c>
      <c r="J1418" s="3" t="s">
        <v>20</v>
      </c>
    </row>
    <row r="1419" spans="1:10" x14ac:dyDescent="0.25">
      <c r="A1419" s="3" t="s">
        <v>2321</v>
      </c>
      <c r="B1419" s="3">
        <v>19.07</v>
      </c>
      <c r="C1419" s="3" t="s">
        <v>6041</v>
      </c>
      <c r="D1419" s="3">
        <v>5.45</v>
      </c>
      <c r="E1419" s="3" t="s">
        <v>6038</v>
      </c>
      <c r="F1419" s="3" t="s">
        <v>20</v>
      </c>
      <c r="G1419" s="3" t="s">
        <v>20</v>
      </c>
      <c r="H1419" s="3" t="s">
        <v>20</v>
      </c>
      <c r="I1419" s="3">
        <v>1</v>
      </c>
      <c r="J1419" s="3" t="s">
        <v>20</v>
      </c>
    </row>
    <row r="1420" spans="1:10" x14ac:dyDescent="0.25">
      <c r="A1420" s="3" t="s">
        <v>2322</v>
      </c>
      <c r="B1420" s="3">
        <v>15.56</v>
      </c>
      <c r="C1420" s="3" t="s">
        <v>6042</v>
      </c>
      <c r="D1420" s="3">
        <v>4.42</v>
      </c>
      <c r="E1420" s="3" t="s">
        <v>6038</v>
      </c>
      <c r="F1420" s="3" t="s">
        <v>20</v>
      </c>
      <c r="G1420" s="3" t="s">
        <v>20</v>
      </c>
      <c r="H1420" s="3" t="s">
        <v>20</v>
      </c>
      <c r="I1420" s="3">
        <v>0</v>
      </c>
      <c r="J1420" s="3" t="s">
        <v>20</v>
      </c>
    </row>
    <row r="1421" spans="1:10" x14ac:dyDescent="0.25">
      <c r="A1421" s="3" t="s">
        <v>2323</v>
      </c>
      <c r="B1421" s="3">
        <v>22.76</v>
      </c>
      <c r="C1421" s="3" t="s">
        <v>6041</v>
      </c>
      <c r="D1421" s="3">
        <v>9.44</v>
      </c>
      <c r="E1421" s="3" t="s">
        <v>6037</v>
      </c>
      <c r="F1421" s="3" t="s">
        <v>20</v>
      </c>
      <c r="G1421" s="3" t="s">
        <v>20</v>
      </c>
      <c r="H1421" s="3" t="s">
        <v>20</v>
      </c>
      <c r="I1421" s="3">
        <v>0</v>
      </c>
      <c r="J1421" s="3" t="s">
        <v>20</v>
      </c>
    </row>
    <row r="1422" spans="1:10" x14ac:dyDescent="0.25">
      <c r="A1422" s="3" t="s">
        <v>2324</v>
      </c>
      <c r="B1422" s="3">
        <v>22.79</v>
      </c>
      <c r="C1422" s="3" t="s">
        <v>6041</v>
      </c>
      <c r="D1422" s="3">
        <v>6.15</v>
      </c>
      <c r="E1422" s="3" t="s">
        <v>6040</v>
      </c>
      <c r="F1422" s="3" t="s">
        <v>21</v>
      </c>
      <c r="G1422" s="3" t="s">
        <v>20</v>
      </c>
      <c r="H1422" s="3" t="s">
        <v>21</v>
      </c>
      <c r="I1422" s="3">
        <v>1</v>
      </c>
      <c r="J1422" s="3" t="s">
        <v>20</v>
      </c>
    </row>
    <row r="1423" spans="1:10" x14ac:dyDescent="0.25">
      <c r="A1423" s="3" t="s">
        <v>2325</v>
      </c>
      <c r="B1423" s="3">
        <v>17.41</v>
      </c>
      <c r="C1423" s="3" t="s">
        <v>6042</v>
      </c>
      <c r="D1423" s="3">
        <v>5.13</v>
      </c>
      <c r="E1423" s="3" t="s">
        <v>6038</v>
      </c>
      <c r="F1423" s="3" t="s">
        <v>21</v>
      </c>
      <c r="G1423" s="3" t="s">
        <v>20</v>
      </c>
      <c r="H1423" s="3" t="s">
        <v>20</v>
      </c>
      <c r="I1423" s="3">
        <v>0</v>
      </c>
      <c r="J1423" s="3" t="s">
        <v>20</v>
      </c>
    </row>
    <row r="1424" spans="1:10" x14ac:dyDescent="0.25">
      <c r="A1424" s="3" t="s">
        <v>2326</v>
      </c>
      <c r="B1424" s="3">
        <v>19.32</v>
      </c>
      <c r="C1424" s="3" t="s">
        <v>6041</v>
      </c>
      <c r="D1424" s="3">
        <v>4.96</v>
      </c>
      <c r="E1424" s="3" t="s">
        <v>6038</v>
      </c>
      <c r="F1424" s="3" t="s">
        <v>21</v>
      </c>
      <c r="G1424" s="3" t="s">
        <v>20</v>
      </c>
      <c r="H1424" s="3" t="s">
        <v>20</v>
      </c>
      <c r="I1424" s="3">
        <v>0</v>
      </c>
      <c r="J1424" s="3" t="s">
        <v>20</v>
      </c>
    </row>
    <row r="1425" spans="1:10" x14ac:dyDescent="0.25">
      <c r="A1425" s="3" t="s">
        <v>477</v>
      </c>
      <c r="B1425" s="3">
        <v>29.57</v>
      </c>
      <c r="C1425" s="3" t="s">
        <v>6039</v>
      </c>
      <c r="D1425" s="3">
        <v>9.42</v>
      </c>
      <c r="E1425" s="3" t="s">
        <v>6037</v>
      </c>
      <c r="F1425" s="3" t="s">
        <v>21</v>
      </c>
      <c r="G1425" s="3" t="s">
        <v>20</v>
      </c>
      <c r="H1425" s="3" t="s">
        <v>20</v>
      </c>
      <c r="I1425" s="3">
        <v>0</v>
      </c>
      <c r="J1425" s="3" t="s">
        <v>21</v>
      </c>
    </row>
    <row r="1426" spans="1:10" x14ac:dyDescent="0.25">
      <c r="A1426" s="3" t="s">
        <v>2327</v>
      </c>
      <c r="B1426" s="3">
        <v>18.25</v>
      </c>
      <c r="C1426" s="3" t="s">
        <v>6042</v>
      </c>
      <c r="D1426" s="3">
        <v>10.95</v>
      </c>
      <c r="E1426" s="3" t="s">
        <v>6037</v>
      </c>
      <c r="F1426" s="3" t="s">
        <v>20</v>
      </c>
      <c r="G1426" s="3" t="s">
        <v>20</v>
      </c>
      <c r="H1426" s="3" t="s">
        <v>20</v>
      </c>
      <c r="I1426" s="3">
        <v>0</v>
      </c>
      <c r="J1426" s="3" t="s">
        <v>20</v>
      </c>
    </row>
    <row r="1427" spans="1:10" x14ac:dyDescent="0.25">
      <c r="A1427" s="3" t="s">
        <v>2328</v>
      </c>
      <c r="B1427" s="3">
        <v>53.13</v>
      </c>
      <c r="C1427" s="3" t="s">
        <v>6036</v>
      </c>
      <c r="D1427" s="3">
        <v>4.4400000000000004</v>
      </c>
      <c r="E1427" s="3" t="s">
        <v>6038</v>
      </c>
      <c r="F1427" s="3" t="s">
        <v>20</v>
      </c>
      <c r="G1427" s="3" t="s">
        <v>117</v>
      </c>
      <c r="H1427" s="3" t="s">
        <v>20</v>
      </c>
      <c r="I1427" s="3">
        <v>1</v>
      </c>
      <c r="J1427" s="3" t="s">
        <v>20</v>
      </c>
    </row>
    <row r="1428" spans="1:10" x14ac:dyDescent="0.25">
      <c r="A1428" s="3" t="s">
        <v>2329</v>
      </c>
      <c r="B1428" s="3">
        <v>20.46</v>
      </c>
      <c r="C1428" s="3" t="s">
        <v>6041</v>
      </c>
      <c r="D1428" s="3">
        <v>4.0199999999999996</v>
      </c>
      <c r="E1428" s="3" t="s">
        <v>6038</v>
      </c>
      <c r="F1428" s="3" t="s">
        <v>20</v>
      </c>
      <c r="G1428" s="3" t="s">
        <v>20</v>
      </c>
      <c r="H1428" s="3" t="s">
        <v>20</v>
      </c>
      <c r="I1428" s="3">
        <v>0</v>
      </c>
      <c r="J1428" s="3" t="s">
        <v>20</v>
      </c>
    </row>
    <row r="1429" spans="1:10" x14ac:dyDescent="0.25">
      <c r="A1429" s="3" t="s">
        <v>2330</v>
      </c>
      <c r="B1429" s="3">
        <v>43.01</v>
      </c>
      <c r="C1429" s="3" t="s">
        <v>6036</v>
      </c>
      <c r="D1429" s="3">
        <v>5.44</v>
      </c>
      <c r="E1429" s="3" t="s">
        <v>6038</v>
      </c>
      <c r="F1429" s="3" t="s">
        <v>20</v>
      </c>
      <c r="G1429" s="3" t="s">
        <v>117</v>
      </c>
      <c r="H1429" s="3" t="s">
        <v>20</v>
      </c>
      <c r="I1429" s="3">
        <v>1</v>
      </c>
      <c r="J1429" s="3" t="s">
        <v>20</v>
      </c>
    </row>
    <row r="1430" spans="1:10" x14ac:dyDescent="0.25">
      <c r="A1430" s="3" t="s">
        <v>2331</v>
      </c>
      <c r="B1430" s="3">
        <v>15.01</v>
      </c>
      <c r="C1430" s="3" t="s">
        <v>6042</v>
      </c>
      <c r="D1430" s="3">
        <v>4.1500000000000004</v>
      </c>
      <c r="E1430" s="3" t="s">
        <v>6038</v>
      </c>
      <c r="F1430" s="3" t="s">
        <v>20</v>
      </c>
      <c r="G1430" s="3" t="s">
        <v>20</v>
      </c>
      <c r="H1430" s="3" t="s">
        <v>21</v>
      </c>
      <c r="I1430" s="3">
        <v>1</v>
      </c>
      <c r="J1430" s="3" t="s">
        <v>20</v>
      </c>
    </row>
    <row r="1431" spans="1:10" x14ac:dyDescent="0.25">
      <c r="A1431" s="3" t="s">
        <v>2332</v>
      </c>
      <c r="B1431" s="3">
        <v>41.14</v>
      </c>
      <c r="C1431" s="3" t="s">
        <v>6036</v>
      </c>
      <c r="D1431" s="3">
        <v>6.02</v>
      </c>
      <c r="E1431" s="3" t="s">
        <v>6040</v>
      </c>
      <c r="F1431" s="3" t="s">
        <v>20</v>
      </c>
      <c r="G1431" s="3" t="s">
        <v>117</v>
      </c>
      <c r="H1431" s="3" t="s">
        <v>20</v>
      </c>
      <c r="I1431" s="3">
        <v>1</v>
      </c>
      <c r="J1431" s="3" t="s">
        <v>20</v>
      </c>
    </row>
    <row r="1432" spans="1:10" x14ac:dyDescent="0.25">
      <c r="A1432" s="3" t="s">
        <v>2333</v>
      </c>
      <c r="B1432" s="3">
        <v>16.55</v>
      </c>
      <c r="C1432" s="3" t="s">
        <v>6042</v>
      </c>
      <c r="D1432" s="3">
        <v>7.73</v>
      </c>
      <c r="E1432" s="3" t="s">
        <v>6037</v>
      </c>
      <c r="F1432" s="3" t="s">
        <v>20</v>
      </c>
      <c r="G1432" s="3" t="s">
        <v>20</v>
      </c>
      <c r="H1432" s="3" t="s">
        <v>20</v>
      </c>
      <c r="I1432" s="3">
        <v>0</v>
      </c>
      <c r="J1432" s="3" t="s">
        <v>20</v>
      </c>
    </row>
    <row r="1433" spans="1:10" x14ac:dyDescent="0.25">
      <c r="A1433" s="3" t="s">
        <v>2334</v>
      </c>
      <c r="B1433" s="3">
        <v>37.29</v>
      </c>
      <c r="C1433" s="3" t="s">
        <v>6036</v>
      </c>
      <c r="D1433" s="3">
        <v>5.03</v>
      </c>
      <c r="E1433" s="3" t="s">
        <v>6038</v>
      </c>
      <c r="F1433" s="3" t="s">
        <v>20</v>
      </c>
      <c r="G1433" s="3" t="s">
        <v>117</v>
      </c>
      <c r="H1433" s="3" t="s">
        <v>20</v>
      </c>
      <c r="I1433" s="3">
        <v>1</v>
      </c>
      <c r="J1433" s="3" t="s">
        <v>20</v>
      </c>
    </row>
    <row r="1434" spans="1:10" x14ac:dyDescent="0.25">
      <c r="A1434" s="3" t="s">
        <v>2335</v>
      </c>
      <c r="B1434" s="3">
        <v>16.739999999999998</v>
      </c>
      <c r="C1434" s="3" t="s">
        <v>6042</v>
      </c>
      <c r="D1434" s="3">
        <v>4.08</v>
      </c>
      <c r="E1434" s="3" t="s">
        <v>6038</v>
      </c>
      <c r="F1434" s="3" t="s">
        <v>21</v>
      </c>
      <c r="G1434" s="3" t="s">
        <v>20</v>
      </c>
      <c r="H1434" s="3" t="s">
        <v>20</v>
      </c>
      <c r="I1434" s="3">
        <v>0</v>
      </c>
      <c r="J1434" s="3" t="s">
        <v>20</v>
      </c>
    </row>
    <row r="1435" spans="1:10" x14ac:dyDescent="0.25">
      <c r="A1435" s="3" t="s">
        <v>2336</v>
      </c>
      <c r="B1435" s="3">
        <v>34.43</v>
      </c>
      <c r="C1435" s="3" t="s">
        <v>6036</v>
      </c>
      <c r="D1435" s="3">
        <v>4.2699999999999996</v>
      </c>
      <c r="E1435" s="3" t="s">
        <v>6038</v>
      </c>
      <c r="F1435" s="3" t="s">
        <v>20</v>
      </c>
      <c r="G1435" s="3" t="s">
        <v>117</v>
      </c>
      <c r="H1435" s="3" t="s">
        <v>20</v>
      </c>
      <c r="I1435" s="3">
        <v>1</v>
      </c>
      <c r="J1435" s="3" t="s">
        <v>20</v>
      </c>
    </row>
    <row r="1436" spans="1:10" x14ac:dyDescent="0.25">
      <c r="A1436" s="3" t="s">
        <v>479</v>
      </c>
      <c r="B1436" s="3">
        <v>36.99</v>
      </c>
      <c r="C1436" s="3" t="s">
        <v>6036</v>
      </c>
      <c r="D1436" s="3">
        <v>5.37</v>
      </c>
      <c r="E1436" s="3" t="s">
        <v>6038</v>
      </c>
      <c r="F1436" s="3" t="s">
        <v>21</v>
      </c>
      <c r="G1436" s="3" t="s">
        <v>20</v>
      </c>
      <c r="H1436" s="3" t="s">
        <v>21</v>
      </c>
      <c r="I1436" s="3">
        <v>1</v>
      </c>
      <c r="J1436" s="3" t="s">
        <v>21</v>
      </c>
    </row>
    <row r="1437" spans="1:10" x14ac:dyDescent="0.25">
      <c r="A1437" s="3" t="s">
        <v>2337</v>
      </c>
      <c r="B1437" s="3">
        <v>34.1</v>
      </c>
      <c r="C1437" s="3" t="s">
        <v>6036</v>
      </c>
      <c r="D1437" s="3">
        <v>4.07</v>
      </c>
      <c r="E1437" s="3" t="s">
        <v>6038</v>
      </c>
      <c r="F1437" s="3" t="s">
        <v>20</v>
      </c>
      <c r="G1437" s="3" t="s">
        <v>117</v>
      </c>
      <c r="H1437" s="3" t="s">
        <v>20</v>
      </c>
      <c r="I1437" s="3">
        <v>1</v>
      </c>
      <c r="J1437" s="3" t="s">
        <v>20</v>
      </c>
    </row>
    <row r="1438" spans="1:10" x14ac:dyDescent="0.25">
      <c r="A1438" s="3" t="s">
        <v>2338</v>
      </c>
      <c r="B1438" s="3">
        <v>19.3</v>
      </c>
      <c r="C1438" s="3" t="s">
        <v>6041</v>
      </c>
      <c r="D1438" s="3">
        <v>10.36</v>
      </c>
      <c r="E1438" s="3" t="s">
        <v>6037</v>
      </c>
      <c r="F1438" s="3" t="s">
        <v>20</v>
      </c>
      <c r="G1438" s="3" t="s">
        <v>20</v>
      </c>
      <c r="H1438" s="3" t="s">
        <v>20</v>
      </c>
      <c r="I1438" s="3">
        <v>0</v>
      </c>
      <c r="J1438" s="3" t="s">
        <v>20</v>
      </c>
    </row>
    <row r="1439" spans="1:10" x14ac:dyDescent="0.25">
      <c r="A1439" s="3" t="s">
        <v>2339</v>
      </c>
      <c r="B1439" s="3">
        <v>33.659999999999997</v>
      </c>
      <c r="C1439" s="3" t="s">
        <v>6036</v>
      </c>
      <c r="D1439" s="3">
        <v>5.71</v>
      </c>
      <c r="E1439" s="3" t="s">
        <v>6040</v>
      </c>
      <c r="F1439" s="3" t="s">
        <v>20</v>
      </c>
      <c r="G1439" s="3" t="s">
        <v>117</v>
      </c>
      <c r="H1439" s="3" t="s">
        <v>20</v>
      </c>
      <c r="I1439" s="3">
        <v>1</v>
      </c>
      <c r="J1439" s="3" t="s">
        <v>20</v>
      </c>
    </row>
    <row r="1440" spans="1:10" x14ac:dyDescent="0.25">
      <c r="A1440" s="3" t="s">
        <v>2340</v>
      </c>
      <c r="B1440" s="3">
        <v>33.33</v>
      </c>
      <c r="C1440" s="3" t="s">
        <v>6036</v>
      </c>
      <c r="D1440" s="3">
        <v>6.08</v>
      </c>
      <c r="E1440" s="3" t="s">
        <v>6040</v>
      </c>
      <c r="F1440" s="3" t="s">
        <v>20</v>
      </c>
      <c r="G1440" s="3" t="s">
        <v>117</v>
      </c>
      <c r="H1440" s="3" t="s">
        <v>20</v>
      </c>
      <c r="I1440" s="3">
        <v>1</v>
      </c>
      <c r="J1440" s="3" t="s">
        <v>20</v>
      </c>
    </row>
    <row r="1441" spans="1:10" x14ac:dyDescent="0.25">
      <c r="A1441" s="3" t="s">
        <v>2341</v>
      </c>
      <c r="B1441" s="3">
        <v>21.84</v>
      </c>
      <c r="C1441" s="3" t="s">
        <v>6041</v>
      </c>
      <c r="D1441" s="3">
        <v>5.71</v>
      </c>
      <c r="E1441" s="3" t="s">
        <v>6040</v>
      </c>
      <c r="F1441" s="3" t="s">
        <v>20</v>
      </c>
      <c r="G1441" s="3" t="s">
        <v>117</v>
      </c>
      <c r="H1441" s="3" t="s">
        <v>20</v>
      </c>
      <c r="I1441" s="3">
        <v>1</v>
      </c>
      <c r="J1441" s="3" t="s">
        <v>20</v>
      </c>
    </row>
    <row r="1442" spans="1:10" x14ac:dyDescent="0.25">
      <c r="A1442" s="3" t="s">
        <v>2342</v>
      </c>
      <c r="B1442" s="3">
        <v>16.87</v>
      </c>
      <c r="C1442" s="3" t="s">
        <v>6042</v>
      </c>
      <c r="D1442" s="3">
        <v>9.1300000000000008</v>
      </c>
      <c r="E1442" s="3" t="s">
        <v>6037</v>
      </c>
      <c r="F1442" s="3" t="s">
        <v>20</v>
      </c>
      <c r="G1442" s="3" t="s">
        <v>20</v>
      </c>
      <c r="H1442" s="3" t="s">
        <v>20</v>
      </c>
      <c r="I1442" s="3">
        <v>0</v>
      </c>
      <c r="J1442" s="3" t="s">
        <v>20</v>
      </c>
    </row>
    <row r="1443" spans="1:10" x14ac:dyDescent="0.25">
      <c r="A1443" s="3" t="s">
        <v>2343</v>
      </c>
      <c r="B1443" s="3">
        <v>30.14</v>
      </c>
      <c r="C1443" s="3" t="s">
        <v>6036</v>
      </c>
      <c r="D1443" s="3">
        <v>5.49</v>
      </c>
      <c r="E1443" s="3" t="s">
        <v>6038</v>
      </c>
      <c r="F1443" s="3" t="s">
        <v>20</v>
      </c>
      <c r="G1443" s="3" t="s">
        <v>117</v>
      </c>
      <c r="H1443" s="3" t="s">
        <v>20</v>
      </c>
      <c r="I1443" s="3">
        <v>1</v>
      </c>
      <c r="J1443" s="3" t="s">
        <v>20</v>
      </c>
    </row>
    <row r="1444" spans="1:10" x14ac:dyDescent="0.25">
      <c r="A1444" s="3" t="s">
        <v>2344</v>
      </c>
      <c r="B1444" s="3">
        <v>23.21</v>
      </c>
      <c r="C1444" s="3" t="s">
        <v>6041</v>
      </c>
      <c r="D1444" s="3">
        <v>4.37</v>
      </c>
      <c r="E1444" s="3" t="s">
        <v>6038</v>
      </c>
      <c r="F1444" s="3" t="s">
        <v>20</v>
      </c>
      <c r="G1444" s="3" t="s">
        <v>117</v>
      </c>
      <c r="H1444" s="3" t="s">
        <v>20</v>
      </c>
      <c r="I1444" s="3">
        <v>1</v>
      </c>
      <c r="J1444" s="3" t="s">
        <v>20</v>
      </c>
    </row>
    <row r="1445" spans="1:10" x14ac:dyDescent="0.25">
      <c r="A1445" s="3" t="s">
        <v>2345</v>
      </c>
      <c r="B1445" s="3">
        <v>17.170000000000002</v>
      </c>
      <c r="C1445" s="3" t="s">
        <v>6042</v>
      </c>
      <c r="D1445" s="3">
        <v>8.4600000000000009</v>
      </c>
      <c r="E1445" s="3" t="s">
        <v>6037</v>
      </c>
      <c r="F1445" s="3" t="s">
        <v>20</v>
      </c>
      <c r="G1445" s="3" t="s">
        <v>20</v>
      </c>
      <c r="H1445" s="3" t="s">
        <v>20</v>
      </c>
      <c r="I1445" s="3">
        <v>0</v>
      </c>
      <c r="J1445" s="3" t="s">
        <v>20</v>
      </c>
    </row>
    <row r="1446" spans="1:10" x14ac:dyDescent="0.25">
      <c r="A1446" s="3" t="s">
        <v>2346</v>
      </c>
      <c r="B1446" s="3">
        <v>15.61</v>
      </c>
      <c r="C1446" s="3" t="s">
        <v>6042</v>
      </c>
      <c r="D1446" s="3">
        <v>5.28</v>
      </c>
      <c r="E1446" s="3" t="s">
        <v>6038</v>
      </c>
      <c r="F1446" s="3" t="s">
        <v>20</v>
      </c>
      <c r="G1446" s="3" t="s">
        <v>20</v>
      </c>
      <c r="H1446" s="3" t="s">
        <v>20</v>
      </c>
      <c r="I1446" s="3">
        <v>1</v>
      </c>
      <c r="J1446" s="3" t="s">
        <v>20</v>
      </c>
    </row>
    <row r="1447" spans="1:10" x14ac:dyDescent="0.25">
      <c r="A1447" s="3" t="s">
        <v>80</v>
      </c>
      <c r="B1447" s="3">
        <v>31.3</v>
      </c>
      <c r="C1447" s="3" t="s">
        <v>6036</v>
      </c>
      <c r="D1447" s="3">
        <v>11.38</v>
      </c>
      <c r="E1447" s="3" t="s">
        <v>6037</v>
      </c>
      <c r="F1447" s="3" t="s">
        <v>20</v>
      </c>
      <c r="G1447" s="3" t="s">
        <v>20</v>
      </c>
      <c r="H1447" s="3" t="s">
        <v>20</v>
      </c>
      <c r="I1447" s="3">
        <v>3</v>
      </c>
      <c r="J1447" s="3" t="s">
        <v>21</v>
      </c>
    </row>
    <row r="1448" spans="1:10" x14ac:dyDescent="0.25">
      <c r="A1448" s="3" t="s">
        <v>481</v>
      </c>
      <c r="B1448" s="3">
        <v>31.4</v>
      </c>
      <c r="C1448" s="3" t="s">
        <v>6036</v>
      </c>
      <c r="D1448" s="3">
        <v>4.5999999999999996</v>
      </c>
      <c r="E1448" s="3" t="s">
        <v>6038</v>
      </c>
      <c r="F1448" s="3" t="s">
        <v>21</v>
      </c>
      <c r="G1448" s="3" t="s">
        <v>20</v>
      </c>
      <c r="H1448" s="3" t="s">
        <v>20</v>
      </c>
      <c r="I1448" s="3">
        <v>1</v>
      </c>
      <c r="J1448" s="3" t="s">
        <v>21</v>
      </c>
    </row>
    <row r="1449" spans="1:10" x14ac:dyDescent="0.25">
      <c r="A1449" s="3" t="s">
        <v>2347</v>
      </c>
      <c r="B1449" s="3">
        <v>17.98</v>
      </c>
      <c r="C1449" s="3" t="s">
        <v>6042</v>
      </c>
      <c r="D1449" s="3">
        <v>5.33</v>
      </c>
      <c r="E1449" s="3" t="s">
        <v>6038</v>
      </c>
      <c r="F1449" s="3" t="s">
        <v>21</v>
      </c>
      <c r="G1449" s="3" t="s">
        <v>20</v>
      </c>
      <c r="H1449" s="3" t="s">
        <v>21</v>
      </c>
      <c r="I1449" s="3">
        <v>1</v>
      </c>
      <c r="J1449" s="3" t="s">
        <v>20</v>
      </c>
    </row>
    <row r="1450" spans="1:10" x14ac:dyDescent="0.25">
      <c r="A1450" s="3" t="s">
        <v>2348</v>
      </c>
      <c r="B1450" s="3">
        <v>21.64</v>
      </c>
      <c r="C1450" s="3" t="s">
        <v>6041</v>
      </c>
      <c r="D1450" s="3">
        <v>5.5</v>
      </c>
      <c r="E1450" s="3" t="s">
        <v>6038</v>
      </c>
      <c r="F1450" s="3" t="s">
        <v>20</v>
      </c>
      <c r="G1450" s="3" t="s">
        <v>117</v>
      </c>
      <c r="H1450" s="3" t="s">
        <v>20</v>
      </c>
      <c r="I1450" s="3">
        <v>1</v>
      </c>
      <c r="J1450" s="3" t="s">
        <v>20</v>
      </c>
    </row>
    <row r="1451" spans="1:10" x14ac:dyDescent="0.25">
      <c r="A1451" s="3" t="s">
        <v>2349</v>
      </c>
      <c r="B1451" s="3">
        <v>16.399999999999999</v>
      </c>
      <c r="C1451" s="3" t="s">
        <v>6042</v>
      </c>
      <c r="D1451" s="3">
        <v>5.4</v>
      </c>
      <c r="E1451" s="3" t="s">
        <v>6038</v>
      </c>
      <c r="F1451" s="3" t="s">
        <v>20</v>
      </c>
      <c r="G1451" s="3" t="s">
        <v>20</v>
      </c>
      <c r="H1451" s="3" t="s">
        <v>21</v>
      </c>
      <c r="I1451" s="3">
        <v>1</v>
      </c>
      <c r="J1451" s="3" t="s">
        <v>20</v>
      </c>
    </row>
    <row r="1452" spans="1:10" x14ac:dyDescent="0.25">
      <c r="A1452" s="3" t="s">
        <v>2350</v>
      </c>
      <c r="B1452" s="3">
        <v>15.77</v>
      </c>
      <c r="C1452" s="3" t="s">
        <v>6042</v>
      </c>
      <c r="D1452" s="3">
        <v>6.05</v>
      </c>
      <c r="E1452" s="3" t="s">
        <v>6040</v>
      </c>
      <c r="F1452" s="3" t="s">
        <v>21</v>
      </c>
      <c r="G1452" s="3" t="s">
        <v>20</v>
      </c>
      <c r="H1452" s="3" t="s">
        <v>20</v>
      </c>
      <c r="I1452" s="3">
        <v>1</v>
      </c>
      <c r="J1452" s="3" t="s">
        <v>20</v>
      </c>
    </row>
    <row r="1453" spans="1:10" x14ac:dyDescent="0.25">
      <c r="A1453" s="3" t="s">
        <v>2351</v>
      </c>
      <c r="B1453" s="3">
        <v>18.27</v>
      </c>
      <c r="C1453" s="3" t="s">
        <v>6042</v>
      </c>
      <c r="D1453" s="3">
        <v>11.46</v>
      </c>
      <c r="E1453" s="3" t="s">
        <v>6037</v>
      </c>
      <c r="F1453" s="3" t="s">
        <v>20</v>
      </c>
      <c r="G1453" s="3" t="s">
        <v>20</v>
      </c>
      <c r="H1453" s="3" t="s">
        <v>20</v>
      </c>
      <c r="I1453" s="3">
        <v>0</v>
      </c>
      <c r="J1453" s="3" t="s">
        <v>20</v>
      </c>
    </row>
    <row r="1454" spans="1:10" x14ac:dyDescent="0.25">
      <c r="A1454" s="3" t="s">
        <v>2352</v>
      </c>
      <c r="B1454" s="3">
        <v>16.489999999999998</v>
      </c>
      <c r="C1454" s="3" t="s">
        <v>6042</v>
      </c>
      <c r="D1454" s="3">
        <v>8.48</v>
      </c>
      <c r="E1454" s="3" t="s">
        <v>6037</v>
      </c>
      <c r="F1454" s="3" t="s">
        <v>20</v>
      </c>
      <c r="G1454" s="3" t="s">
        <v>20</v>
      </c>
      <c r="H1454" s="3" t="s">
        <v>20</v>
      </c>
      <c r="I1454" s="3">
        <v>0</v>
      </c>
      <c r="J1454" s="3" t="s">
        <v>20</v>
      </c>
    </row>
    <row r="1455" spans="1:10" x14ac:dyDescent="0.25">
      <c r="A1455" s="3" t="s">
        <v>2353</v>
      </c>
      <c r="B1455" s="3">
        <v>16.14</v>
      </c>
      <c r="C1455" s="3" t="s">
        <v>6042</v>
      </c>
      <c r="D1455" s="3">
        <v>4.8600000000000003</v>
      </c>
      <c r="E1455" s="3" t="s">
        <v>6038</v>
      </c>
      <c r="F1455" s="3" t="s">
        <v>20</v>
      </c>
      <c r="G1455" s="3" t="s">
        <v>20</v>
      </c>
      <c r="H1455" s="3" t="s">
        <v>20</v>
      </c>
      <c r="I1455" s="3">
        <v>0</v>
      </c>
      <c r="J1455" s="3" t="s">
        <v>20</v>
      </c>
    </row>
    <row r="1456" spans="1:10" x14ac:dyDescent="0.25">
      <c r="A1456" s="3" t="s">
        <v>2354</v>
      </c>
      <c r="B1456" s="3">
        <v>20.85</v>
      </c>
      <c r="C1456" s="3" t="s">
        <v>6041</v>
      </c>
      <c r="D1456" s="3">
        <v>4.45</v>
      </c>
      <c r="E1456" s="3" t="s">
        <v>6038</v>
      </c>
      <c r="F1456" s="3" t="s">
        <v>21</v>
      </c>
      <c r="G1456" s="3" t="s">
        <v>20</v>
      </c>
      <c r="H1456" s="3" t="s">
        <v>20</v>
      </c>
      <c r="I1456" s="3">
        <v>1</v>
      </c>
      <c r="J1456" s="3" t="s">
        <v>20</v>
      </c>
    </row>
    <row r="1457" spans="1:10" x14ac:dyDescent="0.25">
      <c r="A1457" s="3" t="s">
        <v>2355</v>
      </c>
      <c r="B1457" s="3">
        <v>15.88</v>
      </c>
      <c r="C1457" s="3" t="s">
        <v>6042</v>
      </c>
      <c r="D1457" s="3">
        <v>4.3600000000000003</v>
      </c>
      <c r="E1457" s="3" t="s">
        <v>6038</v>
      </c>
      <c r="F1457" s="3" t="s">
        <v>20</v>
      </c>
      <c r="G1457" s="3" t="s">
        <v>20</v>
      </c>
      <c r="H1457" s="3" t="s">
        <v>20</v>
      </c>
      <c r="I1457" s="3">
        <v>0</v>
      </c>
      <c r="J1457" s="3" t="s">
        <v>20</v>
      </c>
    </row>
    <row r="1458" spans="1:10" x14ac:dyDescent="0.25">
      <c r="A1458" s="3" t="s">
        <v>2356</v>
      </c>
      <c r="B1458" s="3">
        <v>20.66</v>
      </c>
      <c r="C1458" s="3" t="s">
        <v>6041</v>
      </c>
      <c r="D1458" s="3">
        <v>5.8</v>
      </c>
      <c r="E1458" s="3" t="s">
        <v>6040</v>
      </c>
      <c r="F1458" s="3" t="s">
        <v>20</v>
      </c>
      <c r="G1458" s="3" t="s">
        <v>117</v>
      </c>
      <c r="H1458" s="3" t="s">
        <v>20</v>
      </c>
      <c r="I1458" s="3">
        <v>1</v>
      </c>
      <c r="J1458" s="3" t="s">
        <v>20</v>
      </c>
    </row>
    <row r="1459" spans="1:10" x14ac:dyDescent="0.25">
      <c r="A1459" s="3" t="s">
        <v>483</v>
      </c>
      <c r="B1459" s="3">
        <v>34.9</v>
      </c>
      <c r="C1459" s="3" t="s">
        <v>6036</v>
      </c>
      <c r="D1459" s="3">
        <v>6.22</v>
      </c>
      <c r="E1459" s="3" t="s">
        <v>6040</v>
      </c>
      <c r="F1459" s="3" t="s">
        <v>20</v>
      </c>
      <c r="G1459" s="3" t="s">
        <v>20</v>
      </c>
      <c r="H1459" s="3" t="s">
        <v>21</v>
      </c>
      <c r="I1459" s="3">
        <v>1</v>
      </c>
      <c r="J1459" s="3" t="s">
        <v>21</v>
      </c>
    </row>
    <row r="1460" spans="1:10" x14ac:dyDescent="0.25">
      <c r="A1460" s="3" t="s">
        <v>2357</v>
      </c>
      <c r="B1460" s="3">
        <v>20.399999999999999</v>
      </c>
      <c r="C1460" s="3" t="s">
        <v>6041</v>
      </c>
      <c r="D1460" s="3">
        <v>5.27</v>
      </c>
      <c r="E1460" s="3" t="s">
        <v>6038</v>
      </c>
      <c r="F1460" s="3" t="s">
        <v>20</v>
      </c>
      <c r="G1460" s="3" t="s">
        <v>20</v>
      </c>
      <c r="H1460" s="3" t="s">
        <v>20</v>
      </c>
      <c r="I1460" s="3">
        <v>0</v>
      </c>
      <c r="J1460" s="3" t="s">
        <v>20</v>
      </c>
    </row>
    <row r="1461" spans="1:10" x14ac:dyDescent="0.25">
      <c r="A1461" s="3" t="s">
        <v>2358</v>
      </c>
      <c r="B1461" s="3">
        <v>25.19</v>
      </c>
      <c r="C1461" s="3" t="s">
        <v>6039</v>
      </c>
      <c r="D1461" s="3">
        <v>5.64</v>
      </c>
      <c r="E1461" s="3" t="s">
        <v>6038</v>
      </c>
      <c r="F1461" s="3" t="s">
        <v>21</v>
      </c>
      <c r="G1461" s="3" t="s">
        <v>20</v>
      </c>
      <c r="H1461" s="3" t="s">
        <v>20</v>
      </c>
      <c r="I1461" s="3">
        <v>0</v>
      </c>
      <c r="J1461" s="3" t="s">
        <v>20</v>
      </c>
    </row>
    <row r="1462" spans="1:10" x14ac:dyDescent="0.25">
      <c r="A1462" s="3" t="s">
        <v>2359</v>
      </c>
      <c r="B1462" s="3">
        <v>20.54</v>
      </c>
      <c r="C1462" s="3" t="s">
        <v>6041</v>
      </c>
      <c r="D1462" s="3">
        <v>4.2</v>
      </c>
      <c r="E1462" s="3" t="s">
        <v>6038</v>
      </c>
      <c r="F1462" s="3" t="s">
        <v>21</v>
      </c>
      <c r="G1462" s="3" t="s">
        <v>20</v>
      </c>
      <c r="H1462" s="3" t="s">
        <v>20</v>
      </c>
      <c r="I1462" s="3">
        <v>1</v>
      </c>
      <c r="J1462" s="3" t="s">
        <v>20</v>
      </c>
    </row>
    <row r="1463" spans="1:10" x14ac:dyDescent="0.25">
      <c r="A1463" s="3" t="s">
        <v>2360</v>
      </c>
      <c r="B1463" s="3">
        <v>20.13</v>
      </c>
      <c r="C1463" s="3" t="s">
        <v>6041</v>
      </c>
      <c r="D1463" s="3">
        <v>5.42</v>
      </c>
      <c r="E1463" s="3" t="s">
        <v>6038</v>
      </c>
      <c r="F1463" s="3" t="s">
        <v>20</v>
      </c>
      <c r="G1463" s="3" t="s">
        <v>20</v>
      </c>
      <c r="H1463" s="3" t="s">
        <v>20</v>
      </c>
      <c r="I1463" s="3">
        <v>0</v>
      </c>
      <c r="J1463" s="3" t="s">
        <v>20</v>
      </c>
    </row>
    <row r="1464" spans="1:10" x14ac:dyDescent="0.25">
      <c r="A1464" s="3" t="s">
        <v>2361</v>
      </c>
      <c r="B1464" s="3">
        <v>18.93</v>
      </c>
      <c r="C1464" s="3" t="s">
        <v>6041</v>
      </c>
      <c r="D1464" s="3">
        <v>6.11</v>
      </c>
      <c r="E1464" s="3" t="s">
        <v>6040</v>
      </c>
      <c r="F1464" s="3" t="s">
        <v>20</v>
      </c>
      <c r="G1464" s="3" t="s">
        <v>20</v>
      </c>
      <c r="H1464" s="3" t="s">
        <v>21</v>
      </c>
      <c r="I1464" s="3">
        <v>1</v>
      </c>
      <c r="J1464" s="3" t="s">
        <v>20</v>
      </c>
    </row>
    <row r="1465" spans="1:10" x14ac:dyDescent="0.25">
      <c r="A1465" s="3" t="s">
        <v>2362</v>
      </c>
      <c r="B1465" s="3">
        <v>24.14</v>
      </c>
      <c r="C1465" s="3" t="s">
        <v>6041</v>
      </c>
      <c r="D1465" s="3">
        <v>5.29</v>
      </c>
      <c r="E1465" s="3" t="s">
        <v>6038</v>
      </c>
      <c r="F1465" s="3" t="s">
        <v>20</v>
      </c>
      <c r="G1465" s="3" t="s">
        <v>117</v>
      </c>
      <c r="H1465" s="3" t="s">
        <v>20</v>
      </c>
      <c r="I1465" s="3">
        <v>1</v>
      </c>
      <c r="J1465" s="3" t="s">
        <v>20</v>
      </c>
    </row>
    <row r="1466" spans="1:10" x14ac:dyDescent="0.25">
      <c r="A1466" s="3" t="s">
        <v>2363</v>
      </c>
      <c r="B1466" s="3">
        <v>25.03</v>
      </c>
      <c r="C1466" s="3" t="s">
        <v>6039</v>
      </c>
      <c r="D1466" s="3">
        <v>5.91</v>
      </c>
      <c r="E1466" s="3" t="s">
        <v>6040</v>
      </c>
      <c r="F1466" s="3" t="s">
        <v>20</v>
      </c>
      <c r="G1466" s="3" t="s">
        <v>117</v>
      </c>
      <c r="H1466" s="3" t="s">
        <v>20</v>
      </c>
      <c r="I1466" s="3">
        <v>1</v>
      </c>
      <c r="J1466" s="3" t="s">
        <v>20</v>
      </c>
    </row>
    <row r="1467" spans="1:10" x14ac:dyDescent="0.25">
      <c r="A1467" s="3" t="s">
        <v>2364</v>
      </c>
      <c r="B1467" s="3">
        <v>20.47</v>
      </c>
      <c r="C1467" s="3" t="s">
        <v>6041</v>
      </c>
      <c r="D1467" s="3">
        <v>5.81</v>
      </c>
      <c r="E1467" s="3" t="s">
        <v>6040</v>
      </c>
      <c r="F1467" s="3" t="s">
        <v>21</v>
      </c>
      <c r="G1467" s="3" t="s">
        <v>20</v>
      </c>
      <c r="H1467" s="3" t="s">
        <v>20</v>
      </c>
      <c r="I1467" s="3">
        <v>1</v>
      </c>
      <c r="J1467" s="3" t="s">
        <v>20</v>
      </c>
    </row>
    <row r="1468" spans="1:10" x14ac:dyDescent="0.25">
      <c r="A1468" s="3" t="s">
        <v>2365</v>
      </c>
      <c r="B1468" s="3">
        <v>18.82</v>
      </c>
      <c r="C1468" s="3" t="s">
        <v>6041</v>
      </c>
      <c r="D1468" s="3">
        <v>5.51</v>
      </c>
      <c r="E1468" s="3" t="s">
        <v>6038</v>
      </c>
      <c r="F1468" s="3" t="s">
        <v>21</v>
      </c>
      <c r="G1468" s="3" t="s">
        <v>20</v>
      </c>
      <c r="H1468" s="3" t="s">
        <v>20</v>
      </c>
      <c r="I1468" s="3">
        <v>0</v>
      </c>
      <c r="J1468" s="3" t="s">
        <v>20</v>
      </c>
    </row>
    <row r="1469" spans="1:10" x14ac:dyDescent="0.25">
      <c r="A1469" s="3" t="s">
        <v>2366</v>
      </c>
      <c r="B1469" s="3">
        <v>17.079999999999998</v>
      </c>
      <c r="C1469" s="3" t="s">
        <v>6042</v>
      </c>
      <c r="D1469" s="3">
        <v>5.73</v>
      </c>
      <c r="E1469" s="3" t="s">
        <v>6040</v>
      </c>
      <c r="F1469" s="3" t="s">
        <v>20</v>
      </c>
      <c r="G1469" s="3" t="s">
        <v>20</v>
      </c>
      <c r="H1469" s="3" t="s">
        <v>21</v>
      </c>
      <c r="I1469" s="3">
        <v>1</v>
      </c>
      <c r="J1469" s="3" t="s">
        <v>20</v>
      </c>
    </row>
    <row r="1470" spans="1:10" x14ac:dyDescent="0.25">
      <c r="A1470" s="3" t="s">
        <v>485</v>
      </c>
      <c r="B1470" s="3">
        <v>31.13</v>
      </c>
      <c r="C1470" s="3" t="s">
        <v>6036</v>
      </c>
      <c r="D1470" s="3">
        <v>4.5199999999999996</v>
      </c>
      <c r="E1470" s="3" t="s">
        <v>6038</v>
      </c>
      <c r="F1470" s="3" t="s">
        <v>21</v>
      </c>
      <c r="G1470" s="3" t="s">
        <v>20</v>
      </c>
      <c r="H1470" s="3" t="s">
        <v>20</v>
      </c>
      <c r="I1470" s="3">
        <v>1</v>
      </c>
      <c r="J1470" s="3" t="s">
        <v>21</v>
      </c>
    </row>
    <row r="1471" spans="1:10" x14ac:dyDescent="0.25">
      <c r="A1471" s="3" t="s">
        <v>2367</v>
      </c>
      <c r="B1471" s="3">
        <v>19.21</v>
      </c>
      <c r="C1471" s="3" t="s">
        <v>6041</v>
      </c>
      <c r="D1471" s="3">
        <v>5.53</v>
      </c>
      <c r="E1471" s="3" t="s">
        <v>6038</v>
      </c>
      <c r="F1471" s="3" t="s">
        <v>21</v>
      </c>
      <c r="G1471" s="3" t="s">
        <v>20</v>
      </c>
      <c r="H1471" s="3" t="s">
        <v>20</v>
      </c>
      <c r="I1471" s="3">
        <v>0</v>
      </c>
      <c r="J1471" s="3" t="s">
        <v>20</v>
      </c>
    </row>
    <row r="1472" spans="1:10" x14ac:dyDescent="0.25">
      <c r="A1472" s="3" t="s">
        <v>2368</v>
      </c>
      <c r="B1472" s="3">
        <v>17.86</v>
      </c>
      <c r="C1472" s="3" t="s">
        <v>6042</v>
      </c>
      <c r="D1472" s="3">
        <v>5.43</v>
      </c>
      <c r="E1472" s="3" t="s">
        <v>6038</v>
      </c>
      <c r="F1472" s="3" t="s">
        <v>20</v>
      </c>
      <c r="G1472" s="3" t="s">
        <v>20</v>
      </c>
      <c r="H1472" s="3" t="s">
        <v>21</v>
      </c>
      <c r="I1472" s="3">
        <v>1</v>
      </c>
      <c r="J1472" s="3" t="s">
        <v>20</v>
      </c>
    </row>
    <row r="1473" spans="1:10" x14ac:dyDescent="0.25">
      <c r="A1473" s="3" t="s">
        <v>2369</v>
      </c>
      <c r="B1473" s="3">
        <v>21.38</v>
      </c>
      <c r="C1473" s="3" t="s">
        <v>6041</v>
      </c>
      <c r="D1473" s="3">
        <v>8.01</v>
      </c>
      <c r="E1473" s="3" t="s">
        <v>6037</v>
      </c>
      <c r="F1473" s="3" t="s">
        <v>20</v>
      </c>
      <c r="G1473" s="3" t="s">
        <v>20</v>
      </c>
      <c r="H1473" s="3" t="s">
        <v>20</v>
      </c>
      <c r="I1473" s="3">
        <v>0</v>
      </c>
      <c r="J1473" s="3" t="s">
        <v>20</v>
      </c>
    </row>
    <row r="1474" spans="1:10" x14ac:dyDescent="0.25">
      <c r="A1474" s="3" t="s">
        <v>2370</v>
      </c>
      <c r="B1474" s="3">
        <v>23.35</v>
      </c>
      <c r="C1474" s="3" t="s">
        <v>6041</v>
      </c>
      <c r="D1474" s="3">
        <v>5.94</v>
      </c>
      <c r="E1474" s="3" t="s">
        <v>6040</v>
      </c>
      <c r="F1474" s="3" t="s">
        <v>20</v>
      </c>
      <c r="G1474" s="3" t="s">
        <v>20</v>
      </c>
      <c r="H1474" s="3" t="s">
        <v>20</v>
      </c>
      <c r="I1474" s="3">
        <v>0</v>
      </c>
      <c r="J1474" s="3" t="s">
        <v>20</v>
      </c>
    </row>
    <row r="1475" spans="1:10" x14ac:dyDescent="0.25">
      <c r="A1475" s="3" t="s">
        <v>2371</v>
      </c>
      <c r="B1475" s="3">
        <v>22.24</v>
      </c>
      <c r="C1475" s="3" t="s">
        <v>6041</v>
      </c>
      <c r="D1475" s="3">
        <v>5.04</v>
      </c>
      <c r="E1475" s="3" t="s">
        <v>6038</v>
      </c>
      <c r="F1475" s="3" t="s">
        <v>20</v>
      </c>
      <c r="G1475" s="3" t="s">
        <v>20</v>
      </c>
      <c r="H1475" s="3" t="s">
        <v>20</v>
      </c>
      <c r="I1475" s="3">
        <v>0</v>
      </c>
      <c r="J1475" s="3" t="s">
        <v>20</v>
      </c>
    </row>
    <row r="1476" spans="1:10" x14ac:dyDescent="0.25">
      <c r="A1476" s="3" t="s">
        <v>2372</v>
      </c>
      <c r="B1476" s="3">
        <v>24.76</v>
      </c>
      <c r="C1476" s="3" t="s">
        <v>6041</v>
      </c>
      <c r="D1476" s="3">
        <v>4.54</v>
      </c>
      <c r="E1476" s="3" t="s">
        <v>6038</v>
      </c>
      <c r="F1476" s="3" t="s">
        <v>21</v>
      </c>
      <c r="G1476" s="3" t="s">
        <v>20</v>
      </c>
      <c r="H1476" s="3" t="s">
        <v>20</v>
      </c>
      <c r="I1476" s="3">
        <v>0</v>
      </c>
      <c r="J1476" s="3" t="s">
        <v>20</v>
      </c>
    </row>
    <row r="1477" spans="1:10" x14ac:dyDescent="0.25">
      <c r="A1477" s="3" t="s">
        <v>2373</v>
      </c>
      <c r="B1477" s="3">
        <v>20.100000000000001</v>
      </c>
      <c r="C1477" s="3" t="s">
        <v>6041</v>
      </c>
      <c r="D1477" s="3">
        <v>5.6</v>
      </c>
      <c r="E1477" s="3" t="s">
        <v>6038</v>
      </c>
      <c r="F1477" s="3" t="s">
        <v>21</v>
      </c>
      <c r="G1477" s="3" t="s">
        <v>20</v>
      </c>
      <c r="H1477" s="3" t="s">
        <v>21</v>
      </c>
      <c r="I1477" s="3">
        <v>1</v>
      </c>
      <c r="J1477" s="3" t="s">
        <v>20</v>
      </c>
    </row>
    <row r="1478" spans="1:10" x14ac:dyDescent="0.25">
      <c r="A1478" s="3" t="s">
        <v>2374</v>
      </c>
      <c r="B1478" s="3">
        <v>21.77</v>
      </c>
      <c r="C1478" s="3" t="s">
        <v>6041</v>
      </c>
      <c r="D1478" s="3">
        <v>10.67</v>
      </c>
      <c r="E1478" s="3" t="s">
        <v>6037</v>
      </c>
      <c r="F1478" s="3" t="s">
        <v>20</v>
      </c>
      <c r="G1478" s="3" t="s">
        <v>20</v>
      </c>
      <c r="H1478" s="3" t="s">
        <v>20</v>
      </c>
      <c r="I1478" s="3">
        <v>0</v>
      </c>
      <c r="J1478" s="3" t="s">
        <v>20</v>
      </c>
    </row>
    <row r="1479" spans="1:10" x14ac:dyDescent="0.25">
      <c r="A1479" s="3" t="s">
        <v>2375</v>
      </c>
      <c r="B1479" s="3">
        <v>17.82</v>
      </c>
      <c r="C1479" s="3" t="s">
        <v>6042</v>
      </c>
      <c r="D1479" s="3">
        <v>5.26</v>
      </c>
      <c r="E1479" s="3" t="s">
        <v>6038</v>
      </c>
      <c r="F1479" s="3" t="s">
        <v>21</v>
      </c>
      <c r="G1479" s="3" t="s">
        <v>20</v>
      </c>
      <c r="H1479" s="3" t="s">
        <v>20</v>
      </c>
      <c r="I1479" s="3">
        <v>1</v>
      </c>
      <c r="J1479" s="3" t="s">
        <v>20</v>
      </c>
    </row>
    <row r="1480" spans="1:10" x14ac:dyDescent="0.25">
      <c r="A1480" s="3" t="s">
        <v>2376</v>
      </c>
      <c r="B1480" s="3">
        <v>17.07</v>
      </c>
      <c r="C1480" s="3" t="s">
        <v>6042</v>
      </c>
      <c r="D1480" s="3">
        <v>5.22</v>
      </c>
      <c r="E1480" s="3" t="s">
        <v>6038</v>
      </c>
      <c r="F1480" s="3" t="s">
        <v>20</v>
      </c>
      <c r="G1480" s="3" t="s">
        <v>20</v>
      </c>
      <c r="H1480" s="3" t="s">
        <v>21</v>
      </c>
      <c r="I1480" s="3">
        <v>1</v>
      </c>
      <c r="J1480" s="3" t="s">
        <v>20</v>
      </c>
    </row>
    <row r="1481" spans="1:10" x14ac:dyDescent="0.25">
      <c r="A1481" s="3" t="s">
        <v>487</v>
      </c>
      <c r="B1481" s="3">
        <v>34.799999999999997</v>
      </c>
      <c r="C1481" s="3" t="s">
        <v>6036</v>
      </c>
      <c r="D1481" s="3">
        <v>6.18</v>
      </c>
      <c r="E1481" s="3" t="s">
        <v>6040</v>
      </c>
      <c r="F1481" s="3" t="s">
        <v>20</v>
      </c>
      <c r="G1481" s="3" t="s">
        <v>20</v>
      </c>
      <c r="H1481" s="3" t="s">
        <v>21</v>
      </c>
      <c r="I1481" s="3">
        <v>1</v>
      </c>
      <c r="J1481" s="3" t="s">
        <v>21</v>
      </c>
    </row>
    <row r="1482" spans="1:10" x14ac:dyDescent="0.25">
      <c r="A1482" s="3" t="s">
        <v>2377</v>
      </c>
      <c r="B1482" s="3">
        <v>22.24</v>
      </c>
      <c r="C1482" s="3" t="s">
        <v>6041</v>
      </c>
      <c r="D1482" s="3">
        <v>4.29</v>
      </c>
      <c r="E1482" s="3" t="s">
        <v>6038</v>
      </c>
      <c r="F1482" s="3" t="s">
        <v>21</v>
      </c>
      <c r="G1482" s="3" t="s">
        <v>20</v>
      </c>
      <c r="H1482" s="3" t="s">
        <v>20</v>
      </c>
      <c r="I1482" s="3">
        <v>0</v>
      </c>
      <c r="J1482" s="3" t="s">
        <v>20</v>
      </c>
    </row>
    <row r="1483" spans="1:10" x14ac:dyDescent="0.25">
      <c r="A1483" s="3" t="s">
        <v>2378</v>
      </c>
      <c r="B1483" s="3">
        <v>22.34</v>
      </c>
      <c r="C1483" s="3" t="s">
        <v>6041</v>
      </c>
      <c r="D1483" s="3">
        <v>5.57</v>
      </c>
      <c r="E1483" s="3" t="s">
        <v>6038</v>
      </c>
      <c r="F1483" s="3" t="s">
        <v>20</v>
      </c>
      <c r="G1483" s="3" t="s">
        <v>20</v>
      </c>
      <c r="H1483" s="3" t="s">
        <v>20</v>
      </c>
      <c r="I1483" s="3">
        <v>1</v>
      </c>
      <c r="J1483" s="3" t="s">
        <v>20</v>
      </c>
    </row>
    <row r="1484" spans="1:10" x14ac:dyDescent="0.25">
      <c r="A1484" s="3" t="s">
        <v>2379</v>
      </c>
      <c r="B1484" s="3">
        <v>17.7</v>
      </c>
      <c r="C1484" s="3" t="s">
        <v>6042</v>
      </c>
      <c r="D1484" s="3">
        <v>6.28</v>
      </c>
      <c r="E1484" s="3" t="s">
        <v>6040</v>
      </c>
      <c r="F1484" s="3" t="s">
        <v>20</v>
      </c>
      <c r="G1484" s="3" t="s">
        <v>20</v>
      </c>
      <c r="H1484" s="3" t="s">
        <v>20</v>
      </c>
      <c r="I1484" s="3">
        <v>1</v>
      </c>
      <c r="J1484" s="3" t="s">
        <v>20</v>
      </c>
    </row>
    <row r="1485" spans="1:10" x14ac:dyDescent="0.25">
      <c r="A1485" s="3" t="s">
        <v>2380</v>
      </c>
      <c r="B1485" s="3">
        <v>16.47</v>
      </c>
      <c r="C1485" s="3" t="s">
        <v>6042</v>
      </c>
      <c r="D1485" s="3">
        <v>6.35</v>
      </c>
      <c r="E1485" s="3" t="s">
        <v>6040</v>
      </c>
      <c r="F1485" s="3" t="s">
        <v>20</v>
      </c>
      <c r="G1485" s="3" t="s">
        <v>20</v>
      </c>
      <c r="H1485" s="3" t="s">
        <v>21</v>
      </c>
      <c r="I1485" s="3">
        <v>1</v>
      </c>
      <c r="J1485" s="3" t="s">
        <v>20</v>
      </c>
    </row>
    <row r="1486" spans="1:10" x14ac:dyDescent="0.25">
      <c r="A1486" s="3" t="s">
        <v>2381</v>
      </c>
      <c r="B1486" s="3">
        <v>17.600000000000001</v>
      </c>
      <c r="C1486" s="3" t="s">
        <v>6042</v>
      </c>
      <c r="D1486" s="3">
        <v>4.3899999999999997</v>
      </c>
      <c r="E1486" s="3" t="s">
        <v>6038</v>
      </c>
      <c r="F1486" s="3" t="s">
        <v>20</v>
      </c>
      <c r="G1486" s="3" t="s">
        <v>20</v>
      </c>
      <c r="H1486" s="3" t="s">
        <v>20</v>
      </c>
      <c r="I1486" s="3">
        <v>1</v>
      </c>
      <c r="J1486" s="3" t="s">
        <v>20</v>
      </c>
    </row>
    <row r="1487" spans="1:10" x14ac:dyDescent="0.25">
      <c r="A1487" s="3" t="s">
        <v>2382</v>
      </c>
      <c r="B1487" s="3">
        <v>17.579999999999998</v>
      </c>
      <c r="C1487" s="3" t="s">
        <v>6042</v>
      </c>
      <c r="D1487" s="3">
        <v>4.51</v>
      </c>
      <c r="E1487" s="3" t="s">
        <v>6038</v>
      </c>
      <c r="F1487" s="3" t="s">
        <v>20</v>
      </c>
      <c r="G1487" s="3" t="s">
        <v>20</v>
      </c>
      <c r="H1487" s="3" t="s">
        <v>20</v>
      </c>
      <c r="I1487" s="3">
        <v>1</v>
      </c>
      <c r="J1487" s="3" t="s">
        <v>20</v>
      </c>
    </row>
    <row r="1488" spans="1:10" x14ac:dyDescent="0.25">
      <c r="A1488" s="3" t="s">
        <v>489</v>
      </c>
      <c r="B1488" s="3">
        <v>31.68</v>
      </c>
      <c r="C1488" s="3" t="s">
        <v>6036</v>
      </c>
      <c r="D1488" s="3">
        <v>4.4000000000000004</v>
      </c>
      <c r="E1488" s="3" t="s">
        <v>6038</v>
      </c>
      <c r="F1488" s="3" t="s">
        <v>20</v>
      </c>
      <c r="G1488" s="3" t="s">
        <v>20</v>
      </c>
      <c r="H1488" s="3" t="s">
        <v>20</v>
      </c>
      <c r="I1488" s="3">
        <v>0</v>
      </c>
      <c r="J1488" s="3" t="s">
        <v>21</v>
      </c>
    </row>
    <row r="1489" spans="1:10" x14ac:dyDescent="0.25">
      <c r="A1489" s="3" t="s">
        <v>491</v>
      </c>
      <c r="B1489" s="3">
        <v>33.534999999999997</v>
      </c>
      <c r="C1489" s="3" t="s">
        <v>6036</v>
      </c>
      <c r="D1489" s="3">
        <v>6.23</v>
      </c>
      <c r="E1489" s="3" t="s">
        <v>6040</v>
      </c>
      <c r="F1489" s="3" t="s">
        <v>20</v>
      </c>
      <c r="G1489" s="3" t="s">
        <v>117</v>
      </c>
      <c r="H1489" s="3" t="s">
        <v>20</v>
      </c>
      <c r="I1489" s="3">
        <v>1</v>
      </c>
      <c r="J1489" s="3" t="s">
        <v>21</v>
      </c>
    </row>
    <row r="1490" spans="1:10" x14ac:dyDescent="0.25">
      <c r="A1490" s="3" t="s">
        <v>493</v>
      </c>
      <c r="B1490" s="3">
        <v>31.92</v>
      </c>
      <c r="C1490" s="3" t="s">
        <v>6036</v>
      </c>
      <c r="D1490" s="3">
        <v>5.33</v>
      </c>
      <c r="E1490" s="3" t="s">
        <v>6038</v>
      </c>
      <c r="F1490" s="3" t="s">
        <v>21</v>
      </c>
      <c r="G1490" s="3" t="s">
        <v>20</v>
      </c>
      <c r="H1490" s="3" t="s">
        <v>20</v>
      </c>
      <c r="I1490" s="3">
        <v>0</v>
      </c>
      <c r="J1490" s="3" t="s">
        <v>21</v>
      </c>
    </row>
    <row r="1491" spans="1:10" x14ac:dyDescent="0.25">
      <c r="A1491" s="3" t="s">
        <v>494</v>
      </c>
      <c r="B1491" s="3">
        <v>32.700000000000003</v>
      </c>
      <c r="C1491" s="3" t="s">
        <v>6036</v>
      </c>
      <c r="D1491" s="3">
        <v>4.09</v>
      </c>
      <c r="E1491" s="3" t="s">
        <v>6038</v>
      </c>
      <c r="F1491" s="3" t="s">
        <v>20</v>
      </c>
      <c r="G1491" s="3" t="s">
        <v>20</v>
      </c>
      <c r="H1491" s="3" t="s">
        <v>20</v>
      </c>
      <c r="I1491" s="3">
        <v>1</v>
      </c>
      <c r="J1491" s="3" t="s">
        <v>21</v>
      </c>
    </row>
    <row r="1492" spans="1:10" x14ac:dyDescent="0.25">
      <c r="A1492" s="3" t="s">
        <v>496</v>
      </c>
      <c r="B1492" s="3">
        <v>41.25</v>
      </c>
      <c r="C1492" s="3" t="s">
        <v>6036</v>
      </c>
      <c r="D1492" s="3">
        <v>5.19</v>
      </c>
      <c r="E1492" s="3" t="s">
        <v>6038</v>
      </c>
      <c r="F1492" s="3" t="s">
        <v>20</v>
      </c>
      <c r="G1492" s="3" t="s">
        <v>20</v>
      </c>
      <c r="H1492" s="3" t="s">
        <v>20</v>
      </c>
      <c r="I1492" s="3">
        <v>0</v>
      </c>
      <c r="J1492" s="3" t="s">
        <v>21</v>
      </c>
    </row>
    <row r="1493" spans="1:10" x14ac:dyDescent="0.25">
      <c r="A1493" s="3" t="s">
        <v>498</v>
      </c>
      <c r="B1493" s="3">
        <v>33.11</v>
      </c>
      <c r="C1493" s="3" t="s">
        <v>6036</v>
      </c>
      <c r="D1493" s="3">
        <v>4.12</v>
      </c>
      <c r="E1493" s="3" t="s">
        <v>6038</v>
      </c>
      <c r="F1493" s="3" t="s">
        <v>20</v>
      </c>
      <c r="G1493" s="3" t="s">
        <v>20</v>
      </c>
      <c r="H1493" s="3" t="s">
        <v>21</v>
      </c>
      <c r="I1493" s="3">
        <v>1</v>
      </c>
      <c r="J1493" s="3" t="s">
        <v>21</v>
      </c>
    </row>
    <row r="1494" spans="1:10" x14ac:dyDescent="0.25">
      <c r="A1494" s="3" t="s">
        <v>82</v>
      </c>
      <c r="B1494" s="3">
        <v>41.8</v>
      </c>
      <c r="C1494" s="3" t="s">
        <v>6036</v>
      </c>
      <c r="D1494" s="3">
        <v>7.89</v>
      </c>
      <c r="E1494" s="3" t="s">
        <v>6037</v>
      </c>
      <c r="F1494" s="3" t="s">
        <v>21</v>
      </c>
      <c r="G1494" s="3" t="s">
        <v>20</v>
      </c>
      <c r="H1494" s="3" t="s">
        <v>20</v>
      </c>
      <c r="I1494" s="3">
        <v>2</v>
      </c>
      <c r="J1494" s="3" t="s">
        <v>21</v>
      </c>
    </row>
    <row r="1495" spans="1:10" x14ac:dyDescent="0.25">
      <c r="A1495" s="3" t="s">
        <v>500</v>
      </c>
      <c r="B1495" s="3">
        <v>36.159999999999997</v>
      </c>
      <c r="C1495" s="3" t="s">
        <v>6036</v>
      </c>
      <c r="D1495" s="3">
        <v>5.0999999999999996</v>
      </c>
      <c r="E1495" s="3" t="s">
        <v>6038</v>
      </c>
      <c r="F1495" s="3" t="s">
        <v>20</v>
      </c>
      <c r="G1495" s="3" t="s">
        <v>20</v>
      </c>
      <c r="H1495" s="3" t="s">
        <v>20</v>
      </c>
      <c r="I1495" s="3">
        <v>1</v>
      </c>
      <c r="J1495" s="3" t="s">
        <v>21</v>
      </c>
    </row>
    <row r="1496" spans="1:10" x14ac:dyDescent="0.25">
      <c r="A1496" s="3" t="s">
        <v>502</v>
      </c>
      <c r="B1496" s="3">
        <v>33.72</v>
      </c>
      <c r="C1496" s="3" t="s">
        <v>6036</v>
      </c>
      <c r="D1496" s="3">
        <v>6.21</v>
      </c>
      <c r="E1496" s="3" t="s">
        <v>6040</v>
      </c>
      <c r="F1496" s="3" t="s">
        <v>21</v>
      </c>
      <c r="G1496" s="3" t="s">
        <v>20</v>
      </c>
      <c r="H1496" s="3" t="s">
        <v>21</v>
      </c>
      <c r="I1496" s="3">
        <v>1</v>
      </c>
      <c r="J1496" s="3" t="s">
        <v>21</v>
      </c>
    </row>
    <row r="1497" spans="1:10" x14ac:dyDescent="0.25">
      <c r="A1497" s="3" t="s">
        <v>504</v>
      </c>
      <c r="B1497" s="3">
        <v>37.74</v>
      </c>
      <c r="C1497" s="3" t="s">
        <v>6036</v>
      </c>
      <c r="D1497" s="3">
        <v>9.5299999999999994</v>
      </c>
      <c r="E1497" s="3" t="s">
        <v>6037</v>
      </c>
      <c r="F1497" s="3" t="s">
        <v>21</v>
      </c>
      <c r="G1497" s="3" t="s">
        <v>20</v>
      </c>
      <c r="H1497" s="3" t="s">
        <v>20</v>
      </c>
      <c r="I1497" s="3">
        <v>1</v>
      </c>
      <c r="J1497" s="3" t="s">
        <v>21</v>
      </c>
    </row>
    <row r="1498" spans="1:10" x14ac:dyDescent="0.25">
      <c r="A1498" s="3" t="s">
        <v>506</v>
      </c>
      <c r="B1498" s="3">
        <v>48.75</v>
      </c>
      <c r="C1498" s="3" t="s">
        <v>6036</v>
      </c>
      <c r="D1498" s="3">
        <v>4.6399999999999997</v>
      </c>
      <c r="E1498" s="3" t="s">
        <v>6038</v>
      </c>
      <c r="F1498" s="3" t="s">
        <v>21</v>
      </c>
      <c r="G1498" s="3" t="s">
        <v>20</v>
      </c>
      <c r="H1498" s="3" t="s">
        <v>20</v>
      </c>
      <c r="I1498" s="3">
        <v>1</v>
      </c>
      <c r="J1498" s="3" t="s">
        <v>21</v>
      </c>
    </row>
    <row r="1499" spans="1:10" x14ac:dyDescent="0.25">
      <c r="A1499" s="3" t="s">
        <v>508</v>
      </c>
      <c r="B1499" s="3">
        <v>31.065000000000001</v>
      </c>
      <c r="C1499" s="3" t="s">
        <v>6036</v>
      </c>
      <c r="D1499" s="3">
        <v>5.05</v>
      </c>
      <c r="E1499" s="3" t="s">
        <v>6038</v>
      </c>
      <c r="F1499" s="3" t="s">
        <v>20</v>
      </c>
      <c r="G1499" s="3" t="s">
        <v>20</v>
      </c>
      <c r="H1499" s="3" t="s">
        <v>20</v>
      </c>
      <c r="I1499" s="3">
        <v>1</v>
      </c>
      <c r="J1499" s="3" t="s">
        <v>21</v>
      </c>
    </row>
    <row r="1500" spans="1:10" x14ac:dyDescent="0.25">
      <c r="A1500" s="3" t="s">
        <v>510</v>
      </c>
      <c r="B1500" s="3">
        <v>23.55</v>
      </c>
      <c r="C1500" s="3" t="s">
        <v>6041</v>
      </c>
      <c r="D1500" s="3">
        <v>10.38</v>
      </c>
      <c r="E1500" s="3" t="s">
        <v>6037</v>
      </c>
      <c r="F1500" s="3" t="s">
        <v>20</v>
      </c>
      <c r="G1500" s="3" t="s">
        <v>20</v>
      </c>
      <c r="H1500" s="3" t="s">
        <v>20</v>
      </c>
      <c r="I1500" s="3">
        <v>0</v>
      </c>
      <c r="J1500" s="3" t="s">
        <v>21</v>
      </c>
    </row>
    <row r="1501" spans="1:10" x14ac:dyDescent="0.25">
      <c r="A1501" s="3" t="s">
        <v>512</v>
      </c>
      <c r="B1501" s="3">
        <v>30.18</v>
      </c>
      <c r="C1501" s="3" t="s">
        <v>6036</v>
      </c>
      <c r="D1501" s="3">
        <v>8.31</v>
      </c>
      <c r="E1501" s="3" t="s">
        <v>6037</v>
      </c>
      <c r="F1501" s="3" t="s">
        <v>21</v>
      </c>
      <c r="G1501" s="3" t="s">
        <v>20</v>
      </c>
      <c r="H1501" s="3" t="s">
        <v>20</v>
      </c>
      <c r="I1501" s="3">
        <v>1</v>
      </c>
      <c r="J1501" s="3" t="s">
        <v>21</v>
      </c>
    </row>
    <row r="1502" spans="1:10" x14ac:dyDescent="0.25">
      <c r="A1502" s="3" t="s">
        <v>514</v>
      </c>
      <c r="B1502" s="3">
        <v>29.94</v>
      </c>
      <c r="C1502" s="3" t="s">
        <v>6036</v>
      </c>
      <c r="D1502" s="3">
        <v>7.59</v>
      </c>
      <c r="E1502" s="3" t="s">
        <v>6037</v>
      </c>
      <c r="F1502" s="3" t="s">
        <v>20</v>
      </c>
      <c r="G1502" s="3" t="s">
        <v>20</v>
      </c>
      <c r="H1502" s="3" t="s">
        <v>20</v>
      </c>
      <c r="I1502" s="3">
        <v>0</v>
      </c>
      <c r="J1502" s="3" t="s">
        <v>21</v>
      </c>
    </row>
    <row r="1503" spans="1:10" x14ac:dyDescent="0.25">
      <c r="A1503" s="3" t="s">
        <v>515</v>
      </c>
      <c r="B1503" s="3">
        <v>31.4</v>
      </c>
      <c r="C1503" s="3" t="s">
        <v>6036</v>
      </c>
      <c r="D1503" s="3">
        <v>5.49</v>
      </c>
      <c r="E1503" s="3" t="s">
        <v>6038</v>
      </c>
      <c r="F1503" s="3" t="s">
        <v>20</v>
      </c>
      <c r="G1503" s="3" t="s">
        <v>20</v>
      </c>
      <c r="H1503" s="3" t="s">
        <v>20</v>
      </c>
      <c r="I1503" s="3">
        <v>0</v>
      </c>
      <c r="J1503" s="3" t="s">
        <v>21</v>
      </c>
    </row>
    <row r="1504" spans="1:10" x14ac:dyDescent="0.25">
      <c r="A1504" s="3" t="s">
        <v>517</v>
      </c>
      <c r="B1504" s="3">
        <v>53.06</v>
      </c>
      <c r="C1504" s="3" t="s">
        <v>6036</v>
      </c>
      <c r="D1504" s="3">
        <v>11.68</v>
      </c>
      <c r="E1504" s="3" t="s">
        <v>6037</v>
      </c>
      <c r="F1504" s="3" t="s">
        <v>20</v>
      </c>
      <c r="G1504" s="3" t="s">
        <v>20</v>
      </c>
      <c r="H1504" s="3" t="s">
        <v>20</v>
      </c>
      <c r="I1504" s="3">
        <v>0</v>
      </c>
      <c r="J1504" s="3" t="s">
        <v>21</v>
      </c>
    </row>
    <row r="1505" spans="1:10" x14ac:dyDescent="0.25">
      <c r="A1505" s="3" t="s">
        <v>84</v>
      </c>
      <c r="B1505" s="3">
        <v>35.090000000000003</v>
      </c>
      <c r="C1505" s="3" t="s">
        <v>6036</v>
      </c>
      <c r="D1505" s="3">
        <v>4.38</v>
      </c>
      <c r="E1505" s="3" t="s">
        <v>6038</v>
      </c>
      <c r="F1505" s="3" t="s">
        <v>21</v>
      </c>
      <c r="G1505" s="3" t="s">
        <v>20</v>
      </c>
      <c r="H1505" s="3" t="s">
        <v>20</v>
      </c>
      <c r="I1505" s="3">
        <v>2</v>
      </c>
      <c r="J1505" s="3" t="s">
        <v>21</v>
      </c>
    </row>
    <row r="1506" spans="1:10" x14ac:dyDescent="0.25">
      <c r="A1506" s="3" t="s">
        <v>519</v>
      </c>
      <c r="B1506" s="3">
        <v>30.25</v>
      </c>
      <c r="C1506" s="3" t="s">
        <v>6036</v>
      </c>
      <c r="D1506" s="3">
        <v>4.1900000000000004</v>
      </c>
      <c r="E1506" s="3" t="s">
        <v>6038</v>
      </c>
      <c r="F1506" s="3" t="s">
        <v>20</v>
      </c>
      <c r="G1506" s="3" t="s">
        <v>20</v>
      </c>
      <c r="H1506" s="3" t="s">
        <v>20</v>
      </c>
      <c r="I1506" s="3">
        <v>2</v>
      </c>
      <c r="J1506" s="3" t="s">
        <v>21</v>
      </c>
    </row>
    <row r="1507" spans="1:10" x14ac:dyDescent="0.25">
      <c r="A1507" s="3" t="s">
        <v>521</v>
      </c>
      <c r="B1507" s="3">
        <v>46.68</v>
      </c>
      <c r="C1507" s="3" t="s">
        <v>6036</v>
      </c>
      <c r="D1507" s="3">
        <v>4.01</v>
      </c>
      <c r="E1507" s="3" t="s">
        <v>6038</v>
      </c>
      <c r="F1507" s="3" t="s">
        <v>20</v>
      </c>
      <c r="G1507" s="3" t="s">
        <v>20</v>
      </c>
      <c r="H1507" s="3" t="s">
        <v>20</v>
      </c>
      <c r="I1507" s="3">
        <v>0</v>
      </c>
      <c r="J1507" s="3" t="s">
        <v>21</v>
      </c>
    </row>
    <row r="1508" spans="1:10" x14ac:dyDescent="0.25">
      <c r="A1508" s="3" t="s">
        <v>523</v>
      </c>
      <c r="B1508" s="3">
        <v>30.4</v>
      </c>
      <c r="C1508" s="3" t="s">
        <v>6036</v>
      </c>
      <c r="D1508" s="3">
        <v>5.91</v>
      </c>
      <c r="E1508" s="3" t="s">
        <v>6040</v>
      </c>
      <c r="F1508" s="3" t="s">
        <v>20</v>
      </c>
      <c r="G1508" s="3" t="s">
        <v>117</v>
      </c>
      <c r="H1508" s="3" t="s">
        <v>20</v>
      </c>
      <c r="I1508" s="3">
        <v>2</v>
      </c>
      <c r="J1508" s="3" t="s">
        <v>21</v>
      </c>
    </row>
    <row r="1509" spans="1:10" x14ac:dyDescent="0.25">
      <c r="A1509" s="3" t="s">
        <v>525</v>
      </c>
      <c r="B1509" s="3">
        <v>30.2</v>
      </c>
      <c r="C1509" s="3" t="s">
        <v>6036</v>
      </c>
      <c r="D1509" s="3">
        <v>4.47</v>
      </c>
      <c r="E1509" s="3" t="s">
        <v>6038</v>
      </c>
      <c r="F1509" s="3" t="s">
        <v>21</v>
      </c>
      <c r="G1509" s="3" t="s">
        <v>20</v>
      </c>
      <c r="H1509" s="3" t="s">
        <v>21</v>
      </c>
      <c r="I1509" s="3">
        <v>1</v>
      </c>
      <c r="J1509" s="3" t="s">
        <v>21</v>
      </c>
    </row>
    <row r="1510" spans="1:10" x14ac:dyDescent="0.25">
      <c r="A1510" s="3" t="s">
        <v>527</v>
      </c>
      <c r="B1510" s="3">
        <v>51.18</v>
      </c>
      <c r="C1510" s="3" t="s">
        <v>6036</v>
      </c>
      <c r="D1510" s="3">
        <v>4.5599999999999996</v>
      </c>
      <c r="E1510" s="3" t="s">
        <v>6038</v>
      </c>
      <c r="F1510" s="3" t="s">
        <v>21</v>
      </c>
      <c r="G1510" s="3" t="s">
        <v>117</v>
      </c>
      <c r="H1510" s="3" t="s">
        <v>20</v>
      </c>
      <c r="I1510" s="3">
        <v>2</v>
      </c>
      <c r="J1510" s="3" t="s">
        <v>21</v>
      </c>
    </row>
    <row r="1511" spans="1:10" x14ac:dyDescent="0.25">
      <c r="A1511" s="3" t="s">
        <v>529</v>
      </c>
      <c r="B1511" s="3">
        <v>22.18</v>
      </c>
      <c r="C1511" s="3" t="s">
        <v>6041</v>
      </c>
      <c r="D1511" s="3">
        <v>9.9</v>
      </c>
      <c r="E1511" s="3" t="s">
        <v>6037</v>
      </c>
      <c r="F1511" s="3" t="s">
        <v>20</v>
      </c>
      <c r="G1511" s="3" t="s">
        <v>20</v>
      </c>
      <c r="H1511" s="3" t="s">
        <v>20</v>
      </c>
      <c r="I1511" s="3">
        <v>0</v>
      </c>
      <c r="J1511" s="3" t="s">
        <v>21</v>
      </c>
    </row>
    <row r="1512" spans="1:10" x14ac:dyDescent="0.25">
      <c r="A1512" s="3" t="s">
        <v>531</v>
      </c>
      <c r="B1512" s="3">
        <v>31.92</v>
      </c>
      <c r="C1512" s="3" t="s">
        <v>6036</v>
      </c>
      <c r="D1512" s="3">
        <v>5.1100000000000003</v>
      </c>
      <c r="E1512" s="3" t="s">
        <v>6038</v>
      </c>
      <c r="F1512" s="3" t="s">
        <v>20</v>
      </c>
      <c r="G1512" s="3" t="s">
        <v>20</v>
      </c>
      <c r="H1512" s="3" t="s">
        <v>21</v>
      </c>
      <c r="I1512" s="3">
        <v>1</v>
      </c>
      <c r="J1512" s="3" t="s">
        <v>21</v>
      </c>
    </row>
    <row r="1513" spans="1:10" x14ac:dyDescent="0.25">
      <c r="A1513" s="3" t="s">
        <v>533</v>
      </c>
      <c r="B1513" s="3">
        <v>31.73</v>
      </c>
      <c r="C1513" s="3" t="s">
        <v>6036</v>
      </c>
      <c r="D1513" s="3">
        <v>5.73</v>
      </c>
      <c r="E1513" s="3" t="s">
        <v>6040</v>
      </c>
      <c r="F1513" s="3" t="s">
        <v>20</v>
      </c>
      <c r="G1513" s="3" t="s">
        <v>117</v>
      </c>
      <c r="H1513" s="3" t="s">
        <v>20</v>
      </c>
      <c r="I1513" s="3">
        <v>1</v>
      </c>
      <c r="J1513" s="3" t="s">
        <v>21</v>
      </c>
    </row>
    <row r="1514" spans="1:10" x14ac:dyDescent="0.25">
      <c r="A1514" s="3" t="s">
        <v>535</v>
      </c>
      <c r="B1514" s="3">
        <v>45.52</v>
      </c>
      <c r="C1514" s="3" t="s">
        <v>6036</v>
      </c>
      <c r="D1514" s="3">
        <v>6.04</v>
      </c>
      <c r="E1514" s="3" t="s">
        <v>6040</v>
      </c>
      <c r="F1514" s="3" t="s">
        <v>20</v>
      </c>
      <c r="G1514" s="3" t="s">
        <v>20</v>
      </c>
      <c r="H1514" s="3" t="s">
        <v>21</v>
      </c>
      <c r="I1514" s="3">
        <v>1</v>
      </c>
      <c r="J1514" s="3" t="s">
        <v>21</v>
      </c>
    </row>
    <row r="1515" spans="1:10" x14ac:dyDescent="0.25">
      <c r="A1515" s="3" t="s">
        <v>536</v>
      </c>
      <c r="B1515" s="3">
        <v>52.81</v>
      </c>
      <c r="C1515" s="3" t="s">
        <v>6036</v>
      </c>
      <c r="D1515" s="3">
        <v>5.19</v>
      </c>
      <c r="E1515" s="3" t="s">
        <v>6038</v>
      </c>
      <c r="F1515" s="3" t="s">
        <v>20</v>
      </c>
      <c r="G1515" s="3" t="s">
        <v>20</v>
      </c>
      <c r="H1515" s="3" t="s">
        <v>21</v>
      </c>
      <c r="I1515" s="3">
        <v>1</v>
      </c>
      <c r="J1515" s="3" t="s">
        <v>21</v>
      </c>
    </row>
    <row r="1516" spans="1:10" x14ac:dyDescent="0.25">
      <c r="A1516" s="3" t="s">
        <v>86</v>
      </c>
      <c r="B1516" s="3">
        <v>33.880000000000003</v>
      </c>
      <c r="C1516" s="3" t="s">
        <v>6036</v>
      </c>
      <c r="D1516" s="3">
        <v>7.01</v>
      </c>
      <c r="E1516" s="3" t="s">
        <v>6037</v>
      </c>
      <c r="F1516" s="3" t="s">
        <v>20</v>
      </c>
      <c r="G1516" s="3" t="s">
        <v>20</v>
      </c>
      <c r="H1516" s="3" t="s">
        <v>20</v>
      </c>
      <c r="I1516" s="3">
        <v>3</v>
      </c>
      <c r="J1516" s="3" t="s">
        <v>21</v>
      </c>
    </row>
    <row r="1517" spans="1:10" x14ac:dyDescent="0.25">
      <c r="A1517" s="3" t="s">
        <v>538</v>
      </c>
      <c r="B1517" s="3">
        <v>33.58</v>
      </c>
      <c r="C1517" s="3" t="s">
        <v>6036</v>
      </c>
      <c r="D1517" s="3">
        <v>5.56</v>
      </c>
      <c r="E1517" s="3" t="s">
        <v>6038</v>
      </c>
      <c r="F1517" s="3" t="s">
        <v>20</v>
      </c>
      <c r="G1517" s="3" t="s">
        <v>20</v>
      </c>
      <c r="H1517" s="3" t="s">
        <v>20</v>
      </c>
      <c r="I1517" s="3">
        <v>1</v>
      </c>
      <c r="J1517" s="3" t="s">
        <v>21</v>
      </c>
    </row>
    <row r="1518" spans="1:10" x14ac:dyDescent="0.25">
      <c r="A1518" s="3" t="s">
        <v>540</v>
      </c>
      <c r="B1518" s="3">
        <v>30.684999999999999</v>
      </c>
      <c r="C1518" s="3" t="s">
        <v>6036</v>
      </c>
      <c r="D1518" s="3">
        <v>8.23</v>
      </c>
      <c r="E1518" s="3" t="s">
        <v>6037</v>
      </c>
      <c r="F1518" s="3" t="s">
        <v>20</v>
      </c>
      <c r="G1518" s="3" t="s">
        <v>20</v>
      </c>
      <c r="H1518" s="3" t="s">
        <v>20</v>
      </c>
      <c r="I1518" s="3">
        <v>0</v>
      </c>
      <c r="J1518" s="3" t="s">
        <v>21</v>
      </c>
    </row>
    <row r="1519" spans="1:10" x14ac:dyDescent="0.25">
      <c r="A1519" s="3" t="s">
        <v>542</v>
      </c>
      <c r="B1519" s="3">
        <v>37.524999999999999</v>
      </c>
      <c r="C1519" s="3" t="s">
        <v>6036</v>
      </c>
      <c r="D1519" s="3">
        <v>9.0299999999999994</v>
      </c>
      <c r="E1519" s="3" t="s">
        <v>6037</v>
      </c>
      <c r="F1519" s="3" t="s">
        <v>21</v>
      </c>
      <c r="G1519" s="3" t="s">
        <v>20</v>
      </c>
      <c r="H1519" s="3" t="s">
        <v>20</v>
      </c>
      <c r="I1519" s="3">
        <v>2</v>
      </c>
      <c r="J1519" s="3" t="s">
        <v>20</v>
      </c>
    </row>
    <row r="1520" spans="1:10" x14ac:dyDescent="0.25">
      <c r="A1520" s="3" t="s">
        <v>544</v>
      </c>
      <c r="B1520" s="3">
        <v>34.5</v>
      </c>
      <c r="C1520" s="3" t="s">
        <v>6036</v>
      </c>
      <c r="D1520" s="3">
        <v>4.07</v>
      </c>
      <c r="E1520" s="3" t="s">
        <v>6038</v>
      </c>
      <c r="F1520" s="3" t="s">
        <v>21</v>
      </c>
      <c r="G1520" s="3" t="s">
        <v>20</v>
      </c>
      <c r="H1520" s="3" t="s">
        <v>20</v>
      </c>
      <c r="I1520" s="3">
        <v>0</v>
      </c>
      <c r="J1520" s="3" t="s">
        <v>21</v>
      </c>
    </row>
    <row r="1521" spans="1:10" x14ac:dyDescent="0.25">
      <c r="A1521" s="3" t="s">
        <v>546</v>
      </c>
      <c r="B1521" s="3">
        <v>28.16</v>
      </c>
      <c r="C1521" s="3" t="s">
        <v>6039</v>
      </c>
      <c r="D1521" s="3">
        <v>5.77</v>
      </c>
      <c r="E1521" s="3" t="s">
        <v>6040</v>
      </c>
      <c r="F1521" s="3" t="s">
        <v>20</v>
      </c>
      <c r="G1521" s="3" t="s">
        <v>20</v>
      </c>
      <c r="H1521" s="3" t="s">
        <v>20</v>
      </c>
      <c r="I1521" s="3">
        <v>2</v>
      </c>
      <c r="J1521" s="3" t="s">
        <v>21</v>
      </c>
    </row>
    <row r="1522" spans="1:10" x14ac:dyDescent="0.25">
      <c r="A1522" s="3" t="s">
        <v>548</v>
      </c>
      <c r="B1522" s="3">
        <v>30.02</v>
      </c>
      <c r="C1522" s="3" t="s">
        <v>6036</v>
      </c>
      <c r="D1522" s="3">
        <v>5.98</v>
      </c>
      <c r="E1522" s="3" t="s">
        <v>6040</v>
      </c>
      <c r="F1522" s="3" t="s">
        <v>20</v>
      </c>
      <c r="G1522" s="3" t="s">
        <v>20</v>
      </c>
      <c r="H1522" s="3" t="s">
        <v>21</v>
      </c>
      <c r="I1522" s="3">
        <v>1</v>
      </c>
      <c r="J1522" s="3" t="s">
        <v>21</v>
      </c>
    </row>
    <row r="1523" spans="1:10" x14ac:dyDescent="0.25">
      <c r="A1523" s="3" t="s">
        <v>550</v>
      </c>
      <c r="B1523" s="3">
        <v>37.82</v>
      </c>
      <c r="C1523" s="3" t="s">
        <v>6036</v>
      </c>
      <c r="D1523" s="3">
        <v>6.01</v>
      </c>
      <c r="E1523" s="3" t="s">
        <v>6040</v>
      </c>
      <c r="F1523" s="3" t="s">
        <v>20</v>
      </c>
      <c r="G1523" s="3" t="s">
        <v>20</v>
      </c>
      <c r="H1523" s="3" t="s">
        <v>20</v>
      </c>
      <c r="I1523" s="3">
        <v>0</v>
      </c>
      <c r="J1523" s="3" t="s">
        <v>21</v>
      </c>
    </row>
    <row r="1524" spans="1:10" x14ac:dyDescent="0.25">
      <c r="A1524" s="3" t="s">
        <v>552</v>
      </c>
      <c r="B1524" s="3">
        <v>33.14</v>
      </c>
      <c r="C1524" s="3" t="s">
        <v>6036</v>
      </c>
      <c r="D1524" s="3">
        <v>5.67</v>
      </c>
      <c r="E1524" s="3" t="s">
        <v>6038</v>
      </c>
      <c r="F1524" s="3" t="s">
        <v>21</v>
      </c>
      <c r="G1524" s="3" t="s">
        <v>20</v>
      </c>
      <c r="H1524" s="3" t="s">
        <v>20</v>
      </c>
      <c r="I1524" s="3">
        <v>0</v>
      </c>
      <c r="J1524" s="3" t="s">
        <v>21</v>
      </c>
    </row>
    <row r="1525" spans="1:10" x14ac:dyDescent="0.25">
      <c r="A1525" s="3" t="s">
        <v>554</v>
      </c>
      <c r="B1525" s="3">
        <v>25.14</v>
      </c>
      <c r="C1525" s="3" t="s">
        <v>6039</v>
      </c>
      <c r="D1525" s="3">
        <v>6.02</v>
      </c>
      <c r="E1525" s="3" t="s">
        <v>6040</v>
      </c>
      <c r="F1525" s="3" t="s">
        <v>21</v>
      </c>
      <c r="G1525" s="3" t="s">
        <v>20</v>
      </c>
      <c r="H1525" s="3" t="s">
        <v>21</v>
      </c>
      <c r="I1525" s="3">
        <v>1</v>
      </c>
      <c r="J1525" s="3" t="s">
        <v>21</v>
      </c>
    </row>
    <row r="1526" spans="1:10" x14ac:dyDescent="0.25">
      <c r="A1526" s="3" t="s">
        <v>556</v>
      </c>
      <c r="B1526" s="3">
        <v>20.18</v>
      </c>
      <c r="C1526" s="3" t="s">
        <v>6041</v>
      </c>
      <c r="D1526" s="3">
        <v>11.19</v>
      </c>
      <c r="E1526" s="3" t="s">
        <v>6037</v>
      </c>
      <c r="F1526" s="3" t="s">
        <v>20</v>
      </c>
      <c r="G1526" s="3" t="s">
        <v>20</v>
      </c>
      <c r="H1526" s="3" t="s">
        <v>20</v>
      </c>
      <c r="I1526" s="3">
        <v>0</v>
      </c>
      <c r="J1526" s="3" t="s">
        <v>21</v>
      </c>
    </row>
    <row r="1527" spans="1:10" x14ac:dyDescent="0.25">
      <c r="A1527" s="3" t="s">
        <v>88</v>
      </c>
      <c r="B1527" s="3">
        <v>30.875</v>
      </c>
      <c r="C1527" s="3" t="s">
        <v>6036</v>
      </c>
      <c r="D1527" s="3">
        <v>11.88</v>
      </c>
      <c r="E1527" s="3" t="s">
        <v>6037</v>
      </c>
      <c r="F1527" s="3" t="s">
        <v>20</v>
      </c>
      <c r="G1527" s="3" t="s">
        <v>20</v>
      </c>
      <c r="H1527" s="3" t="s">
        <v>20</v>
      </c>
      <c r="I1527" s="3">
        <v>0</v>
      </c>
      <c r="J1527" s="3" t="s">
        <v>21</v>
      </c>
    </row>
    <row r="1528" spans="1:10" x14ac:dyDescent="0.25">
      <c r="A1528" s="3" t="s">
        <v>557</v>
      </c>
      <c r="B1528" s="3">
        <v>44.36</v>
      </c>
      <c r="C1528" s="3" t="s">
        <v>6036</v>
      </c>
      <c r="D1528" s="3">
        <v>5.1100000000000003</v>
      </c>
      <c r="E1528" s="3" t="s">
        <v>6038</v>
      </c>
      <c r="F1528" s="3" t="s">
        <v>20</v>
      </c>
      <c r="G1528" s="3" t="s">
        <v>20</v>
      </c>
      <c r="H1528" s="3" t="s">
        <v>20</v>
      </c>
      <c r="I1528" s="3">
        <v>0</v>
      </c>
      <c r="J1528" s="3" t="s">
        <v>21</v>
      </c>
    </row>
    <row r="1529" spans="1:10" x14ac:dyDescent="0.25">
      <c r="A1529" s="3" t="s">
        <v>559</v>
      </c>
      <c r="B1529" s="3">
        <v>23.82</v>
      </c>
      <c r="C1529" s="3" t="s">
        <v>6041</v>
      </c>
      <c r="D1529" s="3">
        <v>10.85</v>
      </c>
      <c r="E1529" s="3" t="s">
        <v>6037</v>
      </c>
      <c r="F1529" s="3" t="s">
        <v>21</v>
      </c>
      <c r="G1529" s="3" t="s">
        <v>20</v>
      </c>
      <c r="H1529" s="3" t="s">
        <v>20</v>
      </c>
      <c r="I1529" s="3">
        <v>0</v>
      </c>
      <c r="J1529" s="3" t="s">
        <v>21</v>
      </c>
    </row>
    <row r="1530" spans="1:10" x14ac:dyDescent="0.25">
      <c r="A1530" s="3" t="s">
        <v>561</v>
      </c>
      <c r="B1530" s="3">
        <v>45</v>
      </c>
      <c r="C1530" s="3" t="s">
        <v>6036</v>
      </c>
      <c r="D1530" s="3">
        <v>5.24</v>
      </c>
      <c r="E1530" s="3" t="s">
        <v>6038</v>
      </c>
      <c r="F1530" s="3" t="s">
        <v>21</v>
      </c>
      <c r="G1530" s="3" t="s">
        <v>20</v>
      </c>
      <c r="H1530" s="3" t="s">
        <v>20</v>
      </c>
      <c r="I1530" s="3">
        <v>1</v>
      </c>
      <c r="J1530" s="3" t="s">
        <v>21</v>
      </c>
    </row>
    <row r="1531" spans="1:10" x14ac:dyDescent="0.25">
      <c r="A1531" s="3" t="s">
        <v>563</v>
      </c>
      <c r="B1531" s="3">
        <v>26.62</v>
      </c>
      <c r="C1531" s="3" t="s">
        <v>6039</v>
      </c>
      <c r="D1531" s="3">
        <v>10.08</v>
      </c>
      <c r="E1531" s="3" t="s">
        <v>6037</v>
      </c>
      <c r="F1531" s="3" t="s">
        <v>20</v>
      </c>
      <c r="G1531" s="3" t="s">
        <v>20</v>
      </c>
      <c r="H1531" s="3" t="s">
        <v>20</v>
      </c>
      <c r="I1531" s="3">
        <v>0</v>
      </c>
      <c r="J1531" s="3" t="s">
        <v>21</v>
      </c>
    </row>
    <row r="1532" spans="1:10" x14ac:dyDescent="0.25">
      <c r="A1532" s="3" t="s">
        <v>565</v>
      </c>
      <c r="B1532" s="3">
        <v>32.67</v>
      </c>
      <c r="C1532" s="3" t="s">
        <v>6036</v>
      </c>
      <c r="D1532" s="3">
        <v>10.97</v>
      </c>
      <c r="E1532" s="3" t="s">
        <v>6037</v>
      </c>
      <c r="F1532" s="3" t="s">
        <v>21</v>
      </c>
      <c r="G1532" s="3" t="s">
        <v>20</v>
      </c>
      <c r="H1532" s="3" t="s">
        <v>20</v>
      </c>
      <c r="I1532" s="3">
        <v>0</v>
      </c>
      <c r="J1532" s="3" t="s">
        <v>21</v>
      </c>
    </row>
    <row r="1533" spans="1:10" x14ac:dyDescent="0.25">
      <c r="A1533" s="3" t="s">
        <v>567</v>
      </c>
      <c r="B1533" s="3">
        <v>44.44</v>
      </c>
      <c r="C1533" s="3" t="s">
        <v>6036</v>
      </c>
      <c r="D1533" s="3">
        <v>4.9000000000000004</v>
      </c>
      <c r="E1533" s="3" t="s">
        <v>6038</v>
      </c>
      <c r="F1533" s="3" t="s">
        <v>21</v>
      </c>
      <c r="G1533" s="3" t="s">
        <v>20</v>
      </c>
      <c r="H1533" s="3" t="s">
        <v>20</v>
      </c>
      <c r="I1533" s="3">
        <v>1</v>
      </c>
      <c r="J1533" s="3" t="s">
        <v>21</v>
      </c>
    </row>
    <row r="1534" spans="1:10" x14ac:dyDescent="0.25">
      <c r="A1534" s="3" t="s">
        <v>569</v>
      </c>
      <c r="B1534" s="3">
        <v>28.31</v>
      </c>
      <c r="C1534" s="3" t="s">
        <v>6039</v>
      </c>
      <c r="D1534" s="3">
        <v>5.33</v>
      </c>
      <c r="E1534" s="3" t="s">
        <v>6038</v>
      </c>
      <c r="F1534" s="3" t="s">
        <v>20</v>
      </c>
      <c r="G1534" s="3" t="s">
        <v>20</v>
      </c>
      <c r="H1534" s="3" t="s">
        <v>20</v>
      </c>
      <c r="I1534" s="3">
        <v>0</v>
      </c>
      <c r="J1534" s="3" t="s">
        <v>21</v>
      </c>
    </row>
    <row r="1535" spans="1:10" x14ac:dyDescent="0.25">
      <c r="A1535" s="3" t="s">
        <v>571</v>
      </c>
      <c r="B1535" s="3">
        <v>25.05</v>
      </c>
      <c r="C1535" s="3" t="s">
        <v>6039</v>
      </c>
      <c r="D1535" s="3">
        <v>4.6100000000000003</v>
      </c>
      <c r="E1535" s="3" t="s">
        <v>6038</v>
      </c>
      <c r="F1535" s="3" t="s">
        <v>20</v>
      </c>
      <c r="G1535" s="3" t="s">
        <v>20</v>
      </c>
      <c r="H1535" s="3" t="s">
        <v>20</v>
      </c>
      <c r="I1535" s="3">
        <v>2</v>
      </c>
      <c r="J1535" s="3" t="s">
        <v>21</v>
      </c>
    </row>
    <row r="1536" spans="1:10" x14ac:dyDescent="0.25">
      <c r="A1536" s="3" t="s">
        <v>573</v>
      </c>
      <c r="B1536" s="3">
        <v>28.34</v>
      </c>
      <c r="C1536" s="3" t="s">
        <v>6039</v>
      </c>
      <c r="D1536" s="3">
        <v>8.18</v>
      </c>
      <c r="E1536" s="3" t="s">
        <v>6037</v>
      </c>
      <c r="F1536" s="3" t="s">
        <v>20</v>
      </c>
      <c r="G1536" s="3" t="s">
        <v>20</v>
      </c>
      <c r="H1536" s="3" t="s">
        <v>20</v>
      </c>
      <c r="I1536" s="3">
        <v>0</v>
      </c>
      <c r="J1536" s="3" t="s">
        <v>21</v>
      </c>
    </row>
    <row r="1537" spans="1:10" x14ac:dyDescent="0.25">
      <c r="A1537" s="3" t="s">
        <v>575</v>
      </c>
      <c r="B1537" s="3">
        <v>17.765000000000001</v>
      </c>
      <c r="C1537" s="3" t="s">
        <v>6042</v>
      </c>
      <c r="D1537" s="3">
        <v>5.62</v>
      </c>
      <c r="E1537" s="3" t="s">
        <v>6038</v>
      </c>
      <c r="F1537" s="3" t="s">
        <v>20</v>
      </c>
      <c r="G1537" s="3" t="s">
        <v>20</v>
      </c>
      <c r="H1537" s="3" t="s">
        <v>20</v>
      </c>
      <c r="I1537" s="3">
        <v>0</v>
      </c>
      <c r="J1537" s="3" t="s">
        <v>21</v>
      </c>
    </row>
    <row r="1538" spans="1:10" x14ac:dyDescent="0.25">
      <c r="A1538" s="3" t="s">
        <v>90</v>
      </c>
      <c r="B1538" s="3">
        <v>36.86</v>
      </c>
      <c r="C1538" s="3" t="s">
        <v>6036</v>
      </c>
      <c r="D1538" s="3">
        <v>5.19</v>
      </c>
      <c r="E1538" s="3" t="s">
        <v>6038</v>
      </c>
      <c r="F1538" s="3" t="s">
        <v>21</v>
      </c>
      <c r="G1538" s="3" t="s">
        <v>20</v>
      </c>
      <c r="H1538" s="3" t="s">
        <v>21</v>
      </c>
      <c r="I1538" s="3">
        <v>1</v>
      </c>
      <c r="J1538" s="3" t="s">
        <v>21</v>
      </c>
    </row>
    <row r="1539" spans="1:10" x14ac:dyDescent="0.25">
      <c r="A1539" s="3" t="s">
        <v>577</v>
      </c>
      <c r="B1539" s="3">
        <v>36.119999999999997</v>
      </c>
      <c r="C1539" s="3" t="s">
        <v>6036</v>
      </c>
      <c r="D1539" s="3">
        <v>5.82</v>
      </c>
      <c r="E1539" s="3" t="s">
        <v>6040</v>
      </c>
      <c r="F1539" s="3" t="s">
        <v>20</v>
      </c>
      <c r="G1539" s="3" t="s">
        <v>20</v>
      </c>
      <c r="H1539" s="3" t="s">
        <v>20</v>
      </c>
      <c r="I1539" s="3">
        <v>0</v>
      </c>
      <c r="J1539" s="3" t="s">
        <v>21</v>
      </c>
    </row>
    <row r="1540" spans="1:10" x14ac:dyDescent="0.25">
      <c r="A1540" s="3" t="s">
        <v>578</v>
      </c>
      <c r="B1540" s="3">
        <v>23.19</v>
      </c>
      <c r="C1540" s="3" t="s">
        <v>6041</v>
      </c>
      <c r="D1540" s="3">
        <v>7.66</v>
      </c>
      <c r="E1540" s="3" t="s">
        <v>6037</v>
      </c>
      <c r="F1540" s="3" t="s">
        <v>20</v>
      </c>
      <c r="G1540" s="3" t="s">
        <v>20</v>
      </c>
      <c r="H1540" s="3" t="s">
        <v>20</v>
      </c>
      <c r="I1540" s="3">
        <v>0</v>
      </c>
      <c r="J1540" s="3" t="s">
        <v>21</v>
      </c>
    </row>
    <row r="1541" spans="1:10" x14ac:dyDescent="0.25">
      <c r="A1541" s="3" t="s">
        <v>580</v>
      </c>
      <c r="B1541" s="3">
        <v>35.99</v>
      </c>
      <c r="C1541" s="3" t="s">
        <v>6036</v>
      </c>
      <c r="D1541" s="3">
        <v>4.2300000000000004</v>
      </c>
      <c r="E1541" s="3" t="s">
        <v>6038</v>
      </c>
      <c r="F1541" s="3" t="s">
        <v>20</v>
      </c>
      <c r="G1541" s="3" t="s">
        <v>20</v>
      </c>
      <c r="H1541" s="3" t="s">
        <v>20</v>
      </c>
      <c r="I1541" s="3">
        <v>0</v>
      </c>
      <c r="J1541" s="3" t="s">
        <v>21</v>
      </c>
    </row>
    <row r="1542" spans="1:10" x14ac:dyDescent="0.25">
      <c r="A1542" s="3" t="s">
        <v>582</v>
      </c>
      <c r="B1542" s="3">
        <v>30.25</v>
      </c>
      <c r="C1542" s="3" t="s">
        <v>6036</v>
      </c>
      <c r="D1542" s="3">
        <v>5.58</v>
      </c>
      <c r="E1542" s="3" t="s">
        <v>6038</v>
      </c>
      <c r="F1542" s="3" t="s">
        <v>20</v>
      </c>
      <c r="G1542" s="3" t="s">
        <v>20</v>
      </c>
      <c r="H1542" s="3" t="s">
        <v>21</v>
      </c>
      <c r="I1542" s="3">
        <v>1</v>
      </c>
      <c r="J1542" s="3" t="s">
        <v>21</v>
      </c>
    </row>
    <row r="1543" spans="1:10" x14ac:dyDescent="0.25">
      <c r="A1543" s="3" t="s">
        <v>584</v>
      </c>
      <c r="B1543" s="3">
        <v>26.24</v>
      </c>
      <c r="C1543" s="3" t="s">
        <v>6039</v>
      </c>
      <c r="D1543" s="3">
        <v>6.26</v>
      </c>
      <c r="E1543" s="3" t="s">
        <v>6040</v>
      </c>
      <c r="F1543" s="3" t="s">
        <v>21</v>
      </c>
      <c r="G1543" s="3" t="s">
        <v>20</v>
      </c>
      <c r="H1543" s="3" t="s">
        <v>20</v>
      </c>
      <c r="I1543" s="3">
        <v>0</v>
      </c>
      <c r="J1543" s="3" t="s">
        <v>21</v>
      </c>
    </row>
    <row r="1544" spans="1:10" x14ac:dyDescent="0.25">
      <c r="A1544" s="3" t="s">
        <v>586</v>
      </c>
      <c r="B1544" s="3">
        <v>31.36</v>
      </c>
      <c r="C1544" s="3" t="s">
        <v>6036</v>
      </c>
      <c r="D1544" s="3">
        <v>10.6</v>
      </c>
      <c r="E1544" s="3" t="s">
        <v>6037</v>
      </c>
      <c r="F1544" s="3" t="s">
        <v>21</v>
      </c>
      <c r="G1544" s="3" t="s">
        <v>20</v>
      </c>
      <c r="H1544" s="3" t="s">
        <v>20</v>
      </c>
      <c r="I1544" s="3">
        <v>0</v>
      </c>
      <c r="J1544" s="3" t="s">
        <v>21</v>
      </c>
    </row>
    <row r="1545" spans="1:10" x14ac:dyDescent="0.25">
      <c r="A1545" s="3" t="s">
        <v>588</v>
      </c>
      <c r="B1545" s="3">
        <v>25.69</v>
      </c>
      <c r="C1545" s="3" t="s">
        <v>6039</v>
      </c>
      <c r="D1545" s="3">
        <v>4.78</v>
      </c>
      <c r="E1545" s="3" t="s">
        <v>6038</v>
      </c>
      <c r="F1545" s="3" t="s">
        <v>21</v>
      </c>
      <c r="G1545" s="3" t="s">
        <v>20</v>
      </c>
      <c r="H1545" s="3" t="s">
        <v>20</v>
      </c>
      <c r="I1545" s="3">
        <v>0</v>
      </c>
      <c r="J1545" s="3" t="s">
        <v>21</v>
      </c>
    </row>
    <row r="1546" spans="1:10" x14ac:dyDescent="0.25">
      <c r="A1546" s="3" t="s">
        <v>590</v>
      </c>
      <c r="B1546" s="3">
        <v>25.46</v>
      </c>
      <c r="C1546" s="3" t="s">
        <v>6039</v>
      </c>
      <c r="D1546" s="3">
        <v>6.03</v>
      </c>
      <c r="E1546" s="3" t="s">
        <v>6040</v>
      </c>
      <c r="F1546" s="3" t="s">
        <v>20</v>
      </c>
      <c r="G1546" s="3" t="s">
        <v>20</v>
      </c>
      <c r="H1546" s="3" t="s">
        <v>20</v>
      </c>
      <c r="I1546" s="3">
        <v>2</v>
      </c>
      <c r="J1546" s="3" t="s">
        <v>21</v>
      </c>
    </row>
    <row r="1547" spans="1:10" x14ac:dyDescent="0.25">
      <c r="A1547" s="3" t="s">
        <v>592</v>
      </c>
      <c r="B1547" s="3">
        <v>31.83</v>
      </c>
      <c r="C1547" s="3" t="s">
        <v>6036</v>
      </c>
      <c r="D1547" s="3">
        <v>11.55</v>
      </c>
      <c r="E1547" s="3" t="s">
        <v>6037</v>
      </c>
      <c r="F1547" s="3" t="s">
        <v>21</v>
      </c>
      <c r="G1547" s="3" t="s">
        <v>20</v>
      </c>
      <c r="H1547" s="3" t="s">
        <v>20</v>
      </c>
      <c r="I1547" s="3">
        <v>1</v>
      </c>
      <c r="J1547" s="3" t="s">
        <v>21</v>
      </c>
    </row>
    <row r="1548" spans="1:10" x14ac:dyDescent="0.25">
      <c r="A1548" s="3" t="s">
        <v>594</v>
      </c>
      <c r="B1548" s="3">
        <v>24.43</v>
      </c>
      <c r="C1548" s="3" t="s">
        <v>6041</v>
      </c>
      <c r="D1548" s="3">
        <v>7.59</v>
      </c>
      <c r="E1548" s="3" t="s">
        <v>6037</v>
      </c>
      <c r="F1548" s="3" t="s">
        <v>21</v>
      </c>
      <c r="G1548" s="3" t="s">
        <v>20</v>
      </c>
      <c r="H1548" s="3" t="s">
        <v>20</v>
      </c>
      <c r="I1548" s="3">
        <v>1</v>
      </c>
      <c r="J1548" s="3" t="s">
        <v>21</v>
      </c>
    </row>
    <row r="1549" spans="1:10" x14ac:dyDescent="0.25">
      <c r="A1549" s="3" t="s">
        <v>92</v>
      </c>
      <c r="B1549" s="3">
        <v>35.86</v>
      </c>
      <c r="C1549" s="3" t="s">
        <v>6036</v>
      </c>
      <c r="D1549" s="3">
        <v>6.74</v>
      </c>
      <c r="E1549" s="3" t="s">
        <v>6037</v>
      </c>
      <c r="F1549" s="3" t="s">
        <v>21</v>
      </c>
      <c r="G1549" s="3" t="s">
        <v>20</v>
      </c>
      <c r="H1549" s="3" t="s">
        <v>20</v>
      </c>
      <c r="I1549" s="3">
        <v>2</v>
      </c>
      <c r="J1549" s="3" t="s">
        <v>21</v>
      </c>
    </row>
    <row r="1550" spans="1:10" x14ac:dyDescent="0.25">
      <c r="A1550" s="3" t="s">
        <v>596</v>
      </c>
      <c r="B1550" s="3">
        <v>41.9</v>
      </c>
      <c r="C1550" s="3" t="s">
        <v>6036</v>
      </c>
      <c r="D1550" s="3">
        <v>4.26</v>
      </c>
      <c r="E1550" s="3" t="s">
        <v>6038</v>
      </c>
      <c r="F1550" s="3" t="s">
        <v>20</v>
      </c>
      <c r="G1550" s="3" t="s">
        <v>20</v>
      </c>
      <c r="H1550" s="3" t="s">
        <v>20</v>
      </c>
      <c r="I1550" s="3">
        <v>0</v>
      </c>
      <c r="J1550" s="3" t="s">
        <v>21</v>
      </c>
    </row>
    <row r="1551" spans="1:10" x14ac:dyDescent="0.25">
      <c r="A1551" s="3" t="s">
        <v>598</v>
      </c>
      <c r="B1551" s="3">
        <v>22.88</v>
      </c>
      <c r="C1551" s="3" t="s">
        <v>6041</v>
      </c>
      <c r="D1551" s="3">
        <v>5.9</v>
      </c>
      <c r="E1551" s="3" t="s">
        <v>6040</v>
      </c>
      <c r="F1551" s="3" t="s">
        <v>21</v>
      </c>
      <c r="G1551" s="3" t="s">
        <v>20</v>
      </c>
      <c r="H1551" s="3" t="s">
        <v>21</v>
      </c>
      <c r="I1551" s="3">
        <v>1</v>
      </c>
      <c r="J1551" s="3" t="s">
        <v>21</v>
      </c>
    </row>
    <row r="1552" spans="1:10" x14ac:dyDescent="0.25">
      <c r="A1552" s="3" t="s">
        <v>599</v>
      </c>
      <c r="B1552" s="3">
        <v>29.734999999999999</v>
      </c>
      <c r="C1552" s="3" t="s">
        <v>6039</v>
      </c>
      <c r="D1552" s="3">
        <v>7.79</v>
      </c>
      <c r="E1552" s="3" t="s">
        <v>6037</v>
      </c>
      <c r="F1552" s="3" t="s">
        <v>20</v>
      </c>
      <c r="G1552" s="3" t="s">
        <v>20</v>
      </c>
      <c r="H1552" s="3" t="s">
        <v>20</v>
      </c>
      <c r="I1552" s="3">
        <v>0</v>
      </c>
      <c r="J1552" s="3" t="s">
        <v>20</v>
      </c>
    </row>
    <row r="1553" spans="1:10" x14ac:dyDescent="0.25">
      <c r="A1553" s="3" t="s">
        <v>601</v>
      </c>
      <c r="B1553" s="3">
        <v>40.74</v>
      </c>
      <c r="C1553" s="3" t="s">
        <v>6036</v>
      </c>
      <c r="D1553" s="3">
        <v>5.28</v>
      </c>
      <c r="E1553" s="3" t="s">
        <v>6038</v>
      </c>
      <c r="F1553" s="3" t="s">
        <v>20</v>
      </c>
      <c r="G1553" s="3" t="s">
        <v>20</v>
      </c>
      <c r="H1553" s="3" t="s">
        <v>21</v>
      </c>
      <c r="I1553" s="3">
        <v>1</v>
      </c>
      <c r="J1553" s="3" t="s">
        <v>21</v>
      </c>
    </row>
    <row r="1554" spans="1:10" x14ac:dyDescent="0.25">
      <c r="A1554" s="3" t="s">
        <v>603</v>
      </c>
      <c r="B1554" s="3">
        <v>24.14</v>
      </c>
      <c r="C1554" s="3" t="s">
        <v>6041</v>
      </c>
      <c r="D1554" s="3">
        <v>5.87</v>
      </c>
      <c r="E1554" s="3" t="s">
        <v>6040</v>
      </c>
      <c r="F1554" s="3" t="s">
        <v>20</v>
      </c>
      <c r="G1554" s="3" t="s">
        <v>20</v>
      </c>
      <c r="H1554" s="3" t="s">
        <v>20</v>
      </c>
      <c r="I1554" s="3">
        <v>2</v>
      </c>
      <c r="J1554" s="3" t="s">
        <v>21</v>
      </c>
    </row>
    <row r="1555" spans="1:10" x14ac:dyDescent="0.25">
      <c r="A1555" s="3" t="s">
        <v>605</v>
      </c>
      <c r="B1555" s="3">
        <v>25.15</v>
      </c>
      <c r="C1555" s="3" t="s">
        <v>6039</v>
      </c>
      <c r="D1555" s="3">
        <v>9.08</v>
      </c>
      <c r="E1555" s="3" t="s">
        <v>6037</v>
      </c>
      <c r="F1555" s="3" t="s">
        <v>21</v>
      </c>
      <c r="G1555" s="3" t="s">
        <v>20</v>
      </c>
      <c r="H1555" s="3" t="s">
        <v>20</v>
      </c>
      <c r="I1555" s="3">
        <v>1</v>
      </c>
      <c r="J1555" s="3" t="s">
        <v>21</v>
      </c>
    </row>
    <row r="1556" spans="1:10" x14ac:dyDescent="0.25">
      <c r="A1556" s="3" t="s">
        <v>607</v>
      </c>
      <c r="B1556" s="3">
        <v>28.71</v>
      </c>
      <c r="C1556" s="3" t="s">
        <v>6039</v>
      </c>
      <c r="D1556" s="3">
        <v>5.2</v>
      </c>
      <c r="E1556" s="3" t="s">
        <v>6038</v>
      </c>
      <c r="F1556" s="3" t="s">
        <v>20</v>
      </c>
      <c r="G1556" s="3" t="s">
        <v>20</v>
      </c>
      <c r="H1556" s="3" t="s">
        <v>20</v>
      </c>
      <c r="I1556" s="3">
        <v>1</v>
      </c>
      <c r="J1556" s="3" t="s">
        <v>21</v>
      </c>
    </row>
    <row r="1557" spans="1:10" x14ac:dyDescent="0.25">
      <c r="A1557" s="3" t="s">
        <v>609</v>
      </c>
      <c r="B1557" s="3">
        <v>23</v>
      </c>
      <c r="C1557" s="3" t="s">
        <v>6041</v>
      </c>
      <c r="D1557" s="3">
        <v>5.48</v>
      </c>
      <c r="E1557" s="3" t="s">
        <v>6038</v>
      </c>
      <c r="F1557" s="3" t="s">
        <v>20</v>
      </c>
      <c r="G1557" s="3" t="s">
        <v>20</v>
      </c>
      <c r="H1557" s="3" t="s">
        <v>20</v>
      </c>
      <c r="I1557" s="3">
        <v>0</v>
      </c>
      <c r="J1557" s="3" t="s">
        <v>21</v>
      </c>
    </row>
    <row r="1558" spans="1:10" x14ac:dyDescent="0.25">
      <c r="A1558" s="3" t="s">
        <v>611</v>
      </c>
      <c r="B1558" s="3">
        <v>36.86</v>
      </c>
      <c r="C1558" s="3" t="s">
        <v>6036</v>
      </c>
      <c r="D1558" s="3">
        <v>11.95</v>
      </c>
      <c r="E1558" s="3" t="s">
        <v>6037</v>
      </c>
      <c r="F1558" s="3" t="s">
        <v>20</v>
      </c>
      <c r="G1558" s="3" t="s">
        <v>20</v>
      </c>
      <c r="H1558" s="3" t="s">
        <v>20</v>
      </c>
      <c r="I1558" s="3">
        <v>0</v>
      </c>
      <c r="J1558" s="3" t="s">
        <v>20</v>
      </c>
    </row>
    <row r="1559" spans="1:10" x14ac:dyDescent="0.25">
      <c r="A1559" s="3" t="s">
        <v>613</v>
      </c>
      <c r="B1559" s="3">
        <v>24.25</v>
      </c>
      <c r="C1559" s="3" t="s">
        <v>6041</v>
      </c>
      <c r="D1559" s="3">
        <v>8.6999999999999993</v>
      </c>
      <c r="E1559" s="3" t="s">
        <v>6037</v>
      </c>
      <c r="F1559" s="3" t="s">
        <v>21</v>
      </c>
      <c r="G1559" s="3" t="s">
        <v>20</v>
      </c>
      <c r="H1559" s="3" t="s">
        <v>20</v>
      </c>
      <c r="I1559" s="3">
        <v>1</v>
      </c>
      <c r="J1559" s="3" t="s">
        <v>21</v>
      </c>
    </row>
    <row r="1560" spans="1:10" x14ac:dyDescent="0.25">
      <c r="A1560" s="3" t="s">
        <v>30</v>
      </c>
      <c r="B1560" s="3">
        <v>34.484999999999999</v>
      </c>
      <c r="C1560" s="3" t="s">
        <v>6036</v>
      </c>
      <c r="D1560" s="3">
        <v>11.87</v>
      </c>
      <c r="E1560" s="3" t="s">
        <v>6037</v>
      </c>
      <c r="F1560" s="3" t="s">
        <v>21</v>
      </c>
      <c r="G1560" s="3" t="s">
        <v>20</v>
      </c>
      <c r="H1560" s="3" t="s">
        <v>20</v>
      </c>
      <c r="I1560" s="3">
        <v>2</v>
      </c>
      <c r="J1560" s="3" t="s">
        <v>21</v>
      </c>
    </row>
    <row r="1561" spans="1:10" x14ac:dyDescent="0.25">
      <c r="A1561" s="3" t="s">
        <v>94</v>
      </c>
      <c r="B1561" s="3">
        <v>37.049999999999997</v>
      </c>
      <c r="C1561" s="3" t="s">
        <v>6036</v>
      </c>
      <c r="D1561" s="3">
        <v>8.44</v>
      </c>
      <c r="E1561" s="3" t="s">
        <v>6037</v>
      </c>
      <c r="F1561" s="3" t="s">
        <v>20</v>
      </c>
      <c r="G1561" s="3" t="s">
        <v>20</v>
      </c>
      <c r="H1561" s="3" t="s">
        <v>20</v>
      </c>
      <c r="I1561" s="3">
        <v>0</v>
      </c>
      <c r="J1561" s="3" t="s">
        <v>21</v>
      </c>
    </row>
    <row r="1562" spans="1:10" x14ac:dyDescent="0.25">
      <c r="A1562" s="3" t="s">
        <v>615</v>
      </c>
      <c r="B1562" s="3">
        <v>23.85</v>
      </c>
      <c r="C1562" s="3" t="s">
        <v>6041</v>
      </c>
      <c r="D1562" s="3">
        <v>7.84</v>
      </c>
      <c r="E1562" s="3" t="s">
        <v>6037</v>
      </c>
      <c r="F1562" s="3" t="s">
        <v>20</v>
      </c>
      <c r="G1562" s="3" t="s">
        <v>20</v>
      </c>
      <c r="H1562" s="3" t="s">
        <v>20</v>
      </c>
      <c r="I1562" s="3">
        <v>0</v>
      </c>
      <c r="J1562" s="3" t="s">
        <v>21</v>
      </c>
    </row>
    <row r="1563" spans="1:10" x14ac:dyDescent="0.25">
      <c r="A1563" s="3" t="s">
        <v>617</v>
      </c>
      <c r="B1563" s="3">
        <v>40.020000000000003</v>
      </c>
      <c r="C1563" s="3" t="s">
        <v>6036</v>
      </c>
      <c r="D1563" s="3">
        <v>5.19</v>
      </c>
      <c r="E1563" s="3" t="s">
        <v>6038</v>
      </c>
      <c r="F1563" s="3" t="s">
        <v>21</v>
      </c>
      <c r="G1563" s="3" t="s">
        <v>20</v>
      </c>
      <c r="H1563" s="3" t="s">
        <v>20</v>
      </c>
      <c r="I1563" s="3">
        <v>1</v>
      </c>
      <c r="J1563" s="3" t="s">
        <v>21</v>
      </c>
    </row>
    <row r="1564" spans="1:10" x14ac:dyDescent="0.25">
      <c r="A1564" s="3" t="s">
        <v>619</v>
      </c>
      <c r="B1564" s="3">
        <v>19.170000000000002</v>
      </c>
      <c r="C1564" s="3" t="s">
        <v>6041</v>
      </c>
      <c r="D1564" s="3">
        <v>8.41</v>
      </c>
      <c r="E1564" s="3" t="s">
        <v>6037</v>
      </c>
      <c r="F1564" s="3" t="s">
        <v>20</v>
      </c>
      <c r="G1564" s="3" t="s">
        <v>20</v>
      </c>
      <c r="H1564" s="3" t="s">
        <v>20</v>
      </c>
      <c r="I1564" s="3">
        <v>0</v>
      </c>
      <c r="J1564" s="3" t="s">
        <v>21</v>
      </c>
    </row>
    <row r="1565" spans="1:10" x14ac:dyDescent="0.25">
      <c r="A1565" s="3" t="s">
        <v>620</v>
      </c>
      <c r="B1565" s="3">
        <v>43.53</v>
      </c>
      <c r="C1565" s="3" t="s">
        <v>6036</v>
      </c>
      <c r="D1565" s="3">
        <v>5.86</v>
      </c>
      <c r="E1565" s="3" t="s">
        <v>6040</v>
      </c>
      <c r="F1565" s="3" t="s">
        <v>21</v>
      </c>
      <c r="G1565" s="3" t="s">
        <v>117</v>
      </c>
      <c r="H1565" s="3" t="s">
        <v>20</v>
      </c>
      <c r="I1565" s="3">
        <v>2</v>
      </c>
      <c r="J1565" s="3" t="s">
        <v>21</v>
      </c>
    </row>
    <row r="1566" spans="1:10" x14ac:dyDescent="0.25">
      <c r="A1566" s="3" t="s">
        <v>622</v>
      </c>
      <c r="B1566" s="3">
        <v>46.06</v>
      </c>
      <c r="C1566" s="3" t="s">
        <v>6036</v>
      </c>
      <c r="D1566" s="3">
        <v>4.18</v>
      </c>
      <c r="E1566" s="3" t="s">
        <v>6038</v>
      </c>
      <c r="F1566" s="3" t="s">
        <v>20</v>
      </c>
      <c r="G1566" s="3" t="s">
        <v>117</v>
      </c>
      <c r="H1566" s="3" t="s">
        <v>20</v>
      </c>
      <c r="I1566" s="3">
        <v>1</v>
      </c>
      <c r="J1566" s="3" t="s">
        <v>21</v>
      </c>
    </row>
    <row r="1567" spans="1:10" x14ac:dyDescent="0.25">
      <c r="A1567" s="3" t="s">
        <v>624</v>
      </c>
      <c r="B1567" s="3">
        <v>29.92</v>
      </c>
      <c r="C1567" s="3" t="s">
        <v>6036</v>
      </c>
      <c r="D1567" s="3">
        <v>11.99</v>
      </c>
      <c r="E1567" s="3" t="s">
        <v>6037</v>
      </c>
      <c r="F1567" s="3" t="s">
        <v>21</v>
      </c>
      <c r="G1567" s="3" t="s">
        <v>20</v>
      </c>
      <c r="H1567" s="3" t="s">
        <v>20</v>
      </c>
      <c r="I1567" s="3">
        <v>2</v>
      </c>
      <c r="J1567" s="3" t="s">
        <v>21</v>
      </c>
    </row>
    <row r="1568" spans="1:10" x14ac:dyDescent="0.25">
      <c r="A1568" s="3" t="s">
        <v>626</v>
      </c>
      <c r="B1568" s="3">
        <v>28.46</v>
      </c>
      <c r="C1568" s="3" t="s">
        <v>6039</v>
      </c>
      <c r="D1568" s="3">
        <v>4.8499999999999996</v>
      </c>
      <c r="E1568" s="3" t="s">
        <v>6038</v>
      </c>
      <c r="F1568" s="3" t="s">
        <v>21</v>
      </c>
      <c r="G1568" s="3" t="s">
        <v>20</v>
      </c>
      <c r="H1568" s="3" t="s">
        <v>20</v>
      </c>
      <c r="I1568" s="3">
        <v>1</v>
      </c>
      <c r="J1568" s="3" t="s">
        <v>21</v>
      </c>
    </row>
    <row r="1569" spans="1:10" x14ac:dyDescent="0.25">
      <c r="A1569" s="3" t="s">
        <v>628</v>
      </c>
      <c r="B1569" s="3">
        <v>24.56</v>
      </c>
      <c r="C1569" s="3" t="s">
        <v>6041</v>
      </c>
      <c r="D1569" s="3">
        <v>6.18</v>
      </c>
      <c r="E1569" s="3" t="s">
        <v>6040</v>
      </c>
      <c r="F1569" s="3" t="s">
        <v>21</v>
      </c>
      <c r="G1569" s="3" t="s">
        <v>20</v>
      </c>
      <c r="H1569" s="3" t="s">
        <v>21</v>
      </c>
      <c r="I1569" s="3">
        <v>1</v>
      </c>
      <c r="J1569" s="3" t="s">
        <v>21</v>
      </c>
    </row>
    <row r="1570" spans="1:10" x14ac:dyDescent="0.25">
      <c r="A1570" s="3" t="s">
        <v>630</v>
      </c>
      <c r="B1570" s="3">
        <v>41.19</v>
      </c>
      <c r="C1570" s="3" t="s">
        <v>6036</v>
      </c>
      <c r="D1570" s="3">
        <v>6.37</v>
      </c>
      <c r="E1570" s="3" t="s">
        <v>6040</v>
      </c>
      <c r="F1570" s="3" t="s">
        <v>20</v>
      </c>
      <c r="G1570" s="3" t="s">
        <v>20</v>
      </c>
      <c r="H1570" s="3" t="s">
        <v>20</v>
      </c>
      <c r="I1570" s="3">
        <v>0</v>
      </c>
      <c r="J1570" s="3" t="s">
        <v>21</v>
      </c>
    </row>
    <row r="1571" spans="1:10" x14ac:dyDescent="0.25">
      <c r="A1571" s="3" t="s">
        <v>632</v>
      </c>
      <c r="B1571" s="3">
        <v>18.63</v>
      </c>
      <c r="C1571" s="3" t="s">
        <v>6041</v>
      </c>
      <c r="D1571" s="3">
        <v>9.81</v>
      </c>
      <c r="E1571" s="3" t="s">
        <v>6037</v>
      </c>
      <c r="F1571" s="3" t="s">
        <v>21</v>
      </c>
      <c r="G1571" s="3" t="s">
        <v>20</v>
      </c>
      <c r="H1571" s="3" t="s">
        <v>20</v>
      </c>
      <c r="I1571" s="3">
        <v>2</v>
      </c>
      <c r="J1571" s="3" t="s">
        <v>21</v>
      </c>
    </row>
    <row r="1572" spans="1:10" x14ac:dyDescent="0.25">
      <c r="A1572" s="3" t="s">
        <v>96</v>
      </c>
      <c r="B1572" s="3">
        <v>43.89</v>
      </c>
      <c r="C1572" s="3" t="s">
        <v>6036</v>
      </c>
      <c r="D1572" s="3">
        <v>8.7100000000000009</v>
      </c>
      <c r="E1572" s="3" t="s">
        <v>6037</v>
      </c>
      <c r="F1572" s="3" t="s">
        <v>20</v>
      </c>
      <c r="G1572" s="3" t="s">
        <v>20</v>
      </c>
      <c r="H1572" s="3" t="s">
        <v>20</v>
      </c>
      <c r="I1572" s="3">
        <v>0</v>
      </c>
      <c r="J1572" s="3" t="s">
        <v>21</v>
      </c>
    </row>
    <row r="1573" spans="1:10" x14ac:dyDescent="0.25">
      <c r="A1573" s="3" t="s">
        <v>634</v>
      </c>
      <c r="B1573" s="3">
        <v>26.26</v>
      </c>
      <c r="C1573" s="3" t="s">
        <v>6039</v>
      </c>
      <c r="D1573" s="3">
        <v>11.8</v>
      </c>
      <c r="E1573" s="3" t="s">
        <v>6037</v>
      </c>
      <c r="F1573" s="3" t="s">
        <v>21</v>
      </c>
      <c r="G1573" s="3" t="s">
        <v>20</v>
      </c>
      <c r="H1573" s="3" t="s">
        <v>20</v>
      </c>
      <c r="I1573" s="3">
        <v>1</v>
      </c>
      <c r="J1573" s="3" t="s">
        <v>21</v>
      </c>
    </row>
    <row r="1574" spans="1:10" x14ac:dyDescent="0.25">
      <c r="A1574" s="3" t="s">
        <v>636</v>
      </c>
      <c r="B1574" s="3">
        <v>22.37</v>
      </c>
      <c r="C1574" s="3" t="s">
        <v>6041</v>
      </c>
      <c r="D1574" s="3">
        <v>5.86</v>
      </c>
      <c r="E1574" s="3" t="s">
        <v>6040</v>
      </c>
      <c r="F1574" s="3" t="s">
        <v>21</v>
      </c>
      <c r="G1574" s="3" t="s">
        <v>20</v>
      </c>
      <c r="H1574" s="3" t="s">
        <v>21</v>
      </c>
      <c r="I1574" s="3">
        <v>1</v>
      </c>
      <c r="J1574" s="3" t="s">
        <v>21</v>
      </c>
    </row>
    <row r="1575" spans="1:10" x14ac:dyDescent="0.25">
      <c r="A1575" s="3" t="s">
        <v>638</v>
      </c>
      <c r="B1575" s="3">
        <v>39.619999999999997</v>
      </c>
      <c r="C1575" s="3" t="s">
        <v>6036</v>
      </c>
      <c r="D1575" s="3">
        <v>4.28</v>
      </c>
      <c r="E1575" s="3" t="s">
        <v>6038</v>
      </c>
      <c r="F1575" s="3" t="s">
        <v>20</v>
      </c>
      <c r="G1575" s="3" t="s">
        <v>20</v>
      </c>
      <c r="H1575" s="3" t="s">
        <v>20</v>
      </c>
      <c r="I1575" s="3">
        <v>1</v>
      </c>
      <c r="J1575" s="3" t="s">
        <v>21</v>
      </c>
    </row>
    <row r="1576" spans="1:10" x14ac:dyDescent="0.25">
      <c r="A1576" s="3" t="s">
        <v>640</v>
      </c>
      <c r="B1576" s="3">
        <v>18.329999999999998</v>
      </c>
      <c r="C1576" s="3" t="s">
        <v>6042</v>
      </c>
      <c r="D1576" s="3">
        <v>4.16</v>
      </c>
      <c r="E1576" s="3" t="s">
        <v>6038</v>
      </c>
      <c r="F1576" s="3" t="s">
        <v>21</v>
      </c>
      <c r="G1576" s="3" t="s">
        <v>20</v>
      </c>
      <c r="H1576" s="3" t="s">
        <v>20</v>
      </c>
      <c r="I1576" s="3">
        <v>0</v>
      </c>
      <c r="J1576" s="3" t="s">
        <v>21</v>
      </c>
    </row>
    <row r="1577" spans="1:10" x14ac:dyDescent="0.25">
      <c r="A1577" s="3" t="s">
        <v>641</v>
      </c>
      <c r="B1577" s="3">
        <v>17.11</v>
      </c>
      <c r="C1577" s="3" t="s">
        <v>6042</v>
      </c>
      <c r="D1577" s="3">
        <v>4.9800000000000004</v>
      </c>
      <c r="E1577" s="3" t="s">
        <v>6038</v>
      </c>
      <c r="F1577" s="3" t="s">
        <v>21</v>
      </c>
      <c r="G1577" s="3" t="s">
        <v>20</v>
      </c>
      <c r="H1577" s="3" t="s">
        <v>21</v>
      </c>
      <c r="I1577" s="3">
        <v>1</v>
      </c>
      <c r="J1577" s="3" t="s">
        <v>21</v>
      </c>
    </row>
    <row r="1578" spans="1:10" x14ac:dyDescent="0.25">
      <c r="A1578" s="3" t="s">
        <v>643</v>
      </c>
      <c r="B1578" s="3">
        <v>43.5</v>
      </c>
      <c r="C1578" s="3" t="s">
        <v>6036</v>
      </c>
      <c r="D1578" s="3">
        <v>6.38</v>
      </c>
      <c r="E1578" s="3" t="s">
        <v>6040</v>
      </c>
      <c r="F1578" s="3" t="s">
        <v>20</v>
      </c>
      <c r="G1578" s="3" t="s">
        <v>117</v>
      </c>
      <c r="H1578" s="3" t="s">
        <v>20</v>
      </c>
      <c r="I1578" s="3">
        <v>1</v>
      </c>
      <c r="J1578" s="3" t="s">
        <v>21</v>
      </c>
    </row>
    <row r="1579" spans="1:10" x14ac:dyDescent="0.25">
      <c r="A1579" s="3" t="s">
        <v>645</v>
      </c>
      <c r="B1579" s="3">
        <v>25.364999999999998</v>
      </c>
      <c r="C1579" s="3" t="s">
        <v>6039</v>
      </c>
      <c r="D1579" s="3">
        <v>5.19</v>
      </c>
      <c r="E1579" s="3" t="s">
        <v>6038</v>
      </c>
      <c r="F1579" s="3" t="s">
        <v>20</v>
      </c>
      <c r="G1579" s="3" t="s">
        <v>20</v>
      </c>
      <c r="H1579" s="3" t="s">
        <v>20</v>
      </c>
      <c r="I1579" s="3">
        <v>2</v>
      </c>
      <c r="J1579" s="3" t="s">
        <v>20</v>
      </c>
    </row>
    <row r="1580" spans="1:10" x14ac:dyDescent="0.25">
      <c r="A1580" s="3" t="s">
        <v>647</v>
      </c>
      <c r="B1580" s="3">
        <v>28.594999999999999</v>
      </c>
      <c r="C1580" s="3" t="s">
        <v>6039</v>
      </c>
      <c r="D1580" s="3">
        <v>10.210000000000001</v>
      </c>
      <c r="E1580" s="3" t="s">
        <v>6037</v>
      </c>
      <c r="F1580" s="3" t="s">
        <v>20</v>
      </c>
      <c r="G1580" s="3" t="s">
        <v>20</v>
      </c>
      <c r="H1580" s="3" t="s">
        <v>20</v>
      </c>
      <c r="I1580" s="3">
        <v>0</v>
      </c>
      <c r="J1580" s="3" t="s">
        <v>20</v>
      </c>
    </row>
    <row r="1581" spans="1:10" x14ac:dyDescent="0.25">
      <c r="A1581" s="3" t="s">
        <v>649</v>
      </c>
      <c r="B1581" s="3">
        <v>29.83</v>
      </c>
      <c r="C1581" s="3" t="s">
        <v>6039</v>
      </c>
      <c r="D1581" s="3">
        <v>9.6999999999999993</v>
      </c>
      <c r="E1581" s="3" t="s">
        <v>6037</v>
      </c>
      <c r="F1581" s="3" t="s">
        <v>21</v>
      </c>
      <c r="G1581" s="3" t="s">
        <v>20</v>
      </c>
      <c r="H1581" s="3" t="s">
        <v>21</v>
      </c>
      <c r="I1581" s="3">
        <v>1</v>
      </c>
      <c r="J1581" s="3" t="s">
        <v>21</v>
      </c>
    </row>
    <row r="1582" spans="1:10" x14ac:dyDescent="0.25">
      <c r="A1582" s="3" t="s">
        <v>651</v>
      </c>
      <c r="B1582" s="3">
        <v>24.7</v>
      </c>
      <c r="C1582" s="3" t="s">
        <v>6041</v>
      </c>
      <c r="D1582" s="3">
        <v>10.25</v>
      </c>
      <c r="E1582" s="3" t="s">
        <v>6037</v>
      </c>
      <c r="F1582" s="3" t="s">
        <v>20</v>
      </c>
      <c r="G1582" s="3" t="s">
        <v>20</v>
      </c>
      <c r="H1582" s="3" t="s">
        <v>20</v>
      </c>
      <c r="I1582" s="3">
        <v>3</v>
      </c>
      <c r="J1582" s="3" t="s">
        <v>20</v>
      </c>
    </row>
    <row r="1583" spans="1:10" x14ac:dyDescent="0.25">
      <c r="A1583" s="3" t="s">
        <v>98</v>
      </c>
      <c r="B1583" s="3">
        <v>42.35</v>
      </c>
      <c r="C1583" s="3" t="s">
        <v>6036</v>
      </c>
      <c r="D1583" s="3">
        <v>5.08</v>
      </c>
      <c r="E1583" s="3" t="s">
        <v>6038</v>
      </c>
      <c r="F1583" s="3" t="s">
        <v>21</v>
      </c>
      <c r="G1583" s="3" t="s">
        <v>20</v>
      </c>
      <c r="H1583" s="3" t="s">
        <v>20</v>
      </c>
      <c r="I1583" s="3">
        <v>0</v>
      </c>
      <c r="J1583" s="3" t="s">
        <v>21</v>
      </c>
    </row>
    <row r="1584" spans="1:10" x14ac:dyDescent="0.25">
      <c r="A1584" s="3" t="s">
        <v>653</v>
      </c>
      <c r="B1584" s="3">
        <v>17.940000000000001</v>
      </c>
      <c r="C1584" s="3" t="s">
        <v>6042</v>
      </c>
      <c r="D1584" s="3">
        <v>9.77</v>
      </c>
      <c r="E1584" s="3" t="s">
        <v>6037</v>
      </c>
      <c r="F1584" s="3" t="s">
        <v>20</v>
      </c>
      <c r="G1584" s="3" t="s">
        <v>20</v>
      </c>
      <c r="H1584" s="3" t="s">
        <v>20</v>
      </c>
      <c r="I1584" s="3">
        <v>0</v>
      </c>
      <c r="J1584" s="3" t="s">
        <v>21</v>
      </c>
    </row>
    <row r="1585" spans="1:10" x14ac:dyDescent="0.25">
      <c r="A1585" s="3" t="s">
        <v>655</v>
      </c>
      <c r="B1585" s="3">
        <v>21.08</v>
      </c>
      <c r="C1585" s="3" t="s">
        <v>6041</v>
      </c>
      <c r="D1585" s="3">
        <v>4.83</v>
      </c>
      <c r="E1585" s="3" t="s">
        <v>6038</v>
      </c>
      <c r="F1585" s="3" t="s">
        <v>20</v>
      </c>
      <c r="G1585" s="3" t="s">
        <v>20</v>
      </c>
      <c r="H1585" s="3" t="s">
        <v>21</v>
      </c>
      <c r="I1585" s="3">
        <v>1</v>
      </c>
      <c r="J1585" s="3" t="s">
        <v>21</v>
      </c>
    </row>
    <row r="1586" spans="1:10" x14ac:dyDescent="0.25">
      <c r="A1586" s="3" t="s">
        <v>657</v>
      </c>
      <c r="B1586" s="3">
        <v>37.715000000000003</v>
      </c>
      <c r="C1586" s="3" t="s">
        <v>6036</v>
      </c>
      <c r="D1586" s="3">
        <v>10.86</v>
      </c>
      <c r="E1586" s="3" t="s">
        <v>6037</v>
      </c>
      <c r="F1586" s="3" t="s">
        <v>21</v>
      </c>
      <c r="G1586" s="3" t="s">
        <v>20</v>
      </c>
      <c r="H1586" s="3" t="s">
        <v>20</v>
      </c>
      <c r="I1586" s="3">
        <v>0</v>
      </c>
      <c r="J1586" s="3" t="s">
        <v>20</v>
      </c>
    </row>
    <row r="1587" spans="1:10" x14ac:dyDescent="0.25">
      <c r="A1587" s="3" t="s">
        <v>659</v>
      </c>
      <c r="B1587" s="3">
        <v>22.39</v>
      </c>
      <c r="C1587" s="3" t="s">
        <v>6041</v>
      </c>
      <c r="D1587" s="3">
        <v>9.5299999999999994</v>
      </c>
      <c r="E1587" s="3" t="s">
        <v>6037</v>
      </c>
      <c r="F1587" s="3" t="s">
        <v>21</v>
      </c>
      <c r="G1587" s="3" t="s">
        <v>20</v>
      </c>
      <c r="H1587" s="3" t="s">
        <v>20</v>
      </c>
      <c r="I1587" s="3">
        <v>0</v>
      </c>
      <c r="J1587" s="3" t="s">
        <v>21</v>
      </c>
    </row>
    <row r="1588" spans="1:10" x14ac:dyDescent="0.25">
      <c r="A1588" s="3" t="s">
        <v>661</v>
      </c>
      <c r="B1588" s="3">
        <v>28.78</v>
      </c>
      <c r="C1588" s="3" t="s">
        <v>6039</v>
      </c>
      <c r="D1588" s="3">
        <v>5.68</v>
      </c>
      <c r="E1588" s="3" t="s">
        <v>6038</v>
      </c>
      <c r="F1588" s="3" t="s">
        <v>20</v>
      </c>
      <c r="G1588" s="3" t="s">
        <v>20</v>
      </c>
      <c r="H1588" s="3" t="s">
        <v>20</v>
      </c>
      <c r="I1588" s="3">
        <v>0</v>
      </c>
      <c r="J1588" s="3" t="s">
        <v>21</v>
      </c>
    </row>
    <row r="1589" spans="1:10" x14ac:dyDescent="0.25">
      <c r="A1589" s="3" t="s">
        <v>662</v>
      </c>
      <c r="B1589" s="3">
        <v>18.329999999999998</v>
      </c>
      <c r="C1589" s="3" t="s">
        <v>6042</v>
      </c>
      <c r="D1589" s="3">
        <v>5.57</v>
      </c>
      <c r="E1589" s="3" t="s">
        <v>6038</v>
      </c>
      <c r="F1589" s="3" t="s">
        <v>21</v>
      </c>
      <c r="G1589" s="3" t="s">
        <v>20</v>
      </c>
      <c r="H1589" s="3" t="s">
        <v>20</v>
      </c>
      <c r="I1589" s="3">
        <v>0</v>
      </c>
      <c r="J1589" s="3" t="s">
        <v>21</v>
      </c>
    </row>
    <row r="1590" spans="1:10" x14ac:dyDescent="0.25">
      <c r="A1590" s="3" t="s">
        <v>664</v>
      </c>
      <c r="B1590" s="3">
        <v>26.39</v>
      </c>
      <c r="C1590" s="3" t="s">
        <v>6039</v>
      </c>
      <c r="D1590" s="3">
        <v>4.58</v>
      </c>
      <c r="E1590" s="3" t="s">
        <v>6038</v>
      </c>
      <c r="F1590" s="3" t="s">
        <v>21</v>
      </c>
      <c r="G1590" s="3" t="s">
        <v>20</v>
      </c>
      <c r="H1590" s="3" t="s">
        <v>20</v>
      </c>
      <c r="I1590" s="3">
        <v>1</v>
      </c>
      <c r="J1590" s="3" t="s">
        <v>21</v>
      </c>
    </row>
    <row r="1591" spans="1:10" x14ac:dyDescent="0.25">
      <c r="A1591" s="3" t="s">
        <v>666</v>
      </c>
      <c r="B1591" s="3">
        <v>19.260000000000002</v>
      </c>
      <c r="C1591" s="3" t="s">
        <v>6041</v>
      </c>
      <c r="D1591" s="3">
        <v>8.9600000000000009</v>
      </c>
      <c r="E1591" s="3" t="s">
        <v>6037</v>
      </c>
      <c r="F1591" s="3" t="s">
        <v>21</v>
      </c>
      <c r="G1591" s="3" t="s">
        <v>20</v>
      </c>
      <c r="H1591" s="3" t="s">
        <v>20</v>
      </c>
      <c r="I1591" s="3">
        <v>1</v>
      </c>
      <c r="J1591" s="3" t="s">
        <v>21</v>
      </c>
    </row>
    <row r="1592" spans="1:10" x14ac:dyDescent="0.25">
      <c r="A1592" s="3" t="s">
        <v>668</v>
      </c>
      <c r="B1592" s="3">
        <v>26.92</v>
      </c>
      <c r="C1592" s="3" t="s">
        <v>6039</v>
      </c>
      <c r="D1592" s="3">
        <v>6.09</v>
      </c>
      <c r="E1592" s="3" t="s">
        <v>6040</v>
      </c>
      <c r="F1592" s="3" t="s">
        <v>20</v>
      </c>
      <c r="G1592" s="3" t="s">
        <v>20</v>
      </c>
      <c r="H1592" s="3" t="s">
        <v>20</v>
      </c>
      <c r="I1592" s="3">
        <v>0</v>
      </c>
      <c r="J1592" s="3" t="s">
        <v>21</v>
      </c>
    </row>
    <row r="1593" spans="1:10" x14ac:dyDescent="0.25">
      <c r="A1593" s="3" t="s">
        <v>670</v>
      </c>
      <c r="B1593" s="3">
        <v>19.73</v>
      </c>
      <c r="C1593" s="3" t="s">
        <v>6041</v>
      </c>
      <c r="D1593" s="3">
        <v>4.3600000000000003</v>
      </c>
      <c r="E1593" s="3" t="s">
        <v>6038</v>
      </c>
      <c r="F1593" s="3" t="s">
        <v>20</v>
      </c>
      <c r="G1593" s="3" t="s">
        <v>20</v>
      </c>
      <c r="H1593" s="3" t="s">
        <v>20</v>
      </c>
      <c r="I1593" s="3">
        <v>0</v>
      </c>
      <c r="J1593" s="3" t="s">
        <v>21</v>
      </c>
    </row>
    <row r="1594" spans="1:10" x14ac:dyDescent="0.25">
      <c r="A1594" s="3" t="s">
        <v>100</v>
      </c>
      <c r="B1594" s="3">
        <v>31.35</v>
      </c>
      <c r="C1594" s="3" t="s">
        <v>6036</v>
      </c>
      <c r="D1594" s="3">
        <v>6.86</v>
      </c>
      <c r="E1594" s="3" t="s">
        <v>6037</v>
      </c>
      <c r="F1594" s="3" t="s">
        <v>20</v>
      </c>
      <c r="G1594" s="3" t="s">
        <v>20</v>
      </c>
      <c r="H1594" s="3" t="s">
        <v>20</v>
      </c>
      <c r="I1594" s="3">
        <v>0</v>
      </c>
      <c r="J1594" s="3" t="s">
        <v>21</v>
      </c>
    </row>
    <row r="1595" spans="1:10" x14ac:dyDescent="0.25">
      <c r="A1595" s="3" t="s">
        <v>672</v>
      </c>
      <c r="B1595" s="3">
        <v>23.56</v>
      </c>
      <c r="C1595" s="3" t="s">
        <v>6041</v>
      </c>
      <c r="D1595" s="3">
        <v>11.74</v>
      </c>
      <c r="E1595" s="3" t="s">
        <v>6037</v>
      </c>
      <c r="F1595" s="3" t="s">
        <v>21</v>
      </c>
      <c r="G1595" s="3" t="s">
        <v>20</v>
      </c>
      <c r="H1595" s="3" t="s">
        <v>20</v>
      </c>
      <c r="I1595" s="3">
        <v>0</v>
      </c>
      <c r="J1595" s="3" t="s">
        <v>21</v>
      </c>
    </row>
    <row r="1596" spans="1:10" x14ac:dyDescent="0.25">
      <c r="A1596" s="3" t="s">
        <v>674</v>
      </c>
      <c r="B1596" s="3">
        <v>37.67</v>
      </c>
      <c r="C1596" s="3" t="s">
        <v>6036</v>
      </c>
      <c r="D1596" s="3">
        <v>5.89</v>
      </c>
      <c r="E1596" s="3" t="s">
        <v>6040</v>
      </c>
      <c r="F1596" s="3" t="s">
        <v>20</v>
      </c>
      <c r="G1596" s="3" t="s">
        <v>20</v>
      </c>
      <c r="H1596" s="3" t="s">
        <v>20</v>
      </c>
      <c r="I1596" s="3">
        <v>1</v>
      </c>
      <c r="J1596" s="3" t="s">
        <v>21</v>
      </c>
    </row>
    <row r="1597" spans="1:10" x14ac:dyDescent="0.25">
      <c r="A1597" s="3" t="s">
        <v>676</v>
      </c>
      <c r="B1597" s="3">
        <v>18.73</v>
      </c>
      <c r="C1597" s="3" t="s">
        <v>6041</v>
      </c>
      <c r="D1597" s="3">
        <v>10.64</v>
      </c>
      <c r="E1597" s="3" t="s">
        <v>6037</v>
      </c>
      <c r="F1597" s="3" t="s">
        <v>20</v>
      </c>
      <c r="G1597" s="3" t="s">
        <v>20</v>
      </c>
      <c r="H1597" s="3" t="s">
        <v>20</v>
      </c>
      <c r="I1597" s="3">
        <v>2</v>
      </c>
      <c r="J1597" s="3" t="s">
        <v>21</v>
      </c>
    </row>
    <row r="1598" spans="1:10" x14ac:dyDescent="0.25">
      <c r="A1598" s="3" t="s">
        <v>678</v>
      </c>
      <c r="B1598" s="3">
        <v>33.090000000000003</v>
      </c>
      <c r="C1598" s="3" t="s">
        <v>6036</v>
      </c>
      <c r="D1598" s="3">
        <v>6.06</v>
      </c>
      <c r="E1598" s="3" t="s">
        <v>6040</v>
      </c>
      <c r="F1598" s="3" t="s">
        <v>20</v>
      </c>
      <c r="G1598" s="3" t="s">
        <v>20</v>
      </c>
      <c r="H1598" s="3" t="s">
        <v>21</v>
      </c>
      <c r="I1598" s="3">
        <v>1</v>
      </c>
      <c r="J1598" s="3" t="s">
        <v>21</v>
      </c>
    </row>
    <row r="1599" spans="1:10" x14ac:dyDescent="0.25">
      <c r="A1599" s="3" t="s">
        <v>680</v>
      </c>
      <c r="B1599" s="3">
        <v>18.329999999999998</v>
      </c>
      <c r="C1599" s="3" t="s">
        <v>6042</v>
      </c>
      <c r="D1599" s="3">
        <v>7.46</v>
      </c>
      <c r="E1599" s="3" t="s">
        <v>6037</v>
      </c>
      <c r="F1599" s="3" t="s">
        <v>21</v>
      </c>
      <c r="G1599" s="3" t="s">
        <v>20</v>
      </c>
      <c r="H1599" s="3" t="s">
        <v>20</v>
      </c>
      <c r="I1599" s="3">
        <v>1</v>
      </c>
      <c r="J1599" s="3" t="s">
        <v>21</v>
      </c>
    </row>
    <row r="1600" spans="1:10" x14ac:dyDescent="0.25">
      <c r="A1600" s="3" t="s">
        <v>682</v>
      </c>
      <c r="B1600" s="3">
        <v>27.74</v>
      </c>
      <c r="C1600" s="3" t="s">
        <v>6039</v>
      </c>
      <c r="D1600" s="3">
        <v>4.68</v>
      </c>
      <c r="E1600" s="3" t="s">
        <v>6038</v>
      </c>
      <c r="F1600" s="3" t="s">
        <v>21</v>
      </c>
      <c r="G1600" s="3" t="s">
        <v>20</v>
      </c>
      <c r="H1600" s="3" t="s">
        <v>20</v>
      </c>
      <c r="I1600" s="3">
        <v>2</v>
      </c>
      <c r="J1600" s="3" t="s">
        <v>21</v>
      </c>
    </row>
    <row r="1601" spans="1:10" x14ac:dyDescent="0.25">
      <c r="A1601" s="3" t="s">
        <v>683</v>
      </c>
      <c r="B1601" s="3">
        <v>24.2</v>
      </c>
      <c r="C1601" s="3" t="s">
        <v>6041</v>
      </c>
      <c r="D1601" s="3">
        <v>6.15</v>
      </c>
      <c r="E1601" s="3" t="s">
        <v>6040</v>
      </c>
      <c r="F1601" s="3" t="s">
        <v>20</v>
      </c>
      <c r="G1601" s="3" t="s">
        <v>20</v>
      </c>
      <c r="H1601" s="3" t="s">
        <v>20</v>
      </c>
      <c r="I1601" s="3">
        <v>1</v>
      </c>
      <c r="J1601" s="3" t="s">
        <v>21</v>
      </c>
    </row>
    <row r="1602" spans="1:10" x14ac:dyDescent="0.25">
      <c r="A1602" s="3" t="s">
        <v>684</v>
      </c>
      <c r="B1602" s="3">
        <v>22.03</v>
      </c>
      <c r="C1602" s="3" t="s">
        <v>6041</v>
      </c>
      <c r="D1602" s="3">
        <v>4.28</v>
      </c>
      <c r="E1602" s="3" t="s">
        <v>6038</v>
      </c>
      <c r="F1602" s="3" t="s">
        <v>21</v>
      </c>
      <c r="G1602" s="3" t="s">
        <v>20</v>
      </c>
      <c r="H1602" s="3" t="s">
        <v>20</v>
      </c>
      <c r="I1602" s="3">
        <v>0</v>
      </c>
      <c r="J1602" s="3" t="s">
        <v>21</v>
      </c>
    </row>
    <row r="1603" spans="1:10" x14ac:dyDescent="0.25">
      <c r="A1603" s="3" t="s">
        <v>686</v>
      </c>
      <c r="B1603" s="3">
        <v>26.885000000000002</v>
      </c>
      <c r="C1603" s="3" t="s">
        <v>6039</v>
      </c>
      <c r="D1603" s="3">
        <v>9.86</v>
      </c>
      <c r="E1603" s="3" t="s">
        <v>6037</v>
      </c>
      <c r="F1603" s="3" t="s">
        <v>20</v>
      </c>
      <c r="G1603" s="3" t="s">
        <v>20</v>
      </c>
      <c r="H1603" s="3" t="s">
        <v>20</v>
      </c>
      <c r="I1603" s="3">
        <v>3</v>
      </c>
      <c r="J1603" s="3" t="s">
        <v>21</v>
      </c>
    </row>
    <row r="1604" spans="1:10" x14ac:dyDescent="0.25">
      <c r="A1604" s="3" t="s">
        <v>688</v>
      </c>
      <c r="B1604" s="3">
        <v>16.36</v>
      </c>
      <c r="C1604" s="3" t="s">
        <v>6042</v>
      </c>
      <c r="D1604" s="3">
        <v>11.19</v>
      </c>
      <c r="E1604" s="3" t="s">
        <v>6037</v>
      </c>
      <c r="F1604" s="3" t="s">
        <v>20</v>
      </c>
      <c r="G1604" s="3" t="s">
        <v>20</v>
      </c>
      <c r="H1604" s="3" t="s">
        <v>20</v>
      </c>
      <c r="I1604" s="3">
        <v>0</v>
      </c>
      <c r="J1604" s="3" t="s">
        <v>21</v>
      </c>
    </row>
    <row r="1605" spans="1:10" x14ac:dyDescent="0.25">
      <c r="A1605" s="3" t="s">
        <v>102</v>
      </c>
      <c r="B1605" s="3">
        <v>47.6</v>
      </c>
      <c r="C1605" s="3" t="s">
        <v>6036</v>
      </c>
      <c r="D1605" s="3">
        <v>5.95</v>
      </c>
      <c r="E1605" s="3" t="s">
        <v>6040</v>
      </c>
      <c r="F1605" s="3" t="s">
        <v>21</v>
      </c>
      <c r="G1605" s="3" t="s">
        <v>20</v>
      </c>
      <c r="H1605" s="3" t="s">
        <v>20</v>
      </c>
      <c r="I1605" s="3">
        <v>0</v>
      </c>
      <c r="J1605" s="3" t="s">
        <v>21</v>
      </c>
    </row>
    <row r="1606" spans="1:10" x14ac:dyDescent="0.25">
      <c r="A1606" s="3" t="s">
        <v>690</v>
      </c>
      <c r="B1606" s="3">
        <v>32.299999999999997</v>
      </c>
      <c r="C1606" s="3" t="s">
        <v>6036</v>
      </c>
      <c r="D1606" s="3">
        <v>4.8899999999999997</v>
      </c>
      <c r="E1606" s="3" t="s">
        <v>6038</v>
      </c>
      <c r="F1606" s="3" t="s">
        <v>21</v>
      </c>
      <c r="G1606" s="3" t="s">
        <v>20</v>
      </c>
      <c r="H1606" s="3" t="s">
        <v>21</v>
      </c>
      <c r="I1606" s="3">
        <v>1</v>
      </c>
      <c r="J1606" s="3" t="s">
        <v>20</v>
      </c>
    </row>
    <row r="1607" spans="1:10" x14ac:dyDescent="0.25">
      <c r="A1607" s="3" t="s">
        <v>692</v>
      </c>
      <c r="B1607" s="3">
        <v>16.05</v>
      </c>
      <c r="C1607" s="3" t="s">
        <v>6042</v>
      </c>
      <c r="D1607" s="3">
        <v>4.3499999999999996</v>
      </c>
      <c r="E1607" s="3" t="s">
        <v>6038</v>
      </c>
      <c r="F1607" s="3" t="s">
        <v>21</v>
      </c>
      <c r="G1607" s="3" t="s">
        <v>20</v>
      </c>
      <c r="H1607" s="3" t="s">
        <v>20</v>
      </c>
      <c r="I1607" s="3">
        <v>0</v>
      </c>
      <c r="J1607" s="3" t="s">
        <v>21</v>
      </c>
    </row>
    <row r="1608" spans="1:10" x14ac:dyDescent="0.25">
      <c r="A1608" s="3" t="s">
        <v>694</v>
      </c>
      <c r="B1608" s="3">
        <v>29.07</v>
      </c>
      <c r="C1608" s="3" t="s">
        <v>6039</v>
      </c>
      <c r="D1608" s="3">
        <v>8.66</v>
      </c>
      <c r="E1608" s="3" t="s">
        <v>6037</v>
      </c>
      <c r="F1608" s="3" t="s">
        <v>21</v>
      </c>
      <c r="G1608" s="3" t="s">
        <v>20</v>
      </c>
      <c r="H1608" s="3" t="s">
        <v>20</v>
      </c>
      <c r="I1608" s="3">
        <v>2</v>
      </c>
      <c r="J1608" s="3" t="s">
        <v>21</v>
      </c>
    </row>
    <row r="1609" spans="1:10" x14ac:dyDescent="0.25">
      <c r="A1609" s="3" t="s">
        <v>696</v>
      </c>
      <c r="B1609" s="3">
        <v>17.43</v>
      </c>
      <c r="C1609" s="3" t="s">
        <v>6042</v>
      </c>
      <c r="D1609" s="3">
        <v>8.64</v>
      </c>
      <c r="E1609" s="3" t="s">
        <v>6037</v>
      </c>
      <c r="F1609" s="3" t="s">
        <v>20</v>
      </c>
      <c r="G1609" s="3" t="s">
        <v>20</v>
      </c>
      <c r="H1609" s="3" t="s">
        <v>20</v>
      </c>
      <c r="I1609" s="3">
        <v>0</v>
      </c>
      <c r="J1609" s="3" t="s">
        <v>21</v>
      </c>
    </row>
    <row r="1610" spans="1:10" x14ac:dyDescent="0.25">
      <c r="A1610" s="3" t="s">
        <v>698</v>
      </c>
      <c r="B1610" s="3">
        <v>19.329999999999998</v>
      </c>
      <c r="C1610" s="3" t="s">
        <v>6041</v>
      </c>
      <c r="D1610" s="3">
        <v>4.2699999999999996</v>
      </c>
      <c r="E1610" s="3" t="s">
        <v>6038</v>
      </c>
      <c r="F1610" s="3" t="s">
        <v>20</v>
      </c>
      <c r="G1610" s="3" t="s">
        <v>20</v>
      </c>
      <c r="H1610" s="3" t="s">
        <v>20</v>
      </c>
      <c r="I1610" s="3">
        <v>0</v>
      </c>
      <c r="J1610" s="3" t="s">
        <v>21</v>
      </c>
    </row>
    <row r="1611" spans="1:10" x14ac:dyDescent="0.25">
      <c r="A1611" s="3" t="s">
        <v>700</v>
      </c>
      <c r="B1611" s="3">
        <v>30.52</v>
      </c>
      <c r="C1611" s="3" t="s">
        <v>6036</v>
      </c>
      <c r="D1611" s="3">
        <v>4.21</v>
      </c>
      <c r="E1611" s="3" t="s">
        <v>6038</v>
      </c>
      <c r="F1611" s="3" t="s">
        <v>20</v>
      </c>
      <c r="G1611" s="3" t="s">
        <v>20</v>
      </c>
      <c r="H1611" s="3" t="s">
        <v>20</v>
      </c>
      <c r="I1611" s="3">
        <v>1</v>
      </c>
      <c r="J1611" s="3" t="s">
        <v>21</v>
      </c>
    </row>
    <row r="1612" spans="1:10" x14ac:dyDescent="0.25">
      <c r="A1612" s="3" t="s">
        <v>702</v>
      </c>
      <c r="B1612" s="3">
        <v>39.21</v>
      </c>
      <c r="C1612" s="3" t="s">
        <v>6036</v>
      </c>
      <c r="D1612" s="3">
        <v>5.04</v>
      </c>
      <c r="E1612" s="3" t="s">
        <v>6038</v>
      </c>
      <c r="F1612" s="3" t="s">
        <v>20</v>
      </c>
      <c r="G1612" s="3" t="s">
        <v>20</v>
      </c>
      <c r="H1612" s="3" t="s">
        <v>21</v>
      </c>
      <c r="I1612" s="3">
        <v>1</v>
      </c>
      <c r="J1612" s="3" t="s">
        <v>21</v>
      </c>
    </row>
    <row r="1613" spans="1:10" x14ac:dyDescent="0.25">
      <c r="A1613" s="3" t="s">
        <v>704</v>
      </c>
      <c r="B1613" s="3">
        <v>26.98</v>
      </c>
      <c r="C1613" s="3" t="s">
        <v>6039</v>
      </c>
      <c r="D1613" s="3">
        <v>5.21</v>
      </c>
      <c r="E1613" s="3" t="s">
        <v>6038</v>
      </c>
      <c r="F1613" s="3" t="s">
        <v>21</v>
      </c>
      <c r="G1613" s="3" t="s">
        <v>20</v>
      </c>
      <c r="H1613" s="3" t="s">
        <v>20</v>
      </c>
      <c r="I1613" s="3">
        <v>2</v>
      </c>
      <c r="J1613" s="3" t="s">
        <v>21</v>
      </c>
    </row>
    <row r="1614" spans="1:10" x14ac:dyDescent="0.25">
      <c r="A1614" s="3" t="s">
        <v>705</v>
      </c>
      <c r="B1614" s="3">
        <v>25.84</v>
      </c>
      <c r="C1614" s="3" t="s">
        <v>6039</v>
      </c>
      <c r="D1614" s="3">
        <v>8.83</v>
      </c>
      <c r="E1614" s="3" t="s">
        <v>6037</v>
      </c>
      <c r="F1614" s="3" t="s">
        <v>20</v>
      </c>
      <c r="G1614" s="3" t="s">
        <v>20</v>
      </c>
      <c r="H1614" s="3" t="s">
        <v>20</v>
      </c>
      <c r="I1614" s="3">
        <v>0</v>
      </c>
      <c r="J1614" s="3" t="s">
        <v>20</v>
      </c>
    </row>
    <row r="1615" spans="1:10" x14ac:dyDescent="0.25">
      <c r="A1615" s="3" t="s">
        <v>707</v>
      </c>
      <c r="B1615" s="3">
        <v>28.31</v>
      </c>
      <c r="C1615" s="3" t="s">
        <v>6039</v>
      </c>
      <c r="D1615" s="3">
        <v>8.4700000000000006</v>
      </c>
      <c r="E1615" s="3" t="s">
        <v>6037</v>
      </c>
      <c r="F1615" s="3" t="s">
        <v>21</v>
      </c>
      <c r="G1615" s="3" t="s">
        <v>20</v>
      </c>
      <c r="H1615" s="3" t="s">
        <v>20</v>
      </c>
      <c r="I1615" s="3">
        <v>2</v>
      </c>
      <c r="J1615" s="3" t="s">
        <v>21</v>
      </c>
    </row>
    <row r="1616" spans="1:10" x14ac:dyDescent="0.25">
      <c r="A1616" s="3" t="s">
        <v>104</v>
      </c>
      <c r="B1616" s="3">
        <v>46.2</v>
      </c>
      <c r="C1616" s="3" t="s">
        <v>6036</v>
      </c>
      <c r="D1616" s="3">
        <v>6.09</v>
      </c>
      <c r="E1616" s="3" t="s">
        <v>6040</v>
      </c>
      <c r="F1616" s="3" t="s">
        <v>20</v>
      </c>
      <c r="G1616" s="3" t="s">
        <v>20</v>
      </c>
      <c r="H1616" s="3" t="s">
        <v>21</v>
      </c>
      <c r="I1616" s="3">
        <v>1</v>
      </c>
      <c r="J1616" s="3" t="s">
        <v>21</v>
      </c>
    </row>
    <row r="1617" spans="1:10" x14ac:dyDescent="0.25">
      <c r="A1617" s="3" t="s">
        <v>709</v>
      </c>
      <c r="B1617" s="3">
        <v>23.94</v>
      </c>
      <c r="C1617" s="3" t="s">
        <v>6041</v>
      </c>
      <c r="D1617" s="3">
        <v>4.2</v>
      </c>
      <c r="E1617" s="3" t="s">
        <v>6038</v>
      </c>
      <c r="F1617" s="3" t="s">
        <v>20</v>
      </c>
      <c r="G1617" s="3" t="s">
        <v>20</v>
      </c>
      <c r="H1617" s="3" t="s">
        <v>20</v>
      </c>
      <c r="I1617" s="3">
        <v>0</v>
      </c>
      <c r="J1617" s="3" t="s">
        <v>21</v>
      </c>
    </row>
    <row r="1618" spans="1:10" x14ac:dyDescent="0.25">
      <c r="A1618" s="3" t="s">
        <v>711</v>
      </c>
      <c r="B1618" s="3">
        <v>20.03</v>
      </c>
      <c r="C1618" s="3" t="s">
        <v>6041</v>
      </c>
      <c r="D1618" s="3">
        <v>6.14</v>
      </c>
      <c r="E1618" s="3" t="s">
        <v>6040</v>
      </c>
      <c r="F1618" s="3" t="s">
        <v>21</v>
      </c>
      <c r="G1618" s="3" t="s">
        <v>20</v>
      </c>
      <c r="H1618" s="3" t="s">
        <v>20</v>
      </c>
      <c r="I1618" s="3">
        <v>0</v>
      </c>
      <c r="J1618" s="3" t="s">
        <v>21</v>
      </c>
    </row>
    <row r="1619" spans="1:10" x14ac:dyDescent="0.25">
      <c r="A1619" s="3" t="s">
        <v>713</v>
      </c>
      <c r="B1619" s="3">
        <v>41.42</v>
      </c>
      <c r="C1619" s="3" t="s">
        <v>6036</v>
      </c>
      <c r="D1619" s="3">
        <v>6.07</v>
      </c>
      <c r="E1619" s="3" t="s">
        <v>6040</v>
      </c>
      <c r="F1619" s="3" t="s">
        <v>20</v>
      </c>
      <c r="G1619" s="3" t="s">
        <v>20</v>
      </c>
      <c r="H1619" s="3" t="s">
        <v>20</v>
      </c>
      <c r="I1619" s="3">
        <v>0</v>
      </c>
      <c r="J1619" s="3" t="s">
        <v>20</v>
      </c>
    </row>
    <row r="1620" spans="1:10" x14ac:dyDescent="0.25">
      <c r="A1620" s="3" t="s">
        <v>715</v>
      </c>
      <c r="B1620" s="3">
        <v>36.67</v>
      </c>
      <c r="C1620" s="3" t="s">
        <v>6036</v>
      </c>
      <c r="D1620" s="3">
        <v>10.210000000000001</v>
      </c>
      <c r="E1620" s="3" t="s">
        <v>6037</v>
      </c>
      <c r="F1620" s="3" t="s">
        <v>20</v>
      </c>
      <c r="G1620" s="3" t="s">
        <v>20</v>
      </c>
      <c r="H1620" s="3" t="s">
        <v>20</v>
      </c>
      <c r="I1620" s="3">
        <v>0</v>
      </c>
      <c r="J1620" s="3" t="s">
        <v>20</v>
      </c>
    </row>
    <row r="1621" spans="1:10" x14ac:dyDescent="0.25">
      <c r="A1621" s="3" t="s">
        <v>717</v>
      </c>
      <c r="B1621" s="3">
        <v>27.645</v>
      </c>
      <c r="C1621" s="3" t="s">
        <v>6039</v>
      </c>
      <c r="D1621" s="3">
        <v>4.6900000000000004</v>
      </c>
      <c r="E1621" s="3" t="s">
        <v>6038</v>
      </c>
      <c r="F1621" s="3" t="s">
        <v>20</v>
      </c>
      <c r="G1621" s="3" t="s">
        <v>20</v>
      </c>
      <c r="H1621" s="3" t="s">
        <v>20</v>
      </c>
      <c r="I1621" s="3">
        <v>0</v>
      </c>
      <c r="J1621" s="3" t="s">
        <v>20</v>
      </c>
    </row>
    <row r="1622" spans="1:10" x14ac:dyDescent="0.25">
      <c r="A1622" s="3" t="s">
        <v>719</v>
      </c>
      <c r="B1622" s="3">
        <v>22.72</v>
      </c>
      <c r="C1622" s="3" t="s">
        <v>6041</v>
      </c>
      <c r="D1622" s="3">
        <v>5.71</v>
      </c>
      <c r="E1622" s="3" t="s">
        <v>6040</v>
      </c>
      <c r="F1622" s="3" t="s">
        <v>20</v>
      </c>
      <c r="G1622" s="3" t="s">
        <v>20</v>
      </c>
      <c r="H1622" s="3" t="s">
        <v>20</v>
      </c>
      <c r="I1622" s="3">
        <v>0</v>
      </c>
      <c r="J1622" s="3" t="s">
        <v>21</v>
      </c>
    </row>
    <row r="1623" spans="1:10" x14ac:dyDescent="0.25">
      <c r="A1623" s="3" t="s">
        <v>721</v>
      </c>
      <c r="B1623" s="3">
        <v>36.520000000000003</v>
      </c>
      <c r="C1623" s="3" t="s">
        <v>6036</v>
      </c>
      <c r="D1623" s="3">
        <v>9.07</v>
      </c>
      <c r="E1623" s="3" t="s">
        <v>6037</v>
      </c>
      <c r="F1623" s="3" t="s">
        <v>21</v>
      </c>
      <c r="G1623" s="3" t="s">
        <v>20</v>
      </c>
      <c r="H1623" s="3" t="s">
        <v>21</v>
      </c>
      <c r="I1623" s="3">
        <v>1</v>
      </c>
      <c r="J1623" s="3" t="s">
        <v>20</v>
      </c>
    </row>
    <row r="1624" spans="1:10" x14ac:dyDescent="0.25">
      <c r="A1624" s="3" t="s">
        <v>723</v>
      </c>
      <c r="B1624" s="3">
        <v>33.96</v>
      </c>
      <c r="C1624" s="3" t="s">
        <v>6036</v>
      </c>
      <c r="D1624" s="3">
        <v>4.99</v>
      </c>
      <c r="E1624" s="3" t="s">
        <v>6038</v>
      </c>
      <c r="F1624" s="3" t="s">
        <v>20</v>
      </c>
      <c r="G1624" s="3" t="s">
        <v>20</v>
      </c>
      <c r="H1624" s="3" t="s">
        <v>20</v>
      </c>
      <c r="I1624" s="3">
        <v>0</v>
      </c>
      <c r="J1624" s="3" t="s">
        <v>21</v>
      </c>
    </row>
    <row r="1625" spans="1:10" x14ac:dyDescent="0.25">
      <c r="A1625" s="3" t="s">
        <v>725</v>
      </c>
      <c r="B1625" s="3">
        <v>26.695</v>
      </c>
      <c r="C1625" s="3" t="s">
        <v>6039</v>
      </c>
      <c r="D1625" s="3">
        <v>8.31</v>
      </c>
      <c r="E1625" s="3" t="s">
        <v>6037</v>
      </c>
      <c r="F1625" s="3" t="s">
        <v>20</v>
      </c>
      <c r="G1625" s="3" t="s">
        <v>20</v>
      </c>
      <c r="H1625" s="3" t="s">
        <v>20</v>
      </c>
      <c r="I1625" s="3">
        <v>0</v>
      </c>
      <c r="J1625" s="3" t="s">
        <v>21</v>
      </c>
    </row>
    <row r="1626" spans="1:10" x14ac:dyDescent="0.25">
      <c r="A1626" s="3" t="s">
        <v>726</v>
      </c>
      <c r="B1626" s="3">
        <v>18.45</v>
      </c>
      <c r="C1626" s="3" t="s">
        <v>6042</v>
      </c>
      <c r="D1626" s="3">
        <v>5.07</v>
      </c>
      <c r="E1626" s="3" t="s">
        <v>6038</v>
      </c>
      <c r="F1626" s="3" t="s">
        <v>21</v>
      </c>
      <c r="G1626" s="3" t="s">
        <v>20</v>
      </c>
      <c r="H1626" s="3" t="s">
        <v>20</v>
      </c>
      <c r="I1626" s="3">
        <v>0</v>
      </c>
      <c r="J1626" s="3" t="s">
        <v>21</v>
      </c>
    </row>
    <row r="1627" spans="1:10" x14ac:dyDescent="0.25">
      <c r="A1627" s="3" t="s">
        <v>106</v>
      </c>
      <c r="B1627" s="3">
        <v>32.015000000000001</v>
      </c>
      <c r="C1627" s="3" t="s">
        <v>6036</v>
      </c>
      <c r="D1627" s="3">
        <v>11.75</v>
      </c>
      <c r="E1627" s="3" t="s">
        <v>6037</v>
      </c>
      <c r="F1627" s="3" t="s">
        <v>20</v>
      </c>
      <c r="G1627" s="3" t="s">
        <v>20</v>
      </c>
      <c r="H1627" s="3" t="s">
        <v>20</v>
      </c>
      <c r="I1627" s="3">
        <v>0</v>
      </c>
      <c r="J1627" s="3" t="s">
        <v>21</v>
      </c>
    </row>
    <row r="1628" spans="1:10" x14ac:dyDescent="0.25">
      <c r="A1628" s="3" t="s">
        <v>728</v>
      </c>
      <c r="B1628" s="3">
        <v>33.18</v>
      </c>
      <c r="C1628" s="3" t="s">
        <v>6036</v>
      </c>
      <c r="D1628" s="3">
        <v>4.79</v>
      </c>
      <c r="E1628" s="3" t="s">
        <v>6038</v>
      </c>
      <c r="F1628" s="3" t="s">
        <v>20</v>
      </c>
      <c r="G1628" s="3" t="s">
        <v>20</v>
      </c>
      <c r="H1628" s="3" t="s">
        <v>20</v>
      </c>
      <c r="I1628" s="3">
        <v>0</v>
      </c>
      <c r="J1628" s="3" t="s">
        <v>21</v>
      </c>
    </row>
    <row r="1629" spans="1:10" x14ac:dyDescent="0.25">
      <c r="A1629" s="3" t="s">
        <v>730</v>
      </c>
      <c r="B1629" s="3">
        <v>36.1</v>
      </c>
      <c r="C1629" s="3" t="s">
        <v>6036</v>
      </c>
      <c r="D1629" s="3">
        <v>11.39</v>
      </c>
      <c r="E1629" s="3" t="s">
        <v>6037</v>
      </c>
      <c r="F1629" s="3" t="s">
        <v>21</v>
      </c>
      <c r="G1629" s="3" t="s">
        <v>20</v>
      </c>
      <c r="H1629" s="3" t="s">
        <v>20</v>
      </c>
      <c r="I1629" s="3">
        <v>2</v>
      </c>
      <c r="J1629" s="3" t="s">
        <v>20</v>
      </c>
    </row>
    <row r="1630" spans="1:10" x14ac:dyDescent="0.25">
      <c r="A1630" s="3" t="s">
        <v>732</v>
      </c>
      <c r="B1630" s="3">
        <v>22.77</v>
      </c>
      <c r="C1630" s="3" t="s">
        <v>6041</v>
      </c>
      <c r="D1630" s="3">
        <v>6</v>
      </c>
      <c r="E1630" s="3" t="s">
        <v>6040</v>
      </c>
      <c r="F1630" s="3" t="s">
        <v>20</v>
      </c>
      <c r="G1630" s="3" t="s">
        <v>20</v>
      </c>
      <c r="H1630" s="3" t="s">
        <v>20</v>
      </c>
      <c r="I1630" s="3">
        <v>0</v>
      </c>
      <c r="J1630" s="3" t="s">
        <v>21</v>
      </c>
    </row>
    <row r="1631" spans="1:10" x14ac:dyDescent="0.25">
      <c r="A1631" s="3" t="s">
        <v>734</v>
      </c>
      <c r="B1631" s="3">
        <v>21.24</v>
      </c>
      <c r="C1631" s="3" t="s">
        <v>6041</v>
      </c>
      <c r="D1631" s="3">
        <v>5.13</v>
      </c>
      <c r="E1631" s="3" t="s">
        <v>6038</v>
      </c>
      <c r="F1631" s="3" t="s">
        <v>20</v>
      </c>
      <c r="G1631" s="3" t="s">
        <v>20</v>
      </c>
      <c r="H1631" s="3" t="s">
        <v>20</v>
      </c>
      <c r="I1631" s="3">
        <v>0</v>
      </c>
      <c r="J1631" s="3" t="s">
        <v>21</v>
      </c>
    </row>
    <row r="1632" spans="1:10" x14ac:dyDescent="0.25">
      <c r="A1632" s="3" t="s">
        <v>736</v>
      </c>
      <c r="B1632" s="3">
        <v>17.600000000000001</v>
      </c>
      <c r="C1632" s="3" t="s">
        <v>6042</v>
      </c>
      <c r="D1632" s="3">
        <v>5.26</v>
      </c>
      <c r="E1632" s="3" t="s">
        <v>6038</v>
      </c>
      <c r="F1632" s="3" t="s">
        <v>21</v>
      </c>
      <c r="G1632" s="3" t="s">
        <v>20</v>
      </c>
      <c r="H1632" s="3" t="s">
        <v>20</v>
      </c>
      <c r="I1632" s="3">
        <v>0</v>
      </c>
      <c r="J1632" s="3" t="s">
        <v>21</v>
      </c>
    </row>
    <row r="1633" spans="1:10" x14ac:dyDescent="0.25">
      <c r="A1633" s="3" t="s">
        <v>738</v>
      </c>
      <c r="B1633" s="3">
        <v>26.29</v>
      </c>
      <c r="C1633" s="3" t="s">
        <v>6039</v>
      </c>
      <c r="D1633" s="3">
        <v>6.84</v>
      </c>
      <c r="E1633" s="3" t="s">
        <v>6037</v>
      </c>
      <c r="F1633" s="3" t="s">
        <v>20</v>
      </c>
      <c r="G1633" s="3" t="s">
        <v>20</v>
      </c>
      <c r="H1633" s="3" t="s">
        <v>20</v>
      </c>
      <c r="I1633" s="3">
        <v>0</v>
      </c>
      <c r="J1633" s="3" t="s">
        <v>21</v>
      </c>
    </row>
    <row r="1634" spans="1:10" x14ac:dyDescent="0.25">
      <c r="A1634" s="3" t="s">
        <v>740</v>
      </c>
      <c r="B1634" s="3">
        <v>35.31</v>
      </c>
      <c r="C1634" s="3" t="s">
        <v>6036</v>
      </c>
      <c r="D1634" s="3">
        <v>9.0399999999999991</v>
      </c>
      <c r="E1634" s="3" t="s">
        <v>6037</v>
      </c>
      <c r="F1634" s="3" t="s">
        <v>20</v>
      </c>
      <c r="G1634" s="3" t="s">
        <v>20</v>
      </c>
      <c r="H1634" s="3" t="s">
        <v>20</v>
      </c>
      <c r="I1634" s="3">
        <v>0</v>
      </c>
      <c r="J1634" s="3" t="s">
        <v>20</v>
      </c>
    </row>
    <row r="1635" spans="1:10" x14ac:dyDescent="0.25">
      <c r="A1635" s="3" t="s">
        <v>742</v>
      </c>
      <c r="B1635" s="3">
        <v>27.04</v>
      </c>
      <c r="C1635" s="3" t="s">
        <v>6039</v>
      </c>
      <c r="D1635" s="3">
        <v>4.0999999999999996</v>
      </c>
      <c r="E1635" s="3" t="s">
        <v>6038</v>
      </c>
      <c r="F1635" s="3" t="s">
        <v>20</v>
      </c>
      <c r="G1635" s="3" t="s">
        <v>20</v>
      </c>
      <c r="H1635" s="3" t="s">
        <v>20</v>
      </c>
      <c r="I1635" s="3">
        <v>1</v>
      </c>
      <c r="J1635" s="3" t="s">
        <v>21</v>
      </c>
    </row>
    <row r="1636" spans="1:10" x14ac:dyDescent="0.25">
      <c r="A1636" s="3" t="s">
        <v>744</v>
      </c>
      <c r="B1636" s="3">
        <v>30.23</v>
      </c>
      <c r="C1636" s="3" t="s">
        <v>6036</v>
      </c>
      <c r="D1636" s="3">
        <v>4.2300000000000004</v>
      </c>
      <c r="E1636" s="3" t="s">
        <v>6038</v>
      </c>
      <c r="F1636" s="3" t="s">
        <v>21</v>
      </c>
      <c r="G1636" s="3" t="s">
        <v>20</v>
      </c>
      <c r="H1636" s="3" t="s">
        <v>21</v>
      </c>
      <c r="I1636" s="3">
        <v>1</v>
      </c>
      <c r="J1636" s="3" t="s">
        <v>21</v>
      </c>
    </row>
    <row r="1637" spans="1:10" x14ac:dyDescent="0.25">
      <c r="A1637" s="3" t="s">
        <v>746</v>
      </c>
      <c r="B1637" s="3">
        <v>30.6</v>
      </c>
      <c r="C1637" s="3" t="s">
        <v>6036</v>
      </c>
      <c r="D1637" s="3">
        <v>6.48</v>
      </c>
      <c r="E1637" s="3" t="s">
        <v>6040</v>
      </c>
      <c r="F1637" s="3" t="s">
        <v>21</v>
      </c>
      <c r="G1637" s="3" t="s">
        <v>20</v>
      </c>
      <c r="H1637" s="3" t="s">
        <v>21</v>
      </c>
      <c r="I1637" s="3">
        <v>1</v>
      </c>
      <c r="J1637" s="3" t="s">
        <v>21</v>
      </c>
    </row>
    <row r="1638" spans="1:10" x14ac:dyDescent="0.25">
      <c r="A1638" s="3" t="s">
        <v>108</v>
      </c>
      <c r="B1638" s="3">
        <v>40.564999999999998</v>
      </c>
      <c r="C1638" s="3" t="s">
        <v>6036</v>
      </c>
      <c r="D1638" s="3">
        <v>7.37</v>
      </c>
      <c r="E1638" s="3" t="s">
        <v>6037</v>
      </c>
      <c r="F1638" s="3" t="s">
        <v>20</v>
      </c>
      <c r="G1638" s="3" t="s">
        <v>20</v>
      </c>
      <c r="H1638" s="3" t="s">
        <v>20</v>
      </c>
      <c r="I1638" s="3">
        <v>0</v>
      </c>
      <c r="J1638" s="3" t="s">
        <v>21</v>
      </c>
    </row>
    <row r="1639" spans="1:10" x14ac:dyDescent="0.25">
      <c r="A1639" s="3" t="s">
        <v>747</v>
      </c>
      <c r="B1639" s="3">
        <v>26.8</v>
      </c>
      <c r="C1639" s="3" t="s">
        <v>6039</v>
      </c>
      <c r="D1639" s="3">
        <v>5.53</v>
      </c>
      <c r="E1639" s="3" t="s">
        <v>6038</v>
      </c>
      <c r="F1639" s="3" t="s">
        <v>20</v>
      </c>
      <c r="G1639" s="3" t="s">
        <v>20</v>
      </c>
      <c r="H1639" s="3" t="s">
        <v>20</v>
      </c>
      <c r="I1639" s="3">
        <v>1</v>
      </c>
      <c r="J1639" s="3" t="s">
        <v>21</v>
      </c>
    </row>
    <row r="1640" spans="1:10" x14ac:dyDescent="0.25">
      <c r="A1640" s="3" t="s">
        <v>749</v>
      </c>
      <c r="B1640" s="3">
        <v>16.86</v>
      </c>
      <c r="C1640" s="3" t="s">
        <v>6042</v>
      </c>
      <c r="D1640" s="3">
        <v>4.07</v>
      </c>
      <c r="E1640" s="3" t="s">
        <v>6038</v>
      </c>
      <c r="F1640" s="3" t="s">
        <v>21</v>
      </c>
      <c r="G1640" s="3" t="s">
        <v>20</v>
      </c>
      <c r="H1640" s="3" t="s">
        <v>20</v>
      </c>
      <c r="I1640" s="3">
        <v>0</v>
      </c>
      <c r="J1640" s="3" t="s">
        <v>21</v>
      </c>
    </row>
    <row r="1641" spans="1:10" x14ac:dyDescent="0.25">
      <c r="A1641" s="3" t="s">
        <v>751</v>
      </c>
      <c r="B1641" s="3">
        <v>16.3</v>
      </c>
      <c r="C1641" s="3" t="s">
        <v>6042</v>
      </c>
      <c r="D1641" s="3">
        <v>5.51</v>
      </c>
      <c r="E1641" s="3" t="s">
        <v>6038</v>
      </c>
      <c r="F1641" s="3" t="s">
        <v>20</v>
      </c>
      <c r="G1641" s="3" t="s">
        <v>20</v>
      </c>
      <c r="H1641" s="3" t="s">
        <v>20</v>
      </c>
      <c r="I1641" s="3">
        <v>1</v>
      </c>
      <c r="J1641" s="3" t="s">
        <v>21</v>
      </c>
    </row>
    <row r="1642" spans="1:10" x14ac:dyDescent="0.25">
      <c r="A1642" s="3" t="s">
        <v>753</v>
      </c>
      <c r="B1642" s="3">
        <v>29.81</v>
      </c>
      <c r="C1642" s="3" t="s">
        <v>6039</v>
      </c>
      <c r="D1642" s="3">
        <v>11.66</v>
      </c>
      <c r="E1642" s="3" t="s">
        <v>6037</v>
      </c>
      <c r="F1642" s="3" t="s">
        <v>20</v>
      </c>
      <c r="G1642" s="3" t="s">
        <v>20</v>
      </c>
      <c r="H1642" s="3" t="s">
        <v>20</v>
      </c>
      <c r="I1642" s="3">
        <v>0</v>
      </c>
      <c r="J1642" s="3" t="s">
        <v>21</v>
      </c>
    </row>
    <row r="1643" spans="1:10" x14ac:dyDescent="0.25">
      <c r="A1643" s="3" t="s">
        <v>755</v>
      </c>
      <c r="B1643" s="3">
        <v>16.329999999999998</v>
      </c>
      <c r="C1643" s="3" t="s">
        <v>6042</v>
      </c>
      <c r="D1643" s="3">
        <v>7.26</v>
      </c>
      <c r="E1643" s="3" t="s">
        <v>6037</v>
      </c>
      <c r="F1643" s="3" t="s">
        <v>21</v>
      </c>
      <c r="G1643" s="3" t="s">
        <v>20</v>
      </c>
      <c r="H1643" s="3" t="s">
        <v>20</v>
      </c>
      <c r="I1643" s="3">
        <v>0</v>
      </c>
      <c r="J1643" s="3" t="s">
        <v>21</v>
      </c>
    </row>
    <row r="1644" spans="1:10" x14ac:dyDescent="0.25">
      <c r="A1644" s="3" t="s">
        <v>757</v>
      </c>
      <c r="B1644" s="3">
        <v>16.37</v>
      </c>
      <c r="C1644" s="3" t="s">
        <v>6042</v>
      </c>
      <c r="D1644" s="3">
        <v>4.79</v>
      </c>
      <c r="E1644" s="3" t="s">
        <v>6038</v>
      </c>
      <c r="F1644" s="3" t="s">
        <v>21</v>
      </c>
      <c r="G1644" s="3" t="s">
        <v>20</v>
      </c>
      <c r="H1644" s="3" t="s">
        <v>20</v>
      </c>
      <c r="I1644" s="3">
        <v>0</v>
      </c>
      <c r="J1644" s="3" t="s">
        <v>21</v>
      </c>
    </row>
    <row r="1645" spans="1:10" x14ac:dyDescent="0.25">
      <c r="A1645" s="3" t="s">
        <v>759</v>
      </c>
      <c r="B1645" s="3">
        <v>22.42</v>
      </c>
      <c r="C1645" s="3" t="s">
        <v>6041</v>
      </c>
      <c r="D1645" s="3">
        <v>4.68</v>
      </c>
      <c r="E1645" s="3" t="s">
        <v>6038</v>
      </c>
      <c r="F1645" s="3" t="s">
        <v>21</v>
      </c>
      <c r="G1645" s="3" t="s">
        <v>20</v>
      </c>
      <c r="H1645" s="3" t="s">
        <v>20</v>
      </c>
      <c r="I1645" s="3">
        <v>1</v>
      </c>
      <c r="J1645" s="3" t="s">
        <v>20</v>
      </c>
    </row>
    <row r="1646" spans="1:10" x14ac:dyDescent="0.25">
      <c r="A1646" s="3" t="s">
        <v>761</v>
      </c>
      <c r="B1646" s="3">
        <v>31.35</v>
      </c>
      <c r="C1646" s="3" t="s">
        <v>6036</v>
      </c>
      <c r="D1646" s="3">
        <v>4.33</v>
      </c>
      <c r="E1646" s="3" t="s">
        <v>6038</v>
      </c>
      <c r="F1646" s="3" t="s">
        <v>21</v>
      </c>
      <c r="G1646" s="3" t="s">
        <v>20</v>
      </c>
      <c r="H1646" s="3" t="s">
        <v>21</v>
      </c>
      <c r="I1646" s="3">
        <v>1</v>
      </c>
      <c r="J1646" s="3" t="s">
        <v>20</v>
      </c>
    </row>
    <row r="1647" spans="1:10" x14ac:dyDescent="0.25">
      <c r="A1647" s="3" t="s">
        <v>763</v>
      </c>
      <c r="B1647" s="3">
        <v>31.9</v>
      </c>
      <c r="C1647" s="3" t="s">
        <v>6036</v>
      </c>
      <c r="D1647" s="3">
        <v>11.89</v>
      </c>
      <c r="E1647" s="3" t="s">
        <v>6037</v>
      </c>
      <c r="F1647" s="3" t="s">
        <v>20</v>
      </c>
      <c r="G1647" s="3" t="s">
        <v>20</v>
      </c>
      <c r="H1647" s="3" t="s">
        <v>20</v>
      </c>
      <c r="I1647" s="3">
        <v>0</v>
      </c>
      <c r="J1647" s="3" t="s">
        <v>20</v>
      </c>
    </row>
    <row r="1648" spans="1:10" x14ac:dyDescent="0.25">
      <c r="A1648" s="3" t="s">
        <v>765</v>
      </c>
      <c r="B1648" s="3">
        <v>30.6</v>
      </c>
      <c r="C1648" s="3" t="s">
        <v>6036</v>
      </c>
      <c r="D1648" s="3">
        <v>5.24</v>
      </c>
      <c r="E1648" s="3" t="s">
        <v>6038</v>
      </c>
      <c r="F1648" s="3" t="s">
        <v>20</v>
      </c>
      <c r="G1648" s="3" t="s">
        <v>20</v>
      </c>
      <c r="H1648" s="3" t="s">
        <v>20</v>
      </c>
      <c r="I1648" s="3">
        <v>0</v>
      </c>
      <c r="J1648" s="3" t="s">
        <v>21</v>
      </c>
    </row>
    <row r="1649" spans="1:10" x14ac:dyDescent="0.25">
      <c r="A1649" s="3" t="s">
        <v>110</v>
      </c>
      <c r="B1649" s="3">
        <v>32.450000000000003</v>
      </c>
      <c r="C1649" s="3" t="s">
        <v>6036</v>
      </c>
      <c r="D1649" s="3">
        <v>11.91</v>
      </c>
      <c r="E1649" s="3" t="s">
        <v>6037</v>
      </c>
      <c r="F1649" s="3" t="s">
        <v>20</v>
      </c>
      <c r="G1649" s="3" t="s">
        <v>20</v>
      </c>
      <c r="H1649" s="3" t="s">
        <v>20</v>
      </c>
      <c r="I1649" s="3">
        <v>0</v>
      </c>
      <c r="J1649" s="3" t="s">
        <v>21</v>
      </c>
    </row>
    <row r="1650" spans="1:10" x14ac:dyDescent="0.25">
      <c r="A1650" s="3" t="s">
        <v>767</v>
      </c>
      <c r="B1650" s="3">
        <v>28.975000000000001</v>
      </c>
      <c r="C1650" s="3" t="s">
        <v>6039</v>
      </c>
      <c r="D1650" s="3">
        <v>7.63</v>
      </c>
      <c r="E1650" s="3" t="s">
        <v>6037</v>
      </c>
      <c r="F1650" s="3" t="s">
        <v>20</v>
      </c>
      <c r="G1650" s="3" t="s">
        <v>20</v>
      </c>
      <c r="H1650" s="3" t="s">
        <v>20</v>
      </c>
      <c r="I1650" s="3">
        <v>0</v>
      </c>
      <c r="J1650" s="3" t="s">
        <v>21</v>
      </c>
    </row>
    <row r="1651" spans="1:10" x14ac:dyDescent="0.25">
      <c r="A1651" s="3" t="s">
        <v>768</v>
      </c>
      <c r="B1651" s="3">
        <v>24.86</v>
      </c>
      <c r="C1651" s="3" t="s">
        <v>6041</v>
      </c>
      <c r="D1651" s="3">
        <v>8.92</v>
      </c>
      <c r="E1651" s="3" t="s">
        <v>6037</v>
      </c>
      <c r="F1651" s="3" t="s">
        <v>21</v>
      </c>
      <c r="G1651" s="3" t="s">
        <v>20</v>
      </c>
      <c r="H1651" s="3" t="s">
        <v>20</v>
      </c>
      <c r="I1651" s="3">
        <v>2</v>
      </c>
      <c r="J1651" s="3" t="s">
        <v>20</v>
      </c>
    </row>
    <row r="1652" spans="1:10" x14ac:dyDescent="0.25">
      <c r="A1652" s="3" t="s">
        <v>770</v>
      </c>
      <c r="B1652" s="3">
        <v>19.54</v>
      </c>
      <c r="C1652" s="3" t="s">
        <v>6041</v>
      </c>
      <c r="D1652" s="3">
        <v>5.37</v>
      </c>
      <c r="E1652" s="3" t="s">
        <v>6038</v>
      </c>
      <c r="F1652" s="3" t="s">
        <v>20</v>
      </c>
      <c r="G1652" s="3" t="s">
        <v>20</v>
      </c>
      <c r="H1652" s="3" t="s">
        <v>20</v>
      </c>
      <c r="I1652" s="3">
        <v>0</v>
      </c>
      <c r="J1652" s="3" t="s">
        <v>21</v>
      </c>
    </row>
    <row r="1653" spans="1:10" x14ac:dyDescent="0.25">
      <c r="A1653" s="3" t="s">
        <v>772</v>
      </c>
      <c r="B1653" s="3">
        <v>26.74</v>
      </c>
      <c r="C1653" s="3" t="s">
        <v>6039</v>
      </c>
      <c r="D1653" s="3">
        <v>4.3099999999999996</v>
      </c>
      <c r="E1653" s="3" t="s">
        <v>6038</v>
      </c>
      <c r="F1653" s="3" t="s">
        <v>20</v>
      </c>
      <c r="G1653" s="3" t="s">
        <v>20</v>
      </c>
      <c r="H1653" s="3" t="s">
        <v>20</v>
      </c>
      <c r="I1653" s="3">
        <v>0</v>
      </c>
      <c r="J1653" s="3" t="s">
        <v>21</v>
      </c>
    </row>
    <row r="1654" spans="1:10" x14ac:dyDescent="0.25">
      <c r="A1654" s="3" t="s">
        <v>774</v>
      </c>
      <c r="B1654" s="3">
        <v>22.99</v>
      </c>
      <c r="C1654" s="3" t="s">
        <v>6041</v>
      </c>
      <c r="D1654" s="3">
        <v>10.46</v>
      </c>
      <c r="E1654" s="3" t="s">
        <v>6037</v>
      </c>
      <c r="F1654" s="3" t="s">
        <v>20</v>
      </c>
      <c r="G1654" s="3" t="s">
        <v>20</v>
      </c>
      <c r="H1654" s="3" t="s">
        <v>20</v>
      </c>
      <c r="I1654" s="3">
        <v>3</v>
      </c>
      <c r="J1654" s="3" t="s">
        <v>21</v>
      </c>
    </row>
    <row r="1655" spans="1:10" x14ac:dyDescent="0.25">
      <c r="A1655" s="3" t="s">
        <v>776</v>
      </c>
      <c r="B1655" s="3">
        <v>31.46</v>
      </c>
      <c r="C1655" s="3" t="s">
        <v>6036</v>
      </c>
      <c r="D1655" s="3">
        <v>7.39</v>
      </c>
      <c r="E1655" s="3" t="s">
        <v>6037</v>
      </c>
      <c r="F1655" s="3" t="s">
        <v>20</v>
      </c>
      <c r="G1655" s="3" t="s">
        <v>20</v>
      </c>
      <c r="H1655" s="3" t="s">
        <v>20</v>
      </c>
      <c r="I1655" s="3">
        <v>0</v>
      </c>
      <c r="J1655" s="3" t="s">
        <v>20</v>
      </c>
    </row>
    <row r="1656" spans="1:10" x14ac:dyDescent="0.25">
      <c r="A1656" s="3" t="s">
        <v>778</v>
      </c>
      <c r="B1656" s="3">
        <v>30.86</v>
      </c>
      <c r="C1656" s="3" t="s">
        <v>6036</v>
      </c>
      <c r="D1656" s="3">
        <v>6.18</v>
      </c>
      <c r="E1656" s="3" t="s">
        <v>6040</v>
      </c>
      <c r="F1656" s="3" t="s">
        <v>20</v>
      </c>
      <c r="G1656" s="3" t="s">
        <v>117</v>
      </c>
      <c r="H1656" s="3" t="s">
        <v>20</v>
      </c>
      <c r="I1656" s="3">
        <v>2</v>
      </c>
      <c r="J1656" s="3" t="s">
        <v>21</v>
      </c>
    </row>
    <row r="1657" spans="1:10" x14ac:dyDescent="0.25">
      <c r="A1657" s="3" t="s">
        <v>780</v>
      </c>
      <c r="B1657" s="3">
        <v>31.96</v>
      </c>
      <c r="C1657" s="3" t="s">
        <v>6036</v>
      </c>
      <c r="D1657" s="3">
        <v>8.86</v>
      </c>
      <c r="E1657" s="3" t="s">
        <v>6037</v>
      </c>
      <c r="F1657" s="3" t="s">
        <v>20</v>
      </c>
      <c r="G1657" s="3" t="s">
        <v>20</v>
      </c>
      <c r="H1657" s="3" t="s">
        <v>20</v>
      </c>
      <c r="I1657" s="3">
        <v>0</v>
      </c>
      <c r="J1657" s="3" t="s">
        <v>21</v>
      </c>
    </row>
    <row r="1658" spans="1:10" x14ac:dyDescent="0.25">
      <c r="A1658" s="3" t="s">
        <v>782</v>
      </c>
      <c r="B1658" s="3">
        <v>23.76</v>
      </c>
      <c r="C1658" s="3" t="s">
        <v>6041</v>
      </c>
      <c r="D1658" s="3">
        <v>10.96</v>
      </c>
      <c r="E1658" s="3" t="s">
        <v>6037</v>
      </c>
      <c r="F1658" s="3" t="s">
        <v>20</v>
      </c>
      <c r="G1658" s="3" t="s">
        <v>20</v>
      </c>
      <c r="H1658" s="3" t="s">
        <v>20</v>
      </c>
      <c r="I1658" s="3">
        <v>3</v>
      </c>
      <c r="J1658" s="3" t="s">
        <v>21</v>
      </c>
    </row>
    <row r="1659" spans="1:10" x14ac:dyDescent="0.25">
      <c r="A1659" s="3" t="s">
        <v>784</v>
      </c>
      <c r="B1659" s="3">
        <v>19.38</v>
      </c>
      <c r="C1659" s="3" t="s">
        <v>6041</v>
      </c>
      <c r="D1659" s="3">
        <v>6.28</v>
      </c>
      <c r="E1659" s="3" t="s">
        <v>6040</v>
      </c>
      <c r="F1659" s="3" t="s">
        <v>20</v>
      </c>
      <c r="G1659" s="3" t="s">
        <v>20</v>
      </c>
      <c r="H1659" s="3" t="s">
        <v>20</v>
      </c>
      <c r="I1659" s="3">
        <v>0</v>
      </c>
      <c r="J1659" s="3" t="s">
        <v>21</v>
      </c>
    </row>
    <row r="1660" spans="1:10" x14ac:dyDescent="0.25">
      <c r="A1660" s="3" t="s">
        <v>112</v>
      </c>
      <c r="B1660" s="3">
        <v>34.96</v>
      </c>
      <c r="C1660" s="3" t="s">
        <v>6036</v>
      </c>
      <c r="D1660" s="3">
        <v>6.52</v>
      </c>
      <c r="E1660" s="3" t="s">
        <v>6037</v>
      </c>
      <c r="F1660" s="3" t="s">
        <v>20</v>
      </c>
      <c r="G1660" s="3" t="s">
        <v>20</v>
      </c>
      <c r="H1660" s="3" t="s">
        <v>20</v>
      </c>
      <c r="I1660" s="3">
        <v>0</v>
      </c>
      <c r="J1660" s="3" t="s">
        <v>21</v>
      </c>
    </row>
    <row r="1661" spans="1:10" x14ac:dyDescent="0.25">
      <c r="A1661" s="3" t="s">
        <v>786</v>
      </c>
      <c r="B1661" s="3">
        <v>16.21</v>
      </c>
      <c r="C1661" s="3" t="s">
        <v>6042</v>
      </c>
      <c r="D1661" s="3">
        <v>6.29</v>
      </c>
      <c r="E1661" s="3" t="s">
        <v>6040</v>
      </c>
      <c r="F1661" s="3" t="s">
        <v>21</v>
      </c>
      <c r="G1661" s="3" t="s">
        <v>20</v>
      </c>
      <c r="H1661" s="3" t="s">
        <v>20</v>
      </c>
      <c r="I1661" s="3">
        <v>1</v>
      </c>
      <c r="J1661" s="3" t="s">
        <v>21</v>
      </c>
    </row>
    <row r="1662" spans="1:10" x14ac:dyDescent="0.25">
      <c r="A1662" s="3" t="s">
        <v>788</v>
      </c>
      <c r="B1662" s="3">
        <v>32.54</v>
      </c>
      <c r="C1662" s="3" t="s">
        <v>6036</v>
      </c>
      <c r="D1662" s="3">
        <v>4.0199999999999996</v>
      </c>
      <c r="E1662" s="3" t="s">
        <v>6038</v>
      </c>
      <c r="F1662" s="3" t="s">
        <v>20</v>
      </c>
      <c r="G1662" s="3" t="s">
        <v>117</v>
      </c>
      <c r="H1662" s="3" t="s">
        <v>20</v>
      </c>
      <c r="I1662" s="3">
        <v>1</v>
      </c>
      <c r="J1662" s="3" t="s">
        <v>21</v>
      </c>
    </row>
    <row r="1663" spans="1:10" x14ac:dyDescent="0.25">
      <c r="A1663" s="3" t="s">
        <v>789</v>
      </c>
      <c r="B1663" s="3">
        <v>36.765000000000001</v>
      </c>
      <c r="C1663" s="3" t="s">
        <v>6036</v>
      </c>
      <c r="D1663" s="3">
        <v>11.95</v>
      </c>
      <c r="E1663" s="3" t="s">
        <v>6037</v>
      </c>
      <c r="F1663" s="3" t="s">
        <v>21</v>
      </c>
      <c r="G1663" s="3" t="s">
        <v>20</v>
      </c>
      <c r="H1663" s="3" t="s">
        <v>20</v>
      </c>
      <c r="I1663" s="3">
        <v>2</v>
      </c>
      <c r="J1663" s="3" t="s">
        <v>20</v>
      </c>
    </row>
    <row r="1664" spans="1:10" x14ac:dyDescent="0.25">
      <c r="A1664" s="3" t="s">
        <v>791</v>
      </c>
      <c r="B1664" s="3">
        <v>35.909999999999997</v>
      </c>
      <c r="C1664" s="3" t="s">
        <v>6036</v>
      </c>
      <c r="D1664" s="3">
        <v>8.7100000000000009</v>
      </c>
      <c r="E1664" s="3" t="s">
        <v>6037</v>
      </c>
      <c r="F1664" s="3" t="s">
        <v>20</v>
      </c>
      <c r="G1664" s="3" t="s">
        <v>20</v>
      </c>
      <c r="H1664" s="3" t="s">
        <v>20</v>
      </c>
      <c r="I1664" s="3">
        <v>0</v>
      </c>
      <c r="J1664" s="3" t="s">
        <v>20</v>
      </c>
    </row>
    <row r="1665" spans="1:10" x14ac:dyDescent="0.25">
      <c r="A1665" s="3" t="s">
        <v>793</v>
      </c>
      <c r="B1665" s="3">
        <v>32.06</v>
      </c>
      <c r="C1665" s="3" t="s">
        <v>6036</v>
      </c>
      <c r="D1665" s="3">
        <v>4.67</v>
      </c>
      <c r="E1665" s="3" t="s">
        <v>6038</v>
      </c>
      <c r="F1665" s="3" t="s">
        <v>20</v>
      </c>
      <c r="G1665" s="3" t="s">
        <v>117</v>
      </c>
      <c r="H1665" s="3" t="s">
        <v>20</v>
      </c>
      <c r="I1665" s="3">
        <v>1</v>
      </c>
      <c r="J1665" s="3" t="s">
        <v>21</v>
      </c>
    </row>
    <row r="1666" spans="1:10" x14ac:dyDescent="0.25">
      <c r="A1666" s="3" t="s">
        <v>795</v>
      </c>
      <c r="B1666" s="3">
        <v>24.1</v>
      </c>
      <c r="C1666" s="3" t="s">
        <v>6041</v>
      </c>
      <c r="D1666" s="3">
        <v>11.14</v>
      </c>
      <c r="E1666" s="3" t="s">
        <v>6037</v>
      </c>
      <c r="F1666" s="3" t="s">
        <v>21</v>
      </c>
      <c r="G1666" s="3" t="s">
        <v>20</v>
      </c>
      <c r="H1666" s="3" t="s">
        <v>20</v>
      </c>
      <c r="I1666" s="3">
        <v>1</v>
      </c>
      <c r="J1666" s="3" t="s">
        <v>20</v>
      </c>
    </row>
    <row r="1667" spans="1:10" x14ac:dyDescent="0.25">
      <c r="A1667" s="3" t="s">
        <v>797</v>
      </c>
      <c r="B1667" s="3">
        <v>27.1</v>
      </c>
      <c r="C1667" s="3" t="s">
        <v>6039</v>
      </c>
      <c r="D1667" s="3">
        <v>9.0500000000000007</v>
      </c>
      <c r="E1667" s="3" t="s">
        <v>6037</v>
      </c>
      <c r="F1667" s="3" t="s">
        <v>20</v>
      </c>
      <c r="G1667" s="3" t="s">
        <v>20</v>
      </c>
      <c r="H1667" s="3" t="s">
        <v>20</v>
      </c>
      <c r="I1667" s="3">
        <v>2</v>
      </c>
      <c r="J1667" s="3" t="s">
        <v>20</v>
      </c>
    </row>
    <row r="1668" spans="1:10" x14ac:dyDescent="0.25">
      <c r="A1668" s="3" t="s">
        <v>799</v>
      </c>
      <c r="B1668" s="3">
        <v>24.42</v>
      </c>
      <c r="C1668" s="3" t="s">
        <v>6041</v>
      </c>
      <c r="D1668" s="3">
        <v>11.31</v>
      </c>
      <c r="E1668" s="3" t="s">
        <v>6037</v>
      </c>
      <c r="F1668" s="3" t="s">
        <v>20</v>
      </c>
      <c r="G1668" s="3" t="s">
        <v>20</v>
      </c>
      <c r="H1668" s="3" t="s">
        <v>20</v>
      </c>
      <c r="I1668" s="3">
        <v>0</v>
      </c>
      <c r="J1668" s="3" t="s">
        <v>21</v>
      </c>
    </row>
    <row r="1669" spans="1:10" x14ac:dyDescent="0.25">
      <c r="A1669" s="3" t="s">
        <v>801</v>
      </c>
      <c r="B1669" s="3">
        <v>26.695</v>
      </c>
      <c r="C1669" s="3" t="s">
        <v>6039</v>
      </c>
      <c r="D1669" s="3">
        <v>4.68</v>
      </c>
      <c r="E1669" s="3" t="s">
        <v>6038</v>
      </c>
      <c r="F1669" s="3" t="s">
        <v>21</v>
      </c>
      <c r="G1669" s="3" t="s">
        <v>20</v>
      </c>
      <c r="H1669" s="3" t="s">
        <v>20</v>
      </c>
      <c r="I1669" s="3">
        <v>2</v>
      </c>
      <c r="J1669" s="3" t="s">
        <v>21</v>
      </c>
    </row>
    <row r="1670" spans="1:10" x14ac:dyDescent="0.25">
      <c r="A1670" s="3" t="s">
        <v>803</v>
      </c>
      <c r="B1670" s="3">
        <v>27.79</v>
      </c>
      <c r="C1670" s="3" t="s">
        <v>6039</v>
      </c>
      <c r="D1670" s="3">
        <v>6.05</v>
      </c>
      <c r="E1670" s="3" t="s">
        <v>6040</v>
      </c>
      <c r="F1670" s="3" t="s">
        <v>21</v>
      </c>
      <c r="G1670" s="3" t="s">
        <v>117</v>
      </c>
      <c r="H1670" s="3" t="s">
        <v>20</v>
      </c>
      <c r="I1670" s="3">
        <v>1</v>
      </c>
      <c r="J1670" s="3" t="s">
        <v>21</v>
      </c>
    </row>
    <row r="1671" spans="1:10" x14ac:dyDescent="0.25">
      <c r="A1671" s="3" t="s">
        <v>34</v>
      </c>
      <c r="B1671" s="3">
        <v>38.094999999999999</v>
      </c>
      <c r="C1671" s="3" t="s">
        <v>6036</v>
      </c>
      <c r="D1671" s="3">
        <v>6.05</v>
      </c>
      <c r="E1671" s="3" t="s">
        <v>6040</v>
      </c>
      <c r="F1671" s="3" t="s">
        <v>20</v>
      </c>
      <c r="G1671" s="3" t="s">
        <v>20</v>
      </c>
      <c r="H1671" s="3" t="s">
        <v>20</v>
      </c>
      <c r="I1671" s="3">
        <v>0</v>
      </c>
      <c r="J1671" s="3" t="s">
        <v>21</v>
      </c>
    </row>
    <row r="1672" spans="1:10" x14ac:dyDescent="0.25">
      <c r="A1672" s="3" t="s">
        <v>114</v>
      </c>
      <c r="B1672" s="3">
        <v>35.5</v>
      </c>
      <c r="C1672" s="3" t="s">
        <v>6036</v>
      </c>
      <c r="D1672" s="3">
        <v>5.14</v>
      </c>
      <c r="E1672" s="3" t="s">
        <v>6038</v>
      </c>
      <c r="F1672" s="3" t="s">
        <v>20</v>
      </c>
      <c r="G1672" s="3" t="s">
        <v>20</v>
      </c>
      <c r="H1672" s="3" t="s">
        <v>21</v>
      </c>
      <c r="I1672" s="3">
        <v>1</v>
      </c>
      <c r="J1672" s="3" t="s">
        <v>21</v>
      </c>
    </row>
    <row r="1673" spans="1:10" x14ac:dyDescent="0.25">
      <c r="A1673" s="3" t="s">
        <v>805</v>
      </c>
      <c r="B1673" s="3">
        <v>32.68</v>
      </c>
      <c r="C1673" s="3" t="s">
        <v>6036</v>
      </c>
      <c r="D1673" s="3">
        <v>4.68</v>
      </c>
      <c r="E1673" s="3" t="s">
        <v>6038</v>
      </c>
      <c r="F1673" s="3" t="s">
        <v>21</v>
      </c>
      <c r="G1673" s="3" t="s">
        <v>20</v>
      </c>
      <c r="H1673" s="3" t="s">
        <v>20</v>
      </c>
      <c r="I1673" s="3">
        <v>0</v>
      </c>
      <c r="J1673" s="3" t="s">
        <v>20</v>
      </c>
    </row>
    <row r="1674" spans="1:10" x14ac:dyDescent="0.25">
      <c r="A1674" s="3" t="s">
        <v>807</v>
      </c>
      <c r="B1674" s="3">
        <v>26.4</v>
      </c>
      <c r="C1674" s="3" t="s">
        <v>6039</v>
      </c>
      <c r="D1674" s="3">
        <v>9.5</v>
      </c>
      <c r="E1674" s="3" t="s">
        <v>6037</v>
      </c>
      <c r="F1674" s="3" t="s">
        <v>21</v>
      </c>
      <c r="G1674" s="3" t="s">
        <v>20</v>
      </c>
      <c r="H1674" s="3" t="s">
        <v>20</v>
      </c>
      <c r="I1674" s="3">
        <v>2</v>
      </c>
      <c r="J1674" s="3" t="s">
        <v>20</v>
      </c>
    </row>
    <row r="1675" spans="1:10" x14ac:dyDescent="0.25">
      <c r="A1675" s="3" t="s">
        <v>809</v>
      </c>
      <c r="B1675" s="3">
        <v>23.655000000000001</v>
      </c>
      <c r="C1675" s="3" t="s">
        <v>6041</v>
      </c>
      <c r="D1675" s="3">
        <v>10.84</v>
      </c>
      <c r="E1675" s="3" t="s">
        <v>6037</v>
      </c>
      <c r="F1675" s="3" t="s">
        <v>21</v>
      </c>
      <c r="G1675" s="3" t="s">
        <v>20</v>
      </c>
      <c r="H1675" s="3" t="s">
        <v>21</v>
      </c>
      <c r="I1675" s="3">
        <v>1</v>
      </c>
      <c r="J1675" s="3" t="s">
        <v>21</v>
      </c>
    </row>
    <row r="1676" spans="1:10" x14ac:dyDescent="0.25">
      <c r="A1676" s="3" t="s">
        <v>810</v>
      </c>
      <c r="B1676" s="3">
        <v>27.36</v>
      </c>
      <c r="C1676" s="3" t="s">
        <v>6039</v>
      </c>
      <c r="D1676" s="3">
        <v>5.88</v>
      </c>
      <c r="E1676" s="3" t="s">
        <v>6040</v>
      </c>
      <c r="F1676" s="3" t="s">
        <v>20</v>
      </c>
      <c r="G1676" s="3" t="s">
        <v>20</v>
      </c>
      <c r="H1676" s="3" t="s">
        <v>20</v>
      </c>
      <c r="I1676" s="3">
        <v>2</v>
      </c>
      <c r="J1676" s="3" t="s">
        <v>20</v>
      </c>
    </row>
    <row r="1677" spans="1:10" x14ac:dyDescent="0.25">
      <c r="A1677" s="3" t="s">
        <v>812</v>
      </c>
      <c r="B1677" s="3">
        <v>27.82</v>
      </c>
      <c r="C1677" s="3" t="s">
        <v>6039</v>
      </c>
      <c r="D1677" s="3">
        <v>5.24</v>
      </c>
      <c r="E1677" s="3" t="s">
        <v>6038</v>
      </c>
      <c r="F1677" s="3" t="s">
        <v>21</v>
      </c>
      <c r="G1677" s="3" t="s">
        <v>20</v>
      </c>
      <c r="H1677" s="3" t="s">
        <v>20</v>
      </c>
      <c r="I1677" s="3">
        <v>0</v>
      </c>
      <c r="J1677" s="3" t="s">
        <v>21</v>
      </c>
    </row>
    <row r="1678" spans="1:10" x14ac:dyDescent="0.25">
      <c r="A1678" s="3" t="s">
        <v>814</v>
      </c>
      <c r="B1678" s="3">
        <v>25.46</v>
      </c>
      <c r="C1678" s="3" t="s">
        <v>6039</v>
      </c>
      <c r="D1678" s="3">
        <v>11.75</v>
      </c>
      <c r="E1678" s="3" t="s">
        <v>6037</v>
      </c>
      <c r="F1678" s="3" t="s">
        <v>20</v>
      </c>
      <c r="G1678" s="3" t="s">
        <v>20</v>
      </c>
      <c r="H1678" s="3" t="s">
        <v>20</v>
      </c>
      <c r="I1678" s="3">
        <v>0</v>
      </c>
      <c r="J1678" s="3" t="s">
        <v>20</v>
      </c>
    </row>
    <row r="1679" spans="1:10" x14ac:dyDescent="0.25">
      <c r="A1679" s="3" t="s">
        <v>816</v>
      </c>
      <c r="B1679" s="3">
        <v>25.1</v>
      </c>
      <c r="C1679" s="3" t="s">
        <v>6039</v>
      </c>
      <c r="D1679" s="3">
        <v>6.97</v>
      </c>
      <c r="E1679" s="3" t="s">
        <v>6037</v>
      </c>
      <c r="F1679" s="3" t="s">
        <v>20</v>
      </c>
      <c r="G1679" s="3" t="s">
        <v>20</v>
      </c>
      <c r="H1679" s="3" t="s">
        <v>20</v>
      </c>
      <c r="I1679" s="3">
        <v>0</v>
      </c>
      <c r="J1679" s="3" t="s">
        <v>21</v>
      </c>
    </row>
    <row r="1680" spans="1:10" x14ac:dyDescent="0.25">
      <c r="A1680" s="3" t="s">
        <v>818</v>
      </c>
      <c r="B1680" s="3">
        <v>32.11</v>
      </c>
      <c r="C1680" s="3" t="s">
        <v>6036</v>
      </c>
      <c r="D1680" s="3">
        <v>4.76</v>
      </c>
      <c r="E1680" s="3" t="s">
        <v>6038</v>
      </c>
      <c r="F1680" s="3" t="s">
        <v>20</v>
      </c>
      <c r="G1680" s="3" t="s">
        <v>20</v>
      </c>
      <c r="H1680" s="3" t="s">
        <v>20</v>
      </c>
      <c r="I1680" s="3">
        <v>2</v>
      </c>
      <c r="J1680" s="3" t="s">
        <v>20</v>
      </c>
    </row>
    <row r="1681" spans="1:10" x14ac:dyDescent="0.25">
      <c r="A1681" s="3" t="s">
        <v>820</v>
      </c>
      <c r="B1681" s="3">
        <v>29.8</v>
      </c>
      <c r="C1681" s="3" t="s">
        <v>6039</v>
      </c>
      <c r="D1681" s="3">
        <v>8.24</v>
      </c>
      <c r="E1681" s="3" t="s">
        <v>6037</v>
      </c>
      <c r="F1681" s="3" t="s">
        <v>21</v>
      </c>
      <c r="G1681" s="3" t="s">
        <v>20</v>
      </c>
      <c r="H1681" s="3" t="s">
        <v>20</v>
      </c>
      <c r="I1681" s="3">
        <v>1</v>
      </c>
      <c r="J1681" s="3" t="s">
        <v>21</v>
      </c>
    </row>
    <row r="1682" spans="1:10" x14ac:dyDescent="0.25">
      <c r="A1682" s="3" t="s">
        <v>822</v>
      </c>
      <c r="B1682" s="3">
        <v>24.01</v>
      </c>
      <c r="C1682" s="3" t="s">
        <v>6041</v>
      </c>
      <c r="D1682" s="3">
        <v>4.76</v>
      </c>
      <c r="E1682" s="3" t="s">
        <v>6038</v>
      </c>
      <c r="F1682" s="3" t="s">
        <v>20</v>
      </c>
      <c r="G1682" s="3" t="s">
        <v>20</v>
      </c>
      <c r="H1682" s="3" t="s">
        <v>20</v>
      </c>
      <c r="I1682" s="3">
        <v>1</v>
      </c>
      <c r="J1682" s="3" t="s">
        <v>21</v>
      </c>
    </row>
    <row r="1683" spans="1:10" x14ac:dyDescent="0.25">
      <c r="A1683" s="3" t="s">
        <v>116</v>
      </c>
      <c r="B1683" s="3">
        <v>52.58</v>
      </c>
      <c r="C1683" s="3" t="s">
        <v>6036</v>
      </c>
      <c r="D1683" s="3">
        <v>4.1900000000000004</v>
      </c>
      <c r="E1683" s="3" t="s">
        <v>6038</v>
      </c>
      <c r="F1683" s="3" t="s">
        <v>20</v>
      </c>
      <c r="G1683" s="3" t="s">
        <v>117</v>
      </c>
      <c r="H1683" s="3" t="s">
        <v>20</v>
      </c>
      <c r="I1683" s="3">
        <v>1</v>
      </c>
      <c r="J1683" s="3" t="s">
        <v>21</v>
      </c>
    </row>
    <row r="1684" spans="1:10" x14ac:dyDescent="0.25">
      <c r="A1684" s="3" t="s">
        <v>824</v>
      </c>
      <c r="B1684" s="3">
        <v>23.21</v>
      </c>
      <c r="C1684" s="3" t="s">
        <v>6041</v>
      </c>
      <c r="D1684" s="3">
        <v>6.03</v>
      </c>
      <c r="E1684" s="3" t="s">
        <v>6040</v>
      </c>
      <c r="F1684" s="3" t="s">
        <v>20</v>
      </c>
      <c r="G1684" s="3" t="s">
        <v>20</v>
      </c>
      <c r="H1684" s="3" t="s">
        <v>20</v>
      </c>
      <c r="I1684" s="3">
        <v>1</v>
      </c>
      <c r="J1684" s="3" t="s">
        <v>20</v>
      </c>
    </row>
    <row r="1685" spans="1:10" x14ac:dyDescent="0.25">
      <c r="A1685" s="3" t="s">
        <v>826</v>
      </c>
      <c r="B1685" s="3">
        <v>21.2</v>
      </c>
      <c r="C1685" s="3" t="s">
        <v>6041</v>
      </c>
      <c r="D1685" s="3">
        <v>4.07</v>
      </c>
      <c r="E1685" s="3" t="s">
        <v>6038</v>
      </c>
      <c r="F1685" s="3" t="s">
        <v>21</v>
      </c>
      <c r="G1685" s="3" t="s">
        <v>20</v>
      </c>
      <c r="H1685" s="3" t="s">
        <v>20</v>
      </c>
      <c r="I1685" s="3">
        <v>1</v>
      </c>
      <c r="J1685" s="3" t="s">
        <v>21</v>
      </c>
    </row>
    <row r="1686" spans="1:10" x14ac:dyDescent="0.25">
      <c r="A1686" s="3" t="s">
        <v>828</v>
      </c>
      <c r="B1686" s="3">
        <v>28.215</v>
      </c>
      <c r="C1686" s="3" t="s">
        <v>6039</v>
      </c>
      <c r="D1686" s="3">
        <v>8.26</v>
      </c>
      <c r="E1686" s="3" t="s">
        <v>6037</v>
      </c>
      <c r="F1686" s="3" t="s">
        <v>21</v>
      </c>
      <c r="G1686" s="3" t="s">
        <v>20</v>
      </c>
      <c r="H1686" s="3" t="s">
        <v>20</v>
      </c>
      <c r="I1686" s="3">
        <v>1</v>
      </c>
      <c r="J1686" s="3" t="s">
        <v>21</v>
      </c>
    </row>
    <row r="1687" spans="1:10" x14ac:dyDescent="0.25">
      <c r="A1687" s="3" t="s">
        <v>830</v>
      </c>
      <c r="B1687" s="3">
        <v>38.094999999999999</v>
      </c>
      <c r="C1687" s="3" t="s">
        <v>6036</v>
      </c>
      <c r="D1687" s="3">
        <v>4.76</v>
      </c>
      <c r="E1687" s="3" t="s">
        <v>6038</v>
      </c>
      <c r="F1687" s="3" t="s">
        <v>20</v>
      </c>
      <c r="G1687" s="3" t="s">
        <v>20</v>
      </c>
      <c r="H1687" s="3" t="s">
        <v>20</v>
      </c>
      <c r="I1687" s="3">
        <v>1</v>
      </c>
      <c r="J1687" s="3" t="s">
        <v>20</v>
      </c>
    </row>
    <row r="1688" spans="1:10" x14ac:dyDescent="0.25">
      <c r="A1688" s="3" t="s">
        <v>831</v>
      </c>
      <c r="B1688" s="3">
        <v>22.61</v>
      </c>
      <c r="C1688" s="3" t="s">
        <v>6041</v>
      </c>
      <c r="D1688" s="3">
        <v>6.13</v>
      </c>
      <c r="E1688" s="3" t="s">
        <v>6040</v>
      </c>
      <c r="F1688" s="3" t="s">
        <v>21</v>
      </c>
      <c r="G1688" s="3" t="s">
        <v>20</v>
      </c>
      <c r="H1688" s="3" t="s">
        <v>21</v>
      </c>
      <c r="I1688" s="3">
        <v>1</v>
      </c>
      <c r="J1688" s="3" t="s">
        <v>21</v>
      </c>
    </row>
    <row r="1689" spans="1:10" x14ac:dyDescent="0.25">
      <c r="A1689" s="3" t="s">
        <v>833</v>
      </c>
      <c r="B1689" s="3">
        <v>24.32</v>
      </c>
      <c r="C1689" s="3" t="s">
        <v>6041</v>
      </c>
      <c r="D1689" s="3">
        <v>10.47</v>
      </c>
      <c r="E1689" s="3" t="s">
        <v>6037</v>
      </c>
      <c r="F1689" s="3" t="s">
        <v>21</v>
      </c>
      <c r="G1689" s="3" t="s">
        <v>20</v>
      </c>
      <c r="H1689" s="3" t="s">
        <v>20</v>
      </c>
      <c r="I1689" s="3">
        <v>2</v>
      </c>
      <c r="J1689" s="3" t="s">
        <v>21</v>
      </c>
    </row>
    <row r="1690" spans="1:10" x14ac:dyDescent="0.25">
      <c r="A1690" s="3" t="s">
        <v>835</v>
      </c>
      <c r="B1690" s="3">
        <v>20.96</v>
      </c>
      <c r="C1690" s="3" t="s">
        <v>6041</v>
      </c>
      <c r="D1690" s="3">
        <v>4.04</v>
      </c>
      <c r="E1690" s="3" t="s">
        <v>6038</v>
      </c>
      <c r="F1690" s="3" t="s">
        <v>21</v>
      </c>
      <c r="G1690" s="3" t="s">
        <v>20</v>
      </c>
      <c r="H1690" s="3" t="s">
        <v>20</v>
      </c>
      <c r="I1690" s="3">
        <v>1</v>
      </c>
      <c r="J1690" s="3" t="s">
        <v>21</v>
      </c>
    </row>
    <row r="1691" spans="1:10" x14ac:dyDescent="0.25">
      <c r="A1691" s="3" t="s">
        <v>837</v>
      </c>
      <c r="B1691" s="3">
        <v>19.68</v>
      </c>
      <c r="C1691" s="3" t="s">
        <v>6041</v>
      </c>
      <c r="D1691" s="3">
        <v>5.74</v>
      </c>
      <c r="E1691" s="3" t="s">
        <v>6040</v>
      </c>
      <c r="F1691" s="3" t="s">
        <v>20</v>
      </c>
      <c r="G1691" s="3" t="s">
        <v>20</v>
      </c>
      <c r="H1691" s="3" t="s">
        <v>20</v>
      </c>
      <c r="I1691" s="3">
        <v>0</v>
      </c>
      <c r="J1691" s="3" t="s">
        <v>21</v>
      </c>
    </row>
    <row r="1692" spans="1:10" x14ac:dyDescent="0.25">
      <c r="A1692" s="3" t="s">
        <v>839</v>
      </c>
      <c r="B1692" s="3">
        <v>18.100000000000001</v>
      </c>
      <c r="C1692" s="3" t="s">
        <v>6042</v>
      </c>
      <c r="D1692" s="3">
        <v>6.33</v>
      </c>
      <c r="E1692" s="3" t="s">
        <v>6040</v>
      </c>
      <c r="F1692" s="3" t="s">
        <v>20</v>
      </c>
      <c r="G1692" s="3" t="s">
        <v>20</v>
      </c>
      <c r="H1692" s="3" t="s">
        <v>20</v>
      </c>
      <c r="I1692" s="3">
        <v>1</v>
      </c>
      <c r="J1692" s="3" t="s">
        <v>21</v>
      </c>
    </row>
    <row r="1693" spans="1:10" x14ac:dyDescent="0.25">
      <c r="A1693" s="3" t="s">
        <v>841</v>
      </c>
      <c r="B1693" s="3">
        <v>29.64</v>
      </c>
      <c r="C1693" s="3" t="s">
        <v>6039</v>
      </c>
      <c r="D1693" s="3">
        <v>4.28</v>
      </c>
      <c r="E1693" s="3" t="s">
        <v>6038</v>
      </c>
      <c r="F1693" s="3" t="s">
        <v>21</v>
      </c>
      <c r="G1693" s="3" t="s">
        <v>20</v>
      </c>
      <c r="H1693" s="3" t="s">
        <v>20</v>
      </c>
      <c r="I1693" s="3">
        <v>0</v>
      </c>
      <c r="J1693" s="3" t="s">
        <v>20</v>
      </c>
    </row>
    <row r="1694" spans="1:10" x14ac:dyDescent="0.25">
      <c r="A1694" s="3" t="s">
        <v>120</v>
      </c>
      <c r="B1694" s="3">
        <v>35.200000000000003</v>
      </c>
      <c r="C1694" s="3" t="s">
        <v>6036</v>
      </c>
      <c r="D1694" s="3">
        <v>11.68</v>
      </c>
      <c r="E1694" s="3" t="s">
        <v>6037</v>
      </c>
      <c r="F1694" s="3" t="s">
        <v>21</v>
      </c>
      <c r="G1694" s="3" t="s">
        <v>20</v>
      </c>
      <c r="H1694" s="3" t="s">
        <v>20</v>
      </c>
      <c r="I1694" s="3">
        <v>0</v>
      </c>
      <c r="J1694" s="3" t="s">
        <v>21</v>
      </c>
    </row>
    <row r="1695" spans="1:10" x14ac:dyDescent="0.25">
      <c r="A1695" s="3" t="s">
        <v>843</v>
      </c>
      <c r="B1695" s="3">
        <v>25.3</v>
      </c>
      <c r="C1695" s="3" t="s">
        <v>6039</v>
      </c>
      <c r="D1695" s="3">
        <v>9.4700000000000006</v>
      </c>
      <c r="E1695" s="3" t="s">
        <v>6037</v>
      </c>
      <c r="F1695" s="3" t="s">
        <v>21</v>
      </c>
      <c r="G1695" s="3" t="s">
        <v>20</v>
      </c>
      <c r="H1695" s="3" t="s">
        <v>20</v>
      </c>
      <c r="I1695" s="3">
        <v>2</v>
      </c>
      <c r="J1695" s="3" t="s">
        <v>21</v>
      </c>
    </row>
    <row r="1696" spans="1:10" x14ac:dyDescent="0.25">
      <c r="A1696" s="3" t="s">
        <v>845</v>
      </c>
      <c r="B1696" s="3">
        <v>27.6</v>
      </c>
      <c r="C1696" s="3" t="s">
        <v>6039</v>
      </c>
      <c r="D1696" s="3">
        <v>4.8499999999999996</v>
      </c>
      <c r="E1696" s="3" t="s">
        <v>6038</v>
      </c>
      <c r="F1696" s="3" t="s">
        <v>21</v>
      </c>
      <c r="G1696" s="3" t="s">
        <v>20</v>
      </c>
      <c r="H1696" s="3" t="s">
        <v>20</v>
      </c>
      <c r="I1696" s="3">
        <v>0</v>
      </c>
      <c r="J1696" s="3" t="s">
        <v>20</v>
      </c>
    </row>
    <row r="1697" spans="1:10" x14ac:dyDescent="0.25">
      <c r="A1697" s="3" t="s">
        <v>847</v>
      </c>
      <c r="B1697" s="3">
        <v>27.645</v>
      </c>
      <c r="C1697" s="3" t="s">
        <v>6039</v>
      </c>
      <c r="D1697" s="3">
        <v>11.03</v>
      </c>
      <c r="E1697" s="3" t="s">
        <v>6037</v>
      </c>
      <c r="F1697" s="3" t="s">
        <v>21</v>
      </c>
      <c r="G1697" s="3" t="s">
        <v>20</v>
      </c>
      <c r="H1697" s="3" t="s">
        <v>20</v>
      </c>
      <c r="I1697" s="3">
        <v>1</v>
      </c>
      <c r="J1697" s="3" t="s">
        <v>21</v>
      </c>
    </row>
    <row r="1698" spans="1:10" x14ac:dyDescent="0.25">
      <c r="A1698" s="3" t="s">
        <v>849</v>
      </c>
      <c r="B1698" s="3">
        <v>27.6</v>
      </c>
      <c r="C1698" s="3" t="s">
        <v>6039</v>
      </c>
      <c r="D1698" s="3">
        <v>5.22</v>
      </c>
      <c r="E1698" s="3" t="s">
        <v>6038</v>
      </c>
      <c r="F1698" s="3" t="s">
        <v>20</v>
      </c>
      <c r="G1698" s="3" t="s">
        <v>20</v>
      </c>
      <c r="H1698" s="3" t="s">
        <v>20</v>
      </c>
      <c r="I1698" s="3">
        <v>2</v>
      </c>
      <c r="J1698" s="3" t="s">
        <v>21</v>
      </c>
    </row>
    <row r="1699" spans="1:10" x14ac:dyDescent="0.25">
      <c r="A1699" s="3" t="s">
        <v>851</v>
      </c>
      <c r="B1699" s="3">
        <v>25.08</v>
      </c>
      <c r="C1699" s="3" t="s">
        <v>6039</v>
      </c>
      <c r="D1699" s="3">
        <v>9.52</v>
      </c>
      <c r="E1699" s="3" t="s">
        <v>6037</v>
      </c>
      <c r="F1699" s="3" t="s">
        <v>21</v>
      </c>
      <c r="G1699" s="3" t="s">
        <v>20</v>
      </c>
      <c r="H1699" s="3" t="s">
        <v>20</v>
      </c>
      <c r="I1699" s="3">
        <v>2</v>
      </c>
      <c r="J1699" s="3" t="s">
        <v>20</v>
      </c>
    </row>
    <row r="1700" spans="1:10" x14ac:dyDescent="0.25">
      <c r="A1700" s="3" t="s">
        <v>852</v>
      </c>
      <c r="B1700" s="3">
        <v>30.02</v>
      </c>
      <c r="C1700" s="3" t="s">
        <v>6036</v>
      </c>
      <c r="D1700" s="3">
        <v>11.09</v>
      </c>
      <c r="E1700" s="3" t="s">
        <v>6037</v>
      </c>
      <c r="F1700" s="3" t="s">
        <v>20</v>
      </c>
      <c r="G1700" s="3" t="s">
        <v>20</v>
      </c>
      <c r="H1700" s="3" t="s">
        <v>20</v>
      </c>
      <c r="I1700" s="3">
        <v>0</v>
      </c>
      <c r="J1700" s="3" t="s">
        <v>20</v>
      </c>
    </row>
    <row r="1701" spans="1:10" x14ac:dyDescent="0.25">
      <c r="A1701" s="3" t="s">
        <v>854</v>
      </c>
      <c r="B1701" s="3">
        <v>27.36</v>
      </c>
      <c r="C1701" s="3" t="s">
        <v>6039</v>
      </c>
      <c r="D1701" s="3">
        <v>9.4499999999999993</v>
      </c>
      <c r="E1701" s="3" t="s">
        <v>6037</v>
      </c>
      <c r="F1701" s="3" t="s">
        <v>21</v>
      </c>
      <c r="G1701" s="3" t="s">
        <v>20</v>
      </c>
      <c r="H1701" s="3" t="s">
        <v>20</v>
      </c>
      <c r="I1701" s="3">
        <v>2</v>
      </c>
      <c r="J1701" s="3" t="s">
        <v>21</v>
      </c>
    </row>
    <row r="1702" spans="1:10" x14ac:dyDescent="0.25">
      <c r="A1702" s="3" t="s">
        <v>856</v>
      </c>
      <c r="B1702" s="3">
        <v>22.2</v>
      </c>
      <c r="C1702" s="3" t="s">
        <v>6041</v>
      </c>
      <c r="D1702" s="3">
        <v>5.51</v>
      </c>
      <c r="E1702" s="3" t="s">
        <v>6038</v>
      </c>
      <c r="F1702" s="3" t="s">
        <v>20</v>
      </c>
      <c r="G1702" s="3" t="s">
        <v>20</v>
      </c>
      <c r="H1702" s="3" t="s">
        <v>20</v>
      </c>
      <c r="I1702" s="3">
        <v>0</v>
      </c>
      <c r="J1702" s="3" t="s">
        <v>21</v>
      </c>
    </row>
    <row r="1703" spans="1:10" x14ac:dyDescent="0.25">
      <c r="A1703" s="3" t="s">
        <v>858</v>
      </c>
      <c r="B1703" s="3">
        <v>25.71</v>
      </c>
      <c r="C1703" s="3" t="s">
        <v>6039</v>
      </c>
      <c r="D1703" s="3">
        <v>4.18</v>
      </c>
      <c r="E1703" s="3" t="s">
        <v>6038</v>
      </c>
      <c r="F1703" s="3" t="s">
        <v>20</v>
      </c>
      <c r="G1703" s="3" t="s">
        <v>117</v>
      </c>
      <c r="H1703" s="3" t="s">
        <v>20</v>
      </c>
      <c r="I1703" s="3">
        <v>1</v>
      </c>
      <c r="J1703" s="3" t="s">
        <v>21</v>
      </c>
    </row>
    <row r="1704" spans="1:10" x14ac:dyDescent="0.25">
      <c r="A1704" s="3" t="s">
        <v>860</v>
      </c>
      <c r="B1704" s="3">
        <v>41.91</v>
      </c>
      <c r="C1704" s="3" t="s">
        <v>6036</v>
      </c>
      <c r="D1704" s="3">
        <v>5.98</v>
      </c>
      <c r="E1704" s="3" t="s">
        <v>6040</v>
      </c>
      <c r="F1704" s="3" t="s">
        <v>21</v>
      </c>
      <c r="G1704" s="3" t="s">
        <v>20</v>
      </c>
      <c r="H1704" s="3" t="s">
        <v>20</v>
      </c>
      <c r="I1704" s="3">
        <v>1</v>
      </c>
      <c r="J1704" s="3" t="s">
        <v>20</v>
      </c>
    </row>
    <row r="1705" spans="1:10" x14ac:dyDescent="0.25">
      <c r="A1705" s="3" t="s">
        <v>122</v>
      </c>
      <c r="B1705" s="3">
        <v>38.06</v>
      </c>
      <c r="C1705" s="3" t="s">
        <v>6036</v>
      </c>
      <c r="D1705" s="3">
        <v>6.98</v>
      </c>
      <c r="E1705" s="3" t="s">
        <v>6037</v>
      </c>
      <c r="F1705" s="3" t="s">
        <v>20</v>
      </c>
      <c r="G1705" s="3" t="s">
        <v>20</v>
      </c>
      <c r="H1705" s="3" t="s">
        <v>20</v>
      </c>
      <c r="I1705" s="3">
        <v>0</v>
      </c>
      <c r="J1705" s="3" t="s">
        <v>21</v>
      </c>
    </row>
    <row r="1706" spans="1:10" x14ac:dyDescent="0.25">
      <c r="A1706" s="3" t="s">
        <v>862</v>
      </c>
      <c r="B1706" s="3">
        <v>25.85</v>
      </c>
      <c r="C1706" s="3" t="s">
        <v>6039</v>
      </c>
      <c r="D1706" s="3">
        <v>10.16</v>
      </c>
      <c r="E1706" s="3" t="s">
        <v>6037</v>
      </c>
      <c r="F1706" s="3" t="s">
        <v>20</v>
      </c>
      <c r="G1706" s="3" t="s">
        <v>20</v>
      </c>
      <c r="H1706" s="3" t="s">
        <v>20</v>
      </c>
      <c r="I1706" s="3">
        <v>0</v>
      </c>
      <c r="J1706" s="3" t="s">
        <v>21</v>
      </c>
    </row>
    <row r="1707" spans="1:10" x14ac:dyDescent="0.25">
      <c r="A1707" s="3" t="s">
        <v>864</v>
      </c>
      <c r="B1707" s="3">
        <v>23.844999999999999</v>
      </c>
      <c r="C1707" s="3" t="s">
        <v>6041</v>
      </c>
      <c r="D1707" s="3">
        <v>11.71</v>
      </c>
      <c r="E1707" s="3" t="s">
        <v>6037</v>
      </c>
      <c r="F1707" s="3" t="s">
        <v>20</v>
      </c>
      <c r="G1707" s="3" t="s">
        <v>20</v>
      </c>
      <c r="H1707" s="3" t="s">
        <v>20</v>
      </c>
      <c r="I1707" s="3">
        <v>2</v>
      </c>
      <c r="J1707" s="3" t="s">
        <v>21</v>
      </c>
    </row>
    <row r="1708" spans="1:10" x14ac:dyDescent="0.25">
      <c r="A1708" s="3" t="s">
        <v>866</v>
      </c>
      <c r="B1708" s="3">
        <v>30.59</v>
      </c>
      <c r="C1708" s="3" t="s">
        <v>6036</v>
      </c>
      <c r="D1708" s="3">
        <v>5.23</v>
      </c>
      <c r="E1708" s="3" t="s">
        <v>6038</v>
      </c>
      <c r="F1708" s="3" t="s">
        <v>20</v>
      </c>
      <c r="G1708" s="3" t="s">
        <v>20</v>
      </c>
      <c r="H1708" s="3" t="s">
        <v>21</v>
      </c>
      <c r="I1708" s="3">
        <v>1</v>
      </c>
      <c r="J1708" s="3" t="s">
        <v>20</v>
      </c>
    </row>
    <row r="1709" spans="1:10" x14ac:dyDescent="0.25">
      <c r="A1709" s="3" t="s">
        <v>868</v>
      </c>
      <c r="B1709" s="3">
        <v>24.795000000000002</v>
      </c>
      <c r="C1709" s="3" t="s">
        <v>6041</v>
      </c>
      <c r="D1709" s="3">
        <v>6.85</v>
      </c>
      <c r="E1709" s="3" t="s">
        <v>6037</v>
      </c>
      <c r="F1709" s="3" t="s">
        <v>20</v>
      </c>
      <c r="G1709" s="3" t="s">
        <v>20</v>
      </c>
      <c r="H1709" s="3" t="s">
        <v>20</v>
      </c>
      <c r="I1709" s="3">
        <v>0</v>
      </c>
      <c r="J1709" s="3" t="s">
        <v>21</v>
      </c>
    </row>
    <row r="1710" spans="1:10" x14ac:dyDescent="0.25">
      <c r="A1710" s="3" t="s">
        <v>870</v>
      </c>
      <c r="B1710" s="3">
        <v>24.13</v>
      </c>
      <c r="C1710" s="3" t="s">
        <v>6041</v>
      </c>
      <c r="D1710" s="3">
        <v>7.05</v>
      </c>
      <c r="E1710" s="3" t="s">
        <v>6037</v>
      </c>
      <c r="F1710" s="3" t="s">
        <v>21</v>
      </c>
      <c r="G1710" s="3" t="s">
        <v>20</v>
      </c>
      <c r="H1710" s="3" t="s">
        <v>20</v>
      </c>
      <c r="I1710" s="3">
        <v>2</v>
      </c>
      <c r="J1710" s="3" t="s">
        <v>21</v>
      </c>
    </row>
    <row r="1711" spans="1:10" x14ac:dyDescent="0.25">
      <c r="A1711" s="3" t="s">
        <v>872</v>
      </c>
      <c r="B1711" s="3">
        <v>25.84</v>
      </c>
      <c r="C1711" s="3" t="s">
        <v>6039</v>
      </c>
      <c r="D1711" s="3">
        <v>11.64</v>
      </c>
      <c r="E1711" s="3" t="s">
        <v>6037</v>
      </c>
      <c r="F1711" s="3" t="s">
        <v>20</v>
      </c>
      <c r="G1711" s="3" t="s">
        <v>20</v>
      </c>
      <c r="H1711" s="3" t="s">
        <v>20</v>
      </c>
      <c r="I1711" s="3">
        <v>2</v>
      </c>
      <c r="J1711" s="3" t="s">
        <v>21</v>
      </c>
    </row>
    <row r="1712" spans="1:10" x14ac:dyDescent="0.25">
      <c r="A1712" s="3" t="s">
        <v>873</v>
      </c>
      <c r="B1712" s="3">
        <v>28</v>
      </c>
      <c r="C1712" s="3" t="s">
        <v>6039</v>
      </c>
      <c r="D1712" s="3">
        <v>10.52</v>
      </c>
      <c r="E1712" s="3" t="s">
        <v>6037</v>
      </c>
      <c r="F1712" s="3" t="s">
        <v>20</v>
      </c>
      <c r="G1712" s="3" t="s">
        <v>20</v>
      </c>
      <c r="H1712" s="3" t="s">
        <v>20</v>
      </c>
      <c r="I1712" s="3">
        <v>0</v>
      </c>
      <c r="J1712" s="3" t="s">
        <v>21</v>
      </c>
    </row>
    <row r="1713" spans="1:10" x14ac:dyDescent="0.25">
      <c r="A1713" s="3" t="s">
        <v>875</v>
      </c>
      <c r="B1713" s="3">
        <v>34.1</v>
      </c>
      <c r="C1713" s="3" t="s">
        <v>6036</v>
      </c>
      <c r="D1713" s="3">
        <v>4.01</v>
      </c>
      <c r="E1713" s="3" t="s">
        <v>6038</v>
      </c>
      <c r="F1713" s="3" t="s">
        <v>21</v>
      </c>
      <c r="G1713" s="3" t="s">
        <v>20</v>
      </c>
      <c r="H1713" s="3" t="s">
        <v>21</v>
      </c>
      <c r="I1713" s="3">
        <v>1</v>
      </c>
      <c r="J1713" s="3" t="s">
        <v>20</v>
      </c>
    </row>
    <row r="1714" spans="1:10" x14ac:dyDescent="0.25">
      <c r="A1714" s="3" t="s">
        <v>877</v>
      </c>
      <c r="B1714" s="3">
        <v>26.125</v>
      </c>
      <c r="C1714" s="3" t="s">
        <v>6039</v>
      </c>
      <c r="D1714" s="3">
        <v>8.56</v>
      </c>
      <c r="E1714" s="3" t="s">
        <v>6037</v>
      </c>
      <c r="F1714" s="3" t="s">
        <v>21</v>
      </c>
      <c r="G1714" s="3" t="s">
        <v>20</v>
      </c>
      <c r="H1714" s="3" t="s">
        <v>20</v>
      </c>
      <c r="I1714" s="3">
        <v>1</v>
      </c>
      <c r="J1714" s="3" t="s">
        <v>21</v>
      </c>
    </row>
    <row r="1715" spans="1:10" x14ac:dyDescent="0.25">
      <c r="A1715" s="3" t="s">
        <v>879</v>
      </c>
      <c r="B1715" s="3">
        <v>25.6</v>
      </c>
      <c r="C1715" s="3" t="s">
        <v>6039</v>
      </c>
      <c r="D1715" s="3">
        <v>10.5</v>
      </c>
      <c r="E1715" s="3" t="s">
        <v>6037</v>
      </c>
      <c r="F1715" s="3" t="s">
        <v>20</v>
      </c>
      <c r="G1715" s="3" t="s">
        <v>20</v>
      </c>
      <c r="H1715" s="3" t="s">
        <v>20</v>
      </c>
      <c r="I1715" s="3">
        <v>2</v>
      </c>
      <c r="J1715" s="3" t="s">
        <v>21</v>
      </c>
    </row>
    <row r="1716" spans="1:10" x14ac:dyDescent="0.25">
      <c r="A1716" s="3" t="s">
        <v>124</v>
      </c>
      <c r="B1716" s="3">
        <v>34.21</v>
      </c>
      <c r="C1716" s="3" t="s">
        <v>6036</v>
      </c>
      <c r="D1716" s="3">
        <v>8.34</v>
      </c>
      <c r="E1716" s="3" t="s">
        <v>6037</v>
      </c>
      <c r="F1716" s="3" t="s">
        <v>20</v>
      </c>
      <c r="G1716" s="3" t="s">
        <v>20</v>
      </c>
      <c r="H1716" s="3" t="s">
        <v>20</v>
      </c>
      <c r="I1716" s="3">
        <v>0</v>
      </c>
      <c r="J1716" s="3" t="s">
        <v>21</v>
      </c>
    </row>
    <row r="1717" spans="1:10" x14ac:dyDescent="0.25">
      <c r="A1717" s="3" t="s">
        <v>881</v>
      </c>
      <c r="B1717" s="3">
        <v>24.32</v>
      </c>
      <c r="C1717" s="3" t="s">
        <v>6041</v>
      </c>
      <c r="D1717" s="3">
        <v>6.39</v>
      </c>
      <c r="E1717" s="3" t="s">
        <v>6040</v>
      </c>
      <c r="F1717" s="3" t="s">
        <v>20</v>
      </c>
      <c r="G1717" s="3" t="s">
        <v>20</v>
      </c>
      <c r="H1717" s="3" t="s">
        <v>20</v>
      </c>
      <c r="I1717" s="3">
        <v>0</v>
      </c>
      <c r="J1717" s="3" t="s">
        <v>20</v>
      </c>
    </row>
    <row r="1718" spans="1:10" x14ac:dyDescent="0.25">
      <c r="A1718" s="3" t="s">
        <v>883</v>
      </c>
      <c r="B1718" s="3">
        <v>22.88</v>
      </c>
      <c r="C1718" s="3" t="s">
        <v>6041</v>
      </c>
      <c r="D1718" s="3">
        <v>5.71</v>
      </c>
      <c r="E1718" s="3" t="s">
        <v>6040</v>
      </c>
      <c r="F1718" s="3" t="s">
        <v>21</v>
      </c>
      <c r="G1718" s="3" t="s">
        <v>20</v>
      </c>
      <c r="H1718" s="3" t="s">
        <v>21</v>
      </c>
      <c r="I1718" s="3">
        <v>1</v>
      </c>
      <c r="J1718" s="3" t="s">
        <v>21</v>
      </c>
    </row>
    <row r="1719" spans="1:10" x14ac:dyDescent="0.25">
      <c r="A1719" s="3" t="s">
        <v>885</v>
      </c>
      <c r="B1719" s="3">
        <v>24.984999999999999</v>
      </c>
      <c r="C1719" s="3" t="s">
        <v>6039</v>
      </c>
      <c r="D1719" s="3">
        <v>4.43</v>
      </c>
      <c r="E1719" s="3" t="s">
        <v>6038</v>
      </c>
      <c r="F1719" s="3" t="s">
        <v>21</v>
      </c>
      <c r="G1719" s="3" t="s">
        <v>20</v>
      </c>
      <c r="H1719" s="3" t="s">
        <v>21</v>
      </c>
      <c r="I1719" s="3">
        <v>1</v>
      </c>
      <c r="J1719" s="3" t="s">
        <v>20</v>
      </c>
    </row>
    <row r="1720" spans="1:10" x14ac:dyDescent="0.25">
      <c r="A1720" s="3" t="s">
        <v>887</v>
      </c>
      <c r="B1720" s="3">
        <v>33.1</v>
      </c>
      <c r="C1720" s="3" t="s">
        <v>6036</v>
      </c>
      <c r="D1720" s="3">
        <v>5.52</v>
      </c>
      <c r="E1720" s="3" t="s">
        <v>6038</v>
      </c>
      <c r="F1720" s="3" t="s">
        <v>20</v>
      </c>
      <c r="G1720" s="3" t="s">
        <v>20</v>
      </c>
      <c r="H1720" s="3" t="s">
        <v>21</v>
      </c>
      <c r="I1720" s="3">
        <v>1</v>
      </c>
      <c r="J1720" s="3" t="s">
        <v>20</v>
      </c>
    </row>
    <row r="1721" spans="1:10" x14ac:dyDescent="0.25">
      <c r="A1721" s="3" t="s">
        <v>889</v>
      </c>
      <c r="B1721" s="3">
        <v>27.83</v>
      </c>
      <c r="C1721" s="3" t="s">
        <v>6039</v>
      </c>
      <c r="D1721" s="3">
        <v>9.1999999999999993</v>
      </c>
      <c r="E1721" s="3" t="s">
        <v>6037</v>
      </c>
      <c r="F1721" s="3" t="s">
        <v>21</v>
      </c>
      <c r="G1721" s="3" t="s">
        <v>20</v>
      </c>
      <c r="H1721" s="3" t="s">
        <v>20</v>
      </c>
      <c r="I1721" s="3">
        <v>1</v>
      </c>
      <c r="J1721" s="3" t="s">
        <v>21</v>
      </c>
    </row>
    <row r="1722" spans="1:10" x14ac:dyDescent="0.25">
      <c r="A1722" s="3" t="s">
        <v>891</v>
      </c>
      <c r="B1722" s="3">
        <v>30.875</v>
      </c>
      <c r="C1722" s="3" t="s">
        <v>6036</v>
      </c>
      <c r="D1722" s="3">
        <v>10.97</v>
      </c>
      <c r="E1722" s="3" t="s">
        <v>6037</v>
      </c>
      <c r="F1722" s="3" t="s">
        <v>21</v>
      </c>
      <c r="G1722" s="3" t="s">
        <v>20</v>
      </c>
      <c r="H1722" s="3" t="s">
        <v>20</v>
      </c>
      <c r="I1722" s="3">
        <v>2</v>
      </c>
      <c r="J1722" s="3" t="s">
        <v>20</v>
      </c>
    </row>
    <row r="1723" spans="1:10" x14ac:dyDescent="0.25">
      <c r="A1723" s="3" t="s">
        <v>893</v>
      </c>
      <c r="B1723" s="3">
        <v>27.265000000000001</v>
      </c>
      <c r="C1723" s="3" t="s">
        <v>6039</v>
      </c>
      <c r="D1723" s="3">
        <v>4.25</v>
      </c>
      <c r="E1723" s="3" t="s">
        <v>6038</v>
      </c>
      <c r="F1723" s="3" t="s">
        <v>20</v>
      </c>
      <c r="G1723" s="3" t="s">
        <v>20</v>
      </c>
      <c r="H1723" s="3" t="s">
        <v>21</v>
      </c>
      <c r="I1723" s="3">
        <v>1</v>
      </c>
      <c r="J1723" s="3" t="s">
        <v>20</v>
      </c>
    </row>
    <row r="1724" spans="1:10" x14ac:dyDescent="0.25">
      <c r="A1724" s="3" t="s">
        <v>894</v>
      </c>
      <c r="B1724" s="3">
        <v>26.7</v>
      </c>
      <c r="C1724" s="3" t="s">
        <v>6039</v>
      </c>
      <c r="D1724" s="3">
        <v>5.23</v>
      </c>
      <c r="E1724" s="3" t="s">
        <v>6038</v>
      </c>
      <c r="F1724" s="3" t="s">
        <v>20</v>
      </c>
      <c r="G1724" s="3" t="s">
        <v>20</v>
      </c>
      <c r="H1724" s="3" t="s">
        <v>21</v>
      </c>
      <c r="I1724" s="3">
        <v>1</v>
      </c>
      <c r="J1724" s="3" t="s">
        <v>21</v>
      </c>
    </row>
    <row r="1725" spans="1:10" x14ac:dyDescent="0.25">
      <c r="A1725" s="3" t="s">
        <v>895</v>
      </c>
      <c r="B1725" s="3">
        <v>29.925000000000001</v>
      </c>
      <c r="C1725" s="3" t="s">
        <v>6036</v>
      </c>
      <c r="D1725" s="3">
        <v>5.96</v>
      </c>
      <c r="E1725" s="3" t="s">
        <v>6040</v>
      </c>
      <c r="F1725" s="3" t="s">
        <v>21</v>
      </c>
      <c r="G1725" s="3" t="s">
        <v>20</v>
      </c>
      <c r="H1725" s="3" t="s">
        <v>21</v>
      </c>
      <c r="I1725" s="3">
        <v>1</v>
      </c>
      <c r="J1725" s="3" t="s">
        <v>21</v>
      </c>
    </row>
    <row r="1726" spans="1:10" x14ac:dyDescent="0.25">
      <c r="A1726" s="3" t="s">
        <v>897</v>
      </c>
      <c r="B1726" s="3">
        <v>19.95</v>
      </c>
      <c r="C1726" s="3" t="s">
        <v>6041</v>
      </c>
      <c r="D1726" s="3">
        <v>4.29</v>
      </c>
      <c r="E1726" s="3" t="s">
        <v>6038</v>
      </c>
      <c r="F1726" s="3" t="s">
        <v>21</v>
      </c>
      <c r="G1726" s="3" t="s">
        <v>20</v>
      </c>
      <c r="H1726" s="3" t="s">
        <v>20</v>
      </c>
      <c r="I1726" s="3">
        <v>2</v>
      </c>
      <c r="J1726" s="3" t="s">
        <v>21</v>
      </c>
    </row>
    <row r="1727" spans="1:10" x14ac:dyDescent="0.25">
      <c r="A1727" s="3" t="s">
        <v>126</v>
      </c>
      <c r="B1727" s="3">
        <v>38.94</v>
      </c>
      <c r="C1727" s="3" t="s">
        <v>6036</v>
      </c>
      <c r="D1727" s="3">
        <v>8.49</v>
      </c>
      <c r="E1727" s="3" t="s">
        <v>6037</v>
      </c>
      <c r="F1727" s="3" t="s">
        <v>21</v>
      </c>
      <c r="G1727" s="3" t="s">
        <v>20</v>
      </c>
      <c r="H1727" s="3" t="s">
        <v>20</v>
      </c>
      <c r="I1727" s="3">
        <v>1</v>
      </c>
      <c r="J1727" s="3" t="s">
        <v>21</v>
      </c>
    </row>
    <row r="1728" spans="1:10" x14ac:dyDescent="0.25">
      <c r="A1728" s="3" t="s">
        <v>899</v>
      </c>
      <c r="B1728" s="3">
        <v>24.225000000000001</v>
      </c>
      <c r="C1728" s="3" t="s">
        <v>6041</v>
      </c>
      <c r="D1728" s="3">
        <v>4.09</v>
      </c>
      <c r="E1728" s="3" t="s">
        <v>6038</v>
      </c>
      <c r="F1728" s="3" t="s">
        <v>20</v>
      </c>
      <c r="G1728" s="3" t="s">
        <v>20</v>
      </c>
      <c r="H1728" s="3" t="s">
        <v>20</v>
      </c>
      <c r="I1728" s="3">
        <v>0</v>
      </c>
      <c r="J1728" s="3" t="s">
        <v>20</v>
      </c>
    </row>
    <row r="1729" spans="1:10" x14ac:dyDescent="0.25">
      <c r="A1729" s="3" t="s">
        <v>901</v>
      </c>
      <c r="B1729" s="3">
        <v>28.12</v>
      </c>
      <c r="C1729" s="3" t="s">
        <v>6039</v>
      </c>
      <c r="D1729" s="3">
        <v>4.88</v>
      </c>
      <c r="E1729" s="3" t="s">
        <v>6038</v>
      </c>
      <c r="F1729" s="3" t="s">
        <v>20</v>
      </c>
      <c r="G1729" s="3" t="s">
        <v>20</v>
      </c>
      <c r="H1729" s="3" t="s">
        <v>20</v>
      </c>
      <c r="I1729" s="3">
        <v>0</v>
      </c>
      <c r="J1729" s="3" t="s">
        <v>21</v>
      </c>
    </row>
    <row r="1730" spans="1:10" x14ac:dyDescent="0.25">
      <c r="A1730" s="3" t="s">
        <v>903</v>
      </c>
      <c r="B1730" s="3">
        <v>23.21</v>
      </c>
      <c r="C1730" s="3" t="s">
        <v>6041</v>
      </c>
      <c r="D1730" s="3">
        <v>6.76</v>
      </c>
      <c r="E1730" s="3" t="s">
        <v>6037</v>
      </c>
      <c r="F1730" s="3" t="s">
        <v>20</v>
      </c>
      <c r="G1730" s="3" t="s">
        <v>20</v>
      </c>
      <c r="H1730" s="3" t="s">
        <v>20</v>
      </c>
      <c r="I1730" s="3">
        <v>0</v>
      </c>
      <c r="J1730" s="3" t="s">
        <v>21</v>
      </c>
    </row>
    <row r="1731" spans="1:10" x14ac:dyDescent="0.25">
      <c r="A1731" s="3" t="s">
        <v>905</v>
      </c>
      <c r="B1731" s="3">
        <v>23.98</v>
      </c>
      <c r="C1731" s="3" t="s">
        <v>6041</v>
      </c>
      <c r="D1731" s="3">
        <v>10.67</v>
      </c>
      <c r="E1731" s="3" t="s">
        <v>6037</v>
      </c>
      <c r="F1731" s="3" t="s">
        <v>20</v>
      </c>
      <c r="G1731" s="3" t="s">
        <v>20</v>
      </c>
      <c r="H1731" s="3" t="s">
        <v>20</v>
      </c>
      <c r="I1731" s="3">
        <v>0</v>
      </c>
      <c r="J1731" s="3" t="s">
        <v>20</v>
      </c>
    </row>
    <row r="1732" spans="1:10" x14ac:dyDescent="0.25">
      <c r="A1732" s="3" t="s">
        <v>907</v>
      </c>
      <c r="B1732" s="3">
        <v>30</v>
      </c>
      <c r="C1732" s="3" t="s">
        <v>6036</v>
      </c>
      <c r="D1732" s="3">
        <v>6.21</v>
      </c>
      <c r="E1732" s="3" t="s">
        <v>6040</v>
      </c>
      <c r="F1732" s="3" t="s">
        <v>20</v>
      </c>
      <c r="G1732" s="3" t="s">
        <v>20</v>
      </c>
      <c r="H1732" s="3" t="s">
        <v>20</v>
      </c>
      <c r="I1732" s="3">
        <v>0</v>
      </c>
      <c r="J1732" s="3" t="s">
        <v>21</v>
      </c>
    </row>
    <row r="1733" spans="1:10" x14ac:dyDescent="0.25">
      <c r="A1733" s="3" t="s">
        <v>909</v>
      </c>
      <c r="B1733" s="3">
        <v>17.350000000000001</v>
      </c>
      <c r="C1733" s="3" t="s">
        <v>6042</v>
      </c>
      <c r="D1733" s="3">
        <v>5.03</v>
      </c>
      <c r="E1733" s="3" t="s">
        <v>6038</v>
      </c>
      <c r="F1733" s="3" t="s">
        <v>21</v>
      </c>
      <c r="G1733" s="3" t="s">
        <v>20</v>
      </c>
      <c r="H1733" s="3" t="s">
        <v>20</v>
      </c>
      <c r="I1733" s="3">
        <v>0</v>
      </c>
      <c r="J1733" s="3" t="s">
        <v>21</v>
      </c>
    </row>
    <row r="1734" spans="1:10" x14ac:dyDescent="0.25">
      <c r="A1734" s="3" t="s">
        <v>911</v>
      </c>
      <c r="B1734" s="3">
        <v>22.704999999999998</v>
      </c>
      <c r="C1734" s="3" t="s">
        <v>6041</v>
      </c>
      <c r="D1734" s="3">
        <v>5.27</v>
      </c>
      <c r="E1734" s="3" t="s">
        <v>6038</v>
      </c>
      <c r="F1734" s="3" t="s">
        <v>20</v>
      </c>
      <c r="G1734" s="3" t="s">
        <v>20</v>
      </c>
      <c r="H1734" s="3" t="s">
        <v>20</v>
      </c>
      <c r="I1734" s="3">
        <v>0</v>
      </c>
      <c r="J1734" s="3" t="s">
        <v>20</v>
      </c>
    </row>
    <row r="1735" spans="1:10" x14ac:dyDescent="0.25">
      <c r="A1735" s="3" t="s">
        <v>913</v>
      </c>
      <c r="B1735" s="3">
        <v>25.41</v>
      </c>
      <c r="C1735" s="3" t="s">
        <v>6039</v>
      </c>
      <c r="D1735" s="3">
        <v>10.53</v>
      </c>
      <c r="E1735" s="3" t="s">
        <v>6037</v>
      </c>
      <c r="F1735" s="3" t="s">
        <v>21</v>
      </c>
      <c r="G1735" s="3" t="s">
        <v>20</v>
      </c>
      <c r="H1735" s="3" t="s">
        <v>20</v>
      </c>
      <c r="I1735" s="3">
        <v>1</v>
      </c>
      <c r="J1735" s="3" t="s">
        <v>21</v>
      </c>
    </row>
    <row r="1736" spans="1:10" x14ac:dyDescent="0.25">
      <c r="A1736" s="3" t="s">
        <v>915</v>
      </c>
      <c r="B1736" s="3">
        <v>18.23</v>
      </c>
      <c r="C1736" s="3" t="s">
        <v>6042</v>
      </c>
      <c r="D1736" s="3">
        <v>5.78</v>
      </c>
      <c r="E1736" s="3" t="s">
        <v>6040</v>
      </c>
      <c r="F1736" s="3" t="s">
        <v>20</v>
      </c>
      <c r="G1736" s="3" t="s">
        <v>20</v>
      </c>
      <c r="H1736" s="3" t="s">
        <v>21</v>
      </c>
      <c r="I1736" s="3">
        <v>1</v>
      </c>
      <c r="J1736" s="3" t="s">
        <v>21</v>
      </c>
    </row>
    <row r="1737" spans="1:10" x14ac:dyDescent="0.25">
      <c r="A1737" s="3" t="s">
        <v>916</v>
      </c>
      <c r="B1737" s="3">
        <v>24.7</v>
      </c>
      <c r="C1737" s="3" t="s">
        <v>6041</v>
      </c>
      <c r="D1737" s="3">
        <v>4.3600000000000003</v>
      </c>
      <c r="E1737" s="3" t="s">
        <v>6038</v>
      </c>
      <c r="F1737" s="3" t="s">
        <v>20</v>
      </c>
      <c r="G1737" s="3" t="s">
        <v>20</v>
      </c>
      <c r="H1737" s="3" t="s">
        <v>21</v>
      </c>
      <c r="I1737" s="3">
        <v>1</v>
      </c>
      <c r="J1737" s="3" t="s">
        <v>21</v>
      </c>
    </row>
    <row r="1738" spans="1:10" x14ac:dyDescent="0.25">
      <c r="A1738" s="3" t="s">
        <v>128</v>
      </c>
      <c r="B1738" s="3">
        <v>30.21</v>
      </c>
      <c r="C1738" s="3" t="s">
        <v>6036</v>
      </c>
      <c r="D1738" s="3">
        <v>5.34</v>
      </c>
      <c r="E1738" s="3" t="s">
        <v>6038</v>
      </c>
      <c r="F1738" s="3" t="s">
        <v>21</v>
      </c>
      <c r="G1738" s="3" t="s">
        <v>20</v>
      </c>
      <c r="H1738" s="3" t="s">
        <v>20</v>
      </c>
      <c r="I1738" s="3">
        <v>1</v>
      </c>
      <c r="J1738" s="3" t="s">
        <v>21</v>
      </c>
    </row>
    <row r="1739" spans="1:10" x14ac:dyDescent="0.25">
      <c r="A1739" s="3" t="s">
        <v>918</v>
      </c>
      <c r="B1739" s="3">
        <v>37.4</v>
      </c>
      <c r="C1739" s="3" t="s">
        <v>6036</v>
      </c>
      <c r="D1739" s="3">
        <v>9.7200000000000006</v>
      </c>
      <c r="E1739" s="3" t="s">
        <v>6037</v>
      </c>
      <c r="F1739" s="3" t="s">
        <v>21</v>
      </c>
      <c r="G1739" s="3" t="s">
        <v>20</v>
      </c>
      <c r="H1739" s="3" t="s">
        <v>21</v>
      </c>
      <c r="I1739" s="3">
        <v>1</v>
      </c>
      <c r="J1739" s="3" t="s">
        <v>20</v>
      </c>
    </row>
    <row r="1740" spans="1:10" x14ac:dyDescent="0.25">
      <c r="A1740" s="3" t="s">
        <v>920</v>
      </c>
      <c r="B1740" s="3">
        <v>26.885000000000002</v>
      </c>
      <c r="C1740" s="3" t="s">
        <v>6039</v>
      </c>
      <c r="D1740" s="3">
        <v>5.18</v>
      </c>
      <c r="E1740" s="3" t="s">
        <v>6038</v>
      </c>
      <c r="F1740" s="3" t="s">
        <v>20</v>
      </c>
      <c r="G1740" s="3" t="s">
        <v>20</v>
      </c>
      <c r="H1740" s="3" t="s">
        <v>21</v>
      </c>
      <c r="I1740" s="3">
        <v>1</v>
      </c>
      <c r="J1740" s="3" t="s">
        <v>21</v>
      </c>
    </row>
    <row r="1741" spans="1:10" x14ac:dyDescent="0.25">
      <c r="A1741" s="3" t="s">
        <v>922</v>
      </c>
      <c r="B1741" s="3">
        <v>25.27</v>
      </c>
      <c r="C1741" s="3" t="s">
        <v>6039</v>
      </c>
      <c r="D1741" s="3">
        <v>5.29</v>
      </c>
      <c r="E1741" s="3" t="s">
        <v>6038</v>
      </c>
      <c r="F1741" s="3" t="s">
        <v>20</v>
      </c>
      <c r="G1741" s="3" t="s">
        <v>20</v>
      </c>
      <c r="H1741" s="3" t="s">
        <v>21</v>
      </c>
      <c r="I1741" s="3">
        <v>1</v>
      </c>
      <c r="J1741" s="3" t="s">
        <v>21</v>
      </c>
    </row>
    <row r="1742" spans="1:10" x14ac:dyDescent="0.25">
      <c r="A1742" s="3" t="s">
        <v>924</v>
      </c>
      <c r="B1742" s="3">
        <v>23.655000000000001</v>
      </c>
      <c r="C1742" s="3" t="s">
        <v>6041</v>
      </c>
      <c r="D1742" s="3">
        <v>4.8600000000000003</v>
      </c>
      <c r="E1742" s="3" t="s">
        <v>6038</v>
      </c>
      <c r="F1742" s="3" t="s">
        <v>21</v>
      </c>
      <c r="G1742" s="3" t="s">
        <v>20</v>
      </c>
      <c r="H1742" s="3" t="s">
        <v>20</v>
      </c>
      <c r="I1742" s="3">
        <v>0</v>
      </c>
      <c r="J1742" s="3" t="s">
        <v>21</v>
      </c>
    </row>
    <row r="1743" spans="1:10" x14ac:dyDescent="0.25">
      <c r="A1743" s="3" t="s">
        <v>926</v>
      </c>
      <c r="B1743" s="3">
        <v>55.05</v>
      </c>
      <c r="C1743" s="3" t="s">
        <v>6036</v>
      </c>
      <c r="D1743" s="3">
        <v>7.66</v>
      </c>
      <c r="E1743" s="3" t="s">
        <v>6037</v>
      </c>
      <c r="F1743" s="3" t="s">
        <v>20</v>
      </c>
      <c r="G1743" s="3" t="s">
        <v>20</v>
      </c>
      <c r="H1743" s="3" t="s">
        <v>20</v>
      </c>
      <c r="I1743" s="3">
        <v>0</v>
      </c>
      <c r="J1743" s="3" t="s">
        <v>20</v>
      </c>
    </row>
    <row r="1744" spans="1:10" x14ac:dyDescent="0.25">
      <c r="A1744" s="3" t="s">
        <v>928</v>
      </c>
      <c r="B1744" s="3">
        <v>24.89</v>
      </c>
      <c r="C1744" s="3" t="s">
        <v>6041</v>
      </c>
      <c r="D1744" s="3">
        <v>6.1</v>
      </c>
      <c r="E1744" s="3" t="s">
        <v>6040</v>
      </c>
      <c r="F1744" s="3" t="s">
        <v>21</v>
      </c>
      <c r="G1744" s="3" t="s">
        <v>20</v>
      </c>
      <c r="H1744" s="3" t="s">
        <v>21</v>
      </c>
      <c r="I1744" s="3">
        <v>1</v>
      </c>
      <c r="J1744" s="3" t="s">
        <v>21</v>
      </c>
    </row>
    <row r="1745" spans="1:10" x14ac:dyDescent="0.25">
      <c r="A1745" s="3" t="s">
        <v>930</v>
      </c>
      <c r="B1745" s="3">
        <v>18.715</v>
      </c>
      <c r="C1745" s="3" t="s">
        <v>6041</v>
      </c>
      <c r="D1745" s="3">
        <v>4.4400000000000004</v>
      </c>
      <c r="E1745" s="3" t="s">
        <v>6038</v>
      </c>
      <c r="F1745" s="3" t="s">
        <v>20</v>
      </c>
      <c r="G1745" s="3" t="s">
        <v>20</v>
      </c>
      <c r="H1745" s="3" t="s">
        <v>20</v>
      </c>
      <c r="I1745" s="3">
        <v>0</v>
      </c>
      <c r="J1745" s="3" t="s">
        <v>20</v>
      </c>
    </row>
    <row r="1746" spans="1:10" x14ac:dyDescent="0.25">
      <c r="A1746" s="3" t="s">
        <v>932</v>
      </c>
      <c r="B1746" s="3">
        <v>28.12</v>
      </c>
      <c r="C1746" s="3" t="s">
        <v>6039</v>
      </c>
      <c r="D1746" s="3">
        <v>6.15</v>
      </c>
      <c r="E1746" s="3" t="s">
        <v>6040</v>
      </c>
      <c r="F1746" s="3" t="s">
        <v>20</v>
      </c>
      <c r="G1746" s="3" t="s">
        <v>20</v>
      </c>
      <c r="H1746" s="3" t="s">
        <v>20</v>
      </c>
      <c r="I1746" s="3">
        <v>0</v>
      </c>
      <c r="J1746" s="3" t="s">
        <v>21</v>
      </c>
    </row>
    <row r="1747" spans="1:10" x14ac:dyDescent="0.25">
      <c r="A1747" s="3" t="s">
        <v>934</v>
      </c>
      <c r="B1747" s="3">
        <v>26.6</v>
      </c>
      <c r="C1747" s="3" t="s">
        <v>6039</v>
      </c>
      <c r="D1747" s="3">
        <v>4.53</v>
      </c>
      <c r="E1747" s="3" t="s">
        <v>6038</v>
      </c>
      <c r="F1747" s="3" t="s">
        <v>20</v>
      </c>
      <c r="G1747" s="3" t="s">
        <v>20</v>
      </c>
      <c r="H1747" s="3" t="s">
        <v>20</v>
      </c>
      <c r="I1747" s="3">
        <v>0</v>
      </c>
      <c r="J1747" s="3" t="s">
        <v>21</v>
      </c>
    </row>
    <row r="1748" spans="1:10" x14ac:dyDescent="0.25">
      <c r="A1748" s="3" t="s">
        <v>936</v>
      </c>
      <c r="B1748" s="3">
        <v>30.114999999999998</v>
      </c>
      <c r="C1748" s="3" t="s">
        <v>6036</v>
      </c>
      <c r="D1748" s="3">
        <v>5.48</v>
      </c>
      <c r="E1748" s="3" t="s">
        <v>6038</v>
      </c>
      <c r="F1748" s="3" t="s">
        <v>20</v>
      </c>
      <c r="G1748" s="3" t="s">
        <v>117</v>
      </c>
      <c r="H1748" s="3" t="s">
        <v>20</v>
      </c>
      <c r="I1748" s="3">
        <v>1</v>
      </c>
      <c r="J1748" s="3" t="s">
        <v>20</v>
      </c>
    </row>
    <row r="1749" spans="1:10" x14ac:dyDescent="0.25">
      <c r="A1749" s="3" t="s">
        <v>130</v>
      </c>
      <c r="B1749" s="3">
        <v>33.630000000000003</v>
      </c>
      <c r="C1749" s="3" t="s">
        <v>6036</v>
      </c>
      <c r="D1749" s="3">
        <v>4.43</v>
      </c>
      <c r="E1749" s="3" t="s">
        <v>6038</v>
      </c>
      <c r="F1749" s="3" t="s">
        <v>21</v>
      </c>
      <c r="G1749" s="3" t="s">
        <v>20</v>
      </c>
      <c r="H1749" s="3" t="s">
        <v>20</v>
      </c>
      <c r="I1749" s="3">
        <v>2</v>
      </c>
      <c r="J1749" s="3" t="s">
        <v>21</v>
      </c>
    </row>
    <row r="1750" spans="1:10" x14ac:dyDescent="0.25">
      <c r="A1750" s="3" t="s">
        <v>937</v>
      </c>
      <c r="B1750" s="3">
        <v>24.605</v>
      </c>
      <c r="C1750" s="3" t="s">
        <v>6041</v>
      </c>
      <c r="D1750" s="3">
        <v>5.48</v>
      </c>
      <c r="E1750" s="3" t="s">
        <v>6038</v>
      </c>
      <c r="F1750" s="3" t="s">
        <v>20</v>
      </c>
      <c r="G1750" s="3" t="s">
        <v>20</v>
      </c>
      <c r="H1750" s="3" t="s">
        <v>20</v>
      </c>
      <c r="I1750" s="3">
        <v>0</v>
      </c>
      <c r="J1750" s="3" t="s">
        <v>21</v>
      </c>
    </row>
    <row r="1751" spans="1:10" x14ac:dyDescent="0.25">
      <c r="A1751" s="3" t="s">
        <v>939</v>
      </c>
      <c r="B1751" s="3">
        <v>29.6</v>
      </c>
      <c r="C1751" s="3" t="s">
        <v>6039</v>
      </c>
      <c r="D1751" s="3">
        <v>8.1</v>
      </c>
      <c r="E1751" s="3" t="s">
        <v>6037</v>
      </c>
      <c r="F1751" s="3" t="s">
        <v>20</v>
      </c>
      <c r="G1751" s="3" t="s">
        <v>20</v>
      </c>
      <c r="H1751" s="3" t="s">
        <v>20</v>
      </c>
      <c r="I1751" s="3">
        <v>0</v>
      </c>
      <c r="J1751" s="3" t="s">
        <v>20</v>
      </c>
    </row>
    <row r="1752" spans="1:10" x14ac:dyDescent="0.25">
      <c r="A1752" s="3" t="s">
        <v>941</v>
      </c>
      <c r="B1752" s="3">
        <v>24.42</v>
      </c>
      <c r="C1752" s="3" t="s">
        <v>6041</v>
      </c>
      <c r="D1752" s="3">
        <v>7.16</v>
      </c>
      <c r="E1752" s="3" t="s">
        <v>6037</v>
      </c>
      <c r="F1752" s="3" t="s">
        <v>20</v>
      </c>
      <c r="G1752" s="3" t="s">
        <v>20</v>
      </c>
      <c r="H1752" s="3" t="s">
        <v>20</v>
      </c>
      <c r="I1752" s="3">
        <v>0</v>
      </c>
      <c r="J1752" s="3" t="s">
        <v>21</v>
      </c>
    </row>
    <row r="1753" spans="1:10" x14ac:dyDescent="0.25">
      <c r="A1753" s="3" t="s">
        <v>943</v>
      </c>
      <c r="B1753" s="3">
        <v>20.9</v>
      </c>
      <c r="C1753" s="3" t="s">
        <v>6041</v>
      </c>
      <c r="D1753" s="3">
        <v>4.55</v>
      </c>
      <c r="E1753" s="3" t="s">
        <v>6038</v>
      </c>
      <c r="F1753" s="3" t="s">
        <v>21</v>
      </c>
      <c r="G1753" s="3" t="s">
        <v>20</v>
      </c>
      <c r="H1753" s="3" t="s">
        <v>21</v>
      </c>
      <c r="I1753" s="3">
        <v>1</v>
      </c>
      <c r="J1753" s="3" t="s">
        <v>21</v>
      </c>
    </row>
    <row r="1754" spans="1:10" x14ac:dyDescent="0.25">
      <c r="A1754" s="3" t="s">
        <v>945</v>
      </c>
      <c r="B1754" s="3">
        <v>22.895</v>
      </c>
      <c r="C1754" s="3" t="s">
        <v>6041</v>
      </c>
      <c r="D1754" s="3">
        <v>6.03</v>
      </c>
      <c r="E1754" s="3" t="s">
        <v>6040</v>
      </c>
      <c r="F1754" s="3" t="s">
        <v>20</v>
      </c>
      <c r="G1754" s="3" t="s">
        <v>20</v>
      </c>
      <c r="H1754" s="3" t="s">
        <v>20</v>
      </c>
      <c r="I1754" s="3">
        <v>0</v>
      </c>
      <c r="J1754" s="3" t="s">
        <v>21</v>
      </c>
    </row>
    <row r="1755" spans="1:10" x14ac:dyDescent="0.25">
      <c r="A1755" s="3" t="s">
        <v>947</v>
      </c>
      <c r="B1755" s="3">
        <v>28.3</v>
      </c>
      <c r="C1755" s="3" t="s">
        <v>6039</v>
      </c>
      <c r="D1755" s="3">
        <v>5.47</v>
      </c>
      <c r="E1755" s="3" t="s">
        <v>6038</v>
      </c>
      <c r="F1755" s="3" t="s">
        <v>21</v>
      </c>
      <c r="G1755" s="3" t="s">
        <v>20</v>
      </c>
      <c r="H1755" s="3" t="s">
        <v>21</v>
      </c>
      <c r="I1755" s="3">
        <v>1</v>
      </c>
      <c r="J1755" s="3" t="s">
        <v>21</v>
      </c>
    </row>
    <row r="1756" spans="1:10" x14ac:dyDescent="0.25">
      <c r="A1756" s="3" t="s">
        <v>949</v>
      </c>
      <c r="B1756" s="3">
        <v>54.3</v>
      </c>
      <c r="C1756" s="3" t="s">
        <v>6036</v>
      </c>
      <c r="D1756" s="3">
        <v>4.1500000000000004</v>
      </c>
      <c r="E1756" s="3" t="s">
        <v>6038</v>
      </c>
      <c r="F1756" s="3" t="s">
        <v>21</v>
      </c>
      <c r="G1756" s="3" t="s">
        <v>20</v>
      </c>
      <c r="H1756" s="3" t="s">
        <v>20</v>
      </c>
      <c r="I1756" s="3">
        <v>1</v>
      </c>
      <c r="J1756" s="3" t="s">
        <v>20</v>
      </c>
    </row>
    <row r="1757" spans="1:10" x14ac:dyDescent="0.25">
      <c r="A1757" s="3" t="s">
        <v>951</v>
      </c>
      <c r="B1757" s="3">
        <v>33.344999999999999</v>
      </c>
      <c r="C1757" s="3" t="s">
        <v>6036</v>
      </c>
      <c r="D1757" s="3">
        <v>11.32</v>
      </c>
      <c r="E1757" s="3" t="s">
        <v>6037</v>
      </c>
      <c r="F1757" s="3" t="s">
        <v>21</v>
      </c>
      <c r="G1757" s="3" t="s">
        <v>20</v>
      </c>
      <c r="H1757" s="3" t="s">
        <v>20</v>
      </c>
      <c r="I1757" s="3">
        <v>1</v>
      </c>
      <c r="J1757" s="3" t="s">
        <v>20</v>
      </c>
    </row>
    <row r="1758" spans="1:10" x14ac:dyDescent="0.25">
      <c r="A1758" s="3" t="s">
        <v>953</v>
      </c>
      <c r="B1758" s="3">
        <v>33</v>
      </c>
      <c r="C1758" s="3" t="s">
        <v>6036</v>
      </c>
      <c r="D1758" s="3">
        <v>9.51</v>
      </c>
      <c r="E1758" s="3" t="s">
        <v>6037</v>
      </c>
      <c r="F1758" s="3" t="s">
        <v>21</v>
      </c>
      <c r="G1758" s="3" t="s">
        <v>20</v>
      </c>
      <c r="H1758" s="3" t="s">
        <v>20</v>
      </c>
      <c r="I1758" s="3">
        <v>0</v>
      </c>
      <c r="J1758" s="3" t="s">
        <v>20</v>
      </c>
    </row>
    <row r="1759" spans="1:10" x14ac:dyDescent="0.25">
      <c r="A1759" s="3" t="s">
        <v>955</v>
      </c>
      <c r="B1759" s="3">
        <v>28.024999999999999</v>
      </c>
      <c r="C1759" s="3" t="s">
        <v>6039</v>
      </c>
      <c r="D1759" s="3">
        <v>7.67</v>
      </c>
      <c r="E1759" s="3" t="s">
        <v>6037</v>
      </c>
      <c r="F1759" s="3" t="s">
        <v>21</v>
      </c>
      <c r="G1759" s="3" t="s">
        <v>20</v>
      </c>
      <c r="H1759" s="3" t="s">
        <v>20</v>
      </c>
      <c r="I1759" s="3">
        <v>1</v>
      </c>
      <c r="J1759" s="3" t="s">
        <v>21</v>
      </c>
    </row>
    <row r="1760" spans="1:10" x14ac:dyDescent="0.25">
      <c r="A1760" s="3" t="s">
        <v>132</v>
      </c>
      <c r="B1760" s="3">
        <v>40.369999999999997</v>
      </c>
      <c r="C1760" s="3" t="s">
        <v>6036</v>
      </c>
      <c r="D1760" s="3">
        <v>4.47</v>
      </c>
      <c r="E1760" s="3" t="s">
        <v>6038</v>
      </c>
      <c r="F1760" s="3" t="s">
        <v>20</v>
      </c>
      <c r="G1760" s="3" t="s">
        <v>20</v>
      </c>
      <c r="H1760" s="3" t="s">
        <v>20</v>
      </c>
      <c r="I1760" s="3">
        <v>0</v>
      </c>
      <c r="J1760" s="3" t="s">
        <v>21</v>
      </c>
    </row>
    <row r="1761" spans="1:10" x14ac:dyDescent="0.25">
      <c r="A1761" s="3" t="s">
        <v>957</v>
      </c>
      <c r="B1761" s="3">
        <v>28.69</v>
      </c>
      <c r="C1761" s="3" t="s">
        <v>6039</v>
      </c>
      <c r="D1761" s="3">
        <v>6.23</v>
      </c>
      <c r="E1761" s="3" t="s">
        <v>6040</v>
      </c>
      <c r="F1761" s="3" t="s">
        <v>20</v>
      </c>
      <c r="G1761" s="3" t="s">
        <v>20</v>
      </c>
      <c r="H1761" s="3" t="s">
        <v>20</v>
      </c>
      <c r="I1761" s="3">
        <v>1</v>
      </c>
      <c r="J1761" s="3" t="s">
        <v>21</v>
      </c>
    </row>
    <row r="1762" spans="1:10" x14ac:dyDescent="0.25">
      <c r="A1762" s="3" t="s">
        <v>958</v>
      </c>
      <c r="B1762" s="3">
        <v>40.28</v>
      </c>
      <c r="C1762" s="3" t="s">
        <v>6036</v>
      </c>
      <c r="D1762" s="3">
        <v>8.9</v>
      </c>
      <c r="E1762" s="3" t="s">
        <v>6037</v>
      </c>
      <c r="F1762" s="3" t="s">
        <v>20</v>
      </c>
      <c r="G1762" s="3" t="s">
        <v>20</v>
      </c>
      <c r="H1762" s="3" t="s">
        <v>20</v>
      </c>
      <c r="I1762" s="3">
        <v>0</v>
      </c>
      <c r="J1762" s="3" t="s">
        <v>20</v>
      </c>
    </row>
    <row r="1763" spans="1:10" x14ac:dyDescent="0.25">
      <c r="A1763" s="3" t="s">
        <v>960</v>
      </c>
      <c r="B1763" s="3">
        <v>37.299999999999997</v>
      </c>
      <c r="C1763" s="3" t="s">
        <v>6036</v>
      </c>
      <c r="D1763" s="3">
        <v>7.79</v>
      </c>
      <c r="E1763" s="3" t="s">
        <v>6037</v>
      </c>
      <c r="F1763" s="3" t="s">
        <v>21</v>
      </c>
      <c r="G1763" s="3" t="s">
        <v>20</v>
      </c>
      <c r="H1763" s="3" t="s">
        <v>20</v>
      </c>
      <c r="I1763" s="3">
        <v>0</v>
      </c>
      <c r="J1763" s="3" t="s">
        <v>20</v>
      </c>
    </row>
    <row r="1764" spans="1:10" x14ac:dyDescent="0.25">
      <c r="A1764" s="3" t="s">
        <v>962</v>
      </c>
      <c r="B1764" s="3">
        <v>54.47</v>
      </c>
      <c r="C1764" s="3" t="s">
        <v>6036</v>
      </c>
      <c r="D1764" s="3">
        <v>4.49</v>
      </c>
      <c r="E1764" s="3" t="s">
        <v>6038</v>
      </c>
      <c r="F1764" s="3" t="s">
        <v>21</v>
      </c>
      <c r="G1764" s="3" t="s">
        <v>20</v>
      </c>
      <c r="H1764" s="3" t="s">
        <v>20</v>
      </c>
      <c r="I1764" s="3">
        <v>2</v>
      </c>
      <c r="J1764" s="3" t="s">
        <v>20</v>
      </c>
    </row>
    <row r="1765" spans="1:10" x14ac:dyDescent="0.25">
      <c r="A1765" s="3" t="s">
        <v>964</v>
      </c>
      <c r="B1765" s="3">
        <v>38.06</v>
      </c>
      <c r="C1765" s="3" t="s">
        <v>6036</v>
      </c>
      <c r="D1765" s="3">
        <v>5.24</v>
      </c>
      <c r="E1765" s="3" t="s">
        <v>6038</v>
      </c>
      <c r="F1765" s="3" t="s">
        <v>21</v>
      </c>
      <c r="G1765" s="3" t="s">
        <v>20</v>
      </c>
      <c r="H1765" s="3" t="s">
        <v>21</v>
      </c>
      <c r="I1765" s="3">
        <v>1</v>
      </c>
      <c r="J1765" s="3" t="s">
        <v>20</v>
      </c>
    </row>
    <row r="1766" spans="1:10" x14ac:dyDescent="0.25">
      <c r="A1766" s="3" t="s">
        <v>966</v>
      </c>
      <c r="B1766" s="3">
        <v>51.47</v>
      </c>
      <c r="C1766" s="3" t="s">
        <v>6036</v>
      </c>
      <c r="D1766" s="3">
        <v>9.6</v>
      </c>
      <c r="E1766" s="3" t="s">
        <v>6037</v>
      </c>
      <c r="F1766" s="3" t="s">
        <v>20</v>
      </c>
      <c r="G1766" s="3" t="s">
        <v>20</v>
      </c>
      <c r="H1766" s="3" t="s">
        <v>20</v>
      </c>
      <c r="I1766" s="3">
        <v>0</v>
      </c>
      <c r="J1766" s="3" t="s">
        <v>20</v>
      </c>
    </row>
    <row r="1767" spans="1:10" x14ac:dyDescent="0.25">
      <c r="A1767" s="3" t="s">
        <v>968</v>
      </c>
      <c r="B1767" s="3">
        <v>29.8</v>
      </c>
      <c r="C1767" s="3" t="s">
        <v>6039</v>
      </c>
      <c r="D1767" s="3">
        <v>5.78</v>
      </c>
      <c r="E1767" s="3" t="s">
        <v>6040</v>
      </c>
      <c r="F1767" s="3" t="s">
        <v>21</v>
      </c>
      <c r="G1767" s="3" t="s">
        <v>20</v>
      </c>
      <c r="H1767" s="3" t="s">
        <v>20</v>
      </c>
      <c r="I1767" s="3">
        <v>0</v>
      </c>
      <c r="J1767" s="3" t="s">
        <v>20</v>
      </c>
    </row>
    <row r="1768" spans="1:10" x14ac:dyDescent="0.25">
      <c r="A1768" s="3" t="s">
        <v>970</v>
      </c>
      <c r="B1768" s="3">
        <v>49.77</v>
      </c>
      <c r="C1768" s="3" t="s">
        <v>6036</v>
      </c>
      <c r="D1768" s="3">
        <v>7.02</v>
      </c>
      <c r="E1768" s="3" t="s">
        <v>6037</v>
      </c>
      <c r="F1768" s="3" t="s">
        <v>20</v>
      </c>
      <c r="G1768" s="3" t="s">
        <v>20</v>
      </c>
      <c r="H1768" s="3" t="s">
        <v>20</v>
      </c>
      <c r="I1768" s="3">
        <v>0</v>
      </c>
      <c r="J1768" s="3" t="s">
        <v>20</v>
      </c>
    </row>
    <row r="1769" spans="1:10" x14ac:dyDescent="0.25">
      <c r="A1769" s="3" t="s">
        <v>972</v>
      </c>
      <c r="B1769" s="3">
        <v>25.555</v>
      </c>
      <c r="C1769" s="3" t="s">
        <v>6039</v>
      </c>
      <c r="D1769" s="3">
        <v>4.09</v>
      </c>
      <c r="E1769" s="3" t="s">
        <v>6038</v>
      </c>
      <c r="F1769" s="3" t="s">
        <v>21</v>
      </c>
      <c r="G1769" s="3" t="s">
        <v>20</v>
      </c>
      <c r="H1769" s="3" t="s">
        <v>20</v>
      </c>
      <c r="I1769" s="3">
        <v>0</v>
      </c>
      <c r="J1769" s="3" t="s">
        <v>21</v>
      </c>
    </row>
    <row r="1770" spans="1:10" x14ac:dyDescent="0.25">
      <c r="A1770" s="3" t="s">
        <v>974</v>
      </c>
      <c r="B1770" s="3">
        <v>29.64</v>
      </c>
      <c r="C1770" s="3" t="s">
        <v>6039</v>
      </c>
      <c r="D1770" s="3">
        <v>4.93</v>
      </c>
      <c r="E1770" s="3" t="s">
        <v>6038</v>
      </c>
      <c r="F1770" s="3" t="s">
        <v>20</v>
      </c>
      <c r="G1770" s="3" t="s">
        <v>20</v>
      </c>
      <c r="H1770" s="3" t="s">
        <v>21</v>
      </c>
      <c r="I1770" s="3">
        <v>1</v>
      </c>
      <c r="J1770" s="3" t="s">
        <v>20</v>
      </c>
    </row>
    <row r="1771" spans="1:10" x14ac:dyDescent="0.25">
      <c r="A1771" s="3" t="s">
        <v>135</v>
      </c>
      <c r="B1771" s="3">
        <v>53.09</v>
      </c>
      <c r="C1771" s="3" t="s">
        <v>6036</v>
      </c>
      <c r="D1771" s="3">
        <v>4.82</v>
      </c>
      <c r="E1771" s="3" t="s">
        <v>6038</v>
      </c>
      <c r="F1771" s="3" t="s">
        <v>21</v>
      </c>
      <c r="G1771" s="3" t="s">
        <v>20</v>
      </c>
      <c r="H1771" s="3" t="s">
        <v>20</v>
      </c>
      <c r="I1771" s="3">
        <v>2</v>
      </c>
      <c r="J1771" s="3" t="s">
        <v>21</v>
      </c>
    </row>
    <row r="1772" spans="1:10" x14ac:dyDescent="0.25">
      <c r="A1772" s="3" t="s">
        <v>976</v>
      </c>
      <c r="B1772" s="3">
        <v>53.93</v>
      </c>
      <c r="C1772" s="3" t="s">
        <v>6036</v>
      </c>
      <c r="D1772" s="3">
        <v>5.34</v>
      </c>
      <c r="E1772" s="3" t="s">
        <v>6038</v>
      </c>
      <c r="F1772" s="3" t="s">
        <v>21</v>
      </c>
      <c r="G1772" s="3" t="s">
        <v>20</v>
      </c>
      <c r="H1772" s="3" t="s">
        <v>20</v>
      </c>
      <c r="I1772" s="3">
        <v>2</v>
      </c>
      <c r="J1772" s="3" t="s">
        <v>20</v>
      </c>
    </row>
    <row r="1773" spans="1:10" x14ac:dyDescent="0.25">
      <c r="A1773" s="3" t="s">
        <v>978</v>
      </c>
      <c r="B1773" s="3">
        <v>28.024999999999999</v>
      </c>
      <c r="C1773" s="3" t="s">
        <v>6039</v>
      </c>
      <c r="D1773" s="3">
        <v>5.65</v>
      </c>
      <c r="E1773" s="3" t="s">
        <v>6038</v>
      </c>
      <c r="F1773" s="3" t="s">
        <v>20</v>
      </c>
      <c r="G1773" s="3" t="s">
        <v>20</v>
      </c>
      <c r="H1773" s="3" t="s">
        <v>20</v>
      </c>
      <c r="I1773" s="3">
        <v>1</v>
      </c>
      <c r="J1773" s="3" t="s">
        <v>21</v>
      </c>
    </row>
    <row r="1774" spans="1:10" x14ac:dyDescent="0.25">
      <c r="A1774" s="3" t="s">
        <v>979</v>
      </c>
      <c r="B1774" s="3">
        <v>27.5</v>
      </c>
      <c r="C1774" s="3" t="s">
        <v>6039</v>
      </c>
      <c r="D1774" s="3">
        <v>4.49</v>
      </c>
      <c r="E1774" s="3" t="s">
        <v>6038</v>
      </c>
      <c r="F1774" s="3" t="s">
        <v>20</v>
      </c>
      <c r="G1774" s="3" t="s">
        <v>20</v>
      </c>
      <c r="H1774" s="3" t="s">
        <v>20</v>
      </c>
      <c r="I1774" s="3">
        <v>0</v>
      </c>
      <c r="J1774" s="3" t="s">
        <v>20</v>
      </c>
    </row>
    <row r="1775" spans="1:10" x14ac:dyDescent="0.25">
      <c r="A1775" s="3" t="s">
        <v>981</v>
      </c>
      <c r="B1775" s="3">
        <v>21.8</v>
      </c>
      <c r="C1775" s="3" t="s">
        <v>6041</v>
      </c>
      <c r="D1775" s="3">
        <v>10.55</v>
      </c>
      <c r="E1775" s="3" t="s">
        <v>6037</v>
      </c>
      <c r="F1775" s="3" t="s">
        <v>20</v>
      </c>
      <c r="G1775" s="3" t="s">
        <v>20</v>
      </c>
      <c r="H1775" s="3" t="s">
        <v>20</v>
      </c>
      <c r="I1775" s="3">
        <v>0</v>
      </c>
      <c r="J1775" s="3" t="s">
        <v>21</v>
      </c>
    </row>
    <row r="1776" spans="1:10" x14ac:dyDescent="0.25">
      <c r="A1776" s="3" t="s">
        <v>983</v>
      </c>
      <c r="B1776" s="3">
        <v>26.41</v>
      </c>
      <c r="C1776" s="3" t="s">
        <v>6039</v>
      </c>
      <c r="D1776" s="3">
        <v>4.92</v>
      </c>
      <c r="E1776" s="3" t="s">
        <v>6038</v>
      </c>
      <c r="F1776" s="3" t="s">
        <v>21</v>
      </c>
      <c r="G1776" s="3" t="s">
        <v>20</v>
      </c>
      <c r="H1776" s="3" t="s">
        <v>21</v>
      </c>
      <c r="I1776" s="3">
        <v>1</v>
      </c>
      <c r="J1776" s="3" t="s">
        <v>21</v>
      </c>
    </row>
    <row r="1777" spans="1:10" x14ac:dyDescent="0.25">
      <c r="A1777" s="3" t="s">
        <v>985</v>
      </c>
      <c r="B1777" s="3">
        <v>27.835000000000001</v>
      </c>
      <c r="C1777" s="3" t="s">
        <v>6039</v>
      </c>
      <c r="D1777" s="3">
        <v>5.9</v>
      </c>
      <c r="E1777" s="3" t="s">
        <v>6040</v>
      </c>
      <c r="F1777" s="3" t="s">
        <v>21</v>
      </c>
      <c r="G1777" s="3" t="s">
        <v>20</v>
      </c>
      <c r="H1777" s="3" t="s">
        <v>20</v>
      </c>
      <c r="I1777" s="3">
        <v>1</v>
      </c>
      <c r="J1777" s="3" t="s">
        <v>21</v>
      </c>
    </row>
    <row r="1778" spans="1:10" x14ac:dyDescent="0.25">
      <c r="A1778" s="3" t="s">
        <v>987</v>
      </c>
      <c r="B1778" s="3">
        <v>51.74</v>
      </c>
      <c r="C1778" s="3" t="s">
        <v>6036</v>
      </c>
      <c r="D1778" s="3">
        <v>4.9800000000000004</v>
      </c>
      <c r="E1778" s="3" t="s">
        <v>6038</v>
      </c>
      <c r="F1778" s="3" t="s">
        <v>21</v>
      </c>
      <c r="G1778" s="3" t="s">
        <v>20</v>
      </c>
      <c r="H1778" s="3" t="s">
        <v>20</v>
      </c>
      <c r="I1778" s="3">
        <v>2</v>
      </c>
      <c r="J1778" s="3" t="s">
        <v>20</v>
      </c>
    </row>
    <row r="1779" spans="1:10" x14ac:dyDescent="0.25">
      <c r="A1779" s="3" t="s">
        <v>989</v>
      </c>
      <c r="B1779" s="3">
        <v>23.37</v>
      </c>
      <c r="C1779" s="3" t="s">
        <v>6041</v>
      </c>
      <c r="D1779" s="3">
        <v>5.8</v>
      </c>
      <c r="E1779" s="3" t="s">
        <v>6040</v>
      </c>
      <c r="F1779" s="3" t="s">
        <v>20</v>
      </c>
      <c r="G1779" s="3" t="s">
        <v>20</v>
      </c>
      <c r="H1779" s="3" t="s">
        <v>20</v>
      </c>
      <c r="I1779" s="3">
        <v>0</v>
      </c>
      <c r="J1779" s="3" t="s">
        <v>21</v>
      </c>
    </row>
    <row r="1780" spans="1:10" x14ac:dyDescent="0.25">
      <c r="A1780" s="3" t="s">
        <v>991</v>
      </c>
      <c r="B1780" s="3">
        <v>29.7</v>
      </c>
      <c r="C1780" s="3" t="s">
        <v>6039</v>
      </c>
      <c r="D1780" s="3">
        <v>6.21</v>
      </c>
      <c r="E1780" s="3" t="s">
        <v>6040</v>
      </c>
      <c r="F1780" s="3" t="s">
        <v>21</v>
      </c>
      <c r="G1780" s="3" t="s">
        <v>20</v>
      </c>
      <c r="H1780" s="3" t="s">
        <v>21</v>
      </c>
      <c r="I1780" s="3">
        <v>1</v>
      </c>
      <c r="J1780" s="3" t="s">
        <v>21</v>
      </c>
    </row>
    <row r="1781" spans="1:10" x14ac:dyDescent="0.25">
      <c r="A1781" s="3" t="s">
        <v>993</v>
      </c>
      <c r="B1781" s="3">
        <v>20.045000000000002</v>
      </c>
      <c r="C1781" s="3" t="s">
        <v>6041</v>
      </c>
      <c r="D1781" s="3">
        <v>6.17</v>
      </c>
      <c r="E1781" s="3" t="s">
        <v>6040</v>
      </c>
      <c r="F1781" s="3" t="s">
        <v>20</v>
      </c>
      <c r="G1781" s="3" t="s">
        <v>20</v>
      </c>
      <c r="H1781" s="3" t="s">
        <v>21</v>
      </c>
      <c r="I1781" s="3">
        <v>1</v>
      </c>
      <c r="J1781" s="3" t="s">
        <v>21</v>
      </c>
    </row>
    <row r="1782" spans="1:10" x14ac:dyDescent="0.25">
      <c r="A1782" s="3" t="s">
        <v>37</v>
      </c>
      <c r="B1782" s="3">
        <v>35.53</v>
      </c>
      <c r="C1782" s="3" t="s">
        <v>6036</v>
      </c>
      <c r="D1782" s="3">
        <v>5.45</v>
      </c>
      <c r="E1782" s="3" t="s">
        <v>6038</v>
      </c>
      <c r="F1782" s="3" t="s">
        <v>20</v>
      </c>
      <c r="G1782" s="3" t="s">
        <v>20</v>
      </c>
      <c r="H1782" s="3" t="s">
        <v>20</v>
      </c>
      <c r="I1782" s="3">
        <v>0</v>
      </c>
      <c r="J1782" s="3" t="s">
        <v>21</v>
      </c>
    </row>
    <row r="1783" spans="1:10" x14ac:dyDescent="0.25">
      <c r="A1783" s="3" t="s">
        <v>138</v>
      </c>
      <c r="B1783" s="3">
        <v>31.79</v>
      </c>
      <c r="C1783" s="3" t="s">
        <v>6036</v>
      </c>
      <c r="D1783" s="3">
        <v>5.51</v>
      </c>
      <c r="E1783" s="3" t="s">
        <v>6038</v>
      </c>
      <c r="F1783" s="3" t="s">
        <v>21</v>
      </c>
      <c r="G1783" s="3" t="s">
        <v>20</v>
      </c>
      <c r="H1783" s="3" t="s">
        <v>20</v>
      </c>
      <c r="I1783" s="3">
        <v>2</v>
      </c>
      <c r="J1783" s="3" t="s">
        <v>21</v>
      </c>
    </row>
    <row r="1784" spans="1:10" x14ac:dyDescent="0.25">
      <c r="A1784" s="3" t="s">
        <v>995</v>
      </c>
      <c r="B1784" s="3">
        <v>27.83</v>
      </c>
      <c r="C1784" s="3" t="s">
        <v>6039</v>
      </c>
      <c r="D1784" s="3">
        <v>5.36</v>
      </c>
      <c r="E1784" s="3" t="s">
        <v>6038</v>
      </c>
      <c r="F1784" s="3" t="s">
        <v>20</v>
      </c>
      <c r="G1784" s="3" t="s">
        <v>20</v>
      </c>
      <c r="H1784" s="3" t="s">
        <v>20</v>
      </c>
      <c r="I1784" s="3">
        <v>2</v>
      </c>
      <c r="J1784" s="3" t="s">
        <v>20</v>
      </c>
    </row>
    <row r="1785" spans="1:10" x14ac:dyDescent="0.25">
      <c r="A1785" s="3" t="s">
        <v>997</v>
      </c>
      <c r="B1785" s="3">
        <v>28.93</v>
      </c>
      <c r="C1785" s="3" t="s">
        <v>6039</v>
      </c>
      <c r="D1785" s="3">
        <v>5.2</v>
      </c>
      <c r="E1785" s="3" t="s">
        <v>6038</v>
      </c>
      <c r="F1785" s="3" t="s">
        <v>20</v>
      </c>
      <c r="G1785" s="3" t="s">
        <v>20</v>
      </c>
      <c r="H1785" s="3" t="s">
        <v>20</v>
      </c>
      <c r="I1785" s="3">
        <v>0</v>
      </c>
      <c r="J1785" s="3" t="s">
        <v>21</v>
      </c>
    </row>
    <row r="1786" spans="1:10" x14ac:dyDescent="0.25">
      <c r="A1786" s="3" t="s">
        <v>999</v>
      </c>
      <c r="B1786" s="3">
        <v>33.82</v>
      </c>
      <c r="C1786" s="3" t="s">
        <v>6036</v>
      </c>
      <c r="D1786" s="3">
        <v>5.42</v>
      </c>
      <c r="E1786" s="3" t="s">
        <v>6038</v>
      </c>
      <c r="F1786" s="3" t="s">
        <v>20</v>
      </c>
      <c r="G1786" s="3" t="s">
        <v>20</v>
      </c>
      <c r="H1786" s="3" t="s">
        <v>20</v>
      </c>
      <c r="I1786" s="3">
        <v>0</v>
      </c>
      <c r="J1786" s="3" t="s">
        <v>20</v>
      </c>
    </row>
    <row r="1787" spans="1:10" x14ac:dyDescent="0.25">
      <c r="A1787" s="3" t="s">
        <v>1000</v>
      </c>
      <c r="B1787" s="3">
        <v>20.234999999999999</v>
      </c>
      <c r="C1787" s="3" t="s">
        <v>6041</v>
      </c>
      <c r="D1787" s="3">
        <v>6.84</v>
      </c>
      <c r="E1787" s="3" t="s">
        <v>6037</v>
      </c>
      <c r="F1787" s="3" t="s">
        <v>20</v>
      </c>
      <c r="G1787" s="3" t="s">
        <v>20</v>
      </c>
      <c r="H1787" s="3" t="s">
        <v>20</v>
      </c>
      <c r="I1787" s="3">
        <v>0</v>
      </c>
      <c r="J1787" s="3" t="s">
        <v>21</v>
      </c>
    </row>
    <row r="1788" spans="1:10" x14ac:dyDescent="0.25">
      <c r="A1788" s="3" t="s">
        <v>1002</v>
      </c>
      <c r="B1788" s="3">
        <v>49.2</v>
      </c>
      <c r="C1788" s="3" t="s">
        <v>6036</v>
      </c>
      <c r="D1788" s="3">
        <v>10.9</v>
      </c>
      <c r="E1788" s="3" t="s">
        <v>6037</v>
      </c>
      <c r="F1788" s="3" t="s">
        <v>21</v>
      </c>
      <c r="G1788" s="3" t="s">
        <v>20</v>
      </c>
      <c r="H1788" s="3" t="s">
        <v>21</v>
      </c>
      <c r="I1788" s="3">
        <v>1</v>
      </c>
      <c r="J1788" s="3" t="s">
        <v>20</v>
      </c>
    </row>
    <row r="1789" spans="1:10" x14ac:dyDescent="0.25">
      <c r="A1789" s="3" t="s">
        <v>1004</v>
      </c>
      <c r="B1789" s="3">
        <v>26.4</v>
      </c>
      <c r="C1789" s="3" t="s">
        <v>6039</v>
      </c>
      <c r="D1789" s="3">
        <v>4.87</v>
      </c>
      <c r="E1789" s="3" t="s">
        <v>6038</v>
      </c>
      <c r="F1789" s="3" t="s">
        <v>21</v>
      </c>
      <c r="G1789" s="3" t="s">
        <v>20</v>
      </c>
      <c r="H1789" s="3" t="s">
        <v>20</v>
      </c>
      <c r="I1789" s="3">
        <v>0</v>
      </c>
      <c r="J1789" s="3" t="s">
        <v>21</v>
      </c>
    </row>
    <row r="1790" spans="1:10" x14ac:dyDescent="0.25">
      <c r="A1790" s="3" t="s">
        <v>1006</v>
      </c>
      <c r="B1790" s="3">
        <v>28.38</v>
      </c>
      <c r="C1790" s="3" t="s">
        <v>6039</v>
      </c>
      <c r="D1790" s="3">
        <v>6.07</v>
      </c>
      <c r="E1790" s="3" t="s">
        <v>6040</v>
      </c>
      <c r="F1790" s="3" t="s">
        <v>20</v>
      </c>
      <c r="G1790" s="3" t="s">
        <v>20</v>
      </c>
      <c r="H1790" s="3" t="s">
        <v>20</v>
      </c>
      <c r="I1790" s="3">
        <v>1</v>
      </c>
      <c r="J1790" s="3" t="s">
        <v>21</v>
      </c>
    </row>
    <row r="1791" spans="1:10" x14ac:dyDescent="0.25">
      <c r="A1791" s="3" t="s">
        <v>1008</v>
      </c>
      <c r="B1791" s="3">
        <v>24.64</v>
      </c>
      <c r="C1791" s="3" t="s">
        <v>6041</v>
      </c>
      <c r="D1791" s="3">
        <v>4.33</v>
      </c>
      <c r="E1791" s="3" t="s">
        <v>6038</v>
      </c>
      <c r="F1791" s="3" t="s">
        <v>20</v>
      </c>
      <c r="G1791" s="3" t="s">
        <v>20</v>
      </c>
      <c r="H1791" s="3" t="s">
        <v>20</v>
      </c>
      <c r="I1791" s="3">
        <v>0</v>
      </c>
      <c r="J1791" s="3" t="s">
        <v>21</v>
      </c>
    </row>
    <row r="1792" spans="1:10" x14ac:dyDescent="0.25">
      <c r="A1792" s="3" t="s">
        <v>1010</v>
      </c>
      <c r="B1792" s="3">
        <v>39.71</v>
      </c>
      <c r="C1792" s="3" t="s">
        <v>6036</v>
      </c>
      <c r="D1792" s="3">
        <v>5.83</v>
      </c>
      <c r="E1792" s="3" t="s">
        <v>6040</v>
      </c>
      <c r="F1792" s="3" t="s">
        <v>20</v>
      </c>
      <c r="G1792" s="3" t="s">
        <v>20</v>
      </c>
      <c r="H1792" s="3" t="s">
        <v>20</v>
      </c>
      <c r="I1792" s="3">
        <v>1</v>
      </c>
      <c r="J1792" s="3" t="s">
        <v>20</v>
      </c>
    </row>
    <row r="1793" spans="1:10" x14ac:dyDescent="0.25">
      <c r="A1793" s="3" t="s">
        <v>1012</v>
      </c>
      <c r="B1793" s="3">
        <v>22.22</v>
      </c>
      <c r="C1793" s="3" t="s">
        <v>6041</v>
      </c>
      <c r="D1793" s="3">
        <v>5.5</v>
      </c>
      <c r="E1793" s="3" t="s">
        <v>6038</v>
      </c>
      <c r="F1793" s="3" t="s">
        <v>20</v>
      </c>
      <c r="G1793" s="3" t="s">
        <v>20</v>
      </c>
      <c r="H1793" s="3" t="s">
        <v>20</v>
      </c>
      <c r="I1793" s="3">
        <v>0</v>
      </c>
      <c r="J1793" s="3" t="s">
        <v>21</v>
      </c>
    </row>
    <row r="1794" spans="1:10" x14ac:dyDescent="0.25">
      <c r="A1794" s="3" t="s">
        <v>140</v>
      </c>
      <c r="B1794" s="3">
        <v>41.895000000000003</v>
      </c>
      <c r="C1794" s="3" t="s">
        <v>6036</v>
      </c>
      <c r="D1794" s="3">
        <v>10.87</v>
      </c>
      <c r="E1794" s="3" t="s">
        <v>6037</v>
      </c>
      <c r="F1794" s="3" t="s">
        <v>21</v>
      </c>
      <c r="G1794" s="3" t="s">
        <v>20</v>
      </c>
      <c r="H1794" s="3" t="s">
        <v>20</v>
      </c>
      <c r="I1794" s="3">
        <v>1</v>
      </c>
      <c r="J1794" s="3" t="s">
        <v>21</v>
      </c>
    </row>
    <row r="1795" spans="1:10" x14ac:dyDescent="0.25">
      <c r="A1795" s="3" t="s">
        <v>1014</v>
      </c>
      <c r="B1795" s="3">
        <v>33.344999999999999</v>
      </c>
      <c r="C1795" s="3" t="s">
        <v>6036</v>
      </c>
      <c r="D1795" s="3">
        <v>4.79</v>
      </c>
      <c r="E1795" s="3" t="s">
        <v>6038</v>
      </c>
      <c r="F1795" s="3" t="s">
        <v>20</v>
      </c>
      <c r="G1795" s="3" t="s">
        <v>20</v>
      </c>
      <c r="H1795" s="3" t="s">
        <v>21</v>
      </c>
      <c r="I1795" s="3">
        <v>1</v>
      </c>
      <c r="J1795" s="3" t="s">
        <v>20</v>
      </c>
    </row>
    <row r="1796" spans="1:10" x14ac:dyDescent="0.25">
      <c r="A1796" s="3" t="s">
        <v>1016</v>
      </c>
      <c r="B1796" s="3">
        <v>24.42</v>
      </c>
      <c r="C1796" s="3" t="s">
        <v>6041</v>
      </c>
      <c r="D1796" s="3">
        <v>5.81</v>
      </c>
      <c r="E1796" s="3" t="s">
        <v>6040</v>
      </c>
      <c r="F1796" s="3" t="s">
        <v>20</v>
      </c>
      <c r="G1796" s="3" t="s">
        <v>20</v>
      </c>
      <c r="H1796" s="3" t="s">
        <v>20</v>
      </c>
      <c r="I1796" s="3">
        <v>1</v>
      </c>
      <c r="J1796" s="3" t="s">
        <v>21</v>
      </c>
    </row>
    <row r="1797" spans="1:10" x14ac:dyDescent="0.25">
      <c r="A1797" s="3" t="s">
        <v>1018</v>
      </c>
      <c r="B1797" s="3">
        <v>29.81</v>
      </c>
      <c r="C1797" s="3" t="s">
        <v>6039</v>
      </c>
      <c r="D1797" s="3">
        <v>5.58</v>
      </c>
      <c r="E1797" s="3" t="s">
        <v>6038</v>
      </c>
      <c r="F1797" s="3" t="s">
        <v>20</v>
      </c>
      <c r="G1797" s="3" t="s">
        <v>20</v>
      </c>
      <c r="H1797" s="3" t="s">
        <v>20</v>
      </c>
      <c r="I1797" s="3">
        <v>0</v>
      </c>
      <c r="J1797" s="3" t="s">
        <v>21</v>
      </c>
    </row>
    <row r="1798" spans="1:10" x14ac:dyDescent="0.25">
      <c r="A1798" s="3" t="s">
        <v>1020</v>
      </c>
      <c r="B1798" s="3">
        <v>51.18</v>
      </c>
      <c r="C1798" s="3" t="s">
        <v>6036</v>
      </c>
      <c r="D1798" s="3">
        <v>4.4000000000000004</v>
      </c>
      <c r="E1798" s="3" t="s">
        <v>6038</v>
      </c>
      <c r="F1798" s="3" t="s">
        <v>21</v>
      </c>
      <c r="G1798" s="3" t="s">
        <v>20</v>
      </c>
      <c r="H1798" s="3" t="s">
        <v>20</v>
      </c>
      <c r="I1798" s="3">
        <v>2</v>
      </c>
      <c r="J1798" s="3" t="s">
        <v>20</v>
      </c>
    </row>
    <row r="1799" spans="1:10" x14ac:dyDescent="0.25">
      <c r="A1799" s="3" t="s">
        <v>1021</v>
      </c>
      <c r="B1799" s="3">
        <v>51.37</v>
      </c>
      <c r="C1799" s="3" t="s">
        <v>6036</v>
      </c>
      <c r="D1799" s="3">
        <v>8.18</v>
      </c>
      <c r="E1799" s="3" t="s">
        <v>6037</v>
      </c>
      <c r="F1799" s="3" t="s">
        <v>21</v>
      </c>
      <c r="G1799" s="3" t="s">
        <v>20</v>
      </c>
      <c r="H1799" s="3" t="s">
        <v>20</v>
      </c>
      <c r="I1799" s="3">
        <v>0</v>
      </c>
      <c r="J1799" s="3" t="s">
        <v>20</v>
      </c>
    </row>
    <row r="1800" spans="1:10" x14ac:dyDescent="0.25">
      <c r="A1800" s="3" t="s">
        <v>1023</v>
      </c>
      <c r="B1800" s="3">
        <v>36.19</v>
      </c>
      <c r="C1800" s="3" t="s">
        <v>6036</v>
      </c>
      <c r="D1800" s="3">
        <v>5.52</v>
      </c>
      <c r="E1800" s="3" t="s">
        <v>6038</v>
      </c>
      <c r="F1800" s="3" t="s">
        <v>21</v>
      </c>
      <c r="G1800" s="3" t="s">
        <v>20</v>
      </c>
      <c r="H1800" s="3" t="s">
        <v>20</v>
      </c>
      <c r="I1800" s="3">
        <v>0</v>
      </c>
      <c r="J1800" s="3" t="s">
        <v>20</v>
      </c>
    </row>
    <row r="1801" spans="1:10" x14ac:dyDescent="0.25">
      <c r="A1801" s="3" t="s">
        <v>1025</v>
      </c>
      <c r="B1801" s="3">
        <v>25.9</v>
      </c>
      <c r="C1801" s="3" t="s">
        <v>6039</v>
      </c>
      <c r="D1801" s="3">
        <v>4.84</v>
      </c>
      <c r="E1801" s="3" t="s">
        <v>6038</v>
      </c>
      <c r="F1801" s="3" t="s">
        <v>20</v>
      </c>
      <c r="G1801" s="3" t="s">
        <v>20</v>
      </c>
      <c r="H1801" s="3" t="s">
        <v>20</v>
      </c>
      <c r="I1801" s="3">
        <v>0</v>
      </c>
      <c r="J1801" s="3" t="s">
        <v>21</v>
      </c>
    </row>
    <row r="1802" spans="1:10" x14ac:dyDescent="0.25">
      <c r="A1802" s="3" t="s">
        <v>1027</v>
      </c>
      <c r="B1802" s="3">
        <v>35.72</v>
      </c>
      <c r="C1802" s="3" t="s">
        <v>6036</v>
      </c>
      <c r="D1802" s="3">
        <v>4.08</v>
      </c>
      <c r="E1802" s="3" t="s">
        <v>6038</v>
      </c>
      <c r="F1802" s="3" t="s">
        <v>20</v>
      </c>
      <c r="G1802" s="3" t="s">
        <v>20</v>
      </c>
      <c r="H1802" s="3" t="s">
        <v>21</v>
      </c>
      <c r="I1802" s="3">
        <v>1</v>
      </c>
      <c r="J1802" s="3" t="s">
        <v>20</v>
      </c>
    </row>
    <row r="1803" spans="1:10" x14ac:dyDescent="0.25">
      <c r="A1803" s="3" t="s">
        <v>1029</v>
      </c>
      <c r="B1803" s="3">
        <v>27.94</v>
      </c>
      <c r="C1803" s="3" t="s">
        <v>6039</v>
      </c>
      <c r="D1803" s="3">
        <v>4.4800000000000004</v>
      </c>
      <c r="E1803" s="3" t="s">
        <v>6038</v>
      </c>
      <c r="F1803" s="3" t="s">
        <v>20</v>
      </c>
      <c r="G1803" s="3" t="s">
        <v>20</v>
      </c>
      <c r="H1803" s="3" t="s">
        <v>21</v>
      </c>
      <c r="I1803" s="3">
        <v>1</v>
      </c>
      <c r="J1803" s="3" t="s">
        <v>21</v>
      </c>
    </row>
    <row r="1804" spans="1:10" x14ac:dyDescent="0.25">
      <c r="A1804" s="3" t="s">
        <v>1031</v>
      </c>
      <c r="B1804" s="3">
        <v>27.1</v>
      </c>
      <c r="C1804" s="3" t="s">
        <v>6039</v>
      </c>
      <c r="D1804" s="3">
        <v>5.73</v>
      </c>
      <c r="E1804" s="3" t="s">
        <v>6040</v>
      </c>
      <c r="F1804" s="3" t="s">
        <v>20</v>
      </c>
      <c r="G1804" s="3" t="s">
        <v>20</v>
      </c>
      <c r="H1804" s="3" t="s">
        <v>20</v>
      </c>
      <c r="I1804" s="3">
        <v>0</v>
      </c>
      <c r="J1804" s="3" t="s">
        <v>21</v>
      </c>
    </row>
    <row r="1805" spans="1:10" x14ac:dyDescent="0.25">
      <c r="A1805" s="3" t="s">
        <v>142</v>
      </c>
      <c r="B1805" s="3">
        <v>31.16</v>
      </c>
      <c r="C1805" s="3" t="s">
        <v>6036</v>
      </c>
      <c r="D1805" s="3">
        <v>9.34</v>
      </c>
      <c r="E1805" s="3" t="s">
        <v>6037</v>
      </c>
      <c r="F1805" s="3" t="s">
        <v>20</v>
      </c>
      <c r="G1805" s="3" t="s">
        <v>20</v>
      </c>
      <c r="H1805" s="3" t="s">
        <v>20</v>
      </c>
      <c r="I1805" s="3">
        <v>0</v>
      </c>
      <c r="J1805" s="3" t="s">
        <v>21</v>
      </c>
    </row>
    <row r="1806" spans="1:10" x14ac:dyDescent="0.25">
      <c r="A1806" s="3" t="s">
        <v>1033</v>
      </c>
      <c r="B1806" s="3">
        <v>18.3</v>
      </c>
      <c r="C1806" s="3" t="s">
        <v>6042</v>
      </c>
      <c r="D1806" s="3">
        <v>5.46</v>
      </c>
      <c r="E1806" s="3" t="s">
        <v>6038</v>
      </c>
      <c r="F1806" s="3" t="s">
        <v>21</v>
      </c>
      <c r="G1806" s="3" t="s">
        <v>20</v>
      </c>
      <c r="H1806" s="3" t="s">
        <v>21</v>
      </c>
      <c r="I1806" s="3">
        <v>1</v>
      </c>
      <c r="J1806" s="3" t="s">
        <v>21</v>
      </c>
    </row>
    <row r="1807" spans="1:10" x14ac:dyDescent="0.25">
      <c r="A1807" s="3" t="s">
        <v>1035</v>
      </c>
      <c r="B1807" s="3">
        <v>25.3</v>
      </c>
      <c r="C1807" s="3" t="s">
        <v>6039</v>
      </c>
      <c r="D1807" s="3">
        <v>5.0199999999999996</v>
      </c>
      <c r="E1807" s="3" t="s">
        <v>6038</v>
      </c>
      <c r="F1807" s="3" t="s">
        <v>21</v>
      </c>
      <c r="G1807" s="3" t="s">
        <v>20</v>
      </c>
      <c r="H1807" s="3" t="s">
        <v>20</v>
      </c>
      <c r="I1807" s="3">
        <v>1</v>
      </c>
      <c r="J1807" s="3" t="s">
        <v>21</v>
      </c>
    </row>
    <row r="1808" spans="1:10" x14ac:dyDescent="0.25">
      <c r="A1808" s="3" t="s">
        <v>1037</v>
      </c>
      <c r="B1808" s="3">
        <v>38.83</v>
      </c>
      <c r="C1808" s="3" t="s">
        <v>6036</v>
      </c>
      <c r="D1808" s="3">
        <v>6.36</v>
      </c>
      <c r="E1808" s="3" t="s">
        <v>6040</v>
      </c>
      <c r="F1808" s="3" t="s">
        <v>20</v>
      </c>
      <c r="G1808" s="3" t="s">
        <v>20</v>
      </c>
      <c r="H1808" s="3" t="s">
        <v>20</v>
      </c>
      <c r="I1808" s="3">
        <v>1</v>
      </c>
      <c r="J1808" s="3" t="s">
        <v>20</v>
      </c>
    </row>
    <row r="1809" spans="1:10" x14ac:dyDescent="0.25">
      <c r="A1809" s="3" t="s">
        <v>1039</v>
      </c>
      <c r="B1809" s="3">
        <v>27.6</v>
      </c>
      <c r="C1809" s="3" t="s">
        <v>6039</v>
      </c>
      <c r="D1809" s="3">
        <v>5.36</v>
      </c>
      <c r="E1809" s="3" t="s">
        <v>6038</v>
      </c>
      <c r="F1809" s="3" t="s">
        <v>20</v>
      </c>
      <c r="G1809" s="3" t="s">
        <v>20</v>
      </c>
      <c r="H1809" s="3" t="s">
        <v>20</v>
      </c>
      <c r="I1809" s="3">
        <v>1</v>
      </c>
      <c r="J1809" s="3" t="s">
        <v>20</v>
      </c>
    </row>
    <row r="1810" spans="1:10" x14ac:dyDescent="0.25">
      <c r="A1810" s="3" t="s">
        <v>1041</v>
      </c>
      <c r="B1810" s="3">
        <v>46.4</v>
      </c>
      <c r="C1810" s="3" t="s">
        <v>6036</v>
      </c>
      <c r="D1810" s="3">
        <v>8.3699999999999992</v>
      </c>
      <c r="E1810" s="3" t="s">
        <v>6037</v>
      </c>
      <c r="F1810" s="3" t="s">
        <v>21</v>
      </c>
      <c r="G1810" s="3" t="s">
        <v>20</v>
      </c>
      <c r="H1810" s="3" t="s">
        <v>21</v>
      </c>
      <c r="I1810" s="3">
        <v>1</v>
      </c>
      <c r="J1810" s="3" t="s">
        <v>20</v>
      </c>
    </row>
    <row r="1811" spans="1:10" x14ac:dyDescent="0.25">
      <c r="A1811" s="3" t="s">
        <v>1042</v>
      </c>
      <c r="B1811" s="3">
        <v>51.92</v>
      </c>
      <c r="C1811" s="3" t="s">
        <v>6036</v>
      </c>
      <c r="D1811" s="3">
        <v>5.18</v>
      </c>
      <c r="E1811" s="3" t="s">
        <v>6038</v>
      </c>
      <c r="F1811" s="3" t="s">
        <v>21</v>
      </c>
      <c r="G1811" s="3" t="s">
        <v>20</v>
      </c>
      <c r="H1811" s="3" t="s">
        <v>21</v>
      </c>
      <c r="I1811" s="3">
        <v>1</v>
      </c>
      <c r="J1811" s="3" t="s">
        <v>20</v>
      </c>
    </row>
    <row r="1812" spans="1:10" x14ac:dyDescent="0.25">
      <c r="A1812" s="3" t="s">
        <v>1044</v>
      </c>
      <c r="B1812" s="3">
        <v>32.395000000000003</v>
      </c>
      <c r="C1812" s="3" t="s">
        <v>6036</v>
      </c>
      <c r="D1812" s="3">
        <v>5.68</v>
      </c>
      <c r="E1812" s="3" t="s">
        <v>6038</v>
      </c>
      <c r="F1812" s="3" t="s">
        <v>21</v>
      </c>
      <c r="G1812" s="3" t="s">
        <v>20</v>
      </c>
      <c r="H1812" s="3" t="s">
        <v>20</v>
      </c>
      <c r="I1812" s="3">
        <v>1</v>
      </c>
      <c r="J1812" s="3" t="s">
        <v>20</v>
      </c>
    </row>
    <row r="1813" spans="1:10" x14ac:dyDescent="0.25">
      <c r="A1813" s="3" t="s">
        <v>1046</v>
      </c>
      <c r="B1813" s="3">
        <v>46.19</v>
      </c>
      <c r="C1813" s="3" t="s">
        <v>6036</v>
      </c>
      <c r="D1813" s="3">
        <v>7.31</v>
      </c>
      <c r="E1813" s="3" t="s">
        <v>6037</v>
      </c>
      <c r="F1813" s="3" t="s">
        <v>21</v>
      </c>
      <c r="G1813" s="3" t="s">
        <v>20</v>
      </c>
      <c r="H1813" s="3" t="s">
        <v>21</v>
      </c>
      <c r="I1813" s="3">
        <v>1</v>
      </c>
      <c r="J1813" s="3" t="s">
        <v>20</v>
      </c>
    </row>
    <row r="1814" spans="1:10" x14ac:dyDescent="0.25">
      <c r="A1814" s="3" t="s">
        <v>1048</v>
      </c>
      <c r="B1814" s="3">
        <v>27.93</v>
      </c>
      <c r="C1814" s="3" t="s">
        <v>6039</v>
      </c>
      <c r="D1814" s="3">
        <v>4.67</v>
      </c>
      <c r="E1814" s="3" t="s">
        <v>6038</v>
      </c>
      <c r="F1814" s="3" t="s">
        <v>20</v>
      </c>
      <c r="G1814" s="3" t="s">
        <v>20</v>
      </c>
      <c r="H1814" s="3" t="s">
        <v>21</v>
      </c>
      <c r="I1814" s="3">
        <v>1</v>
      </c>
      <c r="J1814" s="3" t="s">
        <v>20</v>
      </c>
    </row>
    <row r="1815" spans="1:10" x14ac:dyDescent="0.25">
      <c r="A1815" s="3" t="s">
        <v>1050</v>
      </c>
      <c r="B1815" s="3">
        <v>45.62</v>
      </c>
      <c r="C1815" s="3" t="s">
        <v>6036</v>
      </c>
      <c r="D1815" s="3">
        <v>6.87</v>
      </c>
      <c r="E1815" s="3" t="s">
        <v>6037</v>
      </c>
      <c r="F1815" s="3" t="s">
        <v>20</v>
      </c>
      <c r="G1815" s="3" t="s">
        <v>20</v>
      </c>
      <c r="H1815" s="3" t="s">
        <v>20</v>
      </c>
      <c r="I1815" s="3">
        <v>0</v>
      </c>
      <c r="J1815" s="3" t="s">
        <v>20</v>
      </c>
    </row>
    <row r="1816" spans="1:10" x14ac:dyDescent="0.25">
      <c r="A1816" s="3" t="s">
        <v>145</v>
      </c>
      <c r="B1816" s="3">
        <v>34.104999999999997</v>
      </c>
      <c r="C1816" s="3" t="s">
        <v>6036</v>
      </c>
      <c r="D1816" s="3">
        <v>5.03</v>
      </c>
      <c r="E1816" s="3" t="s">
        <v>6038</v>
      </c>
      <c r="F1816" s="3" t="s">
        <v>21</v>
      </c>
      <c r="G1816" s="3" t="s">
        <v>20</v>
      </c>
      <c r="H1816" s="3" t="s">
        <v>21</v>
      </c>
      <c r="I1816" s="3">
        <v>1</v>
      </c>
      <c r="J1816" s="3" t="s">
        <v>21</v>
      </c>
    </row>
    <row r="1817" spans="1:10" x14ac:dyDescent="0.25">
      <c r="A1817" s="3" t="s">
        <v>1052</v>
      </c>
      <c r="B1817" s="3">
        <v>35.31</v>
      </c>
      <c r="C1817" s="3" t="s">
        <v>6036</v>
      </c>
      <c r="D1817" s="3">
        <v>5.87</v>
      </c>
      <c r="E1817" s="3" t="s">
        <v>6040</v>
      </c>
      <c r="F1817" s="3" t="s">
        <v>20</v>
      </c>
      <c r="G1817" s="3" t="s">
        <v>20</v>
      </c>
      <c r="H1817" s="3" t="s">
        <v>21</v>
      </c>
      <c r="I1817" s="3">
        <v>1</v>
      </c>
      <c r="J1817" s="3" t="s">
        <v>20</v>
      </c>
    </row>
    <row r="1818" spans="1:10" x14ac:dyDescent="0.25">
      <c r="A1818" s="3" t="s">
        <v>1054</v>
      </c>
      <c r="B1818" s="3">
        <v>30.4</v>
      </c>
      <c r="C1818" s="3" t="s">
        <v>6036</v>
      </c>
      <c r="D1818" s="3">
        <v>4.07</v>
      </c>
      <c r="E1818" s="3" t="s">
        <v>6038</v>
      </c>
      <c r="F1818" s="3" t="s">
        <v>21</v>
      </c>
      <c r="G1818" s="3" t="s">
        <v>20</v>
      </c>
      <c r="H1818" s="3" t="s">
        <v>20</v>
      </c>
      <c r="I1818" s="3">
        <v>1</v>
      </c>
      <c r="J1818" s="3" t="s">
        <v>20</v>
      </c>
    </row>
    <row r="1819" spans="1:10" x14ac:dyDescent="0.25">
      <c r="A1819" s="3" t="s">
        <v>1056</v>
      </c>
      <c r="B1819" s="3">
        <v>20.13</v>
      </c>
      <c r="C1819" s="3" t="s">
        <v>6041</v>
      </c>
      <c r="D1819" s="3">
        <v>6.47</v>
      </c>
      <c r="E1819" s="3" t="s">
        <v>6040</v>
      </c>
      <c r="F1819" s="3" t="s">
        <v>20</v>
      </c>
      <c r="G1819" s="3" t="s">
        <v>20</v>
      </c>
      <c r="H1819" s="3" t="s">
        <v>21</v>
      </c>
      <c r="I1819" s="3">
        <v>1</v>
      </c>
      <c r="J1819" s="3" t="s">
        <v>21</v>
      </c>
    </row>
    <row r="1820" spans="1:10" x14ac:dyDescent="0.25">
      <c r="A1820" s="3" t="s">
        <v>1058</v>
      </c>
      <c r="B1820" s="3">
        <v>23.655000000000001</v>
      </c>
      <c r="C1820" s="3" t="s">
        <v>6041</v>
      </c>
      <c r="D1820" s="3">
        <v>5.14</v>
      </c>
      <c r="E1820" s="3" t="s">
        <v>6038</v>
      </c>
      <c r="F1820" s="3" t="s">
        <v>20</v>
      </c>
      <c r="G1820" s="3" t="s">
        <v>20</v>
      </c>
      <c r="H1820" s="3" t="s">
        <v>20</v>
      </c>
      <c r="I1820" s="3">
        <v>1</v>
      </c>
      <c r="J1820" s="3" t="s">
        <v>21</v>
      </c>
    </row>
    <row r="1821" spans="1:10" x14ac:dyDescent="0.25">
      <c r="A1821" s="3" t="s">
        <v>1060</v>
      </c>
      <c r="B1821" s="3">
        <v>49.05</v>
      </c>
      <c r="C1821" s="3" t="s">
        <v>6036</v>
      </c>
      <c r="D1821" s="3">
        <v>9.77</v>
      </c>
      <c r="E1821" s="3" t="s">
        <v>6037</v>
      </c>
      <c r="F1821" s="3" t="s">
        <v>21</v>
      </c>
      <c r="G1821" s="3" t="s">
        <v>20</v>
      </c>
      <c r="H1821" s="3" t="s">
        <v>20</v>
      </c>
      <c r="I1821" s="3">
        <v>0</v>
      </c>
      <c r="J1821" s="3" t="s">
        <v>20</v>
      </c>
    </row>
    <row r="1822" spans="1:10" x14ac:dyDescent="0.25">
      <c r="A1822" s="3" t="s">
        <v>1062</v>
      </c>
      <c r="B1822" s="3">
        <v>51.94</v>
      </c>
      <c r="C1822" s="3" t="s">
        <v>6036</v>
      </c>
      <c r="D1822" s="3">
        <v>8.8000000000000007</v>
      </c>
      <c r="E1822" s="3" t="s">
        <v>6037</v>
      </c>
      <c r="F1822" s="3" t="s">
        <v>21</v>
      </c>
      <c r="G1822" s="3" t="s">
        <v>20</v>
      </c>
      <c r="H1822" s="3" t="s">
        <v>20</v>
      </c>
      <c r="I1822" s="3">
        <v>2</v>
      </c>
      <c r="J1822" s="3" t="s">
        <v>20</v>
      </c>
    </row>
    <row r="1823" spans="1:10" x14ac:dyDescent="0.25">
      <c r="A1823" s="3" t="s">
        <v>1063</v>
      </c>
      <c r="B1823" s="3">
        <v>29.83</v>
      </c>
      <c r="C1823" s="3" t="s">
        <v>6039</v>
      </c>
      <c r="D1823" s="3">
        <v>5.84</v>
      </c>
      <c r="E1823" s="3" t="s">
        <v>6040</v>
      </c>
      <c r="F1823" s="3" t="s">
        <v>20</v>
      </c>
      <c r="G1823" s="3" t="s">
        <v>20</v>
      </c>
      <c r="H1823" s="3" t="s">
        <v>20</v>
      </c>
      <c r="I1823" s="3">
        <v>1</v>
      </c>
      <c r="J1823" s="3" t="s">
        <v>21</v>
      </c>
    </row>
    <row r="1824" spans="1:10" x14ac:dyDescent="0.25">
      <c r="A1824" s="3" t="s">
        <v>1065</v>
      </c>
      <c r="B1824" s="3">
        <v>22.6</v>
      </c>
      <c r="C1824" s="3" t="s">
        <v>6041</v>
      </c>
      <c r="D1824" s="3">
        <v>10.43</v>
      </c>
      <c r="E1824" s="3" t="s">
        <v>6037</v>
      </c>
      <c r="F1824" s="3" t="s">
        <v>21</v>
      </c>
      <c r="G1824" s="3" t="s">
        <v>20</v>
      </c>
      <c r="H1824" s="3" t="s">
        <v>20</v>
      </c>
      <c r="I1824" s="3">
        <v>1</v>
      </c>
      <c r="J1824" s="3" t="s">
        <v>21</v>
      </c>
    </row>
    <row r="1825" spans="1:10" x14ac:dyDescent="0.25">
      <c r="A1825" s="3" t="s">
        <v>1067</v>
      </c>
      <c r="B1825" s="3">
        <v>46.69</v>
      </c>
      <c r="C1825" s="3" t="s">
        <v>6036</v>
      </c>
      <c r="D1825" s="3">
        <v>4.25</v>
      </c>
      <c r="E1825" s="3" t="s">
        <v>6038</v>
      </c>
      <c r="F1825" s="3" t="s">
        <v>21</v>
      </c>
      <c r="G1825" s="3" t="s">
        <v>20</v>
      </c>
      <c r="H1825" s="3" t="s">
        <v>20</v>
      </c>
      <c r="I1825" s="3">
        <v>1</v>
      </c>
      <c r="J1825" s="3" t="s">
        <v>20</v>
      </c>
    </row>
    <row r="1826" spans="1:10" x14ac:dyDescent="0.25">
      <c r="A1826" s="3" t="s">
        <v>1069</v>
      </c>
      <c r="B1826" s="3">
        <v>28.49</v>
      </c>
      <c r="C1826" s="3" t="s">
        <v>6039</v>
      </c>
      <c r="D1826" s="3">
        <v>4.8899999999999997</v>
      </c>
      <c r="E1826" s="3" t="s">
        <v>6038</v>
      </c>
      <c r="F1826" s="3" t="s">
        <v>20</v>
      </c>
      <c r="G1826" s="3" t="s">
        <v>20</v>
      </c>
      <c r="H1826" s="3" t="s">
        <v>20</v>
      </c>
      <c r="I1826" s="3">
        <v>0</v>
      </c>
      <c r="J1826" s="3" t="s">
        <v>21</v>
      </c>
    </row>
    <row r="1827" spans="1:10" x14ac:dyDescent="0.25">
      <c r="A1827" s="3" t="s">
        <v>147</v>
      </c>
      <c r="B1827" s="3">
        <v>51.93</v>
      </c>
      <c r="C1827" s="3" t="s">
        <v>6036</v>
      </c>
      <c r="D1827" s="3">
        <v>11.05</v>
      </c>
      <c r="E1827" s="3" t="s">
        <v>6037</v>
      </c>
      <c r="F1827" s="3" t="s">
        <v>20</v>
      </c>
      <c r="G1827" s="3" t="s">
        <v>20</v>
      </c>
      <c r="H1827" s="3" t="s">
        <v>20</v>
      </c>
      <c r="I1827" s="3">
        <v>0</v>
      </c>
      <c r="J1827" s="3" t="s">
        <v>21</v>
      </c>
    </row>
    <row r="1828" spans="1:10" x14ac:dyDescent="0.25">
      <c r="A1828" s="3" t="s">
        <v>1071</v>
      </c>
      <c r="B1828" s="3">
        <v>28.5</v>
      </c>
      <c r="C1828" s="3" t="s">
        <v>6039</v>
      </c>
      <c r="D1828" s="3">
        <v>5.55</v>
      </c>
      <c r="E1828" s="3" t="s">
        <v>6038</v>
      </c>
      <c r="F1828" s="3" t="s">
        <v>21</v>
      </c>
      <c r="G1828" s="3" t="s">
        <v>20</v>
      </c>
      <c r="H1828" s="3" t="s">
        <v>20</v>
      </c>
      <c r="I1828" s="3">
        <v>1</v>
      </c>
      <c r="J1828" s="3" t="s">
        <v>21</v>
      </c>
    </row>
    <row r="1829" spans="1:10" x14ac:dyDescent="0.25">
      <c r="A1829" s="3" t="s">
        <v>1073</v>
      </c>
      <c r="B1829" s="3">
        <v>24.4</v>
      </c>
      <c r="C1829" s="3" t="s">
        <v>6041</v>
      </c>
      <c r="D1829" s="3">
        <v>4.5199999999999996</v>
      </c>
      <c r="E1829" s="3" t="s">
        <v>6038</v>
      </c>
      <c r="F1829" s="3" t="s">
        <v>20</v>
      </c>
      <c r="G1829" s="3" t="s">
        <v>20</v>
      </c>
      <c r="H1829" s="3" t="s">
        <v>20</v>
      </c>
      <c r="I1829" s="3">
        <v>1</v>
      </c>
      <c r="J1829" s="3" t="s">
        <v>21</v>
      </c>
    </row>
    <row r="1830" spans="1:10" x14ac:dyDescent="0.25">
      <c r="A1830" s="3" t="s">
        <v>1075</v>
      </c>
      <c r="B1830" s="3">
        <v>29.15</v>
      </c>
      <c r="C1830" s="3" t="s">
        <v>6039</v>
      </c>
      <c r="D1830" s="3">
        <v>4.45</v>
      </c>
      <c r="E1830" s="3" t="s">
        <v>6038</v>
      </c>
      <c r="F1830" s="3" t="s">
        <v>21</v>
      </c>
      <c r="G1830" s="3" t="s">
        <v>20</v>
      </c>
      <c r="H1830" s="3" t="s">
        <v>20</v>
      </c>
      <c r="I1830" s="3">
        <v>1</v>
      </c>
      <c r="J1830" s="3" t="s">
        <v>21</v>
      </c>
    </row>
    <row r="1831" spans="1:10" x14ac:dyDescent="0.25">
      <c r="A1831" s="3" t="s">
        <v>1077</v>
      </c>
      <c r="B1831" s="3">
        <v>27.28</v>
      </c>
      <c r="C1831" s="3" t="s">
        <v>6039</v>
      </c>
      <c r="D1831" s="3">
        <v>4.72</v>
      </c>
      <c r="E1831" s="3" t="s">
        <v>6038</v>
      </c>
      <c r="F1831" s="3" t="s">
        <v>20</v>
      </c>
      <c r="G1831" s="3" t="s">
        <v>117</v>
      </c>
      <c r="H1831" s="3" t="s">
        <v>20</v>
      </c>
      <c r="I1831" s="3">
        <v>1</v>
      </c>
      <c r="J1831" s="3" t="s">
        <v>21</v>
      </c>
    </row>
    <row r="1832" spans="1:10" x14ac:dyDescent="0.25">
      <c r="A1832" s="3" t="s">
        <v>1079</v>
      </c>
      <c r="B1832" s="3">
        <v>32.229999999999997</v>
      </c>
      <c r="C1832" s="3" t="s">
        <v>6036</v>
      </c>
      <c r="D1832" s="3">
        <v>4.6500000000000004</v>
      </c>
      <c r="E1832" s="3" t="s">
        <v>6038</v>
      </c>
      <c r="F1832" s="3" t="s">
        <v>21</v>
      </c>
      <c r="G1832" s="3" t="s">
        <v>20</v>
      </c>
      <c r="H1832" s="3" t="s">
        <v>21</v>
      </c>
      <c r="I1832" s="3">
        <v>1</v>
      </c>
      <c r="J1832" s="3" t="s">
        <v>20</v>
      </c>
    </row>
    <row r="1833" spans="1:10" x14ac:dyDescent="0.25">
      <c r="A1833" s="3" t="s">
        <v>1081</v>
      </c>
      <c r="B1833" s="3">
        <v>44.2</v>
      </c>
      <c r="C1833" s="3" t="s">
        <v>6036</v>
      </c>
      <c r="D1833" s="3">
        <v>11.34</v>
      </c>
      <c r="E1833" s="3" t="s">
        <v>6037</v>
      </c>
      <c r="F1833" s="3" t="s">
        <v>21</v>
      </c>
      <c r="G1833" s="3" t="s">
        <v>20</v>
      </c>
      <c r="H1833" s="3" t="s">
        <v>21</v>
      </c>
      <c r="I1833" s="3">
        <v>1</v>
      </c>
      <c r="J1833" s="3" t="s">
        <v>20</v>
      </c>
    </row>
    <row r="1834" spans="1:10" x14ac:dyDescent="0.25">
      <c r="A1834" s="3" t="s">
        <v>1083</v>
      </c>
      <c r="B1834" s="3">
        <v>29.734999999999999</v>
      </c>
      <c r="C1834" s="3" t="s">
        <v>6039</v>
      </c>
      <c r="D1834" s="3">
        <v>4.53</v>
      </c>
      <c r="E1834" s="3" t="s">
        <v>6038</v>
      </c>
      <c r="F1834" s="3" t="s">
        <v>20</v>
      </c>
      <c r="G1834" s="3" t="s">
        <v>20</v>
      </c>
      <c r="H1834" s="3" t="s">
        <v>21</v>
      </c>
      <c r="I1834" s="3">
        <v>1</v>
      </c>
      <c r="J1834" s="3" t="s">
        <v>20</v>
      </c>
    </row>
    <row r="1835" spans="1:10" x14ac:dyDescent="0.25">
      <c r="A1835" s="3" t="s">
        <v>1084</v>
      </c>
      <c r="B1835" s="3">
        <v>28.31</v>
      </c>
      <c r="C1835" s="3" t="s">
        <v>6039</v>
      </c>
      <c r="D1835" s="3">
        <v>6.35</v>
      </c>
      <c r="E1835" s="3" t="s">
        <v>6040</v>
      </c>
      <c r="F1835" s="3" t="s">
        <v>20</v>
      </c>
      <c r="G1835" s="3" t="s">
        <v>20</v>
      </c>
      <c r="H1835" s="3" t="s">
        <v>20</v>
      </c>
      <c r="I1835" s="3">
        <v>0</v>
      </c>
      <c r="J1835" s="3" t="s">
        <v>21</v>
      </c>
    </row>
    <row r="1836" spans="1:10" x14ac:dyDescent="0.25">
      <c r="A1836" s="3" t="s">
        <v>1086</v>
      </c>
      <c r="B1836" s="3">
        <v>46.62</v>
      </c>
      <c r="C1836" s="3" t="s">
        <v>6036</v>
      </c>
      <c r="D1836" s="3">
        <v>8.51</v>
      </c>
      <c r="E1836" s="3" t="s">
        <v>6037</v>
      </c>
      <c r="F1836" s="3" t="s">
        <v>20</v>
      </c>
      <c r="G1836" s="3" t="s">
        <v>20</v>
      </c>
      <c r="H1836" s="3" t="s">
        <v>20</v>
      </c>
      <c r="I1836" s="3">
        <v>0</v>
      </c>
      <c r="J1836" s="3" t="s">
        <v>20</v>
      </c>
    </row>
    <row r="1837" spans="1:10" x14ac:dyDescent="0.25">
      <c r="A1837" s="3" t="s">
        <v>1088</v>
      </c>
      <c r="B1837" s="3">
        <v>51.75</v>
      </c>
      <c r="C1837" s="3" t="s">
        <v>6036</v>
      </c>
      <c r="D1837" s="3">
        <v>8.59</v>
      </c>
      <c r="E1837" s="3" t="s">
        <v>6037</v>
      </c>
      <c r="F1837" s="3" t="s">
        <v>21</v>
      </c>
      <c r="G1837" s="3" t="s">
        <v>20</v>
      </c>
      <c r="H1837" s="3" t="s">
        <v>20</v>
      </c>
      <c r="I1837" s="3">
        <v>1</v>
      </c>
      <c r="J1837" s="3" t="s">
        <v>20</v>
      </c>
    </row>
    <row r="1838" spans="1:10" x14ac:dyDescent="0.25">
      <c r="A1838" s="3" t="s">
        <v>149</v>
      </c>
      <c r="B1838" s="3">
        <v>38.950000000000003</v>
      </c>
      <c r="C1838" s="3" t="s">
        <v>6036</v>
      </c>
      <c r="D1838" s="3">
        <v>11.95</v>
      </c>
      <c r="E1838" s="3" t="s">
        <v>6037</v>
      </c>
      <c r="F1838" s="3" t="s">
        <v>20</v>
      </c>
      <c r="G1838" s="3" t="s">
        <v>20</v>
      </c>
      <c r="H1838" s="3" t="s">
        <v>20</v>
      </c>
      <c r="I1838" s="3">
        <v>0</v>
      </c>
      <c r="J1838" s="3" t="s">
        <v>21</v>
      </c>
    </row>
    <row r="1839" spans="1:10" x14ac:dyDescent="0.25">
      <c r="A1839" s="3" t="s">
        <v>1090</v>
      </c>
      <c r="B1839" s="3">
        <v>25.7</v>
      </c>
      <c r="C1839" s="3" t="s">
        <v>6039</v>
      </c>
      <c r="D1839" s="3">
        <v>4.13</v>
      </c>
      <c r="E1839" s="3" t="s">
        <v>6038</v>
      </c>
      <c r="F1839" s="3" t="s">
        <v>21</v>
      </c>
      <c r="G1839" s="3" t="s">
        <v>20</v>
      </c>
      <c r="H1839" s="3" t="s">
        <v>20</v>
      </c>
      <c r="I1839" s="3">
        <v>0</v>
      </c>
      <c r="J1839" s="3" t="s">
        <v>21</v>
      </c>
    </row>
    <row r="1840" spans="1:10" x14ac:dyDescent="0.25">
      <c r="A1840" s="3" t="s">
        <v>1092</v>
      </c>
      <c r="B1840" s="3">
        <v>31.79</v>
      </c>
      <c r="C1840" s="3" t="s">
        <v>6036</v>
      </c>
      <c r="D1840" s="3">
        <v>4.55</v>
      </c>
      <c r="E1840" s="3" t="s">
        <v>6038</v>
      </c>
      <c r="F1840" s="3" t="s">
        <v>20</v>
      </c>
      <c r="G1840" s="3" t="s">
        <v>20</v>
      </c>
      <c r="H1840" s="3" t="s">
        <v>20</v>
      </c>
      <c r="I1840" s="3">
        <v>0</v>
      </c>
      <c r="J1840" s="3" t="s">
        <v>20</v>
      </c>
    </row>
    <row r="1841" spans="1:10" x14ac:dyDescent="0.25">
      <c r="A1841" s="3" t="s">
        <v>1094</v>
      </c>
      <c r="B1841" s="3">
        <v>24.795000000000002</v>
      </c>
      <c r="C1841" s="3" t="s">
        <v>6041</v>
      </c>
      <c r="D1841" s="3">
        <v>4.5199999999999996</v>
      </c>
      <c r="E1841" s="3" t="s">
        <v>6038</v>
      </c>
      <c r="F1841" s="3" t="s">
        <v>20</v>
      </c>
      <c r="G1841" s="3" t="s">
        <v>20</v>
      </c>
      <c r="H1841" s="3" t="s">
        <v>20</v>
      </c>
      <c r="I1841" s="3">
        <v>0</v>
      </c>
      <c r="J1841" s="3" t="s">
        <v>21</v>
      </c>
    </row>
    <row r="1842" spans="1:10" x14ac:dyDescent="0.25">
      <c r="A1842" s="3" t="s">
        <v>1096</v>
      </c>
      <c r="B1842" s="3">
        <v>53.98</v>
      </c>
      <c r="C1842" s="3" t="s">
        <v>6036</v>
      </c>
      <c r="D1842" s="3">
        <v>5.07</v>
      </c>
      <c r="E1842" s="3" t="s">
        <v>6038</v>
      </c>
      <c r="F1842" s="3" t="s">
        <v>20</v>
      </c>
      <c r="G1842" s="3" t="s">
        <v>20</v>
      </c>
      <c r="H1842" s="3" t="s">
        <v>21</v>
      </c>
      <c r="I1842" s="3">
        <v>1</v>
      </c>
      <c r="J1842" s="3" t="s">
        <v>20</v>
      </c>
    </row>
    <row r="1843" spans="1:10" x14ac:dyDescent="0.25">
      <c r="A1843" s="3" t="s">
        <v>1098</v>
      </c>
      <c r="B1843" s="3">
        <v>41.325000000000003</v>
      </c>
      <c r="C1843" s="3" t="s">
        <v>6036</v>
      </c>
      <c r="D1843" s="3">
        <v>4.04</v>
      </c>
      <c r="E1843" s="3" t="s">
        <v>6038</v>
      </c>
      <c r="F1843" s="3" t="s">
        <v>21</v>
      </c>
      <c r="G1843" s="3" t="s">
        <v>20</v>
      </c>
      <c r="H1843" s="3" t="s">
        <v>21</v>
      </c>
      <c r="I1843" s="3">
        <v>1</v>
      </c>
      <c r="J1843" s="3" t="s">
        <v>20</v>
      </c>
    </row>
    <row r="1844" spans="1:10" x14ac:dyDescent="0.25">
      <c r="A1844" s="3" t="s">
        <v>1100</v>
      </c>
      <c r="B1844" s="3">
        <v>51.65</v>
      </c>
      <c r="C1844" s="3" t="s">
        <v>6036</v>
      </c>
      <c r="D1844" s="3">
        <v>5.3</v>
      </c>
      <c r="E1844" s="3" t="s">
        <v>6038</v>
      </c>
      <c r="F1844" s="3" t="s">
        <v>21</v>
      </c>
      <c r="G1844" s="3" t="s">
        <v>20</v>
      </c>
      <c r="H1844" s="3" t="s">
        <v>20</v>
      </c>
      <c r="I1844" s="3">
        <v>0</v>
      </c>
      <c r="J1844" s="3" t="s">
        <v>20</v>
      </c>
    </row>
    <row r="1845" spans="1:10" x14ac:dyDescent="0.25">
      <c r="A1845" s="3" t="s">
        <v>1102</v>
      </c>
      <c r="B1845" s="3">
        <v>44.52</v>
      </c>
      <c r="C1845" s="3" t="s">
        <v>6036</v>
      </c>
      <c r="D1845" s="3">
        <v>8.64</v>
      </c>
      <c r="E1845" s="3" t="s">
        <v>6037</v>
      </c>
      <c r="F1845" s="3" t="s">
        <v>21</v>
      </c>
      <c r="G1845" s="3" t="s">
        <v>20</v>
      </c>
      <c r="H1845" s="3" t="s">
        <v>21</v>
      </c>
      <c r="I1845" s="3">
        <v>1</v>
      </c>
      <c r="J1845" s="3" t="s">
        <v>20</v>
      </c>
    </row>
    <row r="1846" spans="1:10" x14ac:dyDescent="0.25">
      <c r="A1846" s="3" t="s">
        <v>1104</v>
      </c>
      <c r="B1846" s="3">
        <v>53.29</v>
      </c>
      <c r="C1846" s="3" t="s">
        <v>6036</v>
      </c>
      <c r="D1846" s="3">
        <v>4.03</v>
      </c>
      <c r="E1846" s="3" t="s">
        <v>6038</v>
      </c>
      <c r="F1846" s="3" t="s">
        <v>20</v>
      </c>
      <c r="G1846" s="3" t="s">
        <v>20</v>
      </c>
      <c r="H1846" s="3" t="s">
        <v>21</v>
      </c>
      <c r="I1846" s="3">
        <v>1</v>
      </c>
      <c r="J1846" s="3" t="s">
        <v>20</v>
      </c>
    </row>
    <row r="1847" spans="1:10" x14ac:dyDescent="0.25">
      <c r="A1847" s="3" t="s">
        <v>1105</v>
      </c>
      <c r="B1847" s="3">
        <v>46.63</v>
      </c>
      <c r="C1847" s="3" t="s">
        <v>6036</v>
      </c>
      <c r="D1847" s="3">
        <v>4.26</v>
      </c>
      <c r="E1847" s="3" t="s">
        <v>6038</v>
      </c>
      <c r="F1847" s="3" t="s">
        <v>21</v>
      </c>
      <c r="G1847" s="3" t="s">
        <v>20</v>
      </c>
      <c r="H1847" s="3" t="s">
        <v>20</v>
      </c>
      <c r="I1847" s="3">
        <v>2</v>
      </c>
      <c r="J1847" s="3" t="s">
        <v>20</v>
      </c>
    </row>
    <row r="1848" spans="1:10" x14ac:dyDescent="0.25">
      <c r="A1848" s="3" t="s">
        <v>1106</v>
      </c>
      <c r="B1848" s="3">
        <v>28.88</v>
      </c>
      <c r="C1848" s="3" t="s">
        <v>6039</v>
      </c>
      <c r="D1848" s="3">
        <v>5.35</v>
      </c>
      <c r="E1848" s="3" t="s">
        <v>6038</v>
      </c>
      <c r="F1848" s="3" t="s">
        <v>20</v>
      </c>
      <c r="G1848" s="3" t="s">
        <v>20</v>
      </c>
      <c r="H1848" s="3" t="s">
        <v>21</v>
      </c>
      <c r="I1848" s="3">
        <v>1</v>
      </c>
      <c r="J1848" s="3" t="s">
        <v>21</v>
      </c>
    </row>
    <row r="1849" spans="1:10" x14ac:dyDescent="0.25">
      <c r="A1849" s="3" t="s">
        <v>151</v>
      </c>
      <c r="B1849" s="3">
        <v>36.630000000000003</v>
      </c>
      <c r="C1849" s="3" t="s">
        <v>6036</v>
      </c>
      <c r="D1849" s="3">
        <v>7.72</v>
      </c>
      <c r="E1849" s="3" t="s">
        <v>6037</v>
      </c>
      <c r="F1849" s="3" t="s">
        <v>21</v>
      </c>
      <c r="G1849" s="3" t="s">
        <v>20</v>
      </c>
      <c r="H1849" s="3" t="s">
        <v>20</v>
      </c>
      <c r="I1849" s="3">
        <v>1</v>
      </c>
      <c r="J1849" s="3" t="s">
        <v>21</v>
      </c>
    </row>
    <row r="1850" spans="1:10" x14ac:dyDescent="0.25">
      <c r="A1850" s="3" t="s">
        <v>1108</v>
      </c>
      <c r="B1850" s="3">
        <v>23.98</v>
      </c>
      <c r="C1850" s="3" t="s">
        <v>6041</v>
      </c>
      <c r="D1850" s="3">
        <v>4.9000000000000004</v>
      </c>
      <c r="E1850" s="3" t="s">
        <v>6038</v>
      </c>
      <c r="F1850" s="3" t="s">
        <v>20</v>
      </c>
      <c r="G1850" s="3" t="s">
        <v>20</v>
      </c>
      <c r="H1850" s="3" t="s">
        <v>20</v>
      </c>
      <c r="I1850" s="3">
        <v>0</v>
      </c>
      <c r="J1850" s="3" t="s">
        <v>20</v>
      </c>
    </row>
    <row r="1851" spans="1:10" x14ac:dyDescent="0.25">
      <c r="A1851" s="3" t="s">
        <v>1110</v>
      </c>
      <c r="B1851" s="3">
        <v>23.65</v>
      </c>
      <c r="C1851" s="3" t="s">
        <v>6041</v>
      </c>
      <c r="D1851" s="3">
        <v>4.5</v>
      </c>
      <c r="E1851" s="3" t="s">
        <v>6038</v>
      </c>
      <c r="F1851" s="3" t="s">
        <v>20</v>
      </c>
      <c r="G1851" s="3" t="s">
        <v>20</v>
      </c>
      <c r="H1851" s="3" t="s">
        <v>20</v>
      </c>
      <c r="I1851" s="3">
        <v>0</v>
      </c>
      <c r="J1851" s="3" t="s">
        <v>20</v>
      </c>
    </row>
    <row r="1852" spans="1:10" x14ac:dyDescent="0.25">
      <c r="A1852" s="3" t="s">
        <v>1112</v>
      </c>
      <c r="B1852" s="3">
        <v>49.09</v>
      </c>
      <c r="C1852" s="3" t="s">
        <v>6036</v>
      </c>
      <c r="D1852" s="3">
        <v>8.3800000000000008</v>
      </c>
      <c r="E1852" s="3" t="s">
        <v>6037</v>
      </c>
      <c r="F1852" s="3" t="s">
        <v>21</v>
      </c>
      <c r="G1852" s="3" t="s">
        <v>20</v>
      </c>
      <c r="H1852" s="3" t="s">
        <v>20</v>
      </c>
      <c r="I1852" s="3">
        <v>2</v>
      </c>
      <c r="J1852" s="3" t="s">
        <v>20</v>
      </c>
    </row>
    <row r="1853" spans="1:10" x14ac:dyDescent="0.25">
      <c r="A1853" s="3" t="s">
        <v>1114</v>
      </c>
      <c r="B1853" s="3">
        <v>28.024999999999999</v>
      </c>
      <c r="C1853" s="3" t="s">
        <v>6039</v>
      </c>
      <c r="D1853" s="3">
        <v>7.03</v>
      </c>
      <c r="E1853" s="3" t="s">
        <v>6037</v>
      </c>
      <c r="F1853" s="3" t="s">
        <v>20</v>
      </c>
      <c r="G1853" s="3" t="s">
        <v>20</v>
      </c>
      <c r="H1853" s="3" t="s">
        <v>20</v>
      </c>
      <c r="I1853" s="3">
        <v>0</v>
      </c>
      <c r="J1853" s="3" t="s">
        <v>21</v>
      </c>
    </row>
    <row r="1854" spans="1:10" x14ac:dyDescent="0.25">
      <c r="A1854" s="3" t="s">
        <v>1116</v>
      </c>
      <c r="B1854" s="3">
        <v>43.32</v>
      </c>
      <c r="C1854" s="3" t="s">
        <v>6036</v>
      </c>
      <c r="D1854" s="3">
        <v>8.75</v>
      </c>
      <c r="E1854" s="3" t="s">
        <v>6037</v>
      </c>
      <c r="F1854" s="3" t="s">
        <v>21</v>
      </c>
      <c r="G1854" s="3" t="s">
        <v>20</v>
      </c>
      <c r="H1854" s="3" t="s">
        <v>21</v>
      </c>
      <c r="I1854" s="3">
        <v>1</v>
      </c>
      <c r="J1854" s="3" t="s">
        <v>20</v>
      </c>
    </row>
    <row r="1855" spans="1:10" x14ac:dyDescent="0.25">
      <c r="A1855" s="3" t="s">
        <v>1118</v>
      </c>
      <c r="B1855" s="3">
        <v>45.92</v>
      </c>
      <c r="C1855" s="3" t="s">
        <v>6036</v>
      </c>
      <c r="D1855" s="3">
        <v>9.51</v>
      </c>
      <c r="E1855" s="3" t="s">
        <v>6037</v>
      </c>
      <c r="F1855" s="3" t="s">
        <v>20</v>
      </c>
      <c r="G1855" s="3" t="s">
        <v>20</v>
      </c>
      <c r="H1855" s="3" t="s">
        <v>20</v>
      </c>
      <c r="I1855" s="3">
        <v>0</v>
      </c>
      <c r="J1855" s="3" t="s">
        <v>20</v>
      </c>
    </row>
    <row r="1856" spans="1:10" x14ac:dyDescent="0.25">
      <c r="A1856" s="3" t="s">
        <v>1120</v>
      </c>
      <c r="B1856" s="3">
        <v>44.03</v>
      </c>
      <c r="C1856" s="3" t="s">
        <v>6036</v>
      </c>
      <c r="D1856" s="3">
        <v>9.36</v>
      </c>
      <c r="E1856" s="3" t="s">
        <v>6037</v>
      </c>
      <c r="F1856" s="3" t="s">
        <v>20</v>
      </c>
      <c r="G1856" s="3" t="s">
        <v>20</v>
      </c>
      <c r="H1856" s="3" t="s">
        <v>20</v>
      </c>
      <c r="I1856" s="3">
        <v>0</v>
      </c>
      <c r="J1856" s="3" t="s">
        <v>20</v>
      </c>
    </row>
    <row r="1857" spans="1:10" x14ac:dyDescent="0.25">
      <c r="A1857" s="3" t="s">
        <v>1122</v>
      </c>
      <c r="B1857" s="3">
        <v>24.6</v>
      </c>
      <c r="C1857" s="3" t="s">
        <v>6041</v>
      </c>
      <c r="D1857" s="3">
        <v>4.8099999999999996</v>
      </c>
      <c r="E1857" s="3" t="s">
        <v>6038</v>
      </c>
      <c r="F1857" s="3" t="s">
        <v>20</v>
      </c>
      <c r="G1857" s="3" t="s">
        <v>20</v>
      </c>
      <c r="H1857" s="3" t="s">
        <v>20</v>
      </c>
      <c r="I1857" s="3">
        <v>0</v>
      </c>
      <c r="J1857" s="3" t="s">
        <v>21</v>
      </c>
    </row>
    <row r="1858" spans="1:10" x14ac:dyDescent="0.25">
      <c r="A1858" s="3" t="s">
        <v>1124</v>
      </c>
      <c r="B1858" s="3">
        <v>49.15</v>
      </c>
      <c r="C1858" s="3" t="s">
        <v>6036</v>
      </c>
      <c r="D1858" s="3">
        <v>8.08</v>
      </c>
      <c r="E1858" s="3" t="s">
        <v>6037</v>
      </c>
      <c r="F1858" s="3" t="s">
        <v>20</v>
      </c>
      <c r="G1858" s="3" t="s">
        <v>20</v>
      </c>
      <c r="H1858" s="3" t="s">
        <v>20</v>
      </c>
      <c r="I1858" s="3">
        <v>0</v>
      </c>
      <c r="J1858" s="3" t="s">
        <v>20</v>
      </c>
    </row>
    <row r="1859" spans="1:10" x14ac:dyDescent="0.25">
      <c r="A1859" s="3" t="s">
        <v>1126</v>
      </c>
      <c r="B1859" s="3">
        <v>28.31</v>
      </c>
      <c r="C1859" s="3" t="s">
        <v>6039</v>
      </c>
      <c r="D1859" s="3">
        <v>6.29</v>
      </c>
      <c r="E1859" s="3" t="s">
        <v>6040</v>
      </c>
      <c r="F1859" s="3" t="s">
        <v>20</v>
      </c>
      <c r="G1859" s="3" t="s">
        <v>20</v>
      </c>
      <c r="H1859" s="3" t="s">
        <v>21</v>
      </c>
      <c r="I1859" s="3">
        <v>1</v>
      </c>
      <c r="J1859" s="3" t="s">
        <v>21</v>
      </c>
    </row>
    <row r="1860" spans="1:10" x14ac:dyDescent="0.25">
      <c r="A1860" s="3" t="s">
        <v>153</v>
      </c>
      <c r="B1860" s="3">
        <v>34.200000000000003</v>
      </c>
      <c r="C1860" s="3" t="s">
        <v>6036</v>
      </c>
      <c r="D1860" s="3">
        <v>5.75</v>
      </c>
      <c r="E1860" s="3" t="s">
        <v>6040</v>
      </c>
      <c r="F1860" s="3" t="s">
        <v>20</v>
      </c>
      <c r="G1860" s="3" t="s">
        <v>20</v>
      </c>
      <c r="H1860" s="3" t="s">
        <v>20</v>
      </c>
      <c r="I1860" s="3">
        <v>2</v>
      </c>
      <c r="J1860" s="3" t="s">
        <v>21</v>
      </c>
    </row>
    <row r="1861" spans="1:10" x14ac:dyDescent="0.25">
      <c r="A1861" s="3" t="s">
        <v>1127</v>
      </c>
      <c r="B1861" s="3">
        <v>22.99</v>
      </c>
      <c r="C1861" s="3" t="s">
        <v>6041</v>
      </c>
      <c r="D1861" s="3">
        <v>6.29</v>
      </c>
      <c r="E1861" s="3" t="s">
        <v>6040</v>
      </c>
      <c r="F1861" s="3" t="s">
        <v>20</v>
      </c>
      <c r="G1861" s="3" t="s">
        <v>20</v>
      </c>
      <c r="H1861" s="3" t="s">
        <v>20</v>
      </c>
      <c r="I1861" s="3">
        <v>1</v>
      </c>
      <c r="J1861" s="3" t="s">
        <v>21</v>
      </c>
    </row>
    <row r="1862" spans="1:10" x14ac:dyDescent="0.25">
      <c r="A1862" s="3" t="s">
        <v>1129</v>
      </c>
      <c r="B1862" s="3">
        <v>29.07</v>
      </c>
      <c r="C1862" s="3" t="s">
        <v>6039</v>
      </c>
      <c r="D1862" s="3">
        <v>5.12</v>
      </c>
      <c r="E1862" s="3" t="s">
        <v>6038</v>
      </c>
      <c r="F1862" s="3" t="s">
        <v>20</v>
      </c>
      <c r="G1862" s="3" t="s">
        <v>20</v>
      </c>
      <c r="H1862" s="3" t="s">
        <v>21</v>
      </c>
      <c r="I1862" s="3">
        <v>1</v>
      </c>
      <c r="J1862" s="3" t="s">
        <v>21</v>
      </c>
    </row>
    <row r="1863" spans="1:10" x14ac:dyDescent="0.25">
      <c r="A1863" s="3" t="s">
        <v>1131</v>
      </c>
      <c r="B1863" s="3">
        <v>42.02</v>
      </c>
      <c r="C1863" s="3" t="s">
        <v>6036</v>
      </c>
      <c r="D1863" s="3">
        <v>9.9499999999999993</v>
      </c>
      <c r="E1863" s="3" t="s">
        <v>6037</v>
      </c>
      <c r="F1863" s="3" t="s">
        <v>21</v>
      </c>
      <c r="G1863" s="3" t="s">
        <v>20</v>
      </c>
      <c r="H1863" s="3" t="s">
        <v>21</v>
      </c>
      <c r="I1863" s="3">
        <v>1</v>
      </c>
      <c r="J1863" s="3" t="s">
        <v>20</v>
      </c>
    </row>
    <row r="1864" spans="1:10" x14ac:dyDescent="0.25">
      <c r="A1864" s="3" t="s">
        <v>1133</v>
      </c>
      <c r="B1864" s="3">
        <v>49.07</v>
      </c>
      <c r="C1864" s="3" t="s">
        <v>6036</v>
      </c>
      <c r="D1864" s="3">
        <v>9.08</v>
      </c>
      <c r="E1864" s="3" t="s">
        <v>6037</v>
      </c>
      <c r="F1864" s="3" t="s">
        <v>21</v>
      </c>
      <c r="G1864" s="3" t="s">
        <v>20</v>
      </c>
      <c r="H1864" s="3" t="s">
        <v>20</v>
      </c>
      <c r="I1864" s="3">
        <v>1</v>
      </c>
      <c r="J1864" s="3" t="s">
        <v>20</v>
      </c>
    </row>
    <row r="1865" spans="1:10" x14ac:dyDescent="0.25">
      <c r="A1865" s="3" t="s">
        <v>1135</v>
      </c>
      <c r="B1865" s="3">
        <v>19.8</v>
      </c>
      <c r="C1865" s="3" t="s">
        <v>6041</v>
      </c>
      <c r="D1865" s="3">
        <v>4.82</v>
      </c>
      <c r="E1865" s="3" t="s">
        <v>6038</v>
      </c>
      <c r="F1865" s="3" t="s">
        <v>20</v>
      </c>
      <c r="G1865" s="3" t="s">
        <v>20</v>
      </c>
      <c r="H1865" s="3" t="s">
        <v>20</v>
      </c>
      <c r="I1865" s="3">
        <v>0</v>
      </c>
      <c r="J1865" s="3" t="s">
        <v>21</v>
      </c>
    </row>
    <row r="1866" spans="1:10" x14ac:dyDescent="0.25">
      <c r="A1866" s="3" t="s">
        <v>1137</v>
      </c>
      <c r="B1866" s="3">
        <v>27.36</v>
      </c>
      <c r="C1866" s="3" t="s">
        <v>6039</v>
      </c>
      <c r="D1866" s="3">
        <v>4.6500000000000004</v>
      </c>
      <c r="E1866" s="3" t="s">
        <v>6038</v>
      </c>
      <c r="F1866" s="3" t="s">
        <v>20</v>
      </c>
      <c r="G1866" s="3" t="s">
        <v>117</v>
      </c>
      <c r="H1866" s="3" t="s">
        <v>20</v>
      </c>
      <c r="I1866" s="3">
        <v>1</v>
      </c>
      <c r="J1866" s="3" t="s">
        <v>21</v>
      </c>
    </row>
    <row r="1867" spans="1:10" x14ac:dyDescent="0.25">
      <c r="A1867" s="3" t="s">
        <v>1139</v>
      </c>
      <c r="B1867" s="3">
        <v>42.95</v>
      </c>
      <c r="C1867" s="3" t="s">
        <v>6036</v>
      </c>
      <c r="D1867" s="3">
        <v>5.16</v>
      </c>
      <c r="E1867" s="3" t="s">
        <v>6038</v>
      </c>
      <c r="F1867" s="3" t="s">
        <v>21</v>
      </c>
      <c r="G1867" s="3" t="s">
        <v>20</v>
      </c>
      <c r="H1867" s="3" t="s">
        <v>20</v>
      </c>
      <c r="I1867" s="3">
        <v>1</v>
      </c>
      <c r="J1867" s="3" t="s">
        <v>20</v>
      </c>
    </row>
    <row r="1868" spans="1:10" x14ac:dyDescent="0.25">
      <c r="A1868" s="3" t="s">
        <v>1141</v>
      </c>
      <c r="B1868" s="3">
        <v>42.66</v>
      </c>
      <c r="C1868" s="3" t="s">
        <v>6036</v>
      </c>
      <c r="D1868" s="3">
        <v>10.44</v>
      </c>
      <c r="E1868" s="3" t="s">
        <v>6037</v>
      </c>
      <c r="F1868" s="3" t="s">
        <v>20</v>
      </c>
      <c r="G1868" s="3" t="s">
        <v>20</v>
      </c>
      <c r="H1868" s="3" t="s">
        <v>20</v>
      </c>
      <c r="I1868" s="3">
        <v>0</v>
      </c>
      <c r="J1868" s="3" t="s">
        <v>20</v>
      </c>
    </row>
    <row r="1869" spans="1:10" x14ac:dyDescent="0.25">
      <c r="A1869" s="3" t="s">
        <v>1143</v>
      </c>
      <c r="B1869" s="3">
        <v>33.630000000000003</v>
      </c>
      <c r="C1869" s="3" t="s">
        <v>6036</v>
      </c>
      <c r="D1869" s="3">
        <v>5.69</v>
      </c>
      <c r="E1869" s="3" t="s">
        <v>6038</v>
      </c>
      <c r="F1869" s="3" t="s">
        <v>20</v>
      </c>
      <c r="G1869" s="3" t="s">
        <v>20</v>
      </c>
      <c r="H1869" s="3" t="s">
        <v>20</v>
      </c>
      <c r="I1869" s="3">
        <v>1</v>
      </c>
      <c r="J1869" s="3" t="s">
        <v>20</v>
      </c>
    </row>
    <row r="1870" spans="1:10" x14ac:dyDescent="0.25">
      <c r="A1870" s="3" t="s">
        <v>1145</v>
      </c>
      <c r="B1870" s="3">
        <v>26.84</v>
      </c>
      <c r="C1870" s="3" t="s">
        <v>6039</v>
      </c>
      <c r="D1870" s="3">
        <v>6.5</v>
      </c>
      <c r="E1870" s="3" t="s">
        <v>6037</v>
      </c>
      <c r="F1870" s="3" t="s">
        <v>20</v>
      </c>
      <c r="G1870" s="3" t="s">
        <v>20</v>
      </c>
      <c r="H1870" s="3" t="s">
        <v>20</v>
      </c>
      <c r="I1870" s="3">
        <v>0</v>
      </c>
      <c r="J1870" s="3" t="s">
        <v>21</v>
      </c>
    </row>
    <row r="1871" spans="1:10" x14ac:dyDescent="0.25">
      <c r="A1871" s="3" t="s">
        <v>155</v>
      </c>
      <c r="B1871" s="3">
        <v>50.63</v>
      </c>
      <c r="C1871" s="3" t="s">
        <v>6036</v>
      </c>
      <c r="D1871" s="3">
        <v>11.89</v>
      </c>
      <c r="E1871" s="3" t="s">
        <v>6037</v>
      </c>
      <c r="F1871" s="3" t="s">
        <v>20</v>
      </c>
      <c r="G1871" s="3" t="s">
        <v>20</v>
      </c>
      <c r="H1871" s="3" t="s">
        <v>20</v>
      </c>
      <c r="I1871" s="3">
        <v>0</v>
      </c>
      <c r="J1871" s="3" t="s">
        <v>21</v>
      </c>
    </row>
    <row r="1872" spans="1:10" x14ac:dyDescent="0.25">
      <c r="A1872" s="3" t="s">
        <v>1147</v>
      </c>
      <c r="B1872" s="3">
        <v>28.3</v>
      </c>
      <c r="C1872" s="3" t="s">
        <v>6039</v>
      </c>
      <c r="D1872" s="3">
        <v>5.73</v>
      </c>
      <c r="E1872" s="3" t="s">
        <v>6040</v>
      </c>
      <c r="F1872" s="3" t="s">
        <v>20</v>
      </c>
      <c r="G1872" s="3" t="s">
        <v>20</v>
      </c>
      <c r="H1872" s="3" t="s">
        <v>21</v>
      </c>
      <c r="I1872" s="3">
        <v>1</v>
      </c>
      <c r="J1872" s="3" t="s">
        <v>21</v>
      </c>
    </row>
    <row r="1873" spans="1:10" x14ac:dyDescent="0.25">
      <c r="A1873" s="3" t="s">
        <v>1148</v>
      </c>
      <c r="B1873" s="3">
        <v>27.06</v>
      </c>
      <c r="C1873" s="3" t="s">
        <v>6039</v>
      </c>
      <c r="D1873" s="3">
        <v>5.74</v>
      </c>
      <c r="E1873" s="3" t="s">
        <v>6040</v>
      </c>
      <c r="F1873" s="3" t="s">
        <v>21</v>
      </c>
      <c r="G1873" s="3" t="s">
        <v>20</v>
      </c>
      <c r="H1873" s="3" t="s">
        <v>20</v>
      </c>
      <c r="I1873" s="3">
        <v>0</v>
      </c>
      <c r="J1873" s="3" t="s">
        <v>21</v>
      </c>
    </row>
    <row r="1874" spans="1:10" x14ac:dyDescent="0.25">
      <c r="A1874" s="3" t="s">
        <v>1150</v>
      </c>
      <c r="B1874" s="3">
        <v>47.13</v>
      </c>
      <c r="C1874" s="3" t="s">
        <v>6036</v>
      </c>
      <c r="D1874" s="3">
        <v>8.6999999999999993</v>
      </c>
      <c r="E1874" s="3" t="s">
        <v>6037</v>
      </c>
      <c r="F1874" s="3" t="s">
        <v>20</v>
      </c>
      <c r="G1874" s="3" t="s">
        <v>20</v>
      </c>
      <c r="H1874" s="3" t="s">
        <v>20</v>
      </c>
      <c r="I1874" s="3">
        <v>0</v>
      </c>
      <c r="J1874" s="3" t="s">
        <v>20</v>
      </c>
    </row>
    <row r="1875" spans="1:10" x14ac:dyDescent="0.25">
      <c r="A1875" s="3" t="s">
        <v>1152</v>
      </c>
      <c r="B1875" s="3">
        <v>51.72</v>
      </c>
      <c r="C1875" s="3" t="s">
        <v>6036</v>
      </c>
      <c r="D1875" s="3">
        <v>5.09</v>
      </c>
      <c r="E1875" s="3" t="s">
        <v>6038</v>
      </c>
      <c r="F1875" s="3" t="s">
        <v>20</v>
      </c>
      <c r="G1875" s="3" t="s">
        <v>20</v>
      </c>
      <c r="H1875" s="3" t="s">
        <v>20</v>
      </c>
      <c r="I1875" s="3">
        <v>0</v>
      </c>
      <c r="J1875" s="3" t="s">
        <v>20</v>
      </c>
    </row>
    <row r="1876" spans="1:10" x14ac:dyDescent="0.25">
      <c r="A1876" s="3" t="s">
        <v>1154</v>
      </c>
      <c r="B1876" s="3">
        <v>48.59</v>
      </c>
      <c r="C1876" s="3" t="s">
        <v>6036</v>
      </c>
      <c r="D1876" s="3">
        <v>5.57</v>
      </c>
      <c r="E1876" s="3" t="s">
        <v>6038</v>
      </c>
      <c r="F1876" s="3" t="s">
        <v>20</v>
      </c>
      <c r="G1876" s="3" t="s">
        <v>20</v>
      </c>
      <c r="H1876" s="3" t="s">
        <v>20</v>
      </c>
      <c r="I1876" s="3">
        <v>0</v>
      </c>
      <c r="J1876" s="3" t="s">
        <v>20</v>
      </c>
    </row>
    <row r="1877" spans="1:10" x14ac:dyDescent="0.25">
      <c r="A1877" s="3" t="s">
        <v>1156</v>
      </c>
      <c r="B1877" s="3">
        <v>45.18</v>
      </c>
      <c r="C1877" s="3" t="s">
        <v>6036</v>
      </c>
      <c r="D1877" s="3">
        <v>10.87</v>
      </c>
      <c r="E1877" s="3" t="s">
        <v>6037</v>
      </c>
      <c r="F1877" s="3" t="s">
        <v>20</v>
      </c>
      <c r="G1877" s="3" t="s">
        <v>20</v>
      </c>
      <c r="H1877" s="3" t="s">
        <v>20</v>
      </c>
      <c r="I1877" s="3">
        <v>0</v>
      </c>
      <c r="J1877" s="3" t="s">
        <v>20</v>
      </c>
    </row>
    <row r="1878" spans="1:10" x14ac:dyDescent="0.25">
      <c r="A1878" s="3" t="s">
        <v>1158</v>
      </c>
      <c r="B1878" s="3">
        <v>27.9</v>
      </c>
      <c r="C1878" s="3" t="s">
        <v>6039</v>
      </c>
      <c r="D1878" s="3">
        <v>6.02</v>
      </c>
      <c r="E1878" s="3" t="s">
        <v>6040</v>
      </c>
      <c r="F1878" s="3" t="s">
        <v>20</v>
      </c>
      <c r="G1878" s="3" t="s">
        <v>20</v>
      </c>
      <c r="H1878" s="3" t="s">
        <v>21</v>
      </c>
      <c r="I1878" s="3">
        <v>1</v>
      </c>
      <c r="J1878" s="3" t="s">
        <v>21</v>
      </c>
    </row>
    <row r="1879" spans="1:10" x14ac:dyDescent="0.25">
      <c r="A1879" s="3" t="s">
        <v>1160</v>
      </c>
      <c r="B1879" s="3">
        <v>51.33</v>
      </c>
      <c r="C1879" s="3" t="s">
        <v>6036</v>
      </c>
      <c r="D1879" s="3">
        <v>7</v>
      </c>
      <c r="E1879" s="3" t="s">
        <v>6037</v>
      </c>
      <c r="F1879" s="3" t="s">
        <v>20</v>
      </c>
      <c r="G1879" s="3" t="s">
        <v>20</v>
      </c>
      <c r="H1879" s="3" t="s">
        <v>20</v>
      </c>
      <c r="I1879" s="3">
        <v>0</v>
      </c>
      <c r="J1879" s="3" t="s">
        <v>20</v>
      </c>
    </row>
    <row r="1880" spans="1:10" x14ac:dyDescent="0.25">
      <c r="A1880" s="3" t="s">
        <v>1162</v>
      </c>
      <c r="B1880" s="3">
        <v>30.59</v>
      </c>
      <c r="C1880" s="3" t="s">
        <v>6036</v>
      </c>
      <c r="D1880" s="3">
        <v>5.56</v>
      </c>
      <c r="E1880" s="3" t="s">
        <v>6038</v>
      </c>
      <c r="F1880" s="3" t="s">
        <v>21</v>
      </c>
      <c r="G1880" s="3" t="s">
        <v>20</v>
      </c>
      <c r="H1880" s="3" t="s">
        <v>20</v>
      </c>
      <c r="I1880" s="3">
        <v>1</v>
      </c>
      <c r="J1880" s="3" t="s">
        <v>20</v>
      </c>
    </row>
    <row r="1881" spans="1:10" x14ac:dyDescent="0.25">
      <c r="A1881" s="3" t="s">
        <v>1164</v>
      </c>
      <c r="B1881" s="3">
        <v>39.229999999999997</v>
      </c>
      <c r="C1881" s="3" t="s">
        <v>6036</v>
      </c>
      <c r="D1881" s="3">
        <v>8.4499999999999993</v>
      </c>
      <c r="E1881" s="3" t="s">
        <v>6037</v>
      </c>
      <c r="F1881" s="3" t="s">
        <v>20</v>
      </c>
      <c r="G1881" s="3" t="s">
        <v>20</v>
      </c>
      <c r="H1881" s="3" t="s">
        <v>20</v>
      </c>
      <c r="I1881" s="3">
        <v>0</v>
      </c>
      <c r="J1881" s="3" t="s">
        <v>20</v>
      </c>
    </row>
    <row r="1882" spans="1:10" x14ac:dyDescent="0.25">
      <c r="A1882" s="3" t="s">
        <v>157</v>
      </c>
      <c r="B1882" s="3">
        <v>36.479999999999997</v>
      </c>
      <c r="C1882" s="3" t="s">
        <v>6036</v>
      </c>
      <c r="D1882" s="3">
        <v>6.2</v>
      </c>
      <c r="E1882" s="3" t="s">
        <v>6040</v>
      </c>
      <c r="F1882" s="3" t="s">
        <v>20</v>
      </c>
      <c r="G1882" s="3" t="s">
        <v>20</v>
      </c>
      <c r="H1882" s="3" t="s">
        <v>20</v>
      </c>
      <c r="I1882" s="3">
        <v>0</v>
      </c>
      <c r="J1882" s="3" t="s">
        <v>21</v>
      </c>
    </row>
    <row r="1883" spans="1:10" x14ac:dyDescent="0.25">
      <c r="A1883" s="3" t="s">
        <v>1166</v>
      </c>
      <c r="B1883" s="3">
        <v>19.094999999999999</v>
      </c>
      <c r="C1883" s="3" t="s">
        <v>6041</v>
      </c>
      <c r="D1883" s="3">
        <v>6.19</v>
      </c>
      <c r="E1883" s="3" t="s">
        <v>6040</v>
      </c>
      <c r="F1883" s="3" t="s">
        <v>20</v>
      </c>
      <c r="G1883" s="3" t="s">
        <v>20</v>
      </c>
      <c r="H1883" s="3" t="s">
        <v>20</v>
      </c>
      <c r="I1883" s="3">
        <v>0</v>
      </c>
      <c r="J1883" s="3" t="s">
        <v>21</v>
      </c>
    </row>
    <row r="1884" spans="1:10" x14ac:dyDescent="0.25">
      <c r="A1884" s="3" t="s">
        <v>1168</v>
      </c>
      <c r="B1884" s="3">
        <v>49.72</v>
      </c>
      <c r="C1884" s="3" t="s">
        <v>6036</v>
      </c>
      <c r="D1884" s="3">
        <v>7.71</v>
      </c>
      <c r="E1884" s="3" t="s">
        <v>6037</v>
      </c>
      <c r="F1884" s="3" t="s">
        <v>20</v>
      </c>
      <c r="G1884" s="3" t="s">
        <v>20</v>
      </c>
      <c r="H1884" s="3" t="s">
        <v>20</v>
      </c>
      <c r="I1884" s="3">
        <v>0</v>
      </c>
      <c r="J1884" s="3" t="s">
        <v>20</v>
      </c>
    </row>
    <row r="1885" spans="1:10" x14ac:dyDescent="0.25">
      <c r="A1885" s="3" t="s">
        <v>1169</v>
      </c>
      <c r="B1885" s="3">
        <v>21.754999999999999</v>
      </c>
      <c r="C1885" s="3" t="s">
        <v>6041</v>
      </c>
      <c r="D1885" s="3">
        <v>4.63</v>
      </c>
      <c r="E1885" s="3" t="s">
        <v>6038</v>
      </c>
      <c r="F1885" s="3" t="s">
        <v>20</v>
      </c>
      <c r="G1885" s="3" t="s">
        <v>20</v>
      </c>
      <c r="H1885" s="3" t="s">
        <v>21</v>
      </c>
      <c r="I1885" s="3">
        <v>1</v>
      </c>
      <c r="J1885" s="3" t="s">
        <v>21</v>
      </c>
    </row>
    <row r="1886" spans="1:10" x14ac:dyDescent="0.25">
      <c r="A1886" s="3" t="s">
        <v>1171</v>
      </c>
      <c r="B1886" s="3">
        <v>48.39</v>
      </c>
      <c r="C1886" s="3" t="s">
        <v>6036</v>
      </c>
      <c r="D1886" s="3">
        <v>4.6100000000000003</v>
      </c>
      <c r="E1886" s="3" t="s">
        <v>6038</v>
      </c>
      <c r="F1886" s="3" t="s">
        <v>20</v>
      </c>
      <c r="G1886" s="3" t="s">
        <v>20</v>
      </c>
      <c r="H1886" s="3" t="s">
        <v>20</v>
      </c>
      <c r="I1886" s="3">
        <v>0</v>
      </c>
      <c r="J1886" s="3" t="s">
        <v>20</v>
      </c>
    </row>
    <row r="1887" spans="1:10" x14ac:dyDescent="0.25">
      <c r="A1887" s="3" t="s">
        <v>1173</v>
      </c>
      <c r="B1887" s="3">
        <v>47.15</v>
      </c>
      <c r="C1887" s="3" t="s">
        <v>6036</v>
      </c>
      <c r="D1887" s="3">
        <v>9.5299999999999994</v>
      </c>
      <c r="E1887" s="3" t="s">
        <v>6037</v>
      </c>
      <c r="F1887" s="3" t="s">
        <v>21</v>
      </c>
      <c r="G1887" s="3" t="s">
        <v>20</v>
      </c>
      <c r="H1887" s="3" t="s">
        <v>20</v>
      </c>
      <c r="I1887" s="3">
        <v>1</v>
      </c>
      <c r="J1887" s="3" t="s">
        <v>20</v>
      </c>
    </row>
    <row r="1888" spans="1:10" x14ac:dyDescent="0.25">
      <c r="A1888" s="3" t="s">
        <v>1175</v>
      </c>
      <c r="B1888" s="3">
        <v>47.59</v>
      </c>
      <c r="C1888" s="3" t="s">
        <v>6036</v>
      </c>
      <c r="D1888" s="3">
        <v>11.43</v>
      </c>
      <c r="E1888" s="3" t="s">
        <v>6037</v>
      </c>
      <c r="F1888" s="3" t="s">
        <v>21</v>
      </c>
      <c r="G1888" s="3" t="s">
        <v>20</v>
      </c>
      <c r="H1888" s="3" t="s">
        <v>20</v>
      </c>
      <c r="I1888" s="3">
        <v>2</v>
      </c>
      <c r="J1888" s="3" t="s">
        <v>20</v>
      </c>
    </row>
    <row r="1889" spans="1:10" x14ac:dyDescent="0.25">
      <c r="A1889" s="3" t="s">
        <v>1177</v>
      </c>
      <c r="B1889" s="3">
        <v>39.81</v>
      </c>
      <c r="C1889" s="3" t="s">
        <v>6036</v>
      </c>
      <c r="D1889" s="3">
        <v>7.65</v>
      </c>
      <c r="E1889" s="3" t="s">
        <v>6037</v>
      </c>
      <c r="F1889" s="3" t="s">
        <v>21</v>
      </c>
      <c r="G1889" s="3" t="s">
        <v>20</v>
      </c>
      <c r="H1889" s="3" t="s">
        <v>21</v>
      </c>
      <c r="I1889" s="3">
        <v>1</v>
      </c>
      <c r="J1889" s="3" t="s">
        <v>20</v>
      </c>
    </row>
    <row r="1890" spans="1:10" x14ac:dyDescent="0.25">
      <c r="A1890" s="3" t="s">
        <v>1179</v>
      </c>
      <c r="B1890" s="3">
        <v>31.02</v>
      </c>
      <c r="C1890" s="3" t="s">
        <v>6036</v>
      </c>
      <c r="D1890" s="3">
        <v>5.87</v>
      </c>
      <c r="E1890" s="3" t="s">
        <v>6040</v>
      </c>
      <c r="F1890" s="3" t="s">
        <v>21</v>
      </c>
      <c r="G1890" s="3" t="s">
        <v>20</v>
      </c>
      <c r="H1890" s="3" t="s">
        <v>20</v>
      </c>
      <c r="I1890" s="3">
        <v>0</v>
      </c>
      <c r="J1890" s="3" t="s">
        <v>20</v>
      </c>
    </row>
    <row r="1891" spans="1:10" x14ac:dyDescent="0.25">
      <c r="A1891" s="3" t="s">
        <v>1181</v>
      </c>
      <c r="B1891" s="3">
        <v>24.75</v>
      </c>
      <c r="C1891" s="3" t="s">
        <v>6041</v>
      </c>
      <c r="D1891" s="3">
        <v>4.3600000000000003</v>
      </c>
      <c r="E1891" s="3" t="s">
        <v>6038</v>
      </c>
      <c r="F1891" s="3" t="s">
        <v>21</v>
      </c>
      <c r="G1891" s="3" t="s">
        <v>20</v>
      </c>
      <c r="H1891" s="3" t="s">
        <v>20</v>
      </c>
      <c r="I1891" s="3">
        <v>1</v>
      </c>
      <c r="J1891" s="3" t="s">
        <v>21</v>
      </c>
    </row>
    <row r="1892" spans="1:10" x14ac:dyDescent="0.25">
      <c r="A1892" s="3" t="s">
        <v>1183</v>
      </c>
      <c r="B1892" s="3">
        <v>30.114999999999998</v>
      </c>
      <c r="C1892" s="3" t="s">
        <v>6036</v>
      </c>
      <c r="D1892" s="3">
        <v>10.119999999999999</v>
      </c>
      <c r="E1892" s="3" t="s">
        <v>6037</v>
      </c>
      <c r="F1892" s="3" t="s">
        <v>20</v>
      </c>
      <c r="G1892" s="3" t="s">
        <v>20</v>
      </c>
      <c r="H1892" s="3" t="s">
        <v>20</v>
      </c>
      <c r="I1892" s="3">
        <v>3</v>
      </c>
      <c r="J1892" s="3" t="s">
        <v>20</v>
      </c>
    </row>
    <row r="1893" spans="1:10" x14ac:dyDescent="0.25">
      <c r="A1893" s="3" t="s">
        <v>40</v>
      </c>
      <c r="B1893" s="3">
        <v>32.799999999999997</v>
      </c>
      <c r="C1893" s="3" t="s">
        <v>6036</v>
      </c>
      <c r="D1893" s="3">
        <v>6.59</v>
      </c>
      <c r="E1893" s="3" t="s">
        <v>6037</v>
      </c>
      <c r="F1893" s="3" t="s">
        <v>20</v>
      </c>
      <c r="G1893" s="3" t="s">
        <v>20</v>
      </c>
      <c r="H1893" s="3" t="s">
        <v>20</v>
      </c>
      <c r="I1893" s="3">
        <v>0</v>
      </c>
      <c r="J1893" s="3" t="s">
        <v>21</v>
      </c>
    </row>
    <row r="1894" spans="1:10" x14ac:dyDescent="0.25">
      <c r="A1894" s="3" t="s">
        <v>159</v>
      </c>
      <c r="B1894" s="3">
        <v>54.82</v>
      </c>
      <c r="C1894" s="3" t="s">
        <v>6036</v>
      </c>
      <c r="D1894" s="3">
        <v>10.61</v>
      </c>
      <c r="E1894" s="3" t="s">
        <v>6037</v>
      </c>
      <c r="F1894" s="3" t="s">
        <v>20</v>
      </c>
      <c r="G1894" s="3" t="s">
        <v>20</v>
      </c>
      <c r="H1894" s="3" t="s">
        <v>20</v>
      </c>
      <c r="I1894" s="3">
        <v>0</v>
      </c>
      <c r="J1894" s="3" t="s">
        <v>21</v>
      </c>
    </row>
    <row r="1895" spans="1:10" x14ac:dyDescent="0.25">
      <c r="A1895" s="3" t="s">
        <v>1185</v>
      </c>
      <c r="B1895" s="3">
        <v>26.03</v>
      </c>
      <c r="C1895" s="3" t="s">
        <v>6039</v>
      </c>
      <c r="D1895" s="3">
        <v>4.01</v>
      </c>
      <c r="E1895" s="3" t="s">
        <v>6038</v>
      </c>
      <c r="F1895" s="3" t="s">
        <v>20</v>
      </c>
      <c r="G1895" s="3" t="s">
        <v>20</v>
      </c>
      <c r="H1895" s="3" t="s">
        <v>21</v>
      </c>
      <c r="I1895" s="3">
        <v>1</v>
      </c>
      <c r="J1895" s="3" t="s">
        <v>21</v>
      </c>
    </row>
    <row r="1896" spans="1:10" x14ac:dyDescent="0.25">
      <c r="A1896" s="3" t="s">
        <v>1187</v>
      </c>
      <c r="B1896" s="3">
        <v>20.045000000000002</v>
      </c>
      <c r="C1896" s="3" t="s">
        <v>6041</v>
      </c>
      <c r="D1896" s="3">
        <v>4.7699999999999996</v>
      </c>
      <c r="E1896" s="3" t="s">
        <v>6038</v>
      </c>
      <c r="F1896" s="3" t="s">
        <v>21</v>
      </c>
      <c r="G1896" s="3" t="s">
        <v>20</v>
      </c>
      <c r="H1896" s="3" t="s">
        <v>20</v>
      </c>
      <c r="I1896" s="3">
        <v>1</v>
      </c>
      <c r="J1896" s="3" t="s">
        <v>21</v>
      </c>
    </row>
    <row r="1897" spans="1:10" x14ac:dyDescent="0.25">
      <c r="A1897" s="3" t="s">
        <v>1189</v>
      </c>
      <c r="B1897" s="3">
        <v>40.24</v>
      </c>
      <c r="C1897" s="3" t="s">
        <v>6036</v>
      </c>
      <c r="D1897" s="3">
        <v>6.83</v>
      </c>
      <c r="E1897" s="3" t="s">
        <v>6037</v>
      </c>
      <c r="F1897" s="3" t="s">
        <v>20</v>
      </c>
      <c r="G1897" s="3" t="s">
        <v>20</v>
      </c>
      <c r="H1897" s="3" t="s">
        <v>20</v>
      </c>
      <c r="I1897" s="3">
        <v>0</v>
      </c>
      <c r="J1897" s="3" t="s">
        <v>20</v>
      </c>
    </row>
    <row r="1898" spans="1:10" x14ac:dyDescent="0.25">
      <c r="A1898" s="3" t="s">
        <v>1190</v>
      </c>
      <c r="B1898" s="3">
        <v>43.15</v>
      </c>
      <c r="C1898" s="3" t="s">
        <v>6036</v>
      </c>
      <c r="D1898" s="3">
        <v>6.14</v>
      </c>
      <c r="E1898" s="3" t="s">
        <v>6040</v>
      </c>
      <c r="F1898" s="3" t="s">
        <v>21</v>
      </c>
      <c r="G1898" s="3" t="s">
        <v>20</v>
      </c>
      <c r="H1898" s="3" t="s">
        <v>21</v>
      </c>
      <c r="I1898" s="3">
        <v>1</v>
      </c>
      <c r="J1898" s="3" t="s">
        <v>20</v>
      </c>
    </row>
    <row r="1899" spans="1:10" x14ac:dyDescent="0.25">
      <c r="A1899" s="3" t="s">
        <v>1192</v>
      </c>
      <c r="B1899" s="3">
        <v>27.7</v>
      </c>
      <c r="C1899" s="3" t="s">
        <v>6039</v>
      </c>
      <c r="D1899" s="3">
        <v>5.6</v>
      </c>
      <c r="E1899" s="3" t="s">
        <v>6038</v>
      </c>
      <c r="F1899" s="3" t="s">
        <v>20</v>
      </c>
      <c r="G1899" s="3" t="s">
        <v>20</v>
      </c>
      <c r="H1899" s="3" t="s">
        <v>21</v>
      </c>
      <c r="I1899" s="3">
        <v>1</v>
      </c>
      <c r="J1899" s="3" t="s">
        <v>21</v>
      </c>
    </row>
    <row r="1900" spans="1:10" x14ac:dyDescent="0.25">
      <c r="A1900" s="3" t="s">
        <v>1194</v>
      </c>
      <c r="B1900" s="3">
        <v>45.68</v>
      </c>
      <c r="C1900" s="3" t="s">
        <v>6036</v>
      </c>
      <c r="D1900" s="3">
        <v>4.8</v>
      </c>
      <c r="E1900" s="3" t="s">
        <v>6038</v>
      </c>
      <c r="F1900" s="3" t="s">
        <v>20</v>
      </c>
      <c r="G1900" s="3" t="s">
        <v>20</v>
      </c>
      <c r="H1900" s="3" t="s">
        <v>20</v>
      </c>
      <c r="I1900" s="3">
        <v>2</v>
      </c>
      <c r="J1900" s="3" t="s">
        <v>20</v>
      </c>
    </row>
    <row r="1901" spans="1:10" x14ac:dyDescent="0.25">
      <c r="A1901" s="3" t="s">
        <v>1196</v>
      </c>
      <c r="B1901" s="3">
        <v>27.3</v>
      </c>
      <c r="C1901" s="3" t="s">
        <v>6039</v>
      </c>
      <c r="D1901" s="3">
        <v>11.89</v>
      </c>
      <c r="E1901" s="3" t="s">
        <v>6037</v>
      </c>
      <c r="F1901" s="3" t="s">
        <v>20</v>
      </c>
      <c r="G1901" s="3" t="s">
        <v>20</v>
      </c>
      <c r="H1901" s="3" t="s">
        <v>20</v>
      </c>
      <c r="I1901" s="3">
        <v>0</v>
      </c>
      <c r="J1901" s="3" t="s">
        <v>21</v>
      </c>
    </row>
    <row r="1902" spans="1:10" x14ac:dyDescent="0.25">
      <c r="A1902" s="3" t="s">
        <v>1198</v>
      </c>
      <c r="B1902" s="3">
        <v>54.45</v>
      </c>
      <c r="C1902" s="3" t="s">
        <v>6036</v>
      </c>
      <c r="D1902" s="3">
        <v>4.7300000000000004</v>
      </c>
      <c r="E1902" s="3" t="s">
        <v>6038</v>
      </c>
      <c r="F1902" s="3" t="s">
        <v>21</v>
      </c>
      <c r="G1902" s="3" t="s">
        <v>20</v>
      </c>
      <c r="H1902" s="3" t="s">
        <v>20</v>
      </c>
      <c r="I1902" s="3">
        <v>1</v>
      </c>
      <c r="J1902" s="3" t="s">
        <v>20</v>
      </c>
    </row>
    <row r="1903" spans="1:10" x14ac:dyDescent="0.25">
      <c r="A1903" s="3" t="s">
        <v>1200</v>
      </c>
      <c r="B1903" s="3">
        <v>54.43</v>
      </c>
      <c r="C1903" s="3" t="s">
        <v>6036</v>
      </c>
      <c r="D1903" s="3">
        <v>4.6100000000000003</v>
      </c>
      <c r="E1903" s="3" t="s">
        <v>6038</v>
      </c>
      <c r="F1903" s="3" t="s">
        <v>21</v>
      </c>
      <c r="G1903" s="3" t="s">
        <v>20</v>
      </c>
      <c r="H1903" s="3" t="s">
        <v>20</v>
      </c>
      <c r="I1903" s="3">
        <v>1</v>
      </c>
      <c r="J1903" s="3" t="s">
        <v>20</v>
      </c>
    </row>
    <row r="1904" spans="1:10" x14ac:dyDescent="0.25">
      <c r="A1904" s="3" t="s">
        <v>1202</v>
      </c>
      <c r="B1904" s="3">
        <v>48.01</v>
      </c>
      <c r="C1904" s="3" t="s">
        <v>6036</v>
      </c>
      <c r="D1904" s="3">
        <v>7.3</v>
      </c>
      <c r="E1904" s="3" t="s">
        <v>6037</v>
      </c>
      <c r="F1904" s="3" t="s">
        <v>20</v>
      </c>
      <c r="G1904" s="3" t="s">
        <v>20</v>
      </c>
      <c r="H1904" s="3" t="s">
        <v>20</v>
      </c>
      <c r="I1904" s="3">
        <v>0</v>
      </c>
      <c r="J1904" s="3" t="s">
        <v>20</v>
      </c>
    </row>
    <row r="1905" spans="1:10" x14ac:dyDescent="0.25">
      <c r="A1905" s="3" t="s">
        <v>161</v>
      </c>
      <c r="B1905" s="3">
        <v>38.06</v>
      </c>
      <c r="C1905" s="3" t="s">
        <v>6036</v>
      </c>
      <c r="D1905" s="3">
        <v>6.04</v>
      </c>
      <c r="E1905" s="3" t="s">
        <v>6040</v>
      </c>
      <c r="F1905" s="3" t="s">
        <v>20</v>
      </c>
      <c r="G1905" s="3" t="s">
        <v>20</v>
      </c>
      <c r="H1905" s="3" t="s">
        <v>21</v>
      </c>
      <c r="I1905" s="3">
        <v>1</v>
      </c>
      <c r="J1905" s="3" t="s">
        <v>21</v>
      </c>
    </row>
    <row r="1906" spans="1:10" x14ac:dyDescent="0.25">
      <c r="A1906" s="3" t="s">
        <v>1204</v>
      </c>
      <c r="B1906" s="3">
        <v>48.32</v>
      </c>
      <c r="C1906" s="3" t="s">
        <v>6036</v>
      </c>
      <c r="D1906" s="3">
        <v>5.88</v>
      </c>
      <c r="E1906" s="3" t="s">
        <v>6040</v>
      </c>
      <c r="F1906" s="3" t="s">
        <v>20</v>
      </c>
      <c r="G1906" s="3" t="s">
        <v>20</v>
      </c>
      <c r="H1906" s="3" t="s">
        <v>20</v>
      </c>
      <c r="I1906" s="3">
        <v>0</v>
      </c>
      <c r="J1906" s="3" t="s">
        <v>20</v>
      </c>
    </row>
    <row r="1907" spans="1:10" x14ac:dyDescent="0.25">
      <c r="A1907" s="3" t="s">
        <v>1206</v>
      </c>
      <c r="B1907" s="3">
        <v>22.895</v>
      </c>
      <c r="C1907" s="3" t="s">
        <v>6041</v>
      </c>
      <c r="D1907" s="3">
        <v>4.0599999999999996</v>
      </c>
      <c r="E1907" s="3" t="s">
        <v>6038</v>
      </c>
      <c r="F1907" s="3" t="s">
        <v>20</v>
      </c>
      <c r="G1907" s="3" t="s">
        <v>20</v>
      </c>
      <c r="H1907" s="3" t="s">
        <v>21</v>
      </c>
      <c r="I1907" s="3">
        <v>1</v>
      </c>
      <c r="J1907" s="3" t="s">
        <v>21</v>
      </c>
    </row>
    <row r="1908" spans="1:10" x14ac:dyDescent="0.25">
      <c r="A1908" s="3" t="s">
        <v>1208</v>
      </c>
      <c r="B1908" s="3">
        <v>54.85</v>
      </c>
      <c r="C1908" s="3" t="s">
        <v>6036</v>
      </c>
      <c r="D1908" s="3">
        <v>4.9000000000000004</v>
      </c>
      <c r="E1908" s="3" t="s">
        <v>6038</v>
      </c>
      <c r="F1908" s="3" t="s">
        <v>20</v>
      </c>
      <c r="G1908" s="3" t="s">
        <v>20</v>
      </c>
      <c r="H1908" s="3" t="s">
        <v>20</v>
      </c>
      <c r="I1908" s="3">
        <v>1</v>
      </c>
      <c r="J1908" s="3" t="s">
        <v>20</v>
      </c>
    </row>
    <row r="1909" spans="1:10" x14ac:dyDescent="0.25">
      <c r="A1909" s="3" t="s">
        <v>1210</v>
      </c>
      <c r="B1909" s="3">
        <v>21.85</v>
      </c>
      <c r="C1909" s="3" t="s">
        <v>6041</v>
      </c>
      <c r="D1909" s="3">
        <v>5.52</v>
      </c>
      <c r="E1909" s="3" t="s">
        <v>6038</v>
      </c>
      <c r="F1909" s="3" t="s">
        <v>20</v>
      </c>
      <c r="G1909" s="3" t="s">
        <v>20</v>
      </c>
      <c r="H1909" s="3" t="s">
        <v>21</v>
      </c>
      <c r="I1909" s="3">
        <v>1</v>
      </c>
      <c r="J1909" s="3" t="s">
        <v>21</v>
      </c>
    </row>
    <row r="1910" spans="1:10" x14ac:dyDescent="0.25">
      <c r="A1910" s="3" t="s">
        <v>1211</v>
      </c>
      <c r="B1910" s="3">
        <v>51.86</v>
      </c>
      <c r="C1910" s="3" t="s">
        <v>6036</v>
      </c>
      <c r="D1910" s="3">
        <v>5.2</v>
      </c>
      <c r="E1910" s="3" t="s">
        <v>6038</v>
      </c>
      <c r="F1910" s="3" t="s">
        <v>21</v>
      </c>
      <c r="G1910" s="3" t="s">
        <v>20</v>
      </c>
      <c r="H1910" s="3" t="s">
        <v>20</v>
      </c>
      <c r="I1910" s="3">
        <v>0</v>
      </c>
      <c r="J1910" s="3" t="s">
        <v>20</v>
      </c>
    </row>
    <row r="1911" spans="1:10" x14ac:dyDescent="0.25">
      <c r="A1911" s="3" t="s">
        <v>1213</v>
      </c>
      <c r="B1911" s="3">
        <v>39.049999999999997</v>
      </c>
      <c r="C1911" s="3" t="s">
        <v>6036</v>
      </c>
      <c r="D1911" s="3">
        <v>7.59</v>
      </c>
      <c r="E1911" s="3" t="s">
        <v>6037</v>
      </c>
      <c r="F1911" s="3" t="s">
        <v>20</v>
      </c>
      <c r="G1911" s="3" t="s">
        <v>20</v>
      </c>
      <c r="H1911" s="3" t="s">
        <v>20</v>
      </c>
      <c r="I1911" s="3">
        <v>3</v>
      </c>
      <c r="J1911" s="3" t="s">
        <v>20</v>
      </c>
    </row>
    <row r="1912" spans="1:10" x14ac:dyDescent="0.25">
      <c r="A1912" s="3" t="s">
        <v>1215</v>
      </c>
      <c r="B1912" s="3">
        <v>31.824999999999999</v>
      </c>
      <c r="C1912" s="3" t="s">
        <v>6036</v>
      </c>
      <c r="D1912" s="3">
        <v>8.2799999999999994</v>
      </c>
      <c r="E1912" s="3" t="s">
        <v>6037</v>
      </c>
      <c r="F1912" s="3" t="s">
        <v>20</v>
      </c>
      <c r="G1912" s="3" t="s">
        <v>20</v>
      </c>
      <c r="H1912" s="3" t="s">
        <v>20</v>
      </c>
      <c r="I1912" s="3">
        <v>3</v>
      </c>
      <c r="J1912" s="3" t="s">
        <v>20</v>
      </c>
    </row>
    <row r="1913" spans="1:10" x14ac:dyDescent="0.25">
      <c r="A1913" s="3" t="s">
        <v>1217</v>
      </c>
      <c r="B1913" s="3">
        <v>46.43</v>
      </c>
      <c r="C1913" s="3" t="s">
        <v>6036</v>
      </c>
      <c r="D1913" s="3">
        <v>6.72</v>
      </c>
      <c r="E1913" s="3" t="s">
        <v>6037</v>
      </c>
      <c r="F1913" s="3" t="s">
        <v>20</v>
      </c>
      <c r="G1913" s="3" t="s">
        <v>20</v>
      </c>
      <c r="H1913" s="3" t="s">
        <v>20</v>
      </c>
      <c r="I1913" s="3">
        <v>0</v>
      </c>
      <c r="J1913" s="3" t="s">
        <v>20</v>
      </c>
    </row>
    <row r="1914" spans="1:10" x14ac:dyDescent="0.25">
      <c r="A1914" s="3" t="s">
        <v>1219</v>
      </c>
      <c r="B1914" s="3">
        <v>53.63</v>
      </c>
      <c r="C1914" s="3" t="s">
        <v>6036</v>
      </c>
      <c r="D1914" s="3">
        <v>5.47</v>
      </c>
      <c r="E1914" s="3" t="s">
        <v>6038</v>
      </c>
      <c r="F1914" s="3" t="s">
        <v>21</v>
      </c>
      <c r="G1914" s="3" t="s">
        <v>20</v>
      </c>
      <c r="H1914" s="3" t="s">
        <v>20</v>
      </c>
      <c r="I1914" s="3">
        <v>1</v>
      </c>
      <c r="J1914" s="3" t="s">
        <v>20</v>
      </c>
    </row>
    <row r="1915" spans="1:10" x14ac:dyDescent="0.25">
      <c r="A1915" s="3" t="s">
        <v>1221</v>
      </c>
      <c r="B1915" s="3">
        <v>48.7</v>
      </c>
      <c r="C1915" s="3" t="s">
        <v>6036</v>
      </c>
      <c r="D1915" s="3">
        <v>4.71</v>
      </c>
      <c r="E1915" s="3" t="s">
        <v>6038</v>
      </c>
      <c r="F1915" s="3" t="s">
        <v>20</v>
      </c>
      <c r="G1915" s="3" t="s">
        <v>20</v>
      </c>
      <c r="H1915" s="3" t="s">
        <v>20</v>
      </c>
      <c r="I1915" s="3">
        <v>0</v>
      </c>
      <c r="J1915" s="3" t="s">
        <v>20</v>
      </c>
    </row>
    <row r="1916" spans="1:10" x14ac:dyDescent="0.25">
      <c r="A1916" s="3" t="s">
        <v>163</v>
      </c>
      <c r="B1916" s="3">
        <v>51.48</v>
      </c>
      <c r="C1916" s="3" t="s">
        <v>6036</v>
      </c>
      <c r="D1916" s="3">
        <v>9.33</v>
      </c>
      <c r="E1916" s="3" t="s">
        <v>6037</v>
      </c>
      <c r="F1916" s="3" t="s">
        <v>21</v>
      </c>
      <c r="G1916" s="3" t="s">
        <v>20</v>
      </c>
      <c r="H1916" s="3" t="s">
        <v>20</v>
      </c>
      <c r="I1916" s="3">
        <v>0</v>
      </c>
      <c r="J1916" s="3" t="s">
        <v>21</v>
      </c>
    </row>
    <row r="1917" spans="1:10" x14ac:dyDescent="0.25">
      <c r="A1917" s="3" t="s">
        <v>1223</v>
      </c>
      <c r="B1917" s="3">
        <v>48.81</v>
      </c>
      <c r="C1917" s="3" t="s">
        <v>6036</v>
      </c>
      <c r="D1917" s="3">
        <v>5.49</v>
      </c>
      <c r="E1917" s="3" t="s">
        <v>6038</v>
      </c>
      <c r="F1917" s="3" t="s">
        <v>20</v>
      </c>
      <c r="G1917" s="3" t="s">
        <v>20</v>
      </c>
      <c r="H1917" s="3" t="s">
        <v>20</v>
      </c>
      <c r="I1917" s="3">
        <v>0</v>
      </c>
      <c r="J1917" s="3" t="s">
        <v>20</v>
      </c>
    </row>
    <row r="1918" spans="1:10" x14ac:dyDescent="0.25">
      <c r="A1918" s="3" t="s">
        <v>1225</v>
      </c>
      <c r="B1918" s="3">
        <v>47.53</v>
      </c>
      <c r="C1918" s="3" t="s">
        <v>6036</v>
      </c>
      <c r="D1918" s="3">
        <v>4.72</v>
      </c>
      <c r="E1918" s="3" t="s">
        <v>6038</v>
      </c>
      <c r="F1918" s="3" t="s">
        <v>20</v>
      </c>
      <c r="G1918" s="3" t="s">
        <v>20</v>
      </c>
      <c r="H1918" s="3" t="s">
        <v>20</v>
      </c>
      <c r="I1918" s="3">
        <v>0</v>
      </c>
      <c r="J1918" s="3" t="s">
        <v>20</v>
      </c>
    </row>
    <row r="1919" spans="1:10" x14ac:dyDescent="0.25">
      <c r="A1919" s="3" t="s">
        <v>1227</v>
      </c>
      <c r="B1919" s="3">
        <v>36.85</v>
      </c>
      <c r="C1919" s="3" t="s">
        <v>6036</v>
      </c>
      <c r="D1919" s="3">
        <v>6.7</v>
      </c>
      <c r="E1919" s="3" t="s">
        <v>6037</v>
      </c>
      <c r="F1919" s="3" t="s">
        <v>20</v>
      </c>
      <c r="G1919" s="3" t="s">
        <v>20</v>
      </c>
      <c r="H1919" s="3" t="s">
        <v>20</v>
      </c>
      <c r="I1919" s="3">
        <v>0</v>
      </c>
      <c r="J1919" s="3" t="s">
        <v>20</v>
      </c>
    </row>
    <row r="1920" spans="1:10" x14ac:dyDescent="0.25">
      <c r="A1920" s="3" t="s">
        <v>1229</v>
      </c>
      <c r="B1920" s="3">
        <v>29.3</v>
      </c>
      <c r="C1920" s="3" t="s">
        <v>6039</v>
      </c>
      <c r="D1920" s="3">
        <v>5.5</v>
      </c>
      <c r="E1920" s="3" t="s">
        <v>6038</v>
      </c>
      <c r="F1920" s="3" t="s">
        <v>20</v>
      </c>
      <c r="G1920" s="3" t="s">
        <v>20</v>
      </c>
      <c r="H1920" s="3" t="s">
        <v>20</v>
      </c>
      <c r="I1920" s="3">
        <v>0</v>
      </c>
      <c r="J1920" s="3" t="s">
        <v>20</v>
      </c>
    </row>
    <row r="1921" spans="1:10" x14ac:dyDescent="0.25">
      <c r="A1921" s="3" t="s">
        <v>1231</v>
      </c>
      <c r="B1921" s="3">
        <v>19.3</v>
      </c>
      <c r="C1921" s="3" t="s">
        <v>6041</v>
      </c>
      <c r="D1921" s="3">
        <v>4.46</v>
      </c>
      <c r="E1921" s="3" t="s">
        <v>6038</v>
      </c>
      <c r="F1921" s="3" t="s">
        <v>20</v>
      </c>
      <c r="G1921" s="3" t="s">
        <v>20</v>
      </c>
      <c r="H1921" s="3" t="s">
        <v>20</v>
      </c>
      <c r="I1921" s="3">
        <v>1</v>
      </c>
      <c r="J1921" s="3" t="s">
        <v>21</v>
      </c>
    </row>
    <row r="1922" spans="1:10" x14ac:dyDescent="0.25">
      <c r="A1922" s="3" t="s">
        <v>1232</v>
      </c>
      <c r="B1922" s="3">
        <v>24.13</v>
      </c>
      <c r="C1922" s="3" t="s">
        <v>6041</v>
      </c>
      <c r="D1922" s="3">
        <v>5.29</v>
      </c>
      <c r="E1922" s="3" t="s">
        <v>6038</v>
      </c>
      <c r="F1922" s="3" t="s">
        <v>21</v>
      </c>
      <c r="G1922" s="3" t="s">
        <v>20</v>
      </c>
      <c r="H1922" s="3" t="s">
        <v>21</v>
      </c>
      <c r="I1922" s="3">
        <v>1</v>
      </c>
      <c r="J1922" s="3" t="s">
        <v>21</v>
      </c>
    </row>
    <row r="1923" spans="1:10" x14ac:dyDescent="0.25">
      <c r="A1923" s="3" t="s">
        <v>1234</v>
      </c>
      <c r="B1923" s="3">
        <v>46.7</v>
      </c>
      <c r="C1923" s="3" t="s">
        <v>6036</v>
      </c>
      <c r="D1923" s="3">
        <v>10.99</v>
      </c>
      <c r="E1923" s="3" t="s">
        <v>6037</v>
      </c>
      <c r="F1923" s="3" t="s">
        <v>20</v>
      </c>
      <c r="G1923" s="3" t="s">
        <v>20</v>
      </c>
      <c r="H1923" s="3" t="s">
        <v>20</v>
      </c>
      <c r="I1923" s="3">
        <v>0</v>
      </c>
      <c r="J1923" s="3" t="s">
        <v>20</v>
      </c>
    </row>
    <row r="1924" spans="1:10" x14ac:dyDescent="0.25">
      <c r="A1924" s="3" t="s">
        <v>1236</v>
      </c>
      <c r="B1924" s="3">
        <v>45.27</v>
      </c>
      <c r="C1924" s="3" t="s">
        <v>6036</v>
      </c>
      <c r="D1924" s="3">
        <v>5.2</v>
      </c>
      <c r="E1924" s="3" t="s">
        <v>6038</v>
      </c>
      <c r="F1924" s="3" t="s">
        <v>21</v>
      </c>
      <c r="G1924" s="3" t="s">
        <v>20</v>
      </c>
      <c r="H1924" s="3" t="s">
        <v>20</v>
      </c>
      <c r="I1924" s="3">
        <v>0</v>
      </c>
      <c r="J1924" s="3" t="s">
        <v>20</v>
      </c>
    </row>
    <row r="1925" spans="1:10" x14ac:dyDescent="0.25">
      <c r="A1925" s="3" t="s">
        <v>1238</v>
      </c>
      <c r="B1925" s="3">
        <v>44.29</v>
      </c>
      <c r="C1925" s="3" t="s">
        <v>6036</v>
      </c>
      <c r="D1925" s="3">
        <v>9.66</v>
      </c>
      <c r="E1925" s="3" t="s">
        <v>6037</v>
      </c>
      <c r="F1925" s="3" t="s">
        <v>20</v>
      </c>
      <c r="G1925" s="3" t="s">
        <v>20</v>
      </c>
      <c r="H1925" s="3" t="s">
        <v>20</v>
      </c>
      <c r="I1925" s="3">
        <v>2</v>
      </c>
      <c r="J1925" s="3" t="s">
        <v>20</v>
      </c>
    </row>
    <row r="1926" spans="1:10" x14ac:dyDescent="0.25">
      <c r="A1926" s="3" t="s">
        <v>1240</v>
      </c>
      <c r="B1926" s="3">
        <v>54.59</v>
      </c>
      <c r="C1926" s="3" t="s">
        <v>6036</v>
      </c>
      <c r="D1926" s="3">
        <v>4.22</v>
      </c>
      <c r="E1926" s="3" t="s">
        <v>6038</v>
      </c>
      <c r="F1926" s="3" t="s">
        <v>21</v>
      </c>
      <c r="G1926" s="3" t="s">
        <v>20</v>
      </c>
      <c r="H1926" s="3" t="s">
        <v>20</v>
      </c>
      <c r="I1926" s="3">
        <v>1</v>
      </c>
      <c r="J1926" s="3" t="s">
        <v>20</v>
      </c>
    </row>
    <row r="1927" spans="1:10" x14ac:dyDescent="0.25">
      <c r="A1927" s="3" t="s">
        <v>165</v>
      </c>
      <c r="B1927" s="3">
        <v>52.06</v>
      </c>
      <c r="C1927" s="3" t="s">
        <v>6036</v>
      </c>
      <c r="D1927" s="3">
        <v>11.47</v>
      </c>
      <c r="E1927" s="3" t="s">
        <v>6037</v>
      </c>
      <c r="F1927" s="3" t="s">
        <v>20</v>
      </c>
      <c r="G1927" s="3" t="s">
        <v>20</v>
      </c>
      <c r="H1927" s="3" t="s">
        <v>20</v>
      </c>
      <c r="I1927" s="3">
        <v>0</v>
      </c>
      <c r="J1927" s="3" t="s">
        <v>21</v>
      </c>
    </row>
    <row r="1928" spans="1:10" x14ac:dyDescent="0.25">
      <c r="A1928" s="3" t="s">
        <v>1242</v>
      </c>
      <c r="B1928" s="3">
        <v>32.965000000000003</v>
      </c>
      <c r="C1928" s="3" t="s">
        <v>6036</v>
      </c>
      <c r="D1928" s="3">
        <v>11.78</v>
      </c>
      <c r="E1928" s="3" t="s">
        <v>6037</v>
      </c>
      <c r="F1928" s="3" t="s">
        <v>20</v>
      </c>
      <c r="G1928" s="3" t="s">
        <v>20</v>
      </c>
      <c r="H1928" s="3" t="s">
        <v>20</v>
      </c>
      <c r="I1928" s="3">
        <v>0</v>
      </c>
      <c r="J1928" s="3" t="s">
        <v>20</v>
      </c>
    </row>
    <row r="1929" spans="1:10" x14ac:dyDescent="0.25">
      <c r="A1929" s="3" t="s">
        <v>1244</v>
      </c>
      <c r="B1929" s="3">
        <v>38.049999999999997</v>
      </c>
      <c r="C1929" s="3" t="s">
        <v>6036</v>
      </c>
      <c r="D1929" s="3">
        <v>9.6199999999999992</v>
      </c>
      <c r="E1929" s="3" t="s">
        <v>6037</v>
      </c>
      <c r="F1929" s="3" t="s">
        <v>20</v>
      </c>
      <c r="G1929" s="3" t="s">
        <v>20</v>
      </c>
      <c r="H1929" s="3" t="s">
        <v>20</v>
      </c>
      <c r="I1929" s="3">
        <v>0</v>
      </c>
      <c r="J1929" s="3" t="s">
        <v>20</v>
      </c>
    </row>
    <row r="1930" spans="1:10" x14ac:dyDescent="0.25">
      <c r="A1930" s="3" t="s">
        <v>1246</v>
      </c>
      <c r="B1930" s="3">
        <v>46.14</v>
      </c>
      <c r="C1930" s="3" t="s">
        <v>6036</v>
      </c>
      <c r="D1930" s="3">
        <v>10.78</v>
      </c>
      <c r="E1930" s="3" t="s">
        <v>6037</v>
      </c>
      <c r="F1930" s="3" t="s">
        <v>20</v>
      </c>
      <c r="G1930" s="3" t="s">
        <v>20</v>
      </c>
      <c r="H1930" s="3" t="s">
        <v>20</v>
      </c>
      <c r="I1930" s="3">
        <v>0</v>
      </c>
      <c r="J1930" s="3" t="s">
        <v>20</v>
      </c>
    </row>
    <row r="1931" spans="1:10" x14ac:dyDescent="0.25">
      <c r="A1931" s="3" t="s">
        <v>1248</v>
      </c>
      <c r="B1931" s="3">
        <v>41.325000000000003</v>
      </c>
      <c r="C1931" s="3" t="s">
        <v>6036</v>
      </c>
      <c r="D1931" s="3">
        <v>5.1100000000000003</v>
      </c>
      <c r="E1931" s="3" t="s">
        <v>6038</v>
      </c>
      <c r="F1931" s="3" t="s">
        <v>21</v>
      </c>
      <c r="G1931" s="3" t="s">
        <v>20</v>
      </c>
      <c r="H1931" s="3" t="s">
        <v>20</v>
      </c>
      <c r="I1931" s="3">
        <v>2</v>
      </c>
      <c r="J1931" s="3" t="s">
        <v>20</v>
      </c>
    </row>
    <row r="1932" spans="1:10" x14ac:dyDescent="0.25">
      <c r="A1932" s="3" t="s">
        <v>1250</v>
      </c>
      <c r="B1932" s="3">
        <v>44.64</v>
      </c>
      <c r="C1932" s="3" t="s">
        <v>6036</v>
      </c>
      <c r="D1932" s="3">
        <v>7.18</v>
      </c>
      <c r="E1932" s="3" t="s">
        <v>6037</v>
      </c>
      <c r="F1932" s="3" t="s">
        <v>20</v>
      </c>
      <c r="G1932" s="3" t="s">
        <v>20</v>
      </c>
      <c r="H1932" s="3" t="s">
        <v>20</v>
      </c>
      <c r="I1932" s="3">
        <v>0</v>
      </c>
      <c r="J1932" s="3" t="s">
        <v>20</v>
      </c>
    </row>
    <row r="1933" spans="1:10" x14ac:dyDescent="0.25">
      <c r="A1933" s="3" t="s">
        <v>1252</v>
      </c>
      <c r="B1933" s="3">
        <v>25.175000000000001</v>
      </c>
      <c r="C1933" s="3" t="s">
        <v>6039</v>
      </c>
      <c r="D1933" s="3">
        <v>4.96</v>
      </c>
      <c r="E1933" s="3" t="s">
        <v>6038</v>
      </c>
      <c r="F1933" s="3" t="s">
        <v>20</v>
      </c>
      <c r="G1933" s="3" t="s">
        <v>117</v>
      </c>
      <c r="H1933" s="3" t="s">
        <v>20</v>
      </c>
      <c r="I1933" s="3">
        <v>1</v>
      </c>
      <c r="J1933" s="3" t="s">
        <v>20</v>
      </c>
    </row>
    <row r="1934" spans="1:10" x14ac:dyDescent="0.25">
      <c r="A1934" s="3" t="s">
        <v>1253</v>
      </c>
      <c r="B1934" s="3">
        <v>43.11</v>
      </c>
      <c r="C1934" s="3" t="s">
        <v>6036</v>
      </c>
      <c r="D1934" s="3">
        <v>4.67</v>
      </c>
      <c r="E1934" s="3" t="s">
        <v>6038</v>
      </c>
      <c r="F1934" s="3" t="s">
        <v>21</v>
      </c>
      <c r="G1934" s="3" t="s">
        <v>20</v>
      </c>
      <c r="H1934" s="3" t="s">
        <v>20</v>
      </c>
      <c r="I1934" s="3">
        <v>0</v>
      </c>
      <c r="J1934" s="3" t="s">
        <v>20</v>
      </c>
    </row>
    <row r="1935" spans="1:10" x14ac:dyDescent="0.25">
      <c r="A1935" s="3" t="s">
        <v>1255</v>
      </c>
      <c r="B1935" s="3">
        <v>53.32</v>
      </c>
      <c r="C1935" s="3" t="s">
        <v>6036</v>
      </c>
      <c r="D1935" s="3">
        <v>5.0599999999999996</v>
      </c>
      <c r="E1935" s="3" t="s">
        <v>6038</v>
      </c>
      <c r="F1935" s="3" t="s">
        <v>20</v>
      </c>
      <c r="G1935" s="3" t="s">
        <v>20</v>
      </c>
      <c r="H1935" s="3" t="s">
        <v>20</v>
      </c>
      <c r="I1935" s="3">
        <v>0</v>
      </c>
      <c r="J1935" s="3" t="s">
        <v>20</v>
      </c>
    </row>
    <row r="1936" spans="1:10" x14ac:dyDescent="0.25">
      <c r="A1936" s="3" t="s">
        <v>1257</v>
      </c>
      <c r="B1936" s="3">
        <v>38.04</v>
      </c>
      <c r="C1936" s="3" t="s">
        <v>6036</v>
      </c>
      <c r="D1936" s="3">
        <v>5.0199999999999996</v>
      </c>
      <c r="E1936" s="3" t="s">
        <v>6038</v>
      </c>
      <c r="F1936" s="3" t="s">
        <v>21</v>
      </c>
      <c r="G1936" s="3" t="s">
        <v>20</v>
      </c>
      <c r="H1936" s="3" t="s">
        <v>20</v>
      </c>
      <c r="I1936" s="3">
        <v>1</v>
      </c>
      <c r="J1936" s="3" t="s">
        <v>20</v>
      </c>
    </row>
    <row r="1937" spans="1:10" x14ac:dyDescent="0.25">
      <c r="A1937" s="3" t="s">
        <v>1259</v>
      </c>
      <c r="B1937" s="3">
        <v>37.9</v>
      </c>
      <c r="C1937" s="3" t="s">
        <v>6036</v>
      </c>
      <c r="D1937" s="3">
        <v>7.76</v>
      </c>
      <c r="E1937" s="3" t="s">
        <v>6037</v>
      </c>
      <c r="F1937" s="3" t="s">
        <v>20</v>
      </c>
      <c r="G1937" s="3" t="s">
        <v>20</v>
      </c>
      <c r="H1937" s="3" t="s">
        <v>20</v>
      </c>
      <c r="I1937" s="3">
        <v>0</v>
      </c>
      <c r="J1937" s="3" t="s">
        <v>20</v>
      </c>
    </row>
    <row r="1938" spans="1:10" x14ac:dyDescent="0.25">
      <c r="A1938" s="3" t="s">
        <v>167</v>
      </c>
      <c r="B1938" s="3">
        <v>30.684999999999999</v>
      </c>
      <c r="C1938" s="3" t="s">
        <v>6036</v>
      </c>
      <c r="D1938" s="3">
        <v>7.02</v>
      </c>
      <c r="E1938" s="3" t="s">
        <v>6037</v>
      </c>
      <c r="F1938" s="3" t="s">
        <v>21</v>
      </c>
      <c r="G1938" s="3" t="s">
        <v>20</v>
      </c>
      <c r="H1938" s="3" t="s">
        <v>20</v>
      </c>
      <c r="I1938" s="3">
        <v>0</v>
      </c>
      <c r="J1938" s="3" t="s">
        <v>21</v>
      </c>
    </row>
    <row r="1939" spans="1:10" x14ac:dyDescent="0.25">
      <c r="A1939" s="3" t="s">
        <v>1261</v>
      </c>
      <c r="B1939" s="3">
        <v>39.6</v>
      </c>
      <c r="C1939" s="3" t="s">
        <v>6036</v>
      </c>
      <c r="D1939" s="3">
        <v>9.32</v>
      </c>
      <c r="E1939" s="3" t="s">
        <v>6037</v>
      </c>
      <c r="F1939" s="3" t="s">
        <v>20</v>
      </c>
      <c r="G1939" s="3" t="s">
        <v>20</v>
      </c>
      <c r="H1939" s="3" t="s">
        <v>20</v>
      </c>
      <c r="I1939" s="3">
        <v>0</v>
      </c>
      <c r="J1939" s="3" t="s">
        <v>20</v>
      </c>
    </row>
    <row r="1940" spans="1:10" x14ac:dyDescent="0.25">
      <c r="A1940" s="3" t="s">
        <v>1263</v>
      </c>
      <c r="B1940" s="3">
        <v>50.92</v>
      </c>
      <c r="C1940" s="3" t="s">
        <v>6036</v>
      </c>
      <c r="D1940" s="3">
        <v>5.31</v>
      </c>
      <c r="E1940" s="3" t="s">
        <v>6038</v>
      </c>
      <c r="F1940" s="3" t="s">
        <v>21</v>
      </c>
      <c r="G1940" s="3" t="s">
        <v>20</v>
      </c>
      <c r="H1940" s="3" t="s">
        <v>20</v>
      </c>
      <c r="I1940" s="3">
        <v>1</v>
      </c>
      <c r="J1940" s="3" t="s">
        <v>20</v>
      </c>
    </row>
    <row r="1941" spans="1:10" x14ac:dyDescent="0.25">
      <c r="A1941" s="3" t="s">
        <v>1265</v>
      </c>
      <c r="B1941" s="3">
        <v>21.85</v>
      </c>
      <c r="C1941" s="3" t="s">
        <v>6041</v>
      </c>
      <c r="D1941" s="3">
        <v>5.56</v>
      </c>
      <c r="E1941" s="3" t="s">
        <v>6038</v>
      </c>
      <c r="F1941" s="3" t="s">
        <v>21</v>
      </c>
      <c r="G1941" s="3" t="s">
        <v>20</v>
      </c>
      <c r="H1941" s="3" t="s">
        <v>20</v>
      </c>
      <c r="I1941" s="3">
        <v>0</v>
      </c>
      <c r="J1941" s="3" t="s">
        <v>21</v>
      </c>
    </row>
    <row r="1942" spans="1:10" x14ac:dyDescent="0.25">
      <c r="A1942" s="3" t="s">
        <v>1267</v>
      </c>
      <c r="B1942" s="3">
        <v>36.08</v>
      </c>
      <c r="C1942" s="3" t="s">
        <v>6036</v>
      </c>
      <c r="D1942" s="3">
        <v>7.11</v>
      </c>
      <c r="E1942" s="3" t="s">
        <v>6037</v>
      </c>
      <c r="F1942" s="3" t="s">
        <v>21</v>
      </c>
      <c r="G1942" s="3" t="s">
        <v>20</v>
      </c>
      <c r="H1942" s="3" t="s">
        <v>21</v>
      </c>
      <c r="I1942" s="3">
        <v>1</v>
      </c>
      <c r="J1942" s="3" t="s">
        <v>20</v>
      </c>
    </row>
    <row r="1943" spans="1:10" x14ac:dyDescent="0.25">
      <c r="A1943" s="3" t="s">
        <v>1269</v>
      </c>
      <c r="B1943" s="3">
        <v>40.44</v>
      </c>
      <c r="C1943" s="3" t="s">
        <v>6036</v>
      </c>
      <c r="D1943" s="3">
        <v>5.13</v>
      </c>
      <c r="E1943" s="3" t="s">
        <v>6038</v>
      </c>
      <c r="F1943" s="3" t="s">
        <v>21</v>
      </c>
      <c r="G1943" s="3" t="s">
        <v>20</v>
      </c>
      <c r="H1943" s="3" t="s">
        <v>21</v>
      </c>
      <c r="I1943" s="3">
        <v>1</v>
      </c>
      <c r="J1943" s="3" t="s">
        <v>20</v>
      </c>
    </row>
    <row r="1944" spans="1:10" x14ac:dyDescent="0.25">
      <c r="A1944" s="3" t="s">
        <v>1271</v>
      </c>
      <c r="B1944" s="3">
        <v>38.094999999999999</v>
      </c>
      <c r="C1944" s="3" t="s">
        <v>6036</v>
      </c>
      <c r="D1944" s="3">
        <v>10.199999999999999</v>
      </c>
      <c r="E1944" s="3" t="s">
        <v>6037</v>
      </c>
      <c r="F1944" s="3" t="s">
        <v>20</v>
      </c>
      <c r="G1944" s="3" t="s">
        <v>20</v>
      </c>
      <c r="H1944" s="3" t="s">
        <v>20</v>
      </c>
      <c r="I1944" s="3">
        <v>0</v>
      </c>
      <c r="J1944" s="3" t="s">
        <v>20</v>
      </c>
    </row>
    <row r="1945" spans="1:10" x14ac:dyDescent="0.25">
      <c r="A1945" s="3" t="s">
        <v>1273</v>
      </c>
      <c r="B1945" s="3">
        <v>44.95</v>
      </c>
      <c r="C1945" s="3" t="s">
        <v>6036</v>
      </c>
      <c r="D1945" s="3">
        <v>10.4</v>
      </c>
      <c r="E1945" s="3" t="s">
        <v>6037</v>
      </c>
      <c r="F1945" s="3" t="s">
        <v>20</v>
      </c>
      <c r="G1945" s="3" t="s">
        <v>20</v>
      </c>
      <c r="H1945" s="3" t="s">
        <v>20</v>
      </c>
      <c r="I1945" s="3">
        <v>0</v>
      </c>
      <c r="J1945" s="3" t="s">
        <v>20</v>
      </c>
    </row>
    <row r="1946" spans="1:10" x14ac:dyDescent="0.25">
      <c r="A1946" s="3" t="s">
        <v>1274</v>
      </c>
      <c r="B1946" s="3">
        <v>35.54</v>
      </c>
      <c r="C1946" s="3" t="s">
        <v>6036</v>
      </c>
      <c r="D1946" s="3">
        <v>10.67</v>
      </c>
      <c r="E1946" s="3" t="s">
        <v>6037</v>
      </c>
      <c r="F1946" s="3" t="s">
        <v>20</v>
      </c>
      <c r="G1946" s="3" t="s">
        <v>20</v>
      </c>
      <c r="H1946" s="3" t="s">
        <v>20</v>
      </c>
      <c r="I1946" s="3">
        <v>0</v>
      </c>
      <c r="J1946" s="3" t="s">
        <v>20</v>
      </c>
    </row>
    <row r="1947" spans="1:10" x14ac:dyDescent="0.25">
      <c r="A1947" s="3" t="s">
        <v>1276</v>
      </c>
      <c r="B1947" s="3">
        <v>39.799999999999997</v>
      </c>
      <c r="C1947" s="3" t="s">
        <v>6036</v>
      </c>
      <c r="D1947" s="3">
        <v>4.6500000000000004</v>
      </c>
      <c r="E1947" s="3" t="s">
        <v>6038</v>
      </c>
      <c r="F1947" s="3" t="s">
        <v>21</v>
      </c>
      <c r="G1947" s="3" t="s">
        <v>20</v>
      </c>
      <c r="H1947" s="3" t="s">
        <v>20</v>
      </c>
      <c r="I1947" s="3">
        <v>2</v>
      </c>
      <c r="J1947" s="3" t="s">
        <v>20</v>
      </c>
    </row>
    <row r="1948" spans="1:10" x14ac:dyDescent="0.25">
      <c r="A1948" s="3" t="s">
        <v>1278</v>
      </c>
      <c r="B1948" s="3">
        <v>33.659999999999997</v>
      </c>
      <c r="C1948" s="3" t="s">
        <v>6036</v>
      </c>
      <c r="D1948" s="3">
        <v>5.65</v>
      </c>
      <c r="E1948" s="3" t="s">
        <v>6038</v>
      </c>
      <c r="F1948" s="3" t="s">
        <v>21</v>
      </c>
      <c r="G1948" s="3" t="s">
        <v>20</v>
      </c>
      <c r="H1948" s="3" t="s">
        <v>20</v>
      </c>
      <c r="I1948" s="3">
        <v>2</v>
      </c>
      <c r="J1948" s="3" t="s">
        <v>20</v>
      </c>
    </row>
    <row r="1949" spans="1:10" x14ac:dyDescent="0.25">
      <c r="A1949" s="3" t="s">
        <v>169</v>
      </c>
      <c r="B1949" s="3">
        <v>36.08</v>
      </c>
      <c r="C1949" s="3" t="s">
        <v>6036</v>
      </c>
      <c r="D1949" s="3">
        <v>8.8000000000000007</v>
      </c>
      <c r="E1949" s="3" t="s">
        <v>6037</v>
      </c>
      <c r="F1949" s="3" t="s">
        <v>21</v>
      </c>
      <c r="G1949" s="3" t="s">
        <v>20</v>
      </c>
      <c r="H1949" s="3" t="s">
        <v>20</v>
      </c>
      <c r="I1949" s="3">
        <v>1</v>
      </c>
      <c r="J1949" s="3" t="s">
        <v>21</v>
      </c>
    </row>
    <row r="1950" spans="1:10" x14ac:dyDescent="0.25">
      <c r="A1950" s="3" t="s">
        <v>1280</v>
      </c>
      <c r="B1950" s="3">
        <v>35.5</v>
      </c>
      <c r="C1950" s="3" t="s">
        <v>6036</v>
      </c>
      <c r="D1950" s="3">
        <v>11.97</v>
      </c>
      <c r="E1950" s="3" t="s">
        <v>6037</v>
      </c>
      <c r="F1950" s="3" t="s">
        <v>20</v>
      </c>
      <c r="G1950" s="3" t="s">
        <v>20</v>
      </c>
      <c r="H1950" s="3" t="s">
        <v>20</v>
      </c>
      <c r="I1950" s="3">
        <v>0</v>
      </c>
      <c r="J1950" s="3" t="s">
        <v>20</v>
      </c>
    </row>
    <row r="1951" spans="1:10" x14ac:dyDescent="0.25">
      <c r="A1951" s="3" t="s">
        <v>1282</v>
      </c>
      <c r="B1951" s="3">
        <v>41.63</v>
      </c>
      <c r="C1951" s="3" t="s">
        <v>6036</v>
      </c>
      <c r="D1951" s="3">
        <v>6.71</v>
      </c>
      <c r="E1951" s="3" t="s">
        <v>6037</v>
      </c>
      <c r="F1951" s="3" t="s">
        <v>20</v>
      </c>
      <c r="G1951" s="3" t="s">
        <v>20</v>
      </c>
      <c r="H1951" s="3" t="s">
        <v>20</v>
      </c>
      <c r="I1951" s="3">
        <v>0</v>
      </c>
      <c r="J1951" s="3" t="s">
        <v>20</v>
      </c>
    </row>
    <row r="1952" spans="1:10" x14ac:dyDescent="0.25">
      <c r="A1952" s="3" t="s">
        <v>1284</v>
      </c>
      <c r="B1952" s="3">
        <v>46.49</v>
      </c>
      <c r="C1952" s="3" t="s">
        <v>6036</v>
      </c>
      <c r="D1952" s="3">
        <v>11.92</v>
      </c>
      <c r="E1952" s="3" t="s">
        <v>6037</v>
      </c>
      <c r="F1952" s="3" t="s">
        <v>20</v>
      </c>
      <c r="G1952" s="3" t="s">
        <v>20</v>
      </c>
      <c r="H1952" s="3" t="s">
        <v>20</v>
      </c>
      <c r="I1952" s="3">
        <v>0</v>
      </c>
      <c r="J1952" s="3" t="s">
        <v>20</v>
      </c>
    </row>
    <row r="1953" spans="1:10" x14ac:dyDescent="0.25">
      <c r="A1953" s="3" t="s">
        <v>1286</v>
      </c>
      <c r="B1953" s="3">
        <v>43.29</v>
      </c>
      <c r="C1953" s="3" t="s">
        <v>6036</v>
      </c>
      <c r="D1953" s="3">
        <v>5.35</v>
      </c>
      <c r="E1953" s="3" t="s">
        <v>6038</v>
      </c>
      <c r="F1953" s="3" t="s">
        <v>20</v>
      </c>
      <c r="G1953" s="3" t="s">
        <v>20</v>
      </c>
      <c r="H1953" s="3" t="s">
        <v>20</v>
      </c>
      <c r="I1953" s="3">
        <v>2</v>
      </c>
      <c r="J1953" s="3" t="s">
        <v>20</v>
      </c>
    </row>
    <row r="1954" spans="1:10" x14ac:dyDescent="0.25">
      <c r="A1954" s="3" t="s">
        <v>1288</v>
      </c>
      <c r="B1954" s="3">
        <v>43.08</v>
      </c>
      <c r="C1954" s="3" t="s">
        <v>6036</v>
      </c>
      <c r="D1954" s="3">
        <v>8.9600000000000009</v>
      </c>
      <c r="E1954" s="3" t="s">
        <v>6037</v>
      </c>
      <c r="F1954" s="3" t="s">
        <v>21</v>
      </c>
      <c r="G1954" s="3" t="s">
        <v>20</v>
      </c>
      <c r="H1954" s="3" t="s">
        <v>20</v>
      </c>
      <c r="I1954" s="3">
        <v>1</v>
      </c>
      <c r="J1954" s="3" t="s">
        <v>20</v>
      </c>
    </row>
    <row r="1955" spans="1:10" x14ac:dyDescent="0.25">
      <c r="A1955" s="3" t="s">
        <v>1290</v>
      </c>
      <c r="B1955" s="3">
        <v>39.07</v>
      </c>
      <c r="C1955" s="3" t="s">
        <v>6036</v>
      </c>
      <c r="D1955" s="3">
        <v>11.93</v>
      </c>
      <c r="E1955" s="3" t="s">
        <v>6037</v>
      </c>
      <c r="F1955" s="3" t="s">
        <v>20</v>
      </c>
      <c r="G1955" s="3" t="s">
        <v>20</v>
      </c>
      <c r="H1955" s="3" t="s">
        <v>20</v>
      </c>
      <c r="I1955" s="3">
        <v>0</v>
      </c>
      <c r="J1955" s="3" t="s">
        <v>20</v>
      </c>
    </row>
    <row r="1956" spans="1:10" x14ac:dyDescent="0.25">
      <c r="A1956" s="3" t="s">
        <v>1292</v>
      </c>
      <c r="B1956" s="3">
        <v>41.3</v>
      </c>
      <c r="C1956" s="3" t="s">
        <v>6036</v>
      </c>
      <c r="D1956" s="3">
        <v>9.59</v>
      </c>
      <c r="E1956" s="3" t="s">
        <v>6037</v>
      </c>
      <c r="F1956" s="3" t="s">
        <v>20</v>
      </c>
      <c r="G1956" s="3" t="s">
        <v>20</v>
      </c>
      <c r="H1956" s="3" t="s">
        <v>20</v>
      </c>
      <c r="I1956" s="3">
        <v>0</v>
      </c>
      <c r="J1956" s="3" t="s">
        <v>20</v>
      </c>
    </row>
    <row r="1957" spans="1:10" x14ac:dyDescent="0.25">
      <c r="A1957" s="3" t="s">
        <v>1294</v>
      </c>
      <c r="B1957" s="3">
        <v>42.95</v>
      </c>
      <c r="C1957" s="3" t="s">
        <v>6036</v>
      </c>
      <c r="D1957" s="3">
        <v>11.88</v>
      </c>
      <c r="E1957" s="3" t="s">
        <v>6037</v>
      </c>
      <c r="F1957" s="3" t="s">
        <v>21</v>
      </c>
      <c r="G1957" s="3" t="s">
        <v>20</v>
      </c>
      <c r="H1957" s="3" t="s">
        <v>20</v>
      </c>
      <c r="I1957" s="3">
        <v>2</v>
      </c>
      <c r="J1957" s="3" t="s">
        <v>20</v>
      </c>
    </row>
    <row r="1958" spans="1:10" x14ac:dyDescent="0.25">
      <c r="A1958" s="3" t="s">
        <v>1295</v>
      </c>
      <c r="B1958" s="3">
        <v>46.96</v>
      </c>
      <c r="C1958" s="3" t="s">
        <v>6036</v>
      </c>
      <c r="D1958" s="3">
        <v>4.6399999999999997</v>
      </c>
      <c r="E1958" s="3" t="s">
        <v>6038</v>
      </c>
      <c r="F1958" s="3" t="s">
        <v>20</v>
      </c>
      <c r="G1958" s="3" t="s">
        <v>20</v>
      </c>
      <c r="H1958" s="3" t="s">
        <v>21</v>
      </c>
      <c r="I1958" s="3">
        <v>1</v>
      </c>
      <c r="J1958" s="3" t="s">
        <v>20</v>
      </c>
    </row>
    <row r="1959" spans="1:10" x14ac:dyDescent="0.25">
      <c r="A1959" s="3" t="s">
        <v>1297</v>
      </c>
      <c r="B1959" s="3">
        <v>30.495000000000001</v>
      </c>
      <c r="C1959" s="3" t="s">
        <v>6036</v>
      </c>
      <c r="D1959" s="3">
        <v>9.5299999999999994</v>
      </c>
      <c r="E1959" s="3" t="s">
        <v>6037</v>
      </c>
      <c r="F1959" s="3" t="s">
        <v>20</v>
      </c>
      <c r="G1959" s="3" t="s">
        <v>20</v>
      </c>
      <c r="H1959" s="3" t="s">
        <v>20</v>
      </c>
      <c r="I1959" s="3">
        <v>0</v>
      </c>
      <c r="J1959" s="3" t="s">
        <v>20</v>
      </c>
    </row>
    <row r="1960" spans="1:10" x14ac:dyDescent="0.25">
      <c r="A1960" s="3" t="s">
        <v>171</v>
      </c>
      <c r="B1960" s="3">
        <v>54.99</v>
      </c>
      <c r="C1960" s="3" t="s">
        <v>6036</v>
      </c>
      <c r="D1960" s="3">
        <v>8.68</v>
      </c>
      <c r="E1960" s="3" t="s">
        <v>6037</v>
      </c>
      <c r="F1960" s="3" t="s">
        <v>20</v>
      </c>
      <c r="G1960" s="3" t="s">
        <v>20</v>
      </c>
      <c r="H1960" s="3" t="s">
        <v>20</v>
      </c>
      <c r="I1960" s="3">
        <v>2</v>
      </c>
      <c r="J1960" s="3" t="s">
        <v>21</v>
      </c>
    </row>
    <row r="1961" spans="1:10" x14ac:dyDescent="0.25">
      <c r="A1961" s="3" t="s">
        <v>1299</v>
      </c>
      <c r="B1961" s="3">
        <v>17.954999999999998</v>
      </c>
      <c r="C1961" s="3" t="s">
        <v>6042</v>
      </c>
      <c r="D1961" s="3">
        <v>5.29</v>
      </c>
      <c r="E1961" s="3" t="s">
        <v>6038</v>
      </c>
      <c r="F1961" s="3" t="s">
        <v>21</v>
      </c>
      <c r="G1961" s="3" t="s">
        <v>20</v>
      </c>
      <c r="H1961" s="3" t="s">
        <v>20</v>
      </c>
      <c r="I1961" s="3">
        <v>1</v>
      </c>
      <c r="J1961" s="3" t="s">
        <v>21</v>
      </c>
    </row>
    <row r="1962" spans="1:10" x14ac:dyDescent="0.25">
      <c r="A1962" s="3" t="s">
        <v>1301</v>
      </c>
      <c r="B1962" s="3">
        <v>25.6</v>
      </c>
      <c r="C1962" s="3" t="s">
        <v>6039</v>
      </c>
      <c r="D1962" s="3">
        <v>10.95</v>
      </c>
      <c r="E1962" s="3" t="s">
        <v>6037</v>
      </c>
      <c r="F1962" s="3" t="s">
        <v>20</v>
      </c>
      <c r="G1962" s="3" t="s">
        <v>20</v>
      </c>
      <c r="H1962" s="3" t="s">
        <v>20</v>
      </c>
      <c r="I1962" s="3">
        <v>3</v>
      </c>
      <c r="J1962" s="3" t="s">
        <v>20</v>
      </c>
    </row>
    <row r="1963" spans="1:10" x14ac:dyDescent="0.25">
      <c r="A1963" s="3" t="s">
        <v>1303</v>
      </c>
      <c r="B1963" s="3">
        <v>34.21</v>
      </c>
      <c r="C1963" s="3" t="s">
        <v>6036</v>
      </c>
      <c r="D1963" s="3">
        <v>9.17</v>
      </c>
      <c r="E1963" s="3" t="s">
        <v>6037</v>
      </c>
      <c r="F1963" s="3" t="s">
        <v>20</v>
      </c>
      <c r="G1963" s="3" t="s">
        <v>20</v>
      </c>
      <c r="H1963" s="3" t="s">
        <v>20</v>
      </c>
      <c r="I1963" s="3">
        <v>0</v>
      </c>
      <c r="J1963" s="3" t="s">
        <v>20</v>
      </c>
    </row>
    <row r="1964" spans="1:10" x14ac:dyDescent="0.25">
      <c r="A1964" s="3" t="s">
        <v>1305</v>
      </c>
      <c r="B1964" s="3">
        <v>39.74</v>
      </c>
      <c r="C1964" s="3" t="s">
        <v>6036</v>
      </c>
      <c r="D1964" s="3">
        <v>7.39</v>
      </c>
      <c r="E1964" s="3" t="s">
        <v>6037</v>
      </c>
      <c r="F1964" s="3" t="s">
        <v>20</v>
      </c>
      <c r="G1964" s="3" t="s">
        <v>20</v>
      </c>
      <c r="H1964" s="3" t="s">
        <v>20</v>
      </c>
      <c r="I1964" s="3">
        <v>0</v>
      </c>
      <c r="J1964" s="3" t="s">
        <v>20</v>
      </c>
    </row>
    <row r="1965" spans="1:10" x14ac:dyDescent="0.25">
      <c r="A1965" s="3" t="s">
        <v>1307</v>
      </c>
      <c r="B1965" s="3">
        <v>49.53</v>
      </c>
      <c r="C1965" s="3" t="s">
        <v>6036</v>
      </c>
      <c r="D1965" s="3">
        <v>9.1300000000000008</v>
      </c>
      <c r="E1965" s="3" t="s">
        <v>6037</v>
      </c>
      <c r="F1965" s="3" t="s">
        <v>21</v>
      </c>
      <c r="G1965" s="3" t="s">
        <v>20</v>
      </c>
      <c r="H1965" s="3" t="s">
        <v>20</v>
      </c>
      <c r="I1965" s="3">
        <v>0</v>
      </c>
      <c r="J1965" s="3" t="s">
        <v>20</v>
      </c>
    </row>
    <row r="1966" spans="1:10" x14ac:dyDescent="0.25">
      <c r="A1966" s="3" t="s">
        <v>1309</v>
      </c>
      <c r="B1966" s="3">
        <v>39.33</v>
      </c>
      <c r="C1966" s="3" t="s">
        <v>6036</v>
      </c>
      <c r="D1966" s="3">
        <v>10.4</v>
      </c>
      <c r="E1966" s="3" t="s">
        <v>6037</v>
      </c>
      <c r="F1966" s="3" t="s">
        <v>20</v>
      </c>
      <c r="G1966" s="3" t="s">
        <v>20</v>
      </c>
      <c r="H1966" s="3" t="s">
        <v>20</v>
      </c>
      <c r="I1966" s="3">
        <v>3</v>
      </c>
      <c r="J1966" s="3" t="s">
        <v>20</v>
      </c>
    </row>
    <row r="1967" spans="1:10" x14ac:dyDescent="0.25">
      <c r="A1967" s="3" t="s">
        <v>1311</v>
      </c>
      <c r="B1967" s="3">
        <v>39.979999999999997</v>
      </c>
      <c r="C1967" s="3" t="s">
        <v>6036</v>
      </c>
      <c r="D1967" s="3">
        <v>9.4600000000000009</v>
      </c>
      <c r="E1967" s="3" t="s">
        <v>6037</v>
      </c>
      <c r="F1967" s="3" t="s">
        <v>21</v>
      </c>
      <c r="G1967" s="3" t="s">
        <v>20</v>
      </c>
      <c r="H1967" s="3" t="s">
        <v>20</v>
      </c>
      <c r="I1967" s="3">
        <v>2</v>
      </c>
      <c r="J1967" s="3" t="s">
        <v>20</v>
      </c>
    </row>
    <row r="1968" spans="1:10" x14ac:dyDescent="0.25">
      <c r="A1968" s="3" t="s">
        <v>1313</v>
      </c>
      <c r="B1968" s="3">
        <v>46.51</v>
      </c>
      <c r="C1968" s="3" t="s">
        <v>6036</v>
      </c>
      <c r="D1968" s="3">
        <v>8.69</v>
      </c>
      <c r="E1968" s="3" t="s">
        <v>6037</v>
      </c>
      <c r="F1968" s="3" t="s">
        <v>21</v>
      </c>
      <c r="G1968" s="3" t="s">
        <v>20</v>
      </c>
      <c r="H1968" s="3" t="s">
        <v>20</v>
      </c>
      <c r="I1968" s="3">
        <v>0</v>
      </c>
      <c r="J1968" s="3" t="s">
        <v>20</v>
      </c>
    </row>
    <row r="1969" spans="1:10" x14ac:dyDescent="0.25">
      <c r="A1969" s="3" t="s">
        <v>1315</v>
      </c>
      <c r="B1969" s="3">
        <v>43.58</v>
      </c>
      <c r="C1969" s="3" t="s">
        <v>6036</v>
      </c>
      <c r="D1969" s="3">
        <v>4.2300000000000004</v>
      </c>
      <c r="E1969" s="3" t="s">
        <v>6038</v>
      </c>
      <c r="F1969" s="3" t="s">
        <v>20</v>
      </c>
      <c r="G1969" s="3" t="s">
        <v>20</v>
      </c>
      <c r="H1969" s="3" t="s">
        <v>21</v>
      </c>
      <c r="I1969" s="3">
        <v>1</v>
      </c>
      <c r="J1969" s="3" t="s">
        <v>20</v>
      </c>
    </row>
    <row r="1970" spans="1:10" x14ac:dyDescent="0.25">
      <c r="A1970" s="3" t="s">
        <v>1316</v>
      </c>
      <c r="B1970" s="3">
        <v>42.28</v>
      </c>
      <c r="C1970" s="3" t="s">
        <v>6036</v>
      </c>
      <c r="D1970" s="3">
        <v>9.16</v>
      </c>
      <c r="E1970" s="3" t="s">
        <v>6037</v>
      </c>
      <c r="F1970" s="3" t="s">
        <v>21</v>
      </c>
      <c r="G1970" s="3" t="s">
        <v>20</v>
      </c>
      <c r="H1970" s="3" t="s">
        <v>20</v>
      </c>
      <c r="I1970" s="3">
        <v>1</v>
      </c>
      <c r="J1970" s="3" t="s">
        <v>20</v>
      </c>
    </row>
    <row r="1971" spans="1:10" x14ac:dyDescent="0.25">
      <c r="A1971" s="3" t="s">
        <v>173</v>
      </c>
      <c r="B1971" s="3">
        <v>35.97</v>
      </c>
      <c r="C1971" s="3" t="s">
        <v>6036</v>
      </c>
      <c r="D1971" s="3">
        <v>6.12</v>
      </c>
      <c r="E1971" s="3" t="s">
        <v>6040</v>
      </c>
      <c r="F1971" s="3" t="s">
        <v>20</v>
      </c>
      <c r="G1971" s="3" t="s">
        <v>20</v>
      </c>
      <c r="H1971" s="3" t="s">
        <v>21</v>
      </c>
      <c r="I1971" s="3">
        <v>1</v>
      </c>
      <c r="J1971" s="3" t="s">
        <v>21</v>
      </c>
    </row>
    <row r="1972" spans="1:10" x14ac:dyDescent="0.25">
      <c r="A1972" s="3" t="s">
        <v>1317</v>
      </c>
      <c r="B1972" s="3">
        <v>35.520000000000003</v>
      </c>
      <c r="C1972" s="3" t="s">
        <v>6036</v>
      </c>
      <c r="D1972" s="3">
        <v>8.26</v>
      </c>
      <c r="E1972" s="3" t="s">
        <v>6037</v>
      </c>
      <c r="F1972" s="3" t="s">
        <v>20</v>
      </c>
      <c r="G1972" s="3" t="s">
        <v>20</v>
      </c>
      <c r="H1972" s="3" t="s">
        <v>20</v>
      </c>
      <c r="I1972" s="3">
        <v>0</v>
      </c>
      <c r="J1972" s="3" t="s">
        <v>20</v>
      </c>
    </row>
    <row r="1973" spans="1:10" x14ac:dyDescent="0.25">
      <c r="A1973" s="3" t="s">
        <v>1319</v>
      </c>
      <c r="B1973" s="3">
        <v>33.6</v>
      </c>
      <c r="C1973" s="3" t="s">
        <v>6036</v>
      </c>
      <c r="D1973" s="3">
        <v>11.25</v>
      </c>
      <c r="E1973" s="3" t="s">
        <v>6037</v>
      </c>
      <c r="F1973" s="3" t="s">
        <v>20</v>
      </c>
      <c r="G1973" s="3" t="s">
        <v>20</v>
      </c>
      <c r="H1973" s="3" t="s">
        <v>20</v>
      </c>
      <c r="I1973" s="3">
        <v>0</v>
      </c>
      <c r="J1973" s="3" t="s">
        <v>20</v>
      </c>
    </row>
    <row r="1974" spans="1:10" x14ac:dyDescent="0.25">
      <c r="A1974" s="3" t="s">
        <v>1321</v>
      </c>
      <c r="B1974" s="3">
        <v>22.42</v>
      </c>
      <c r="C1974" s="3" t="s">
        <v>6041</v>
      </c>
      <c r="D1974" s="3">
        <v>6.74</v>
      </c>
      <c r="E1974" s="3" t="s">
        <v>6037</v>
      </c>
      <c r="F1974" s="3" t="s">
        <v>20</v>
      </c>
      <c r="G1974" s="3" t="s">
        <v>20</v>
      </c>
      <c r="H1974" s="3" t="s">
        <v>20</v>
      </c>
      <c r="I1974" s="3">
        <v>0</v>
      </c>
      <c r="J1974" s="3" t="s">
        <v>21</v>
      </c>
    </row>
    <row r="1975" spans="1:10" x14ac:dyDescent="0.25">
      <c r="A1975" s="3" t="s">
        <v>1323</v>
      </c>
      <c r="B1975" s="3">
        <v>46.86</v>
      </c>
      <c r="C1975" s="3" t="s">
        <v>6036</v>
      </c>
      <c r="D1975" s="3">
        <v>4.87</v>
      </c>
      <c r="E1975" s="3" t="s">
        <v>6038</v>
      </c>
      <c r="F1975" s="3" t="s">
        <v>20</v>
      </c>
      <c r="G1975" s="3" t="s">
        <v>20</v>
      </c>
      <c r="H1975" s="3" t="s">
        <v>20</v>
      </c>
      <c r="I1975" s="3">
        <v>0</v>
      </c>
      <c r="J1975" s="3" t="s">
        <v>20</v>
      </c>
    </row>
    <row r="1976" spans="1:10" x14ac:dyDescent="0.25">
      <c r="A1976" s="3" t="s">
        <v>1325</v>
      </c>
      <c r="B1976" s="3">
        <v>32.965000000000003</v>
      </c>
      <c r="C1976" s="3" t="s">
        <v>6036</v>
      </c>
      <c r="D1976" s="3">
        <v>6.68</v>
      </c>
      <c r="E1976" s="3" t="s">
        <v>6037</v>
      </c>
      <c r="F1976" s="3" t="s">
        <v>20</v>
      </c>
      <c r="G1976" s="3" t="s">
        <v>20</v>
      </c>
      <c r="H1976" s="3" t="s">
        <v>20</v>
      </c>
      <c r="I1976" s="3">
        <v>3</v>
      </c>
      <c r="J1976" s="3" t="s">
        <v>20</v>
      </c>
    </row>
    <row r="1977" spans="1:10" x14ac:dyDescent="0.25">
      <c r="A1977" s="3" t="s">
        <v>1327</v>
      </c>
      <c r="B1977" s="3">
        <v>39.340000000000003</v>
      </c>
      <c r="C1977" s="3" t="s">
        <v>6036</v>
      </c>
      <c r="D1977" s="3">
        <v>5.0199999999999996</v>
      </c>
      <c r="E1977" s="3" t="s">
        <v>6038</v>
      </c>
      <c r="F1977" s="3" t="s">
        <v>21</v>
      </c>
      <c r="G1977" s="3" t="s">
        <v>20</v>
      </c>
      <c r="H1977" s="3" t="s">
        <v>21</v>
      </c>
      <c r="I1977" s="3">
        <v>1</v>
      </c>
      <c r="J1977" s="3" t="s">
        <v>20</v>
      </c>
    </row>
    <row r="1978" spans="1:10" x14ac:dyDescent="0.25">
      <c r="A1978" s="3" t="s">
        <v>1329</v>
      </c>
      <c r="B1978" s="3">
        <v>47</v>
      </c>
      <c r="C1978" s="3" t="s">
        <v>6036</v>
      </c>
      <c r="D1978" s="3">
        <v>10.64</v>
      </c>
      <c r="E1978" s="3" t="s">
        <v>6037</v>
      </c>
      <c r="F1978" s="3" t="s">
        <v>21</v>
      </c>
      <c r="G1978" s="3" t="s">
        <v>20</v>
      </c>
      <c r="H1978" s="3" t="s">
        <v>20</v>
      </c>
      <c r="I1978" s="3">
        <v>0</v>
      </c>
      <c r="J1978" s="3" t="s">
        <v>20</v>
      </c>
    </row>
    <row r="1979" spans="1:10" x14ac:dyDescent="0.25">
      <c r="A1979" s="3" t="s">
        <v>1331</v>
      </c>
      <c r="B1979" s="3">
        <v>36.71</v>
      </c>
      <c r="C1979" s="3" t="s">
        <v>6036</v>
      </c>
      <c r="D1979" s="3">
        <v>8.74</v>
      </c>
      <c r="E1979" s="3" t="s">
        <v>6037</v>
      </c>
      <c r="F1979" s="3" t="s">
        <v>21</v>
      </c>
      <c r="G1979" s="3" t="s">
        <v>20</v>
      </c>
      <c r="H1979" s="3" t="s">
        <v>20</v>
      </c>
      <c r="I1979" s="3">
        <v>0</v>
      </c>
      <c r="J1979" s="3" t="s">
        <v>20</v>
      </c>
    </row>
    <row r="1980" spans="1:10" x14ac:dyDescent="0.25">
      <c r="A1980" s="3" t="s">
        <v>1333</v>
      </c>
      <c r="B1980" s="3">
        <v>53.48</v>
      </c>
      <c r="C1980" s="3" t="s">
        <v>6036</v>
      </c>
      <c r="D1980" s="3">
        <v>5.64</v>
      </c>
      <c r="E1980" s="3" t="s">
        <v>6038</v>
      </c>
      <c r="F1980" s="3" t="s">
        <v>20</v>
      </c>
      <c r="G1980" s="3" t="s">
        <v>20</v>
      </c>
      <c r="H1980" s="3" t="s">
        <v>20</v>
      </c>
      <c r="I1980" s="3">
        <v>0</v>
      </c>
      <c r="J1980" s="3" t="s">
        <v>20</v>
      </c>
    </row>
    <row r="1981" spans="1:10" x14ac:dyDescent="0.25">
      <c r="A1981" s="3" t="s">
        <v>1335</v>
      </c>
      <c r="B1981" s="3">
        <v>35.5</v>
      </c>
      <c r="C1981" s="3" t="s">
        <v>6036</v>
      </c>
      <c r="D1981" s="3">
        <v>10.37</v>
      </c>
      <c r="E1981" s="3" t="s">
        <v>6037</v>
      </c>
      <c r="F1981" s="3" t="s">
        <v>20</v>
      </c>
      <c r="G1981" s="3" t="s">
        <v>20</v>
      </c>
      <c r="H1981" s="3" t="s">
        <v>20</v>
      </c>
      <c r="I1981" s="3">
        <v>0</v>
      </c>
      <c r="J1981" s="3" t="s">
        <v>20</v>
      </c>
    </row>
    <row r="1982" spans="1:10" x14ac:dyDescent="0.25">
      <c r="A1982" s="3" t="s">
        <v>175</v>
      </c>
      <c r="B1982" s="3">
        <v>45.54</v>
      </c>
      <c r="C1982" s="3" t="s">
        <v>6036</v>
      </c>
      <c r="D1982" s="3">
        <v>5.4</v>
      </c>
      <c r="E1982" s="3" t="s">
        <v>6038</v>
      </c>
      <c r="F1982" s="3" t="s">
        <v>21</v>
      </c>
      <c r="G1982" s="3" t="s">
        <v>20</v>
      </c>
      <c r="H1982" s="3" t="s">
        <v>21</v>
      </c>
      <c r="I1982" s="3">
        <v>1</v>
      </c>
      <c r="J1982" s="3" t="s">
        <v>21</v>
      </c>
    </row>
    <row r="1983" spans="1:10" x14ac:dyDescent="0.25">
      <c r="A1983" s="3" t="s">
        <v>1337</v>
      </c>
      <c r="B1983" s="3">
        <v>36.979999999999997</v>
      </c>
      <c r="C1983" s="3" t="s">
        <v>6036</v>
      </c>
      <c r="D1983" s="3">
        <v>9.56</v>
      </c>
      <c r="E1983" s="3" t="s">
        <v>6037</v>
      </c>
      <c r="F1983" s="3" t="s">
        <v>21</v>
      </c>
      <c r="G1983" s="3" t="s">
        <v>20</v>
      </c>
      <c r="H1983" s="3" t="s">
        <v>20</v>
      </c>
      <c r="I1983" s="3">
        <v>0</v>
      </c>
      <c r="J1983" s="3" t="s">
        <v>20</v>
      </c>
    </row>
    <row r="1984" spans="1:10" x14ac:dyDescent="0.25">
      <c r="A1984" s="3" t="s">
        <v>1338</v>
      </c>
      <c r="B1984" s="3">
        <v>32.395000000000003</v>
      </c>
      <c r="C1984" s="3" t="s">
        <v>6036</v>
      </c>
      <c r="D1984" s="3">
        <v>8.23</v>
      </c>
      <c r="E1984" s="3" t="s">
        <v>6037</v>
      </c>
      <c r="F1984" s="3" t="s">
        <v>21</v>
      </c>
      <c r="G1984" s="3" t="s">
        <v>20</v>
      </c>
      <c r="H1984" s="3" t="s">
        <v>21</v>
      </c>
      <c r="I1984" s="3">
        <v>1</v>
      </c>
      <c r="J1984" s="3" t="s">
        <v>20</v>
      </c>
    </row>
    <row r="1985" spans="1:10" x14ac:dyDescent="0.25">
      <c r="A1985" s="3" t="s">
        <v>1340</v>
      </c>
      <c r="B1985" s="3">
        <v>32.729999999999997</v>
      </c>
      <c r="C1985" s="3" t="s">
        <v>6036</v>
      </c>
      <c r="D1985" s="3">
        <v>7.03</v>
      </c>
      <c r="E1985" s="3" t="s">
        <v>6037</v>
      </c>
      <c r="F1985" s="3" t="s">
        <v>20</v>
      </c>
      <c r="G1985" s="3" t="s">
        <v>20</v>
      </c>
      <c r="H1985" s="3" t="s">
        <v>20</v>
      </c>
      <c r="I1985" s="3">
        <v>0</v>
      </c>
      <c r="J1985" s="3" t="s">
        <v>20</v>
      </c>
    </row>
    <row r="1986" spans="1:10" x14ac:dyDescent="0.25">
      <c r="A1986" s="3" t="s">
        <v>1342</v>
      </c>
      <c r="B1986" s="3">
        <v>20.52</v>
      </c>
      <c r="C1986" s="3" t="s">
        <v>6041</v>
      </c>
      <c r="D1986" s="3">
        <v>5.45</v>
      </c>
      <c r="E1986" s="3" t="s">
        <v>6038</v>
      </c>
      <c r="F1986" s="3" t="s">
        <v>20</v>
      </c>
      <c r="G1986" s="3" t="s">
        <v>20</v>
      </c>
      <c r="H1986" s="3" t="s">
        <v>20</v>
      </c>
      <c r="I1986" s="3">
        <v>1</v>
      </c>
      <c r="J1986" s="3" t="s">
        <v>21</v>
      </c>
    </row>
    <row r="1987" spans="1:10" x14ac:dyDescent="0.25">
      <c r="A1987" s="3" t="s">
        <v>1344</v>
      </c>
      <c r="B1987" s="3">
        <v>51.72</v>
      </c>
      <c r="C1987" s="3" t="s">
        <v>6036</v>
      </c>
      <c r="D1987" s="3">
        <v>5.76</v>
      </c>
      <c r="E1987" s="3" t="s">
        <v>6040</v>
      </c>
      <c r="F1987" s="3" t="s">
        <v>20</v>
      </c>
      <c r="G1987" s="3" t="s">
        <v>20</v>
      </c>
      <c r="H1987" s="3" t="s">
        <v>20</v>
      </c>
      <c r="I1987" s="3">
        <v>0</v>
      </c>
      <c r="J1987" s="3" t="s">
        <v>20</v>
      </c>
    </row>
    <row r="1988" spans="1:10" x14ac:dyDescent="0.25">
      <c r="A1988" s="3" t="s">
        <v>1346</v>
      </c>
      <c r="B1988" s="3">
        <v>50.2</v>
      </c>
      <c r="C1988" s="3" t="s">
        <v>6036</v>
      </c>
      <c r="D1988" s="3">
        <v>5.4</v>
      </c>
      <c r="E1988" s="3" t="s">
        <v>6038</v>
      </c>
      <c r="F1988" s="3" t="s">
        <v>20</v>
      </c>
      <c r="G1988" s="3" t="s">
        <v>20</v>
      </c>
      <c r="H1988" s="3" t="s">
        <v>20</v>
      </c>
      <c r="I1988" s="3">
        <v>0</v>
      </c>
      <c r="J1988" s="3" t="s">
        <v>20</v>
      </c>
    </row>
    <row r="1989" spans="1:10" x14ac:dyDescent="0.25">
      <c r="A1989" s="3" t="s">
        <v>1348</v>
      </c>
      <c r="B1989" s="3">
        <v>25.52</v>
      </c>
      <c r="C1989" s="3" t="s">
        <v>6039</v>
      </c>
      <c r="D1989" s="3">
        <v>6.35</v>
      </c>
      <c r="E1989" s="3" t="s">
        <v>6040</v>
      </c>
      <c r="F1989" s="3" t="s">
        <v>20</v>
      </c>
      <c r="G1989" s="3" t="s">
        <v>20</v>
      </c>
      <c r="H1989" s="3" t="s">
        <v>21</v>
      </c>
      <c r="I1989" s="3">
        <v>1</v>
      </c>
      <c r="J1989" s="3" t="s">
        <v>20</v>
      </c>
    </row>
    <row r="1990" spans="1:10" x14ac:dyDescent="0.25">
      <c r="A1990" s="3" t="s">
        <v>1350</v>
      </c>
      <c r="B1990" s="3">
        <v>35.200000000000003</v>
      </c>
      <c r="C1990" s="3" t="s">
        <v>6036</v>
      </c>
      <c r="D1990" s="3">
        <v>6.26</v>
      </c>
      <c r="E1990" s="3" t="s">
        <v>6040</v>
      </c>
      <c r="F1990" s="3" t="s">
        <v>21</v>
      </c>
      <c r="G1990" s="3" t="s">
        <v>20</v>
      </c>
      <c r="H1990" s="3" t="s">
        <v>20</v>
      </c>
      <c r="I1990" s="3">
        <v>2</v>
      </c>
      <c r="J1990" s="3" t="s">
        <v>20</v>
      </c>
    </row>
    <row r="1991" spans="1:10" x14ac:dyDescent="0.25">
      <c r="A1991" s="3" t="s">
        <v>1352</v>
      </c>
      <c r="B1991" s="3">
        <v>41.26</v>
      </c>
      <c r="C1991" s="3" t="s">
        <v>6036</v>
      </c>
      <c r="D1991" s="3">
        <v>5.97</v>
      </c>
      <c r="E1991" s="3" t="s">
        <v>6040</v>
      </c>
      <c r="F1991" s="3" t="s">
        <v>21</v>
      </c>
      <c r="G1991" s="3" t="s">
        <v>20</v>
      </c>
      <c r="H1991" s="3" t="s">
        <v>20</v>
      </c>
      <c r="I1991" s="3">
        <v>0</v>
      </c>
      <c r="J1991" s="3" t="s">
        <v>20</v>
      </c>
    </row>
    <row r="1992" spans="1:10" x14ac:dyDescent="0.25">
      <c r="A1992" s="3" t="s">
        <v>1354</v>
      </c>
      <c r="B1992" s="3">
        <v>17.195</v>
      </c>
      <c r="C1992" s="3" t="s">
        <v>6042</v>
      </c>
      <c r="D1992" s="3">
        <v>5.29</v>
      </c>
      <c r="E1992" s="3" t="s">
        <v>6038</v>
      </c>
      <c r="F1992" s="3" t="s">
        <v>21</v>
      </c>
      <c r="G1992" s="3" t="s">
        <v>20</v>
      </c>
      <c r="H1992" s="3" t="s">
        <v>20</v>
      </c>
      <c r="I1992" s="3">
        <v>0</v>
      </c>
      <c r="J1992" s="3" t="s">
        <v>21</v>
      </c>
    </row>
    <row r="1993" spans="1:10" x14ac:dyDescent="0.25">
      <c r="A1993" s="3" t="s">
        <v>177</v>
      </c>
      <c r="B1993" s="3">
        <v>35.53</v>
      </c>
      <c r="C1993" s="3" t="s">
        <v>6036</v>
      </c>
      <c r="D1993" s="3">
        <v>4.3600000000000003</v>
      </c>
      <c r="E1993" s="3" t="s">
        <v>6038</v>
      </c>
      <c r="F1993" s="3" t="s">
        <v>21</v>
      </c>
      <c r="G1993" s="3" t="s">
        <v>20</v>
      </c>
      <c r="H1993" s="3" t="s">
        <v>20</v>
      </c>
      <c r="I1993" s="3">
        <v>0</v>
      </c>
      <c r="J1993" s="3" t="s">
        <v>21</v>
      </c>
    </row>
    <row r="1994" spans="1:10" x14ac:dyDescent="0.25">
      <c r="A1994" s="3" t="s">
        <v>1356</v>
      </c>
      <c r="B1994" s="3">
        <v>23.085000000000001</v>
      </c>
      <c r="C1994" s="3" t="s">
        <v>6041</v>
      </c>
      <c r="D1994" s="3">
        <v>4.2699999999999996</v>
      </c>
      <c r="E1994" s="3" t="s">
        <v>6038</v>
      </c>
      <c r="F1994" s="3" t="s">
        <v>21</v>
      </c>
      <c r="G1994" s="3" t="s">
        <v>20</v>
      </c>
      <c r="H1994" s="3" t="s">
        <v>20</v>
      </c>
      <c r="I1994" s="3">
        <v>2</v>
      </c>
      <c r="J1994" s="3" t="s">
        <v>20</v>
      </c>
    </row>
    <row r="1995" spans="1:10" x14ac:dyDescent="0.25">
      <c r="A1995" s="3" t="s">
        <v>1358</v>
      </c>
      <c r="B1995" s="3">
        <v>21.66</v>
      </c>
      <c r="C1995" s="3" t="s">
        <v>6041</v>
      </c>
      <c r="D1995" s="3">
        <v>5.2</v>
      </c>
      <c r="E1995" s="3" t="s">
        <v>6038</v>
      </c>
      <c r="F1995" s="3" t="s">
        <v>21</v>
      </c>
      <c r="G1995" s="3" t="s">
        <v>20</v>
      </c>
      <c r="H1995" s="3" t="s">
        <v>20</v>
      </c>
      <c r="I1995" s="3">
        <v>2</v>
      </c>
      <c r="J1995" s="3" t="s">
        <v>20</v>
      </c>
    </row>
    <row r="1996" spans="1:10" x14ac:dyDescent="0.25">
      <c r="A1996" s="3" t="s">
        <v>1359</v>
      </c>
      <c r="B1996" s="3">
        <v>36.47</v>
      </c>
      <c r="C1996" s="3" t="s">
        <v>6036</v>
      </c>
      <c r="D1996" s="3">
        <v>8.23</v>
      </c>
      <c r="E1996" s="3" t="s">
        <v>6037</v>
      </c>
      <c r="F1996" s="3" t="s">
        <v>21</v>
      </c>
      <c r="G1996" s="3" t="s">
        <v>20</v>
      </c>
      <c r="H1996" s="3" t="s">
        <v>20</v>
      </c>
      <c r="I1996" s="3">
        <v>0</v>
      </c>
      <c r="J1996" s="3" t="s">
        <v>20</v>
      </c>
    </row>
    <row r="1997" spans="1:10" x14ac:dyDescent="0.25">
      <c r="A1997" s="3" t="s">
        <v>1361</v>
      </c>
      <c r="B1997" s="3">
        <v>36.08</v>
      </c>
      <c r="C1997" s="3" t="s">
        <v>6036</v>
      </c>
      <c r="D1997" s="3">
        <v>10.33</v>
      </c>
      <c r="E1997" s="3" t="s">
        <v>6037</v>
      </c>
      <c r="F1997" s="3" t="s">
        <v>21</v>
      </c>
      <c r="G1997" s="3" t="s">
        <v>20</v>
      </c>
      <c r="H1997" s="3" t="s">
        <v>20</v>
      </c>
      <c r="I1997" s="3">
        <v>0</v>
      </c>
      <c r="J1997" s="3" t="s">
        <v>20</v>
      </c>
    </row>
    <row r="1998" spans="1:10" x14ac:dyDescent="0.25">
      <c r="A1998" s="3" t="s">
        <v>1363</v>
      </c>
      <c r="B1998" s="3">
        <v>23.18</v>
      </c>
      <c r="C1998" s="3" t="s">
        <v>6041</v>
      </c>
      <c r="D1998" s="3">
        <v>6.13</v>
      </c>
      <c r="E1998" s="3" t="s">
        <v>6040</v>
      </c>
      <c r="F1998" s="3" t="s">
        <v>20</v>
      </c>
      <c r="G1998" s="3" t="s">
        <v>20</v>
      </c>
      <c r="H1998" s="3" t="s">
        <v>20</v>
      </c>
      <c r="I1998" s="3">
        <v>0</v>
      </c>
      <c r="J1998" s="3" t="s">
        <v>20</v>
      </c>
    </row>
    <row r="1999" spans="1:10" x14ac:dyDescent="0.25">
      <c r="A1999" s="3" t="s">
        <v>1365</v>
      </c>
      <c r="B1999" s="3">
        <v>39.159999999999997</v>
      </c>
      <c r="C1999" s="3" t="s">
        <v>6036</v>
      </c>
      <c r="D1999" s="3">
        <v>8.08</v>
      </c>
      <c r="E1999" s="3" t="s">
        <v>6037</v>
      </c>
      <c r="F1999" s="3" t="s">
        <v>20</v>
      </c>
      <c r="G1999" s="3" t="s">
        <v>20</v>
      </c>
      <c r="H1999" s="3" t="s">
        <v>20</v>
      </c>
      <c r="I1999" s="3">
        <v>3</v>
      </c>
      <c r="J1999" s="3" t="s">
        <v>20</v>
      </c>
    </row>
    <row r="2000" spans="1:10" x14ac:dyDescent="0.25">
      <c r="A2000" s="3" t="s">
        <v>1367</v>
      </c>
      <c r="B2000" s="3">
        <v>38.19</v>
      </c>
      <c r="C2000" s="3" t="s">
        <v>6036</v>
      </c>
      <c r="D2000" s="3">
        <v>10.49</v>
      </c>
      <c r="E2000" s="3" t="s">
        <v>6037</v>
      </c>
      <c r="F2000" s="3" t="s">
        <v>20</v>
      </c>
      <c r="G2000" s="3" t="s">
        <v>20</v>
      </c>
      <c r="H2000" s="3" t="s">
        <v>20</v>
      </c>
      <c r="I2000" s="3">
        <v>3</v>
      </c>
      <c r="J2000" s="3" t="s">
        <v>20</v>
      </c>
    </row>
    <row r="2001" spans="1:10" x14ac:dyDescent="0.25">
      <c r="A2001" s="3" t="s">
        <v>1369</v>
      </c>
      <c r="B2001" s="3">
        <v>26.41</v>
      </c>
      <c r="C2001" s="3" t="s">
        <v>6039</v>
      </c>
      <c r="D2001" s="3">
        <v>8.11</v>
      </c>
      <c r="E2001" s="3" t="s">
        <v>6037</v>
      </c>
      <c r="F2001" s="3" t="s">
        <v>20</v>
      </c>
      <c r="G2001" s="3" t="s">
        <v>20</v>
      </c>
      <c r="H2001" s="3" t="s">
        <v>20</v>
      </c>
      <c r="I2001" s="3">
        <v>3</v>
      </c>
      <c r="J2001" s="3" t="s">
        <v>20</v>
      </c>
    </row>
    <row r="2002" spans="1:10" x14ac:dyDescent="0.25">
      <c r="A2002" s="3" t="s">
        <v>1371</v>
      </c>
      <c r="B2002" s="3">
        <v>28.785</v>
      </c>
      <c r="C2002" s="3" t="s">
        <v>6039</v>
      </c>
      <c r="D2002" s="3">
        <v>6.6</v>
      </c>
      <c r="E2002" s="3" t="s">
        <v>6037</v>
      </c>
      <c r="F2002" s="3" t="s">
        <v>20</v>
      </c>
      <c r="G2002" s="3" t="s">
        <v>20</v>
      </c>
      <c r="H2002" s="3" t="s">
        <v>20</v>
      </c>
      <c r="I2002" s="3">
        <v>0</v>
      </c>
      <c r="J2002" s="3" t="s">
        <v>20</v>
      </c>
    </row>
    <row r="2003" spans="1:10" x14ac:dyDescent="0.25">
      <c r="A2003" s="3" t="s">
        <v>1373</v>
      </c>
      <c r="B2003" s="3">
        <v>26.695</v>
      </c>
      <c r="C2003" s="3" t="s">
        <v>6039</v>
      </c>
      <c r="D2003" s="3">
        <v>10.14</v>
      </c>
      <c r="E2003" s="3" t="s">
        <v>6037</v>
      </c>
      <c r="F2003" s="3" t="s">
        <v>21</v>
      </c>
      <c r="G2003" s="3" t="s">
        <v>20</v>
      </c>
      <c r="H2003" s="3" t="s">
        <v>21</v>
      </c>
      <c r="I2003" s="3">
        <v>1</v>
      </c>
      <c r="J2003" s="3" t="s">
        <v>20</v>
      </c>
    </row>
    <row r="2004" spans="1:10" x14ac:dyDescent="0.25">
      <c r="A2004" s="3" t="s">
        <v>43</v>
      </c>
      <c r="B2004" s="3">
        <v>36.4</v>
      </c>
      <c r="C2004" s="3" t="s">
        <v>6036</v>
      </c>
      <c r="D2004" s="3">
        <v>6.07</v>
      </c>
      <c r="E2004" s="3" t="s">
        <v>6040</v>
      </c>
      <c r="F2004" s="3" t="s">
        <v>20</v>
      </c>
      <c r="G2004" s="3" t="s">
        <v>20</v>
      </c>
      <c r="H2004" s="3" t="s">
        <v>20</v>
      </c>
      <c r="I2004" s="3">
        <v>0</v>
      </c>
      <c r="J2004" s="3" t="s">
        <v>21</v>
      </c>
    </row>
    <row r="2005" spans="1:10" x14ac:dyDescent="0.25">
      <c r="A2005" s="3" t="s">
        <v>179</v>
      </c>
      <c r="B2005" s="3">
        <v>30.8</v>
      </c>
      <c r="C2005" s="3" t="s">
        <v>6036</v>
      </c>
      <c r="D2005" s="3">
        <v>9.77</v>
      </c>
      <c r="E2005" s="3" t="s">
        <v>6037</v>
      </c>
      <c r="F2005" s="3" t="s">
        <v>20</v>
      </c>
      <c r="G2005" s="3" t="s">
        <v>20</v>
      </c>
      <c r="H2005" s="3" t="s">
        <v>20</v>
      </c>
      <c r="I2005" s="3">
        <v>0</v>
      </c>
      <c r="J2005" s="3" t="s">
        <v>21</v>
      </c>
    </row>
    <row r="2006" spans="1:10" x14ac:dyDescent="0.25">
      <c r="A2006" s="3" t="s">
        <v>1375</v>
      </c>
      <c r="B2006" s="3">
        <v>32.799999999999997</v>
      </c>
      <c r="C2006" s="3" t="s">
        <v>6036</v>
      </c>
      <c r="D2006" s="3">
        <v>6.06</v>
      </c>
      <c r="E2006" s="3" t="s">
        <v>6040</v>
      </c>
      <c r="F2006" s="3" t="s">
        <v>21</v>
      </c>
      <c r="G2006" s="3" t="s">
        <v>20</v>
      </c>
      <c r="H2006" s="3" t="s">
        <v>20</v>
      </c>
      <c r="I2006" s="3">
        <v>1</v>
      </c>
      <c r="J2006" s="3" t="s">
        <v>20</v>
      </c>
    </row>
    <row r="2007" spans="1:10" x14ac:dyDescent="0.25">
      <c r="A2007" s="3" t="s">
        <v>1377</v>
      </c>
      <c r="B2007" s="3">
        <v>35.869999999999997</v>
      </c>
      <c r="C2007" s="3" t="s">
        <v>6036</v>
      </c>
      <c r="D2007" s="3">
        <v>9.91</v>
      </c>
      <c r="E2007" s="3" t="s">
        <v>6037</v>
      </c>
      <c r="F2007" s="3" t="s">
        <v>21</v>
      </c>
      <c r="G2007" s="3" t="s">
        <v>20</v>
      </c>
      <c r="H2007" s="3" t="s">
        <v>20</v>
      </c>
      <c r="I2007" s="3">
        <v>0</v>
      </c>
      <c r="J2007" s="3" t="s">
        <v>20</v>
      </c>
    </row>
    <row r="2008" spans="1:10" x14ac:dyDescent="0.25">
      <c r="A2008" s="3" t="s">
        <v>1379</v>
      </c>
      <c r="B2008" s="3">
        <v>21.66</v>
      </c>
      <c r="C2008" s="3" t="s">
        <v>6041</v>
      </c>
      <c r="D2008" s="3">
        <v>4.1399999999999997</v>
      </c>
      <c r="E2008" s="3" t="s">
        <v>6038</v>
      </c>
      <c r="F2008" s="3" t="s">
        <v>21</v>
      </c>
      <c r="G2008" s="3" t="s">
        <v>20</v>
      </c>
      <c r="H2008" s="3" t="s">
        <v>20</v>
      </c>
      <c r="I2008" s="3">
        <v>2</v>
      </c>
      <c r="J2008" s="3" t="s">
        <v>20</v>
      </c>
    </row>
    <row r="2009" spans="1:10" x14ac:dyDescent="0.25">
      <c r="A2009" s="3" t="s">
        <v>1380</v>
      </c>
      <c r="B2009" s="3">
        <v>37.72</v>
      </c>
      <c r="C2009" s="3" t="s">
        <v>6036</v>
      </c>
      <c r="D2009" s="3">
        <v>4.38</v>
      </c>
      <c r="E2009" s="3" t="s">
        <v>6038</v>
      </c>
      <c r="F2009" s="3" t="s">
        <v>21</v>
      </c>
      <c r="G2009" s="3" t="s">
        <v>20</v>
      </c>
      <c r="H2009" s="3" t="s">
        <v>21</v>
      </c>
      <c r="I2009" s="3">
        <v>1</v>
      </c>
      <c r="J2009" s="3" t="s">
        <v>20</v>
      </c>
    </row>
    <row r="2010" spans="1:10" x14ac:dyDescent="0.25">
      <c r="A2010" s="3" t="s">
        <v>1382</v>
      </c>
      <c r="B2010" s="3">
        <v>39.700000000000003</v>
      </c>
      <c r="C2010" s="3" t="s">
        <v>6036</v>
      </c>
      <c r="D2010" s="3">
        <v>9.83</v>
      </c>
      <c r="E2010" s="3" t="s">
        <v>6037</v>
      </c>
      <c r="F2010" s="3" t="s">
        <v>20</v>
      </c>
      <c r="G2010" s="3" t="s">
        <v>20</v>
      </c>
      <c r="H2010" s="3" t="s">
        <v>20</v>
      </c>
      <c r="I2010" s="3">
        <v>3</v>
      </c>
      <c r="J2010" s="3" t="s">
        <v>20</v>
      </c>
    </row>
    <row r="2011" spans="1:10" x14ac:dyDescent="0.25">
      <c r="A2011" s="3" t="s">
        <v>1384</v>
      </c>
      <c r="B2011" s="3">
        <v>35.97</v>
      </c>
      <c r="C2011" s="3" t="s">
        <v>6036</v>
      </c>
      <c r="D2011" s="3">
        <v>11.08</v>
      </c>
      <c r="E2011" s="3" t="s">
        <v>6037</v>
      </c>
      <c r="F2011" s="3" t="s">
        <v>20</v>
      </c>
      <c r="G2011" s="3" t="s">
        <v>20</v>
      </c>
      <c r="H2011" s="3" t="s">
        <v>20</v>
      </c>
      <c r="I2011" s="3">
        <v>3</v>
      </c>
      <c r="J2011" s="3" t="s">
        <v>20</v>
      </c>
    </row>
    <row r="2012" spans="1:10" x14ac:dyDescent="0.25">
      <c r="A2012" s="3" t="s">
        <v>1386</v>
      </c>
      <c r="B2012" s="3">
        <v>37.85</v>
      </c>
      <c r="C2012" s="3" t="s">
        <v>6036</v>
      </c>
      <c r="D2012" s="3">
        <v>11.01</v>
      </c>
      <c r="E2012" s="3" t="s">
        <v>6037</v>
      </c>
      <c r="F2012" s="3" t="s">
        <v>20</v>
      </c>
      <c r="G2012" s="3" t="s">
        <v>20</v>
      </c>
      <c r="H2012" s="3" t="s">
        <v>20</v>
      </c>
      <c r="I2012" s="3">
        <v>0</v>
      </c>
      <c r="J2012" s="3" t="s">
        <v>20</v>
      </c>
    </row>
    <row r="2013" spans="1:10" x14ac:dyDescent="0.25">
      <c r="A2013" s="3" t="s">
        <v>1388</v>
      </c>
      <c r="B2013" s="3">
        <v>21.66</v>
      </c>
      <c r="C2013" s="3" t="s">
        <v>6041</v>
      </c>
      <c r="D2013" s="3">
        <v>4.37</v>
      </c>
      <c r="E2013" s="3" t="s">
        <v>6038</v>
      </c>
      <c r="F2013" s="3" t="s">
        <v>20</v>
      </c>
      <c r="G2013" s="3" t="s">
        <v>117</v>
      </c>
      <c r="H2013" s="3" t="s">
        <v>20</v>
      </c>
      <c r="I2013" s="3">
        <v>1</v>
      </c>
      <c r="J2013" s="3" t="s">
        <v>21</v>
      </c>
    </row>
    <row r="2014" spans="1:10" x14ac:dyDescent="0.25">
      <c r="A2014" s="3" t="s">
        <v>1390</v>
      </c>
      <c r="B2014" s="3">
        <v>39.369999999999997</v>
      </c>
      <c r="C2014" s="3" t="s">
        <v>6036</v>
      </c>
      <c r="D2014" s="3">
        <v>5.91</v>
      </c>
      <c r="E2014" s="3" t="s">
        <v>6040</v>
      </c>
      <c r="F2014" s="3" t="s">
        <v>20</v>
      </c>
      <c r="G2014" s="3" t="s">
        <v>20</v>
      </c>
      <c r="H2014" s="3" t="s">
        <v>20</v>
      </c>
      <c r="I2014" s="3">
        <v>2</v>
      </c>
      <c r="J2014" s="3" t="s">
        <v>20</v>
      </c>
    </row>
    <row r="2015" spans="1:10" x14ac:dyDescent="0.25">
      <c r="A2015" s="3" t="s">
        <v>1392</v>
      </c>
      <c r="B2015" s="3">
        <v>40.880000000000003</v>
      </c>
      <c r="C2015" s="3" t="s">
        <v>6036</v>
      </c>
      <c r="D2015" s="3">
        <v>7.65</v>
      </c>
      <c r="E2015" s="3" t="s">
        <v>6037</v>
      </c>
      <c r="F2015" s="3" t="s">
        <v>20</v>
      </c>
      <c r="G2015" s="3" t="s">
        <v>20</v>
      </c>
      <c r="H2015" s="3" t="s">
        <v>20</v>
      </c>
      <c r="I2015" s="3">
        <v>0</v>
      </c>
      <c r="J2015" s="3" t="s">
        <v>20</v>
      </c>
    </row>
    <row r="2016" spans="1:10" x14ac:dyDescent="0.25">
      <c r="A2016" s="3" t="s">
        <v>181</v>
      </c>
      <c r="B2016" s="3">
        <v>38.39</v>
      </c>
      <c r="C2016" s="3" t="s">
        <v>6036</v>
      </c>
      <c r="D2016" s="3">
        <v>4.25</v>
      </c>
      <c r="E2016" s="3" t="s">
        <v>6038</v>
      </c>
      <c r="F2016" s="3" t="s">
        <v>20</v>
      </c>
      <c r="G2016" s="3" t="s">
        <v>20</v>
      </c>
      <c r="H2016" s="3" t="s">
        <v>20</v>
      </c>
      <c r="I2016" s="3">
        <v>1</v>
      </c>
      <c r="J2016" s="3" t="s">
        <v>21</v>
      </c>
    </row>
    <row r="2017" spans="1:10" x14ac:dyDescent="0.25">
      <c r="A2017" s="3" t="s">
        <v>1394</v>
      </c>
      <c r="B2017" s="3">
        <v>26.22</v>
      </c>
      <c r="C2017" s="3" t="s">
        <v>6039</v>
      </c>
      <c r="D2017" s="3">
        <v>5.37</v>
      </c>
      <c r="E2017" s="3" t="s">
        <v>6038</v>
      </c>
      <c r="F2017" s="3" t="s">
        <v>21</v>
      </c>
      <c r="G2017" s="3" t="s">
        <v>20</v>
      </c>
      <c r="H2017" s="3" t="s">
        <v>20</v>
      </c>
      <c r="I2017" s="3">
        <v>2</v>
      </c>
      <c r="J2017" s="3" t="s">
        <v>20</v>
      </c>
    </row>
    <row r="2018" spans="1:10" x14ac:dyDescent="0.25">
      <c r="A2018" s="3" t="s">
        <v>1396</v>
      </c>
      <c r="B2018" s="3">
        <v>25.08</v>
      </c>
      <c r="C2018" s="3" t="s">
        <v>6039</v>
      </c>
      <c r="D2018" s="3">
        <v>5.75</v>
      </c>
      <c r="E2018" s="3" t="s">
        <v>6040</v>
      </c>
      <c r="F2018" s="3" t="s">
        <v>21</v>
      </c>
      <c r="G2018" s="3" t="s">
        <v>20</v>
      </c>
      <c r="H2018" s="3" t="s">
        <v>20</v>
      </c>
      <c r="I2018" s="3">
        <v>2</v>
      </c>
      <c r="J2018" s="3" t="s">
        <v>20</v>
      </c>
    </row>
    <row r="2019" spans="1:10" x14ac:dyDescent="0.25">
      <c r="A2019" s="3" t="s">
        <v>1398</v>
      </c>
      <c r="B2019" s="3">
        <v>39.1</v>
      </c>
      <c r="C2019" s="3" t="s">
        <v>6036</v>
      </c>
      <c r="D2019" s="3">
        <v>6.79</v>
      </c>
      <c r="E2019" s="3" t="s">
        <v>6037</v>
      </c>
      <c r="F2019" s="3" t="s">
        <v>21</v>
      </c>
      <c r="G2019" s="3" t="s">
        <v>20</v>
      </c>
      <c r="H2019" s="3" t="s">
        <v>20</v>
      </c>
      <c r="I2019" s="3">
        <v>2</v>
      </c>
      <c r="J2019" s="3" t="s">
        <v>20</v>
      </c>
    </row>
    <row r="2020" spans="1:10" x14ac:dyDescent="0.25">
      <c r="A2020" s="3" t="s">
        <v>1400</v>
      </c>
      <c r="B2020" s="3">
        <v>37.905000000000001</v>
      </c>
      <c r="C2020" s="3" t="s">
        <v>6036</v>
      </c>
      <c r="D2020" s="3">
        <v>7.03</v>
      </c>
      <c r="E2020" s="3" t="s">
        <v>6037</v>
      </c>
      <c r="F2020" s="3" t="s">
        <v>20</v>
      </c>
      <c r="G2020" s="3" t="s">
        <v>20</v>
      </c>
      <c r="H2020" s="3" t="s">
        <v>20</v>
      </c>
      <c r="I2020" s="3">
        <v>3</v>
      </c>
      <c r="J2020" s="3" t="s">
        <v>20</v>
      </c>
    </row>
    <row r="2021" spans="1:10" x14ac:dyDescent="0.25">
      <c r="A2021" s="3" t="s">
        <v>1401</v>
      </c>
      <c r="B2021" s="3">
        <v>43.35</v>
      </c>
      <c r="C2021" s="3" t="s">
        <v>6036</v>
      </c>
      <c r="D2021" s="3">
        <v>5.41</v>
      </c>
      <c r="E2021" s="3" t="s">
        <v>6038</v>
      </c>
      <c r="F2021" s="3" t="s">
        <v>21</v>
      </c>
      <c r="G2021" s="3" t="s">
        <v>20</v>
      </c>
      <c r="H2021" s="3" t="s">
        <v>21</v>
      </c>
      <c r="I2021" s="3">
        <v>1</v>
      </c>
      <c r="J2021" s="3" t="s">
        <v>20</v>
      </c>
    </row>
    <row r="2022" spans="1:10" x14ac:dyDescent="0.25">
      <c r="A2022" s="3" t="s">
        <v>1403</v>
      </c>
      <c r="B2022" s="3">
        <v>36.15</v>
      </c>
      <c r="C2022" s="3" t="s">
        <v>6036</v>
      </c>
      <c r="D2022" s="3">
        <v>8.0500000000000007</v>
      </c>
      <c r="E2022" s="3" t="s">
        <v>6037</v>
      </c>
      <c r="F2022" s="3" t="s">
        <v>20</v>
      </c>
      <c r="G2022" s="3" t="s">
        <v>20</v>
      </c>
      <c r="H2022" s="3" t="s">
        <v>20</v>
      </c>
      <c r="I2022" s="3">
        <v>0</v>
      </c>
      <c r="J2022" s="3" t="s">
        <v>20</v>
      </c>
    </row>
    <row r="2023" spans="1:10" x14ac:dyDescent="0.25">
      <c r="A2023" s="3" t="s">
        <v>1405</v>
      </c>
      <c r="B2023" s="3">
        <v>44.98</v>
      </c>
      <c r="C2023" s="3" t="s">
        <v>6036</v>
      </c>
      <c r="D2023" s="3">
        <v>5.94</v>
      </c>
      <c r="E2023" s="3" t="s">
        <v>6040</v>
      </c>
      <c r="F2023" s="3" t="s">
        <v>20</v>
      </c>
      <c r="G2023" s="3" t="s">
        <v>20</v>
      </c>
      <c r="H2023" s="3" t="s">
        <v>20</v>
      </c>
      <c r="I2023" s="3">
        <v>1</v>
      </c>
      <c r="J2023" s="3" t="s">
        <v>20</v>
      </c>
    </row>
    <row r="2024" spans="1:10" x14ac:dyDescent="0.25">
      <c r="A2024" s="3" t="s">
        <v>1407</v>
      </c>
      <c r="B2024" s="3">
        <v>38.28</v>
      </c>
      <c r="C2024" s="3" t="s">
        <v>6036</v>
      </c>
      <c r="D2024" s="3">
        <v>5.51</v>
      </c>
      <c r="E2024" s="3" t="s">
        <v>6038</v>
      </c>
      <c r="F2024" s="3" t="s">
        <v>20</v>
      </c>
      <c r="G2024" s="3" t="s">
        <v>117</v>
      </c>
      <c r="H2024" s="3" t="s">
        <v>20</v>
      </c>
      <c r="I2024" s="3">
        <v>1</v>
      </c>
      <c r="J2024" s="3" t="s">
        <v>20</v>
      </c>
    </row>
    <row r="2025" spans="1:10" x14ac:dyDescent="0.25">
      <c r="A2025" s="3" t="s">
        <v>1409</v>
      </c>
      <c r="B2025" s="3">
        <v>32.299999999999997</v>
      </c>
      <c r="C2025" s="3" t="s">
        <v>6036</v>
      </c>
      <c r="D2025" s="3">
        <v>6.55</v>
      </c>
      <c r="E2025" s="3" t="s">
        <v>6037</v>
      </c>
      <c r="F2025" s="3" t="s">
        <v>21</v>
      </c>
      <c r="G2025" s="3" t="s">
        <v>20</v>
      </c>
      <c r="H2025" s="3" t="s">
        <v>20</v>
      </c>
      <c r="I2025" s="3">
        <v>2</v>
      </c>
      <c r="J2025" s="3" t="s">
        <v>20</v>
      </c>
    </row>
    <row r="2026" spans="1:10" x14ac:dyDescent="0.25">
      <c r="A2026" s="3" t="s">
        <v>1411</v>
      </c>
      <c r="B2026" s="3">
        <v>39.51</v>
      </c>
      <c r="C2026" s="3" t="s">
        <v>6036</v>
      </c>
      <c r="D2026" s="3">
        <v>5.79</v>
      </c>
      <c r="E2026" s="3" t="s">
        <v>6040</v>
      </c>
      <c r="F2026" s="3" t="s">
        <v>21</v>
      </c>
      <c r="G2026" s="3" t="s">
        <v>20</v>
      </c>
      <c r="H2026" s="3" t="s">
        <v>20</v>
      </c>
      <c r="I2026" s="3">
        <v>0</v>
      </c>
      <c r="J2026" s="3" t="s">
        <v>20</v>
      </c>
    </row>
    <row r="2027" spans="1:10" x14ac:dyDescent="0.25">
      <c r="A2027" s="3" t="s">
        <v>183</v>
      </c>
      <c r="B2027" s="3">
        <v>32.299999999999997</v>
      </c>
      <c r="C2027" s="3" t="s">
        <v>6036</v>
      </c>
      <c r="D2027" s="3">
        <v>4.76</v>
      </c>
      <c r="E2027" s="3" t="s">
        <v>6038</v>
      </c>
      <c r="F2027" s="3" t="s">
        <v>20</v>
      </c>
      <c r="G2027" s="3" t="s">
        <v>20</v>
      </c>
      <c r="H2027" s="3" t="s">
        <v>20</v>
      </c>
      <c r="I2027" s="3">
        <v>2</v>
      </c>
      <c r="J2027" s="3" t="s">
        <v>21</v>
      </c>
    </row>
    <row r="2028" spans="1:10" x14ac:dyDescent="0.25">
      <c r="A2028" s="3" t="s">
        <v>1413</v>
      </c>
      <c r="B2028" s="3">
        <v>50.46</v>
      </c>
      <c r="C2028" s="3" t="s">
        <v>6036</v>
      </c>
      <c r="D2028" s="3">
        <v>4.5599999999999996</v>
      </c>
      <c r="E2028" s="3" t="s">
        <v>6038</v>
      </c>
      <c r="F2028" s="3" t="s">
        <v>20</v>
      </c>
      <c r="G2028" s="3" t="s">
        <v>20</v>
      </c>
      <c r="H2028" s="3" t="s">
        <v>20</v>
      </c>
      <c r="I2028" s="3">
        <v>0</v>
      </c>
      <c r="J2028" s="3" t="s">
        <v>20</v>
      </c>
    </row>
    <row r="2029" spans="1:10" x14ac:dyDescent="0.25">
      <c r="A2029" s="3" t="s">
        <v>1415</v>
      </c>
      <c r="B2029" s="3">
        <v>31.73</v>
      </c>
      <c r="C2029" s="3" t="s">
        <v>6036</v>
      </c>
      <c r="D2029" s="3">
        <v>7</v>
      </c>
      <c r="E2029" s="3" t="s">
        <v>6037</v>
      </c>
      <c r="F2029" s="3" t="s">
        <v>20</v>
      </c>
      <c r="G2029" s="3" t="s">
        <v>20</v>
      </c>
      <c r="H2029" s="3" t="s">
        <v>20</v>
      </c>
      <c r="I2029" s="3">
        <v>0</v>
      </c>
      <c r="J2029" s="3" t="s">
        <v>20</v>
      </c>
    </row>
    <row r="2030" spans="1:10" x14ac:dyDescent="0.25">
      <c r="A2030" s="3" t="s">
        <v>1417</v>
      </c>
      <c r="B2030" s="3">
        <v>32.1</v>
      </c>
      <c r="C2030" s="3" t="s">
        <v>6036</v>
      </c>
      <c r="D2030" s="3">
        <v>6.57</v>
      </c>
      <c r="E2030" s="3" t="s">
        <v>6037</v>
      </c>
      <c r="F2030" s="3" t="s">
        <v>21</v>
      </c>
      <c r="G2030" s="3" t="s">
        <v>20</v>
      </c>
      <c r="H2030" s="3" t="s">
        <v>21</v>
      </c>
      <c r="I2030" s="3">
        <v>1</v>
      </c>
      <c r="J2030" s="3" t="s">
        <v>20</v>
      </c>
    </row>
    <row r="2031" spans="1:10" x14ac:dyDescent="0.25">
      <c r="A2031" s="3" t="s">
        <v>1419</v>
      </c>
      <c r="B2031" s="3">
        <v>27.83</v>
      </c>
      <c r="C2031" s="3" t="s">
        <v>6039</v>
      </c>
      <c r="D2031" s="3">
        <v>11.61</v>
      </c>
      <c r="E2031" s="3" t="s">
        <v>6037</v>
      </c>
      <c r="F2031" s="3" t="s">
        <v>21</v>
      </c>
      <c r="G2031" s="3" t="s">
        <v>20</v>
      </c>
      <c r="H2031" s="3" t="s">
        <v>21</v>
      </c>
      <c r="I2031" s="3">
        <v>1</v>
      </c>
      <c r="J2031" s="3" t="s">
        <v>20</v>
      </c>
    </row>
    <row r="2032" spans="1:10" x14ac:dyDescent="0.25">
      <c r="A2032" s="3" t="s">
        <v>1421</v>
      </c>
      <c r="B2032" s="3">
        <v>27.72</v>
      </c>
      <c r="C2032" s="3" t="s">
        <v>6039</v>
      </c>
      <c r="D2032" s="3">
        <v>8.16</v>
      </c>
      <c r="E2032" s="3" t="s">
        <v>6037</v>
      </c>
      <c r="F2032" s="3" t="s">
        <v>21</v>
      </c>
      <c r="G2032" s="3" t="s">
        <v>20</v>
      </c>
      <c r="H2032" s="3" t="s">
        <v>21</v>
      </c>
      <c r="I2032" s="3">
        <v>1</v>
      </c>
      <c r="J2032" s="3" t="s">
        <v>20</v>
      </c>
    </row>
    <row r="2033" spans="1:10" x14ac:dyDescent="0.25">
      <c r="A2033" s="3" t="s">
        <v>1422</v>
      </c>
      <c r="B2033" s="3">
        <v>36.765000000000001</v>
      </c>
      <c r="C2033" s="3" t="s">
        <v>6036</v>
      </c>
      <c r="D2033" s="3">
        <v>4.4800000000000004</v>
      </c>
      <c r="E2033" s="3" t="s">
        <v>6038</v>
      </c>
      <c r="F2033" s="3" t="s">
        <v>21</v>
      </c>
      <c r="G2033" s="3" t="s">
        <v>20</v>
      </c>
      <c r="H2033" s="3" t="s">
        <v>20</v>
      </c>
      <c r="I2033" s="3">
        <v>2</v>
      </c>
      <c r="J2033" s="3" t="s">
        <v>20</v>
      </c>
    </row>
    <row r="2034" spans="1:10" x14ac:dyDescent="0.25">
      <c r="A2034" s="3" t="s">
        <v>1424</v>
      </c>
      <c r="B2034" s="3">
        <v>48.36</v>
      </c>
      <c r="C2034" s="3" t="s">
        <v>6036</v>
      </c>
      <c r="D2034" s="3">
        <v>4.08</v>
      </c>
      <c r="E2034" s="3" t="s">
        <v>6038</v>
      </c>
      <c r="F2034" s="3" t="s">
        <v>20</v>
      </c>
      <c r="G2034" s="3" t="s">
        <v>20</v>
      </c>
      <c r="H2034" s="3" t="s">
        <v>20</v>
      </c>
      <c r="I2034" s="3">
        <v>0</v>
      </c>
      <c r="J2034" s="3" t="s">
        <v>20</v>
      </c>
    </row>
    <row r="2035" spans="1:10" x14ac:dyDescent="0.25">
      <c r="A2035" s="3" t="s">
        <v>1426</v>
      </c>
      <c r="B2035" s="3">
        <v>31.445</v>
      </c>
      <c r="C2035" s="3" t="s">
        <v>6036</v>
      </c>
      <c r="D2035" s="3">
        <v>4.4000000000000004</v>
      </c>
      <c r="E2035" s="3" t="s">
        <v>6038</v>
      </c>
      <c r="F2035" s="3" t="s">
        <v>21</v>
      </c>
      <c r="G2035" s="3" t="s">
        <v>20</v>
      </c>
      <c r="H2035" s="3" t="s">
        <v>20</v>
      </c>
      <c r="I2035" s="3">
        <v>2</v>
      </c>
      <c r="J2035" s="3" t="s">
        <v>20</v>
      </c>
    </row>
    <row r="2036" spans="1:10" x14ac:dyDescent="0.25">
      <c r="A2036" s="3" t="s">
        <v>1428</v>
      </c>
      <c r="B2036" s="3">
        <v>27.55</v>
      </c>
      <c r="C2036" s="3" t="s">
        <v>6039</v>
      </c>
      <c r="D2036" s="3">
        <v>9.02</v>
      </c>
      <c r="E2036" s="3" t="s">
        <v>6037</v>
      </c>
      <c r="F2036" s="3" t="s">
        <v>20</v>
      </c>
      <c r="G2036" s="3" t="s">
        <v>20</v>
      </c>
      <c r="H2036" s="3" t="s">
        <v>20</v>
      </c>
      <c r="I2036" s="3">
        <v>0</v>
      </c>
      <c r="J2036" s="3" t="s">
        <v>20</v>
      </c>
    </row>
    <row r="2037" spans="1:10" x14ac:dyDescent="0.25">
      <c r="A2037" s="3" t="s">
        <v>1430</v>
      </c>
      <c r="B2037" s="3">
        <v>33.11</v>
      </c>
      <c r="C2037" s="3" t="s">
        <v>6036</v>
      </c>
      <c r="D2037" s="3">
        <v>8.06</v>
      </c>
      <c r="E2037" s="3" t="s">
        <v>6037</v>
      </c>
      <c r="F2037" s="3" t="s">
        <v>20</v>
      </c>
      <c r="G2037" s="3" t="s">
        <v>20</v>
      </c>
      <c r="H2037" s="3" t="s">
        <v>20</v>
      </c>
      <c r="I2037" s="3">
        <v>0</v>
      </c>
      <c r="J2037" s="3" t="s">
        <v>20</v>
      </c>
    </row>
    <row r="2038" spans="1:10" x14ac:dyDescent="0.25">
      <c r="A2038" s="3" t="s">
        <v>185</v>
      </c>
      <c r="B2038" s="3">
        <v>48.8</v>
      </c>
      <c r="C2038" s="3" t="s">
        <v>6036</v>
      </c>
      <c r="D2038" s="3">
        <v>6.22</v>
      </c>
      <c r="E2038" s="3" t="s">
        <v>6040</v>
      </c>
      <c r="F2038" s="3" t="s">
        <v>21</v>
      </c>
      <c r="G2038" s="3" t="s">
        <v>20</v>
      </c>
      <c r="H2038" s="3" t="s">
        <v>20</v>
      </c>
      <c r="I2038" s="3">
        <v>2</v>
      </c>
      <c r="J2038" s="3" t="s">
        <v>21</v>
      </c>
    </row>
    <row r="2039" spans="1:10" x14ac:dyDescent="0.25">
      <c r="A2039" s="3" t="s">
        <v>1432</v>
      </c>
      <c r="B2039" s="3">
        <v>36.85</v>
      </c>
      <c r="C2039" s="3" t="s">
        <v>6036</v>
      </c>
      <c r="D2039" s="3">
        <v>6.21</v>
      </c>
      <c r="E2039" s="3" t="s">
        <v>6040</v>
      </c>
      <c r="F2039" s="3" t="s">
        <v>21</v>
      </c>
      <c r="G2039" s="3" t="s">
        <v>20</v>
      </c>
      <c r="H2039" s="3" t="s">
        <v>20</v>
      </c>
      <c r="I2039" s="3">
        <v>2</v>
      </c>
      <c r="J2039" s="3" t="s">
        <v>20</v>
      </c>
    </row>
    <row r="2040" spans="1:10" x14ac:dyDescent="0.25">
      <c r="A2040" s="3" t="s">
        <v>1434</v>
      </c>
      <c r="B2040" s="3">
        <v>36.299999999999997</v>
      </c>
      <c r="C2040" s="3" t="s">
        <v>6036</v>
      </c>
      <c r="D2040" s="3">
        <v>5.79</v>
      </c>
      <c r="E2040" s="3" t="s">
        <v>6040</v>
      </c>
      <c r="F2040" s="3" t="s">
        <v>21</v>
      </c>
      <c r="G2040" s="3" t="s">
        <v>20</v>
      </c>
      <c r="H2040" s="3" t="s">
        <v>20</v>
      </c>
      <c r="I2040" s="3">
        <v>2</v>
      </c>
      <c r="J2040" s="3" t="s">
        <v>20</v>
      </c>
    </row>
    <row r="2041" spans="1:10" x14ac:dyDescent="0.25">
      <c r="A2041" s="3" t="s">
        <v>1436</v>
      </c>
      <c r="B2041" s="3">
        <v>45.34</v>
      </c>
      <c r="C2041" s="3" t="s">
        <v>6036</v>
      </c>
      <c r="D2041" s="3">
        <v>5.69</v>
      </c>
      <c r="E2041" s="3" t="s">
        <v>6038</v>
      </c>
      <c r="F2041" s="3" t="s">
        <v>21</v>
      </c>
      <c r="G2041" s="3" t="s">
        <v>20</v>
      </c>
      <c r="H2041" s="3" t="s">
        <v>20</v>
      </c>
      <c r="I2041" s="3">
        <v>0</v>
      </c>
      <c r="J2041" s="3" t="s">
        <v>20</v>
      </c>
    </row>
    <row r="2042" spans="1:10" x14ac:dyDescent="0.25">
      <c r="A2042" s="3" t="s">
        <v>1438</v>
      </c>
      <c r="B2042" s="3">
        <v>31.8</v>
      </c>
      <c r="C2042" s="3" t="s">
        <v>6036</v>
      </c>
      <c r="D2042" s="3">
        <v>5.36</v>
      </c>
      <c r="E2042" s="3" t="s">
        <v>6038</v>
      </c>
      <c r="F2042" s="3" t="s">
        <v>21</v>
      </c>
      <c r="G2042" s="3" t="s">
        <v>20</v>
      </c>
      <c r="H2042" s="3" t="s">
        <v>20</v>
      </c>
      <c r="I2042" s="3">
        <v>2</v>
      </c>
      <c r="J2042" s="3" t="s">
        <v>20</v>
      </c>
    </row>
    <row r="2043" spans="1:10" x14ac:dyDescent="0.25">
      <c r="A2043" s="3" t="s">
        <v>1440</v>
      </c>
      <c r="B2043" s="3">
        <v>41.02</v>
      </c>
      <c r="C2043" s="3" t="s">
        <v>6036</v>
      </c>
      <c r="D2043" s="3">
        <v>11.37</v>
      </c>
      <c r="E2043" s="3" t="s">
        <v>6037</v>
      </c>
      <c r="F2043" s="3" t="s">
        <v>20</v>
      </c>
      <c r="G2043" s="3" t="s">
        <v>20</v>
      </c>
      <c r="H2043" s="3" t="s">
        <v>20</v>
      </c>
      <c r="I2043" s="3">
        <v>0</v>
      </c>
      <c r="J2043" s="3" t="s">
        <v>20</v>
      </c>
    </row>
    <row r="2044" spans="1:10" x14ac:dyDescent="0.25">
      <c r="A2044" s="3" t="s">
        <v>1442</v>
      </c>
      <c r="B2044" s="3">
        <v>32.68</v>
      </c>
      <c r="C2044" s="3" t="s">
        <v>6036</v>
      </c>
      <c r="D2044" s="3">
        <v>11.87</v>
      </c>
      <c r="E2044" s="3" t="s">
        <v>6037</v>
      </c>
      <c r="F2044" s="3" t="s">
        <v>20</v>
      </c>
      <c r="G2044" s="3" t="s">
        <v>20</v>
      </c>
      <c r="H2044" s="3" t="s">
        <v>20</v>
      </c>
      <c r="I2044" s="3">
        <v>0</v>
      </c>
      <c r="J2044" s="3" t="s">
        <v>20</v>
      </c>
    </row>
    <row r="2045" spans="1:10" x14ac:dyDescent="0.25">
      <c r="A2045" s="3" t="s">
        <v>1443</v>
      </c>
      <c r="B2045" s="3">
        <v>21.7</v>
      </c>
      <c r="C2045" s="3" t="s">
        <v>6041</v>
      </c>
      <c r="D2045" s="3">
        <v>4.9000000000000004</v>
      </c>
      <c r="E2045" s="3" t="s">
        <v>6038</v>
      </c>
      <c r="F2045" s="3" t="s">
        <v>20</v>
      </c>
      <c r="G2045" s="3" t="s">
        <v>20</v>
      </c>
      <c r="H2045" s="3" t="s">
        <v>21</v>
      </c>
      <c r="I2045" s="3">
        <v>1</v>
      </c>
      <c r="J2045" s="3" t="s">
        <v>21</v>
      </c>
    </row>
    <row r="2046" spans="1:10" x14ac:dyDescent="0.25">
      <c r="A2046" s="3" t="s">
        <v>1445</v>
      </c>
      <c r="B2046" s="3">
        <v>40.479999999999997</v>
      </c>
      <c r="C2046" s="3" t="s">
        <v>6036</v>
      </c>
      <c r="D2046" s="3">
        <v>6.7</v>
      </c>
      <c r="E2046" s="3" t="s">
        <v>6037</v>
      </c>
      <c r="F2046" s="3" t="s">
        <v>20</v>
      </c>
      <c r="G2046" s="3" t="s">
        <v>20</v>
      </c>
      <c r="H2046" s="3" t="s">
        <v>20</v>
      </c>
      <c r="I2046" s="3">
        <v>3</v>
      </c>
      <c r="J2046" s="3" t="s">
        <v>20</v>
      </c>
    </row>
    <row r="2047" spans="1:10" x14ac:dyDescent="0.25">
      <c r="A2047" s="3" t="s">
        <v>1447</v>
      </c>
      <c r="B2047" s="3">
        <v>34.5</v>
      </c>
      <c r="C2047" s="3" t="s">
        <v>6036</v>
      </c>
      <c r="D2047" s="3">
        <v>10.3</v>
      </c>
      <c r="E2047" s="3" t="s">
        <v>6037</v>
      </c>
      <c r="F2047" s="3" t="s">
        <v>20</v>
      </c>
      <c r="G2047" s="3" t="s">
        <v>20</v>
      </c>
      <c r="H2047" s="3" t="s">
        <v>20</v>
      </c>
      <c r="I2047" s="3">
        <v>3</v>
      </c>
      <c r="J2047" s="3" t="s">
        <v>20</v>
      </c>
    </row>
    <row r="2048" spans="1:10" x14ac:dyDescent="0.25">
      <c r="A2048" s="3" t="s">
        <v>1449</v>
      </c>
      <c r="B2048" s="3">
        <v>45.9</v>
      </c>
      <c r="C2048" s="3" t="s">
        <v>6036</v>
      </c>
      <c r="D2048" s="3">
        <v>11.14</v>
      </c>
      <c r="E2048" s="3" t="s">
        <v>6037</v>
      </c>
      <c r="F2048" s="3" t="s">
        <v>21</v>
      </c>
      <c r="G2048" s="3" t="s">
        <v>20</v>
      </c>
      <c r="H2048" s="3" t="s">
        <v>20</v>
      </c>
      <c r="I2048" s="3">
        <v>1</v>
      </c>
      <c r="J2048" s="3" t="s">
        <v>20</v>
      </c>
    </row>
    <row r="2049" spans="1:10" x14ac:dyDescent="0.25">
      <c r="A2049" s="3" t="s">
        <v>187</v>
      </c>
      <c r="B2049" s="3">
        <v>45.5</v>
      </c>
      <c r="C2049" s="3" t="s">
        <v>6036</v>
      </c>
      <c r="D2049" s="3">
        <v>7.96</v>
      </c>
      <c r="E2049" s="3" t="s">
        <v>6037</v>
      </c>
      <c r="F2049" s="3" t="s">
        <v>20</v>
      </c>
      <c r="G2049" s="3" t="s">
        <v>20</v>
      </c>
      <c r="H2049" s="3" t="s">
        <v>20</v>
      </c>
      <c r="I2049" s="3">
        <v>0</v>
      </c>
      <c r="J2049" s="3" t="s">
        <v>21</v>
      </c>
    </row>
    <row r="2050" spans="1:10" x14ac:dyDescent="0.25">
      <c r="A2050" s="3" t="s">
        <v>1451</v>
      </c>
      <c r="B2050" s="3">
        <v>33.479999999999997</v>
      </c>
      <c r="C2050" s="3" t="s">
        <v>6036</v>
      </c>
      <c r="D2050" s="3">
        <v>4.74</v>
      </c>
      <c r="E2050" s="3" t="s">
        <v>6038</v>
      </c>
      <c r="F2050" s="3" t="s">
        <v>21</v>
      </c>
      <c r="G2050" s="3" t="s">
        <v>20</v>
      </c>
      <c r="H2050" s="3" t="s">
        <v>20</v>
      </c>
      <c r="I2050" s="3">
        <v>2</v>
      </c>
      <c r="J2050" s="3" t="s">
        <v>20</v>
      </c>
    </row>
    <row r="2051" spans="1:10" x14ac:dyDescent="0.25">
      <c r="A2051" s="3" t="s">
        <v>1453</v>
      </c>
      <c r="B2051" s="3">
        <v>28.31</v>
      </c>
      <c r="C2051" s="3" t="s">
        <v>6039</v>
      </c>
      <c r="D2051" s="3">
        <v>5.96</v>
      </c>
      <c r="E2051" s="3" t="s">
        <v>6040</v>
      </c>
      <c r="F2051" s="3" t="s">
        <v>21</v>
      </c>
      <c r="G2051" s="3" t="s">
        <v>20</v>
      </c>
      <c r="H2051" s="3" t="s">
        <v>20</v>
      </c>
      <c r="I2051" s="3">
        <v>2</v>
      </c>
      <c r="J2051" s="3" t="s">
        <v>20</v>
      </c>
    </row>
    <row r="2052" spans="1:10" x14ac:dyDescent="0.25">
      <c r="A2052" s="3" t="s">
        <v>1455</v>
      </c>
      <c r="B2052" s="3">
        <v>21.565000000000001</v>
      </c>
      <c r="C2052" s="3" t="s">
        <v>6041</v>
      </c>
      <c r="D2052" s="3">
        <v>4.95</v>
      </c>
      <c r="E2052" s="3" t="s">
        <v>6038</v>
      </c>
      <c r="F2052" s="3" t="s">
        <v>20</v>
      </c>
      <c r="G2052" s="3" t="s">
        <v>117</v>
      </c>
      <c r="H2052" s="3" t="s">
        <v>20</v>
      </c>
      <c r="I2052" s="3">
        <v>1</v>
      </c>
      <c r="J2052" s="3" t="s">
        <v>21</v>
      </c>
    </row>
    <row r="2053" spans="1:10" x14ac:dyDescent="0.25">
      <c r="A2053" s="3" t="s">
        <v>1457</v>
      </c>
      <c r="B2053" s="3">
        <v>35.590000000000003</v>
      </c>
      <c r="C2053" s="3" t="s">
        <v>6036</v>
      </c>
      <c r="D2053" s="3">
        <v>5.21</v>
      </c>
      <c r="E2053" s="3" t="s">
        <v>6038</v>
      </c>
      <c r="F2053" s="3" t="s">
        <v>21</v>
      </c>
      <c r="G2053" s="3" t="s">
        <v>20</v>
      </c>
      <c r="H2053" s="3" t="s">
        <v>21</v>
      </c>
      <c r="I2053" s="3">
        <v>1</v>
      </c>
      <c r="J2053" s="3" t="s">
        <v>20</v>
      </c>
    </row>
    <row r="2054" spans="1:10" x14ac:dyDescent="0.25">
      <c r="A2054" s="3" t="s">
        <v>1459</v>
      </c>
      <c r="B2054" s="3">
        <v>43.44</v>
      </c>
      <c r="C2054" s="3" t="s">
        <v>6036</v>
      </c>
      <c r="D2054" s="3">
        <v>4.8600000000000003</v>
      </c>
      <c r="E2054" s="3" t="s">
        <v>6038</v>
      </c>
      <c r="F2054" s="3" t="s">
        <v>21</v>
      </c>
      <c r="G2054" s="3" t="s">
        <v>20</v>
      </c>
      <c r="H2054" s="3" t="s">
        <v>20</v>
      </c>
      <c r="I2054" s="3">
        <v>0</v>
      </c>
      <c r="J2054" s="3" t="s">
        <v>20</v>
      </c>
    </row>
    <row r="2055" spans="1:10" x14ac:dyDescent="0.25">
      <c r="A2055" s="3" t="s">
        <v>1461</v>
      </c>
      <c r="B2055" s="3">
        <v>21.754999999999999</v>
      </c>
      <c r="C2055" s="3" t="s">
        <v>6041</v>
      </c>
      <c r="D2055" s="3">
        <v>7.79</v>
      </c>
      <c r="E2055" s="3" t="s">
        <v>6037</v>
      </c>
      <c r="F2055" s="3" t="s">
        <v>21</v>
      </c>
      <c r="G2055" s="3" t="s">
        <v>20</v>
      </c>
      <c r="H2055" s="3" t="s">
        <v>20</v>
      </c>
      <c r="I2055" s="3">
        <v>0</v>
      </c>
      <c r="J2055" s="3" t="s">
        <v>20</v>
      </c>
    </row>
    <row r="2056" spans="1:10" x14ac:dyDescent="0.25">
      <c r="A2056" s="3" t="s">
        <v>1463</v>
      </c>
      <c r="B2056" s="3">
        <v>44.55</v>
      </c>
      <c r="C2056" s="3" t="s">
        <v>6036</v>
      </c>
      <c r="D2056" s="3">
        <v>7.12</v>
      </c>
      <c r="E2056" s="3" t="s">
        <v>6037</v>
      </c>
      <c r="F2056" s="3" t="s">
        <v>21</v>
      </c>
      <c r="G2056" s="3" t="s">
        <v>20</v>
      </c>
      <c r="H2056" s="3" t="s">
        <v>20</v>
      </c>
      <c r="I2056" s="3">
        <v>1</v>
      </c>
      <c r="J2056" s="3" t="s">
        <v>20</v>
      </c>
    </row>
    <row r="2057" spans="1:10" x14ac:dyDescent="0.25">
      <c r="A2057" s="3" t="s">
        <v>1464</v>
      </c>
      <c r="B2057" s="3">
        <v>43.32</v>
      </c>
      <c r="C2057" s="3" t="s">
        <v>6036</v>
      </c>
      <c r="D2057" s="3">
        <v>4.67</v>
      </c>
      <c r="E2057" s="3" t="s">
        <v>6038</v>
      </c>
      <c r="F2057" s="3" t="s">
        <v>21</v>
      </c>
      <c r="G2057" s="3" t="s">
        <v>20</v>
      </c>
      <c r="H2057" s="3" t="s">
        <v>20</v>
      </c>
      <c r="I2057" s="3">
        <v>0</v>
      </c>
      <c r="J2057" s="3" t="s">
        <v>20</v>
      </c>
    </row>
    <row r="2058" spans="1:10" x14ac:dyDescent="0.25">
      <c r="A2058" s="3" t="s">
        <v>1466</v>
      </c>
      <c r="B2058" s="3">
        <v>31.23</v>
      </c>
      <c r="C2058" s="3" t="s">
        <v>6036</v>
      </c>
      <c r="D2058" s="3">
        <v>9.1199999999999992</v>
      </c>
      <c r="E2058" s="3" t="s">
        <v>6037</v>
      </c>
      <c r="F2058" s="3" t="s">
        <v>21</v>
      </c>
      <c r="G2058" s="3" t="s">
        <v>20</v>
      </c>
      <c r="H2058" s="3" t="s">
        <v>21</v>
      </c>
      <c r="I2058" s="3">
        <v>1</v>
      </c>
      <c r="J2058" s="3" t="s">
        <v>20</v>
      </c>
    </row>
    <row r="2059" spans="1:10" x14ac:dyDescent="0.25">
      <c r="A2059" s="3" t="s">
        <v>1468</v>
      </c>
      <c r="B2059" s="3">
        <v>42.81</v>
      </c>
      <c r="C2059" s="3" t="s">
        <v>6036</v>
      </c>
      <c r="D2059" s="3">
        <v>4.1500000000000004</v>
      </c>
      <c r="E2059" s="3" t="s">
        <v>6038</v>
      </c>
      <c r="F2059" s="3" t="s">
        <v>20</v>
      </c>
      <c r="G2059" s="3" t="s">
        <v>20</v>
      </c>
      <c r="H2059" s="3" t="s">
        <v>20</v>
      </c>
      <c r="I2059" s="3">
        <v>1</v>
      </c>
      <c r="J2059" s="3" t="s">
        <v>20</v>
      </c>
    </row>
    <row r="2060" spans="1:10" x14ac:dyDescent="0.25">
      <c r="A2060" s="3" t="s">
        <v>189</v>
      </c>
      <c r="B2060" s="3">
        <v>53.61</v>
      </c>
      <c r="C2060" s="3" t="s">
        <v>6036</v>
      </c>
      <c r="D2060" s="3">
        <v>10.92</v>
      </c>
      <c r="E2060" s="3" t="s">
        <v>6037</v>
      </c>
      <c r="F2060" s="3" t="s">
        <v>21</v>
      </c>
      <c r="G2060" s="3" t="s">
        <v>20</v>
      </c>
      <c r="H2060" s="3" t="s">
        <v>20</v>
      </c>
      <c r="I2060" s="3">
        <v>1</v>
      </c>
      <c r="J2060" s="3" t="s">
        <v>21</v>
      </c>
    </row>
    <row r="2061" spans="1:10" x14ac:dyDescent="0.25">
      <c r="A2061" s="3" t="s">
        <v>1470</v>
      </c>
      <c r="B2061" s="3">
        <v>35.909999999999997</v>
      </c>
      <c r="C2061" s="3" t="s">
        <v>6036</v>
      </c>
      <c r="D2061" s="3">
        <v>6.72</v>
      </c>
      <c r="E2061" s="3" t="s">
        <v>6037</v>
      </c>
      <c r="F2061" s="3" t="s">
        <v>21</v>
      </c>
      <c r="G2061" s="3" t="s">
        <v>20</v>
      </c>
      <c r="H2061" s="3" t="s">
        <v>20</v>
      </c>
      <c r="I2061" s="3">
        <v>2</v>
      </c>
      <c r="J2061" s="3" t="s">
        <v>20</v>
      </c>
    </row>
    <row r="2062" spans="1:10" x14ac:dyDescent="0.25">
      <c r="A2062" s="3" t="s">
        <v>1472</v>
      </c>
      <c r="B2062" s="3">
        <v>36.65</v>
      </c>
      <c r="C2062" s="3" t="s">
        <v>6036</v>
      </c>
      <c r="D2062" s="3">
        <v>5.01</v>
      </c>
      <c r="E2062" s="3" t="s">
        <v>6038</v>
      </c>
      <c r="F2062" s="3" t="s">
        <v>21</v>
      </c>
      <c r="G2062" s="3" t="s">
        <v>20</v>
      </c>
      <c r="H2062" s="3" t="s">
        <v>21</v>
      </c>
      <c r="I2062" s="3">
        <v>1</v>
      </c>
      <c r="J2062" s="3" t="s">
        <v>20</v>
      </c>
    </row>
    <row r="2063" spans="1:10" x14ac:dyDescent="0.25">
      <c r="A2063" s="3" t="s">
        <v>1474</v>
      </c>
      <c r="B2063" s="3">
        <v>22.04</v>
      </c>
      <c r="C2063" s="3" t="s">
        <v>6041</v>
      </c>
      <c r="D2063" s="3">
        <v>10.9</v>
      </c>
      <c r="E2063" s="3" t="s">
        <v>6037</v>
      </c>
      <c r="F2063" s="3" t="s">
        <v>21</v>
      </c>
      <c r="G2063" s="3" t="s">
        <v>20</v>
      </c>
      <c r="H2063" s="3" t="s">
        <v>20</v>
      </c>
      <c r="I2063" s="3">
        <v>2</v>
      </c>
      <c r="J2063" s="3" t="s">
        <v>20</v>
      </c>
    </row>
    <row r="2064" spans="1:10" x14ac:dyDescent="0.25">
      <c r="A2064" s="3" t="s">
        <v>1476</v>
      </c>
      <c r="B2064" s="3">
        <v>31.824999999999999</v>
      </c>
      <c r="C2064" s="3" t="s">
        <v>6036</v>
      </c>
      <c r="D2064" s="3">
        <v>5.52</v>
      </c>
      <c r="E2064" s="3" t="s">
        <v>6038</v>
      </c>
      <c r="F2064" s="3" t="s">
        <v>21</v>
      </c>
      <c r="G2064" s="3" t="s">
        <v>20</v>
      </c>
      <c r="H2064" s="3" t="s">
        <v>20</v>
      </c>
      <c r="I2064" s="3">
        <v>1</v>
      </c>
      <c r="J2064" s="3" t="s">
        <v>20</v>
      </c>
    </row>
    <row r="2065" spans="1:10" x14ac:dyDescent="0.25">
      <c r="A2065" s="3" t="s">
        <v>1478</v>
      </c>
      <c r="B2065" s="3">
        <v>53.58</v>
      </c>
      <c r="C2065" s="3" t="s">
        <v>6036</v>
      </c>
      <c r="D2065" s="3">
        <v>4.55</v>
      </c>
      <c r="E2065" s="3" t="s">
        <v>6038</v>
      </c>
      <c r="F2065" s="3" t="s">
        <v>20</v>
      </c>
      <c r="G2065" s="3" t="s">
        <v>20</v>
      </c>
      <c r="H2065" s="3" t="s">
        <v>20</v>
      </c>
      <c r="I2065" s="3">
        <v>1</v>
      </c>
      <c r="J2065" s="3" t="s">
        <v>20</v>
      </c>
    </row>
    <row r="2066" spans="1:10" x14ac:dyDescent="0.25">
      <c r="A2066" s="3" t="s">
        <v>1480</v>
      </c>
      <c r="B2066" s="3">
        <v>34.299999999999997</v>
      </c>
      <c r="C2066" s="3" t="s">
        <v>6036</v>
      </c>
      <c r="D2066" s="3">
        <v>11.76</v>
      </c>
      <c r="E2066" s="3" t="s">
        <v>6037</v>
      </c>
      <c r="F2066" s="3" t="s">
        <v>20</v>
      </c>
      <c r="G2066" s="3" t="s">
        <v>20</v>
      </c>
      <c r="H2066" s="3" t="s">
        <v>20</v>
      </c>
      <c r="I2066" s="3">
        <v>0</v>
      </c>
      <c r="J2066" s="3" t="s">
        <v>20</v>
      </c>
    </row>
    <row r="2067" spans="1:10" x14ac:dyDescent="0.25">
      <c r="A2067" s="3" t="s">
        <v>1482</v>
      </c>
      <c r="B2067" s="3">
        <v>32.11</v>
      </c>
      <c r="C2067" s="3" t="s">
        <v>6036</v>
      </c>
      <c r="D2067" s="3">
        <v>7.06</v>
      </c>
      <c r="E2067" s="3" t="s">
        <v>6037</v>
      </c>
      <c r="F2067" s="3" t="s">
        <v>20</v>
      </c>
      <c r="G2067" s="3" t="s">
        <v>20</v>
      </c>
      <c r="H2067" s="3" t="s">
        <v>20</v>
      </c>
      <c r="I2067" s="3">
        <v>0</v>
      </c>
      <c r="J2067" s="3" t="s">
        <v>20</v>
      </c>
    </row>
    <row r="2068" spans="1:10" x14ac:dyDescent="0.25">
      <c r="A2068" s="3" t="s">
        <v>1484</v>
      </c>
      <c r="B2068" s="3">
        <v>31.78</v>
      </c>
      <c r="C2068" s="3" t="s">
        <v>6036</v>
      </c>
      <c r="D2068" s="3">
        <v>11.35</v>
      </c>
      <c r="E2068" s="3" t="s">
        <v>6037</v>
      </c>
      <c r="F2068" s="3" t="s">
        <v>21</v>
      </c>
      <c r="G2068" s="3" t="s">
        <v>20</v>
      </c>
      <c r="H2068" s="3" t="s">
        <v>21</v>
      </c>
      <c r="I2068" s="3">
        <v>1</v>
      </c>
      <c r="J2068" s="3" t="s">
        <v>20</v>
      </c>
    </row>
    <row r="2069" spans="1:10" x14ac:dyDescent="0.25">
      <c r="A2069" s="3" t="s">
        <v>1485</v>
      </c>
      <c r="B2069" s="3">
        <v>46.89</v>
      </c>
      <c r="C2069" s="3" t="s">
        <v>6036</v>
      </c>
      <c r="D2069" s="3">
        <v>5.52</v>
      </c>
      <c r="E2069" s="3" t="s">
        <v>6038</v>
      </c>
      <c r="F2069" s="3" t="s">
        <v>20</v>
      </c>
      <c r="G2069" s="3" t="s">
        <v>20</v>
      </c>
      <c r="H2069" s="3" t="s">
        <v>20</v>
      </c>
      <c r="I2069" s="3">
        <v>0</v>
      </c>
      <c r="J2069" s="3" t="s">
        <v>20</v>
      </c>
    </row>
    <row r="2070" spans="1:10" x14ac:dyDescent="0.25">
      <c r="A2070" s="3" t="s">
        <v>1487</v>
      </c>
      <c r="B2070" s="3">
        <v>39.35</v>
      </c>
      <c r="C2070" s="3" t="s">
        <v>6036</v>
      </c>
      <c r="D2070" s="3">
        <v>7.86</v>
      </c>
      <c r="E2070" s="3" t="s">
        <v>6037</v>
      </c>
      <c r="F2070" s="3" t="s">
        <v>21</v>
      </c>
      <c r="G2070" s="3" t="s">
        <v>20</v>
      </c>
      <c r="H2070" s="3" t="s">
        <v>20</v>
      </c>
      <c r="I2070" s="3">
        <v>1</v>
      </c>
      <c r="J2070" s="3" t="s">
        <v>20</v>
      </c>
    </row>
    <row r="2071" spans="1:10" x14ac:dyDescent="0.25">
      <c r="A2071" s="3" t="s">
        <v>191</v>
      </c>
      <c r="B2071" s="3">
        <v>36.19</v>
      </c>
      <c r="C2071" s="3" t="s">
        <v>6036</v>
      </c>
      <c r="D2071" s="3">
        <v>11.51</v>
      </c>
      <c r="E2071" s="3" t="s">
        <v>6037</v>
      </c>
      <c r="F2071" s="3" t="s">
        <v>21</v>
      </c>
      <c r="G2071" s="3" t="s">
        <v>20</v>
      </c>
      <c r="H2071" s="3" t="s">
        <v>20</v>
      </c>
      <c r="I2071" s="3">
        <v>1</v>
      </c>
      <c r="J2071" s="3" t="s">
        <v>21</v>
      </c>
    </row>
    <row r="2072" spans="1:10" x14ac:dyDescent="0.25">
      <c r="A2072" s="3" t="s">
        <v>1489</v>
      </c>
      <c r="B2072" s="3">
        <v>39.200000000000003</v>
      </c>
      <c r="C2072" s="3" t="s">
        <v>6036</v>
      </c>
      <c r="D2072" s="3">
        <v>11.38</v>
      </c>
      <c r="E2072" s="3" t="s">
        <v>6037</v>
      </c>
      <c r="F2072" s="3" t="s">
        <v>20</v>
      </c>
      <c r="G2072" s="3" t="s">
        <v>20</v>
      </c>
      <c r="H2072" s="3" t="s">
        <v>20</v>
      </c>
      <c r="I2072" s="3">
        <v>0</v>
      </c>
      <c r="J2072" s="3" t="s">
        <v>20</v>
      </c>
    </row>
    <row r="2073" spans="1:10" x14ac:dyDescent="0.25">
      <c r="A2073" s="3" t="s">
        <v>1491</v>
      </c>
      <c r="B2073" s="3">
        <v>39.159999999999997</v>
      </c>
      <c r="C2073" s="3" t="s">
        <v>6036</v>
      </c>
      <c r="D2073" s="3">
        <v>10.48</v>
      </c>
      <c r="E2073" s="3" t="s">
        <v>6037</v>
      </c>
      <c r="F2073" s="3" t="s">
        <v>20</v>
      </c>
      <c r="G2073" s="3" t="s">
        <v>20</v>
      </c>
      <c r="H2073" s="3" t="s">
        <v>20</v>
      </c>
      <c r="I2073" s="3">
        <v>0</v>
      </c>
      <c r="J2073" s="3" t="s">
        <v>20</v>
      </c>
    </row>
    <row r="2074" spans="1:10" x14ac:dyDescent="0.25">
      <c r="A2074" s="3" t="s">
        <v>1493</v>
      </c>
      <c r="B2074" s="3">
        <v>44.1</v>
      </c>
      <c r="C2074" s="3" t="s">
        <v>6036</v>
      </c>
      <c r="D2074" s="3">
        <v>5.04</v>
      </c>
      <c r="E2074" s="3" t="s">
        <v>6038</v>
      </c>
      <c r="F2074" s="3" t="s">
        <v>21</v>
      </c>
      <c r="G2074" s="3" t="s">
        <v>20</v>
      </c>
      <c r="H2074" s="3" t="s">
        <v>20</v>
      </c>
      <c r="I2074" s="3">
        <v>0</v>
      </c>
      <c r="J2074" s="3" t="s">
        <v>20</v>
      </c>
    </row>
    <row r="2075" spans="1:10" x14ac:dyDescent="0.25">
      <c r="A2075" s="3" t="s">
        <v>1495</v>
      </c>
      <c r="B2075" s="3">
        <v>33.200000000000003</v>
      </c>
      <c r="C2075" s="3" t="s">
        <v>6036</v>
      </c>
      <c r="D2075" s="3">
        <v>9.06</v>
      </c>
      <c r="E2075" s="3" t="s">
        <v>6037</v>
      </c>
      <c r="F2075" s="3" t="s">
        <v>20</v>
      </c>
      <c r="G2075" s="3" t="s">
        <v>20</v>
      </c>
      <c r="H2075" s="3" t="s">
        <v>20</v>
      </c>
      <c r="I2075" s="3">
        <v>0</v>
      </c>
      <c r="J2075" s="3" t="s">
        <v>20</v>
      </c>
    </row>
    <row r="2076" spans="1:10" x14ac:dyDescent="0.25">
      <c r="A2076" s="3" t="s">
        <v>1497</v>
      </c>
      <c r="B2076" s="3">
        <v>29.92</v>
      </c>
      <c r="C2076" s="3" t="s">
        <v>6036</v>
      </c>
      <c r="D2076" s="3">
        <v>11.07</v>
      </c>
      <c r="E2076" s="3" t="s">
        <v>6037</v>
      </c>
      <c r="F2076" s="3" t="s">
        <v>20</v>
      </c>
      <c r="G2076" s="3" t="s">
        <v>20</v>
      </c>
      <c r="H2076" s="3" t="s">
        <v>20</v>
      </c>
      <c r="I2076" s="3">
        <v>0</v>
      </c>
      <c r="J2076" s="3" t="s">
        <v>20</v>
      </c>
    </row>
    <row r="2077" spans="1:10" x14ac:dyDescent="0.25">
      <c r="A2077" s="3" t="s">
        <v>1499</v>
      </c>
      <c r="B2077" s="3">
        <v>25</v>
      </c>
      <c r="C2077" s="3" t="s">
        <v>6039</v>
      </c>
      <c r="D2077" s="3">
        <v>10.45</v>
      </c>
      <c r="E2077" s="3" t="s">
        <v>6037</v>
      </c>
      <c r="F2077" s="3" t="s">
        <v>20</v>
      </c>
      <c r="G2077" s="3" t="s">
        <v>20</v>
      </c>
      <c r="H2077" s="3" t="s">
        <v>20</v>
      </c>
      <c r="I2077" s="3">
        <v>0</v>
      </c>
      <c r="J2077" s="3" t="s">
        <v>20</v>
      </c>
    </row>
    <row r="2078" spans="1:10" x14ac:dyDescent="0.25">
      <c r="A2078" s="3" t="s">
        <v>1501</v>
      </c>
      <c r="B2078" s="3">
        <v>38.869999999999997</v>
      </c>
      <c r="C2078" s="3" t="s">
        <v>6036</v>
      </c>
      <c r="D2078" s="3">
        <v>8.6300000000000008</v>
      </c>
      <c r="E2078" s="3" t="s">
        <v>6037</v>
      </c>
      <c r="F2078" s="3" t="s">
        <v>21</v>
      </c>
      <c r="G2078" s="3" t="s">
        <v>20</v>
      </c>
      <c r="H2078" s="3" t="s">
        <v>20</v>
      </c>
      <c r="I2078" s="3">
        <v>1</v>
      </c>
      <c r="J2078" s="3" t="s">
        <v>20</v>
      </c>
    </row>
    <row r="2079" spans="1:10" x14ac:dyDescent="0.25">
      <c r="A2079" s="3" t="s">
        <v>1503</v>
      </c>
      <c r="B2079" s="3">
        <v>32.299999999999997</v>
      </c>
      <c r="C2079" s="3" t="s">
        <v>6036</v>
      </c>
      <c r="D2079" s="3">
        <v>5.28</v>
      </c>
      <c r="E2079" s="3" t="s">
        <v>6038</v>
      </c>
      <c r="F2079" s="3" t="s">
        <v>21</v>
      </c>
      <c r="G2079" s="3" t="s">
        <v>20</v>
      </c>
      <c r="H2079" s="3" t="s">
        <v>20</v>
      </c>
      <c r="I2079" s="3">
        <v>2</v>
      </c>
      <c r="J2079" s="3" t="s">
        <v>20</v>
      </c>
    </row>
    <row r="2080" spans="1:10" x14ac:dyDescent="0.25">
      <c r="A2080" s="3" t="s">
        <v>1505</v>
      </c>
      <c r="B2080" s="3">
        <v>31.16</v>
      </c>
      <c r="C2080" s="3" t="s">
        <v>6036</v>
      </c>
      <c r="D2080" s="3">
        <v>7.49</v>
      </c>
      <c r="E2080" s="3" t="s">
        <v>6037</v>
      </c>
      <c r="F2080" s="3" t="s">
        <v>21</v>
      </c>
      <c r="G2080" s="3" t="s">
        <v>20</v>
      </c>
      <c r="H2080" s="3" t="s">
        <v>20</v>
      </c>
      <c r="I2080" s="3">
        <v>2</v>
      </c>
      <c r="J2080" s="3" t="s">
        <v>20</v>
      </c>
    </row>
    <row r="2081" spans="1:10" x14ac:dyDescent="0.25">
      <c r="A2081" s="3" t="s">
        <v>1506</v>
      </c>
      <c r="B2081" s="3">
        <v>54.59</v>
      </c>
      <c r="C2081" s="3" t="s">
        <v>6036</v>
      </c>
      <c r="D2081" s="3">
        <v>4.2699999999999996</v>
      </c>
      <c r="E2081" s="3" t="s">
        <v>6038</v>
      </c>
      <c r="F2081" s="3" t="s">
        <v>20</v>
      </c>
      <c r="G2081" s="3" t="s">
        <v>20</v>
      </c>
      <c r="H2081" s="3" t="s">
        <v>20</v>
      </c>
      <c r="I2081" s="3">
        <v>0</v>
      </c>
      <c r="J2081" s="3" t="s">
        <v>20</v>
      </c>
    </row>
    <row r="2082" spans="1:10" x14ac:dyDescent="0.25">
      <c r="A2082" s="3" t="s">
        <v>193</v>
      </c>
      <c r="B2082" s="3">
        <v>34.6</v>
      </c>
      <c r="C2082" s="3" t="s">
        <v>6036</v>
      </c>
      <c r="D2082" s="3">
        <v>5.99</v>
      </c>
      <c r="E2082" s="3" t="s">
        <v>6040</v>
      </c>
      <c r="F2082" s="3" t="s">
        <v>21</v>
      </c>
      <c r="G2082" s="3" t="s">
        <v>20</v>
      </c>
      <c r="H2082" s="3" t="s">
        <v>20</v>
      </c>
      <c r="I2082" s="3">
        <v>0</v>
      </c>
      <c r="J2082" s="3" t="s">
        <v>21</v>
      </c>
    </row>
    <row r="2083" spans="1:10" x14ac:dyDescent="0.25">
      <c r="A2083" s="3" t="s">
        <v>1508</v>
      </c>
      <c r="B2083" s="3">
        <v>21.09</v>
      </c>
      <c r="C2083" s="3" t="s">
        <v>6041</v>
      </c>
      <c r="D2083" s="3">
        <v>9.2200000000000006</v>
      </c>
      <c r="E2083" s="3" t="s">
        <v>6037</v>
      </c>
      <c r="F2083" s="3" t="s">
        <v>21</v>
      </c>
      <c r="G2083" s="3" t="s">
        <v>20</v>
      </c>
      <c r="H2083" s="3" t="s">
        <v>20</v>
      </c>
      <c r="I2083" s="3">
        <v>2</v>
      </c>
      <c r="J2083" s="3" t="s">
        <v>20</v>
      </c>
    </row>
    <row r="2084" spans="1:10" x14ac:dyDescent="0.25">
      <c r="A2084" s="3" t="s">
        <v>1510</v>
      </c>
      <c r="B2084" s="3">
        <v>52.41</v>
      </c>
      <c r="C2084" s="3" t="s">
        <v>6036</v>
      </c>
      <c r="D2084" s="3">
        <v>5.99</v>
      </c>
      <c r="E2084" s="3" t="s">
        <v>6040</v>
      </c>
      <c r="F2084" s="3" t="s">
        <v>20</v>
      </c>
      <c r="G2084" s="3" t="s">
        <v>20</v>
      </c>
      <c r="H2084" s="3" t="s">
        <v>20</v>
      </c>
      <c r="I2084" s="3">
        <v>1</v>
      </c>
      <c r="J2084" s="3" t="s">
        <v>20</v>
      </c>
    </row>
    <row r="2085" spans="1:10" x14ac:dyDescent="0.25">
      <c r="A2085" s="3" t="s">
        <v>1512</v>
      </c>
      <c r="B2085" s="3">
        <v>41.47</v>
      </c>
      <c r="C2085" s="3" t="s">
        <v>6036</v>
      </c>
      <c r="D2085" s="3">
        <v>5.86</v>
      </c>
      <c r="E2085" s="3" t="s">
        <v>6040</v>
      </c>
      <c r="F2085" s="3" t="s">
        <v>21</v>
      </c>
      <c r="G2085" s="3" t="s">
        <v>20</v>
      </c>
      <c r="H2085" s="3" t="s">
        <v>20</v>
      </c>
      <c r="I2085" s="3">
        <v>2</v>
      </c>
      <c r="J2085" s="3" t="s">
        <v>20</v>
      </c>
    </row>
    <row r="2086" spans="1:10" x14ac:dyDescent="0.25">
      <c r="A2086" s="3" t="s">
        <v>1514</v>
      </c>
      <c r="B2086" s="3">
        <v>33.1</v>
      </c>
      <c r="C2086" s="3" t="s">
        <v>6036</v>
      </c>
      <c r="D2086" s="3">
        <v>5.19</v>
      </c>
      <c r="E2086" s="3" t="s">
        <v>6038</v>
      </c>
      <c r="F2086" s="3" t="s">
        <v>21</v>
      </c>
      <c r="G2086" s="3" t="s">
        <v>20</v>
      </c>
      <c r="H2086" s="3" t="s">
        <v>20</v>
      </c>
      <c r="I2086" s="3">
        <v>2</v>
      </c>
      <c r="J2086" s="3" t="s">
        <v>20</v>
      </c>
    </row>
    <row r="2087" spans="1:10" x14ac:dyDescent="0.25">
      <c r="A2087" s="3" t="s">
        <v>1516</v>
      </c>
      <c r="B2087" s="3">
        <v>30.8</v>
      </c>
      <c r="C2087" s="3" t="s">
        <v>6036</v>
      </c>
      <c r="D2087" s="3">
        <v>4.37</v>
      </c>
      <c r="E2087" s="3" t="s">
        <v>6038</v>
      </c>
      <c r="F2087" s="3" t="s">
        <v>21</v>
      </c>
      <c r="G2087" s="3" t="s">
        <v>20</v>
      </c>
      <c r="H2087" s="3" t="s">
        <v>20</v>
      </c>
      <c r="I2087" s="3">
        <v>2</v>
      </c>
      <c r="J2087" s="3" t="s">
        <v>20</v>
      </c>
    </row>
    <row r="2088" spans="1:10" x14ac:dyDescent="0.25">
      <c r="A2088" s="3" t="s">
        <v>1518</v>
      </c>
      <c r="B2088" s="3">
        <v>42.06</v>
      </c>
      <c r="C2088" s="3" t="s">
        <v>6036</v>
      </c>
      <c r="D2088" s="3">
        <v>5.32</v>
      </c>
      <c r="E2088" s="3" t="s">
        <v>6038</v>
      </c>
      <c r="F2088" s="3" t="s">
        <v>20</v>
      </c>
      <c r="G2088" s="3" t="s">
        <v>20</v>
      </c>
      <c r="H2088" s="3" t="s">
        <v>20</v>
      </c>
      <c r="I2088" s="3">
        <v>1</v>
      </c>
      <c r="J2088" s="3" t="s">
        <v>20</v>
      </c>
    </row>
    <row r="2089" spans="1:10" x14ac:dyDescent="0.25">
      <c r="A2089" s="3" t="s">
        <v>1520</v>
      </c>
      <c r="B2089" s="3">
        <v>39.270000000000003</v>
      </c>
      <c r="C2089" s="3" t="s">
        <v>6036</v>
      </c>
      <c r="D2089" s="3">
        <v>5.64</v>
      </c>
      <c r="E2089" s="3" t="s">
        <v>6038</v>
      </c>
      <c r="F2089" s="3" t="s">
        <v>20</v>
      </c>
      <c r="G2089" s="3" t="s">
        <v>20</v>
      </c>
      <c r="H2089" s="3" t="s">
        <v>21</v>
      </c>
      <c r="I2089" s="3">
        <v>1</v>
      </c>
      <c r="J2089" s="3" t="s">
        <v>20</v>
      </c>
    </row>
    <row r="2090" spans="1:10" x14ac:dyDescent="0.25">
      <c r="A2090" s="3" t="s">
        <v>1522</v>
      </c>
      <c r="B2090" s="3">
        <v>30.71</v>
      </c>
      <c r="C2090" s="3" t="s">
        <v>6036</v>
      </c>
      <c r="D2090" s="3">
        <v>5.59</v>
      </c>
      <c r="E2090" s="3" t="s">
        <v>6038</v>
      </c>
      <c r="F2090" s="3" t="s">
        <v>21</v>
      </c>
      <c r="G2090" s="3" t="s">
        <v>20</v>
      </c>
      <c r="H2090" s="3" t="s">
        <v>20</v>
      </c>
      <c r="I2090" s="3">
        <v>1</v>
      </c>
      <c r="J2090" s="3" t="s">
        <v>20</v>
      </c>
    </row>
    <row r="2091" spans="1:10" x14ac:dyDescent="0.25">
      <c r="A2091" s="3" t="s">
        <v>1524</v>
      </c>
      <c r="B2091" s="3">
        <v>47.19</v>
      </c>
      <c r="C2091" s="3" t="s">
        <v>6036</v>
      </c>
      <c r="D2091" s="3">
        <v>5.29</v>
      </c>
      <c r="E2091" s="3" t="s">
        <v>6038</v>
      </c>
      <c r="F2091" s="3" t="s">
        <v>20</v>
      </c>
      <c r="G2091" s="3" t="s">
        <v>20</v>
      </c>
      <c r="H2091" s="3" t="s">
        <v>20</v>
      </c>
      <c r="I2091" s="3">
        <v>0</v>
      </c>
      <c r="J2091" s="3" t="s">
        <v>20</v>
      </c>
    </row>
    <row r="2092" spans="1:10" x14ac:dyDescent="0.25">
      <c r="A2092" s="3" t="s">
        <v>1526</v>
      </c>
      <c r="B2092" s="3">
        <v>30.02</v>
      </c>
      <c r="C2092" s="3" t="s">
        <v>6036</v>
      </c>
      <c r="D2092" s="3">
        <v>6.65</v>
      </c>
      <c r="E2092" s="3" t="s">
        <v>6037</v>
      </c>
      <c r="F2092" s="3" t="s">
        <v>20</v>
      </c>
      <c r="G2092" s="3" t="s">
        <v>20</v>
      </c>
      <c r="H2092" s="3" t="s">
        <v>20</v>
      </c>
      <c r="I2092" s="3">
        <v>0</v>
      </c>
      <c r="J2092" s="3" t="s">
        <v>20</v>
      </c>
    </row>
    <row r="2093" spans="1:10" x14ac:dyDescent="0.25">
      <c r="A2093" s="3" t="s">
        <v>195</v>
      </c>
      <c r="B2093" s="3">
        <v>54.12</v>
      </c>
      <c r="C2093" s="3" t="s">
        <v>6036</v>
      </c>
      <c r="D2093" s="3">
        <v>11.57</v>
      </c>
      <c r="E2093" s="3" t="s">
        <v>6037</v>
      </c>
      <c r="F2093" s="3" t="s">
        <v>20</v>
      </c>
      <c r="G2093" s="3" t="s">
        <v>20</v>
      </c>
      <c r="H2093" s="3" t="s">
        <v>20</v>
      </c>
      <c r="I2093" s="3">
        <v>0</v>
      </c>
      <c r="J2093" s="3" t="s">
        <v>21</v>
      </c>
    </row>
    <row r="2094" spans="1:10" x14ac:dyDescent="0.25">
      <c r="A2094" s="3" t="s">
        <v>1527</v>
      </c>
      <c r="B2094" s="3">
        <v>37.909999999999997</v>
      </c>
      <c r="C2094" s="3" t="s">
        <v>6036</v>
      </c>
      <c r="D2094" s="3">
        <v>5.68</v>
      </c>
      <c r="E2094" s="3" t="s">
        <v>6038</v>
      </c>
      <c r="F2094" s="3" t="s">
        <v>21</v>
      </c>
      <c r="G2094" s="3" t="s">
        <v>20</v>
      </c>
      <c r="H2094" s="3" t="s">
        <v>20</v>
      </c>
      <c r="I2094" s="3">
        <v>0</v>
      </c>
      <c r="J2094" s="3" t="s">
        <v>20</v>
      </c>
    </row>
    <row r="2095" spans="1:10" x14ac:dyDescent="0.25">
      <c r="A2095" s="3" t="s">
        <v>1528</v>
      </c>
      <c r="B2095" s="3">
        <v>54.61</v>
      </c>
      <c r="C2095" s="3" t="s">
        <v>6036</v>
      </c>
      <c r="D2095" s="3">
        <v>4.49</v>
      </c>
      <c r="E2095" s="3" t="s">
        <v>6038</v>
      </c>
      <c r="F2095" s="3" t="s">
        <v>20</v>
      </c>
      <c r="G2095" s="3" t="s">
        <v>20</v>
      </c>
      <c r="H2095" s="3" t="s">
        <v>20</v>
      </c>
      <c r="I2095" s="3">
        <v>0</v>
      </c>
      <c r="J2095" s="3" t="s">
        <v>20</v>
      </c>
    </row>
    <row r="2096" spans="1:10" x14ac:dyDescent="0.25">
      <c r="A2096" s="3" t="s">
        <v>1530</v>
      </c>
      <c r="B2096" s="3">
        <v>36.005000000000003</v>
      </c>
      <c r="C2096" s="3" t="s">
        <v>6036</v>
      </c>
      <c r="D2096" s="3">
        <v>6.9</v>
      </c>
      <c r="E2096" s="3" t="s">
        <v>6037</v>
      </c>
      <c r="F2096" s="3" t="s">
        <v>20</v>
      </c>
      <c r="G2096" s="3" t="s">
        <v>20</v>
      </c>
      <c r="H2096" s="3" t="s">
        <v>20</v>
      </c>
      <c r="I2096" s="3">
        <v>0</v>
      </c>
      <c r="J2096" s="3" t="s">
        <v>20</v>
      </c>
    </row>
    <row r="2097" spans="1:10" x14ac:dyDescent="0.25">
      <c r="A2097" s="3" t="s">
        <v>1532</v>
      </c>
      <c r="B2097" s="3">
        <v>28.7</v>
      </c>
      <c r="C2097" s="3" t="s">
        <v>6039</v>
      </c>
      <c r="D2097" s="3">
        <v>11.52</v>
      </c>
      <c r="E2097" s="3" t="s">
        <v>6037</v>
      </c>
      <c r="F2097" s="3" t="s">
        <v>20</v>
      </c>
      <c r="G2097" s="3" t="s">
        <v>20</v>
      </c>
      <c r="H2097" s="3" t="s">
        <v>20</v>
      </c>
      <c r="I2097" s="3">
        <v>0</v>
      </c>
      <c r="J2097" s="3" t="s">
        <v>20</v>
      </c>
    </row>
    <row r="2098" spans="1:10" x14ac:dyDescent="0.25">
      <c r="A2098" s="3" t="s">
        <v>1534</v>
      </c>
      <c r="B2098" s="3">
        <v>34.295000000000002</v>
      </c>
      <c r="C2098" s="3" t="s">
        <v>6036</v>
      </c>
      <c r="D2098" s="3">
        <v>11.24</v>
      </c>
      <c r="E2098" s="3" t="s">
        <v>6037</v>
      </c>
      <c r="F2098" s="3" t="s">
        <v>20</v>
      </c>
      <c r="G2098" s="3" t="s">
        <v>20</v>
      </c>
      <c r="H2098" s="3" t="s">
        <v>20</v>
      </c>
      <c r="I2098" s="3">
        <v>0</v>
      </c>
      <c r="J2098" s="3" t="s">
        <v>20</v>
      </c>
    </row>
    <row r="2099" spans="1:10" x14ac:dyDescent="0.25">
      <c r="A2099" s="3" t="s">
        <v>1536</v>
      </c>
      <c r="B2099" s="3">
        <v>27.55</v>
      </c>
      <c r="C2099" s="3" t="s">
        <v>6039</v>
      </c>
      <c r="D2099" s="3">
        <v>10.98</v>
      </c>
      <c r="E2099" s="3" t="s">
        <v>6037</v>
      </c>
      <c r="F2099" s="3" t="s">
        <v>20</v>
      </c>
      <c r="G2099" s="3" t="s">
        <v>20</v>
      </c>
      <c r="H2099" s="3" t="s">
        <v>20</v>
      </c>
      <c r="I2099" s="3">
        <v>0</v>
      </c>
      <c r="J2099" s="3" t="s">
        <v>20</v>
      </c>
    </row>
    <row r="2100" spans="1:10" x14ac:dyDescent="0.25">
      <c r="A2100" s="3" t="s">
        <v>1538</v>
      </c>
      <c r="B2100" s="3">
        <v>40.700000000000003</v>
      </c>
      <c r="C2100" s="3" t="s">
        <v>6036</v>
      </c>
      <c r="D2100" s="3">
        <v>5.42</v>
      </c>
      <c r="E2100" s="3" t="s">
        <v>6038</v>
      </c>
      <c r="F2100" s="3" t="s">
        <v>20</v>
      </c>
      <c r="G2100" s="3" t="s">
        <v>20</v>
      </c>
      <c r="H2100" s="3" t="s">
        <v>20</v>
      </c>
      <c r="I2100" s="3">
        <v>0</v>
      </c>
      <c r="J2100" s="3" t="s">
        <v>20</v>
      </c>
    </row>
    <row r="2101" spans="1:10" x14ac:dyDescent="0.25">
      <c r="A2101" s="3" t="s">
        <v>1540</v>
      </c>
      <c r="B2101" s="3">
        <v>18.335000000000001</v>
      </c>
      <c r="C2101" s="3" t="s">
        <v>6042</v>
      </c>
      <c r="D2101" s="3">
        <v>10.97</v>
      </c>
      <c r="E2101" s="3" t="s">
        <v>6037</v>
      </c>
      <c r="F2101" s="3" t="s">
        <v>20</v>
      </c>
      <c r="G2101" s="3" t="s">
        <v>20</v>
      </c>
      <c r="H2101" s="3" t="s">
        <v>20</v>
      </c>
      <c r="I2101" s="3">
        <v>0</v>
      </c>
      <c r="J2101" s="3" t="s">
        <v>20</v>
      </c>
    </row>
    <row r="2102" spans="1:10" x14ac:dyDescent="0.25">
      <c r="A2102" s="3" t="s">
        <v>1542</v>
      </c>
      <c r="B2102" s="3">
        <v>33.914999999999999</v>
      </c>
      <c r="C2102" s="3" t="s">
        <v>6036</v>
      </c>
      <c r="D2102" s="3">
        <v>9.56</v>
      </c>
      <c r="E2102" s="3" t="s">
        <v>6037</v>
      </c>
      <c r="F2102" s="3" t="s">
        <v>21</v>
      </c>
      <c r="G2102" s="3" t="s">
        <v>20</v>
      </c>
      <c r="H2102" s="3" t="s">
        <v>20</v>
      </c>
      <c r="I2102" s="3">
        <v>2</v>
      </c>
      <c r="J2102" s="3" t="s">
        <v>20</v>
      </c>
    </row>
    <row r="2103" spans="1:10" x14ac:dyDescent="0.25">
      <c r="A2103" s="3" t="s">
        <v>1544</v>
      </c>
      <c r="B2103" s="3">
        <v>33.534999999999997</v>
      </c>
      <c r="C2103" s="3" t="s">
        <v>6036</v>
      </c>
      <c r="D2103" s="3">
        <v>9.4</v>
      </c>
      <c r="E2103" s="3" t="s">
        <v>6037</v>
      </c>
      <c r="F2103" s="3" t="s">
        <v>21</v>
      </c>
      <c r="G2103" s="3" t="s">
        <v>20</v>
      </c>
      <c r="H2103" s="3" t="s">
        <v>20</v>
      </c>
      <c r="I2103" s="3">
        <v>2</v>
      </c>
      <c r="J2103" s="3" t="s">
        <v>20</v>
      </c>
    </row>
    <row r="2104" spans="1:10" x14ac:dyDescent="0.25">
      <c r="A2104" s="3" t="s">
        <v>197</v>
      </c>
      <c r="B2104" s="3">
        <v>48.82</v>
      </c>
      <c r="C2104" s="3" t="s">
        <v>6036</v>
      </c>
      <c r="D2104" s="3">
        <v>6.67</v>
      </c>
      <c r="E2104" s="3" t="s">
        <v>6037</v>
      </c>
      <c r="F2104" s="3" t="s">
        <v>21</v>
      </c>
      <c r="G2104" s="3" t="s">
        <v>20</v>
      </c>
      <c r="H2104" s="3" t="s">
        <v>20</v>
      </c>
      <c r="I2104" s="3">
        <v>0</v>
      </c>
      <c r="J2104" s="3" t="s">
        <v>21</v>
      </c>
    </row>
    <row r="2105" spans="1:10" x14ac:dyDescent="0.25">
      <c r="A2105" s="3" t="s">
        <v>1546</v>
      </c>
      <c r="B2105" s="3">
        <v>23.655000000000001</v>
      </c>
      <c r="C2105" s="3" t="s">
        <v>6041</v>
      </c>
      <c r="D2105" s="3">
        <v>8.48</v>
      </c>
      <c r="E2105" s="3" t="s">
        <v>6037</v>
      </c>
      <c r="F2105" s="3" t="s">
        <v>21</v>
      </c>
      <c r="G2105" s="3" t="s">
        <v>20</v>
      </c>
      <c r="H2105" s="3" t="s">
        <v>20</v>
      </c>
      <c r="I2105" s="3">
        <v>2</v>
      </c>
      <c r="J2105" s="3" t="s">
        <v>20</v>
      </c>
    </row>
    <row r="2106" spans="1:10" x14ac:dyDescent="0.25">
      <c r="A2106" s="3" t="s">
        <v>1548</v>
      </c>
      <c r="B2106" s="3">
        <v>28</v>
      </c>
      <c r="C2106" s="3" t="s">
        <v>6039</v>
      </c>
      <c r="D2106" s="3">
        <v>5.57</v>
      </c>
      <c r="E2106" s="3" t="s">
        <v>6038</v>
      </c>
      <c r="F2106" s="3" t="s">
        <v>20</v>
      </c>
      <c r="G2106" s="3" t="s">
        <v>20</v>
      </c>
      <c r="H2106" s="3" t="s">
        <v>20</v>
      </c>
      <c r="I2106" s="3">
        <v>0</v>
      </c>
      <c r="J2106" s="3" t="s">
        <v>20</v>
      </c>
    </row>
    <row r="2107" spans="1:10" x14ac:dyDescent="0.25">
      <c r="A2107" s="3" t="s">
        <v>1549</v>
      </c>
      <c r="B2107" s="3">
        <v>30.23</v>
      </c>
      <c r="C2107" s="3" t="s">
        <v>6036</v>
      </c>
      <c r="D2107" s="3">
        <v>6.94</v>
      </c>
      <c r="E2107" s="3" t="s">
        <v>6037</v>
      </c>
      <c r="F2107" s="3" t="s">
        <v>21</v>
      </c>
      <c r="G2107" s="3" t="s">
        <v>20</v>
      </c>
      <c r="H2107" s="3" t="s">
        <v>21</v>
      </c>
      <c r="I2107" s="3">
        <v>1</v>
      </c>
      <c r="J2107" s="3" t="s">
        <v>20</v>
      </c>
    </row>
    <row r="2108" spans="1:10" x14ac:dyDescent="0.25">
      <c r="A2108" s="3" t="s">
        <v>1551</v>
      </c>
      <c r="B2108" s="3">
        <v>51.14</v>
      </c>
      <c r="C2108" s="3" t="s">
        <v>6036</v>
      </c>
      <c r="D2108" s="3">
        <v>4.05</v>
      </c>
      <c r="E2108" s="3" t="s">
        <v>6038</v>
      </c>
      <c r="F2108" s="3" t="s">
        <v>20</v>
      </c>
      <c r="G2108" s="3" t="s">
        <v>20</v>
      </c>
      <c r="H2108" s="3" t="s">
        <v>20</v>
      </c>
      <c r="I2108" s="3">
        <v>1</v>
      </c>
      <c r="J2108" s="3" t="s">
        <v>20</v>
      </c>
    </row>
    <row r="2109" spans="1:10" x14ac:dyDescent="0.25">
      <c r="A2109" s="3" t="s">
        <v>1553</v>
      </c>
      <c r="B2109" s="3">
        <v>24.32</v>
      </c>
      <c r="C2109" s="3" t="s">
        <v>6041</v>
      </c>
      <c r="D2109" s="3">
        <v>10.220000000000001</v>
      </c>
      <c r="E2109" s="3" t="s">
        <v>6037</v>
      </c>
      <c r="F2109" s="3" t="s">
        <v>20</v>
      </c>
      <c r="G2109" s="3" t="s">
        <v>20</v>
      </c>
      <c r="H2109" s="3" t="s">
        <v>20</v>
      </c>
      <c r="I2109" s="3">
        <v>0</v>
      </c>
      <c r="J2109" s="3" t="s">
        <v>20</v>
      </c>
    </row>
    <row r="2110" spans="1:10" x14ac:dyDescent="0.25">
      <c r="A2110" s="3" t="s">
        <v>1555</v>
      </c>
      <c r="B2110" s="3">
        <v>38.06</v>
      </c>
      <c r="C2110" s="3" t="s">
        <v>6036</v>
      </c>
      <c r="D2110" s="3">
        <v>9.24</v>
      </c>
      <c r="E2110" s="3" t="s">
        <v>6037</v>
      </c>
      <c r="F2110" s="3" t="s">
        <v>20</v>
      </c>
      <c r="G2110" s="3" t="s">
        <v>20</v>
      </c>
      <c r="H2110" s="3" t="s">
        <v>20</v>
      </c>
      <c r="I2110" s="3">
        <v>0</v>
      </c>
      <c r="J2110" s="3" t="s">
        <v>20</v>
      </c>
    </row>
    <row r="2111" spans="1:10" x14ac:dyDescent="0.25">
      <c r="A2111" s="3" t="s">
        <v>1557</v>
      </c>
      <c r="B2111" s="3">
        <v>37.700000000000003</v>
      </c>
      <c r="C2111" s="3" t="s">
        <v>6036</v>
      </c>
      <c r="D2111" s="3">
        <v>8.6</v>
      </c>
      <c r="E2111" s="3" t="s">
        <v>6037</v>
      </c>
      <c r="F2111" s="3" t="s">
        <v>20</v>
      </c>
      <c r="G2111" s="3" t="s">
        <v>20</v>
      </c>
      <c r="H2111" s="3" t="s">
        <v>20</v>
      </c>
      <c r="I2111" s="3">
        <v>0</v>
      </c>
      <c r="J2111" s="3" t="s">
        <v>20</v>
      </c>
    </row>
    <row r="2112" spans="1:10" x14ac:dyDescent="0.25">
      <c r="A2112" s="3" t="s">
        <v>1559</v>
      </c>
      <c r="B2112" s="3">
        <v>44</v>
      </c>
      <c r="C2112" s="3" t="s">
        <v>6036</v>
      </c>
      <c r="D2112" s="3">
        <v>9.32</v>
      </c>
      <c r="E2112" s="3" t="s">
        <v>6037</v>
      </c>
      <c r="F2112" s="3" t="s">
        <v>21</v>
      </c>
      <c r="G2112" s="3" t="s">
        <v>20</v>
      </c>
      <c r="H2112" s="3" t="s">
        <v>20</v>
      </c>
      <c r="I2112" s="3">
        <v>2</v>
      </c>
      <c r="J2112" s="3" t="s">
        <v>20</v>
      </c>
    </row>
    <row r="2113" spans="1:10" x14ac:dyDescent="0.25">
      <c r="A2113" s="3" t="s">
        <v>1561</v>
      </c>
      <c r="B2113" s="3">
        <v>41.45</v>
      </c>
      <c r="C2113" s="3" t="s">
        <v>6036</v>
      </c>
      <c r="D2113" s="3">
        <v>6.12</v>
      </c>
      <c r="E2113" s="3" t="s">
        <v>6040</v>
      </c>
      <c r="F2113" s="3" t="s">
        <v>21</v>
      </c>
      <c r="G2113" s="3" t="s">
        <v>20</v>
      </c>
      <c r="H2113" s="3" t="s">
        <v>20</v>
      </c>
      <c r="I2113" s="3">
        <v>0</v>
      </c>
      <c r="J2113" s="3" t="s">
        <v>20</v>
      </c>
    </row>
    <row r="2114" spans="1:10" x14ac:dyDescent="0.25">
      <c r="A2114" s="3" t="s">
        <v>1563</v>
      </c>
      <c r="B2114" s="3">
        <v>25.364999999999998</v>
      </c>
      <c r="C2114" s="3" t="s">
        <v>6039</v>
      </c>
      <c r="D2114" s="3">
        <v>9.19</v>
      </c>
      <c r="E2114" s="3" t="s">
        <v>6037</v>
      </c>
      <c r="F2114" s="3" t="s">
        <v>21</v>
      </c>
      <c r="G2114" s="3" t="s">
        <v>20</v>
      </c>
      <c r="H2114" s="3" t="s">
        <v>20</v>
      </c>
      <c r="I2114" s="3">
        <v>0</v>
      </c>
      <c r="J2114" s="3" t="s">
        <v>20</v>
      </c>
    </row>
    <row r="2115" spans="1:10" x14ac:dyDescent="0.25">
      <c r="A2115" s="3" t="s">
        <v>45</v>
      </c>
      <c r="B2115" s="3">
        <v>36.96</v>
      </c>
      <c r="C2115" s="3" t="s">
        <v>6036</v>
      </c>
      <c r="D2115" s="3">
        <v>7.93</v>
      </c>
      <c r="E2115" s="3" t="s">
        <v>6037</v>
      </c>
      <c r="F2115" s="3" t="s">
        <v>20</v>
      </c>
      <c r="G2115" s="3" t="s">
        <v>20</v>
      </c>
      <c r="H2115" s="3" t="s">
        <v>20</v>
      </c>
      <c r="I2115" s="3">
        <v>3</v>
      </c>
      <c r="J2115" s="3" t="s">
        <v>21</v>
      </c>
    </row>
    <row r="2116" spans="1:10" x14ac:dyDescent="0.25">
      <c r="A2116" s="3" t="s">
        <v>199</v>
      </c>
      <c r="B2116" s="3">
        <v>51.01</v>
      </c>
      <c r="C2116" s="3" t="s">
        <v>6036</v>
      </c>
      <c r="D2116" s="3">
        <v>9.1999999999999993</v>
      </c>
      <c r="E2116" s="3" t="s">
        <v>6037</v>
      </c>
      <c r="F2116" s="3" t="s">
        <v>20</v>
      </c>
      <c r="G2116" s="3" t="s">
        <v>20</v>
      </c>
      <c r="H2116" s="3" t="s">
        <v>20</v>
      </c>
      <c r="I2116" s="3">
        <v>0</v>
      </c>
      <c r="J2116" s="3" t="s">
        <v>21</v>
      </c>
    </row>
    <row r="2117" spans="1:10" x14ac:dyDescent="0.25">
      <c r="A2117" s="3" t="s">
        <v>1565</v>
      </c>
      <c r="B2117" s="3">
        <v>34.56</v>
      </c>
      <c r="C2117" s="3" t="s">
        <v>6036</v>
      </c>
      <c r="D2117" s="3">
        <v>5.84</v>
      </c>
      <c r="E2117" s="3" t="s">
        <v>6040</v>
      </c>
      <c r="F2117" s="3" t="s">
        <v>21</v>
      </c>
      <c r="G2117" s="3" t="s">
        <v>20</v>
      </c>
      <c r="H2117" s="3" t="s">
        <v>21</v>
      </c>
      <c r="I2117" s="3">
        <v>1</v>
      </c>
      <c r="J2117" s="3" t="s">
        <v>20</v>
      </c>
    </row>
    <row r="2118" spans="1:10" x14ac:dyDescent="0.25">
      <c r="A2118" s="3" t="s">
        <v>1567</v>
      </c>
      <c r="B2118" s="3">
        <v>28.2</v>
      </c>
      <c r="C2118" s="3" t="s">
        <v>6039</v>
      </c>
      <c r="D2118" s="3">
        <v>7.19</v>
      </c>
      <c r="E2118" s="3" t="s">
        <v>6037</v>
      </c>
      <c r="F2118" s="3" t="s">
        <v>21</v>
      </c>
      <c r="G2118" s="3" t="s">
        <v>20</v>
      </c>
      <c r="H2118" s="3" t="s">
        <v>20</v>
      </c>
      <c r="I2118" s="3">
        <v>2</v>
      </c>
      <c r="J2118" s="3" t="s">
        <v>20</v>
      </c>
    </row>
    <row r="2119" spans="1:10" x14ac:dyDescent="0.25">
      <c r="A2119" s="3" t="s">
        <v>1569</v>
      </c>
      <c r="B2119" s="3">
        <v>30.43</v>
      </c>
      <c r="C2119" s="3" t="s">
        <v>6036</v>
      </c>
      <c r="D2119" s="3">
        <v>9.39</v>
      </c>
      <c r="E2119" s="3" t="s">
        <v>6037</v>
      </c>
      <c r="F2119" s="3" t="s">
        <v>20</v>
      </c>
      <c r="G2119" s="3" t="s">
        <v>20</v>
      </c>
      <c r="H2119" s="3" t="s">
        <v>20</v>
      </c>
      <c r="I2119" s="3">
        <v>0</v>
      </c>
      <c r="J2119" s="3" t="s">
        <v>20</v>
      </c>
    </row>
    <row r="2120" spans="1:10" x14ac:dyDescent="0.25">
      <c r="A2120" s="3" t="s">
        <v>1570</v>
      </c>
      <c r="B2120" s="3">
        <v>32.395000000000003</v>
      </c>
      <c r="C2120" s="3" t="s">
        <v>6036</v>
      </c>
      <c r="D2120" s="3">
        <v>4.2699999999999996</v>
      </c>
      <c r="E2120" s="3" t="s">
        <v>6038</v>
      </c>
      <c r="F2120" s="3" t="s">
        <v>21</v>
      </c>
      <c r="G2120" s="3" t="s">
        <v>20</v>
      </c>
      <c r="H2120" s="3" t="s">
        <v>20</v>
      </c>
      <c r="I2120" s="3">
        <v>1</v>
      </c>
      <c r="J2120" s="3" t="s">
        <v>20</v>
      </c>
    </row>
    <row r="2121" spans="1:10" x14ac:dyDescent="0.25">
      <c r="A2121" s="3" t="s">
        <v>1572</v>
      </c>
      <c r="B2121" s="3">
        <v>24.035</v>
      </c>
      <c r="C2121" s="3" t="s">
        <v>6041</v>
      </c>
      <c r="D2121" s="3">
        <v>11.71</v>
      </c>
      <c r="E2121" s="3" t="s">
        <v>6037</v>
      </c>
      <c r="F2121" s="3" t="s">
        <v>20</v>
      </c>
      <c r="G2121" s="3" t="s">
        <v>20</v>
      </c>
      <c r="H2121" s="3" t="s">
        <v>20</v>
      </c>
      <c r="I2121" s="3">
        <v>0</v>
      </c>
      <c r="J2121" s="3" t="s">
        <v>20</v>
      </c>
    </row>
    <row r="2122" spans="1:10" x14ac:dyDescent="0.25">
      <c r="A2122" s="3" t="s">
        <v>1574</v>
      </c>
      <c r="B2122" s="3">
        <v>37.119999999999997</v>
      </c>
      <c r="C2122" s="3" t="s">
        <v>6036</v>
      </c>
      <c r="D2122" s="3">
        <v>5.29</v>
      </c>
      <c r="E2122" s="3" t="s">
        <v>6038</v>
      </c>
      <c r="F2122" s="3" t="s">
        <v>20</v>
      </c>
      <c r="G2122" s="3" t="s">
        <v>20</v>
      </c>
      <c r="H2122" s="3" t="s">
        <v>20</v>
      </c>
      <c r="I2122" s="3">
        <v>2</v>
      </c>
      <c r="J2122" s="3" t="s">
        <v>20</v>
      </c>
    </row>
    <row r="2123" spans="1:10" x14ac:dyDescent="0.25">
      <c r="A2123" s="3" t="s">
        <v>1576</v>
      </c>
      <c r="B2123" s="3">
        <v>34.840000000000003</v>
      </c>
      <c r="C2123" s="3" t="s">
        <v>6036</v>
      </c>
      <c r="D2123" s="3">
        <v>6</v>
      </c>
      <c r="E2123" s="3" t="s">
        <v>6040</v>
      </c>
      <c r="F2123" s="3" t="s">
        <v>21</v>
      </c>
      <c r="G2123" s="3" t="s">
        <v>20</v>
      </c>
      <c r="H2123" s="3" t="s">
        <v>21</v>
      </c>
      <c r="I2123" s="3">
        <v>1</v>
      </c>
      <c r="J2123" s="3" t="s">
        <v>20</v>
      </c>
    </row>
    <row r="2124" spans="1:10" x14ac:dyDescent="0.25">
      <c r="A2124" s="3" t="s">
        <v>1578</v>
      </c>
      <c r="B2124" s="3">
        <v>29.53</v>
      </c>
      <c r="C2124" s="3" t="s">
        <v>6039</v>
      </c>
      <c r="D2124" s="3">
        <v>10.64</v>
      </c>
      <c r="E2124" s="3" t="s">
        <v>6037</v>
      </c>
      <c r="F2124" s="3" t="s">
        <v>20</v>
      </c>
      <c r="G2124" s="3" t="s">
        <v>20</v>
      </c>
      <c r="H2124" s="3" t="s">
        <v>20</v>
      </c>
      <c r="I2124" s="3">
        <v>0</v>
      </c>
      <c r="J2124" s="3" t="s">
        <v>20</v>
      </c>
    </row>
    <row r="2125" spans="1:10" x14ac:dyDescent="0.25">
      <c r="A2125" s="3" t="s">
        <v>1580</v>
      </c>
      <c r="B2125" s="3">
        <v>42.51</v>
      </c>
      <c r="C2125" s="3" t="s">
        <v>6036</v>
      </c>
      <c r="D2125" s="3">
        <v>8.2100000000000009</v>
      </c>
      <c r="E2125" s="3" t="s">
        <v>6037</v>
      </c>
      <c r="F2125" s="3" t="s">
        <v>21</v>
      </c>
      <c r="G2125" s="3" t="s">
        <v>20</v>
      </c>
      <c r="H2125" s="3" t="s">
        <v>20</v>
      </c>
      <c r="I2125" s="3">
        <v>0</v>
      </c>
      <c r="J2125" s="3" t="s">
        <v>20</v>
      </c>
    </row>
    <row r="2126" spans="1:10" x14ac:dyDescent="0.25">
      <c r="A2126" s="3" t="s">
        <v>1582</v>
      </c>
      <c r="B2126" s="3">
        <v>38.14</v>
      </c>
      <c r="C2126" s="3" t="s">
        <v>6036</v>
      </c>
      <c r="D2126" s="3">
        <v>5.58</v>
      </c>
      <c r="E2126" s="3" t="s">
        <v>6038</v>
      </c>
      <c r="F2126" s="3" t="s">
        <v>20</v>
      </c>
      <c r="G2126" s="3" t="s">
        <v>20</v>
      </c>
      <c r="H2126" s="3" t="s">
        <v>21</v>
      </c>
      <c r="I2126" s="3">
        <v>1</v>
      </c>
      <c r="J2126" s="3" t="s">
        <v>20</v>
      </c>
    </row>
    <row r="2127" spans="1:10" x14ac:dyDescent="0.25">
      <c r="A2127" s="3" t="s">
        <v>201</v>
      </c>
      <c r="B2127" s="3">
        <v>45.65</v>
      </c>
      <c r="C2127" s="3" t="s">
        <v>6036</v>
      </c>
      <c r="D2127" s="3">
        <v>5.1100000000000003</v>
      </c>
      <c r="E2127" s="3" t="s">
        <v>6038</v>
      </c>
      <c r="F2127" s="3" t="s">
        <v>21</v>
      </c>
      <c r="G2127" s="3" t="s">
        <v>20</v>
      </c>
      <c r="H2127" s="3" t="s">
        <v>20</v>
      </c>
      <c r="I2127" s="3">
        <v>1</v>
      </c>
      <c r="J2127" s="3" t="s">
        <v>21</v>
      </c>
    </row>
    <row r="2128" spans="1:10" x14ac:dyDescent="0.25">
      <c r="A2128" s="3" t="s">
        <v>1584</v>
      </c>
      <c r="B2128" s="3">
        <v>39.93</v>
      </c>
      <c r="C2128" s="3" t="s">
        <v>6036</v>
      </c>
      <c r="D2128" s="3">
        <v>8.75</v>
      </c>
      <c r="E2128" s="3" t="s">
        <v>6037</v>
      </c>
      <c r="F2128" s="3" t="s">
        <v>20</v>
      </c>
      <c r="G2128" s="3" t="s">
        <v>20</v>
      </c>
      <c r="H2128" s="3" t="s">
        <v>20</v>
      </c>
      <c r="I2128" s="3">
        <v>0</v>
      </c>
      <c r="J2128" s="3" t="s">
        <v>20</v>
      </c>
    </row>
    <row r="2129" spans="1:10" x14ac:dyDescent="0.25">
      <c r="A2129" s="3" t="s">
        <v>1586</v>
      </c>
      <c r="B2129" s="3">
        <v>38.83</v>
      </c>
      <c r="C2129" s="3" t="s">
        <v>6036</v>
      </c>
      <c r="D2129" s="3">
        <v>11.86</v>
      </c>
      <c r="E2129" s="3" t="s">
        <v>6037</v>
      </c>
      <c r="F2129" s="3" t="s">
        <v>20</v>
      </c>
      <c r="G2129" s="3" t="s">
        <v>20</v>
      </c>
      <c r="H2129" s="3" t="s">
        <v>20</v>
      </c>
      <c r="I2129" s="3">
        <v>0</v>
      </c>
      <c r="J2129" s="3" t="s">
        <v>20</v>
      </c>
    </row>
    <row r="2130" spans="1:10" x14ac:dyDescent="0.25">
      <c r="A2130" s="3" t="s">
        <v>1588</v>
      </c>
      <c r="B2130" s="3">
        <v>37.4</v>
      </c>
      <c r="C2130" s="3" t="s">
        <v>6036</v>
      </c>
      <c r="D2130" s="3">
        <v>11.46</v>
      </c>
      <c r="E2130" s="3" t="s">
        <v>6037</v>
      </c>
      <c r="F2130" s="3" t="s">
        <v>20</v>
      </c>
      <c r="G2130" s="3" t="s">
        <v>20</v>
      </c>
      <c r="H2130" s="3" t="s">
        <v>20</v>
      </c>
      <c r="I2130" s="3">
        <v>0</v>
      </c>
      <c r="J2130" s="3" t="s">
        <v>20</v>
      </c>
    </row>
    <row r="2131" spans="1:10" x14ac:dyDescent="0.25">
      <c r="A2131" s="3" t="s">
        <v>1590</v>
      </c>
      <c r="B2131" s="3">
        <v>21.4</v>
      </c>
      <c r="C2131" s="3" t="s">
        <v>6041</v>
      </c>
      <c r="D2131" s="3">
        <v>9.0299999999999994</v>
      </c>
      <c r="E2131" s="3" t="s">
        <v>6037</v>
      </c>
      <c r="F2131" s="3" t="s">
        <v>20</v>
      </c>
      <c r="G2131" s="3" t="s">
        <v>20</v>
      </c>
      <c r="H2131" s="3" t="s">
        <v>20</v>
      </c>
      <c r="I2131" s="3">
        <v>0</v>
      </c>
      <c r="J2131" s="3" t="s">
        <v>20</v>
      </c>
    </row>
    <row r="2132" spans="1:10" x14ac:dyDescent="0.25">
      <c r="A2132" s="3" t="s">
        <v>1591</v>
      </c>
      <c r="B2132" s="3">
        <v>38.380000000000003</v>
      </c>
      <c r="C2132" s="3" t="s">
        <v>6036</v>
      </c>
      <c r="D2132" s="3">
        <v>8.26</v>
      </c>
      <c r="E2132" s="3" t="s">
        <v>6037</v>
      </c>
      <c r="F2132" s="3" t="s">
        <v>21</v>
      </c>
      <c r="G2132" s="3" t="s">
        <v>20</v>
      </c>
      <c r="H2132" s="3" t="s">
        <v>20</v>
      </c>
      <c r="I2132" s="3">
        <v>2</v>
      </c>
      <c r="J2132" s="3" t="s">
        <v>20</v>
      </c>
    </row>
    <row r="2133" spans="1:10" x14ac:dyDescent="0.25">
      <c r="A2133" s="3" t="s">
        <v>1593</v>
      </c>
      <c r="B2133" s="3">
        <v>33.659999999999997</v>
      </c>
      <c r="C2133" s="3" t="s">
        <v>6036</v>
      </c>
      <c r="D2133" s="3">
        <v>5.42</v>
      </c>
      <c r="E2133" s="3" t="s">
        <v>6038</v>
      </c>
      <c r="F2133" s="3" t="s">
        <v>21</v>
      </c>
      <c r="G2133" s="3" t="s">
        <v>20</v>
      </c>
      <c r="H2133" s="3" t="s">
        <v>20</v>
      </c>
      <c r="I2133" s="3">
        <v>2</v>
      </c>
      <c r="J2133" s="3" t="s">
        <v>20</v>
      </c>
    </row>
    <row r="2134" spans="1:10" x14ac:dyDescent="0.25">
      <c r="A2134" s="3" t="s">
        <v>1595</v>
      </c>
      <c r="B2134" s="3">
        <v>31.79</v>
      </c>
      <c r="C2134" s="3" t="s">
        <v>6036</v>
      </c>
      <c r="D2134" s="3">
        <v>11.33</v>
      </c>
      <c r="E2134" s="3" t="s">
        <v>6037</v>
      </c>
      <c r="F2134" s="3" t="s">
        <v>21</v>
      </c>
      <c r="G2134" s="3" t="s">
        <v>20</v>
      </c>
      <c r="H2134" s="3" t="s">
        <v>21</v>
      </c>
      <c r="I2134" s="3">
        <v>1</v>
      </c>
      <c r="J2134" s="3" t="s">
        <v>20</v>
      </c>
    </row>
    <row r="2135" spans="1:10" x14ac:dyDescent="0.25">
      <c r="A2135" s="3" t="s">
        <v>1597</v>
      </c>
      <c r="B2135" s="3">
        <v>29.7</v>
      </c>
      <c r="C2135" s="3" t="s">
        <v>6039</v>
      </c>
      <c r="D2135" s="3">
        <v>7.69</v>
      </c>
      <c r="E2135" s="3" t="s">
        <v>6037</v>
      </c>
      <c r="F2135" s="3" t="s">
        <v>21</v>
      </c>
      <c r="G2135" s="3" t="s">
        <v>20</v>
      </c>
      <c r="H2135" s="3" t="s">
        <v>21</v>
      </c>
      <c r="I2135" s="3">
        <v>1</v>
      </c>
      <c r="J2135" s="3" t="s">
        <v>20</v>
      </c>
    </row>
    <row r="2136" spans="1:10" x14ac:dyDescent="0.25">
      <c r="A2136" s="3" t="s">
        <v>1599</v>
      </c>
      <c r="B2136" s="3">
        <v>25.46</v>
      </c>
      <c r="C2136" s="3" t="s">
        <v>6039</v>
      </c>
      <c r="D2136" s="3">
        <v>8.77</v>
      </c>
      <c r="E2136" s="3" t="s">
        <v>6037</v>
      </c>
      <c r="F2136" s="3" t="s">
        <v>21</v>
      </c>
      <c r="G2136" s="3" t="s">
        <v>20</v>
      </c>
      <c r="H2136" s="3" t="s">
        <v>21</v>
      </c>
      <c r="I2136" s="3">
        <v>1</v>
      </c>
      <c r="J2136" s="3" t="s">
        <v>20</v>
      </c>
    </row>
    <row r="2137" spans="1:10" x14ac:dyDescent="0.25">
      <c r="A2137" s="3" t="s">
        <v>1601</v>
      </c>
      <c r="B2137" s="3">
        <v>39.14</v>
      </c>
      <c r="C2137" s="3" t="s">
        <v>6036</v>
      </c>
      <c r="D2137" s="3">
        <v>4.91</v>
      </c>
      <c r="E2137" s="3" t="s">
        <v>6038</v>
      </c>
      <c r="F2137" s="3" t="s">
        <v>20</v>
      </c>
      <c r="G2137" s="3" t="s">
        <v>117</v>
      </c>
      <c r="H2137" s="3" t="s">
        <v>20</v>
      </c>
      <c r="I2137" s="3">
        <v>1</v>
      </c>
      <c r="J2137" s="3" t="s">
        <v>20</v>
      </c>
    </row>
    <row r="2138" spans="1:10" x14ac:dyDescent="0.25">
      <c r="A2138" s="3" t="s">
        <v>203</v>
      </c>
      <c r="B2138" s="3">
        <v>52.9</v>
      </c>
      <c r="C2138" s="3" t="s">
        <v>6036</v>
      </c>
      <c r="D2138" s="3">
        <v>5.34</v>
      </c>
      <c r="E2138" s="3" t="s">
        <v>6038</v>
      </c>
      <c r="F2138" s="3" t="s">
        <v>20</v>
      </c>
      <c r="G2138" s="3" t="s">
        <v>20</v>
      </c>
      <c r="H2138" s="3" t="s">
        <v>20</v>
      </c>
      <c r="I2138" s="3">
        <v>0</v>
      </c>
      <c r="J2138" s="3" t="s">
        <v>21</v>
      </c>
    </row>
    <row r="2139" spans="1:10" x14ac:dyDescent="0.25">
      <c r="A2139" s="3" t="s">
        <v>1603</v>
      </c>
      <c r="B2139" s="3">
        <v>41.2</v>
      </c>
      <c r="C2139" s="3" t="s">
        <v>6036</v>
      </c>
      <c r="D2139" s="3">
        <v>4.95</v>
      </c>
      <c r="E2139" s="3" t="s">
        <v>6038</v>
      </c>
      <c r="F2139" s="3" t="s">
        <v>20</v>
      </c>
      <c r="G2139" s="3" t="s">
        <v>20</v>
      </c>
      <c r="H2139" s="3" t="s">
        <v>20</v>
      </c>
      <c r="I2139" s="3">
        <v>1</v>
      </c>
      <c r="J2139" s="3" t="s">
        <v>20</v>
      </c>
    </row>
    <row r="2140" spans="1:10" x14ac:dyDescent="0.25">
      <c r="A2140" s="3" t="s">
        <v>1605</v>
      </c>
      <c r="B2140" s="3">
        <v>28.81</v>
      </c>
      <c r="C2140" s="3" t="s">
        <v>6039</v>
      </c>
      <c r="D2140" s="3">
        <v>10.8</v>
      </c>
      <c r="E2140" s="3" t="s">
        <v>6037</v>
      </c>
      <c r="F2140" s="3" t="s">
        <v>21</v>
      </c>
      <c r="G2140" s="3" t="s">
        <v>20</v>
      </c>
      <c r="H2140" s="3" t="s">
        <v>21</v>
      </c>
      <c r="I2140" s="3">
        <v>1</v>
      </c>
      <c r="J2140" s="3" t="s">
        <v>20</v>
      </c>
    </row>
    <row r="2141" spans="1:10" x14ac:dyDescent="0.25">
      <c r="A2141" s="3" t="s">
        <v>1607</v>
      </c>
      <c r="B2141" s="3">
        <v>37.409999999999997</v>
      </c>
      <c r="C2141" s="3" t="s">
        <v>6036</v>
      </c>
      <c r="D2141" s="3">
        <v>7.21</v>
      </c>
      <c r="E2141" s="3" t="s">
        <v>6037</v>
      </c>
      <c r="F2141" s="3" t="s">
        <v>20</v>
      </c>
      <c r="G2141" s="3" t="s">
        <v>20</v>
      </c>
      <c r="H2141" s="3" t="s">
        <v>20</v>
      </c>
      <c r="I2141" s="3">
        <v>2</v>
      </c>
      <c r="J2141" s="3" t="s">
        <v>20</v>
      </c>
    </row>
    <row r="2142" spans="1:10" x14ac:dyDescent="0.25">
      <c r="A2142" s="3" t="s">
        <v>1609</v>
      </c>
      <c r="B2142" s="3">
        <v>52.54</v>
      </c>
      <c r="C2142" s="3" t="s">
        <v>6036</v>
      </c>
      <c r="D2142" s="3">
        <v>5.12</v>
      </c>
      <c r="E2142" s="3" t="s">
        <v>6038</v>
      </c>
      <c r="F2142" s="3" t="s">
        <v>20</v>
      </c>
      <c r="G2142" s="3" t="s">
        <v>20</v>
      </c>
      <c r="H2142" s="3" t="s">
        <v>21</v>
      </c>
      <c r="I2142" s="3">
        <v>1</v>
      </c>
      <c r="J2142" s="3" t="s">
        <v>20</v>
      </c>
    </row>
    <row r="2143" spans="1:10" x14ac:dyDescent="0.25">
      <c r="A2143" s="3" t="s">
        <v>1611</v>
      </c>
      <c r="B2143" s="3">
        <v>17.29</v>
      </c>
      <c r="C2143" s="3" t="s">
        <v>6042</v>
      </c>
      <c r="D2143" s="3">
        <v>4.62</v>
      </c>
      <c r="E2143" s="3" t="s">
        <v>6038</v>
      </c>
      <c r="F2143" s="3" t="s">
        <v>20</v>
      </c>
      <c r="G2143" s="3" t="s">
        <v>117</v>
      </c>
      <c r="H2143" s="3" t="s">
        <v>20</v>
      </c>
      <c r="I2143" s="3">
        <v>1</v>
      </c>
      <c r="J2143" s="3" t="s">
        <v>21</v>
      </c>
    </row>
    <row r="2144" spans="1:10" x14ac:dyDescent="0.25">
      <c r="A2144" s="3" t="s">
        <v>1612</v>
      </c>
      <c r="B2144" s="3">
        <v>31.74</v>
      </c>
      <c r="C2144" s="3" t="s">
        <v>6036</v>
      </c>
      <c r="D2144" s="3">
        <v>7.68</v>
      </c>
      <c r="E2144" s="3" t="s">
        <v>6037</v>
      </c>
      <c r="F2144" s="3" t="s">
        <v>21</v>
      </c>
      <c r="G2144" s="3" t="s">
        <v>20</v>
      </c>
      <c r="H2144" s="3" t="s">
        <v>20</v>
      </c>
      <c r="I2144" s="3">
        <v>0</v>
      </c>
      <c r="J2144" s="3" t="s">
        <v>20</v>
      </c>
    </row>
    <row r="2145" spans="1:10" x14ac:dyDescent="0.25">
      <c r="A2145" s="3" t="s">
        <v>1614</v>
      </c>
      <c r="B2145" s="3">
        <v>26.504999999999999</v>
      </c>
      <c r="C2145" s="3" t="s">
        <v>6039</v>
      </c>
      <c r="D2145" s="3">
        <v>6.79</v>
      </c>
      <c r="E2145" s="3" t="s">
        <v>6037</v>
      </c>
      <c r="F2145" s="3" t="s">
        <v>21</v>
      </c>
      <c r="G2145" s="3" t="s">
        <v>20</v>
      </c>
      <c r="H2145" s="3" t="s">
        <v>21</v>
      </c>
      <c r="I2145" s="3">
        <v>1</v>
      </c>
      <c r="J2145" s="3" t="s">
        <v>20</v>
      </c>
    </row>
    <row r="2146" spans="1:10" x14ac:dyDescent="0.25">
      <c r="A2146" s="3" t="s">
        <v>1616</v>
      </c>
      <c r="B2146" s="3">
        <v>36.479999999999997</v>
      </c>
      <c r="C2146" s="3" t="s">
        <v>6036</v>
      </c>
      <c r="D2146" s="3">
        <v>11.09</v>
      </c>
      <c r="E2146" s="3" t="s">
        <v>6037</v>
      </c>
      <c r="F2146" s="3" t="s">
        <v>20</v>
      </c>
      <c r="G2146" s="3" t="s">
        <v>20</v>
      </c>
      <c r="H2146" s="3" t="s">
        <v>20</v>
      </c>
      <c r="I2146" s="3">
        <v>0</v>
      </c>
      <c r="J2146" s="3" t="s">
        <v>20</v>
      </c>
    </row>
    <row r="2147" spans="1:10" x14ac:dyDescent="0.25">
      <c r="A2147" s="3" t="s">
        <v>1618</v>
      </c>
      <c r="B2147" s="3">
        <v>39.159999999999997</v>
      </c>
      <c r="C2147" s="3" t="s">
        <v>6036</v>
      </c>
      <c r="D2147" s="3">
        <v>5.24</v>
      </c>
      <c r="E2147" s="3" t="s">
        <v>6038</v>
      </c>
      <c r="F2147" s="3" t="s">
        <v>21</v>
      </c>
      <c r="G2147" s="3" t="s">
        <v>20</v>
      </c>
      <c r="H2147" s="3" t="s">
        <v>21</v>
      </c>
      <c r="I2147" s="3">
        <v>1</v>
      </c>
      <c r="J2147" s="3" t="s">
        <v>20</v>
      </c>
    </row>
    <row r="2148" spans="1:10" x14ac:dyDescent="0.25">
      <c r="A2148" s="3" t="s">
        <v>1620</v>
      </c>
      <c r="B2148" s="3">
        <v>28.22</v>
      </c>
      <c r="C2148" s="3" t="s">
        <v>6039</v>
      </c>
      <c r="D2148" s="3">
        <v>7.51</v>
      </c>
      <c r="E2148" s="3" t="s">
        <v>6037</v>
      </c>
      <c r="F2148" s="3" t="s">
        <v>21</v>
      </c>
      <c r="G2148" s="3" t="s">
        <v>20</v>
      </c>
      <c r="H2148" s="3" t="s">
        <v>21</v>
      </c>
      <c r="I2148" s="3">
        <v>1</v>
      </c>
      <c r="J2148" s="3" t="s">
        <v>20</v>
      </c>
    </row>
    <row r="2149" spans="1:10" x14ac:dyDescent="0.25">
      <c r="A2149" s="3" t="s">
        <v>205</v>
      </c>
      <c r="B2149" s="3">
        <v>45.41</v>
      </c>
      <c r="C2149" s="3" t="s">
        <v>6036</v>
      </c>
      <c r="D2149" s="3">
        <v>4.03</v>
      </c>
      <c r="E2149" s="3" t="s">
        <v>6038</v>
      </c>
      <c r="F2149" s="3" t="s">
        <v>21</v>
      </c>
      <c r="G2149" s="3" t="s">
        <v>20</v>
      </c>
      <c r="H2149" s="3" t="s">
        <v>20</v>
      </c>
      <c r="I2149" s="3">
        <v>1</v>
      </c>
      <c r="J2149" s="3" t="s">
        <v>21</v>
      </c>
    </row>
    <row r="2150" spans="1:10" x14ac:dyDescent="0.25">
      <c r="A2150" s="3" t="s">
        <v>1622</v>
      </c>
      <c r="B2150" s="3">
        <v>35</v>
      </c>
      <c r="C2150" s="3" t="s">
        <v>6036</v>
      </c>
      <c r="D2150" s="3">
        <v>4.13</v>
      </c>
      <c r="E2150" s="3" t="s">
        <v>6038</v>
      </c>
      <c r="F2150" s="3" t="s">
        <v>20</v>
      </c>
      <c r="G2150" s="3" t="s">
        <v>20</v>
      </c>
      <c r="H2150" s="3" t="s">
        <v>20</v>
      </c>
      <c r="I2150" s="3">
        <v>2</v>
      </c>
      <c r="J2150" s="3" t="s">
        <v>20</v>
      </c>
    </row>
    <row r="2151" spans="1:10" x14ac:dyDescent="0.25">
      <c r="A2151" s="3" t="s">
        <v>1624</v>
      </c>
      <c r="B2151" s="3">
        <v>36.24</v>
      </c>
      <c r="C2151" s="3" t="s">
        <v>6036</v>
      </c>
      <c r="D2151" s="3">
        <v>8.3800000000000008</v>
      </c>
      <c r="E2151" s="3" t="s">
        <v>6037</v>
      </c>
      <c r="F2151" s="3" t="s">
        <v>21</v>
      </c>
      <c r="G2151" s="3" t="s">
        <v>20</v>
      </c>
      <c r="H2151" s="3" t="s">
        <v>20</v>
      </c>
      <c r="I2151" s="3">
        <v>1</v>
      </c>
      <c r="J2151" s="3" t="s">
        <v>20</v>
      </c>
    </row>
    <row r="2152" spans="1:10" x14ac:dyDescent="0.25">
      <c r="A2152" s="3" t="s">
        <v>1626</v>
      </c>
      <c r="B2152" s="3">
        <v>36.954999999999998</v>
      </c>
      <c r="C2152" s="3" t="s">
        <v>6036</v>
      </c>
      <c r="D2152" s="3">
        <v>8.07</v>
      </c>
      <c r="E2152" s="3" t="s">
        <v>6037</v>
      </c>
      <c r="F2152" s="3" t="s">
        <v>20</v>
      </c>
      <c r="G2152" s="3" t="s">
        <v>20</v>
      </c>
      <c r="H2152" s="3" t="s">
        <v>20</v>
      </c>
      <c r="I2152" s="3">
        <v>0</v>
      </c>
      <c r="J2152" s="3" t="s">
        <v>20</v>
      </c>
    </row>
    <row r="2153" spans="1:10" x14ac:dyDescent="0.25">
      <c r="A2153" s="3" t="s">
        <v>1628</v>
      </c>
      <c r="B2153" s="3">
        <v>29.64</v>
      </c>
      <c r="C2153" s="3" t="s">
        <v>6039</v>
      </c>
      <c r="D2153" s="3">
        <v>8.9499999999999993</v>
      </c>
      <c r="E2153" s="3" t="s">
        <v>6037</v>
      </c>
      <c r="F2153" s="3" t="s">
        <v>20</v>
      </c>
      <c r="G2153" s="3" t="s">
        <v>20</v>
      </c>
      <c r="H2153" s="3" t="s">
        <v>20</v>
      </c>
      <c r="I2153" s="3">
        <v>0</v>
      </c>
      <c r="J2153" s="3" t="s">
        <v>20</v>
      </c>
    </row>
    <row r="2154" spans="1:10" x14ac:dyDescent="0.25">
      <c r="A2154" s="3" t="s">
        <v>1630</v>
      </c>
      <c r="B2154" s="3">
        <v>42.74</v>
      </c>
      <c r="C2154" s="3" t="s">
        <v>6036</v>
      </c>
      <c r="D2154" s="3">
        <v>6.31</v>
      </c>
      <c r="E2154" s="3" t="s">
        <v>6040</v>
      </c>
      <c r="F2154" s="3" t="s">
        <v>21</v>
      </c>
      <c r="G2154" s="3" t="s">
        <v>20</v>
      </c>
      <c r="H2154" s="3" t="s">
        <v>20</v>
      </c>
      <c r="I2154" s="3">
        <v>1</v>
      </c>
      <c r="J2154" s="3" t="s">
        <v>20</v>
      </c>
    </row>
    <row r="2155" spans="1:10" x14ac:dyDescent="0.25">
      <c r="A2155" s="3" t="s">
        <v>1632</v>
      </c>
      <c r="B2155" s="3">
        <v>36.130000000000003</v>
      </c>
      <c r="C2155" s="3" t="s">
        <v>6036</v>
      </c>
      <c r="D2155" s="3">
        <v>7.19</v>
      </c>
      <c r="E2155" s="3" t="s">
        <v>6037</v>
      </c>
      <c r="F2155" s="3" t="s">
        <v>21</v>
      </c>
      <c r="G2155" s="3" t="s">
        <v>20</v>
      </c>
      <c r="H2155" s="3" t="s">
        <v>20</v>
      </c>
      <c r="I2155" s="3">
        <v>2</v>
      </c>
      <c r="J2155" s="3" t="s">
        <v>20</v>
      </c>
    </row>
    <row r="2156" spans="1:10" x14ac:dyDescent="0.25">
      <c r="A2156" s="3" t="s">
        <v>1633</v>
      </c>
      <c r="B2156" s="3">
        <v>31.55</v>
      </c>
      <c r="C2156" s="3" t="s">
        <v>6036</v>
      </c>
      <c r="D2156" s="3">
        <v>6.11</v>
      </c>
      <c r="E2156" s="3" t="s">
        <v>6040</v>
      </c>
      <c r="F2156" s="3" t="s">
        <v>21</v>
      </c>
      <c r="G2156" s="3" t="s">
        <v>20</v>
      </c>
      <c r="H2156" s="3" t="s">
        <v>20</v>
      </c>
      <c r="I2156" s="3">
        <v>1</v>
      </c>
      <c r="J2156" s="3" t="s">
        <v>20</v>
      </c>
    </row>
    <row r="2157" spans="1:10" x14ac:dyDescent="0.25">
      <c r="A2157" s="3" t="s">
        <v>1635</v>
      </c>
      <c r="B2157" s="3">
        <v>52.75</v>
      </c>
      <c r="C2157" s="3" t="s">
        <v>6036</v>
      </c>
      <c r="D2157" s="3">
        <v>6.02</v>
      </c>
      <c r="E2157" s="3" t="s">
        <v>6040</v>
      </c>
      <c r="F2157" s="3" t="s">
        <v>20</v>
      </c>
      <c r="G2157" s="3" t="s">
        <v>20</v>
      </c>
      <c r="H2157" s="3" t="s">
        <v>20</v>
      </c>
      <c r="I2157" s="3">
        <v>1</v>
      </c>
      <c r="J2157" s="3" t="s">
        <v>20</v>
      </c>
    </row>
    <row r="2158" spans="1:10" x14ac:dyDescent="0.25">
      <c r="A2158" s="3" t="s">
        <v>1637</v>
      </c>
      <c r="B2158" s="3">
        <v>36.67</v>
      </c>
      <c r="C2158" s="3" t="s">
        <v>6036</v>
      </c>
      <c r="D2158" s="3">
        <v>11.86</v>
      </c>
      <c r="E2158" s="3" t="s">
        <v>6037</v>
      </c>
      <c r="F2158" s="3" t="s">
        <v>20</v>
      </c>
      <c r="G2158" s="3" t="s">
        <v>20</v>
      </c>
      <c r="H2158" s="3" t="s">
        <v>20</v>
      </c>
      <c r="I2158" s="3">
        <v>0</v>
      </c>
      <c r="J2158" s="3" t="s">
        <v>20</v>
      </c>
    </row>
    <row r="2159" spans="1:10" x14ac:dyDescent="0.25">
      <c r="A2159" s="3" t="s">
        <v>1639</v>
      </c>
      <c r="B2159" s="3">
        <v>38.06</v>
      </c>
      <c r="C2159" s="3" t="s">
        <v>6036</v>
      </c>
      <c r="D2159" s="3">
        <v>8.25</v>
      </c>
      <c r="E2159" s="3" t="s">
        <v>6037</v>
      </c>
      <c r="F2159" s="3" t="s">
        <v>20</v>
      </c>
      <c r="G2159" s="3" t="s">
        <v>20</v>
      </c>
      <c r="H2159" s="3" t="s">
        <v>20</v>
      </c>
      <c r="I2159" s="3">
        <v>0</v>
      </c>
      <c r="J2159" s="3" t="s">
        <v>20</v>
      </c>
    </row>
    <row r="2160" spans="1:10" x14ac:dyDescent="0.25">
      <c r="A2160" s="3" t="s">
        <v>207</v>
      </c>
      <c r="B2160" s="3">
        <v>49.41</v>
      </c>
      <c r="C2160" s="3" t="s">
        <v>6036</v>
      </c>
      <c r="D2160" s="3">
        <v>4.2300000000000004</v>
      </c>
      <c r="E2160" s="3" t="s">
        <v>6038</v>
      </c>
      <c r="F2160" s="3" t="s">
        <v>21</v>
      </c>
      <c r="G2160" s="3" t="s">
        <v>20</v>
      </c>
      <c r="H2160" s="3" t="s">
        <v>21</v>
      </c>
      <c r="I2160" s="3">
        <v>1</v>
      </c>
      <c r="J2160" s="3" t="s">
        <v>21</v>
      </c>
    </row>
    <row r="2161" spans="1:10" x14ac:dyDescent="0.25">
      <c r="A2161" s="3" t="s">
        <v>1641</v>
      </c>
      <c r="B2161" s="3">
        <v>38</v>
      </c>
      <c r="C2161" s="3" t="s">
        <v>6036</v>
      </c>
      <c r="D2161" s="3">
        <v>8.1300000000000008</v>
      </c>
      <c r="E2161" s="3" t="s">
        <v>6037</v>
      </c>
      <c r="F2161" s="3" t="s">
        <v>20</v>
      </c>
      <c r="G2161" s="3" t="s">
        <v>20</v>
      </c>
      <c r="H2161" s="3" t="s">
        <v>20</v>
      </c>
      <c r="I2161" s="3">
        <v>0</v>
      </c>
      <c r="J2161" s="3" t="s">
        <v>20</v>
      </c>
    </row>
    <row r="2162" spans="1:10" x14ac:dyDescent="0.25">
      <c r="A2162" s="3" t="s">
        <v>1643</v>
      </c>
      <c r="B2162" s="3">
        <v>35.1</v>
      </c>
      <c r="C2162" s="3" t="s">
        <v>6036</v>
      </c>
      <c r="D2162" s="3">
        <v>10.1</v>
      </c>
      <c r="E2162" s="3" t="s">
        <v>6037</v>
      </c>
      <c r="F2162" s="3" t="s">
        <v>20</v>
      </c>
      <c r="G2162" s="3" t="s">
        <v>20</v>
      </c>
      <c r="H2162" s="3" t="s">
        <v>20</v>
      </c>
      <c r="I2162" s="3">
        <v>0</v>
      </c>
      <c r="J2162" s="3" t="s">
        <v>20</v>
      </c>
    </row>
    <row r="2163" spans="1:10" x14ac:dyDescent="0.25">
      <c r="A2163" s="3" t="s">
        <v>1645</v>
      </c>
      <c r="B2163" s="3">
        <v>33.82</v>
      </c>
      <c r="C2163" s="3" t="s">
        <v>6036</v>
      </c>
      <c r="D2163" s="3">
        <v>5.89</v>
      </c>
      <c r="E2163" s="3" t="s">
        <v>6040</v>
      </c>
      <c r="F2163" s="3" t="s">
        <v>21</v>
      </c>
      <c r="G2163" s="3" t="s">
        <v>20</v>
      </c>
      <c r="H2163" s="3" t="s">
        <v>20</v>
      </c>
      <c r="I2163" s="3">
        <v>2</v>
      </c>
      <c r="J2163" s="3" t="s">
        <v>20</v>
      </c>
    </row>
    <row r="2164" spans="1:10" x14ac:dyDescent="0.25">
      <c r="A2164" s="3" t="s">
        <v>1647</v>
      </c>
      <c r="B2164" s="3">
        <v>37.43</v>
      </c>
      <c r="C2164" s="3" t="s">
        <v>6036</v>
      </c>
      <c r="D2164" s="3">
        <v>4.97</v>
      </c>
      <c r="E2164" s="3" t="s">
        <v>6038</v>
      </c>
      <c r="F2164" s="3" t="s">
        <v>20</v>
      </c>
      <c r="G2164" s="3" t="s">
        <v>20</v>
      </c>
      <c r="H2164" s="3" t="s">
        <v>20</v>
      </c>
      <c r="I2164" s="3">
        <v>2</v>
      </c>
      <c r="J2164" s="3" t="s">
        <v>20</v>
      </c>
    </row>
    <row r="2165" spans="1:10" x14ac:dyDescent="0.25">
      <c r="A2165" s="3" t="s">
        <v>1649</v>
      </c>
      <c r="B2165" s="3">
        <v>30.5</v>
      </c>
      <c r="C2165" s="3" t="s">
        <v>6036</v>
      </c>
      <c r="D2165" s="3">
        <v>9.9</v>
      </c>
      <c r="E2165" s="3" t="s">
        <v>6037</v>
      </c>
      <c r="F2165" s="3" t="s">
        <v>20</v>
      </c>
      <c r="G2165" s="3" t="s">
        <v>20</v>
      </c>
      <c r="H2165" s="3" t="s">
        <v>20</v>
      </c>
      <c r="I2165" s="3">
        <v>0</v>
      </c>
      <c r="J2165" s="3" t="s">
        <v>20</v>
      </c>
    </row>
    <row r="2166" spans="1:10" x14ac:dyDescent="0.25">
      <c r="A2166" s="3" t="s">
        <v>1651</v>
      </c>
      <c r="B2166" s="3">
        <v>24.53</v>
      </c>
      <c r="C2166" s="3" t="s">
        <v>6041</v>
      </c>
      <c r="D2166" s="3">
        <v>9.0500000000000007</v>
      </c>
      <c r="E2166" s="3" t="s">
        <v>6037</v>
      </c>
      <c r="F2166" s="3" t="s">
        <v>20</v>
      </c>
      <c r="G2166" s="3" t="s">
        <v>20</v>
      </c>
      <c r="H2166" s="3" t="s">
        <v>20</v>
      </c>
      <c r="I2166" s="3">
        <v>0</v>
      </c>
      <c r="J2166" s="3" t="s">
        <v>20</v>
      </c>
    </row>
    <row r="2167" spans="1:10" x14ac:dyDescent="0.25">
      <c r="A2167" s="3" t="s">
        <v>1653</v>
      </c>
      <c r="B2167" s="3">
        <v>25.74</v>
      </c>
      <c r="C2167" s="3" t="s">
        <v>6039</v>
      </c>
      <c r="D2167" s="3">
        <v>10.93</v>
      </c>
      <c r="E2167" s="3" t="s">
        <v>6037</v>
      </c>
      <c r="F2167" s="3" t="s">
        <v>20</v>
      </c>
      <c r="G2167" s="3" t="s">
        <v>20</v>
      </c>
      <c r="H2167" s="3" t="s">
        <v>20</v>
      </c>
      <c r="I2167" s="3">
        <v>0</v>
      </c>
      <c r="J2167" s="3" t="s">
        <v>20</v>
      </c>
    </row>
    <row r="2168" spans="1:10" x14ac:dyDescent="0.25">
      <c r="A2168" s="3" t="s">
        <v>1654</v>
      </c>
      <c r="B2168" s="3">
        <v>34.08</v>
      </c>
      <c r="C2168" s="3" t="s">
        <v>6036</v>
      </c>
      <c r="D2168" s="3">
        <v>7.58</v>
      </c>
      <c r="E2168" s="3" t="s">
        <v>6037</v>
      </c>
      <c r="F2168" s="3" t="s">
        <v>21</v>
      </c>
      <c r="G2168" s="3" t="s">
        <v>20</v>
      </c>
      <c r="H2168" s="3" t="s">
        <v>20</v>
      </c>
      <c r="I2168" s="3">
        <v>2</v>
      </c>
      <c r="J2168" s="3" t="s">
        <v>20</v>
      </c>
    </row>
    <row r="2169" spans="1:10" x14ac:dyDescent="0.25">
      <c r="A2169" s="3" t="s">
        <v>1656</v>
      </c>
      <c r="B2169" s="3">
        <v>31.35</v>
      </c>
      <c r="C2169" s="3" t="s">
        <v>6036</v>
      </c>
      <c r="D2169" s="3">
        <v>11</v>
      </c>
      <c r="E2169" s="3" t="s">
        <v>6037</v>
      </c>
      <c r="F2169" s="3" t="s">
        <v>21</v>
      </c>
      <c r="G2169" s="3" t="s">
        <v>20</v>
      </c>
      <c r="H2169" s="3" t="s">
        <v>21</v>
      </c>
      <c r="I2169" s="3">
        <v>1</v>
      </c>
      <c r="J2169" s="3" t="s">
        <v>20</v>
      </c>
    </row>
    <row r="2170" spans="1:10" x14ac:dyDescent="0.25">
      <c r="A2170" s="3" t="s">
        <v>1658</v>
      </c>
      <c r="B2170" s="3">
        <v>26.79</v>
      </c>
      <c r="C2170" s="3" t="s">
        <v>6039</v>
      </c>
      <c r="D2170" s="3">
        <v>5.0599999999999996</v>
      </c>
      <c r="E2170" s="3" t="s">
        <v>6038</v>
      </c>
      <c r="F2170" s="3" t="s">
        <v>20</v>
      </c>
      <c r="G2170" s="3" t="s">
        <v>20</v>
      </c>
      <c r="H2170" s="3" t="s">
        <v>20</v>
      </c>
      <c r="I2170" s="3">
        <v>1</v>
      </c>
      <c r="J2170" s="3" t="s">
        <v>20</v>
      </c>
    </row>
    <row r="2171" spans="1:10" x14ac:dyDescent="0.25">
      <c r="A2171" s="3" t="s">
        <v>209</v>
      </c>
      <c r="B2171" s="3">
        <v>31.824999999999999</v>
      </c>
      <c r="C2171" s="3" t="s">
        <v>6036</v>
      </c>
      <c r="D2171" s="3">
        <v>4.0599999999999996</v>
      </c>
      <c r="E2171" s="3" t="s">
        <v>6038</v>
      </c>
      <c r="F2171" s="3" t="s">
        <v>20</v>
      </c>
      <c r="G2171" s="3" t="s">
        <v>20</v>
      </c>
      <c r="H2171" s="3" t="s">
        <v>20</v>
      </c>
      <c r="I2171" s="3">
        <v>2</v>
      </c>
      <c r="J2171" s="3" t="s">
        <v>21</v>
      </c>
    </row>
    <row r="2172" spans="1:10" x14ac:dyDescent="0.25">
      <c r="A2172" s="3" t="s">
        <v>1660</v>
      </c>
      <c r="B2172" s="3">
        <v>42.78</v>
      </c>
      <c r="C2172" s="3" t="s">
        <v>6036</v>
      </c>
      <c r="D2172" s="3">
        <v>6.11</v>
      </c>
      <c r="E2172" s="3" t="s">
        <v>6040</v>
      </c>
      <c r="F2172" s="3" t="s">
        <v>21</v>
      </c>
      <c r="G2172" s="3" t="s">
        <v>20</v>
      </c>
      <c r="H2172" s="3" t="s">
        <v>20</v>
      </c>
      <c r="I2172" s="3">
        <v>1</v>
      </c>
      <c r="J2172" s="3" t="s">
        <v>20</v>
      </c>
    </row>
    <row r="2173" spans="1:10" x14ac:dyDescent="0.25">
      <c r="A2173" s="3" t="s">
        <v>1662</v>
      </c>
      <c r="B2173" s="3">
        <v>46.75</v>
      </c>
      <c r="C2173" s="3" t="s">
        <v>6036</v>
      </c>
      <c r="D2173" s="3">
        <v>6.66</v>
      </c>
      <c r="E2173" s="3" t="s">
        <v>6037</v>
      </c>
      <c r="F2173" s="3" t="s">
        <v>21</v>
      </c>
      <c r="G2173" s="3" t="s">
        <v>20</v>
      </c>
      <c r="H2173" s="3" t="s">
        <v>20</v>
      </c>
      <c r="I2173" s="3">
        <v>2</v>
      </c>
      <c r="J2173" s="3" t="s">
        <v>20</v>
      </c>
    </row>
    <row r="2174" spans="1:10" x14ac:dyDescent="0.25">
      <c r="A2174" s="3" t="s">
        <v>1664</v>
      </c>
      <c r="B2174" s="3">
        <v>32.15</v>
      </c>
      <c r="C2174" s="3" t="s">
        <v>6036</v>
      </c>
      <c r="D2174" s="3">
        <v>4.0199999999999996</v>
      </c>
      <c r="E2174" s="3" t="s">
        <v>6038</v>
      </c>
      <c r="F2174" s="3" t="s">
        <v>21</v>
      </c>
      <c r="G2174" s="3" t="s">
        <v>20</v>
      </c>
      <c r="H2174" s="3" t="s">
        <v>21</v>
      </c>
      <c r="I2174" s="3">
        <v>1</v>
      </c>
      <c r="J2174" s="3" t="s">
        <v>20</v>
      </c>
    </row>
    <row r="2175" spans="1:10" x14ac:dyDescent="0.25">
      <c r="A2175" s="3" t="s">
        <v>1666</v>
      </c>
      <c r="B2175" s="3">
        <v>43.4</v>
      </c>
      <c r="C2175" s="3" t="s">
        <v>6036</v>
      </c>
      <c r="D2175" s="3">
        <v>8.81</v>
      </c>
      <c r="E2175" s="3" t="s">
        <v>6037</v>
      </c>
      <c r="F2175" s="3" t="s">
        <v>21</v>
      </c>
      <c r="G2175" s="3" t="s">
        <v>20</v>
      </c>
      <c r="H2175" s="3" t="s">
        <v>20</v>
      </c>
      <c r="I2175" s="3">
        <v>2</v>
      </c>
      <c r="J2175" s="3" t="s">
        <v>20</v>
      </c>
    </row>
    <row r="2176" spans="1:10" x14ac:dyDescent="0.25">
      <c r="A2176" s="3" t="s">
        <v>1668</v>
      </c>
      <c r="B2176" s="3">
        <v>31.57</v>
      </c>
      <c r="C2176" s="3" t="s">
        <v>6036</v>
      </c>
      <c r="D2176" s="3">
        <v>7.92</v>
      </c>
      <c r="E2176" s="3" t="s">
        <v>6037</v>
      </c>
      <c r="F2176" s="3" t="s">
        <v>21</v>
      </c>
      <c r="G2176" s="3" t="s">
        <v>20</v>
      </c>
      <c r="H2176" s="3" t="s">
        <v>20</v>
      </c>
      <c r="I2176" s="3">
        <v>2</v>
      </c>
      <c r="J2176" s="3" t="s">
        <v>20</v>
      </c>
    </row>
    <row r="2177" spans="1:10" x14ac:dyDescent="0.25">
      <c r="A2177" s="3" t="s">
        <v>1670</v>
      </c>
      <c r="B2177" s="3">
        <v>24.32</v>
      </c>
      <c r="C2177" s="3" t="s">
        <v>6041</v>
      </c>
      <c r="D2177" s="3">
        <v>7.48</v>
      </c>
      <c r="E2177" s="3" t="s">
        <v>6037</v>
      </c>
      <c r="F2177" s="3" t="s">
        <v>20</v>
      </c>
      <c r="G2177" s="3" t="s">
        <v>20</v>
      </c>
      <c r="H2177" s="3" t="s">
        <v>20</v>
      </c>
      <c r="I2177" s="3">
        <v>0</v>
      </c>
      <c r="J2177" s="3" t="s">
        <v>20</v>
      </c>
    </row>
    <row r="2178" spans="1:10" x14ac:dyDescent="0.25">
      <c r="A2178" s="3" t="s">
        <v>1672</v>
      </c>
      <c r="B2178" s="3">
        <v>31.07</v>
      </c>
      <c r="C2178" s="3" t="s">
        <v>6036</v>
      </c>
      <c r="D2178" s="3">
        <v>4.62</v>
      </c>
      <c r="E2178" s="3" t="s">
        <v>6038</v>
      </c>
      <c r="F2178" s="3" t="s">
        <v>21</v>
      </c>
      <c r="G2178" s="3" t="s">
        <v>20</v>
      </c>
      <c r="H2178" s="3" t="s">
        <v>20</v>
      </c>
      <c r="I2178" s="3">
        <v>2</v>
      </c>
      <c r="J2178" s="3" t="s">
        <v>20</v>
      </c>
    </row>
    <row r="2179" spans="1:10" x14ac:dyDescent="0.25">
      <c r="A2179" s="3" t="s">
        <v>1674</v>
      </c>
      <c r="B2179" s="3">
        <v>35.814999999999998</v>
      </c>
      <c r="C2179" s="3" t="s">
        <v>6036</v>
      </c>
      <c r="D2179" s="3">
        <v>8.4700000000000006</v>
      </c>
      <c r="E2179" s="3" t="s">
        <v>6037</v>
      </c>
      <c r="F2179" s="3" t="s">
        <v>20</v>
      </c>
      <c r="G2179" s="3" t="s">
        <v>20</v>
      </c>
      <c r="H2179" s="3" t="s">
        <v>20</v>
      </c>
      <c r="I2179" s="3">
        <v>0</v>
      </c>
      <c r="J2179" s="3" t="s">
        <v>20</v>
      </c>
    </row>
    <row r="2180" spans="1:10" x14ac:dyDescent="0.25">
      <c r="A2180" s="3" t="s">
        <v>1675</v>
      </c>
      <c r="B2180" s="3">
        <v>40.81</v>
      </c>
      <c r="C2180" s="3" t="s">
        <v>6036</v>
      </c>
      <c r="D2180" s="3">
        <v>10.58</v>
      </c>
      <c r="E2180" s="3" t="s">
        <v>6037</v>
      </c>
      <c r="F2180" s="3" t="s">
        <v>21</v>
      </c>
      <c r="G2180" s="3" t="s">
        <v>20</v>
      </c>
      <c r="H2180" s="3" t="s">
        <v>20</v>
      </c>
      <c r="I2180" s="3">
        <v>0</v>
      </c>
      <c r="J2180" s="3" t="s">
        <v>20</v>
      </c>
    </row>
    <row r="2181" spans="1:10" x14ac:dyDescent="0.25">
      <c r="A2181" s="3" t="s">
        <v>1677</v>
      </c>
      <c r="B2181" s="3">
        <v>24.605</v>
      </c>
      <c r="C2181" s="3" t="s">
        <v>6041</v>
      </c>
      <c r="D2181" s="3">
        <v>7.48</v>
      </c>
      <c r="E2181" s="3" t="s">
        <v>6037</v>
      </c>
      <c r="F2181" s="3" t="s">
        <v>20</v>
      </c>
      <c r="G2181" s="3" t="s">
        <v>20</v>
      </c>
      <c r="H2181" s="3" t="s">
        <v>20</v>
      </c>
      <c r="I2181" s="3">
        <v>0</v>
      </c>
      <c r="J2181" s="3" t="s">
        <v>20</v>
      </c>
    </row>
    <row r="2182" spans="1:10" x14ac:dyDescent="0.25">
      <c r="A2182" s="3" t="s">
        <v>211</v>
      </c>
      <c r="B2182" s="3">
        <v>51.28</v>
      </c>
      <c r="C2182" s="3" t="s">
        <v>6036</v>
      </c>
      <c r="D2182" s="3">
        <v>4.68</v>
      </c>
      <c r="E2182" s="3" t="s">
        <v>6038</v>
      </c>
      <c r="F2182" s="3" t="s">
        <v>20</v>
      </c>
      <c r="G2182" s="3" t="s">
        <v>20</v>
      </c>
      <c r="H2182" s="3" t="s">
        <v>20</v>
      </c>
      <c r="I2182" s="3">
        <v>2</v>
      </c>
      <c r="J2182" s="3" t="s">
        <v>21</v>
      </c>
    </row>
    <row r="2183" spans="1:10" x14ac:dyDescent="0.25">
      <c r="A2183" s="3" t="s">
        <v>1679</v>
      </c>
      <c r="B2183" s="3">
        <v>21.47</v>
      </c>
      <c r="C2183" s="3" t="s">
        <v>6041</v>
      </c>
      <c r="D2183" s="3">
        <v>7.82</v>
      </c>
      <c r="E2183" s="3" t="s">
        <v>6037</v>
      </c>
      <c r="F2183" s="3" t="s">
        <v>20</v>
      </c>
      <c r="G2183" s="3" t="s">
        <v>20</v>
      </c>
      <c r="H2183" s="3" t="s">
        <v>20</v>
      </c>
      <c r="I2183" s="3">
        <v>0</v>
      </c>
      <c r="J2183" s="3" t="s">
        <v>20</v>
      </c>
    </row>
    <row r="2184" spans="1:10" x14ac:dyDescent="0.25">
      <c r="A2184" s="3" t="s">
        <v>1681</v>
      </c>
      <c r="B2184" s="3">
        <v>52.89</v>
      </c>
      <c r="C2184" s="3" t="s">
        <v>6036</v>
      </c>
      <c r="D2184" s="3">
        <v>4.96</v>
      </c>
      <c r="E2184" s="3" t="s">
        <v>6038</v>
      </c>
      <c r="F2184" s="3" t="s">
        <v>21</v>
      </c>
      <c r="G2184" s="3" t="s">
        <v>20</v>
      </c>
      <c r="H2184" s="3" t="s">
        <v>20</v>
      </c>
      <c r="I2184" s="3">
        <v>1</v>
      </c>
      <c r="J2184" s="3" t="s">
        <v>20</v>
      </c>
    </row>
    <row r="2185" spans="1:10" x14ac:dyDescent="0.25">
      <c r="A2185" s="3" t="s">
        <v>1683</v>
      </c>
      <c r="B2185" s="3">
        <v>32.965000000000003</v>
      </c>
      <c r="C2185" s="3" t="s">
        <v>6036</v>
      </c>
      <c r="D2185" s="3">
        <v>6.15</v>
      </c>
      <c r="E2185" s="3" t="s">
        <v>6040</v>
      </c>
      <c r="F2185" s="3" t="s">
        <v>21</v>
      </c>
      <c r="G2185" s="3" t="s">
        <v>20</v>
      </c>
      <c r="H2185" s="3" t="s">
        <v>20</v>
      </c>
      <c r="I2185" s="3">
        <v>1</v>
      </c>
      <c r="J2185" s="3" t="s">
        <v>20</v>
      </c>
    </row>
    <row r="2186" spans="1:10" x14ac:dyDescent="0.25">
      <c r="A2186" s="3" t="s">
        <v>1685</v>
      </c>
      <c r="B2186" s="3">
        <v>36.799999999999997</v>
      </c>
      <c r="C2186" s="3" t="s">
        <v>6036</v>
      </c>
      <c r="D2186" s="3">
        <v>4.62</v>
      </c>
      <c r="E2186" s="3" t="s">
        <v>6038</v>
      </c>
      <c r="F2186" s="3" t="s">
        <v>20</v>
      </c>
      <c r="G2186" s="3" t="s">
        <v>20</v>
      </c>
      <c r="H2186" s="3" t="s">
        <v>21</v>
      </c>
      <c r="I2186" s="3">
        <v>1</v>
      </c>
      <c r="J2186" s="3" t="s">
        <v>20</v>
      </c>
    </row>
    <row r="2187" spans="1:10" x14ac:dyDescent="0.25">
      <c r="A2187" s="3" t="s">
        <v>1687</v>
      </c>
      <c r="B2187" s="3">
        <v>34.299999999999997</v>
      </c>
      <c r="C2187" s="3" t="s">
        <v>6036</v>
      </c>
      <c r="D2187" s="3">
        <v>4.87</v>
      </c>
      <c r="E2187" s="3" t="s">
        <v>6038</v>
      </c>
      <c r="F2187" s="3" t="s">
        <v>20</v>
      </c>
      <c r="G2187" s="3" t="s">
        <v>20</v>
      </c>
      <c r="H2187" s="3" t="s">
        <v>20</v>
      </c>
      <c r="I2187" s="3">
        <v>2</v>
      </c>
      <c r="J2187" s="3" t="s">
        <v>20</v>
      </c>
    </row>
    <row r="2188" spans="1:10" x14ac:dyDescent="0.25">
      <c r="A2188" s="3" t="s">
        <v>1689</v>
      </c>
      <c r="B2188" s="3">
        <v>35.244999999999997</v>
      </c>
      <c r="C2188" s="3" t="s">
        <v>6036</v>
      </c>
      <c r="D2188" s="3">
        <v>4.63</v>
      </c>
      <c r="E2188" s="3" t="s">
        <v>6038</v>
      </c>
      <c r="F2188" s="3" t="s">
        <v>20</v>
      </c>
      <c r="G2188" s="3" t="s">
        <v>20</v>
      </c>
      <c r="H2188" s="3" t="s">
        <v>20</v>
      </c>
      <c r="I2188" s="3">
        <v>0</v>
      </c>
      <c r="J2188" s="3" t="s">
        <v>20</v>
      </c>
    </row>
    <row r="2189" spans="1:10" x14ac:dyDescent="0.25">
      <c r="A2189" s="3" t="s">
        <v>1691</v>
      </c>
      <c r="B2189" s="3">
        <v>26.23</v>
      </c>
      <c r="C2189" s="3" t="s">
        <v>6039</v>
      </c>
      <c r="D2189" s="3">
        <v>11.93</v>
      </c>
      <c r="E2189" s="3" t="s">
        <v>6037</v>
      </c>
      <c r="F2189" s="3" t="s">
        <v>20</v>
      </c>
      <c r="G2189" s="3" t="s">
        <v>20</v>
      </c>
      <c r="H2189" s="3" t="s">
        <v>20</v>
      </c>
      <c r="I2189" s="3">
        <v>0</v>
      </c>
      <c r="J2189" s="3" t="s">
        <v>20</v>
      </c>
    </row>
    <row r="2190" spans="1:10" x14ac:dyDescent="0.25">
      <c r="A2190" s="3" t="s">
        <v>1693</v>
      </c>
      <c r="B2190" s="3">
        <v>36.1</v>
      </c>
      <c r="C2190" s="3" t="s">
        <v>6036</v>
      </c>
      <c r="D2190" s="3">
        <v>5.65</v>
      </c>
      <c r="E2190" s="3" t="s">
        <v>6038</v>
      </c>
      <c r="F2190" s="3" t="s">
        <v>21</v>
      </c>
      <c r="G2190" s="3" t="s">
        <v>20</v>
      </c>
      <c r="H2190" s="3" t="s">
        <v>20</v>
      </c>
      <c r="I2190" s="3">
        <v>2</v>
      </c>
      <c r="J2190" s="3" t="s">
        <v>20</v>
      </c>
    </row>
    <row r="2191" spans="1:10" x14ac:dyDescent="0.25">
      <c r="A2191" s="3" t="s">
        <v>1695</v>
      </c>
      <c r="B2191" s="3">
        <v>37.1</v>
      </c>
      <c r="C2191" s="3" t="s">
        <v>6036</v>
      </c>
      <c r="D2191" s="3">
        <v>11.21</v>
      </c>
      <c r="E2191" s="3" t="s">
        <v>6037</v>
      </c>
      <c r="F2191" s="3" t="s">
        <v>21</v>
      </c>
      <c r="G2191" s="3" t="s">
        <v>20</v>
      </c>
      <c r="H2191" s="3" t="s">
        <v>21</v>
      </c>
      <c r="I2191" s="3">
        <v>1</v>
      </c>
      <c r="J2191" s="3" t="s">
        <v>20</v>
      </c>
    </row>
    <row r="2192" spans="1:10" x14ac:dyDescent="0.25">
      <c r="A2192" s="3" t="s">
        <v>1696</v>
      </c>
      <c r="B2192" s="3">
        <v>27.5</v>
      </c>
      <c r="C2192" s="3" t="s">
        <v>6039</v>
      </c>
      <c r="D2192" s="3">
        <v>10.62</v>
      </c>
      <c r="E2192" s="3" t="s">
        <v>6037</v>
      </c>
      <c r="F2192" s="3" t="s">
        <v>21</v>
      </c>
      <c r="G2192" s="3" t="s">
        <v>20</v>
      </c>
      <c r="H2192" s="3" t="s">
        <v>21</v>
      </c>
      <c r="I2192" s="3">
        <v>1</v>
      </c>
      <c r="J2192" s="3" t="s">
        <v>20</v>
      </c>
    </row>
    <row r="2193" spans="1:10" x14ac:dyDescent="0.25">
      <c r="A2193" s="3" t="s">
        <v>213</v>
      </c>
      <c r="B2193" s="3">
        <v>34.96</v>
      </c>
      <c r="C2193" s="3" t="s">
        <v>6036</v>
      </c>
      <c r="D2193" s="3">
        <v>4.34</v>
      </c>
      <c r="E2193" s="3" t="s">
        <v>6038</v>
      </c>
      <c r="F2193" s="3" t="s">
        <v>20</v>
      </c>
      <c r="G2193" s="3" t="s">
        <v>20</v>
      </c>
      <c r="H2193" s="3" t="s">
        <v>21</v>
      </c>
      <c r="I2193" s="3">
        <v>1</v>
      </c>
      <c r="J2193" s="3" t="s">
        <v>21</v>
      </c>
    </row>
    <row r="2194" spans="1:10" x14ac:dyDescent="0.25">
      <c r="A2194" s="3" t="s">
        <v>1698</v>
      </c>
      <c r="B2194" s="3">
        <v>24.7</v>
      </c>
      <c r="C2194" s="3" t="s">
        <v>6041</v>
      </c>
      <c r="D2194" s="3">
        <v>10.7</v>
      </c>
      <c r="E2194" s="3" t="s">
        <v>6037</v>
      </c>
      <c r="F2194" s="3" t="s">
        <v>21</v>
      </c>
      <c r="G2194" s="3" t="s">
        <v>20</v>
      </c>
      <c r="H2194" s="3" t="s">
        <v>21</v>
      </c>
      <c r="I2194" s="3">
        <v>1</v>
      </c>
      <c r="J2194" s="3" t="s">
        <v>20</v>
      </c>
    </row>
    <row r="2195" spans="1:10" x14ac:dyDescent="0.25">
      <c r="A2195" s="3" t="s">
        <v>1700</v>
      </c>
      <c r="B2195" s="3">
        <v>26.78</v>
      </c>
      <c r="C2195" s="3" t="s">
        <v>6039</v>
      </c>
      <c r="D2195" s="3">
        <v>10.02</v>
      </c>
      <c r="E2195" s="3" t="s">
        <v>6037</v>
      </c>
      <c r="F2195" s="3" t="s">
        <v>21</v>
      </c>
      <c r="G2195" s="3" t="s">
        <v>20</v>
      </c>
      <c r="H2195" s="3" t="s">
        <v>21</v>
      </c>
      <c r="I2195" s="3">
        <v>1</v>
      </c>
      <c r="J2195" s="3" t="s">
        <v>20</v>
      </c>
    </row>
    <row r="2196" spans="1:10" x14ac:dyDescent="0.25">
      <c r="A2196" s="3" t="s">
        <v>1702</v>
      </c>
      <c r="B2196" s="3">
        <v>45.8</v>
      </c>
      <c r="C2196" s="3" t="s">
        <v>6036</v>
      </c>
      <c r="D2196" s="3">
        <v>4.8499999999999996</v>
      </c>
      <c r="E2196" s="3" t="s">
        <v>6038</v>
      </c>
      <c r="F2196" s="3" t="s">
        <v>20</v>
      </c>
      <c r="G2196" s="3" t="s">
        <v>20</v>
      </c>
      <c r="H2196" s="3" t="s">
        <v>20</v>
      </c>
      <c r="I2196" s="3">
        <v>0</v>
      </c>
      <c r="J2196" s="3" t="s">
        <v>20</v>
      </c>
    </row>
    <row r="2197" spans="1:10" x14ac:dyDescent="0.25">
      <c r="A2197" s="3" t="s">
        <v>1704</v>
      </c>
      <c r="B2197" s="3">
        <v>29</v>
      </c>
      <c r="C2197" s="3" t="s">
        <v>6039</v>
      </c>
      <c r="D2197" s="3">
        <v>4.3899999999999997</v>
      </c>
      <c r="E2197" s="3" t="s">
        <v>6038</v>
      </c>
      <c r="F2197" s="3" t="s">
        <v>21</v>
      </c>
      <c r="G2197" s="3" t="s">
        <v>20</v>
      </c>
      <c r="H2197" s="3" t="s">
        <v>20</v>
      </c>
      <c r="I2197" s="3">
        <v>2</v>
      </c>
      <c r="J2197" s="3" t="s">
        <v>20</v>
      </c>
    </row>
    <row r="2198" spans="1:10" x14ac:dyDescent="0.25">
      <c r="A2198" s="3" t="s">
        <v>1706</v>
      </c>
      <c r="B2198" s="3">
        <v>33.534999999999997</v>
      </c>
      <c r="C2198" s="3" t="s">
        <v>6036</v>
      </c>
      <c r="D2198" s="3">
        <v>8.24</v>
      </c>
      <c r="E2198" s="3" t="s">
        <v>6037</v>
      </c>
      <c r="F2198" s="3" t="s">
        <v>21</v>
      </c>
      <c r="G2198" s="3" t="s">
        <v>20</v>
      </c>
      <c r="H2198" s="3" t="s">
        <v>20</v>
      </c>
      <c r="I2198" s="3">
        <v>0</v>
      </c>
      <c r="J2198" s="3" t="s">
        <v>20</v>
      </c>
    </row>
    <row r="2199" spans="1:10" x14ac:dyDescent="0.25">
      <c r="A2199" s="3" t="s">
        <v>1708</v>
      </c>
      <c r="B2199" s="3">
        <v>32.774999999999999</v>
      </c>
      <c r="C2199" s="3" t="s">
        <v>6036</v>
      </c>
      <c r="D2199" s="3">
        <v>9.77</v>
      </c>
      <c r="E2199" s="3" t="s">
        <v>6037</v>
      </c>
      <c r="F2199" s="3" t="s">
        <v>21</v>
      </c>
      <c r="G2199" s="3" t="s">
        <v>20</v>
      </c>
      <c r="H2199" s="3" t="s">
        <v>20</v>
      </c>
      <c r="I2199" s="3">
        <v>0</v>
      </c>
      <c r="J2199" s="3" t="s">
        <v>20</v>
      </c>
    </row>
    <row r="2200" spans="1:10" x14ac:dyDescent="0.25">
      <c r="A2200" s="3" t="s">
        <v>1710</v>
      </c>
      <c r="B2200" s="3">
        <v>37.51</v>
      </c>
      <c r="C2200" s="3" t="s">
        <v>6036</v>
      </c>
      <c r="D2200" s="3">
        <v>5.5</v>
      </c>
      <c r="E2200" s="3" t="s">
        <v>6038</v>
      </c>
      <c r="F2200" s="3" t="s">
        <v>21</v>
      </c>
      <c r="G2200" s="3" t="s">
        <v>20</v>
      </c>
      <c r="H2200" s="3" t="s">
        <v>20</v>
      </c>
      <c r="I2200" s="3">
        <v>2</v>
      </c>
      <c r="J2200" s="3" t="s">
        <v>20</v>
      </c>
    </row>
    <row r="2201" spans="1:10" x14ac:dyDescent="0.25">
      <c r="A2201" s="3" t="s">
        <v>1712</v>
      </c>
      <c r="B2201" s="3">
        <v>39.86</v>
      </c>
      <c r="C2201" s="3" t="s">
        <v>6036</v>
      </c>
      <c r="D2201" s="3">
        <v>11.84</v>
      </c>
      <c r="E2201" s="3" t="s">
        <v>6037</v>
      </c>
      <c r="F2201" s="3" t="s">
        <v>21</v>
      </c>
      <c r="G2201" s="3" t="s">
        <v>20</v>
      </c>
      <c r="H2201" s="3" t="s">
        <v>20</v>
      </c>
      <c r="I2201" s="3">
        <v>1</v>
      </c>
      <c r="J2201" s="3" t="s">
        <v>20</v>
      </c>
    </row>
    <row r="2202" spans="1:10" x14ac:dyDescent="0.25">
      <c r="A2202" s="3" t="s">
        <v>1714</v>
      </c>
      <c r="B2202" s="3">
        <v>42.13</v>
      </c>
      <c r="C2202" s="3" t="s">
        <v>6036</v>
      </c>
      <c r="D2202" s="3">
        <v>4.66</v>
      </c>
      <c r="E2202" s="3" t="s">
        <v>6038</v>
      </c>
      <c r="F2202" s="3" t="s">
        <v>20</v>
      </c>
      <c r="G2202" s="3" t="s">
        <v>20</v>
      </c>
      <c r="H2202" s="3" t="s">
        <v>20</v>
      </c>
      <c r="I2202" s="3">
        <v>0</v>
      </c>
      <c r="J2202" s="3" t="s">
        <v>20</v>
      </c>
    </row>
    <row r="2203" spans="1:10" x14ac:dyDescent="0.25">
      <c r="A2203" s="3" t="s">
        <v>1716</v>
      </c>
      <c r="B2203" s="3">
        <v>35.99</v>
      </c>
      <c r="C2203" s="3" t="s">
        <v>6036</v>
      </c>
      <c r="D2203" s="3">
        <v>11.11</v>
      </c>
      <c r="E2203" s="3" t="s">
        <v>6037</v>
      </c>
      <c r="F2203" s="3" t="s">
        <v>20</v>
      </c>
      <c r="G2203" s="3" t="s">
        <v>20</v>
      </c>
      <c r="H2203" s="3" t="s">
        <v>20</v>
      </c>
      <c r="I2203" s="3">
        <v>0</v>
      </c>
      <c r="J2203" s="3" t="s">
        <v>20</v>
      </c>
    </row>
    <row r="2204" spans="1:10" x14ac:dyDescent="0.25">
      <c r="A2204" s="3" t="s">
        <v>215</v>
      </c>
      <c r="B2204" s="3">
        <v>33.11</v>
      </c>
      <c r="C2204" s="3" t="s">
        <v>6036</v>
      </c>
      <c r="D2204" s="3">
        <v>10.51</v>
      </c>
      <c r="E2204" s="3" t="s">
        <v>6037</v>
      </c>
      <c r="F2204" s="3" t="s">
        <v>20</v>
      </c>
      <c r="G2204" s="3" t="s">
        <v>20</v>
      </c>
      <c r="H2204" s="3" t="s">
        <v>20</v>
      </c>
      <c r="I2204" s="3">
        <v>0</v>
      </c>
      <c r="J2204" s="3" t="s">
        <v>21</v>
      </c>
    </row>
    <row r="2205" spans="1:10" x14ac:dyDescent="0.25">
      <c r="A2205" s="3" t="s">
        <v>1717</v>
      </c>
      <c r="B2205" s="3">
        <v>35.200000000000003</v>
      </c>
      <c r="C2205" s="3" t="s">
        <v>6036</v>
      </c>
      <c r="D2205" s="3">
        <v>7.72</v>
      </c>
      <c r="E2205" s="3" t="s">
        <v>6037</v>
      </c>
      <c r="F2205" s="3" t="s">
        <v>21</v>
      </c>
      <c r="G2205" s="3" t="s">
        <v>20</v>
      </c>
      <c r="H2205" s="3" t="s">
        <v>21</v>
      </c>
      <c r="I2205" s="3">
        <v>1</v>
      </c>
      <c r="J2205" s="3" t="s">
        <v>20</v>
      </c>
    </row>
    <row r="2206" spans="1:10" x14ac:dyDescent="0.25">
      <c r="A2206" s="3" t="s">
        <v>1719</v>
      </c>
      <c r="B2206" s="3">
        <v>29.91</v>
      </c>
      <c r="C2206" s="3" t="s">
        <v>6036</v>
      </c>
      <c r="D2206" s="3">
        <v>5.55</v>
      </c>
      <c r="E2206" s="3" t="s">
        <v>6038</v>
      </c>
      <c r="F2206" s="3" t="s">
        <v>21</v>
      </c>
      <c r="G2206" s="3" t="s">
        <v>20</v>
      </c>
      <c r="H2206" s="3" t="s">
        <v>20</v>
      </c>
      <c r="I2206" s="3">
        <v>2</v>
      </c>
      <c r="J2206" s="3" t="s">
        <v>20</v>
      </c>
    </row>
    <row r="2207" spans="1:10" x14ac:dyDescent="0.25">
      <c r="A2207" s="3" t="s">
        <v>1721</v>
      </c>
      <c r="B2207" s="3">
        <v>36.479999999999997</v>
      </c>
      <c r="C2207" s="3" t="s">
        <v>6036</v>
      </c>
      <c r="D2207" s="3">
        <v>5.05</v>
      </c>
      <c r="E2207" s="3" t="s">
        <v>6038</v>
      </c>
      <c r="F2207" s="3" t="s">
        <v>21</v>
      </c>
      <c r="G2207" s="3" t="s">
        <v>20</v>
      </c>
      <c r="H2207" s="3" t="s">
        <v>20</v>
      </c>
      <c r="I2207" s="3">
        <v>1</v>
      </c>
      <c r="J2207" s="3" t="s">
        <v>20</v>
      </c>
    </row>
    <row r="2208" spans="1:10" x14ac:dyDescent="0.25">
      <c r="A2208" s="3" t="s">
        <v>1723</v>
      </c>
      <c r="B2208" s="3">
        <v>27.5</v>
      </c>
      <c r="C2208" s="3" t="s">
        <v>6039</v>
      </c>
      <c r="D2208" s="3">
        <v>8.69</v>
      </c>
      <c r="E2208" s="3" t="s">
        <v>6037</v>
      </c>
      <c r="F2208" s="3" t="s">
        <v>21</v>
      </c>
      <c r="G2208" s="3" t="s">
        <v>20</v>
      </c>
      <c r="H2208" s="3" t="s">
        <v>21</v>
      </c>
      <c r="I2208" s="3">
        <v>1</v>
      </c>
      <c r="J2208" s="3" t="s">
        <v>20</v>
      </c>
    </row>
    <row r="2209" spans="1:10" x14ac:dyDescent="0.25">
      <c r="A2209" s="3" t="s">
        <v>1725</v>
      </c>
      <c r="B2209" s="3">
        <v>33.44</v>
      </c>
      <c r="C2209" s="3" t="s">
        <v>6036</v>
      </c>
      <c r="D2209" s="3">
        <v>5.9</v>
      </c>
      <c r="E2209" s="3" t="s">
        <v>6040</v>
      </c>
      <c r="F2209" s="3" t="s">
        <v>21</v>
      </c>
      <c r="G2209" s="3" t="s">
        <v>20</v>
      </c>
      <c r="H2209" s="3" t="s">
        <v>20</v>
      </c>
      <c r="I2209" s="3">
        <v>1</v>
      </c>
      <c r="J2209" s="3" t="s">
        <v>20</v>
      </c>
    </row>
    <row r="2210" spans="1:10" x14ac:dyDescent="0.25">
      <c r="A2210" s="3" t="s">
        <v>1727</v>
      </c>
      <c r="B2210" s="3">
        <v>28.215</v>
      </c>
      <c r="C2210" s="3" t="s">
        <v>6039</v>
      </c>
      <c r="D2210" s="3">
        <v>6.29</v>
      </c>
      <c r="E2210" s="3" t="s">
        <v>6040</v>
      </c>
      <c r="F2210" s="3" t="s">
        <v>21</v>
      </c>
      <c r="G2210" s="3" t="s">
        <v>20</v>
      </c>
      <c r="H2210" s="3" t="s">
        <v>20</v>
      </c>
      <c r="I2210" s="3">
        <v>1</v>
      </c>
      <c r="J2210" s="3" t="s">
        <v>20</v>
      </c>
    </row>
    <row r="2211" spans="1:10" x14ac:dyDescent="0.25">
      <c r="A2211" s="3" t="s">
        <v>1729</v>
      </c>
      <c r="B2211" s="3">
        <v>27.17</v>
      </c>
      <c r="C2211" s="3" t="s">
        <v>6039</v>
      </c>
      <c r="D2211" s="3">
        <v>5.84</v>
      </c>
      <c r="E2211" s="3" t="s">
        <v>6040</v>
      </c>
      <c r="F2211" s="3" t="s">
        <v>21</v>
      </c>
      <c r="G2211" s="3" t="s">
        <v>20</v>
      </c>
      <c r="H2211" s="3" t="s">
        <v>20</v>
      </c>
      <c r="I2211" s="3">
        <v>1</v>
      </c>
      <c r="J2211" s="3" t="s">
        <v>20</v>
      </c>
    </row>
    <row r="2212" spans="1:10" x14ac:dyDescent="0.25">
      <c r="A2212" s="3" t="s">
        <v>1731</v>
      </c>
      <c r="B2212" s="3">
        <v>35.380000000000003</v>
      </c>
      <c r="C2212" s="3" t="s">
        <v>6036</v>
      </c>
      <c r="D2212" s="3">
        <v>6.12</v>
      </c>
      <c r="E2212" s="3" t="s">
        <v>6040</v>
      </c>
      <c r="F2212" s="3" t="s">
        <v>20</v>
      </c>
      <c r="G2212" s="3" t="s">
        <v>20</v>
      </c>
      <c r="H2212" s="3" t="s">
        <v>20</v>
      </c>
      <c r="I2212" s="3">
        <v>0</v>
      </c>
      <c r="J2212" s="3" t="s">
        <v>20</v>
      </c>
    </row>
    <row r="2213" spans="1:10" x14ac:dyDescent="0.25">
      <c r="A2213" s="3" t="s">
        <v>1733</v>
      </c>
      <c r="B2213" s="3">
        <v>43.48</v>
      </c>
      <c r="C2213" s="3" t="s">
        <v>6036</v>
      </c>
      <c r="D2213" s="3">
        <v>6.24</v>
      </c>
      <c r="E2213" s="3" t="s">
        <v>6040</v>
      </c>
      <c r="F2213" s="3" t="s">
        <v>20</v>
      </c>
      <c r="G2213" s="3" t="s">
        <v>20</v>
      </c>
      <c r="H2213" s="3" t="s">
        <v>20</v>
      </c>
      <c r="I2213" s="3">
        <v>0</v>
      </c>
      <c r="J2213" s="3" t="s">
        <v>20</v>
      </c>
    </row>
    <row r="2214" spans="1:10" x14ac:dyDescent="0.25">
      <c r="A2214" s="3" t="s">
        <v>1735</v>
      </c>
      <c r="B2214" s="3">
        <v>41.73</v>
      </c>
      <c r="C2214" s="3" t="s">
        <v>6036</v>
      </c>
      <c r="D2214" s="3">
        <v>6.25</v>
      </c>
      <c r="E2214" s="3" t="s">
        <v>6040</v>
      </c>
      <c r="F2214" s="3" t="s">
        <v>20</v>
      </c>
      <c r="G2214" s="3" t="s">
        <v>20</v>
      </c>
      <c r="H2214" s="3" t="s">
        <v>20</v>
      </c>
      <c r="I2214" s="3">
        <v>1</v>
      </c>
      <c r="J2214" s="3" t="s">
        <v>20</v>
      </c>
    </row>
    <row r="2215" spans="1:10" x14ac:dyDescent="0.25">
      <c r="A2215" s="3" t="s">
        <v>217</v>
      </c>
      <c r="B2215" s="3">
        <v>54.74</v>
      </c>
      <c r="C2215" s="3" t="s">
        <v>6036</v>
      </c>
      <c r="D2215" s="3">
        <v>5.84</v>
      </c>
      <c r="E2215" s="3" t="s">
        <v>6040</v>
      </c>
      <c r="F2215" s="3" t="s">
        <v>21</v>
      </c>
      <c r="G2215" s="3" t="s">
        <v>20</v>
      </c>
      <c r="H2215" s="3" t="s">
        <v>21</v>
      </c>
      <c r="I2215" s="3">
        <v>1</v>
      </c>
      <c r="J2215" s="3" t="s">
        <v>21</v>
      </c>
    </row>
    <row r="2216" spans="1:10" x14ac:dyDescent="0.25">
      <c r="A2216" s="3" t="s">
        <v>1737</v>
      </c>
      <c r="B2216" s="3">
        <v>28.9</v>
      </c>
      <c r="C2216" s="3" t="s">
        <v>6039</v>
      </c>
      <c r="D2216" s="3">
        <v>11.96</v>
      </c>
      <c r="E2216" s="3" t="s">
        <v>6037</v>
      </c>
      <c r="F2216" s="3" t="s">
        <v>20</v>
      </c>
      <c r="G2216" s="3" t="s">
        <v>20</v>
      </c>
      <c r="H2216" s="3" t="s">
        <v>20</v>
      </c>
      <c r="I2216" s="3">
        <v>0</v>
      </c>
      <c r="J2216" s="3" t="s">
        <v>20</v>
      </c>
    </row>
    <row r="2217" spans="1:10" x14ac:dyDescent="0.25">
      <c r="A2217" s="3" t="s">
        <v>1738</v>
      </c>
      <c r="B2217" s="3">
        <v>25.74</v>
      </c>
      <c r="C2217" s="3" t="s">
        <v>6039</v>
      </c>
      <c r="D2217" s="3">
        <v>7.69</v>
      </c>
      <c r="E2217" s="3" t="s">
        <v>6037</v>
      </c>
      <c r="F2217" s="3" t="s">
        <v>20</v>
      </c>
      <c r="G2217" s="3" t="s">
        <v>20</v>
      </c>
      <c r="H2217" s="3" t="s">
        <v>20</v>
      </c>
      <c r="I2217" s="3">
        <v>0</v>
      </c>
      <c r="J2217" s="3" t="s">
        <v>20</v>
      </c>
    </row>
    <row r="2218" spans="1:10" x14ac:dyDescent="0.25">
      <c r="A2218" s="3" t="s">
        <v>1739</v>
      </c>
      <c r="B2218" s="3">
        <v>36.06</v>
      </c>
      <c r="C2218" s="3" t="s">
        <v>6036</v>
      </c>
      <c r="D2218" s="3">
        <v>8.83</v>
      </c>
      <c r="E2218" s="3" t="s">
        <v>6037</v>
      </c>
      <c r="F2218" s="3" t="s">
        <v>20</v>
      </c>
      <c r="G2218" s="3" t="s">
        <v>20</v>
      </c>
      <c r="H2218" s="3" t="s">
        <v>20</v>
      </c>
      <c r="I2218" s="3">
        <v>0</v>
      </c>
      <c r="J2218" s="3" t="s">
        <v>20</v>
      </c>
    </row>
    <row r="2219" spans="1:10" x14ac:dyDescent="0.25">
      <c r="A2219" s="3" t="s">
        <v>1741</v>
      </c>
      <c r="B2219" s="3">
        <v>43.28</v>
      </c>
      <c r="C2219" s="3" t="s">
        <v>6036</v>
      </c>
      <c r="D2219" s="3">
        <v>4.41</v>
      </c>
      <c r="E2219" s="3" t="s">
        <v>6038</v>
      </c>
      <c r="F2219" s="3" t="s">
        <v>20</v>
      </c>
      <c r="G2219" s="3" t="s">
        <v>20</v>
      </c>
      <c r="H2219" s="3" t="s">
        <v>20</v>
      </c>
      <c r="I2219" s="3">
        <v>0</v>
      </c>
      <c r="J2219" s="3" t="s">
        <v>20</v>
      </c>
    </row>
    <row r="2220" spans="1:10" x14ac:dyDescent="0.25">
      <c r="A2220" s="3" t="s">
        <v>1743</v>
      </c>
      <c r="B2220" s="3">
        <v>28.785</v>
      </c>
      <c r="C2220" s="3" t="s">
        <v>6039</v>
      </c>
      <c r="D2220" s="3">
        <v>9.1</v>
      </c>
      <c r="E2220" s="3" t="s">
        <v>6037</v>
      </c>
      <c r="F2220" s="3" t="s">
        <v>21</v>
      </c>
      <c r="G2220" s="3" t="s">
        <v>20</v>
      </c>
      <c r="H2220" s="3" t="s">
        <v>21</v>
      </c>
      <c r="I2220" s="3">
        <v>1</v>
      </c>
      <c r="J2220" s="3" t="s">
        <v>20</v>
      </c>
    </row>
    <row r="2221" spans="1:10" x14ac:dyDescent="0.25">
      <c r="A2221" s="3" t="s">
        <v>1745</v>
      </c>
      <c r="B2221" s="3">
        <v>25.46</v>
      </c>
      <c r="C2221" s="3" t="s">
        <v>6039</v>
      </c>
      <c r="D2221" s="3">
        <v>11.52</v>
      </c>
      <c r="E2221" s="3" t="s">
        <v>6037</v>
      </c>
      <c r="F2221" s="3" t="s">
        <v>21</v>
      </c>
      <c r="G2221" s="3" t="s">
        <v>20</v>
      </c>
      <c r="H2221" s="3" t="s">
        <v>21</v>
      </c>
      <c r="I2221" s="3">
        <v>1</v>
      </c>
      <c r="J2221" s="3" t="s">
        <v>20</v>
      </c>
    </row>
    <row r="2222" spans="1:10" x14ac:dyDescent="0.25">
      <c r="A2222" s="3" t="s">
        <v>1747</v>
      </c>
      <c r="B2222" s="3">
        <v>30.8</v>
      </c>
      <c r="C2222" s="3" t="s">
        <v>6036</v>
      </c>
      <c r="D2222" s="3">
        <v>10.95</v>
      </c>
      <c r="E2222" s="3" t="s">
        <v>6037</v>
      </c>
      <c r="F2222" s="3" t="s">
        <v>20</v>
      </c>
      <c r="G2222" s="3" t="s">
        <v>20</v>
      </c>
      <c r="H2222" s="3" t="s">
        <v>20</v>
      </c>
      <c r="I2222" s="3">
        <v>0</v>
      </c>
      <c r="J2222" s="3" t="s">
        <v>20</v>
      </c>
    </row>
    <row r="2223" spans="1:10" x14ac:dyDescent="0.25">
      <c r="A2223" s="3" t="s">
        <v>1749</v>
      </c>
      <c r="B2223" s="3">
        <v>28.88</v>
      </c>
      <c r="C2223" s="3" t="s">
        <v>6039</v>
      </c>
      <c r="D2223" s="3">
        <v>11.5</v>
      </c>
      <c r="E2223" s="3" t="s">
        <v>6037</v>
      </c>
      <c r="F2223" s="3" t="s">
        <v>20</v>
      </c>
      <c r="G2223" s="3" t="s">
        <v>20</v>
      </c>
      <c r="H2223" s="3" t="s">
        <v>20</v>
      </c>
      <c r="I2223" s="3">
        <v>0</v>
      </c>
      <c r="J2223" s="3" t="s">
        <v>20</v>
      </c>
    </row>
    <row r="2224" spans="1:10" x14ac:dyDescent="0.25">
      <c r="A2224" s="3" t="s">
        <v>1751</v>
      </c>
      <c r="B2224" s="3">
        <v>23</v>
      </c>
      <c r="C2224" s="3" t="s">
        <v>6041</v>
      </c>
      <c r="D2224" s="3">
        <v>9.8800000000000008</v>
      </c>
      <c r="E2224" s="3" t="s">
        <v>6037</v>
      </c>
      <c r="F2224" s="3" t="s">
        <v>20</v>
      </c>
      <c r="G2224" s="3" t="s">
        <v>20</v>
      </c>
      <c r="H2224" s="3" t="s">
        <v>20</v>
      </c>
      <c r="I2224" s="3">
        <v>0</v>
      </c>
      <c r="J2224" s="3" t="s">
        <v>20</v>
      </c>
    </row>
    <row r="2225" spans="1:10" x14ac:dyDescent="0.25">
      <c r="A2225" s="3" t="s">
        <v>1753</v>
      </c>
      <c r="B2225" s="3">
        <v>38.25</v>
      </c>
      <c r="C2225" s="3" t="s">
        <v>6036</v>
      </c>
      <c r="D2225" s="3">
        <v>6.2</v>
      </c>
      <c r="E2225" s="3" t="s">
        <v>6040</v>
      </c>
      <c r="F2225" s="3" t="s">
        <v>20</v>
      </c>
      <c r="G2225" s="3" t="s">
        <v>20</v>
      </c>
      <c r="H2225" s="3" t="s">
        <v>20</v>
      </c>
      <c r="I2225" s="3">
        <v>1</v>
      </c>
      <c r="J2225" s="3" t="s">
        <v>20</v>
      </c>
    </row>
    <row r="2226" spans="1:10" x14ac:dyDescent="0.25">
      <c r="A2226" s="3" t="s">
        <v>49</v>
      </c>
      <c r="B2226" s="3">
        <v>41.14</v>
      </c>
      <c r="C2226" s="3" t="s">
        <v>6036</v>
      </c>
      <c r="D2226" s="3">
        <v>9.58</v>
      </c>
      <c r="E2226" s="3" t="s">
        <v>6037</v>
      </c>
      <c r="F2226" s="3" t="s">
        <v>21</v>
      </c>
      <c r="G2226" s="3" t="s">
        <v>20</v>
      </c>
      <c r="H2226" s="3" t="s">
        <v>21</v>
      </c>
      <c r="I2226" s="3">
        <v>1</v>
      </c>
      <c r="J2226" s="3" t="s">
        <v>21</v>
      </c>
    </row>
    <row r="2227" spans="1:10" x14ac:dyDescent="0.25">
      <c r="A2227" s="3" t="s">
        <v>219</v>
      </c>
      <c r="B2227" s="3">
        <v>32.56</v>
      </c>
      <c r="C2227" s="3" t="s">
        <v>6036</v>
      </c>
      <c r="D2227" s="3">
        <v>5.41</v>
      </c>
      <c r="E2227" s="3" t="s">
        <v>6038</v>
      </c>
      <c r="F2227" s="3" t="s">
        <v>20</v>
      </c>
      <c r="G2227" s="3" t="s">
        <v>20</v>
      </c>
      <c r="H2227" s="3" t="s">
        <v>21</v>
      </c>
      <c r="I2227" s="3">
        <v>1</v>
      </c>
      <c r="J2227" s="3" t="s">
        <v>21</v>
      </c>
    </row>
    <row r="2228" spans="1:10" x14ac:dyDescent="0.25">
      <c r="A2228" s="3" t="s">
        <v>1755</v>
      </c>
      <c r="B2228" s="3">
        <v>39.25</v>
      </c>
      <c r="C2228" s="3" t="s">
        <v>6036</v>
      </c>
      <c r="D2228" s="3">
        <v>8.41</v>
      </c>
      <c r="E2228" s="3" t="s">
        <v>6037</v>
      </c>
      <c r="F2228" s="3" t="s">
        <v>21</v>
      </c>
      <c r="G2228" s="3" t="s">
        <v>20</v>
      </c>
      <c r="H2228" s="3" t="s">
        <v>20</v>
      </c>
      <c r="I2228" s="3">
        <v>1</v>
      </c>
      <c r="J2228" s="3" t="s">
        <v>20</v>
      </c>
    </row>
    <row r="2229" spans="1:10" x14ac:dyDescent="0.25">
      <c r="A2229" s="3" t="s">
        <v>1757</v>
      </c>
      <c r="B2229" s="3">
        <v>26.6</v>
      </c>
      <c r="C2229" s="3" t="s">
        <v>6039</v>
      </c>
      <c r="D2229" s="3">
        <v>5.07</v>
      </c>
      <c r="E2229" s="3" t="s">
        <v>6038</v>
      </c>
      <c r="F2229" s="3" t="s">
        <v>21</v>
      </c>
      <c r="G2229" s="3" t="s">
        <v>20</v>
      </c>
      <c r="H2229" s="3" t="s">
        <v>20</v>
      </c>
      <c r="I2229" s="3">
        <v>2</v>
      </c>
      <c r="J2229" s="3" t="s">
        <v>20</v>
      </c>
    </row>
    <row r="2230" spans="1:10" x14ac:dyDescent="0.25">
      <c r="A2230" s="3" t="s">
        <v>1759</v>
      </c>
      <c r="B2230" s="3">
        <v>35.700000000000003</v>
      </c>
      <c r="C2230" s="3" t="s">
        <v>6036</v>
      </c>
      <c r="D2230" s="3">
        <v>4.0599999999999996</v>
      </c>
      <c r="E2230" s="3" t="s">
        <v>6038</v>
      </c>
      <c r="F2230" s="3" t="s">
        <v>20</v>
      </c>
      <c r="G2230" s="3" t="s">
        <v>20</v>
      </c>
      <c r="H2230" s="3" t="s">
        <v>21</v>
      </c>
      <c r="I2230" s="3">
        <v>1</v>
      </c>
      <c r="J2230" s="3" t="s">
        <v>20</v>
      </c>
    </row>
    <row r="2231" spans="1:10" x14ac:dyDescent="0.25">
      <c r="A2231" s="3" t="s">
        <v>1760</v>
      </c>
      <c r="B2231" s="3">
        <v>20.100000000000001</v>
      </c>
      <c r="C2231" s="3" t="s">
        <v>6041</v>
      </c>
      <c r="D2231" s="3">
        <v>10.52</v>
      </c>
      <c r="E2231" s="3" t="s">
        <v>6037</v>
      </c>
      <c r="F2231" s="3" t="s">
        <v>20</v>
      </c>
      <c r="G2231" s="3" t="s">
        <v>20</v>
      </c>
      <c r="H2231" s="3" t="s">
        <v>20</v>
      </c>
      <c r="I2231" s="3">
        <v>0</v>
      </c>
      <c r="J2231" s="3" t="s">
        <v>20</v>
      </c>
    </row>
    <row r="2232" spans="1:10" x14ac:dyDescent="0.25">
      <c r="A2232" s="3" t="s">
        <v>1762</v>
      </c>
      <c r="B2232" s="3">
        <v>22.23</v>
      </c>
      <c r="C2232" s="3" t="s">
        <v>6041</v>
      </c>
      <c r="D2232" s="3">
        <v>9.65</v>
      </c>
      <c r="E2232" s="3" t="s">
        <v>6037</v>
      </c>
      <c r="F2232" s="3" t="s">
        <v>20</v>
      </c>
      <c r="G2232" s="3" t="s">
        <v>20</v>
      </c>
      <c r="H2232" s="3" t="s">
        <v>20</v>
      </c>
      <c r="I2232" s="3">
        <v>0</v>
      </c>
      <c r="J2232" s="3" t="s">
        <v>20</v>
      </c>
    </row>
    <row r="2233" spans="1:10" x14ac:dyDescent="0.25">
      <c r="A2233" s="3" t="s">
        <v>1764</v>
      </c>
      <c r="B2233" s="3">
        <v>36.47</v>
      </c>
      <c r="C2233" s="3" t="s">
        <v>6036</v>
      </c>
      <c r="D2233" s="3">
        <v>6.21</v>
      </c>
      <c r="E2233" s="3" t="s">
        <v>6040</v>
      </c>
      <c r="F2233" s="3" t="s">
        <v>20</v>
      </c>
      <c r="G2233" s="3" t="s">
        <v>20</v>
      </c>
      <c r="H2233" s="3" t="s">
        <v>20</v>
      </c>
      <c r="I2233" s="3">
        <v>0</v>
      </c>
      <c r="J2233" s="3" t="s">
        <v>20</v>
      </c>
    </row>
    <row r="2234" spans="1:10" x14ac:dyDescent="0.25">
      <c r="A2234" s="3" t="s">
        <v>1766</v>
      </c>
      <c r="B2234" s="3">
        <v>49.64</v>
      </c>
      <c r="C2234" s="3" t="s">
        <v>6036</v>
      </c>
      <c r="D2234" s="3">
        <v>4.76</v>
      </c>
      <c r="E2234" s="3" t="s">
        <v>6038</v>
      </c>
      <c r="F2234" s="3" t="s">
        <v>20</v>
      </c>
      <c r="G2234" s="3" t="s">
        <v>20</v>
      </c>
      <c r="H2234" s="3" t="s">
        <v>21</v>
      </c>
      <c r="I2234" s="3">
        <v>1</v>
      </c>
      <c r="J2234" s="3" t="s">
        <v>20</v>
      </c>
    </row>
    <row r="2235" spans="1:10" x14ac:dyDescent="0.25">
      <c r="A2235" s="3" t="s">
        <v>1768</v>
      </c>
      <c r="B2235" s="3">
        <v>36.799999999999997</v>
      </c>
      <c r="C2235" s="3" t="s">
        <v>6036</v>
      </c>
      <c r="D2235" s="3">
        <v>5.73</v>
      </c>
      <c r="E2235" s="3" t="s">
        <v>6040</v>
      </c>
      <c r="F2235" s="3" t="s">
        <v>21</v>
      </c>
      <c r="G2235" s="3" t="s">
        <v>20</v>
      </c>
      <c r="H2235" s="3" t="s">
        <v>21</v>
      </c>
      <c r="I2235" s="3">
        <v>1</v>
      </c>
      <c r="J2235" s="3" t="s">
        <v>20</v>
      </c>
    </row>
    <row r="2236" spans="1:10" x14ac:dyDescent="0.25">
      <c r="A2236" s="3" t="s">
        <v>1770</v>
      </c>
      <c r="B2236" s="3">
        <v>33.880000000000003</v>
      </c>
      <c r="C2236" s="3" t="s">
        <v>6036</v>
      </c>
      <c r="D2236" s="3">
        <v>10.78</v>
      </c>
      <c r="E2236" s="3" t="s">
        <v>6037</v>
      </c>
      <c r="F2236" s="3" t="s">
        <v>21</v>
      </c>
      <c r="G2236" s="3" t="s">
        <v>20</v>
      </c>
      <c r="H2236" s="3" t="s">
        <v>20</v>
      </c>
      <c r="I2236" s="3">
        <v>0</v>
      </c>
      <c r="J2236" s="3" t="s">
        <v>20</v>
      </c>
    </row>
    <row r="2237" spans="1:10" x14ac:dyDescent="0.25">
      <c r="A2237" s="3" t="s">
        <v>1772</v>
      </c>
      <c r="B2237" s="3">
        <v>32.01</v>
      </c>
      <c r="C2237" s="3" t="s">
        <v>6036</v>
      </c>
      <c r="D2237" s="3">
        <v>5.08</v>
      </c>
      <c r="E2237" s="3" t="s">
        <v>6038</v>
      </c>
      <c r="F2237" s="3" t="s">
        <v>21</v>
      </c>
      <c r="G2237" s="3" t="s">
        <v>20</v>
      </c>
      <c r="H2237" s="3" t="s">
        <v>20</v>
      </c>
      <c r="I2237" s="3">
        <v>1</v>
      </c>
      <c r="J2237" s="3" t="s">
        <v>20</v>
      </c>
    </row>
    <row r="2238" spans="1:10" x14ac:dyDescent="0.25">
      <c r="A2238" s="3" t="s">
        <v>221</v>
      </c>
      <c r="B2238" s="3">
        <v>39.049999999999997</v>
      </c>
      <c r="C2238" s="3" t="s">
        <v>6036</v>
      </c>
      <c r="D2238" s="3">
        <v>6.06</v>
      </c>
      <c r="E2238" s="3" t="s">
        <v>6040</v>
      </c>
      <c r="F2238" s="3" t="s">
        <v>20</v>
      </c>
      <c r="G2238" s="3" t="s">
        <v>20</v>
      </c>
      <c r="H2238" s="3" t="s">
        <v>20</v>
      </c>
      <c r="I2238" s="3">
        <v>1</v>
      </c>
      <c r="J2238" s="3" t="s">
        <v>21</v>
      </c>
    </row>
    <row r="2239" spans="1:10" x14ac:dyDescent="0.25">
      <c r="A2239" s="3" t="s">
        <v>1774</v>
      </c>
      <c r="B2239" s="3">
        <v>33.630000000000003</v>
      </c>
      <c r="C2239" s="3" t="s">
        <v>6036</v>
      </c>
      <c r="D2239" s="3">
        <v>11.39</v>
      </c>
      <c r="E2239" s="3" t="s">
        <v>6037</v>
      </c>
      <c r="F2239" s="3" t="s">
        <v>20</v>
      </c>
      <c r="G2239" s="3" t="s">
        <v>20</v>
      </c>
      <c r="H2239" s="3" t="s">
        <v>20</v>
      </c>
      <c r="I2239" s="3">
        <v>0</v>
      </c>
      <c r="J2239" s="3" t="s">
        <v>20</v>
      </c>
    </row>
    <row r="2240" spans="1:10" x14ac:dyDescent="0.25">
      <c r="A2240" s="3" t="s">
        <v>1776</v>
      </c>
      <c r="B2240" s="3">
        <v>34.865000000000002</v>
      </c>
      <c r="C2240" s="3" t="s">
        <v>6036</v>
      </c>
      <c r="D2240" s="3">
        <v>5.35</v>
      </c>
      <c r="E2240" s="3" t="s">
        <v>6038</v>
      </c>
      <c r="F2240" s="3" t="s">
        <v>21</v>
      </c>
      <c r="G2240" s="3" t="s">
        <v>20</v>
      </c>
      <c r="H2240" s="3" t="s">
        <v>20</v>
      </c>
      <c r="I2240" s="3">
        <v>1</v>
      </c>
      <c r="J2240" s="3" t="s">
        <v>20</v>
      </c>
    </row>
    <row r="2241" spans="1:10" x14ac:dyDescent="0.25">
      <c r="A2241" s="3" t="s">
        <v>1778</v>
      </c>
      <c r="B2241" s="3">
        <v>43.11</v>
      </c>
      <c r="C2241" s="3" t="s">
        <v>6036</v>
      </c>
      <c r="D2241" s="3">
        <v>5.6</v>
      </c>
      <c r="E2241" s="3" t="s">
        <v>6038</v>
      </c>
      <c r="F2241" s="3" t="s">
        <v>20</v>
      </c>
      <c r="G2241" s="3" t="s">
        <v>20</v>
      </c>
      <c r="H2241" s="3" t="s">
        <v>20</v>
      </c>
      <c r="I2241" s="3">
        <v>0</v>
      </c>
      <c r="J2241" s="3" t="s">
        <v>20</v>
      </c>
    </row>
    <row r="2242" spans="1:10" x14ac:dyDescent="0.25">
      <c r="A2242" s="3" t="s">
        <v>1780</v>
      </c>
      <c r="B2242" s="3">
        <v>30.305</v>
      </c>
      <c r="C2242" s="3" t="s">
        <v>6036</v>
      </c>
      <c r="D2242" s="3">
        <v>4.2699999999999996</v>
      </c>
      <c r="E2242" s="3" t="s">
        <v>6038</v>
      </c>
      <c r="F2242" s="3" t="s">
        <v>21</v>
      </c>
      <c r="G2242" s="3" t="s">
        <v>20</v>
      </c>
      <c r="H2242" s="3" t="s">
        <v>20</v>
      </c>
      <c r="I2242" s="3">
        <v>1</v>
      </c>
      <c r="J2242" s="3" t="s">
        <v>20</v>
      </c>
    </row>
    <row r="2243" spans="1:10" x14ac:dyDescent="0.25">
      <c r="A2243" s="3" t="s">
        <v>1781</v>
      </c>
      <c r="B2243" s="3">
        <v>25.175000000000001</v>
      </c>
      <c r="C2243" s="3" t="s">
        <v>6039</v>
      </c>
      <c r="D2243" s="3">
        <v>5.57</v>
      </c>
      <c r="E2243" s="3" t="s">
        <v>6038</v>
      </c>
      <c r="F2243" s="3" t="s">
        <v>21</v>
      </c>
      <c r="G2243" s="3" t="s">
        <v>20</v>
      </c>
      <c r="H2243" s="3" t="s">
        <v>20</v>
      </c>
      <c r="I2243" s="3">
        <v>1</v>
      </c>
      <c r="J2243" s="3" t="s">
        <v>20</v>
      </c>
    </row>
    <row r="2244" spans="1:10" x14ac:dyDescent="0.25">
      <c r="A2244" s="3" t="s">
        <v>1783</v>
      </c>
      <c r="B2244" s="3">
        <v>26.8</v>
      </c>
      <c r="C2244" s="3" t="s">
        <v>6039</v>
      </c>
      <c r="D2244" s="3">
        <v>5.68</v>
      </c>
      <c r="E2244" s="3" t="s">
        <v>6038</v>
      </c>
      <c r="F2244" s="3" t="s">
        <v>21</v>
      </c>
      <c r="G2244" s="3" t="s">
        <v>20</v>
      </c>
      <c r="H2244" s="3" t="s">
        <v>20</v>
      </c>
      <c r="I2244" s="3">
        <v>1</v>
      </c>
      <c r="J2244" s="3" t="s">
        <v>20</v>
      </c>
    </row>
    <row r="2245" spans="1:10" x14ac:dyDescent="0.25">
      <c r="A2245" s="3" t="s">
        <v>1785</v>
      </c>
      <c r="B2245" s="3">
        <v>21.78</v>
      </c>
      <c r="C2245" s="3" t="s">
        <v>6041</v>
      </c>
      <c r="D2245" s="3">
        <v>5.3</v>
      </c>
      <c r="E2245" s="3" t="s">
        <v>6038</v>
      </c>
      <c r="F2245" s="3" t="s">
        <v>20</v>
      </c>
      <c r="G2245" s="3" t="s">
        <v>117</v>
      </c>
      <c r="H2245" s="3" t="s">
        <v>20</v>
      </c>
      <c r="I2245" s="3">
        <v>1</v>
      </c>
      <c r="J2245" s="3" t="s">
        <v>20</v>
      </c>
    </row>
    <row r="2246" spans="1:10" x14ac:dyDescent="0.25">
      <c r="A2246" s="3" t="s">
        <v>1787</v>
      </c>
      <c r="B2246" s="3">
        <v>30.14</v>
      </c>
      <c r="C2246" s="3" t="s">
        <v>6036</v>
      </c>
      <c r="D2246" s="3">
        <v>9.4499999999999993</v>
      </c>
      <c r="E2246" s="3" t="s">
        <v>6037</v>
      </c>
      <c r="F2246" s="3" t="s">
        <v>21</v>
      </c>
      <c r="G2246" s="3" t="s">
        <v>20</v>
      </c>
      <c r="H2246" s="3" t="s">
        <v>20</v>
      </c>
      <c r="I2246" s="3">
        <v>0</v>
      </c>
      <c r="J2246" s="3" t="s">
        <v>20</v>
      </c>
    </row>
    <row r="2247" spans="1:10" x14ac:dyDescent="0.25">
      <c r="A2247" s="3" t="s">
        <v>1789</v>
      </c>
      <c r="B2247" s="3">
        <v>29.7</v>
      </c>
      <c r="C2247" s="3" t="s">
        <v>6039</v>
      </c>
      <c r="D2247" s="3">
        <v>6.79</v>
      </c>
      <c r="E2247" s="3" t="s">
        <v>6037</v>
      </c>
      <c r="F2247" s="3" t="s">
        <v>21</v>
      </c>
      <c r="G2247" s="3" t="s">
        <v>20</v>
      </c>
      <c r="H2247" s="3" t="s">
        <v>20</v>
      </c>
      <c r="I2247" s="3">
        <v>0</v>
      </c>
      <c r="J2247" s="3" t="s">
        <v>20</v>
      </c>
    </row>
    <row r="2248" spans="1:10" x14ac:dyDescent="0.25">
      <c r="A2248" s="3" t="s">
        <v>1791</v>
      </c>
      <c r="B2248" s="3">
        <v>32.395000000000003</v>
      </c>
      <c r="C2248" s="3" t="s">
        <v>6036</v>
      </c>
      <c r="D2248" s="3">
        <v>11.1</v>
      </c>
      <c r="E2248" s="3" t="s">
        <v>6037</v>
      </c>
      <c r="F2248" s="3" t="s">
        <v>21</v>
      </c>
      <c r="G2248" s="3" t="s">
        <v>20</v>
      </c>
      <c r="H2248" s="3" t="s">
        <v>20</v>
      </c>
      <c r="I2248" s="3">
        <v>0</v>
      </c>
      <c r="J2248" s="3" t="s">
        <v>20</v>
      </c>
    </row>
    <row r="2249" spans="1:10" x14ac:dyDescent="0.25">
      <c r="A2249" s="3" t="s">
        <v>223</v>
      </c>
      <c r="B2249" s="3">
        <v>42.75</v>
      </c>
      <c r="C2249" s="3" t="s">
        <v>6036</v>
      </c>
      <c r="D2249" s="3">
        <v>4.22</v>
      </c>
      <c r="E2249" s="3" t="s">
        <v>6038</v>
      </c>
      <c r="F2249" s="3" t="s">
        <v>20</v>
      </c>
      <c r="G2249" s="3" t="s">
        <v>20</v>
      </c>
      <c r="H2249" s="3" t="s">
        <v>20</v>
      </c>
      <c r="I2249" s="3">
        <v>0</v>
      </c>
      <c r="J2249" s="3" t="s">
        <v>21</v>
      </c>
    </row>
    <row r="2250" spans="1:10" x14ac:dyDescent="0.25">
      <c r="A2250" s="3" t="s">
        <v>1793</v>
      </c>
      <c r="B2250" s="3">
        <v>36.64</v>
      </c>
      <c r="C2250" s="3" t="s">
        <v>6036</v>
      </c>
      <c r="D2250" s="3">
        <v>7.26</v>
      </c>
      <c r="E2250" s="3" t="s">
        <v>6037</v>
      </c>
      <c r="F2250" s="3" t="s">
        <v>20</v>
      </c>
      <c r="G2250" s="3" t="s">
        <v>20</v>
      </c>
      <c r="H2250" s="3" t="s">
        <v>20</v>
      </c>
      <c r="I2250" s="3">
        <v>0</v>
      </c>
      <c r="J2250" s="3" t="s">
        <v>20</v>
      </c>
    </row>
    <row r="2251" spans="1:10" x14ac:dyDescent="0.25">
      <c r="A2251" s="3" t="s">
        <v>1795</v>
      </c>
      <c r="B2251" s="3">
        <v>39.049999999999997</v>
      </c>
      <c r="C2251" s="3" t="s">
        <v>6036</v>
      </c>
      <c r="D2251" s="3">
        <v>5.27</v>
      </c>
      <c r="E2251" s="3" t="s">
        <v>6038</v>
      </c>
      <c r="F2251" s="3" t="s">
        <v>21</v>
      </c>
      <c r="G2251" s="3" t="s">
        <v>20</v>
      </c>
      <c r="H2251" s="3" t="s">
        <v>20</v>
      </c>
      <c r="I2251" s="3">
        <v>1</v>
      </c>
      <c r="J2251" s="3" t="s">
        <v>20</v>
      </c>
    </row>
    <row r="2252" spans="1:10" x14ac:dyDescent="0.25">
      <c r="A2252" s="3" t="s">
        <v>1797</v>
      </c>
      <c r="B2252" s="3">
        <v>33.1</v>
      </c>
      <c r="C2252" s="3" t="s">
        <v>6036</v>
      </c>
      <c r="D2252" s="3">
        <v>5.46</v>
      </c>
      <c r="E2252" s="3" t="s">
        <v>6038</v>
      </c>
      <c r="F2252" s="3" t="s">
        <v>21</v>
      </c>
      <c r="G2252" s="3" t="s">
        <v>20</v>
      </c>
      <c r="H2252" s="3" t="s">
        <v>20</v>
      </c>
      <c r="I2252" s="3">
        <v>1</v>
      </c>
      <c r="J2252" s="3" t="s">
        <v>20</v>
      </c>
    </row>
    <row r="2253" spans="1:10" x14ac:dyDescent="0.25">
      <c r="A2253" s="3" t="s">
        <v>1799</v>
      </c>
      <c r="B2253" s="3">
        <v>31.824999999999999</v>
      </c>
      <c r="C2253" s="3" t="s">
        <v>6036</v>
      </c>
      <c r="D2253" s="3">
        <v>8.1300000000000008</v>
      </c>
      <c r="E2253" s="3" t="s">
        <v>6037</v>
      </c>
      <c r="F2253" s="3" t="s">
        <v>20</v>
      </c>
      <c r="G2253" s="3" t="s">
        <v>20</v>
      </c>
      <c r="H2253" s="3" t="s">
        <v>20</v>
      </c>
      <c r="I2253" s="3">
        <v>0</v>
      </c>
      <c r="J2253" s="3" t="s">
        <v>20</v>
      </c>
    </row>
    <row r="2254" spans="1:10" x14ac:dyDescent="0.25">
      <c r="A2254" s="3" t="s">
        <v>1801</v>
      </c>
      <c r="B2254" s="3">
        <v>29</v>
      </c>
      <c r="C2254" s="3" t="s">
        <v>6039</v>
      </c>
      <c r="D2254" s="3">
        <v>4.25</v>
      </c>
      <c r="E2254" s="3" t="s">
        <v>6038</v>
      </c>
      <c r="F2254" s="3" t="s">
        <v>21</v>
      </c>
      <c r="G2254" s="3" t="s">
        <v>20</v>
      </c>
      <c r="H2254" s="3" t="s">
        <v>20</v>
      </c>
      <c r="I2254" s="3">
        <v>1</v>
      </c>
      <c r="J2254" s="3" t="s">
        <v>20</v>
      </c>
    </row>
    <row r="2255" spans="1:10" x14ac:dyDescent="0.25">
      <c r="A2255" s="3" t="s">
        <v>1802</v>
      </c>
      <c r="B2255" s="3">
        <v>30.495000000000001</v>
      </c>
      <c r="C2255" s="3" t="s">
        <v>6036</v>
      </c>
      <c r="D2255" s="3">
        <v>8.68</v>
      </c>
      <c r="E2255" s="3" t="s">
        <v>6037</v>
      </c>
      <c r="F2255" s="3" t="s">
        <v>20</v>
      </c>
      <c r="G2255" s="3" t="s">
        <v>20</v>
      </c>
      <c r="H2255" s="3" t="s">
        <v>20</v>
      </c>
      <c r="I2255" s="3">
        <v>0</v>
      </c>
      <c r="J2255" s="3" t="s">
        <v>20</v>
      </c>
    </row>
    <row r="2256" spans="1:10" x14ac:dyDescent="0.25">
      <c r="A2256" s="3" t="s">
        <v>1804</v>
      </c>
      <c r="B2256" s="3">
        <v>25.2</v>
      </c>
      <c r="C2256" s="3" t="s">
        <v>6039</v>
      </c>
      <c r="D2256" s="3">
        <v>6.25</v>
      </c>
      <c r="E2256" s="3" t="s">
        <v>6040</v>
      </c>
      <c r="F2256" s="3" t="s">
        <v>21</v>
      </c>
      <c r="G2256" s="3" t="s">
        <v>20</v>
      </c>
      <c r="H2256" s="3" t="s">
        <v>20</v>
      </c>
      <c r="I2256" s="3">
        <v>1</v>
      </c>
      <c r="J2256" s="3" t="s">
        <v>20</v>
      </c>
    </row>
    <row r="2257" spans="1:10" x14ac:dyDescent="0.25">
      <c r="A2257" s="3" t="s">
        <v>1806</v>
      </c>
      <c r="B2257" s="3">
        <v>22.77</v>
      </c>
      <c r="C2257" s="3" t="s">
        <v>6041</v>
      </c>
      <c r="D2257" s="3">
        <v>4.47</v>
      </c>
      <c r="E2257" s="3" t="s">
        <v>6038</v>
      </c>
      <c r="F2257" s="3" t="s">
        <v>21</v>
      </c>
      <c r="G2257" s="3" t="s">
        <v>20</v>
      </c>
      <c r="H2257" s="3" t="s">
        <v>20</v>
      </c>
      <c r="I2257" s="3">
        <v>1</v>
      </c>
      <c r="J2257" s="3" t="s">
        <v>20</v>
      </c>
    </row>
    <row r="2258" spans="1:10" x14ac:dyDescent="0.25">
      <c r="A2258" s="3" t="s">
        <v>1808</v>
      </c>
      <c r="B2258" s="3">
        <v>23.18</v>
      </c>
      <c r="C2258" s="3" t="s">
        <v>6041</v>
      </c>
      <c r="D2258" s="3">
        <v>8.31</v>
      </c>
      <c r="E2258" s="3" t="s">
        <v>6037</v>
      </c>
      <c r="F2258" s="3" t="s">
        <v>20</v>
      </c>
      <c r="G2258" s="3" t="s">
        <v>20</v>
      </c>
      <c r="H2258" s="3" t="s">
        <v>20</v>
      </c>
      <c r="I2258" s="3">
        <v>0</v>
      </c>
      <c r="J2258" s="3" t="s">
        <v>20</v>
      </c>
    </row>
    <row r="2259" spans="1:10" x14ac:dyDescent="0.25">
      <c r="A2259" s="3" t="s">
        <v>1810</v>
      </c>
      <c r="B2259" s="3">
        <v>35.409999999999997</v>
      </c>
      <c r="C2259" s="3" t="s">
        <v>6036</v>
      </c>
      <c r="D2259" s="3">
        <v>5.68</v>
      </c>
      <c r="E2259" s="3" t="s">
        <v>6038</v>
      </c>
      <c r="F2259" s="3" t="s">
        <v>20</v>
      </c>
      <c r="G2259" s="3" t="s">
        <v>20</v>
      </c>
      <c r="H2259" s="3" t="s">
        <v>20</v>
      </c>
      <c r="I2259" s="3">
        <v>0</v>
      </c>
      <c r="J2259" s="3" t="s">
        <v>20</v>
      </c>
    </row>
    <row r="2260" spans="1:10" x14ac:dyDescent="0.25">
      <c r="A2260" s="3" t="s">
        <v>225</v>
      </c>
      <c r="B2260" s="3">
        <v>50.58</v>
      </c>
      <c r="C2260" s="3" t="s">
        <v>6036</v>
      </c>
      <c r="D2260" s="3">
        <v>5.12</v>
      </c>
      <c r="E2260" s="3" t="s">
        <v>6038</v>
      </c>
      <c r="F2260" s="3" t="s">
        <v>20</v>
      </c>
      <c r="G2260" s="3" t="s">
        <v>20</v>
      </c>
      <c r="H2260" s="3" t="s">
        <v>20</v>
      </c>
      <c r="I2260" s="3">
        <v>2</v>
      </c>
      <c r="J2260" s="3" t="s">
        <v>21</v>
      </c>
    </row>
    <row r="2261" spans="1:10" x14ac:dyDescent="0.25">
      <c r="A2261" s="3" t="s">
        <v>1812</v>
      </c>
      <c r="B2261" s="3">
        <v>32.11</v>
      </c>
      <c r="C2261" s="3" t="s">
        <v>6036</v>
      </c>
      <c r="D2261" s="3">
        <v>4.75</v>
      </c>
      <c r="E2261" s="3" t="s">
        <v>6038</v>
      </c>
      <c r="F2261" s="3" t="s">
        <v>21</v>
      </c>
      <c r="G2261" s="3" t="s">
        <v>20</v>
      </c>
      <c r="H2261" s="3" t="s">
        <v>20</v>
      </c>
      <c r="I2261" s="3">
        <v>2</v>
      </c>
      <c r="J2261" s="3" t="s">
        <v>20</v>
      </c>
    </row>
    <row r="2262" spans="1:10" x14ac:dyDescent="0.25">
      <c r="A2262" s="3" t="s">
        <v>1814</v>
      </c>
      <c r="B2262" s="3">
        <v>34.479999999999997</v>
      </c>
      <c r="C2262" s="3" t="s">
        <v>6036</v>
      </c>
      <c r="D2262" s="3">
        <v>6.31</v>
      </c>
      <c r="E2262" s="3" t="s">
        <v>6040</v>
      </c>
      <c r="F2262" s="3" t="s">
        <v>20</v>
      </c>
      <c r="G2262" s="3" t="s">
        <v>20</v>
      </c>
      <c r="H2262" s="3" t="s">
        <v>21</v>
      </c>
      <c r="I2262" s="3">
        <v>1</v>
      </c>
      <c r="J2262" s="3" t="s">
        <v>20</v>
      </c>
    </row>
    <row r="2263" spans="1:10" x14ac:dyDescent="0.25">
      <c r="A2263" s="3" t="s">
        <v>1816</v>
      </c>
      <c r="B2263" s="3">
        <v>34.39</v>
      </c>
      <c r="C2263" s="3" t="s">
        <v>6036</v>
      </c>
      <c r="D2263" s="3">
        <v>6.28</v>
      </c>
      <c r="E2263" s="3" t="s">
        <v>6040</v>
      </c>
      <c r="F2263" s="3" t="s">
        <v>21</v>
      </c>
      <c r="G2263" s="3" t="s">
        <v>20</v>
      </c>
      <c r="H2263" s="3" t="s">
        <v>20</v>
      </c>
      <c r="I2263" s="3">
        <v>1</v>
      </c>
      <c r="J2263" s="3" t="s">
        <v>20</v>
      </c>
    </row>
    <row r="2264" spans="1:10" x14ac:dyDescent="0.25">
      <c r="A2264" s="3" t="s">
        <v>1818</v>
      </c>
      <c r="B2264" s="3">
        <v>26.4</v>
      </c>
      <c r="C2264" s="3" t="s">
        <v>6039</v>
      </c>
      <c r="D2264" s="3">
        <v>9.2899999999999991</v>
      </c>
      <c r="E2264" s="3" t="s">
        <v>6037</v>
      </c>
      <c r="F2264" s="3" t="s">
        <v>21</v>
      </c>
      <c r="G2264" s="3" t="s">
        <v>20</v>
      </c>
      <c r="H2264" s="3" t="s">
        <v>21</v>
      </c>
      <c r="I2264" s="3">
        <v>1</v>
      </c>
      <c r="J2264" s="3" t="s">
        <v>20</v>
      </c>
    </row>
    <row r="2265" spans="1:10" x14ac:dyDescent="0.25">
      <c r="A2265" s="3" t="s">
        <v>1820</v>
      </c>
      <c r="B2265" s="3">
        <v>28.1</v>
      </c>
      <c r="C2265" s="3" t="s">
        <v>6039</v>
      </c>
      <c r="D2265" s="3">
        <v>5.79</v>
      </c>
      <c r="E2265" s="3" t="s">
        <v>6040</v>
      </c>
      <c r="F2265" s="3" t="s">
        <v>21</v>
      </c>
      <c r="G2265" s="3" t="s">
        <v>20</v>
      </c>
      <c r="H2265" s="3" t="s">
        <v>21</v>
      </c>
      <c r="I2265" s="3">
        <v>1</v>
      </c>
      <c r="J2265" s="3" t="s">
        <v>20</v>
      </c>
    </row>
    <row r="2266" spans="1:10" x14ac:dyDescent="0.25">
      <c r="A2266" s="3" t="s">
        <v>1822</v>
      </c>
      <c r="B2266" s="3">
        <v>27</v>
      </c>
      <c r="C2266" s="3" t="s">
        <v>6039</v>
      </c>
      <c r="D2266" s="3">
        <v>4.54</v>
      </c>
      <c r="E2266" s="3" t="s">
        <v>6038</v>
      </c>
      <c r="F2266" s="3" t="s">
        <v>21</v>
      </c>
      <c r="G2266" s="3" t="s">
        <v>20</v>
      </c>
      <c r="H2266" s="3" t="s">
        <v>20</v>
      </c>
      <c r="I2266" s="3">
        <v>1</v>
      </c>
      <c r="J2266" s="3" t="s">
        <v>20</v>
      </c>
    </row>
    <row r="2267" spans="1:10" x14ac:dyDescent="0.25">
      <c r="A2267" s="3" t="s">
        <v>1823</v>
      </c>
      <c r="B2267" s="3">
        <v>28.594999999999999</v>
      </c>
      <c r="C2267" s="3" t="s">
        <v>6039</v>
      </c>
      <c r="D2267" s="3">
        <v>4.68</v>
      </c>
      <c r="E2267" s="3" t="s">
        <v>6038</v>
      </c>
      <c r="F2267" s="3" t="s">
        <v>21</v>
      </c>
      <c r="G2267" s="3" t="s">
        <v>20</v>
      </c>
      <c r="H2267" s="3" t="s">
        <v>20</v>
      </c>
      <c r="I2267" s="3">
        <v>1</v>
      </c>
      <c r="J2267" s="3" t="s">
        <v>20</v>
      </c>
    </row>
    <row r="2268" spans="1:10" x14ac:dyDescent="0.25">
      <c r="A2268" s="3" t="s">
        <v>1825</v>
      </c>
      <c r="B2268" s="3">
        <v>36.799999999999997</v>
      </c>
      <c r="C2268" s="3" t="s">
        <v>6036</v>
      </c>
      <c r="D2268" s="3">
        <v>5.88</v>
      </c>
      <c r="E2268" s="3" t="s">
        <v>6040</v>
      </c>
      <c r="F2268" s="3" t="s">
        <v>20</v>
      </c>
      <c r="G2268" s="3" t="s">
        <v>20</v>
      </c>
      <c r="H2268" s="3" t="s">
        <v>20</v>
      </c>
      <c r="I2268" s="3">
        <v>1</v>
      </c>
      <c r="J2268" s="3" t="s">
        <v>20</v>
      </c>
    </row>
    <row r="2269" spans="1:10" x14ac:dyDescent="0.25">
      <c r="A2269" s="3" t="s">
        <v>1827</v>
      </c>
      <c r="B2269" s="3">
        <v>23.75</v>
      </c>
      <c r="C2269" s="3" t="s">
        <v>6041</v>
      </c>
      <c r="D2269" s="3">
        <v>5.42</v>
      </c>
      <c r="E2269" s="3" t="s">
        <v>6038</v>
      </c>
      <c r="F2269" s="3" t="s">
        <v>21</v>
      </c>
      <c r="G2269" s="3" t="s">
        <v>20</v>
      </c>
      <c r="H2269" s="3" t="s">
        <v>21</v>
      </c>
      <c r="I2269" s="3">
        <v>1</v>
      </c>
      <c r="J2269" s="3" t="s">
        <v>20</v>
      </c>
    </row>
    <row r="2270" spans="1:10" x14ac:dyDescent="0.25">
      <c r="A2270" s="3" t="s">
        <v>1829</v>
      </c>
      <c r="B2270" s="3">
        <v>35.619999999999997</v>
      </c>
      <c r="C2270" s="3" t="s">
        <v>6036</v>
      </c>
      <c r="D2270" s="3">
        <v>4.16</v>
      </c>
      <c r="E2270" s="3" t="s">
        <v>6038</v>
      </c>
      <c r="F2270" s="3" t="s">
        <v>20</v>
      </c>
      <c r="G2270" s="3" t="s">
        <v>20</v>
      </c>
      <c r="H2270" s="3" t="s">
        <v>20</v>
      </c>
      <c r="I2270" s="3">
        <v>0</v>
      </c>
      <c r="J2270" s="3" t="s">
        <v>20</v>
      </c>
    </row>
    <row r="2271" spans="1:10" x14ac:dyDescent="0.25">
      <c r="A2271" s="3" t="s">
        <v>228</v>
      </c>
      <c r="B2271" s="3">
        <v>30.495000000000001</v>
      </c>
      <c r="C2271" s="3" t="s">
        <v>6036</v>
      </c>
      <c r="D2271" s="3">
        <v>4.57</v>
      </c>
      <c r="E2271" s="3" t="s">
        <v>6038</v>
      </c>
      <c r="F2271" s="3" t="s">
        <v>21</v>
      </c>
      <c r="G2271" s="3" t="s">
        <v>20</v>
      </c>
      <c r="H2271" s="3" t="s">
        <v>20</v>
      </c>
      <c r="I2271" s="3">
        <v>0</v>
      </c>
      <c r="J2271" s="3" t="s">
        <v>21</v>
      </c>
    </row>
    <row r="2272" spans="1:10" x14ac:dyDescent="0.25">
      <c r="A2272" s="3" t="s">
        <v>1831</v>
      </c>
      <c r="B2272" s="3">
        <v>30.69</v>
      </c>
      <c r="C2272" s="3" t="s">
        <v>6036</v>
      </c>
      <c r="D2272" s="3">
        <v>7.05</v>
      </c>
      <c r="E2272" s="3" t="s">
        <v>6037</v>
      </c>
      <c r="F2272" s="3" t="s">
        <v>21</v>
      </c>
      <c r="G2272" s="3" t="s">
        <v>20</v>
      </c>
      <c r="H2272" s="3" t="s">
        <v>20</v>
      </c>
      <c r="I2272" s="3">
        <v>2</v>
      </c>
      <c r="J2272" s="3" t="s">
        <v>20</v>
      </c>
    </row>
    <row r="2273" spans="1:10" x14ac:dyDescent="0.25">
      <c r="A2273" s="3" t="s">
        <v>1833</v>
      </c>
      <c r="B2273" s="3">
        <v>35.799999999999997</v>
      </c>
      <c r="C2273" s="3" t="s">
        <v>6036</v>
      </c>
      <c r="D2273" s="3">
        <v>5.63</v>
      </c>
      <c r="E2273" s="3" t="s">
        <v>6038</v>
      </c>
      <c r="F2273" s="3" t="s">
        <v>21</v>
      </c>
      <c r="G2273" s="3" t="s">
        <v>20</v>
      </c>
      <c r="H2273" s="3" t="s">
        <v>20</v>
      </c>
      <c r="I2273" s="3">
        <v>2</v>
      </c>
      <c r="J2273" s="3" t="s">
        <v>20</v>
      </c>
    </row>
    <row r="2274" spans="1:10" x14ac:dyDescent="0.25">
      <c r="A2274" s="3" t="s">
        <v>1835</v>
      </c>
      <c r="B2274" s="3">
        <v>28.785</v>
      </c>
      <c r="C2274" s="3" t="s">
        <v>6039</v>
      </c>
      <c r="D2274" s="3">
        <v>4.24</v>
      </c>
      <c r="E2274" s="3" t="s">
        <v>6038</v>
      </c>
      <c r="F2274" s="3" t="s">
        <v>21</v>
      </c>
      <c r="G2274" s="3" t="s">
        <v>20</v>
      </c>
      <c r="H2274" s="3" t="s">
        <v>20</v>
      </c>
      <c r="I2274" s="3">
        <v>2</v>
      </c>
      <c r="J2274" s="3" t="s">
        <v>20</v>
      </c>
    </row>
    <row r="2275" spans="1:10" x14ac:dyDescent="0.25">
      <c r="A2275" s="3" t="s">
        <v>1837</v>
      </c>
      <c r="B2275" s="3">
        <v>28.594999999999999</v>
      </c>
      <c r="C2275" s="3" t="s">
        <v>6039</v>
      </c>
      <c r="D2275" s="3">
        <v>4.96</v>
      </c>
      <c r="E2275" s="3" t="s">
        <v>6038</v>
      </c>
      <c r="F2275" s="3" t="s">
        <v>21</v>
      </c>
      <c r="G2275" s="3" t="s">
        <v>20</v>
      </c>
      <c r="H2275" s="3" t="s">
        <v>20</v>
      </c>
      <c r="I2275" s="3">
        <v>2</v>
      </c>
      <c r="J2275" s="3" t="s">
        <v>20</v>
      </c>
    </row>
    <row r="2276" spans="1:10" x14ac:dyDescent="0.25">
      <c r="A2276" s="3" t="s">
        <v>1839</v>
      </c>
      <c r="B2276" s="3">
        <v>48.75</v>
      </c>
      <c r="C2276" s="3" t="s">
        <v>6036</v>
      </c>
      <c r="D2276" s="3">
        <v>4.34</v>
      </c>
      <c r="E2276" s="3" t="s">
        <v>6038</v>
      </c>
      <c r="F2276" s="3" t="s">
        <v>20</v>
      </c>
      <c r="G2276" s="3" t="s">
        <v>20</v>
      </c>
      <c r="H2276" s="3" t="s">
        <v>20</v>
      </c>
      <c r="I2276" s="3">
        <v>0</v>
      </c>
      <c r="J2276" s="3" t="s">
        <v>20</v>
      </c>
    </row>
    <row r="2277" spans="1:10" x14ac:dyDescent="0.25">
      <c r="A2277" s="3" t="s">
        <v>1841</v>
      </c>
      <c r="B2277" s="3">
        <v>28.31</v>
      </c>
      <c r="C2277" s="3" t="s">
        <v>6039</v>
      </c>
      <c r="D2277" s="3">
        <v>5.43</v>
      </c>
      <c r="E2277" s="3" t="s">
        <v>6038</v>
      </c>
      <c r="F2277" s="3" t="s">
        <v>21</v>
      </c>
      <c r="G2277" s="3" t="s">
        <v>20</v>
      </c>
      <c r="H2277" s="3" t="s">
        <v>20</v>
      </c>
      <c r="I2277" s="3">
        <v>2</v>
      </c>
      <c r="J2277" s="3" t="s">
        <v>20</v>
      </c>
    </row>
    <row r="2278" spans="1:10" x14ac:dyDescent="0.25">
      <c r="A2278" s="3" t="s">
        <v>1843</v>
      </c>
      <c r="B2278" s="3">
        <v>38.39</v>
      </c>
      <c r="C2278" s="3" t="s">
        <v>6036</v>
      </c>
      <c r="D2278" s="3">
        <v>8.33</v>
      </c>
      <c r="E2278" s="3" t="s">
        <v>6037</v>
      </c>
      <c r="F2278" s="3" t="s">
        <v>21</v>
      </c>
      <c r="G2278" s="3" t="s">
        <v>20</v>
      </c>
      <c r="H2278" s="3" t="s">
        <v>20</v>
      </c>
      <c r="I2278" s="3">
        <v>1</v>
      </c>
      <c r="J2278" s="3" t="s">
        <v>20</v>
      </c>
    </row>
    <row r="2279" spans="1:10" x14ac:dyDescent="0.25">
      <c r="A2279" s="3" t="s">
        <v>1844</v>
      </c>
      <c r="B2279" s="3">
        <v>25.87</v>
      </c>
      <c r="C2279" s="3" t="s">
        <v>6039</v>
      </c>
      <c r="D2279" s="3">
        <v>5.63</v>
      </c>
      <c r="E2279" s="3" t="s">
        <v>6038</v>
      </c>
      <c r="F2279" s="3" t="s">
        <v>21</v>
      </c>
      <c r="G2279" s="3" t="s">
        <v>20</v>
      </c>
      <c r="H2279" s="3" t="s">
        <v>20</v>
      </c>
      <c r="I2279" s="3">
        <v>1</v>
      </c>
      <c r="J2279" s="3" t="s">
        <v>20</v>
      </c>
    </row>
    <row r="2280" spans="1:10" x14ac:dyDescent="0.25">
      <c r="A2280" s="3" t="s">
        <v>1846</v>
      </c>
      <c r="B2280" s="3">
        <v>43.7</v>
      </c>
      <c r="C2280" s="3" t="s">
        <v>6036</v>
      </c>
      <c r="D2280" s="3">
        <v>7.23</v>
      </c>
      <c r="E2280" s="3" t="s">
        <v>6037</v>
      </c>
      <c r="F2280" s="3" t="s">
        <v>20</v>
      </c>
      <c r="G2280" s="3" t="s">
        <v>20</v>
      </c>
      <c r="H2280" s="3" t="s">
        <v>20</v>
      </c>
      <c r="I2280" s="3">
        <v>0</v>
      </c>
      <c r="J2280" s="3" t="s">
        <v>20</v>
      </c>
    </row>
    <row r="2281" spans="1:10" x14ac:dyDescent="0.25">
      <c r="A2281" s="3" t="s">
        <v>1848</v>
      </c>
      <c r="B2281" s="3">
        <v>40.945</v>
      </c>
      <c r="C2281" s="3" t="s">
        <v>6036</v>
      </c>
      <c r="D2281" s="3">
        <v>10.57</v>
      </c>
      <c r="E2281" s="3" t="s">
        <v>6037</v>
      </c>
      <c r="F2281" s="3" t="s">
        <v>20</v>
      </c>
      <c r="G2281" s="3" t="s">
        <v>20</v>
      </c>
      <c r="H2281" s="3" t="s">
        <v>20</v>
      </c>
      <c r="I2281" s="3">
        <v>0</v>
      </c>
      <c r="J2281" s="3" t="s">
        <v>20</v>
      </c>
    </row>
    <row r="2282" spans="1:10" x14ac:dyDescent="0.25">
      <c r="A2282" s="3" t="s">
        <v>230</v>
      </c>
      <c r="B2282" s="3">
        <v>48.31</v>
      </c>
      <c r="C2282" s="3" t="s">
        <v>6036</v>
      </c>
      <c r="D2282" s="3">
        <v>9.58</v>
      </c>
      <c r="E2282" s="3" t="s">
        <v>6037</v>
      </c>
      <c r="F2282" s="3" t="s">
        <v>21</v>
      </c>
      <c r="G2282" s="3" t="s">
        <v>20</v>
      </c>
      <c r="H2282" s="3" t="s">
        <v>20</v>
      </c>
      <c r="I2282" s="3">
        <v>2</v>
      </c>
      <c r="J2282" s="3" t="s">
        <v>21</v>
      </c>
    </row>
    <row r="2283" spans="1:10" x14ac:dyDescent="0.25">
      <c r="A2283" s="3" t="s">
        <v>1850</v>
      </c>
      <c r="B2283" s="3">
        <v>27.94</v>
      </c>
      <c r="C2283" s="3" t="s">
        <v>6039</v>
      </c>
      <c r="D2283" s="3">
        <v>7.92</v>
      </c>
      <c r="E2283" s="3" t="s">
        <v>6037</v>
      </c>
      <c r="F2283" s="3" t="s">
        <v>20</v>
      </c>
      <c r="G2283" s="3" t="s">
        <v>20</v>
      </c>
      <c r="H2283" s="3" t="s">
        <v>20</v>
      </c>
      <c r="I2283" s="3">
        <v>0</v>
      </c>
      <c r="J2283" s="3" t="s">
        <v>20</v>
      </c>
    </row>
    <row r="2284" spans="1:10" x14ac:dyDescent="0.25">
      <c r="A2284" s="3" t="s">
        <v>1852</v>
      </c>
      <c r="B2284" s="3">
        <v>31.9</v>
      </c>
      <c r="C2284" s="3" t="s">
        <v>6036</v>
      </c>
      <c r="D2284" s="3">
        <v>10.119999999999999</v>
      </c>
      <c r="E2284" s="3" t="s">
        <v>6037</v>
      </c>
      <c r="F2284" s="3" t="s">
        <v>20</v>
      </c>
      <c r="G2284" s="3" t="s">
        <v>20</v>
      </c>
      <c r="H2284" s="3" t="s">
        <v>20</v>
      </c>
      <c r="I2284" s="3">
        <v>2</v>
      </c>
      <c r="J2284" s="3" t="s">
        <v>20</v>
      </c>
    </row>
    <row r="2285" spans="1:10" x14ac:dyDescent="0.25">
      <c r="A2285" s="3" t="s">
        <v>1854</v>
      </c>
      <c r="B2285" s="3">
        <v>31.64</v>
      </c>
      <c r="C2285" s="3" t="s">
        <v>6036</v>
      </c>
      <c r="D2285" s="3">
        <v>7.91</v>
      </c>
      <c r="E2285" s="3" t="s">
        <v>6037</v>
      </c>
      <c r="F2285" s="3" t="s">
        <v>20</v>
      </c>
      <c r="G2285" s="3" t="s">
        <v>20</v>
      </c>
      <c r="H2285" s="3" t="s">
        <v>20</v>
      </c>
      <c r="I2285" s="3">
        <v>0</v>
      </c>
      <c r="J2285" s="3" t="s">
        <v>20</v>
      </c>
    </row>
    <row r="2286" spans="1:10" x14ac:dyDescent="0.25">
      <c r="A2286" s="3" t="s">
        <v>1856</v>
      </c>
      <c r="B2286" s="3">
        <v>46.7</v>
      </c>
      <c r="C2286" s="3" t="s">
        <v>6036</v>
      </c>
      <c r="D2286" s="3">
        <v>10.9</v>
      </c>
      <c r="E2286" s="3" t="s">
        <v>6037</v>
      </c>
      <c r="F2286" s="3" t="s">
        <v>20</v>
      </c>
      <c r="G2286" s="3" t="s">
        <v>20</v>
      </c>
      <c r="H2286" s="3" t="s">
        <v>20</v>
      </c>
      <c r="I2286" s="3">
        <v>0</v>
      </c>
      <c r="J2286" s="3" t="s">
        <v>20</v>
      </c>
    </row>
    <row r="2287" spans="1:10" x14ac:dyDescent="0.25">
      <c r="A2287" s="3" t="s">
        <v>1858</v>
      </c>
      <c r="B2287" s="3">
        <v>18.335000000000001</v>
      </c>
      <c r="C2287" s="3" t="s">
        <v>6042</v>
      </c>
      <c r="D2287" s="3">
        <v>11.83</v>
      </c>
      <c r="E2287" s="3" t="s">
        <v>6037</v>
      </c>
      <c r="F2287" s="3" t="s">
        <v>20</v>
      </c>
      <c r="G2287" s="3" t="s">
        <v>20</v>
      </c>
      <c r="H2287" s="3" t="s">
        <v>20</v>
      </c>
      <c r="I2287" s="3">
        <v>0</v>
      </c>
      <c r="J2287" s="3" t="s">
        <v>20</v>
      </c>
    </row>
    <row r="2288" spans="1:10" x14ac:dyDescent="0.25">
      <c r="A2288" s="3" t="s">
        <v>1860</v>
      </c>
      <c r="B2288" s="3">
        <v>31.24</v>
      </c>
      <c r="C2288" s="3" t="s">
        <v>6036</v>
      </c>
      <c r="D2288" s="3">
        <v>7.42</v>
      </c>
      <c r="E2288" s="3" t="s">
        <v>6037</v>
      </c>
      <c r="F2288" s="3" t="s">
        <v>21</v>
      </c>
      <c r="G2288" s="3" t="s">
        <v>20</v>
      </c>
      <c r="H2288" s="3" t="s">
        <v>20</v>
      </c>
      <c r="I2288" s="3">
        <v>2</v>
      </c>
      <c r="J2288" s="3" t="s">
        <v>20</v>
      </c>
    </row>
    <row r="2289" spans="1:10" x14ac:dyDescent="0.25">
      <c r="A2289" s="3" t="s">
        <v>1862</v>
      </c>
      <c r="B2289" s="3">
        <v>39.22</v>
      </c>
      <c r="C2289" s="3" t="s">
        <v>6036</v>
      </c>
      <c r="D2289" s="3">
        <v>5.62</v>
      </c>
      <c r="E2289" s="3" t="s">
        <v>6038</v>
      </c>
      <c r="F2289" s="3" t="s">
        <v>21</v>
      </c>
      <c r="G2289" s="3" t="s">
        <v>20</v>
      </c>
      <c r="H2289" s="3" t="s">
        <v>20</v>
      </c>
      <c r="I2289" s="3">
        <v>1</v>
      </c>
      <c r="J2289" s="3" t="s">
        <v>20</v>
      </c>
    </row>
    <row r="2290" spans="1:10" x14ac:dyDescent="0.25">
      <c r="A2290" s="3" t="s">
        <v>1864</v>
      </c>
      <c r="B2290" s="3">
        <v>24.414999999999999</v>
      </c>
      <c r="C2290" s="3" t="s">
        <v>6041</v>
      </c>
      <c r="D2290" s="3">
        <v>7.16</v>
      </c>
      <c r="E2290" s="3" t="s">
        <v>6037</v>
      </c>
      <c r="F2290" s="3" t="s">
        <v>20</v>
      </c>
      <c r="G2290" s="3" t="s">
        <v>20</v>
      </c>
      <c r="H2290" s="3" t="s">
        <v>20</v>
      </c>
      <c r="I2290" s="3">
        <v>0</v>
      </c>
      <c r="J2290" s="3" t="s">
        <v>20</v>
      </c>
    </row>
    <row r="2291" spans="1:10" x14ac:dyDescent="0.25">
      <c r="A2291" s="3" t="s">
        <v>1865</v>
      </c>
      <c r="B2291" s="3">
        <v>32.299999999999997</v>
      </c>
      <c r="C2291" s="3" t="s">
        <v>6036</v>
      </c>
      <c r="D2291" s="3">
        <v>9.89</v>
      </c>
      <c r="E2291" s="3" t="s">
        <v>6037</v>
      </c>
      <c r="F2291" s="3" t="s">
        <v>20</v>
      </c>
      <c r="G2291" s="3" t="s">
        <v>20</v>
      </c>
      <c r="H2291" s="3" t="s">
        <v>20</v>
      </c>
      <c r="I2291" s="3">
        <v>0</v>
      </c>
      <c r="J2291" s="3" t="s">
        <v>20</v>
      </c>
    </row>
    <row r="2292" spans="1:10" x14ac:dyDescent="0.25">
      <c r="A2292" s="3" t="s">
        <v>1867</v>
      </c>
      <c r="B2292" s="3">
        <v>39.94</v>
      </c>
      <c r="C2292" s="3" t="s">
        <v>6036</v>
      </c>
      <c r="D2292" s="3">
        <v>5.14</v>
      </c>
      <c r="E2292" s="3" t="s">
        <v>6038</v>
      </c>
      <c r="F2292" s="3" t="s">
        <v>20</v>
      </c>
      <c r="G2292" s="3" t="s">
        <v>20</v>
      </c>
      <c r="H2292" s="3" t="s">
        <v>20</v>
      </c>
      <c r="I2292" s="3">
        <v>0</v>
      </c>
      <c r="J2292" s="3" t="s">
        <v>20</v>
      </c>
    </row>
    <row r="2293" spans="1:10" x14ac:dyDescent="0.25">
      <c r="A2293" s="3" t="s">
        <v>232</v>
      </c>
      <c r="B2293" s="3">
        <v>48.99</v>
      </c>
      <c r="C2293" s="3" t="s">
        <v>6036</v>
      </c>
      <c r="D2293" s="3">
        <v>9.7799999999999994</v>
      </c>
      <c r="E2293" s="3" t="s">
        <v>6037</v>
      </c>
      <c r="F2293" s="3" t="s">
        <v>21</v>
      </c>
      <c r="G2293" s="3" t="s">
        <v>20</v>
      </c>
      <c r="H2293" s="3" t="s">
        <v>20</v>
      </c>
      <c r="I2293" s="3">
        <v>1</v>
      </c>
      <c r="J2293" s="3" t="s">
        <v>21</v>
      </c>
    </row>
    <row r="2294" spans="1:10" x14ac:dyDescent="0.25">
      <c r="A2294" s="3" t="s">
        <v>1869</v>
      </c>
      <c r="B2294" s="3">
        <v>30</v>
      </c>
      <c r="C2294" s="3" t="s">
        <v>6036</v>
      </c>
      <c r="D2294" s="3">
        <v>5.61</v>
      </c>
      <c r="E2294" s="3" t="s">
        <v>6038</v>
      </c>
      <c r="F2294" s="3" t="s">
        <v>21</v>
      </c>
      <c r="G2294" s="3" t="s">
        <v>20</v>
      </c>
      <c r="H2294" s="3" t="s">
        <v>21</v>
      </c>
      <c r="I2294" s="3">
        <v>1</v>
      </c>
      <c r="J2294" s="3" t="s">
        <v>20</v>
      </c>
    </row>
    <row r="2295" spans="1:10" x14ac:dyDescent="0.25">
      <c r="A2295" s="3" t="s">
        <v>1871</v>
      </c>
      <c r="B2295" s="3">
        <v>35.340000000000003</v>
      </c>
      <c r="C2295" s="3" t="s">
        <v>6036</v>
      </c>
      <c r="D2295" s="3">
        <v>5.51</v>
      </c>
      <c r="E2295" s="3" t="s">
        <v>6038</v>
      </c>
      <c r="F2295" s="3" t="s">
        <v>21</v>
      </c>
      <c r="G2295" s="3" t="s">
        <v>20</v>
      </c>
      <c r="H2295" s="3" t="s">
        <v>21</v>
      </c>
      <c r="I2295" s="3">
        <v>1</v>
      </c>
      <c r="J2295" s="3" t="s">
        <v>20</v>
      </c>
    </row>
    <row r="2296" spans="1:10" x14ac:dyDescent="0.25">
      <c r="A2296" s="3" t="s">
        <v>1873</v>
      </c>
      <c r="B2296" s="3">
        <v>32.204999999999998</v>
      </c>
      <c r="C2296" s="3" t="s">
        <v>6036</v>
      </c>
      <c r="D2296" s="3">
        <v>8.3800000000000008</v>
      </c>
      <c r="E2296" s="3" t="s">
        <v>6037</v>
      </c>
      <c r="F2296" s="3" t="s">
        <v>21</v>
      </c>
      <c r="G2296" s="3" t="s">
        <v>20</v>
      </c>
      <c r="H2296" s="3" t="s">
        <v>20</v>
      </c>
      <c r="I2296" s="3">
        <v>2</v>
      </c>
      <c r="J2296" s="3" t="s">
        <v>20</v>
      </c>
    </row>
    <row r="2297" spans="1:10" x14ac:dyDescent="0.25">
      <c r="A2297" s="3" t="s">
        <v>1875</v>
      </c>
      <c r="B2297" s="3">
        <v>33.880000000000003</v>
      </c>
      <c r="C2297" s="3" t="s">
        <v>6036</v>
      </c>
      <c r="D2297" s="3">
        <v>4.68</v>
      </c>
      <c r="E2297" s="3" t="s">
        <v>6038</v>
      </c>
      <c r="F2297" s="3" t="s">
        <v>20</v>
      </c>
      <c r="G2297" s="3" t="s">
        <v>117</v>
      </c>
      <c r="H2297" s="3" t="s">
        <v>20</v>
      </c>
      <c r="I2297" s="3">
        <v>1</v>
      </c>
      <c r="J2297" s="3" t="s">
        <v>20</v>
      </c>
    </row>
    <row r="2298" spans="1:10" x14ac:dyDescent="0.25">
      <c r="A2298" s="3" t="s">
        <v>1877</v>
      </c>
      <c r="B2298" s="3">
        <v>26.63</v>
      </c>
      <c r="C2298" s="3" t="s">
        <v>6039</v>
      </c>
      <c r="D2298" s="3">
        <v>4.3600000000000003</v>
      </c>
      <c r="E2298" s="3" t="s">
        <v>6038</v>
      </c>
      <c r="F2298" s="3" t="s">
        <v>21</v>
      </c>
      <c r="G2298" s="3" t="s">
        <v>20</v>
      </c>
      <c r="H2298" s="3" t="s">
        <v>20</v>
      </c>
      <c r="I2298" s="3">
        <v>2</v>
      </c>
      <c r="J2298" s="3" t="s">
        <v>20</v>
      </c>
    </row>
    <row r="2299" spans="1:10" x14ac:dyDescent="0.25">
      <c r="A2299" s="3" t="s">
        <v>1879</v>
      </c>
      <c r="B2299" s="3">
        <v>28.7</v>
      </c>
      <c r="C2299" s="3" t="s">
        <v>6039</v>
      </c>
      <c r="D2299" s="3">
        <v>7.74</v>
      </c>
      <c r="E2299" s="3" t="s">
        <v>6037</v>
      </c>
      <c r="F2299" s="3" t="s">
        <v>20</v>
      </c>
      <c r="G2299" s="3" t="s">
        <v>20</v>
      </c>
      <c r="H2299" s="3" t="s">
        <v>20</v>
      </c>
      <c r="I2299" s="3">
        <v>0</v>
      </c>
      <c r="J2299" s="3" t="s">
        <v>20</v>
      </c>
    </row>
    <row r="2300" spans="1:10" x14ac:dyDescent="0.25">
      <c r="A2300" s="3" t="s">
        <v>1881</v>
      </c>
      <c r="B2300" s="3">
        <v>25.65</v>
      </c>
      <c r="C2300" s="3" t="s">
        <v>6039</v>
      </c>
      <c r="D2300" s="3">
        <v>4.05</v>
      </c>
      <c r="E2300" s="3" t="s">
        <v>6038</v>
      </c>
      <c r="F2300" s="3" t="s">
        <v>21</v>
      </c>
      <c r="G2300" s="3" t="s">
        <v>20</v>
      </c>
      <c r="H2300" s="3" t="s">
        <v>20</v>
      </c>
      <c r="I2300" s="3">
        <v>2</v>
      </c>
      <c r="J2300" s="3" t="s">
        <v>20</v>
      </c>
    </row>
    <row r="2301" spans="1:10" x14ac:dyDescent="0.25">
      <c r="A2301" s="3" t="s">
        <v>1883</v>
      </c>
      <c r="B2301" s="3">
        <v>36.384999999999998</v>
      </c>
      <c r="C2301" s="3" t="s">
        <v>6036</v>
      </c>
      <c r="D2301" s="3">
        <v>11.49</v>
      </c>
      <c r="E2301" s="3" t="s">
        <v>6037</v>
      </c>
      <c r="F2301" s="3" t="s">
        <v>20</v>
      </c>
      <c r="G2301" s="3" t="s">
        <v>20</v>
      </c>
      <c r="H2301" s="3" t="s">
        <v>20</v>
      </c>
      <c r="I2301" s="3">
        <v>0</v>
      </c>
      <c r="J2301" s="3" t="s">
        <v>20</v>
      </c>
    </row>
    <row r="2302" spans="1:10" x14ac:dyDescent="0.25">
      <c r="A2302" s="3" t="s">
        <v>1885</v>
      </c>
      <c r="B2302" s="3">
        <v>34.69</v>
      </c>
      <c r="C2302" s="3" t="s">
        <v>6036</v>
      </c>
      <c r="D2302" s="3">
        <v>5.65</v>
      </c>
      <c r="E2302" s="3" t="s">
        <v>6038</v>
      </c>
      <c r="F2302" s="3" t="s">
        <v>20</v>
      </c>
      <c r="G2302" s="3" t="s">
        <v>20</v>
      </c>
      <c r="H2302" s="3" t="s">
        <v>20</v>
      </c>
      <c r="I2302" s="3">
        <v>0</v>
      </c>
      <c r="J2302" s="3" t="s">
        <v>20</v>
      </c>
    </row>
    <row r="2303" spans="1:10" x14ac:dyDescent="0.25">
      <c r="A2303" s="3" t="s">
        <v>1886</v>
      </c>
      <c r="B2303" s="3">
        <v>37.68</v>
      </c>
      <c r="C2303" s="3" t="s">
        <v>6036</v>
      </c>
      <c r="D2303" s="3">
        <v>4.29</v>
      </c>
      <c r="E2303" s="3" t="s">
        <v>6038</v>
      </c>
      <c r="F2303" s="3" t="s">
        <v>21</v>
      </c>
      <c r="G2303" s="3" t="s">
        <v>20</v>
      </c>
      <c r="H2303" s="3" t="s">
        <v>20</v>
      </c>
      <c r="I2303" s="3">
        <v>0</v>
      </c>
      <c r="J2303" s="3" t="s">
        <v>20</v>
      </c>
    </row>
    <row r="2304" spans="1:10" x14ac:dyDescent="0.25">
      <c r="A2304" s="3" t="s">
        <v>234</v>
      </c>
      <c r="B2304" s="3">
        <v>38.39</v>
      </c>
      <c r="C2304" s="3" t="s">
        <v>6036</v>
      </c>
      <c r="D2304" s="3">
        <v>4.1100000000000003</v>
      </c>
      <c r="E2304" s="3" t="s">
        <v>6038</v>
      </c>
      <c r="F2304" s="3" t="s">
        <v>21</v>
      </c>
      <c r="G2304" s="3" t="s">
        <v>20</v>
      </c>
      <c r="H2304" s="3" t="s">
        <v>20</v>
      </c>
      <c r="I2304" s="3">
        <v>0</v>
      </c>
      <c r="J2304" s="3" t="s">
        <v>21</v>
      </c>
    </row>
    <row r="2305" spans="1:10" x14ac:dyDescent="0.25">
      <c r="A2305" s="3" t="s">
        <v>1888</v>
      </c>
      <c r="B2305" s="3">
        <v>35.49</v>
      </c>
      <c r="C2305" s="3" t="s">
        <v>6036</v>
      </c>
      <c r="D2305" s="3">
        <v>4.74</v>
      </c>
      <c r="E2305" s="3" t="s">
        <v>6038</v>
      </c>
      <c r="F2305" s="3" t="s">
        <v>21</v>
      </c>
      <c r="G2305" s="3" t="s">
        <v>20</v>
      </c>
      <c r="H2305" s="3" t="s">
        <v>21</v>
      </c>
      <c r="I2305" s="3">
        <v>1</v>
      </c>
      <c r="J2305" s="3" t="s">
        <v>20</v>
      </c>
    </row>
    <row r="2306" spans="1:10" x14ac:dyDescent="0.25">
      <c r="A2306" s="3" t="s">
        <v>1890</v>
      </c>
      <c r="B2306" s="3">
        <v>44.7</v>
      </c>
      <c r="C2306" s="3" t="s">
        <v>6036</v>
      </c>
      <c r="D2306" s="3">
        <v>7.6</v>
      </c>
      <c r="E2306" s="3" t="s">
        <v>6037</v>
      </c>
      <c r="F2306" s="3" t="s">
        <v>21</v>
      </c>
      <c r="G2306" s="3" t="s">
        <v>20</v>
      </c>
      <c r="H2306" s="3" t="s">
        <v>20</v>
      </c>
      <c r="I2306" s="3">
        <v>2</v>
      </c>
      <c r="J2306" s="3" t="s">
        <v>20</v>
      </c>
    </row>
    <row r="2307" spans="1:10" x14ac:dyDescent="0.25">
      <c r="A2307" s="3" t="s">
        <v>1892</v>
      </c>
      <c r="B2307" s="3">
        <v>38.380000000000003</v>
      </c>
      <c r="C2307" s="3" t="s">
        <v>6036</v>
      </c>
      <c r="D2307" s="3">
        <v>8.5</v>
      </c>
      <c r="E2307" s="3" t="s">
        <v>6037</v>
      </c>
      <c r="F2307" s="3" t="s">
        <v>21</v>
      </c>
      <c r="G2307" s="3" t="s">
        <v>20</v>
      </c>
      <c r="H2307" s="3" t="s">
        <v>20</v>
      </c>
      <c r="I2307" s="3">
        <v>2</v>
      </c>
      <c r="J2307" s="3" t="s">
        <v>20</v>
      </c>
    </row>
    <row r="2308" spans="1:10" x14ac:dyDescent="0.25">
      <c r="A2308" s="3" t="s">
        <v>1894</v>
      </c>
      <c r="B2308" s="3">
        <v>35.244999999999997</v>
      </c>
      <c r="C2308" s="3" t="s">
        <v>6036</v>
      </c>
      <c r="D2308" s="3">
        <v>11.22</v>
      </c>
      <c r="E2308" s="3" t="s">
        <v>6037</v>
      </c>
      <c r="F2308" s="3" t="s">
        <v>21</v>
      </c>
      <c r="G2308" s="3" t="s">
        <v>20</v>
      </c>
      <c r="H2308" s="3" t="s">
        <v>20</v>
      </c>
      <c r="I2308" s="3">
        <v>0</v>
      </c>
      <c r="J2308" s="3" t="s">
        <v>20</v>
      </c>
    </row>
    <row r="2309" spans="1:10" x14ac:dyDescent="0.25">
      <c r="A2309" s="3" t="s">
        <v>1896</v>
      </c>
      <c r="B2309" s="3">
        <v>49.84</v>
      </c>
      <c r="C2309" s="3" t="s">
        <v>6036</v>
      </c>
      <c r="D2309" s="3">
        <v>5.0999999999999996</v>
      </c>
      <c r="E2309" s="3" t="s">
        <v>6038</v>
      </c>
      <c r="F2309" s="3" t="s">
        <v>21</v>
      </c>
      <c r="G2309" s="3" t="s">
        <v>20</v>
      </c>
      <c r="H2309" s="3" t="s">
        <v>21</v>
      </c>
      <c r="I2309" s="3">
        <v>1</v>
      </c>
      <c r="J2309" s="3" t="s">
        <v>20</v>
      </c>
    </row>
    <row r="2310" spans="1:10" x14ac:dyDescent="0.25">
      <c r="A2310" s="3" t="s">
        <v>1898</v>
      </c>
      <c r="B2310" s="3">
        <v>49.06</v>
      </c>
      <c r="C2310" s="3" t="s">
        <v>6036</v>
      </c>
      <c r="D2310" s="3">
        <v>5.43</v>
      </c>
      <c r="E2310" s="3" t="s">
        <v>6038</v>
      </c>
      <c r="F2310" s="3" t="s">
        <v>21</v>
      </c>
      <c r="G2310" s="3" t="s">
        <v>20</v>
      </c>
      <c r="H2310" s="3" t="s">
        <v>20</v>
      </c>
      <c r="I2310" s="3">
        <v>1</v>
      </c>
      <c r="J2310" s="3" t="s">
        <v>20</v>
      </c>
    </row>
    <row r="2311" spans="1:10" x14ac:dyDescent="0.25">
      <c r="A2311" s="3" t="s">
        <v>1900</v>
      </c>
      <c r="B2311" s="3">
        <v>30.88</v>
      </c>
      <c r="C2311" s="3" t="s">
        <v>6036</v>
      </c>
      <c r="D2311" s="3">
        <v>5.82</v>
      </c>
      <c r="E2311" s="3" t="s">
        <v>6040</v>
      </c>
      <c r="F2311" s="3" t="s">
        <v>20</v>
      </c>
      <c r="G2311" s="3" t="s">
        <v>20</v>
      </c>
      <c r="H2311" s="3" t="s">
        <v>20</v>
      </c>
      <c r="I2311" s="3">
        <v>2</v>
      </c>
      <c r="J2311" s="3" t="s">
        <v>20</v>
      </c>
    </row>
    <row r="2312" spans="1:10" x14ac:dyDescent="0.25">
      <c r="A2312" s="3" t="s">
        <v>1902</v>
      </c>
      <c r="B2312" s="3">
        <v>33.35</v>
      </c>
      <c r="C2312" s="3" t="s">
        <v>6036</v>
      </c>
      <c r="D2312" s="3">
        <v>6.05</v>
      </c>
      <c r="E2312" s="3" t="s">
        <v>6040</v>
      </c>
      <c r="F2312" s="3" t="s">
        <v>20</v>
      </c>
      <c r="G2312" s="3" t="s">
        <v>20</v>
      </c>
      <c r="H2312" s="3" t="s">
        <v>21</v>
      </c>
      <c r="I2312" s="3">
        <v>1</v>
      </c>
      <c r="J2312" s="3" t="s">
        <v>20</v>
      </c>
    </row>
    <row r="2313" spans="1:10" x14ac:dyDescent="0.25">
      <c r="A2313" s="3" t="s">
        <v>1904</v>
      </c>
      <c r="B2313" s="3">
        <v>38</v>
      </c>
      <c r="C2313" s="3" t="s">
        <v>6036</v>
      </c>
      <c r="D2313" s="3">
        <v>6.38</v>
      </c>
      <c r="E2313" s="3" t="s">
        <v>6040</v>
      </c>
      <c r="F2313" s="3" t="s">
        <v>21</v>
      </c>
      <c r="G2313" s="3" t="s">
        <v>20</v>
      </c>
      <c r="H2313" s="3" t="s">
        <v>20</v>
      </c>
      <c r="I2313" s="3">
        <v>1</v>
      </c>
      <c r="J2313" s="3" t="s">
        <v>20</v>
      </c>
    </row>
    <row r="2314" spans="1:10" x14ac:dyDescent="0.25">
      <c r="A2314" s="3" t="s">
        <v>1906</v>
      </c>
      <c r="B2314" s="3">
        <v>36.08</v>
      </c>
      <c r="C2314" s="3" t="s">
        <v>6036</v>
      </c>
      <c r="D2314" s="3">
        <v>5.73</v>
      </c>
      <c r="E2314" s="3" t="s">
        <v>6040</v>
      </c>
      <c r="F2314" s="3" t="s">
        <v>21</v>
      </c>
      <c r="G2314" s="3" t="s">
        <v>20</v>
      </c>
      <c r="H2314" s="3" t="s">
        <v>20</v>
      </c>
      <c r="I2314" s="3">
        <v>1</v>
      </c>
      <c r="J2314" s="3" t="s">
        <v>20</v>
      </c>
    </row>
    <row r="2315" spans="1:10" x14ac:dyDescent="0.25">
      <c r="A2315" s="3" t="s">
        <v>237</v>
      </c>
      <c r="B2315" s="3">
        <v>44.34</v>
      </c>
      <c r="C2315" s="3" t="s">
        <v>6036</v>
      </c>
      <c r="D2315" s="3">
        <v>4.0199999999999996</v>
      </c>
      <c r="E2315" s="3" t="s">
        <v>6038</v>
      </c>
      <c r="F2315" s="3" t="s">
        <v>21</v>
      </c>
      <c r="G2315" s="3" t="s">
        <v>20</v>
      </c>
      <c r="H2315" s="3" t="s">
        <v>20</v>
      </c>
      <c r="I2315" s="3">
        <v>2</v>
      </c>
      <c r="J2315" s="3" t="s">
        <v>21</v>
      </c>
    </row>
    <row r="2316" spans="1:10" x14ac:dyDescent="0.25">
      <c r="A2316" s="3" t="s">
        <v>1907</v>
      </c>
      <c r="B2316" s="3">
        <v>35.700000000000003</v>
      </c>
      <c r="C2316" s="3" t="s">
        <v>6036</v>
      </c>
      <c r="D2316" s="3">
        <v>5.47</v>
      </c>
      <c r="E2316" s="3" t="s">
        <v>6038</v>
      </c>
      <c r="F2316" s="3" t="s">
        <v>21</v>
      </c>
      <c r="G2316" s="3" t="s">
        <v>20</v>
      </c>
      <c r="H2316" s="3" t="s">
        <v>20</v>
      </c>
      <c r="I2316" s="3">
        <v>1</v>
      </c>
      <c r="J2316" s="3" t="s">
        <v>20</v>
      </c>
    </row>
    <row r="2317" spans="1:10" x14ac:dyDescent="0.25">
      <c r="A2317" s="3" t="s">
        <v>1909</v>
      </c>
      <c r="B2317" s="3">
        <v>34.01</v>
      </c>
      <c r="C2317" s="3" t="s">
        <v>6036</v>
      </c>
      <c r="D2317" s="3">
        <v>11.3</v>
      </c>
      <c r="E2317" s="3" t="s">
        <v>6037</v>
      </c>
      <c r="F2317" s="3" t="s">
        <v>20</v>
      </c>
      <c r="G2317" s="3" t="s">
        <v>20</v>
      </c>
      <c r="H2317" s="3" t="s">
        <v>20</v>
      </c>
      <c r="I2317" s="3">
        <v>0</v>
      </c>
      <c r="J2317" s="3" t="s">
        <v>20</v>
      </c>
    </row>
    <row r="2318" spans="1:10" x14ac:dyDescent="0.25">
      <c r="A2318" s="3" t="s">
        <v>1911</v>
      </c>
      <c r="B2318" s="3">
        <v>31.54</v>
      </c>
      <c r="C2318" s="3" t="s">
        <v>6036</v>
      </c>
      <c r="D2318" s="3">
        <v>6.72</v>
      </c>
      <c r="E2318" s="3" t="s">
        <v>6037</v>
      </c>
      <c r="F2318" s="3" t="s">
        <v>20</v>
      </c>
      <c r="G2318" s="3" t="s">
        <v>20</v>
      </c>
      <c r="H2318" s="3" t="s">
        <v>20</v>
      </c>
      <c r="I2318" s="3">
        <v>0</v>
      </c>
      <c r="J2318" s="3" t="s">
        <v>20</v>
      </c>
    </row>
    <row r="2319" spans="1:10" x14ac:dyDescent="0.25">
      <c r="A2319" s="3" t="s">
        <v>1913</v>
      </c>
      <c r="B2319" s="3">
        <v>23.3</v>
      </c>
      <c r="C2319" s="3" t="s">
        <v>6041</v>
      </c>
      <c r="D2319" s="3">
        <v>5.36</v>
      </c>
      <c r="E2319" s="3" t="s">
        <v>6038</v>
      </c>
      <c r="F2319" s="3" t="s">
        <v>21</v>
      </c>
      <c r="G2319" s="3" t="s">
        <v>20</v>
      </c>
      <c r="H2319" s="3" t="s">
        <v>20</v>
      </c>
      <c r="I2319" s="3">
        <v>1</v>
      </c>
      <c r="J2319" s="3" t="s">
        <v>20</v>
      </c>
    </row>
    <row r="2320" spans="1:10" x14ac:dyDescent="0.25">
      <c r="A2320" s="3" t="s">
        <v>1915</v>
      </c>
      <c r="B2320" s="3">
        <v>27.75</v>
      </c>
      <c r="C2320" s="3" t="s">
        <v>6039</v>
      </c>
      <c r="D2320" s="3">
        <v>9.8800000000000008</v>
      </c>
      <c r="E2320" s="3" t="s">
        <v>6037</v>
      </c>
      <c r="F2320" s="3" t="s">
        <v>20</v>
      </c>
      <c r="G2320" s="3" t="s">
        <v>20</v>
      </c>
      <c r="H2320" s="3" t="s">
        <v>20</v>
      </c>
      <c r="I2320" s="3">
        <v>0</v>
      </c>
      <c r="J2320" s="3" t="s">
        <v>20</v>
      </c>
    </row>
    <row r="2321" spans="1:10" x14ac:dyDescent="0.25">
      <c r="A2321" s="3" t="s">
        <v>1917</v>
      </c>
      <c r="B2321" s="3">
        <v>42.46</v>
      </c>
      <c r="C2321" s="3" t="s">
        <v>6036</v>
      </c>
      <c r="D2321" s="3">
        <v>4.1100000000000003</v>
      </c>
      <c r="E2321" s="3" t="s">
        <v>6038</v>
      </c>
      <c r="F2321" s="3" t="s">
        <v>20</v>
      </c>
      <c r="G2321" s="3" t="s">
        <v>20</v>
      </c>
      <c r="H2321" s="3" t="s">
        <v>20</v>
      </c>
      <c r="I2321" s="3">
        <v>0</v>
      </c>
      <c r="J2321" s="3" t="s">
        <v>20</v>
      </c>
    </row>
    <row r="2322" spans="1:10" x14ac:dyDescent="0.25">
      <c r="A2322" s="3" t="s">
        <v>1919</v>
      </c>
      <c r="B2322" s="3">
        <v>54.47</v>
      </c>
      <c r="C2322" s="3" t="s">
        <v>6036</v>
      </c>
      <c r="D2322" s="3">
        <v>7.48</v>
      </c>
      <c r="E2322" s="3" t="s">
        <v>6037</v>
      </c>
      <c r="F2322" s="3" t="s">
        <v>20</v>
      </c>
      <c r="G2322" s="3" t="s">
        <v>20</v>
      </c>
      <c r="H2322" s="3" t="s">
        <v>20</v>
      </c>
      <c r="I2322" s="3">
        <v>0</v>
      </c>
      <c r="J2322" s="3" t="s">
        <v>20</v>
      </c>
    </row>
    <row r="2323" spans="1:10" x14ac:dyDescent="0.25">
      <c r="A2323" s="3" t="s">
        <v>1921</v>
      </c>
      <c r="B2323" s="3">
        <v>24.93</v>
      </c>
      <c r="C2323" s="3" t="s">
        <v>6039</v>
      </c>
      <c r="D2323" s="3">
        <v>9.18</v>
      </c>
      <c r="E2323" s="3" t="s">
        <v>6037</v>
      </c>
      <c r="F2323" s="3" t="s">
        <v>21</v>
      </c>
      <c r="G2323" s="3" t="s">
        <v>20</v>
      </c>
      <c r="H2323" s="3" t="s">
        <v>21</v>
      </c>
      <c r="I2323" s="3">
        <v>1</v>
      </c>
      <c r="J2323" s="3" t="s">
        <v>20</v>
      </c>
    </row>
    <row r="2324" spans="1:10" x14ac:dyDescent="0.25">
      <c r="A2324" s="3" t="s">
        <v>1923</v>
      </c>
      <c r="B2324" s="3">
        <v>48.12</v>
      </c>
      <c r="C2324" s="3" t="s">
        <v>6036</v>
      </c>
      <c r="D2324" s="3">
        <v>4.51</v>
      </c>
      <c r="E2324" s="3" t="s">
        <v>6038</v>
      </c>
      <c r="F2324" s="3" t="s">
        <v>21</v>
      </c>
      <c r="G2324" s="3" t="s">
        <v>20</v>
      </c>
      <c r="H2324" s="3" t="s">
        <v>20</v>
      </c>
      <c r="I2324" s="3">
        <v>1</v>
      </c>
      <c r="J2324" s="3" t="s">
        <v>20</v>
      </c>
    </row>
    <row r="2325" spans="1:10" x14ac:dyDescent="0.25">
      <c r="A2325" s="3" t="s">
        <v>1925</v>
      </c>
      <c r="B2325" s="3">
        <v>24.91</v>
      </c>
      <c r="C2325" s="3" t="s">
        <v>6039</v>
      </c>
      <c r="D2325" s="3">
        <v>7.33</v>
      </c>
      <c r="E2325" s="3" t="s">
        <v>6037</v>
      </c>
      <c r="F2325" s="3" t="s">
        <v>21</v>
      </c>
      <c r="G2325" s="3" t="s">
        <v>20</v>
      </c>
      <c r="H2325" s="3" t="s">
        <v>21</v>
      </c>
      <c r="I2325" s="3">
        <v>1</v>
      </c>
      <c r="J2325" s="3" t="s">
        <v>20</v>
      </c>
    </row>
    <row r="2326" spans="1:10" x14ac:dyDescent="0.25">
      <c r="A2326" s="3" t="s">
        <v>240</v>
      </c>
      <c r="B2326" s="3">
        <v>41.51</v>
      </c>
      <c r="C2326" s="3" t="s">
        <v>6036</v>
      </c>
      <c r="D2326" s="3">
        <v>6.92</v>
      </c>
      <c r="E2326" s="3" t="s">
        <v>6037</v>
      </c>
      <c r="F2326" s="3" t="s">
        <v>20</v>
      </c>
      <c r="G2326" s="3" t="s">
        <v>20</v>
      </c>
      <c r="H2326" s="3" t="s">
        <v>20</v>
      </c>
      <c r="I2326" s="3">
        <v>0</v>
      </c>
      <c r="J2326" s="3" t="s">
        <v>21</v>
      </c>
    </row>
    <row r="2327" spans="1:10" x14ac:dyDescent="0.25">
      <c r="A2327" s="3" t="s">
        <v>1927</v>
      </c>
      <c r="B2327" s="3">
        <v>27.645</v>
      </c>
      <c r="C2327" s="3" t="s">
        <v>6039</v>
      </c>
      <c r="D2327" s="3">
        <v>10.56</v>
      </c>
      <c r="E2327" s="3" t="s">
        <v>6037</v>
      </c>
      <c r="F2327" s="3" t="s">
        <v>20</v>
      </c>
      <c r="G2327" s="3" t="s">
        <v>20</v>
      </c>
      <c r="H2327" s="3" t="s">
        <v>20</v>
      </c>
      <c r="I2327" s="3">
        <v>0</v>
      </c>
      <c r="J2327" s="3" t="s">
        <v>20</v>
      </c>
    </row>
    <row r="2328" spans="1:10" x14ac:dyDescent="0.25">
      <c r="A2328" s="3" t="s">
        <v>1928</v>
      </c>
      <c r="B2328" s="3">
        <v>33.700000000000003</v>
      </c>
      <c r="C2328" s="3" t="s">
        <v>6036</v>
      </c>
      <c r="D2328" s="3">
        <v>4.01</v>
      </c>
      <c r="E2328" s="3" t="s">
        <v>6038</v>
      </c>
      <c r="F2328" s="3" t="s">
        <v>20</v>
      </c>
      <c r="G2328" s="3" t="s">
        <v>20</v>
      </c>
      <c r="H2328" s="3" t="s">
        <v>20</v>
      </c>
      <c r="I2328" s="3">
        <v>2</v>
      </c>
      <c r="J2328" s="3" t="s">
        <v>20</v>
      </c>
    </row>
    <row r="2329" spans="1:10" x14ac:dyDescent="0.25">
      <c r="A2329" s="3" t="s">
        <v>1930</v>
      </c>
      <c r="B2329" s="3">
        <v>38.93</v>
      </c>
      <c r="C2329" s="3" t="s">
        <v>6036</v>
      </c>
      <c r="D2329" s="3">
        <v>5.64</v>
      </c>
      <c r="E2329" s="3" t="s">
        <v>6038</v>
      </c>
      <c r="F2329" s="3" t="s">
        <v>21</v>
      </c>
      <c r="G2329" s="3" t="s">
        <v>20</v>
      </c>
      <c r="H2329" s="3" t="s">
        <v>20</v>
      </c>
      <c r="I2329" s="3">
        <v>1</v>
      </c>
      <c r="J2329" s="3" t="s">
        <v>20</v>
      </c>
    </row>
    <row r="2330" spans="1:10" x14ac:dyDescent="0.25">
      <c r="A2330" s="3" t="s">
        <v>1932</v>
      </c>
      <c r="B2330" s="3">
        <v>32.774999999999999</v>
      </c>
      <c r="C2330" s="3" t="s">
        <v>6036</v>
      </c>
      <c r="D2330" s="3">
        <v>8.02</v>
      </c>
      <c r="E2330" s="3" t="s">
        <v>6037</v>
      </c>
      <c r="F2330" s="3" t="s">
        <v>21</v>
      </c>
      <c r="G2330" s="3" t="s">
        <v>20</v>
      </c>
      <c r="H2330" s="3" t="s">
        <v>20</v>
      </c>
      <c r="I2330" s="3">
        <v>2</v>
      </c>
      <c r="J2330" s="3" t="s">
        <v>20</v>
      </c>
    </row>
    <row r="2331" spans="1:10" x14ac:dyDescent="0.25">
      <c r="A2331" s="3" t="s">
        <v>1934</v>
      </c>
      <c r="B2331" s="3">
        <v>29.83</v>
      </c>
      <c r="C2331" s="3" t="s">
        <v>6039</v>
      </c>
      <c r="D2331" s="3">
        <v>7.2</v>
      </c>
      <c r="E2331" s="3" t="s">
        <v>6037</v>
      </c>
      <c r="F2331" s="3" t="s">
        <v>21</v>
      </c>
      <c r="G2331" s="3" t="s">
        <v>20</v>
      </c>
      <c r="H2331" s="3" t="s">
        <v>20</v>
      </c>
      <c r="I2331" s="3">
        <v>0</v>
      </c>
      <c r="J2331" s="3" t="s">
        <v>20</v>
      </c>
    </row>
    <row r="2332" spans="1:10" x14ac:dyDescent="0.25">
      <c r="A2332" s="3" t="s">
        <v>1936</v>
      </c>
      <c r="B2332" s="3">
        <v>28.31</v>
      </c>
      <c r="C2332" s="3" t="s">
        <v>6039</v>
      </c>
      <c r="D2332" s="3">
        <v>4.55</v>
      </c>
      <c r="E2332" s="3" t="s">
        <v>6038</v>
      </c>
      <c r="F2332" s="3" t="s">
        <v>20</v>
      </c>
      <c r="G2332" s="3" t="s">
        <v>117</v>
      </c>
      <c r="H2332" s="3" t="s">
        <v>20</v>
      </c>
      <c r="I2332" s="3">
        <v>1</v>
      </c>
      <c r="J2332" s="3" t="s">
        <v>20</v>
      </c>
    </row>
    <row r="2333" spans="1:10" x14ac:dyDescent="0.25">
      <c r="A2333" s="3" t="s">
        <v>1938</v>
      </c>
      <c r="B2333" s="3">
        <v>29.79</v>
      </c>
      <c r="C2333" s="3" t="s">
        <v>6039</v>
      </c>
      <c r="D2333" s="3">
        <v>9.0299999999999994</v>
      </c>
      <c r="E2333" s="3" t="s">
        <v>6037</v>
      </c>
      <c r="F2333" s="3" t="s">
        <v>20</v>
      </c>
      <c r="G2333" s="3" t="s">
        <v>20</v>
      </c>
      <c r="H2333" s="3" t="s">
        <v>20</v>
      </c>
      <c r="I2333" s="3">
        <v>0</v>
      </c>
      <c r="J2333" s="3" t="s">
        <v>20</v>
      </c>
    </row>
    <row r="2334" spans="1:10" x14ac:dyDescent="0.25">
      <c r="A2334" s="3" t="s">
        <v>1940</v>
      </c>
      <c r="B2334" s="3">
        <v>36.6</v>
      </c>
      <c r="C2334" s="3" t="s">
        <v>6036</v>
      </c>
      <c r="D2334" s="3">
        <v>5.2</v>
      </c>
      <c r="E2334" s="3" t="s">
        <v>6038</v>
      </c>
      <c r="F2334" s="3" t="s">
        <v>21</v>
      </c>
      <c r="G2334" s="3" t="s">
        <v>20</v>
      </c>
      <c r="H2334" s="3" t="s">
        <v>21</v>
      </c>
      <c r="I2334" s="3">
        <v>1</v>
      </c>
      <c r="J2334" s="3" t="s">
        <v>20</v>
      </c>
    </row>
    <row r="2335" spans="1:10" x14ac:dyDescent="0.25">
      <c r="A2335" s="3" t="s">
        <v>1942</v>
      </c>
      <c r="B2335" s="3">
        <v>35.93</v>
      </c>
      <c r="C2335" s="3" t="s">
        <v>6036</v>
      </c>
      <c r="D2335" s="3">
        <v>8.3000000000000007</v>
      </c>
      <c r="E2335" s="3" t="s">
        <v>6037</v>
      </c>
      <c r="F2335" s="3" t="s">
        <v>21</v>
      </c>
      <c r="G2335" s="3" t="s">
        <v>20</v>
      </c>
      <c r="H2335" s="3" t="s">
        <v>20</v>
      </c>
      <c r="I2335" s="3">
        <v>0</v>
      </c>
      <c r="J2335" s="3" t="s">
        <v>20</v>
      </c>
    </row>
    <row r="2336" spans="1:10" x14ac:dyDescent="0.25">
      <c r="A2336" s="3" t="s">
        <v>1944</v>
      </c>
      <c r="B2336" s="3">
        <v>28.6</v>
      </c>
      <c r="C2336" s="3" t="s">
        <v>6039</v>
      </c>
      <c r="D2336" s="3">
        <v>5.56</v>
      </c>
      <c r="E2336" s="3" t="s">
        <v>6038</v>
      </c>
      <c r="F2336" s="3" t="s">
        <v>21</v>
      </c>
      <c r="G2336" s="3" t="s">
        <v>20</v>
      </c>
      <c r="H2336" s="3" t="s">
        <v>21</v>
      </c>
      <c r="I2336" s="3">
        <v>1</v>
      </c>
      <c r="J2336" s="3" t="s">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BB0F2-0B17-4F2D-990A-C66ED7E406AF}">
  <dimension ref="A1:K2344"/>
  <sheetViews>
    <sheetView topLeftCell="A2317" zoomScale="115" zoomScaleNormal="115" workbookViewId="0">
      <selection activeCell="A2" sqref="A2:A2344"/>
    </sheetView>
  </sheetViews>
  <sheetFormatPr defaultRowHeight="15" x14ac:dyDescent="0.25"/>
  <cols>
    <col min="1" max="1" width="12.5703125" bestFit="1" customWidth="1"/>
    <col min="2" max="2" width="5.5703125" bestFit="1" customWidth="1"/>
    <col min="3" max="3" width="7.140625" bestFit="1" customWidth="1"/>
    <col min="4" max="4" width="5.42578125" bestFit="1" customWidth="1"/>
    <col min="5" max="5" width="12.5703125" bestFit="1" customWidth="1"/>
    <col min="6" max="6" width="4.42578125" bestFit="1" customWidth="1"/>
    <col min="7" max="7" width="8.85546875" bestFit="1" customWidth="1"/>
    <col min="8" max="8" width="12.140625" bestFit="1" customWidth="1"/>
    <col min="9" max="9" width="12.7109375" bestFit="1" customWidth="1"/>
    <col min="10" max="11" width="8.42578125" bestFit="1" customWidth="1"/>
  </cols>
  <sheetData>
    <row r="1" spans="1:11" ht="15.75" x14ac:dyDescent="0.25">
      <c r="A1" s="2" t="s">
        <v>0</v>
      </c>
      <c r="B1" s="2" t="s">
        <v>9</v>
      </c>
      <c r="C1" s="2" t="s">
        <v>10</v>
      </c>
      <c r="D1" s="2" t="s">
        <v>11</v>
      </c>
      <c r="E1" s="2" t="s">
        <v>12</v>
      </c>
      <c r="F1" s="2" t="s">
        <v>13</v>
      </c>
      <c r="G1" s="2" t="s">
        <v>14</v>
      </c>
      <c r="H1" s="18" t="s">
        <v>15</v>
      </c>
      <c r="I1" s="2" t="s">
        <v>16</v>
      </c>
      <c r="J1" s="2" t="s">
        <v>17</v>
      </c>
      <c r="K1" s="2" t="s">
        <v>18</v>
      </c>
    </row>
    <row r="2" spans="1:11" x14ac:dyDescent="0.25">
      <c r="A2" s="3" t="s">
        <v>19</v>
      </c>
      <c r="B2" s="3">
        <v>1968</v>
      </c>
      <c r="C2" s="3" t="s">
        <v>22</v>
      </c>
      <c r="D2" s="3">
        <v>12</v>
      </c>
      <c r="E2" s="5">
        <v>25123</v>
      </c>
      <c r="F2" s="3">
        <v>54</v>
      </c>
      <c r="G2" s="3">
        <v>0</v>
      </c>
      <c r="H2" s="17">
        <v>63770.43</v>
      </c>
      <c r="I2" s="3" t="s">
        <v>23</v>
      </c>
      <c r="J2" s="3" t="s">
        <v>24</v>
      </c>
      <c r="K2" s="3" t="s">
        <v>25</v>
      </c>
    </row>
    <row r="3" spans="1:11" x14ac:dyDescent="0.25">
      <c r="A3" s="3" t="s">
        <v>27</v>
      </c>
      <c r="B3" s="3">
        <v>1978</v>
      </c>
      <c r="C3" s="3" t="s">
        <v>28</v>
      </c>
      <c r="D3" s="3">
        <v>29</v>
      </c>
      <c r="E3" s="5">
        <v>28853</v>
      </c>
      <c r="F3" s="3">
        <v>44</v>
      </c>
      <c r="G3" s="3">
        <v>0</v>
      </c>
      <c r="H3" s="17">
        <v>48885.14</v>
      </c>
      <c r="I3" s="3" t="s">
        <v>23</v>
      </c>
      <c r="J3" s="3" t="s">
        <v>29</v>
      </c>
      <c r="K3" s="3" t="s">
        <v>25</v>
      </c>
    </row>
    <row r="4" spans="1:11" x14ac:dyDescent="0.25">
      <c r="A4" s="3" t="s">
        <v>31</v>
      </c>
      <c r="B4" s="3">
        <v>1977</v>
      </c>
      <c r="C4" s="3" t="s">
        <v>32</v>
      </c>
      <c r="D4" s="3">
        <v>27</v>
      </c>
      <c r="E4" s="5">
        <v>28303</v>
      </c>
      <c r="F4" s="3">
        <v>45</v>
      </c>
      <c r="G4" s="3">
        <v>2</v>
      </c>
      <c r="H4" s="17">
        <v>40284.379999999997</v>
      </c>
      <c r="I4" s="3" t="s">
        <v>23</v>
      </c>
      <c r="J4" s="3" t="s">
        <v>24</v>
      </c>
      <c r="K4" s="3" t="s">
        <v>33</v>
      </c>
    </row>
    <row r="5" spans="1:11" x14ac:dyDescent="0.25">
      <c r="A5" s="3" t="s">
        <v>35</v>
      </c>
      <c r="B5" s="3">
        <v>1989</v>
      </c>
      <c r="C5" s="3" t="s">
        <v>28</v>
      </c>
      <c r="D5" s="3">
        <v>17</v>
      </c>
      <c r="E5" s="5">
        <v>32859</v>
      </c>
      <c r="F5" s="3">
        <v>33</v>
      </c>
      <c r="G5" s="3">
        <v>3</v>
      </c>
      <c r="H5" s="17">
        <v>11250.43</v>
      </c>
      <c r="I5" s="3" t="s">
        <v>24</v>
      </c>
      <c r="J5" s="3" t="s">
        <v>29</v>
      </c>
      <c r="K5" s="3" t="s">
        <v>36</v>
      </c>
    </row>
    <row r="6" spans="1:11" x14ac:dyDescent="0.25">
      <c r="A6" s="3" t="s">
        <v>38</v>
      </c>
      <c r="B6" s="3">
        <v>1969</v>
      </c>
      <c r="C6" s="3" t="s">
        <v>28</v>
      </c>
      <c r="D6" s="3">
        <v>30</v>
      </c>
      <c r="E6" s="5">
        <v>25567</v>
      </c>
      <c r="F6" s="3">
        <v>53</v>
      </c>
      <c r="G6" s="3">
        <v>2</v>
      </c>
      <c r="H6" s="17">
        <v>11244.38</v>
      </c>
      <c r="I6" s="3" t="s">
        <v>24</v>
      </c>
      <c r="J6" s="3" t="s">
        <v>23</v>
      </c>
      <c r="K6" s="3" t="s">
        <v>39</v>
      </c>
    </row>
    <row r="7" spans="1:11" x14ac:dyDescent="0.25">
      <c r="A7" s="3" t="s">
        <v>41</v>
      </c>
      <c r="B7" s="3">
        <v>1976</v>
      </c>
      <c r="C7" s="3" t="s">
        <v>32</v>
      </c>
      <c r="D7" s="3">
        <v>28</v>
      </c>
      <c r="E7" s="5">
        <v>27939</v>
      </c>
      <c r="F7" s="3">
        <v>46</v>
      </c>
      <c r="G7" s="3">
        <v>2</v>
      </c>
      <c r="H7" s="17">
        <v>11217.35</v>
      </c>
      <c r="I7" s="3" t="s">
        <v>24</v>
      </c>
      <c r="J7" s="3" t="s">
        <v>29</v>
      </c>
      <c r="K7" s="3" t="s">
        <v>42</v>
      </c>
    </row>
    <row r="8" spans="1:11" x14ac:dyDescent="0.25">
      <c r="A8" s="3" t="s">
        <v>44</v>
      </c>
      <c r="B8" s="3">
        <v>1970</v>
      </c>
      <c r="C8" s="3" t="s">
        <v>32</v>
      </c>
      <c r="D8" s="3">
        <v>14</v>
      </c>
      <c r="E8" s="5">
        <v>25733</v>
      </c>
      <c r="F8" s="3">
        <v>52</v>
      </c>
      <c r="G8" s="3">
        <v>2</v>
      </c>
      <c r="H8" s="17">
        <v>11187.66</v>
      </c>
      <c r="I8" s="3" t="s">
        <v>24</v>
      </c>
      <c r="J8" s="3" t="s">
        <v>29</v>
      </c>
      <c r="K8" s="3" t="s">
        <v>33</v>
      </c>
    </row>
    <row r="9" spans="1:11" x14ac:dyDescent="0.25">
      <c r="A9" s="3" t="s">
        <v>46</v>
      </c>
      <c r="B9" s="3">
        <v>1972</v>
      </c>
      <c r="C9" s="3" t="s">
        <v>47</v>
      </c>
      <c r="D9" s="3">
        <v>3</v>
      </c>
      <c r="E9" s="5">
        <v>26545</v>
      </c>
      <c r="F9" s="3">
        <v>50</v>
      </c>
      <c r="G9" s="3">
        <v>0</v>
      </c>
      <c r="H9" s="17">
        <v>11186.2</v>
      </c>
      <c r="I9" s="3" t="s">
        <v>24</v>
      </c>
      <c r="J9" s="3" t="s">
        <v>29</v>
      </c>
      <c r="K9" s="3" t="s">
        <v>48</v>
      </c>
    </row>
    <row r="10" spans="1:11" x14ac:dyDescent="0.25">
      <c r="A10" s="3" t="s">
        <v>50</v>
      </c>
      <c r="B10" s="3">
        <v>1966</v>
      </c>
      <c r="C10" s="3" t="s">
        <v>51</v>
      </c>
      <c r="D10" s="3">
        <v>6</v>
      </c>
      <c r="E10" s="5">
        <v>24325</v>
      </c>
      <c r="F10" s="3">
        <v>56</v>
      </c>
      <c r="G10" s="3">
        <v>0</v>
      </c>
      <c r="H10" s="17">
        <v>11165.42</v>
      </c>
      <c r="I10" s="3" t="s">
        <v>24</v>
      </c>
      <c r="J10" s="3" t="s">
        <v>23</v>
      </c>
      <c r="K10" s="3" t="s">
        <v>39</v>
      </c>
    </row>
    <row r="11" spans="1:11" x14ac:dyDescent="0.25">
      <c r="A11" s="3" t="s">
        <v>52</v>
      </c>
      <c r="B11" s="3">
        <v>1969</v>
      </c>
      <c r="C11" s="3" t="s">
        <v>32</v>
      </c>
      <c r="D11" s="3">
        <v>25</v>
      </c>
      <c r="E11" s="5">
        <v>25379</v>
      </c>
      <c r="F11" s="3">
        <v>53</v>
      </c>
      <c r="G11" s="3">
        <v>2</v>
      </c>
      <c r="H11" s="17">
        <v>11163.57</v>
      </c>
      <c r="I11" s="3" t="s">
        <v>24</v>
      </c>
      <c r="J11" s="3" t="s">
        <v>29</v>
      </c>
      <c r="K11" s="3" t="s">
        <v>53</v>
      </c>
    </row>
    <row r="12" spans="1:11" x14ac:dyDescent="0.25">
      <c r="A12" s="3" t="s">
        <v>55</v>
      </c>
      <c r="B12" s="3">
        <v>1969</v>
      </c>
      <c r="C12" s="3" t="s">
        <v>56</v>
      </c>
      <c r="D12" s="3">
        <v>30</v>
      </c>
      <c r="E12" s="5">
        <v>25537</v>
      </c>
      <c r="F12" s="3">
        <v>53</v>
      </c>
      <c r="G12" s="3">
        <v>2</v>
      </c>
      <c r="H12" s="17">
        <v>11150.78</v>
      </c>
      <c r="I12" s="3" t="s">
        <v>24</v>
      </c>
      <c r="J12" s="3" t="s">
        <v>29</v>
      </c>
      <c r="K12" s="3" t="s">
        <v>53</v>
      </c>
    </row>
    <row r="13" spans="1:11" x14ac:dyDescent="0.25">
      <c r="A13" s="3" t="s">
        <v>58</v>
      </c>
      <c r="B13" s="3">
        <v>1980</v>
      </c>
      <c r="C13" s="3" t="s">
        <v>51</v>
      </c>
      <c r="D13" s="3">
        <v>20</v>
      </c>
      <c r="E13" s="5">
        <v>29453</v>
      </c>
      <c r="F13" s="3">
        <v>42</v>
      </c>
      <c r="G13" s="3">
        <v>2</v>
      </c>
      <c r="H13" s="17">
        <v>11103.33</v>
      </c>
      <c r="I13" s="3" t="s">
        <v>24</v>
      </c>
      <c r="J13" s="3" t="s">
        <v>23</v>
      </c>
      <c r="K13" s="3" t="s">
        <v>48</v>
      </c>
    </row>
    <row r="14" spans="1:11" x14ac:dyDescent="0.25">
      <c r="A14" s="3" t="s">
        <v>60</v>
      </c>
      <c r="B14" s="3">
        <v>1966</v>
      </c>
      <c r="C14" s="3" t="s">
        <v>61</v>
      </c>
      <c r="D14" s="3">
        <v>5</v>
      </c>
      <c r="E14" s="5">
        <v>24293</v>
      </c>
      <c r="F14" s="3">
        <v>56</v>
      </c>
      <c r="G14" s="3">
        <v>0</v>
      </c>
      <c r="H14" s="17">
        <v>11093.62</v>
      </c>
      <c r="I14" s="3" t="s">
        <v>24</v>
      </c>
      <c r="J14" s="3" t="s">
        <v>23</v>
      </c>
      <c r="K14" s="3" t="s">
        <v>25</v>
      </c>
    </row>
    <row r="15" spans="1:11" x14ac:dyDescent="0.25">
      <c r="A15" s="3" t="s">
        <v>63</v>
      </c>
      <c r="B15" s="3">
        <v>1981</v>
      </c>
      <c r="C15" s="3" t="s">
        <v>22</v>
      </c>
      <c r="D15" s="3">
        <v>4</v>
      </c>
      <c r="E15" s="5">
        <v>29863</v>
      </c>
      <c r="F15" s="3">
        <v>41</v>
      </c>
      <c r="G15" s="3">
        <v>1</v>
      </c>
      <c r="H15" s="17">
        <v>40273.65</v>
      </c>
      <c r="I15" s="3" t="s">
        <v>23</v>
      </c>
      <c r="J15" s="3" t="s">
        <v>24</v>
      </c>
      <c r="K15" s="3" t="s">
        <v>25</v>
      </c>
    </row>
    <row r="16" spans="1:11" x14ac:dyDescent="0.25">
      <c r="A16" s="3" t="s">
        <v>65</v>
      </c>
      <c r="B16" s="3">
        <v>1966</v>
      </c>
      <c r="C16" s="3" t="s">
        <v>47</v>
      </c>
      <c r="D16" s="3">
        <v>9</v>
      </c>
      <c r="E16" s="5">
        <v>24359</v>
      </c>
      <c r="F16" s="3">
        <v>56</v>
      </c>
      <c r="G16" s="3">
        <v>0</v>
      </c>
      <c r="H16" s="17">
        <v>11090.72</v>
      </c>
      <c r="I16" s="3" t="s">
        <v>24</v>
      </c>
      <c r="J16" s="3" t="s">
        <v>23</v>
      </c>
      <c r="K16" s="3" t="s">
        <v>25</v>
      </c>
    </row>
    <row r="17" spans="1:11" x14ac:dyDescent="0.25">
      <c r="A17" s="3" t="s">
        <v>67</v>
      </c>
      <c r="B17" s="3">
        <v>1972</v>
      </c>
      <c r="C17" s="3" t="s">
        <v>22</v>
      </c>
      <c r="D17" s="3">
        <v>7</v>
      </c>
      <c r="E17" s="5">
        <v>26579</v>
      </c>
      <c r="F17" s="3">
        <v>50</v>
      </c>
      <c r="G17" s="3">
        <v>3</v>
      </c>
      <c r="H17" s="17">
        <v>11085.59</v>
      </c>
      <c r="I17" s="3" t="s">
        <v>24</v>
      </c>
      <c r="J17" s="3" t="s">
        <v>29</v>
      </c>
      <c r="K17" s="3" t="s">
        <v>33</v>
      </c>
    </row>
    <row r="18" spans="1:11" x14ac:dyDescent="0.25">
      <c r="A18" s="3" t="s">
        <v>69</v>
      </c>
      <c r="B18" s="3">
        <v>1967</v>
      </c>
      <c r="C18" s="3" t="s">
        <v>47</v>
      </c>
      <c r="D18" s="3">
        <v>4</v>
      </c>
      <c r="E18" s="5">
        <v>24719</v>
      </c>
      <c r="F18" s="3">
        <v>55</v>
      </c>
      <c r="G18" s="3">
        <v>0</v>
      </c>
      <c r="H18" s="17">
        <v>11082.58</v>
      </c>
      <c r="I18" s="3" t="s">
        <v>24</v>
      </c>
      <c r="J18" s="3" t="s">
        <v>29</v>
      </c>
      <c r="K18" s="3" t="s">
        <v>33</v>
      </c>
    </row>
    <row r="19" spans="1:11" x14ac:dyDescent="0.25">
      <c r="A19" s="3" t="s">
        <v>71</v>
      </c>
      <c r="B19" s="3">
        <v>1966</v>
      </c>
      <c r="C19" s="3" t="s">
        <v>56</v>
      </c>
      <c r="D19" s="3">
        <v>20</v>
      </c>
      <c r="E19" s="5">
        <v>24431</v>
      </c>
      <c r="F19" s="3">
        <v>56</v>
      </c>
      <c r="G19" s="3">
        <v>0</v>
      </c>
      <c r="H19" s="17">
        <v>11073.18</v>
      </c>
      <c r="I19" s="3" t="s">
        <v>24</v>
      </c>
      <c r="J19" s="3" t="s">
        <v>24</v>
      </c>
      <c r="K19" s="3" t="s">
        <v>53</v>
      </c>
    </row>
    <row r="20" spans="1:11" x14ac:dyDescent="0.25">
      <c r="A20" s="3" t="s">
        <v>73</v>
      </c>
      <c r="B20" s="3">
        <v>1966</v>
      </c>
      <c r="C20" s="3" t="s">
        <v>56</v>
      </c>
      <c r="D20" s="3">
        <v>7</v>
      </c>
      <c r="E20" s="5">
        <v>24418</v>
      </c>
      <c r="F20" s="3">
        <v>56</v>
      </c>
      <c r="G20" s="3">
        <v>0</v>
      </c>
      <c r="H20" s="17">
        <v>11070.54</v>
      </c>
      <c r="I20" s="3" t="s">
        <v>24</v>
      </c>
      <c r="J20" s="3" t="s">
        <v>24</v>
      </c>
      <c r="K20" s="3" t="s">
        <v>53</v>
      </c>
    </row>
    <row r="21" spans="1:11" x14ac:dyDescent="0.25">
      <c r="A21" s="3" t="s">
        <v>75</v>
      </c>
      <c r="B21" s="3">
        <v>1971</v>
      </c>
      <c r="C21" s="3" t="s">
        <v>56</v>
      </c>
      <c r="D21" s="3">
        <v>9</v>
      </c>
      <c r="E21" s="5">
        <v>26246</v>
      </c>
      <c r="F21" s="3">
        <v>51</v>
      </c>
      <c r="G21" s="3">
        <v>0</v>
      </c>
      <c r="H21" s="17">
        <v>11068.77</v>
      </c>
      <c r="I21" s="3" t="s">
        <v>24</v>
      </c>
      <c r="J21" s="3" t="s">
        <v>29</v>
      </c>
      <c r="K21" s="3" t="s">
        <v>33</v>
      </c>
    </row>
    <row r="22" spans="1:11" x14ac:dyDescent="0.25">
      <c r="A22" s="3" t="s">
        <v>77</v>
      </c>
      <c r="B22" s="3">
        <v>2000</v>
      </c>
      <c r="C22" s="3" t="s">
        <v>47</v>
      </c>
      <c r="D22" s="3">
        <v>18</v>
      </c>
      <c r="E22" s="5">
        <v>36787</v>
      </c>
      <c r="F22" s="3">
        <v>22</v>
      </c>
      <c r="G22" s="3">
        <v>0</v>
      </c>
      <c r="H22" s="17">
        <v>11068.7</v>
      </c>
      <c r="I22" s="3" t="s">
        <v>24</v>
      </c>
      <c r="J22" s="3" t="s">
        <v>23</v>
      </c>
      <c r="K22" s="3" t="s">
        <v>53</v>
      </c>
    </row>
    <row r="23" spans="1:11" x14ac:dyDescent="0.25">
      <c r="A23" s="3" t="s">
        <v>79</v>
      </c>
      <c r="B23" s="3">
        <v>2001</v>
      </c>
      <c r="C23" s="3" t="s">
        <v>28</v>
      </c>
      <c r="D23" s="3">
        <v>17</v>
      </c>
      <c r="E23" s="5">
        <v>37242</v>
      </c>
      <c r="F23" s="3">
        <v>21</v>
      </c>
      <c r="G23" s="3">
        <v>0</v>
      </c>
      <c r="H23" s="17">
        <v>11046.02</v>
      </c>
      <c r="I23" s="3" t="s">
        <v>24</v>
      </c>
      <c r="J23" s="3" t="s">
        <v>23</v>
      </c>
      <c r="K23" s="3" t="s">
        <v>36</v>
      </c>
    </row>
    <row r="24" spans="1:11" x14ac:dyDescent="0.25">
      <c r="A24" s="3" t="s">
        <v>81</v>
      </c>
      <c r="B24" s="3">
        <v>1974</v>
      </c>
      <c r="C24" s="3" t="s">
        <v>51</v>
      </c>
      <c r="D24" s="3">
        <v>30</v>
      </c>
      <c r="E24" s="5">
        <v>27271</v>
      </c>
      <c r="F24" s="3">
        <v>48</v>
      </c>
      <c r="G24" s="3">
        <v>0</v>
      </c>
      <c r="H24" s="17">
        <v>11037.85</v>
      </c>
      <c r="I24" s="3" t="s">
        <v>24</v>
      </c>
      <c r="J24" s="3" t="s">
        <v>29</v>
      </c>
      <c r="K24" s="3" t="s">
        <v>42</v>
      </c>
    </row>
    <row r="25" spans="1:11" x14ac:dyDescent="0.25">
      <c r="A25" s="3" t="s">
        <v>83</v>
      </c>
      <c r="B25" s="3">
        <v>1989</v>
      </c>
      <c r="C25" s="3" t="s">
        <v>22</v>
      </c>
      <c r="D25" s="3">
        <v>25</v>
      </c>
      <c r="E25" s="5">
        <v>32806</v>
      </c>
      <c r="F25" s="3">
        <v>33</v>
      </c>
      <c r="G25" s="3">
        <v>3</v>
      </c>
      <c r="H25" s="17">
        <v>11037.51</v>
      </c>
      <c r="I25" s="3" t="s">
        <v>24</v>
      </c>
      <c r="J25" s="3" t="s">
        <v>23</v>
      </c>
      <c r="K25" s="3" t="s">
        <v>33</v>
      </c>
    </row>
    <row r="26" spans="1:11" x14ac:dyDescent="0.25">
      <c r="A26" s="3" t="s">
        <v>85</v>
      </c>
      <c r="B26" s="3">
        <v>1981</v>
      </c>
      <c r="C26" s="3" t="s">
        <v>61</v>
      </c>
      <c r="D26" s="3">
        <v>28</v>
      </c>
      <c r="E26" s="5">
        <v>29795</v>
      </c>
      <c r="F26" s="3">
        <v>41</v>
      </c>
      <c r="G26" s="3">
        <v>1</v>
      </c>
      <c r="H26" s="17">
        <v>40208.559999999998</v>
      </c>
      <c r="I26" s="3" t="s">
        <v>23</v>
      </c>
      <c r="J26" s="3" t="s">
        <v>29</v>
      </c>
      <c r="K26" s="3" t="s">
        <v>53</v>
      </c>
    </row>
    <row r="27" spans="1:11" x14ac:dyDescent="0.25">
      <c r="A27" s="3" t="s">
        <v>87</v>
      </c>
      <c r="B27" s="3">
        <v>1974</v>
      </c>
      <c r="C27" s="3" t="s">
        <v>28</v>
      </c>
      <c r="D27" s="3">
        <v>10</v>
      </c>
      <c r="E27" s="5">
        <v>27373</v>
      </c>
      <c r="F27" s="3">
        <v>48</v>
      </c>
      <c r="G27" s="3">
        <v>4</v>
      </c>
      <c r="H27" s="17">
        <v>11033.66</v>
      </c>
      <c r="I27" s="3" t="s">
        <v>24</v>
      </c>
      <c r="J27" s="3" t="s">
        <v>24</v>
      </c>
      <c r="K27" s="3" t="s">
        <v>33</v>
      </c>
    </row>
    <row r="28" spans="1:11" x14ac:dyDescent="0.25">
      <c r="A28" s="3" t="s">
        <v>89</v>
      </c>
      <c r="B28" s="3">
        <v>1996</v>
      </c>
      <c r="C28" s="3" t="s">
        <v>61</v>
      </c>
      <c r="D28" s="3">
        <v>21</v>
      </c>
      <c r="E28" s="5">
        <v>35267</v>
      </c>
      <c r="F28" s="3">
        <v>26</v>
      </c>
      <c r="G28" s="3">
        <v>0</v>
      </c>
      <c r="H28" s="17">
        <v>11028.56</v>
      </c>
      <c r="I28" s="3" t="s">
        <v>24</v>
      </c>
      <c r="J28" s="3" t="s">
        <v>24</v>
      </c>
      <c r="K28" s="3" t="s">
        <v>33</v>
      </c>
    </row>
    <row r="29" spans="1:11" x14ac:dyDescent="0.25">
      <c r="A29" s="3" t="s">
        <v>91</v>
      </c>
      <c r="B29" s="3">
        <v>1991</v>
      </c>
      <c r="C29" s="3" t="s">
        <v>32</v>
      </c>
      <c r="D29" s="3">
        <v>26</v>
      </c>
      <c r="E29" s="5">
        <v>33415</v>
      </c>
      <c r="F29" s="3">
        <v>31</v>
      </c>
      <c r="G29" s="3">
        <v>3</v>
      </c>
      <c r="H29" s="17">
        <v>11018.05</v>
      </c>
      <c r="I29" s="3" t="s">
        <v>24</v>
      </c>
      <c r="J29" s="3" t="s">
        <v>29</v>
      </c>
      <c r="K29" s="3" t="s">
        <v>33</v>
      </c>
    </row>
    <row r="30" spans="1:11" x14ac:dyDescent="0.25">
      <c r="A30" s="3" t="s">
        <v>93</v>
      </c>
      <c r="B30" s="3">
        <v>1974</v>
      </c>
      <c r="C30" s="3" t="s">
        <v>28</v>
      </c>
      <c r="D30" s="3">
        <v>15</v>
      </c>
      <c r="E30" s="5">
        <v>27378</v>
      </c>
      <c r="F30" s="3">
        <v>48</v>
      </c>
      <c r="G30" s="3">
        <v>4</v>
      </c>
      <c r="H30" s="17">
        <v>11015.17</v>
      </c>
      <c r="I30" s="3" t="s">
        <v>24</v>
      </c>
      <c r="J30" s="3" t="s">
        <v>23</v>
      </c>
      <c r="K30" s="3" t="s">
        <v>33</v>
      </c>
    </row>
    <row r="31" spans="1:11" x14ac:dyDescent="0.25">
      <c r="A31" s="3" t="s">
        <v>95</v>
      </c>
      <c r="B31" s="3">
        <v>1968</v>
      </c>
      <c r="C31" s="3" t="s">
        <v>22</v>
      </c>
      <c r="D31" s="3">
        <v>24</v>
      </c>
      <c r="E31" s="5">
        <v>25135</v>
      </c>
      <c r="F31" s="3">
        <v>54</v>
      </c>
      <c r="G31" s="3">
        <v>2</v>
      </c>
      <c r="H31" s="17">
        <v>11013.71</v>
      </c>
      <c r="I31" s="3" t="s">
        <v>24</v>
      </c>
      <c r="J31" s="3" t="s">
        <v>23</v>
      </c>
      <c r="K31" s="3" t="s">
        <v>25</v>
      </c>
    </row>
    <row r="32" spans="1:11" x14ac:dyDescent="0.25">
      <c r="A32" s="3" t="s">
        <v>97</v>
      </c>
      <c r="B32" s="3">
        <v>2000</v>
      </c>
      <c r="C32" s="3" t="s">
        <v>47</v>
      </c>
      <c r="D32" s="3">
        <v>17</v>
      </c>
      <c r="E32" s="5">
        <v>36786</v>
      </c>
      <c r="F32" s="3">
        <v>22</v>
      </c>
      <c r="G32" s="3">
        <v>0</v>
      </c>
      <c r="H32" s="17">
        <v>10991.58</v>
      </c>
      <c r="I32" s="3" t="s">
        <v>24</v>
      </c>
      <c r="J32" s="3" t="s">
        <v>24</v>
      </c>
      <c r="K32" s="3" t="s">
        <v>33</v>
      </c>
    </row>
    <row r="33" spans="1:11" x14ac:dyDescent="0.25">
      <c r="A33" s="3" t="s">
        <v>99</v>
      </c>
      <c r="B33" s="3">
        <v>1965</v>
      </c>
      <c r="C33" s="3" t="s">
        <v>28</v>
      </c>
      <c r="D33" s="3">
        <v>18</v>
      </c>
      <c r="E33" s="5">
        <v>24094</v>
      </c>
      <c r="F33" s="3">
        <v>57</v>
      </c>
      <c r="G33" s="3">
        <v>0</v>
      </c>
      <c r="H33" s="17">
        <v>10982.5</v>
      </c>
      <c r="I33" s="3" t="s">
        <v>24</v>
      </c>
      <c r="J33" s="3" t="s">
        <v>24</v>
      </c>
      <c r="K33" s="3" t="s">
        <v>25</v>
      </c>
    </row>
    <row r="34" spans="1:11" x14ac:dyDescent="0.25">
      <c r="A34" s="3" t="s">
        <v>101</v>
      </c>
      <c r="B34" s="3">
        <v>1973</v>
      </c>
      <c r="C34" s="3" t="s">
        <v>22</v>
      </c>
      <c r="D34" s="3">
        <v>21</v>
      </c>
      <c r="E34" s="5">
        <v>26958</v>
      </c>
      <c r="F34" s="3">
        <v>49</v>
      </c>
      <c r="G34" s="3">
        <v>4</v>
      </c>
      <c r="H34" s="17">
        <v>10977.21</v>
      </c>
      <c r="I34" s="3" t="s">
        <v>24</v>
      </c>
      <c r="J34" s="3" t="s">
        <v>23</v>
      </c>
      <c r="K34" s="3" t="s">
        <v>25</v>
      </c>
    </row>
    <row r="35" spans="1:11" x14ac:dyDescent="0.25">
      <c r="A35" s="3" t="s">
        <v>103</v>
      </c>
      <c r="B35" s="3">
        <v>1966</v>
      </c>
      <c r="C35" s="3" t="s">
        <v>61</v>
      </c>
      <c r="D35" s="3">
        <v>9</v>
      </c>
      <c r="E35" s="5">
        <v>24297</v>
      </c>
      <c r="F35" s="3">
        <v>56</v>
      </c>
      <c r="G35" s="3">
        <v>0</v>
      </c>
      <c r="H35" s="17">
        <v>10976.25</v>
      </c>
      <c r="I35" s="3" t="s">
        <v>24</v>
      </c>
      <c r="J35" s="3" t="s">
        <v>29</v>
      </c>
      <c r="K35" s="3" t="s">
        <v>33</v>
      </c>
    </row>
    <row r="36" spans="1:11" x14ac:dyDescent="0.25">
      <c r="A36" s="3" t="s">
        <v>105</v>
      </c>
      <c r="B36" s="3">
        <v>1965</v>
      </c>
      <c r="C36" s="3" t="s">
        <v>32</v>
      </c>
      <c r="D36" s="3">
        <v>19</v>
      </c>
      <c r="E36" s="5">
        <v>23912</v>
      </c>
      <c r="F36" s="3">
        <v>57</v>
      </c>
      <c r="G36" s="3">
        <v>0</v>
      </c>
      <c r="H36" s="17">
        <v>10965.45</v>
      </c>
      <c r="I36" s="3" t="s">
        <v>24</v>
      </c>
      <c r="J36" s="3" t="s">
        <v>29</v>
      </c>
      <c r="K36" s="3" t="s">
        <v>53</v>
      </c>
    </row>
    <row r="37" spans="1:11" x14ac:dyDescent="0.25">
      <c r="A37" s="3" t="s">
        <v>107</v>
      </c>
      <c r="B37" s="3">
        <v>1979</v>
      </c>
      <c r="C37" s="3" t="s">
        <v>51</v>
      </c>
      <c r="D37" s="3">
        <v>18</v>
      </c>
      <c r="E37" s="5">
        <v>29085</v>
      </c>
      <c r="F37" s="3">
        <v>43</v>
      </c>
      <c r="G37" s="3">
        <v>2</v>
      </c>
      <c r="H37" s="17">
        <v>40204.83</v>
      </c>
      <c r="I37" s="3" t="s">
        <v>23</v>
      </c>
      <c r="J37" s="3" t="s">
        <v>24</v>
      </c>
      <c r="K37" s="3" t="s">
        <v>33</v>
      </c>
    </row>
    <row r="38" spans="1:11" x14ac:dyDescent="0.25">
      <c r="A38" s="3" t="s">
        <v>109</v>
      </c>
      <c r="B38" s="3">
        <v>1969</v>
      </c>
      <c r="C38" s="3" t="s">
        <v>51</v>
      </c>
      <c r="D38" s="3">
        <v>14</v>
      </c>
      <c r="E38" s="5">
        <v>25429</v>
      </c>
      <c r="F38" s="3">
        <v>53</v>
      </c>
      <c r="G38" s="3">
        <v>1</v>
      </c>
      <c r="H38" s="17">
        <v>10959.69</v>
      </c>
      <c r="I38" s="3" t="s">
        <v>24</v>
      </c>
      <c r="J38" s="3" t="s">
        <v>24</v>
      </c>
      <c r="K38" s="3" t="s">
        <v>33</v>
      </c>
    </row>
    <row r="39" spans="1:11" x14ac:dyDescent="0.25">
      <c r="A39" s="3" t="s">
        <v>111</v>
      </c>
      <c r="B39" s="3">
        <v>1965</v>
      </c>
      <c r="C39" s="3" t="s">
        <v>28</v>
      </c>
      <c r="D39" s="3">
        <v>4</v>
      </c>
      <c r="E39" s="5">
        <v>24080</v>
      </c>
      <c r="F39" s="3">
        <v>57</v>
      </c>
      <c r="G39" s="3">
        <v>0</v>
      </c>
      <c r="H39" s="17">
        <v>10959.33</v>
      </c>
      <c r="I39" s="3" t="s">
        <v>24</v>
      </c>
      <c r="J39" s="3" t="s">
        <v>24</v>
      </c>
      <c r="K39" s="3" t="s">
        <v>53</v>
      </c>
    </row>
    <row r="40" spans="1:11" x14ac:dyDescent="0.25">
      <c r="A40" s="3" t="s">
        <v>113</v>
      </c>
      <c r="B40" s="3">
        <v>1969</v>
      </c>
      <c r="C40" s="3" t="s">
        <v>56</v>
      </c>
      <c r="D40" s="3">
        <v>10</v>
      </c>
      <c r="E40" s="5">
        <v>25517</v>
      </c>
      <c r="F40" s="3">
        <v>53</v>
      </c>
      <c r="G40" s="3">
        <v>1</v>
      </c>
      <c r="H40" s="17">
        <v>10942.13</v>
      </c>
      <c r="I40" s="3" t="s">
        <v>24</v>
      </c>
      <c r="J40" s="3" t="s">
        <v>24</v>
      </c>
      <c r="K40" s="3" t="s">
        <v>33</v>
      </c>
    </row>
    <row r="41" spans="1:11" x14ac:dyDescent="0.25">
      <c r="A41" s="3" t="s">
        <v>115</v>
      </c>
      <c r="B41" s="3">
        <v>1968</v>
      </c>
      <c r="C41" s="3" t="s">
        <v>56</v>
      </c>
      <c r="D41" s="3">
        <v>12</v>
      </c>
      <c r="E41" s="5">
        <v>25154</v>
      </c>
      <c r="F41" s="3">
        <v>54</v>
      </c>
      <c r="G41" s="3">
        <v>1</v>
      </c>
      <c r="H41" s="17">
        <v>10928.85</v>
      </c>
      <c r="I41" s="3" t="s">
        <v>24</v>
      </c>
      <c r="J41" s="3" t="s">
        <v>24</v>
      </c>
      <c r="K41" s="3" t="s">
        <v>25</v>
      </c>
    </row>
    <row r="42" spans="1:11" x14ac:dyDescent="0.25">
      <c r="A42" s="3" t="s">
        <v>118</v>
      </c>
      <c r="B42" s="3">
        <v>1968</v>
      </c>
      <c r="C42" s="3" t="s">
        <v>56</v>
      </c>
      <c r="D42" s="3">
        <v>13</v>
      </c>
      <c r="E42" s="5">
        <v>25155</v>
      </c>
      <c r="F42" s="3">
        <v>54</v>
      </c>
      <c r="G42" s="3">
        <v>0</v>
      </c>
      <c r="H42" s="17">
        <v>10923.93</v>
      </c>
      <c r="I42" s="3" t="s">
        <v>24</v>
      </c>
      <c r="J42" s="3" t="s">
        <v>23</v>
      </c>
      <c r="K42" s="3" t="s">
        <v>119</v>
      </c>
    </row>
    <row r="43" spans="1:11" x14ac:dyDescent="0.25">
      <c r="A43" s="3" t="s">
        <v>121</v>
      </c>
      <c r="B43" s="3">
        <v>1994</v>
      </c>
      <c r="C43" s="3" t="s">
        <v>47</v>
      </c>
      <c r="D43" s="3">
        <v>6</v>
      </c>
      <c r="E43" s="5">
        <v>34583</v>
      </c>
      <c r="F43" s="3">
        <v>28</v>
      </c>
      <c r="G43" s="3">
        <v>0</v>
      </c>
      <c r="H43" s="17">
        <v>10886.66</v>
      </c>
      <c r="I43" s="3" t="s">
        <v>24</v>
      </c>
      <c r="J43" s="3" t="s">
        <v>24</v>
      </c>
      <c r="K43" s="3" t="s">
        <v>33</v>
      </c>
    </row>
    <row r="44" spans="1:11" x14ac:dyDescent="0.25">
      <c r="A44" s="3" t="s">
        <v>123</v>
      </c>
      <c r="B44" s="3">
        <v>1971</v>
      </c>
      <c r="C44" s="3" t="s">
        <v>28</v>
      </c>
      <c r="D44" s="3">
        <v>20</v>
      </c>
      <c r="E44" s="5">
        <v>26287</v>
      </c>
      <c r="F44" s="3">
        <v>51</v>
      </c>
      <c r="G44" s="3">
        <v>2</v>
      </c>
      <c r="H44" s="17">
        <v>10848.13</v>
      </c>
      <c r="I44" s="3" t="s">
        <v>24</v>
      </c>
      <c r="J44" s="3" t="s">
        <v>24</v>
      </c>
      <c r="K44" s="3" t="s">
        <v>33</v>
      </c>
    </row>
    <row r="45" spans="1:11" x14ac:dyDescent="0.25">
      <c r="A45" s="3" t="s">
        <v>125</v>
      </c>
      <c r="B45" s="3">
        <v>1968</v>
      </c>
      <c r="C45" s="3" t="s">
        <v>61</v>
      </c>
      <c r="D45" s="3">
        <v>28</v>
      </c>
      <c r="E45" s="5">
        <v>25047</v>
      </c>
      <c r="F45" s="3">
        <v>54</v>
      </c>
      <c r="G45" s="3">
        <v>1</v>
      </c>
      <c r="H45" s="17">
        <v>10825.25</v>
      </c>
      <c r="I45" s="3" t="s">
        <v>24</v>
      </c>
      <c r="J45" s="3" t="s">
        <v>24</v>
      </c>
      <c r="K45" s="3" t="s">
        <v>33</v>
      </c>
    </row>
    <row r="46" spans="1:11" x14ac:dyDescent="0.25">
      <c r="A46" s="3" t="s">
        <v>127</v>
      </c>
      <c r="B46" s="3">
        <v>1967</v>
      </c>
      <c r="C46" s="3" t="s">
        <v>22</v>
      </c>
      <c r="D46" s="3">
        <v>2</v>
      </c>
      <c r="E46" s="5">
        <v>24747</v>
      </c>
      <c r="F46" s="3">
        <v>55</v>
      </c>
      <c r="G46" s="3">
        <v>1</v>
      </c>
      <c r="H46" s="17">
        <v>10807.49</v>
      </c>
      <c r="I46" s="3" t="s">
        <v>24</v>
      </c>
      <c r="J46" s="3" t="s">
        <v>29</v>
      </c>
      <c r="K46" s="3" t="s">
        <v>25</v>
      </c>
    </row>
    <row r="47" spans="1:11" x14ac:dyDescent="0.25">
      <c r="A47" s="3" t="s">
        <v>129</v>
      </c>
      <c r="B47" s="3">
        <v>1970</v>
      </c>
      <c r="C47" s="3" t="s">
        <v>28</v>
      </c>
      <c r="D47" s="3">
        <v>18</v>
      </c>
      <c r="E47" s="5">
        <v>25920</v>
      </c>
      <c r="F47" s="3">
        <v>52</v>
      </c>
      <c r="G47" s="3">
        <v>2</v>
      </c>
      <c r="H47" s="17">
        <v>10806.84</v>
      </c>
      <c r="I47" s="3" t="s">
        <v>24</v>
      </c>
      <c r="J47" s="3" t="s">
        <v>29</v>
      </c>
      <c r="K47" s="3" t="s">
        <v>53</v>
      </c>
    </row>
    <row r="48" spans="1:11" x14ac:dyDescent="0.25">
      <c r="A48" s="3" t="s">
        <v>131</v>
      </c>
      <c r="B48" s="3">
        <v>1985</v>
      </c>
      <c r="C48" s="3" t="s">
        <v>22</v>
      </c>
      <c r="D48" s="3">
        <v>21</v>
      </c>
      <c r="E48" s="5">
        <v>31341</v>
      </c>
      <c r="F48" s="3">
        <v>37</v>
      </c>
      <c r="G48" s="3">
        <v>4</v>
      </c>
      <c r="H48" s="17">
        <v>40182.25</v>
      </c>
      <c r="I48" s="3" t="s">
        <v>23</v>
      </c>
      <c r="J48" s="3" t="s">
        <v>29</v>
      </c>
      <c r="K48" s="3" t="s">
        <v>53</v>
      </c>
    </row>
    <row r="49" spans="1:11" x14ac:dyDescent="0.25">
      <c r="A49" s="3" t="s">
        <v>133</v>
      </c>
      <c r="B49" s="3">
        <v>1970</v>
      </c>
      <c r="C49" s="3" t="s">
        <v>22</v>
      </c>
      <c r="D49" s="3">
        <v>28</v>
      </c>
      <c r="E49" s="5">
        <v>25869</v>
      </c>
      <c r="F49" s="3">
        <v>52</v>
      </c>
      <c r="G49" s="3">
        <v>1</v>
      </c>
      <c r="H49" s="17">
        <v>10797.34</v>
      </c>
      <c r="I49" s="3" t="s">
        <v>24</v>
      </c>
      <c r="J49" s="3" t="s">
        <v>29</v>
      </c>
      <c r="K49" s="3" t="s">
        <v>134</v>
      </c>
    </row>
    <row r="50" spans="1:11" x14ac:dyDescent="0.25">
      <c r="A50" s="3" t="s">
        <v>136</v>
      </c>
      <c r="B50" s="3">
        <v>1967</v>
      </c>
      <c r="C50" s="3" t="s">
        <v>22</v>
      </c>
      <c r="D50" s="3">
        <v>23</v>
      </c>
      <c r="E50" s="5">
        <v>24768</v>
      </c>
      <c r="F50" s="3">
        <v>55</v>
      </c>
      <c r="G50" s="3">
        <v>0</v>
      </c>
      <c r="H50" s="17">
        <v>10796.35</v>
      </c>
      <c r="I50" s="3" t="s">
        <v>24</v>
      </c>
      <c r="J50" s="3" t="s">
        <v>23</v>
      </c>
      <c r="K50" s="3" t="s">
        <v>137</v>
      </c>
    </row>
    <row r="51" spans="1:11" x14ac:dyDescent="0.25">
      <c r="A51" s="3" t="s">
        <v>139</v>
      </c>
      <c r="B51" s="3">
        <v>1999</v>
      </c>
      <c r="C51" s="3" t="s">
        <v>28</v>
      </c>
      <c r="D51" s="3">
        <v>24</v>
      </c>
      <c r="E51" s="5">
        <v>36518</v>
      </c>
      <c r="F51" s="3">
        <v>23</v>
      </c>
      <c r="G51" s="3">
        <v>0</v>
      </c>
      <c r="H51" s="17">
        <v>10795.94</v>
      </c>
      <c r="I51" s="3" t="s">
        <v>24</v>
      </c>
      <c r="J51" s="3" t="s">
        <v>23</v>
      </c>
      <c r="K51" s="3" t="s">
        <v>53</v>
      </c>
    </row>
    <row r="52" spans="1:11" x14ac:dyDescent="0.25">
      <c r="A52" s="3" t="s">
        <v>141</v>
      </c>
      <c r="B52" s="3">
        <v>1967</v>
      </c>
      <c r="C52" s="3" t="s">
        <v>56</v>
      </c>
      <c r="D52" s="3">
        <v>11</v>
      </c>
      <c r="E52" s="5">
        <v>24787</v>
      </c>
      <c r="F52" s="3">
        <v>55</v>
      </c>
      <c r="G52" s="3">
        <v>1</v>
      </c>
      <c r="H52" s="17">
        <v>10791.96</v>
      </c>
      <c r="I52" s="3" t="s">
        <v>24</v>
      </c>
      <c r="J52" s="3" t="s">
        <v>29</v>
      </c>
      <c r="K52" s="3" t="s">
        <v>53</v>
      </c>
    </row>
    <row r="53" spans="1:11" x14ac:dyDescent="0.25">
      <c r="A53" s="3" t="s">
        <v>143</v>
      </c>
      <c r="B53" s="3">
        <v>1989</v>
      </c>
      <c r="C53" s="3" t="s">
        <v>56</v>
      </c>
      <c r="D53" s="3">
        <v>25</v>
      </c>
      <c r="E53" s="5">
        <v>32837</v>
      </c>
      <c r="F53" s="3">
        <v>33</v>
      </c>
      <c r="G53" s="3">
        <v>3</v>
      </c>
      <c r="H53" s="17">
        <v>10769.75</v>
      </c>
      <c r="I53" s="3" t="s">
        <v>24</v>
      </c>
      <c r="J53" s="3" t="s">
        <v>29</v>
      </c>
      <c r="K53" s="3" t="s">
        <v>144</v>
      </c>
    </row>
    <row r="54" spans="1:11" x14ac:dyDescent="0.25">
      <c r="A54" s="3" t="s">
        <v>146</v>
      </c>
      <c r="B54" s="3">
        <v>1986</v>
      </c>
      <c r="C54" s="3" t="s">
        <v>51</v>
      </c>
      <c r="D54" s="3">
        <v>29</v>
      </c>
      <c r="E54" s="5">
        <v>31653</v>
      </c>
      <c r="F54" s="3">
        <v>36</v>
      </c>
      <c r="G54" s="3">
        <v>3</v>
      </c>
      <c r="H54" s="17">
        <v>10749.02</v>
      </c>
      <c r="I54" s="3" t="s">
        <v>24</v>
      </c>
      <c r="J54" s="3" t="s">
        <v>23</v>
      </c>
      <c r="K54" s="3" t="s">
        <v>36</v>
      </c>
    </row>
    <row r="55" spans="1:11" x14ac:dyDescent="0.25">
      <c r="A55" s="3" t="s">
        <v>148</v>
      </c>
      <c r="B55" s="3">
        <v>1974</v>
      </c>
      <c r="C55" s="3" t="s">
        <v>28</v>
      </c>
      <c r="D55" s="3">
        <v>9</v>
      </c>
      <c r="E55" s="5">
        <v>27372</v>
      </c>
      <c r="F55" s="3">
        <v>48</v>
      </c>
      <c r="G55" s="3">
        <v>4</v>
      </c>
      <c r="H55" s="17">
        <v>10736.87</v>
      </c>
      <c r="I55" s="3" t="s">
        <v>24</v>
      </c>
      <c r="J55" s="3" t="s">
        <v>23</v>
      </c>
      <c r="K55" s="3" t="s">
        <v>39</v>
      </c>
    </row>
    <row r="56" spans="1:11" x14ac:dyDescent="0.25">
      <c r="A56" s="3" t="s">
        <v>150</v>
      </c>
      <c r="B56" s="3">
        <v>1992</v>
      </c>
      <c r="C56" s="3" t="s">
        <v>32</v>
      </c>
      <c r="D56" s="3">
        <v>25</v>
      </c>
      <c r="E56" s="5">
        <v>33780</v>
      </c>
      <c r="F56" s="3">
        <v>30</v>
      </c>
      <c r="G56" s="3">
        <v>0</v>
      </c>
      <c r="H56" s="17">
        <v>10719.57</v>
      </c>
      <c r="I56" s="3" t="s">
        <v>24</v>
      </c>
      <c r="J56" s="3" t="s">
        <v>23</v>
      </c>
      <c r="K56" s="3" t="s">
        <v>33</v>
      </c>
    </row>
    <row r="57" spans="1:11" x14ac:dyDescent="0.25">
      <c r="A57" s="3" t="s">
        <v>152</v>
      </c>
      <c r="B57" s="3">
        <v>1967</v>
      </c>
      <c r="C57" s="3" t="s">
        <v>22</v>
      </c>
      <c r="D57" s="3">
        <v>5</v>
      </c>
      <c r="E57" s="5">
        <v>24750</v>
      </c>
      <c r="F57" s="3">
        <v>55</v>
      </c>
      <c r="G57" s="3">
        <v>0</v>
      </c>
      <c r="H57" s="17">
        <v>10713.64</v>
      </c>
      <c r="I57" s="3" t="s">
        <v>24</v>
      </c>
      <c r="J57" s="3" t="s">
        <v>24</v>
      </c>
      <c r="K57" s="3" t="s">
        <v>53</v>
      </c>
    </row>
    <row r="58" spans="1:11" x14ac:dyDescent="0.25">
      <c r="A58" s="3" t="s">
        <v>154</v>
      </c>
      <c r="B58" s="3">
        <v>1967</v>
      </c>
      <c r="C58" s="3" t="s">
        <v>61</v>
      </c>
      <c r="D58" s="3">
        <v>30</v>
      </c>
      <c r="E58" s="5">
        <v>24683</v>
      </c>
      <c r="F58" s="3">
        <v>55</v>
      </c>
      <c r="G58" s="3">
        <v>0</v>
      </c>
      <c r="H58" s="17">
        <v>10704.47</v>
      </c>
      <c r="I58" s="3" t="s">
        <v>24</v>
      </c>
      <c r="J58" s="3" t="s">
        <v>29</v>
      </c>
      <c r="K58" s="3" t="s">
        <v>53</v>
      </c>
    </row>
    <row r="59" spans="1:11" x14ac:dyDescent="0.25">
      <c r="A59" s="3" t="s">
        <v>156</v>
      </c>
      <c r="B59" s="3">
        <v>1983</v>
      </c>
      <c r="C59" s="3" t="s">
        <v>22</v>
      </c>
      <c r="D59" s="3">
        <v>14</v>
      </c>
      <c r="E59" s="5">
        <v>30603</v>
      </c>
      <c r="F59" s="3">
        <v>39</v>
      </c>
      <c r="G59" s="3">
        <v>2</v>
      </c>
      <c r="H59" s="17">
        <v>40103.89</v>
      </c>
      <c r="I59" s="3" t="s">
        <v>23</v>
      </c>
      <c r="J59" s="3" t="s">
        <v>29</v>
      </c>
      <c r="K59" s="3" t="s">
        <v>53</v>
      </c>
    </row>
    <row r="60" spans="1:11" x14ac:dyDescent="0.25">
      <c r="A60" s="3" t="s">
        <v>158</v>
      </c>
      <c r="B60" s="3">
        <v>1972</v>
      </c>
      <c r="C60" s="3" t="s">
        <v>22</v>
      </c>
      <c r="D60" s="3">
        <v>24</v>
      </c>
      <c r="E60" s="5">
        <v>26596</v>
      </c>
      <c r="F60" s="3">
        <v>50</v>
      </c>
      <c r="G60" s="3">
        <v>3</v>
      </c>
      <c r="H60" s="17">
        <v>10702.64</v>
      </c>
      <c r="I60" s="3" t="s">
        <v>24</v>
      </c>
      <c r="J60" s="3" t="s">
        <v>24</v>
      </c>
      <c r="K60" s="3" t="s">
        <v>25</v>
      </c>
    </row>
    <row r="61" spans="1:11" x14ac:dyDescent="0.25">
      <c r="A61" s="3" t="s">
        <v>160</v>
      </c>
      <c r="B61" s="3">
        <v>1976</v>
      </c>
      <c r="C61" s="3" t="s">
        <v>47</v>
      </c>
      <c r="D61" s="3">
        <v>30</v>
      </c>
      <c r="E61" s="5">
        <v>28033</v>
      </c>
      <c r="F61" s="3">
        <v>46</v>
      </c>
      <c r="G61" s="3">
        <v>2</v>
      </c>
      <c r="H61" s="17">
        <v>10698.38</v>
      </c>
      <c r="I61" s="3" t="s">
        <v>24</v>
      </c>
      <c r="J61" s="3" t="s">
        <v>23</v>
      </c>
      <c r="K61" s="3" t="s">
        <v>42</v>
      </c>
    </row>
    <row r="62" spans="1:11" x14ac:dyDescent="0.25">
      <c r="A62" s="3" t="s">
        <v>162</v>
      </c>
      <c r="B62" s="3">
        <v>1977</v>
      </c>
      <c r="C62" s="3" t="s">
        <v>51</v>
      </c>
      <c r="D62" s="3">
        <v>2</v>
      </c>
      <c r="E62" s="5">
        <v>28339</v>
      </c>
      <c r="F62" s="3">
        <v>45</v>
      </c>
      <c r="G62" s="3">
        <v>2</v>
      </c>
      <c r="H62" s="17">
        <v>10690.11</v>
      </c>
      <c r="I62" s="3" t="s">
        <v>24</v>
      </c>
      <c r="J62" s="3" t="s">
        <v>29</v>
      </c>
      <c r="K62" s="3" t="s">
        <v>48</v>
      </c>
    </row>
    <row r="63" spans="1:11" x14ac:dyDescent="0.25">
      <c r="A63" s="3" t="s">
        <v>164</v>
      </c>
      <c r="B63" s="3">
        <v>1962</v>
      </c>
      <c r="C63" s="3" t="s">
        <v>47</v>
      </c>
      <c r="D63" s="3">
        <v>7</v>
      </c>
      <c r="E63" s="5">
        <v>22896</v>
      </c>
      <c r="F63" s="3">
        <v>60</v>
      </c>
      <c r="G63" s="3">
        <v>0</v>
      </c>
      <c r="H63" s="17">
        <v>10676.83</v>
      </c>
      <c r="I63" s="3" t="s">
        <v>24</v>
      </c>
      <c r="J63" s="3" t="s">
        <v>24</v>
      </c>
      <c r="K63" s="3" t="s">
        <v>25</v>
      </c>
    </row>
    <row r="64" spans="1:11" x14ac:dyDescent="0.25">
      <c r="A64" s="3" t="s">
        <v>166</v>
      </c>
      <c r="B64" s="3">
        <v>1976</v>
      </c>
      <c r="C64" s="3" t="s">
        <v>56</v>
      </c>
      <c r="D64" s="3">
        <v>22</v>
      </c>
      <c r="E64" s="5">
        <v>28086</v>
      </c>
      <c r="F64" s="3">
        <v>46</v>
      </c>
      <c r="G64" s="3">
        <v>2</v>
      </c>
      <c r="H64" s="17">
        <v>10665.44</v>
      </c>
      <c r="I64" s="3" t="s">
        <v>24</v>
      </c>
      <c r="J64" s="3" t="s">
        <v>29</v>
      </c>
      <c r="K64" s="3" t="s">
        <v>48</v>
      </c>
    </row>
    <row r="65" spans="1:11" x14ac:dyDescent="0.25">
      <c r="A65" s="3" t="s">
        <v>168</v>
      </c>
      <c r="B65" s="3">
        <v>1964</v>
      </c>
      <c r="C65" s="3" t="s">
        <v>51</v>
      </c>
      <c r="D65" s="3">
        <v>8</v>
      </c>
      <c r="E65" s="5">
        <v>23597</v>
      </c>
      <c r="F65" s="3">
        <v>58</v>
      </c>
      <c r="G65" s="3">
        <v>0</v>
      </c>
      <c r="H65" s="17">
        <v>10627.81</v>
      </c>
      <c r="I65" s="3" t="s">
        <v>24</v>
      </c>
      <c r="J65" s="3" t="s">
        <v>24</v>
      </c>
      <c r="K65" s="3" t="s">
        <v>25</v>
      </c>
    </row>
    <row r="66" spans="1:11" x14ac:dyDescent="0.25">
      <c r="A66" s="3" t="s">
        <v>170</v>
      </c>
      <c r="B66" s="3">
        <v>1990</v>
      </c>
      <c r="C66" s="3" t="s">
        <v>61</v>
      </c>
      <c r="D66" s="3">
        <v>6</v>
      </c>
      <c r="E66" s="5">
        <v>33060</v>
      </c>
      <c r="F66" s="3">
        <v>32</v>
      </c>
      <c r="G66" s="3">
        <v>3</v>
      </c>
      <c r="H66" s="17">
        <v>10620.26</v>
      </c>
      <c r="I66" s="3" t="s">
        <v>24</v>
      </c>
      <c r="J66" s="3" t="s">
        <v>24</v>
      </c>
      <c r="K66" s="3" t="s">
        <v>33</v>
      </c>
    </row>
    <row r="67" spans="1:11" x14ac:dyDescent="0.25">
      <c r="A67" s="3" t="s">
        <v>172</v>
      </c>
      <c r="B67" s="3">
        <v>1992</v>
      </c>
      <c r="C67" s="3" t="s">
        <v>61</v>
      </c>
      <c r="D67" s="3">
        <v>23</v>
      </c>
      <c r="E67" s="5">
        <v>33808</v>
      </c>
      <c r="F67" s="3">
        <v>30</v>
      </c>
      <c r="G67" s="3">
        <v>0</v>
      </c>
      <c r="H67" s="17">
        <v>10617.04</v>
      </c>
      <c r="I67" s="3" t="s">
        <v>24</v>
      </c>
      <c r="J67" s="3" t="s">
        <v>24</v>
      </c>
      <c r="K67" s="3" t="s">
        <v>36</v>
      </c>
    </row>
    <row r="68" spans="1:11" x14ac:dyDescent="0.25">
      <c r="A68" s="3" t="s">
        <v>174</v>
      </c>
      <c r="B68" s="3">
        <v>1965</v>
      </c>
      <c r="C68" s="3" t="s">
        <v>32</v>
      </c>
      <c r="D68" s="3">
        <v>27</v>
      </c>
      <c r="E68" s="5">
        <v>23920</v>
      </c>
      <c r="F68" s="3">
        <v>57</v>
      </c>
      <c r="G68" s="3">
        <v>0</v>
      </c>
      <c r="H68" s="17">
        <v>10608.67</v>
      </c>
      <c r="I68" s="3" t="s">
        <v>24</v>
      </c>
      <c r="J68" s="3" t="s">
        <v>24</v>
      </c>
      <c r="K68" s="3" t="s">
        <v>33</v>
      </c>
    </row>
    <row r="69" spans="1:11" x14ac:dyDescent="0.25">
      <c r="A69" s="3" t="s">
        <v>176</v>
      </c>
      <c r="B69" s="3">
        <v>1966</v>
      </c>
      <c r="C69" s="3" t="s">
        <v>61</v>
      </c>
      <c r="D69" s="3">
        <v>2</v>
      </c>
      <c r="E69" s="5">
        <v>24290</v>
      </c>
      <c r="F69" s="3">
        <v>56</v>
      </c>
      <c r="G69" s="3">
        <v>0</v>
      </c>
      <c r="H69" s="17">
        <v>10602.39</v>
      </c>
      <c r="I69" s="3" t="s">
        <v>24</v>
      </c>
      <c r="J69" s="3" t="s">
        <v>24</v>
      </c>
      <c r="K69" s="3" t="s">
        <v>53</v>
      </c>
    </row>
    <row r="70" spans="1:11" x14ac:dyDescent="0.25">
      <c r="A70" s="3" t="s">
        <v>178</v>
      </c>
      <c r="B70" s="3">
        <v>1966</v>
      </c>
      <c r="C70" s="3" t="s">
        <v>51</v>
      </c>
      <c r="D70" s="3">
        <v>12</v>
      </c>
      <c r="E70" s="5">
        <v>24331</v>
      </c>
      <c r="F70" s="3">
        <v>56</v>
      </c>
      <c r="G70" s="3">
        <v>0</v>
      </c>
      <c r="H70" s="17">
        <v>40069.440000000002</v>
      </c>
      <c r="I70" s="3" t="s">
        <v>23</v>
      </c>
      <c r="J70" s="3" t="s">
        <v>24</v>
      </c>
      <c r="K70" s="3" t="s">
        <v>53</v>
      </c>
    </row>
    <row r="71" spans="1:11" x14ac:dyDescent="0.25">
      <c r="A71" s="3" t="s">
        <v>180</v>
      </c>
      <c r="B71" s="3">
        <v>1967</v>
      </c>
      <c r="C71" s="3" t="s">
        <v>32</v>
      </c>
      <c r="D71" s="3">
        <v>23</v>
      </c>
      <c r="E71" s="5">
        <v>24646</v>
      </c>
      <c r="F71" s="3">
        <v>55</v>
      </c>
      <c r="G71" s="3">
        <v>0</v>
      </c>
      <c r="H71" s="17">
        <v>10601.63</v>
      </c>
      <c r="I71" s="3" t="s">
        <v>24</v>
      </c>
      <c r="J71" s="3" t="s">
        <v>29</v>
      </c>
      <c r="K71" s="3" t="s">
        <v>33</v>
      </c>
    </row>
    <row r="72" spans="1:11" x14ac:dyDescent="0.25">
      <c r="A72" s="3" t="s">
        <v>182</v>
      </c>
      <c r="B72" s="3">
        <v>1966</v>
      </c>
      <c r="C72" s="3" t="s">
        <v>61</v>
      </c>
      <c r="D72" s="3">
        <v>20</v>
      </c>
      <c r="E72" s="5">
        <v>24308</v>
      </c>
      <c r="F72" s="3">
        <v>56</v>
      </c>
      <c r="G72" s="3">
        <v>0</v>
      </c>
      <c r="H72" s="17">
        <v>10601.41</v>
      </c>
      <c r="I72" s="3" t="s">
        <v>24</v>
      </c>
      <c r="J72" s="3" t="s">
        <v>29</v>
      </c>
      <c r="K72" s="3" t="s">
        <v>53</v>
      </c>
    </row>
    <row r="73" spans="1:11" x14ac:dyDescent="0.25">
      <c r="A73" s="3" t="s">
        <v>184</v>
      </c>
      <c r="B73" s="3">
        <v>1972</v>
      </c>
      <c r="C73" s="3" t="s">
        <v>28</v>
      </c>
      <c r="D73" s="3">
        <v>14</v>
      </c>
      <c r="E73" s="5">
        <v>26647</v>
      </c>
      <c r="F73" s="3">
        <v>50</v>
      </c>
      <c r="G73" s="3">
        <v>3</v>
      </c>
      <c r="H73" s="17">
        <v>10600.55</v>
      </c>
      <c r="I73" s="3" t="s">
        <v>24</v>
      </c>
      <c r="J73" s="3" t="s">
        <v>23</v>
      </c>
      <c r="K73" s="3" t="s">
        <v>33</v>
      </c>
    </row>
    <row r="74" spans="1:11" x14ac:dyDescent="0.25">
      <c r="A74" s="3" t="s">
        <v>186</v>
      </c>
      <c r="B74" s="3">
        <v>1967</v>
      </c>
      <c r="C74" s="3" t="s">
        <v>56</v>
      </c>
      <c r="D74" s="3">
        <v>29</v>
      </c>
      <c r="E74" s="5">
        <v>24805</v>
      </c>
      <c r="F74" s="3">
        <v>55</v>
      </c>
      <c r="G74" s="3">
        <v>0</v>
      </c>
      <c r="H74" s="17">
        <v>10594.5</v>
      </c>
      <c r="I74" s="3" t="s">
        <v>24</v>
      </c>
      <c r="J74" s="3" t="s">
        <v>23</v>
      </c>
      <c r="K74" s="3" t="s">
        <v>33</v>
      </c>
    </row>
    <row r="75" spans="1:11" x14ac:dyDescent="0.25">
      <c r="A75" s="3" t="s">
        <v>188</v>
      </c>
      <c r="B75" s="3">
        <v>1966</v>
      </c>
      <c r="C75" s="3" t="s">
        <v>56</v>
      </c>
      <c r="D75" s="3">
        <v>3</v>
      </c>
      <c r="E75" s="5">
        <v>24414</v>
      </c>
      <c r="F75" s="3">
        <v>56</v>
      </c>
      <c r="G75" s="3">
        <v>0</v>
      </c>
      <c r="H75" s="17">
        <v>10594.23</v>
      </c>
      <c r="I75" s="3" t="s">
        <v>24</v>
      </c>
      <c r="J75" s="3" t="s">
        <v>24</v>
      </c>
      <c r="K75" s="3" t="s">
        <v>25</v>
      </c>
    </row>
    <row r="76" spans="1:11" x14ac:dyDescent="0.25">
      <c r="A76" s="3" t="s">
        <v>190</v>
      </c>
      <c r="B76" s="3">
        <v>1969</v>
      </c>
      <c r="C76" s="3" t="s">
        <v>28</v>
      </c>
      <c r="D76" s="3">
        <v>25</v>
      </c>
      <c r="E76" s="5">
        <v>25562</v>
      </c>
      <c r="F76" s="3">
        <v>53</v>
      </c>
      <c r="G76" s="3">
        <v>1</v>
      </c>
      <c r="H76" s="17">
        <v>10579.71</v>
      </c>
      <c r="I76" s="3" t="s">
        <v>24</v>
      </c>
      <c r="J76" s="3" t="s">
        <v>24</v>
      </c>
      <c r="K76" s="3" t="s">
        <v>25</v>
      </c>
    </row>
    <row r="77" spans="1:11" x14ac:dyDescent="0.25">
      <c r="A77" s="3" t="s">
        <v>192</v>
      </c>
      <c r="B77" s="3">
        <v>1966</v>
      </c>
      <c r="C77" s="3" t="s">
        <v>28</v>
      </c>
      <c r="D77" s="3">
        <v>11</v>
      </c>
      <c r="E77" s="5">
        <v>24452</v>
      </c>
      <c r="F77" s="3">
        <v>56</v>
      </c>
      <c r="G77" s="3">
        <v>0</v>
      </c>
      <c r="H77" s="17">
        <v>10577.09</v>
      </c>
      <c r="I77" s="3" t="s">
        <v>24</v>
      </c>
      <c r="J77" s="3" t="s">
        <v>24</v>
      </c>
      <c r="K77" s="3" t="s">
        <v>53</v>
      </c>
    </row>
    <row r="78" spans="1:11" x14ac:dyDescent="0.25">
      <c r="A78" s="3" t="s">
        <v>194</v>
      </c>
      <c r="B78" s="3">
        <v>1969</v>
      </c>
      <c r="C78" s="3" t="s">
        <v>61</v>
      </c>
      <c r="D78" s="3">
        <v>17</v>
      </c>
      <c r="E78" s="5">
        <v>25401</v>
      </c>
      <c r="F78" s="3">
        <v>53</v>
      </c>
      <c r="G78" s="3">
        <v>0</v>
      </c>
      <c r="H78" s="17">
        <v>10564.88</v>
      </c>
      <c r="I78" s="3" t="s">
        <v>24</v>
      </c>
      <c r="J78" s="3" t="s">
        <v>23</v>
      </c>
      <c r="K78" s="3" t="s">
        <v>119</v>
      </c>
    </row>
    <row r="79" spans="1:11" x14ac:dyDescent="0.25">
      <c r="A79" s="3" t="s">
        <v>196</v>
      </c>
      <c r="B79" s="3">
        <v>1971</v>
      </c>
      <c r="C79" s="3" t="s">
        <v>32</v>
      </c>
      <c r="D79" s="3">
        <v>29</v>
      </c>
      <c r="E79" s="5">
        <v>26113</v>
      </c>
      <c r="F79" s="3">
        <v>51</v>
      </c>
      <c r="G79" s="3">
        <v>3</v>
      </c>
      <c r="H79" s="17">
        <v>10560.49</v>
      </c>
      <c r="I79" s="3" t="s">
        <v>24</v>
      </c>
      <c r="J79" s="3" t="s">
        <v>29</v>
      </c>
      <c r="K79" s="3" t="s">
        <v>25</v>
      </c>
    </row>
    <row r="80" spans="1:11" x14ac:dyDescent="0.25">
      <c r="A80" s="3" t="s">
        <v>198</v>
      </c>
      <c r="B80" s="3">
        <v>1971</v>
      </c>
      <c r="C80" s="3" t="s">
        <v>47</v>
      </c>
      <c r="D80" s="3">
        <v>26</v>
      </c>
      <c r="E80" s="5">
        <v>26202</v>
      </c>
      <c r="F80" s="3">
        <v>51</v>
      </c>
      <c r="G80" s="3">
        <v>0</v>
      </c>
      <c r="H80" s="17">
        <v>10546.48</v>
      </c>
      <c r="I80" s="3" t="s">
        <v>24</v>
      </c>
      <c r="J80" s="3" t="s">
        <v>24</v>
      </c>
      <c r="K80" s="3" t="s">
        <v>53</v>
      </c>
    </row>
    <row r="81" spans="1:11" x14ac:dyDescent="0.25">
      <c r="A81" s="3" t="s">
        <v>200</v>
      </c>
      <c r="B81" s="3">
        <v>1978</v>
      </c>
      <c r="C81" s="3" t="s">
        <v>28</v>
      </c>
      <c r="D81" s="3">
        <v>20</v>
      </c>
      <c r="E81" s="5">
        <v>28844</v>
      </c>
      <c r="F81" s="3">
        <v>44</v>
      </c>
      <c r="G81" s="3">
        <v>2</v>
      </c>
      <c r="H81" s="17">
        <v>40054.730000000003</v>
      </c>
      <c r="I81" s="3" t="s">
        <v>23</v>
      </c>
      <c r="J81" s="3" t="s">
        <v>24</v>
      </c>
      <c r="K81" s="3" t="s">
        <v>53</v>
      </c>
    </row>
    <row r="82" spans="1:11" x14ac:dyDescent="0.25">
      <c r="A82" s="3" t="s">
        <v>202</v>
      </c>
      <c r="B82" s="3">
        <v>1977</v>
      </c>
      <c r="C82" s="3" t="s">
        <v>22</v>
      </c>
      <c r="D82" s="3">
        <v>25</v>
      </c>
      <c r="E82" s="5">
        <v>28423</v>
      </c>
      <c r="F82" s="3">
        <v>45</v>
      </c>
      <c r="G82" s="3">
        <v>2</v>
      </c>
      <c r="H82" s="17">
        <v>10495.6</v>
      </c>
      <c r="I82" s="3" t="s">
        <v>24</v>
      </c>
      <c r="J82" s="3" t="s">
        <v>23</v>
      </c>
      <c r="K82" s="3" t="s">
        <v>33</v>
      </c>
    </row>
    <row r="83" spans="1:11" x14ac:dyDescent="0.25">
      <c r="A83" s="3" t="s">
        <v>204</v>
      </c>
      <c r="B83" s="3">
        <v>1972</v>
      </c>
      <c r="C83" s="3" t="s">
        <v>22</v>
      </c>
      <c r="D83" s="3">
        <v>19</v>
      </c>
      <c r="E83" s="5">
        <v>26591</v>
      </c>
      <c r="F83" s="3">
        <v>50</v>
      </c>
      <c r="G83" s="3">
        <v>2</v>
      </c>
      <c r="H83" s="17">
        <v>10493.95</v>
      </c>
      <c r="I83" s="3" t="s">
        <v>24</v>
      </c>
      <c r="J83" s="3" t="s">
        <v>23</v>
      </c>
      <c r="K83" s="3" t="s">
        <v>33</v>
      </c>
    </row>
    <row r="84" spans="1:11" x14ac:dyDescent="0.25">
      <c r="A84" s="3" t="s">
        <v>206</v>
      </c>
      <c r="B84" s="3">
        <v>1978</v>
      </c>
      <c r="C84" s="3" t="s">
        <v>51</v>
      </c>
      <c r="D84" s="3">
        <v>21</v>
      </c>
      <c r="E84" s="5">
        <v>28723</v>
      </c>
      <c r="F84" s="3">
        <v>44</v>
      </c>
      <c r="G84" s="3">
        <v>2</v>
      </c>
      <c r="H84" s="17">
        <v>10486.55</v>
      </c>
      <c r="I84" s="3" t="s">
        <v>24</v>
      </c>
      <c r="J84" s="3" t="s">
        <v>24</v>
      </c>
      <c r="K84" s="3" t="s">
        <v>42</v>
      </c>
    </row>
    <row r="85" spans="1:11" x14ac:dyDescent="0.25">
      <c r="A85" s="3" t="s">
        <v>208</v>
      </c>
      <c r="B85" s="3">
        <v>1987</v>
      </c>
      <c r="C85" s="3" t="s">
        <v>32</v>
      </c>
      <c r="D85" s="3">
        <v>28</v>
      </c>
      <c r="E85" s="5">
        <v>31956</v>
      </c>
      <c r="F85" s="3">
        <v>35</v>
      </c>
      <c r="G85" s="3">
        <v>3</v>
      </c>
      <c r="H85" s="17">
        <v>10464.83</v>
      </c>
      <c r="I85" s="3" t="s">
        <v>24</v>
      </c>
      <c r="J85" s="3" t="s">
        <v>23</v>
      </c>
      <c r="K85" s="3" t="s">
        <v>33</v>
      </c>
    </row>
    <row r="86" spans="1:11" x14ac:dyDescent="0.25">
      <c r="A86" s="3" t="s">
        <v>210</v>
      </c>
      <c r="B86" s="3">
        <v>1969</v>
      </c>
      <c r="C86" s="3" t="s">
        <v>47</v>
      </c>
      <c r="D86" s="3">
        <v>22</v>
      </c>
      <c r="E86" s="5">
        <v>25468</v>
      </c>
      <c r="F86" s="3">
        <v>53</v>
      </c>
      <c r="G86" s="3">
        <v>1</v>
      </c>
      <c r="H86" s="17">
        <v>10461.98</v>
      </c>
      <c r="I86" s="3" t="s">
        <v>24</v>
      </c>
      <c r="J86" s="3" t="s">
        <v>23</v>
      </c>
      <c r="K86" s="3" t="s">
        <v>33</v>
      </c>
    </row>
    <row r="87" spans="1:11" x14ac:dyDescent="0.25">
      <c r="A87" s="3" t="s">
        <v>212</v>
      </c>
      <c r="B87" s="3">
        <v>1964</v>
      </c>
      <c r="C87" s="3" t="s">
        <v>61</v>
      </c>
      <c r="D87" s="3">
        <v>27</v>
      </c>
      <c r="E87" s="5">
        <v>23585</v>
      </c>
      <c r="F87" s="3">
        <v>58</v>
      </c>
      <c r="G87" s="3">
        <v>0</v>
      </c>
      <c r="H87" s="17">
        <v>10459.19</v>
      </c>
      <c r="I87" s="3" t="s">
        <v>24</v>
      </c>
      <c r="J87" s="3" t="s">
        <v>23</v>
      </c>
      <c r="K87" s="3" t="s">
        <v>25</v>
      </c>
    </row>
    <row r="88" spans="1:11" x14ac:dyDescent="0.25">
      <c r="A88" s="3" t="s">
        <v>214</v>
      </c>
      <c r="B88" s="3">
        <v>1976</v>
      </c>
      <c r="C88" s="3" t="s">
        <v>51</v>
      </c>
      <c r="D88" s="3">
        <v>3</v>
      </c>
      <c r="E88" s="5">
        <v>27975</v>
      </c>
      <c r="F88" s="3">
        <v>46</v>
      </c>
      <c r="G88" s="3">
        <v>2</v>
      </c>
      <c r="H88" s="17">
        <v>10455.14</v>
      </c>
      <c r="I88" s="3" t="s">
        <v>24</v>
      </c>
      <c r="J88" s="3" t="s">
        <v>29</v>
      </c>
      <c r="K88" s="3" t="s">
        <v>48</v>
      </c>
    </row>
    <row r="89" spans="1:11" x14ac:dyDescent="0.25">
      <c r="A89" s="3" t="s">
        <v>216</v>
      </c>
      <c r="B89" s="3">
        <v>1964</v>
      </c>
      <c r="C89" s="3" t="s">
        <v>22</v>
      </c>
      <c r="D89" s="3">
        <v>14</v>
      </c>
      <c r="E89" s="5">
        <v>23664</v>
      </c>
      <c r="F89" s="3">
        <v>58</v>
      </c>
      <c r="G89" s="3">
        <v>0</v>
      </c>
      <c r="H89" s="17">
        <v>10455.1</v>
      </c>
      <c r="I89" s="3" t="s">
        <v>24</v>
      </c>
      <c r="J89" s="3" t="s">
        <v>23</v>
      </c>
      <c r="K89" s="3" t="s">
        <v>33</v>
      </c>
    </row>
    <row r="90" spans="1:11" x14ac:dyDescent="0.25">
      <c r="A90" s="3" t="s">
        <v>218</v>
      </c>
      <c r="B90" s="3">
        <v>1968</v>
      </c>
      <c r="C90" s="3" t="s">
        <v>56</v>
      </c>
      <c r="D90" s="3">
        <v>8</v>
      </c>
      <c r="E90" s="5">
        <v>25150</v>
      </c>
      <c r="F90" s="3">
        <v>54</v>
      </c>
      <c r="G90" s="3">
        <v>1</v>
      </c>
      <c r="H90" s="17">
        <v>10450.549999999999</v>
      </c>
      <c r="I90" s="3" t="s">
        <v>24</v>
      </c>
      <c r="J90" s="3" t="s">
        <v>23</v>
      </c>
      <c r="K90" s="3" t="s">
        <v>53</v>
      </c>
    </row>
    <row r="91" spans="1:11" x14ac:dyDescent="0.25">
      <c r="A91" s="3" t="s">
        <v>220</v>
      </c>
      <c r="B91" s="3">
        <v>1968</v>
      </c>
      <c r="C91" s="3" t="s">
        <v>51</v>
      </c>
      <c r="D91" s="3">
        <v>29</v>
      </c>
      <c r="E91" s="5">
        <v>25079</v>
      </c>
      <c r="F91" s="3">
        <v>54</v>
      </c>
      <c r="G91" s="3">
        <v>1</v>
      </c>
      <c r="H91" s="17">
        <v>10436.1</v>
      </c>
      <c r="I91" s="3" t="s">
        <v>24</v>
      </c>
      <c r="J91" s="3" t="s">
        <v>24</v>
      </c>
      <c r="K91" s="3" t="s">
        <v>53</v>
      </c>
    </row>
    <row r="92" spans="1:11" x14ac:dyDescent="0.25">
      <c r="A92" s="3" t="s">
        <v>222</v>
      </c>
      <c r="B92" s="3">
        <v>1982</v>
      </c>
      <c r="C92" s="3" t="s">
        <v>28</v>
      </c>
      <c r="D92" s="3">
        <v>25</v>
      </c>
      <c r="E92" s="5">
        <v>30310</v>
      </c>
      <c r="F92" s="3">
        <v>40</v>
      </c>
      <c r="G92" s="3">
        <v>2</v>
      </c>
      <c r="H92" s="17">
        <v>40003.33</v>
      </c>
      <c r="I92" s="3" t="s">
        <v>23</v>
      </c>
      <c r="J92" s="3" t="s">
        <v>23</v>
      </c>
      <c r="K92" s="3" t="s">
        <v>33</v>
      </c>
    </row>
    <row r="93" spans="1:11" x14ac:dyDescent="0.25">
      <c r="A93" s="3" t="s">
        <v>224</v>
      </c>
      <c r="B93" s="3">
        <v>1968</v>
      </c>
      <c r="C93" s="3" t="s">
        <v>51</v>
      </c>
      <c r="D93" s="3">
        <v>23</v>
      </c>
      <c r="E93" s="5">
        <v>25073</v>
      </c>
      <c r="F93" s="3">
        <v>54</v>
      </c>
      <c r="G93" s="3">
        <v>0</v>
      </c>
      <c r="H93" s="17">
        <v>10435.07</v>
      </c>
      <c r="I93" s="3" t="s">
        <v>24</v>
      </c>
      <c r="J93" s="3" t="s">
        <v>23</v>
      </c>
      <c r="K93" s="3" t="s">
        <v>39</v>
      </c>
    </row>
    <row r="94" spans="1:11" x14ac:dyDescent="0.25">
      <c r="A94" s="3" t="s">
        <v>226</v>
      </c>
      <c r="B94" s="3">
        <v>1968</v>
      </c>
      <c r="C94" s="3" t="s">
        <v>28</v>
      </c>
      <c r="D94" s="3">
        <v>27</v>
      </c>
      <c r="E94" s="5">
        <v>25199</v>
      </c>
      <c r="F94" s="3">
        <v>54</v>
      </c>
      <c r="G94" s="3">
        <v>0</v>
      </c>
      <c r="H94" s="17">
        <v>10422.92</v>
      </c>
      <c r="I94" s="3" t="s">
        <v>24</v>
      </c>
      <c r="J94" s="3" t="s">
        <v>23</v>
      </c>
      <c r="K94" s="3" t="s">
        <v>227</v>
      </c>
    </row>
    <row r="95" spans="1:11" x14ac:dyDescent="0.25">
      <c r="A95" s="3" t="s">
        <v>229</v>
      </c>
      <c r="B95" s="3">
        <v>1979</v>
      </c>
      <c r="C95" s="3" t="s">
        <v>56</v>
      </c>
      <c r="D95" s="3">
        <v>25</v>
      </c>
      <c r="E95" s="5">
        <v>29184</v>
      </c>
      <c r="F95" s="3">
        <v>43</v>
      </c>
      <c r="G95" s="3">
        <v>2</v>
      </c>
      <c r="H95" s="17">
        <v>10419.65</v>
      </c>
      <c r="I95" s="3" t="s">
        <v>24</v>
      </c>
      <c r="J95" s="3" t="s">
        <v>29</v>
      </c>
      <c r="K95" s="3" t="s">
        <v>42</v>
      </c>
    </row>
    <row r="96" spans="1:11" x14ac:dyDescent="0.25">
      <c r="A96" s="3" t="s">
        <v>231</v>
      </c>
      <c r="B96" s="3">
        <v>1973</v>
      </c>
      <c r="C96" s="3" t="s">
        <v>22</v>
      </c>
      <c r="D96" s="3">
        <v>11</v>
      </c>
      <c r="E96" s="5">
        <v>26948</v>
      </c>
      <c r="F96" s="3">
        <v>49</v>
      </c>
      <c r="G96" s="3">
        <v>0</v>
      </c>
      <c r="H96" s="17">
        <v>10419.59</v>
      </c>
      <c r="I96" s="3" t="s">
        <v>24</v>
      </c>
      <c r="J96" s="3" t="s">
        <v>29</v>
      </c>
      <c r="K96" s="3" t="s">
        <v>42</v>
      </c>
    </row>
    <row r="97" spans="1:11" x14ac:dyDescent="0.25">
      <c r="A97" s="3" t="s">
        <v>233</v>
      </c>
      <c r="B97" s="3">
        <v>1980</v>
      </c>
      <c r="C97" s="3" t="s">
        <v>22</v>
      </c>
      <c r="D97" s="3">
        <v>24</v>
      </c>
      <c r="E97" s="5">
        <v>29518</v>
      </c>
      <c r="F97" s="3">
        <v>42</v>
      </c>
      <c r="G97" s="3">
        <v>2</v>
      </c>
      <c r="H97" s="17">
        <v>10407.98</v>
      </c>
      <c r="I97" s="3" t="s">
        <v>24</v>
      </c>
      <c r="J97" s="3" t="s">
        <v>23</v>
      </c>
      <c r="K97" s="3" t="s">
        <v>48</v>
      </c>
    </row>
    <row r="98" spans="1:11" x14ac:dyDescent="0.25">
      <c r="A98" s="3" t="s">
        <v>235</v>
      </c>
      <c r="B98" s="3">
        <v>1975</v>
      </c>
      <c r="C98" s="3" t="s">
        <v>32</v>
      </c>
      <c r="D98" s="3">
        <v>5</v>
      </c>
      <c r="E98" s="5">
        <v>27550</v>
      </c>
      <c r="F98" s="3">
        <v>48</v>
      </c>
      <c r="G98" s="3">
        <v>4</v>
      </c>
      <c r="H98" s="17">
        <v>10407.09</v>
      </c>
      <c r="I98" s="3" t="s">
        <v>24</v>
      </c>
      <c r="J98" s="3" t="s">
        <v>23</v>
      </c>
      <c r="K98" s="3" t="s">
        <v>236</v>
      </c>
    </row>
    <row r="99" spans="1:11" x14ac:dyDescent="0.25">
      <c r="A99" s="3" t="s">
        <v>238</v>
      </c>
      <c r="B99" s="3">
        <v>1969</v>
      </c>
      <c r="C99" s="3" t="s">
        <v>61</v>
      </c>
      <c r="D99" s="3">
        <v>7</v>
      </c>
      <c r="E99" s="5">
        <v>25391</v>
      </c>
      <c r="F99" s="3">
        <v>53</v>
      </c>
      <c r="G99" s="3">
        <v>0</v>
      </c>
      <c r="H99" s="17">
        <v>10403.27</v>
      </c>
      <c r="I99" s="3" t="s">
        <v>24</v>
      </c>
      <c r="J99" s="3" t="s">
        <v>29</v>
      </c>
      <c r="K99" s="3" t="s">
        <v>239</v>
      </c>
    </row>
    <row r="100" spans="1:11" x14ac:dyDescent="0.25">
      <c r="A100" s="3" t="s">
        <v>241</v>
      </c>
      <c r="B100" s="3">
        <v>1973</v>
      </c>
      <c r="C100" s="3" t="s">
        <v>47</v>
      </c>
      <c r="D100" s="3">
        <v>19</v>
      </c>
      <c r="E100" s="5">
        <v>26926</v>
      </c>
      <c r="F100" s="3">
        <v>49</v>
      </c>
      <c r="G100" s="3">
        <v>3</v>
      </c>
      <c r="H100" s="17">
        <v>10381.48</v>
      </c>
      <c r="I100" s="3" t="s">
        <v>24</v>
      </c>
      <c r="J100" s="3" t="s">
        <v>24</v>
      </c>
      <c r="K100" s="3" t="s">
        <v>25</v>
      </c>
    </row>
    <row r="101" spans="1:11" x14ac:dyDescent="0.25">
      <c r="A101" s="3" t="s">
        <v>242</v>
      </c>
      <c r="B101" s="3">
        <v>1973</v>
      </c>
      <c r="C101" s="3" t="s">
        <v>47</v>
      </c>
      <c r="D101" s="3">
        <v>29</v>
      </c>
      <c r="E101" s="5">
        <v>26936</v>
      </c>
      <c r="F101" s="3">
        <v>49</v>
      </c>
      <c r="G101" s="3">
        <v>2</v>
      </c>
      <c r="H101" s="17">
        <v>10370.91</v>
      </c>
      <c r="I101" s="3" t="s">
        <v>24</v>
      </c>
      <c r="J101" s="3" t="s">
        <v>24</v>
      </c>
      <c r="K101" s="3" t="s">
        <v>119</v>
      </c>
    </row>
    <row r="102" spans="1:11" x14ac:dyDescent="0.25">
      <c r="A102" s="3" t="s">
        <v>243</v>
      </c>
      <c r="B102" s="3">
        <v>1971</v>
      </c>
      <c r="C102" s="3" t="s">
        <v>47</v>
      </c>
      <c r="D102" s="3">
        <v>6</v>
      </c>
      <c r="E102" s="5">
        <v>26182</v>
      </c>
      <c r="F102" s="3">
        <v>51</v>
      </c>
      <c r="G102" s="3">
        <v>0</v>
      </c>
      <c r="H102" s="17">
        <v>10356.67</v>
      </c>
      <c r="I102" s="3" t="s">
        <v>24</v>
      </c>
      <c r="J102" s="3" t="s">
        <v>23</v>
      </c>
      <c r="K102" s="3" t="s">
        <v>42</v>
      </c>
    </row>
    <row r="103" spans="1:11" x14ac:dyDescent="0.25">
      <c r="A103" s="3" t="s">
        <v>244</v>
      </c>
      <c r="B103" s="3">
        <v>1987</v>
      </c>
      <c r="C103" s="3" t="s">
        <v>51</v>
      </c>
      <c r="D103" s="3">
        <v>8</v>
      </c>
      <c r="E103" s="5">
        <v>31997</v>
      </c>
      <c r="F103" s="3">
        <v>35</v>
      </c>
      <c r="G103" s="3">
        <v>3</v>
      </c>
      <c r="H103" s="17">
        <v>39983.43</v>
      </c>
      <c r="I103" s="3" t="s">
        <v>29</v>
      </c>
      <c r="J103" s="3" t="s">
        <v>24</v>
      </c>
      <c r="K103" s="3" t="s">
        <v>33</v>
      </c>
    </row>
    <row r="104" spans="1:11" x14ac:dyDescent="0.25">
      <c r="A104" s="3" t="s">
        <v>245</v>
      </c>
      <c r="B104" s="3">
        <v>1969</v>
      </c>
      <c r="C104" s="3" t="s">
        <v>32</v>
      </c>
      <c r="D104" s="3">
        <v>17</v>
      </c>
      <c r="E104" s="5">
        <v>25371</v>
      </c>
      <c r="F104" s="3">
        <v>53</v>
      </c>
      <c r="G104" s="3">
        <v>0</v>
      </c>
      <c r="H104" s="17">
        <v>10355.64</v>
      </c>
      <c r="I104" s="3" t="s">
        <v>24</v>
      </c>
      <c r="J104" s="3" t="s">
        <v>23</v>
      </c>
      <c r="K104" s="3" t="s">
        <v>33</v>
      </c>
    </row>
    <row r="105" spans="1:11" x14ac:dyDescent="0.25">
      <c r="A105" s="3" t="s">
        <v>246</v>
      </c>
      <c r="B105" s="3">
        <v>1974</v>
      </c>
      <c r="C105" s="3" t="s">
        <v>47</v>
      </c>
      <c r="D105" s="3">
        <v>29</v>
      </c>
      <c r="E105" s="5">
        <v>27301</v>
      </c>
      <c r="F105" s="3">
        <v>48</v>
      </c>
      <c r="G105" s="3">
        <v>0</v>
      </c>
      <c r="H105" s="17">
        <v>10352.48</v>
      </c>
      <c r="I105" s="3" t="s">
        <v>24</v>
      </c>
      <c r="J105" s="3" t="s">
        <v>23</v>
      </c>
      <c r="K105" s="3" t="s">
        <v>33</v>
      </c>
    </row>
    <row r="106" spans="1:11" x14ac:dyDescent="0.25">
      <c r="A106" s="3" t="s">
        <v>247</v>
      </c>
      <c r="B106" s="3">
        <v>1973</v>
      </c>
      <c r="C106" s="3" t="s">
        <v>51</v>
      </c>
      <c r="D106" s="3">
        <v>8</v>
      </c>
      <c r="E106" s="5">
        <v>26884</v>
      </c>
      <c r="F106" s="3">
        <v>49</v>
      </c>
      <c r="G106" s="3">
        <v>0</v>
      </c>
      <c r="H106" s="17">
        <v>10345.93</v>
      </c>
      <c r="I106" s="3" t="s">
        <v>24</v>
      </c>
      <c r="J106" s="3" t="s">
        <v>29</v>
      </c>
      <c r="K106" s="3" t="s">
        <v>48</v>
      </c>
    </row>
    <row r="107" spans="1:11" x14ac:dyDescent="0.25">
      <c r="A107" s="3" t="s">
        <v>248</v>
      </c>
      <c r="B107" s="3">
        <v>1968</v>
      </c>
      <c r="C107" s="3" t="s">
        <v>61</v>
      </c>
      <c r="D107" s="3">
        <v>19</v>
      </c>
      <c r="E107" s="5">
        <v>25038</v>
      </c>
      <c r="F107" s="3">
        <v>54</v>
      </c>
      <c r="G107" s="3">
        <v>0</v>
      </c>
      <c r="H107" s="17">
        <v>10338.93</v>
      </c>
      <c r="I107" s="3" t="s">
        <v>24</v>
      </c>
      <c r="J107" s="3" t="s">
        <v>23</v>
      </c>
      <c r="K107" s="3" t="s">
        <v>25</v>
      </c>
    </row>
    <row r="108" spans="1:11" x14ac:dyDescent="0.25">
      <c r="A108" s="3" t="s">
        <v>249</v>
      </c>
      <c r="B108" s="3">
        <v>1982</v>
      </c>
      <c r="C108" s="3" t="s">
        <v>61</v>
      </c>
      <c r="D108" s="3">
        <v>21</v>
      </c>
      <c r="E108" s="5">
        <v>30153</v>
      </c>
      <c r="F108" s="3">
        <v>40</v>
      </c>
      <c r="G108" s="3">
        <v>3</v>
      </c>
      <c r="H108" s="17">
        <v>10329.06</v>
      </c>
      <c r="I108" s="3" t="s">
        <v>24</v>
      </c>
      <c r="J108" s="3" t="s">
        <v>23</v>
      </c>
      <c r="K108" s="3" t="s">
        <v>48</v>
      </c>
    </row>
    <row r="109" spans="1:11" x14ac:dyDescent="0.25">
      <c r="A109" s="3" t="s">
        <v>250</v>
      </c>
      <c r="B109" s="3">
        <v>1970</v>
      </c>
      <c r="C109" s="3" t="s">
        <v>28</v>
      </c>
      <c r="D109" s="3">
        <v>1</v>
      </c>
      <c r="E109" s="5">
        <v>25903</v>
      </c>
      <c r="F109" s="3">
        <v>52</v>
      </c>
      <c r="G109" s="3">
        <v>2</v>
      </c>
      <c r="H109" s="17">
        <v>10325.209999999999</v>
      </c>
      <c r="I109" s="3" t="s">
        <v>24</v>
      </c>
      <c r="J109" s="3" t="s">
        <v>24</v>
      </c>
      <c r="K109" s="3" t="s">
        <v>53</v>
      </c>
    </row>
    <row r="110" spans="1:11" x14ac:dyDescent="0.25">
      <c r="A110" s="3" t="s">
        <v>251</v>
      </c>
      <c r="B110" s="3">
        <v>1991</v>
      </c>
      <c r="C110" s="3" t="s">
        <v>51</v>
      </c>
      <c r="D110" s="3">
        <v>21</v>
      </c>
      <c r="E110" s="5">
        <v>33471</v>
      </c>
      <c r="F110" s="3">
        <v>31</v>
      </c>
      <c r="G110" s="3">
        <v>3</v>
      </c>
      <c r="H110" s="17">
        <v>10322.9</v>
      </c>
      <c r="I110" s="3" t="s">
        <v>24</v>
      </c>
      <c r="J110" s="3" t="s">
        <v>23</v>
      </c>
      <c r="K110" s="3" t="s">
        <v>36</v>
      </c>
    </row>
    <row r="111" spans="1:11" x14ac:dyDescent="0.25">
      <c r="A111" s="3" t="s">
        <v>253</v>
      </c>
      <c r="B111" s="3">
        <v>1991</v>
      </c>
      <c r="C111" s="3" t="s">
        <v>56</v>
      </c>
      <c r="D111" s="3">
        <v>17</v>
      </c>
      <c r="E111" s="5">
        <v>33559</v>
      </c>
      <c r="F111" s="3">
        <v>31</v>
      </c>
      <c r="G111" s="3">
        <v>3</v>
      </c>
      <c r="H111" s="17">
        <v>10315.91</v>
      </c>
      <c r="I111" s="3" t="s">
        <v>24</v>
      </c>
      <c r="J111" s="3" t="s">
        <v>29</v>
      </c>
      <c r="K111" s="3" t="s">
        <v>33</v>
      </c>
    </row>
    <row r="112" spans="1:11" x14ac:dyDescent="0.25">
      <c r="A112" s="3" t="s">
        <v>255</v>
      </c>
      <c r="B112" s="3">
        <v>1962</v>
      </c>
      <c r="C112" s="3" t="s">
        <v>61</v>
      </c>
      <c r="D112" s="3">
        <v>12</v>
      </c>
      <c r="E112" s="5">
        <v>22839</v>
      </c>
      <c r="F112" s="3">
        <v>60</v>
      </c>
      <c r="G112" s="3">
        <v>0</v>
      </c>
      <c r="H112" s="17">
        <v>10310.780000000001</v>
      </c>
      <c r="I112" s="3" t="s">
        <v>24</v>
      </c>
      <c r="J112" s="3" t="s">
        <v>24</v>
      </c>
      <c r="K112" s="3" t="s">
        <v>33</v>
      </c>
    </row>
    <row r="113" spans="1:11" x14ac:dyDescent="0.25">
      <c r="A113" s="3" t="s">
        <v>257</v>
      </c>
      <c r="B113" s="3">
        <v>1963</v>
      </c>
      <c r="C113" s="3" t="s">
        <v>47</v>
      </c>
      <c r="D113" s="3">
        <v>24</v>
      </c>
      <c r="E113" s="5">
        <v>23278</v>
      </c>
      <c r="F113" s="3">
        <v>59</v>
      </c>
      <c r="G113" s="3">
        <v>0</v>
      </c>
      <c r="H113" s="17">
        <v>10308.040000000001</v>
      </c>
      <c r="I113" s="3" t="s">
        <v>24</v>
      </c>
      <c r="J113" s="3" t="s">
        <v>23</v>
      </c>
      <c r="K113" s="3" t="s">
        <v>25</v>
      </c>
    </row>
    <row r="114" spans="1:11" x14ac:dyDescent="0.25">
      <c r="A114" s="3" t="s">
        <v>54</v>
      </c>
      <c r="B114" s="3">
        <v>1959</v>
      </c>
      <c r="C114" s="3" t="s">
        <v>61</v>
      </c>
      <c r="D114" s="3">
        <v>22</v>
      </c>
      <c r="E114" s="5">
        <v>21753</v>
      </c>
      <c r="F114" s="3">
        <v>63</v>
      </c>
      <c r="G114" s="3">
        <v>0</v>
      </c>
      <c r="H114" s="17">
        <v>48824.45</v>
      </c>
      <c r="I114" s="3" t="s">
        <v>29</v>
      </c>
      <c r="J114" s="3" t="s">
        <v>23</v>
      </c>
      <c r="K114" s="3" t="s">
        <v>53</v>
      </c>
    </row>
    <row r="115" spans="1:11" x14ac:dyDescent="0.25">
      <c r="A115" s="3" t="s">
        <v>252</v>
      </c>
      <c r="B115" s="3">
        <v>1975</v>
      </c>
      <c r="C115" s="3" t="s">
        <v>28</v>
      </c>
      <c r="D115" s="3">
        <v>2</v>
      </c>
      <c r="E115" s="5">
        <v>27730</v>
      </c>
      <c r="F115" s="3">
        <v>47</v>
      </c>
      <c r="G115" s="3">
        <v>1</v>
      </c>
      <c r="H115" s="17">
        <v>39963.120000000003</v>
      </c>
      <c r="I115" s="3" t="s">
        <v>29</v>
      </c>
      <c r="J115" s="3" t="s">
        <v>29</v>
      </c>
      <c r="K115" s="3" t="s">
        <v>53</v>
      </c>
    </row>
    <row r="116" spans="1:11" x14ac:dyDescent="0.25">
      <c r="A116" s="3" t="s">
        <v>261</v>
      </c>
      <c r="B116" s="3">
        <v>1988</v>
      </c>
      <c r="C116" s="3" t="s">
        <v>47</v>
      </c>
      <c r="D116" s="3">
        <v>14</v>
      </c>
      <c r="E116" s="5">
        <v>32400</v>
      </c>
      <c r="F116" s="3">
        <v>34</v>
      </c>
      <c r="G116" s="3">
        <v>3</v>
      </c>
      <c r="H116" s="17">
        <v>10276.99</v>
      </c>
      <c r="I116" s="3" t="s">
        <v>24</v>
      </c>
      <c r="J116" s="3" t="s">
        <v>23</v>
      </c>
      <c r="K116" s="3" t="s">
        <v>48</v>
      </c>
    </row>
    <row r="117" spans="1:11" x14ac:dyDescent="0.25">
      <c r="A117" s="3" t="s">
        <v>263</v>
      </c>
      <c r="B117" s="3">
        <v>1970</v>
      </c>
      <c r="C117" s="3" t="s">
        <v>32</v>
      </c>
      <c r="D117" s="3">
        <v>21</v>
      </c>
      <c r="E117" s="5">
        <v>25740</v>
      </c>
      <c r="F117" s="3">
        <v>52</v>
      </c>
      <c r="G117" s="3">
        <v>0</v>
      </c>
      <c r="H117" s="17">
        <v>10274.33</v>
      </c>
      <c r="I117" s="3" t="s">
        <v>24</v>
      </c>
      <c r="J117" s="3" t="s">
        <v>23</v>
      </c>
      <c r="K117" s="3" t="s">
        <v>119</v>
      </c>
    </row>
    <row r="118" spans="1:11" x14ac:dyDescent="0.25">
      <c r="A118" s="3" t="s">
        <v>265</v>
      </c>
      <c r="B118" s="3">
        <v>1973</v>
      </c>
      <c r="C118" s="3" t="s">
        <v>56</v>
      </c>
      <c r="D118" s="3">
        <v>27</v>
      </c>
      <c r="E118" s="5">
        <v>26995</v>
      </c>
      <c r="F118" s="3">
        <v>49</v>
      </c>
      <c r="G118" s="3">
        <v>3</v>
      </c>
      <c r="H118" s="17">
        <v>10269.459999999999</v>
      </c>
      <c r="I118" s="3" t="s">
        <v>24</v>
      </c>
      <c r="J118" s="3" t="s">
        <v>24</v>
      </c>
      <c r="K118" s="3" t="s">
        <v>33</v>
      </c>
    </row>
    <row r="119" spans="1:11" x14ac:dyDescent="0.25">
      <c r="A119" s="3" t="s">
        <v>267</v>
      </c>
      <c r="B119" s="3">
        <v>1973</v>
      </c>
      <c r="C119" s="3" t="s">
        <v>47</v>
      </c>
      <c r="D119" s="3">
        <v>5</v>
      </c>
      <c r="E119" s="5">
        <v>26912</v>
      </c>
      <c r="F119" s="3">
        <v>49</v>
      </c>
      <c r="G119" s="3">
        <v>3</v>
      </c>
      <c r="H119" s="17">
        <v>10264.44</v>
      </c>
      <c r="I119" s="3" t="s">
        <v>24</v>
      </c>
      <c r="J119" s="3" t="s">
        <v>29</v>
      </c>
      <c r="K119" s="3" t="s">
        <v>33</v>
      </c>
    </row>
    <row r="120" spans="1:11" x14ac:dyDescent="0.25">
      <c r="A120" s="3" t="s">
        <v>269</v>
      </c>
      <c r="B120" s="3">
        <v>1975</v>
      </c>
      <c r="C120" s="3" t="s">
        <v>51</v>
      </c>
      <c r="D120" s="3">
        <v>15</v>
      </c>
      <c r="E120" s="5">
        <v>27621</v>
      </c>
      <c r="F120" s="3">
        <v>47</v>
      </c>
      <c r="G120" s="3">
        <v>1</v>
      </c>
      <c r="H120" s="17">
        <v>10259.129999999999</v>
      </c>
      <c r="I120" s="3" t="s">
        <v>24</v>
      </c>
      <c r="J120" s="3" t="s">
        <v>29</v>
      </c>
      <c r="K120" s="3" t="s">
        <v>53</v>
      </c>
    </row>
    <row r="121" spans="1:11" x14ac:dyDescent="0.25">
      <c r="A121" s="3" t="s">
        <v>271</v>
      </c>
      <c r="B121" s="3">
        <v>1968</v>
      </c>
      <c r="C121" s="3" t="s">
        <v>47</v>
      </c>
      <c r="D121" s="3">
        <v>23</v>
      </c>
      <c r="E121" s="5">
        <v>25104</v>
      </c>
      <c r="F121" s="3">
        <v>54</v>
      </c>
      <c r="G121" s="3">
        <v>0</v>
      </c>
      <c r="H121" s="17">
        <v>10231.5</v>
      </c>
      <c r="I121" s="3" t="s">
        <v>24</v>
      </c>
      <c r="J121" s="3" t="s">
        <v>23</v>
      </c>
      <c r="K121" s="3" t="s">
        <v>33</v>
      </c>
    </row>
    <row r="122" spans="1:11" x14ac:dyDescent="0.25">
      <c r="A122" s="3" t="s">
        <v>273</v>
      </c>
      <c r="B122" s="3">
        <v>1967</v>
      </c>
      <c r="C122" s="3" t="s">
        <v>32</v>
      </c>
      <c r="D122" s="3">
        <v>28</v>
      </c>
      <c r="E122" s="5">
        <v>24651</v>
      </c>
      <c r="F122" s="3">
        <v>55</v>
      </c>
      <c r="G122" s="3">
        <v>0</v>
      </c>
      <c r="H122" s="17">
        <v>10226.280000000001</v>
      </c>
      <c r="I122" s="3" t="s">
        <v>24</v>
      </c>
      <c r="J122" s="3" t="s">
        <v>24</v>
      </c>
      <c r="K122" s="3" t="s">
        <v>25</v>
      </c>
    </row>
    <row r="123" spans="1:11" x14ac:dyDescent="0.25">
      <c r="A123" s="3" t="s">
        <v>275</v>
      </c>
      <c r="B123" s="3">
        <v>1967</v>
      </c>
      <c r="C123" s="3" t="s">
        <v>47</v>
      </c>
      <c r="D123" s="3">
        <v>26</v>
      </c>
      <c r="E123" s="5">
        <v>24741</v>
      </c>
      <c r="F123" s="3">
        <v>55</v>
      </c>
      <c r="G123" s="3">
        <v>0</v>
      </c>
      <c r="H123" s="17">
        <v>10214.64</v>
      </c>
      <c r="I123" s="3" t="s">
        <v>24</v>
      </c>
      <c r="J123" s="3" t="s">
        <v>29</v>
      </c>
      <c r="K123" s="3" t="s">
        <v>53</v>
      </c>
    </row>
    <row r="124" spans="1:11" x14ac:dyDescent="0.25">
      <c r="A124" s="3" t="s">
        <v>277</v>
      </c>
      <c r="B124" s="3">
        <v>1970</v>
      </c>
      <c r="C124" s="3" t="s">
        <v>28</v>
      </c>
      <c r="D124" s="3">
        <v>24</v>
      </c>
      <c r="E124" s="5">
        <v>25926</v>
      </c>
      <c r="F124" s="3">
        <v>52</v>
      </c>
      <c r="G124" s="3">
        <v>0</v>
      </c>
      <c r="H124" s="17">
        <v>10197.77</v>
      </c>
      <c r="I124" s="3" t="s">
        <v>24</v>
      </c>
      <c r="J124" s="3" t="s">
        <v>23</v>
      </c>
      <c r="K124" s="3" t="s">
        <v>119</v>
      </c>
    </row>
    <row r="125" spans="1:11" x14ac:dyDescent="0.25">
      <c r="A125" s="3" t="s">
        <v>279</v>
      </c>
      <c r="B125" s="3">
        <v>1985</v>
      </c>
      <c r="C125" s="3" t="s">
        <v>22</v>
      </c>
      <c r="D125" s="3">
        <v>16</v>
      </c>
      <c r="E125" s="5">
        <v>31336</v>
      </c>
      <c r="F125" s="3">
        <v>37</v>
      </c>
      <c r="G125" s="3">
        <v>3</v>
      </c>
      <c r="H125" s="17">
        <v>10191.82</v>
      </c>
      <c r="I125" s="3" t="s">
        <v>24</v>
      </c>
      <c r="J125" s="3" t="s">
        <v>29</v>
      </c>
      <c r="K125" s="3" t="s">
        <v>36</v>
      </c>
    </row>
    <row r="126" spans="1:11" x14ac:dyDescent="0.25">
      <c r="A126" s="3" t="s">
        <v>254</v>
      </c>
      <c r="B126" s="3">
        <v>1985</v>
      </c>
      <c r="C126" s="3" t="s">
        <v>51</v>
      </c>
      <c r="D126" s="3">
        <v>22</v>
      </c>
      <c r="E126" s="5">
        <v>31281</v>
      </c>
      <c r="F126" s="3">
        <v>37</v>
      </c>
      <c r="G126" s="3">
        <v>1</v>
      </c>
      <c r="H126" s="17">
        <v>39871.699999999997</v>
      </c>
      <c r="I126" s="3" t="s">
        <v>23</v>
      </c>
      <c r="J126" s="3" t="s">
        <v>29</v>
      </c>
      <c r="K126" s="3" t="s">
        <v>25</v>
      </c>
    </row>
    <row r="127" spans="1:11" x14ac:dyDescent="0.25">
      <c r="A127" s="3" t="s">
        <v>282</v>
      </c>
      <c r="B127" s="3">
        <v>1972</v>
      </c>
      <c r="C127" s="3" t="s">
        <v>61</v>
      </c>
      <c r="D127" s="3">
        <v>10</v>
      </c>
      <c r="E127" s="5">
        <v>26490</v>
      </c>
      <c r="F127" s="3">
        <v>50</v>
      </c>
      <c r="G127" s="3">
        <v>0</v>
      </c>
      <c r="H127" s="17">
        <v>10160.870000000001</v>
      </c>
      <c r="I127" s="3" t="s">
        <v>24</v>
      </c>
      <c r="J127" s="3" t="s">
        <v>24</v>
      </c>
      <c r="K127" s="3" t="s">
        <v>42</v>
      </c>
    </row>
    <row r="128" spans="1:11" x14ac:dyDescent="0.25">
      <c r="A128" s="3" t="s">
        <v>284</v>
      </c>
      <c r="B128" s="3">
        <v>1973</v>
      </c>
      <c r="C128" s="3" t="s">
        <v>22</v>
      </c>
      <c r="D128" s="3">
        <v>13</v>
      </c>
      <c r="E128" s="5">
        <v>26950</v>
      </c>
      <c r="F128" s="3">
        <v>49</v>
      </c>
      <c r="G128" s="3">
        <v>2</v>
      </c>
      <c r="H128" s="17">
        <v>10156.780000000001</v>
      </c>
      <c r="I128" s="3" t="s">
        <v>24</v>
      </c>
      <c r="J128" s="3" t="s">
        <v>29</v>
      </c>
      <c r="K128" s="3" t="s">
        <v>33</v>
      </c>
    </row>
    <row r="129" spans="1:11" x14ac:dyDescent="0.25">
      <c r="A129" s="3" t="s">
        <v>286</v>
      </c>
      <c r="B129" s="3">
        <v>1981</v>
      </c>
      <c r="C129" s="3" t="s">
        <v>32</v>
      </c>
      <c r="D129" s="3">
        <v>12</v>
      </c>
      <c r="E129" s="5">
        <v>29749</v>
      </c>
      <c r="F129" s="3">
        <v>41</v>
      </c>
      <c r="G129" s="3">
        <v>1</v>
      </c>
      <c r="H129" s="17">
        <v>10146.129999999999</v>
      </c>
      <c r="I129" s="3" t="s">
        <v>24</v>
      </c>
      <c r="J129" s="3" t="s">
        <v>23</v>
      </c>
      <c r="K129" s="3" t="s">
        <v>42</v>
      </c>
    </row>
    <row r="130" spans="1:11" x14ac:dyDescent="0.25">
      <c r="A130" s="3" t="s">
        <v>288</v>
      </c>
      <c r="B130" s="3">
        <v>1974</v>
      </c>
      <c r="C130" s="3" t="s">
        <v>28</v>
      </c>
      <c r="D130" s="3">
        <v>30</v>
      </c>
      <c r="E130" s="5">
        <v>27393</v>
      </c>
      <c r="F130" s="3">
        <v>48</v>
      </c>
      <c r="G130" s="3">
        <v>3</v>
      </c>
      <c r="H130" s="17">
        <v>10141.14</v>
      </c>
      <c r="I130" s="3" t="s">
        <v>24</v>
      </c>
      <c r="J130" s="3" t="s">
        <v>23</v>
      </c>
      <c r="K130" s="3" t="s">
        <v>39</v>
      </c>
    </row>
    <row r="131" spans="1:11" x14ac:dyDescent="0.25">
      <c r="A131" s="3" t="s">
        <v>290</v>
      </c>
      <c r="B131" s="3">
        <v>1997</v>
      </c>
      <c r="C131" s="3" t="s">
        <v>47</v>
      </c>
      <c r="D131" s="3">
        <v>5</v>
      </c>
      <c r="E131" s="5">
        <v>35678</v>
      </c>
      <c r="F131" s="3">
        <v>25</v>
      </c>
      <c r="G131" s="3">
        <v>0</v>
      </c>
      <c r="H131" s="17">
        <v>10139.84</v>
      </c>
      <c r="I131" s="3" t="s">
        <v>24</v>
      </c>
      <c r="J131" s="3" t="s">
        <v>29</v>
      </c>
      <c r="K131" s="3" t="s">
        <v>33</v>
      </c>
    </row>
    <row r="132" spans="1:11" x14ac:dyDescent="0.25">
      <c r="A132" s="3" t="s">
        <v>292</v>
      </c>
      <c r="B132" s="3">
        <v>1972</v>
      </c>
      <c r="C132" s="3" t="s">
        <v>56</v>
      </c>
      <c r="D132" s="3">
        <v>16</v>
      </c>
      <c r="E132" s="5">
        <v>26619</v>
      </c>
      <c r="F132" s="3">
        <v>50</v>
      </c>
      <c r="G132" s="3">
        <v>2</v>
      </c>
      <c r="H132" s="17">
        <v>10118.42</v>
      </c>
      <c r="I132" s="3" t="s">
        <v>24</v>
      </c>
      <c r="J132" s="3" t="s">
        <v>24</v>
      </c>
      <c r="K132" s="3" t="s">
        <v>53</v>
      </c>
    </row>
    <row r="133" spans="1:11" x14ac:dyDescent="0.25">
      <c r="A133" s="3" t="s">
        <v>294</v>
      </c>
      <c r="B133" s="3">
        <v>1975</v>
      </c>
      <c r="C133" s="3" t="s">
        <v>61</v>
      </c>
      <c r="D133" s="3">
        <v>2</v>
      </c>
      <c r="E133" s="5">
        <v>27577</v>
      </c>
      <c r="F133" s="3">
        <v>47</v>
      </c>
      <c r="G133" s="3">
        <v>3</v>
      </c>
      <c r="H133" s="17">
        <v>10115.01</v>
      </c>
      <c r="I133" s="3" t="s">
        <v>24</v>
      </c>
      <c r="J133" s="3" t="s">
        <v>24</v>
      </c>
      <c r="K133" s="3" t="s">
        <v>33</v>
      </c>
    </row>
    <row r="134" spans="1:11" x14ac:dyDescent="0.25">
      <c r="A134" s="3" t="s">
        <v>296</v>
      </c>
      <c r="B134" s="3">
        <v>1972</v>
      </c>
      <c r="C134" s="3" t="s">
        <v>51</v>
      </c>
      <c r="D134" s="3">
        <v>8</v>
      </c>
      <c r="E134" s="5">
        <v>26519</v>
      </c>
      <c r="F134" s="3">
        <v>50</v>
      </c>
      <c r="G134" s="3">
        <v>2</v>
      </c>
      <c r="H134" s="17">
        <v>10107.219999999999</v>
      </c>
      <c r="I134" s="3" t="s">
        <v>24</v>
      </c>
      <c r="J134" s="3" t="s">
        <v>23</v>
      </c>
      <c r="K134" s="3" t="s">
        <v>25</v>
      </c>
    </row>
    <row r="135" spans="1:11" x14ac:dyDescent="0.25">
      <c r="A135" s="3" t="s">
        <v>298</v>
      </c>
      <c r="B135" s="3">
        <v>1972</v>
      </c>
      <c r="C135" s="3" t="s">
        <v>22</v>
      </c>
      <c r="D135" s="3">
        <v>19</v>
      </c>
      <c r="E135" s="5">
        <v>26591</v>
      </c>
      <c r="F135" s="3">
        <v>50</v>
      </c>
      <c r="G135" s="3">
        <v>1</v>
      </c>
      <c r="H135" s="17">
        <v>10106.129999999999</v>
      </c>
      <c r="I135" s="3" t="s">
        <v>24</v>
      </c>
      <c r="J135" s="3" t="s">
        <v>23</v>
      </c>
      <c r="K135" s="3" t="s">
        <v>119</v>
      </c>
    </row>
    <row r="136" spans="1:11" x14ac:dyDescent="0.25">
      <c r="A136" s="3" t="s">
        <v>300</v>
      </c>
      <c r="B136" s="3">
        <v>1976</v>
      </c>
      <c r="C136" s="3" t="s">
        <v>28</v>
      </c>
      <c r="D136" s="3">
        <v>19</v>
      </c>
      <c r="E136" s="5">
        <v>28113</v>
      </c>
      <c r="F136" s="3">
        <v>46</v>
      </c>
      <c r="G136" s="3">
        <v>5</v>
      </c>
      <c r="H136" s="17">
        <v>10096.969999999999</v>
      </c>
      <c r="I136" s="3" t="s">
        <v>24</v>
      </c>
      <c r="J136" s="3" t="s">
        <v>29</v>
      </c>
      <c r="K136" s="3" t="s">
        <v>53</v>
      </c>
    </row>
    <row r="137" spans="1:11" x14ac:dyDescent="0.25">
      <c r="A137" s="3" t="s">
        <v>256</v>
      </c>
      <c r="B137" s="3">
        <v>1983</v>
      </c>
      <c r="C137" s="3" t="s">
        <v>32</v>
      </c>
      <c r="D137" s="3">
        <v>1</v>
      </c>
      <c r="E137" s="5">
        <v>30468</v>
      </c>
      <c r="F137" s="3">
        <v>40</v>
      </c>
      <c r="G137" s="3">
        <v>3</v>
      </c>
      <c r="H137" s="17">
        <v>39865.699999999997</v>
      </c>
      <c r="I137" s="3" t="s">
        <v>29</v>
      </c>
      <c r="J137" s="3" t="s">
        <v>29</v>
      </c>
      <c r="K137" s="3" t="s">
        <v>53</v>
      </c>
    </row>
    <row r="138" spans="1:11" x14ac:dyDescent="0.25">
      <c r="A138" s="3" t="s">
        <v>303</v>
      </c>
      <c r="B138" s="3">
        <v>1969</v>
      </c>
      <c r="C138" s="3" t="s">
        <v>61</v>
      </c>
      <c r="D138" s="3">
        <v>3</v>
      </c>
      <c r="E138" s="5">
        <v>25387</v>
      </c>
      <c r="F138" s="3">
        <v>53</v>
      </c>
      <c r="G138" s="3">
        <v>1</v>
      </c>
      <c r="H138" s="17">
        <v>10085.85</v>
      </c>
      <c r="I138" s="3" t="s">
        <v>24</v>
      </c>
      <c r="J138" s="3" t="s">
        <v>24</v>
      </c>
      <c r="K138" s="3" t="s">
        <v>53</v>
      </c>
    </row>
    <row r="139" spans="1:11" x14ac:dyDescent="0.25">
      <c r="A139" s="3" t="s">
        <v>305</v>
      </c>
      <c r="B139" s="3">
        <v>1969</v>
      </c>
      <c r="C139" s="3" t="s">
        <v>22</v>
      </c>
      <c r="D139" s="3">
        <v>27</v>
      </c>
      <c r="E139" s="5">
        <v>25503</v>
      </c>
      <c r="F139" s="3">
        <v>53</v>
      </c>
      <c r="G139" s="3">
        <v>0</v>
      </c>
      <c r="H139" s="17">
        <v>10072.06</v>
      </c>
      <c r="I139" s="3" t="s">
        <v>24</v>
      </c>
      <c r="J139" s="3" t="s">
        <v>23</v>
      </c>
      <c r="K139" s="3" t="s">
        <v>227</v>
      </c>
    </row>
    <row r="140" spans="1:11" x14ac:dyDescent="0.25">
      <c r="A140" s="3" t="s">
        <v>307</v>
      </c>
      <c r="B140" s="3">
        <v>1969</v>
      </c>
      <c r="C140" s="3" t="s">
        <v>51</v>
      </c>
      <c r="D140" s="3">
        <v>22</v>
      </c>
      <c r="E140" s="5">
        <v>25437</v>
      </c>
      <c r="F140" s="3">
        <v>53</v>
      </c>
      <c r="G140" s="3">
        <v>1</v>
      </c>
      <c r="H140" s="17">
        <v>10065.41</v>
      </c>
      <c r="I140" s="3" t="s">
        <v>24</v>
      </c>
      <c r="J140" s="3" t="s">
        <v>29</v>
      </c>
      <c r="K140" s="3" t="s">
        <v>53</v>
      </c>
    </row>
    <row r="141" spans="1:11" x14ac:dyDescent="0.25">
      <c r="A141" s="3" t="s">
        <v>309</v>
      </c>
      <c r="B141" s="3">
        <v>1974</v>
      </c>
      <c r="C141" s="3" t="s">
        <v>51</v>
      </c>
      <c r="D141" s="3">
        <v>30</v>
      </c>
      <c r="E141" s="5">
        <v>27271</v>
      </c>
      <c r="F141" s="3">
        <v>48</v>
      </c>
      <c r="G141" s="3">
        <v>2</v>
      </c>
      <c r="H141" s="17">
        <v>10043.25</v>
      </c>
      <c r="I141" s="3" t="s">
        <v>24</v>
      </c>
      <c r="J141" s="3" t="s">
        <v>29</v>
      </c>
      <c r="K141" s="3" t="s">
        <v>119</v>
      </c>
    </row>
    <row r="142" spans="1:11" x14ac:dyDescent="0.25">
      <c r="A142" s="3" t="s">
        <v>311</v>
      </c>
      <c r="B142" s="3">
        <v>1979</v>
      </c>
      <c r="C142" s="3" t="s">
        <v>28</v>
      </c>
      <c r="D142" s="3">
        <v>28</v>
      </c>
      <c r="E142" s="5">
        <v>29217</v>
      </c>
      <c r="F142" s="3">
        <v>43</v>
      </c>
      <c r="G142" s="3">
        <v>2</v>
      </c>
      <c r="H142" s="17">
        <v>10027.15</v>
      </c>
      <c r="I142" s="3" t="s">
        <v>24</v>
      </c>
      <c r="J142" s="3" t="s">
        <v>23</v>
      </c>
      <c r="K142" s="3" t="s">
        <v>48</v>
      </c>
    </row>
    <row r="143" spans="1:11" x14ac:dyDescent="0.25">
      <c r="A143" s="3" t="s">
        <v>313</v>
      </c>
      <c r="B143" s="3">
        <v>1988</v>
      </c>
      <c r="C143" s="3" t="s">
        <v>61</v>
      </c>
      <c r="D143" s="3">
        <v>3</v>
      </c>
      <c r="E143" s="5">
        <v>32327</v>
      </c>
      <c r="F143" s="3">
        <v>34</v>
      </c>
      <c r="G143" s="3">
        <v>3</v>
      </c>
      <c r="H143" s="17">
        <v>10011.44</v>
      </c>
      <c r="I143" s="3" t="s">
        <v>24</v>
      </c>
      <c r="J143" s="3" t="s">
        <v>24</v>
      </c>
      <c r="K143" s="3" t="s">
        <v>36</v>
      </c>
    </row>
    <row r="144" spans="1:11" x14ac:dyDescent="0.25">
      <c r="A144" s="3" t="s">
        <v>315</v>
      </c>
      <c r="B144" s="3">
        <v>1970</v>
      </c>
      <c r="C144" s="3" t="s">
        <v>51</v>
      </c>
      <c r="D144" s="3">
        <v>11</v>
      </c>
      <c r="E144" s="5">
        <v>25791</v>
      </c>
      <c r="F144" s="3">
        <v>52</v>
      </c>
      <c r="G144" s="3">
        <v>0</v>
      </c>
      <c r="H144" s="17">
        <v>9991.0400000000009</v>
      </c>
      <c r="I144" s="3" t="s">
        <v>29</v>
      </c>
      <c r="J144" s="3" t="s">
        <v>24</v>
      </c>
      <c r="K144" s="3" t="s">
        <v>33</v>
      </c>
    </row>
    <row r="145" spans="1:11" x14ac:dyDescent="0.25">
      <c r="A145" s="3" t="s">
        <v>317</v>
      </c>
      <c r="B145" s="3">
        <v>1971</v>
      </c>
      <c r="C145" s="3" t="s">
        <v>22</v>
      </c>
      <c r="D145" s="3">
        <v>6</v>
      </c>
      <c r="E145" s="5">
        <v>26212</v>
      </c>
      <c r="F145" s="3">
        <v>51</v>
      </c>
      <c r="G145" s="3">
        <v>1</v>
      </c>
      <c r="H145" s="17">
        <v>9964.06</v>
      </c>
      <c r="I145" s="3" t="s">
        <v>29</v>
      </c>
      <c r="J145" s="3" t="s">
        <v>29</v>
      </c>
      <c r="K145" s="3" t="s">
        <v>137</v>
      </c>
    </row>
    <row r="146" spans="1:11" x14ac:dyDescent="0.25">
      <c r="A146" s="3" t="s">
        <v>319</v>
      </c>
      <c r="B146" s="3">
        <v>1971</v>
      </c>
      <c r="C146" s="3" t="s">
        <v>28</v>
      </c>
      <c r="D146" s="3">
        <v>26</v>
      </c>
      <c r="E146" s="5">
        <v>26293</v>
      </c>
      <c r="F146" s="3">
        <v>51</v>
      </c>
      <c r="G146" s="3">
        <v>1</v>
      </c>
      <c r="H146" s="17">
        <v>9957.7199999999993</v>
      </c>
      <c r="I146" s="3" t="s">
        <v>29</v>
      </c>
      <c r="J146" s="3" t="s">
        <v>24</v>
      </c>
      <c r="K146" s="3" t="s">
        <v>320</v>
      </c>
    </row>
    <row r="147" spans="1:11" x14ac:dyDescent="0.25">
      <c r="A147" s="3" t="s">
        <v>322</v>
      </c>
      <c r="B147" s="3">
        <v>1964</v>
      </c>
      <c r="C147" s="3" t="s">
        <v>47</v>
      </c>
      <c r="D147" s="3">
        <v>11</v>
      </c>
      <c r="E147" s="5">
        <v>23631</v>
      </c>
      <c r="F147" s="3">
        <v>58</v>
      </c>
      <c r="G147" s="3">
        <v>0</v>
      </c>
      <c r="H147" s="17">
        <v>9933.44</v>
      </c>
      <c r="I147" s="3" t="s">
        <v>24</v>
      </c>
      <c r="J147" s="3" t="s">
        <v>24</v>
      </c>
      <c r="K147" s="3" t="s">
        <v>25</v>
      </c>
    </row>
    <row r="148" spans="1:11" x14ac:dyDescent="0.25">
      <c r="A148" s="3" t="s">
        <v>258</v>
      </c>
      <c r="B148" s="3">
        <v>1985</v>
      </c>
      <c r="C148" s="3" t="s">
        <v>61</v>
      </c>
      <c r="D148" s="3">
        <v>17</v>
      </c>
      <c r="E148" s="5">
        <v>31245</v>
      </c>
      <c r="F148" s="3">
        <v>37</v>
      </c>
      <c r="G148" s="3">
        <v>2</v>
      </c>
      <c r="H148" s="17">
        <v>39836.519999999997</v>
      </c>
      <c r="I148" s="3" t="s">
        <v>29</v>
      </c>
      <c r="J148" s="3" t="s">
        <v>23</v>
      </c>
      <c r="K148" s="3" t="s">
        <v>53</v>
      </c>
    </row>
    <row r="149" spans="1:11" x14ac:dyDescent="0.25">
      <c r="A149" s="3" t="s">
        <v>325</v>
      </c>
      <c r="B149" s="3">
        <v>1983</v>
      </c>
      <c r="C149" s="3" t="s">
        <v>28</v>
      </c>
      <c r="D149" s="3">
        <v>3</v>
      </c>
      <c r="E149" s="5">
        <v>30653</v>
      </c>
      <c r="F149" s="3">
        <v>39</v>
      </c>
      <c r="G149" s="3">
        <v>3</v>
      </c>
      <c r="H149" s="17">
        <v>9931.9599999999991</v>
      </c>
      <c r="I149" s="3" t="s">
        <v>29</v>
      </c>
      <c r="J149" s="3" t="s">
        <v>29</v>
      </c>
      <c r="K149" s="3" t="s">
        <v>33</v>
      </c>
    </row>
    <row r="150" spans="1:11" x14ac:dyDescent="0.25">
      <c r="A150" s="3" t="s">
        <v>327</v>
      </c>
      <c r="B150" s="3">
        <v>1985</v>
      </c>
      <c r="C150" s="3" t="s">
        <v>51</v>
      </c>
      <c r="D150" s="3">
        <v>19</v>
      </c>
      <c r="E150" s="5">
        <v>31278</v>
      </c>
      <c r="F150" s="3">
        <v>37</v>
      </c>
      <c r="G150" s="3">
        <v>3</v>
      </c>
      <c r="H150" s="17">
        <v>9930.64</v>
      </c>
      <c r="I150" s="3" t="s">
        <v>29</v>
      </c>
      <c r="J150" s="3" t="s">
        <v>24</v>
      </c>
      <c r="K150" s="3" t="s">
        <v>42</v>
      </c>
    </row>
    <row r="151" spans="1:11" x14ac:dyDescent="0.25">
      <c r="A151" s="3" t="s">
        <v>329</v>
      </c>
      <c r="B151" s="3">
        <v>1972</v>
      </c>
      <c r="C151" s="3" t="s">
        <v>47</v>
      </c>
      <c r="D151" s="3">
        <v>14</v>
      </c>
      <c r="E151" s="5">
        <v>26556</v>
      </c>
      <c r="F151" s="3">
        <v>50</v>
      </c>
      <c r="G151" s="3">
        <v>1</v>
      </c>
      <c r="H151" s="17">
        <v>9910.36</v>
      </c>
      <c r="I151" s="3" t="s">
        <v>29</v>
      </c>
      <c r="J151" s="3" t="s">
        <v>24</v>
      </c>
      <c r="K151" s="3" t="s">
        <v>33</v>
      </c>
    </row>
    <row r="152" spans="1:11" x14ac:dyDescent="0.25">
      <c r="A152" s="3" t="s">
        <v>331</v>
      </c>
      <c r="B152" s="3">
        <v>1962</v>
      </c>
      <c r="C152" s="3" t="s">
        <v>51</v>
      </c>
      <c r="D152" s="3">
        <v>17</v>
      </c>
      <c r="E152" s="5">
        <v>22875</v>
      </c>
      <c r="F152" s="3">
        <v>60</v>
      </c>
      <c r="G152" s="3">
        <v>0</v>
      </c>
      <c r="H152" s="17">
        <v>9907.83</v>
      </c>
      <c r="I152" s="3" t="s">
        <v>24</v>
      </c>
      <c r="J152" s="3" t="s">
        <v>29</v>
      </c>
      <c r="K152" s="3" t="s">
        <v>25</v>
      </c>
    </row>
    <row r="153" spans="1:11" x14ac:dyDescent="0.25">
      <c r="A153" s="3" t="s">
        <v>333</v>
      </c>
      <c r="B153" s="3">
        <v>1996</v>
      </c>
      <c r="C153" s="3" t="s">
        <v>61</v>
      </c>
      <c r="D153" s="3">
        <v>8</v>
      </c>
      <c r="E153" s="5">
        <v>35254</v>
      </c>
      <c r="F153" s="3">
        <v>26</v>
      </c>
      <c r="G153" s="3">
        <v>0</v>
      </c>
      <c r="H153" s="17">
        <v>9894.69</v>
      </c>
      <c r="I153" s="3" t="s">
        <v>29</v>
      </c>
      <c r="J153" s="3" t="s">
        <v>24</v>
      </c>
      <c r="K153" s="3" t="s">
        <v>33</v>
      </c>
    </row>
    <row r="154" spans="1:11" x14ac:dyDescent="0.25">
      <c r="A154" s="3" t="s">
        <v>335</v>
      </c>
      <c r="B154" s="3">
        <v>1966</v>
      </c>
      <c r="C154" s="3" t="s">
        <v>56</v>
      </c>
      <c r="D154" s="3">
        <v>5</v>
      </c>
      <c r="E154" s="5">
        <v>24416</v>
      </c>
      <c r="F154" s="3">
        <v>56</v>
      </c>
      <c r="G154" s="3">
        <v>0</v>
      </c>
      <c r="H154" s="17">
        <v>9890.23</v>
      </c>
      <c r="I154" s="3" t="s">
        <v>24</v>
      </c>
      <c r="J154" s="3" t="s">
        <v>24</v>
      </c>
      <c r="K154" s="3" t="s">
        <v>25</v>
      </c>
    </row>
    <row r="155" spans="1:11" x14ac:dyDescent="0.25">
      <c r="A155" s="3" t="s">
        <v>337</v>
      </c>
      <c r="B155" s="3">
        <v>1971</v>
      </c>
      <c r="C155" s="3" t="s">
        <v>56</v>
      </c>
      <c r="D155" s="3">
        <v>8</v>
      </c>
      <c r="E155" s="5">
        <v>26245</v>
      </c>
      <c r="F155" s="3">
        <v>51</v>
      </c>
      <c r="G155" s="3">
        <v>1</v>
      </c>
      <c r="H155" s="17">
        <v>9880.07</v>
      </c>
      <c r="I155" s="3" t="s">
        <v>29</v>
      </c>
      <c r="J155" s="3" t="s">
        <v>24</v>
      </c>
      <c r="K155" s="3" t="s">
        <v>53</v>
      </c>
    </row>
    <row r="156" spans="1:11" x14ac:dyDescent="0.25">
      <c r="A156" s="3" t="s">
        <v>339</v>
      </c>
      <c r="B156" s="3">
        <v>1971</v>
      </c>
      <c r="C156" s="3" t="s">
        <v>22</v>
      </c>
      <c r="D156" s="3">
        <v>3</v>
      </c>
      <c r="E156" s="5">
        <v>26209</v>
      </c>
      <c r="F156" s="3">
        <v>51</v>
      </c>
      <c r="G156" s="3">
        <v>1</v>
      </c>
      <c r="H156" s="17">
        <v>9877.61</v>
      </c>
      <c r="I156" s="3" t="s">
        <v>29</v>
      </c>
      <c r="J156" s="3" t="s">
        <v>23</v>
      </c>
      <c r="K156" s="3" t="s">
        <v>25</v>
      </c>
    </row>
    <row r="157" spans="1:11" x14ac:dyDescent="0.25">
      <c r="A157" s="3" t="s">
        <v>341</v>
      </c>
      <c r="B157" s="3">
        <v>1971</v>
      </c>
      <c r="C157" s="3" t="s">
        <v>61</v>
      </c>
      <c r="D157" s="3">
        <v>3</v>
      </c>
      <c r="E157" s="5">
        <v>26117</v>
      </c>
      <c r="F157" s="3">
        <v>51</v>
      </c>
      <c r="G157" s="3">
        <v>0</v>
      </c>
      <c r="H157" s="17">
        <v>9875.68</v>
      </c>
      <c r="I157" s="3" t="s">
        <v>29</v>
      </c>
      <c r="J157" s="3" t="s">
        <v>24</v>
      </c>
      <c r="K157" s="3" t="s">
        <v>119</v>
      </c>
    </row>
    <row r="158" spans="1:11" x14ac:dyDescent="0.25">
      <c r="A158" s="3" t="s">
        <v>343</v>
      </c>
      <c r="B158" s="3">
        <v>1971</v>
      </c>
      <c r="C158" s="3" t="s">
        <v>28</v>
      </c>
      <c r="D158" s="3">
        <v>22</v>
      </c>
      <c r="E158" s="5">
        <v>26289</v>
      </c>
      <c r="F158" s="3">
        <v>51</v>
      </c>
      <c r="G158" s="3">
        <v>1</v>
      </c>
      <c r="H158" s="17">
        <v>9872.7000000000007</v>
      </c>
      <c r="I158" s="3" t="s">
        <v>29</v>
      </c>
      <c r="J158" s="3" t="s">
        <v>29</v>
      </c>
      <c r="K158" s="3" t="s">
        <v>53</v>
      </c>
    </row>
    <row r="159" spans="1:11" x14ac:dyDescent="0.25">
      <c r="A159" s="3" t="s">
        <v>259</v>
      </c>
      <c r="B159" s="3">
        <v>1987</v>
      </c>
      <c r="C159" s="3" t="s">
        <v>61</v>
      </c>
      <c r="D159" s="3">
        <v>24</v>
      </c>
      <c r="E159" s="5">
        <v>31982</v>
      </c>
      <c r="F159" s="3">
        <v>35</v>
      </c>
      <c r="G159" s="3">
        <v>1</v>
      </c>
      <c r="H159" s="17">
        <v>39774.28</v>
      </c>
      <c r="I159" s="3" t="s">
        <v>23</v>
      </c>
      <c r="J159" s="3" t="s">
        <v>23</v>
      </c>
      <c r="K159" s="3" t="s">
        <v>345</v>
      </c>
    </row>
    <row r="160" spans="1:11" x14ac:dyDescent="0.25">
      <c r="A160" s="3" t="s">
        <v>347</v>
      </c>
      <c r="B160" s="3">
        <v>1998</v>
      </c>
      <c r="C160" s="3" t="s">
        <v>61</v>
      </c>
      <c r="D160" s="3">
        <v>6</v>
      </c>
      <c r="E160" s="5">
        <v>35982</v>
      </c>
      <c r="F160" s="3">
        <v>24</v>
      </c>
      <c r="G160" s="3">
        <v>0</v>
      </c>
      <c r="H160" s="17">
        <v>9870.59</v>
      </c>
      <c r="I160" s="3" t="s">
        <v>29</v>
      </c>
      <c r="J160" s="3" t="s">
        <v>29</v>
      </c>
      <c r="K160" s="3" t="s">
        <v>134</v>
      </c>
    </row>
    <row r="161" spans="1:11" x14ac:dyDescent="0.25">
      <c r="A161" s="3" t="s">
        <v>349</v>
      </c>
      <c r="B161" s="3">
        <v>1969</v>
      </c>
      <c r="C161" s="3" t="s">
        <v>51</v>
      </c>
      <c r="D161" s="3">
        <v>13</v>
      </c>
      <c r="E161" s="5">
        <v>25428</v>
      </c>
      <c r="F161" s="3">
        <v>53</v>
      </c>
      <c r="G161" s="3">
        <v>0</v>
      </c>
      <c r="H161" s="17">
        <v>9869.81</v>
      </c>
      <c r="I161" s="3" t="s">
        <v>24</v>
      </c>
      <c r="J161" s="3" t="s">
        <v>24</v>
      </c>
      <c r="K161" s="3" t="s">
        <v>33</v>
      </c>
    </row>
    <row r="162" spans="1:11" x14ac:dyDescent="0.25">
      <c r="A162" s="3" t="s">
        <v>351</v>
      </c>
      <c r="B162" s="3">
        <v>1971</v>
      </c>
      <c r="C162" s="3" t="s">
        <v>56</v>
      </c>
      <c r="D162" s="3">
        <v>9</v>
      </c>
      <c r="E162" s="5">
        <v>26246</v>
      </c>
      <c r="F162" s="3">
        <v>51</v>
      </c>
      <c r="G162" s="3">
        <v>0</v>
      </c>
      <c r="H162" s="17">
        <v>9866.2999999999993</v>
      </c>
      <c r="I162" s="3" t="s">
        <v>29</v>
      </c>
      <c r="J162" s="3" t="s">
        <v>24</v>
      </c>
      <c r="K162" s="3" t="s">
        <v>119</v>
      </c>
    </row>
    <row r="163" spans="1:11" x14ac:dyDescent="0.25">
      <c r="A163" s="3" t="s">
        <v>353</v>
      </c>
      <c r="B163" s="3">
        <v>1969</v>
      </c>
      <c r="C163" s="3" t="s">
        <v>22</v>
      </c>
      <c r="D163" s="3">
        <v>20</v>
      </c>
      <c r="E163" s="5">
        <v>25496</v>
      </c>
      <c r="F163" s="3">
        <v>53</v>
      </c>
      <c r="G163" s="3">
        <v>0</v>
      </c>
      <c r="H163" s="17">
        <v>9863.4699999999993</v>
      </c>
      <c r="I163" s="3" t="s">
        <v>24</v>
      </c>
      <c r="J163" s="3" t="s">
        <v>24</v>
      </c>
      <c r="K163" s="3" t="s">
        <v>33</v>
      </c>
    </row>
    <row r="164" spans="1:11" x14ac:dyDescent="0.25">
      <c r="A164" s="3" t="s">
        <v>355</v>
      </c>
      <c r="B164" s="3">
        <v>1971</v>
      </c>
      <c r="C164" s="3" t="s">
        <v>61</v>
      </c>
      <c r="D164" s="3">
        <v>17</v>
      </c>
      <c r="E164" s="5">
        <v>26131</v>
      </c>
      <c r="F164" s="3">
        <v>51</v>
      </c>
      <c r="G164" s="3">
        <v>1</v>
      </c>
      <c r="H164" s="17">
        <v>9861.0300000000007</v>
      </c>
      <c r="I164" s="3" t="s">
        <v>29</v>
      </c>
      <c r="J164" s="3" t="s">
        <v>29</v>
      </c>
      <c r="K164" s="3" t="s">
        <v>53</v>
      </c>
    </row>
    <row r="165" spans="1:11" x14ac:dyDescent="0.25">
      <c r="A165" s="3" t="s">
        <v>357</v>
      </c>
      <c r="B165" s="3">
        <v>1971</v>
      </c>
      <c r="C165" s="3" t="s">
        <v>22</v>
      </c>
      <c r="D165" s="3">
        <v>23</v>
      </c>
      <c r="E165" s="5">
        <v>26229</v>
      </c>
      <c r="F165" s="3">
        <v>51</v>
      </c>
      <c r="G165" s="3">
        <v>1</v>
      </c>
      <c r="H165" s="17">
        <v>9855.1299999999992</v>
      </c>
      <c r="I165" s="3" t="s">
        <v>29</v>
      </c>
      <c r="J165" s="3" t="s">
        <v>24</v>
      </c>
      <c r="K165" s="3" t="s">
        <v>25</v>
      </c>
    </row>
    <row r="166" spans="1:11" x14ac:dyDescent="0.25">
      <c r="A166" s="3" t="s">
        <v>359</v>
      </c>
      <c r="B166" s="3">
        <v>1968</v>
      </c>
      <c r="C166" s="3" t="s">
        <v>56</v>
      </c>
      <c r="D166" s="3">
        <v>4</v>
      </c>
      <c r="E166" s="5">
        <v>25146</v>
      </c>
      <c r="F166" s="3">
        <v>54</v>
      </c>
      <c r="G166" s="3">
        <v>0</v>
      </c>
      <c r="H166" s="17">
        <v>9850.43</v>
      </c>
      <c r="I166" s="3" t="s">
        <v>24</v>
      </c>
      <c r="J166" s="3" t="s">
        <v>24</v>
      </c>
      <c r="K166" s="3" t="s">
        <v>53</v>
      </c>
    </row>
    <row r="167" spans="1:11" x14ac:dyDescent="0.25">
      <c r="A167" s="3" t="s">
        <v>361</v>
      </c>
      <c r="B167" s="3">
        <v>1992</v>
      </c>
      <c r="C167" s="3" t="s">
        <v>51</v>
      </c>
      <c r="D167" s="3">
        <v>13</v>
      </c>
      <c r="E167" s="5">
        <v>33829</v>
      </c>
      <c r="F167" s="3">
        <v>30</v>
      </c>
      <c r="G167" s="3">
        <v>0</v>
      </c>
      <c r="H167" s="17">
        <v>9844.4500000000007</v>
      </c>
      <c r="I167" s="3" t="s">
        <v>29</v>
      </c>
      <c r="J167" s="3" t="s">
        <v>23</v>
      </c>
      <c r="K167" s="3" t="s">
        <v>33</v>
      </c>
    </row>
    <row r="168" spans="1:11" x14ac:dyDescent="0.25">
      <c r="A168" s="3" t="s">
        <v>363</v>
      </c>
      <c r="B168" s="3">
        <v>1972</v>
      </c>
      <c r="C168" s="3" t="s">
        <v>47</v>
      </c>
      <c r="D168" s="3">
        <v>26</v>
      </c>
      <c r="E168" s="5">
        <v>26568</v>
      </c>
      <c r="F168" s="3">
        <v>50</v>
      </c>
      <c r="G168" s="3">
        <v>0</v>
      </c>
      <c r="H168" s="17">
        <v>9836.2099999999991</v>
      </c>
      <c r="I168" s="3" t="s">
        <v>29</v>
      </c>
      <c r="J168" s="3" t="s">
        <v>24</v>
      </c>
      <c r="K168" s="3" t="s">
        <v>48</v>
      </c>
    </row>
    <row r="169" spans="1:11" x14ac:dyDescent="0.25">
      <c r="A169" s="3" t="s">
        <v>365</v>
      </c>
      <c r="B169" s="3">
        <v>1972</v>
      </c>
      <c r="C169" s="3" t="s">
        <v>32</v>
      </c>
      <c r="D169" s="3">
        <v>28</v>
      </c>
      <c r="E169" s="5">
        <v>26478</v>
      </c>
      <c r="F169" s="3">
        <v>50</v>
      </c>
      <c r="G169" s="3">
        <v>0</v>
      </c>
      <c r="H169" s="17">
        <v>9819.25</v>
      </c>
      <c r="I169" s="3" t="s">
        <v>29</v>
      </c>
      <c r="J169" s="3" t="s">
        <v>29</v>
      </c>
      <c r="K169" s="3" t="s">
        <v>48</v>
      </c>
    </row>
    <row r="170" spans="1:11" x14ac:dyDescent="0.25">
      <c r="A170" s="3" t="s">
        <v>260</v>
      </c>
      <c r="B170" s="3">
        <v>1973</v>
      </c>
      <c r="C170" s="3" t="s">
        <v>28</v>
      </c>
      <c r="D170" s="3">
        <v>17</v>
      </c>
      <c r="E170" s="5">
        <v>27015</v>
      </c>
      <c r="F170" s="3">
        <v>49</v>
      </c>
      <c r="G170" s="3">
        <v>0</v>
      </c>
      <c r="H170" s="17">
        <v>39727.61</v>
      </c>
      <c r="I170" s="3" t="s">
        <v>23</v>
      </c>
      <c r="J170" s="3" t="s">
        <v>29</v>
      </c>
      <c r="K170" s="3" t="s">
        <v>53</v>
      </c>
    </row>
    <row r="171" spans="1:11" x14ac:dyDescent="0.25">
      <c r="A171" s="3" t="s">
        <v>368</v>
      </c>
      <c r="B171" s="3">
        <v>1973</v>
      </c>
      <c r="C171" s="3" t="s">
        <v>47</v>
      </c>
      <c r="D171" s="3">
        <v>17</v>
      </c>
      <c r="E171" s="5">
        <v>26924</v>
      </c>
      <c r="F171" s="3">
        <v>49</v>
      </c>
      <c r="G171" s="3">
        <v>2</v>
      </c>
      <c r="H171" s="17">
        <v>9800.89</v>
      </c>
      <c r="I171" s="3" t="s">
        <v>29</v>
      </c>
      <c r="J171" s="3" t="s">
        <v>23</v>
      </c>
      <c r="K171" s="3" t="s">
        <v>25</v>
      </c>
    </row>
    <row r="172" spans="1:11" x14ac:dyDescent="0.25">
      <c r="A172" s="3" t="s">
        <v>370</v>
      </c>
      <c r="B172" s="3">
        <v>1977</v>
      </c>
      <c r="C172" s="3" t="s">
        <v>32</v>
      </c>
      <c r="D172" s="3">
        <v>7</v>
      </c>
      <c r="E172" s="5">
        <v>28283</v>
      </c>
      <c r="F172" s="3">
        <v>46</v>
      </c>
      <c r="G172" s="3">
        <v>5</v>
      </c>
      <c r="H172" s="17">
        <v>9788.8700000000008</v>
      </c>
      <c r="I172" s="3" t="s">
        <v>24</v>
      </c>
      <c r="J172" s="3" t="s">
        <v>29</v>
      </c>
      <c r="K172" s="3" t="s">
        <v>25</v>
      </c>
    </row>
    <row r="173" spans="1:11" x14ac:dyDescent="0.25">
      <c r="A173" s="3" t="s">
        <v>372</v>
      </c>
      <c r="B173" s="3">
        <v>1996</v>
      </c>
      <c r="C173" s="3" t="s">
        <v>51</v>
      </c>
      <c r="D173" s="3">
        <v>8</v>
      </c>
      <c r="E173" s="5">
        <v>35285</v>
      </c>
      <c r="F173" s="3">
        <v>26</v>
      </c>
      <c r="G173" s="3">
        <v>0</v>
      </c>
      <c r="H173" s="17">
        <v>9787.32</v>
      </c>
      <c r="I173" s="3" t="s">
        <v>29</v>
      </c>
      <c r="J173" s="3" t="s">
        <v>24</v>
      </c>
      <c r="K173" s="3" t="s">
        <v>134</v>
      </c>
    </row>
    <row r="174" spans="1:11" x14ac:dyDescent="0.25">
      <c r="A174" s="3" t="s">
        <v>374</v>
      </c>
      <c r="B174" s="3">
        <v>1973</v>
      </c>
      <c r="C174" s="3" t="s">
        <v>61</v>
      </c>
      <c r="D174" s="3">
        <v>7</v>
      </c>
      <c r="E174" s="5">
        <v>26852</v>
      </c>
      <c r="F174" s="3">
        <v>49</v>
      </c>
      <c r="G174" s="3">
        <v>1</v>
      </c>
      <c r="H174" s="17">
        <v>9778.35</v>
      </c>
      <c r="I174" s="3" t="s">
        <v>29</v>
      </c>
      <c r="J174" s="3" t="s">
        <v>29</v>
      </c>
      <c r="K174" s="3" t="s">
        <v>119</v>
      </c>
    </row>
    <row r="175" spans="1:11" x14ac:dyDescent="0.25">
      <c r="A175" s="3" t="s">
        <v>376</v>
      </c>
      <c r="B175" s="3">
        <v>1965</v>
      </c>
      <c r="C175" s="3" t="s">
        <v>47</v>
      </c>
      <c r="D175" s="3">
        <v>5</v>
      </c>
      <c r="E175" s="5">
        <v>23990</v>
      </c>
      <c r="F175" s="3">
        <v>57</v>
      </c>
      <c r="G175" s="3">
        <v>0</v>
      </c>
      <c r="H175" s="17">
        <v>9764.08</v>
      </c>
      <c r="I175" s="3" t="s">
        <v>24</v>
      </c>
      <c r="J175" s="3" t="s">
        <v>23</v>
      </c>
      <c r="K175" s="3" t="s">
        <v>33</v>
      </c>
    </row>
    <row r="176" spans="1:11" x14ac:dyDescent="0.25">
      <c r="A176" s="3" t="s">
        <v>378</v>
      </c>
      <c r="B176" s="3">
        <v>2001</v>
      </c>
      <c r="C176" s="3" t="s">
        <v>61</v>
      </c>
      <c r="D176" s="3">
        <v>14</v>
      </c>
      <c r="E176" s="5">
        <v>37086</v>
      </c>
      <c r="F176" s="3">
        <v>21</v>
      </c>
      <c r="G176" s="3">
        <v>0</v>
      </c>
      <c r="H176" s="17">
        <v>9753.49</v>
      </c>
      <c r="I176" s="3" t="s">
        <v>29</v>
      </c>
      <c r="J176" s="3" t="s">
        <v>29</v>
      </c>
      <c r="K176" s="3" t="s">
        <v>33</v>
      </c>
    </row>
    <row r="177" spans="1:11" x14ac:dyDescent="0.25">
      <c r="A177" s="3" t="s">
        <v>380</v>
      </c>
      <c r="B177" s="3">
        <v>1970</v>
      </c>
      <c r="C177" s="3" t="s">
        <v>61</v>
      </c>
      <c r="D177" s="3">
        <v>4</v>
      </c>
      <c r="E177" s="5">
        <v>25753</v>
      </c>
      <c r="F177" s="3">
        <v>52</v>
      </c>
      <c r="G177" s="3">
        <v>1</v>
      </c>
      <c r="H177" s="17">
        <v>9748.91</v>
      </c>
      <c r="I177" s="3" t="s">
        <v>29</v>
      </c>
      <c r="J177" s="3" t="s">
        <v>23</v>
      </c>
      <c r="K177" s="3" t="s">
        <v>25</v>
      </c>
    </row>
    <row r="178" spans="1:11" x14ac:dyDescent="0.25">
      <c r="A178" s="3" t="s">
        <v>382</v>
      </c>
      <c r="B178" s="3">
        <v>1970</v>
      </c>
      <c r="C178" s="3" t="s">
        <v>51</v>
      </c>
      <c r="D178" s="3">
        <v>18</v>
      </c>
      <c r="E178" s="5">
        <v>25798</v>
      </c>
      <c r="F178" s="3">
        <v>52</v>
      </c>
      <c r="G178" s="3">
        <v>1</v>
      </c>
      <c r="H178" s="17">
        <v>9724.5300000000007</v>
      </c>
      <c r="I178" s="3" t="s">
        <v>24</v>
      </c>
      <c r="J178" s="3" t="s">
        <v>23</v>
      </c>
      <c r="K178" s="3" t="s">
        <v>53</v>
      </c>
    </row>
    <row r="179" spans="1:11" x14ac:dyDescent="0.25">
      <c r="A179" s="3" t="s">
        <v>384</v>
      </c>
      <c r="B179" s="3">
        <v>1970</v>
      </c>
      <c r="C179" s="3" t="s">
        <v>47</v>
      </c>
      <c r="D179" s="3">
        <v>12</v>
      </c>
      <c r="E179" s="5">
        <v>25823</v>
      </c>
      <c r="F179" s="3">
        <v>52</v>
      </c>
      <c r="G179" s="3">
        <v>0</v>
      </c>
      <c r="H179" s="17">
        <v>9722.77</v>
      </c>
      <c r="I179" s="3" t="s">
        <v>24</v>
      </c>
      <c r="J179" s="3" t="s">
        <v>23</v>
      </c>
      <c r="K179" s="3" t="s">
        <v>39</v>
      </c>
    </row>
    <row r="180" spans="1:11" x14ac:dyDescent="0.25">
      <c r="A180" s="3" t="s">
        <v>386</v>
      </c>
      <c r="B180" s="3">
        <v>1975</v>
      </c>
      <c r="C180" s="3" t="s">
        <v>32</v>
      </c>
      <c r="D180" s="3">
        <v>27</v>
      </c>
      <c r="E180" s="5">
        <v>27572</v>
      </c>
      <c r="F180" s="3">
        <v>47</v>
      </c>
      <c r="G180" s="3">
        <v>2</v>
      </c>
      <c r="H180" s="17">
        <v>9715.84</v>
      </c>
      <c r="I180" s="3" t="s">
        <v>29</v>
      </c>
      <c r="J180" s="3" t="s">
        <v>23</v>
      </c>
      <c r="K180" s="3" t="s">
        <v>119</v>
      </c>
    </row>
    <row r="181" spans="1:11" x14ac:dyDescent="0.25">
      <c r="A181" s="3" t="s">
        <v>262</v>
      </c>
      <c r="B181" s="3">
        <v>1977</v>
      </c>
      <c r="C181" s="3" t="s">
        <v>51</v>
      </c>
      <c r="D181" s="3">
        <v>12</v>
      </c>
      <c r="E181" s="5">
        <v>28349</v>
      </c>
      <c r="F181" s="3">
        <v>45</v>
      </c>
      <c r="G181" s="3">
        <v>1</v>
      </c>
      <c r="H181" s="17">
        <v>39725.519999999997</v>
      </c>
      <c r="I181" s="3" t="s">
        <v>29</v>
      </c>
      <c r="J181" s="3" t="s">
        <v>23</v>
      </c>
      <c r="K181" s="3" t="s">
        <v>33</v>
      </c>
    </row>
    <row r="182" spans="1:11" x14ac:dyDescent="0.25">
      <c r="A182" s="3" t="s">
        <v>389</v>
      </c>
      <c r="B182" s="3">
        <v>1972</v>
      </c>
      <c r="C182" s="3" t="s">
        <v>61</v>
      </c>
      <c r="D182" s="3">
        <v>10</v>
      </c>
      <c r="E182" s="5">
        <v>26490</v>
      </c>
      <c r="F182" s="3">
        <v>50</v>
      </c>
      <c r="G182" s="3">
        <v>0</v>
      </c>
      <c r="H182" s="17">
        <v>9710.7099999999991</v>
      </c>
      <c r="I182" s="3" t="s">
        <v>29</v>
      </c>
      <c r="J182" s="3" t="s">
        <v>23</v>
      </c>
      <c r="K182" s="3" t="s">
        <v>48</v>
      </c>
    </row>
    <row r="183" spans="1:11" x14ac:dyDescent="0.25">
      <c r="A183" s="3" t="s">
        <v>391</v>
      </c>
      <c r="B183" s="3">
        <v>1977</v>
      </c>
      <c r="C183" s="3" t="s">
        <v>47</v>
      </c>
      <c r="D183" s="3">
        <v>19</v>
      </c>
      <c r="E183" s="5">
        <v>28387</v>
      </c>
      <c r="F183" s="3">
        <v>45</v>
      </c>
      <c r="G183" s="3">
        <v>3</v>
      </c>
      <c r="H183" s="17">
        <v>9704.67</v>
      </c>
      <c r="I183" s="3" t="s">
        <v>29</v>
      </c>
      <c r="J183" s="3" t="s">
        <v>24</v>
      </c>
      <c r="K183" s="3" t="s">
        <v>119</v>
      </c>
    </row>
    <row r="184" spans="1:11" x14ac:dyDescent="0.25">
      <c r="A184" s="3" t="s">
        <v>393</v>
      </c>
      <c r="B184" s="3">
        <v>1964</v>
      </c>
      <c r="C184" s="3" t="s">
        <v>56</v>
      </c>
      <c r="D184" s="3">
        <v>7</v>
      </c>
      <c r="E184" s="5">
        <v>23688</v>
      </c>
      <c r="F184" s="3">
        <v>58</v>
      </c>
      <c r="G184" s="3">
        <v>0</v>
      </c>
      <c r="H184" s="17">
        <v>9698.42</v>
      </c>
      <c r="I184" s="3" t="s">
        <v>24</v>
      </c>
      <c r="J184" s="3" t="s">
        <v>24</v>
      </c>
      <c r="K184" s="3" t="s">
        <v>25</v>
      </c>
    </row>
    <row r="185" spans="1:11" x14ac:dyDescent="0.25">
      <c r="A185" s="3" t="s">
        <v>395</v>
      </c>
      <c r="B185" s="3">
        <v>1966</v>
      </c>
      <c r="C185" s="3" t="s">
        <v>47</v>
      </c>
      <c r="D185" s="3">
        <v>16</v>
      </c>
      <c r="E185" s="5">
        <v>24366</v>
      </c>
      <c r="F185" s="3">
        <v>56</v>
      </c>
      <c r="G185" s="3">
        <v>0</v>
      </c>
      <c r="H185" s="17">
        <v>9684.2900000000009</v>
      </c>
      <c r="I185" s="3" t="s">
        <v>24</v>
      </c>
      <c r="J185" s="3" t="s">
        <v>29</v>
      </c>
      <c r="K185" s="3" t="s">
        <v>25</v>
      </c>
    </row>
    <row r="186" spans="1:11" x14ac:dyDescent="0.25">
      <c r="A186" s="3" t="s">
        <v>397</v>
      </c>
      <c r="B186" s="3">
        <v>1981</v>
      </c>
      <c r="C186" s="3" t="s">
        <v>51</v>
      </c>
      <c r="D186" s="3">
        <v>8</v>
      </c>
      <c r="E186" s="5">
        <v>29806</v>
      </c>
      <c r="F186" s="3">
        <v>41</v>
      </c>
      <c r="G186" s="3">
        <v>1</v>
      </c>
      <c r="H186" s="17">
        <v>9664.34</v>
      </c>
      <c r="I186" s="3" t="s">
        <v>29</v>
      </c>
      <c r="J186" s="3" t="s">
        <v>24</v>
      </c>
      <c r="K186" s="3" t="s">
        <v>53</v>
      </c>
    </row>
    <row r="187" spans="1:11" x14ac:dyDescent="0.25">
      <c r="A187" s="3" t="s">
        <v>399</v>
      </c>
      <c r="B187" s="3">
        <v>1974</v>
      </c>
      <c r="C187" s="3" t="s">
        <v>61</v>
      </c>
      <c r="D187" s="3">
        <v>8</v>
      </c>
      <c r="E187" s="5">
        <v>27218</v>
      </c>
      <c r="F187" s="3">
        <v>48</v>
      </c>
      <c r="G187" s="3">
        <v>0</v>
      </c>
      <c r="H187" s="17">
        <v>9653.81</v>
      </c>
      <c r="I187" s="3" t="s">
        <v>29</v>
      </c>
      <c r="J187" s="3" t="s">
        <v>29</v>
      </c>
      <c r="K187" s="3" t="s">
        <v>53</v>
      </c>
    </row>
    <row r="188" spans="1:11" x14ac:dyDescent="0.25">
      <c r="A188" s="3" t="s">
        <v>401</v>
      </c>
      <c r="B188" s="3">
        <v>1971</v>
      </c>
      <c r="C188" s="3" t="s">
        <v>61</v>
      </c>
      <c r="D188" s="3">
        <v>19</v>
      </c>
      <c r="E188" s="5">
        <v>26133</v>
      </c>
      <c r="F188" s="3">
        <v>51</v>
      </c>
      <c r="G188" s="3">
        <v>0</v>
      </c>
      <c r="H188" s="17">
        <v>9644.25</v>
      </c>
      <c r="I188" s="3" t="s">
        <v>29</v>
      </c>
      <c r="J188" s="3" t="s">
        <v>23</v>
      </c>
      <c r="K188" s="3" t="s">
        <v>33</v>
      </c>
    </row>
    <row r="189" spans="1:11" x14ac:dyDescent="0.25">
      <c r="A189" s="3" t="s">
        <v>403</v>
      </c>
      <c r="B189" s="3">
        <v>1970</v>
      </c>
      <c r="C189" s="3" t="s">
        <v>47</v>
      </c>
      <c r="D189" s="3">
        <v>30</v>
      </c>
      <c r="E189" s="5">
        <v>25841</v>
      </c>
      <c r="F189" s="3">
        <v>52</v>
      </c>
      <c r="G189" s="3">
        <v>0</v>
      </c>
      <c r="H189" s="17">
        <v>9634.5400000000009</v>
      </c>
      <c r="I189" s="3" t="s">
        <v>29</v>
      </c>
      <c r="J189" s="3" t="s">
        <v>29</v>
      </c>
      <c r="K189" s="3" t="s">
        <v>53</v>
      </c>
    </row>
    <row r="190" spans="1:11" x14ac:dyDescent="0.25">
      <c r="A190" s="3" t="s">
        <v>405</v>
      </c>
      <c r="B190" s="3">
        <v>1968</v>
      </c>
      <c r="C190" s="3" t="s">
        <v>32</v>
      </c>
      <c r="D190" s="3">
        <v>22</v>
      </c>
      <c r="E190" s="5">
        <v>25011</v>
      </c>
      <c r="F190" s="3">
        <v>54</v>
      </c>
      <c r="G190" s="3">
        <v>0</v>
      </c>
      <c r="H190" s="17">
        <v>9630.91</v>
      </c>
      <c r="I190" s="3" t="s">
        <v>24</v>
      </c>
      <c r="J190" s="3" t="s">
        <v>29</v>
      </c>
      <c r="K190" s="3" t="s">
        <v>25</v>
      </c>
    </row>
    <row r="191" spans="1:11" x14ac:dyDescent="0.25">
      <c r="A191" s="3" t="s">
        <v>407</v>
      </c>
      <c r="B191" s="3">
        <v>1972</v>
      </c>
      <c r="C191" s="3" t="s">
        <v>22</v>
      </c>
      <c r="D191" s="3">
        <v>23</v>
      </c>
      <c r="E191" s="5">
        <v>26595</v>
      </c>
      <c r="F191" s="3">
        <v>50</v>
      </c>
      <c r="G191" s="3">
        <v>2</v>
      </c>
      <c r="H191" s="17">
        <v>9630.4</v>
      </c>
      <c r="I191" s="3" t="s">
        <v>29</v>
      </c>
      <c r="J191" s="3" t="s">
        <v>29</v>
      </c>
      <c r="K191" s="3" t="s">
        <v>53</v>
      </c>
    </row>
    <row r="192" spans="1:11" x14ac:dyDescent="0.25">
      <c r="A192" s="3" t="s">
        <v>264</v>
      </c>
      <c r="B192" s="3">
        <v>2003</v>
      </c>
      <c r="C192" s="3" t="s">
        <v>61</v>
      </c>
      <c r="D192" s="3">
        <v>16</v>
      </c>
      <c r="E192" s="5">
        <v>37818</v>
      </c>
      <c r="F192" s="3">
        <v>19</v>
      </c>
      <c r="G192" s="3">
        <v>0</v>
      </c>
      <c r="H192" s="17">
        <v>39722.75</v>
      </c>
      <c r="I192" s="3" t="s">
        <v>23</v>
      </c>
      <c r="J192" s="3" t="s">
        <v>23</v>
      </c>
      <c r="K192" s="3" t="s">
        <v>25</v>
      </c>
    </row>
    <row r="193" spans="1:11" x14ac:dyDescent="0.25">
      <c r="A193" s="3" t="s">
        <v>410</v>
      </c>
      <c r="B193" s="3">
        <v>1979</v>
      </c>
      <c r="C193" s="3" t="s">
        <v>28</v>
      </c>
      <c r="D193" s="3">
        <v>19</v>
      </c>
      <c r="E193" s="5">
        <v>29208</v>
      </c>
      <c r="F193" s="3">
        <v>43</v>
      </c>
      <c r="G193" s="3">
        <v>2</v>
      </c>
      <c r="H193" s="17">
        <v>9630.2999999999993</v>
      </c>
      <c r="I193" s="3" t="s">
        <v>29</v>
      </c>
      <c r="J193" s="3" t="s">
        <v>29</v>
      </c>
      <c r="K193" s="3" t="s">
        <v>48</v>
      </c>
    </row>
    <row r="194" spans="1:11" x14ac:dyDescent="0.25">
      <c r="A194" s="3" t="s">
        <v>412</v>
      </c>
      <c r="B194" s="3">
        <v>1998</v>
      </c>
      <c r="C194" s="3" t="s">
        <v>32</v>
      </c>
      <c r="D194" s="3">
        <v>23</v>
      </c>
      <c r="E194" s="5">
        <v>35969</v>
      </c>
      <c r="F194" s="3">
        <v>24</v>
      </c>
      <c r="G194" s="3">
        <v>0</v>
      </c>
      <c r="H194" s="17">
        <v>9628.7900000000009</v>
      </c>
      <c r="I194" s="3" t="s">
        <v>29</v>
      </c>
      <c r="J194" s="3" t="s">
        <v>29</v>
      </c>
      <c r="K194" s="3" t="s">
        <v>36</v>
      </c>
    </row>
    <row r="195" spans="1:11" x14ac:dyDescent="0.25">
      <c r="A195" s="3" t="s">
        <v>414</v>
      </c>
      <c r="B195" s="3">
        <v>1970</v>
      </c>
      <c r="C195" s="3" t="s">
        <v>28</v>
      </c>
      <c r="D195" s="3">
        <v>16</v>
      </c>
      <c r="E195" s="5">
        <v>25918</v>
      </c>
      <c r="F195" s="3">
        <v>52</v>
      </c>
      <c r="G195" s="3">
        <v>0</v>
      </c>
      <c r="H195" s="17">
        <v>9625.92</v>
      </c>
      <c r="I195" s="3" t="s">
        <v>29</v>
      </c>
      <c r="J195" s="3" t="s">
        <v>24</v>
      </c>
      <c r="K195" s="3" t="s">
        <v>53</v>
      </c>
    </row>
    <row r="196" spans="1:11" x14ac:dyDescent="0.25">
      <c r="A196" s="3" t="s">
        <v>416</v>
      </c>
      <c r="B196" s="3">
        <v>1975</v>
      </c>
      <c r="C196" s="3" t="s">
        <v>22</v>
      </c>
      <c r="D196" s="3">
        <v>29</v>
      </c>
      <c r="E196" s="5">
        <v>27696</v>
      </c>
      <c r="F196" s="3">
        <v>47</v>
      </c>
      <c r="G196" s="3">
        <v>3</v>
      </c>
      <c r="H196" s="17">
        <v>9620.33</v>
      </c>
      <c r="I196" s="3" t="s">
        <v>24</v>
      </c>
      <c r="J196" s="3" t="s">
        <v>24</v>
      </c>
      <c r="K196" s="3" t="s">
        <v>33</v>
      </c>
    </row>
    <row r="197" spans="1:11" x14ac:dyDescent="0.25">
      <c r="A197" s="3" t="s">
        <v>418</v>
      </c>
      <c r="B197" s="3">
        <v>1982</v>
      </c>
      <c r="C197" s="3" t="s">
        <v>51</v>
      </c>
      <c r="D197" s="3">
        <v>29</v>
      </c>
      <c r="E197" s="5">
        <v>30192</v>
      </c>
      <c r="F197" s="3">
        <v>40</v>
      </c>
      <c r="G197" s="3">
        <v>3</v>
      </c>
      <c r="H197" s="17">
        <v>9619.18</v>
      </c>
      <c r="I197" s="3" t="s">
        <v>29</v>
      </c>
      <c r="J197" s="3" t="s">
        <v>23</v>
      </c>
      <c r="K197" s="3" t="s">
        <v>42</v>
      </c>
    </row>
    <row r="198" spans="1:11" x14ac:dyDescent="0.25">
      <c r="A198" s="3" t="s">
        <v>420</v>
      </c>
      <c r="B198" s="3">
        <v>1972</v>
      </c>
      <c r="C198" s="3" t="s">
        <v>28</v>
      </c>
      <c r="D198" s="3">
        <v>27</v>
      </c>
      <c r="E198" s="5">
        <v>26660</v>
      </c>
      <c r="F198" s="3">
        <v>50</v>
      </c>
      <c r="G198" s="3">
        <v>1</v>
      </c>
      <c r="H198" s="17">
        <v>9617.66</v>
      </c>
      <c r="I198" s="3" t="s">
        <v>24</v>
      </c>
      <c r="J198" s="3" t="s">
        <v>24</v>
      </c>
      <c r="K198" s="3" t="s">
        <v>39</v>
      </c>
    </row>
    <row r="199" spans="1:11" x14ac:dyDescent="0.25">
      <c r="A199" s="3" t="s">
        <v>422</v>
      </c>
      <c r="B199" s="3">
        <v>1964</v>
      </c>
      <c r="C199" s="3" t="s">
        <v>28</v>
      </c>
      <c r="D199" s="3">
        <v>15</v>
      </c>
      <c r="E199" s="5">
        <v>23726</v>
      </c>
      <c r="F199" s="3">
        <v>58</v>
      </c>
      <c r="G199" s="3">
        <v>0</v>
      </c>
      <c r="H199" s="17">
        <v>9597.6299999999992</v>
      </c>
      <c r="I199" s="3" t="s">
        <v>24</v>
      </c>
      <c r="J199" s="3" t="s">
        <v>24</v>
      </c>
      <c r="K199" s="3" t="s">
        <v>25</v>
      </c>
    </row>
    <row r="200" spans="1:11" x14ac:dyDescent="0.25">
      <c r="A200" s="3" t="s">
        <v>424</v>
      </c>
      <c r="B200" s="3">
        <v>1981</v>
      </c>
      <c r="C200" s="3" t="s">
        <v>22</v>
      </c>
      <c r="D200" s="3">
        <v>18</v>
      </c>
      <c r="E200" s="5">
        <v>29877</v>
      </c>
      <c r="F200" s="3">
        <v>41</v>
      </c>
      <c r="G200" s="3">
        <v>1</v>
      </c>
      <c r="H200" s="17">
        <v>9584.0400000000009</v>
      </c>
      <c r="I200" s="3" t="s">
        <v>29</v>
      </c>
      <c r="J200" s="3" t="s">
        <v>23</v>
      </c>
      <c r="K200" s="3" t="s">
        <v>48</v>
      </c>
    </row>
    <row r="201" spans="1:11" x14ac:dyDescent="0.25">
      <c r="A201" s="3" t="s">
        <v>426</v>
      </c>
      <c r="B201" s="3">
        <v>1973</v>
      </c>
      <c r="C201" s="3" t="s">
        <v>56</v>
      </c>
      <c r="D201" s="3">
        <v>28</v>
      </c>
      <c r="E201" s="5">
        <v>26996</v>
      </c>
      <c r="F201" s="3">
        <v>49</v>
      </c>
      <c r="G201" s="3">
        <v>1</v>
      </c>
      <c r="H201" s="17">
        <v>9583.89</v>
      </c>
      <c r="I201" s="3" t="s">
        <v>29</v>
      </c>
      <c r="J201" s="3" t="s">
        <v>24</v>
      </c>
      <c r="K201" s="3" t="s">
        <v>33</v>
      </c>
    </row>
    <row r="202" spans="1:11" x14ac:dyDescent="0.25">
      <c r="A202" s="3" t="s">
        <v>428</v>
      </c>
      <c r="B202" s="3">
        <v>1966</v>
      </c>
      <c r="C202" s="3" t="s">
        <v>28</v>
      </c>
      <c r="D202" s="3">
        <v>4</v>
      </c>
      <c r="E202" s="5">
        <v>24445</v>
      </c>
      <c r="F202" s="3">
        <v>56</v>
      </c>
      <c r="G202" s="3">
        <v>0</v>
      </c>
      <c r="H202" s="17">
        <v>9582.5400000000009</v>
      </c>
      <c r="I202" s="3" t="s">
        <v>24</v>
      </c>
      <c r="J202" s="3" t="s">
        <v>29</v>
      </c>
      <c r="K202" s="3" t="s">
        <v>25</v>
      </c>
    </row>
    <row r="203" spans="1:11" x14ac:dyDescent="0.25">
      <c r="A203" s="3" t="s">
        <v>266</v>
      </c>
      <c r="B203" s="3">
        <v>1968</v>
      </c>
      <c r="C203" s="3" t="s">
        <v>47</v>
      </c>
      <c r="D203" s="3">
        <v>29</v>
      </c>
      <c r="E203" s="5">
        <v>25110</v>
      </c>
      <c r="F203" s="3">
        <v>54</v>
      </c>
      <c r="G203" s="3">
        <v>0</v>
      </c>
      <c r="H203" s="17">
        <v>39721.93</v>
      </c>
      <c r="I203" s="3" t="s">
        <v>29</v>
      </c>
      <c r="J203" s="3" t="s">
        <v>29</v>
      </c>
      <c r="K203" s="3" t="s">
        <v>53</v>
      </c>
    </row>
    <row r="204" spans="1:11" x14ac:dyDescent="0.25">
      <c r="A204" s="3" t="s">
        <v>431</v>
      </c>
      <c r="B204" s="3">
        <v>1973</v>
      </c>
      <c r="C204" s="3" t="s">
        <v>28</v>
      </c>
      <c r="D204" s="3">
        <v>1</v>
      </c>
      <c r="E204" s="5">
        <v>26999</v>
      </c>
      <c r="F204" s="3">
        <v>49</v>
      </c>
      <c r="G204" s="3">
        <v>1</v>
      </c>
      <c r="H204" s="17">
        <v>9566.99</v>
      </c>
      <c r="I204" s="3" t="s">
        <v>29</v>
      </c>
      <c r="J204" s="3" t="s">
        <v>23</v>
      </c>
      <c r="K204" s="3" t="s">
        <v>33</v>
      </c>
    </row>
    <row r="205" spans="1:11" x14ac:dyDescent="0.25">
      <c r="A205" s="3" t="s">
        <v>433</v>
      </c>
      <c r="B205" s="3">
        <v>1974</v>
      </c>
      <c r="C205" s="3" t="s">
        <v>51</v>
      </c>
      <c r="D205" s="3">
        <v>14</v>
      </c>
      <c r="E205" s="5">
        <v>27255</v>
      </c>
      <c r="F205" s="3">
        <v>48</v>
      </c>
      <c r="G205" s="3">
        <v>3</v>
      </c>
      <c r="H205" s="17">
        <v>9563.0300000000007</v>
      </c>
      <c r="I205" s="3" t="s">
        <v>24</v>
      </c>
      <c r="J205" s="3" t="s">
        <v>23</v>
      </c>
      <c r="K205" s="3" t="s">
        <v>53</v>
      </c>
    </row>
    <row r="206" spans="1:11" x14ac:dyDescent="0.25">
      <c r="A206" s="3" t="s">
        <v>435</v>
      </c>
      <c r="B206" s="3">
        <v>1972</v>
      </c>
      <c r="C206" s="3" t="s">
        <v>47</v>
      </c>
      <c r="D206" s="3">
        <v>22</v>
      </c>
      <c r="E206" s="5">
        <v>26564</v>
      </c>
      <c r="F206" s="3">
        <v>50</v>
      </c>
      <c r="G206" s="3">
        <v>1</v>
      </c>
      <c r="H206" s="17">
        <v>9549.57</v>
      </c>
      <c r="I206" s="3" t="s">
        <v>29</v>
      </c>
      <c r="J206" s="3" t="s">
        <v>23</v>
      </c>
      <c r="K206" s="3" t="s">
        <v>25</v>
      </c>
    </row>
    <row r="207" spans="1:11" x14ac:dyDescent="0.25">
      <c r="A207" s="3" t="s">
        <v>437</v>
      </c>
      <c r="B207" s="3">
        <v>1972</v>
      </c>
      <c r="C207" s="3" t="s">
        <v>47</v>
      </c>
      <c r="D207" s="3">
        <v>22</v>
      </c>
      <c r="E207" s="5">
        <v>26564</v>
      </c>
      <c r="F207" s="3">
        <v>50</v>
      </c>
      <c r="G207" s="3">
        <v>0</v>
      </c>
      <c r="H207" s="17">
        <v>9541.7000000000007</v>
      </c>
      <c r="I207" s="3" t="s">
        <v>29</v>
      </c>
      <c r="J207" s="3" t="s">
        <v>23</v>
      </c>
      <c r="K207" s="3" t="s">
        <v>119</v>
      </c>
    </row>
    <row r="208" spans="1:11" x14ac:dyDescent="0.25">
      <c r="A208" s="3" t="s">
        <v>439</v>
      </c>
      <c r="B208" s="3">
        <v>1975</v>
      </c>
      <c r="C208" s="3" t="s">
        <v>61</v>
      </c>
      <c r="D208" s="3">
        <v>28</v>
      </c>
      <c r="E208" s="5">
        <v>27603</v>
      </c>
      <c r="F208" s="3">
        <v>47</v>
      </c>
      <c r="G208" s="3">
        <v>1</v>
      </c>
      <c r="H208" s="17">
        <v>9540.17</v>
      </c>
      <c r="I208" s="3" t="s">
        <v>29</v>
      </c>
      <c r="J208" s="3" t="s">
        <v>29</v>
      </c>
      <c r="K208" s="3" t="s">
        <v>119</v>
      </c>
    </row>
    <row r="209" spans="1:11" x14ac:dyDescent="0.25">
      <c r="A209" s="3" t="s">
        <v>441</v>
      </c>
      <c r="B209" s="3">
        <v>1973</v>
      </c>
      <c r="C209" s="3" t="s">
        <v>28</v>
      </c>
      <c r="D209" s="3">
        <v>21</v>
      </c>
      <c r="E209" s="5">
        <v>27019</v>
      </c>
      <c r="F209" s="3">
        <v>49</v>
      </c>
      <c r="G209" s="3">
        <v>0</v>
      </c>
      <c r="H209" s="17">
        <v>9538.65</v>
      </c>
      <c r="I209" s="3" t="s">
        <v>29</v>
      </c>
      <c r="J209" s="3" t="s">
        <v>24</v>
      </c>
      <c r="K209" s="3" t="s">
        <v>48</v>
      </c>
    </row>
    <row r="210" spans="1:11" x14ac:dyDescent="0.25">
      <c r="A210" s="3" t="s">
        <v>443</v>
      </c>
      <c r="B210" s="3">
        <v>1971</v>
      </c>
      <c r="C210" s="3" t="s">
        <v>56</v>
      </c>
      <c r="D210" s="3">
        <v>29</v>
      </c>
      <c r="E210" s="5">
        <v>26266</v>
      </c>
      <c r="F210" s="3">
        <v>51</v>
      </c>
      <c r="G210" s="3">
        <v>0</v>
      </c>
      <c r="H210" s="17">
        <v>9528.9</v>
      </c>
      <c r="I210" s="3" t="s">
        <v>29</v>
      </c>
      <c r="J210" s="3" t="s">
        <v>29</v>
      </c>
      <c r="K210" s="3" t="s">
        <v>53</v>
      </c>
    </row>
    <row r="211" spans="1:11" x14ac:dyDescent="0.25">
      <c r="A211" s="3" t="s">
        <v>445</v>
      </c>
      <c r="B211" s="3">
        <v>1992</v>
      </c>
      <c r="C211" s="3" t="s">
        <v>51</v>
      </c>
      <c r="D211" s="3">
        <v>22</v>
      </c>
      <c r="E211" s="5">
        <v>33838</v>
      </c>
      <c r="F211" s="3">
        <v>30</v>
      </c>
      <c r="G211" s="3">
        <v>0</v>
      </c>
      <c r="H211" s="17">
        <v>9507.68</v>
      </c>
      <c r="I211" s="3" t="s">
        <v>29</v>
      </c>
      <c r="J211" s="3" t="s">
        <v>23</v>
      </c>
      <c r="K211" s="3" t="s">
        <v>33</v>
      </c>
    </row>
    <row r="212" spans="1:11" x14ac:dyDescent="0.25">
      <c r="A212" s="3" t="s">
        <v>447</v>
      </c>
      <c r="B212" s="3">
        <v>1969</v>
      </c>
      <c r="C212" s="3" t="s">
        <v>51</v>
      </c>
      <c r="D212" s="3">
        <v>24</v>
      </c>
      <c r="E212" s="5">
        <v>25439</v>
      </c>
      <c r="F212" s="3">
        <v>53</v>
      </c>
      <c r="G212" s="3">
        <v>0</v>
      </c>
      <c r="H212" s="17">
        <v>9504.31</v>
      </c>
      <c r="I212" s="3" t="s">
        <v>24</v>
      </c>
      <c r="J212" s="3" t="s">
        <v>29</v>
      </c>
      <c r="K212" s="3" t="s">
        <v>25</v>
      </c>
    </row>
    <row r="213" spans="1:11" x14ac:dyDescent="0.25">
      <c r="A213" s="3" t="s">
        <v>449</v>
      </c>
      <c r="B213" s="3">
        <v>1976</v>
      </c>
      <c r="C213" s="3" t="s">
        <v>56</v>
      </c>
      <c r="D213" s="3">
        <v>28</v>
      </c>
      <c r="E213" s="5">
        <v>28092</v>
      </c>
      <c r="F213" s="3">
        <v>46</v>
      </c>
      <c r="G213" s="3">
        <v>3</v>
      </c>
      <c r="H213" s="17">
        <v>9500.57</v>
      </c>
      <c r="I213" s="3" t="s">
        <v>29</v>
      </c>
      <c r="J213" s="3" t="s">
        <v>24</v>
      </c>
      <c r="K213" s="3" t="s">
        <v>227</v>
      </c>
    </row>
    <row r="214" spans="1:11" x14ac:dyDescent="0.25">
      <c r="A214" s="3" t="s">
        <v>268</v>
      </c>
      <c r="B214" s="3">
        <v>1977</v>
      </c>
      <c r="C214" s="3" t="s">
        <v>28</v>
      </c>
      <c r="D214" s="3">
        <v>17</v>
      </c>
      <c r="E214" s="5">
        <v>28476</v>
      </c>
      <c r="F214" s="3">
        <v>45</v>
      </c>
      <c r="G214" s="3">
        <v>2</v>
      </c>
      <c r="H214" s="17">
        <v>39670.44</v>
      </c>
      <c r="I214" s="3" t="s">
        <v>29</v>
      </c>
      <c r="J214" s="3" t="s">
        <v>23</v>
      </c>
      <c r="K214" s="3" t="s">
        <v>33</v>
      </c>
    </row>
    <row r="215" spans="1:11" x14ac:dyDescent="0.25">
      <c r="A215" s="3" t="s">
        <v>452</v>
      </c>
      <c r="B215" s="3">
        <v>1969</v>
      </c>
      <c r="C215" s="3" t="s">
        <v>32</v>
      </c>
      <c r="D215" s="3">
        <v>4</v>
      </c>
      <c r="E215" s="5">
        <v>25358</v>
      </c>
      <c r="F215" s="3">
        <v>54</v>
      </c>
      <c r="G215" s="3">
        <v>0</v>
      </c>
      <c r="H215" s="17">
        <v>9487.64</v>
      </c>
      <c r="I215" s="3" t="s">
        <v>29</v>
      </c>
      <c r="J215" s="3" t="s">
        <v>29</v>
      </c>
      <c r="K215" s="3" t="s">
        <v>25</v>
      </c>
    </row>
    <row r="216" spans="1:11" x14ac:dyDescent="0.25">
      <c r="A216" s="3" t="s">
        <v>454</v>
      </c>
      <c r="B216" s="3">
        <v>1979</v>
      </c>
      <c r="C216" s="3" t="s">
        <v>61</v>
      </c>
      <c r="D216" s="3">
        <v>17</v>
      </c>
      <c r="E216" s="5">
        <v>29053</v>
      </c>
      <c r="F216" s="3">
        <v>43</v>
      </c>
      <c r="G216" s="3">
        <v>2</v>
      </c>
      <c r="H216" s="17">
        <v>9453.92</v>
      </c>
      <c r="I216" s="3" t="s">
        <v>29</v>
      </c>
      <c r="J216" s="3" t="s">
        <v>29</v>
      </c>
      <c r="K216" s="3" t="s">
        <v>48</v>
      </c>
    </row>
    <row r="217" spans="1:11" x14ac:dyDescent="0.25">
      <c r="A217" s="3" t="s">
        <v>456</v>
      </c>
      <c r="B217" s="3">
        <v>1987</v>
      </c>
      <c r="C217" s="3" t="s">
        <v>56</v>
      </c>
      <c r="D217" s="3">
        <v>14</v>
      </c>
      <c r="E217" s="5">
        <v>32095</v>
      </c>
      <c r="F217" s="3">
        <v>35</v>
      </c>
      <c r="G217" s="3">
        <v>3</v>
      </c>
      <c r="H217" s="17">
        <v>9448.42</v>
      </c>
      <c r="I217" s="3" t="s">
        <v>29</v>
      </c>
      <c r="J217" s="3" t="s">
        <v>24</v>
      </c>
      <c r="K217" s="3" t="s">
        <v>48</v>
      </c>
    </row>
    <row r="218" spans="1:11" x14ac:dyDescent="0.25">
      <c r="A218" s="3" t="s">
        <v>458</v>
      </c>
      <c r="B218" s="3">
        <v>1974</v>
      </c>
      <c r="C218" s="3" t="s">
        <v>32</v>
      </c>
      <c r="D218" s="3">
        <v>8</v>
      </c>
      <c r="E218" s="5">
        <v>27188</v>
      </c>
      <c r="F218" s="3">
        <v>49</v>
      </c>
      <c r="G218" s="3">
        <v>1</v>
      </c>
      <c r="H218" s="17">
        <v>9447.3799999999992</v>
      </c>
      <c r="I218" s="3" t="s">
        <v>29</v>
      </c>
      <c r="J218" s="3" t="s">
        <v>24</v>
      </c>
      <c r="K218" s="3" t="s">
        <v>119</v>
      </c>
    </row>
    <row r="219" spans="1:11" x14ac:dyDescent="0.25">
      <c r="A219" s="3" t="s">
        <v>460</v>
      </c>
      <c r="B219" s="3">
        <v>1974</v>
      </c>
      <c r="C219" s="3" t="s">
        <v>56</v>
      </c>
      <c r="D219" s="3">
        <v>27</v>
      </c>
      <c r="E219" s="5">
        <v>27360</v>
      </c>
      <c r="F219" s="3">
        <v>48</v>
      </c>
      <c r="G219" s="3">
        <v>1</v>
      </c>
      <c r="H219" s="17">
        <v>9447.25</v>
      </c>
      <c r="I219" s="3" t="s">
        <v>29</v>
      </c>
      <c r="J219" s="3" t="s">
        <v>23</v>
      </c>
      <c r="K219" s="3" t="s">
        <v>119</v>
      </c>
    </row>
    <row r="220" spans="1:11" x14ac:dyDescent="0.25">
      <c r="A220" s="3" t="s">
        <v>462</v>
      </c>
      <c r="B220" s="3">
        <v>1976</v>
      </c>
      <c r="C220" s="3" t="s">
        <v>56</v>
      </c>
      <c r="D220" s="3">
        <v>3</v>
      </c>
      <c r="E220" s="5">
        <v>28067</v>
      </c>
      <c r="F220" s="3">
        <v>46</v>
      </c>
      <c r="G220" s="3">
        <v>2</v>
      </c>
      <c r="H220" s="17">
        <v>9432.93</v>
      </c>
      <c r="I220" s="3" t="s">
        <v>29</v>
      </c>
      <c r="J220" s="3" t="s">
        <v>23</v>
      </c>
      <c r="K220" s="3" t="s">
        <v>119</v>
      </c>
    </row>
    <row r="221" spans="1:11" x14ac:dyDescent="0.25">
      <c r="A221" s="3" t="s">
        <v>464</v>
      </c>
      <c r="B221" s="3">
        <v>1976</v>
      </c>
      <c r="C221" s="3" t="s">
        <v>22</v>
      </c>
      <c r="D221" s="3">
        <v>30</v>
      </c>
      <c r="E221" s="5">
        <v>28063</v>
      </c>
      <c r="F221" s="3">
        <v>46</v>
      </c>
      <c r="G221" s="3">
        <v>3</v>
      </c>
      <c r="H221" s="17">
        <v>9414.92</v>
      </c>
      <c r="I221" s="3" t="s">
        <v>29</v>
      </c>
      <c r="J221" s="3" t="s">
        <v>29</v>
      </c>
      <c r="K221" s="3" t="s">
        <v>53</v>
      </c>
    </row>
    <row r="222" spans="1:11" x14ac:dyDescent="0.25">
      <c r="A222" s="3" t="s">
        <v>466</v>
      </c>
      <c r="B222" s="3">
        <v>1976</v>
      </c>
      <c r="C222" s="3" t="s">
        <v>22</v>
      </c>
      <c r="D222" s="3">
        <v>17</v>
      </c>
      <c r="E222" s="5">
        <v>28050</v>
      </c>
      <c r="F222" s="3">
        <v>46</v>
      </c>
      <c r="G222" s="3">
        <v>2</v>
      </c>
      <c r="H222" s="17">
        <v>9411.01</v>
      </c>
      <c r="I222" s="3" t="s">
        <v>29</v>
      </c>
      <c r="J222" s="3" t="s">
        <v>24</v>
      </c>
      <c r="K222" s="3" t="s">
        <v>119</v>
      </c>
    </row>
    <row r="223" spans="1:11" x14ac:dyDescent="0.25">
      <c r="A223" s="3" t="s">
        <v>468</v>
      </c>
      <c r="B223" s="3">
        <v>1971</v>
      </c>
      <c r="C223" s="3" t="s">
        <v>22</v>
      </c>
      <c r="D223" s="3">
        <v>20</v>
      </c>
      <c r="E223" s="5">
        <v>26226</v>
      </c>
      <c r="F223" s="3">
        <v>51</v>
      </c>
      <c r="G223" s="3">
        <v>1</v>
      </c>
      <c r="H223" s="17">
        <v>9391.35</v>
      </c>
      <c r="I223" s="3" t="s">
        <v>24</v>
      </c>
      <c r="J223" s="3" t="s">
        <v>24</v>
      </c>
      <c r="K223" s="3" t="s">
        <v>53</v>
      </c>
    </row>
    <row r="224" spans="1:11" x14ac:dyDescent="0.25">
      <c r="A224" s="3" t="s">
        <v>470</v>
      </c>
      <c r="B224" s="3">
        <v>1971</v>
      </c>
      <c r="C224" s="3" t="s">
        <v>28</v>
      </c>
      <c r="D224" s="3">
        <v>29</v>
      </c>
      <c r="E224" s="5">
        <v>26296</v>
      </c>
      <c r="F224" s="3">
        <v>51</v>
      </c>
      <c r="G224" s="3">
        <v>1</v>
      </c>
      <c r="H224" s="17">
        <v>9386.16</v>
      </c>
      <c r="I224" s="3" t="s">
        <v>24</v>
      </c>
      <c r="J224" s="3" t="s">
        <v>29</v>
      </c>
      <c r="K224" s="3" t="s">
        <v>25</v>
      </c>
    </row>
    <row r="225" spans="1:11" x14ac:dyDescent="0.25">
      <c r="A225" s="3" t="s">
        <v>57</v>
      </c>
      <c r="B225" s="3">
        <v>1965</v>
      </c>
      <c r="C225" s="3" t="s">
        <v>22</v>
      </c>
      <c r="D225" s="3">
        <v>27</v>
      </c>
      <c r="E225" s="5">
        <v>24042</v>
      </c>
      <c r="F225" s="3">
        <v>57</v>
      </c>
      <c r="G225" s="3">
        <v>1</v>
      </c>
      <c r="H225" s="17">
        <v>48675.519999999997</v>
      </c>
      <c r="I225" s="3" t="s">
        <v>23</v>
      </c>
      <c r="J225" s="3" t="s">
        <v>29</v>
      </c>
      <c r="K225" s="3" t="s">
        <v>25</v>
      </c>
    </row>
    <row r="226" spans="1:11" x14ac:dyDescent="0.25">
      <c r="A226" s="3" t="s">
        <v>270</v>
      </c>
      <c r="B226" s="3">
        <v>1995</v>
      </c>
      <c r="C226" s="3" t="s">
        <v>51</v>
      </c>
      <c r="D226" s="3">
        <v>7</v>
      </c>
      <c r="E226" s="5">
        <v>34918</v>
      </c>
      <c r="F226" s="3">
        <v>27</v>
      </c>
      <c r="G226" s="3">
        <v>0</v>
      </c>
      <c r="H226" s="17">
        <v>39611.760000000002</v>
      </c>
      <c r="I226" s="3" t="s">
        <v>23</v>
      </c>
      <c r="J226" s="3" t="s">
        <v>24</v>
      </c>
      <c r="K226" s="3" t="s">
        <v>25</v>
      </c>
    </row>
    <row r="227" spans="1:11" x14ac:dyDescent="0.25">
      <c r="A227" s="3" t="s">
        <v>474</v>
      </c>
      <c r="B227" s="3">
        <v>1975</v>
      </c>
      <c r="C227" s="3" t="s">
        <v>28</v>
      </c>
      <c r="D227" s="3">
        <v>2</v>
      </c>
      <c r="E227" s="5">
        <v>27730</v>
      </c>
      <c r="F227" s="3">
        <v>47</v>
      </c>
      <c r="G227" s="3">
        <v>1</v>
      </c>
      <c r="H227" s="17">
        <v>9380.75</v>
      </c>
      <c r="I227" s="3" t="s">
        <v>29</v>
      </c>
      <c r="J227" s="3" t="s">
        <v>29</v>
      </c>
      <c r="K227" s="3" t="s">
        <v>119</v>
      </c>
    </row>
    <row r="228" spans="1:11" x14ac:dyDescent="0.25">
      <c r="A228" s="3" t="s">
        <v>476</v>
      </c>
      <c r="B228" s="3">
        <v>1971</v>
      </c>
      <c r="C228" s="3" t="s">
        <v>56</v>
      </c>
      <c r="D228" s="3">
        <v>26</v>
      </c>
      <c r="E228" s="5">
        <v>26263</v>
      </c>
      <c r="F228" s="3">
        <v>51</v>
      </c>
      <c r="G228" s="3">
        <v>1</v>
      </c>
      <c r="H228" s="17">
        <v>9377.9</v>
      </c>
      <c r="I228" s="3" t="s">
        <v>29</v>
      </c>
      <c r="J228" s="3" t="s">
        <v>23</v>
      </c>
      <c r="K228" s="3" t="s">
        <v>25</v>
      </c>
    </row>
    <row r="229" spans="1:11" x14ac:dyDescent="0.25">
      <c r="A229" s="3" t="s">
        <v>478</v>
      </c>
      <c r="B229" s="3">
        <v>1969</v>
      </c>
      <c r="C229" s="3" t="s">
        <v>56</v>
      </c>
      <c r="D229" s="3">
        <v>24</v>
      </c>
      <c r="E229" s="5">
        <v>25531</v>
      </c>
      <c r="F229" s="3">
        <v>53</v>
      </c>
      <c r="G229" s="3">
        <v>0</v>
      </c>
      <c r="H229" s="17">
        <v>9377.4500000000007</v>
      </c>
      <c r="I229" s="3" t="s">
        <v>29</v>
      </c>
      <c r="J229" s="3" t="s">
        <v>24</v>
      </c>
      <c r="K229" s="3" t="s">
        <v>25</v>
      </c>
    </row>
    <row r="230" spans="1:11" x14ac:dyDescent="0.25">
      <c r="A230" s="3" t="s">
        <v>480</v>
      </c>
      <c r="B230" s="3">
        <v>1971</v>
      </c>
      <c r="C230" s="3" t="s">
        <v>22</v>
      </c>
      <c r="D230" s="3">
        <v>8</v>
      </c>
      <c r="E230" s="5">
        <v>26214</v>
      </c>
      <c r="F230" s="3">
        <v>51</v>
      </c>
      <c r="G230" s="3">
        <v>0</v>
      </c>
      <c r="H230" s="17">
        <v>9361.33</v>
      </c>
      <c r="I230" s="3" t="s">
        <v>24</v>
      </c>
      <c r="J230" s="3" t="s">
        <v>23</v>
      </c>
      <c r="K230" s="3" t="s">
        <v>39</v>
      </c>
    </row>
    <row r="231" spans="1:11" x14ac:dyDescent="0.25">
      <c r="A231" s="3" t="s">
        <v>482</v>
      </c>
      <c r="B231" s="3">
        <v>1988</v>
      </c>
      <c r="C231" s="3" t="s">
        <v>61</v>
      </c>
      <c r="D231" s="3">
        <v>1</v>
      </c>
      <c r="E231" s="5">
        <v>32325</v>
      </c>
      <c r="F231" s="3">
        <v>34</v>
      </c>
      <c r="G231" s="3">
        <v>3</v>
      </c>
      <c r="H231" s="17">
        <v>9344.2000000000007</v>
      </c>
      <c r="I231" s="3" t="s">
        <v>29</v>
      </c>
      <c r="J231" s="3" t="s">
        <v>23</v>
      </c>
      <c r="K231" s="3" t="s">
        <v>48</v>
      </c>
    </row>
    <row r="232" spans="1:11" x14ac:dyDescent="0.25">
      <c r="A232" s="3" t="s">
        <v>484</v>
      </c>
      <c r="B232" s="3">
        <v>1996</v>
      </c>
      <c r="C232" s="3" t="s">
        <v>22</v>
      </c>
      <c r="D232" s="3">
        <v>12</v>
      </c>
      <c r="E232" s="5">
        <v>35350</v>
      </c>
      <c r="F232" s="3">
        <v>26</v>
      </c>
      <c r="G232" s="3">
        <v>0</v>
      </c>
      <c r="H232" s="17">
        <v>9338.61</v>
      </c>
      <c r="I232" s="3" t="s">
        <v>29</v>
      </c>
      <c r="J232" s="3" t="s">
        <v>23</v>
      </c>
      <c r="K232" s="3" t="s">
        <v>36</v>
      </c>
    </row>
    <row r="233" spans="1:11" x14ac:dyDescent="0.25">
      <c r="A233" s="3" t="s">
        <v>486</v>
      </c>
      <c r="B233" s="3">
        <v>1988</v>
      </c>
      <c r="C233" s="3" t="s">
        <v>61</v>
      </c>
      <c r="D233" s="3">
        <v>9</v>
      </c>
      <c r="E233" s="5">
        <v>32333</v>
      </c>
      <c r="F233" s="3">
        <v>34</v>
      </c>
      <c r="G233" s="3">
        <v>3</v>
      </c>
      <c r="H233" s="17">
        <v>9320.26</v>
      </c>
      <c r="I233" s="3" t="s">
        <v>29</v>
      </c>
      <c r="J233" s="3" t="s">
        <v>23</v>
      </c>
      <c r="K233" s="3" t="s">
        <v>33</v>
      </c>
    </row>
    <row r="234" spans="1:11" x14ac:dyDescent="0.25">
      <c r="A234" s="3" t="s">
        <v>488</v>
      </c>
      <c r="B234" s="3">
        <v>1977</v>
      </c>
      <c r="C234" s="3" t="s">
        <v>22</v>
      </c>
      <c r="D234" s="3">
        <v>12</v>
      </c>
      <c r="E234" s="5">
        <v>28410</v>
      </c>
      <c r="F234" s="3">
        <v>45</v>
      </c>
      <c r="G234" s="3">
        <v>2</v>
      </c>
      <c r="H234" s="17">
        <v>9315.41</v>
      </c>
      <c r="I234" s="3" t="s">
        <v>29</v>
      </c>
      <c r="J234" s="3" t="s">
        <v>23</v>
      </c>
      <c r="K234" s="3" t="s">
        <v>119</v>
      </c>
    </row>
    <row r="235" spans="1:11" x14ac:dyDescent="0.25">
      <c r="A235" s="3" t="s">
        <v>490</v>
      </c>
      <c r="B235" s="3">
        <v>1963</v>
      </c>
      <c r="C235" s="3" t="s">
        <v>32</v>
      </c>
      <c r="D235" s="3">
        <v>8</v>
      </c>
      <c r="E235" s="5">
        <v>23170</v>
      </c>
      <c r="F235" s="3">
        <v>60</v>
      </c>
      <c r="G235" s="3">
        <v>0</v>
      </c>
      <c r="H235" s="17">
        <v>9310.81</v>
      </c>
      <c r="I235" s="3" t="s">
        <v>24</v>
      </c>
      <c r="J235" s="3" t="s">
        <v>23</v>
      </c>
      <c r="K235" s="3" t="s">
        <v>25</v>
      </c>
    </row>
    <row r="236" spans="1:11" x14ac:dyDescent="0.25">
      <c r="A236" s="3" t="s">
        <v>492</v>
      </c>
      <c r="B236" s="3">
        <v>1973</v>
      </c>
      <c r="C236" s="3" t="s">
        <v>22</v>
      </c>
      <c r="D236" s="3">
        <v>16</v>
      </c>
      <c r="E236" s="5">
        <v>26953</v>
      </c>
      <c r="F236" s="3">
        <v>49</v>
      </c>
      <c r="G236" s="3">
        <v>2</v>
      </c>
      <c r="H236" s="17">
        <v>9304.7000000000007</v>
      </c>
      <c r="I236" s="3" t="s">
        <v>24</v>
      </c>
      <c r="J236" s="3" t="s">
        <v>24</v>
      </c>
      <c r="K236" s="3" t="s">
        <v>25</v>
      </c>
    </row>
    <row r="237" spans="1:11" x14ac:dyDescent="0.25">
      <c r="A237" s="3" t="s">
        <v>272</v>
      </c>
      <c r="B237" s="3">
        <v>1981</v>
      </c>
      <c r="C237" s="3" t="s">
        <v>61</v>
      </c>
      <c r="D237" s="3">
        <v>5</v>
      </c>
      <c r="E237" s="5">
        <v>29772</v>
      </c>
      <c r="F237" s="3">
        <v>41</v>
      </c>
      <c r="G237" s="3">
        <v>3</v>
      </c>
      <c r="H237" s="17">
        <v>39597.410000000003</v>
      </c>
      <c r="I237" s="3" t="s">
        <v>23</v>
      </c>
      <c r="J237" s="3" t="s">
        <v>29</v>
      </c>
      <c r="K237" s="3" t="s">
        <v>227</v>
      </c>
    </row>
    <row r="238" spans="1:11" x14ac:dyDescent="0.25">
      <c r="A238" s="3" t="s">
        <v>495</v>
      </c>
      <c r="B238" s="3">
        <v>1976</v>
      </c>
      <c r="C238" s="3" t="s">
        <v>56</v>
      </c>
      <c r="D238" s="3">
        <v>3</v>
      </c>
      <c r="E238" s="5">
        <v>28067</v>
      </c>
      <c r="F238" s="3">
        <v>46</v>
      </c>
      <c r="G238" s="3">
        <v>3</v>
      </c>
      <c r="H238" s="17">
        <v>9301.89</v>
      </c>
      <c r="I238" s="3" t="s">
        <v>29</v>
      </c>
      <c r="J238" s="3" t="s">
        <v>23</v>
      </c>
      <c r="K238" s="3" t="s">
        <v>33</v>
      </c>
    </row>
    <row r="239" spans="1:11" x14ac:dyDescent="0.25">
      <c r="A239" s="3" t="s">
        <v>497</v>
      </c>
      <c r="B239" s="3">
        <v>1973</v>
      </c>
      <c r="C239" s="3" t="s">
        <v>47</v>
      </c>
      <c r="D239" s="3">
        <v>18</v>
      </c>
      <c r="E239" s="5">
        <v>26925</v>
      </c>
      <c r="F239" s="3">
        <v>49</v>
      </c>
      <c r="G239" s="3">
        <v>1</v>
      </c>
      <c r="H239" s="17">
        <v>9290.14</v>
      </c>
      <c r="I239" s="3" t="s">
        <v>24</v>
      </c>
      <c r="J239" s="3" t="s">
        <v>24</v>
      </c>
      <c r="K239" s="3" t="s">
        <v>39</v>
      </c>
    </row>
    <row r="240" spans="1:11" x14ac:dyDescent="0.25">
      <c r="A240" s="3" t="s">
        <v>499</v>
      </c>
      <c r="B240" s="3">
        <v>1973</v>
      </c>
      <c r="C240" s="3" t="s">
        <v>22</v>
      </c>
      <c r="D240" s="3">
        <v>16</v>
      </c>
      <c r="E240" s="5">
        <v>26953</v>
      </c>
      <c r="F240" s="3">
        <v>49</v>
      </c>
      <c r="G240" s="3">
        <v>1</v>
      </c>
      <c r="H240" s="17">
        <v>9288.0300000000007</v>
      </c>
      <c r="I240" s="3" t="s">
        <v>29</v>
      </c>
      <c r="J240" s="3" t="s">
        <v>24</v>
      </c>
      <c r="K240" s="3" t="s">
        <v>320</v>
      </c>
    </row>
    <row r="241" spans="1:11" x14ac:dyDescent="0.25">
      <c r="A241" s="3" t="s">
        <v>501</v>
      </c>
      <c r="B241" s="3">
        <v>1969</v>
      </c>
      <c r="C241" s="3" t="s">
        <v>56</v>
      </c>
      <c r="D241" s="3">
        <v>26</v>
      </c>
      <c r="E241" s="5">
        <v>25533</v>
      </c>
      <c r="F241" s="3">
        <v>53</v>
      </c>
      <c r="G241" s="3">
        <v>0</v>
      </c>
      <c r="H241" s="17">
        <v>9285.8700000000008</v>
      </c>
      <c r="I241" s="3" t="s">
        <v>29</v>
      </c>
      <c r="J241" s="3" t="s">
        <v>24</v>
      </c>
      <c r="K241" s="3" t="s">
        <v>25</v>
      </c>
    </row>
    <row r="242" spans="1:11" x14ac:dyDescent="0.25">
      <c r="A242" s="3" t="s">
        <v>503</v>
      </c>
      <c r="B242" s="3">
        <v>1971</v>
      </c>
      <c r="C242" s="3" t="s">
        <v>61</v>
      </c>
      <c r="D242" s="3">
        <v>2</v>
      </c>
      <c r="E242" s="5">
        <v>26116</v>
      </c>
      <c r="F242" s="3">
        <v>51</v>
      </c>
      <c r="G242" s="3">
        <v>0</v>
      </c>
      <c r="H242" s="17">
        <v>9283.56</v>
      </c>
      <c r="I242" s="3" t="s">
        <v>29</v>
      </c>
      <c r="J242" s="3" t="s">
        <v>24</v>
      </c>
      <c r="K242" s="3" t="s">
        <v>25</v>
      </c>
    </row>
    <row r="243" spans="1:11" x14ac:dyDescent="0.25">
      <c r="A243" s="3" t="s">
        <v>505</v>
      </c>
      <c r="B243" s="3">
        <v>1973</v>
      </c>
      <c r="C243" s="3" t="s">
        <v>22</v>
      </c>
      <c r="D243" s="3">
        <v>27</v>
      </c>
      <c r="E243" s="5">
        <v>26964</v>
      </c>
      <c r="F243" s="3">
        <v>49</v>
      </c>
      <c r="G243" s="3">
        <v>1</v>
      </c>
      <c r="H243" s="17">
        <v>9282.48</v>
      </c>
      <c r="I243" s="3" t="s">
        <v>24</v>
      </c>
      <c r="J243" s="3" t="s">
        <v>29</v>
      </c>
      <c r="K243" s="3" t="s">
        <v>39</v>
      </c>
    </row>
    <row r="244" spans="1:11" x14ac:dyDescent="0.25">
      <c r="A244" s="3" t="s">
        <v>507</v>
      </c>
      <c r="B244" s="3">
        <v>1971</v>
      </c>
      <c r="C244" s="3" t="s">
        <v>51</v>
      </c>
      <c r="D244" s="3">
        <v>6</v>
      </c>
      <c r="E244" s="5">
        <v>26151</v>
      </c>
      <c r="F244" s="3">
        <v>51</v>
      </c>
      <c r="G244" s="3">
        <v>0</v>
      </c>
      <c r="H244" s="17">
        <v>9264.7999999999993</v>
      </c>
      <c r="I244" s="3" t="s">
        <v>29</v>
      </c>
      <c r="J244" s="3" t="s">
        <v>23</v>
      </c>
      <c r="K244" s="3" t="s">
        <v>53</v>
      </c>
    </row>
    <row r="245" spans="1:11" x14ac:dyDescent="0.25">
      <c r="A245" s="3" t="s">
        <v>509</v>
      </c>
      <c r="B245" s="3">
        <v>1974</v>
      </c>
      <c r="C245" s="3" t="s">
        <v>51</v>
      </c>
      <c r="D245" s="3">
        <v>21</v>
      </c>
      <c r="E245" s="5">
        <v>27262</v>
      </c>
      <c r="F245" s="3">
        <v>48</v>
      </c>
      <c r="G245" s="3">
        <v>1</v>
      </c>
      <c r="H245" s="17">
        <v>9249.5</v>
      </c>
      <c r="I245" s="3" t="s">
        <v>29</v>
      </c>
      <c r="J245" s="3" t="s">
        <v>23</v>
      </c>
      <c r="K245" s="3" t="s">
        <v>33</v>
      </c>
    </row>
    <row r="246" spans="1:11" x14ac:dyDescent="0.25">
      <c r="A246" s="3" t="s">
        <v>511</v>
      </c>
      <c r="B246" s="3">
        <v>1980</v>
      </c>
      <c r="C246" s="3" t="s">
        <v>22</v>
      </c>
      <c r="D246" s="3">
        <v>5</v>
      </c>
      <c r="E246" s="5">
        <v>29499</v>
      </c>
      <c r="F246" s="3">
        <v>42</v>
      </c>
      <c r="G246" s="3">
        <v>2</v>
      </c>
      <c r="H246" s="17">
        <v>9247.94</v>
      </c>
      <c r="I246" s="3" t="s">
        <v>29</v>
      </c>
      <c r="J246" s="3" t="s">
        <v>23</v>
      </c>
      <c r="K246" s="3" t="s">
        <v>48</v>
      </c>
    </row>
    <row r="247" spans="1:11" x14ac:dyDescent="0.25">
      <c r="A247" s="3" t="s">
        <v>513</v>
      </c>
      <c r="B247" s="3">
        <v>1975</v>
      </c>
      <c r="C247" s="3" t="s">
        <v>28</v>
      </c>
      <c r="D247" s="3">
        <v>6</v>
      </c>
      <c r="E247" s="5">
        <v>27734</v>
      </c>
      <c r="F247" s="3">
        <v>47</v>
      </c>
      <c r="G247" s="3">
        <v>2</v>
      </c>
      <c r="H247" s="17">
        <v>9225.26</v>
      </c>
      <c r="I247" s="3" t="s">
        <v>24</v>
      </c>
      <c r="J247" s="3" t="s">
        <v>24</v>
      </c>
      <c r="K247" s="3" t="s">
        <v>236</v>
      </c>
    </row>
    <row r="248" spans="1:11" x14ac:dyDescent="0.25">
      <c r="A248" s="3" t="s">
        <v>274</v>
      </c>
      <c r="B248" s="3">
        <v>1978</v>
      </c>
      <c r="C248" s="3" t="s">
        <v>61</v>
      </c>
      <c r="D248" s="3">
        <v>12</v>
      </c>
      <c r="E248" s="5">
        <v>28683</v>
      </c>
      <c r="F248" s="3">
        <v>44</v>
      </c>
      <c r="G248" s="3">
        <v>1</v>
      </c>
      <c r="H248" s="17">
        <v>39556.49</v>
      </c>
      <c r="I248" s="3" t="s">
        <v>23</v>
      </c>
      <c r="J248" s="3" t="s">
        <v>29</v>
      </c>
      <c r="K248" s="3" t="s">
        <v>236</v>
      </c>
    </row>
    <row r="249" spans="1:11" x14ac:dyDescent="0.25">
      <c r="A249" s="3" t="s">
        <v>516</v>
      </c>
      <c r="B249" s="3">
        <v>1981</v>
      </c>
      <c r="C249" s="3" t="s">
        <v>28</v>
      </c>
      <c r="D249" s="3">
        <v>5</v>
      </c>
      <c r="E249" s="5">
        <v>29925</v>
      </c>
      <c r="F249" s="3">
        <v>41</v>
      </c>
      <c r="G249" s="3">
        <v>5</v>
      </c>
      <c r="H249" s="17">
        <v>9222.4</v>
      </c>
      <c r="I249" s="3" t="s">
        <v>29</v>
      </c>
      <c r="J249" s="3" t="s">
        <v>24</v>
      </c>
      <c r="K249" s="3" t="s">
        <v>137</v>
      </c>
    </row>
    <row r="250" spans="1:11" x14ac:dyDescent="0.25">
      <c r="A250" s="3" t="s">
        <v>518</v>
      </c>
      <c r="B250" s="3">
        <v>1986</v>
      </c>
      <c r="C250" s="3" t="s">
        <v>28</v>
      </c>
      <c r="D250" s="3">
        <v>25</v>
      </c>
      <c r="E250" s="5">
        <v>31771</v>
      </c>
      <c r="F250" s="3">
        <v>36</v>
      </c>
      <c r="G250" s="3">
        <v>3</v>
      </c>
      <c r="H250" s="17">
        <v>9210.06</v>
      </c>
      <c r="I250" s="3" t="s">
        <v>29</v>
      </c>
      <c r="J250" s="3" t="s">
        <v>24</v>
      </c>
      <c r="K250" s="3" t="s">
        <v>48</v>
      </c>
    </row>
    <row r="251" spans="1:11" x14ac:dyDescent="0.25">
      <c r="A251" s="3" t="s">
        <v>520</v>
      </c>
      <c r="B251" s="3">
        <v>1976</v>
      </c>
      <c r="C251" s="3" t="s">
        <v>47</v>
      </c>
      <c r="D251" s="3">
        <v>10</v>
      </c>
      <c r="E251" s="5">
        <v>28013</v>
      </c>
      <c r="F251" s="3">
        <v>46</v>
      </c>
      <c r="G251" s="3">
        <v>2</v>
      </c>
      <c r="H251" s="17">
        <v>9193.84</v>
      </c>
      <c r="I251" s="3" t="s">
        <v>29</v>
      </c>
      <c r="J251" s="3" t="s">
        <v>23</v>
      </c>
      <c r="K251" s="3" t="s">
        <v>33</v>
      </c>
    </row>
    <row r="252" spans="1:11" x14ac:dyDescent="0.25">
      <c r="A252" s="3" t="s">
        <v>522</v>
      </c>
      <c r="B252" s="3">
        <v>1973</v>
      </c>
      <c r="C252" s="3" t="s">
        <v>28</v>
      </c>
      <c r="D252" s="3">
        <v>25</v>
      </c>
      <c r="E252" s="5">
        <v>27023</v>
      </c>
      <c r="F252" s="3">
        <v>49</v>
      </c>
      <c r="G252" s="3">
        <v>1</v>
      </c>
      <c r="H252" s="17">
        <v>9182.17</v>
      </c>
      <c r="I252" s="3" t="s">
        <v>29</v>
      </c>
      <c r="J252" s="3" t="s">
        <v>24</v>
      </c>
      <c r="K252" s="3" t="s">
        <v>53</v>
      </c>
    </row>
    <row r="253" spans="1:11" x14ac:dyDescent="0.25">
      <c r="A253" s="3" t="s">
        <v>524</v>
      </c>
      <c r="B253" s="3">
        <v>1971</v>
      </c>
      <c r="C253" s="3" t="s">
        <v>28</v>
      </c>
      <c r="D253" s="3">
        <v>29</v>
      </c>
      <c r="E253" s="5">
        <v>26296</v>
      </c>
      <c r="F253" s="3">
        <v>51</v>
      </c>
      <c r="G253" s="3">
        <v>0</v>
      </c>
      <c r="H253" s="17">
        <v>9174.14</v>
      </c>
      <c r="I253" s="3" t="s">
        <v>24</v>
      </c>
      <c r="J253" s="3" t="s">
        <v>23</v>
      </c>
      <c r="K253" s="3" t="s">
        <v>33</v>
      </c>
    </row>
    <row r="254" spans="1:11" x14ac:dyDescent="0.25">
      <c r="A254" s="3" t="s">
        <v>526</v>
      </c>
      <c r="B254" s="3">
        <v>1970</v>
      </c>
      <c r="C254" s="3" t="s">
        <v>22</v>
      </c>
      <c r="D254" s="3">
        <v>24</v>
      </c>
      <c r="E254" s="5">
        <v>25865</v>
      </c>
      <c r="F254" s="3">
        <v>52</v>
      </c>
      <c r="G254" s="3">
        <v>0</v>
      </c>
      <c r="H254" s="17">
        <v>9171.75</v>
      </c>
      <c r="I254" s="3" t="s">
        <v>29</v>
      </c>
      <c r="J254" s="3" t="s">
        <v>29</v>
      </c>
      <c r="K254" s="3" t="s">
        <v>33</v>
      </c>
    </row>
    <row r="255" spans="1:11" x14ac:dyDescent="0.25">
      <c r="A255" s="3" t="s">
        <v>528</v>
      </c>
      <c r="B255" s="3">
        <v>1990</v>
      </c>
      <c r="C255" s="3" t="s">
        <v>51</v>
      </c>
      <c r="D255" s="3">
        <v>23</v>
      </c>
      <c r="E255" s="5">
        <v>33108</v>
      </c>
      <c r="F255" s="3">
        <v>32</v>
      </c>
      <c r="G255" s="3">
        <v>3</v>
      </c>
      <c r="H255" s="17">
        <v>9159.51</v>
      </c>
      <c r="I255" s="3" t="s">
        <v>29</v>
      </c>
      <c r="J255" s="3" t="s">
        <v>29</v>
      </c>
      <c r="K255" s="3" t="s">
        <v>48</v>
      </c>
    </row>
    <row r="256" spans="1:11" x14ac:dyDescent="0.25">
      <c r="A256" s="3" t="s">
        <v>530</v>
      </c>
      <c r="B256" s="3">
        <v>1982</v>
      </c>
      <c r="C256" s="3" t="s">
        <v>28</v>
      </c>
      <c r="D256" s="3">
        <v>8</v>
      </c>
      <c r="E256" s="5">
        <v>30293</v>
      </c>
      <c r="F256" s="3">
        <v>40</v>
      </c>
      <c r="G256" s="3">
        <v>3</v>
      </c>
      <c r="H256" s="17">
        <v>9147.5</v>
      </c>
      <c r="I256" s="3" t="s">
        <v>29</v>
      </c>
      <c r="J256" s="3" t="s">
        <v>23</v>
      </c>
      <c r="K256" s="3" t="s">
        <v>33</v>
      </c>
    </row>
    <row r="257" spans="1:11" x14ac:dyDescent="0.25">
      <c r="A257" s="3" t="s">
        <v>532</v>
      </c>
      <c r="B257" s="3">
        <v>1970</v>
      </c>
      <c r="C257" s="3" t="s">
        <v>22</v>
      </c>
      <c r="D257" s="3">
        <v>18</v>
      </c>
      <c r="E257" s="5">
        <v>25859</v>
      </c>
      <c r="F257" s="3">
        <v>52</v>
      </c>
      <c r="G257" s="3">
        <v>0</v>
      </c>
      <c r="H257" s="17">
        <v>9144.57</v>
      </c>
      <c r="I257" s="3" t="s">
        <v>24</v>
      </c>
      <c r="J257" s="3" t="s">
        <v>29</v>
      </c>
      <c r="K257" s="3" t="s">
        <v>53</v>
      </c>
    </row>
    <row r="258" spans="1:11" x14ac:dyDescent="0.25">
      <c r="A258" s="3" t="s">
        <v>534</v>
      </c>
      <c r="B258" s="3">
        <v>1970</v>
      </c>
      <c r="C258" s="3" t="s">
        <v>51</v>
      </c>
      <c r="D258" s="3">
        <v>12</v>
      </c>
      <c r="E258" s="5">
        <v>25792</v>
      </c>
      <c r="F258" s="3">
        <v>52</v>
      </c>
      <c r="G258" s="3">
        <v>0</v>
      </c>
      <c r="H258" s="17">
        <v>9140.9500000000007</v>
      </c>
      <c r="I258" s="3" t="s">
        <v>24</v>
      </c>
      <c r="J258" s="3" t="s">
        <v>24</v>
      </c>
      <c r="K258" s="3" t="s">
        <v>25</v>
      </c>
    </row>
    <row r="259" spans="1:11" x14ac:dyDescent="0.25">
      <c r="A259" s="3" t="s">
        <v>276</v>
      </c>
      <c r="B259" s="3">
        <v>1966</v>
      </c>
      <c r="C259" s="3" t="s">
        <v>32</v>
      </c>
      <c r="D259" s="3">
        <v>24</v>
      </c>
      <c r="E259" s="5">
        <v>24282</v>
      </c>
      <c r="F259" s="3">
        <v>56</v>
      </c>
      <c r="G259" s="3">
        <v>0</v>
      </c>
      <c r="H259" s="17">
        <v>39396.86</v>
      </c>
      <c r="I259" s="3" t="s">
        <v>29</v>
      </c>
      <c r="J259" s="3" t="s">
        <v>29</v>
      </c>
      <c r="K259" s="3" t="s">
        <v>53</v>
      </c>
    </row>
    <row r="260" spans="1:11" x14ac:dyDescent="0.25">
      <c r="A260" s="3" t="s">
        <v>537</v>
      </c>
      <c r="B260" s="3">
        <v>1977</v>
      </c>
      <c r="C260" s="3" t="s">
        <v>28</v>
      </c>
      <c r="D260" s="3">
        <v>2</v>
      </c>
      <c r="E260" s="5">
        <v>28461</v>
      </c>
      <c r="F260" s="3">
        <v>45</v>
      </c>
      <c r="G260" s="3">
        <v>3</v>
      </c>
      <c r="H260" s="17">
        <v>9101.7999999999993</v>
      </c>
      <c r="I260" s="3" t="s">
        <v>29</v>
      </c>
      <c r="J260" s="3" t="s">
        <v>23</v>
      </c>
      <c r="K260" s="3" t="s">
        <v>53</v>
      </c>
    </row>
    <row r="261" spans="1:11" x14ac:dyDescent="0.25">
      <c r="A261" s="3" t="s">
        <v>539</v>
      </c>
      <c r="B261" s="3">
        <v>1965</v>
      </c>
      <c r="C261" s="3" t="s">
        <v>56</v>
      </c>
      <c r="D261" s="3">
        <v>9</v>
      </c>
      <c r="E261" s="5">
        <v>24055</v>
      </c>
      <c r="F261" s="3">
        <v>57</v>
      </c>
      <c r="G261" s="3">
        <v>0</v>
      </c>
      <c r="H261" s="17">
        <v>9095.94</v>
      </c>
      <c r="I261" s="3" t="s">
        <v>24</v>
      </c>
      <c r="J261" s="3" t="s">
        <v>23</v>
      </c>
      <c r="K261" s="3" t="s">
        <v>53</v>
      </c>
    </row>
    <row r="262" spans="1:11" x14ac:dyDescent="0.25">
      <c r="A262" s="3" t="s">
        <v>541</v>
      </c>
      <c r="B262" s="3">
        <v>1977</v>
      </c>
      <c r="C262" s="3" t="s">
        <v>56</v>
      </c>
      <c r="D262" s="3">
        <v>4</v>
      </c>
      <c r="E262" s="5">
        <v>28433</v>
      </c>
      <c r="F262" s="3">
        <v>45</v>
      </c>
      <c r="G262" s="3">
        <v>2</v>
      </c>
      <c r="H262" s="17">
        <v>9095.07</v>
      </c>
      <c r="I262" s="3" t="s">
        <v>29</v>
      </c>
      <c r="J262" s="3" t="s">
        <v>29</v>
      </c>
      <c r="K262" s="3" t="s">
        <v>119</v>
      </c>
    </row>
    <row r="263" spans="1:11" x14ac:dyDescent="0.25">
      <c r="A263" s="3" t="s">
        <v>543</v>
      </c>
      <c r="B263" s="3">
        <v>1972</v>
      </c>
      <c r="C263" s="3" t="s">
        <v>28</v>
      </c>
      <c r="D263" s="3">
        <v>2</v>
      </c>
      <c r="E263" s="5">
        <v>26635</v>
      </c>
      <c r="F263" s="3">
        <v>50</v>
      </c>
      <c r="G263" s="3">
        <v>1</v>
      </c>
      <c r="H263" s="17">
        <v>9058.73</v>
      </c>
      <c r="I263" s="3" t="s">
        <v>24</v>
      </c>
      <c r="J263" s="3" t="s">
        <v>29</v>
      </c>
      <c r="K263" s="3" t="s">
        <v>25</v>
      </c>
    </row>
    <row r="264" spans="1:11" x14ac:dyDescent="0.25">
      <c r="A264" s="3" t="s">
        <v>545</v>
      </c>
      <c r="B264" s="3">
        <v>1972</v>
      </c>
      <c r="C264" s="3" t="s">
        <v>28</v>
      </c>
      <c r="D264" s="3">
        <v>7</v>
      </c>
      <c r="E264" s="5">
        <v>26640</v>
      </c>
      <c r="F264" s="3">
        <v>50</v>
      </c>
      <c r="G264" s="3">
        <v>1</v>
      </c>
      <c r="H264" s="17">
        <v>9048.0300000000007</v>
      </c>
      <c r="I264" s="3" t="s">
        <v>29</v>
      </c>
      <c r="J264" s="3" t="s">
        <v>29</v>
      </c>
      <c r="K264" s="3" t="s">
        <v>25</v>
      </c>
    </row>
    <row r="265" spans="1:11" x14ac:dyDescent="0.25">
      <c r="A265" s="3" t="s">
        <v>547</v>
      </c>
      <c r="B265" s="3">
        <v>1993</v>
      </c>
      <c r="C265" s="3" t="s">
        <v>28</v>
      </c>
      <c r="D265" s="3">
        <v>1</v>
      </c>
      <c r="E265" s="5">
        <v>34304</v>
      </c>
      <c r="F265" s="3">
        <v>29</v>
      </c>
      <c r="G265" s="3">
        <v>0</v>
      </c>
      <c r="H265" s="17">
        <v>9010.2000000000007</v>
      </c>
      <c r="I265" s="3" t="s">
        <v>29</v>
      </c>
      <c r="J265" s="3" t="s">
        <v>24</v>
      </c>
      <c r="K265" s="3" t="s">
        <v>36</v>
      </c>
    </row>
    <row r="266" spans="1:11" x14ac:dyDescent="0.25">
      <c r="A266" s="3" t="s">
        <v>549</v>
      </c>
      <c r="B266" s="3">
        <v>1979</v>
      </c>
      <c r="C266" s="3" t="s">
        <v>28</v>
      </c>
      <c r="D266" s="3">
        <v>16</v>
      </c>
      <c r="E266" s="5">
        <v>29205</v>
      </c>
      <c r="F266" s="3">
        <v>43</v>
      </c>
      <c r="G266" s="3">
        <v>2</v>
      </c>
      <c r="H266" s="17">
        <v>8998.43</v>
      </c>
      <c r="I266" s="3" t="s">
        <v>29</v>
      </c>
      <c r="J266" s="3" t="s">
        <v>23</v>
      </c>
      <c r="K266" s="3" t="s">
        <v>42</v>
      </c>
    </row>
    <row r="267" spans="1:11" x14ac:dyDescent="0.25">
      <c r="A267" s="3" t="s">
        <v>551</v>
      </c>
      <c r="B267" s="3">
        <v>1973</v>
      </c>
      <c r="C267" s="3" t="s">
        <v>22</v>
      </c>
      <c r="D267" s="3">
        <v>11</v>
      </c>
      <c r="E267" s="5">
        <v>26948</v>
      </c>
      <c r="F267" s="3">
        <v>49</v>
      </c>
      <c r="G267" s="3">
        <v>0</v>
      </c>
      <c r="H267" s="17">
        <v>8988.16</v>
      </c>
      <c r="I267" s="3" t="s">
        <v>29</v>
      </c>
      <c r="J267" s="3" t="s">
        <v>23</v>
      </c>
      <c r="K267" s="3" t="s">
        <v>33</v>
      </c>
    </row>
    <row r="268" spans="1:11" x14ac:dyDescent="0.25">
      <c r="A268" s="3" t="s">
        <v>553</v>
      </c>
      <c r="B268" s="3">
        <v>1974</v>
      </c>
      <c r="C268" s="3" t="s">
        <v>61</v>
      </c>
      <c r="D268" s="3">
        <v>21</v>
      </c>
      <c r="E268" s="5">
        <v>27231</v>
      </c>
      <c r="F268" s="3">
        <v>48</v>
      </c>
      <c r="G268" s="3">
        <v>2</v>
      </c>
      <c r="H268" s="17">
        <v>8978.19</v>
      </c>
      <c r="I268" s="3" t="s">
        <v>29</v>
      </c>
      <c r="J268" s="3" t="s">
        <v>29</v>
      </c>
      <c r="K268" s="3" t="s">
        <v>25</v>
      </c>
    </row>
    <row r="269" spans="1:11" x14ac:dyDescent="0.25">
      <c r="A269" s="3" t="s">
        <v>555</v>
      </c>
      <c r="B269" s="3">
        <v>1974</v>
      </c>
      <c r="C269" s="3" t="s">
        <v>47</v>
      </c>
      <c r="D269" s="3">
        <v>8</v>
      </c>
      <c r="E269" s="5">
        <v>27280</v>
      </c>
      <c r="F269" s="3">
        <v>48</v>
      </c>
      <c r="G269" s="3">
        <v>2</v>
      </c>
      <c r="H269" s="17">
        <v>8968.33</v>
      </c>
      <c r="I269" s="3" t="s">
        <v>24</v>
      </c>
      <c r="J269" s="3" t="s">
        <v>29</v>
      </c>
      <c r="K269" s="3" t="s">
        <v>53</v>
      </c>
    </row>
    <row r="270" spans="1:11" x14ac:dyDescent="0.25">
      <c r="A270" s="3" t="s">
        <v>278</v>
      </c>
      <c r="B270" s="3">
        <v>1978</v>
      </c>
      <c r="C270" s="3" t="s">
        <v>51</v>
      </c>
      <c r="D270" s="3">
        <v>5</v>
      </c>
      <c r="E270" s="5">
        <v>28707</v>
      </c>
      <c r="F270" s="3">
        <v>44</v>
      </c>
      <c r="G270" s="3">
        <v>2</v>
      </c>
      <c r="H270" s="17">
        <v>39352.6</v>
      </c>
      <c r="I270" s="3" t="s">
        <v>29</v>
      </c>
      <c r="J270" s="3" t="s">
        <v>24</v>
      </c>
      <c r="K270" s="3" t="s">
        <v>53</v>
      </c>
    </row>
    <row r="271" spans="1:11" x14ac:dyDescent="0.25">
      <c r="A271" s="3" t="s">
        <v>558</v>
      </c>
      <c r="B271" s="3">
        <v>1983</v>
      </c>
      <c r="C271" s="3" t="s">
        <v>61</v>
      </c>
      <c r="D271" s="3">
        <v>15</v>
      </c>
      <c r="E271" s="5">
        <v>30512</v>
      </c>
      <c r="F271" s="3">
        <v>39</v>
      </c>
      <c r="G271" s="3">
        <v>5</v>
      </c>
      <c r="H271" s="17">
        <v>8965.7999999999993</v>
      </c>
      <c r="I271" s="3" t="s">
        <v>29</v>
      </c>
      <c r="J271" s="3" t="s">
        <v>24</v>
      </c>
      <c r="K271" s="3" t="s">
        <v>33</v>
      </c>
    </row>
    <row r="272" spans="1:11" x14ac:dyDescent="0.25">
      <c r="A272" s="3" t="s">
        <v>560</v>
      </c>
      <c r="B272" s="3">
        <v>1974</v>
      </c>
      <c r="C272" s="3" t="s">
        <v>51</v>
      </c>
      <c r="D272" s="3">
        <v>17</v>
      </c>
      <c r="E272" s="5">
        <v>27258</v>
      </c>
      <c r="F272" s="3">
        <v>48</v>
      </c>
      <c r="G272" s="3">
        <v>1</v>
      </c>
      <c r="H272" s="17">
        <v>8964.06</v>
      </c>
      <c r="I272" s="3" t="s">
        <v>24</v>
      </c>
      <c r="J272" s="3" t="s">
        <v>29</v>
      </c>
      <c r="K272" s="3" t="s">
        <v>39</v>
      </c>
    </row>
    <row r="273" spans="1:11" x14ac:dyDescent="0.25">
      <c r="A273" s="3" t="s">
        <v>562</v>
      </c>
      <c r="B273" s="3">
        <v>1992</v>
      </c>
      <c r="C273" s="3" t="s">
        <v>47</v>
      </c>
      <c r="D273" s="3">
        <v>27</v>
      </c>
      <c r="E273" s="5">
        <v>33874</v>
      </c>
      <c r="F273" s="3">
        <v>30</v>
      </c>
      <c r="G273" s="3">
        <v>0</v>
      </c>
      <c r="H273" s="17">
        <v>8954.99</v>
      </c>
      <c r="I273" s="3" t="s">
        <v>29</v>
      </c>
      <c r="J273" s="3" t="s">
        <v>24</v>
      </c>
      <c r="K273" s="3" t="s">
        <v>36</v>
      </c>
    </row>
    <row r="274" spans="1:11" x14ac:dyDescent="0.25">
      <c r="A274" s="3" t="s">
        <v>564</v>
      </c>
      <c r="B274" s="3">
        <v>1976</v>
      </c>
      <c r="C274" s="3" t="s">
        <v>28</v>
      </c>
      <c r="D274" s="3">
        <v>25</v>
      </c>
      <c r="E274" s="5">
        <v>28119</v>
      </c>
      <c r="F274" s="3">
        <v>46</v>
      </c>
      <c r="G274" s="3">
        <v>3</v>
      </c>
      <c r="H274" s="17">
        <v>8944.1200000000008</v>
      </c>
      <c r="I274" s="3" t="s">
        <v>24</v>
      </c>
      <c r="J274" s="3" t="s">
        <v>29</v>
      </c>
      <c r="K274" s="3" t="s">
        <v>25</v>
      </c>
    </row>
    <row r="275" spans="1:11" x14ac:dyDescent="0.25">
      <c r="A275" s="3" t="s">
        <v>566</v>
      </c>
      <c r="B275" s="3">
        <v>1972</v>
      </c>
      <c r="C275" s="3" t="s">
        <v>32</v>
      </c>
      <c r="D275" s="3">
        <v>6</v>
      </c>
      <c r="E275" s="5">
        <v>26456</v>
      </c>
      <c r="F275" s="3">
        <v>51</v>
      </c>
      <c r="G275" s="3">
        <v>0</v>
      </c>
      <c r="H275" s="17">
        <v>8932.08</v>
      </c>
      <c r="I275" s="3" t="s">
        <v>29</v>
      </c>
      <c r="J275" s="3" t="s">
        <v>23</v>
      </c>
      <c r="K275" s="3" t="s">
        <v>53</v>
      </c>
    </row>
    <row r="276" spans="1:11" x14ac:dyDescent="0.25">
      <c r="A276" s="3" t="s">
        <v>568</v>
      </c>
      <c r="B276" s="3">
        <v>1975</v>
      </c>
      <c r="C276" s="3" t="s">
        <v>61</v>
      </c>
      <c r="D276" s="3">
        <v>7</v>
      </c>
      <c r="E276" s="5">
        <v>27582</v>
      </c>
      <c r="F276" s="3">
        <v>47</v>
      </c>
      <c r="G276" s="3">
        <v>1</v>
      </c>
      <c r="H276" s="17">
        <v>8930.93</v>
      </c>
      <c r="I276" s="3" t="s">
        <v>29</v>
      </c>
      <c r="J276" s="3" t="s">
        <v>29</v>
      </c>
      <c r="K276" s="3" t="s">
        <v>33</v>
      </c>
    </row>
    <row r="277" spans="1:11" x14ac:dyDescent="0.25">
      <c r="A277" s="3" t="s">
        <v>570</v>
      </c>
      <c r="B277" s="3">
        <v>1967</v>
      </c>
      <c r="C277" s="3" t="s">
        <v>47</v>
      </c>
      <c r="D277" s="3">
        <v>6</v>
      </c>
      <c r="E277" s="5">
        <v>24721</v>
      </c>
      <c r="F277" s="3">
        <v>55</v>
      </c>
      <c r="G277" s="3">
        <v>0</v>
      </c>
      <c r="H277" s="17">
        <v>8908.4699999999993</v>
      </c>
      <c r="I277" s="3" t="s">
        <v>24</v>
      </c>
      <c r="J277" s="3" t="s">
        <v>29</v>
      </c>
      <c r="K277" s="3" t="s">
        <v>25</v>
      </c>
    </row>
    <row r="278" spans="1:11" x14ac:dyDescent="0.25">
      <c r="A278" s="3" t="s">
        <v>572</v>
      </c>
      <c r="B278" s="3">
        <v>1997</v>
      </c>
      <c r="C278" s="3" t="s">
        <v>56</v>
      </c>
      <c r="D278" s="3">
        <v>28</v>
      </c>
      <c r="E278" s="5">
        <v>35762</v>
      </c>
      <c r="F278" s="3">
        <v>25</v>
      </c>
      <c r="G278" s="3">
        <v>0</v>
      </c>
      <c r="H278" s="17">
        <v>8906.14</v>
      </c>
      <c r="I278" s="3" t="s">
        <v>29</v>
      </c>
      <c r="J278" s="3" t="s">
        <v>29</v>
      </c>
      <c r="K278" s="3" t="s">
        <v>33</v>
      </c>
    </row>
    <row r="279" spans="1:11" x14ac:dyDescent="0.25">
      <c r="A279" s="3" t="s">
        <v>574</v>
      </c>
      <c r="B279" s="3">
        <v>1978</v>
      </c>
      <c r="C279" s="3" t="s">
        <v>28</v>
      </c>
      <c r="D279" s="3">
        <v>16</v>
      </c>
      <c r="E279" s="5">
        <v>28840</v>
      </c>
      <c r="F279" s="3">
        <v>44</v>
      </c>
      <c r="G279" s="3">
        <v>3</v>
      </c>
      <c r="H279" s="17">
        <v>8891.14</v>
      </c>
      <c r="I279" s="3" t="s">
        <v>29</v>
      </c>
      <c r="J279" s="3" t="s">
        <v>24</v>
      </c>
      <c r="K279" s="3" t="s">
        <v>227</v>
      </c>
    </row>
    <row r="280" spans="1:11" x14ac:dyDescent="0.25">
      <c r="A280" s="3" t="s">
        <v>576</v>
      </c>
      <c r="B280" s="3">
        <v>1973</v>
      </c>
      <c r="C280" s="3" t="s">
        <v>47</v>
      </c>
      <c r="D280" s="3">
        <v>9</v>
      </c>
      <c r="E280" s="5">
        <v>26916</v>
      </c>
      <c r="F280" s="3">
        <v>49</v>
      </c>
      <c r="G280" s="3">
        <v>0</v>
      </c>
      <c r="H280" s="17">
        <v>8890.59</v>
      </c>
      <c r="I280" s="3" t="s">
        <v>29</v>
      </c>
      <c r="J280" s="3" t="s">
        <v>24</v>
      </c>
      <c r="K280" s="3" t="s">
        <v>33</v>
      </c>
    </row>
    <row r="281" spans="1:11" x14ac:dyDescent="0.25">
      <c r="A281" s="3" t="s">
        <v>280</v>
      </c>
      <c r="B281" s="3">
        <v>1982</v>
      </c>
      <c r="C281" s="3" t="s">
        <v>51</v>
      </c>
      <c r="D281" s="3">
        <v>16</v>
      </c>
      <c r="E281" s="5">
        <v>30179</v>
      </c>
      <c r="F281" s="3">
        <v>40</v>
      </c>
      <c r="G281" s="3">
        <v>3</v>
      </c>
      <c r="H281" s="17">
        <v>39315.279999999999</v>
      </c>
      <c r="I281" s="3" t="s">
        <v>29</v>
      </c>
      <c r="J281" s="3" t="s">
        <v>24</v>
      </c>
      <c r="K281" s="3" t="s">
        <v>53</v>
      </c>
    </row>
    <row r="282" spans="1:11" x14ac:dyDescent="0.25">
      <c r="A282" s="3" t="s">
        <v>579</v>
      </c>
      <c r="B282" s="3">
        <v>1974</v>
      </c>
      <c r="C282" s="3" t="s">
        <v>32</v>
      </c>
      <c r="D282" s="3">
        <v>18</v>
      </c>
      <c r="E282" s="5">
        <v>27198</v>
      </c>
      <c r="F282" s="3">
        <v>48</v>
      </c>
      <c r="G282" s="3">
        <v>1</v>
      </c>
      <c r="H282" s="17">
        <v>8871.15</v>
      </c>
      <c r="I282" s="3" t="s">
        <v>29</v>
      </c>
      <c r="J282" s="3" t="s">
        <v>24</v>
      </c>
      <c r="K282" s="3" t="s">
        <v>25</v>
      </c>
    </row>
    <row r="283" spans="1:11" x14ac:dyDescent="0.25">
      <c r="A283" s="3" t="s">
        <v>581</v>
      </c>
      <c r="B283" s="3">
        <v>1972</v>
      </c>
      <c r="C283" s="3" t="s">
        <v>56</v>
      </c>
      <c r="D283" s="3">
        <v>22</v>
      </c>
      <c r="E283" s="5">
        <v>26625</v>
      </c>
      <c r="F283" s="3">
        <v>50</v>
      </c>
      <c r="G283" s="3">
        <v>0</v>
      </c>
      <c r="H283" s="17">
        <v>8835.26</v>
      </c>
      <c r="I283" s="3" t="s">
        <v>24</v>
      </c>
      <c r="J283" s="3" t="s">
        <v>29</v>
      </c>
      <c r="K283" s="3" t="s">
        <v>33</v>
      </c>
    </row>
    <row r="284" spans="1:11" x14ac:dyDescent="0.25">
      <c r="A284" s="3" t="s">
        <v>583</v>
      </c>
      <c r="B284" s="3">
        <v>1972</v>
      </c>
      <c r="C284" s="3" t="s">
        <v>56</v>
      </c>
      <c r="D284" s="3">
        <v>14</v>
      </c>
      <c r="E284" s="5">
        <v>26617</v>
      </c>
      <c r="F284" s="3">
        <v>50</v>
      </c>
      <c r="G284" s="3">
        <v>0</v>
      </c>
      <c r="H284" s="17">
        <v>8827.2099999999991</v>
      </c>
      <c r="I284" s="3" t="s">
        <v>24</v>
      </c>
      <c r="J284" s="3" t="s">
        <v>23</v>
      </c>
      <c r="K284" s="3" t="s">
        <v>33</v>
      </c>
    </row>
    <row r="285" spans="1:11" x14ac:dyDescent="0.25">
      <c r="A285" s="3" t="s">
        <v>585</v>
      </c>
      <c r="B285" s="3">
        <v>1976</v>
      </c>
      <c r="C285" s="3" t="s">
        <v>61</v>
      </c>
      <c r="D285" s="3">
        <v>14</v>
      </c>
      <c r="E285" s="5">
        <v>27955</v>
      </c>
      <c r="F285" s="3">
        <v>46</v>
      </c>
      <c r="G285" s="3">
        <v>2</v>
      </c>
      <c r="H285" s="17">
        <v>8825.09</v>
      </c>
      <c r="I285" s="3" t="s">
        <v>29</v>
      </c>
      <c r="J285" s="3" t="s">
        <v>24</v>
      </c>
      <c r="K285" s="3" t="s">
        <v>53</v>
      </c>
    </row>
    <row r="286" spans="1:11" x14ac:dyDescent="0.25">
      <c r="A286" s="3" t="s">
        <v>587</v>
      </c>
      <c r="B286" s="3">
        <v>1988</v>
      </c>
      <c r="C286" s="3" t="s">
        <v>51</v>
      </c>
      <c r="D286" s="3">
        <v>22</v>
      </c>
      <c r="E286" s="5">
        <v>32377</v>
      </c>
      <c r="F286" s="3">
        <v>34</v>
      </c>
      <c r="G286" s="3">
        <v>3</v>
      </c>
      <c r="H286" s="17">
        <v>8824.27</v>
      </c>
      <c r="I286" s="3" t="s">
        <v>29</v>
      </c>
      <c r="J286" s="3" t="s">
        <v>23</v>
      </c>
      <c r="K286" s="3" t="s">
        <v>42</v>
      </c>
    </row>
    <row r="287" spans="1:11" x14ac:dyDescent="0.25">
      <c r="A287" s="3" t="s">
        <v>589</v>
      </c>
      <c r="B287" s="3">
        <v>1976</v>
      </c>
      <c r="C287" s="3" t="s">
        <v>22</v>
      </c>
      <c r="D287" s="3">
        <v>19</v>
      </c>
      <c r="E287" s="5">
        <v>28052</v>
      </c>
      <c r="F287" s="3">
        <v>46</v>
      </c>
      <c r="G287" s="3">
        <v>1</v>
      </c>
      <c r="H287" s="17">
        <v>8823.99</v>
      </c>
      <c r="I287" s="3" t="s">
        <v>29</v>
      </c>
      <c r="J287" s="3" t="s">
        <v>24</v>
      </c>
      <c r="K287" s="3" t="s">
        <v>119</v>
      </c>
    </row>
    <row r="288" spans="1:11" x14ac:dyDescent="0.25">
      <c r="A288" s="3" t="s">
        <v>591</v>
      </c>
      <c r="B288" s="3">
        <v>1976</v>
      </c>
      <c r="C288" s="3" t="s">
        <v>32</v>
      </c>
      <c r="D288" s="3">
        <v>14</v>
      </c>
      <c r="E288" s="5">
        <v>27925</v>
      </c>
      <c r="F288" s="3">
        <v>46</v>
      </c>
      <c r="G288" s="3">
        <v>2</v>
      </c>
      <c r="H288" s="17">
        <v>8823.2800000000007</v>
      </c>
      <c r="I288" s="3" t="s">
        <v>29</v>
      </c>
      <c r="J288" s="3" t="s">
        <v>23</v>
      </c>
      <c r="K288" s="3" t="s">
        <v>53</v>
      </c>
    </row>
    <row r="289" spans="1:11" x14ac:dyDescent="0.25">
      <c r="A289" s="3" t="s">
        <v>593</v>
      </c>
      <c r="B289" s="3">
        <v>2001</v>
      </c>
      <c r="C289" s="3" t="s">
        <v>56</v>
      </c>
      <c r="D289" s="3">
        <v>7</v>
      </c>
      <c r="E289" s="5">
        <v>37202</v>
      </c>
      <c r="F289" s="3">
        <v>21</v>
      </c>
      <c r="G289" s="3">
        <v>0</v>
      </c>
      <c r="H289" s="17">
        <v>8821.8799999999992</v>
      </c>
      <c r="I289" s="3" t="s">
        <v>29</v>
      </c>
      <c r="J289" s="3" t="s">
        <v>24</v>
      </c>
      <c r="K289" s="3" t="s">
        <v>134</v>
      </c>
    </row>
    <row r="290" spans="1:11" x14ac:dyDescent="0.25">
      <c r="A290" s="3" t="s">
        <v>595</v>
      </c>
      <c r="B290" s="3">
        <v>1965</v>
      </c>
      <c r="C290" s="3" t="s">
        <v>51</v>
      </c>
      <c r="D290" s="3">
        <v>29</v>
      </c>
      <c r="E290" s="5">
        <v>23983</v>
      </c>
      <c r="F290" s="3">
        <v>57</v>
      </c>
      <c r="G290" s="3">
        <v>0</v>
      </c>
      <c r="H290" s="17">
        <v>8800.49</v>
      </c>
      <c r="I290" s="3" t="s">
        <v>24</v>
      </c>
      <c r="J290" s="3" t="s">
        <v>29</v>
      </c>
      <c r="K290" s="3" t="s">
        <v>25</v>
      </c>
    </row>
    <row r="291" spans="1:11" x14ac:dyDescent="0.25">
      <c r="A291" s="3" t="s">
        <v>597</v>
      </c>
      <c r="B291" s="3">
        <v>1971</v>
      </c>
      <c r="C291" s="3" t="s">
        <v>32</v>
      </c>
      <c r="D291" s="3">
        <v>18</v>
      </c>
      <c r="E291" s="5">
        <v>26102</v>
      </c>
      <c r="F291" s="3">
        <v>51</v>
      </c>
      <c r="G291" s="3">
        <v>0</v>
      </c>
      <c r="H291" s="17">
        <v>8798.59</v>
      </c>
      <c r="I291" s="3" t="s">
        <v>29</v>
      </c>
      <c r="J291" s="3" t="s">
        <v>23</v>
      </c>
      <c r="K291" s="3" t="s">
        <v>53</v>
      </c>
    </row>
    <row r="292" spans="1:11" x14ac:dyDescent="0.25">
      <c r="A292" s="3" t="s">
        <v>281</v>
      </c>
      <c r="B292" s="3">
        <v>1992</v>
      </c>
      <c r="C292" s="3" t="s">
        <v>56</v>
      </c>
      <c r="D292" s="3">
        <v>30</v>
      </c>
      <c r="E292" s="5">
        <v>33938</v>
      </c>
      <c r="F292" s="3">
        <v>30</v>
      </c>
      <c r="G292" s="3">
        <v>2</v>
      </c>
      <c r="H292" s="17">
        <v>39241.440000000002</v>
      </c>
      <c r="I292" s="3" t="s">
        <v>23</v>
      </c>
      <c r="J292" s="3" t="s">
        <v>24</v>
      </c>
      <c r="K292" s="3" t="s">
        <v>53</v>
      </c>
    </row>
    <row r="293" spans="1:11" x14ac:dyDescent="0.25">
      <c r="A293" s="3" t="s">
        <v>600</v>
      </c>
      <c r="B293" s="3">
        <v>1971</v>
      </c>
      <c r="C293" s="3" t="s">
        <v>51</v>
      </c>
      <c r="D293" s="3">
        <v>23</v>
      </c>
      <c r="E293" s="5">
        <v>26168</v>
      </c>
      <c r="F293" s="3">
        <v>51</v>
      </c>
      <c r="G293" s="3">
        <v>0</v>
      </c>
      <c r="H293" s="17">
        <v>8782.4699999999993</v>
      </c>
      <c r="I293" s="3" t="s">
        <v>29</v>
      </c>
      <c r="J293" s="3" t="s">
        <v>24</v>
      </c>
      <c r="K293" s="3" t="s">
        <v>53</v>
      </c>
    </row>
    <row r="294" spans="1:11" x14ac:dyDescent="0.25">
      <c r="A294" s="3" t="s">
        <v>602</v>
      </c>
      <c r="B294" s="3">
        <v>1974</v>
      </c>
      <c r="C294" s="3" t="s">
        <v>47</v>
      </c>
      <c r="D294" s="3">
        <v>6</v>
      </c>
      <c r="E294" s="5">
        <v>27278</v>
      </c>
      <c r="F294" s="3">
        <v>48</v>
      </c>
      <c r="G294" s="3">
        <v>1</v>
      </c>
      <c r="H294" s="17">
        <v>8765.25</v>
      </c>
      <c r="I294" s="3" t="s">
        <v>29</v>
      </c>
      <c r="J294" s="3" t="s">
        <v>24</v>
      </c>
      <c r="K294" s="3" t="s">
        <v>33</v>
      </c>
    </row>
    <row r="295" spans="1:11" x14ac:dyDescent="0.25">
      <c r="A295" s="3" t="s">
        <v>604</v>
      </c>
      <c r="B295" s="3">
        <v>1969</v>
      </c>
      <c r="C295" s="3" t="s">
        <v>47</v>
      </c>
      <c r="D295" s="3">
        <v>9</v>
      </c>
      <c r="E295" s="5">
        <v>25455</v>
      </c>
      <c r="F295" s="3">
        <v>53</v>
      </c>
      <c r="G295" s="3">
        <v>0</v>
      </c>
      <c r="H295" s="17">
        <v>8760.1200000000008</v>
      </c>
      <c r="I295" s="3" t="s">
        <v>29</v>
      </c>
      <c r="J295" s="3" t="s">
        <v>23</v>
      </c>
      <c r="K295" s="3" t="s">
        <v>25</v>
      </c>
    </row>
    <row r="296" spans="1:11" x14ac:dyDescent="0.25">
      <c r="A296" s="3" t="s">
        <v>606</v>
      </c>
      <c r="B296" s="3">
        <v>1999</v>
      </c>
      <c r="C296" s="3" t="s">
        <v>51</v>
      </c>
      <c r="D296" s="3">
        <v>23</v>
      </c>
      <c r="E296" s="5">
        <v>36395</v>
      </c>
      <c r="F296" s="3">
        <v>23</v>
      </c>
      <c r="G296" s="3">
        <v>0</v>
      </c>
      <c r="H296" s="17">
        <v>8747.68</v>
      </c>
      <c r="I296" s="3" t="s">
        <v>29</v>
      </c>
      <c r="J296" s="3" t="s">
        <v>24</v>
      </c>
      <c r="K296" s="3" t="s">
        <v>53</v>
      </c>
    </row>
    <row r="297" spans="1:11" x14ac:dyDescent="0.25">
      <c r="A297" s="3" t="s">
        <v>608</v>
      </c>
      <c r="B297" s="3">
        <v>1976</v>
      </c>
      <c r="C297" s="3" t="s">
        <v>32</v>
      </c>
      <c r="D297" s="3">
        <v>17</v>
      </c>
      <c r="E297" s="5">
        <v>27928</v>
      </c>
      <c r="F297" s="3">
        <v>46</v>
      </c>
      <c r="G297" s="3">
        <v>2</v>
      </c>
      <c r="H297" s="17">
        <v>8733.23</v>
      </c>
      <c r="I297" s="3" t="s">
        <v>29</v>
      </c>
      <c r="J297" s="3" t="s">
        <v>24</v>
      </c>
      <c r="K297" s="3" t="s">
        <v>33</v>
      </c>
    </row>
    <row r="298" spans="1:11" x14ac:dyDescent="0.25">
      <c r="A298" s="3" t="s">
        <v>610</v>
      </c>
      <c r="B298" s="3">
        <v>1973</v>
      </c>
      <c r="C298" s="3" t="s">
        <v>32</v>
      </c>
      <c r="D298" s="3">
        <v>25</v>
      </c>
      <c r="E298" s="5">
        <v>26840</v>
      </c>
      <c r="F298" s="3">
        <v>49</v>
      </c>
      <c r="G298" s="3">
        <v>1</v>
      </c>
      <c r="H298" s="17">
        <v>8703.4599999999991</v>
      </c>
      <c r="I298" s="3" t="s">
        <v>24</v>
      </c>
      <c r="J298" s="3" t="s">
        <v>24</v>
      </c>
      <c r="K298" s="3" t="s">
        <v>53</v>
      </c>
    </row>
    <row r="299" spans="1:11" x14ac:dyDescent="0.25">
      <c r="A299" s="3" t="s">
        <v>612</v>
      </c>
      <c r="B299" s="3">
        <v>1980</v>
      </c>
      <c r="C299" s="3" t="s">
        <v>22</v>
      </c>
      <c r="D299" s="3">
        <v>28</v>
      </c>
      <c r="E299" s="5">
        <v>29522</v>
      </c>
      <c r="F299" s="3">
        <v>42</v>
      </c>
      <c r="G299" s="3">
        <v>2</v>
      </c>
      <c r="H299" s="17">
        <v>8701.84</v>
      </c>
      <c r="I299" s="3" t="s">
        <v>29</v>
      </c>
      <c r="J299" s="3" t="s">
        <v>24</v>
      </c>
      <c r="K299" s="3" t="s">
        <v>48</v>
      </c>
    </row>
    <row r="300" spans="1:11" x14ac:dyDescent="0.25">
      <c r="A300" s="3" t="s">
        <v>614</v>
      </c>
      <c r="B300" s="3">
        <v>1973</v>
      </c>
      <c r="C300" s="3" t="s">
        <v>22</v>
      </c>
      <c r="D300" s="3">
        <v>11</v>
      </c>
      <c r="E300" s="5">
        <v>26948</v>
      </c>
      <c r="F300" s="3">
        <v>49</v>
      </c>
      <c r="G300" s="3">
        <v>0</v>
      </c>
      <c r="H300" s="17">
        <v>8688.86</v>
      </c>
      <c r="I300" s="3" t="s">
        <v>29</v>
      </c>
      <c r="J300" s="3" t="s">
        <v>23</v>
      </c>
      <c r="K300" s="3" t="s">
        <v>227</v>
      </c>
    </row>
    <row r="301" spans="1:11" x14ac:dyDescent="0.25">
      <c r="A301" s="3" t="s">
        <v>616</v>
      </c>
      <c r="B301" s="3">
        <v>1974</v>
      </c>
      <c r="C301" s="3" t="s">
        <v>51</v>
      </c>
      <c r="D301" s="3">
        <v>16</v>
      </c>
      <c r="E301" s="5">
        <v>27257</v>
      </c>
      <c r="F301" s="3">
        <v>48</v>
      </c>
      <c r="G301" s="3">
        <v>0</v>
      </c>
      <c r="H301" s="17">
        <v>8671.19</v>
      </c>
      <c r="I301" s="3" t="s">
        <v>29</v>
      </c>
      <c r="J301" s="3" t="s">
        <v>23</v>
      </c>
      <c r="K301" s="3" t="s">
        <v>33</v>
      </c>
    </row>
    <row r="302" spans="1:11" x14ac:dyDescent="0.25">
      <c r="A302" s="3" t="s">
        <v>618</v>
      </c>
      <c r="B302" s="3">
        <v>1969</v>
      </c>
      <c r="C302" s="3" t="s">
        <v>51</v>
      </c>
      <c r="D302" s="3">
        <v>10</v>
      </c>
      <c r="E302" s="5">
        <v>25425</v>
      </c>
      <c r="F302" s="3">
        <v>53</v>
      </c>
      <c r="G302" s="3">
        <v>0</v>
      </c>
      <c r="H302" s="17">
        <v>8665.14</v>
      </c>
      <c r="I302" s="3" t="s">
        <v>29</v>
      </c>
      <c r="J302" s="3" t="s">
        <v>24</v>
      </c>
      <c r="K302" s="3" t="s">
        <v>25</v>
      </c>
    </row>
    <row r="303" spans="1:11" x14ac:dyDescent="0.25">
      <c r="A303" s="3" t="s">
        <v>283</v>
      </c>
      <c r="B303" s="3">
        <v>1962</v>
      </c>
      <c r="C303" s="3" t="s">
        <v>61</v>
      </c>
      <c r="D303" s="3">
        <v>7</v>
      </c>
      <c r="E303" s="5">
        <v>22834</v>
      </c>
      <c r="F303" s="3">
        <v>60</v>
      </c>
      <c r="G303" s="3">
        <v>0</v>
      </c>
      <c r="H303" s="17">
        <v>39221.120000000003</v>
      </c>
      <c r="I303" s="3" t="s">
        <v>29</v>
      </c>
      <c r="J303" s="3" t="s">
        <v>23</v>
      </c>
      <c r="K303" s="3" t="s">
        <v>53</v>
      </c>
    </row>
    <row r="304" spans="1:11" x14ac:dyDescent="0.25">
      <c r="A304" s="3" t="s">
        <v>621</v>
      </c>
      <c r="B304" s="3">
        <v>1965</v>
      </c>
      <c r="C304" s="3" t="s">
        <v>22</v>
      </c>
      <c r="D304" s="3">
        <v>21</v>
      </c>
      <c r="E304" s="5">
        <v>24036</v>
      </c>
      <c r="F304" s="3">
        <v>57</v>
      </c>
      <c r="G304" s="3">
        <v>0</v>
      </c>
      <c r="H304" s="17">
        <v>8665.09</v>
      </c>
      <c r="I304" s="3" t="s">
        <v>24</v>
      </c>
      <c r="J304" s="3" t="s">
        <v>29</v>
      </c>
      <c r="K304" s="3" t="s">
        <v>33</v>
      </c>
    </row>
    <row r="305" spans="1:11" x14ac:dyDescent="0.25">
      <c r="A305" s="3" t="s">
        <v>623</v>
      </c>
      <c r="B305" s="3">
        <v>1975</v>
      </c>
      <c r="C305" s="3" t="s">
        <v>51</v>
      </c>
      <c r="D305" s="3">
        <v>3</v>
      </c>
      <c r="E305" s="5">
        <v>27609</v>
      </c>
      <c r="F305" s="3">
        <v>47</v>
      </c>
      <c r="G305" s="3">
        <v>1</v>
      </c>
      <c r="H305" s="17">
        <v>8627.5400000000009</v>
      </c>
      <c r="I305" s="3" t="s">
        <v>29</v>
      </c>
      <c r="J305" s="3" t="s">
        <v>29</v>
      </c>
      <c r="K305" s="3" t="s">
        <v>227</v>
      </c>
    </row>
    <row r="306" spans="1:11" x14ac:dyDescent="0.25">
      <c r="A306" s="3" t="s">
        <v>625</v>
      </c>
      <c r="B306" s="3">
        <v>1977</v>
      </c>
      <c r="C306" s="3" t="s">
        <v>47</v>
      </c>
      <c r="D306" s="3">
        <v>2</v>
      </c>
      <c r="E306" s="5">
        <v>28370</v>
      </c>
      <c r="F306" s="3">
        <v>45</v>
      </c>
      <c r="G306" s="3">
        <v>3</v>
      </c>
      <c r="H306" s="17">
        <v>8615.2999999999993</v>
      </c>
      <c r="I306" s="3" t="s">
        <v>29</v>
      </c>
      <c r="J306" s="3" t="s">
        <v>24</v>
      </c>
      <c r="K306" s="3" t="s">
        <v>53</v>
      </c>
    </row>
    <row r="307" spans="1:11" x14ac:dyDescent="0.25">
      <c r="A307" s="3" t="s">
        <v>627</v>
      </c>
      <c r="B307" s="3">
        <v>1979</v>
      </c>
      <c r="C307" s="3" t="s">
        <v>61</v>
      </c>
      <c r="D307" s="3">
        <v>17</v>
      </c>
      <c r="E307" s="5">
        <v>29053</v>
      </c>
      <c r="F307" s="3">
        <v>43</v>
      </c>
      <c r="G307" s="3">
        <v>3</v>
      </c>
      <c r="H307" s="17">
        <v>8606.2199999999993</v>
      </c>
      <c r="I307" s="3" t="s">
        <v>23</v>
      </c>
      <c r="J307" s="3" t="s">
        <v>29</v>
      </c>
      <c r="K307" s="3" t="s">
        <v>345</v>
      </c>
    </row>
    <row r="308" spans="1:11" x14ac:dyDescent="0.25">
      <c r="A308" s="3" t="s">
        <v>629</v>
      </c>
      <c r="B308" s="3">
        <v>1977</v>
      </c>
      <c r="C308" s="3" t="s">
        <v>22</v>
      </c>
      <c r="D308" s="3">
        <v>15</v>
      </c>
      <c r="E308" s="5">
        <v>28413</v>
      </c>
      <c r="F308" s="3">
        <v>45</v>
      </c>
      <c r="G308" s="3">
        <v>3</v>
      </c>
      <c r="H308" s="17">
        <v>8605.36</v>
      </c>
      <c r="I308" s="3" t="s">
        <v>29</v>
      </c>
      <c r="J308" s="3" t="s">
        <v>29</v>
      </c>
      <c r="K308" s="3" t="s">
        <v>25</v>
      </c>
    </row>
    <row r="309" spans="1:11" x14ac:dyDescent="0.25">
      <c r="A309" s="3" t="s">
        <v>631</v>
      </c>
      <c r="B309" s="3">
        <v>1977</v>
      </c>
      <c r="C309" s="3" t="s">
        <v>56</v>
      </c>
      <c r="D309" s="3">
        <v>12</v>
      </c>
      <c r="E309" s="5">
        <v>28441</v>
      </c>
      <c r="F309" s="3">
        <v>45</v>
      </c>
      <c r="G309" s="3">
        <v>2</v>
      </c>
      <c r="H309" s="17">
        <v>8604.48</v>
      </c>
      <c r="I309" s="3" t="s">
        <v>24</v>
      </c>
      <c r="J309" s="3" t="s">
        <v>29</v>
      </c>
      <c r="K309" s="3" t="s">
        <v>39</v>
      </c>
    </row>
    <row r="310" spans="1:11" x14ac:dyDescent="0.25">
      <c r="A310" s="3" t="s">
        <v>633</v>
      </c>
      <c r="B310" s="3">
        <v>1977</v>
      </c>
      <c r="C310" s="3" t="s">
        <v>47</v>
      </c>
      <c r="D310" s="3">
        <v>24</v>
      </c>
      <c r="E310" s="5">
        <v>28392</v>
      </c>
      <c r="F310" s="3">
        <v>45</v>
      </c>
      <c r="G310" s="3">
        <v>2</v>
      </c>
      <c r="H310" s="17">
        <v>8603.82</v>
      </c>
      <c r="I310" s="3" t="s">
        <v>29</v>
      </c>
      <c r="J310" s="3" t="s">
        <v>23</v>
      </c>
      <c r="K310" s="3" t="s">
        <v>137</v>
      </c>
    </row>
    <row r="311" spans="1:11" x14ac:dyDescent="0.25">
      <c r="A311" s="3" t="s">
        <v>635</v>
      </c>
      <c r="B311" s="3">
        <v>1973</v>
      </c>
      <c r="C311" s="3" t="s">
        <v>61</v>
      </c>
      <c r="D311" s="3">
        <v>11</v>
      </c>
      <c r="E311" s="5">
        <v>26856</v>
      </c>
      <c r="F311" s="3">
        <v>49</v>
      </c>
      <c r="G311" s="3">
        <v>0</v>
      </c>
      <c r="H311" s="17">
        <v>8601.33</v>
      </c>
      <c r="I311" s="3" t="s">
        <v>29</v>
      </c>
      <c r="J311" s="3" t="s">
        <v>23</v>
      </c>
      <c r="K311" s="3" t="s">
        <v>25</v>
      </c>
    </row>
    <row r="312" spans="1:11" x14ac:dyDescent="0.25">
      <c r="A312" s="3" t="s">
        <v>637</v>
      </c>
      <c r="B312" s="3">
        <v>1983</v>
      </c>
      <c r="C312" s="3" t="s">
        <v>61</v>
      </c>
      <c r="D312" s="3">
        <v>25</v>
      </c>
      <c r="E312" s="5">
        <v>30522</v>
      </c>
      <c r="F312" s="3">
        <v>39</v>
      </c>
      <c r="G312" s="3">
        <v>5</v>
      </c>
      <c r="H312" s="17">
        <v>8596.83</v>
      </c>
      <c r="I312" s="3" t="s">
        <v>29</v>
      </c>
      <c r="J312" s="3" t="s">
        <v>24</v>
      </c>
      <c r="K312" s="3" t="s">
        <v>25</v>
      </c>
    </row>
    <row r="313" spans="1:11" x14ac:dyDescent="0.25">
      <c r="A313" s="3" t="s">
        <v>639</v>
      </c>
      <c r="B313" s="3">
        <v>1983</v>
      </c>
      <c r="C313" s="3" t="s">
        <v>28</v>
      </c>
      <c r="D313" s="3">
        <v>30</v>
      </c>
      <c r="E313" s="5">
        <v>30680</v>
      </c>
      <c r="F313" s="3">
        <v>39</v>
      </c>
      <c r="G313" s="3">
        <v>5</v>
      </c>
      <c r="H313" s="17">
        <v>8582.2999999999993</v>
      </c>
      <c r="I313" s="3" t="s">
        <v>29</v>
      </c>
      <c r="J313" s="3" t="s">
        <v>23</v>
      </c>
      <c r="K313" s="3" t="s">
        <v>25</v>
      </c>
    </row>
    <row r="314" spans="1:11" x14ac:dyDescent="0.25">
      <c r="A314" s="3" t="s">
        <v>285</v>
      </c>
      <c r="B314" s="3">
        <v>1982</v>
      </c>
      <c r="C314" s="3" t="s">
        <v>51</v>
      </c>
      <c r="D314" s="3">
        <v>4</v>
      </c>
      <c r="E314" s="5">
        <v>30167</v>
      </c>
      <c r="F314" s="3">
        <v>40</v>
      </c>
      <c r="G314" s="3">
        <v>1</v>
      </c>
      <c r="H314" s="17">
        <v>39125.33</v>
      </c>
      <c r="I314" s="3" t="s">
        <v>23</v>
      </c>
      <c r="J314" s="3" t="s">
        <v>23</v>
      </c>
      <c r="K314" s="3" t="s">
        <v>39</v>
      </c>
    </row>
    <row r="315" spans="1:11" x14ac:dyDescent="0.25">
      <c r="A315" s="3" t="s">
        <v>642</v>
      </c>
      <c r="B315" s="3">
        <v>1987</v>
      </c>
      <c r="C315" s="3" t="s">
        <v>56</v>
      </c>
      <c r="D315" s="3">
        <v>11</v>
      </c>
      <c r="E315" s="5">
        <v>32092</v>
      </c>
      <c r="F315" s="3">
        <v>35</v>
      </c>
      <c r="G315" s="3">
        <v>3</v>
      </c>
      <c r="H315" s="17">
        <v>8573.2999999999993</v>
      </c>
      <c r="I315" s="3" t="s">
        <v>29</v>
      </c>
      <c r="J315" s="3" t="s">
        <v>29</v>
      </c>
      <c r="K315" s="3" t="s">
        <v>48</v>
      </c>
    </row>
    <row r="316" spans="1:11" x14ac:dyDescent="0.25">
      <c r="A316" s="3" t="s">
        <v>644</v>
      </c>
      <c r="B316" s="3">
        <v>1982</v>
      </c>
      <c r="C316" s="3" t="s">
        <v>28</v>
      </c>
      <c r="D316" s="3">
        <v>6</v>
      </c>
      <c r="E316" s="5">
        <v>30291</v>
      </c>
      <c r="F316" s="3">
        <v>40</v>
      </c>
      <c r="G316" s="3">
        <v>3</v>
      </c>
      <c r="H316" s="17">
        <v>8572.0400000000009</v>
      </c>
      <c r="I316" s="3" t="s">
        <v>29</v>
      </c>
      <c r="J316" s="3" t="s">
        <v>29</v>
      </c>
      <c r="K316" s="3" t="s">
        <v>48</v>
      </c>
    </row>
    <row r="317" spans="1:11" x14ac:dyDescent="0.25">
      <c r="A317" s="3" t="s">
        <v>646</v>
      </c>
      <c r="B317" s="3">
        <v>1975</v>
      </c>
      <c r="C317" s="3" t="s">
        <v>47</v>
      </c>
      <c r="D317" s="3">
        <v>26</v>
      </c>
      <c r="E317" s="5">
        <v>27663</v>
      </c>
      <c r="F317" s="3">
        <v>47</v>
      </c>
      <c r="G317" s="3">
        <v>1</v>
      </c>
      <c r="H317" s="17">
        <v>8569.86</v>
      </c>
      <c r="I317" s="3" t="s">
        <v>29</v>
      </c>
      <c r="J317" s="3" t="s">
        <v>24</v>
      </c>
      <c r="K317" s="3" t="s">
        <v>25</v>
      </c>
    </row>
    <row r="318" spans="1:11" x14ac:dyDescent="0.25">
      <c r="A318" s="3" t="s">
        <v>648</v>
      </c>
      <c r="B318" s="3">
        <v>1988</v>
      </c>
      <c r="C318" s="3" t="s">
        <v>47</v>
      </c>
      <c r="D318" s="3">
        <v>21</v>
      </c>
      <c r="E318" s="5">
        <v>32407</v>
      </c>
      <c r="F318" s="3">
        <v>34</v>
      </c>
      <c r="G318" s="3">
        <v>3</v>
      </c>
      <c r="H318" s="17">
        <v>8567.25</v>
      </c>
      <c r="I318" s="3" t="s">
        <v>29</v>
      </c>
      <c r="J318" s="3" t="s">
        <v>23</v>
      </c>
      <c r="K318" s="3" t="s">
        <v>33</v>
      </c>
    </row>
    <row r="319" spans="1:11" x14ac:dyDescent="0.25">
      <c r="A319" s="3" t="s">
        <v>650</v>
      </c>
      <c r="B319" s="3">
        <v>1975</v>
      </c>
      <c r="C319" s="3" t="s">
        <v>51</v>
      </c>
      <c r="D319" s="3">
        <v>21</v>
      </c>
      <c r="E319" s="5">
        <v>27627</v>
      </c>
      <c r="F319" s="3">
        <v>47</v>
      </c>
      <c r="G319" s="3">
        <v>1</v>
      </c>
      <c r="H319" s="17">
        <v>8556.91</v>
      </c>
      <c r="I319" s="3" t="s">
        <v>29</v>
      </c>
      <c r="J319" s="3" t="s">
        <v>23</v>
      </c>
      <c r="K319" s="3" t="s">
        <v>53</v>
      </c>
    </row>
    <row r="320" spans="1:11" x14ac:dyDescent="0.25">
      <c r="A320" s="3" t="s">
        <v>652</v>
      </c>
      <c r="B320" s="3">
        <v>1975</v>
      </c>
      <c r="C320" s="3" t="s">
        <v>51</v>
      </c>
      <c r="D320" s="3">
        <v>6</v>
      </c>
      <c r="E320" s="5">
        <v>27612</v>
      </c>
      <c r="F320" s="3">
        <v>47</v>
      </c>
      <c r="G320" s="3">
        <v>1</v>
      </c>
      <c r="H320" s="17">
        <v>8551.35</v>
      </c>
      <c r="I320" s="3" t="s">
        <v>29</v>
      </c>
      <c r="J320" s="3" t="s">
        <v>29</v>
      </c>
      <c r="K320" s="3" t="s">
        <v>53</v>
      </c>
    </row>
    <row r="321" spans="1:11" x14ac:dyDescent="0.25">
      <c r="A321" s="3" t="s">
        <v>654</v>
      </c>
      <c r="B321" s="3">
        <v>1983</v>
      </c>
      <c r="C321" s="3" t="s">
        <v>28</v>
      </c>
      <c r="D321" s="3">
        <v>12</v>
      </c>
      <c r="E321" s="5">
        <v>30662</v>
      </c>
      <c r="F321" s="3">
        <v>39</v>
      </c>
      <c r="G321" s="3">
        <v>1</v>
      </c>
      <c r="H321" s="17">
        <v>8547.69</v>
      </c>
      <c r="I321" s="3" t="s">
        <v>29</v>
      </c>
      <c r="J321" s="3" t="s">
        <v>23</v>
      </c>
      <c r="K321" s="3" t="s">
        <v>25</v>
      </c>
    </row>
    <row r="322" spans="1:11" x14ac:dyDescent="0.25">
      <c r="A322" s="3" t="s">
        <v>656</v>
      </c>
      <c r="B322" s="3">
        <v>1975</v>
      </c>
      <c r="C322" s="3" t="s">
        <v>56</v>
      </c>
      <c r="D322" s="3">
        <v>6</v>
      </c>
      <c r="E322" s="5">
        <v>27704</v>
      </c>
      <c r="F322" s="3">
        <v>47</v>
      </c>
      <c r="G322" s="3">
        <v>1</v>
      </c>
      <c r="H322" s="17">
        <v>8539.67</v>
      </c>
      <c r="I322" s="3" t="s">
        <v>29</v>
      </c>
      <c r="J322" s="3" t="s">
        <v>24</v>
      </c>
      <c r="K322" s="3" t="s">
        <v>53</v>
      </c>
    </row>
    <row r="323" spans="1:11" x14ac:dyDescent="0.25">
      <c r="A323" s="3" t="s">
        <v>658</v>
      </c>
      <c r="B323" s="3">
        <v>1981</v>
      </c>
      <c r="C323" s="3" t="s">
        <v>28</v>
      </c>
      <c r="D323" s="3">
        <v>27</v>
      </c>
      <c r="E323" s="5">
        <v>29947</v>
      </c>
      <c r="F323" s="3">
        <v>41</v>
      </c>
      <c r="G323" s="3">
        <v>3</v>
      </c>
      <c r="H323" s="17">
        <v>8538.2900000000009</v>
      </c>
      <c r="I323" s="3" t="s">
        <v>29</v>
      </c>
      <c r="J323" s="3" t="s">
        <v>24</v>
      </c>
      <c r="K323" s="3" t="s">
        <v>119</v>
      </c>
    </row>
    <row r="324" spans="1:11" x14ac:dyDescent="0.25">
      <c r="A324" s="3" t="s">
        <v>660</v>
      </c>
      <c r="B324" s="3">
        <v>1983</v>
      </c>
      <c r="C324" s="3" t="s">
        <v>61</v>
      </c>
      <c r="D324" s="3">
        <v>24</v>
      </c>
      <c r="E324" s="5">
        <v>30521</v>
      </c>
      <c r="F324" s="3">
        <v>39</v>
      </c>
      <c r="G324" s="3">
        <v>0</v>
      </c>
      <c r="H324" s="17">
        <v>8534.67</v>
      </c>
      <c r="I324" s="3" t="s">
        <v>29</v>
      </c>
      <c r="J324" s="3" t="s">
        <v>24</v>
      </c>
      <c r="K324" s="3" t="s">
        <v>119</v>
      </c>
    </row>
    <row r="325" spans="1:11" x14ac:dyDescent="0.25">
      <c r="A325" s="3" t="s">
        <v>287</v>
      </c>
      <c r="B325" s="3">
        <v>1985</v>
      </c>
      <c r="C325" s="3" t="s">
        <v>47</v>
      </c>
      <c r="D325" s="3">
        <v>20</v>
      </c>
      <c r="E325" s="5">
        <v>31310</v>
      </c>
      <c r="F325" s="3">
        <v>37</v>
      </c>
      <c r="G325" s="3">
        <v>1</v>
      </c>
      <c r="H325" s="17">
        <v>39047.29</v>
      </c>
      <c r="I325" s="3" t="s">
        <v>23</v>
      </c>
      <c r="J325" s="3" t="s">
        <v>24</v>
      </c>
      <c r="K325" s="3" t="s">
        <v>227</v>
      </c>
    </row>
    <row r="326" spans="1:11" x14ac:dyDescent="0.25">
      <c r="A326" s="3" t="s">
        <v>663</v>
      </c>
      <c r="B326" s="3">
        <v>1977</v>
      </c>
      <c r="C326" s="3" t="s">
        <v>61</v>
      </c>
      <c r="D326" s="3">
        <v>26</v>
      </c>
      <c r="E326" s="5">
        <v>28332</v>
      </c>
      <c r="F326" s="3">
        <v>45</v>
      </c>
      <c r="G326" s="3">
        <v>2</v>
      </c>
      <c r="H326" s="17">
        <v>8527.5300000000007</v>
      </c>
      <c r="I326" s="3" t="s">
        <v>29</v>
      </c>
      <c r="J326" s="3" t="s">
        <v>29</v>
      </c>
      <c r="K326" s="3" t="s">
        <v>25</v>
      </c>
    </row>
    <row r="327" spans="1:11" x14ac:dyDescent="0.25">
      <c r="A327" s="3" t="s">
        <v>665</v>
      </c>
      <c r="B327" s="3">
        <v>1979</v>
      </c>
      <c r="C327" s="3" t="s">
        <v>51</v>
      </c>
      <c r="D327" s="3">
        <v>13</v>
      </c>
      <c r="E327" s="5">
        <v>29080</v>
      </c>
      <c r="F327" s="3">
        <v>43</v>
      </c>
      <c r="G327" s="3">
        <v>3</v>
      </c>
      <c r="H327" s="17">
        <v>8522</v>
      </c>
      <c r="I327" s="3" t="s">
        <v>29</v>
      </c>
      <c r="J327" s="3" t="s">
        <v>29</v>
      </c>
      <c r="K327" s="3" t="s">
        <v>53</v>
      </c>
    </row>
    <row r="328" spans="1:11" x14ac:dyDescent="0.25">
      <c r="A328" s="3" t="s">
        <v>667</v>
      </c>
      <c r="B328" s="3">
        <v>1977</v>
      </c>
      <c r="C328" s="3" t="s">
        <v>28</v>
      </c>
      <c r="D328" s="3">
        <v>29</v>
      </c>
      <c r="E328" s="5">
        <v>28488</v>
      </c>
      <c r="F328" s="3">
        <v>45</v>
      </c>
      <c r="G328" s="3">
        <v>2</v>
      </c>
      <c r="H328" s="17">
        <v>8520.0300000000007</v>
      </c>
      <c r="I328" s="3" t="s">
        <v>29</v>
      </c>
      <c r="J328" s="3" t="s">
        <v>24</v>
      </c>
      <c r="K328" s="3" t="s">
        <v>53</v>
      </c>
    </row>
    <row r="329" spans="1:11" x14ac:dyDescent="0.25">
      <c r="A329" s="3" t="s">
        <v>669</v>
      </c>
      <c r="B329" s="3">
        <v>1977</v>
      </c>
      <c r="C329" s="3" t="s">
        <v>32</v>
      </c>
      <c r="D329" s="3">
        <v>21</v>
      </c>
      <c r="E329" s="5">
        <v>28297</v>
      </c>
      <c r="F329" s="3">
        <v>45</v>
      </c>
      <c r="G329" s="3">
        <v>2</v>
      </c>
      <c r="H329" s="17">
        <v>8516.83</v>
      </c>
      <c r="I329" s="3" t="s">
        <v>29</v>
      </c>
      <c r="J329" s="3" t="s">
        <v>23</v>
      </c>
      <c r="K329" s="3" t="s">
        <v>25</v>
      </c>
    </row>
    <row r="330" spans="1:11" x14ac:dyDescent="0.25">
      <c r="A330" s="3" t="s">
        <v>671</v>
      </c>
      <c r="B330" s="3">
        <v>1977</v>
      </c>
      <c r="C330" s="3" t="s">
        <v>28</v>
      </c>
      <c r="D330" s="3">
        <v>26</v>
      </c>
      <c r="E330" s="5">
        <v>28485</v>
      </c>
      <c r="F330" s="3">
        <v>45</v>
      </c>
      <c r="G330" s="3">
        <v>2</v>
      </c>
      <c r="H330" s="17">
        <v>8515.76</v>
      </c>
      <c r="I330" s="3" t="s">
        <v>29</v>
      </c>
      <c r="J330" s="3" t="s">
        <v>29</v>
      </c>
      <c r="K330" s="3" t="s">
        <v>25</v>
      </c>
    </row>
    <row r="331" spans="1:11" x14ac:dyDescent="0.25">
      <c r="A331" s="3" t="s">
        <v>673</v>
      </c>
      <c r="B331" s="3">
        <v>1993</v>
      </c>
      <c r="C331" s="3" t="s">
        <v>56</v>
      </c>
      <c r="D331" s="3">
        <v>10</v>
      </c>
      <c r="E331" s="5">
        <v>34283</v>
      </c>
      <c r="F331" s="3">
        <v>29</v>
      </c>
      <c r="G331" s="3">
        <v>0</v>
      </c>
      <c r="H331" s="17">
        <v>8471.65</v>
      </c>
      <c r="I331" s="3" t="s">
        <v>29</v>
      </c>
      <c r="J331" s="3" t="s">
        <v>23</v>
      </c>
      <c r="K331" s="3" t="s">
        <v>33</v>
      </c>
    </row>
    <row r="332" spans="1:11" x14ac:dyDescent="0.25">
      <c r="A332" s="3" t="s">
        <v>675</v>
      </c>
      <c r="B332" s="3">
        <v>1992</v>
      </c>
      <c r="C332" s="3" t="s">
        <v>47</v>
      </c>
      <c r="D332" s="3">
        <v>9</v>
      </c>
      <c r="E332" s="5">
        <v>33856</v>
      </c>
      <c r="F332" s="3">
        <v>30</v>
      </c>
      <c r="G332" s="3">
        <v>0</v>
      </c>
      <c r="H332" s="17">
        <v>8466.35</v>
      </c>
      <c r="I332" s="3" t="s">
        <v>29</v>
      </c>
      <c r="J332" s="3" t="s">
        <v>29</v>
      </c>
      <c r="K332" s="3" t="s">
        <v>33</v>
      </c>
    </row>
    <row r="333" spans="1:11" x14ac:dyDescent="0.25">
      <c r="A333" s="3" t="s">
        <v>677</v>
      </c>
      <c r="B333" s="3">
        <v>1972</v>
      </c>
      <c r="C333" s="3" t="s">
        <v>28</v>
      </c>
      <c r="D333" s="3">
        <v>26</v>
      </c>
      <c r="E333" s="5">
        <v>26659</v>
      </c>
      <c r="F333" s="3">
        <v>50</v>
      </c>
      <c r="G333" s="3">
        <v>0</v>
      </c>
      <c r="H333" s="17">
        <v>8457.82</v>
      </c>
      <c r="I333" s="3" t="s">
        <v>29</v>
      </c>
      <c r="J333" s="3" t="s">
        <v>24</v>
      </c>
      <c r="K333" s="3" t="s">
        <v>53</v>
      </c>
    </row>
    <row r="334" spans="1:11" x14ac:dyDescent="0.25">
      <c r="A334" s="3" t="s">
        <v>679</v>
      </c>
      <c r="B334" s="3">
        <v>1984</v>
      </c>
      <c r="C334" s="3" t="s">
        <v>32</v>
      </c>
      <c r="D334" s="3">
        <v>19</v>
      </c>
      <c r="E334" s="5">
        <v>30852</v>
      </c>
      <c r="F334" s="3">
        <v>38</v>
      </c>
      <c r="G334" s="3">
        <v>3</v>
      </c>
      <c r="H334" s="17">
        <v>8450.82</v>
      </c>
      <c r="I334" s="3" t="s">
        <v>29</v>
      </c>
      <c r="J334" s="3" t="s">
        <v>29</v>
      </c>
      <c r="K334" s="3" t="s">
        <v>42</v>
      </c>
    </row>
    <row r="335" spans="1:11" x14ac:dyDescent="0.25">
      <c r="A335" s="3" t="s">
        <v>681</v>
      </c>
      <c r="B335" s="3">
        <v>1966</v>
      </c>
      <c r="C335" s="3" t="s">
        <v>32</v>
      </c>
      <c r="D335" s="3">
        <v>12</v>
      </c>
      <c r="E335" s="5">
        <v>24270</v>
      </c>
      <c r="F335" s="3">
        <v>56</v>
      </c>
      <c r="G335" s="3">
        <v>0</v>
      </c>
      <c r="H335" s="17">
        <v>8448.66</v>
      </c>
      <c r="I335" s="3" t="s">
        <v>24</v>
      </c>
      <c r="J335" s="3" t="s">
        <v>23</v>
      </c>
      <c r="K335" s="3" t="s">
        <v>25</v>
      </c>
    </row>
    <row r="336" spans="1:11" x14ac:dyDescent="0.25">
      <c r="A336" s="3" t="s">
        <v>59</v>
      </c>
      <c r="B336" s="3">
        <v>1962</v>
      </c>
      <c r="C336" s="3" t="s">
        <v>22</v>
      </c>
      <c r="D336" s="3">
        <v>11</v>
      </c>
      <c r="E336" s="5">
        <v>22930</v>
      </c>
      <c r="F336" s="3">
        <v>60</v>
      </c>
      <c r="G336" s="3">
        <v>0</v>
      </c>
      <c r="H336" s="17">
        <v>48673.56</v>
      </c>
      <c r="I336" s="3" t="s">
        <v>23</v>
      </c>
      <c r="J336" s="3" t="s">
        <v>29</v>
      </c>
      <c r="K336" s="3" t="s">
        <v>25</v>
      </c>
    </row>
    <row r="337" spans="1:11" x14ac:dyDescent="0.25">
      <c r="A337" s="3" t="s">
        <v>289</v>
      </c>
      <c r="B337" s="3">
        <v>1978</v>
      </c>
      <c r="C337" s="3" t="s">
        <v>22</v>
      </c>
      <c r="D337" s="3">
        <v>12</v>
      </c>
      <c r="E337" s="5">
        <v>28775</v>
      </c>
      <c r="F337" s="3">
        <v>44</v>
      </c>
      <c r="G337" s="3">
        <v>2</v>
      </c>
      <c r="H337" s="17">
        <v>38998.550000000003</v>
      </c>
      <c r="I337" s="3" t="s">
        <v>23</v>
      </c>
      <c r="J337" s="3" t="s">
        <v>23</v>
      </c>
      <c r="K337" s="3" t="s">
        <v>53</v>
      </c>
    </row>
    <row r="338" spans="1:11" x14ac:dyDescent="0.25">
      <c r="A338" s="3" t="s">
        <v>685</v>
      </c>
      <c r="B338" s="3">
        <v>1972</v>
      </c>
      <c r="C338" s="3" t="s">
        <v>47</v>
      </c>
      <c r="D338" s="3">
        <v>4</v>
      </c>
      <c r="E338" s="5">
        <v>26546</v>
      </c>
      <c r="F338" s="3">
        <v>50</v>
      </c>
      <c r="G338" s="3">
        <v>0</v>
      </c>
      <c r="H338" s="17">
        <v>8444.4699999999993</v>
      </c>
      <c r="I338" s="3" t="s">
        <v>24</v>
      </c>
      <c r="J338" s="3" t="s">
        <v>23</v>
      </c>
      <c r="K338" s="3" t="s">
        <v>53</v>
      </c>
    </row>
    <row r="339" spans="1:11" x14ac:dyDescent="0.25">
      <c r="A339" s="3" t="s">
        <v>687</v>
      </c>
      <c r="B339" s="3">
        <v>1972</v>
      </c>
      <c r="C339" s="3" t="s">
        <v>47</v>
      </c>
      <c r="D339" s="3">
        <v>9</v>
      </c>
      <c r="E339" s="5">
        <v>26551</v>
      </c>
      <c r="F339" s="3">
        <v>50</v>
      </c>
      <c r="G339" s="3">
        <v>0</v>
      </c>
      <c r="H339" s="17">
        <v>8442.67</v>
      </c>
      <c r="I339" s="3" t="s">
        <v>29</v>
      </c>
      <c r="J339" s="3" t="s">
        <v>24</v>
      </c>
      <c r="K339" s="3" t="s">
        <v>25</v>
      </c>
    </row>
    <row r="340" spans="1:11" x14ac:dyDescent="0.25">
      <c r="A340" s="3" t="s">
        <v>689</v>
      </c>
      <c r="B340" s="3">
        <v>1963</v>
      </c>
      <c r="C340" s="3" t="s">
        <v>47</v>
      </c>
      <c r="D340" s="3">
        <v>24</v>
      </c>
      <c r="E340" s="5">
        <v>23278</v>
      </c>
      <c r="F340" s="3">
        <v>59</v>
      </c>
      <c r="G340" s="3">
        <v>0</v>
      </c>
      <c r="H340" s="17">
        <v>8440.0499999999993</v>
      </c>
      <c r="I340" s="3" t="s">
        <v>24</v>
      </c>
      <c r="J340" s="3" t="s">
        <v>29</v>
      </c>
      <c r="K340" s="3" t="s">
        <v>25</v>
      </c>
    </row>
    <row r="341" spans="1:11" x14ac:dyDescent="0.25">
      <c r="A341" s="3" t="s">
        <v>691</v>
      </c>
      <c r="B341" s="3">
        <v>1975</v>
      </c>
      <c r="C341" s="3" t="s">
        <v>47</v>
      </c>
      <c r="D341" s="3">
        <v>28</v>
      </c>
      <c r="E341" s="5">
        <v>27665</v>
      </c>
      <c r="F341" s="3">
        <v>47</v>
      </c>
      <c r="G341" s="3">
        <v>1</v>
      </c>
      <c r="H341" s="17">
        <v>8428.07</v>
      </c>
      <c r="I341" s="3" t="s">
        <v>24</v>
      </c>
      <c r="J341" s="3" t="s">
        <v>29</v>
      </c>
      <c r="K341" s="3" t="s">
        <v>33</v>
      </c>
    </row>
    <row r="342" spans="1:11" x14ac:dyDescent="0.25">
      <c r="A342" s="3" t="s">
        <v>693</v>
      </c>
      <c r="B342" s="3">
        <v>1977</v>
      </c>
      <c r="C342" s="3" t="s">
        <v>47</v>
      </c>
      <c r="D342" s="3">
        <v>4</v>
      </c>
      <c r="E342" s="5">
        <v>28372</v>
      </c>
      <c r="F342" s="3">
        <v>45</v>
      </c>
      <c r="G342" s="3">
        <v>2</v>
      </c>
      <c r="H342" s="17">
        <v>8413.4599999999991</v>
      </c>
      <c r="I342" s="3" t="s">
        <v>24</v>
      </c>
      <c r="J342" s="3" t="s">
        <v>23</v>
      </c>
      <c r="K342" s="3" t="s">
        <v>33</v>
      </c>
    </row>
    <row r="343" spans="1:11" x14ac:dyDescent="0.25">
      <c r="A343" s="3" t="s">
        <v>695</v>
      </c>
      <c r="B343" s="3">
        <v>1979</v>
      </c>
      <c r="C343" s="3" t="s">
        <v>32</v>
      </c>
      <c r="D343" s="3">
        <v>11</v>
      </c>
      <c r="E343" s="5">
        <v>29017</v>
      </c>
      <c r="F343" s="3">
        <v>43</v>
      </c>
      <c r="G343" s="3">
        <v>3</v>
      </c>
      <c r="H343" s="17">
        <v>8410.0499999999993</v>
      </c>
      <c r="I343" s="3" t="s">
        <v>29</v>
      </c>
      <c r="J343" s="3" t="s">
        <v>29</v>
      </c>
      <c r="K343" s="3" t="s">
        <v>33</v>
      </c>
    </row>
    <row r="344" spans="1:11" x14ac:dyDescent="0.25">
      <c r="A344" s="3" t="s">
        <v>697</v>
      </c>
      <c r="B344" s="3">
        <v>1971</v>
      </c>
      <c r="C344" s="3" t="s">
        <v>47</v>
      </c>
      <c r="D344" s="3">
        <v>18</v>
      </c>
      <c r="E344" s="5">
        <v>26194</v>
      </c>
      <c r="F344" s="3">
        <v>51</v>
      </c>
      <c r="G344" s="3">
        <v>0</v>
      </c>
      <c r="H344" s="17">
        <v>8400.01</v>
      </c>
      <c r="I344" s="3" t="s">
        <v>29</v>
      </c>
      <c r="J344" s="3" t="s">
        <v>24</v>
      </c>
      <c r="K344" s="3" t="s">
        <v>25</v>
      </c>
    </row>
    <row r="345" spans="1:11" x14ac:dyDescent="0.25">
      <c r="A345" s="3" t="s">
        <v>699</v>
      </c>
      <c r="B345" s="3">
        <v>1971</v>
      </c>
      <c r="C345" s="3" t="s">
        <v>47</v>
      </c>
      <c r="D345" s="3">
        <v>4</v>
      </c>
      <c r="E345" s="5">
        <v>26180</v>
      </c>
      <c r="F345" s="3">
        <v>51</v>
      </c>
      <c r="G345" s="3">
        <v>0</v>
      </c>
      <c r="H345" s="17">
        <v>8396.6200000000008</v>
      </c>
      <c r="I345" s="3" t="s">
        <v>29</v>
      </c>
      <c r="J345" s="3" t="s">
        <v>24</v>
      </c>
      <c r="K345" s="3" t="s">
        <v>25</v>
      </c>
    </row>
    <row r="346" spans="1:11" x14ac:dyDescent="0.25">
      <c r="A346" s="3" t="s">
        <v>701</v>
      </c>
      <c r="B346" s="3">
        <v>1963</v>
      </c>
      <c r="C346" s="3" t="s">
        <v>47</v>
      </c>
      <c r="D346" s="3">
        <v>21</v>
      </c>
      <c r="E346" s="5">
        <v>23275</v>
      </c>
      <c r="F346" s="3">
        <v>59</v>
      </c>
      <c r="G346" s="3">
        <v>0</v>
      </c>
      <c r="H346" s="17">
        <v>8355.5400000000009</v>
      </c>
      <c r="I346" s="3" t="s">
        <v>24</v>
      </c>
      <c r="J346" s="3" t="s">
        <v>24</v>
      </c>
      <c r="K346" s="3" t="s">
        <v>33</v>
      </c>
    </row>
    <row r="347" spans="1:11" x14ac:dyDescent="0.25">
      <c r="A347" s="3" t="s">
        <v>703</v>
      </c>
      <c r="B347" s="3">
        <v>1976</v>
      </c>
      <c r="C347" s="3" t="s">
        <v>32</v>
      </c>
      <c r="D347" s="3">
        <v>12</v>
      </c>
      <c r="E347" s="5">
        <v>27923</v>
      </c>
      <c r="F347" s="3">
        <v>46</v>
      </c>
      <c r="G347" s="3">
        <v>2</v>
      </c>
      <c r="H347" s="17">
        <v>8347.16</v>
      </c>
      <c r="I347" s="3" t="s">
        <v>29</v>
      </c>
      <c r="J347" s="3" t="s">
        <v>23</v>
      </c>
      <c r="K347" s="3" t="s">
        <v>25</v>
      </c>
    </row>
    <row r="348" spans="1:11" x14ac:dyDescent="0.25">
      <c r="A348" s="3" t="s">
        <v>291</v>
      </c>
      <c r="B348" s="3">
        <v>1980</v>
      </c>
      <c r="C348" s="3" t="s">
        <v>47</v>
      </c>
      <c r="D348" s="3">
        <v>24</v>
      </c>
      <c r="E348" s="5">
        <v>29488</v>
      </c>
      <c r="F348" s="3">
        <v>42</v>
      </c>
      <c r="G348" s="3">
        <v>2</v>
      </c>
      <c r="H348" s="17">
        <v>38947.43</v>
      </c>
      <c r="I348" s="3" t="s">
        <v>29</v>
      </c>
      <c r="J348" s="3" t="s">
        <v>24</v>
      </c>
      <c r="K348" s="3" t="s">
        <v>53</v>
      </c>
    </row>
    <row r="349" spans="1:11" x14ac:dyDescent="0.25">
      <c r="A349" s="3" t="s">
        <v>706</v>
      </c>
      <c r="B349" s="3">
        <v>1976</v>
      </c>
      <c r="C349" s="3" t="s">
        <v>61</v>
      </c>
      <c r="D349" s="3">
        <v>7</v>
      </c>
      <c r="E349" s="5">
        <v>27948</v>
      </c>
      <c r="F349" s="3">
        <v>46</v>
      </c>
      <c r="G349" s="3">
        <v>1</v>
      </c>
      <c r="H349" s="17">
        <v>8342.91</v>
      </c>
      <c r="I349" s="3" t="s">
        <v>24</v>
      </c>
      <c r="J349" s="3" t="s">
        <v>23</v>
      </c>
      <c r="K349" s="3" t="s">
        <v>39</v>
      </c>
    </row>
    <row r="350" spans="1:11" x14ac:dyDescent="0.25">
      <c r="A350" s="3" t="s">
        <v>708</v>
      </c>
      <c r="B350" s="3">
        <v>1976</v>
      </c>
      <c r="C350" s="3" t="s">
        <v>61</v>
      </c>
      <c r="D350" s="3">
        <v>20</v>
      </c>
      <c r="E350" s="5">
        <v>27961</v>
      </c>
      <c r="F350" s="3">
        <v>46</v>
      </c>
      <c r="G350" s="3">
        <v>1</v>
      </c>
      <c r="H350" s="17">
        <v>8334.59</v>
      </c>
      <c r="I350" s="3" t="s">
        <v>24</v>
      </c>
      <c r="J350" s="3" t="s">
        <v>29</v>
      </c>
      <c r="K350" s="3" t="s">
        <v>39</v>
      </c>
    </row>
    <row r="351" spans="1:11" x14ac:dyDescent="0.25">
      <c r="A351" s="3" t="s">
        <v>710</v>
      </c>
      <c r="B351" s="3">
        <v>1976</v>
      </c>
      <c r="C351" s="3" t="s">
        <v>61</v>
      </c>
      <c r="D351" s="3">
        <v>12</v>
      </c>
      <c r="E351" s="5">
        <v>27953</v>
      </c>
      <c r="F351" s="3">
        <v>46</v>
      </c>
      <c r="G351" s="3">
        <v>1</v>
      </c>
      <c r="H351" s="17">
        <v>8334.4599999999991</v>
      </c>
      <c r="I351" s="3" t="s">
        <v>24</v>
      </c>
      <c r="J351" s="3" t="s">
        <v>29</v>
      </c>
      <c r="K351" s="3" t="s">
        <v>39</v>
      </c>
    </row>
    <row r="352" spans="1:11" x14ac:dyDescent="0.25">
      <c r="A352" s="3" t="s">
        <v>712</v>
      </c>
      <c r="B352" s="3">
        <v>1993</v>
      </c>
      <c r="C352" s="3" t="s">
        <v>32</v>
      </c>
      <c r="D352" s="3">
        <v>22</v>
      </c>
      <c r="E352" s="5">
        <v>34142</v>
      </c>
      <c r="F352" s="3">
        <v>29</v>
      </c>
      <c r="G352" s="3">
        <v>0</v>
      </c>
      <c r="H352" s="17">
        <v>8314.65</v>
      </c>
      <c r="I352" s="3" t="s">
        <v>29</v>
      </c>
      <c r="J352" s="3" t="s">
        <v>23</v>
      </c>
      <c r="K352" s="3" t="s">
        <v>33</v>
      </c>
    </row>
    <row r="353" spans="1:11" x14ac:dyDescent="0.25">
      <c r="A353" s="3" t="s">
        <v>714</v>
      </c>
      <c r="B353" s="3">
        <v>1979</v>
      </c>
      <c r="C353" s="3" t="s">
        <v>51</v>
      </c>
      <c r="D353" s="3">
        <v>7</v>
      </c>
      <c r="E353" s="5">
        <v>29074</v>
      </c>
      <c r="F353" s="3">
        <v>43</v>
      </c>
      <c r="G353" s="3">
        <v>2</v>
      </c>
      <c r="H353" s="17">
        <v>8310.84</v>
      </c>
      <c r="I353" s="3" t="s">
        <v>29</v>
      </c>
      <c r="J353" s="3" t="s">
        <v>29</v>
      </c>
      <c r="K353" s="3" t="s">
        <v>33</v>
      </c>
    </row>
    <row r="354" spans="1:11" x14ac:dyDescent="0.25">
      <c r="A354" s="3" t="s">
        <v>716</v>
      </c>
      <c r="B354" s="3">
        <v>1978</v>
      </c>
      <c r="C354" s="3" t="s">
        <v>32</v>
      </c>
      <c r="D354" s="3">
        <v>26</v>
      </c>
      <c r="E354" s="5">
        <v>28667</v>
      </c>
      <c r="F354" s="3">
        <v>44</v>
      </c>
      <c r="G354" s="3">
        <v>2</v>
      </c>
      <c r="H354" s="17">
        <v>8302.5400000000009</v>
      </c>
      <c r="I354" s="3" t="s">
        <v>24</v>
      </c>
      <c r="J354" s="3" t="s">
        <v>24</v>
      </c>
      <c r="K354" s="3" t="s">
        <v>39</v>
      </c>
    </row>
    <row r="355" spans="1:11" x14ac:dyDescent="0.25">
      <c r="A355" s="3" t="s">
        <v>718</v>
      </c>
      <c r="B355" s="3">
        <v>1974</v>
      </c>
      <c r="C355" s="3" t="s">
        <v>32</v>
      </c>
      <c r="D355" s="3">
        <v>6</v>
      </c>
      <c r="E355" s="5">
        <v>27186</v>
      </c>
      <c r="F355" s="3">
        <v>49</v>
      </c>
      <c r="G355" s="3">
        <v>0</v>
      </c>
      <c r="H355" s="17">
        <v>8283.68</v>
      </c>
      <c r="I355" s="3" t="s">
        <v>29</v>
      </c>
      <c r="J355" s="3" t="s">
        <v>24</v>
      </c>
      <c r="K355" s="3" t="s">
        <v>25</v>
      </c>
    </row>
    <row r="356" spans="1:11" x14ac:dyDescent="0.25">
      <c r="A356" s="3" t="s">
        <v>720</v>
      </c>
      <c r="B356" s="3">
        <v>1974</v>
      </c>
      <c r="C356" s="3" t="s">
        <v>28</v>
      </c>
      <c r="D356" s="3">
        <v>22</v>
      </c>
      <c r="E356" s="5">
        <v>27385</v>
      </c>
      <c r="F356" s="3">
        <v>48</v>
      </c>
      <c r="G356" s="3">
        <v>0</v>
      </c>
      <c r="H356" s="17">
        <v>8280.6200000000008</v>
      </c>
      <c r="I356" s="3" t="s">
        <v>29</v>
      </c>
      <c r="J356" s="3" t="s">
        <v>29</v>
      </c>
      <c r="K356" s="3" t="s">
        <v>25</v>
      </c>
    </row>
    <row r="357" spans="1:11" x14ac:dyDescent="0.25">
      <c r="A357" s="3" t="s">
        <v>722</v>
      </c>
      <c r="B357" s="3">
        <v>1974</v>
      </c>
      <c r="C357" s="3" t="s">
        <v>47</v>
      </c>
      <c r="D357" s="3">
        <v>26</v>
      </c>
      <c r="E357" s="5">
        <v>27298</v>
      </c>
      <c r="F357" s="3">
        <v>48</v>
      </c>
      <c r="G357" s="3">
        <v>0</v>
      </c>
      <c r="H357" s="17">
        <v>8277.52</v>
      </c>
      <c r="I357" s="3" t="s">
        <v>29</v>
      </c>
      <c r="J357" s="3" t="s">
        <v>29</v>
      </c>
      <c r="K357" s="3" t="s">
        <v>53</v>
      </c>
    </row>
    <row r="358" spans="1:11" x14ac:dyDescent="0.25">
      <c r="A358" s="3" t="s">
        <v>724</v>
      </c>
      <c r="B358" s="3">
        <v>2000</v>
      </c>
      <c r="C358" s="3" t="s">
        <v>56</v>
      </c>
      <c r="D358" s="3">
        <v>28</v>
      </c>
      <c r="E358" s="5">
        <v>36858</v>
      </c>
      <c r="F358" s="3">
        <v>22</v>
      </c>
      <c r="G358" s="3">
        <v>0</v>
      </c>
      <c r="H358" s="17">
        <v>8271.4599999999991</v>
      </c>
      <c r="I358" s="3" t="s">
        <v>29</v>
      </c>
      <c r="J358" s="3" t="s">
        <v>23</v>
      </c>
      <c r="K358" s="3" t="s">
        <v>134</v>
      </c>
    </row>
    <row r="359" spans="1:11" x14ac:dyDescent="0.25">
      <c r="A359" s="3" t="s">
        <v>293</v>
      </c>
      <c r="B359" s="3">
        <v>1976</v>
      </c>
      <c r="C359" s="3" t="s">
        <v>28</v>
      </c>
      <c r="D359" s="3">
        <v>15</v>
      </c>
      <c r="E359" s="5">
        <v>28109</v>
      </c>
      <c r="F359" s="3">
        <v>46</v>
      </c>
      <c r="G359" s="3">
        <v>2</v>
      </c>
      <c r="H359" s="17">
        <v>38932.559999999998</v>
      </c>
      <c r="I359" s="3" t="s">
        <v>29</v>
      </c>
      <c r="J359" s="3" t="s">
        <v>24</v>
      </c>
      <c r="K359" s="3" t="s">
        <v>53</v>
      </c>
    </row>
    <row r="360" spans="1:11" x14ac:dyDescent="0.25">
      <c r="A360" s="3" t="s">
        <v>727</v>
      </c>
      <c r="B360" s="3">
        <v>1974</v>
      </c>
      <c r="C360" s="3" t="s">
        <v>51</v>
      </c>
      <c r="D360" s="3">
        <v>5</v>
      </c>
      <c r="E360" s="5">
        <v>27246</v>
      </c>
      <c r="F360" s="3">
        <v>48</v>
      </c>
      <c r="G360" s="3">
        <v>0</v>
      </c>
      <c r="H360" s="17">
        <v>8269.0400000000009</v>
      </c>
      <c r="I360" s="3" t="s">
        <v>29</v>
      </c>
      <c r="J360" s="3" t="s">
        <v>23</v>
      </c>
      <c r="K360" s="3" t="s">
        <v>53</v>
      </c>
    </row>
    <row r="361" spans="1:11" x14ac:dyDescent="0.25">
      <c r="A361" s="3" t="s">
        <v>729</v>
      </c>
      <c r="B361" s="3">
        <v>1964</v>
      </c>
      <c r="C361" s="3" t="s">
        <v>47</v>
      </c>
      <c r="D361" s="3">
        <v>5</v>
      </c>
      <c r="E361" s="5">
        <v>23625</v>
      </c>
      <c r="F361" s="3">
        <v>58</v>
      </c>
      <c r="G361" s="3">
        <v>0</v>
      </c>
      <c r="H361" s="17">
        <v>8268</v>
      </c>
      <c r="I361" s="3" t="s">
        <v>24</v>
      </c>
      <c r="J361" s="3" t="s">
        <v>24</v>
      </c>
      <c r="K361" s="3" t="s">
        <v>25</v>
      </c>
    </row>
    <row r="362" spans="1:11" x14ac:dyDescent="0.25">
      <c r="A362" s="3" t="s">
        <v>731</v>
      </c>
      <c r="B362" s="3">
        <v>1982</v>
      </c>
      <c r="C362" s="3" t="s">
        <v>47</v>
      </c>
      <c r="D362" s="3">
        <v>27</v>
      </c>
      <c r="E362" s="5">
        <v>30221</v>
      </c>
      <c r="F362" s="3">
        <v>40</v>
      </c>
      <c r="G362" s="3">
        <v>3</v>
      </c>
      <c r="H362" s="17">
        <v>8252.2800000000007</v>
      </c>
      <c r="I362" s="3" t="s">
        <v>29</v>
      </c>
      <c r="J362" s="3" t="s">
        <v>29</v>
      </c>
      <c r="K362" s="3" t="s">
        <v>119</v>
      </c>
    </row>
    <row r="363" spans="1:11" x14ac:dyDescent="0.25">
      <c r="A363" s="3" t="s">
        <v>733</v>
      </c>
      <c r="B363" s="3">
        <v>1976</v>
      </c>
      <c r="C363" s="3" t="s">
        <v>47</v>
      </c>
      <c r="D363" s="3">
        <v>2</v>
      </c>
      <c r="E363" s="5">
        <v>28005</v>
      </c>
      <c r="F363" s="3">
        <v>46</v>
      </c>
      <c r="G363" s="3">
        <v>1</v>
      </c>
      <c r="H363" s="17">
        <v>8240.59</v>
      </c>
      <c r="I363" s="3" t="s">
        <v>29</v>
      </c>
      <c r="J363" s="3" t="s">
        <v>29</v>
      </c>
      <c r="K363" s="3" t="s">
        <v>25</v>
      </c>
    </row>
    <row r="364" spans="1:11" x14ac:dyDescent="0.25">
      <c r="A364" s="3" t="s">
        <v>735</v>
      </c>
      <c r="B364" s="3">
        <v>1976</v>
      </c>
      <c r="C364" s="3" t="s">
        <v>32</v>
      </c>
      <c r="D364" s="3">
        <v>30</v>
      </c>
      <c r="E364" s="5">
        <v>27941</v>
      </c>
      <c r="F364" s="3">
        <v>46</v>
      </c>
      <c r="G364" s="3">
        <v>1</v>
      </c>
      <c r="H364" s="17">
        <v>8233.1</v>
      </c>
      <c r="I364" s="3" t="s">
        <v>29</v>
      </c>
      <c r="J364" s="3" t="s">
        <v>29</v>
      </c>
      <c r="K364" s="3" t="s">
        <v>25</v>
      </c>
    </row>
    <row r="365" spans="1:11" x14ac:dyDescent="0.25">
      <c r="A365" s="3" t="s">
        <v>737</v>
      </c>
      <c r="B365" s="3">
        <v>1976</v>
      </c>
      <c r="C365" s="3" t="s">
        <v>47</v>
      </c>
      <c r="D365" s="3">
        <v>3</v>
      </c>
      <c r="E365" s="5">
        <v>28006</v>
      </c>
      <c r="F365" s="3">
        <v>46</v>
      </c>
      <c r="G365" s="3">
        <v>1</v>
      </c>
      <c r="H365" s="17">
        <v>8232.64</v>
      </c>
      <c r="I365" s="3" t="s">
        <v>29</v>
      </c>
      <c r="J365" s="3" t="s">
        <v>24</v>
      </c>
      <c r="K365" s="3" t="s">
        <v>25</v>
      </c>
    </row>
    <row r="366" spans="1:11" x14ac:dyDescent="0.25">
      <c r="A366" s="3" t="s">
        <v>739</v>
      </c>
      <c r="B366" s="3">
        <v>1978</v>
      </c>
      <c r="C366" s="3" t="s">
        <v>32</v>
      </c>
      <c r="D366" s="3">
        <v>30</v>
      </c>
      <c r="E366" s="5">
        <v>28671</v>
      </c>
      <c r="F366" s="3">
        <v>44</v>
      </c>
      <c r="G366" s="3">
        <v>2</v>
      </c>
      <c r="H366" s="17">
        <v>8219.2000000000007</v>
      </c>
      <c r="I366" s="3" t="s">
        <v>29</v>
      </c>
      <c r="J366" s="3" t="s">
        <v>29</v>
      </c>
      <c r="K366" s="3" t="s">
        <v>25</v>
      </c>
    </row>
    <row r="367" spans="1:11" x14ac:dyDescent="0.25">
      <c r="A367" s="3" t="s">
        <v>741</v>
      </c>
      <c r="B367" s="3">
        <v>1978</v>
      </c>
      <c r="C367" s="3" t="s">
        <v>22</v>
      </c>
      <c r="D367" s="3">
        <v>24</v>
      </c>
      <c r="E367" s="5">
        <v>28787</v>
      </c>
      <c r="F367" s="3">
        <v>44</v>
      </c>
      <c r="G367" s="3">
        <v>2</v>
      </c>
      <c r="H367" s="17">
        <v>8211.1</v>
      </c>
      <c r="I367" s="3" t="s">
        <v>29</v>
      </c>
      <c r="J367" s="3" t="s">
        <v>24</v>
      </c>
      <c r="K367" s="3" t="s">
        <v>25</v>
      </c>
    </row>
    <row r="368" spans="1:11" x14ac:dyDescent="0.25">
      <c r="A368" s="3" t="s">
        <v>743</v>
      </c>
      <c r="B368" s="3">
        <v>1962</v>
      </c>
      <c r="C368" s="3" t="s">
        <v>56</v>
      </c>
      <c r="D368" s="3">
        <v>23</v>
      </c>
      <c r="E368" s="5">
        <v>22973</v>
      </c>
      <c r="F368" s="3">
        <v>60</v>
      </c>
      <c r="G368" s="3">
        <v>0</v>
      </c>
      <c r="H368" s="17">
        <v>8188.12</v>
      </c>
      <c r="I368" s="3" t="s">
        <v>24</v>
      </c>
      <c r="J368" s="3" t="s">
        <v>24</v>
      </c>
      <c r="K368" s="3" t="s">
        <v>25</v>
      </c>
    </row>
    <row r="369" spans="1:11" x14ac:dyDescent="0.25">
      <c r="A369" s="3" t="s">
        <v>745</v>
      </c>
      <c r="B369" s="3">
        <v>1997</v>
      </c>
      <c r="C369" s="3" t="s">
        <v>22</v>
      </c>
      <c r="D369" s="3">
        <v>21</v>
      </c>
      <c r="E369" s="5">
        <v>35724</v>
      </c>
      <c r="F369" s="3">
        <v>25</v>
      </c>
      <c r="G369" s="3">
        <v>0</v>
      </c>
      <c r="H369" s="17">
        <v>8182.89</v>
      </c>
      <c r="I369" s="3" t="s">
        <v>29</v>
      </c>
      <c r="J369" s="3" t="s">
        <v>23</v>
      </c>
      <c r="K369" s="3" t="s">
        <v>36</v>
      </c>
    </row>
    <row r="370" spans="1:11" x14ac:dyDescent="0.25">
      <c r="A370" s="3" t="s">
        <v>295</v>
      </c>
      <c r="B370" s="3">
        <v>1987</v>
      </c>
      <c r="C370" s="3" t="s">
        <v>32</v>
      </c>
      <c r="D370" s="3">
        <v>16</v>
      </c>
      <c r="E370" s="5">
        <v>31944</v>
      </c>
      <c r="F370" s="3">
        <v>35</v>
      </c>
      <c r="G370" s="3">
        <v>3</v>
      </c>
      <c r="H370" s="17">
        <v>38924.04</v>
      </c>
      <c r="I370" s="3" t="s">
        <v>29</v>
      </c>
      <c r="J370" s="3" t="s">
        <v>29</v>
      </c>
      <c r="K370" s="3" t="s">
        <v>53</v>
      </c>
    </row>
    <row r="371" spans="1:11" x14ac:dyDescent="0.25">
      <c r="A371" s="3" t="s">
        <v>748</v>
      </c>
      <c r="B371" s="3">
        <v>1983</v>
      </c>
      <c r="C371" s="3" t="s">
        <v>32</v>
      </c>
      <c r="D371" s="3">
        <v>8</v>
      </c>
      <c r="E371" s="5">
        <v>30475</v>
      </c>
      <c r="F371" s="3">
        <v>40</v>
      </c>
      <c r="G371" s="3">
        <v>3</v>
      </c>
      <c r="H371" s="17">
        <v>8179.51</v>
      </c>
      <c r="I371" s="3" t="s">
        <v>29</v>
      </c>
      <c r="J371" s="3" t="s">
        <v>29</v>
      </c>
      <c r="K371" s="3" t="s">
        <v>239</v>
      </c>
    </row>
    <row r="372" spans="1:11" x14ac:dyDescent="0.25">
      <c r="A372" s="3" t="s">
        <v>750</v>
      </c>
      <c r="B372" s="3">
        <v>1963</v>
      </c>
      <c r="C372" s="3" t="s">
        <v>56</v>
      </c>
      <c r="D372" s="3">
        <v>5</v>
      </c>
      <c r="E372" s="5">
        <v>23320</v>
      </c>
      <c r="F372" s="3">
        <v>59</v>
      </c>
      <c r="G372" s="3">
        <v>0</v>
      </c>
      <c r="H372" s="17">
        <v>8177.9</v>
      </c>
      <c r="I372" s="3" t="s">
        <v>24</v>
      </c>
      <c r="J372" s="3" t="s">
        <v>23</v>
      </c>
      <c r="K372" s="3" t="s">
        <v>25</v>
      </c>
    </row>
    <row r="373" spans="1:11" x14ac:dyDescent="0.25">
      <c r="A373" s="3" t="s">
        <v>752</v>
      </c>
      <c r="B373" s="3">
        <v>1982</v>
      </c>
      <c r="C373" s="3" t="s">
        <v>32</v>
      </c>
      <c r="D373" s="3">
        <v>28</v>
      </c>
      <c r="E373" s="5">
        <v>30130</v>
      </c>
      <c r="F373" s="3">
        <v>40</v>
      </c>
      <c r="G373" s="3">
        <v>4</v>
      </c>
      <c r="H373" s="17">
        <v>8162.72</v>
      </c>
      <c r="I373" s="3" t="s">
        <v>24</v>
      </c>
      <c r="J373" s="3" t="s">
        <v>24</v>
      </c>
      <c r="K373" s="3" t="s">
        <v>33</v>
      </c>
    </row>
    <row r="374" spans="1:11" x14ac:dyDescent="0.25">
      <c r="A374" s="3" t="s">
        <v>754</v>
      </c>
      <c r="B374" s="3">
        <v>1990</v>
      </c>
      <c r="C374" s="3" t="s">
        <v>32</v>
      </c>
      <c r="D374" s="3">
        <v>21</v>
      </c>
      <c r="E374" s="5">
        <v>33045</v>
      </c>
      <c r="F374" s="3">
        <v>32</v>
      </c>
      <c r="G374" s="3">
        <v>3</v>
      </c>
      <c r="H374" s="17">
        <v>8157.92</v>
      </c>
      <c r="I374" s="3" t="s">
        <v>29</v>
      </c>
      <c r="J374" s="3" t="s">
        <v>24</v>
      </c>
      <c r="K374" s="3" t="s">
        <v>42</v>
      </c>
    </row>
    <row r="375" spans="1:11" x14ac:dyDescent="0.25">
      <c r="A375" s="3" t="s">
        <v>756</v>
      </c>
      <c r="B375" s="3">
        <v>1973</v>
      </c>
      <c r="C375" s="3" t="s">
        <v>47</v>
      </c>
      <c r="D375" s="3">
        <v>3</v>
      </c>
      <c r="E375" s="5">
        <v>26910</v>
      </c>
      <c r="F375" s="3">
        <v>49</v>
      </c>
      <c r="G375" s="3">
        <v>0</v>
      </c>
      <c r="H375" s="17">
        <v>8125.78</v>
      </c>
      <c r="I375" s="3" t="s">
        <v>29</v>
      </c>
      <c r="J375" s="3" t="s">
        <v>29</v>
      </c>
      <c r="K375" s="3" t="s">
        <v>25</v>
      </c>
    </row>
    <row r="376" spans="1:11" x14ac:dyDescent="0.25">
      <c r="A376" s="3" t="s">
        <v>758</v>
      </c>
      <c r="B376" s="3">
        <v>1973</v>
      </c>
      <c r="C376" s="3" t="s">
        <v>51</v>
      </c>
      <c r="D376" s="3">
        <v>30</v>
      </c>
      <c r="E376" s="5">
        <v>26906</v>
      </c>
      <c r="F376" s="3">
        <v>49</v>
      </c>
      <c r="G376" s="3">
        <v>0</v>
      </c>
      <c r="H376" s="17">
        <v>8124.41</v>
      </c>
      <c r="I376" s="3" t="s">
        <v>24</v>
      </c>
      <c r="J376" s="3" t="s">
        <v>23</v>
      </c>
      <c r="K376" s="3" t="s">
        <v>25</v>
      </c>
    </row>
    <row r="377" spans="1:11" x14ac:dyDescent="0.25">
      <c r="A377" s="3" t="s">
        <v>760</v>
      </c>
      <c r="B377" s="3">
        <v>1973</v>
      </c>
      <c r="C377" s="3" t="s">
        <v>28</v>
      </c>
      <c r="D377" s="3">
        <v>16</v>
      </c>
      <c r="E377" s="5">
        <v>27014</v>
      </c>
      <c r="F377" s="3">
        <v>49</v>
      </c>
      <c r="G377" s="3">
        <v>0</v>
      </c>
      <c r="H377" s="17">
        <v>8116.68</v>
      </c>
      <c r="I377" s="3" t="s">
        <v>24</v>
      </c>
      <c r="J377" s="3" t="s">
        <v>23</v>
      </c>
      <c r="K377" s="3" t="s">
        <v>53</v>
      </c>
    </row>
    <row r="378" spans="1:11" x14ac:dyDescent="0.25">
      <c r="A378" s="3" t="s">
        <v>762</v>
      </c>
      <c r="B378" s="3">
        <v>1978</v>
      </c>
      <c r="C378" s="3" t="s">
        <v>47</v>
      </c>
      <c r="D378" s="3">
        <v>1</v>
      </c>
      <c r="E378" s="5">
        <v>28734</v>
      </c>
      <c r="F378" s="3">
        <v>44</v>
      </c>
      <c r="G378" s="3">
        <v>2</v>
      </c>
      <c r="H378" s="17">
        <v>8116.27</v>
      </c>
      <c r="I378" s="3" t="s">
        <v>24</v>
      </c>
      <c r="J378" s="3" t="s">
        <v>23</v>
      </c>
      <c r="K378" s="3" t="s">
        <v>33</v>
      </c>
    </row>
    <row r="379" spans="1:11" x14ac:dyDescent="0.25">
      <c r="A379" s="3" t="s">
        <v>764</v>
      </c>
      <c r="B379" s="3">
        <v>1973</v>
      </c>
      <c r="C379" s="3" t="s">
        <v>22</v>
      </c>
      <c r="D379" s="3">
        <v>11</v>
      </c>
      <c r="E379" s="5">
        <v>26948</v>
      </c>
      <c r="F379" s="3">
        <v>49</v>
      </c>
      <c r="G379" s="3">
        <v>0</v>
      </c>
      <c r="H379" s="17">
        <v>8112.59</v>
      </c>
      <c r="I379" s="3" t="s">
        <v>29</v>
      </c>
      <c r="J379" s="3" t="s">
        <v>29</v>
      </c>
      <c r="K379" s="3" t="s">
        <v>25</v>
      </c>
    </row>
    <row r="380" spans="1:11" x14ac:dyDescent="0.25">
      <c r="A380" s="3" t="s">
        <v>766</v>
      </c>
      <c r="B380" s="3">
        <v>1967</v>
      </c>
      <c r="C380" s="3" t="s">
        <v>32</v>
      </c>
      <c r="D380" s="3">
        <v>10</v>
      </c>
      <c r="E380" s="5">
        <v>24633</v>
      </c>
      <c r="F380" s="3">
        <v>55</v>
      </c>
      <c r="G380" s="3">
        <v>0</v>
      </c>
      <c r="H380" s="17">
        <v>8091.3</v>
      </c>
      <c r="I380" s="3" t="s">
        <v>24</v>
      </c>
      <c r="J380" s="3" t="s">
        <v>23</v>
      </c>
      <c r="K380" s="3" t="s">
        <v>33</v>
      </c>
    </row>
    <row r="381" spans="1:11" x14ac:dyDescent="0.25">
      <c r="A381" s="3" t="s">
        <v>297</v>
      </c>
      <c r="B381" s="3">
        <v>1967</v>
      </c>
      <c r="C381" s="3" t="s">
        <v>61</v>
      </c>
      <c r="D381" s="3">
        <v>30</v>
      </c>
      <c r="E381" s="5">
        <v>24683</v>
      </c>
      <c r="F381" s="3">
        <v>55</v>
      </c>
      <c r="G381" s="3">
        <v>0</v>
      </c>
      <c r="H381" s="17">
        <v>38893.360000000001</v>
      </c>
      <c r="I381" s="3" t="s">
        <v>23</v>
      </c>
      <c r="J381" s="3" t="s">
        <v>29</v>
      </c>
      <c r="K381" s="3" t="s">
        <v>53</v>
      </c>
    </row>
    <row r="382" spans="1:11" x14ac:dyDescent="0.25">
      <c r="A382" s="3" t="s">
        <v>769</v>
      </c>
      <c r="B382" s="3">
        <v>1975</v>
      </c>
      <c r="C382" s="3" t="s">
        <v>28</v>
      </c>
      <c r="D382" s="3">
        <v>21</v>
      </c>
      <c r="E382" s="5">
        <v>27749</v>
      </c>
      <c r="F382" s="3">
        <v>47</v>
      </c>
      <c r="G382" s="3">
        <v>1</v>
      </c>
      <c r="H382" s="17">
        <v>8083.92</v>
      </c>
      <c r="I382" s="3" t="s">
        <v>24</v>
      </c>
      <c r="J382" s="3" t="s">
        <v>24</v>
      </c>
      <c r="K382" s="3" t="s">
        <v>25</v>
      </c>
    </row>
    <row r="383" spans="1:11" x14ac:dyDescent="0.25">
      <c r="A383" s="3" t="s">
        <v>771</v>
      </c>
      <c r="B383" s="3">
        <v>1994</v>
      </c>
      <c r="C383" s="3" t="s">
        <v>22</v>
      </c>
      <c r="D383" s="3">
        <v>12</v>
      </c>
      <c r="E383" s="5">
        <v>34619</v>
      </c>
      <c r="F383" s="3">
        <v>28</v>
      </c>
      <c r="G383" s="3">
        <v>0</v>
      </c>
      <c r="H383" s="17">
        <v>8081.74</v>
      </c>
      <c r="I383" s="3" t="s">
        <v>29</v>
      </c>
      <c r="J383" s="3" t="s">
        <v>29</v>
      </c>
      <c r="K383" s="3" t="s">
        <v>36</v>
      </c>
    </row>
    <row r="384" spans="1:11" x14ac:dyDescent="0.25">
      <c r="A384" s="3" t="s">
        <v>773</v>
      </c>
      <c r="B384" s="3">
        <v>2001</v>
      </c>
      <c r="C384" s="3" t="s">
        <v>51</v>
      </c>
      <c r="D384" s="3">
        <v>28</v>
      </c>
      <c r="E384" s="5">
        <v>37131</v>
      </c>
      <c r="F384" s="3">
        <v>21</v>
      </c>
      <c r="G384" s="3">
        <v>0</v>
      </c>
      <c r="H384" s="17">
        <v>8081.26</v>
      </c>
      <c r="I384" s="3" t="s">
        <v>29</v>
      </c>
      <c r="J384" s="3" t="s">
        <v>29</v>
      </c>
      <c r="K384" s="3" t="s">
        <v>33</v>
      </c>
    </row>
    <row r="385" spans="1:11" x14ac:dyDescent="0.25">
      <c r="A385" s="3" t="s">
        <v>775</v>
      </c>
      <c r="B385" s="3">
        <v>1993</v>
      </c>
      <c r="C385" s="3" t="s">
        <v>56</v>
      </c>
      <c r="D385" s="3">
        <v>7</v>
      </c>
      <c r="E385" s="5">
        <v>34280</v>
      </c>
      <c r="F385" s="3">
        <v>29</v>
      </c>
      <c r="G385" s="3">
        <v>0</v>
      </c>
      <c r="H385" s="17">
        <v>8077.41</v>
      </c>
      <c r="I385" s="3" t="s">
        <v>29</v>
      </c>
      <c r="J385" s="3" t="s">
        <v>23</v>
      </c>
      <c r="K385" s="3" t="s">
        <v>36</v>
      </c>
    </row>
    <row r="386" spans="1:11" x14ac:dyDescent="0.25">
      <c r="A386" s="3" t="s">
        <v>777</v>
      </c>
      <c r="B386" s="3">
        <v>1965</v>
      </c>
      <c r="C386" s="3" t="s">
        <v>22</v>
      </c>
      <c r="D386" s="3">
        <v>21</v>
      </c>
      <c r="E386" s="5">
        <v>24036</v>
      </c>
      <c r="F386" s="3">
        <v>57</v>
      </c>
      <c r="G386" s="3">
        <v>0</v>
      </c>
      <c r="H386" s="17">
        <v>8071.57</v>
      </c>
      <c r="I386" s="3" t="s">
        <v>24</v>
      </c>
      <c r="J386" s="3" t="s">
        <v>23</v>
      </c>
      <c r="K386" s="3" t="s">
        <v>53</v>
      </c>
    </row>
    <row r="387" spans="1:11" x14ac:dyDescent="0.25">
      <c r="A387" s="3" t="s">
        <v>779</v>
      </c>
      <c r="B387" s="3">
        <v>1975</v>
      </c>
      <c r="C387" s="3" t="s">
        <v>28</v>
      </c>
      <c r="D387" s="3">
        <v>15</v>
      </c>
      <c r="E387" s="5">
        <v>27743</v>
      </c>
      <c r="F387" s="3">
        <v>47</v>
      </c>
      <c r="G387" s="3">
        <v>1</v>
      </c>
      <c r="H387" s="17">
        <v>8068.19</v>
      </c>
      <c r="I387" s="3" t="s">
        <v>24</v>
      </c>
      <c r="J387" s="3" t="s">
        <v>29</v>
      </c>
      <c r="K387" s="3" t="s">
        <v>53</v>
      </c>
    </row>
    <row r="388" spans="1:11" x14ac:dyDescent="0.25">
      <c r="A388" s="3" t="s">
        <v>781</v>
      </c>
      <c r="B388" s="3">
        <v>1965</v>
      </c>
      <c r="C388" s="3" t="s">
        <v>51</v>
      </c>
      <c r="D388" s="3">
        <v>11</v>
      </c>
      <c r="E388" s="5">
        <v>23965</v>
      </c>
      <c r="F388" s="3">
        <v>57</v>
      </c>
      <c r="G388" s="3">
        <v>0</v>
      </c>
      <c r="H388" s="17">
        <v>8067.83</v>
      </c>
      <c r="I388" s="3" t="s">
        <v>24</v>
      </c>
      <c r="J388" s="3" t="s">
        <v>23</v>
      </c>
      <c r="K388" s="3" t="s">
        <v>25</v>
      </c>
    </row>
    <row r="389" spans="1:11" x14ac:dyDescent="0.25">
      <c r="A389" s="3" t="s">
        <v>783</v>
      </c>
      <c r="B389" s="3">
        <v>1975</v>
      </c>
      <c r="C389" s="3" t="s">
        <v>32</v>
      </c>
      <c r="D389" s="3">
        <v>28</v>
      </c>
      <c r="E389" s="5">
        <v>27573</v>
      </c>
      <c r="F389" s="3">
        <v>47</v>
      </c>
      <c r="G389" s="3">
        <v>1</v>
      </c>
      <c r="H389" s="17">
        <v>8062.76</v>
      </c>
      <c r="I389" s="3" t="s">
        <v>24</v>
      </c>
      <c r="J389" s="3" t="s">
        <v>24</v>
      </c>
      <c r="K389" s="3" t="s">
        <v>53</v>
      </c>
    </row>
    <row r="390" spans="1:11" x14ac:dyDescent="0.25">
      <c r="A390" s="3" t="s">
        <v>785</v>
      </c>
      <c r="B390" s="3">
        <v>1970</v>
      </c>
      <c r="C390" s="3" t="s">
        <v>28</v>
      </c>
      <c r="D390" s="3">
        <v>12</v>
      </c>
      <c r="E390" s="5">
        <v>25914</v>
      </c>
      <c r="F390" s="3">
        <v>52</v>
      </c>
      <c r="G390" s="3">
        <v>0</v>
      </c>
      <c r="H390" s="17">
        <v>8062.31</v>
      </c>
      <c r="I390" s="3" t="s">
        <v>29</v>
      </c>
      <c r="J390" s="3" t="s">
        <v>23</v>
      </c>
      <c r="K390" s="3" t="s">
        <v>25</v>
      </c>
    </row>
    <row r="391" spans="1:11" x14ac:dyDescent="0.25">
      <c r="A391" s="3" t="s">
        <v>787</v>
      </c>
      <c r="B391" s="3">
        <v>1982</v>
      </c>
      <c r="C391" s="3" t="s">
        <v>28</v>
      </c>
      <c r="D391" s="3">
        <v>27</v>
      </c>
      <c r="E391" s="5">
        <v>30312</v>
      </c>
      <c r="F391" s="3">
        <v>40</v>
      </c>
      <c r="G391" s="3">
        <v>3</v>
      </c>
      <c r="H391" s="17">
        <v>8059.68</v>
      </c>
      <c r="I391" s="3" t="s">
        <v>29</v>
      </c>
      <c r="J391" s="3" t="s">
        <v>24</v>
      </c>
      <c r="K391" s="3" t="s">
        <v>33</v>
      </c>
    </row>
    <row r="392" spans="1:11" x14ac:dyDescent="0.25">
      <c r="A392" s="3" t="s">
        <v>299</v>
      </c>
      <c r="B392" s="3">
        <v>1964</v>
      </c>
      <c r="C392" s="3" t="s">
        <v>32</v>
      </c>
      <c r="D392" s="3">
        <v>6</v>
      </c>
      <c r="E392" s="5">
        <v>23534</v>
      </c>
      <c r="F392" s="3">
        <v>59</v>
      </c>
      <c r="G392" s="3">
        <v>0</v>
      </c>
      <c r="H392" s="17">
        <v>38869.25</v>
      </c>
      <c r="I392" s="3" t="s">
        <v>29</v>
      </c>
      <c r="J392" s="3" t="s">
        <v>29</v>
      </c>
      <c r="K392" s="3" t="s">
        <v>53</v>
      </c>
    </row>
    <row r="393" spans="1:11" x14ac:dyDescent="0.25">
      <c r="A393" s="3" t="s">
        <v>790</v>
      </c>
      <c r="B393" s="3">
        <v>1985</v>
      </c>
      <c r="C393" s="3" t="s">
        <v>56</v>
      </c>
      <c r="D393" s="3">
        <v>28</v>
      </c>
      <c r="E393" s="5">
        <v>31379</v>
      </c>
      <c r="F393" s="3">
        <v>37</v>
      </c>
      <c r="G393" s="3">
        <v>3</v>
      </c>
      <c r="H393" s="17">
        <v>8059.06</v>
      </c>
      <c r="I393" s="3" t="s">
        <v>29</v>
      </c>
      <c r="J393" s="3" t="s">
        <v>24</v>
      </c>
      <c r="K393" s="3" t="s">
        <v>33</v>
      </c>
    </row>
    <row r="394" spans="1:11" x14ac:dyDescent="0.25">
      <c r="A394" s="3" t="s">
        <v>792</v>
      </c>
      <c r="B394" s="3">
        <v>2003</v>
      </c>
      <c r="C394" s="3" t="s">
        <v>28</v>
      </c>
      <c r="D394" s="3">
        <v>12</v>
      </c>
      <c r="E394" s="5">
        <v>37967</v>
      </c>
      <c r="F394" s="3">
        <v>19</v>
      </c>
      <c r="G394" s="3">
        <v>0</v>
      </c>
      <c r="H394" s="17">
        <v>8035.64</v>
      </c>
      <c r="I394" s="3" t="s">
        <v>29</v>
      </c>
      <c r="J394" s="3" t="s">
        <v>29</v>
      </c>
      <c r="K394" s="3" t="s">
        <v>33</v>
      </c>
    </row>
    <row r="395" spans="1:11" x14ac:dyDescent="0.25">
      <c r="A395" s="3" t="s">
        <v>794</v>
      </c>
      <c r="B395" s="3">
        <v>1977</v>
      </c>
      <c r="C395" s="3" t="s">
        <v>56</v>
      </c>
      <c r="D395" s="3">
        <v>6</v>
      </c>
      <c r="E395" s="5">
        <v>28435</v>
      </c>
      <c r="F395" s="3">
        <v>45</v>
      </c>
      <c r="G395" s="3">
        <v>2</v>
      </c>
      <c r="H395" s="17">
        <v>8027.97</v>
      </c>
      <c r="I395" s="3" t="s">
        <v>24</v>
      </c>
      <c r="J395" s="3" t="s">
        <v>29</v>
      </c>
      <c r="K395" s="3" t="s">
        <v>53</v>
      </c>
    </row>
    <row r="396" spans="1:11" x14ac:dyDescent="0.25">
      <c r="A396" s="3" t="s">
        <v>796</v>
      </c>
      <c r="B396" s="3">
        <v>1976</v>
      </c>
      <c r="C396" s="3" t="s">
        <v>28</v>
      </c>
      <c r="D396" s="3">
        <v>20</v>
      </c>
      <c r="E396" s="5">
        <v>28114</v>
      </c>
      <c r="F396" s="3">
        <v>46</v>
      </c>
      <c r="G396" s="3">
        <v>0</v>
      </c>
      <c r="H396" s="17">
        <v>8026.67</v>
      </c>
      <c r="I396" s="3" t="s">
        <v>29</v>
      </c>
      <c r="J396" s="3" t="s">
        <v>29</v>
      </c>
      <c r="K396" s="3" t="s">
        <v>33</v>
      </c>
    </row>
    <row r="397" spans="1:11" x14ac:dyDescent="0.25">
      <c r="A397" s="3" t="s">
        <v>798</v>
      </c>
      <c r="B397" s="3">
        <v>1978</v>
      </c>
      <c r="C397" s="3" t="s">
        <v>61</v>
      </c>
      <c r="D397" s="3">
        <v>17</v>
      </c>
      <c r="E397" s="5">
        <v>28688</v>
      </c>
      <c r="F397" s="3">
        <v>44</v>
      </c>
      <c r="G397" s="3">
        <v>1</v>
      </c>
      <c r="H397" s="17">
        <v>8023.14</v>
      </c>
      <c r="I397" s="3" t="s">
        <v>29</v>
      </c>
      <c r="J397" s="3" t="s">
        <v>24</v>
      </c>
      <c r="K397" s="3" t="s">
        <v>33</v>
      </c>
    </row>
    <row r="398" spans="1:11" x14ac:dyDescent="0.25">
      <c r="A398" s="3" t="s">
        <v>800</v>
      </c>
      <c r="B398" s="3">
        <v>1989</v>
      </c>
      <c r="C398" s="3" t="s">
        <v>56</v>
      </c>
      <c r="D398" s="3">
        <v>3</v>
      </c>
      <c r="E398" s="5">
        <v>32815</v>
      </c>
      <c r="F398" s="3">
        <v>33</v>
      </c>
      <c r="G398" s="3">
        <v>3</v>
      </c>
      <c r="H398" s="17">
        <v>8021.11</v>
      </c>
      <c r="I398" s="3" t="s">
        <v>29</v>
      </c>
      <c r="J398" s="3" t="s">
        <v>23</v>
      </c>
      <c r="K398" s="3" t="s">
        <v>33</v>
      </c>
    </row>
    <row r="399" spans="1:11" x14ac:dyDescent="0.25">
      <c r="A399" s="3" t="s">
        <v>802</v>
      </c>
      <c r="B399" s="3">
        <v>1980</v>
      </c>
      <c r="C399" s="3" t="s">
        <v>56</v>
      </c>
      <c r="D399" s="3">
        <v>8</v>
      </c>
      <c r="E399" s="5">
        <v>29533</v>
      </c>
      <c r="F399" s="3">
        <v>42</v>
      </c>
      <c r="G399" s="3">
        <v>2</v>
      </c>
      <c r="H399" s="17">
        <v>8017.06</v>
      </c>
      <c r="I399" s="3" t="s">
        <v>29</v>
      </c>
      <c r="J399" s="3" t="s">
        <v>29</v>
      </c>
      <c r="K399" s="3" t="s">
        <v>33</v>
      </c>
    </row>
    <row r="400" spans="1:11" x14ac:dyDescent="0.25">
      <c r="A400" s="3" t="s">
        <v>804</v>
      </c>
      <c r="B400" s="3">
        <v>1995</v>
      </c>
      <c r="C400" s="3" t="s">
        <v>47</v>
      </c>
      <c r="D400" s="3">
        <v>18</v>
      </c>
      <c r="E400" s="5">
        <v>34960</v>
      </c>
      <c r="F400" s="3">
        <v>27</v>
      </c>
      <c r="G400" s="3">
        <v>0</v>
      </c>
      <c r="H400" s="17">
        <v>8014.62</v>
      </c>
      <c r="I400" s="3" t="s">
        <v>29</v>
      </c>
      <c r="J400" s="3" t="s">
        <v>24</v>
      </c>
      <c r="K400" s="3" t="s">
        <v>33</v>
      </c>
    </row>
    <row r="401" spans="1:11" x14ac:dyDescent="0.25">
      <c r="A401" s="3" t="s">
        <v>806</v>
      </c>
      <c r="B401" s="3">
        <v>1962</v>
      </c>
      <c r="C401" s="3" t="s">
        <v>51</v>
      </c>
      <c r="D401" s="3">
        <v>22</v>
      </c>
      <c r="E401" s="5">
        <v>22880</v>
      </c>
      <c r="F401" s="3">
        <v>60</v>
      </c>
      <c r="G401" s="3">
        <v>0</v>
      </c>
      <c r="H401" s="17">
        <v>8004.96</v>
      </c>
      <c r="I401" s="3" t="s">
        <v>24</v>
      </c>
      <c r="J401" s="3" t="s">
        <v>23</v>
      </c>
      <c r="K401" s="3" t="s">
        <v>25</v>
      </c>
    </row>
    <row r="402" spans="1:11" x14ac:dyDescent="0.25">
      <c r="A402" s="3" t="s">
        <v>808</v>
      </c>
      <c r="B402" s="3">
        <v>1983</v>
      </c>
      <c r="C402" s="3" t="s">
        <v>51</v>
      </c>
      <c r="D402" s="3">
        <v>20</v>
      </c>
      <c r="E402" s="5">
        <v>30548</v>
      </c>
      <c r="F402" s="3">
        <v>39</v>
      </c>
      <c r="G402" s="3">
        <v>3</v>
      </c>
      <c r="H402" s="17">
        <v>7986.48</v>
      </c>
      <c r="I402" s="3" t="s">
        <v>29</v>
      </c>
      <c r="J402" s="3" t="s">
        <v>24</v>
      </c>
      <c r="K402" s="3" t="s">
        <v>119</v>
      </c>
    </row>
    <row r="403" spans="1:11" x14ac:dyDescent="0.25">
      <c r="A403" s="3" t="s">
        <v>301</v>
      </c>
      <c r="B403" s="3">
        <v>1979</v>
      </c>
      <c r="C403" s="3" t="s">
        <v>28</v>
      </c>
      <c r="D403" s="3">
        <v>3</v>
      </c>
      <c r="E403" s="5">
        <v>29192</v>
      </c>
      <c r="F403" s="3">
        <v>43</v>
      </c>
      <c r="G403" s="3">
        <v>2</v>
      </c>
      <c r="H403" s="17">
        <v>38836.980000000003</v>
      </c>
      <c r="I403" s="3" t="s">
        <v>29</v>
      </c>
      <c r="J403" s="3" t="s">
        <v>23</v>
      </c>
      <c r="K403" s="3" t="s">
        <v>53</v>
      </c>
    </row>
    <row r="404" spans="1:11" x14ac:dyDescent="0.25">
      <c r="A404" s="3" t="s">
        <v>811</v>
      </c>
      <c r="B404" s="3">
        <v>1983</v>
      </c>
      <c r="C404" s="3" t="s">
        <v>51</v>
      </c>
      <c r="D404" s="3">
        <v>28</v>
      </c>
      <c r="E404" s="5">
        <v>30556</v>
      </c>
      <c r="F404" s="3">
        <v>39</v>
      </c>
      <c r="G404" s="3">
        <v>3</v>
      </c>
      <c r="H404" s="17">
        <v>7985.82</v>
      </c>
      <c r="I404" s="3" t="s">
        <v>29</v>
      </c>
      <c r="J404" s="3" t="s">
        <v>23</v>
      </c>
      <c r="K404" s="3" t="s">
        <v>119</v>
      </c>
    </row>
    <row r="405" spans="1:11" x14ac:dyDescent="0.25">
      <c r="A405" s="3" t="s">
        <v>813</v>
      </c>
      <c r="B405" s="3">
        <v>1972</v>
      </c>
      <c r="C405" s="3" t="s">
        <v>56</v>
      </c>
      <c r="D405" s="3">
        <v>23</v>
      </c>
      <c r="E405" s="5">
        <v>26626</v>
      </c>
      <c r="F405" s="3">
        <v>50</v>
      </c>
      <c r="G405" s="3">
        <v>0</v>
      </c>
      <c r="H405" s="17">
        <v>7980.34</v>
      </c>
      <c r="I405" s="3" t="s">
        <v>29</v>
      </c>
      <c r="J405" s="3" t="s">
        <v>29</v>
      </c>
      <c r="K405" s="3" t="s">
        <v>25</v>
      </c>
    </row>
    <row r="406" spans="1:11" x14ac:dyDescent="0.25">
      <c r="A406" s="3" t="s">
        <v>815</v>
      </c>
      <c r="B406" s="3">
        <v>1975</v>
      </c>
      <c r="C406" s="3" t="s">
        <v>51</v>
      </c>
      <c r="D406" s="3">
        <v>10</v>
      </c>
      <c r="E406" s="5">
        <v>27616</v>
      </c>
      <c r="F406" s="3">
        <v>47</v>
      </c>
      <c r="G406" s="3">
        <v>1</v>
      </c>
      <c r="H406" s="17">
        <v>7966.81</v>
      </c>
      <c r="I406" s="3" t="s">
        <v>29</v>
      </c>
      <c r="J406" s="3" t="s">
        <v>29</v>
      </c>
      <c r="K406" s="3" t="s">
        <v>25</v>
      </c>
    </row>
    <row r="407" spans="1:11" x14ac:dyDescent="0.25">
      <c r="A407" s="3" t="s">
        <v>817</v>
      </c>
      <c r="B407" s="3">
        <v>1970</v>
      </c>
      <c r="C407" s="3" t="s">
        <v>32</v>
      </c>
      <c r="D407" s="3">
        <v>19</v>
      </c>
      <c r="E407" s="5">
        <v>25738</v>
      </c>
      <c r="F407" s="3">
        <v>52</v>
      </c>
      <c r="G407" s="3">
        <v>0</v>
      </c>
      <c r="H407" s="17">
        <v>7958.13</v>
      </c>
      <c r="I407" s="3" t="s">
        <v>29</v>
      </c>
      <c r="J407" s="3" t="s">
        <v>29</v>
      </c>
      <c r="K407" s="3" t="s">
        <v>25</v>
      </c>
    </row>
    <row r="408" spans="1:11" x14ac:dyDescent="0.25">
      <c r="A408" s="3" t="s">
        <v>819</v>
      </c>
      <c r="B408" s="3">
        <v>1981</v>
      </c>
      <c r="C408" s="3" t="s">
        <v>28</v>
      </c>
      <c r="D408" s="3">
        <v>28</v>
      </c>
      <c r="E408" s="5">
        <v>29948</v>
      </c>
      <c r="F408" s="3">
        <v>41</v>
      </c>
      <c r="G408" s="3">
        <v>3</v>
      </c>
      <c r="H408" s="17">
        <v>7954.52</v>
      </c>
      <c r="I408" s="3" t="s">
        <v>29</v>
      </c>
      <c r="J408" s="3" t="s">
        <v>29</v>
      </c>
      <c r="K408" s="3" t="s">
        <v>53</v>
      </c>
    </row>
    <row r="409" spans="1:11" x14ac:dyDescent="0.25">
      <c r="A409" s="3" t="s">
        <v>821</v>
      </c>
      <c r="B409" s="3">
        <v>1966</v>
      </c>
      <c r="C409" s="3" t="s">
        <v>61</v>
      </c>
      <c r="D409" s="3">
        <v>9</v>
      </c>
      <c r="E409" s="5">
        <v>24297</v>
      </c>
      <c r="F409" s="3">
        <v>56</v>
      </c>
      <c r="G409" s="3">
        <v>0</v>
      </c>
      <c r="H409" s="17">
        <v>7953.72</v>
      </c>
      <c r="I409" s="3" t="s">
        <v>24</v>
      </c>
      <c r="J409" s="3" t="s">
        <v>24</v>
      </c>
      <c r="K409" s="3" t="s">
        <v>33</v>
      </c>
    </row>
    <row r="410" spans="1:11" x14ac:dyDescent="0.25">
      <c r="A410" s="3" t="s">
        <v>823</v>
      </c>
      <c r="B410" s="3">
        <v>1987</v>
      </c>
      <c r="C410" s="3" t="s">
        <v>22</v>
      </c>
      <c r="D410" s="3">
        <v>29</v>
      </c>
      <c r="E410" s="5">
        <v>32079</v>
      </c>
      <c r="F410" s="3">
        <v>35</v>
      </c>
      <c r="G410" s="3">
        <v>3</v>
      </c>
      <c r="H410" s="17">
        <v>7948.22</v>
      </c>
      <c r="I410" s="3" t="s">
        <v>29</v>
      </c>
      <c r="J410" s="3" t="s">
        <v>24</v>
      </c>
      <c r="K410" s="3" t="s">
        <v>42</v>
      </c>
    </row>
    <row r="411" spans="1:11" x14ac:dyDescent="0.25">
      <c r="A411" s="3" t="s">
        <v>825</v>
      </c>
      <c r="B411" s="3">
        <v>1977</v>
      </c>
      <c r="C411" s="3" t="s">
        <v>61</v>
      </c>
      <c r="D411" s="3">
        <v>20</v>
      </c>
      <c r="E411" s="5">
        <v>28326</v>
      </c>
      <c r="F411" s="3">
        <v>45</v>
      </c>
      <c r="G411" s="3">
        <v>0</v>
      </c>
      <c r="H411" s="17">
        <v>7935.29</v>
      </c>
      <c r="I411" s="3" t="s">
        <v>29</v>
      </c>
      <c r="J411" s="3" t="s">
        <v>23</v>
      </c>
      <c r="K411" s="3" t="s">
        <v>119</v>
      </c>
    </row>
    <row r="412" spans="1:11" x14ac:dyDescent="0.25">
      <c r="A412" s="3" t="s">
        <v>827</v>
      </c>
      <c r="B412" s="3">
        <v>1962</v>
      </c>
      <c r="C412" s="3" t="s">
        <v>22</v>
      </c>
      <c r="D412" s="3">
        <v>10</v>
      </c>
      <c r="E412" s="5">
        <v>22929</v>
      </c>
      <c r="F412" s="3">
        <v>60</v>
      </c>
      <c r="G412" s="3">
        <v>0</v>
      </c>
      <c r="H412" s="17">
        <v>7896.41</v>
      </c>
      <c r="I412" s="3" t="s">
        <v>24</v>
      </c>
      <c r="J412" s="3" t="s">
        <v>29</v>
      </c>
      <c r="K412" s="3" t="s">
        <v>25</v>
      </c>
    </row>
    <row r="413" spans="1:11" x14ac:dyDescent="0.25">
      <c r="A413" s="3" t="s">
        <v>829</v>
      </c>
      <c r="B413" s="3">
        <v>1994</v>
      </c>
      <c r="C413" s="3" t="s">
        <v>56</v>
      </c>
      <c r="D413" s="3">
        <v>17</v>
      </c>
      <c r="E413" s="5">
        <v>34655</v>
      </c>
      <c r="F413" s="3">
        <v>28</v>
      </c>
      <c r="G413" s="3">
        <v>0</v>
      </c>
      <c r="H413" s="17">
        <v>7851.85</v>
      </c>
      <c r="I413" s="3" t="s">
        <v>29</v>
      </c>
      <c r="J413" s="3" t="s">
        <v>24</v>
      </c>
      <c r="K413" s="3" t="s">
        <v>33</v>
      </c>
    </row>
    <row r="414" spans="1:11" x14ac:dyDescent="0.25">
      <c r="A414" s="3" t="s">
        <v>302</v>
      </c>
      <c r="B414" s="3">
        <v>2004</v>
      </c>
      <c r="C414" s="3" t="s">
        <v>28</v>
      </c>
      <c r="D414" s="3">
        <v>5</v>
      </c>
      <c r="E414" s="5">
        <v>38326</v>
      </c>
      <c r="F414" s="3">
        <v>18</v>
      </c>
      <c r="G414" s="3">
        <v>0</v>
      </c>
      <c r="H414" s="17">
        <v>38792.69</v>
      </c>
      <c r="I414" s="3" t="s">
        <v>29</v>
      </c>
      <c r="J414" s="3" t="s">
        <v>29</v>
      </c>
      <c r="K414" s="3" t="s">
        <v>25</v>
      </c>
    </row>
    <row r="415" spans="1:11" x14ac:dyDescent="0.25">
      <c r="A415" s="3" t="s">
        <v>832</v>
      </c>
      <c r="B415" s="3">
        <v>2001</v>
      </c>
      <c r="C415" s="3" t="s">
        <v>22</v>
      </c>
      <c r="D415" s="3">
        <v>5</v>
      </c>
      <c r="E415" s="5">
        <v>37169</v>
      </c>
      <c r="F415" s="3">
        <v>21</v>
      </c>
      <c r="G415" s="3">
        <v>0</v>
      </c>
      <c r="H415" s="17">
        <v>7844.8</v>
      </c>
      <c r="I415" s="3" t="s">
        <v>29</v>
      </c>
      <c r="J415" s="3" t="s">
        <v>29</v>
      </c>
      <c r="K415" s="3" t="s">
        <v>33</v>
      </c>
    </row>
    <row r="416" spans="1:11" x14ac:dyDescent="0.25">
      <c r="A416" s="3" t="s">
        <v>834</v>
      </c>
      <c r="B416" s="3">
        <v>1989</v>
      </c>
      <c r="C416" s="3" t="s">
        <v>22</v>
      </c>
      <c r="D416" s="3">
        <v>12</v>
      </c>
      <c r="E416" s="5">
        <v>32793</v>
      </c>
      <c r="F416" s="3">
        <v>33</v>
      </c>
      <c r="G416" s="3">
        <v>3</v>
      </c>
      <c r="H416" s="17">
        <v>7824.37</v>
      </c>
      <c r="I416" s="3" t="s">
        <v>29</v>
      </c>
      <c r="J416" s="3" t="s">
        <v>29</v>
      </c>
      <c r="K416" s="3" t="s">
        <v>33</v>
      </c>
    </row>
    <row r="417" spans="1:11" x14ac:dyDescent="0.25">
      <c r="A417" s="3" t="s">
        <v>836</v>
      </c>
      <c r="B417" s="3">
        <v>1991</v>
      </c>
      <c r="C417" s="3" t="s">
        <v>28</v>
      </c>
      <c r="D417" s="3">
        <v>21</v>
      </c>
      <c r="E417" s="5">
        <v>33593</v>
      </c>
      <c r="F417" s="3">
        <v>31</v>
      </c>
      <c r="G417" s="3">
        <v>3</v>
      </c>
      <c r="H417" s="17">
        <v>7812.67</v>
      </c>
      <c r="I417" s="3" t="s">
        <v>29</v>
      </c>
      <c r="J417" s="3" t="s">
        <v>23</v>
      </c>
      <c r="K417" s="3" t="s">
        <v>33</v>
      </c>
    </row>
    <row r="418" spans="1:11" x14ac:dyDescent="0.25">
      <c r="A418" s="3" t="s">
        <v>838</v>
      </c>
      <c r="B418" s="3">
        <v>1974</v>
      </c>
      <c r="C418" s="3" t="s">
        <v>56</v>
      </c>
      <c r="D418" s="3">
        <v>9</v>
      </c>
      <c r="E418" s="5">
        <v>27342</v>
      </c>
      <c r="F418" s="3">
        <v>48</v>
      </c>
      <c r="G418" s="3">
        <v>0</v>
      </c>
      <c r="H418" s="17">
        <v>7804.16</v>
      </c>
      <c r="I418" s="3" t="s">
        <v>29</v>
      </c>
      <c r="J418" s="3" t="s">
        <v>24</v>
      </c>
      <c r="K418" s="3" t="s">
        <v>25</v>
      </c>
    </row>
    <row r="419" spans="1:11" x14ac:dyDescent="0.25">
      <c r="A419" s="3" t="s">
        <v>840</v>
      </c>
      <c r="B419" s="3">
        <v>1997</v>
      </c>
      <c r="C419" s="3" t="s">
        <v>28</v>
      </c>
      <c r="D419" s="3">
        <v>2</v>
      </c>
      <c r="E419" s="5">
        <v>35766</v>
      </c>
      <c r="F419" s="3">
        <v>25</v>
      </c>
      <c r="G419" s="3">
        <v>0</v>
      </c>
      <c r="H419" s="17">
        <v>7803.77</v>
      </c>
      <c r="I419" s="3" t="s">
        <v>29</v>
      </c>
      <c r="J419" s="3" t="s">
        <v>24</v>
      </c>
      <c r="K419" s="3" t="s">
        <v>33</v>
      </c>
    </row>
    <row r="420" spans="1:11" x14ac:dyDescent="0.25">
      <c r="A420" s="3" t="s">
        <v>842</v>
      </c>
      <c r="B420" s="3">
        <v>1999</v>
      </c>
      <c r="C420" s="3" t="s">
        <v>28</v>
      </c>
      <c r="D420" s="3">
        <v>25</v>
      </c>
      <c r="E420" s="5">
        <v>36519</v>
      </c>
      <c r="F420" s="3">
        <v>23</v>
      </c>
      <c r="G420" s="3">
        <v>0</v>
      </c>
      <c r="H420" s="17">
        <v>7794.68</v>
      </c>
      <c r="I420" s="3" t="s">
        <v>29</v>
      </c>
      <c r="J420" s="3" t="s">
        <v>29</v>
      </c>
      <c r="K420" s="3" t="s">
        <v>36</v>
      </c>
    </row>
    <row r="421" spans="1:11" x14ac:dyDescent="0.25">
      <c r="A421" s="3" t="s">
        <v>844</v>
      </c>
      <c r="B421" s="3">
        <v>1974</v>
      </c>
      <c r="C421" s="3" t="s">
        <v>28</v>
      </c>
      <c r="D421" s="3">
        <v>6</v>
      </c>
      <c r="E421" s="5">
        <v>27369</v>
      </c>
      <c r="F421" s="3">
        <v>48</v>
      </c>
      <c r="G421" s="3">
        <v>0</v>
      </c>
      <c r="H421" s="17">
        <v>7789.64</v>
      </c>
      <c r="I421" s="3" t="s">
        <v>23</v>
      </c>
      <c r="J421" s="3" t="s">
        <v>24</v>
      </c>
      <c r="K421" s="3" t="s">
        <v>25</v>
      </c>
    </row>
    <row r="422" spans="1:11" x14ac:dyDescent="0.25">
      <c r="A422" s="3" t="s">
        <v>846</v>
      </c>
      <c r="B422" s="3">
        <v>1997</v>
      </c>
      <c r="C422" s="3" t="s">
        <v>28</v>
      </c>
      <c r="D422" s="3">
        <v>21</v>
      </c>
      <c r="E422" s="5">
        <v>35785</v>
      </c>
      <c r="F422" s="3">
        <v>25</v>
      </c>
      <c r="G422" s="3">
        <v>0</v>
      </c>
      <c r="H422" s="17">
        <v>7763.06</v>
      </c>
      <c r="I422" s="3" t="s">
        <v>29</v>
      </c>
      <c r="J422" s="3" t="s">
        <v>23</v>
      </c>
      <c r="K422" s="3" t="s">
        <v>33</v>
      </c>
    </row>
    <row r="423" spans="1:11" x14ac:dyDescent="0.25">
      <c r="A423" s="3" t="s">
        <v>848</v>
      </c>
      <c r="B423" s="3">
        <v>1981</v>
      </c>
      <c r="C423" s="3" t="s">
        <v>32</v>
      </c>
      <c r="D423" s="3">
        <v>30</v>
      </c>
      <c r="E423" s="5">
        <v>29767</v>
      </c>
      <c r="F423" s="3">
        <v>41</v>
      </c>
      <c r="G423" s="3">
        <v>2</v>
      </c>
      <c r="H423" s="17">
        <v>7749.16</v>
      </c>
      <c r="I423" s="3" t="s">
        <v>29</v>
      </c>
      <c r="J423" s="3" t="s">
        <v>23</v>
      </c>
      <c r="K423" s="3" t="s">
        <v>33</v>
      </c>
    </row>
    <row r="424" spans="1:11" x14ac:dyDescent="0.25">
      <c r="A424" s="3" t="s">
        <v>850</v>
      </c>
      <c r="B424" s="3">
        <v>1976</v>
      </c>
      <c r="C424" s="3" t="s">
        <v>28</v>
      </c>
      <c r="D424" s="3">
        <v>12</v>
      </c>
      <c r="E424" s="5">
        <v>28106</v>
      </c>
      <c r="F424" s="3">
        <v>46</v>
      </c>
      <c r="G424" s="3">
        <v>1</v>
      </c>
      <c r="H424" s="17">
        <v>7742.11</v>
      </c>
      <c r="I424" s="3" t="s">
        <v>24</v>
      </c>
      <c r="J424" s="3" t="s">
        <v>29</v>
      </c>
      <c r="K424" s="3" t="s">
        <v>25</v>
      </c>
    </row>
    <row r="425" spans="1:11" x14ac:dyDescent="0.25">
      <c r="A425" s="3" t="s">
        <v>304</v>
      </c>
      <c r="B425" s="3">
        <v>1991</v>
      </c>
      <c r="C425" s="3" t="s">
        <v>56</v>
      </c>
      <c r="D425" s="3">
        <v>8</v>
      </c>
      <c r="E425" s="5">
        <v>33550</v>
      </c>
      <c r="F425" s="3">
        <v>31</v>
      </c>
      <c r="G425" s="3">
        <v>3</v>
      </c>
      <c r="H425" s="17">
        <v>38746.36</v>
      </c>
      <c r="I425" s="3" t="s">
        <v>23</v>
      </c>
      <c r="J425" s="3" t="s">
        <v>29</v>
      </c>
      <c r="K425" s="3" t="s">
        <v>33</v>
      </c>
    </row>
    <row r="426" spans="1:11" x14ac:dyDescent="0.25">
      <c r="A426" s="3" t="s">
        <v>853</v>
      </c>
      <c r="B426" s="3">
        <v>1978</v>
      </c>
      <c r="C426" s="3" t="s">
        <v>47</v>
      </c>
      <c r="D426" s="3">
        <v>4</v>
      </c>
      <c r="E426" s="5">
        <v>28737</v>
      </c>
      <c r="F426" s="3">
        <v>44</v>
      </c>
      <c r="G426" s="3">
        <v>2</v>
      </c>
      <c r="H426" s="17">
        <v>7740.34</v>
      </c>
      <c r="I426" s="3" t="s">
        <v>23</v>
      </c>
      <c r="J426" s="3" t="s">
        <v>23</v>
      </c>
      <c r="K426" s="3" t="s">
        <v>53</v>
      </c>
    </row>
    <row r="427" spans="1:11" x14ac:dyDescent="0.25">
      <c r="A427" s="3" t="s">
        <v>855</v>
      </c>
      <c r="B427" s="3">
        <v>1965</v>
      </c>
      <c r="C427" s="3" t="s">
        <v>61</v>
      </c>
      <c r="D427" s="3">
        <v>18</v>
      </c>
      <c r="E427" s="5">
        <v>23941</v>
      </c>
      <c r="F427" s="3">
        <v>57</v>
      </c>
      <c r="G427" s="3">
        <v>0</v>
      </c>
      <c r="H427" s="17">
        <v>7736.39</v>
      </c>
      <c r="I427" s="3" t="s">
        <v>24</v>
      </c>
      <c r="J427" s="3" t="s">
        <v>29</v>
      </c>
      <c r="K427" s="3" t="s">
        <v>25</v>
      </c>
    </row>
    <row r="428" spans="1:11" x14ac:dyDescent="0.25">
      <c r="A428" s="3" t="s">
        <v>857</v>
      </c>
      <c r="B428" s="3">
        <v>1977</v>
      </c>
      <c r="C428" s="3" t="s">
        <v>51</v>
      </c>
      <c r="D428" s="3">
        <v>29</v>
      </c>
      <c r="E428" s="5">
        <v>28366</v>
      </c>
      <c r="F428" s="3">
        <v>45</v>
      </c>
      <c r="G428" s="3">
        <v>0</v>
      </c>
      <c r="H428" s="17">
        <v>7731.86</v>
      </c>
      <c r="I428" s="3" t="s">
        <v>29</v>
      </c>
      <c r="J428" s="3" t="s">
        <v>24</v>
      </c>
      <c r="K428" s="3" t="s">
        <v>33</v>
      </c>
    </row>
    <row r="429" spans="1:11" x14ac:dyDescent="0.25">
      <c r="A429" s="3" t="s">
        <v>859</v>
      </c>
      <c r="B429" s="3">
        <v>1978</v>
      </c>
      <c r="C429" s="3" t="s">
        <v>28</v>
      </c>
      <c r="D429" s="3">
        <v>4</v>
      </c>
      <c r="E429" s="5">
        <v>28828</v>
      </c>
      <c r="F429" s="3">
        <v>44</v>
      </c>
      <c r="G429" s="3">
        <v>2</v>
      </c>
      <c r="H429" s="17">
        <v>7731.43</v>
      </c>
      <c r="I429" s="3" t="s">
        <v>24</v>
      </c>
      <c r="J429" s="3" t="s">
        <v>29</v>
      </c>
      <c r="K429" s="3" t="s">
        <v>25</v>
      </c>
    </row>
    <row r="430" spans="1:11" x14ac:dyDescent="0.25">
      <c r="A430" s="3" t="s">
        <v>861</v>
      </c>
      <c r="B430" s="3">
        <v>1980</v>
      </c>
      <c r="C430" s="3" t="s">
        <v>47</v>
      </c>
      <c r="D430" s="3">
        <v>10</v>
      </c>
      <c r="E430" s="5">
        <v>29474</v>
      </c>
      <c r="F430" s="3">
        <v>42</v>
      </c>
      <c r="G430" s="3">
        <v>2</v>
      </c>
      <c r="H430" s="17">
        <v>7729.65</v>
      </c>
      <c r="I430" s="3" t="s">
        <v>24</v>
      </c>
      <c r="J430" s="3" t="s">
        <v>23</v>
      </c>
      <c r="K430" s="3" t="s">
        <v>39</v>
      </c>
    </row>
    <row r="431" spans="1:11" x14ac:dyDescent="0.25">
      <c r="A431" s="3" t="s">
        <v>863</v>
      </c>
      <c r="B431" s="3">
        <v>1979</v>
      </c>
      <c r="C431" s="3" t="s">
        <v>32</v>
      </c>
      <c r="D431" s="3">
        <v>2</v>
      </c>
      <c r="E431" s="5">
        <v>29008</v>
      </c>
      <c r="F431" s="3">
        <v>44</v>
      </c>
      <c r="G431" s="3">
        <v>1</v>
      </c>
      <c r="H431" s="17">
        <v>7727.25</v>
      </c>
      <c r="I431" s="3" t="s">
        <v>29</v>
      </c>
      <c r="J431" s="3" t="s">
        <v>24</v>
      </c>
      <c r="K431" s="3" t="s">
        <v>33</v>
      </c>
    </row>
    <row r="432" spans="1:11" x14ac:dyDescent="0.25">
      <c r="A432" s="3" t="s">
        <v>865</v>
      </c>
      <c r="B432" s="3">
        <v>1978</v>
      </c>
      <c r="C432" s="3" t="s">
        <v>28</v>
      </c>
      <c r="D432" s="3">
        <v>29</v>
      </c>
      <c r="E432" s="5">
        <v>28853</v>
      </c>
      <c r="F432" s="3">
        <v>44</v>
      </c>
      <c r="G432" s="3">
        <v>2</v>
      </c>
      <c r="H432" s="17">
        <v>7726.85</v>
      </c>
      <c r="I432" s="3" t="s">
        <v>23</v>
      </c>
      <c r="J432" s="3" t="s">
        <v>29</v>
      </c>
      <c r="K432" s="3" t="s">
        <v>53</v>
      </c>
    </row>
    <row r="433" spans="1:11" x14ac:dyDescent="0.25">
      <c r="A433" s="3" t="s">
        <v>867</v>
      </c>
      <c r="B433" s="3">
        <v>1987</v>
      </c>
      <c r="C433" s="3" t="s">
        <v>61</v>
      </c>
      <c r="D433" s="3">
        <v>12</v>
      </c>
      <c r="E433" s="5">
        <v>31970</v>
      </c>
      <c r="F433" s="3">
        <v>35</v>
      </c>
      <c r="G433" s="3">
        <v>3</v>
      </c>
      <c r="H433" s="17">
        <v>7684.62</v>
      </c>
      <c r="I433" s="3" t="s">
        <v>29</v>
      </c>
      <c r="J433" s="3" t="s">
        <v>24</v>
      </c>
      <c r="K433" s="3" t="s">
        <v>48</v>
      </c>
    </row>
    <row r="434" spans="1:11" x14ac:dyDescent="0.25">
      <c r="A434" s="3" t="s">
        <v>869</v>
      </c>
      <c r="B434" s="3">
        <v>1982</v>
      </c>
      <c r="C434" s="3" t="s">
        <v>28</v>
      </c>
      <c r="D434" s="3">
        <v>18</v>
      </c>
      <c r="E434" s="5">
        <v>30303</v>
      </c>
      <c r="F434" s="3">
        <v>40</v>
      </c>
      <c r="G434" s="3">
        <v>3</v>
      </c>
      <c r="H434" s="17">
        <v>7682.67</v>
      </c>
      <c r="I434" s="3" t="s">
        <v>29</v>
      </c>
      <c r="J434" s="3" t="s">
        <v>23</v>
      </c>
      <c r="K434" s="3" t="s">
        <v>25</v>
      </c>
    </row>
    <row r="435" spans="1:11" x14ac:dyDescent="0.25">
      <c r="A435" s="3" t="s">
        <v>871</v>
      </c>
      <c r="B435" s="3">
        <v>1981</v>
      </c>
      <c r="C435" s="3" t="s">
        <v>28</v>
      </c>
      <c r="D435" s="3">
        <v>19</v>
      </c>
      <c r="E435" s="5">
        <v>29939</v>
      </c>
      <c r="F435" s="3">
        <v>41</v>
      </c>
      <c r="G435" s="3">
        <v>1</v>
      </c>
      <c r="H435" s="17">
        <v>7681.17</v>
      </c>
      <c r="I435" s="3" t="s">
        <v>29</v>
      </c>
      <c r="J435" s="3" t="s">
        <v>29</v>
      </c>
      <c r="K435" s="3" t="s">
        <v>239</v>
      </c>
    </row>
    <row r="436" spans="1:11" x14ac:dyDescent="0.25">
      <c r="A436" s="3" t="s">
        <v>306</v>
      </c>
      <c r="B436" s="3">
        <v>1976</v>
      </c>
      <c r="C436" s="3" t="s">
        <v>32</v>
      </c>
      <c r="D436" s="3">
        <v>15</v>
      </c>
      <c r="E436" s="5">
        <v>27926</v>
      </c>
      <c r="F436" s="3">
        <v>46</v>
      </c>
      <c r="G436" s="3">
        <v>2</v>
      </c>
      <c r="H436" s="17">
        <v>38740.120000000003</v>
      </c>
      <c r="I436" s="3" t="s">
        <v>29</v>
      </c>
      <c r="J436" s="3" t="s">
        <v>29</v>
      </c>
      <c r="K436" s="3" t="s">
        <v>33</v>
      </c>
    </row>
    <row r="437" spans="1:11" x14ac:dyDescent="0.25">
      <c r="A437" s="3" t="s">
        <v>874</v>
      </c>
      <c r="B437" s="3">
        <v>1971</v>
      </c>
      <c r="C437" s="3" t="s">
        <v>22</v>
      </c>
      <c r="D437" s="3">
        <v>11</v>
      </c>
      <c r="E437" s="5">
        <v>26217</v>
      </c>
      <c r="F437" s="3">
        <v>51</v>
      </c>
      <c r="G437" s="3">
        <v>0</v>
      </c>
      <c r="H437" s="17">
        <v>7680.92</v>
      </c>
      <c r="I437" s="3" t="s">
        <v>29</v>
      </c>
      <c r="J437" s="3" t="s">
        <v>23</v>
      </c>
      <c r="K437" s="3" t="s">
        <v>25</v>
      </c>
    </row>
    <row r="438" spans="1:11" x14ac:dyDescent="0.25">
      <c r="A438" s="3" t="s">
        <v>876</v>
      </c>
      <c r="B438" s="3">
        <v>1995</v>
      </c>
      <c r="C438" s="3" t="s">
        <v>47</v>
      </c>
      <c r="D438" s="3">
        <v>13</v>
      </c>
      <c r="E438" s="5">
        <v>34955</v>
      </c>
      <c r="F438" s="3">
        <v>27</v>
      </c>
      <c r="G438" s="3">
        <v>0</v>
      </c>
      <c r="H438" s="17">
        <v>7676.4</v>
      </c>
      <c r="I438" s="3" t="s">
        <v>29</v>
      </c>
      <c r="J438" s="3" t="s">
        <v>23</v>
      </c>
      <c r="K438" s="3" t="s">
        <v>33</v>
      </c>
    </row>
    <row r="439" spans="1:11" x14ac:dyDescent="0.25">
      <c r="A439" s="3" t="s">
        <v>878</v>
      </c>
      <c r="B439" s="3">
        <v>1996</v>
      </c>
      <c r="C439" s="3" t="s">
        <v>56</v>
      </c>
      <c r="D439" s="3">
        <v>24</v>
      </c>
      <c r="E439" s="5">
        <v>35393</v>
      </c>
      <c r="F439" s="3">
        <v>26</v>
      </c>
      <c r="G439" s="3">
        <v>0</v>
      </c>
      <c r="H439" s="17">
        <v>7670.75</v>
      </c>
      <c r="I439" s="3" t="s">
        <v>29</v>
      </c>
      <c r="J439" s="3" t="s">
        <v>29</v>
      </c>
      <c r="K439" s="3" t="s">
        <v>144</v>
      </c>
    </row>
    <row r="440" spans="1:11" x14ac:dyDescent="0.25">
      <c r="A440" s="3" t="s">
        <v>880</v>
      </c>
      <c r="B440" s="3">
        <v>1976</v>
      </c>
      <c r="C440" s="3" t="s">
        <v>22</v>
      </c>
      <c r="D440" s="3">
        <v>9</v>
      </c>
      <c r="E440" s="5">
        <v>28042</v>
      </c>
      <c r="F440" s="3">
        <v>46</v>
      </c>
      <c r="G440" s="3">
        <v>2</v>
      </c>
      <c r="H440" s="17">
        <v>7662.47</v>
      </c>
      <c r="I440" s="3" t="s">
        <v>29</v>
      </c>
      <c r="J440" s="3" t="s">
        <v>23</v>
      </c>
      <c r="K440" s="3" t="s">
        <v>53</v>
      </c>
    </row>
    <row r="441" spans="1:11" x14ac:dyDescent="0.25">
      <c r="A441" s="3" t="s">
        <v>882</v>
      </c>
      <c r="B441" s="3">
        <v>1965</v>
      </c>
      <c r="C441" s="3" t="s">
        <v>28</v>
      </c>
      <c r="D441" s="3">
        <v>27</v>
      </c>
      <c r="E441" s="5">
        <v>24103</v>
      </c>
      <c r="F441" s="3">
        <v>57</v>
      </c>
      <c r="G441" s="3">
        <v>0</v>
      </c>
      <c r="H441" s="17">
        <v>7657.69</v>
      </c>
      <c r="I441" s="3" t="s">
        <v>24</v>
      </c>
      <c r="J441" s="3" t="s">
        <v>24</v>
      </c>
      <c r="K441" s="3" t="s">
        <v>33</v>
      </c>
    </row>
    <row r="442" spans="1:11" x14ac:dyDescent="0.25">
      <c r="A442" s="3" t="s">
        <v>884</v>
      </c>
      <c r="B442" s="3">
        <v>1998</v>
      </c>
      <c r="C442" s="3" t="s">
        <v>47</v>
      </c>
      <c r="D442" s="3">
        <v>30</v>
      </c>
      <c r="E442" s="5">
        <v>36068</v>
      </c>
      <c r="F442" s="3">
        <v>24</v>
      </c>
      <c r="G442" s="3">
        <v>0</v>
      </c>
      <c r="H442" s="17">
        <v>7652.26</v>
      </c>
      <c r="I442" s="3" t="s">
        <v>29</v>
      </c>
      <c r="J442" s="3" t="s">
        <v>24</v>
      </c>
      <c r="K442" s="3" t="s">
        <v>134</v>
      </c>
    </row>
    <row r="443" spans="1:11" x14ac:dyDescent="0.25">
      <c r="A443" s="3" t="s">
        <v>886</v>
      </c>
      <c r="B443" s="3">
        <v>1993</v>
      </c>
      <c r="C443" s="3" t="s">
        <v>51</v>
      </c>
      <c r="D443" s="3">
        <v>10</v>
      </c>
      <c r="E443" s="5">
        <v>34191</v>
      </c>
      <c r="F443" s="3">
        <v>29</v>
      </c>
      <c r="G443" s="3">
        <v>0</v>
      </c>
      <c r="H443" s="17">
        <v>7650.8</v>
      </c>
      <c r="I443" s="3" t="s">
        <v>29</v>
      </c>
      <c r="J443" s="3" t="s">
        <v>29</v>
      </c>
      <c r="K443" s="3" t="s">
        <v>33</v>
      </c>
    </row>
    <row r="444" spans="1:11" x14ac:dyDescent="0.25">
      <c r="A444" s="3" t="s">
        <v>888</v>
      </c>
      <c r="B444" s="3">
        <v>1980</v>
      </c>
      <c r="C444" s="3" t="s">
        <v>22</v>
      </c>
      <c r="D444" s="3">
        <v>16</v>
      </c>
      <c r="E444" s="5">
        <v>29510</v>
      </c>
      <c r="F444" s="3">
        <v>42</v>
      </c>
      <c r="G444" s="3">
        <v>1</v>
      </c>
      <c r="H444" s="17">
        <v>7650.77</v>
      </c>
      <c r="I444" s="3" t="s">
        <v>29</v>
      </c>
      <c r="J444" s="3" t="s">
        <v>29</v>
      </c>
      <c r="K444" s="3" t="s">
        <v>119</v>
      </c>
    </row>
    <row r="445" spans="1:11" x14ac:dyDescent="0.25">
      <c r="A445" s="3" t="s">
        <v>890</v>
      </c>
      <c r="B445" s="3">
        <v>1999</v>
      </c>
      <c r="C445" s="3" t="s">
        <v>32</v>
      </c>
      <c r="D445" s="3">
        <v>15</v>
      </c>
      <c r="E445" s="5">
        <v>36326</v>
      </c>
      <c r="F445" s="3">
        <v>23</v>
      </c>
      <c r="G445" s="3">
        <v>0</v>
      </c>
      <c r="H445" s="17">
        <v>7642.05</v>
      </c>
      <c r="I445" s="3" t="s">
        <v>29</v>
      </c>
      <c r="J445" s="3" t="s">
        <v>29</v>
      </c>
      <c r="K445" s="3" t="s">
        <v>36</v>
      </c>
    </row>
    <row r="446" spans="1:11" x14ac:dyDescent="0.25">
      <c r="A446" s="3" t="s">
        <v>892</v>
      </c>
      <c r="B446" s="3">
        <v>1980</v>
      </c>
      <c r="C446" s="3" t="s">
        <v>61</v>
      </c>
      <c r="D446" s="3">
        <v>24</v>
      </c>
      <c r="E446" s="5">
        <v>29426</v>
      </c>
      <c r="F446" s="3">
        <v>42</v>
      </c>
      <c r="G446" s="3">
        <v>2</v>
      </c>
      <c r="H446" s="17">
        <v>7640.31</v>
      </c>
      <c r="I446" s="3" t="s">
        <v>29</v>
      </c>
      <c r="J446" s="3" t="s">
        <v>23</v>
      </c>
      <c r="K446" s="3" t="s">
        <v>25</v>
      </c>
    </row>
    <row r="447" spans="1:11" x14ac:dyDescent="0.25">
      <c r="A447" s="3" t="s">
        <v>62</v>
      </c>
      <c r="B447" s="3">
        <v>1968</v>
      </c>
      <c r="C447" s="3" t="s">
        <v>28</v>
      </c>
      <c r="D447" s="3">
        <v>1</v>
      </c>
      <c r="E447" s="5">
        <v>25173</v>
      </c>
      <c r="F447" s="3">
        <v>54</v>
      </c>
      <c r="G447" s="3">
        <v>3</v>
      </c>
      <c r="H447" s="17">
        <v>48549.18</v>
      </c>
      <c r="I447" s="3" t="s">
        <v>23</v>
      </c>
      <c r="J447" s="3" t="s">
        <v>24</v>
      </c>
      <c r="K447" s="3" t="s">
        <v>39</v>
      </c>
    </row>
    <row r="448" spans="1:11" x14ac:dyDescent="0.25">
      <c r="A448" s="3" t="s">
        <v>308</v>
      </c>
      <c r="B448" s="3">
        <v>1991</v>
      </c>
      <c r="C448" s="3" t="s">
        <v>56</v>
      </c>
      <c r="D448" s="3">
        <v>2</v>
      </c>
      <c r="E448" s="5">
        <v>33544</v>
      </c>
      <c r="F448" s="3">
        <v>31</v>
      </c>
      <c r="G448" s="3">
        <v>2</v>
      </c>
      <c r="H448" s="17">
        <v>38711</v>
      </c>
      <c r="I448" s="3" t="s">
        <v>29</v>
      </c>
      <c r="J448" s="3" t="s">
        <v>29</v>
      </c>
      <c r="K448" s="3" t="s">
        <v>53</v>
      </c>
    </row>
    <row r="449" spans="1:11" x14ac:dyDescent="0.25">
      <c r="A449" s="3" t="s">
        <v>896</v>
      </c>
      <c r="B449" s="3">
        <v>1980</v>
      </c>
      <c r="C449" s="3" t="s">
        <v>32</v>
      </c>
      <c r="D449" s="3">
        <v>20</v>
      </c>
      <c r="E449" s="5">
        <v>29392</v>
      </c>
      <c r="F449" s="3">
        <v>42</v>
      </c>
      <c r="G449" s="3">
        <v>1</v>
      </c>
      <c r="H449" s="17">
        <v>7639.42</v>
      </c>
      <c r="I449" s="3" t="s">
        <v>29</v>
      </c>
      <c r="J449" s="3" t="s">
        <v>29</v>
      </c>
      <c r="K449" s="3" t="s">
        <v>119</v>
      </c>
    </row>
    <row r="450" spans="1:11" x14ac:dyDescent="0.25">
      <c r="A450" s="3" t="s">
        <v>898</v>
      </c>
      <c r="B450" s="3">
        <v>2001</v>
      </c>
      <c r="C450" s="3" t="s">
        <v>28</v>
      </c>
      <c r="D450" s="3">
        <v>13</v>
      </c>
      <c r="E450" s="5">
        <v>37238</v>
      </c>
      <c r="F450" s="3">
        <v>21</v>
      </c>
      <c r="G450" s="3">
        <v>0</v>
      </c>
      <c r="H450" s="17">
        <v>7636.92</v>
      </c>
      <c r="I450" s="3" t="s">
        <v>29</v>
      </c>
      <c r="J450" s="3" t="s">
        <v>24</v>
      </c>
      <c r="K450" s="3" t="s">
        <v>33</v>
      </c>
    </row>
    <row r="451" spans="1:11" x14ac:dyDescent="0.25">
      <c r="A451" s="3" t="s">
        <v>900</v>
      </c>
      <c r="B451" s="3">
        <v>1978</v>
      </c>
      <c r="C451" s="3" t="s">
        <v>51</v>
      </c>
      <c r="D451" s="3">
        <v>24</v>
      </c>
      <c r="E451" s="5">
        <v>28726</v>
      </c>
      <c r="F451" s="3">
        <v>44</v>
      </c>
      <c r="G451" s="3">
        <v>1</v>
      </c>
      <c r="H451" s="17">
        <v>7633.72</v>
      </c>
      <c r="I451" s="3" t="s">
        <v>29</v>
      </c>
      <c r="J451" s="3" t="s">
        <v>23</v>
      </c>
      <c r="K451" s="3" t="s">
        <v>25</v>
      </c>
    </row>
    <row r="452" spans="1:11" x14ac:dyDescent="0.25">
      <c r="A452" s="3" t="s">
        <v>902</v>
      </c>
      <c r="B452" s="3">
        <v>1978</v>
      </c>
      <c r="C452" s="3" t="s">
        <v>56</v>
      </c>
      <c r="D452" s="3">
        <v>29</v>
      </c>
      <c r="E452" s="5">
        <v>28823</v>
      </c>
      <c r="F452" s="3">
        <v>44</v>
      </c>
      <c r="G452" s="3">
        <v>1</v>
      </c>
      <c r="H452" s="17">
        <v>7626.99</v>
      </c>
      <c r="I452" s="3" t="s">
        <v>29</v>
      </c>
      <c r="J452" s="3" t="s">
        <v>29</v>
      </c>
      <c r="K452" s="3" t="s">
        <v>53</v>
      </c>
    </row>
    <row r="453" spans="1:11" x14ac:dyDescent="0.25">
      <c r="A453" s="3" t="s">
        <v>904</v>
      </c>
      <c r="B453" s="3">
        <v>1978</v>
      </c>
      <c r="C453" s="3" t="s">
        <v>56</v>
      </c>
      <c r="D453" s="3">
        <v>6</v>
      </c>
      <c r="E453" s="5">
        <v>28800</v>
      </c>
      <c r="F453" s="3">
        <v>44</v>
      </c>
      <c r="G453" s="3">
        <v>1</v>
      </c>
      <c r="H453" s="17">
        <v>7624.63</v>
      </c>
      <c r="I453" s="3" t="s">
        <v>29</v>
      </c>
      <c r="J453" s="3" t="s">
        <v>23</v>
      </c>
      <c r="K453" s="3" t="s">
        <v>53</v>
      </c>
    </row>
    <row r="454" spans="1:11" x14ac:dyDescent="0.25">
      <c r="A454" s="3" t="s">
        <v>906</v>
      </c>
      <c r="B454" s="3">
        <v>1978</v>
      </c>
      <c r="C454" s="3" t="s">
        <v>56</v>
      </c>
      <c r="D454" s="3">
        <v>28</v>
      </c>
      <c r="E454" s="5">
        <v>28822</v>
      </c>
      <c r="F454" s="3">
        <v>44</v>
      </c>
      <c r="G454" s="3">
        <v>1</v>
      </c>
      <c r="H454" s="17">
        <v>7623.52</v>
      </c>
      <c r="I454" s="3" t="s">
        <v>29</v>
      </c>
      <c r="J454" s="3" t="s">
        <v>23</v>
      </c>
      <c r="K454" s="3" t="s">
        <v>53</v>
      </c>
    </row>
    <row r="455" spans="1:11" x14ac:dyDescent="0.25">
      <c r="A455" s="3" t="s">
        <v>908</v>
      </c>
      <c r="B455" s="3">
        <v>1996</v>
      </c>
      <c r="C455" s="3" t="s">
        <v>47</v>
      </c>
      <c r="D455" s="3">
        <v>17</v>
      </c>
      <c r="E455" s="5">
        <v>35325</v>
      </c>
      <c r="F455" s="3">
        <v>26</v>
      </c>
      <c r="G455" s="3">
        <v>0</v>
      </c>
      <c r="H455" s="17">
        <v>7623.13</v>
      </c>
      <c r="I455" s="3" t="s">
        <v>29</v>
      </c>
      <c r="J455" s="3" t="s">
        <v>24</v>
      </c>
      <c r="K455" s="3" t="s">
        <v>53</v>
      </c>
    </row>
    <row r="456" spans="1:11" x14ac:dyDescent="0.25">
      <c r="A456" s="3" t="s">
        <v>910</v>
      </c>
      <c r="B456" s="3">
        <v>1968</v>
      </c>
      <c r="C456" s="3" t="s">
        <v>61</v>
      </c>
      <c r="D456" s="3">
        <v>3</v>
      </c>
      <c r="E456" s="5">
        <v>25022</v>
      </c>
      <c r="F456" s="3">
        <v>54</v>
      </c>
      <c r="G456" s="3">
        <v>0</v>
      </c>
      <c r="H456" s="17">
        <v>7609.6</v>
      </c>
      <c r="I456" s="3" t="s">
        <v>24</v>
      </c>
      <c r="J456" s="3" t="s">
        <v>29</v>
      </c>
      <c r="K456" s="3" t="s">
        <v>33</v>
      </c>
    </row>
    <row r="457" spans="1:11" x14ac:dyDescent="0.25">
      <c r="A457" s="3" t="s">
        <v>912</v>
      </c>
      <c r="B457" s="3">
        <v>1997</v>
      </c>
      <c r="C457" s="3" t="s">
        <v>47</v>
      </c>
      <c r="D457" s="3">
        <v>30</v>
      </c>
      <c r="E457" s="5">
        <v>35703</v>
      </c>
      <c r="F457" s="3">
        <v>25</v>
      </c>
      <c r="G457" s="3">
        <v>0</v>
      </c>
      <c r="H457" s="17">
        <v>7607.03</v>
      </c>
      <c r="I457" s="3" t="s">
        <v>29</v>
      </c>
      <c r="J457" s="3" t="s">
        <v>29</v>
      </c>
      <c r="K457" s="3" t="s">
        <v>33</v>
      </c>
    </row>
    <row r="458" spans="1:11" x14ac:dyDescent="0.25">
      <c r="A458" s="3" t="s">
        <v>914</v>
      </c>
      <c r="B458" s="3">
        <v>1967</v>
      </c>
      <c r="C458" s="3" t="s">
        <v>61</v>
      </c>
      <c r="D458" s="3">
        <v>17</v>
      </c>
      <c r="E458" s="5">
        <v>24670</v>
      </c>
      <c r="F458" s="3">
        <v>55</v>
      </c>
      <c r="G458" s="3">
        <v>0</v>
      </c>
      <c r="H458" s="17">
        <v>7585.62</v>
      </c>
      <c r="I458" s="3" t="s">
        <v>24</v>
      </c>
      <c r="J458" s="3" t="s">
        <v>29</v>
      </c>
      <c r="K458" s="3" t="s">
        <v>25</v>
      </c>
    </row>
    <row r="459" spans="1:11" x14ac:dyDescent="0.25">
      <c r="A459" s="3" t="s">
        <v>310</v>
      </c>
      <c r="B459" s="3">
        <v>1986</v>
      </c>
      <c r="C459" s="3" t="s">
        <v>61</v>
      </c>
      <c r="D459" s="3">
        <v>20</v>
      </c>
      <c r="E459" s="5">
        <v>31613</v>
      </c>
      <c r="F459" s="3">
        <v>36</v>
      </c>
      <c r="G459" s="3">
        <v>1</v>
      </c>
      <c r="H459" s="17">
        <v>38709.18</v>
      </c>
      <c r="I459" s="3" t="s">
        <v>23</v>
      </c>
      <c r="J459" s="3" t="s">
        <v>24</v>
      </c>
      <c r="K459" s="3" t="s">
        <v>25</v>
      </c>
    </row>
    <row r="460" spans="1:11" x14ac:dyDescent="0.25">
      <c r="A460" s="3" t="s">
        <v>917</v>
      </c>
      <c r="B460" s="3">
        <v>1994</v>
      </c>
      <c r="C460" s="3" t="s">
        <v>51</v>
      </c>
      <c r="D460" s="3">
        <v>14</v>
      </c>
      <c r="E460" s="5">
        <v>34560</v>
      </c>
      <c r="F460" s="3">
        <v>28</v>
      </c>
      <c r="G460" s="3">
        <v>0</v>
      </c>
      <c r="H460" s="17">
        <v>7567.13</v>
      </c>
      <c r="I460" s="3" t="s">
        <v>29</v>
      </c>
      <c r="J460" s="3" t="s">
        <v>29</v>
      </c>
      <c r="K460" s="3" t="s">
        <v>48</v>
      </c>
    </row>
    <row r="461" spans="1:11" x14ac:dyDescent="0.25">
      <c r="A461" s="3" t="s">
        <v>919</v>
      </c>
      <c r="B461" s="3">
        <v>1988</v>
      </c>
      <c r="C461" s="3" t="s">
        <v>28</v>
      </c>
      <c r="D461" s="3">
        <v>15</v>
      </c>
      <c r="E461" s="5">
        <v>32492</v>
      </c>
      <c r="F461" s="3">
        <v>34</v>
      </c>
      <c r="G461" s="3">
        <v>3</v>
      </c>
      <c r="H461" s="17">
        <v>7538.52</v>
      </c>
      <c r="I461" s="3" t="s">
        <v>29</v>
      </c>
      <c r="J461" s="3" t="s">
        <v>29</v>
      </c>
      <c r="K461" s="3" t="s">
        <v>33</v>
      </c>
    </row>
    <row r="462" spans="1:11" x14ac:dyDescent="0.25">
      <c r="A462" s="3" t="s">
        <v>921</v>
      </c>
      <c r="B462" s="3">
        <v>1984</v>
      </c>
      <c r="C462" s="3" t="s">
        <v>51</v>
      </c>
      <c r="D462" s="3">
        <v>22</v>
      </c>
      <c r="E462" s="5">
        <v>30916</v>
      </c>
      <c r="F462" s="3">
        <v>38</v>
      </c>
      <c r="G462" s="3">
        <v>3</v>
      </c>
      <c r="H462" s="17">
        <v>7537.16</v>
      </c>
      <c r="I462" s="3" t="s">
        <v>29</v>
      </c>
      <c r="J462" s="3" t="s">
        <v>29</v>
      </c>
      <c r="K462" s="3" t="s">
        <v>33</v>
      </c>
    </row>
    <row r="463" spans="1:11" x14ac:dyDescent="0.25">
      <c r="A463" s="3" t="s">
        <v>923</v>
      </c>
      <c r="B463" s="3">
        <v>1978</v>
      </c>
      <c r="C463" s="3" t="s">
        <v>28</v>
      </c>
      <c r="D463" s="3">
        <v>14</v>
      </c>
      <c r="E463" s="5">
        <v>28838</v>
      </c>
      <c r="F463" s="3">
        <v>44</v>
      </c>
      <c r="G463" s="3">
        <v>2</v>
      </c>
      <c r="H463" s="17">
        <v>7531.7</v>
      </c>
      <c r="I463" s="3" t="s">
        <v>29</v>
      </c>
      <c r="J463" s="3" t="s">
        <v>23</v>
      </c>
      <c r="K463" s="3" t="s">
        <v>25</v>
      </c>
    </row>
    <row r="464" spans="1:11" x14ac:dyDescent="0.25">
      <c r="A464" s="3" t="s">
        <v>925</v>
      </c>
      <c r="B464" s="3">
        <v>1976</v>
      </c>
      <c r="C464" s="3" t="s">
        <v>22</v>
      </c>
      <c r="D464" s="3">
        <v>10</v>
      </c>
      <c r="E464" s="5">
        <v>28043</v>
      </c>
      <c r="F464" s="3">
        <v>46</v>
      </c>
      <c r="G464" s="3">
        <v>0</v>
      </c>
      <c r="H464" s="17">
        <v>7526.71</v>
      </c>
      <c r="I464" s="3" t="s">
        <v>24</v>
      </c>
      <c r="J464" s="3" t="s">
        <v>23</v>
      </c>
      <c r="K464" s="3" t="s">
        <v>33</v>
      </c>
    </row>
    <row r="465" spans="1:11" x14ac:dyDescent="0.25">
      <c r="A465" s="3" t="s">
        <v>927</v>
      </c>
      <c r="B465" s="3">
        <v>1978</v>
      </c>
      <c r="C465" s="3" t="s">
        <v>22</v>
      </c>
      <c r="D465" s="3">
        <v>18</v>
      </c>
      <c r="E465" s="5">
        <v>28781</v>
      </c>
      <c r="F465" s="3">
        <v>44</v>
      </c>
      <c r="G465" s="3">
        <v>1</v>
      </c>
      <c r="H465" s="17">
        <v>7518.03</v>
      </c>
      <c r="I465" s="3" t="s">
        <v>29</v>
      </c>
      <c r="J465" s="3" t="s">
        <v>24</v>
      </c>
      <c r="K465" s="3" t="s">
        <v>33</v>
      </c>
    </row>
    <row r="466" spans="1:11" x14ac:dyDescent="0.25">
      <c r="A466" s="3" t="s">
        <v>929</v>
      </c>
      <c r="B466" s="3">
        <v>1983</v>
      </c>
      <c r="C466" s="3" t="s">
        <v>61</v>
      </c>
      <c r="D466" s="3">
        <v>10</v>
      </c>
      <c r="E466" s="5">
        <v>30507</v>
      </c>
      <c r="F466" s="3">
        <v>39</v>
      </c>
      <c r="G466" s="3">
        <v>4</v>
      </c>
      <c r="H466" s="17">
        <v>7512.27</v>
      </c>
      <c r="I466" s="3" t="s">
        <v>24</v>
      </c>
      <c r="J466" s="3" t="s">
        <v>29</v>
      </c>
      <c r="K466" s="3" t="s">
        <v>53</v>
      </c>
    </row>
    <row r="467" spans="1:11" x14ac:dyDescent="0.25">
      <c r="A467" s="3" t="s">
        <v>931</v>
      </c>
      <c r="B467" s="3">
        <v>1997</v>
      </c>
      <c r="C467" s="3" t="s">
        <v>22</v>
      </c>
      <c r="D467" s="3">
        <v>28</v>
      </c>
      <c r="E467" s="5">
        <v>35731</v>
      </c>
      <c r="F467" s="3">
        <v>25</v>
      </c>
      <c r="G467" s="3">
        <v>0</v>
      </c>
      <c r="H467" s="17">
        <v>7504.3</v>
      </c>
      <c r="I467" s="3" t="s">
        <v>29</v>
      </c>
      <c r="J467" s="3" t="s">
        <v>23</v>
      </c>
      <c r="K467" s="3" t="s">
        <v>33</v>
      </c>
    </row>
    <row r="468" spans="1:11" x14ac:dyDescent="0.25">
      <c r="A468" s="3" t="s">
        <v>933</v>
      </c>
      <c r="B468" s="3">
        <v>1988</v>
      </c>
      <c r="C468" s="3" t="s">
        <v>28</v>
      </c>
      <c r="D468" s="3">
        <v>15</v>
      </c>
      <c r="E468" s="5">
        <v>32492</v>
      </c>
      <c r="F468" s="3">
        <v>34</v>
      </c>
      <c r="G468" s="3">
        <v>3</v>
      </c>
      <c r="H468" s="17">
        <v>7494.63</v>
      </c>
      <c r="I468" s="3" t="s">
        <v>29</v>
      </c>
      <c r="J468" s="3" t="s">
        <v>24</v>
      </c>
      <c r="K468" s="3" t="s">
        <v>42</v>
      </c>
    </row>
    <row r="469" spans="1:11" x14ac:dyDescent="0.25">
      <c r="A469" s="3" t="s">
        <v>935</v>
      </c>
      <c r="B469" s="3">
        <v>1996</v>
      </c>
      <c r="C469" s="3" t="s">
        <v>32</v>
      </c>
      <c r="D469" s="3">
        <v>14</v>
      </c>
      <c r="E469" s="5">
        <v>35230</v>
      </c>
      <c r="F469" s="3">
        <v>26</v>
      </c>
      <c r="G469" s="3">
        <v>0</v>
      </c>
      <c r="H469" s="17">
        <v>7487.38</v>
      </c>
      <c r="I469" s="3" t="s">
        <v>29</v>
      </c>
      <c r="J469" s="3" t="s">
        <v>24</v>
      </c>
      <c r="K469" s="3" t="s">
        <v>33</v>
      </c>
    </row>
    <row r="470" spans="1:11" x14ac:dyDescent="0.25">
      <c r="A470" s="3" t="s">
        <v>312</v>
      </c>
      <c r="B470" s="3">
        <v>1990</v>
      </c>
      <c r="C470" s="3" t="s">
        <v>61</v>
      </c>
      <c r="D470" s="3">
        <v>13</v>
      </c>
      <c r="E470" s="5">
        <v>33067</v>
      </c>
      <c r="F470" s="3">
        <v>32</v>
      </c>
      <c r="G470" s="3">
        <v>3</v>
      </c>
      <c r="H470" s="17">
        <v>38652.089999999997</v>
      </c>
      <c r="I470" s="3" t="s">
        <v>29</v>
      </c>
      <c r="J470" s="3" t="s">
        <v>29</v>
      </c>
      <c r="K470" s="3" t="s">
        <v>53</v>
      </c>
    </row>
    <row r="471" spans="1:11" x14ac:dyDescent="0.25">
      <c r="A471" s="3" t="s">
        <v>938</v>
      </c>
      <c r="B471" s="3">
        <v>1967</v>
      </c>
      <c r="C471" s="3" t="s">
        <v>51</v>
      </c>
      <c r="D471" s="3">
        <v>4</v>
      </c>
      <c r="E471" s="5">
        <v>24688</v>
      </c>
      <c r="F471" s="3">
        <v>55</v>
      </c>
      <c r="G471" s="3">
        <v>0</v>
      </c>
      <c r="H471" s="17">
        <v>7463.51</v>
      </c>
      <c r="I471" s="3" t="s">
        <v>24</v>
      </c>
      <c r="J471" s="3" t="s">
        <v>24</v>
      </c>
      <c r="K471" s="3" t="s">
        <v>25</v>
      </c>
    </row>
    <row r="472" spans="1:11" x14ac:dyDescent="0.25">
      <c r="A472" s="3" t="s">
        <v>940</v>
      </c>
      <c r="B472" s="3">
        <v>2001</v>
      </c>
      <c r="C472" s="3" t="s">
        <v>32</v>
      </c>
      <c r="D472" s="3">
        <v>1</v>
      </c>
      <c r="E472" s="5">
        <v>37043</v>
      </c>
      <c r="F472" s="3">
        <v>22</v>
      </c>
      <c r="G472" s="3">
        <v>0</v>
      </c>
      <c r="H472" s="17">
        <v>7450.36</v>
      </c>
      <c r="I472" s="3" t="s">
        <v>29</v>
      </c>
      <c r="J472" s="3" t="s">
        <v>29</v>
      </c>
      <c r="K472" s="3" t="s">
        <v>33</v>
      </c>
    </row>
    <row r="473" spans="1:11" x14ac:dyDescent="0.25">
      <c r="A473" s="3" t="s">
        <v>942</v>
      </c>
      <c r="B473" s="3">
        <v>1977</v>
      </c>
      <c r="C473" s="3" t="s">
        <v>47</v>
      </c>
      <c r="D473" s="3">
        <v>30</v>
      </c>
      <c r="E473" s="5">
        <v>28398</v>
      </c>
      <c r="F473" s="3">
        <v>45</v>
      </c>
      <c r="G473" s="3">
        <v>0</v>
      </c>
      <c r="H473" s="17">
        <v>7448.4</v>
      </c>
      <c r="I473" s="3" t="s">
        <v>24</v>
      </c>
      <c r="J473" s="3" t="s">
        <v>24</v>
      </c>
      <c r="K473" s="3" t="s">
        <v>227</v>
      </c>
    </row>
    <row r="474" spans="1:11" x14ac:dyDescent="0.25">
      <c r="A474" s="3" t="s">
        <v>944</v>
      </c>
      <c r="B474" s="3">
        <v>1977</v>
      </c>
      <c r="C474" s="3" t="s">
        <v>47</v>
      </c>
      <c r="D474" s="3">
        <v>25</v>
      </c>
      <c r="E474" s="5">
        <v>28393</v>
      </c>
      <c r="F474" s="3">
        <v>45</v>
      </c>
      <c r="G474" s="3">
        <v>1</v>
      </c>
      <c r="H474" s="17">
        <v>7445.92</v>
      </c>
      <c r="I474" s="3" t="s">
        <v>24</v>
      </c>
      <c r="J474" s="3" t="s">
        <v>23</v>
      </c>
      <c r="K474" s="3" t="s">
        <v>53</v>
      </c>
    </row>
    <row r="475" spans="1:11" x14ac:dyDescent="0.25">
      <c r="A475" s="3" t="s">
        <v>946</v>
      </c>
      <c r="B475" s="3">
        <v>1980</v>
      </c>
      <c r="C475" s="3" t="s">
        <v>61</v>
      </c>
      <c r="D475" s="3">
        <v>7</v>
      </c>
      <c r="E475" s="5">
        <v>29409</v>
      </c>
      <c r="F475" s="3">
        <v>42</v>
      </c>
      <c r="G475" s="3">
        <v>1</v>
      </c>
      <c r="H475" s="17">
        <v>7443.64</v>
      </c>
      <c r="I475" s="3" t="s">
        <v>29</v>
      </c>
      <c r="J475" s="3" t="s">
        <v>24</v>
      </c>
      <c r="K475" s="3" t="s">
        <v>33</v>
      </c>
    </row>
    <row r="476" spans="1:11" x14ac:dyDescent="0.25">
      <c r="A476" s="3" t="s">
        <v>948</v>
      </c>
      <c r="B476" s="3">
        <v>1979</v>
      </c>
      <c r="C476" s="3" t="s">
        <v>47</v>
      </c>
      <c r="D476" s="3">
        <v>1</v>
      </c>
      <c r="E476" s="5">
        <v>29099</v>
      </c>
      <c r="F476" s="3">
        <v>43</v>
      </c>
      <c r="G476" s="3">
        <v>2</v>
      </c>
      <c r="H476" s="17">
        <v>7441.5</v>
      </c>
      <c r="I476" s="3" t="s">
        <v>24</v>
      </c>
      <c r="J476" s="3" t="s">
        <v>29</v>
      </c>
      <c r="K476" s="3" t="s">
        <v>53</v>
      </c>
    </row>
    <row r="477" spans="1:11" x14ac:dyDescent="0.25">
      <c r="A477" s="3" t="s">
        <v>950</v>
      </c>
      <c r="B477" s="3">
        <v>1977</v>
      </c>
      <c r="C477" s="3" t="s">
        <v>51</v>
      </c>
      <c r="D477" s="3">
        <v>25</v>
      </c>
      <c r="E477" s="5">
        <v>28362</v>
      </c>
      <c r="F477" s="3">
        <v>45</v>
      </c>
      <c r="G477" s="3">
        <v>1</v>
      </c>
      <c r="H477" s="17">
        <v>7441.05</v>
      </c>
      <c r="I477" s="3" t="s">
        <v>24</v>
      </c>
      <c r="J477" s="3" t="s">
        <v>29</v>
      </c>
      <c r="K477" s="3" t="s">
        <v>53</v>
      </c>
    </row>
    <row r="478" spans="1:11" x14ac:dyDescent="0.25">
      <c r="A478" s="3" t="s">
        <v>952</v>
      </c>
      <c r="B478" s="3">
        <v>1978</v>
      </c>
      <c r="C478" s="3" t="s">
        <v>28</v>
      </c>
      <c r="D478" s="3">
        <v>2</v>
      </c>
      <c r="E478" s="5">
        <v>28826</v>
      </c>
      <c r="F478" s="3">
        <v>44</v>
      </c>
      <c r="G478" s="3">
        <v>0</v>
      </c>
      <c r="H478" s="17">
        <v>7421.19</v>
      </c>
      <c r="I478" s="3" t="s">
        <v>29</v>
      </c>
      <c r="J478" s="3" t="s">
        <v>24</v>
      </c>
      <c r="K478" s="3" t="s">
        <v>33</v>
      </c>
    </row>
    <row r="479" spans="1:11" x14ac:dyDescent="0.25">
      <c r="A479" s="3" t="s">
        <v>954</v>
      </c>
      <c r="B479" s="3">
        <v>1978</v>
      </c>
      <c r="C479" s="3" t="s">
        <v>56</v>
      </c>
      <c r="D479" s="3">
        <v>12</v>
      </c>
      <c r="E479" s="5">
        <v>28806</v>
      </c>
      <c r="F479" s="3">
        <v>44</v>
      </c>
      <c r="G479" s="3">
        <v>0</v>
      </c>
      <c r="H479" s="17">
        <v>7419.48</v>
      </c>
      <c r="I479" s="3" t="s">
        <v>29</v>
      </c>
      <c r="J479" s="3" t="s">
        <v>29</v>
      </c>
      <c r="K479" s="3" t="s">
        <v>33</v>
      </c>
    </row>
    <row r="480" spans="1:11" x14ac:dyDescent="0.25">
      <c r="A480" s="3" t="s">
        <v>956</v>
      </c>
      <c r="B480" s="3">
        <v>1983</v>
      </c>
      <c r="C480" s="3" t="s">
        <v>47</v>
      </c>
      <c r="D480" s="3">
        <v>19</v>
      </c>
      <c r="E480" s="5">
        <v>30578</v>
      </c>
      <c r="F480" s="3">
        <v>39</v>
      </c>
      <c r="G480" s="3">
        <v>3</v>
      </c>
      <c r="H480" s="17">
        <v>7418.52</v>
      </c>
      <c r="I480" s="3" t="s">
        <v>29</v>
      </c>
      <c r="J480" s="3" t="s">
        <v>29</v>
      </c>
      <c r="K480" s="3" t="s">
        <v>53</v>
      </c>
    </row>
    <row r="481" spans="1:11" x14ac:dyDescent="0.25">
      <c r="A481" s="3" t="s">
        <v>314</v>
      </c>
      <c r="B481" s="3">
        <v>1999</v>
      </c>
      <c r="C481" s="3" t="s">
        <v>56</v>
      </c>
      <c r="D481" s="3">
        <v>12</v>
      </c>
      <c r="E481" s="5">
        <v>36476</v>
      </c>
      <c r="F481" s="3">
        <v>23</v>
      </c>
      <c r="G481" s="3">
        <v>2</v>
      </c>
      <c r="H481" s="17">
        <v>38511.629999999997</v>
      </c>
      <c r="I481" s="3" t="s">
        <v>29</v>
      </c>
      <c r="J481" s="3" t="s">
        <v>29</v>
      </c>
      <c r="K481" s="3" t="s">
        <v>119</v>
      </c>
    </row>
    <row r="482" spans="1:11" x14ac:dyDescent="0.25">
      <c r="A482" s="3" t="s">
        <v>959</v>
      </c>
      <c r="B482" s="3">
        <v>1965</v>
      </c>
      <c r="C482" s="3" t="s">
        <v>28</v>
      </c>
      <c r="D482" s="3">
        <v>5</v>
      </c>
      <c r="E482" s="5">
        <v>24081</v>
      </c>
      <c r="F482" s="3">
        <v>57</v>
      </c>
      <c r="G482" s="3">
        <v>0</v>
      </c>
      <c r="H482" s="17">
        <v>7403.98</v>
      </c>
      <c r="I482" s="3" t="s">
        <v>24</v>
      </c>
      <c r="J482" s="3" t="s">
        <v>29</v>
      </c>
      <c r="K482" s="3" t="s">
        <v>25</v>
      </c>
    </row>
    <row r="483" spans="1:11" x14ac:dyDescent="0.25">
      <c r="A483" s="3" t="s">
        <v>961</v>
      </c>
      <c r="B483" s="3">
        <v>1993</v>
      </c>
      <c r="C483" s="3" t="s">
        <v>61</v>
      </c>
      <c r="D483" s="3">
        <v>22</v>
      </c>
      <c r="E483" s="5">
        <v>34172</v>
      </c>
      <c r="F483" s="3">
        <v>29</v>
      </c>
      <c r="G483" s="3">
        <v>0</v>
      </c>
      <c r="H483" s="17">
        <v>7388.85</v>
      </c>
      <c r="I483" s="3" t="s">
        <v>29</v>
      </c>
      <c r="J483" s="3" t="s">
        <v>29</v>
      </c>
      <c r="K483" s="3" t="s">
        <v>36</v>
      </c>
    </row>
    <row r="484" spans="1:11" x14ac:dyDescent="0.25">
      <c r="A484" s="3" t="s">
        <v>963</v>
      </c>
      <c r="B484" s="3">
        <v>1981</v>
      </c>
      <c r="C484" s="3" t="s">
        <v>56</v>
      </c>
      <c r="D484" s="3">
        <v>24</v>
      </c>
      <c r="E484" s="5">
        <v>29914</v>
      </c>
      <c r="F484" s="3">
        <v>41</v>
      </c>
      <c r="G484" s="3">
        <v>2</v>
      </c>
      <c r="H484" s="17">
        <v>7371.77</v>
      </c>
      <c r="I484" s="3" t="s">
        <v>29</v>
      </c>
      <c r="J484" s="3" t="s">
        <v>23</v>
      </c>
      <c r="K484" s="3" t="s">
        <v>53</v>
      </c>
    </row>
    <row r="485" spans="1:11" x14ac:dyDescent="0.25">
      <c r="A485" s="3" t="s">
        <v>965</v>
      </c>
      <c r="B485" s="3">
        <v>1965</v>
      </c>
      <c r="C485" s="3" t="s">
        <v>28</v>
      </c>
      <c r="D485" s="3">
        <v>9</v>
      </c>
      <c r="E485" s="5">
        <v>24085</v>
      </c>
      <c r="F485" s="3">
        <v>57</v>
      </c>
      <c r="G485" s="3">
        <v>0</v>
      </c>
      <c r="H485" s="17">
        <v>7362.31</v>
      </c>
      <c r="I485" s="3" t="s">
        <v>24</v>
      </c>
      <c r="J485" s="3" t="s">
        <v>24</v>
      </c>
      <c r="K485" s="3" t="s">
        <v>25</v>
      </c>
    </row>
    <row r="486" spans="1:11" x14ac:dyDescent="0.25">
      <c r="A486" s="3" t="s">
        <v>967</v>
      </c>
      <c r="B486" s="3">
        <v>1981</v>
      </c>
      <c r="C486" s="3" t="s">
        <v>61</v>
      </c>
      <c r="D486" s="3">
        <v>16</v>
      </c>
      <c r="E486" s="5">
        <v>29783</v>
      </c>
      <c r="F486" s="3">
        <v>41</v>
      </c>
      <c r="G486" s="3">
        <v>1</v>
      </c>
      <c r="H486" s="17">
        <v>7358.18</v>
      </c>
      <c r="I486" s="3" t="s">
        <v>29</v>
      </c>
      <c r="J486" s="3" t="s">
        <v>24</v>
      </c>
      <c r="K486" s="3" t="s">
        <v>119</v>
      </c>
    </row>
    <row r="487" spans="1:11" x14ac:dyDescent="0.25">
      <c r="A487" s="3" t="s">
        <v>969</v>
      </c>
      <c r="B487" s="3">
        <v>1983</v>
      </c>
      <c r="C487" s="3" t="s">
        <v>32</v>
      </c>
      <c r="D487" s="3">
        <v>21</v>
      </c>
      <c r="E487" s="5">
        <v>30488</v>
      </c>
      <c r="F487" s="3">
        <v>39</v>
      </c>
      <c r="G487" s="3">
        <v>3</v>
      </c>
      <c r="H487" s="17">
        <v>7357.49</v>
      </c>
      <c r="I487" s="3" t="s">
        <v>29</v>
      </c>
      <c r="J487" s="3" t="s">
        <v>29</v>
      </c>
      <c r="K487" s="3" t="s">
        <v>33</v>
      </c>
    </row>
    <row r="488" spans="1:11" x14ac:dyDescent="0.25">
      <c r="A488" s="3" t="s">
        <v>971</v>
      </c>
      <c r="B488" s="3">
        <v>1993</v>
      </c>
      <c r="C488" s="3" t="s">
        <v>22</v>
      </c>
      <c r="D488" s="3">
        <v>5</v>
      </c>
      <c r="E488" s="5">
        <v>34247</v>
      </c>
      <c r="F488" s="3">
        <v>29</v>
      </c>
      <c r="G488" s="3">
        <v>0</v>
      </c>
      <c r="H488" s="17">
        <v>7349.12</v>
      </c>
      <c r="I488" s="3" t="s">
        <v>29</v>
      </c>
      <c r="J488" s="3" t="s">
        <v>29</v>
      </c>
      <c r="K488" s="3" t="s">
        <v>48</v>
      </c>
    </row>
    <row r="489" spans="1:11" x14ac:dyDescent="0.25">
      <c r="A489" s="3" t="s">
        <v>973</v>
      </c>
      <c r="B489" s="3">
        <v>1977</v>
      </c>
      <c r="C489" s="3" t="s">
        <v>28</v>
      </c>
      <c r="D489" s="3">
        <v>1</v>
      </c>
      <c r="E489" s="5">
        <v>28460</v>
      </c>
      <c r="F489" s="3">
        <v>45</v>
      </c>
      <c r="G489" s="3">
        <v>0</v>
      </c>
      <c r="H489" s="17">
        <v>7348.14</v>
      </c>
      <c r="I489" s="3" t="s">
        <v>29</v>
      </c>
      <c r="J489" s="3" t="s">
        <v>23</v>
      </c>
      <c r="K489" s="3" t="s">
        <v>53</v>
      </c>
    </row>
    <row r="490" spans="1:11" x14ac:dyDescent="0.25">
      <c r="A490" s="3" t="s">
        <v>975</v>
      </c>
      <c r="B490" s="3">
        <v>1979</v>
      </c>
      <c r="C490" s="3" t="s">
        <v>32</v>
      </c>
      <c r="D490" s="3">
        <v>26</v>
      </c>
      <c r="E490" s="5">
        <v>29032</v>
      </c>
      <c r="F490" s="3">
        <v>43</v>
      </c>
      <c r="G490" s="3">
        <v>1</v>
      </c>
      <c r="H490" s="17">
        <v>7345.73</v>
      </c>
      <c r="I490" s="3" t="s">
        <v>29</v>
      </c>
      <c r="J490" s="3" t="s">
        <v>23</v>
      </c>
      <c r="K490" s="3" t="s">
        <v>25</v>
      </c>
    </row>
    <row r="491" spans="1:11" x14ac:dyDescent="0.25">
      <c r="A491" s="3" t="s">
        <v>977</v>
      </c>
      <c r="B491" s="3">
        <v>1977</v>
      </c>
      <c r="C491" s="3" t="s">
        <v>28</v>
      </c>
      <c r="D491" s="3">
        <v>18</v>
      </c>
      <c r="E491" s="5">
        <v>28477</v>
      </c>
      <c r="F491" s="3">
        <v>45</v>
      </c>
      <c r="G491" s="3">
        <v>0</v>
      </c>
      <c r="H491" s="17">
        <v>7345.08</v>
      </c>
      <c r="I491" s="3" t="s">
        <v>29</v>
      </c>
      <c r="J491" s="3" t="s">
        <v>23</v>
      </c>
      <c r="K491" s="3" t="s">
        <v>53</v>
      </c>
    </row>
    <row r="492" spans="1:11" x14ac:dyDescent="0.25">
      <c r="A492" s="3" t="s">
        <v>316</v>
      </c>
      <c r="B492" s="3">
        <v>1986</v>
      </c>
      <c r="C492" s="3" t="s">
        <v>32</v>
      </c>
      <c r="D492" s="3">
        <v>21</v>
      </c>
      <c r="E492" s="5">
        <v>31584</v>
      </c>
      <c r="F492" s="3">
        <v>36</v>
      </c>
      <c r="G492" s="3">
        <v>2</v>
      </c>
      <c r="H492" s="17">
        <v>38415.47</v>
      </c>
      <c r="I492" s="3" t="s">
        <v>23</v>
      </c>
      <c r="J492" s="3" t="s">
        <v>29</v>
      </c>
      <c r="K492" s="3" t="s">
        <v>53</v>
      </c>
    </row>
    <row r="493" spans="1:11" x14ac:dyDescent="0.25">
      <c r="A493" s="3" t="s">
        <v>980</v>
      </c>
      <c r="B493" s="3">
        <v>1986</v>
      </c>
      <c r="C493" s="3" t="s">
        <v>32</v>
      </c>
      <c r="D493" s="3">
        <v>15</v>
      </c>
      <c r="E493" s="5">
        <v>31578</v>
      </c>
      <c r="F493" s="3">
        <v>36</v>
      </c>
      <c r="G493" s="3">
        <v>3</v>
      </c>
      <c r="H493" s="17">
        <v>7339.93</v>
      </c>
      <c r="I493" s="3" t="s">
        <v>29</v>
      </c>
      <c r="J493" s="3" t="s">
        <v>29</v>
      </c>
      <c r="K493" s="3" t="s">
        <v>33</v>
      </c>
    </row>
    <row r="494" spans="1:11" x14ac:dyDescent="0.25">
      <c r="A494" s="3" t="s">
        <v>982</v>
      </c>
      <c r="B494" s="3">
        <v>1979</v>
      </c>
      <c r="C494" s="3" t="s">
        <v>47</v>
      </c>
      <c r="D494" s="3">
        <v>19</v>
      </c>
      <c r="E494" s="5">
        <v>29117</v>
      </c>
      <c r="F494" s="3">
        <v>43</v>
      </c>
      <c r="G494" s="3">
        <v>1</v>
      </c>
      <c r="H494" s="17">
        <v>7337.75</v>
      </c>
      <c r="I494" s="3" t="s">
        <v>29</v>
      </c>
      <c r="J494" s="3" t="s">
        <v>24</v>
      </c>
      <c r="K494" s="3" t="s">
        <v>53</v>
      </c>
    </row>
    <row r="495" spans="1:11" x14ac:dyDescent="0.25">
      <c r="A495" s="3" t="s">
        <v>984</v>
      </c>
      <c r="B495" s="3">
        <v>1984</v>
      </c>
      <c r="C495" s="3" t="s">
        <v>61</v>
      </c>
      <c r="D495" s="3">
        <v>25</v>
      </c>
      <c r="E495" s="5">
        <v>30888</v>
      </c>
      <c r="F495" s="3">
        <v>38</v>
      </c>
      <c r="G495" s="3">
        <v>3</v>
      </c>
      <c r="H495" s="17">
        <v>7325.47</v>
      </c>
      <c r="I495" s="3" t="s">
        <v>29</v>
      </c>
      <c r="J495" s="3" t="s">
        <v>23</v>
      </c>
      <c r="K495" s="3" t="s">
        <v>33</v>
      </c>
    </row>
    <row r="496" spans="1:11" x14ac:dyDescent="0.25">
      <c r="A496" s="3" t="s">
        <v>986</v>
      </c>
      <c r="B496" s="3">
        <v>1979</v>
      </c>
      <c r="C496" s="3" t="s">
        <v>32</v>
      </c>
      <c r="D496" s="3">
        <v>19</v>
      </c>
      <c r="E496" s="5">
        <v>29025</v>
      </c>
      <c r="F496" s="3">
        <v>43</v>
      </c>
      <c r="G496" s="3">
        <v>0</v>
      </c>
      <c r="H496" s="17">
        <v>7325.05</v>
      </c>
      <c r="I496" s="3" t="s">
        <v>29</v>
      </c>
      <c r="J496" s="3" t="s">
        <v>24</v>
      </c>
      <c r="K496" s="3" t="s">
        <v>119</v>
      </c>
    </row>
    <row r="497" spans="1:11" x14ac:dyDescent="0.25">
      <c r="A497" s="3" t="s">
        <v>988</v>
      </c>
      <c r="B497" s="3">
        <v>2004</v>
      </c>
      <c r="C497" s="3" t="s">
        <v>56</v>
      </c>
      <c r="D497" s="3">
        <v>15</v>
      </c>
      <c r="E497" s="5">
        <v>38306</v>
      </c>
      <c r="F497" s="3">
        <v>18</v>
      </c>
      <c r="G497" s="3">
        <v>0</v>
      </c>
      <c r="H497" s="17">
        <v>7323.73</v>
      </c>
      <c r="I497" s="3" t="s">
        <v>29</v>
      </c>
      <c r="J497" s="3" t="s">
        <v>29</v>
      </c>
      <c r="K497" s="3" t="s">
        <v>119</v>
      </c>
    </row>
    <row r="498" spans="1:11" x14ac:dyDescent="0.25">
      <c r="A498" s="3" t="s">
        <v>990</v>
      </c>
      <c r="B498" s="3">
        <v>1965</v>
      </c>
      <c r="C498" s="3" t="s">
        <v>61</v>
      </c>
      <c r="D498" s="3">
        <v>11</v>
      </c>
      <c r="E498" s="5">
        <v>23934</v>
      </c>
      <c r="F498" s="3">
        <v>57</v>
      </c>
      <c r="G498" s="3">
        <v>0</v>
      </c>
      <c r="H498" s="17">
        <v>7322.86</v>
      </c>
      <c r="I498" s="3" t="s">
        <v>24</v>
      </c>
      <c r="J498" s="3" t="s">
        <v>24</v>
      </c>
      <c r="K498" s="3" t="s">
        <v>33</v>
      </c>
    </row>
    <row r="499" spans="1:11" x14ac:dyDescent="0.25">
      <c r="A499" s="3" t="s">
        <v>992</v>
      </c>
      <c r="B499" s="3">
        <v>1972</v>
      </c>
      <c r="C499" s="3" t="s">
        <v>51</v>
      </c>
      <c r="D499" s="3">
        <v>11</v>
      </c>
      <c r="E499" s="5">
        <v>26522</v>
      </c>
      <c r="F499" s="3">
        <v>50</v>
      </c>
      <c r="G499" s="3">
        <v>0</v>
      </c>
      <c r="H499" s="17">
        <v>7318.22</v>
      </c>
      <c r="I499" s="3" t="s">
        <v>29</v>
      </c>
      <c r="J499" s="3" t="s">
        <v>24</v>
      </c>
      <c r="K499" s="3" t="s">
        <v>33</v>
      </c>
    </row>
    <row r="500" spans="1:11" x14ac:dyDescent="0.25">
      <c r="A500" s="3" t="s">
        <v>994</v>
      </c>
      <c r="B500" s="3">
        <v>1965</v>
      </c>
      <c r="C500" s="3" t="s">
        <v>32</v>
      </c>
      <c r="D500" s="3">
        <v>25</v>
      </c>
      <c r="E500" s="5">
        <v>23918</v>
      </c>
      <c r="F500" s="3">
        <v>57</v>
      </c>
      <c r="G500" s="3">
        <v>0</v>
      </c>
      <c r="H500" s="17">
        <v>7318.21</v>
      </c>
      <c r="I500" s="3" t="s">
        <v>24</v>
      </c>
      <c r="J500" s="3" t="s">
        <v>23</v>
      </c>
      <c r="K500" s="3" t="s">
        <v>25</v>
      </c>
    </row>
    <row r="501" spans="1:11" x14ac:dyDescent="0.25">
      <c r="A501" s="3" t="s">
        <v>996</v>
      </c>
      <c r="B501" s="3">
        <v>1965</v>
      </c>
      <c r="C501" s="3" t="s">
        <v>32</v>
      </c>
      <c r="D501" s="3">
        <v>6</v>
      </c>
      <c r="E501" s="5">
        <v>23899</v>
      </c>
      <c r="F501" s="3">
        <v>58</v>
      </c>
      <c r="G501" s="3">
        <v>0</v>
      </c>
      <c r="H501" s="17">
        <v>7304.65</v>
      </c>
      <c r="I501" s="3" t="s">
        <v>24</v>
      </c>
      <c r="J501" s="3" t="s">
        <v>24</v>
      </c>
      <c r="K501" s="3" t="s">
        <v>25</v>
      </c>
    </row>
    <row r="502" spans="1:11" x14ac:dyDescent="0.25">
      <c r="A502" s="3" t="s">
        <v>998</v>
      </c>
      <c r="B502" s="3">
        <v>1966</v>
      </c>
      <c r="C502" s="3" t="s">
        <v>28</v>
      </c>
      <c r="D502" s="3">
        <v>26</v>
      </c>
      <c r="E502" s="5">
        <v>24467</v>
      </c>
      <c r="F502" s="3">
        <v>56</v>
      </c>
      <c r="G502" s="3">
        <v>0</v>
      </c>
      <c r="H502" s="17">
        <v>7302.46</v>
      </c>
      <c r="I502" s="3" t="s">
        <v>24</v>
      </c>
      <c r="J502" s="3" t="s">
        <v>23</v>
      </c>
      <c r="K502" s="3" t="s">
        <v>33</v>
      </c>
    </row>
    <row r="503" spans="1:11" x14ac:dyDescent="0.25">
      <c r="A503" s="3" t="s">
        <v>318</v>
      </c>
      <c r="B503" s="3">
        <v>1971</v>
      </c>
      <c r="C503" s="3" t="s">
        <v>28</v>
      </c>
      <c r="D503" s="3">
        <v>23</v>
      </c>
      <c r="E503" s="5">
        <v>26290</v>
      </c>
      <c r="F503" s="3">
        <v>51</v>
      </c>
      <c r="G503" s="3">
        <v>0</v>
      </c>
      <c r="H503" s="17">
        <v>38405.26</v>
      </c>
      <c r="I503" s="3" t="s">
        <v>29</v>
      </c>
      <c r="J503" s="3" t="s">
        <v>23</v>
      </c>
      <c r="K503" s="3" t="s">
        <v>53</v>
      </c>
    </row>
    <row r="504" spans="1:11" x14ac:dyDescent="0.25">
      <c r="A504" s="3" t="s">
        <v>1001</v>
      </c>
      <c r="B504" s="3">
        <v>1985</v>
      </c>
      <c r="C504" s="3" t="s">
        <v>56</v>
      </c>
      <c r="D504" s="3">
        <v>2</v>
      </c>
      <c r="E504" s="5">
        <v>31353</v>
      </c>
      <c r="F504" s="3">
        <v>37</v>
      </c>
      <c r="G504" s="3">
        <v>3</v>
      </c>
      <c r="H504" s="17">
        <v>7281.51</v>
      </c>
      <c r="I504" s="3" t="s">
        <v>29</v>
      </c>
      <c r="J504" s="3" t="s">
        <v>23</v>
      </c>
      <c r="K504" s="3" t="s">
        <v>33</v>
      </c>
    </row>
    <row r="505" spans="1:11" x14ac:dyDescent="0.25">
      <c r="A505" s="3" t="s">
        <v>1003</v>
      </c>
      <c r="B505" s="3">
        <v>1976</v>
      </c>
      <c r="C505" s="3" t="s">
        <v>28</v>
      </c>
      <c r="D505" s="3">
        <v>18</v>
      </c>
      <c r="E505" s="5">
        <v>28112</v>
      </c>
      <c r="F505" s="3">
        <v>46</v>
      </c>
      <c r="G505" s="3">
        <v>2</v>
      </c>
      <c r="H505" s="17">
        <v>7273.02</v>
      </c>
      <c r="I505" s="3" t="s">
        <v>29</v>
      </c>
      <c r="J505" s="3" t="s">
        <v>23</v>
      </c>
      <c r="K505" s="3" t="s">
        <v>25</v>
      </c>
    </row>
    <row r="506" spans="1:11" x14ac:dyDescent="0.25">
      <c r="A506" s="3" t="s">
        <v>1005</v>
      </c>
      <c r="B506" s="3">
        <v>1981</v>
      </c>
      <c r="C506" s="3" t="s">
        <v>51</v>
      </c>
      <c r="D506" s="3">
        <v>4</v>
      </c>
      <c r="E506" s="5">
        <v>29802</v>
      </c>
      <c r="F506" s="3">
        <v>41</v>
      </c>
      <c r="G506" s="3">
        <v>2</v>
      </c>
      <c r="H506" s="17">
        <v>7265.7</v>
      </c>
      <c r="I506" s="3" t="s">
        <v>24</v>
      </c>
      <c r="J506" s="3" t="s">
        <v>24</v>
      </c>
      <c r="K506" s="3" t="s">
        <v>33</v>
      </c>
    </row>
    <row r="507" spans="1:11" x14ac:dyDescent="0.25">
      <c r="A507" s="3" t="s">
        <v>1007</v>
      </c>
      <c r="B507" s="3">
        <v>1973</v>
      </c>
      <c r="C507" s="3" t="s">
        <v>22</v>
      </c>
      <c r="D507" s="3">
        <v>25</v>
      </c>
      <c r="E507" s="5">
        <v>26962</v>
      </c>
      <c r="F507" s="3">
        <v>49</v>
      </c>
      <c r="G507" s="3">
        <v>0</v>
      </c>
      <c r="H507" s="17">
        <v>7265.58</v>
      </c>
      <c r="I507" s="3" t="s">
        <v>29</v>
      </c>
      <c r="J507" s="3" t="s">
        <v>29</v>
      </c>
      <c r="K507" s="3" t="s">
        <v>25</v>
      </c>
    </row>
    <row r="508" spans="1:11" x14ac:dyDescent="0.25">
      <c r="A508" s="3" t="s">
        <v>1009</v>
      </c>
      <c r="B508" s="3">
        <v>1981</v>
      </c>
      <c r="C508" s="3" t="s">
        <v>32</v>
      </c>
      <c r="D508" s="3">
        <v>13</v>
      </c>
      <c r="E508" s="5">
        <v>29750</v>
      </c>
      <c r="F508" s="3">
        <v>41</v>
      </c>
      <c r="G508" s="3">
        <v>2</v>
      </c>
      <c r="H508" s="17">
        <v>7261.74</v>
      </c>
      <c r="I508" s="3" t="s">
        <v>24</v>
      </c>
      <c r="J508" s="3" t="s">
        <v>24</v>
      </c>
      <c r="K508" s="3" t="s">
        <v>33</v>
      </c>
    </row>
    <row r="509" spans="1:11" x14ac:dyDescent="0.25">
      <c r="A509" s="3" t="s">
        <v>1011</v>
      </c>
      <c r="B509" s="3">
        <v>1981</v>
      </c>
      <c r="C509" s="3" t="s">
        <v>51</v>
      </c>
      <c r="D509" s="3">
        <v>14</v>
      </c>
      <c r="E509" s="5">
        <v>29812</v>
      </c>
      <c r="F509" s="3">
        <v>41</v>
      </c>
      <c r="G509" s="3">
        <v>2</v>
      </c>
      <c r="H509" s="17">
        <v>7256.72</v>
      </c>
      <c r="I509" s="3" t="s">
        <v>24</v>
      </c>
      <c r="J509" s="3" t="s">
        <v>29</v>
      </c>
      <c r="K509" s="3" t="s">
        <v>33</v>
      </c>
    </row>
    <row r="510" spans="1:11" x14ac:dyDescent="0.25">
      <c r="A510" s="3" t="s">
        <v>1013</v>
      </c>
      <c r="B510" s="3">
        <v>1982</v>
      </c>
      <c r="C510" s="3" t="s">
        <v>61</v>
      </c>
      <c r="D510" s="3">
        <v>24</v>
      </c>
      <c r="E510" s="5">
        <v>30156</v>
      </c>
      <c r="F510" s="3">
        <v>40</v>
      </c>
      <c r="G510" s="3">
        <v>3</v>
      </c>
      <c r="H510" s="17">
        <v>7248.71</v>
      </c>
      <c r="I510" s="3" t="s">
        <v>29</v>
      </c>
      <c r="J510" s="3" t="s">
        <v>23</v>
      </c>
      <c r="K510" s="3" t="s">
        <v>25</v>
      </c>
    </row>
    <row r="511" spans="1:11" x14ac:dyDescent="0.25">
      <c r="A511" s="3" t="s">
        <v>1015</v>
      </c>
      <c r="B511" s="3">
        <v>1986</v>
      </c>
      <c r="C511" s="3" t="s">
        <v>47</v>
      </c>
      <c r="D511" s="3">
        <v>2</v>
      </c>
      <c r="E511" s="5">
        <v>31657</v>
      </c>
      <c r="F511" s="3">
        <v>36</v>
      </c>
      <c r="G511" s="3">
        <v>4</v>
      </c>
      <c r="H511" s="17">
        <v>7243.81</v>
      </c>
      <c r="I511" s="3" t="s">
        <v>29</v>
      </c>
      <c r="J511" s="3" t="s">
        <v>24</v>
      </c>
      <c r="K511" s="3" t="s">
        <v>25</v>
      </c>
    </row>
    <row r="512" spans="1:11" x14ac:dyDescent="0.25">
      <c r="A512" s="3" t="s">
        <v>1017</v>
      </c>
      <c r="B512" s="3">
        <v>1986</v>
      </c>
      <c r="C512" s="3" t="s">
        <v>61</v>
      </c>
      <c r="D512" s="3">
        <v>13</v>
      </c>
      <c r="E512" s="5">
        <v>31606</v>
      </c>
      <c r="F512" s="3">
        <v>36</v>
      </c>
      <c r="G512" s="3">
        <v>3</v>
      </c>
      <c r="H512" s="17">
        <v>7228.22</v>
      </c>
      <c r="I512" s="3" t="s">
        <v>29</v>
      </c>
      <c r="J512" s="3" t="s">
        <v>23</v>
      </c>
      <c r="K512" s="3" t="s">
        <v>119</v>
      </c>
    </row>
    <row r="513" spans="1:11" x14ac:dyDescent="0.25">
      <c r="A513" s="3" t="s">
        <v>1019</v>
      </c>
      <c r="B513" s="3">
        <v>1977</v>
      </c>
      <c r="C513" s="3" t="s">
        <v>47</v>
      </c>
      <c r="D513" s="3">
        <v>15</v>
      </c>
      <c r="E513" s="5">
        <v>28383</v>
      </c>
      <c r="F513" s="3">
        <v>45</v>
      </c>
      <c r="G513" s="3">
        <v>0</v>
      </c>
      <c r="H513" s="17">
        <v>7222.79</v>
      </c>
      <c r="I513" s="3" t="s">
        <v>24</v>
      </c>
      <c r="J513" s="3" t="s">
        <v>24</v>
      </c>
      <c r="K513" s="3" t="s">
        <v>33</v>
      </c>
    </row>
    <row r="514" spans="1:11" x14ac:dyDescent="0.25">
      <c r="A514" s="3" t="s">
        <v>321</v>
      </c>
      <c r="B514" s="3">
        <v>1970</v>
      </c>
      <c r="C514" s="3" t="s">
        <v>51</v>
      </c>
      <c r="D514" s="3">
        <v>22</v>
      </c>
      <c r="E514" s="5">
        <v>25802</v>
      </c>
      <c r="F514" s="3">
        <v>52</v>
      </c>
      <c r="G514" s="3">
        <v>0</v>
      </c>
      <c r="H514" s="17">
        <v>38389.79</v>
      </c>
      <c r="I514" s="3" t="s">
        <v>29</v>
      </c>
      <c r="J514" s="3" t="s">
        <v>24</v>
      </c>
      <c r="K514" s="3" t="s">
        <v>53</v>
      </c>
    </row>
    <row r="515" spans="1:11" x14ac:dyDescent="0.25">
      <c r="A515" s="3" t="s">
        <v>1022</v>
      </c>
      <c r="B515" s="3">
        <v>1991</v>
      </c>
      <c r="C515" s="3" t="s">
        <v>32</v>
      </c>
      <c r="D515" s="3">
        <v>28</v>
      </c>
      <c r="E515" s="5">
        <v>33417</v>
      </c>
      <c r="F515" s="3">
        <v>31</v>
      </c>
      <c r="G515" s="3">
        <v>3</v>
      </c>
      <c r="H515" s="17">
        <v>7220.25</v>
      </c>
      <c r="I515" s="3" t="s">
        <v>29</v>
      </c>
      <c r="J515" s="3" t="s">
        <v>29</v>
      </c>
      <c r="K515" s="3" t="s">
        <v>48</v>
      </c>
    </row>
    <row r="516" spans="1:11" x14ac:dyDescent="0.25">
      <c r="A516" s="3" t="s">
        <v>1024</v>
      </c>
      <c r="B516" s="3">
        <v>1983</v>
      </c>
      <c r="C516" s="3" t="s">
        <v>56</v>
      </c>
      <c r="D516" s="3">
        <v>21</v>
      </c>
      <c r="E516" s="5">
        <v>30641</v>
      </c>
      <c r="F516" s="3">
        <v>39</v>
      </c>
      <c r="G516" s="3">
        <v>2</v>
      </c>
      <c r="H516" s="17">
        <v>7209.49</v>
      </c>
      <c r="I516" s="3" t="s">
        <v>29</v>
      </c>
      <c r="J516" s="3" t="s">
        <v>24</v>
      </c>
      <c r="K516" s="3" t="s">
        <v>33</v>
      </c>
    </row>
    <row r="517" spans="1:11" x14ac:dyDescent="0.25">
      <c r="A517" s="3" t="s">
        <v>1026</v>
      </c>
      <c r="B517" s="3">
        <v>1983</v>
      </c>
      <c r="C517" s="3" t="s">
        <v>51</v>
      </c>
      <c r="D517" s="3">
        <v>11</v>
      </c>
      <c r="E517" s="5">
        <v>30539</v>
      </c>
      <c r="F517" s="3">
        <v>39</v>
      </c>
      <c r="G517" s="3">
        <v>2</v>
      </c>
      <c r="H517" s="17">
        <v>7201.7</v>
      </c>
      <c r="I517" s="3" t="s">
        <v>29</v>
      </c>
      <c r="J517" s="3" t="s">
        <v>24</v>
      </c>
      <c r="K517" s="3" t="s">
        <v>33</v>
      </c>
    </row>
    <row r="518" spans="1:11" x14ac:dyDescent="0.25">
      <c r="A518" s="3" t="s">
        <v>1028</v>
      </c>
      <c r="B518" s="3">
        <v>1982</v>
      </c>
      <c r="C518" s="3" t="s">
        <v>47</v>
      </c>
      <c r="D518" s="3">
        <v>14</v>
      </c>
      <c r="E518" s="5">
        <v>30208</v>
      </c>
      <c r="F518" s="3">
        <v>40</v>
      </c>
      <c r="G518" s="3">
        <v>3</v>
      </c>
      <c r="H518" s="17">
        <v>7196.87</v>
      </c>
      <c r="I518" s="3" t="s">
        <v>24</v>
      </c>
      <c r="J518" s="3" t="s">
        <v>29</v>
      </c>
      <c r="K518" s="3" t="s">
        <v>53</v>
      </c>
    </row>
    <row r="519" spans="1:11" x14ac:dyDescent="0.25">
      <c r="A519" s="3" t="s">
        <v>1030</v>
      </c>
      <c r="B519" s="3">
        <v>1968</v>
      </c>
      <c r="C519" s="3" t="s">
        <v>51</v>
      </c>
      <c r="D519" s="3">
        <v>26</v>
      </c>
      <c r="E519" s="5">
        <v>25076</v>
      </c>
      <c r="F519" s="3">
        <v>54</v>
      </c>
      <c r="G519" s="3">
        <v>0</v>
      </c>
      <c r="H519" s="17">
        <v>7179.52</v>
      </c>
      <c r="I519" s="3" t="s">
        <v>24</v>
      </c>
      <c r="J519" s="3" t="s">
        <v>24</v>
      </c>
      <c r="K519" s="3" t="s">
        <v>25</v>
      </c>
    </row>
    <row r="520" spans="1:11" x14ac:dyDescent="0.25">
      <c r="A520" s="3" t="s">
        <v>1032</v>
      </c>
      <c r="B520" s="3">
        <v>1975</v>
      </c>
      <c r="C520" s="3" t="s">
        <v>61</v>
      </c>
      <c r="D520" s="3">
        <v>19</v>
      </c>
      <c r="E520" s="5">
        <v>27594</v>
      </c>
      <c r="F520" s="3">
        <v>47</v>
      </c>
      <c r="G520" s="3">
        <v>1</v>
      </c>
      <c r="H520" s="17">
        <v>7175.51</v>
      </c>
      <c r="I520" s="3" t="s">
        <v>29</v>
      </c>
      <c r="J520" s="3" t="s">
        <v>24</v>
      </c>
      <c r="K520" s="3" t="s">
        <v>25</v>
      </c>
    </row>
    <row r="521" spans="1:11" x14ac:dyDescent="0.25">
      <c r="A521" s="3" t="s">
        <v>1034</v>
      </c>
      <c r="B521" s="3">
        <v>1982</v>
      </c>
      <c r="C521" s="3" t="s">
        <v>51</v>
      </c>
      <c r="D521" s="3">
        <v>16</v>
      </c>
      <c r="E521" s="5">
        <v>30179</v>
      </c>
      <c r="F521" s="3">
        <v>40</v>
      </c>
      <c r="G521" s="3">
        <v>2</v>
      </c>
      <c r="H521" s="17">
        <v>7173.36</v>
      </c>
      <c r="I521" s="3" t="s">
        <v>24</v>
      </c>
      <c r="J521" s="3" t="s">
        <v>29</v>
      </c>
      <c r="K521" s="3" t="s">
        <v>39</v>
      </c>
    </row>
    <row r="522" spans="1:11" x14ac:dyDescent="0.25">
      <c r="A522" s="3" t="s">
        <v>1036</v>
      </c>
      <c r="B522" s="3">
        <v>1980</v>
      </c>
      <c r="C522" s="3" t="s">
        <v>47</v>
      </c>
      <c r="D522" s="3">
        <v>30</v>
      </c>
      <c r="E522" s="5">
        <v>29494</v>
      </c>
      <c r="F522" s="3">
        <v>42</v>
      </c>
      <c r="G522" s="3">
        <v>2</v>
      </c>
      <c r="H522" s="17">
        <v>7162.01</v>
      </c>
      <c r="I522" s="3" t="s">
        <v>29</v>
      </c>
      <c r="J522" s="3" t="s">
        <v>24</v>
      </c>
      <c r="K522" s="3" t="s">
        <v>25</v>
      </c>
    </row>
    <row r="523" spans="1:11" x14ac:dyDescent="0.25">
      <c r="A523" s="3" t="s">
        <v>1038</v>
      </c>
      <c r="B523" s="3">
        <v>1980</v>
      </c>
      <c r="C523" s="3" t="s">
        <v>22</v>
      </c>
      <c r="D523" s="3">
        <v>7</v>
      </c>
      <c r="E523" s="5">
        <v>29501</v>
      </c>
      <c r="F523" s="3">
        <v>42</v>
      </c>
      <c r="G523" s="3">
        <v>2</v>
      </c>
      <c r="H523" s="17">
        <v>7160.33</v>
      </c>
      <c r="I523" s="3" t="s">
        <v>29</v>
      </c>
      <c r="J523" s="3" t="s">
        <v>23</v>
      </c>
      <c r="K523" s="3" t="s">
        <v>25</v>
      </c>
    </row>
    <row r="524" spans="1:11" x14ac:dyDescent="0.25">
      <c r="A524" s="3" t="s">
        <v>1040</v>
      </c>
      <c r="B524" s="3">
        <v>1980</v>
      </c>
      <c r="C524" s="3" t="s">
        <v>32</v>
      </c>
      <c r="D524" s="3">
        <v>22</v>
      </c>
      <c r="E524" s="5">
        <v>29394</v>
      </c>
      <c r="F524" s="3">
        <v>42</v>
      </c>
      <c r="G524" s="3">
        <v>2</v>
      </c>
      <c r="H524" s="17">
        <v>7160.09</v>
      </c>
      <c r="I524" s="3" t="s">
        <v>29</v>
      </c>
      <c r="J524" s="3" t="s">
        <v>29</v>
      </c>
      <c r="K524" s="3" t="s">
        <v>53</v>
      </c>
    </row>
    <row r="525" spans="1:11" x14ac:dyDescent="0.25">
      <c r="A525" s="3" t="s">
        <v>323</v>
      </c>
      <c r="B525" s="3">
        <v>2002</v>
      </c>
      <c r="C525" s="3" t="s">
        <v>47</v>
      </c>
      <c r="D525" s="3">
        <v>17</v>
      </c>
      <c r="E525" s="5">
        <v>37516</v>
      </c>
      <c r="F525" s="3">
        <v>20</v>
      </c>
      <c r="G525" s="3">
        <v>2</v>
      </c>
      <c r="H525" s="17">
        <v>38344.57</v>
      </c>
      <c r="I525" s="3" t="s">
        <v>23</v>
      </c>
      <c r="J525" s="3" t="s">
        <v>24</v>
      </c>
      <c r="K525" s="3" t="s">
        <v>53</v>
      </c>
    </row>
    <row r="526" spans="1:11" x14ac:dyDescent="0.25">
      <c r="A526" s="3" t="s">
        <v>1043</v>
      </c>
      <c r="B526" s="3">
        <v>1981</v>
      </c>
      <c r="C526" s="3" t="s">
        <v>61</v>
      </c>
      <c r="D526" s="3">
        <v>17</v>
      </c>
      <c r="E526" s="5">
        <v>29784</v>
      </c>
      <c r="F526" s="3">
        <v>41</v>
      </c>
      <c r="G526" s="3">
        <v>1</v>
      </c>
      <c r="H526" s="17">
        <v>7153.55</v>
      </c>
      <c r="I526" s="3" t="s">
        <v>29</v>
      </c>
      <c r="J526" s="3" t="s">
        <v>23</v>
      </c>
      <c r="K526" s="3" t="s">
        <v>33</v>
      </c>
    </row>
    <row r="527" spans="1:11" x14ac:dyDescent="0.25">
      <c r="A527" s="3" t="s">
        <v>1045</v>
      </c>
      <c r="B527" s="3">
        <v>1978</v>
      </c>
      <c r="C527" s="3" t="s">
        <v>47</v>
      </c>
      <c r="D527" s="3">
        <v>6</v>
      </c>
      <c r="E527" s="5">
        <v>28739</v>
      </c>
      <c r="F527" s="3">
        <v>44</v>
      </c>
      <c r="G527" s="3">
        <v>1</v>
      </c>
      <c r="H527" s="17">
        <v>7152.67</v>
      </c>
      <c r="I527" s="3" t="s">
        <v>24</v>
      </c>
      <c r="J527" s="3" t="s">
        <v>29</v>
      </c>
      <c r="K527" s="3" t="s">
        <v>25</v>
      </c>
    </row>
    <row r="528" spans="1:11" x14ac:dyDescent="0.25">
      <c r="A528" s="3" t="s">
        <v>1047</v>
      </c>
      <c r="B528" s="3">
        <v>1984</v>
      </c>
      <c r="C528" s="3" t="s">
        <v>32</v>
      </c>
      <c r="D528" s="3">
        <v>29</v>
      </c>
      <c r="E528" s="5">
        <v>30862</v>
      </c>
      <c r="F528" s="3">
        <v>38</v>
      </c>
      <c r="G528" s="3">
        <v>3</v>
      </c>
      <c r="H528" s="17">
        <v>7151.09</v>
      </c>
      <c r="I528" s="3" t="s">
        <v>29</v>
      </c>
      <c r="J528" s="3" t="s">
        <v>29</v>
      </c>
      <c r="K528" s="3" t="s">
        <v>53</v>
      </c>
    </row>
    <row r="529" spans="1:11" x14ac:dyDescent="0.25">
      <c r="A529" s="3" t="s">
        <v>1049</v>
      </c>
      <c r="B529" s="3">
        <v>1978</v>
      </c>
      <c r="C529" s="3" t="s">
        <v>61</v>
      </c>
      <c r="D529" s="3">
        <v>30</v>
      </c>
      <c r="E529" s="5">
        <v>28701</v>
      </c>
      <c r="F529" s="3">
        <v>44</v>
      </c>
      <c r="G529" s="3">
        <v>1</v>
      </c>
      <c r="H529" s="17">
        <v>7147.47</v>
      </c>
      <c r="I529" s="3" t="s">
        <v>29</v>
      </c>
      <c r="J529" s="3" t="s">
        <v>24</v>
      </c>
      <c r="K529" s="3" t="s">
        <v>25</v>
      </c>
    </row>
    <row r="530" spans="1:11" x14ac:dyDescent="0.25">
      <c r="A530" s="3" t="s">
        <v>1051</v>
      </c>
      <c r="B530" s="3">
        <v>1976</v>
      </c>
      <c r="C530" s="3" t="s">
        <v>32</v>
      </c>
      <c r="D530" s="3">
        <v>24</v>
      </c>
      <c r="E530" s="5">
        <v>27935</v>
      </c>
      <c r="F530" s="3">
        <v>46</v>
      </c>
      <c r="G530" s="3">
        <v>0</v>
      </c>
      <c r="H530" s="17">
        <v>7147.11</v>
      </c>
      <c r="I530" s="3" t="s">
        <v>24</v>
      </c>
      <c r="J530" s="3" t="s">
        <v>29</v>
      </c>
      <c r="K530" s="3" t="s">
        <v>53</v>
      </c>
    </row>
    <row r="531" spans="1:11" x14ac:dyDescent="0.25">
      <c r="A531" s="3" t="s">
        <v>1053</v>
      </c>
      <c r="B531" s="3">
        <v>1984</v>
      </c>
      <c r="C531" s="3" t="s">
        <v>56</v>
      </c>
      <c r="D531" s="3">
        <v>21</v>
      </c>
      <c r="E531" s="5">
        <v>31007</v>
      </c>
      <c r="F531" s="3">
        <v>38</v>
      </c>
      <c r="G531" s="3">
        <v>2</v>
      </c>
      <c r="H531" s="17">
        <v>7144.86</v>
      </c>
      <c r="I531" s="3" t="s">
        <v>29</v>
      </c>
      <c r="J531" s="3" t="s">
        <v>29</v>
      </c>
      <c r="K531" s="3" t="s">
        <v>119</v>
      </c>
    </row>
    <row r="532" spans="1:11" x14ac:dyDescent="0.25">
      <c r="A532" s="3" t="s">
        <v>1055</v>
      </c>
      <c r="B532" s="3">
        <v>1999</v>
      </c>
      <c r="C532" s="3" t="s">
        <v>51</v>
      </c>
      <c r="D532" s="3">
        <v>8</v>
      </c>
      <c r="E532" s="5">
        <v>36380</v>
      </c>
      <c r="F532" s="3">
        <v>23</v>
      </c>
      <c r="G532" s="3">
        <v>0</v>
      </c>
      <c r="H532" s="17">
        <v>7144.4</v>
      </c>
      <c r="I532" s="3" t="s">
        <v>29</v>
      </c>
      <c r="J532" s="3" t="s">
        <v>23</v>
      </c>
      <c r="K532" s="3" t="s">
        <v>144</v>
      </c>
    </row>
    <row r="533" spans="1:11" x14ac:dyDescent="0.25">
      <c r="A533" s="3" t="s">
        <v>1057</v>
      </c>
      <c r="B533" s="3">
        <v>1984</v>
      </c>
      <c r="C533" s="3" t="s">
        <v>61</v>
      </c>
      <c r="D533" s="3">
        <v>7</v>
      </c>
      <c r="E533" s="5">
        <v>30870</v>
      </c>
      <c r="F533" s="3">
        <v>38</v>
      </c>
      <c r="G533" s="3">
        <v>2</v>
      </c>
      <c r="H533" s="17">
        <v>7133.9</v>
      </c>
      <c r="I533" s="3" t="s">
        <v>29</v>
      </c>
      <c r="J533" s="3" t="s">
        <v>23</v>
      </c>
      <c r="K533" s="3" t="s">
        <v>119</v>
      </c>
    </row>
    <row r="534" spans="1:11" x14ac:dyDescent="0.25">
      <c r="A534" s="3" t="s">
        <v>1059</v>
      </c>
      <c r="B534" s="3">
        <v>1993</v>
      </c>
      <c r="C534" s="3" t="s">
        <v>51</v>
      </c>
      <c r="D534" s="3">
        <v>1</v>
      </c>
      <c r="E534" s="5">
        <v>34182</v>
      </c>
      <c r="F534" s="3">
        <v>29</v>
      </c>
      <c r="G534" s="3">
        <v>0</v>
      </c>
      <c r="H534" s="17">
        <v>7128.64</v>
      </c>
      <c r="I534" s="3" t="s">
        <v>29</v>
      </c>
      <c r="J534" s="3" t="s">
        <v>29</v>
      </c>
      <c r="K534" s="3" t="s">
        <v>48</v>
      </c>
    </row>
    <row r="535" spans="1:11" x14ac:dyDescent="0.25">
      <c r="A535" s="3" t="s">
        <v>1061</v>
      </c>
      <c r="B535" s="3">
        <v>1968</v>
      </c>
      <c r="C535" s="3" t="s">
        <v>32</v>
      </c>
      <c r="D535" s="3">
        <v>29</v>
      </c>
      <c r="E535" s="5">
        <v>25018</v>
      </c>
      <c r="F535" s="3">
        <v>54</v>
      </c>
      <c r="G535" s="3">
        <v>0</v>
      </c>
      <c r="H535" s="17">
        <v>7125.25</v>
      </c>
      <c r="I535" s="3" t="s">
        <v>24</v>
      </c>
      <c r="J535" s="3" t="s">
        <v>29</v>
      </c>
      <c r="K535" s="3" t="s">
        <v>25</v>
      </c>
    </row>
    <row r="536" spans="1:11" x14ac:dyDescent="0.25">
      <c r="A536" s="3" t="s">
        <v>324</v>
      </c>
      <c r="B536" s="3">
        <v>1980</v>
      </c>
      <c r="C536" s="3" t="s">
        <v>32</v>
      </c>
      <c r="D536" s="3">
        <v>12</v>
      </c>
      <c r="E536" s="5">
        <v>29384</v>
      </c>
      <c r="F536" s="3">
        <v>42</v>
      </c>
      <c r="G536" s="3">
        <v>2</v>
      </c>
      <c r="H536" s="17">
        <v>38313.129999999997</v>
      </c>
      <c r="I536" s="3" t="s">
        <v>23</v>
      </c>
      <c r="J536" s="3" t="s">
        <v>24</v>
      </c>
      <c r="K536" s="3" t="s">
        <v>53</v>
      </c>
    </row>
    <row r="537" spans="1:11" x14ac:dyDescent="0.25">
      <c r="A537" s="3" t="s">
        <v>1064</v>
      </c>
      <c r="B537" s="3">
        <v>1987</v>
      </c>
      <c r="C537" s="3" t="s">
        <v>51</v>
      </c>
      <c r="D537" s="3">
        <v>11</v>
      </c>
      <c r="E537" s="5">
        <v>32000</v>
      </c>
      <c r="F537" s="3">
        <v>35</v>
      </c>
      <c r="G537" s="3">
        <v>3</v>
      </c>
      <c r="H537" s="17">
        <v>7106.81</v>
      </c>
      <c r="I537" s="3" t="s">
        <v>29</v>
      </c>
      <c r="J537" s="3" t="s">
        <v>23</v>
      </c>
      <c r="K537" s="3" t="s">
        <v>33</v>
      </c>
    </row>
    <row r="538" spans="1:11" x14ac:dyDescent="0.25">
      <c r="A538" s="3" t="s">
        <v>1066</v>
      </c>
      <c r="B538" s="3">
        <v>1992</v>
      </c>
      <c r="C538" s="3" t="s">
        <v>32</v>
      </c>
      <c r="D538" s="3">
        <v>18</v>
      </c>
      <c r="E538" s="5">
        <v>33773</v>
      </c>
      <c r="F538" s="3">
        <v>30</v>
      </c>
      <c r="G538" s="3">
        <v>0</v>
      </c>
      <c r="H538" s="17">
        <v>7096.98</v>
      </c>
      <c r="I538" s="3" t="s">
        <v>29</v>
      </c>
      <c r="J538" s="3" t="s">
        <v>29</v>
      </c>
      <c r="K538" s="3" t="s">
        <v>33</v>
      </c>
    </row>
    <row r="539" spans="1:11" x14ac:dyDescent="0.25">
      <c r="A539" s="3" t="s">
        <v>1068</v>
      </c>
      <c r="B539" s="3">
        <v>1982</v>
      </c>
      <c r="C539" s="3" t="s">
        <v>22</v>
      </c>
      <c r="D539" s="3">
        <v>6</v>
      </c>
      <c r="E539" s="5">
        <v>30230</v>
      </c>
      <c r="F539" s="3">
        <v>40</v>
      </c>
      <c r="G539" s="3">
        <v>1</v>
      </c>
      <c r="H539" s="17">
        <v>7077.19</v>
      </c>
      <c r="I539" s="3" t="s">
        <v>29</v>
      </c>
      <c r="J539" s="3" t="s">
        <v>24</v>
      </c>
      <c r="K539" s="3" t="s">
        <v>119</v>
      </c>
    </row>
    <row r="540" spans="1:11" x14ac:dyDescent="0.25">
      <c r="A540" s="3" t="s">
        <v>1070</v>
      </c>
      <c r="B540" s="3">
        <v>1978</v>
      </c>
      <c r="C540" s="3" t="s">
        <v>32</v>
      </c>
      <c r="D540" s="3">
        <v>24</v>
      </c>
      <c r="E540" s="5">
        <v>28665</v>
      </c>
      <c r="F540" s="3">
        <v>44</v>
      </c>
      <c r="G540" s="3">
        <v>2</v>
      </c>
      <c r="H540" s="17">
        <v>7054.41</v>
      </c>
      <c r="I540" s="3" t="s">
        <v>29</v>
      </c>
      <c r="J540" s="3" t="s">
        <v>29</v>
      </c>
      <c r="K540" s="3" t="s">
        <v>25</v>
      </c>
    </row>
    <row r="541" spans="1:11" x14ac:dyDescent="0.25">
      <c r="A541" s="3" t="s">
        <v>1072</v>
      </c>
      <c r="B541" s="3">
        <v>1980</v>
      </c>
      <c r="C541" s="3" t="s">
        <v>32</v>
      </c>
      <c r="D541" s="3">
        <v>28</v>
      </c>
      <c r="E541" s="5">
        <v>29400</v>
      </c>
      <c r="F541" s="3">
        <v>42</v>
      </c>
      <c r="G541" s="3">
        <v>1</v>
      </c>
      <c r="H541" s="17">
        <v>7050.64</v>
      </c>
      <c r="I541" s="3" t="s">
        <v>29</v>
      </c>
      <c r="J541" s="3" t="s">
        <v>24</v>
      </c>
      <c r="K541" s="3" t="s">
        <v>53</v>
      </c>
    </row>
    <row r="542" spans="1:11" x14ac:dyDescent="0.25">
      <c r="A542" s="3" t="s">
        <v>1074</v>
      </c>
      <c r="B542" s="3">
        <v>1980</v>
      </c>
      <c r="C542" s="3" t="s">
        <v>61</v>
      </c>
      <c r="D542" s="3">
        <v>21</v>
      </c>
      <c r="E542" s="5">
        <v>29423</v>
      </c>
      <c r="F542" s="3">
        <v>42</v>
      </c>
      <c r="G542" s="3">
        <v>0</v>
      </c>
      <c r="H542" s="17">
        <v>7050.02</v>
      </c>
      <c r="I542" s="3" t="s">
        <v>29</v>
      </c>
      <c r="J542" s="3" t="s">
        <v>23</v>
      </c>
      <c r="K542" s="3" t="s">
        <v>119</v>
      </c>
    </row>
    <row r="543" spans="1:11" x14ac:dyDescent="0.25">
      <c r="A543" s="3" t="s">
        <v>1076</v>
      </c>
      <c r="B543" s="3">
        <v>1980</v>
      </c>
      <c r="C543" s="3" t="s">
        <v>22</v>
      </c>
      <c r="D543" s="3">
        <v>22</v>
      </c>
      <c r="E543" s="5">
        <v>29516</v>
      </c>
      <c r="F543" s="3">
        <v>42</v>
      </c>
      <c r="G543" s="3">
        <v>1</v>
      </c>
      <c r="H543" s="17">
        <v>7046.72</v>
      </c>
      <c r="I543" s="3" t="s">
        <v>29</v>
      </c>
      <c r="J543" s="3" t="s">
        <v>24</v>
      </c>
      <c r="K543" s="3" t="s">
        <v>25</v>
      </c>
    </row>
    <row r="544" spans="1:11" x14ac:dyDescent="0.25">
      <c r="A544" s="3" t="s">
        <v>1078</v>
      </c>
      <c r="B544" s="3">
        <v>1980</v>
      </c>
      <c r="C544" s="3" t="s">
        <v>61</v>
      </c>
      <c r="D544" s="3">
        <v>26</v>
      </c>
      <c r="E544" s="5">
        <v>29428</v>
      </c>
      <c r="F544" s="3">
        <v>42</v>
      </c>
      <c r="G544" s="3">
        <v>1</v>
      </c>
      <c r="H544" s="17">
        <v>7045.5</v>
      </c>
      <c r="I544" s="3" t="s">
        <v>29</v>
      </c>
      <c r="J544" s="3" t="s">
        <v>23</v>
      </c>
      <c r="K544" s="3" t="s">
        <v>53</v>
      </c>
    </row>
    <row r="545" spans="1:11" x14ac:dyDescent="0.25">
      <c r="A545" s="3" t="s">
        <v>1080</v>
      </c>
      <c r="B545" s="3">
        <v>1995</v>
      </c>
      <c r="C545" s="3" t="s">
        <v>22</v>
      </c>
      <c r="D545" s="3">
        <v>29</v>
      </c>
      <c r="E545" s="5">
        <v>35001</v>
      </c>
      <c r="F545" s="3">
        <v>27</v>
      </c>
      <c r="G545" s="3">
        <v>0</v>
      </c>
      <c r="H545" s="17">
        <v>7042.11</v>
      </c>
      <c r="I545" s="3" t="s">
        <v>29</v>
      </c>
      <c r="J545" s="3" t="s">
        <v>24</v>
      </c>
      <c r="K545" s="3" t="s">
        <v>33</v>
      </c>
    </row>
    <row r="546" spans="1:11" x14ac:dyDescent="0.25">
      <c r="A546" s="3" t="s">
        <v>1082</v>
      </c>
      <c r="B546" s="3">
        <v>1978</v>
      </c>
      <c r="C546" s="3" t="s">
        <v>32</v>
      </c>
      <c r="D546" s="3">
        <v>2</v>
      </c>
      <c r="E546" s="5">
        <v>28643</v>
      </c>
      <c r="F546" s="3">
        <v>45</v>
      </c>
      <c r="G546" s="3">
        <v>2</v>
      </c>
      <c r="H546" s="17">
        <v>7033.08</v>
      </c>
      <c r="I546" s="3" t="s">
        <v>29</v>
      </c>
      <c r="J546" s="3" t="s">
        <v>29</v>
      </c>
      <c r="K546" s="3" t="s">
        <v>25</v>
      </c>
    </row>
    <row r="547" spans="1:11" x14ac:dyDescent="0.25">
      <c r="A547" s="3" t="s">
        <v>326</v>
      </c>
      <c r="B547" s="3">
        <v>1989</v>
      </c>
      <c r="C547" s="3" t="s">
        <v>22</v>
      </c>
      <c r="D547" s="3">
        <v>30</v>
      </c>
      <c r="E547" s="5">
        <v>32811</v>
      </c>
      <c r="F547" s="3">
        <v>33</v>
      </c>
      <c r="G547" s="3">
        <v>1</v>
      </c>
      <c r="H547" s="17">
        <v>38282.75</v>
      </c>
      <c r="I547" s="3" t="s">
        <v>23</v>
      </c>
      <c r="J547" s="3" t="s">
        <v>29</v>
      </c>
      <c r="K547" s="3" t="s">
        <v>25</v>
      </c>
    </row>
    <row r="548" spans="1:11" x14ac:dyDescent="0.25">
      <c r="A548" s="3" t="s">
        <v>1085</v>
      </c>
      <c r="B548" s="3">
        <v>1969</v>
      </c>
      <c r="C548" s="3" t="s">
        <v>61</v>
      </c>
      <c r="D548" s="3">
        <v>6</v>
      </c>
      <c r="E548" s="5">
        <v>25390</v>
      </c>
      <c r="F548" s="3">
        <v>53</v>
      </c>
      <c r="G548" s="3">
        <v>0</v>
      </c>
      <c r="H548" s="17">
        <v>7003.1</v>
      </c>
      <c r="I548" s="3" t="s">
        <v>29</v>
      </c>
      <c r="J548" s="3" t="s">
        <v>24</v>
      </c>
      <c r="K548" s="3" t="s">
        <v>25</v>
      </c>
    </row>
    <row r="549" spans="1:11" x14ac:dyDescent="0.25">
      <c r="A549" s="3" t="s">
        <v>1087</v>
      </c>
      <c r="B549" s="3">
        <v>1982</v>
      </c>
      <c r="C549" s="3" t="s">
        <v>47</v>
      </c>
      <c r="D549" s="3">
        <v>1</v>
      </c>
      <c r="E549" s="5">
        <v>30195</v>
      </c>
      <c r="F549" s="3">
        <v>40</v>
      </c>
      <c r="G549" s="3">
        <v>3</v>
      </c>
      <c r="H549" s="17">
        <v>6989.95</v>
      </c>
      <c r="I549" s="3" t="s">
        <v>29</v>
      </c>
      <c r="J549" s="3" t="s">
        <v>23</v>
      </c>
      <c r="K549" s="3" t="s">
        <v>25</v>
      </c>
    </row>
    <row r="550" spans="1:11" x14ac:dyDescent="0.25">
      <c r="A550" s="3" t="s">
        <v>1089</v>
      </c>
      <c r="B550" s="3">
        <v>1982</v>
      </c>
      <c r="C550" s="3" t="s">
        <v>22</v>
      </c>
      <c r="D550" s="3">
        <v>18</v>
      </c>
      <c r="E550" s="5">
        <v>30242</v>
      </c>
      <c r="F550" s="3">
        <v>40</v>
      </c>
      <c r="G550" s="3">
        <v>2</v>
      </c>
      <c r="H550" s="17">
        <v>6986.7</v>
      </c>
      <c r="I550" s="3" t="s">
        <v>24</v>
      </c>
      <c r="J550" s="3" t="s">
        <v>23</v>
      </c>
      <c r="K550" s="3" t="s">
        <v>33</v>
      </c>
    </row>
    <row r="551" spans="1:11" x14ac:dyDescent="0.25">
      <c r="A551" s="3" t="s">
        <v>1091</v>
      </c>
      <c r="B551" s="3">
        <v>1985</v>
      </c>
      <c r="C551" s="3" t="s">
        <v>28</v>
      </c>
      <c r="D551" s="3">
        <v>10</v>
      </c>
      <c r="E551" s="5">
        <v>31391</v>
      </c>
      <c r="F551" s="3">
        <v>37</v>
      </c>
      <c r="G551" s="3">
        <v>3</v>
      </c>
      <c r="H551" s="17">
        <v>6985.51</v>
      </c>
      <c r="I551" s="3" t="s">
        <v>29</v>
      </c>
      <c r="J551" s="3" t="s">
        <v>29</v>
      </c>
      <c r="K551" s="3" t="s">
        <v>137</v>
      </c>
    </row>
    <row r="552" spans="1:11" x14ac:dyDescent="0.25">
      <c r="A552" s="3" t="s">
        <v>1093</v>
      </c>
      <c r="B552" s="3">
        <v>1975</v>
      </c>
      <c r="C552" s="3" t="s">
        <v>32</v>
      </c>
      <c r="D552" s="3">
        <v>3</v>
      </c>
      <c r="E552" s="5">
        <v>27548</v>
      </c>
      <c r="F552" s="3">
        <v>48</v>
      </c>
      <c r="G552" s="3">
        <v>1</v>
      </c>
      <c r="H552" s="17">
        <v>6965.21</v>
      </c>
      <c r="I552" s="3" t="s">
        <v>29</v>
      </c>
      <c r="J552" s="3" t="s">
        <v>24</v>
      </c>
      <c r="K552" s="3" t="s">
        <v>25</v>
      </c>
    </row>
    <row r="553" spans="1:11" x14ac:dyDescent="0.25">
      <c r="A553" s="3" t="s">
        <v>1095</v>
      </c>
      <c r="B553" s="3">
        <v>1980</v>
      </c>
      <c r="C553" s="3" t="s">
        <v>51</v>
      </c>
      <c r="D553" s="3">
        <v>18</v>
      </c>
      <c r="E553" s="5">
        <v>29451</v>
      </c>
      <c r="F553" s="3">
        <v>42</v>
      </c>
      <c r="G553" s="3">
        <v>2</v>
      </c>
      <c r="H553" s="17">
        <v>6951.12</v>
      </c>
      <c r="I553" s="3" t="s">
        <v>29</v>
      </c>
      <c r="J553" s="3" t="s">
        <v>29</v>
      </c>
      <c r="K553" s="3" t="s">
        <v>25</v>
      </c>
    </row>
    <row r="554" spans="1:11" x14ac:dyDescent="0.25">
      <c r="A554" s="3" t="s">
        <v>1097</v>
      </c>
      <c r="B554" s="3">
        <v>1978</v>
      </c>
      <c r="C554" s="3" t="s">
        <v>28</v>
      </c>
      <c r="D554" s="3">
        <v>15</v>
      </c>
      <c r="E554" s="5">
        <v>28839</v>
      </c>
      <c r="F554" s="3">
        <v>44</v>
      </c>
      <c r="G554" s="3">
        <v>0</v>
      </c>
      <c r="H554" s="17">
        <v>6948.7</v>
      </c>
      <c r="I554" s="3" t="s">
        <v>23</v>
      </c>
      <c r="J554" s="3" t="s">
        <v>29</v>
      </c>
      <c r="K554" s="3" t="s">
        <v>33</v>
      </c>
    </row>
    <row r="555" spans="1:11" x14ac:dyDescent="0.25">
      <c r="A555" s="3" t="s">
        <v>1099</v>
      </c>
      <c r="B555" s="3">
        <v>1980</v>
      </c>
      <c r="C555" s="3" t="s">
        <v>22</v>
      </c>
      <c r="D555" s="3">
        <v>5</v>
      </c>
      <c r="E555" s="5">
        <v>29499</v>
      </c>
      <c r="F555" s="3">
        <v>42</v>
      </c>
      <c r="G555" s="3">
        <v>2</v>
      </c>
      <c r="H555" s="17">
        <v>6940.94</v>
      </c>
      <c r="I555" s="3" t="s">
        <v>29</v>
      </c>
      <c r="J555" s="3" t="s">
        <v>24</v>
      </c>
      <c r="K555" s="3" t="s">
        <v>25</v>
      </c>
    </row>
    <row r="556" spans="1:11" x14ac:dyDescent="0.25">
      <c r="A556" s="3" t="s">
        <v>1101</v>
      </c>
      <c r="B556" s="3">
        <v>1980</v>
      </c>
      <c r="C556" s="3" t="s">
        <v>51</v>
      </c>
      <c r="D556" s="3">
        <v>30</v>
      </c>
      <c r="E556" s="5">
        <v>29463</v>
      </c>
      <c r="F556" s="3">
        <v>42</v>
      </c>
      <c r="G556" s="3">
        <v>1</v>
      </c>
      <c r="H556" s="17">
        <v>6940.91</v>
      </c>
      <c r="I556" s="3" t="s">
        <v>29</v>
      </c>
      <c r="J556" s="3" t="s">
        <v>29</v>
      </c>
      <c r="K556" s="3" t="s">
        <v>33</v>
      </c>
    </row>
    <row r="557" spans="1:11" x14ac:dyDescent="0.25">
      <c r="A557" s="3" t="s">
        <v>1103</v>
      </c>
      <c r="B557" s="3">
        <v>1978</v>
      </c>
      <c r="C557" s="3" t="s">
        <v>56</v>
      </c>
      <c r="D557" s="3">
        <v>29</v>
      </c>
      <c r="E557" s="5">
        <v>28823</v>
      </c>
      <c r="F557" s="3">
        <v>44</v>
      </c>
      <c r="G557" s="3">
        <v>2</v>
      </c>
      <c r="H557" s="17">
        <v>6938.11</v>
      </c>
      <c r="I557" s="3" t="s">
        <v>29</v>
      </c>
      <c r="J557" s="3" t="s">
        <v>29</v>
      </c>
      <c r="K557" s="3" t="s">
        <v>25</v>
      </c>
    </row>
    <row r="558" spans="1:11" x14ac:dyDescent="0.25">
      <c r="A558" s="3" t="s">
        <v>64</v>
      </c>
      <c r="B558" s="3">
        <v>1961</v>
      </c>
      <c r="C558" s="3" t="s">
        <v>28</v>
      </c>
      <c r="D558" s="3">
        <v>21</v>
      </c>
      <c r="E558" s="5">
        <v>22636</v>
      </c>
      <c r="F558" s="3">
        <v>61</v>
      </c>
      <c r="G558" s="3">
        <v>1</v>
      </c>
      <c r="H558" s="17">
        <v>48517.56</v>
      </c>
      <c r="I558" s="3" t="s">
        <v>23</v>
      </c>
      <c r="J558" s="3" t="s">
        <v>24</v>
      </c>
      <c r="K558" s="3" t="s">
        <v>119</v>
      </c>
    </row>
    <row r="559" spans="1:11" x14ac:dyDescent="0.25">
      <c r="A559" s="3" t="s">
        <v>328</v>
      </c>
      <c r="B559" s="3">
        <v>1980</v>
      </c>
      <c r="C559" s="3" t="s">
        <v>51</v>
      </c>
      <c r="D559" s="3">
        <v>16</v>
      </c>
      <c r="E559" s="5">
        <v>29449</v>
      </c>
      <c r="F559" s="3">
        <v>42</v>
      </c>
      <c r="G559" s="3">
        <v>1</v>
      </c>
      <c r="H559" s="17">
        <v>38245.589999999997</v>
      </c>
      <c r="I559" s="3" t="s">
        <v>23</v>
      </c>
      <c r="J559" s="3" t="s">
        <v>29</v>
      </c>
      <c r="K559" s="3" t="s">
        <v>25</v>
      </c>
    </row>
    <row r="560" spans="1:11" x14ac:dyDescent="0.25">
      <c r="A560" s="3" t="s">
        <v>1107</v>
      </c>
      <c r="B560" s="3">
        <v>1984</v>
      </c>
      <c r="C560" s="3" t="s">
        <v>47</v>
      </c>
      <c r="D560" s="3">
        <v>5</v>
      </c>
      <c r="E560" s="5">
        <v>30930</v>
      </c>
      <c r="F560" s="3">
        <v>38</v>
      </c>
      <c r="G560" s="3">
        <v>2</v>
      </c>
      <c r="H560" s="17">
        <v>6933.24</v>
      </c>
      <c r="I560" s="3" t="s">
        <v>29</v>
      </c>
      <c r="J560" s="3" t="s">
        <v>24</v>
      </c>
      <c r="K560" s="3" t="s">
        <v>33</v>
      </c>
    </row>
    <row r="561" spans="1:11" x14ac:dyDescent="0.25">
      <c r="A561" s="3" t="s">
        <v>1109</v>
      </c>
      <c r="B561" s="3">
        <v>1989</v>
      </c>
      <c r="C561" s="3" t="s">
        <v>28</v>
      </c>
      <c r="D561" s="3">
        <v>21</v>
      </c>
      <c r="E561" s="5">
        <v>32863</v>
      </c>
      <c r="F561" s="3">
        <v>33</v>
      </c>
      <c r="G561" s="3">
        <v>3</v>
      </c>
      <c r="H561" s="17">
        <v>6895.19</v>
      </c>
      <c r="I561" s="3" t="s">
        <v>29</v>
      </c>
      <c r="J561" s="3" t="s">
        <v>24</v>
      </c>
      <c r="K561" s="3" t="s">
        <v>119</v>
      </c>
    </row>
    <row r="562" spans="1:11" x14ac:dyDescent="0.25">
      <c r="A562" s="3" t="s">
        <v>1111</v>
      </c>
      <c r="B562" s="3">
        <v>1985</v>
      </c>
      <c r="C562" s="3" t="s">
        <v>47</v>
      </c>
      <c r="D562" s="3">
        <v>10</v>
      </c>
      <c r="E562" s="5">
        <v>31300</v>
      </c>
      <c r="F562" s="3">
        <v>37</v>
      </c>
      <c r="G562" s="3">
        <v>2</v>
      </c>
      <c r="H562" s="17">
        <v>6877.98</v>
      </c>
      <c r="I562" s="3" t="s">
        <v>29</v>
      </c>
      <c r="J562" s="3" t="s">
        <v>23</v>
      </c>
      <c r="K562" s="3" t="s">
        <v>119</v>
      </c>
    </row>
    <row r="563" spans="1:11" x14ac:dyDescent="0.25">
      <c r="A563" s="3" t="s">
        <v>1113</v>
      </c>
      <c r="B563" s="3">
        <v>2004</v>
      </c>
      <c r="C563" s="3" t="s">
        <v>28</v>
      </c>
      <c r="D563" s="3">
        <v>24</v>
      </c>
      <c r="E563" s="5">
        <v>38345</v>
      </c>
      <c r="F563" s="3">
        <v>18</v>
      </c>
      <c r="G563" s="3">
        <v>0</v>
      </c>
      <c r="H563" s="17">
        <v>6876.53</v>
      </c>
      <c r="I563" s="3" t="s">
        <v>29</v>
      </c>
      <c r="J563" s="3" t="s">
        <v>23</v>
      </c>
      <c r="K563" s="3" t="s">
        <v>33</v>
      </c>
    </row>
    <row r="564" spans="1:11" x14ac:dyDescent="0.25">
      <c r="A564" s="3" t="s">
        <v>1115</v>
      </c>
      <c r="B564" s="3">
        <v>1981</v>
      </c>
      <c r="C564" s="3" t="s">
        <v>32</v>
      </c>
      <c r="D564" s="3">
        <v>23</v>
      </c>
      <c r="E564" s="5">
        <v>29760</v>
      </c>
      <c r="F564" s="3">
        <v>41</v>
      </c>
      <c r="G564" s="3">
        <v>2</v>
      </c>
      <c r="H564" s="17">
        <v>6875.96</v>
      </c>
      <c r="I564" s="3" t="s">
        <v>29</v>
      </c>
      <c r="J564" s="3" t="s">
        <v>29</v>
      </c>
      <c r="K564" s="3" t="s">
        <v>53</v>
      </c>
    </row>
    <row r="565" spans="1:11" x14ac:dyDescent="0.25">
      <c r="A565" s="3" t="s">
        <v>1117</v>
      </c>
      <c r="B565" s="3">
        <v>1969</v>
      </c>
      <c r="C565" s="3" t="s">
        <v>22</v>
      </c>
      <c r="D565" s="3">
        <v>23</v>
      </c>
      <c r="E565" s="5">
        <v>25499</v>
      </c>
      <c r="F565" s="3">
        <v>53</v>
      </c>
      <c r="G565" s="3">
        <v>0</v>
      </c>
      <c r="H565" s="17">
        <v>6868.39</v>
      </c>
      <c r="I565" s="3" t="s">
        <v>29</v>
      </c>
      <c r="J565" s="3" t="s">
        <v>29</v>
      </c>
      <c r="K565" s="3" t="s">
        <v>25</v>
      </c>
    </row>
    <row r="566" spans="1:11" x14ac:dyDescent="0.25">
      <c r="A566" s="3" t="s">
        <v>1119</v>
      </c>
      <c r="B566" s="3">
        <v>1978</v>
      </c>
      <c r="C566" s="3" t="s">
        <v>51</v>
      </c>
      <c r="D566" s="3">
        <v>5</v>
      </c>
      <c r="E566" s="5">
        <v>28707</v>
      </c>
      <c r="F566" s="3">
        <v>44</v>
      </c>
      <c r="G566" s="3">
        <v>2</v>
      </c>
      <c r="H566" s="17">
        <v>6863.49</v>
      </c>
      <c r="I566" s="3" t="s">
        <v>29</v>
      </c>
      <c r="J566" s="3" t="s">
        <v>23</v>
      </c>
      <c r="K566" s="3" t="s">
        <v>25</v>
      </c>
    </row>
    <row r="567" spans="1:11" x14ac:dyDescent="0.25">
      <c r="A567" s="3" t="s">
        <v>1121</v>
      </c>
      <c r="B567" s="3">
        <v>1981</v>
      </c>
      <c r="C567" s="3" t="s">
        <v>32</v>
      </c>
      <c r="D567" s="3">
        <v>19</v>
      </c>
      <c r="E567" s="5">
        <v>29756</v>
      </c>
      <c r="F567" s="3">
        <v>41</v>
      </c>
      <c r="G567" s="3">
        <v>1</v>
      </c>
      <c r="H567" s="17">
        <v>6858.48</v>
      </c>
      <c r="I567" s="3" t="s">
        <v>29</v>
      </c>
      <c r="J567" s="3" t="s">
        <v>29</v>
      </c>
      <c r="K567" s="3" t="s">
        <v>137</v>
      </c>
    </row>
    <row r="568" spans="1:11" x14ac:dyDescent="0.25">
      <c r="A568" s="3" t="s">
        <v>1123</v>
      </c>
      <c r="B568" s="3">
        <v>1979</v>
      </c>
      <c r="C568" s="3" t="s">
        <v>56</v>
      </c>
      <c r="D568" s="3">
        <v>4</v>
      </c>
      <c r="E568" s="5">
        <v>29163</v>
      </c>
      <c r="F568" s="3">
        <v>43</v>
      </c>
      <c r="G568" s="3">
        <v>1</v>
      </c>
      <c r="H568" s="17">
        <v>6849.03</v>
      </c>
      <c r="I568" s="3" t="s">
        <v>29</v>
      </c>
      <c r="J568" s="3" t="s">
        <v>29</v>
      </c>
      <c r="K568" s="3" t="s">
        <v>53</v>
      </c>
    </row>
    <row r="569" spans="1:11" x14ac:dyDescent="0.25">
      <c r="A569" s="3" t="s">
        <v>1125</v>
      </c>
      <c r="B569" s="3">
        <v>1977</v>
      </c>
      <c r="C569" s="3" t="s">
        <v>32</v>
      </c>
      <c r="D569" s="3">
        <v>15</v>
      </c>
      <c r="E569" s="5">
        <v>28291</v>
      </c>
      <c r="F569" s="3">
        <v>45</v>
      </c>
      <c r="G569" s="3">
        <v>2</v>
      </c>
      <c r="H569" s="17">
        <v>6843.17</v>
      </c>
      <c r="I569" s="3" t="s">
        <v>29</v>
      </c>
      <c r="J569" s="3" t="s">
        <v>23</v>
      </c>
      <c r="K569" s="3" t="s">
        <v>25</v>
      </c>
    </row>
    <row r="570" spans="1:11" x14ac:dyDescent="0.25">
      <c r="A570" s="3" t="s">
        <v>330</v>
      </c>
      <c r="B570" s="3">
        <v>1964</v>
      </c>
      <c r="C570" s="3" t="s">
        <v>32</v>
      </c>
      <c r="D570" s="3">
        <v>16</v>
      </c>
      <c r="E570" s="5">
        <v>23544</v>
      </c>
      <c r="F570" s="3">
        <v>58</v>
      </c>
      <c r="G570" s="3">
        <v>0</v>
      </c>
      <c r="H570" s="17">
        <v>38241.74</v>
      </c>
      <c r="I570" s="3" t="s">
        <v>29</v>
      </c>
      <c r="J570" s="3" t="s">
        <v>24</v>
      </c>
      <c r="K570" s="3" t="s">
        <v>53</v>
      </c>
    </row>
    <row r="571" spans="1:11" x14ac:dyDescent="0.25">
      <c r="A571" s="3" t="s">
        <v>1128</v>
      </c>
      <c r="B571" s="3">
        <v>2000</v>
      </c>
      <c r="C571" s="3" t="s">
        <v>56</v>
      </c>
      <c r="D571" s="3">
        <v>30</v>
      </c>
      <c r="E571" s="5">
        <v>36860</v>
      </c>
      <c r="F571" s="3">
        <v>22</v>
      </c>
      <c r="G571" s="3">
        <v>0</v>
      </c>
      <c r="H571" s="17">
        <v>6842.28</v>
      </c>
      <c r="I571" s="3" t="s">
        <v>29</v>
      </c>
      <c r="J571" s="3" t="s">
        <v>23</v>
      </c>
      <c r="K571" s="3" t="s">
        <v>33</v>
      </c>
    </row>
    <row r="572" spans="1:11" x14ac:dyDescent="0.25">
      <c r="A572" s="3" t="s">
        <v>1130</v>
      </c>
      <c r="B572" s="3">
        <v>1979</v>
      </c>
      <c r="C572" s="3" t="s">
        <v>61</v>
      </c>
      <c r="D572" s="3">
        <v>15</v>
      </c>
      <c r="E572" s="5">
        <v>29051</v>
      </c>
      <c r="F572" s="3">
        <v>43</v>
      </c>
      <c r="G572" s="3">
        <v>0</v>
      </c>
      <c r="H572" s="17">
        <v>6837.37</v>
      </c>
      <c r="I572" s="3" t="s">
        <v>24</v>
      </c>
      <c r="J572" s="3" t="s">
        <v>23</v>
      </c>
      <c r="K572" s="3" t="s">
        <v>39</v>
      </c>
    </row>
    <row r="573" spans="1:11" x14ac:dyDescent="0.25">
      <c r="A573" s="3" t="s">
        <v>1132</v>
      </c>
      <c r="B573" s="3">
        <v>1994</v>
      </c>
      <c r="C573" s="3" t="s">
        <v>61</v>
      </c>
      <c r="D573" s="3">
        <v>8</v>
      </c>
      <c r="E573" s="5">
        <v>34523</v>
      </c>
      <c r="F573" s="3">
        <v>28</v>
      </c>
      <c r="G573" s="3">
        <v>0</v>
      </c>
      <c r="H573" s="17">
        <v>6827.69</v>
      </c>
      <c r="I573" s="3" t="s">
        <v>29</v>
      </c>
      <c r="J573" s="3" t="s">
        <v>29</v>
      </c>
      <c r="K573" s="3" t="s">
        <v>48</v>
      </c>
    </row>
    <row r="574" spans="1:11" x14ac:dyDescent="0.25">
      <c r="A574" s="3" t="s">
        <v>1134</v>
      </c>
      <c r="B574" s="3">
        <v>1975</v>
      </c>
      <c r="C574" s="3" t="s">
        <v>51</v>
      </c>
      <c r="D574" s="3">
        <v>17</v>
      </c>
      <c r="E574" s="5">
        <v>27623</v>
      </c>
      <c r="F574" s="3">
        <v>47</v>
      </c>
      <c r="G574" s="3">
        <v>1</v>
      </c>
      <c r="H574" s="17">
        <v>6809.46</v>
      </c>
      <c r="I574" s="3" t="s">
        <v>29</v>
      </c>
      <c r="J574" s="3" t="s">
        <v>23</v>
      </c>
      <c r="K574" s="3" t="s">
        <v>33</v>
      </c>
    </row>
    <row r="575" spans="1:11" x14ac:dyDescent="0.25">
      <c r="A575" s="3" t="s">
        <v>1136</v>
      </c>
      <c r="B575" s="3">
        <v>1991</v>
      </c>
      <c r="C575" s="3" t="s">
        <v>32</v>
      </c>
      <c r="D575" s="3">
        <v>29</v>
      </c>
      <c r="E575" s="5">
        <v>33418</v>
      </c>
      <c r="F575" s="3">
        <v>31</v>
      </c>
      <c r="G575" s="3">
        <v>5</v>
      </c>
      <c r="H575" s="17">
        <v>6799.46</v>
      </c>
      <c r="I575" s="3" t="s">
        <v>23</v>
      </c>
      <c r="J575" s="3" t="s">
        <v>29</v>
      </c>
      <c r="K575" s="3" t="s">
        <v>345</v>
      </c>
    </row>
    <row r="576" spans="1:11" x14ac:dyDescent="0.25">
      <c r="A576" s="3" t="s">
        <v>1138</v>
      </c>
      <c r="B576" s="3">
        <v>1985</v>
      </c>
      <c r="C576" s="3" t="s">
        <v>28</v>
      </c>
      <c r="D576" s="3">
        <v>24</v>
      </c>
      <c r="E576" s="5">
        <v>31405</v>
      </c>
      <c r="F576" s="3">
        <v>37</v>
      </c>
      <c r="G576" s="3">
        <v>3</v>
      </c>
      <c r="H576" s="17">
        <v>6796.86</v>
      </c>
      <c r="I576" s="3" t="s">
        <v>24</v>
      </c>
      <c r="J576" s="3" t="s">
        <v>24</v>
      </c>
      <c r="K576" s="3" t="s">
        <v>33</v>
      </c>
    </row>
    <row r="577" spans="1:11" x14ac:dyDescent="0.25">
      <c r="A577" s="3" t="s">
        <v>1140</v>
      </c>
      <c r="B577" s="3">
        <v>1980</v>
      </c>
      <c r="C577" s="3" t="s">
        <v>56</v>
      </c>
      <c r="D577" s="3">
        <v>23</v>
      </c>
      <c r="E577" s="5">
        <v>29548</v>
      </c>
      <c r="F577" s="3">
        <v>42</v>
      </c>
      <c r="G577" s="3">
        <v>2</v>
      </c>
      <c r="H577" s="17">
        <v>6781.52</v>
      </c>
      <c r="I577" s="3" t="s">
        <v>29</v>
      </c>
      <c r="J577" s="3" t="s">
        <v>29</v>
      </c>
      <c r="K577" s="3" t="s">
        <v>25</v>
      </c>
    </row>
    <row r="578" spans="1:11" x14ac:dyDescent="0.25">
      <c r="A578" s="3" t="s">
        <v>1142</v>
      </c>
      <c r="B578" s="3">
        <v>1981</v>
      </c>
      <c r="C578" s="3" t="s">
        <v>22</v>
      </c>
      <c r="D578" s="3">
        <v>8</v>
      </c>
      <c r="E578" s="5">
        <v>29867</v>
      </c>
      <c r="F578" s="3">
        <v>41</v>
      </c>
      <c r="G578" s="3">
        <v>1</v>
      </c>
      <c r="H578" s="17">
        <v>6781.35</v>
      </c>
      <c r="I578" s="3" t="s">
        <v>29</v>
      </c>
      <c r="J578" s="3" t="s">
        <v>23</v>
      </c>
      <c r="K578" s="3" t="s">
        <v>25</v>
      </c>
    </row>
    <row r="579" spans="1:11" x14ac:dyDescent="0.25">
      <c r="A579" s="3" t="s">
        <v>1144</v>
      </c>
      <c r="B579" s="3">
        <v>1981</v>
      </c>
      <c r="C579" s="3" t="s">
        <v>47</v>
      </c>
      <c r="D579" s="3">
        <v>3</v>
      </c>
      <c r="E579" s="5">
        <v>29832</v>
      </c>
      <c r="F579" s="3">
        <v>41</v>
      </c>
      <c r="G579" s="3">
        <v>1</v>
      </c>
      <c r="H579" s="17">
        <v>6775.96</v>
      </c>
      <c r="I579" s="3" t="s">
        <v>29</v>
      </c>
      <c r="J579" s="3" t="s">
        <v>24</v>
      </c>
      <c r="K579" s="3" t="s">
        <v>53</v>
      </c>
    </row>
    <row r="580" spans="1:11" x14ac:dyDescent="0.25">
      <c r="A580" s="3" t="s">
        <v>1146</v>
      </c>
      <c r="B580" s="3">
        <v>1981</v>
      </c>
      <c r="C580" s="3" t="s">
        <v>47</v>
      </c>
      <c r="D580" s="3">
        <v>21</v>
      </c>
      <c r="E580" s="5">
        <v>29850</v>
      </c>
      <c r="F580" s="3">
        <v>41</v>
      </c>
      <c r="G580" s="3">
        <v>1</v>
      </c>
      <c r="H580" s="17">
        <v>6770.19</v>
      </c>
      <c r="I580" s="3" t="s">
        <v>29</v>
      </c>
      <c r="J580" s="3" t="s">
        <v>24</v>
      </c>
      <c r="K580" s="3" t="s">
        <v>25</v>
      </c>
    </row>
    <row r="581" spans="1:11" x14ac:dyDescent="0.25">
      <c r="A581" s="3" t="s">
        <v>332</v>
      </c>
      <c r="B581" s="3">
        <v>1989</v>
      </c>
      <c r="C581" s="3" t="s">
        <v>47</v>
      </c>
      <c r="D581" s="3">
        <v>8</v>
      </c>
      <c r="E581" s="5">
        <v>32759</v>
      </c>
      <c r="F581" s="3">
        <v>33</v>
      </c>
      <c r="G581" s="3">
        <v>3</v>
      </c>
      <c r="H581" s="17">
        <v>38237.339999999997</v>
      </c>
      <c r="I581" s="3" t="s">
        <v>29</v>
      </c>
      <c r="J581" s="3" t="s">
        <v>24</v>
      </c>
      <c r="K581" s="3" t="s">
        <v>53</v>
      </c>
    </row>
    <row r="582" spans="1:11" x14ac:dyDescent="0.25">
      <c r="A582" s="3" t="s">
        <v>1149</v>
      </c>
      <c r="B582" s="3">
        <v>1988</v>
      </c>
      <c r="C582" s="3" t="s">
        <v>22</v>
      </c>
      <c r="D582" s="3">
        <v>10</v>
      </c>
      <c r="E582" s="5">
        <v>32426</v>
      </c>
      <c r="F582" s="3">
        <v>34</v>
      </c>
      <c r="G582" s="3">
        <v>3</v>
      </c>
      <c r="H582" s="17">
        <v>6753.04</v>
      </c>
      <c r="I582" s="3" t="s">
        <v>29</v>
      </c>
      <c r="J582" s="3" t="s">
        <v>29</v>
      </c>
      <c r="K582" s="3" t="s">
        <v>119</v>
      </c>
    </row>
    <row r="583" spans="1:11" x14ac:dyDescent="0.25">
      <c r="A583" s="3" t="s">
        <v>1151</v>
      </c>
      <c r="B583" s="3">
        <v>1966</v>
      </c>
      <c r="C583" s="3" t="s">
        <v>28</v>
      </c>
      <c r="D583" s="3">
        <v>9</v>
      </c>
      <c r="E583" s="5">
        <v>24450</v>
      </c>
      <c r="F583" s="3">
        <v>56</v>
      </c>
      <c r="G583" s="3">
        <v>0</v>
      </c>
      <c r="H583" s="17">
        <v>6750.27</v>
      </c>
      <c r="I583" s="3" t="s">
        <v>24</v>
      </c>
      <c r="J583" s="3" t="s">
        <v>29</v>
      </c>
      <c r="K583" s="3" t="s">
        <v>25</v>
      </c>
    </row>
    <row r="584" spans="1:11" x14ac:dyDescent="0.25">
      <c r="A584" s="3" t="s">
        <v>1153</v>
      </c>
      <c r="B584" s="3">
        <v>1970</v>
      </c>
      <c r="C584" s="3" t="s">
        <v>32</v>
      </c>
      <c r="D584" s="3">
        <v>17</v>
      </c>
      <c r="E584" s="5">
        <v>25736</v>
      </c>
      <c r="F584" s="3">
        <v>52</v>
      </c>
      <c r="G584" s="3">
        <v>0</v>
      </c>
      <c r="H584" s="17">
        <v>6749.63</v>
      </c>
      <c r="I584" s="3" t="s">
        <v>29</v>
      </c>
      <c r="J584" s="3" t="s">
        <v>23</v>
      </c>
      <c r="K584" s="3" t="s">
        <v>25</v>
      </c>
    </row>
    <row r="585" spans="1:11" x14ac:dyDescent="0.25">
      <c r="A585" s="3" t="s">
        <v>1155</v>
      </c>
      <c r="B585" s="3">
        <v>1986</v>
      </c>
      <c r="C585" s="3" t="s">
        <v>32</v>
      </c>
      <c r="D585" s="3">
        <v>5</v>
      </c>
      <c r="E585" s="5">
        <v>31568</v>
      </c>
      <c r="F585" s="3">
        <v>37</v>
      </c>
      <c r="G585" s="3">
        <v>3</v>
      </c>
      <c r="H585" s="17">
        <v>6748.59</v>
      </c>
      <c r="I585" s="3" t="s">
        <v>24</v>
      </c>
      <c r="J585" s="3" t="s">
        <v>23</v>
      </c>
      <c r="K585" s="3" t="s">
        <v>39</v>
      </c>
    </row>
    <row r="586" spans="1:11" x14ac:dyDescent="0.25">
      <c r="A586" s="3" t="s">
        <v>1157</v>
      </c>
      <c r="B586" s="3">
        <v>1986</v>
      </c>
      <c r="C586" s="3" t="s">
        <v>51</v>
      </c>
      <c r="D586" s="3">
        <v>7</v>
      </c>
      <c r="E586" s="5">
        <v>31631</v>
      </c>
      <c r="F586" s="3">
        <v>36</v>
      </c>
      <c r="G586" s="3">
        <v>3</v>
      </c>
      <c r="H586" s="17">
        <v>6746.74</v>
      </c>
      <c r="I586" s="3" t="s">
        <v>24</v>
      </c>
      <c r="J586" s="3" t="s">
        <v>29</v>
      </c>
      <c r="K586" s="3" t="s">
        <v>39</v>
      </c>
    </row>
    <row r="587" spans="1:11" x14ac:dyDescent="0.25">
      <c r="A587" s="3" t="s">
        <v>1159</v>
      </c>
      <c r="B587" s="3">
        <v>1968</v>
      </c>
      <c r="C587" s="3" t="s">
        <v>61</v>
      </c>
      <c r="D587" s="3">
        <v>18</v>
      </c>
      <c r="E587" s="5">
        <v>25037</v>
      </c>
      <c r="F587" s="3">
        <v>54</v>
      </c>
      <c r="G587" s="3">
        <v>0</v>
      </c>
      <c r="H587" s="17">
        <v>6738.84</v>
      </c>
      <c r="I587" s="3" t="s">
        <v>24</v>
      </c>
      <c r="J587" s="3" t="s">
        <v>23</v>
      </c>
      <c r="K587" s="3" t="s">
        <v>33</v>
      </c>
    </row>
    <row r="588" spans="1:11" x14ac:dyDescent="0.25">
      <c r="A588" s="3" t="s">
        <v>1161</v>
      </c>
      <c r="B588" s="3">
        <v>1978</v>
      </c>
      <c r="C588" s="3" t="s">
        <v>22</v>
      </c>
      <c r="D588" s="3">
        <v>21</v>
      </c>
      <c r="E588" s="5">
        <v>28784</v>
      </c>
      <c r="F588" s="3">
        <v>44</v>
      </c>
      <c r="G588" s="3">
        <v>2</v>
      </c>
      <c r="H588" s="17">
        <v>6737.98</v>
      </c>
      <c r="I588" s="3" t="s">
        <v>29</v>
      </c>
      <c r="J588" s="3" t="s">
        <v>24</v>
      </c>
      <c r="K588" s="3" t="s">
        <v>25</v>
      </c>
    </row>
    <row r="589" spans="1:11" x14ac:dyDescent="0.25">
      <c r="A589" s="3" t="s">
        <v>1163</v>
      </c>
      <c r="B589" s="3">
        <v>1994</v>
      </c>
      <c r="C589" s="3" t="s">
        <v>32</v>
      </c>
      <c r="D589" s="3">
        <v>13</v>
      </c>
      <c r="E589" s="5">
        <v>34498</v>
      </c>
      <c r="F589" s="3">
        <v>28</v>
      </c>
      <c r="G589" s="3">
        <v>0</v>
      </c>
      <c r="H589" s="17">
        <v>6721.37</v>
      </c>
      <c r="I589" s="3" t="s">
        <v>29</v>
      </c>
      <c r="J589" s="3" t="s">
        <v>23</v>
      </c>
      <c r="K589" s="3" t="s">
        <v>33</v>
      </c>
    </row>
    <row r="590" spans="1:11" x14ac:dyDescent="0.25">
      <c r="A590" s="3" t="s">
        <v>1165</v>
      </c>
      <c r="B590" s="3">
        <v>1983</v>
      </c>
      <c r="C590" s="3" t="s">
        <v>32</v>
      </c>
      <c r="D590" s="3">
        <v>12</v>
      </c>
      <c r="E590" s="5">
        <v>30479</v>
      </c>
      <c r="F590" s="3">
        <v>39</v>
      </c>
      <c r="G590" s="3">
        <v>2</v>
      </c>
      <c r="H590" s="17">
        <v>6710.19</v>
      </c>
      <c r="I590" s="3" t="s">
        <v>24</v>
      </c>
      <c r="J590" s="3" t="s">
        <v>24</v>
      </c>
      <c r="K590" s="3" t="s">
        <v>33</v>
      </c>
    </row>
    <row r="591" spans="1:11" x14ac:dyDescent="0.25">
      <c r="A591" s="3" t="s">
        <v>1167</v>
      </c>
      <c r="B591" s="3">
        <v>1971</v>
      </c>
      <c r="C591" s="3" t="s">
        <v>28</v>
      </c>
      <c r="D591" s="3">
        <v>12</v>
      </c>
      <c r="E591" s="5">
        <v>26279</v>
      </c>
      <c r="F591" s="3">
        <v>51</v>
      </c>
      <c r="G591" s="3">
        <v>0</v>
      </c>
      <c r="H591" s="17">
        <v>6706.47</v>
      </c>
      <c r="I591" s="3" t="s">
        <v>29</v>
      </c>
      <c r="J591" s="3" t="s">
        <v>23</v>
      </c>
      <c r="K591" s="3" t="s">
        <v>25</v>
      </c>
    </row>
    <row r="592" spans="1:11" x14ac:dyDescent="0.25">
      <c r="A592" s="3" t="s">
        <v>334</v>
      </c>
      <c r="B592" s="3">
        <v>1972</v>
      </c>
      <c r="C592" s="3" t="s">
        <v>56</v>
      </c>
      <c r="D592" s="3">
        <v>19</v>
      </c>
      <c r="E592" s="5">
        <v>26622</v>
      </c>
      <c r="F592" s="3">
        <v>50</v>
      </c>
      <c r="G592" s="3">
        <v>0</v>
      </c>
      <c r="H592" s="17">
        <v>38189.1</v>
      </c>
      <c r="I592" s="3" t="s">
        <v>29</v>
      </c>
      <c r="J592" s="3" t="s">
        <v>29</v>
      </c>
      <c r="K592" s="3" t="s">
        <v>53</v>
      </c>
    </row>
    <row r="593" spans="1:11" x14ac:dyDescent="0.25">
      <c r="A593" s="3" t="s">
        <v>1170</v>
      </c>
      <c r="B593" s="3">
        <v>1968</v>
      </c>
      <c r="C593" s="3" t="s">
        <v>61</v>
      </c>
      <c r="D593" s="3">
        <v>13</v>
      </c>
      <c r="E593" s="5">
        <v>25032</v>
      </c>
      <c r="F593" s="3">
        <v>54</v>
      </c>
      <c r="G593" s="3">
        <v>0</v>
      </c>
      <c r="H593" s="17">
        <v>6700.56</v>
      </c>
      <c r="I593" s="3" t="s">
        <v>24</v>
      </c>
      <c r="J593" s="3" t="s">
        <v>23</v>
      </c>
      <c r="K593" s="3" t="s">
        <v>33</v>
      </c>
    </row>
    <row r="594" spans="1:11" x14ac:dyDescent="0.25">
      <c r="A594" s="3" t="s">
        <v>1172</v>
      </c>
      <c r="B594" s="3">
        <v>1985</v>
      </c>
      <c r="C594" s="3" t="s">
        <v>61</v>
      </c>
      <c r="D594" s="3">
        <v>9</v>
      </c>
      <c r="E594" s="5">
        <v>31237</v>
      </c>
      <c r="F594" s="3">
        <v>37</v>
      </c>
      <c r="G594" s="3">
        <v>2</v>
      </c>
      <c r="H594" s="17">
        <v>6686.43</v>
      </c>
      <c r="I594" s="3" t="s">
        <v>29</v>
      </c>
      <c r="J594" s="3" t="s">
        <v>24</v>
      </c>
      <c r="K594" s="3" t="s">
        <v>33</v>
      </c>
    </row>
    <row r="595" spans="1:11" x14ac:dyDescent="0.25">
      <c r="A595" s="3" t="s">
        <v>1174</v>
      </c>
      <c r="B595" s="3">
        <v>1989</v>
      </c>
      <c r="C595" s="3" t="s">
        <v>22</v>
      </c>
      <c r="D595" s="3">
        <v>20</v>
      </c>
      <c r="E595" s="5">
        <v>32801</v>
      </c>
      <c r="F595" s="3">
        <v>33</v>
      </c>
      <c r="G595" s="3">
        <v>5</v>
      </c>
      <c r="H595" s="17">
        <v>6666.24</v>
      </c>
      <c r="I595" s="3" t="s">
        <v>24</v>
      </c>
      <c r="J595" s="3" t="s">
        <v>23</v>
      </c>
      <c r="K595" s="3" t="s">
        <v>53</v>
      </c>
    </row>
    <row r="596" spans="1:11" x14ac:dyDescent="0.25">
      <c r="A596" s="3" t="s">
        <v>1176</v>
      </c>
      <c r="B596" s="3">
        <v>1981</v>
      </c>
      <c r="C596" s="3" t="s">
        <v>47</v>
      </c>
      <c r="D596" s="3">
        <v>17</v>
      </c>
      <c r="E596" s="5">
        <v>29846</v>
      </c>
      <c r="F596" s="3">
        <v>41</v>
      </c>
      <c r="G596" s="3">
        <v>1</v>
      </c>
      <c r="H596" s="17">
        <v>6664.69</v>
      </c>
      <c r="I596" s="3" t="s">
        <v>24</v>
      </c>
      <c r="J596" s="3" t="s">
        <v>23</v>
      </c>
      <c r="K596" s="3" t="s">
        <v>33</v>
      </c>
    </row>
    <row r="597" spans="1:11" x14ac:dyDescent="0.25">
      <c r="A597" s="3" t="s">
        <v>1178</v>
      </c>
      <c r="B597" s="3">
        <v>1982</v>
      </c>
      <c r="C597" s="3" t="s">
        <v>47</v>
      </c>
      <c r="D597" s="3">
        <v>27</v>
      </c>
      <c r="E597" s="5">
        <v>30221</v>
      </c>
      <c r="F597" s="3">
        <v>40</v>
      </c>
      <c r="G597" s="3">
        <v>3</v>
      </c>
      <c r="H597" s="17">
        <v>6664.32</v>
      </c>
      <c r="I597" s="3" t="s">
        <v>29</v>
      </c>
      <c r="J597" s="3" t="s">
        <v>29</v>
      </c>
      <c r="K597" s="3" t="s">
        <v>25</v>
      </c>
    </row>
    <row r="598" spans="1:11" x14ac:dyDescent="0.25">
      <c r="A598" s="3" t="s">
        <v>1180</v>
      </c>
      <c r="B598" s="3">
        <v>1989</v>
      </c>
      <c r="C598" s="3" t="s">
        <v>56</v>
      </c>
      <c r="D598" s="3">
        <v>19</v>
      </c>
      <c r="E598" s="5">
        <v>32831</v>
      </c>
      <c r="F598" s="3">
        <v>33</v>
      </c>
      <c r="G598" s="3">
        <v>5</v>
      </c>
      <c r="H598" s="17">
        <v>6653.79</v>
      </c>
      <c r="I598" s="3" t="s">
        <v>29</v>
      </c>
      <c r="J598" s="3" t="s">
        <v>23</v>
      </c>
      <c r="K598" s="3" t="s">
        <v>25</v>
      </c>
    </row>
    <row r="599" spans="1:11" x14ac:dyDescent="0.25">
      <c r="A599" s="3" t="s">
        <v>1182</v>
      </c>
      <c r="B599" s="3">
        <v>1984</v>
      </c>
      <c r="C599" s="3" t="s">
        <v>61</v>
      </c>
      <c r="D599" s="3">
        <v>1</v>
      </c>
      <c r="E599" s="5">
        <v>30864</v>
      </c>
      <c r="F599" s="3">
        <v>38</v>
      </c>
      <c r="G599" s="3">
        <v>3</v>
      </c>
      <c r="H599" s="17">
        <v>6652.53</v>
      </c>
      <c r="I599" s="3" t="s">
        <v>24</v>
      </c>
      <c r="J599" s="3" t="s">
        <v>29</v>
      </c>
      <c r="K599" s="3" t="s">
        <v>25</v>
      </c>
    </row>
    <row r="600" spans="1:11" x14ac:dyDescent="0.25">
      <c r="A600" s="3" t="s">
        <v>1184</v>
      </c>
      <c r="B600" s="3">
        <v>1970</v>
      </c>
      <c r="C600" s="3" t="s">
        <v>56</v>
      </c>
      <c r="D600" s="3">
        <v>8</v>
      </c>
      <c r="E600" s="5">
        <v>25880</v>
      </c>
      <c r="F600" s="3">
        <v>52</v>
      </c>
      <c r="G600" s="3">
        <v>0</v>
      </c>
      <c r="H600" s="17">
        <v>6651.26</v>
      </c>
      <c r="I600" s="3" t="s">
        <v>29</v>
      </c>
      <c r="J600" s="3" t="s">
        <v>24</v>
      </c>
      <c r="K600" s="3" t="s">
        <v>25</v>
      </c>
    </row>
    <row r="601" spans="1:11" x14ac:dyDescent="0.25">
      <c r="A601" s="3" t="s">
        <v>1186</v>
      </c>
      <c r="B601" s="3">
        <v>1984</v>
      </c>
      <c r="C601" s="3" t="s">
        <v>28</v>
      </c>
      <c r="D601" s="3">
        <v>8</v>
      </c>
      <c r="E601" s="5">
        <v>31024</v>
      </c>
      <c r="F601" s="3">
        <v>38</v>
      </c>
      <c r="G601" s="3">
        <v>2</v>
      </c>
      <c r="H601" s="17">
        <v>6640.54</v>
      </c>
      <c r="I601" s="3" t="s">
        <v>29</v>
      </c>
      <c r="J601" s="3" t="s">
        <v>24</v>
      </c>
      <c r="K601" s="3" t="s">
        <v>137</v>
      </c>
    </row>
    <row r="602" spans="1:11" x14ac:dyDescent="0.25">
      <c r="A602" s="3" t="s">
        <v>1188</v>
      </c>
      <c r="B602" s="3">
        <v>1990</v>
      </c>
      <c r="C602" s="3" t="s">
        <v>32</v>
      </c>
      <c r="D602" s="3">
        <v>6</v>
      </c>
      <c r="E602" s="5">
        <v>33030</v>
      </c>
      <c r="F602" s="3">
        <v>33</v>
      </c>
      <c r="G602" s="3">
        <v>3</v>
      </c>
      <c r="H602" s="17">
        <v>6639.3</v>
      </c>
      <c r="I602" s="3" t="s">
        <v>29</v>
      </c>
      <c r="J602" s="3" t="s">
        <v>29</v>
      </c>
      <c r="K602" s="3" t="s">
        <v>48</v>
      </c>
    </row>
    <row r="603" spans="1:11" x14ac:dyDescent="0.25">
      <c r="A603" s="3" t="s">
        <v>336</v>
      </c>
      <c r="B603" s="3">
        <v>1998</v>
      </c>
      <c r="C603" s="3" t="s">
        <v>61</v>
      </c>
      <c r="D603" s="3">
        <v>29</v>
      </c>
      <c r="E603" s="5">
        <v>36005</v>
      </c>
      <c r="F603" s="3">
        <v>24</v>
      </c>
      <c r="G603" s="3">
        <v>0</v>
      </c>
      <c r="H603" s="17">
        <v>38126.25</v>
      </c>
      <c r="I603" s="3" t="s">
        <v>23</v>
      </c>
      <c r="J603" s="3" t="s">
        <v>24</v>
      </c>
      <c r="K603" s="3" t="s">
        <v>25</v>
      </c>
    </row>
    <row r="604" spans="1:11" x14ac:dyDescent="0.25">
      <c r="A604" s="3" t="s">
        <v>1191</v>
      </c>
      <c r="B604" s="3">
        <v>2003</v>
      </c>
      <c r="C604" s="3" t="s">
        <v>47</v>
      </c>
      <c r="D604" s="3">
        <v>4</v>
      </c>
      <c r="E604" s="5">
        <v>37868</v>
      </c>
      <c r="F604" s="3">
        <v>19</v>
      </c>
      <c r="G604" s="3">
        <v>0</v>
      </c>
      <c r="H604" s="17">
        <v>6638.16</v>
      </c>
      <c r="I604" s="3" t="s">
        <v>29</v>
      </c>
      <c r="J604" s="3" t="s">
        <v>23</v>
      </c>
      <c r="K604" s="3" t="s">
        <v>33</v>
      </c>
    </row>
    <row r="605" spans="1:11" x14ac:dyDescent="0.25">
      <c r="A605" s="3" t="s">
        <v>1193</v>
      </c>
      <c r="B605" s="3">
        <v>1973</v>
      </c>
      <c r="C605" s="3" t="s">
        <v>51</v>
      </c>
      <c r="D605" s="3">
        <v>29</v>
      </c>
      <c r="E605" s="5">
        <v>26905</v>
      </c>
      <c r="F605" s="3">
        <v>49</v>
      </c>
      <c r="G605" s="3">
        <v>0</v>
      </c>
      <c r="H605" s="17">
        <v>6630.31</v>
      </c>
      <c r="I605" s="3" t="s">
        <v>29</v>
      </c>
      <c r="J605" s="3" t="s">
        <v>23</v>
      </c>
      <c r="K605" s="3" t="s">
        <v>25</v>
      </c>
    </row>
    <row r="606" spans="1:11" x14ac:dyDescent="0.25">
      <c r="A606" s="3" t="s">
        <v>1195</v>
      </c>
      <c r="B606" s="3">
        <v>1982</v>
      </c>
      <c r="C606" s="3" t="s">
        <v>51</v>
      </c>
      <c r="D606" s="3">
        <v>28</v>
      </c>
      <c r="E606" s="5">
        <v>30191</v>
      </c>
      <c r="F606" s="3">
        <v>40</v>
      </c>
      <c r="G606" s="3">
        <v>1</v>
      </c>
      <c r="H606" s="17">
        <v>6610.11</v>
      </c>
      <c r="I606" s="3" t="s">
        <v>24</v>
      </c>
      <c r="J606" s="3" t="s">
        <v>29</v>
      </c>
      <c r="K606" s="3" t="s">
        <v>236</v>
      </c>
    </row>
    <row r="607" spans="1:11" x14ac:dyDescent="0.25">
      <c r="A607" s="3" t="s">
        <v>1197</v>
      </c>
      <c r="B607" s="3">
        <v>1982</v>
      </c>
      <c r="C607" s="3" t="s">
        <v>56</v>
      </c>
      <c r="D607" s="3">
        <v>7</v>
      </c>
      <c r="E607" s="5">
        <v>30262</v>
      </c>
      <c r="F607" s="3">
        <v>40</v>
      </c>
      <c r="G607" s="3">
        <v>2</v>
      </c>
      <c r="H607" s="17">
        <v>6600.36</v>
      </c>
      <c r="I607" s="3" t="s">
        <v>29</v>
      </c>
      <c r="J607" s="3" t="s">
        <v>24</v>
      </c>
      <c r="K607" s="3" t="s">
        <v>53</v>
      </c>
    </row>
    <row r="608" spans="1:11" x14ac:dyDescent="0.25">
      <c r="A608" s="3" t="s">
        <v>1199</v>
      </c>
      <c r="B608" s="3">
        <v>1982</v>
      </c>
      <c r="C608" s="3" t="s">
        <v>28</v>
      </c>
      <c r="D608" s="3">
        <v>29</v>
      </c>
      <c r="E608" s="5">
        <v>30314</v>
      </c>
      <c r="F608" s="3">
        <v>40</v>
      </c>
      <c r="G608" s="3">
        <v>1</v>
      </c>
      <c r="H608" s="17">
        <v>6600.21</v>
      </c>
      <c r="I608" s="3" t="s">
        <v>24</v>
      </c>
      <c r="J608" s="3" t="s">
        <v>29</v>
      </c>
      <c r="K608" s="3" t="s">
        <v>39</v>
      </c>
    </row>
    <row r="609" spans="1:11" x14ac:dyDescent="0.25">
      <c r="A609" s="3" t="s">
        <v>1201</v>
      </c>
      <c r="B609" s="3">
        <v>1982</v>
      </c>
      <c r="C609" s="3" t="s">
        <v>56</v>
      </c>
      <c r="D609" s="3">
        <v>22</v>
      </c>
      <c r="E609" s="5">
        <v>30277</v>
      </c>
      <c r="F609" s="3">
        <v>40</v>
      </c>
      <c r="G609" s="3">
        <v>2</v>
      </c>
      <c r="H609" s="17">
        <v>6593.51</v>
      </c>
      <c r="I609" s="3" t="s">
        <v>29</v>
      </c>
      <c r="J609" s="3" t="s">
        <v>23</v>
      </c>
      <c r="K609" s="3" t="s">
        <v>25</v>
      </c>
    </row>
    <row r="610" spans="1:11" x14ac:dyDescent="0.25">
      <c r="A610" s="3" t="s">
        <v>1203</v>
      </c>
      <c r="B610" s="3">
        <v>1984</v>
      </c>
      <c r="C610" s="3" t="s">
        <v>22</v>
      </c>
      <c r="D610" s="3">
        <v>5</v>
      </c>
      <c r="E610" s="5">
        <v>30960</v>
      </c>
      <c r="F610" s="3">
        <v>38</v>
      </c>
      <c r="G610" s="3">
        <v>2</v>
      </c>
      <c r="H610" s="17">
        <v>6571.54</v>
      </c>
      <c r="I610" s="3" t="s">
        <v>29</v>
      </c>
      <c r="J610" s="3" t="s">
        <v>24</v>
      </c>
      <c r="K610" s="3" t="s">
        <v>53</v>
      </c>
    </row>
    <row r="611" spans="1:11" x14ac:dyDescent="0.25">
      <c r="A611" s="3" t="s">
        <v>1205</v>
      </c>
      <c r="B611" s="3">
        <v>1981</v>
      </c>
      <c r="C611" s="3" t="s">
        <v>61</v>
      </c>
      <c r="D611" s="3">
        <v>20</v>
      </c>
      <c r="E611" s="5">
        <v>29787</v>
      </c>
      <c r="F611" s="3">
        <v>41</v>
      </c>
      <c r="G611" s="3">
        <v>0</v>
      </c>
      <c r="H611" s="17">
        <v>6571.02</v>
      </c>
      <c r="I611" s="3" t="s">
        <v>29</v>
      </c>
      <c r="J611" s="3" t="s">
        <v>23</v>
      </c>
      <c r="K611" s="3" t="s">
        <v>33</v>
      </c>
    </row>
    <row r="612" spans="1:11" x14ac:dyDescent="0.25">
      <c r="A612" s="3" t="s">
        <v>1207</v>
      </c>
      <c r="B612" s="3">
        <v>1984</v>
      </c>
      <c r="C612" s="3" t="s">
        <v>47</v>
      </c>
      <c r="D612" s="3">
        <v>20</v>
      </c>
      <c r="E612" s="5">
        <v>30945</v>
      </c>
      <c r="F612" s="3">
        <v>38</v>
      </c>
      <c r="G612" s="3">
        <v>1</v>
      </c>
      <c r="H612" s="17">
        <v>6555.07</v>
      </c>
      <c r="I612" s="3" t="s">
        <v>29</v>
      </c>
      <c r="J612" s="3" t="s">
        <v>29</v>
      </c>
      <c r="K612" s="3" t="s">
        <v>119</v>
      </c>
    </row>
    <row r="613" spans="1:11" x14ac:dyDescent="0.25">
      <c r="A613" s="3" t="s">
        <v>1209</v>
      </c>
      <c r="B613" s="3">
        <v>1968</v>
      </c>
      <c r="C613" s="3" t="s">
        <v>28</v>
      </c>
      <c r="D613" s="3">
        <v>11</v>
      </c>
      <c r="E613" s="5">
        <v>25183</v>
      </c>
      <c r="F613" s="3">
        <v>54</v>
      </c>
      <c r="G613" s="3">
        <v>0</v>
      </c>
      <c r="H613" s="17">
        <v>6552.01</v>
      </c>
      <c r="I613" s="3" t="s">
        <v>24</v>
      </c>
      <c r="J613" s="3" t="s">
        <v>29</v>
      </c>
      <c r="K613" s="3" t="s">
        <v>25</v>
      </c>
    </row>
    <row r="614" spans="1:11" x14ac:dyDescent="0.25">
      <c r="A614" s="3" t="s">
        <v>338</v>
      </c>
      <c r="B614" s="3">
        <v>1979</v>
      </c>
      <c r="C614" s="3" t="s">
        <v>47</v>
      </c>
      <c r="D614" s="3">
        <v>9</v>
      </c>
      <c r="E614" s="5">
        <v>29107</v>
      </c>
      <c r="F614" s="3">
        <v>43</v>
      </c>
      <c r="G614" s="3">
        <v>0</v>
      </c>
      <c r="H614" s="17">
        <v>37829.72</v>
      </c>
      <c r="I614" s="3" t="s">
        <v>23</v>
      </c>
      <c r="J614" s="3" t="s">
        <v>29</v>
      </c>
      <c r="K614" s="3" t="s">
        <v>53</v>
      </c>
    </row>
    <row r="615" spans="1:11" x14ac:dyDescent="0.25">
      <c r="A615" s="3" t="s">
        <v>1212</v>
      </c>
      <c r="B615" s="3">
        <v>1989</v>
      </c>
      <c r="C615" s="3" t="s">
        <v>51</v>
      </c>
      <c r="D615" s="3">
        <v>6</v>
      </c>
      <c r="E615" s="5">
        <v>32726</v>
      </c>
      <c r="F615" s="3">
        <v>33</v>
      </c>
      <c r="G615" s="3">
        <v>3</v>
      </c>
      <c r="H615" s="17">
        <v>6551.75</v>
      </c>
      <c r="I615" s="3" t="s">
        <v>29</v>
      </c>
      <c r="J615" s="3" t="s">
        <v>29</v>
      </c>
      <c r="K615" s="3" t="s">
        <v>119</v>
      </c>
    </row>
    <row r="616" spans="1:11" x14ac:dyDescent="0.25">
      <c r="A616" s="3" t="s">
        <v>1214</v>
      </c>
      <c r="B616" s="3">
        <v>1986</v>
      </c>
      <c r="C616" s="3" t="s">
        <v>28</v>
      </c>
      <c r="D616" s="3">
        <v>18</v>
      </c>
      <c r="E616" s="5">
        <v>31764</v>
      </c>
      <c r="F616" s="3">
        <v>36</v>
      </c>
      <c r="G616" s="3">
        <v>3</v>
      </c>
      <c r="H616" s="17">
        <v>6548.2</v>
      </c>
      <c r="I616" s="3" t="s">
        <v>29</v>
      </c>
      <c r="J616" s="3" t="s">
        <v>24</v>
      </c>
      <c r="K616" s="3" t="s">
        <v>33</v>
      </c>
    </row>
    <row r="617" spans="1:11" x14ac:dyDescent="0.25">
      <c r="A617" s="3" t="s">
        <v>1216</v>
      </c>
      <c r="B617" s="3">
        <v>1969</v>
      </c>
      <c r="C617" s="3" t="s">
        <v>28</v>
      </c>
      <c r="D617" s="3">
        <v>3</v>
      </c>
      <c r="E617" s="5">
        <v>25540</v>
      </c>
      <c r="F617" s="3">
        <v>53</v>
      </c>
      <c r="G617" s="3">
        <v>0</v>
      </c>
      <c r="H617" s="17">
        <v>6546.16</v>
      </c>
      <c r="I617" s="3" t="s">
        <v>29</v>
      </c>
      <c r="J617" s="3" t="s">
        <v>24</v>
      </c>
      <c r="K617" s="3" t="s">
        <v>25</v>
      </c>
    </row>
    <row r="618" spans="1:11" x14ac:dyDescent="0.25">
      <c r="A618" s="3" t="s">
        <v>1218</v>
      </c>
      <c r="B618" s="3">
        <v>1982</v>
      </c>
      <c r="C618" s="3" t="s">
        <v>22</v>
      </c>
      <c r="D618" s="3">
        <v>2</v>
      </c>
      <c r="E618" s="5">
        <v>30226</v>
      </c>
      <c r="F618" s="3">
        <v>40</v>
      </c>
      <c r="G618" s="3">
        <v>3</v>
      </c>
      <c r="H618" s="17">
        <v>6536.68</v>
      </c>
      <c r="I618" s="3" t="s">
        <v>29</v>
      </c>
      <c r="J618" s="3" t="s">
        <v>29</v>
      </c>
      <c r="K618" s="3" t="s">
        <v>33</v>
      </c>
    </row>
    <row r="619" spans="1:11" x14ac:dyDescent="0.25">
      <c r="A619" s="3" t="s">
        <v>1220</v>
      </c>
      <c r="B619" s="3">
        <v>1982</v>
      </c>
      <c r="C619" s="3" t="s">
        <v>51</v>
      </c>
      <c r="D619" s="3">
        <v>12</v>
      </c>
      <c r="E619" s="5">
        <v>30175</v>
      </c>
      <c r="F619" s="3">
        <v>40</v>
      </c>
      <c r="G619" s="3">
        <v>3</v>
      </c>
      <c r="H619" s="17">
        <v>6532.04</v>
      </c>
      <c r="I619" s="3" t="s">
        <v>29</v>
      </c>
      <c r="J619" s="3" t="s">
        <v>23</v>
      </c>
      <c r="K619" s="3" t="s">
        <v>25</v>
      </c>
    </row>
    <row r="620" spans="1:11" x14ac:dyDescent="0.25">
      <c r="A620" s="3" t="s">
        <v>1222</v>
      </c>
      <c r="B620" s="3">
        <v>1976</v>
      </c>
      <c r="C620" s="3" t="s">
        <v>22</v>
      </c>
      <c r="D620" s="3">
        <v>23</v>
      </c>
      <c r="E620" s="5">
        <v>28056</v>
      </c>
      <c r="F620" s="3">
        <v>46</v>
      </c>
      <c r="G620" s="3">
        <v>2</v>
      </c>
      <c r="H620" s="17">
        <v>6529.21</v>
      </c>
      <c r="I620" s="3" t="s">
        <v>29</v>
      </c>
      <c r="J620" s="3" t="s">
        <v>23</v>
      </c>
      <c r="K620" s="3" t="s">
        <v>25</v>
      </c>
    </row>
    <row r="621" spans="1:11" x14ac:dyDescent="0.25">
      <c r="A621" s="3" t="s">
        <v>1224</v>
      </c>
      <c r="B621" s="3">
        <v>1994</v>
      </c>
      <c r="C621" s="3" t="s">
        <v>61</v>
      </c>
      <c r="D621" s="3">
        <v>7</v>
      </c>
      <c r="E621" s="5">
        <v>34522</v>
      </c>
      <c r="F621" s="3">
        <v>28</v>
      </c>
      <c r="G621" s="3">
        <v>0</v>
      </c>
      <c r="H621" s="17">
        <v>6512.24</v>
      </c>
      <c r="I621" s="3" t="s">
        <v>29</v>
      </c>
      <c r="J621" s="3" t="s">
        <v>23</v>
      </c>
      <c r="K621" s="3" t="s">
        <v>48</v>
      </c>
    </row>
    <row r="622" spans="1:11" x14ac:dyDescent="0.25">
      <c r="A622" s="3" t="s">
        <v>1226</v>
      </c>
      <c r="B622" s="3">
        <v>1982</v>
      </c>
      <c r="C622" s="3" t="s">
        <v>51</v>
      </c>
      <c r="D622" s="3">
        <v>28</v>
      </c>
      <c r="E622" s="5">
        <v>30191</v>
      </c>
      <c r="F622" s="3">
        <v>40</v>
      </c>
      <c r="G622" s="3">
        <v>1</v>
      </c>
      <c r="H622" s="17">
        <v>6500.24</v>
      </c>
      <c r="I622" s="3" t="s">
        <v>29</v>
      </c>
      <c r="J622" s="3" t="s">
        <v>29</v>
      </c>
      <c r="K622" s="3" t="s">
        <v>25</v>
      </c>
    </row>
    <row r="623" spans="1:11" x14ac:dyDescent="0.25">
      <c r="A623" s="3" t="s">
        <v>1228</v>
      </c>
      <c r="B623" s="3">
        <v>1982</v>
      </c>
      <c r="C623" s="3" t="s">
        <v>22</v>
      </c>
      <c r="D623" s="3">
        <v>9</v>
      </c>
      <c r="E623" s="5">
        <v>30233</v>
      </c>
      <c r="F623" s="3">
        <v>40</v>
      </c>
      <c r="G623" s="3">
        <v>1</v>
      </c>
      <c r="H623" s="17">
        <v>6496.89</v>
      </c>
      <c r="I623" s="3" t="s">
        <v>29</v>
      </c>
      <c r="J623" s="3" t="s">
        <v>24</v>
      </c>
      <c r="K623" s="3" t="s">
        <v>53</v>
      </c>
    </row>
    <row r="624" spans="1:11" x14ac:dyDescent="0.25">
      <c r="A624" s="3" t="s">
        <v>1230</v>
      </c>
      <c r="B624" s="3">
        <v>1970</v>
      </c>
      <c r="C624" s="3" t="s">
        <v>28</v>
      </c>
      <c r="D624" s="3">
        <v>1</v>
      </c>
      <c r="E624" s="5">
        <v>25903</v>
      </c>
      <c r="F624" s="3">
        <v>52</v>
      </c>
      <c r="G624" s="3">
        <v>0</v>
      </c>
      <c r="H624" s="17">
        <v>6481.67</v>
      </c>
      <c r="I624" s="3" t="s">
        <v>29</v>
      </c>
      <c r="J624" s="3" t="s">
        <v>29</v>
      </c>
      <c r="K624" s="3" t="s">
        <v>25</v>
      </c>
    </row>
    <row r="625" spans="1:11" x14ac:dyDescent="0.25">
      <c r="A625" s="3" t="s">
        <v>340</v>
      </c>
      <c r="B625" s="3">
        <v>1983</v>
      </c>
      <c r="C625" s="3" t="s">
        <v>61</v>
      </c>
      <c r="D625" s="3">
        <v>26</v>
      </c>
      <c r="E625" s="5">
        <v>30523</v>
      </c>
      <c r="F625" s="3">
        <v>39</v>
      </c>
      <c r="G625" s="3">
        <v>3</v>
      </c>
      <c r="H625" s="17">
        <v>37800.980000000003</v>
      </c>
      <c r="I625" s="3" t="s">
        <v>29</v>
      </c>
      <c r="J625" s="3" t="s">
        <v>29</v>
      </c>
      <c r="K625" s="3" t="s">
        <v>53</v>
      </c>
    </row>
    <row r="626" spans="1:11" x14ac:dyDescent="0.25">
      <c r="A626" s="3" t="s">
        <v>1233</v>
      </c>
      <c r="B626" s="3">
        <v>1980</v>
      </c>
      <c r="C626" s="3" t="s">
        <v>32</v>
      </c>
      <c r="D626" s="3">
        <v>8</v>
      </c>
      <c r="E626" s="5">
        <v>29380</v>
      </c>
      <c r="F626" s="3">
        <v>43</v>
      </c>
      <c r="G626" s="3">
        <v>0</v>
      </c>
      <c r="H626" s="17">
        <v>6474.01</v>
      </c>
      <c r="I626" s="3" t="s">
        <v>29</v>
      </c>
      <c r="J626" s="3" t="s">
        <v>24</v>
      </c>
      <c r="K626" s="3" t="s">
        <v>53</v>
      </c>
    </row>
    <row r="627" spans="1:11" x14ac:dyDescent="0.25">
      <c r="A627" s="3" t="s">
        <v>1235</v>
      </c>
      <c r="B627" s="3">
        <v>1981</v>
      </c>
      <c r="C627" s="3" t="s">
        <v>61</v>
      </c>
      <c r="D627" s="3">
        <v>27</v>
      </c>
      <c r="E627" s="5">
        <v>29794</v>
      </c>
      <c r="F627" s="3">
        <v>41</v>
      </c>
      <c r="G627" s="3">
        <v>1</v>
      </c>
      <c r="H627" s="17">
        <v>6473.15</v>
      </c>
      <c r="I627" s="3" t="s">
        <v>29</v>
      </c>
      <c r="J627" s="3" t="s">
        <v>29</v>
      </c>
      <c r="K627" s="3" t="s">
        <v>25</v>
      </c>
    </row>
    <row r="628" spans="1:11" x14ac:dyDescent="0.25">
      <c r="A628" s="3" t="s">
        <v>1237</v>
      </c>
      <c r="B628" s="3">
        <v>1984</v>
      </c>
      <c r="C628" s="3" t="s">
        <v>56</v>
      </c>
      <c r="D628" s="3">
        <v>1</v>
      </c>
      <c r="E628" s="5">
        <v>30987</v>
      </c>
      <c r="F628" s="3">
        <v>38</v>
      </c>
      <c r="G628" s="3">
        <v>2</v>
      </c>
      <c r="H628" s="17">
        <v>6457.84</v>
      </c>
      <c r="I628" s="3" t="s">
        <v>29</v>
      </c>
      <c r="J628" s="3" t="s">
        <v>24</v>
      </c>
      <c r="K628" s="3" t="s">
        <v>33</v>
      </c>
    </row>
    <row r="629" spans="1:11" x14ac:dyDescent="0.25">
      <c r="A629" s="3" t="s">
        <v>1239</v>
      </c>
      <c r="B629" s="3">
        <v>1984</v>
      </c>
      <c r="C629" s="3" t="s">
        <v>51</v>
      </c>
      <c r="D629" s="3">
        <v>26</v>
      </c>
      <c r="E629" s="5">
        <v>30920</v>
      </c>
      <c r="F629" s="3">
        <v>38</v>
      </c>
      <c r="G629" s="3">
        <v>2</v>
      </c>
      <c r="H629" s="17">
        <v>6455.86</v>
      </c>
      <c r="I629" s="3" t="s">
        <v>24</v>
      </c>
      <c r="J629" s="3" t="s">
        <v>24</v>
      </c>
      <c r="K629" s="3" t="s">
        <v>33</v>
      </c>
    </row>
    <row r="630" spans="1:11" x14ac:dyDescent="0.25">
      <c r="A630" s="3" t="s">
        <v>1241</v>
      </c>
      <c r="B630" s="3">
        <v>1985</v>
      </c>
      <c r="C630" s="3" t="s">
        <v>61</v>
      </c>
      <c r="D630" s="3">
        <v>22</v>
      </c>
      <c r="E630" s="5">
        <v>31250</v>
      </c>
      <c r="F630" s="3">
        <v>37</v>
      </c>
      <c r="G630" s="3">
        <v>3</v>
      </c>
      <c r="H630" s="17">
        <v>6435.62</v>
      </c>
      <c r="I630" s="3" t="s">
        <v>24</v>
      </c>
      <c r="J630" s="3" t="s">
        <v>29</v>
      </c>
      <c r="K630" s="3" t="s">
        <v>25</v>
      </c>
    </row>
    <row r="631" spans="1:11" x14ac:dyDescent="0.25">
      <c r="A631" s="3" t="s">
        <v>1243</v>
      </c>
      <c r="B631" s="3">
        <v>1975</v>
      </c>
      <c r="C631" s="3" t="s">
        <v>51</v>
      </c>
      <c r="D631" s="3">
        <v>5</v>
      </c>
      <c r="E631" s="5">
        <v>27611</v>
      </c>
      <c r="F631" s="3">
        <v>47</v>
      </c>
      <c r="G631" s="3">
        <v>1</v>
      </c>
      <c r="H631" s="17">
        <v>6423.48</v>
      </c>
      <c r="I631" s="3" t="s">
        <v>29</v>
      </c>
      <c r="J631" s="3" t="s">
        <v>24</v>
      </c>
      <c r="K631" s="3" t="s">
        <v>25</v>
      </c>
    </row>
    <row r="632" spans="1:11" x14ac:dyDescent="0.25">
      <c r="A632" s="3" t="s">
        <v>1245</v>
      </c>
      <c r="B632" s="3">
        <v>1976</v>
      </c>
      <c r="C632" s="3" t="s">
        <v>28</v>
      </c>
      <c r="D632" s="3">
        <v>30</v>
      </c>
      <c r="E632" s="5">
        <v>28124</v>
      </c>
      <c r="F632" s="3">
        <v>46</v>
      </c>
      <c r="G632" s="3">
        <v>2</v>
      </c>
      <c r="H632" s="17">
        <v>6417.28</v>
      </c>
      <c r="I632" s="3" t="s">
        <v>29</v>
      </c>
      <c r="J632" s="3" t="s">
        <v>24</v>
      </c>
      <c r="K632" s="3" t="s">
        <v>25</v>
      </c>
    </row>
    <row r="633" spans="1:11" x14ac:dyDescent="0.25">
      <c r="A633" s="3" t="s">
        <v>1247</v>
      </c>
      <c r="B633" s="3">
        <v>1987</v>
      </c>
      <c r="C633" s="3" t="s">
        <v>47</v>
      </c>
      <c r="D633" s="3">
        <v>4</v>
      </c>
      <c r="E633" s="5">
        <v>32024</v>
      </c>
      <c r="F633" s="3">
        <v>35</v>
      </c>
      <c r="G633" s="3">
        <v>3</v>
      </c>
      <c r="H633" s="17">
        <v>6414.18</v>
      </c>
      <c r="I633" s="3" t="s">
        <v>29</v>
      </c>
      <c r="J633" s="3" t="s">
        <v>29</v>
      </c>
      <c r="K633" s="3" t="s">
        <v>53</v>
      </c>
    </row>
    <row r="634" spans="1:11" x14ac:dyDescent="0.25">
      <c r="A634" s="3" t="s">
        <v>1249</v>
      </c>
      <c r="B634" s="3">
        <v>1971</v>
      </c>
      <c r="C634" s="3" t="s">
        <v>51</v>
      </c>
      <c r="D634" s="3">
        <v>22</v>
      </c>
      <c r="E634" s="5">
        <v>26167</v>
      </c>
      <c r="F634" s="3">
        <v>51</v>
      </c>
      <c r="G634" s="3">
        <v>0</v>
      </c>
      <c r="H634" s="17">
        <v>6412.34</v>
      </c>
      <c r="I634" s="3" t="s">
        <v>29</v>
      </c>
      <c r="J634" s="3" t="s">
        <v>24</v>
      </c>
      <c r="K634" s="3" t="s">
        <v>25</v>
      </c>
    </row>
    <row r="635" spans="1:11" x14ac:dyDescent="0.25">
      <c r="A635" s="3" t="s">
        <v>1251</v>
      </c>
      <c r="B635" s="3">
        <v>1970</v>
      </c>
      <c r="C635" s="3" t="s">
        <v>51</v>
      </c>
      <c r="D635" s="3">
        <v>20</v>
      </c>
      <c r="E635" s="5">
        <v>25800</v>
      </c>
      <c r="F635" s="3">
        <v>52</v>
      </c>
      <c r="G635" s="3">
        <v>0</v>
      </c>
      <c r="H635" s="17">
        <v>6407.05</v>
      </c>
      <c r="I635" s="3" t="s">
        <v>29</v>
      </c>
      <c r="J635" s="3" t="s">
        <v>23</v>
      </c>
      <c r="K635" s="3" t="s">
        <v>25</v>
      </c>
    </row>
    <row r="636" spans="1:11" x14ac:dyDescent="0.25">
      <c r="A636" s="3" t="s">
        <v>342</v>
      </c>
      <c r="B636" s="3">
        <v>1986</v>
      </c>
      <c r="C636" s="3" t="s">
        <v>51</v>
      </c>
      <c r="D636" s="3">
        <v>15</v>
      </c>
      <c r="E636" s="5">
        <v>31639</v>
      </c>
      <c r="F636" s="3">
        <v>36</v>
      </c>
      <c r="G636" s="3">
        <v>0</v>
      </c>
      <c r="H636" s="17">
        <v>37742.58</v>
      </c>
      <c r="I636" s="3" t="s">
        <v>23</v>
      </c>
      <c r="J636" s="3" t="s">
        <v>23</v>
      </c>
      <c r="K636" s="3" t="s">
        <v>25</v>
      </c>
    </row>
    <row r="637" spans="1:11" x14ac:dyDescent="0.25">
      <c r="A637" s="3" t="s">
        <v>1254</v>
      </c>
      <c r="B637" s="3">
        <v>1985</v>
      </c>
      <c r="C637" s="3" t="s">
        <v>28</v>
      </c>
      <c r="D637" s="3">
        <v>10</v>
      </c>
      <c r="E637" s="5">
        <v>31391</v>
      </c>
      <c r="F637" s="3">
        <v>37</v>
      </c>
      <c r="G637" s="3">
        <v>2</v>
      </c>
      <c r="H637" s="17">
        <v>6406.41</v>
      </c>
      <c r="I637" s="3" t="s">
        <v>23</v>
      </c>
      <c r="J637" s="3" t="s">
        <v>24</v>
      </c>
      <c r="K637" s="3" t="s">
        <v>345</v>
      </c>
    </row>
    <row r="638" spans="1:11" x14ac:dyDescent="0.25">
      <c r="A638" s="3" t="s">
        <v>1256</v>
      </c>
      <c r="B638" s="3">
        <v>1987</v>
      </c>
      <c r="C638" s="3" t="s">
        <v>47</v>
      </c>
      <c r="D638" s="3">
        <v>9</v>
      </c>
      <c r="E638" s="5">
        <v>32029</v>
      </c>
      <c r="F638" s="3">
        <v>35</v>
      </c>
      <c r="G638" s="3">
        <v>2</v>
      </c>
      <c r="H638" s="17">
        <v>6402.29</v>
      </c>
      <c r="I638" s="3" t="s">
        <v>29</v>
      </c>
      <c r="J638" s="3" t="s">
        <v>24</v>
      </c>
      <c r="K638" s="3" t="s">
        <v>119</v>
      </c>
    </row>
    <row r="639" spans="1:11" x14ac:dyDescent="0.25">
      <c r="A639" s="3" t="s">
        <v>1258</v>
      </c>
      <c r="B639" s="3">
        <v>1982</v>
      </c>
      <c r="C639" s="3" t="s">
        <v>22</v>
      </c>
      <c r="D639" s="3">
        <v>28</v>
      </c>
      <c r="E639" s="5">
        <v>30252</v>
      </c>
      <c r="F639" s="3">
        <v>40</v>
      </c>
      <c r="G639" s="3">
        <v>1</v>
      </c>
      <c r="H639" s="17">
        <v>6393.6</v>
      </c>
      <c r="I639" s="3" t="s">
        <v>29</v>
      </c>
      <c r="J639" s="3" t="s">
        <v>23</v>
      </c>
      <c r="K639" s="3" t="s">
        <v>33</v>
      </c>
    </row>
    <row r="640" spans="1:11" x14ac:dyDescent="0.25">
      <c r="A640" s="3" t="s">
        <v>1260</v>
      </c>
      <c r="B640" s="3">
        <v>1997</v>
      </c>
      <c r="C640" s="3" t="s">
        <v>51</v>
      </c>
      <c r="D640" s="3">
        <v>16</v>
      </c>
      <c r="E640" s="5">
        <v>35658</v>
      </c>
      <c r="F640" s="3">
        <v>25</v>
      </c>
      <c r="G640" s="3">
        <v>0</v>
      </c>
      <c r="H640" s="17">
        <v>6389.53</v>
      </c>
      <c r="I640" s="3" t="s">
        <v>29</v>
      </c>
      <c r="J640" s="3" t="s">
        <v>29</v>
      </c>
      <c r="K640" s="3" t="s">
        <v>48</v>
      </c>
    </row>
    <row r="641" spans="1:11" x14ac:dyDescent="0.25">
      <c r="A641" s="3" t="s">
        <v>1262</v>
      </c>
      <c r="B641" s="3">
        <v>1982</v>
      </c>
      <c r="C641" s="3" t="s">
        <v>51</v>
      </c>
      <c r="D641" s="3">
        <v>6</v>
      </c>
      <c r="E641" s="5">
        <v>30169</v>
      </c>
      <c r="F641" s="3">
        <v>40</v>
      </c>
      <c r="G641" s="3">
        <v>1</v>
      </c>
      <c r="H641" s="17">
        <v>6389.38</v>
      </c>
      <c r="I641" s="3" t="s">
        <v>23</v>
      </c>
      <c r="J641" s="3" t="s">
        <v>29</v>
      </c>
      <c r="K641" s="3" t="s">
        <v>33</v>
      </c>
    </row>
    <row r="642" spans="1:11" x14ac:dyDescent="0.25">
      <c r="A642" s="3" t="s">
        <v>1264</v>
      </c>
      <c r="B642" s="3">
        <v>1976</v>
      </c>
      <c r="C642" s="3" t="s">
        <v>56</v>
      </c>
      <c r="D642" s="3">
        <v>18</v>
      </c>
      <c r="E642" s="5">
        <v>28082</v>
      </c>
      <c r="F642" s="3">
        <v>46</v>
      </c>
      <c r="G642" s="3">
        <v>2</v>
      </c>
      <c r="H642" s="17">
        <v>6374.16</v>
      </c>
      <c r="I642" s="3" t="s">
        <v>29</v>
      </c>
      <c r="J642" s="3" t="s">
        <v>29</v>
      </c>
      <c r="K642" s="3" t="s">
        <v>25</v>
      </c>
    </row>
    <row r="643" spans="1:11" x14ac:dyDescent="0.25">
      <c r="A643" s="3" t="s">
        <v>1266</v>
      </c>
      <c r="B643" s="3">
        <v>1984</v>
      </c>
      <c r="C643" s="3" t="s">
        <v>51</v>
      </c>
      <c r="D643" s="3">
        <v>13</v>
      </c>
      <c r="E643" s="5">
        <v>30907</v>
      </c>
      <c r="F643" s="3">
        <v>38</v>
      </c>
      <c r="G643" s="3">
        <v>1</v>
      </c>
      <c r="H643" s="17">
        <v>6373.56</v>
      </c>
      <c r="I643" s="3" t="s">
        <v>29</v>
      </c>
      <c r="J643" s="3" t="s">
        <v>23</v>
      </c>
      <c r="K643" s="3" t="s">
        <v>33</v>
      </c>
    </row>
    <row r="644" spans="1:11" x14ac:dyDescent="0.25">
      <c r="A644" s="3" t="s">
        <v>1268</v>
      </c>
      <c r="B644" s="3">
        <v>1970</v>
      </c>
      <c r="C644" s="3" t="s">
        <v>56</v>
      </c>
      <c r="D644" s="3">
        <v>9</v>
      </c>
      <c r="E644" s="5">
        <v>25881</v>
      </c>
      <c r="F644" s="3">
        <v>52</v>
      </c>
      <c r="G644" s="3">
        <v>0</v>
      </c>
      <c r="H644" s="17">
        <v>6367.31</v>
      </c>
      <c r="I644" s="3" t="s">
        <v>29</v>
      </c>
      <c r="J644" s="3" t="s">
        <v>23</v>
      </c>
      <c r="K644" s="3" t="s">
        <v>25</v>
      </c>
    </row>
    <row r="645" spans="1:11" x14ac:dyDescent="0.25">
      <c r="A645" s="3" t="s">
        <v>1270</v>
      </c>
      <c r="B645" s="3">
        <v>1996</v>
      </c>
      <c r="C645" s="3" t="s">
        <v>61</v>
      </c>
      <c r="D645" s="3">
        <v>7</v>
      </c>
      <c r="E645" s="5">
        <v>35253</v>
      </c>
      <c r="F645" s="3">
        <v>26</v>
      </c>
      <c r="G645" s="3">
        <v>0</v>
      </c>
      <c r="H645" s="17">
        <v>6361.47</v>
      </c>
      <c r="I645" s="3" t="s">
        <v>29</v>
      </c>
      <c r="J645" s="3" t="s">
        <v>24</v>
      </c>
      <c r="K645" s="3" t="s">
        <v>48</v>
      </c>
    </row>
    <row r="646" spans="1:11" x14ac:dyDescent="0.25">
      <c r="A646" s="3" t="s">
        <v>1272</v>
      </c>
      <c r="B646" s="3">
        <v>1989</v>
      </c>
      <c r="C646" s="3" t="s">
        <v>32</v>
      </c>
      <c r="D646" s="3">
        <v>24</v>
      </c>
      <c r="E646" s="5">
        <v>32683</v>
      </c>
      <c r="F646" s="3">
        <v>33</v>
      </c>
      <c r="G646" s="3">
        <v>3</v>
      </c>
      <c r="H646" s="17">
        <v>6360.99</v>
      </c>
      <c r="I646" s="3" t="s">
        <v>29</v>
      </c>
      <c r="J646" s="3" t="s">
        <v>29</v>
      </c>
      <c r="K646" s="3" t="s">
        <v>33</v>
      </c>
    </row>
    <row r="647" spans="1:11" x14ac:dyDescent="0.25">
      <c r="A647" s="3" t="s">
        <v>344</v>
      </c>
      <c r="B647" s="3">
        <v>1976</v>
      </c>
      <c r="C647" s="3" t="s">
        <v>47</v>
      </c>
      <c r="D647" s="3">
        <v>18</v>
      </c>
      <c r="E647" s="5">
        <v>28021</v>
      </c>
      <c r="F647" s="3">
        <v>46</v>
      </c>
      <c r="G647" s="3">
        <v>2</v>
      </c>
      <c r="H647" s="17">
        <v>37735.199999999997</v>
      </c>
      <c r="I647" s="3" t="s">
        <v>29</v>
      </c>
      <c r="J647" s="3" t="s">
        <v>29</v>
      </c>
      <c r="K647" s="3" t="s">
        <v>53</v>
      </c>
    </row>
    <row r="648" spans="1:11" x14ac:dyDescent="0.25">
      <c r="A648" s="3" t="s">
        <v>1275</v>
      </c>
      <c r="B648" s="3">
        <v>1980</v>
      </c>
      <c r="C648" s="3" t="s">
        <v>22</v>
      </c>
      <c r="D648" s="3">
        <v>30</v>
      </c>
      <c r="E648" s="5">
        <v>29524</v>
      </c>
      <c r="F648" s="3">
        <v>42</v>
      </c>
      <c r="G648" s="3">
        <v>0</v>
      </c>
      <c r="H648" s="17">
        <v>6358.78</v>
      </c>
      <c r="I648" s="3" t="s">
        <v>29</v>
      </c>
      <c r="J648" s="3" t="s">
        <v>23</v>
      </c>
      <c r="K648" s="3" t="s">
        <v>33</v>
      </c>
    </row>
    <row r="649" spans="1:11" x14ac:dyDescent="0.25">
      <c r="A649" s="3" t="s">
        <v>1277</v>
      </c>
      <c r="B649" s="3">
        <v>1983</v>
      </c>
      <c r="C649" s="3" t="s">
        <v>51</v>
      </c>
      <c r="D649" s="3">
        <v>19</v>
      </c>
      <c r="E649" s="5">
        <v>30547</v>
      </c>
      <c r="F649" s="3">
        <v>39</v>
      </c>
      <c r="G649" s="3">
        <v>2</v>
      </c>
      <c r="H649" s="17">
        <v>6356.27</v>
      </c>
      <c r="I649" s="3" t="s">
        <v>24</v>
      </c>
      <c r="J649" s="3" t="s">
        <v>29</v>
      </c>
      <c r="K649" s="3" t="s">
        <v>25</v>
      </c>
    </row>
    <row r="650" spans="1:11" x14ac:dyDescent="0.25">
      <c r="A650" s="3" t="s">
        <v>1279</v>
      </c>
      <c r="B650" s="3">
        <v>1983</v>
      </c>
      <c r="C650" s="3" t="s">
        <v>22</v>
      </c>
      <c r="D650" s="3">
        <v>21</v>
      </c>
      <c r="E650" s="5">
        <v>30610</v>
      </c>
      <c r="F650" s="3">
        <v>39</v>
      </c>
      <c r="G650" s="3">
        <v>2</v>
      </c>
      <c r="H650" s="17">
        <v>6338.08</v>
      </c>
      <c r="I650" s="3" t="s">
        <v>29</v>
      </c>
      <c r="J650" s="3" t="s">
        <v>23</v>
      </c>
      <c r="K650" s="3" t="s">
        <v>25</v>
      </c>
    </row>
    <row r="651" spans="1:11" x14ac:dyDescent="0.25">
      <c r="A651" s="3" t="s">
        <v>1281</v>
      </c>
      <c r="B651" s="3">
        <v>1986</v>
      </c>
      <c r="C651" s="3" t="s">
        <v>47</v>
      </c>
      <c r="D651" s="3">
        <v>25</v>
      </c>
      <c r="E651" s="5">
        <v>31680</v>
      </c>
      <c r="F651" s="3">
        <v>36</v>
      </c>
      <c r="G651" s="3">
        <v>3</v>
      </c>
      <c r="H651" s="17">
        <v>6335.64</v>
      </c>
      <c r="I651" s="3" t="s">
        <v>29</v>
      </c>
      <c r="J651" s="3" t="s">
        <v>29</v>
      </c>
      <c r="K651" s="3" t="s">
        <v>25</v>
      </c>
    </row>
    <row r="652" spans="1:11" x14ac:dyDescent="0.25">
      <c r="A652" s="3" t="s">
        <v>1283</v>
      </c>
      <c r="B652" s="3">
        <v>1990</v>
      </c>
      <c r="C652" s="3" t="s">
        <v>51</v>
      </c>
      <c r="D652" s="3">
        <v>13</v>
      </c>
      <c r="E652" s="5">
        <v>33098</v>
      </c>
      <c r="F652" s="3">
        <v>32</v>
      </c>
      <c r="G652" s="3">
        <v>3</v>
      </c>
      <c r="H652" s="17">
        <v>6334.34</v>
      </c>
      <c r="I652" s="3" t="s">
        <v>29</v>
      </c>
      <c r="J652" s="3" t="s">
        <v>29</v>
      </c>
      <c r="K652" s="3" t="s">
        <v>119</v>
      </c>
    </row>
    <row r="653" spans="1:11" x14ac:dyDescent="0.25">
      <c r="A653" s="3" t="s">
        <v>1285</v>
      </c>
      <c r="B653" s="3">
        <v>1985</v>
      </c>
      <c r="C653" s="3" t="s">
        <v>28</v>
      </c>
      <c r="D653" s="3">
        <v>15</v>
      </c>
      <c r="E653" s="5">
        <v>31396</v>
      </c>
      <c r="F653" s="3">
        <v>37</v>
      </c>
      <c r="G653" s="3">
        <v>2</v>
      </c>
      <c r="H653" s="17">
        <v>6313.76</v>
      </c>
      <c r="I653" s="3" t="s">
        <v>29</v>
      </c>
      <c r="J653" s="3" t="s">
        <v>23</v>
      </c>
      <c r="K653" s="3" t="s">
        <v>25</v>
      </c>
    </row>
    <row r="654" spans="1:11" x14ac:dyDescent="0.25">
      <c r="A654" s="3" t="s">
        <v>1287</v>
      </c>
      <c r="B654" s="3">
        <v>1985</v>
      </c>
      <c r="C654" s="3" t="s">
        <v>56</v>
      </c>
      <c r="D654" s="3">
        <v>19</v>
      </c>
      <c r="E654" s="5">
        <v>31370</v>
      </c>
      <c r="F654" s="3">
        <v>37</v>
      </c>
      <c r="G654" s="3">
        <v>2</v>
      </c>
      <c r="H654" s="17">
        <v>6311.95</v>
      </c>
      <c r="I654" s="3" t="s">
        <v>29</v>
      </c>
      <c r="J654" s="3" t="s">
        <v>23</v>
      </c>
      <c r="K654" s="3" t="s">
        <v>53</v>
      </c>
    </row>
    <row r="655" spans="1:11" x14ac:dyDescent="0.25">
      <c r="A655" s="3" t="s">
        <v>1289</v>
      </c>
      <c r="B655" s="3">
        <v>2004</v>
      </c>
      <c r="C655" s="3" t="s">
        <v>61</v>
      </c>
      <c r="D655" s="3">
        <v>27</v>
      </c>
      <c r="E655" s="5">
        <v>38195</v>
      </c>
      <c r="F655" s="3">
        <v>18</v>
      </c>
      <c r="G655" s="3">
        <v>0</v>
      </c>
      <c r="H655" s="17">
        <v>6311.11</v>
      </c>
      <c r="I655" s="3" t="s">
        <v>29</v>
      </c>
      <c r="J655" s="3" t="s">
        <v>29</v>
      </c>
      <c r="K655" s="3" t="s">
        <v>53</v>
      </c>
    </row>
    <row r="656" spans="1:11" x14ac:dyDescent="0.25">
      <c r="A656" s="3" t="s">
        <v>1291</v>
      </c>
      <c r="B656" s="3">
        <v>1969</v>
      </c>
      <c r="C656" s="3" t="s">
        <v>47</v>
      </c>
      <c r="D656" s="3">
        <v>4</v>
      </c>
      <c r="E656" s="5">
        <v>25450</v>
      </c>
      <c r="F656" s="3">
        <v>53</v>
      </c>
      <c r="G656" s="3">
        <v>0</v>
      </c>
      <c r="H656" s="17">
        <v>6305.61</v>
      </c>
      <c r="I656" s="3" t="s">
        <v>29</v>
      </c>
      <c r="J656" s="3" t="s">
        <v>29</v>
      </c>
      <c r="K656" s="3" t="s">
        <v>33</v>
      </c>
    </row>
    <row r="657" spans="1:11" x14ac:dyDescent="0.25">
      <c r="A657" s="3" t="s">
        <v>1293</v>
      </c>
      <c r="B657" s="3">
        <v>1974</v>
      </c>
      <c r="C657" s="3" t="s">
        <v>47</v>
      </c>
      <c r="D657" s="3">
        <v>17</v>
      </c>
      <c r="E657" s="5">
        <v>27289</v>
      </c>
      <c r="F657" s="3">
        <v>48</v>
      </c>
      <c r="G657" s="3">
        <v>0</v>
      </c>
      <c r="H657" s="17">
        <v>6302.23</v>
      </c>
      <c r="I657" s="3" t="s">
        <v>29</v>
      </c>
      <c r="J657" s="3" t="s">
        <v>23</v>
      </c>
      <c r="K657" s="3" t="s">
        <v>25</v>
      </c>
    </row>
    <row r="658" spans="1:11" x14ac:dyDescent="0.25">
      <c r="A658" s="3" t="s">
        <v>346</v>
      </c>
      <c r="B658" s="3">
        <v>1988</v>
      </c>
      <c r="C658" s="3" t="s">
        <v>22</v>
      </c>
      <c r="D658" s="3">
        <v>10</v>
      </c>
      <c r="E658" s="5">
        <v>32426</v>
      </c>
      <c r="F658" s="3">
        <v>34</v>
      </c>
      <c r="G658" s="3">
        <v>1</v>
      </c>
      <c r="H658" s="17">
        <v>37701.879999999997</v>
      </c>
      <c r="I658" s="3" t="s">
        <v>29</v>
      </c>
      <c r="J658" s="3" t="s">
        <v>24</v>
      </c>
      <c r="K658" s="3" t="s">
        <v>134</v>
      </c>
    </row>
    <row r="659" spans="1:11" x14ac:dyDescent="0.25">
      <c r="A659" s="3" t="s">
        <v>1296</v>
      </c>
      <c r="B659" s="3">
        <v>1996</v>
      </c>
      <c r="C659" s="3" t="s">
        <v>61</v>
      </c>
      <c r="D659" s="3">
        <v>4</v>
      </c>
      <c r="E659" s="5">
        <v>35250</v>
      </c>
      <c r="F659" s="3">
        <v>26</v>
      </c>
      <c r="G659" s="3">
        <v>0</v>
      </c>
      <c r="H659" s="17">
        <v>6293.63</v>
      </c>
      <c r="I659" s="3" t="s">
        <v>29</v>
      </c>
      <c r="J659" s="3" t="s">
        <v>24</v>
      </c>
      <c r="K659" s="3" t="s">
        <v>48</v>
      </c>
    </row>
    <row r="660" spans="1:11" x14ac:dyDescent="0.25">
      <c r="A660" s="3" t="s">
        <v>1298</v>
      </c>
      <c r="B660" s="3">
        <v>1981</v>
      </c>
      <c r="C660" s="3" t="s">
        <v>51</v>
      </c>
      <c r="D660" s="3">
        <v>26</v>
      </c>
      <c r="E660" s="5">
        <v>29824</v>
      </c>
      <c r="F660" s="3">
        <v>41</v>
      </c>
      <c r="G660" s="3">
        <v>1</v>
      </c>
      <c r="H660" s="17">
        <v>6289.75</v>
      </c>
      <c r="I660" s="3" t="s">
        <v>29</v>
      </c>
      <c r="J660" s="3" t="s">
        <v>24</v>
      </c>
      <c r="K660" s="3" t="s">
        <v>25</v>
      </c>
    </row>
    <row r="661" spans="1:11" x14ac:dyDescent="0.25">
      <c r="A661" s="3" t="s">
        <v>1300</v>
      </c>
      <c r="B661" s="3">
        <v>1981</v>
      </c>
      <c r="C661" s="3" t="s">
        <v>56</v>
      </c>
      <c r="D661" s="3">
        <v>24</v>
      </c>
      <c r="E661" s="5">
        <v>29914</v>
      </c>
      <c r="F661" s="3">
        <v>41</v>
      </c>
      <c r="G661" s="3">
        <v>1</v>
      </c>
      <c r="H661" s="17">
        <v>6282.24</v>
      </c>
      <c r="I661" s="3" t="s">
        <v>29</v>
      </c>
      <c r="J661" s="3" t="s">
        <v>23</v>
      </c>
      <c r="K661" s="3" t="s">
        <v>53</v>
      </c>
    </row>
    <row r="662" spans="1:11" x14ac:dyDescent="0.25">
      <c r="A662" s="3" t="s">
        <v>1302</v>
      </c>
      <c r="B662" s="3">
        <v>1993</v>
      </c>
      <c r="C662" s="3" t="s">
        <v>22</v>
      </c>
      <c r="D662" s="3">
        <v>16</v>
      </c>
      <c r="E662" s="5">
        <v>34258</v>
      </c>
      <c r="F662" s="3">
        <v>29</v>
      </c>
      <c r="G662" s="3">
        <v>0</v>
      </c>
      <c r="H662" s="17">
        <v>6276.3</v>
      </c>
      <c r="I662" s="3" t="s">
        <v>29</v>
      </c>
      <c r="J662" s="3" t="s">
        <v>23</v>
      </c>
      <c r="K662" s="3" t="s">
        <v>42</v>
      </c>
    </row>
    <row r="663" spans="1:11" x14ac:dyDescent="0.25">
      <c r="A663" s="3" t="s">
        <v>1304</v>
      </c>
      <c r="B663" s="3">
        <v>1981</v>
      </c>
      <c r="C663" s="3" t="s">
        <v>32</v>
      </c>
      <c r="D663" s="3">
        <v>30</v>
      </c>
      <c r="E663" s="5">
        <v>29767</v>
      </c>
      <c r="F663" s="3">
        <v>41</v>
      </c>
      <c r="G663" s="3">
        <v>1</v>
      </c>
      <c r="H663" s="17">
        <v>6272.48</v>
      </c>
      <c r="I663" s="3" t="s">
        <v>23</v>
      </c>
      <c r="J663" s="3" t="s">
        <v>24</v>
      </c>
      <c r="K663" s="3" t="s">
        <v>25</v>
      </c>
    </row>
    <row r="664" spans="1:11" x14ac:dyDescent="0.25">
      <c r="A664" s="3" t="s">
        <v>1306</v>
      </c>
      <c r="B664" s="3">
        <v>1984</v>
      </c>
      <c r="C664" s="3" t="s">
        <v>47</v>
      </c>
      <c r="D664" s="3">
        <v>25</v>
      </c>
      <c r="E664" s="5">
        <v>30950</v>
      </c>
      <c r="F664" s="3">
        <v>38</v>
      </c>
      <c r="G664" s="3">
        <v>3</v>
      </c>
      <c r="H664" s="17">
        <v>6269.33</v>
      </c>
      <c r="I664" s="3" t="s">
        <v>29</v>
      </c>
      <c r="J664" s="3" t="s">
        <v>23</v>
      </c>
      <c r="K664" s="3" t="s">
        <v>25</v>
      </c>
    </row>
    <row r="665" spans="1:11" x14ac:dyDescent="0.25">
      <c r="A665" s="3" t="s">
        <v>1308</v>
      </c>
      <c r="B665" s="3">
        <v>1995</v>
      </c>
      <c r="C665" s="3" t="s">
        <v>22</v>
      </c>
      <c r="D665" s="3">
        <v>17</v>
      </c>
      <c r="E665" s="5">
        <v>34989</v>
      </c>
      <c r="F665" s="3">
        <v>27</v>
      </c>
      <c r="G665" s="3">
        <v>0</v>
      </c>
      <c r="H665" s="17">
        <v>6261.2</v>
      </c>
      <c r="I665" s="3" t="s">
        <v>29</v>
      </c>
      <c r="J665" s="3" t="s">
        <v>23</v>
      </c>
      <c r="K665" s="3" t="s">
        <v>36</v>
      </c>
    </row>
    <row r="666" spans="1:11" x14ac:dyDescent="0.25">
      <c r="A666" s="3" t="s">
        <v>1310</v>
      </c>
      <c r="B666" s="3">
        <v>1970</v>
      </c>
      <c r="C666" s="3" t="s">
        <v>22</v>
      </c>
      <c r="D666" s="3">
        <v>11</v>
      </c>
      <c r="E666" s="5">
        <v>25852</v>
      </c>
      <c r="F666" s="3">
        <v>52</v>
      </c>
      <c r="G666" s="3">
        <v>0</v>
      </c>
      <c r="H666" s="17">
        <v>6255.38</v>
      </c>
      <c r="I666" s="3" t="s">
        <v>29</v>
      </c>
      <c r="J666" s="3" t="s">
        <v>29</v>
      </c>
      <c r="K666" s="3" t="s">
        <v>25</v>
      </c>
    </row>
    <row r="667" spans="1:11" x14ac:dyDescent="0.25">
      <c r="A667" s="3" t="s">
        <v>1312</v>
      </c>
      <c r="B667" s="3">
        <v>1972</v>
      </c>
      <c r="C667" s="3" t="s">
        <v>47</v>
      </c>
      <c r="D667" s="3">
        <v>8</v>
      </c>
      <c r="E667" s="5">
        <v>26550</v>
      </c>
      <c r="F667" s="3">
        <v>50</v>
      </c>
      <c r="G667" s="3">
        <v>0</v>
      </c>
      <c r="H667" s="17">
        <v>6254.13</v>
      </c>
      <c r="I667" s="3" t="s">
        <v>29</v>
      </c>
      <c r="J667" s="3" t="s">
        <v>29</v>
      </c>
      <c r="K667" s="3" t="s">
        <v>33</v>
      </c>
    </row>
    <row r="668" spans="1:11" x14ac:dyDescent="0.25">
      <c r="A668" s="3" t="s">
        <v>1314</v>
      </c>
      <c r="B668" s="3">
        <v>1972</v>
      </c>
      <c r="C668" s="3" t="s">
        <v>56</v>
      </c>
      <c r="D668" s="3">
        <v>11</v>
      </c>
      <c r="E668" s="5">
        <v>26614</v>
      </c>
      <c r="F668" s="3">
        <v>50</v>
      </c>
      <c r="G668" s="3">
        <v>0</v>
      </c>
      <c r="H668" s="17">
        <v>6253.85</v>
      </c>
      <c r="I668" s="3" t="s">
        <v>29</v>
      </c>
      <c r="J668" s="3" t="s">
        <v>29</v>
      </c>
      <c r="K668" s="3" t="s">
        <v>25</v>
      </c>
    </row>
    <row r="669" spans="1:11" x14ac:dyDescent="0.25">
      <c r="A669" s="3" t="s">
        <v>66</v>
      </c>
      <c r="B669" s="3">
        <v>1962</v>
      </c>
      <c r="C669" s="3" t="s">
        <v>51</v>
      </c>
      <c r="D669" s="3">
        <v>27</v>
      </c>
      <c r="E669" s="5">
        <v>22885</v>
      </c>
      <c r="F669" s="3">
        <v>60</v>
      </c>
      <c r="G669" s="3">
        <v>0</v>
      </c>
      <c r="H669" s="17">
        <v>48173.36</v>
      </c>
      <c r="I669" s="3" t="s">
        <v>23</v>
      </c>
      <c r="J669" s="3" t="s">
        <v>24</v>
      </c>
      <c r="K669" s="3" t="s">
        <v>53</v>
      </c>
    </row>
    <row r="670" spans="1:11" x14ac:dyDescent="0.25">
      <c r="A670" s="3" t="s">
        <v>348</v>
      </c>
      <c r="B670" s="3">
        <v>1970</v>
      </c>
      <c r="C670" s="3" t="s">
        <v>22</v>
      </c>
      <c r="D670" s="3">
        <v>28</v>
      </c>
      <c r="E670" s="5">
        <v>25869</v>
      </c>
      <c r="F670" s="3">
        <v>52</v>
      </c>
      <c r="G670" s="3">
        <v>0</v>
      </c>
      <c r="H670" s="17">
        <v>37675.06</v>
      </c>
      <c r="I670" s="3" t="s">
        <v>29</v>
      </c>
      <c r="J670" s="3" t="s">
        <v>24</v>
      </c>
      <c r="K670" s="3" t="s">
        <v>53</v>
      </c>
    </row>
    <row r="671" spans="1:11" x14ac:dyDescent="0.25">
      <c r="A671" s="3" t="s">
        <v>1318</v>
      </c>
      <c r="B671" s="3">
        <v>1979</v>
      </c>
      <c r="C671" s="3" t="s">
        <v>22</v>
      </c>
      <c r="D671" s="3">
        <v>10</v>
      </c>
      <c r="E671" s="5">
        <v>29138</v>
      </c>
      <c r="F671" s="3">
        <v>43</v>
      </c>
      <c r="G671" s="3">
        <v>0</v>
      </c>
      <c r="H671" s="17">
        <v>6250.44</v>
      </c>
      <c r="I671" s="3" t="s">
        <v>29</v>
      </c>
      <c r="J671" s="3" t="s">
        <v>23</v>
      </c>
      <c r="K671" s="3" t="s">
        <v>53</v>
      </c>
    </row>
    <row r="672" spans="1:11" x14ac:dyDescent="0.25">
      <c r="A672" s="3" t="s">
        <v>1320</v>
      </c>
      <c r="B672" s="3">
        <v>1983</v>
      </c>
      <c r="C672" s="3" t="s">
        <v>51</v>
      </c>
      <c r="D672" s="3">
        <v>11</v>
      </c>
      <c r="E672" s="5">
        <v>30539</v>
      </c>
      <c r="F672" s="3">
        <v>39</v>
      </c>
      <c r="G672" s="3">
        <v>1</v>
      </c>
      <c r="H672" s="17">
        <v>6238.3</v>
      </c>
      <c r="I672" s="3" t="s">
        <v>29</v>
      </c>
      <c r="J672" s="3" t="s">
        <v>23</v>
      </c>
      <c r="K672" s="3" t="s">
        <v>53</v>
      </c>
    </row>
    <row r="673" spans="1:11" x14ac:dyDescent="0.25">
      <c r="A673" s="3" t="s">
        <v>1322</v>
      </c>
      <c r="B673" s="3">
        <v>1978</v>
      </c>
      <c r="C673" s="3" t="s">
        <v>47</v>
      </c>
      <c r="D673" s="3">
        <v>19</v>
      </c>
      <c r="E673" s="5">
        <v>28752</v>
      </c>
      <c r="F673" s="3">
        <v>44</v>
      </c>
      <c r="G673" s="3">
        <v>2</v>
      </c>
      <c r="H673" s="17">
        <v>6236.95</v>
      </c>
      <c r="I673" s="3" t="s">
        <v>29</v>
      </c>
      <c r="J673" s="3" t="s">
        <v>29</v>
      </c>
      <c r="K673" s="3" t="s">
        <v>25</v>
      </c>
    </row>
    <row r="674" spans="1:11" x14ac:dyDescent="0.25">
      <c r="A674" s="3" t="s">
        <v>1324</v>
      </c>
      <c r="B674" s="3">
        <v>1972</v>
      </c>
      <c r="C674" s="3" t="s">
        <v>32</v>
      </c>
      <c r="D674" s="3">
        <v>29</v>
      </c>
      <c r="E674" s="5">
        <v>26479</v>
      </c>
      <c r="F674" s="3">
        <v>50</v>
      </c>
      <c r="G674" s="3">
        <v>0</v>
      </c>
      <c r="H674" s="17">
        <v>6219.93</v>
      </c>
      <c r="I674" s="3" t="s">
        <v>29</v>
      </c>
      <c r="J674" s="3" t="s">
        <v>29</v>
      </c>
      <c r="K674" s="3" t="s">
        <v>25</v>
      </c>
    </row>
    <row r="675" spans="1:11" x14ac:dyDescent="0.25">
      <c r="A675" s="3" t="s">
        <v>1326</v>
      </c>
      <c r="B675" s="3">
        <v>1992</v>
      </c>
      <c r="C675" s="3" t="s">
        <v>51</v>
      </c>
      <c r="D675" s="3">
        <v>12</v>
      </c>
      <c r="E675" s="5">
        <v>33828</v>
      </c>
      <c r="F675" s="3">
        <v>30</v>
      </c>
      <c r="G675" s="3">
        <v>0</v>
      </c>
      <c r="H675" s="17">
        <v>6208.5</v>
      </c>
      <c r="I675" s="3" t="s">
        <v>29</v>
      </c>
      <c r="J675" s="3" t="s">
        <v>23</v>
      </c>
      <c r="K675" s="3" t="s">
        <v>48</v>
      </c>
    </row>
    <row r="676" spans="1:11" x14ac:dyDescent="0.25">
      <c r="A676" s="3" t="s">
        <v>1328</v>
      </c>
      <c r="B676" s="3">
        <v>1999</v>
      </c>
      <c r="C676" s="3" t="s">
        <v>47</v>
      </c>
      <c r="D676" s="3">
        <v>10</v>
      </c>
      <c r="E676" s="5">
        <v>36413</v>
      </c>
      <c r="F676" s="3">
        <v>23</v>
      </c>
      <c r="G676" s="3">
        <v>0</v>
      </c>
      <c r="H676" s="17">
        <v>6207.26</v>
      </c>
      <c r="I676" s="3" t="s">
        <v>29</v>
      </c>
      <c r="J676" s="3" t="s">
        <v>29</v>
      </c>
      <c r="K676" s="3" t="s">
        <v>36</v>
      </c>
    </row>
    <row r="677" spans="1:11" x14ac:dyDescent="0.25">
      <c r="A677" s="3" t="s">
        <v>1330</v>
      </c>
      <c r="B677" s="3">
        <v>1985</v>
      </c>
      <c r="C677" s="3" t="s">
        <v>47</v>
      </c>
      <c r="D677" s="3">
        <v>22</v>
      </c>
      <c r="E677" s="5">
        <v>31312</v>
      </c>
      <c r="F677" s="3">
        <v>37</v>
      </c>
      <c r="G677" s="3">
        <v>2</v>
      </c>
      <c r="H677" s="17">
        <v>6203.9</v>
      </c>
      <c r="I677" s="3" t="s">
        <v>29</v>
      </c>
      <c r="J677" s="3" t="s">
        <v>29</v>
      </c>
      <c r="K677" s="3" t="s">
        <v>33</v>
      </c>
    </row>
    <row r="678" spans="1:11" x14ac:dyDescent="0.25">
      <c r="A678" s="3" t="s">
        <v>1332</v>
      </c>
      <c r="B678" s="3">
        <v>1985</v>
      </c>
      <c r="C678" s="3" t="s">
        <v>61</v>
      </c>
      <c r="D678" s="3">
        <v>22</v>
      </c>
      <c r="E678" s="5">
        <v>31250</v>
      </c>
      <c r="F678" s="3">
        <v>37</v>
      </c>
      <c r="G678" s="3">
        <v>2</v>
      </c>
      <c r="H678" s="17">
        <v>6198.75</v>
      </c>
      <c r="I678" s="3" t="s">
        <v>29</v>
      </c>
      <c r="J678" s="3" t="s">
        <v>23</v>
      </c>
      <c r="K678" s="3" t="s">
        <v>33</v>
      </c>
    </row>
    <row r="679" spans="1:11" x14ac:dyDescent="0.25">
      <c r="A679" s="3" t="s">
        <v>1334</v>
      </c>
      <c r="B679" s="3">
        <v>1988</v>
      </c>
      <c r="C679" s="3" t="s">
        <v>22</v>
      </c>
      <c r="D679" s="3">
        <v>23</v>
      </c>
      <c r="E679" s="5">
        <v>32439</v>
      </c>
      <c r="F679" s="3">
        <v>34</v>
      </c>
      <c r="G679" s="3">
        <v>3</v>
      </c>
      <c r="H679" s="17">
        <v>6196.45</v>
      </c>
      <c r="I679" s="3" t="s">
        <v>29</v>
      </c>
      <c r="J679" s="3" t="s">
        <v>23</v>
      </c>
      <c r="K679" s="3" t="s">
        <v>53</v>
      </c>
    </row>
    <row r="680" spans="1:11" x14ac:dyDescent="0.25">
      <c r="A680" s="3" t="s">
        <v>1336</v>
      </c>
      <c r="B680" s="3">
        <v>1981</v>
      </c>
      <c r="C680" s="3" t="s">
        <v>22</v>
      </c>
      <c r="D680" s="3">
        <v>1</v>
      </c>
      <c r="E680" s="5">
        <v>29860</v>
      </c>
      <c r="F680" s="3">
        <v>41</v>
      </c>
      <c r="G680" s="3">
        <v>0</v>
      </c>
      <c r="H680" s="17">
        <v>6186.13</v>
      </c>
      <c r="I680" s="3" t="s">
        <v>29</v>
      </c>
      <c r="J680" s="3" t="s">
        <v>24</v>
      </c>
      <c r="K680" s="3" t="s">
        <v>53</v>
      </c>
    </row>
    <row r="681" spans="1:11" x14ac:dyDescent="0.25">
      <c r="A681" s="3" t="s">
        <v>350</v>
      </c>
      <c r="B681" s="3">
        <v>1982</v>
      </c>
      <c r="C681" s="3" t="s">
        <v>32</v>
      </c>
      <c r="D681" s="3">
        <v>20</v>
      </c>
      <c r="E681" s="5">
        <v>30122</v>
      </c>
      <c r="F681" s="3">
        <v>40</v>
      </c>
      <c r="G681" s="3">
        <v>3</v>
      </c>
      <c r="H681" s="17">
        <v>37650.74</v>
      </c>
      <c r="I681" s="3" t="s">
        <v>29</v>
      </c>
      <c r="J681" s="3" t="s">
        <v>29</v>
      </c>
      <c r="K681" s="3" t="s">
        <v>33</v>
      </c>
    </row>
    <row r="682" spans="1:11" x14ac:dyDescent="0.25">
      <c r="A682" s="3" t="s">
        <v>1339</v>
      </c>
      <c r="B682" s="3">
        <v>1981</v>
      </c>
      <c r="C682" s="3" t="s">
        <v>56</v>
      </c>
      <c r="D682" s="3">
        <v>22</v>
      </c>
      <c r="E682" s="5">
        <v>29912</v>
      </c>
      <c r="F682" s="3">
        <v>41</v>
      </c>
      <c r="G682" s="3">
        <v>0</v>
      </c>
      <c r="H682" s="17">
        <v>6185.32</v>
      </c>
      <c r="I682" s="3" t="s">
        <v>29</v>
      </c>
      <c r="J682" s="3" t="s">
        <v>23</v>
      </c>
      <c r="K682" s="3" t="s">
        <v>25</v>
      </c>
    </row>
    <row r="683" spans="1:11" x14ac:dyDescent="0.25">
      <c r="A683" s="3" t="s">
        <v>1341</v>
      </c>
      <c r="B683" s="3">
        <v>1988</v>
      </c>
      <c r="C683" s="3" t="s">
        <v>56</v>
      </c>
      <c r="D683" s="3">
        <v>1</v>
      </c>
      <c r="E683" s="5">
        <v>32448</v>
      </c>
      <c r="F683" s="3">
        <v>34</v>
      </c>
      <c r="G683" s="3">
        <v>3</v>
      </c>
      <c r="H683" s="17">
        <v>6184.3</v>
      </c>
      <c r="I683" s="3" t="s">
        <v>29</v>
      </c>
      <c r="J683" s="3" t="s">
        <v>24</v>
      </c>
      <c r="K683" s="3" t="s">
        <v>25</v>
      </c>
    </row>
    <row r="684" spans="1:11" x14ac:dyDescent="0.25">
      <c r="A684" s="3" t="s">
        <v>1343</v>
      </c>
      <c r="B684" s="3">
        <v>1970</v>
      </c>
      <c r="C684" s="3" t="s">
        <v>22</v>
      </c>
      <c r="D684" s="3">
        <v>5</v>
      </c>
      <c r="E684" s="5">
        <v>25846</v>
      </c>
      <c r="F684" s="3">
        <v>52</v>
      </c>
      <c r="G684" s="3">
        <v>0</v>
      </c>
      <c r="H684" s="17">
        <v>6183.46</v>
      </c>
      <c r="I684" s="3" t="s">
        <v>29</v>
      </c>
      <c r="J684" s="3" t="s">
        <v>29</v>
      </c>
      <c r="K684" s="3" t="s">
        <v>33</v>
      </c>
    </row>
    <row r="685" spans="1:11" x14ac:dyDescent="0.25">
      <c r="A685" s="3" t="s">
        <v>1345</v>
      </c>
      <c r="B685" s="3">
        <v>1985</v>
      </c>
      <c r="C685" s="3" t="s">
        <v>51</v>
      </c>
      <c r="D685" s="3">
        <v>9</v>
      </c>
      <c r="E685" s="5">
        <v>31268</v>
      </c>
      <c r="F685" s="3">
        <v>37</v>
      </c>
      <c r="G685" s="3">
        <v>3</v>
      </c>
      <c r="H685" s="17">
        <v>6183.32</v>
      </c>
      <c r="I685" s="3" t="s">
        <v>29</v>
      </c>
      <c r="J685" s="3" t="s">
        <v>29</v>
      </c>
      <c r="K685" s="3" t="s">
        <v>33</v>
      </c>
    </row>
    <row r="686" spans="1:11" x14ac:dyDescent="0.25">
      <c r="A686" s="3" t="s">
        <v>1347</v>
      </c>
      <c r="B686" s="3">
        <v>1984</v>
      </c>
      <c r="C686" s="3" t="s">
        <v>22</v>
      </c>
      <c r="D686" s="3">
        <v>6</v>
      </c>
      <c r="E686" s="5">
        <v>30961</v>
      </c>
      <c r="F686" s="3">
        <v>38</v>
      </c>
      <c r="G686" s="3">
        <v>3</v>
      </c>
      <c r="H686" s="17">
        <v>6170.96</v>
      </c>
      <c r="I686" s="3" t="s">
        <v>29</v>
      </c>
      <c r="J686" s="3" t="s">
        <v>23</v>
      </c>
      <c r="K686" s="3" t="s">
        <v>25</v>
      </c>
    </row>
    <row r="687" spans="1:11" x14ac:dyDescent="0.25">
      <c r="A687" s="3" t="s">
        <v>1349</v>
      </c>
      <c r="B687" s="3">
        <v>1985</v>
      </c>
      <c r="C687" s="3" t="s">
        <v>22</v>
      </c>
      <c r="D687" s="3">
        <v>15</v>
      </c>
      <c r="E687" s="5">
        <v>31335</v>
      </c>
      <c r="F687" s="3">
        <v>37</v>
      </c>
      <c r="G687" s="3">
        <v>3</v>
      </c>
      <c r="H687" s="17">
        <v>6159.57</v>
      </c>
      <c r="I687" s="3" t="s">
        <v>29</v>
      </c>
      <c r="J687" s="3" t="s">
        <v>23</v>
      </c>
      <c r="K687" s="3" t="s">
        <v>33</v>
      </c>
    </row>
    <row r="688" spans="1:11" x14ac:dyDescent="0.25">
      <c r="A688" s="3" t="s">
        <v>1351</v>
      </c>
      <c r="B688" s="3">
        <v>1973</v>
      </c>
      <c r="C688" s="3" t="s">
        <v>56</v>
      </c>
      <c r="D688" s="3">
        <v>6</v>
      </c>
      <c r="E688" s="5">
        <v>26974</v>
      </c>
      <c r="F688" s="3">
        <v>49</v>
      </c>
      <c r="G688" s="3">
        <v>0</v>
      </c>
      <c r="H688" s="17">
        <v>6152.05</v>
      </c>
      <c r="I688" s="3" t="s">
        <v>29</v>
      </c>
      <c r="J688" s="3" t="s">
        <v>24</v>
      </c>
      <c r="K688" s="3" t="s">
        <v>25</v>
      </c>
    </row>
    <row r="689" spans="1:11" x14ac:dyDescent="0.25">
      <c r="A689" s="3" t="s">
        <v>1353</v>
      </c>
      <c r="B689" s="3">
        <v>1970</v>
      </c>
      <c r="C689" s="3" t="s">
        <v>22</v>
      </c>
      <c r="D689" s="3">
        <v>14</v>
      </c>
      <c r="E689" s="5">
        <v>25855</v>
      </c>
      <c r="F689" s="3">
        <v>52</v>
      </c>
      <c r="G689" s="3">
        <v>0</v>
      </c>
      <c r="H689" s="17">
        <v>6147.12</v>
      </c>
      <c r="I689" s="3" t="s">
        <v>29</v>
      </c>
      <c r="J689" s="3" t="s">
        <v>24</v>
      </c>
      <c r="K689" s="3" t="s">
        <v>33</v>
      </c>
    </row>
    <row r="690" spans="1:11" x14ac:dyDescent="0.25">
      <c r="A690" s="3" t="s">
        <v>1355</v>
      </c>
      <c r="B690" s="3">
        <v>1976</v>
      </c>
      <c r="C690" s="3" t="s">
        <v>28</v>
      </c>
      <c r="D690" s="3">
        <v>12</v>
      </c>
      <c r="E690" s="5">
        <v>28106</v>
      </c>
      <c r="F690" s="3">
        <v>46</v>
      </c>
      <c r="G690" s="3">
        <v>2</v>
      </c>
      <c r="H690" s="17">
        <v>6139.14</v>
      </c>
      <c r="I690" s="3" t="s">
        <v>29</v>
      </c>
      <c r="J690" s="3" t="s">
        <v>24</v>
      </c>
      <c r="K690" s="3" t="s">
        <v>25</v>
      </c>
    </row>
    <row r="691" spans="1:11" x14ac:dyDescent="0.25">
      <c r="A691" s="3" t="s">
        <v>1357</v>
      </c>
      <c r="B691" s="3">
        <v>1978</v>
      </c>
      <c r="C691" s="3" t="s">
        <v>47</v>
      </c>
      <c r="D691" s="3">
        <v>5</v>
      </c>
      <c r="E691" s="5">
        <v>28738</v>
      </c>
      <c r="F691" s="3">
        <v>44</v>
      </c>
      <c r="G691" s="3">
        <v>2</v>
      </c>
      <c r="H691" s="17">
        <v>6138.58</v>
      </c>
      <c r="I691" s="3" t="s">
        <v>29</v>
      </c>
      <c r="J691" s="3" t="s">
        <v>23</v>
      </c>
      <c r="K691" s="3" t="s">
        <v>25</v>
      </c>
    </row>
    <row r="692" spans="1:11" x14ac:dyDescent="0.25">
      <c r="A692" s="3" t="s">
        <v>352</v>
      </c>
      <c r="B692" s="3">
        <v>1990</v>
      </c>
      <c r="C692" s="3" t="s">
        <v>56</v>
      </c>
      <c r="D692" s="3">
        <v>16</v>
      </c>
      <c r="E692" s="5">
        <v>33193</v>
      </c>
      <c r="F692" s="3">
        <v>32</v>
      </c>
      <c r="G692" s="3">
        <v>1</v>
      </c>
      <c r="H692" s="17">
        <v>37607.53</v>
      </c>
      <c r="I692" s="3" t="s">
        <v>23</v>
      </c>
      <c r="J692" s="3" t="s">
        <v>29</v>
      </c>
      <c r="K692" s="3" t="s">
        <v>137</v>
      </c>
    </row>
    <row r="693" spans="1:11" x14ac:dyDescent="0.25">
      <c r="A693" s="3" t="s">
        <v>1360</v>
      </c>
      <c r="B693" s="3">
        <v>1969</v>
      </c>
      <c r="C693" s="3" t="s">
        <v>56</v>
      </c>
      <c r="D693" s="3">
        <v>9</v>
      </c>
      <c r="E693" s="5">
        <v>25516</v>
      </c>
      <c r="F693" s="3">
        <v>53</v>
      </c>
      <c r="G693" s="3">
        <v>0</v>
      </c>
      <c r="H693" s="17">
        <v>6138.5</v>
      </c>
      <c r="I693" s="3" t="s">
        <v>29</v>
      </c>
      <c r="J693" s="3" t="s">
        <v>29</v>
      </c>
      <c r="K693" s="3" t="s">
        <v>53</v>
      </c>
    </row>
    <row r="694" spans="1:11" x14ac:dyDescent="0.25">
      <c r="A694" s="3" t="s">
        <v>1362</v>
      </c>
      <c r="B694" s="3">
        <v>1990</v>
      </c>
      <c r="C694" s="3" t="s">
        <v>51</v>
      </c>
      <c r="D694" s="3">
        <v>18</v>
      </c>
      <c r="E694" s="5">
        <v>33103</v>
      </c>
      <c r="F694" s="3">
        <v>32</v>
      </c>
      <c r="G694" s="3">
        <v>3</v>
      </c>
      <c r="H694" s="17">
        <v>6128.8</v>
      </c>
      <c r="I694" s="3" t="s">
        <v>29</v>
      </c>
      <c r="J694" s="3" t="s">
        <v>24</v>
      </c>
      <c r="K694" s="3" t="s">
        <v>33</v>
      </c>
    </row>
    <row r="695" spans="1:11" x14ac:dyDescent="0.25">
      <c r="A695" s="3" t="s">
        <v>1364</v>
      </c>
      <c r="B695" s="3">
        <v>1983</v>
      </c>
      <c r="C695" s="3" t="s">
        <v>56</v>
      </c>
      <c r="D695" s="3">
        <v>16</v>
      </c>
      <c r="E695" s="5">
        <v>30636</v>
      </c>
      <c r="F695" s="3">
        <v>39</v>
      </c>
      <c r="G695" s="3">
        <v>1</v>
      </c>
      <c r="H695" s="17">
        <v>6123.57</v>
      </c>
      <c r="I695" s="3" t="s">
        <v>24</v>
      </c>
      <c r="J695" s="3" t="s">
        <v>29</v>
      </c>
      <c r="K695" s="3" t="s">
        <v>33</v>
      </c>
    </row>
    <row r="696" spans="1:11" x14ac:dyDescent="0.25">
      <c r="A696" s="3" t="s">
        <v>1366</v>
      </c>
      <c r="B696" s="3">
        <v>1983</v>
      </c>
      <c r="C696" s="3" t="s">
        <v>51</v>
      </c>
      <c r="D696" s="3">
        <v>11</v>
      </c>
      <c r="E696" s="5">
        <v>30539</v>
      </c>
      <c r="F696" s="3">
        <v>39</v>
      </c>
      <c r="G696" s="3">
        <v>1</v>
      </c>
      <c r="H696" s="17">
        <v>6117.49</v>
      </c>
      <c r="I696" s="3" t="s">
        <v>29</v>
      </c>
      <c r="J696" s="3" t="s">
        <v>24</v>
      </c>
      <c r="K696" s="3" t="s">
        <v>33</v>
      </c>
    </row>
    <row r="697" spans="1:11" x14ac:dyDescent="0.25">
      <c r="A697" s="3" t="s">
        <v>1368</v>
      </c>
      <c r="B697" s="3">
        <v>1991</v>
      </c>
      <c r="C697" s="3" t="s">
        <v>61</v>
      </c>
      <c r="D697" s="3">
        <v>25</v>
      </c>
      <c r="E697" s="5">
        <v>33444</v>
      </c>
      <c r="F697" s="3">
        <v>31</v>
      </c>
      <c r="G697" s="3">
        <v>3</v>
      </c>
      <c r="H697" s="17">
        <v>6113.23</v>
      </c>
      <c r="I697" s="3" t="s">
        <v>29</v>
      </c>
      <c r="J697" s="3" t="s">
        <v>29</v>
      </c>
      <c r="K697" s="3" t="s">
        <v>119</v>
      </c>
    </row>
    <row r="698" spans="1:11" x14ac:dyDescent="0.25">
      <c r="A698" s="3" t="s">
        <v>1370</v>
      </c>
      <c r="B698" s="3">
        <v>1985</v>
      </c>
      <c r="C698" s="3" t="s">
        <v>61</v>
      </c>
      <c r="D698" s="3">
        <v>21</v>
      </c>
      <c r="E698" s="5">
        <v>31249</v>
      </c>
      <c r="F698" s="3">
        <v>37</v>
      </c>
      <c r="G698" s="3">
        <v>1</v>
      </c>
      <c r="H698" s="17">
        <v>6112.35</v>
      </c>
      <c r="I698" s="3" t="s">
        <v>29</v>
      </c>
      <c r="J698" s="3" t="s">
        <v>23</v>
      </c>
      <c r="K698" s="3" t="s">
        <v>33</v>
      </c>
    </row>
    <row r="699" spans="1:11" x14ac:dyDescent="0.25">
      <c r="A699" s="3" t="s">
        <v>1372</v>
      </c>
      <c r="B699" s="3">
        <v>1995</v>
      </c>
      <c r="C699" s="3" t="s">
        <v>47</v>
      </c>
      <c r="D699" s="3">
        <v>9</v>
      </c>
      <c r="E699" s="5">
        <v>34951</v>
      </c>
      <c r="F699" s="3">
        <v>27</v>
      </c>
      <c r="G699" s="3">
        <v>0</v>
      </c>
      <c r="H699" s="17">
        <v>6111.95</v>
      </c>
      <c r="I699" s="3" t="s">
        <v>29</v>
      </c>
      <c r="J699" s="3" t="s">
        <v>24</v>
      </c>
      <c r="K699" s="3" t="s">
        <v>36</v>
      </c>
    </row>
    <row r="700" spans="1:11" x14ac:dyDescent="0.25">
      <c r="A700" s="3" t="s">
        <v>1374</v>
      </c>
      <c r="B700" s="3">
        <v>1970</v>
      </c>
      <c r="C700" s="3" t="s">
        <v>32</v>
      </c>
      <c r="D700" s="3">
        <v>9</v>
      </c>
      <c r="E700" s="5">
        <v>25728</v>
      </c>
      <c r="F700" s="3">
        <v>52</v>
      </c>
      <c r="G700" s="3">
        <v>0</v>
      </c>
      <c r="H700" s="17">
        <v>6098.38</v>
      </c>
      <c r="I700" s="3" t="s">
        <v>29</v>
      </c>
      <c r="J700" s="3" t="s">
        <v>29</v>
      </c>
      <c r="K700" s="3" t="s">
        <v>25</v>
      </c>
    </row>
    <row r="701" spans="1:11" x14ac:dyDescent="0.25">
      <c r="A701" s="3" t="s">
        <v>1376</v>
      </c>
      <c r="B701" s="3">
        <v>1984</v>
      </c>
      <c r="C701" s="3" t="s">
        <v>61</v>
      </c>
      <c r="D701" s="3">
        <v>25</v>
      </c>
      <c r="E701" s="5">
        <v>30888</v>
      </c>
      <c r="F701" s="3">
        <v>38</v>
      </c>
      <c r="G701" s="3">
        <v>2</v>
      </c>
      <c r="H701" s="17">
        <v>6082.41</v>
      </c>
      <c r="I701" s="3" t="s">
        <v>23</v>
      </c>
      <c r="J701" s="3" t="s">
        <v>29</v>
      </c>
      <c r="K701" s="3" t="s">
        <v>53</v>
      </c>
    </row>
    <row r="702" spans="1:11" x14ac:dyDescent="0.25">
      <c r="A702" s="3" t="s">
        <v>1378</v>
      </c>
      <c r="B702" s="3">
        <v>1984</v>
      </c>
      <c r="C702" s="3" t="s">
        <v>22</v>
      </c>
      <c r="D702" s="3">
        <v>14</v>
      </c>
      <c r="E702" s="5">
        <v>30969</v>
      </c>
      <c r="F702" s="3">
        <v>38</v>
      </c>
      <c r="G702" s="3">
        <v>1</v>
      </c>
      <c r="H702" s="17">
        <v>6079.67</v>
      </c>
      <c r="I702" s="3" t="s">
        <v>23</v>
      </c>
      <c r="J702" s="3" t="s">
        <v>23</v>
      </c>
      <c r="K702" s="3" t="s">
        <v>345</v>
      </c>
    </row>
    <row r="703" spans="1:11" x14ac:dyDescent="0.25">
      <c r="A703" s="3" t="s">
        <v>354</v>
      </c>
      <c r="B703" s="3">
        <v>2000</v>
      </c>
      <c r="C703" s="3" t="s">
        <v>22</v>
      </c>
      <c r="D703" s="3">
        <v>12</v>
      </c>
      <c r="E703" s="5">
        <v>36811</v>
      </c>
      <c r="F703" s="3">
        <v>22</v>
      </c>
      <c r="G703" s="3">
        <v>2</v>
      </c>
      <c r="H703" s="17">
        <v>37484.449999999997</v>
      </c>
      <c r="I703" s="3" t="s">
        <v>23</v>
      </c>
      <c r="J703" s="3" t="s">
        <v>23</v>
      </c>
      <c r="K703" s="3" t="s">
        <v>25</v>
      </c>
    </row>
    <row r="704" spans="1:11" x14ac:dyDescent="0.25">
      <c r="A704" s="3" t="s">
        <v>1381</v>
      </c>
      <c r="B704" s="3">
        <v>1979</v>
      </c>
      <c r="C704" s="3" t="s">
        <v>51</v>
      </c>
      <c r="D704" s="3">
        <v>8</v>
      </c>
      <c r="E704" s="5">
        <v>29075</v>
      </c>
      <c r="F704" s="3">
        <v>43</v>
      </c>
      <c r="G704" s="3">
        <v>2</v>
      </c>
      <c r="H704" s="17">
        <v>6074.37</v>
      </c>
      <c r="I704" s="3" t="s">
        <v>29</v>
      </c>
      <c r="J704" s="3" t="s">
        <v>29</v>
      </c>
      <c r="K704" s="3" t="s">
        <v>33</v>
      </c>
    </row>
    <row r="705" spans="1:11" x14ac:dyDescent="0.25">
      <c r="A705" s="3" t="s">
        <v>1383</v>
      </c>
      <c r="B705" s="3">
        <v>1984</v>
      </c>
      <c r="C705" s="3" t="s">
        <v>47</v>
      </c>
      <c r="D705" s="3">
        <v>21</v>
      </c>
      <c r="E705" s="5">
        <v>30946</v>
      </c>
      <c r="F705" s="3">
        <v>38</v>
      </c>
      <c r="G705" s="3">
        <v>1</v>
      </c>
      <c r="H705" s="17">
        <v>6067.13</v>
      </c>
      <c r="I705" s="3" t="s">
        <v>24</v>
      </c>
      <c r="J705" s="3" t="s">
        <v>23</v>
      </c>
      <c r="K705" s="3" t="s">
        <v>39</v>
      </c>
    </row>
    <row r="706" spans="1:11" x14ac:dyDescent="0.25">
      <c r="A706" s="3" t="s">
        <v>1385</v>
      </c>
      <c r="B706" s="3">
        <v>1994</v>
      </c>
      <c r="C706" s="3" t="s">
        <v>56</v>
      </c>
      <c r="D706" s="3">
        <v>8</v>
      </c>
      <c r="E706" s="5">
        <v>34646</v>
      </c>
      <c r="F706" s="3">
        <v>28</v>
      </c>
      <c r="G706" s="3">
        <v>0</v>
      </c>
      <c r="H706" s="17">
        <v>6064.37</v>
      </c>
      <c r="I706" s="3" t="s">
        <v>29</v>
      </c>
      <c r="J706" s="3" t="s">
        <v>29</v>
      </c>
      <c r="K706" s="3" t="s">
        <v>53</v>
      </c>
    </row>
    <row r="707" spans="1:11" x14ac:dyDescent="0.25">
      <c r="A707" s="3" t="s">
        <v>1387</v>
      </c>
      <c r="B707" s="3">
        <v>1996</v>
      </c>
      <c r="C707" s="3" t="s">
        <v>61</v>
      </c>
      <c r="D707" s="3">
        <v>28</v>
      </c>
      <c r="E707" s="5">
        <v>35274</v>
      </c>
      <c r="F707" s="3">
        <v>26</v>
      </c>
      <c r="G707" s="3">
        <v>0</v>
      </c>
      <c r="H707" s="17">
        <v>6061.8</v>
      </c>
      <c r="I707" s="3" t="s">
        <v>29</v>
      </c>
      <c r="J707" s="3" t="s">
        <v>24</v>
      </c>
      <c r="K707" s="3" t="s">
        <v>33</v>
      </c>
    </row>
    <row r="708" spans="1:11" x14ac:dyDescent="0.25">
      <c r="A708" s="3" t="s">
        <v>1389</v>
      </c>
      <c r="B708" s="3">
        <v>1989</v>
      </c>
      <c r="C708" s="3" t="s">
        <v>51</v>
      </c>
      <c r="D708" s="3">
        <v>16</v>
      </c>
      <c r="E708" s="5">
        <v>32736</v>
      </c>
      <c r="F708" s="3">
        <v>33</v>
      </c>
      <c r="G708" s="3">
        <v>4</v>
      </c>
      <c r="H708" s="17">
        <v>6059.17</v>
      </c>
      <c r="I708" s="3" t="s">
        <v>29</v>
      </c>
      <c r="J708" s="3" t="s">
        <v>23</v>
      </c>
      <c r="K708" s="3" t="s">
        <v>53</v>
      </c>
    </row>
    <row r="709" spans="1:11" x14ac:dyDescent="0.25">
      <c r="A709" s="3" t="s">
        <v>1391</v>
      </c>
      <c r="B709" s="3">
        <v>1980</v>
      </c>
      <c r="C709" s="3" t="s">
        <v>51</v>
      </c>
      <c r="D709" s="3">
        <v>8</v>
      </c>
      <c r="E709" s="5">
        <v>29441</v>
      </c>
      <c r="F709" s="3">
        <v>42</v>
      </c>
      <c r="G709" s="3">
        <v>2</v>
      </c>
      <c r="H709" s="17">
        <v>5993.62</v>
      </c>
      <c r="I709" s="3" t="s">
        <v>29</v>
      </c>
      <c r="J709" s="3" t="s">
        <v>24</v>
      </c>
      <c r="K709" s="3" t="s">
        <v>25</v>
      </c>
    </row>
    <row r="710" spans="1:11" x14ac:dyDescent="0.25">
      <c r="A710" s="3" t="s">
        <v>1393</v>
      </c>
      <c r="B710" s="3">
        <v>1974</v>
      </c>
      <c r="C710" s="3" t="s">
        <v>51</v>
      </c>
      <c r="D710" s="3">
        <v>17</v>
      </c>
      <c r="E710" s="5">
        <v>27258</v>
      </c>
      <c r="F710" s="3">
        <v>48</v>
      </c>
      <c r="G710" s="3">
        <v>0</v>
      </c>
      <c r="H710" s="17">
        <v>5990.17</v>
      </c>
      <c r="I710" s="3" t="s">
        <v>29</v>
      </c>
      <c r="J710" s="3" t="s">
        <v>29</v>
      </c>
      <c r="K710" s="3" t="s">
        <v>25</v>
      </c>
    </row>
    <row r="711" spans="1:11" x14ac:dyDescent="0.25">
      <c r="A711" s="3" t="s">
        <v>1395</v>
      </c>
      <c r="B711" s="3">
        <v>1988</v>
      </c>
      <c r="C711" s="3" t="s">
        <v>32</v>
      </c>
      <c r="D711" s="3">
        <v>10</v>
      </c>
      <c r="E711" s="5">
        <v>32304</v>
      </c>
      <c r="F711" s="3">
        <v>34</v>
      </c>
      <c r="G711" s="3">
        <v>2</v>
      </c>
      <c r="H711" s="17">
        <v>5989.52</v>
      </c>
      <c r="I711" s="3" t="s">
        <v>29</v>
      </c>
      <c r="J711" s="3" t="s">
        <v>23</v>
      </c>
      <c r="K711" s="3" t="s">
        <v>33</v>
      </c>
    </row>
    <row r="712" spans="1:11" x14ac:dyDescent="0.25">
      <c r="A712" s="3" t="s">
        <v>1397</v>
      </c>
      <c r="B712" s="3">
        <v>1974</v>
      </c>
      <c r="C712" s="3" t="s">
        <v>22</v>
      </c>
      <c r="D712" s="3">
        <v>11</v>
      </c>
      <c r="E712" s="5">
        <v>27313</v>
      </c>
      <c r="F712" s="3">
        <v>48</v>
      </c>
      <c r="G712" s="3">
        <v>0</v>
      </c>
      <c r="H712" s="17">
        <v>5979.99</v>
      </c>
      <c r="I712" s="3" t="s">
        <v>29</v>
      </c>
      <c r="J712" s="3" t="s">
        <v>24</v>
      </c>
      <c r="K712" s="3" t="s">
        <v>25</v>
      </c>
    </row>
    <row r="713" spans="1:11" x14ac:dyDescent="0.25">
      <c r="A713" s="3" t="s">
        <v>1399</v>
      </c>
      <c r="B713" s="3">
        <v>1980</v>
      </c>
      <c r="C713" s="3" t="s">
        <v>22</v>
      </c>
      <c r="D713" s="3">
        <v>10</v>
      </c>
      <c r="E713" s="5">
        <v>29504</v>
      </c>
      <c r="F713" s="3">
        <v>42</v>
      </c>
      <c r="G713" s="3">
        <v>0</v>
      </c>
      <c r="H713" s="17">
        <v>5979.73</v>
      </c>
      <c r="I713" s="3" t="s">
        <v>29</v>
      </c>
      <c r="J713" s="3" t="s">
        <v>29</v>
      </c>
      <c r="K713" s="3" t="s">
        <v>53</v>
      </c>
    </row>
    <row r="714" spans="1:11" x14ac:dyDescent="0.25">
      <c r="A714" s="3" t="s">
        <v>356</v>
      </c>
      <c r="B714" s="3">
        <v>2002</v>
      </c>
      <c r="C714" s="3" t="s">
        <v>47</v>
      </c>
      <c r="D714" s="3">
        <v>27</v>
      </c>
      <c r="E714" s="5">
        <v>37526</v>
      </c>
      <c r="F714" s="3">
        <v>20</v>
      </c>
      <c r="G714" s="3">
        <v>3</v>
      </c>
      <c r="H714" s="17">
        <v>37465.339999999997</v>
      </c>
      <c r="I714" s="3" t="s">
        <v>23</v>
      </c>
      <c r="J714" s="3" t="s">
        <v>29</v>
      </c>
      <c r="K714" s="3" t="s">
        <v>33</v>
      </c>
    </row>
    <row r="715" spans="1:11" x14ac:dyDescent="0.25">
      <c r="A715" s="3" t="s">
        <v>1402</v>
      </c>
      <c r="B715" s="3">
        <v>1970</v>
      </c>
      <c r="C715" s="3" t="s">
        <v>32</v>
      </c>
      <c r="D715" s="3">
        <v>25</v>
      </c>
      <c r="E715" s="5">
        <v>25744</v>
      </c>
      <c r="F715" s="3">
        <v>52</v>
      </c>
      <c r="G715" s="3">
        <v>0</v>
      </c>
      <c r="H715" s="17">
        <v>5979.66</v>
      </c>
      <c r="I715" s="3" t="s">
        <v>29</v>
      </c>
      <c r="J715" s="3" t="s">
        <v>24</v>
      </c>
      <c r="K715" s="3" t="s">
        <v>25</v>
      </c>
    </row>
    <row r="716" spans="1:11" x14ac:dyDescent="0.25">
      <c r="A716" s="3" t="s">
        <v>1404</v>
      </c>
      <c r="B716" s="3">
        <v>1984</v>
      </c>
      <c r="C716" s="3" t="s">
        <v>56</v>
      </c>
      <c r="D716" s="3">
        <v>11</v>
      </c>
      <c r="E716" s="5">
        <v>30997</v>
      </c>
      <c r="F716" s="3">
        <v>38</v>
      </c>
      <c r="G716" s="3">
        <v>1</v>
      </c>
      <c r="H716" s="17">
        <v>5976.83</v>
      </c>
      <c r="I716" s="3" t="s">
        <v>29</v>
      </c>
      <c r="J716" s="3" t="s">
        <v>29</v>
      </c>
      <c r="K716" s="3" t="s">
        <v>25</v>
      </c>
    </row>
    <row r="717" spans="1:11" x14ac:dyDescent="0.25">
      <c r="A717" s="3" t="s">
        <v>1406</v>
      </c>
      <c r="B717" s="3">
        <v>1984</v>
      </c>
      <c r="C717" s="3" t="s">
        <v>47</v>
      </c>
      <c r="D717" s="3">
        <v>19</v>
      </c>
      <c r="E717" s="5">
        <v>30944</v>
      </c>
      <c r="F717" s="3">
        <v>38</v>
      </c>
      <c r="G717" s="3">
        <v>1</v>
      </c>
      <c r="H717" s="17">
        <v>5974.38</v>
      </c>
      <c r="I717" s="3" t="s">
        <v>29</v>
      </c>
      <c r="J717" s="3" t="s">
        <v>24</v>
      </c>
      <c r="K717" s="3" t="s">
        <v>25</v>
      </c>
    </row>
    <row r="718" spans="1:11" x14ac:dyDescent="0.25">
      <c r="A718" s="3" t="s">
        <v>1408</v>
      </c>
      <c r="B718" s="3">
        <v>1989</v>
      </c>
      <c r="C718" s="3" t="s">
        <v>61</v>
      </c>
      <c r="D718" s="3">
        <v>22</v>
      </c>
      <c r="E718" s="5">
        <v>32711</v>
      </c>
      <c r="F718" s="3">
        <v>33</v>
      </c>
      <c r="G718" s="3">
        <v>3</v>
      </c>
      <c r="H718" s="17">
        <v>5972.38</v>
      </c>
      <c r="I718" s="3" t="s">
        <v>29</v>
      </c>
      <c r="J718" s="3" t="s">
        <v>29</v>
      </c>
      <c r="K718" s="3" t="s">
        <v>53</v>
      </c>
    </row>
    <row r="719" spans="1:11" x14ac:dyDescent="0.25">
      <c r="A719" s="3" t="s">
        <v>1410</v>
      </c>
      <c r="B719" s="3">
        <v>1980</v>
      </c>
      <c r="C719" s="3" t="s">
        <v>61</v>
      </c>
      <c r="D719" s="3">
        <v>21</v>
      </c>
      <c r="E719" s="5">
        <v>29423</v>
      </c>
      <c r="F719" s="3">
        <v>42</v>
      </c>
      <c r="G719" s="3">
        <v>0</v>
      </c>
      <c r="H719" s="17">
        <v>5969.72</v>
      </c>
      <c r="I719" s="3" t="s">
        <v>24</v>
      </c>
      <c r="J719" s="3" t="s">
        <v>24</v>
      </c>
      <c r="K719" s="3" t="s">
        <v>53</v>
      </c>
    </row>
    <row r="720" spans="1:11" x14ac:dyDescent="0.25">
      <c r="A720" s="3" t="s">
        <v>1412</v>
      </c>
      <c r="B720" s="3">
        <v>1980</v>
      </c>
      <c r="C720" s="3" t="s">
        <v>51</v>
      </c>
      <c r="D720" s="3">
        <v>5</v>
      </c>
      <c r="E720" s="5">
        <v>29438</v>
      </c>
      <c r="F720" s="3">
        <v>42</v>
      </c>
      <c r="G720" s="3">
        <v>0</v>
      </c>
      <c r="H720" s="17">
        <v>5966.89</v>
      </c>
      <c r="I720" s="3" t="s">
        <v>29</v>
      </c>
      <c r="J720" s="3" t="s">
        <v>24</v>
      </c>
      <c r="K720" s="3" t="s">
        <v>25</v>
      </c>
    </row>
    <row r="721" spans="1:11" x14ac:dyDescent="0.25">
      <c r="A721" s="3" t="s">
        <v>1414</v>
      </c>
      <c r="B721" s="3">
        <v>2004</v>
      </c>
      <c r="C721" s="3" t="s">
        <v>61</v>
      </c>
      <c r="D721" s="3">
        <v>15</v>
      </c>
      <c r="E721" s="5">
        <v>38183</v>
      </c>
      <c r="F721" s="3">
        <v>18</v>
      </c>
      <c r="G721" s="3">
        <v>0</v>
      </c>
      <c r="H721" s="17">
        <v>5960.91</v>
      </c>
      <c r="I721" s="3" t="s">
        <v>29</v>
      </c>
      <c r="J721" s="3" t="s">
        <v>23</v>
      </c>
      <c r="K721" s="3" t="s">
        <v>36</v>
      </c>
    </row>
    <row r="722" spans="1:11" x14ac:dyDescent="0.25">
      <c r="A722" s="3" t="s">
        <v>1416</v>
      </c>
      <c r="B722" s="3">
        <v>2003</v>
      </c>
      <c r="C722" s="3" t="s">
        <v>51</v>
      </c>
      <c r="D722" s="3">
        <v>13</v>
      </c>
      <c r="E722" s="5">
        <v>37846</v>
      </c>
      <c r="F722" s="3">
        <v>19</v>
      </c>
      <c r="G722" s="3">
        <v>0</v>
      </c>
      <c r="H722" s="17">
        <v>5957.35</v>
      </c>
      <c r="I722" s="3" t="s">
        <v>29</v>
      </c>
      <c r="J722" s="3" t="s">
        <v>29</v>
      </c>
      <c r="K722" s="3" t="s">
        <v>33</v>
      </c>
    </row>
    <row r="723" spans="1:11" x14ac:dyDescent="0.25">
      <c r="A723" s="3" t="s">
        <v>1418</v>
      </c>
      <c r="B723" s="3">
        <v>1987</v>
      </c>
      <c r="C723" s="3" t="s">
        <v>61</v>
      </c>
      <c r="D723" s="3">
        <v>14</v>
      </c>
      <c r="E723" s="5">
        <v>31972</v>
      </c>
      <c r="F723" s="3">
        <v>35</v>
      </c>
      <c r="G723" s="3">
        <v>3</v>
      </c>
      <c r="H723" s="17">
        <v>5934.38</v>
      </c>
      <c r="I723" s="3" t="s">
        <v>24</v>
      </c>
      <c r="J723" s="3" t="s">
        <v>29</v>
      </c>
      <c r="K723" s="3" t="s">
        <v>25</v>
      </c>
    </row>
    <row r="724" spans="1:11" x14ac:dyDescent="0.25">
      <c r="A724" s="3" t="s">
        <v>1420</v>
      </c>
      <c r="B724" s="3">
        <v>1994</v>
      </c>
      <c r="C724" s="3" t="s">
        <v>61</v>
      </c>
      <c r="D724" s="3">
        <v>30</v>
      </c>
      <c r="E724" s="5">
        <v>34545</v>
      </c>
      <c r="F724" s="3">
        <v>28</v>
      </c>
      <c r="G724" s="3">
        <v>0</v>
      </c>
      <c r="H724" s="17">
        <v>5927.65</v>
      </c>
      <c r="I724" s="3" t="s">
        <v>29</v>
      </c>
      <c r="J724" s="3" t="s">
        <v>23</v>
      </c>
      <c r="K724" s="3" t="s">
        <v>33</v>
      </c>
    </row>
    <row r="725" spans="1:11" x14ac:dyDescent="0.25">
      <c r="A725" s="3" t="s">
        <v>358</v>
      </c>
      <c r="B725" s="3">
        <v>1979</v>
      </c>
      <c r="C725" s="3" t="s">
        <v>51</v>
      </c>
      <c r="D725" s="3">
        <v>3</v>
      </c>
      <c r="E725" s="5">
        <v>29070</v>
      </c>
      <c r="F725" s="3">
        <v>43</v>
      </c>
      <c r="G725" s="3">
        <v>2</v>
      </c>
      <c r="H725" s="17">
        <v>37425.94</v>
      </c>
      <c r="I725" s="3" t="s">
        <v>29</v>
      </c>
      <c r="J725" s="3" t="s">
        <v>23</v>
      </c>
      <c r="K725" s="3" t="s">
        <v>53</v>
      </c>
    </row>
    <row r="726" spans="1:11" x14ac:dyDescent="0.25">
      <c r="A726" s="3" t="s">
        <v>1423</v>
      </c>
      <c r="B726" s="3">
        <v>1993</v>
      </c>
      <c r="C726" s="3" t="s">
        <v>51</v>
      </c>
      <c r="D726" s="3">
        <v>13</v>
      </c>
      <c r="E726" s="5">
        <v>34194</v>
      </c>
      <c r="F726" s="3">
        <v>29</v>
      </c>
      <c r="G726" s="3">
        <v>0</v>
      </c>
      <c r="H726" s="17">
        <v>5926.93</v>
      </c>
      <c r="I726" s="3" t="s">
        <v>29</v>
      </c>
      <c r="J726" s="3" t="s">
        <v>29</v>
      </c>
      <c r="K726" s="3" t="s">
        <v>42</v>
      </c>
    </row>
    <row r="727" spans="1:11" x14ac:dyDescent="0.25">
      <c r="A727" s="3" t="s">
        <v>1425</v>
      </c>
      <c r="B727" s="3">
        <v>1987</v>
      </c>
      <c r="C727" s="3" t="s">
        <v>61</v>
      </c>
      <c r="D727" s="3">
        <v>29</v>
      </c>
      <c r="E727" s="5">
        <v>31987</v>
      </c>
      <c r="F727" s="3">
        <v>35</v>
      </c>
      <c r="G727" s="3">
        <v>3</v>
      </c>
      <c r="H727" s="17">
        <v>5926.85</v>
      </c>
      <c r="I727" s="3" t="s">
        <v>24</v>
      </c>
      <c r="J727" s="3" t="s">
        <v>24</v>
      </c>
      <c r="K727" s="3" t="s">
        <v>53</v>
      </c>
    </row>
    <row r="728" spans="1:11" x14ac:dyDescent="0.25">
      <c r="A728" s="3" t="s">
        <v>1427</v>
      </c>
      <c r="B728" s="3">
        <v>1982</v>
      </c>
      <c r="C728" s="3" t="s">
        <v>28</v>
      </c>
      <c r="D728" s="3">
        <v>21</v>
      </c>
      <c r="E728" s="5">
        <v>30306</v>
      </c>
      <c r="F728" s="3">
        <v>40</v>
      </c>
      <c r="G728" s="3">
        <v>0</v>
      </c>
      <c r="H728" s="17">
        <v>5920.1</v>
      </c>
      <c r="I728" s="3" t="s">
        <v>29</v>
      </c>
      <c r="J728" s="3" t="s">
        <v>23</v>
      </c>
      <c r="K728" s="3" t="s">
        <v>25</v>
      </c>
    </row>
    <row r="729" spans="1:11" x14ac:dyDescent="0.25">
      <c r="A729" s="3" t="s">
        <v>1429</v>
      </c>
      <c r="B729" s="3">
        <v>1982</v>
      </c>
      <c r="C729" s="3" t="s">
        <v>61</v>
      </c>
      <c r="D729" s="3">
        <v>8</v>
      </c>
      <c r="E729" s="5">
        <v>30140</v>
      </c>
      <c r="F729" s="3">
        <v>40</v>
      </c>
      <c r="G729" s="3">
        <v>0</v>
      </c>
      <c r="H729" s="17">
        <v>5910.94</v>
      </c>
      <c r="I729" s="3" t="s">
        <v>29</v>
      </c>
      <c r="J729" s="3" t="s">
        <v>23</v>
      </c>
      <c r="K729" s="3" t="s">
        <v>53</v>
      </c>
    </row>
    <row r="730" spans="1:11" x14ac:dyDescent="0.25">
      <c r="A730" s="3" t="s">
        <v>1431</v>
      </c>
      <c r="B730" s="3">
        <v>1993</v>
      </c>
      <c r="C730" s="3" t="s">
        <v>22</v>
      </c>
      <c r="D730" s="3">
        <v>19</v>
      </c>
      <c r="E730" s="5">
        <v>34261</v>
      </c>
      <c r="F730" s="3">
        <v>29</v>
      </c>
      <c r="G730" s="3">
        <v>0</v>
      </c>
      <c r="H730" s="17">
        <v>5877.02</v>
      </c>
      <c r="I730" s="3" t="s">
        <v>29</v>
      </c>
      <c r="J730" s="3" t="s">
        <v>29</v>
      </c>
      <c r="K730" s="3" t="s">
        <v>48</v>
      </c>
    </row>
    <row r="731" spans="1:11" x14ac:dyDescent="0.25">
      <c r="A731" s="3" t="s">
        <v>1433</v>
      </c>
      <c r="B731" s="3">
        <v>1984</v>
      </c>
      <c r="C731" s="3" t="s">
        <v>56</v>
      </c>
      <c r="D731" s="3">
        <v>22</v>
      </c>
      <c r="E731" s="5">
        <v>31008</v>
      </c>
      <c r="F731" s="3">
        <v>38</v>
      </c>
      <c r="G731" s="3">
        <v>1</v>
      </c>
      <c r="H731" s="17">
        <v>5855.9</v>
      </c>
      <c r="I731" s="3" t="s">
        <v>29</v>
      </c>
      <c r="J731" s="3" t="s">
        <v>24</v>
      </c>
      <c r="K731" s="3" t="s">
        <v>33</v>
      </c>
    </row>
    <row r="732" spans="1:11" x14ac:dyDescent="0.25">
      <c r="A732" s="3" t="s">
        <v>1435</v>
      </c>
      <c r="B732" s="3">
        <v>1985</v>
      </c>
      <c r="C732" s="3" t="s">
        <v>32</v>
      </c>
      <c r="D732" s="3">
        <v>18</v>
      </c>
      <c r="E732" s="5">
        <v>31216</v>
      </c>
      <c r="F732" s="3">
        <v>37</v>
      </c>
      <c r="G732" s="3">
        <v>3</v>
      </c>
      <c r="H732" s="17">
        <v>5847.24</v>
      </c>
      <c r="I732" s="3" t="s">
        <v>29</v>
      </c>
      <c r="J732" s="3" t="s">
        <v>23</v>
      </c>
      <c r="K732" s="3" t="s">
        <v>25</v>
      </c>
    </row>
    <row r="733" spans="1:11" x14ac:dyDescent="0.25">
      <c r="A733" s="3" t="s">
        <v>1437</v>
      </c>
      <c r="B733" s="3">
        <v>1987</v>
      </c>
      <c r="C733" s="3" t="s">
        <v>47</v>
      </c>
      <c r="D733" s="3">
        <v>30</v>
      </c>
      <c r="E733" s="5">
        <v>32050</v>
      </c>
      <c r="F733" s="3">
        <v>35</v>
      </c>
      <c r="G733" s="3">
        <v>2</v>
      </c>
      <c r="H733" s="17">
        <v>5846.92</v>
      </c>
      <c r="I733" s="3" t="s">
        <v>29</v>
      </c>
      <c r="J733" s="3" t="s">
        <v>29</v>
      </c>
      <c r="K733" s="3" t="s">
        <v>25</v>
      </c>
    </row>
    <row r="734" spans="1:11" x14ac:dyDescent="0.25">
      <c r="A734" s="3" t="s">
        <v>1439</v>
      </c>
      <c r="B734" s="3">
        <v>1995</v>
      </c>
      <c r="C734" s="3" t="s">
        <v>51</v>
      </c>
      <c r="D734" s="3">
        <v>20</v>
      </c>
      <c r="E734" s="5">
        <v>34931</v>
      </c>
      <c r="F734" s="3">
        <v>27</v>
      </c>
      <c r="G734" s="3">
        <v>0</v>
      </c>
      <c r="H734" s="17">
        <v>5843.99</v>
      </c>
      <c r="I734" s="3" t="s">
        <v>29</v>
      </c>
      <c r="J734" s="3" t="s">
        <v>29</v>
      </c>
      <c r="K734" s="3" t="s">
        <v>42</v>
      </c>
    </row>
    <row r="735" spans="1:11" x14ac:dyDescent="0.25">
      <c r="A735" s="3" t="s">
        <v>1441</v>
      </c>
      <c r="B735" s="3">
        <v>1987</v>
      </c>
      <c r="C735" s="3" t="s">
        <v>61</v>
      </c>
      <c r="D735" s="3">
        <v>27</v>
      </c>
      <c r="E735" s="5">
        <v>31985</v>
      </c>
      <c r="F735" s="3">
        <v>35</v>
      </c>
      <c r="G735" s="3">
        <v>2</v>
      </c>
      <c r="H735" s="17">
        <v>5836.52</v>
      </c>
      <c r="I735" s="3" t="s">
        <v>29</v>
      </c>
      <c r="J735" s="3" t="s">
        <v>24</v>
      </c>
      <c r="K735" s="3" t="s">
        <v>25</v>
      </c>
    </row>
    <row r="736" spans="1:11" x14ac:dyDescent="0.25">
      <c r="A736" s="3" t="s">
        <v>360</v>
      </c>
      <c r="B736" s="3">
        <v>1969</v>
      </c>
      <c r="C736" s="3" t="s">
        <v>22</v>
      </c>
      <c r="D736" s="3">
        <v>30</v>
      </c>
      <c r="E736" s="5">
        <v>25506</v>
      </c>
      <c r="F736" s="3">
        <v>53</v>
      </c>
      <c r="G736" s="3">
        <v>0</v>
      </c>
      <c r="H736" s="17">
        <v>37277.269999999997</v>
      </c>
      <c r="I736" s="3" t="s">
        <v>23</v>
      </c>
      <c r="J736" s="3" t="s">
        <v>24</v>
      </c>
      <c r="K736" s="3" t="s">
        <v>53</v>
      </c>
    </row>
    <row r="737" spans="1:11" x14ac:dyDescent="0.25">
      <c r="A737" s="3" t="s">
        <v>1444</v>
      </c>
      <c r="B737" s="3">
        <v>1971</v>
      </c>
      <c r="C737" s="3" t="s">
        <v>47</v>
      </c>
      <c r="D737" s="3">
        <v>27</v>
      </c>
      <c r="E737" s="5">
        <v>26203</v>
      </c>
      <c r="F737" s="3">
        <v>51</v>
      </c>
      <c r="G737" s="3">
        <v>0</v>
      </c>
      <c r="H737" s="17">
        <v>5832.6</v>
      </c>
      <c r="I737" s="3" t="s">
        <v>29</v>
      </c>
      <c r="J737" s="3" t="s">
        <v>24</v>
      </c>
      <c r="K737" s="3" t="s">
        <v>33</v>
      </c>
    </row>
    <row r="738" spans="1:11" x14ac:dyDescent="0.25">
      <c r="A738" s="3" t="s">
        <v>1446</v>
      </c>
      <c r="B738" s="3">
        <v>2002</v>
      </c>
      <c r="C738" s="3" t="s">
        <v>61</v>
      </c>
      <c r="D738" s="3">
        <v>22</v>
      </c>
      <c r="E738" s="5">
        <v>37459</v>
      </c>
      <c r="F738" s="3">
        <v>20</v>
      </c>
      <c r="G738" s="3">
        <v>0</v>
      </c>
      <c r="H738" s="17">
        <v>5816.58</v>
      </c>
      <c r="I738" s="3" t="s">
        <v>29</v>
      </c>
      <c r="J738" s="3" t="s">
        <v>29</v>
      </c>
      <c r="K738" s="3" t="s">
        <v>36</v>
      </c>
    </row>
    <row r="739" spans="1:11" x14ac:dyDescent="0.25">
      <c r="A739" s="3" t="s">
        <v>1448</v>
      </c>
      <c r="B739" s="3">
        <v>1972</v>
      </c>
      <c r="C739" s="3" t="s">
        <v>56</v>
      </c>
      <c r="D739" s="3">
        <v>2</v>
      </c>
      <c r="E739" s="5">
        <v>26605</v>
      </c>
      <c r="F739" s="3">
        <v>50</v>
      </c>
      <c r="G739" s="3">
        <v>0</v>
      </c>
      <c r="H739" s="17">
        <v>5812.9</v>
      </c>
      <c r="I739" s="3" t="s">
        <v>29</v>
      </c>
      <c r="J739" s="3" t="s">
        <v>29</v>
      </c>
      <c r="K739" s="3" t="s">
        <v>25</v>
      </c>
    </row>
    <row r="740" spans="1:11" x14ac:dyDescent="0.25">
      <c r="A740" s="3" t="s">
        <v>1450</v>
      </c>
      <c r="B740" s="3">
        <v>1980</v>
      </c>
      <c r="C740" s="3" t="s">
        <v>47</v>
      </c>
      <c r="D740" s="3">
        <v>18</v>
      </c>
      <c r="E740" s="5">
        <v>29482</v>
      </c>
      <c r="F740" s="3">
        <v>42</v>
      </c>
      <c r="G740" s="3">
        <v>2</v>
      </c>
      <c r="H740" s="17">
        <v>5807.06</v>
      </c>
      <c r="I740" s="3" t="s">
        <v>29</v>
      </c>
      <c r="J740" s="3" t="s">
        <v>24</v>
      </c>
      <c r="K740" s="3" t="s">
        <v>25</v>
      </c>
    </row>
    <row r="741" spans="1:11" x14ac:dyDescent="0.25">
      <c r="A741" s="3" t="s">
        <v>1452</v>
      </c>
      <c r="B741" s="3">
        <v>2004</v>
      </c>
      <c r="C741" s="3" t="s">
        <v>56</v>
      </c>
      <c r="D741" s="3">
        <v>1</v>
      </c>
      <c r="E741" s="5">
        <v>38292</v>
      </c>
      <c r="F741" s="3">
        <v>18</v>
      </c>
      <c r="G741" s="3">
        <v>0</v>
      </c>
      <c r="H741" s="17">
        <v>5778.71</v>
      </c>
      <c r="I741" s="3" t="s">
        <v>29</v>
      </c>
      <c r="J741" s="3" t="s">
        <v>24</v>
      </c>
      <c r="K741" s="3" t="s">
        <v>144</v>
      </c>
    </row>
    <row r="742" spans="1:11" x14ac:dyDescent="0.25">
      <c r="A742" s="3" t="s">
        <v>1454</v>
      </c>
      <c r="B742" s="3">
        <v>1983</v>
      </c>
      <c r="C742" s="3" t="s">
        <v>51</v>
      </c>
      <c r="D742" s="3">
        <v>30</v>
      </c>
      <c r="E742" s="5">
        <v>30558</v>
      </c>
      <c r="F742" s="3">
        <v>39</v>
      </c>
      <c r="G742" s="3">
        <v>0</v>
      </c>
      <c r="H742" s="17">
        <v>5757.41</v>
      </c>
      <c r="I742" s="3" t="s">
        <v>29</v>
      </c>
      <c r="J742" s="3" t="s">
        <v>24</v>
      </c>
      <c r="K742" s="3" t="s">
        <v>137</v>
      </c>
    </row>
    <row r="743" spans="1:11" x14ac:dyDescent="0.25">
      <c r="A743" s="3" t="s">
        <v>1456</v>
      </c>
      <c r="B743" s="3">
        <v>1993</v>
      </c>
      <c r="C743" s="3" t="s">
        <v>32</v>
      </c>
      <c r="D743" s="3">
        <v>10</v>
      </c>
      <c r="E743" s="5">
        <v>34130</v>
      </c>
      <c r="F743" s="3">
        <v>29</v>
      </c>
      <c r="G743" s="3">
        <v>0</v>
      </c>
      <c r="H743" s="17">
        <v>5748.13</v>
      </c>
      <c r="I743" s="3" t="s">
        <v>29</v>
      </c>
      <c r="J743" s="3" t="s">
        <v>23</v>
      </c>
      <c r="K743" s="3" t="s">
        <v>48</v>
      </c>
    </row>
    <row r="744" spans="1:11" x14ac:dyDescent="0.25">
      <c r="A744" s="3" t="s">
        <v>1458</v>
      </c>
      <c r="B744" s="3">
        <v>1972</v>
      </c>
      <c r="C744" s="3" t="s">
        <v>51</v>
      </c>
      <c r="D744" s="3">
        <v>21</v>
      </c>
      <c r="E744" s="5">
        <v>26532</v>
      </c>
      <c r="F744" s="3">
        <v>50</v>
      </c>
      <c r="G744" s="3">
        <v>0</v>
      </c>
      <c r="H744" s="17">
        <v>5741.67</v>
      </c>
      <c r="I744" s="3" t="s">
        <v>29</v>
      </c>
      <c r="J744" s="3" t="s">
        <v>24</v>
      </c>
      <c r="K744" s="3" t="s">
        <v>25</v>
      </c>
    </row>
    <row r="745" spans="1:11" x14ac:dyDescent="0.25">
      <c r="A745" s="3" t="s">
        <v>1460</v>
      </c>
      <c r="B745" s="3">
        <v>1987</v>
      </c>
      <c r="C745" s="3" t="s">
        <v>22</v>
      </c>
      <c r="D745" s="3">
        <v>19</v>
      </c>
      <c r="E745" s="5">
        <v>32069</v>
      </c>
      <c r="F745" s="3">
        <v>35</v>
      </c>
      <c r="G745" s="3">
        <v>2</v>
      </c>
      <c r="H745" s="17">
        <v>5729.01</v>
      </c>
      <c r="I745" s="3" t="s">
        <v>23</v>
      </c>
      <c r="J745" s="3" t="s">
        <v>29</v>
      </c>
      <c r="K745" s="3" t="s">
        <v>33</v>
      </c>
    </row>
    <row r="746" spans="1:11" x14ac:dyDescent="0.25">
      <c r="A746" s="3" t="s">
        <v>1462</v>
      </c>
      <c r="B746" s="3">
        <v>1971</v>
      </c>
      <c r="C746" s="3" t="s">
        <v>28</v>
      </c>
      <c r="D746" s="3">
        <v>18</v>
      </c>
      <c r="E746" s="5">
        <v>26285</v>
      </c>
      <c r="F746" s="3">
        <v>51</v>
      </c>
      <c r="G746" s="3">
        <v>0</v>
      </c>
      <c r="H746" s="17">
        <v>5720.38</v>
      </c>
      <c r="I746" s="3" t="s">
        <v>29</v>
      </c>
      <c r="J746" s="3" t="s">
        <v>23</v>
      </c>
      <c r="K746" s="3" t="s">
        <v>25</v>
      </c>
    </row>
    <row r="747" spans="1:11" x14ac:dyDescent="0.25">
      <c r="A747" s="3" t="s">
        <v>362</v>
      </c>
      <c r="B747" s="3">
        <v>1975</v>
      </c>
      <c r="C747" s="3" t="s">
        <v>56</v>
      </c>
      <c r="D747" s="3">
        <v>9</v>
      </c>
      <c r="E747" s="5">
        <v>27707</v>
      </c>
      <c r="F747" s="3">
        <v>47</v>
      </c>
      <c r="G747" s="3">
        <v>1</v>
      </c>
      <c r="H747" s="17">
        <v>37272.339999999997</v>
      </c>
      <c r="I747" s="3" t="s">
        <v>29</v>
      </c>
      <c r="J747" s="3" t="s">
        <v>24</v>
      </c>
      <c r="K747" s="3" t="s">
        <v>53</v>
      </c>
    </row>
    <row r="748" spans="1:11" x14ac:dyDescent="0.25">
      <c r="A748" s="3" t="s">
        <v>1465</v>
      </c>
      <c r="B748" s="3">
        <v>1981</v>
      </c>
      <c r="C748" s="3" t="s">
        <v>51</v>
      </c>
      <c r="D748" s="3">
        <v>30</v>
      </c>
      <c r="E748" s="5">
        <v>29828</v>
      </c>
      <c r="F748" s="3">
        <v>41</v>
      </c>
      <c r="G748" s="3">
        <v>0</v>
      </c>
      <c r="H748" s="17">
        <v>5709.16</v>
      </c>
      <c r="I748" s="3" t="s">
        <v>24</v>
      </c>
      <c r="J748" s="3" t="s">
        <v>24</v>
      </c>
      <c r="K748" s="3" t="s">
        <v>25</v>
      </c>
    </row>
    <row r="749" spans="1:11" x14ac:dyDescent="0.25">
      <c r="A749" s="3" t="s">
        <v>1467</v>
      </c>
      <c r="B749" s="3">
        <v>1993</v>
      </c>
      <c r="C749" s="3" t="s">
        <v>56</v>
      </c>
      <c r="D749" s="3">
        <v>3</v>
      </c>
      <c r="E749" s="5">
        <v>34276</v>
      </c>
      <c r="F749" s="3">
        <v>29</v>
      </c>
      <c r="G749" s="3">
        <v>4</v>
      </c>
      <c r="H749" s="17">
        <v>5708.87</v>
      </c>
      <c r="I749" s="3" t="s">
        <v>29</v>
      </c>
      <c r="J749" s="3" t="s">
        <v>23</v>
      </c>
      <c r="K749" s="3" t="s">
        <v>53</v>
      </c>
    </row>
    <row r="750" spans="1:11" x14ac:dyDescent="0.25">
      <c r="A750" s="3" t="s">
        <v>1469</v>
      </c>
      <c r="B750" s="3">
        <v>1981</v>
      </c>
      <c r="C750" s="3" t="s">
        <v>32</v>
      </c>
      <c r="D750" s="3">
        <v>15</v>
      </c>
      <c r="E750" s="5">
        <v>29752</v>
      </c>
      <c r="F750" s="3">
        <v>41</v>
      </c>
      <c r="G750" s="3">
        <v>0</v>
      </c>
      <c r="H750" s="17">
        <v>5699.84</v>
      </c>
      <c r="I750" s="3" t="s">
        <v>29</v>
      </c>
      <c r="J750" s="3" t="s">
        <v>24</v>
      </c>
      <c r="K750" s="3" t="s">
        <v>25</v>
      </c>
    </row>
    <row r="751" spans="1:11" x14ac:dyDescent="0.25">
      <c r="A751" s="3" t="s">
        <v>1471</v>
      </c>
      <c r="B751" s="3">
        <v>1974</v>
      </c>
      <c r="C751" s="3" t="s">
        <v>61</v>
      </c>
      <c r="D751" s="3">
        <v>6</v>
      </c>
      <c r="E751" s="5">
        <v>27216</v>
      </c>
      <c r="F751" s="3">
        <v>48</v>
      </c>
      <c r="G751" s="3">
        <v>0</v>
      </c>
      <c r="H751" s="17">
        <v>5698.74</v>
      </c>
      <c r="I751" s="3" t="s">
        <v>29</v>
      </c>
      <c r="J751" s="3" t="s">
        <v>29</v>
      </c>
      <c r="K751" s="3" t="s">
        <v>33</v>
      </c>
    </row>
    <row r="752" spans="1:11" x14ac:dyDescent="0.25">
      <c r="A752" s="3" t="s">
        <v>1473</v>
      </c>
      <c r="B752" s="3">
        <v>1992</v>
      </c>
      <c r="C752" s="3" t="s">
        <v>56</v>
      </c>
      <c r="D752" s="3">
        <v>3</v>
      </c>
      <c r="E752" s="5">
        <v>33911</v>
      </c>
      <c r="F752" s="3">
        <v>30</v>
      </c>
      <c r="G752" s="3">
        <v>3</v>
      </c>
      <c r="H752" s="17">
        <v>5693.43</v>
      </c>
      <c r="I752" s="3" t="s">
        <v>29</v>
      </c>
      <c r="J752" s="3" t="s">
        <v>24</v>
      </c>
      <c r="K752" s="3" t="s">
        <v>33</v>
      </c>
    </row>
    <row r="753" spans="1:11" x14ac:dyDescent="0.25">
      <c r="A753" s="3" t="s">
        <v>1475</v>
      </c>
      <c r="B753" s="3">
        <v>1972</v>
      </c>
      <c r="C753" s="3" t="s">
        <v>22</v>
      </c>
      <c r="D753" s="3">
        <v>28</v>
      </c>
      <c r="E753" s="5">
        <v>26600</v>
      </c>
      <c r="F753" s="3">
        <v>50</v>
      </c>
      <c r="G753" s="3">
        <v>0</v>
      </c>
      <c r="H753" s="17">
        <v>5690.79</v>
      </c>
      <c r="I753" s="3" t="s">
        <v>29</v>
      </c>
      <c r="J753" s="3" t="s">
        <v>23</v>
      </c>
      <c r="K753" s="3" t="s">
        <v>25</v>
      </c>
    </row>
    <row r="754" spans="1:11" x14ac:dyDescent="0.25">
      <c r="A754" s="3" t="s">
        <v>1477</v>
      </c>
      <c r="B754" s="3">
        <v>1984</v>
      </c>
      <c r="C754" s="3" t="s">
        <v>51</v>
      </c>
      <c r="D754" s="3">
        <v>12</v>
      </c>
      <c r="E754" s="5">
        <v>30906</v>
      </c>
      <c r="F754" s="3">
        <v>38</v>
      </c>
      <c r="G754" s="3">
        <v>3</v>
      </c>
      <c r="H754" s="17">
        <v>5679.13</v>
      </c>
      <c r="I754" s="3" t="s">
        <v>29</v>
      </c>
      <c r="J754" s="3" t="s">
        <v>29</v>
      </c>
      <c r="K754" s="3" t="s">
        <v>25</v>
      </c>
    </row>
    <row r="755" spans="1:11" x14ac:dyDescent="0.25">
      <c r="A755" s="3" t="s">
        <v>1479</v>
      </c>
      <c r="B755" s="3">
        <v>1983</v>
      </c>
      <c r="C755" s="3" t="s">
        <v>47</v>
      </c>
      <c r="D755" s="3">
        <v>3</v>
      </c>
      <c r="E755" s="5">
        <v>30562</v>
      </c>
      <c r="F755" s="3">
        <v>39</v>
      </c>
      <c r="G755" s="3">
        <v>0</v>
      </c>
      <c r="H755" s="17">
        <v>5662.23</v>
      </c>
      <c r="I755" s="3" t="s">
        <v>29</v>
      </c>
      <c r="J755" s="3" t="s">
        <v>23</v>
      </c>
      <c r="K755" s="3" t="s">
        <v>25</v>
      </c>
    </row>
    <row r="756" spans="1:11" x14ac:dyDescent="0.25">
      <c r="A756" s="3" t="s">
        <v>1481</v>
      </c>
      <c r="B756" s="3">
        <v>1978</v>
      </c>
      <c r="C756" s="3" t="s">
        <v>47</v>
      </c>
      <c r="D756" s="3">
        <v>27</v>
      </c>
      <c r="E756" s="5">
        <v>28760</v>
      </c>
      <c r="F756" s="3">
        <v>44</v>
      </c>
      <c r="G756" s="3">
        <v>2</v>
      </c>
      <c r="H756" s="17">
        <v>5650.14</v>
      </c>
      <c r="I756" s="3" t="s">
        <v>29</v>
      </c>
      <c r="J756" s="3" t="s">
        <v>23</v>
      </c>
      <c r="K756" s="3" t="s">
        <v>25</v>
      </c>
    </row>
    <row r="757" spans="1:11" x14ac:dyDescent="0.25">
      <c r="A757" s="3" t="s">
        <v>1483</v>
      </c>
      <c r="B757" s="3">
        <v>1983</v>
      </c>
      <c r="C757" s="3" t="s">
        <v>32</v>
      </c>
      <c r="D757" s="3">
        <v>8</v>
      </c>
      <c r="E757" s="5">
        <v>30475</v>
      </c>
      <c r="F757" s="3">
        <v>40</v>
      </c>
      <c r="G757" s="3">
        <v>0</v>
      </c>
      <c r="H757" s="17">
        <v>5649.72</v>
      </c>
      <c r="I757" s="3" t="s">
        <v>29</v>
      </c>
      <c r="J757" s="3" t="s">
        <v>24</v>
      </c>
      <c r="K757" s="3" t="s">
        <v>53</v>
      </c>
    </row>
    <row r="758" spans="1:11" x14ac:dyDescent="0.25">
      <c r="A758" s="3" t="s">
        <v>364</v>
      </c>
      <c r="B758" s="3">
        <v>1985</v>
      </c>
      <c r="C758" s="3" t="s">
        <v>56</v>
      </c>
      <c r="D758" s="3">
        <v>17</v>
      </c>
      <c r="E758" s="5">
        <v>31368</v>
      </c>
      <c r="F758" s="3">
        <v>37</v>
      </c>
      <c r="G758" s="3">
        <v>0</v>
      </c>
      <c r="H758" s="17">
        <v>37270.15</v>
      </c>
      <c r="I758" s="3" t="s">
        <v>29</v>
      </c>
      <c r="J758" s="3" t="s">
        <v>23</v>
      </c>
      <c r="K758" s="3" t="s">
        <v>119</v>
      </c>
    </row>
    <row r="759" spans="1:11" x14ac:dyDescent="0.25">
      <c r="A759" s="3" t="s">
        <v>1486</v>
      </c>
      <c r="B759" s="3">
        <v>1987</v>
      </c>
      <c r="C759" s="3" t="s">
        <v>28</v>
      </c>
      <c r="D759" s="3">
        <v>9</v>
      </c>
      <c r="E759" s="5">
        <v>32120</v>
      </c>
      <c r="F759" s="3">
        <v>35</v>
      </c>
      <c r="G759" s="3">
        <v>1</v>
      </c>
      <c r="H759" s="17">
        <v>5630.46</v>
      </c>
      <c r="I759" s="3" t="s">
        <v>29</v>
      </c>
      <c r="J759" s="3" t="s">
        <v>24</v>
      </c>
      <c r="K759" s="3" t="s">
        <v>33</v>
      </c>
    </row>
    <row r="760" spans="1:11" x14ac:dyDescent="0.25">
      <c r="A760" s="3" t="s">
        <v>1488</v>
      </c>
      <c r="B760" s="3">
        <v>1994</v>
      </c>
      <c r="C760" s="3" t="s">
        <v>56</v>
      </c>
      <c r="D760" s="3">
        <v>15</v>
      </c>
      <c r="E760" s="5">
        <v>34653</v>
      </c>
      <c r="F760" s="3">
        <v>28</v>
      </c>
      <c r="G760" s="3">
        <v>5</v>
      </c>
      <c r="H760" s="17">
        <v>5615.37</v>
      </c>
      <c r="I760" s="3" t="s">
        <v>29</v>
      </c>
      <c r="J760" s="3" t="s">
        <v>24</v>
      </c>
      <c r="K760" s="3" t="s">
        <v>53</v>
      </c>
    </row>
    <row r="761" spans="1:11" x14ac:dyDescent="0.25">
      <c r="A761" s="3" t="s">
        <v>1490</v>
      </c>
      <c r="B761" s="3">
        <v>1978</v>
      </c>
      <c r="C761" s="3" t="s">
        <v>47</v>
      </c>
      <c r="D761" s="3">
        <v>11</v>
      </c>
      <c r="E761" s="5">
        <v>28744</v>
      </c>
      <c r="F761" s="3">
        <v>44</v>
      </c>
      <c r="G761" s="3">
        <v>2</v>
      </c>
      <c r="H761" s="17">
        <v>5612.83</v>
      </c>
      <c r="I761" s="3" t="s">
        <v>29</v>
      </c>
      <c r="J761" s="3" t="s">
        <v>24</v>
      </c>
      <c r="K761" s="3" t="s">
        <v>25</v>
      </c>
    </row>
    <row r="762" spans="1:11" x14ac:dyDescent="0.25">
      <c r="A762" s="3" t="s">
        <v>1492</v>
      </c>
      <c r="B762" s="3">
        <v>1988</v>
      </c>
      <c r="C762" s="3" t="s">
        <v>56</v>
      </c>
      <c r="D762" s="3">
        <v>18</v>
      </c>
      <c r="E762" s="5">
        <v>32465</v>
      </c>
      <c r="F762" s="3">
        <v>34</v>
      </c>
      <c r="G762" s="3">
        <v>1</v>
      </c>
      <c r="H762" s="17">
        <v>5594.85</v>
      </c>
      <c r="I762" s="3" t="s">
        <v>29</v>
      </c>
      <c r="J762" s="3" t="s">
        <v>24</v>
      </c>
      <c r="K762" s="3" t="s">
        <v>119</v>
      </c>
    </row>
    <row r="763" spans="1:11" x14ac:dyDescent="0.25">
      <c r="A763" s="3" t="s">
        <v>1494</v>
      </c>
      <c r="B763" s="3">
        <v>1983</v>
      </c>
      <c r="C763" s="3" t="s">
        <v>22</v>
      </c>
      <c r="D763" s="3">
        <v>3</v>
      </c>
      <c r="E763" s="5">
        <v>30592</v>
      </c>
      <c r="F763" s="3">
        <v>39</v>
      </c>
      <c r="G763" s="3">
        <v>3</v>
      </c>
      <c r="H763" s="17">
        <v>5587.59</v>
      </c>
      <c r="I763" s="3" t="s">
        <v>29</v>
      </c>
      <c r="J763" s="3" t="s">
        <v>23</v>
      </c>
      <c r="K763" s="3" t="s">
        <v>25</v>
      </c>
    </row>
    <row r="764" spans="1:11" x14ac:dyDescent="0.25">
      <c r="A764" s="3" t="s">
        <v>1496</v>
      </c>
      <c r="B764" s="3">
        <v>1986</v>
      </c>
      <c r="C764" s="3" t="s">
        <v>56</v>
      </c>
      <c r="D764" s="3">
        <v>21</v>
      </c>
      <c r="E764" s="5">
        <v>31737</v>
      </c>
      <c r="F764" s="3">
        <v>36</v>
      </c>
      <c r="G764" s="3">
        <v>2</v>
      </c>
      <c r="H764" s="17">
        <v>5584.31</v>
      </c>
      <c r="I764" s="3" t="s">
        <v>24</v>
      </c>
      <c r="J764" s="3" t="s">
        <v>23</v>
      </c>
      <c r="K764" s="3" t="s">
        <v>25</v>
      </c>
    </row>
    <row r="765" spans="1:11" x14ac:dyDescent="0.25">
      <c r="A765" s="3" t="s">
        <v>1498</v>
      </c>
      <c r="B765" s="3">
        <v>1985</v>
      </c>
      <c r="C765" s="3" t="s">
        <v>47</v>
      </c>
      <c r="D765" s="3">
        <v>5</v>
      </c>
      <c r="E765" s="5">
        <v>31295</v>
      </c>
      <c r="F765" s="3">
        <v>37</v>
      </c>
      <c r="G765" s="3">
        <v>3</v>
      </c>
      <c r="H765" s="17">
        <v>5582.95</v>
      </c>
      <c r="I765" s="3" t="s">
        <v>29</v>
      </c>
      <c r="J765" s="3" t="s">
        <v>23</v>
      </c>
      <c r="K765" s="3" t="s">
        <v>33</v>
      </c>
    </row>
    <row r="766" spans="1:11" x14ac:dyDescent="0.25">
      <c r="A766" s="3" t="s">
        <v>1500</v>
      </c>
      <c r="B766" s="3">
        <v>1974</v>
      </c>
      <c r="C766" s="3" t="s">
        <v>47</v>
      </c>
      <c r="D766" s="3">
        <v>18</v>
      </c>
      <c r="E766" s="5">
        <v>27290</v>
      </c>
      <c r="F766" s="3">
        <v>48</v>
      </c>
      <c r="G766" s="3">
        <v>0</v>
      </c>
      <c r="H766" s="17">
        <v>5576.35</v>
      </c>
      <c r="I766" s="3" t="s">
        <v>29</v>
      </c>
      <c r="J766" s="3" t="s">
        <v>24</v>
      </c>
      <c r="K766" s="3" t="s">
        <v>25</v>
      </c>
    </row>
    <row r="767" spans="1:11" x14ac:dyDescent="0.25">
      <c r="A767" s="3" t="s">
        <v>1502</v>
      </c>
      <c r="B767" s="3">
        <v>1999</v>
      </c>
      <c r="C767" s="3" t="s">
        <v>47</v>
      </c>
      <c r="D767" s="3">
        <v>22</v>
      </c>
      <c r="E767" s="5">
        <v>36425</v>
      </c>
      <c r="F767" s="3">
        <v>23</v>
      </c>
      <c r="G767" s="3">
        <v>0</v>
      </c>
      <c r="H767" s="17">
        <v>5552.61</v>
      </c>
      <c r="I767" s="3" t="s">
        <v>29</v>
      </c>
      <c r="J767" s="3" t="s">
        <v>24</v>
      </c>
      <c r="K767" s="3" t="s">
        <v>36</v>
      </c>
    </row>
    <row r="768" spans="1:11" x14ac:dyDescent="0.25">
      <c r="A768" s="3" t="s">
        <v>1504</v>
      </c>
      <c r="B768" s="3">
        <v>1980</v>
      </c>
      <c r="C768" s="3" t="s">
        <v>28</v>
      </c>
      <c r="D768" s="3">
        <v>7</v>
      </c>
      <c r="E768" s="5">
        <v>29562</v>
      </c>
      <c r="F768" s="3">
        <v>42</v>
      </c>
      <c r="G768" s="3">
        <v>2</v>
      </c>
      <c r="H768" s="17">
        <v>5540.35</v>
      </c>
      <c r="I768" s="3" t="s">
        <v>29</v>
      </c>
      <c r="J768" s="3" t="s">
        <v>29</v>
      </c>
      <c r="K768" s="3" t="s">
        <v>33</v>
      </c>
    </row>
    <row r="769" spans="1:11" x14ac:dyDescent="0.25">
      <c r="A769" s="3" t="s">
        <v>366</v>
      </c>
      <c r="B769" s="3">
        <v>1990</v>
      </c>
      <c r="C769" s="3" t="s">
        <v>22</v>
      </c>
      <c r="D769" s="3">
        <v>17</v>
      </c>
      <c r="E769" s="5">
        <v>33163</v>
      </c>
      <c r="F769" s="3">
        <v>32</v>
      </c>
      <c r="G769" s="3">
        <v>3</v>
      </c>
      <c r="H769" s="17">
        <v>37251.22</v>
      </c>
      <c r="I769" s="3" t="s">
        <v>29</v>
      </c>
      <c r="J769" s="3" t="s">
        <v>29</v>
      </c>
      <c r="K769" s="3" t="s">
        <v>53</v>
      </c>
    </row>
    <row r="770" spans="1:11" x14ac:dyDescent="0.25">
      <c r="A770" s="3" t="s">
        <v>1507</v>
      </c>
      <c r="B770" s="3">
        <v>1981</v>
      </c>
      <c r="C770" s="3" t="s">
        <v>56</v>
      </c>
      <c r="D770" s="3">
        <v>7</v>
      </c>
      <c r="E770" s="5">
        <v>29897</v>
      </c>
      <c r="F770" s="3">
        <v>41</v>
      </c>
      <c r="G770" s="3">
        <v>1</v>
      </c>
      <c r="H770" s="17">
        <v>5539.4</v>
      </c>
      <c r="I770" s="3" t="s">
        <v>29</v>
      </c>
      <c r="J770" s="3" t="s">
        <v>29</v>
      </c>
      <c r="K770" s="3" t="s">
        <v>25</v>
      </c>
    </row>
    <row r="771" spans="1:11" x14ac:dyDescent="0.25">
      <c r="A771" s="3" t="s">
        <v>1509</v>
      </c>
      <c r="B771" s="3">
        <v>1988</v>
      </c>
      <c r="C771" s="3" t="s">
        <v>61</v>
      </c>
      <c r="D771" s="3">
        <v>29</v>
      </c>
      <c r="E771" s="5">
        <v>32353</v>
      </c>
      <c r="F771" s="3">
        <v>34</v>
      </c>
      <c r="G771" s="3">
        <v>3</v>
      </c>
      <c r="H771" s="17">
        <v>5503.36</v>
      </c>
      <c r="I771" s="3" t="s">
        <v>29</v>
      </c>
      <c r="J771" s="3" t="s">
        <v>29</v>
      </c>
      <c r="K771" s="3" t="s">
        <v>33</v>
      </c>
    </row>
    <row r="772" spans="1:11" x14ac:dyDescent="0.25">
      <c r="A772" s="3" t="s">
        <v>1511</v>
      </c>
      <c r="B772" s="3">
        <v>1984</v>
      </c>
      <c r="C772" s="3" t="s">
        <v>51</v>
      </c>
      <c r="D772" s="3">
        <v>17</v>
      </c>
      <c r="E772" s="5">
        <v>30911</v>
      </c>
      <c r="F772" s="3">
        <v>38</v>
      </c>
      <c r="G772" s="3">
        <v>1</v>
      </c>
      <c r="H772" s="17">
        <v>5488.26</v>
      </c>
      <c r="I772" s="3" t="s">
        <v>29</v>
      </c>
      <c r="J772" s="3" t="s">
        <v>24</v>
      </c>
      <c r="K772" s="3" t="s">
        <v>53</v>
      </c>
    </row>
    <row r="773" spans="1:11" x14ac:dyDescent="0.25">
      <c r="A773" s="3" t="s">
        <v>1513</v>
      </c>
      <c r="B773" s="3">
        <v>1984</v>
      </c>
      <c r="C773" s="3" t="s">
        <v>51</v>
      </c>
      <c r="D773" s="3">
        <v>26</v>
      </c>
      <c r="E773" s="5">
        <v>30920</v>
      </c>
      <c r="F773" s="3">
        <v>38</v>
      </c>
      <c r="G773" s="3">
        <v>1</v>
      </c>
      <c r="H773" s="17">
        <v>5484.47</v>
      </c>
      <c r="I773" s="3" t="s">
        <v>29</v>
      </c>
      <c r="J773" s="3" t="s">
        <v>29</v>
      </c>
      <c r="K773" s="3" t="s">
        <v>25</v>
      </c>
    </row>
    <row r="774" spans="1:11" x14ac:dyDescent="0.25">
      <c r="A774" s="3" t="s">
        <v>1515</v>
      </c>
      <c r="B774" s="3">
        <v>1986</v>
      </c>
      <c r="C774" s="3" t="s">
        <v>47</v>
      </c>
      <c r="D774" s="3">
        <v>30</v>
      </c>
      <c r="E774" s="5">
        <v>31685</v>
      </c>
      <c r="F774" s="3">
        <v>36</v>
      </c>
      <c r="G774" s="3">
        <v>1</v>
      </c>
      <c r="H774" s="17">
        <v>5478.04</v>
      </c>
      <c r="I774" s="3" t="s">
        <v>29</v>
      </c>
      <c r="J774" s="3" t="s">
        <v>24</v>
      </c>
      <c r="K774" s="3" t="s">
        <v>25</v>
      </c>
    </row>
    <row r="775" spans="1:11" x14ac:dyDescent="0.25">
      <c r="A775" s="3" t="s">
        <v>1517</v>
      </c>
      <c r="B775" s="3">
        <v>1986</v>
      </c>
      <c r="C775" s="3" t="s">
        <v>61</v>
      </c>
      <c r="D775" s="3">
        <v>12</v>
      </c>
      <c r="E775" s="5">
        <v>31605</v>
      </c>
      <c r="F775" s="3">
        <v>36</v>
      </c>
      <c r="G775" s="3">
        <v>1</v>
      </c>
      <c r="H775" s="17">
        <v>5472.45</v>
      </c>
      <c r="I775" s="3" t="s">
        <v>29</v>
      </c>
      <c r="J775" s="3" t="s">
        <v>24</v>
      </c>
      <c r="K775" s="3" t="s">
        <v>53</v>
      </c>
    </row>
    <row r="776" spans="1:11" x14ac:dyDescent="0.25">
      <c r="A776" s="3" t="s">
        <v>1519</v>
      </c>
      <c r="B776" s="3">
        <v>1986</v>
      </c>
      <c r="C776" s="3" t="s">
        <v>28</v>
      </c>
      <c r="D776" s="3">
        <v>2</v>
      </c>
      <c r="E776" s="5">
        <v>31748</v>
      </c>
      <c r="F776" s="3">
        <v>36</v>
      </c>
      <c r="G776" s="3">
        <v>0</v>
      </c>
      <c r="H776" s="17">
        <v>5469.01</v>
      </c>
      <c r="I776" s="3" t="s">
        <v>29</v>
      </c>
      <c r="J776" s="3" t="s">
        <v>29</v>
      </c>
      <c r="K776" s="3" t="s">
        <v>119</v>
      </c>
    </row>
    <row r="777" spans="1:11" x14ac:dyDescent="0.25">
      <c r="A777" s="3" t="s">
        <v>1521</v>
      </c>
      <c r="B777" s="3">
        <v>1973</v>
      </c>
      <c r="C777" s="3" t="s">
        <v>22</v>
      </c>
      <c r="D777" s="3">
        <v>24</v>
      </c>
      <c r="E777" s="5">
        <v>26961</v>
      </c>
      <c r="F777" s="3">
        <v>49</v>
      </c>
      <c r="G777" s="3">
        <v>0</v>
      </c>
      <c r="H777" s="17">
        <v>5466.88</v>
      </c>
      <c r="I777" s="3" t="s">
        <v>29</v>
      </c>
      <c r="J777" s="3" t="s">
        <v>29</v>
      </c>
      <c r="K777" s="3" t="s">
        <v>25</v>
      </c>
    </row>
    <row r="778" spans="1:11" x14ac:dyDescent="0.25">
      <c r="A778" s="3" t="s">
        <v>1523</v>
      </c>
      <c r="B778" s="3">
        <v>1986</v>
      </c>
      <c r="C778" s="3" t="s">
        <v>28</v>
      </c>
      <c r="D778" s="3">
        <v>25</v>
      </c>
      <c r="E778" s="5">
        <v>31771</v>
      </c>
      <c r="F778" s="3">
        <v>36</v>
      </c>
      <c r="G778" s="3">
        <v>0</v>
      </c>
      <c r="H778" s="17">
        <v>5458.05</v>
      </c>
      <c r="I778" s="3" t="s">
        <v>29</v>
      </c>
      <c r="J778" s="3" t="s">
        <v>29</v>
      </c>
      <c r="K778" s="3" t="s">
        <v>119</v>
      </c>
    </row>
    <row r="779" spans="1:11" x14ac:dyDescent="0.25">
      <c r="A779" s="3" t="s">
        <v>1525</v>
      </c>
      <c r="B779" s="3">
        <v>1982</v>
      </c>
      <c r="C779" s="3" t="s">
        <v>51</v>
      </c>
      <c r="D779" s="3">
        <v>25</v>
      </c>
      <c r="E779" s="5">
        <v>30188</v>
      </c>
      <c r="F779" s="3">
        <v>40</v>
      </c>
      <c r="G779" s="3">
        <v>0</v>
      </c>
      <c r="H779" s="17">
        <v>5438.75</v>
      </c>
      <c r="I779" s="3" t="s">
        <v>24</v>
      </c>
      <c r="J779" s="3" t="s">
        <v>29</v>
      </c>
      <c r="K779" s="3" t="s">
        <v>25</v>
      </c>
    </row>
    <row r="780" spans="1:11" x14ac:dyDescent="0.25">
      <c r="A780" s="3" t="s">
        <v>68</v>
      </c>
      <c r="B780" s="3">
        <v>1958</v>
      </c>
      <c r="C780" s="3" t="s">
        <v>56</v>
      </c>
      <c r="D780" s="3">
        <v>16</v>
      </c>
      <c r="E780" s="5">
        <v>21505</v>
      </c>
      <c r="F780" s="3">
        <v>64</v>
      </c>
      <c r="G780" s="3">
        <v>1</v>
      </c>
      <c r="H780" s="17">
        <v>47928.03</v>
      </c>
      <c r="I780" s="3" t="s">
        <v>29</v>
      </c>
      <c r="J780" s="3" t="s">
        <v>24</v>
      </c>
      <c r="K780" s="3" t="s">
        <v>53</v>
      </c>
    </row>
    <row r="781" spans="1:11" x14ac:dyDescent="0.25">
      <c r="A781" s="3" t="s">
        <v>367</v>
      </c>
      <c r="B781" s="3">
        <v>2000</v>
      </c>
      <c r="C781" s="3" t="s">
        <v>47</v>
      </c>
      <c r="D781" s="3">
        <v>5</v>
      </c>
      <c r="E781" s="5">
        <v>36774</v>
      </c>
      <c r="F781" s="3">
        <v>22</v>
      </c>
      <c r="G781" s="3">
        <v>1</v>
      </c>
      <c r="H781" s="17">
        <v>37165.160000000003</v>
      </c>
      <c r="I781" s="3" t="s">
        <v>23</v>
      </c>
      <c r="J781" s="3" t="s">
        <v>24</v>
      </c>
      <c r="K781" s="3" t="s">
        <v>29</v>
      </c>
    </row>
    <row r="782" spans="1:11" x14ac:dyDescent="0.25">
      <c r="A782" s="3" t="s">
        <v>1529</v>
      </c>
      <c r="B782" s="3">
        <v>1978</v>
      </c>
      <c r="C782" s="3" t="s">
        <v>32</v>
      </c>
      <c r="D782" s="3">
        <v>8</v>
      </c>
      <c r="E782" s="5">
        <v>28649</v>
      </c>
      <c r="F782" s="3">
        <v>45</v>
      </c>
      <c r="G782" s="3">
        <v>2</v>
      </c>
      <c r="H782" s="17">
        <v>5428.98</v>
      </c>
      <c r="I782" s="3" t="s">
        <v>29</v>
      </c>
      <c r="J782" s="3" t="s">
        <v>29</v>
      </c>
      <c r="K782" s="3" t="s">
        <v>33</v>
      </c>
    </row>
    <row r="783" spans="1:11" x14ac:dyDescent="0.25">
      <c r="A783" s="3" t="s">
        <v>1531</v>
      </c>
      <c r="B783" s="3">
        <v>1992</v>
      </c>
      <c r="C783" s="3" t="s">
        <v>47</v>
      </c>
      <c r="D783" s="3">
        <v>17</v>
      </c>
      <c r="E783" s="5">
        <v>33864</v>
      </c>
      <c r="F783" s="3">
        <v>30</v>
      </c>
      <c r="G783" s="3">
        <v>3</v>
      </c>
      <c r="H783" s="17">
        <v>5428.73</v>
      </c>
      <c r="I783" s="3" t="s">
        <v>24</v>
      </c>
      <c r="J783" s="3" t="s">
        <v>23</v>
      </c>
      <c r="K783" s="3" t="s">
        <v>227</v>
      </c>
    </row>
    <row r="784" spans="1:11" x14ac:dyDescent="0.25">
      <c r="A784" s="3" t="s">
        <v>1533</v>
      </c>
      <c r="B784" s="3">
        <v>1991</v>
      </c>
      <c r="C784" s="3" t="s">
        <v>61</v>
      </c>
      <c r="D784" s="3">
        <v>6</v>
      </c>
      <c r="E784" s="5">
        <v>33425</v>
      </c>
      <c r="F784" s="3">
        <v>31</v>
      </c>
      <c r="G784" s="3">
        <v>3</v>
      </c>
      <c r="H784" s="17">
        <v>5425.02</v>
      </c>
      <c r="I784" s="3" t="s">
        <v>29</v>
      </c>
      <c r="J784" s="3" t="s">
        <v>23</v>
      </c>
      <c r="K784" s="3" t="s">
        <v>33</v>
      </c>
    </row>
    <row r="785" spans="1:11" x14ac:dyDescent="0.25">
      <c r="A785" s="3" t="s">
        <v>1535</v>
      </c>
      <c r="B785" s="3">
        <v>1982</v>
      </c>
      <c r="C785" s="3" t="s">
        <v>47</v>
      </c>
      <c r="D785" s="3">
        <v>27</v>
      </c>
      <c r="E785" s="5">
        <v>30221</v>
      </c>
      <c r="F785" s="3">
        <v>40</v>
      </c>
      <c r="G785" s="3">
        <v>0</v>
      </c>
      <c r="H785" s="17">
        <v>5415.66</v>
      </c>
      <c r="I785" s="3" t="s">
        <v>29</v>
      </c>
      <c r="J785" s="3" t="s">
        <v>24</v>
      </c>
      <c r="K785" s="3" t="s">
        <v>25</v>
      </c>
    </row>
    <row r="786" spans="1:11" x14ac:dyDescent="0.25">
      <c r="A786" s="3" t="s">
        <v>1537</v>
      </c>
      <c r="B786" s="3">
        <v>1975</v>
      </c>
      <c r="C786" s="3" t="s">
        <v>47</v>
      </c>
      <c r="D786" s="3">
        <v>27</v>
      </c>
      <c r="E786" s="5">
        <v>27664</v>
      </c>
      <c r="F786" s="3">
        <v>47</v>
      </c>
      <c r="G786" s="3">
        <v>1</v>
      </c>
      <c r="H786" s="17">
        <v>5411.99</v>
      </c>
      <c r="I786" s="3" t="s">
        <v>29</v>
      </c>
      <c r="J786" s="3" t="s">
        <v>24</v>
      </c>
      <c r="K786" s="3" t="s">
        <v>33</v>
      </c>
    </row>
    <row r="787" spans="1:11" x14ac:dyDescent="0.25">
      <c r="A787" s="3" t="s">
        <v>1539</v>
      </c>
      <c r="B787" s="3">
        <v>1985</v>
      </c>
      <c r="C787" s="3" t="s">
        <v>28</v>
      </c>
      <c r="D787" s="3">
        <v>23</v>
      </c>
      <c r="E787" s="5">
        <v>31404</v>
      </c>
      <c r="F787" s="3">
        <v>37</v>
      </c>
      <c r="G787" s="3">
        <v>3</v>
      </c>
      <c r="H787" s="17">
        <v>5402.89</v>
      </c>
      <c r="I787" s="3" t="s">
        <v>29</v>
      </c>
      <c r="J787" s="3" t="s">
        <v>23</v>
      </c>
      <c r="K787" s="3" t="s">
        <v>25</v>
      </c>
    </row>
    <row r="788" spans="1:11" x14ac:dyDescent="0.25">
      <c r="A788" s="3" t="s">
        <v>1541</v>
      </c>
      <c r="B788" s="3">
        <v>1984</v>
      </c>
      <c r="C788" s="3" t="s">
        <v>51</v>
      </c>
      <c r="D788" s="3">
        <v>1</v>
      </c>
      <c r="E788" s="5">
        <v>30895</v>
      </c>
      <c r="F788" s="3">
        <v>38</v>
      </c>
      <c r="G788" s="3">
        <v>0</v>
      </c>
      <c r="H788" s="17">
        <v>5400.98</v>
      </c>
      <c r="I788" s="3" t="s">
        <v>29</v>
      </c>
      <c r="J788" s="3" t="s">
        <v>29</v>
      </c>
      <c r="K788" s="3" t="s">
        <v>25</v>
      </c>
    </row>
    <row r="789" spans="1:11" x14ac:dyDescent="0.25">
      <c r="A789" s="3" t="s">
        <v>1543</v>
      </c>
      <c r="B789" s="3">
        <v>1984</v>
      </c>
      <c r="C789" s="3" t="s">
        <v>47</v>
      </c>
      <c r="D789" s="3">
        <v>3</v>
      </c>
      <c r="E789" s="5">
        <v>30928</v>
      </c>
      <c r="F789" s="3">
        <v>38</v>
      </c>
      <c r="G789" s="3">
        <v>0</v>
      </c>
      <c r="H789" s="17">
        <v>5397.62</v>
      </c>
      <c r="I789" s="3" t="s">
        <v>29</v>
      </c>
      <c r="J789" s="3" t="s">
        <v>29</v>
      </c>
      <c r="K789" s="3" t="s">
        <v>25</v>
      </c>
    </row>
    <row r="790" spans="1:11" x14ac:dyDescent="0.25">
      <c r="A790" s="3" t="s">
        <v>1545</v>
      </c>
      <c r="B790" s="3">
        <v>1989</v>
      </c>
      <c r="C790" s="3" t="s">
        <v>56</v>
      </c>
      <c r="D790" s="3">
        <v>6</v>
      </c>
      <c r="E790" s="5">
        <v>32818</v>
      </c>
      <c r="F790" s="3">
        <v>33</v>
      </c>
      <c r="G790" s="3">
        <v>3</v>
      </c>
      <c r="H790" s="17">
        <v>5396.44</v>
      </c>
      <c r="I790" s="3" t="s">
        <v>29</v>
      </c>
      <c r="J790" s="3" t="s">
        <v>24</v>
      </c>
      <c r="K790" s="3" t="s">
        <v>25</v>
      </c>
    </row>
    <row r="791" spans="1:11" x14ac:dyDescent="0.25">
      <c r="A791" s="3" t="s">
        <v>1547</v>
      </c>
      <c r="B791" s="3">
        <v>1988</v>
      </c>
      <c r="C791" s="3" t="s">
        <v>51</v>
      </c>
      <c r="D791" s="3">
        <v>8</v>
      </c>
      <c r="E791" s="5">
        <v>32363</v>
      </c>
      <c r="F791" s="3">
        <v>34</v>
      </c>
      <c r="G791" s="3">
        <v>1</v>
      </c>
      <c r="H791" s="17">
        <v>5385.34</v>
      </c>
      <c r="I791" s="3" t="s">
        <v>29</v>
      </c>
      <c r="J791" s="3" t="s">
        <v>24</v>
      </c>
      <c r="K791" s="3" t="s">
        <v>33</v>
      </c>
    </row>
    <row r="792" spans="1:11" x14ac:dyDescent="0.25">
      <c r="A792" s="3" t="s">
        <v>369</v>
      </c>
      <c r="B792" s="3">
        <v>1995</v>
      </c>
      <c r="C792" s="3" t="s">
        <v>22</v>
      </c>
      <c r="D792" s="3">
        <v>30</v>
      </c>
      <c r="E792" s="5">
        <v>35002</v>
      </c>
      <c r="F792" s="3">
        <v>27</v>
      </c>
      <c r="G792" s="3">
        <v>0</v>
      </c>
      <c r="H792" s="17">
        <v>37133.9</v>
      </c>
      <c r="I792" s="3" t="s">
        <v>29</v>
      </c>
      <c r="J792" s="3" t="s">
        <v>29</v>
      </c>
      <c r="K792" s="3" t="s">
        <v>25</v>
      </c>
    </row>
    <row r="793" spans="1:11" x14ac:dyDescent="0.25">
      <c r="A793" s="3" t="s">
        <v>1550</v>
      </c>
      <c r="B793" s="3">
        <v>1984</v>
      </c>
      <c r="C793" s="3" t="s">
        <v>32</v>
      </c>
      <c r="D793" s="3">
        <v>1</v>
      </c>
      <c r="E793" s="5">
        <v>30834</v>
      </c>
      <c r="F793" s="3">
        <v>39</v>
      </c>
      <c r="G793" s="3">
        <v>0</v>
      </c>
      <c r="H793" s="17">
        <v>5383.54</v>
      </c>
      <c r="I793" s="3" t="s">
        <v>29</v>
      </c>
      <c r="J793" s="3" t="s">
        <v>24</v>
      </c>
      <c r="K793" s="3" t="s">
        <v>53</v>
      </c>
    </row>
    <row r="794" spans="1:11" x14ac:dyDescent="0.25">
      <c r="A794" s="3" t="s">
        <v>1552</v>
      </c>
      <c r="B794" s="3">
        <v>1986</v>
      </c>
      <c r="C794" s="3" t="s">
        <v>61</v>
      </c>
      <c r="D794" s="3">
        <v>22</v>
      </c>
      <c r="E794" s="5">
        <v>31615</v>
      </c>
      <c r="F794" s="3">
        <v>36</v>
      </c>
      <c r="G794" s="3">
        <v>1</v>
      </c>
      <c r="H794" s="17">
        <v>5377.46</v>
      </c>
      <c r="I794" s="3" t="s">
        <v>29</v>
      </c>
      <c r="J794" s="3" t="s">
        <v>24</v>
      </c>
      <c r="K794" s="3" t="s">
        <v>33</v>
      </c>
    </row>
    <row r="795" spans="1:11" x14ac:dyDescent="0.25">
      <c r="A795" s="3" t="s">
        <v>1554</v>
      </c>
      <c r="B795" s="3">
        <v>1989</v>
      </c>
      <c r="C795" s="3" t="s">
        <v>56</v>
      </c>
      <c r="D795" s="3">
        <v>18</v>
      </c>
      <c r="E795" s="5">
        <v>32830</v>
      </c>
      <c r="F795" s="3">
        <v>33</v>
      </c>
      <c r="G795" s="3">
        <v>2</v>
      </c>
      <c r="H795" s="17">
        <v>5375.04</v>
      </c>
      <c r="I795" s="3" t="s">
        <v>29</v>
      </c>
      <c r="J795" s="3" t="s">
        <v>23</v>
      </c>
      <c r="K795" s="3" t="s">
        <v>53</v>
      </c>
    </row>
    <row r="796" spans="1:11" x14ac:dyDescent="0.25">
      <c r="A796" s="3" t="s">
        <v>1556</v>
      </c>
      <c r="B796" s="3">
        <v>1986</v>
      </c>
      <c r="C796" s="3" t="s">
        <v>32</v>
      </c>
      <c r="D796" s="3">
        <v>1</v>
      </c>
      <c r="E796" s="5">
        <v>31564</v>
      </c>
      <c r="F796" s="3">
        <v>37</v>
      </c>
      <c r="G796" s="3">
        <v>1</v>
      </c>
      <c r="H796" s="17">
        <v>5373.36</v>
      </c>
      <c r="I796" s="3" t="s">
        <v>29</v>
      </c>
      <c r="J796" s="3" t="s">
        <v>29</v>
      </c>
      <c r="K796" s="3" t="s">
        <v>33</v>
      </c>
    </row>
    <row r="797" spans="1:11" x14ac:dyDescent="0.25">
      <c r="A797" s="3" t="s">
        <v>1558</v>
      </c>
      <c r="B797" s="3">
        <v>1994</v>
      </c>
      <c r="C797" s="3" t="s">
        <v>28</v>
      </c>
      <c r="D797" s="3">
        <v>7</v>
      </c>
      <c r="E797" s="5">
        <v>34675</v>
      </c>
      <c r="F797" s="3">
        <v>28</v>
      </c>
      <c r="G797" s="3">
        <v>0</v>
      </c>
      <c r="H797" s="17">
        <v>5364.66</v>
      </c>
      <c r="I797" s="3" t="s">
        <v>29</v>
      </c>
      <c r="J797" s="3" t="s">
        <v>23</v>
      </c>
      <c r="K797" s="3" t="s">
        <v>53</v>
      </c>
    </row>
    <row r="798" spans="1:11" x14ac:dyDescent="0.25">
      <c r="A798" s="3" t="s">
        <v>1560</v>
      </c>
      <c r="B798" s="3">
        <v>1989</v>
      </c>
      <c r="C798" s="3" t="s">
        <v>56</v>
      </c>
      <c r="D798" s="3">
        <v>7</v>
      </c>
      <c r="E798" s="5">
        <v>32819</v>
      </c>
      <c r="F798" s="3">
        <v>33</v>
      </c>
      <c r="G798" s="3">
        <v>1</v>
      </c>
      <c r="H798" s="17">
        <v>5354.07</v>
      </c>
      <c r="I798" s="3" t="s">
        <v>29</v>
      </c>
      <c r="J798" s="3" t="s">
        <v>24</v>
      </c>
      <c r="K798" s="3" t="s">
        <v>119</v>
      </c>
    </row>
    <row r="799" spans="1:11" x14ac:dyDescent="0.25">
      <c r="A799" s="3" t="s">
        <v>1562</v>
      </c>
      <c r="B799" s="3">
        <v>1972</v>
      </c>
      <c r="C799" s="3" t="s">
        <v>28</v>
      </c>
      <c r="D799" s="3">
        <v>15</v>
      </c>
      <c r="E799" s="5">
        <v>26648</v>
      </c>
      <c r="F799" s="3">
        <v>50</v>
      </c>
      <c r="G799" s="3">
        <v>0</v>
      </c>
      <c r="H799" s="17">
        <v>5344.81</v>
      </c>
      <c r="I799" s="3" t="s">
        <v>29</v>
      </c>
      <c r="J799" s="3" t="s">
        <v>24</v>
      </c>
      <c r="K799" s="3" t="s">
        <v>25</v>
      </c>
    </row>
    <row r="800" spans="1:11" x14ac:dyDescent="0.25">
      <c r="A800" s="3" t="s">
        <v>1564</v>
      </c>
      <c r="B800" s="3">
        <v>1991</v>
      </c>
      <c r="C800" s="3" t="s">
        <v>51</v>
      </c>
      <c r="D800" s="3">
        <v>28</v>
      </c>
      <c r="E800" s="5">
        <v>33478</v>
      </c>
      <c r="F800" s="3">
        <v>31</v>
      </c>
      <c r="G800" s="3">
        <v>2</v>
      </c>
      <c r="H800" s="17">
        <v>5327.4</v>
      </c>
      <c r="I800" s="3" t="s">
        <v>29</v>
      </c>
      <c r="J800" s="3" t="s">
        <v>23</v>
      </c>
      <c r="K800" s="3" t="s">
        <v>33</v>
      </c>
    </row>
    <row r="801" spans="1:11" x14ac:dyDescent="0.25">
      <c r="A801" s="3" t="s">
        <v>1566</v>
      </c>
      <c r="B801" s="3">
        <v>1992</v>
      </c>
      <c r="C801" s="3" t="s">
        <v>32</v>
      </c>
      <c r="D801" s="3">
        <v>18</v>
      </c>
      <c r="E801" s="5">
        <v>33773</v>
      </c>
      <c r="F801" s="3">
        <v>30</v>
      </c>
      <c r="G801" s="3">
        <v>3</v>
      </c>
      <c r="H801" s="17">
        <v>5325.65</v>
      </c>
      <c r="I801" s="3" t="s">
        <v>29</v>
      </c>
      <c r="J801" s="3" t="s">
        <v>23</v>
      </c>
      <c r="K801" s="3" t="s">
        <v>53</v>
      </c>
    </row>
    <row r="802" spans="1:11" x14ac:dyDescent="0.25">
      <c r="A802" s="3" t="s">
        <v>1568</v>
      </c>
      <c r="B802" s="3">
        <v>1974</v>
      </c>
      <c r="C802" s="3" t="s">
        <v>47</v>
      </c>
      <c r="D802" s="3">
        <v>2</v>
      </c>
      <c r="E802" s="5">
        <v>27274</v>
      </c>
      <c r="F802" s="3">
        <v>48</v>
      </c>
      <c r="G802" s="3">
        <v>0</v>
      </c>
      <c r="H802" s="17">
        <v>5322.24</v>
      </c>
      <c r="I802" s="3" t="s">
        <v>29</v>
      </c>
      <c r="J802" s="3" t="s">
        <v>23</v>
      </c>
      <c r="K802" s="3" t="s">
        <v>33</v>
      </c>
    </row>
    <row r="803" spans="1:11" x14ac:dyDescent="0.25">
      <c r="A803" s="3" t="s">
        <v>371</v>
      </c>
      <c r="B803" s="3">
        <v>1989</v>
      </c>
      <c r="C803" s="3" t="s">
        <v>32</v>
      </c>
      <c r="D803" s="3">
        <v>10</v>
      </c>
      <c r="E803" s="5">
        <v>32669</v>
      </c>
      <c r="F803" s="3">
        <v>33</v>
      </c>
      <c r="G803" s="3">
        <v>0</v>
      </c>
      <c r="H803" s="17">
        <v>37079.370000000003</v>
      </c>
      <c r="I803" s="3" t="s">
        <v>29</v>
      </c>
      <c r="J803" s="3" t="s">
        <v>24</v>
      </c>
      <c r="K803" s="3" t="s">
        <v>53</v>
      </c>
    </row>
    <row r="804" spans="1:11" x14ac:dyDescent="0.25">
      <c r="A804" s="3" t="s">
        <v>1571</v>
      </c>
      <c r="B804" s="3">
        <v>1994</v>
      </c>
      <c r="C804" s="3" t="s">
        <v>56</v>
      </c>
      <c r="D804" s="3">
        <v>13</v>
      </c>
      <c r="E804" s="5">
        <v>34651</v>
      </c>
      <c r="F804" s="3">
        <v>28</v>
      </c>
      <c r="G804" s="3">
        <v>3</v>
      </c>
      <c r="H804" s="17">
        <v>5312.17</v>
      </c>
      <c r="I804" s="3" t="s">
        <v>29</v>
      </c>
      <c r="J804" s="3" t="s">
        <v>29</v>
      </c>
      <c r="K804" s="3" t="s">
        <v>33</v>
      </c>
    </row>
    <row r="805" spans="1:11" x14ac:dyDescent="0.25">
      <c r="A805" s="3" t="s">
        <v>1573</v>
      </c>
      <c r="B805" s="3">
        <v>2000</v>
      </c>
      <c r="C805" s="3" t="s">
        <v>47</v>
      </c>
      <c r="D805" s="3">
        <v>9</v>
      </c>
      <c r="E805" s="5">
        <v>36778</v>
      </c>
      <c r="F805" s="3">
        <v>22</v>
      </c>
      <c r="G805" s="3">
        <v>0</v>
      </c>
      <c r="H805" s="17">
        <v>5306.7</v>
      </c>
      <c r="I805" s="3" t="s">
        <v>29</v>
      </c>
      <c r="J805" s="3" t="s">
        <v>24</v>
      </c>
      <c r="K805" s="3" t="s">
        <v>33</v>
      </c>
    </row>
    <row r="806" spans="1:11" x14ac:dyDescent="0.25">
      <c r="A806" s="3" t="s">
        <v>1575</v>
      </c>
      <c r="B806" s="3">
        <v>2004</v>
      </c>
      <c r="C806" s="3" t="s">
        <v>51</v>
      </c>
      <c r="D806" s="3">
        <v>22</v>
      </c>
      <c r="E806" s="5">
        <v>38221</v>
      </c>
      <c r="F806" s="3">
        <v>18</v>
      </c>
      <c r="G806" s="3">
        <v>0</v>
      </c>
      <c r="H806" s="17">
        <v>5293.67</v>
      </c>
      <c r="I806" s="3" t="s">
        <v>29</v>
      </c>
      <c r="J806" s="3" t="s">
        <v>29</v>
      </c>
      <c r="K806" s="3" t="s">
        <v>144</v>
      </c>
    </row>
    <row r="807" spans="1:11" x14ac:dyDescent="0.25">
      <c r="A807" s="3" t="s">
        <v>1577</v>
      </c>
      <c r="B807" s="3">
        <v>1974</v>
      </c>
      <c r="C807" s="3" t="s">
        <v>56</v>
      </c>
      <c r="D807" s="3">
        <v>12</v>
      </c>
      <c r="E807" s="5">
        <v>27345</v>
      </c>
      <c r="F807" s="3">
        <v>48</v>
      </c>
      <c r="G807" s="3">
        <v>0</v>
      </c>
      <c r="H807" s="17">
        <v>5291.71</v>
      </c>
      <c r="I807" s="3" t="s">
        <v>29</v>
      </c>
      <c r="J807" s="3" t="s">
        <v>29</v>
      </c>
      <c r="K807" s="3" t="s">
        <v>33</v>
      </c>
    </row>
    <row r="808" spans="1:11" x14ac:dyDescent="0.25">
      <c r="A808" s="3" t="s">
        <v>1579</v>
      </c>
      <c r="B808" s="3">
        <v>1987</v>
      </c>
      <c r="C808" s="3" t="s">
        <v>47</v>
      </c>
      <c r="D808" s="3">
        <v>1</v>
      </c>
      <c r="E808" s="5">
        <v>32021</v>
      </c>
      <c r="F808" s="3">
        <v>35</v>
      </c>
      <c r="G808" s="3">
        <v>3</v>
      </c>
      <c r="H808" s="17">
        <v>5275.86</v>
      </c>
      <c r="I808" s="3" t="s">
        <v>29</v>
      </c>
      <c r="J808" s="3" t="s">
        <v>29</v>
      </c>
      <c r="K808" s="3" t="s">
        <v>25</v>
      </c>
    </row>
    <row r="809" spans="1:11" x14ac:dyDescent="0.25">
      <c r="A809" s="3" t="s">
        <v>1581</v>
      </c>
      <c r="B809" s="3">
        <v>1986</v>
      </c>
      <c r="C809" s="3" t="s">
        <v>22</v>
      </c>
      <c r="D809" s="3">
        <v>20</v>
      </c>
      <c r="E809" s="5">
        <v>31705</v>
      </c>
      <c r="F809" s="3">
        <v>36</v>
      </c>
      <c r="G809" s="3">
        <v>0</v>
      </c>
      <c r="H809" s="17">
        <v>5272.18</v>
      </c>
      <c r="I809" s="3" t="s">
        <v>29</v>
      </c>
      <c r="J809" s="3" t="s">
        <v>24</v>
      </c>
      <c r="K809" s="3" t="s">
        <v>33</v>
      </c>
    </row>
    <row r="810" spans="1:11" x14ac:dyDescent="0.25">
      <c r="A810" s="3" t="s">
        <v>1583</v>
      </c>
      <c r="B810" s="3">
        <v>1986</v>
      </c>
      <c r="C810" s="3" t="s">
        <v>47</v>
      </c>
      <c r="D810" s="3">
        <v>20</v>
      </c>
      <c r="E810" s="5">
        <v>31675</v>
      </c>
      <c r="F810" s="3">
        <v>36</v>
      </c>
      <c r="G810" s="3">
        <v>0</v>
      </c>
      <c r="H810" s="17">
        <v>5267.82</v>
      </c>
      <c r="I810" s="3" t="s">
        <v>29</v>
      </c>
      <c r="J810" s="3" t="s">
        <v>29</v>
      </c>
      <c r="K810" s="3" t="s">
        <v>33</v>
      </c>
    </row>
    <row r="811" spans="1:11" x14ac:dyDescent="0.25">
      <c r="A811" s="3" t="s">
        <v>1585</v>
      </c>
      <c r="B811" s="3">
        <v>1986</v>
      </c>
      <c r="C811" s="3" t="s">
        <v>22</v>
      </c>
      <c r="D811" s="3">
        <v>25</v>
      </c>
      <c r="E811" s="5">
        <v>31710</v>
      </c>
      <c r="F811" s="3">
        <v>36</v>
      </c>
      <c r="G811" s="3">
        <v>0</v>
      </c>
      <c r="H811" s="17">
        <v>5266.37</v>
      </c>
      <c r="I811" s="3" t="s">
        <v>29</v>
      </c>
      <c r="J811" s="3" t="s">
        <v>29</v>
      </c>
      <c r="K811" s="3" t="s">
        <v>33</v>
      </c>
    </row>
    <row r="812" spans="1:11" x14ac:dyDescent="0.25">
      <c r="A812" s="3" t="s">
        <v>1587</v>
      </c>
      <c r="B812" s="3">
        <v>1989</v>
      </c>
      <c r="C812" s="3" t="s">
        <v>61</v>
      </c>
      <c r="D812" s="3">
        <v>19</v>
      </c>
      <c r="E812" s="5">
        <v>32708</v>
      </c>
      <c r="F812" s="3">
        <v>33</v>
      </c>
      <c r="G812" s="3">
        <v>2</v>
      </c>
      <c r="H812" s="17">
        <v>5261.47</v>
      </c>
      <c r="I812" s="3" t="s">
        <v>29</v>
      </c>
      <c r="J812" s="3" t="s">
        <v>29</v>
      </c>
      <c r="K812" s="3" t="s">
        <v>33</v>
      </c>
    </row>
    <row r="813" spans="1:11" x14ac:dyDescent="0.25">
      <c r="A813" s="3" t="s">
        <v>1589</v>
      </c>
      <c r="B813" s="3">
        <v>1989</v>
      </c>
      <c r="C813" s="3" t="s">
        <v>56</v>
      </c>
      <c r="D813" s="3">
        <v>25</v>
      </c>
      <c r="E813" s="5">
        <v>32837</v>
      </c>
      <c r="F813" s="3">
        <v>33</v>
      </c>
      <c r="G813" s="3">
        <v>2</v>
      </c>
      <c r="H813" s="17">
        <v>5257.51</v>
      </c>
      <c r="I813" s="3" t="s">
        <v>29</v>
      </c>
      <c r="J813" s="3" t="s">
        <v>29</v>
      </c>
      <c r="K813" s="3" t="s">
        <v>33</v>
      </c>
    </row>
    <row r="814" spans="1:11" x14ac:dyDescent="0.25">
      <c r="A814" s="3" t="s">
        <v>373</v>
      </c>
      <c r="B814" s="3">
        <v>1988</v>
      </c>
      <c r="C814" s="3" t="s">
        <v>28</v>
      </c>
      <c r="D814" s="3">
        <v>17</v>
      </c>
      <c r="E814" s="5">
        <v>32494</v>
      </c>
      <c r="F814" s="3">
        <v>34</v>
      </c>
      <c r="G814" s="3">
        <v>3</v>
      </c>
      <c r="H814" s="17">
        <v>37076.370000000003</v>
      </c>
      <c r="I814" s="3" t="s">
        <v>29</v>
      </c>
      <c r="J814" s="3" t="s">
        <v>23</v>
      </c>
      <c r="K814" s="3" t="s">
        <v>53</v>
      </c>
    </row>
    <row r="815" spans="1:11" x14ac:dyDescent="0.25">
      <c r="A815" s="3" t="s">
        <v>1592</v>
      </c>
      <c r="B815" s="3">
        <v>1990</v>
      </c>
      <c r="C815" s="3" t="s">
        <v>61</v>
      </c>
      <c r="D815" s="3">
        <v>6</v>
      </c>
      <c r="E815" s="5">
        <v>33060</v>
      </c>
      <c r="F815" s="3">
        <v>32</v>
      </c>
      <c r="G815" s="3">
        <v>3</v>
      </c>
      <c r="H815" s="17">
        <v>5253.52</v>
      </c>
      <c r="I815" s="3" t="s">
        <v>24</v>
      </c>
      <c r="J815" s="3" t="s">
        <v>24</v>
      </c>
      <c r="K815" s="3" t="s">
        <v>53</v>
      </c>
    </row>
    <row r="816" spans="1:11" x14ac:dyDescent="0.25">
      <c r="A816" s="3" t="s">
        <v>1594</v>
      </c>
      <c r="B816" s="3">
        <v>1987</v>
      </c>
      <c r="C816" s="3" t="s">
        <v>47</v>
      </c>
      <c r="D816" s="3">
        <v>9</v>
      </c>
      <c r="E816" s="5">
        <v>32029</v>
      </c>
      <c r="F816" s="3">
        <v>35</v>
      </c>
      <c r="G816" s="3">
        <v>1</v>
      </c>
      <c r="H816" s="17">
        <v>5246.05</v>
      </c>
      <c r="I816" s="3" t="s">
        <v>29</v>
      </c>
      <c r="J816" s="3" t="s">
        <v>24</v>
      </c>
      <c r="K816" s="3" t="s">
        <v>53</v>
      </c>
    </row>
    <row r="817" spans="1:11" x14ac:dyDescent="0.25">
      <c r="A817" s="3" t="s">
        <v>1596</v>
      </c>
      <c r="B817" s="3">
        <v>1987</v>
      </c>
      <c r="C817" s="3" t="s">
        <v>61</v>
      </c>
      <c r="D817" s="3">
        <v>5</v>
      </c>
      <c r="E817" s="5">
        <v>31963</v>
      </c>
      <c r="F817" s="3">
        <v>35</v>
      </c>
      <c r="G817" s="3">
        <v>1</v>
      </c>
      <c r="H817" s="17">
        <v>5245.23</v>
      </c>
      <c r="I817" s="3" t="s">
        <v>29</v>
      </c>
      <c r="J817" s="3" t="s">
        <v>29</v>
      </c>
      <c r="K817" s="3" t="s">
        <v>25</v>
      </c>
    </row>
    <row r="818" spans="1:11" x14ac:dyDescent="0.25">
      <c r="A818" s="3" t="s">
        <v>1598</v>
      </c>
      <c r="B818" s="3">
        <v>1987</v>
      </c>
      <c r="C818" s="3" t="s">
        <v>28</v>
      </c>
      <c r="D818" s="3">
        <v>26</v>
      </c>
      <c r="E818" s="5">
        <v>32137</v>
      </c>
      <c r="F818" s="3">
        <v>35</v>
      </c>
      <c r="G818" s="3">
        <v>1</v>
      </c>
      <c r="H818" s="17">
        <v>5240.7700000000004</v>
      </c>
      <c r="I818" s="3" t="s">
        <v>29</v>
      </c>
      <c r="J818" s="3" t="s">
        <v>29</v>
      </c>
      <c r="K818" s="3" t="s">
        <v>53</v>
      </c>
    </row>
    <row r="819" spans="1:11" x14ac:dyDescent="0.25">
      <c r="A819" s="3" t="s">
        <v>1600</v>
      </c>
      <c r="B819" s="3">
        <v>1987</v>
      </c>
      <c r="C819" s="3" t="s">
        <v>32</v>
      </c>
      <c r="D819" s="3">
        <v>29</v>
      </c>
      <c r="E819" s="5">
        <v>31957</v>
      </c>
      <c r="F819" s="3">
        <v>35</v>
      </c>
      <c r="G819" s="3">
        <v>0</v>
      </c>
      <c r="H819" s="17">
        <v>5227.99</v>
      </c>
      <c r="I819" s="3" t="s">
        <v>29</v>
      </c>
      <c r="J819" s="3" t="s">
        <v>23</v>
      </c>
      <c r="K819" s="3" t="s">
        <v>119</v>
      </c>
    </row>
    <row r="820" spans="1:11" x14ac:dyDescent="0.25">
      <c r="A820" s="3" t="s">
        <v>1602</v>
      </c>
      <c r="B820" s="3">
        <v>1995</v>
      </c>
      <c r="C820" s="3" t="s">
        <v>32</v>
      </c>
      <c r="D820" s="3">
        <v>6</v>
      </c>
      <c r="E820" s="5">
        <v>34856</v>
      </c>
      <c r="F820" s="3">
        <v>28</v>
      </c>
      <c r="G820" s="3">
        <v>0</v>
      </c>
      <c r="H820" s="17">
        <v>5216.4799999999996</v>
      </c>
      <c r="I820" s="3" t="s">
        <v>29</v>
      </c>
      <c r="J820" s="3" t="s">
        <v>29</v>
      </c>
      <c r="K820" s="3" t="s">
        <v>42</v>
      </c>
    </row>
    <row r="821" spans="1:11" x14ac:dyDescent="0.25">
      <c r="A821" s="3" t="s">
        <v>1604</v>
      </c>
      <c r="B821" s="3">
        <v>1999</v>
      </c>
      <c r="C821" s="3" t="s">
        <v>28</v>
      </c>
      <c r="D821" s="3">
        <v>1</v>
      </c>
      <c r="E821" s="5">
        <v>36495</v>
      </c>
      <c r="F821" s="3">
        <v>23</v>
      </c>
      <c r="G821" s="3">
        <v>0</v>
      </c>
      <c r="H821" s="17">
        <v>5213.22</v>
      </c>
      <c r="I821" s="3" t="s">
        <v>29</v>
      </c>
      <c r="J821" s="3" t="s">
        <v>23</v>
      </c>
      <c r="K821" s="3" t="s">
        <v>33</v>
      </c>
    </row>
    <row r="822" spans="1:11" x14ac:dyDescent="0.25">
      <c r="A822" s="3" t="s">
        <v>1606</v>
      </c>
      <c r="B822" s="3">
        <v>1993</v>
      </c>
      <c r="C822" s="3" t="s">
        <v>32</v>
      </c>
      <c r="D822" s="3">
        <v>17</v>
      </c>
      <c r="E822" s="5">
        <v>34137</v>
      </c>
      <c r="F822" s="3">
        <v>29</v>
      </c>
      <c r="G822" s="3">
        <v>3</v>
      </c>
      <c r="H822" s="17">
        <v>5209.58</v>
      </c>
      <c r="I822" s="3" t="s">
        <v>24</v>
      </c>
      <c r="J822" s="3" t="s">
        <v>24</v>
      </c>
      <c r="K822" s="3" t="s">
        <v>227</v>
      </c>
    </row>
    <row r="823" spans="1:11" x14ac:dyDescent="0.25">
      <c r="A823" s="3" t="s">
        <v>1608</v>
      </c>
      <c r="B823" s="3">
        <v>1983</v>
      </c>
      <c r="C823" s="3" t="s">
        <v>22</v>
      </c>
      <c r="D823" s="3">
        <v>24</v>
      </c>
      <c r="E823" s="5">
        <v>30613</v>
      </c>
      <c r="F823" s="3">
        <v>39</v>
      </c>
      <c r="G823" s="3">
        <v>3</v>
      </c>
      <c r="H823" s="17">
        <v>5207.97</v>
      </c>
      <c r="I823" s="3" t="s">
        <v>29</v>
      </c>
      <c r="J823" s="3" t="s">
        <v>29</v>
      </c>
      <c r="K823" s="3" t="s">
        <v>33</v>
      </c>
    </row>
    <row r="824" spans="1:11" x14ac:dyDescent="0.25">
      <c r="A824" s="3" t="s">
        <v>1610</v>
      </c>
      <c r="B824" s="3">
        <v>2004</v>
      </c>
      <c r="C824" s="3" t="s">
        <v>32</v>
      </c>
      <c r="D824" s="3">
        <v>6</v>
      </c>
      <c r="E824" s="5">
        <v>38144</v>
      </c>
      <c r="F824" s="3">
        <v>19</v>
      </c>
      <c r="G824" s="3">
        <v>0</v>
      </c>
      <c r="H824" s="17">
        <v>5198.6899999999996</v>
      </c>
      <c r="I824" s="3" t="s">
        <v>29</v>
      </c>
      <c r="J824" s="3" t="s">
        <v>29</v>
      </c>
      <c r="K824" s="3" t="s">
        <v>144</v>
      </c>
    </row>
    <row r="825" spans="1:11" x14ac:dyDescent="0.25">
      <c r="A825" s="3" t="s">
        <v>375</v>
      </c>
      <c r="B825" s="3">
        <v>1991</v>
      </c>
      <c r="C825" s="3" t="s">
        <v>56</v>
      </c>
      <c r="D825" s="3">
        <v>1</v>
      </c>
      <c r="E825" s="5">
        <v>33543</v>
      </c>
      <c r="F825" s="3">
        <v>31</v>
      </c>
      <c r="G825" s="3">
        <v>3</v>
      </c>
      <c r="H825" s="17">
        <v>37040.879999999997</v>
      </c>
      <c r="I825" s="3" t="s">
        <v>29</v>
      </c>
      <c r="J825" s="3" t="s">
        <v>29</v>
      </c>
      <c r="K825" s="3" t="s">
        <v>53</v>
      </c>
    </row>
    <row r="826" spans="1:11" x14ac:dyDescent="0.25">
      <c r="A826" s="3" t="s">
        <v>1613</v>
      </c>
      <c r="B826" s="3">
        <v>1979</v>
      </c>
      <c r="C826" s="3" t="s">
        <v>47</v>
      </c>
      <c r="D826" s="3">
        <v>12</v>
      </c>
      <c r="E826" s="5">
        <v>29110</v>
      </c>
      <c r="F826" s="3">
        <v>43</v>
      </c>
      <c r="G826" s="3">
        <v>2</v>
      </c>
      <c r="H826" s="17">
        <v>5195.58</v>
      </c>
      <c r="I826" s="3" t="s">
        <v>29</v>
      </c>
      <c r="J826" s="3" t="s">
        <v>29</v>
      </c>
      <c r="K826" s="3" t="s">
        <v>25</v>
      </c>
    </row>
    <row r="827" spans="1:11" x14ac:dyDescent="0.25">
      <c r="A827" s="3" t="s">
        <v>1615</v>
      </c>
      <c r="B827" s="3">
        <v>1984</v>
      </c>
      <c r="C827" s="3" t="s">
        <v>22</v>
      </c>
      <c r="D827" s="3">
        <v>16</v>
      </c>
      <c r="E827" s="5">
        <v>30971</v>
      </c>
      <c r="F827" s="3">
        <v>38</v>
      </c>
      <c r="G827" s="3">
        <v>3</v>
      </c>
      <c r="H827" s="17">
        <v>5177.12</v>
      </c>
      <c r="I827" s="3" t="s">
        <v>29</v>
      </c>
      <c r="J827" s="3" t="s">
        <v>23</v>
      </c>
      <c r="K827" s="3" t="s">
        <v>25</v>
      </c>
    </row>
    <row r="828" spans="1:11" x14ac:dyDescent="0.25">
      <c r="A828" s="3" t="s">
        <v>1617</v>
      </c>
      <c r="B828" s="3">
        <v>1991</v>
      </c>
      <c r="C828" s="3" t="s">
        <v>51</v>
      </c>
      <c r="D828" s="3">
        <v>29</v>
      </c>
      <c r="E828" s="5">
        <v>33479</v>
      </c>
      <c r="F828" s="3">
        <v>31</v>
      </c>
      <c r="G828" s="3">
        <v>3</v>
      </c>
      <c r="H828" s="17">
        <v>5166.96</v>
      </c>
      <c r="I828" s="3" t="s">
        <v>29</v>
      </c>
      <c r="J828" s="3" t="s">
        <v>29</v>
      </c>
      <c r="K828" s="3" t="s">
        <v>33</v>
      </c>
    </row>
    <row r="829" spans="1:11" x14ac:dyDescent="0.25">
      <c r="A829" s="3" t="s">
        <v>1619</v>
      </c>
      <c r="B829" s="3">
        <v>1990</v>
      </c>
      <c r="C829" s="3" t="s">
        <v>22</v>
      </c>
      <c r="D829" s="3">
        <v>9</v>
      </c>
      <c r="E829" s="5">
        <v>33155</v>
      </c>
      <c r="F829" s="3">
        <v>32</v>
      </c>
      <c r="G829" s="3">
        <v>2</v>
      </c>
      <c r="H829" s="17">
        <v>5152.13</v>
      </c>
      <c r="I829" s="3" t="s">
        <v>29</v>
      </c>
      <c r="J829" s="3" t="s">
        <v>29</v>
      </c>
      <c r="K829" s="3" t="s">
        <v>53</v>
      </c>
    </row>
    <row r="830" spans="1:11" x14ac:dyDescent="0.25">
      <c r="A830" s="3" t="s">
        <v>1621</v>
      </c>
      <c r="B830" s="3">
        <v>1990</v>
      </c>
      <c r="C830" s="3" t="s">
        <v>51</v>
      </c>
      <c r="D830" s="3">
        <v>22</v>
      </c>
      <c r="E830" s="5">
        <v>33107</v>
      </c>
      <c r="F830" s="3">
        <v>32</v>
      </c>
      <c r="G830" s="3">
        <v>1</v>
      </c>
      <c r="H830" s="17">
        <v>5148.55</v>
      </c>
      <c r="I830" s="3" t="s">
        <v>29</v>
      </c>
      <c r="J830" s="3" t="s">
        <v>29</v>
      </c>
      <c r="K830" s="3" t="s">
        <v>119</v>
      </c>
    </row>
    <row r="831" spans="1:11" x14ac:dyDescent="0.25">
      <c r="A831" s="3" t="s">
        <v>1623</v>
      </c>
      <c r="B831" s="3">
        <v>1984</v>
      </c>
      <c r="C831" s="3" t="s">
        <v>51</v>
      </c>
      <c r="D831" s="3">
        <v>22</v>
      </c>
      <c r="E831" s="5">
        <v>30916</v>
      </c>
      <c r="F831" s="3">
        <v>38</v>
      </c>
      <c r="G831" s="3">
        <v>3</v>
      </c>
      <c r="H831" s="17">
        <v>5144.18</v>
      </c>
      <c r="I831" s="3" t="s">
        <v>29</v>
      </c>
      <c r="J831" s="3" t="s">
        <v>23</v>
      </c>
      <c r="K831" s="3" t="s">
        <v>25</v>
      </c>
    </row>
    <row r="832" spans="1:11" x14ac:dyDescent="0.25">
      <c r="A832" s="3" t="s">
        <v>1625</v>
      </c>
      <c r="B832" s="3">
        <v>1993</v>
      </c>
      <c r="C832" s="3" t="s">
        <v>28</v>
      </c>
      <c r="D832" s="3">
        <v>10</v>
      </c>
      <c r="E832" s="5">
        <v>34313</v>
      </c>
      <c r="F832" s="3">
        <v>29</v>
      </c>
      <c r="G832" s="3">
        <v>3</v>
      </c>
      <c r="H832" s="17">
        <v>5138.26</v>
      </c>
      <c r="I832" s="3" t="s">
        <v>29</v>
      </c>
      <c r="J832" s="3" t="s">
        <v>29</v>
      </c>
      <c r="K832" s="3" t="s">
        <v>25</v>
      </c>
    </row>
    <row r="833" spans="1:11" x14ac:dyDescent="0.25">
      <c r="A833" s="3" t="s">
        <v>1627</v>
      </c>
      <c r="B833" s="3">
        <v>1988</v>
      </c>
      <c r="C833" s="3" t="s">
        <v>47</v>
      </c>
      <c r="D833" s="3">
        <v>15</v>
      </c>
      <c r="E833" s="5">
        <v>32401</v>
      </c>
      <c r="F833" s="3">
        <v>34</v>
      </c>
      <c r="G833" s="3">
        <v>3</v>
      </c>
      <c r="H833" s="17">
        <v>5136.75</v>
      </c>
      <c r="I833" s="3" t="s">
        <v>29</v>
      </c>
      <c r="J833" s="3" t="s">
        <v>23</v>
      </c>
      <c r="K833" s="3" t="s">
        <v>25</v>
      </c>
    </row>
    <row r="834" spans="1:11" x14ac:dyDescent="0.25">
      <c r="A834" s="3" t="s">
        <v>1629</v>
      </c>
      <c r="B834" s="3">
        <v>1987</v>
      </c>
      <c r="C834" s="3" t="s">
        <v>47</v>
      </c>
      <c r="D834" s="3">
        <v>13</v>
      </c>
      <c r="E834" s="5">
        <v>32033</v>
      </c>
      <c r="F834" s="3">
        <v>35</v>
      </c>
      <c r="G834" s="3">
        <v>1</v>
      </c>
      <c r="H834" s="17">
        <v>5125.22</v>
      </c>
      <c r="I834" s="3" t="s">
        <v>23</v>
      </c>
      <c r="J834" s="3" t="s">
        <v>29</v>
      </c>
      <c r="K834" s="3" t="s">
        <v>33</v>
      </c>
    </row>
    <row r="835" spans="1:11" x14ac:dyDescent="0.25">
      <c r="A835" s="3" t="s">
        <v>1631</v>
      </c>
      <c r="B835" s="3">
        <v>1988</v>
      </c>
      <c r="C835" s="3" t="s">
        <v>56</v>
      </c>
      <c r="D835" s="3">
        <v>1</v>
      </c>
      <c r="E835" s="5">
        <v>32448</v>
      </c>
      <c r="F835" s="3">
        <v>34</v>
      </c>
      <c r="G835" s="3">
        <v>2</v>
      </c>
      <c r="H835" s="17">
        <v>5124.1899999999996</v>
      </c>
      <c r="I835" s="3" t="s">
        <v>29</v>
      </c>
      <c r="J835" s="3" t="s">
        <v>24</v>
      </c>
      <c r="K835" s="3" t="s">
        <v>25</v>
      </c>
    </row>
    <row r="836" spans="1:11" x14ac:dyDescent="0.25">
      <c r="A836" s="3" t="s">
        <v>377</v>
      </c>
      <c r="B836" s="3">
        <v>1992</v>
      </c>
      <c r="C836" s="3" t="s">
        <v>47</v>
      </c>
      <c r="D836" s="3">
        <v>13</v>
      </c>
      <c r="E836" s="5">
        <v>33860</v>
      </c>
      <c r="F836" s="3">
        <v>30</v>
      </c>
      <c r="G836" s="3">
        <v>0</v>
      </c>
      <c r="H836" s="17">
        <v>36976.449999999997</v>
      </c>
      <c r="I836" s="3" t="s">
        <v>29</v>
      </c>
      <c r="J836" s="3" t="s">
        <v>24</v>
      </c>
      <c r="K836" s="3" t="s">
        <v>53</v>
      </c>
    </row>
    <row r="837" spans="1:11" x14ac:dyDescent="0.25">
      <c r="A837" s="3" t="s">
        <v>1634</v>
      </c>
      <c r="B837" s="3">
        <v>1987</v>
      </c>
      <c r="C837" s="3" t="s">
        <v>56</v>
      </c>
      <c r="D837" s="3">
        <v>18</v>
      </c>
      <c r="E837" s="5">
        <v>32099</v>
      </c>
      <c r="F837" s="3">
        <v>35</v>
      </c>
      <c r="G837" s="3">
        <v>1</v>
      </c>
      <c r="H837" s="17">
        <v>5116.5</v>
      </c>
      <c r="I837" s="3" t="s">
        <v>29</v>
      </c>
      <c r="J837" s="3" t="s">
        <v>29</v>
      </c>
      <c r="K837" s="3" t="s">
        <v>33</v>
      </c>
    </row>
    <row r="838" spans="1:11" x14ac:dyDescent="0.25">
      <c r="A838" s="3" t="s">
        <v>1636</v>
      </c>
      <c r="B838" s="3">
        <v>1999</v>
      </c>
      <c r="C838" s="3" t="s">
        <v>32</v>
      </c>
      <c r="D838" s="3">
        <v>19</v>
      </c>
      <c r="E838" s="5">
        <v>36330</v>
      </c>
      <c r="F838" s="3">
        <v>23</v>
      </c>
      <c r="G838" s="3">
        <v>0</v>
      </c>
      <c r="H838" s="17">
        <v>5087.92</v>
      </c>
      <c r="I838" s="3" t="s">
        <v>29</v>
      </c>
      <c r="J838" s="3" t="s">
        <v>29</v>
      </c>
      <c r="K838" s="3" t="s">
        <v>36</v>
      </c>
    </row>
    <row r="839" spans="1:11" x14ac:dyDescent="0.25">
      <c r="A839" s="3" t="s">
        <v>1638</v>
      </c>
      <c r="B839" s="3">
        <v>1997</v>
      </c>
      <c r="C839" s="3" t="s">
        <v>61</v>
      </c>
      <c r="D839" s="3">
        <v>14</v>
      </c>
      <c r="E839" s="5">
        <v>35625</v>
      </c>
      <c r="F839" s="3">
        <v>25</v>
      </c>
      <c r="G839" s="3">
        <v>5</v>
      </c>
      <c r="H839" s="17">
        <v>5080.1000000000004</v>
      </c>
      <c r="I839" s="3" t="s">
        <v>24</v>
      </c>
      <c r="J839" s="3" t="s">
        <v>29</v>
      </c>
      <c r="K839" s="3" t="s">
        <v>53</v>
      </c>
    </row>
    <row r="840" spans="1:11" x14ac:dyDescent="0.25">
      <c r="A840" s="3" t="s">
        <v>1640</v>
      </c>
      <c r="B840" s="3">
        <v>1978</v>
      </c>
      <c r="C840" s="3" t="s">
        <v>56</v>
      </c>
      <c r="D840" s="3">
        <v>22</v>
      </c>
      <c r="E840" s="5">
        <v>28816</v>
      </c>
      <c r="F840" s="3">
        <v>44</v>
      </c>
      <c r="G840" s="3">
        <v>2</v>
      </c>
      <c r="H840" s="17">
        <v>5077.1899999999996</v>
      </c>
      <c r="I840" s="3" t="s">
        <v>29</v>
      </c>
      <c r="J840" s="3" t="s">
        <v>24</v>
      </c>
      <c r="K840" s="3" t="s">
        <v>33</v>
      </c>
    </row>
    <row r="841" spans="1:11" x14ac:dyDescent="0.25">
      <c r="A841" s="3" t="s">
        <v>1642</v>
      </c>
      <c r="B841" s="3">
        <v>1993</v>
      </c>
      <c r="C841" s="3" t="s">
        <v>32</v>
      </c>
      <c r="D841" s="3">
        <v>11</v>
      </c>
      <c r="E841" s="5">
        <v>34131</v>
      </c>
      <c r="F841" s="3">
        <v>29</v>
      </c>
      <c r="G841" s="3">
        <v>0</v>
      </c>
      <c r="H841" s="17">
        <v>5059.5600000000004</v>
      </c>
      <c r="I841" s="3" t="s">
        <v>29</v>
      </c>
      <c r="J841" s="3" t="s">
        <v>23</v>
      </c>
      <c r="K841" s="3" t="s">
        <v>48</v>
      </c>
    </row>
    <row r="842" spans="1:11" x14ac:dyDescent="0.25">
      <c r="A842" s="3" t="s">
        <v>1644</v>
      </c>
      <c r="B842" s="3">
        <v>1980</v>
      </c>
      <c r="C842" s="3" t="s">
        <v>47</v>
      </c>
      <c r="D842" s="3">
        <v>7</v>
      </c>
      <c r="E842" s="5">
        <v>29471</v>
      </c>
      <c r="F842" s="3">
        <v>42</v>
      </c>
      <c r="G842" s="3">
        <v>2</v>
      </c>
      <c r="H842" s="17">
        <v>5054.05</v>
      </c>
      <c r="I842" s="3" t="s">
        <v>29</v>
      </c>
      <c r="J842" s="3" t="s">
        <v>29</v>
      </c>
      <c r="K842" s="3" t="s">
        <v>25</v>
      </c>
    </row>
    <row r="843" spans="1:11" x14ac:dyDescent="0.25">
      <c r="A843" s="3" t="s">
        <v>1646</v>
      </c>
      <c r="B843" s="3">
        <v>1997</v>
      </c>
      <c r="C843" s="3" t="s">
        <v>61</v>
      </c>
      <c r="D843" s="3">
        <v>29</v>
      </c>
      <c r="E843" s="5">
        <v>35640</v>
      </c>
      <c r="F843" s="3">
        <v>25</v>
      </c>
      <c r="G843" s="3">
        <v>0</v>
      </c>
      <c r="H843" s="17">
        <v>5045.1499999999996</v>
      </c>
      <c r="I843" s="3" t="s">
        <v>29</v>
      </c>
      <c r="J843" s="3" t="s">
        <v>29</v>
      </c>
      <c r="K843" s="3" t="s">
        <v>33</v>
      </c>
    </row>
    <row r="844" spans="1:11" x14ac:dyDescent="0.25">
      <c r="A844" s="3" t="s">
        <v>1648</v>
      </c>
      <c r="B844" s="3">
        <v>2001</v>
      </c>
      <c r="C844" s="3" t="s">
        <v>22</v>
      </c>
      <c r="D844" s="3">
        <v>16</v>
      </c>
      <c r="E844" s="5">
        <v>37180</v>
      </c>
      <c r="F844" s="3">
        <v>21</v>
      </c>
      <c r="G844" s="3">
        <v>0</v>
      </c>
      <c r="H844" s="17">
        <v>5043.13</v>
      </c>
      <c r="I844" s="3" t="s">
        <v>29</v>
      </c>
      <c r="J844" s="3" t="s">
        <v>24</v>
      </c>
      <c r="K844" s="3" t="s">
        <v>53</v>
      </c>
    </row>
    <row r="845" spans="1:11" x14ac:dyDescent="0.25">
      <c r="A845" s="3" t="s">
        <v>1650</v>
      </c>
      <c r="B845" s="3">
        <v>1997</v>
      </c>
      <c r="C845" s="3" t="s">
        <v>28</v>
      </c>
      <c r="D845" s="3">
        <v>4</v>
      </c>
      <c r="E845" s="5">
        <v>35768</v>
      </c>
      <c r="F845" s="3">
        <v>25</v>
      </c>
      <c r="G845" s="3">
        <v>0</v>
      </c>
      <c r="H845" s="17">
        <v>5038.57</v>
      </c>
      <c r="I845" s="3" t="s">
        <v>29</v>
      </c>
      <c r="J845" s="3" t="s">
        <v>29</v>
      </c>
      <c r="K845" s="3" t="s">
        <v>42</v>
      </c>
    </row>
    <row r="846" spans="1:11" x14ac:dyDescent="0.25">
      <c r="A846" s="3" t="s">
        <v>1652</v>
      </c>
      <c r="B846" s="3">
        <v>1986</v>
      </c>
      <c r="C846" s="3" t="s">
        <v>32</v>
      </c>
      <c r="D846" s="3">
        <v>29</v>
      </c>
      <c r="E846" s="5">
        <v>31592</v>
      </c>
      <c r="F846" s="3">
        <v>36</v>
      </c>
      <c r="G846" s="3">
        <v>3</v>
      </c>
      <c r="H846" s="17">
        <v>5034.1000000000004</v>
      </c>
      <c r="I846" s="3" t="s">
        <v>29</v>
      </c>
      <c r="J846" s="3" t="s">
        <v>29</v>
      </c>
      <c r="K846" s="3" t="s">
        <v>25</v>
      </c>
    </row>
    <row r="847" spans="1:11" x14ac:dyDescent="0.25">
      <c r="A847" s="3" t="s">
        <v>379</v>
      </c>
      <c r="B847" s="3">
        <v>1992</v>
      </c>
      <c r="C847" s="3" t="s">
        <v>51</v>
      </c>
      <c r="D847" s="3">
        <v>25</v>
      </c>
      <c r="E847" s="5">
        <v>33841</v>
      </c>
      <c r="F847" s="3">
        <v>30</v>
      </c>
      <c r="G847" s="3">
        <v>0</v>
      </c>
      <c r="H847" s="17">
        <v>36950.26</v>
      </c>
      <c r="I847" s="3" t="s">
        <v>23</v>
      </c>
      <c r="J847" s="3" t="s">
        <v>23</v>
      </c>
      <c r="K847" s="3" t="s">
        <v>25</v>
      </c>
    </row>
    <row r="848" spans="1:11" x14ac:dyDescent="0.25">
      <c r="A848" s="3" t="s">
        <v>1655</v>
      </c>
      <c r="B848" s="3">
        <v>1991</v>
      </c>
      <c r="C848" s="3" t="s">
        <v>47</v>
      </c>
      <c r="D848" s="3">
        <v>10</v>
      </c>
      <c r="E848" s="5">
        <v>33491</v>
      </c>
      <c r="F848" s="3">
        <v>31</v>
      </c>
      <c r="G848" s="3">
        <v>2</v>
      </c>
      <c r="H848" s="17">
        <v>5031.2700000000004</v>
      </c>
      <c r="I848" s="3" t="s">
        <v>24</v>
      </c>
      <c r="J848" s="3" t="s">
        <v>23</v>
      </c>
      <c r="K848" s="3" t="s">
        <v>39</v>
      </c>
    </row>
    <row r="849" spans="1:11" x14ac:dyDescent="0.25">
      <c r="A849" s="3" t="s">
        <v>1657</v>
      </c>
      <c r="B849" s="3">
        <v>1985</v>
      </c>
      <c r="C849" s="3" t="s">
        <v>28</v>
      </c>
      <c r="D849" s="3">
        <v>28</v>
      </c>
      <c r="E849" s="5">
        <v>31409</v>
      </c>
      <c r="F849" s="3">
        <v>37</v>
      </c>
      <c r="G849" s="3">
        <v>0</v>
      </c>
      <c r="H849" s="17">
        <v>5028.1499999999996</v>
      </c>
      <c r="I849" s="3" t="s">
        <v>23</v>
      </c>
      <c r="J849" s="3" t="s">
        <v>29</v>
      </c>
      <c r="K849" s="3" t="s">
        <v>33</v>
      </c>
    </row>
    <row r="850" spans="1:11" x14ac:dyDescent="0.25">
      <c r="A850" s="3" t="s">
        <v>1659</v>
      </c>
      <c r="B850" s="3">
        <v>1988</v>
      </c>
      <c r="C850" s="3" t="s">
        <v>56</v>
      </c>
      <c r="D850" s="3">
        <v>9</v>
      </c>
      <c r="E850" s="5">
        <v>32456</v>
      </c>
      <c r="F850" s="3">
        <v>34</v>
      </c>
      <c r="G850" s="3">
        <v>1</v>
      </c>
      <c r="H850" s="17">
        <v>5012.47</v>
      </c>
      <c r="I850" s="3" t="s">
        <v>29</v>
      </c>
      <c r="J850" s="3" t="s">
        <v>24</v>
      </c>
      <c r="K850" s="3" t="s">
        <v>53</v>
      </c>
    </row>
    <row r="851" spans="1:11" x14ac:dyDescent="0.25">
      <c r="A851" s="3" t="s">
        <v>1661</v>
      </c>
      <c r="B851" s="3">
        <v>1988</v>
      </c>
      <c r="C851" s="3" t="s">
        <v>61</v>
      </c>
      <c r="D851" s="3">
        <v>8</v>
      </c>
      <c r="E851" s="5">
        <v>32332</v>
      </c>
      <c r="F851" s="3">
        <v>34</v>
      </c>
      <c r="G851" s="3">
        <v>1</v>
      </c>
      <c r="H851" s="17">
        <v>5003.8500000000004</v>
      </c>
      <c r="I851" s="3" t="s">
        <v>29</v>
      </c>
      <c r="J851" s="3" t="s">
        <v>24</v>
      </c>
      <c r="K851" s="3" t="s">
        <v>53</v>
      </c>
    </row>
    <row r="852" spans="1:11" x14ac:dyDescent="0.25">
      <c r="A852" s="3" t="s">
        <v>1663</v>
      </c>
      <c r="B852" s="3">
        <v>1977</v>
      </c>
      <c r="C852" s="3" t="s">
        <v>32</v>
      </c>
      <c r="D852" s="3">
        <v>9</v>
      </c>
      <c r="E852" s="5">
        <v>28285</v>
      </c>
      <c r="F852" s="3">
        <v>45</v>
      </c>
      <c r="G852" s="3">
        <v>2</v>
      </c>
      <c r="H852" s="17">
        <v>5003.7700000000004</v>
      </c>
      <c r="I852" s="3" t="s">
        <v>29</v>
      </c>
      <c r="J852" s="3" t="s">
        <v>24</v>
      </c>
      <c r="K852" s="3" t="s">
        <v>25</v>
      </c>
    </row>
    <row r="853" spans="1:11" x14ac:dyDescent="0.25">
      <c r="A853" s="3" t="s">
        <v>1665</v>
      </c>
      <c r="B853" s="3">
        <v>1988</v>
      </c>
      <c r="C853" s="3" t="s">
        <v>47</v>
      </c>
      <c r="D853" s="3">
        <v>4</v>
      </c>
      <c r="E853" s="5">
        <v>32390</v>
      </c>
      <c r="F853" s="3">
        <v>34</v>
      </c>
      <c r="G853" s="3">
        <v>1</v>
      </c>
      <c r="H853" s="17">
        <v>5002.78</v>
      </c>
      <c r="I853" s="3" t="s">
        <v>29</v>
      </c>
      <c r="J853" s="3" t="s">
        <v>29</v>
      </c>
      <c r="K853" s="3" t="s">
        <v>25</v>
      </c>
    </row>
    <row r="854" spans="1:11" x14ac:dyDescent="0.25">
      <c r="A854" s="3" t="s">
        <v>1667</v>
      </c>
      <c r="B854" s="3">
        <v>2001</v>
      </c>
      <c r="C854" s="3" t="s">
        <v>22</v>
      </c>
      <c r="D854" s="3">
        <v>5</v>
      </c>
      <c r="E854" s="5">
        <v>37169</v>
      </c>
      <c r="F854" s="3">
        <v>21</v>
      </c>
      <c r="G854" s="3">
        <v>0</v>
      </c>
      <c r="H854" s="17">
        <v>4999.04</v>
      </c>
      <c r="I854" s="3" t="s">
        <v>29</v>
      </c>
      <c r="J854" s="3" t="s">
        <v>29</v>
      </c>
      <c r="K854" s="3" t="s">
        <v>53</v>
      </c>
    </row>
    <row r="855" spans="1:11" x14ac:dyDescent="0.25">
      <c r="A855" s="3" t="s">
        <v>1669</v>
      </c>
      <c r="B855" s="3">
        <v>1988</v>
      </c>
      <c r="C855" s="3" t="s">
        <v>32</v>
      </c>
      <c r="D855" s="3">
        <v>24</v>
      </c>
      <c r="E855" s="5">
        <v>32318</v>
      </c>
      <c r="F855" s="3">
        <v>34</v>
      </c>
      <c r="G855" s="3">
        <v>0</v>
      </c>
      <c r="H855" s="17">
        <v>4992.38</v>
      </c>
      <c r="I855" s="3" t="s">
        <v>29</v>
      </c>
      <c r="J855" s="3" t="s">
        <v>24</v>
      </c>
      <c r="K855" s="3" t="s">
        <v>119</v>
      </c>
    </row>
    <row r="856" spans="1:11" x14ac:dyDescent="0.25">
      <c r="A856" s="3" t="s">
        <v>1671</v>
      </c>
      <c r="B856" s="3">
        <v>1973</v>
      </c>
      <c r="C856" s="3" t="s">
        <v>56</v>
      </c>
      <c r="D856" s="3">
        <v>7</v>
      </c>
      <c r="E856" s="5">
        <v>26975</v>
      </c>
      <c r="F856" s="3">
        <v>49</v>
      </c>
      <c r="G856" s="3">
        <v>0</v>
      </c>
      <c r="H856" s="17">
        <v>4985.22</v>
      </c>
      <c r="I856" s="3" t="s">
        <v>29</v>
      </c>
      <c r="J856" s="3" t="s">
        <v>24</v>
      </c>
      <c r="K856" s="3" t="s">
        <v>25</v>
      </c>
    </row>
    <row r="857" spans="1:11" x14ac:dyDescent="0.25">
      <c r="A857" s="3" t="s">
        <v>1673</v>
      </c>
      <c r="B857" s="3">
        <v>1991</v>
      </c>
      <c r="C857" s="3" t="s">
        <v>51</v>
      </c>
      <c r="D857" s="3">
        <v>30</v>
      </c>
      <c r="E857" s="5">
        <v>33480</v>
      </c>
      <c r="F857" s="3">
        <v>31</v>
      </c>
      <c r="G857" s="3">
        <v>2</v>
      </c>
      <c r="H857" s="17">
        <v>4949.76</v>
      </c>
      <c r="I857" s="3" t="s">
        <v>29</v>
      </c>
      <c r="J857" s="3" t="s">
        <v>23</v>
      </c>
      <c r="K857" s="3" t="s">
        <v>25</v>
      </c>
    </row>
    <row r="858" spans="1:11" x14ac:dyDescent="0.25">
      <c r="A858" s="3" t="s">
        <v>381</v>
      </c>
      <c r="B858" s="3">
        <v>1977</v>
      </c>
      <c r="C858" s="3" t="s">
        <v>51</v>
      </c>
      <c r="D858" s="3">
        <v>13</v>
      </c>
      <c r="E858" s="5">
        <v>28350</v>
      </c>
      <c r="F858" s="3">
        <v>45</v>
      </c>
      <c r="G858" s="3">
        <v>2</v>
      </c>
      <c r="H858" s="17">
        <v>36935.64</v>
      </c>
      <c r="I858" s="3" t="s">
        <v>29</v>
      </c>
      <c r="J858" s="3" t="s">
        <v>23</v>
      </c>
      <c r="K858" s="3" t="s">
        <v>53</v>
      </c>
    </row>
    <row r="859" spans="1:11" x14ac:dyDescent="0.25">
      <c r="A859" s="3" t="s">
        <v>1676</v>
      </c>
      <c r="B859" s="3">
        <v>1974</v>
      </c>
      <c r="C859" s="3" t="s">
        <v>32</v>
      </c>
      <c r="D859" s="3">
        <v>26</v>
      </c>
      <c r="E859" s="5">
        <v>27206</v>
      </c>
      <c r="F859" s="3">
        <v>48</v>
      </c>
      <c r="G859" s="3">
        <v>0</v>
      </c>
      <c r="H859" s="17">
        <v>4942.0600000000004</v>
      </c>
      <c r="I859" s="3" t="s">
        <v>29</v>
      </c>
      <c r="J859" s="3" t="s">
        <v>29</v>
      </c>
      <c r="K859" s="3" t="s">
        <v>25</v>
      </c>
    </row>
    <row r="860" spans="1:11" x14ac:dyDescent="0.25">
      <c r="A860" s="3" t="s">
        <v>1678</v>
      </c>
      <c r="B860" s="3">
        <v>1991</v>
      </c>
      <c r="C860" s="3" t="s">
        <v>56</v>
      </c>
      <c r="D860" s="3">
        <v>27</v>
      </c>
      <c r="E860" s="5">
        <v>33569</v>
      </c>
      <c r="F860" s="3">
        <v>31</v>
      </c>
      <c r="G860" s="3">
        <v>2</v>
      </c>
      <c r="H860" s="17">
        <v>4934.71</v>
      </c>
      <c r="I860" s="3" t="s">
        <v>29</v>
      </c>
      <c r="J860" s="3" t="s">
        <v>24</v>
      </c>
      <c r="K860" s="3" t="s">
        <v>53</v>
      </c>
    </row>
    <row r="861" spans="1:11" x14ac:dyDescent="0.25">
      <c r="A861" s="3" t="s">
        <v>1680</v>
      </c>
      <c r="B861" s="3">
        <v>1991</v>
      </c>
      <c r="C861" s="3" t="s">
        <v>51</v>
      </c>
      <c r="D861" s="3">
        <v>23</v>
      </c>
      <c r="E861" s="5">
        <v>33473</v>
      </c>
      <c r="F861" s="3">
        <v>31</v>
      </c>
      <c r="G861" s="3">
        <v>2</v>
      </c>
      <c r="H861" s="17">
        <v>4931.6499999999996</v>
      </c>
      <c r="I861" s="3" t="s">
        <v>29</v>
      </c>
      <c r="J861" s="3" t="s">
        <v>24</v>
      </c>
      <c r="K861" s="3" t="s">
        <v>53</v>
      </c>
    </row>
    <row r="862" spans="1:11" x14ac:dyDescent="0.25">
      <c r="A862" s="3" t="s">
        <v>1682</v>
      </c>
      <c r="B862" s="3">
        <v>1993</v>
      </c>
      <c r="C862" s="3" t="s">
        <v>51</v>
      </c>
      <c r="D862" s="3">
        <v>10</v>
      </c>
      <c r="E862" s="5">
        <v>34191</v>
      </c>
      <c r="F862" s="3">
        <v>29</v>
      </c>
      <c r="G862" s="3">
        <v>2</v>
      </c>
      <c r="H862" s="17">
        <v>4922.92</v>
      </c>
      <c r="I862" s="3" t="s">
        <v>29</v>
      </c>
      <c r="J862" s="3" t="s">
        <v>29</v>
      </c>
      <c r="K862" s="3" t="s">
        <v>33</v>
      </c>
    </row>
    <row r="863" spans="1:11" x14ac:dyDescent="0.25">
      <c r="A863" s="3" t="s">
        <v>1684</v>
      </c>
      <c r="B863" s="3">
        <v>2002</v>
      </c>
      <c r="C863" s="3" t="s">
        <v>51</v>
      </c>
      <c r="D863" s="3">
        <v>21</v>
      </c>
      <c r="E863" s="5">
        <v>37489</v>
      </c>
      <c r="F863" s="3">
        <v>20</v>
      </c>
      <c r="G863" s="3">
        <v>5</v>
      </c>
      <c r="H863" s="17">
        <v>4915.0600000000004</v>
      </c>
      <c r="I863" s="3" t="s">
        <v>29</v>
      </c>
      <c r="J863" s="3" t="s">
        <v>23</v>
      </c>
      <c r="K863" s="3" t="s">
        <v>227</v>
      </c>
    </row>
    <row r="864" spans="1:11" x14ac:dyDescent="0.25">
      <c r="A864" s="3" t="s">
        <v>1686</v>
      </c>
      <c r="B864" s="3">
        <v>1981</v>
      </c>
      <c r="C864" s="3" t="s">
        <v>22</v>
      </c>
      <c r="D864" s="3">
        <v>18</v>
      </c>
      <c r="E864" s="5">
        <v>29877</v>
      </c>
      <c r="F864" s="3">
        <v>41</v>
      </c>
      <c r="G864" s="3">
        <v>1</v>
      </c>
      <c r="H864" s="17">
        <v>4911.8900000000003</v>
      </c>
      <c r="I864" s="3" t="s">
        <v>29</v>
      </c>
      <c r="J864" s="3" t="s">
        <v>24</v>
      </c>
      <c r="K864" s="3" t="s">
        <v>25</v>
      </c>
    </row>
    <row r="865" spans="1:11" x14ac:dyDescent="0.25">
      <c r="A865" s="3" t="s">
        <v>1688</v>
      </c>
      <c r="B865" s="3">
        <v>1993</v>
      </c>
      <c r="C865" s="3" t="s">
        <v>61</v>
      </c>
      <c r="D865" s="3">
        <v>10</v>
      </c>
      <c r="E865" s="5">
        <v>34160</v>
      </c>
      <c r="F865" s="3">
        <v>29</v>
      </c>
      <c r="G865" s="3">
        <v>2</v>
      </c>
      <c r="H865" s="17">
        <v>4906.41</v>
      </c>
      <c r="I865" s="3" t="s">
        <v>29</v>
      </c>
      <c r="J865" s="3" t="s">
        <v>23</v>
      </c>
      <c r="K865" s="3" t="s">
        <v>33</v>
      </c>
    </row>
    <row r="866" spans="1:11" x14ac:dyDescent="0.25">
      <c r="A866" s="3" t="s">
        <v>1690</v>
      </c>
      <c r="B866" s="3">
        <v>1988</v>
      </c>
      <c r="C866" s="3" t="s">
        <v>47</v>
      </c>
      <c r="D866" s="3">
        <v>23</v>
      </c>
      <c r="E866" s="5">
        <v>32409</v>
      </c>
      <c r="F866" s="3">
        <v>34</v>
      </c>
      <c r="G866" s="3">
        <v>1</v>
      </c>
      <c r="H866" s="17">
        <v>4894.75</v>
      </c>
      <c r="I866" s="3" t="s">
        <v>24</v>
      </c>
      <c r="J866" s="3" t="s">
        <v>24</v>
      </c>
      <c r="K866" s="3" t="s">
        <v>33</v>
      </c>
    </row>
    <row r="867" spans="1:11" x14ac:dyDescent="0.25">
      <c r="A867" s="3" t="s">
        <v>1692</v>
      </c>
      <c r="B867" s="3">
        <v>1990</v>
      </c>
      <c r="C867" s="3" t="s">
        <v>56</v>
      </c>
      <c r="D867" s="3">
        <v>28</v>
      </c>
      <c r="E867" s="5">
        <v>33205</v>
      </c>
      <c r="F867" s="3">
        <v>32</v>
      </c>
      <c r="G867" s="3">
        <v>3</v>
      </c>
      <c r="H867" s="17">
        <v>4894.3900000000003</v>
      </c>
      <c r="I867" s="3" t="s">
        <v>29</v>
      </c>
      <c r="J867" s="3" t="s">
        <v>24</v>
      </c>
      <c r="K867" s="3" t="s">
        <v>25</v>
      </c>
    </row>
    <row r="868" spans="1:11" x14ac:dyDescent="0.25">
      <c r="A868" s="3" t="s">
        <v>1694</v>
      </c>
      <c r="B868" s="3">
        <v>1989</v>
      </c>
      <c r="C868" s="3" t="s">
        <v>61</v>
      </c>
      <c r="D868" s="3">
        <v>10</v>
      </c>
      <c r="E868" s="5">
        <v>32699</v>
      </c>
      <c r="F868" s="3">
        <v>33</v>
      </c>
      <c r="G868" s="3">
        <v>2</v>
      </c>
      <c r="H868" s="17">
        <v>4890</v>
      </c>
      <c r="I868" s="3" t="s">
        <v>24</v>
      </c>
      <c r="J868" s="3" t="s">
        <v>29</v>
      </c>
      <c r="K868" s="3" t="s">
        <v>25</v>
      </c>
    </row>
    <row r="869" spans="1:11" x14ac:dyDescent="0.25">
      <c r="A869" s="3" t="s">
        <v>383</v>
      </c>
      <c r="B869" s="3">
        <v>1968</v>
      </c>
      <c r="C869" s="3" t="s">
        <v>22</v>
      </c>
      <c r="D869" s="3">
        <v>22</v>
      </c>
      <c r="E869" s="5">
        <v>25133</v>
      </c>
      <c r="F869" s="3">
        <v>54</v>
      </c>
      <c r="G869" s="3">
        <v>0</v>
      </c>
      <c r="H869" s="17">
        <v>36922.61</v>
      </c>
      <c r="I869" s="3" t="s">
        <v>29</v>
      </c>
      <c r="J869" s="3" t="s">
        <v>23</v>
      </c>
      <c r="K869" s="3" t="s">
        <v>53</v>
      </c>
    </row>
    <row r="870" spans="1:11" x14ac:dyDescent="0.25">
      <c r="A870" s="3" t="s">
        <v>1697</v>
      </c>
      <c r="B870" s="3">
        <v>1986</v>
      </c>
      <c r="C870" s="3" t="s">
        <v>22</v>
      </c>
      <c r="D870" s="3">
        <v>27</v>
      </c>
      <c r="E870" s="5">
        <v>31712</v>
      </c>
      <c r="F870" s="3">
        <v>36</v>
      </c>
      <c r="G870" s="3">
        <v>0</v>
      </c>
      <c r="H870" s="17">
        <v>4889.04</v>
      </c>
      <c r="I870" s="3" t="s">
        <v>29</v>
      </c>
      <c r="J870" s="3" t="s">
        <v>23</v>
      </c>
      <c r="K870" s="3" t="s">
        <v>25</v>
      </c>
    </row>
    <row r="871" spans="1:11" x14ac:dyDescent="0.25">
      <c r="A871" s="3" t="s">
        <v>1699</v>
      </c>
      <c r="B871" s="3">
        <v>1986</v>
      </c>
      <c r="C871" s="3" t="s">
        <v>28</v>
      </c>
      <c r="D871" s="3">
        <v>23</v>
      </c>
      <c r="E871" s="5">
        <v>31769</v>
      </c>
      <c r="F871" s="3">
        <v>36</v>
      </c>
      <c r="G871" s="3">
        <v>0</v>
      </c>
      <c r="H871" s="17">
        <v>4883.87</v>
      </c>
      <c r="I871" s="3" t="s">
        <v>29</v>
      </c>
      <c r="J871" s="3" t="s">
        <v>23</v>
      </c>
      <c r="K871" s="3" t="s">
        <v>53</v>
      </c>
    </row>
    <row r="872" spans="1:11" x14ac:dyDescent="0.25">
      <c r="A872" s="3" t="s">
        <v>1701</v>
      </c>
      <c r="B872" s="3">
        <v>1997</v>
      </c>
      <c r="C872" s="3" t="s">
        <v>47</v>
      </c>
      <c r="D872" s="3">
        <v>29</v>
      </c>
      <c r="E872" s="5">
        <v>35702</v>
      </c>
      <c r="F872" s="3">
        <v>25</v>
      </c>
      <c r="G872" s="3">
        <v>4</v>
      </c>
      <c r="H872" s="17">
        <v>4877.9799999999996</v>
      </c>
      <c r="I872" s="3" t="s">
        <v>29</v>
      </c>
      <c r="J872" s="3" t="s">
        <v>24</v>
      </c>
      <c r="K872" s="3" t="s">
        <v>33</v>
      </c>
    </row>
    <row r="873" spans="1:11" x14ac:dyDescent="0.25">
      <c r="A873" s="3" t="s">
        <v>1703</v>
      </c>
      <c r="B873" s="3">
        <v>1989</v>
      </c>
      <c r="C873" s="3" t="s">
        <v>47</v>
      </c>
      <c r="D873" s="3">
        <v>1</v>
      </c>
      <c r="E873" s="5">
        <v>32752</v>
      </c>
      <c r="F873" s="3">
        <v>33</v>
      </c>
      <c r="G873" s="3">
        <v>3</v>
      </c>
      <c r="H873" s="17">
        <v>4859.8900000000003</v>
      </c>
      <c r="I873" s="3" t="s">
        <v>29</v>
      </c>
      <c r="J873" s="3" t="s">
        <v>24</v>
      </c>
      <c r="K873" s="3" t="s">
        <v>53</v>
      </c>
    </row>
    <row r="874" spans="1:11" x14ac:dyDescent="0.25">
      <c r="A874" s="3" t="s">
        <v>1705</v>
      </c>
      <c r="B874" s="3">
        <v>1995</v>
      </c>
      <c r="C874" s="3" t="s">
        <v>28</v>
      </c>
      <c r="D874" s="3">
        <v>27</v>
      </c>
      <c r="E874" s="5">
        <v>35060</v>
      </c>
      <c r="F874" s="3">
        <v>27</v>
      </c>
      <c r="G874" s="3">
        <v>3</v>
      </c>
      <c r="H874" s="17">
        <v>4846.92</v>
      </c>
      <c r="I874" s="3" t="s">
        <v>29</v>
      </c>
      <c r="J874" s="3" t="s">
        <v>24</v>
      </c>
      <c r="K874" s="3" t="s">
        <v>227</v>
      </c>
    </row>
    <row r="875" spans="1:11" x14ac:dyDescent="0.25">
      <c r="A875" s="3" t="s">
        <v>1707</v>
      </c>
      <c r="B875" s="3">
        <v>2001</v>
      </c>
      <c r="C875" s="3" t="s">
        <v>32</v>
      </c>
      <c r="D875" s="3">
        <v>7</v>
      </c>
      <c r="E875" s="5">
        <v>37049</v>
      </c>
      <c r="F875" s="3">
        <v>22</v>
      </c>
      <c r="G875" s="3">
        <v>0</v>
      </c>
      <c r="H875" s="17">
        <v>4846.53</v>
      </c>
      <c r="I875" s="3" t="s">
        <v>29</v>
      </c>
      <c r="J875" s="3" t="s">
        <v>24</v>
      </c>
      <c r="K875" s="3" t="s">
        <v>48</v>
      </c>
    </row>
    <row r="876" spans="1:11" x14ac:dyDescent="0.25">
      <c r="A876" s="3" t="s">
        <v>1709</v>
      </c>
      <c r="B876" s="3">
        <v>1974</v>
      </c>
      <c r="C876" s="3" t="s">
        <v>47</v>
      </c>
      <c r="D876" s="3">
        <v>11</v>
      </c>
      <c r="E876" s="5">
        <v>27283</v>
      </c>
      <c r="F876" s="3">
        <v>48</v>
      </c>
      <c r="G876" s="3">
        <v>0</v>
      </c>
      <c r="H876" s="17">
        <v>4844.67</v>
      </c>
      <c r="I876" s="3" t="s">
        <v>29</v>
      </c>
      <c r="J876" s="3" t="s">
        <v>29</v>
      </c>
      <c r="K876" s="3" t="s">
        <v>25</v>
      </c>
    </row>
    <row r="877" spans="1:11" x14ac:dyDescent="0.25">
      <c r="A877" s="3" t="s">
        <v>1711</v>
      </c>
      <c r="B877" s="3">
        <v>1979</v>
      </c>
      <c r="C877" s="3" t="s">
        <v>28</v>
      </c>
      <c r="D877" s="3">
        <v>13</v>
      </c>
      <c r="E877" s="5">
        <v>29202</v>
      </c>
      <c r="F877" s="3">
        <v>43</v>
      </c>
      <c r="G877" s="3">
        <v>2</v>
      </c>
      <c r="H877" s="17">
        <v>4843.79</v>
      </c>
      <c r="I877" s="3" t="s">
        <v>29</v>
      </c>
      <c r="J877" s="3" t="s">
        <v>24</v>
      </c>
      <c r="K877" s="3" t="s">
        <v>25</v>
      </c>
    </row>
    <row r="878" spans="1:11" x14ac:dyDescent="0.25">
      <c r="A878" s="3" t="s">
        <v>1713</v>
      </c>
      <c r="B878" s="3">
        <v>1995</v>
      </c>
      <c r="C878" s="3" t="s">
        <v>47</v>
      </c>
      <c r="D878" s="3">
        <v>29</v>
      </c>
      <c r="E878" s="5">
        <v>34971</v>
      </c>
      <c r="F878" s="3">
        <v>27</v>
      </c>
      <c r="G878" s="3">
        <v>0</v>
      </c>
      <c r="H878" s="17">
        <v>4840.95</v>
      </c>
      <c r="I878" s="3" t="s">
        <v>29</v>
      </c>
      <c r="J878" s="3" t="s">
        <v>23</v>
      </c>
      <c r="K878" s="3" t="s">
        <v>48</v>
      </c>
    </row>
    <row r="879" spans="1:11" x14ac:dyDescent="0.25">
      <c r="A879" s="3" t="s">
        <v>1715</v>
      </c>
      <c r="B879" s="3">
        <v>1984</v>
      </c>
      <c r="C879" s="3" t="s">
        <v>22</v>
      </c>
      <c r="D879" s="3">
        <v>15</v>
      </c>
      <c r="E879" s="5">
        <v>30970</v>
      </c>
      <c r="F879" s="3">
        <v>38</v>
      </c>
      <c r="G879" s="3">
        <v>3</v>
      </c>
      <c r="H879" s="17">
        <v>4839.18</v>
      </c>
      <c r="I879" s="3" t="s">
        <v>29</v>
      </c>
      <c r="J879" s="3" t="s">
        <v>23</v>
      </c>
      <c r="K879" s="3" t="s">
        <v>33</v>
      </c>
    </row>
    <row r="880" spans="1:11" x14ac:dyDescent="0.25">
      <c r="A880" s="3" t="s">
        <v>385</v>
      </c>
      <c r="B880" s="3">
        <v>1991</v>
      </c>
      <c r="C880" s="3" t="s">
        <v>32</v>
      </c>
      <c r="D880" s="3">
        <v>10</v>
      </c>
      <c r="E880" s="5">
        <v>33399</v>
      </c>
      <c r="F880" s="3">
        <v>31</v>
      </c>
      <c r="G880" s="3">
        <v>3</v>
      </c>
      <c r="H880" s="17">
        <v>36911.99</v>
      </c>
      <c r="I880" s="3" t="s">
        <v>29</v>
      </c>
      <c r="J880" s="3" t="s">
        <v>29</v>
      </c>
      <c r="K880" s="3" t="s">
        <v>53</v>
      </c>
    </row>
    <row r="881" spans="1:11" x14ac:dyDescent="0.25">
      <c r="A881" s="3" t="s">
        <v>1718</v>
      </c>
      <c r="B881" s="3">
        <v>1992</v>
      </c>
      <c r="C881" s="3" t="s">
        <v>47</v>
      </c>
      <c r="D881" s="3">
        <v>10</v>
      </c>
      <c r="E881" s="5">
        <v>33857</v>
      </c>
      <c r="F881" s="3">
        <v>30</v>
      </c>
      <c r="G881" s="3">
        <v>3</v>
      </c>
      <c r="H881" s="17">
        <v>4837.58</v>
      </c>
      <c r="I881" s="3" t="s">
        <v>24</v>
      </c>
      <c r="J881" s="3" t="s">
        <v>29</v>
      </c>
      <c r="K881" s="3" t="s">
        <v>25</v>
      </c>
    </row>
    <row r="882" spans="1:11" x14ac:dyDescent="0.25">
      <c r="A882" s="3" t="s">
        <v>1720</v>
      </c>
      <c r="B882" s="3">
        <v>2000</v>
      </c>
      <c r="C882" s="3" t="s">
        <v>28</v>
      </c>
      <c r="D882" s="3">
        <v>11</v>
      </c>
      <c r="E882" s="5">
        <v>36871</v>
      </c>
      <c r="F882" s="3">
        <v>22</v>
      </c>
      <c r="G882" s="3">
        <v>0</v>
      </c>
      <c r="H882" s="17">
        <v>4835.43</v>
      </c>
      <c r="I882" s="3" t="s">
        <v>29</v>
      </c>
      <c r="J882" s="3" t="s">
        <v>29</v>
      </c>
      <c r="K882" s="3" t="s">
        <v>48</v>
      </c>
    </row>
    <row r="883" spans="1:11" x14ac:dyDescent="0.25">
      <c r="A883" s="3" t="s">
        <v>1722</v>
      </c>
      <c r="B883" s="3">
        <v>2002</v>
      </c>
      <c r="C883" s="3" t="s">
        <v>32</v>
      </c>
      <c r="D883" s="3">
        <v>27</v>
      </c>
      <c r="E883" s="5">
        <v>37434</v>
      </c>
      <c r="F883" s="3">
        <v>20</v>
      </c>
      <c r="G883" s="3">
        <v>5</v>
      </c>
      <c r="H883" s="17">
        <v>4830.63</v>
      </c>
      <c r="I883" s="3" t="s">
        <v>29</v>
      </c>
      <c r="J883" s="3" t="s">
        <v>23</v>
      </c>
      <c r="K883" s="3" t="s">
        <v>53</v>
      </c>
    </row>
    <row r="884" spans="1:11" x14ac:dyDescent="0.25">
      <c r="A884" s="3" t="s">
        <v>1724</v>
      </c>
      <c r="B884" s="3">
        <v>1995</v>
      </c>
      <c r="C884" s="3" t="s">
        <v>28</v>
      </c>
      <c r="D884" s="3">
        <v>1</v>
      </c>
      <c r="E884" s="5">
        <v>35034</v>
      </c>
      <c r="F884" s="3">
        <v>27</v>
      </c>
      <c r="G884" s="3">
        <v>3</v>
      </c>
      <c r="H884" s="17">
        <v>4827.8999999999996</v>
      </c>
      <c r="I884" s="3" t="s">
        <v>23</v>
      </c>
      <c r="J884" s="3" t="s">
        <v>29</v>
      </c>
      <c r="K884" s="3" t="s">
        <v>29</v>
      </c>
    </row>
    <row r="885" spans="1:11" x14ac:dyDescent="0.25">
      <c r="A885" s="3" t="s">
        <v>1726</v>
      </c>
      <c r="B885" s="3">
        <v>1981</v>
      </c>
      <c r="C885" s="3" t="s">
        <v>61</v>
      </c>
      <c r="D885" s="3">
        <v>3</v>
      </c>
      <c r="E885" s="5">
        <v>29770</v>
      </c>
      <c r="F885" s="3">
        <v>41</v>
      </c>
      <c r="G885" s="3">
        <v>1</v>
      </c>
      <c r="H885" s="17">
        <v>4827.1000000000004</v>
      </c>
      <c r="I885" s="3" t="s">
        <v>29</v>
      </c>
      <c r="J885" s="3" t="s">
        <v>23</v>
      </c>
      <c r="K885" s="3" t="s">
        <v>25</v>
      </c>
    </row>
    <row r="886" spans="1:11" x14ac:dyDescent="0.25">
      <c r="A886" s="3" t="s">
        <v>1728</v>
      </c>
      <c r="B886" s="3">
        <v>1978</v>
      </c>
      <c r="C886" s="3" t="s">
        <v>22</v>
      </c>
      <c r="D886" s="3">
        <v>3</v>
      </c>
      <c r="E886" s="5">
        <v>28766</v>
      </c>
      <c r="F886" s="3">
        <v>44</v>
      </c>
      <c r="G886" s="3">
        <v>2</v>
      </c>
      <c r="H886" s="17">
        <v>4812.34</v>
      </c>
      <c r="I886" s="3" t="s">
        <v>29</v>
      </c>
      <c r="J886" s="3" t="s">
        <v>24</v>
      </c>
      <c r="K886" s="3" t="s">
        <v>25</v>
      </c>
    </row>
    <row r="887" spans="1:11" x14ac:dyDescent="0.25">
      <c r="A887" s="3" t="s">
        <v>1730</v>
      </c>
      <c r="B887" s="3">
        <v>1989</v>
      </c>
      <c r="C887" s="3" t="s">
        <v>28</v>
      </c>
      <c r="D887" s="3">
        <v>16</v>
      </c>
      <c r="E887" s="5">
        <v>32858</v>
      </c>
      <c r="F887" s="3">
        <v>33</v>
      </c>
      <c r="G887" s="3">
        <v>1</v>
      </c>
      <c r="H887" s="17">
        <v>4795.66</v>
      </c>
      <c r="I887" s="3" t="s">
        <v>29</v>
      </c>
      <c r="J887" s="3" t="s">
        <v>23</v>
      </c>
      <c r="K887" s="3" t="s">
        <v>25</v>
      </c>
    </row>
    <row r="888" spans="1:11" x14ac:dyDescent="0.25">
      <c r="A888" s="3" t="s">
        <v>1732</v>
      </c>
      <c r="B888" s="3">
        <v>1987</v>
      </c>
      <c r="C888" s="3" t="s">
        <v>32</v>
      </c>
      <c r="D888" s="3">
        <v>22</v>
      </c>
      <c r="E888" s="5">
        <v>31950</v>
      </c>
      <c r="F888" s="3">
        <v>35</v>
      </c>
      <c r="G888" s="3">
        <v>3</v>
      </c>
      <c r="H888" s="17">
        <v>4787.42</v>
      </c>
      <c r="I888" s="3" t="s">
        <v>29</v>
      </c>
      <c r="J888" s="3" t="s">
        <v>24</v>
      </c>
      <c r="K888" s="3" t="s">
        <v>25</v>
      </c>
    </row>
    <row r="889" spans="1:11" x14ac:dyDescent="0.25">
      <c r="A889" s="3" t="s">
        <v>1734</v>
      </c>
      <c r="B889" s="3">
        <v>1989</v>
      </c>
      <c r="C889" s="3" t="s">
        <v>28</v>
      </c>
      <c r="D889" s="3">
        <v>9</v>
      </c>
      <c r="E889" s="5">
        <v>32851</v>
      </c>
      <c r="F889" s="3">
        <v>33</v>
      </c>
      <c r="G889" s="3">
        <v>1</v>
      </c>
      <c r="H889" s="17">
        <v>4779.6000000000004</v>
      </c>
      <c r="I889" s="3" t="s">
        <v>29</v>
      </c>
      <c r="J889" s="3" t="s">
        <v>24</v>
      </c>
      <c r="K889" s="3" t="s">
        <v>25</v>
      </c>
    </row>
    <row r="890" spans="1:11" x14ac:dyDescent="0.25">
      <c r="A890" s="3" t="s">
        <v>1736</v>
      </c>
      <c r="B890" s="3">
        <v>1989</v>
      </c>
      <c r="C890" s="3" t="s">
        <v>51</v>
      </c>
      <c r="D890" s="3">
        <v>1</v>
      </c>
      <c r="E890" s="5">
        <v>32721</v>
      </c>
      <c r="F890" s="3">
        <v>33</v>
      </c>
      <c r="G890" s="3">
        <v>1</v>
      </c>
      <c r="H890" s="17">
        <v>4766.0200000000004</v>
      </c>
      <c r="I890" s="3" t="s">
        <v>29</v>
      </c>
      <c r="J890" s="3" t="s">
        <v>24</v>
      </c>
      <c r="K890" s="3" t="s">
        <v>53</v>
      </c>
    </row>
    <row r="891" spans="1:11" x14ac:dyDescent="0.25">
      <c r="A891" s="3" t="s">
        <v>70</v>
      </c>
      <c r="B891" s="3">
        <v>1963</v>
      </c>
      <c r="C891" s="3" t="s">
        <v>51</v>
      </c>
      <c r="D891" s="3">
        <v>5</v>
      </c>
      <c r="E891" s="5">
        <v>23228</v>
      </c>
      <c r="F891" s="3">
        <v>59</v>
      </c>
      <c r="G891" s="3">
        <v>1</v>
      </c>
      <c r="H891" s="17">
        <v>47896.79</v>
      </c>
      <c r="I891" s="3" t="s">
        <v>23</v>
      </c>
      <c r="J891" s="3" t="s">
        <v>24</v>
      </c>
      <c r="K891" s="3" t="s">
        <v>119</v>
      </c>
    </row>
    <row r="892" spans="1:11" x14ac:dyDescent="0.25">
      <c r="A892" s="3" t="s">
        <v>387</v>
      </c>
      <c r="B892" s="3">
        <v>1963</v>
      </c>
      <c r="C892" s="3" t="s">
        <v>61</v>
      </c>
      <c r="D892" s="3">
        <v>24</v>
      </c>
      <c r="E892" s="5">
        <v>23216</v>
      </c>
      <c r="F892" s="3">
        <v>59</v>
      </c>
      <c r="G892" s="3">
        <v>2</v>
      </c>
      <c r="H892" s="17">
        <v>36910.61</v>
      </c>
      <c r="I892" s="3" t="s">
        <v>29</v>
      </c>
      <c r="J892" s="3" t="s">
        <v>29</v>
      </c>
      <c r="K892" s="3" t="s">
        <v>53</v>
      </c>
    </row>
    <row r="893" spans="1:11" x14ac:dyDescent="0.25">
      <c r="A893" s="3" t="s">
        <v>1740</v>
      </c>
      <c r="B893" s="3">
        <v>1987</v>
      </c>
      <c r="C893" s="3" t="s">
        <v>47</v>
      </c>
      <c r="D893" s="3">
        <v>27</v>
      </c>
      <c r="E893" s="5">
        <v>32047</v>
      </c>
      <c r="F893" s="3">
        <v>35</v>
      </c>
      <c r="G893" s="3">
        <v>1</v>
      </c>
      <c r="H893" s="17">
        <v>4762.33</v>
      </c>
      <c r="I893" s="3" t="s">
        <v>24</v>
      </c>
      <c r="J893" s="3" t="s">
        <v>24</v>
      </c>
      <c r="K893" s="3" t="s">
        <v>53</v>
      </c>
    </row>
    <row r="894" spans="1:11" x14ac:dyDescent="0.25">
      <c r="A894" s="3" t="s">
        <v>1742</v>
      </c>
      <c r="B894" s="3">
        <v>1992</v>
      </c>
      <c r="C894" s="3" t="s">
        <v>51</v>
      </c>
      <c r="D894" s="3">
        <v>16</v>
      </c>
      <c r="E894" s="5">
        <v>33832</v>
      </c>
      <c r="F894" s="3">
        <v>30</v>
      </c>
      <c r="G894" s="3">
        <v>2</v>
      </c>
      <c r="H894" s="17">
        <v>4753.6400000000003</v>
      </c>
      <c r="I894" s="3" t="s">
        <v>29</v>
      </c>
      <c r="J894" s="3" t="s">
        <v>24</v>
      </c>
      <c r="K894" s="3" t="s">
        <v>25</v>
      </c>
    </row>
    <row r="895" spans="1:11" x14ac:dyDescent="0.25">
      <c r="A895" s="3" t="s">
        <v>1744</v>
      </c>
      <c r="B895" s="3">
        <v>1987</v>
      </c>
      <c r="C895" s="3" t="s">
        <v>56</v>
      </c>
      <c r="D895" s="3">
        <v>22</v>
      </c>
      <c r="E895" s="5">
        <v>32103</v>
      </c>
      <c r="F895" s="3">
        <v>35</v>
      </c>
      <c r="G895" s="3">
        <v>1</v>
      </c>
      <c r="H895" s="17">
        <v>4751.07</v>
      </c>
      <c r="I895" s="3" t="s">
        <v>24</v>
      </c>
      <c r="J895" s="3" t="s">
        <v>23</v>
      </c>
      <c r="K895" s="3" t="s">
        <v>53</v>
      </c>
    </row>
    <row r="896" spans="1:11" x14ac:dyDescent="0.25">
      <c r="A896" s="3" t="s">
        <v>1746</v>
      </c>
      <c r="B896" s="3">
        <v>1987</v>
      </c>
      <c r="C896" s="3" t="s">
        <v>47</v>
      </c>
      <c r="D896" s="3">
        <v>2</v>
      </c>
      <c r="E896" s="5">
        <v>32022</v>
      </c>
      <c r="F896" s="3">
        <v>35</v>
      </c>
      <c r="G896" s="3">
        <v>1</v>
      </c>
      <c r="H896" s="17">
        <v>4747.05</v>
      </c>
      <c r="I896" s="3" t="s">
        <v>29</v>
      </c>
      <c r="J896" s="3" t="s">
        <v>29</v>
      </c>
      <c r="K896" s="3" t="s">
        <v>25</v>
      </c>
    </row>
    <row r="897" spans="1:11" x14ac:dyDescent="0.25">
      <c r="A897" s="3" t="s">
        <v>1748</v>
      </c>
      <c r="B897" s="3">
        <v>1987</v>
      </c>
      <c r="C897" s="3" t="s">
        <v>32</v>
      </c>
      <c r="D897" s="3">
        <v>5</v>
      </c>
      <c r="E897" s="5">
        <v>31933</v>
      </c>
      <c r="F897" s="3">
        <v>36</v>
      </c>
      <c r="G897" s="3">
        <v>1</v>
      </c>
      <c r="H897" s="17">
        <v>4746.34</v>
      </c>
      <c r="I897" s="3" t="s">
        <v>29</v>
      </c>
      <c r="J897" s="3" t="s">
        <v>29</v>
      </c>
      <c r="K897" s="3" t="s">
        <v>53</v>
      </c>
    </row>
    <row r="898" spans="1:11" x14ac:dyDescent="0.25">
      <c r="A898" s="3" t="s">
        <v>1750</v>
      </c>
      <c r="B898" s="3">
        <v>2004</v>
      </c>
      <c r="C898" s="3" t="s">
        <v>56</v>
      </c>
      <c r="D898" s="3">
        <v>24</v>
      </c>
      <c r="E898" s="5">
        <v>38315</v>
      </c>
      <c r="F898" s="3">
        <v>18</v>
      </c>
      <c r="G898" s="3">
        <v>0</v>
      </c>
      <c r="H898" s="17">
        <v>4740.78</v>
      </c>
      <c r="I898" s="3" t="s">
        <v>29</v>
      </c>
      <c r="J898" s="3" t="s">
        <v>24</v>
      </c>
      <c r="K898" s="3" t="s">
        <v>48</v>
      </c>
    </row>
    <row r="899" spans="1:11" x14ac:dyDescent="0.25">
      <c r="A899" s="3" t="s">
        <v>1752</v>
      </c>
      <c r="B899" s="3">
        <v>1991</v>
      </c>
      <c r="C899" s="3" t="s">
        <v>22</v>
      </c>
      <c r="D899" s="3">
        <v>12</v>
      </c>
      <c r="E899" s="5">
        <v>33523</v>
      </c>
      <c r="F899" s="3">
        <v>31</v>
      </c>
      <c r="G899" s="3">
        <v>1</v>
      </c>
      <c r="H899" s="17">
        <v>4738.2700000000004</v>
      </c>
      <c r="I899" s="3" t="s">
        <v>29</v>
      </c>
      <c r="J899" s="3" t="s">
        <v>24</v>
      </c>
      <c r="K899" s="3" t="s">
        <v>33</v>
      </c>
    </row>
    <row r="900" spans="1:11" x14ac:dyDescent="0.25">
      <c r="A900" s="3" t="s">
        <v>1754</v>
      </c>
      <c r="B900" s="3">
        <v>1986</v>
      </c>
      <c r="C900" s="3" t="s">
        <v>47</v>
      </c>
      <c r="D900" s="3">
        <v>5</v>
      </c>
      <c r="E900" s="5">
        <v>31660</v>
      </c>
      <c r="F900" s="3">
        <v>36</v>
      </c>
      <c r="G900" s="3">
        <v>3</v>
      </c>
      <c r="H900" s="17">
        <v>4734.6400000000003</v>
      </c>
      <c r="I900" s="3" t="s">
        <v>29</v>
      </c>
      <c r="J900" s="3" t="s">
        <v>23</v>
      </c>
      <c r="K900" s="3" t="s">
        <v>25</v>
      </c>
    </row>
    <row r="901" spans="1:11" x14ac:dyDescent="0.25">
      <c r="A901" s="3" t="s">
        <v>1756</v>
      </c>
      <c r="B901" s="3">
        <v>1980</v>
      </c>
      <c r="C901" s="3" t="s">
        <v>61</v>
      </c>
      <c r="D901" s="3">
        <v>2</v>
      </c>
      <c r="E901" s="5">
        <v>29404</v>
      </c>
      <c r="F901" s="3">
        <v>42</v>
      </c>
      <c r="G901" s="3">
        <v>2</v>
      </c>
      <c r="H901" s="17">
        <v>4728.71</v>
      </c>
      <c r="I901" s="3" t="s">
        <v>29</v>
      </c>
      <c r="J901" s="3" t="s">
        <v>24</v>
      </c>
      <c r="K901" s="3" t="s">
        <v>33</v>
      </c>
    </row>
    <row r="902" spans="1:11" x14ac:dyDescent="0.25">
      <c r="A902" s="3" t="s">
        <v>1758</v>
      </c>
      <c r="B902" s="3">
        <v>1994</v>
      </c>
      <c r="C902" s="3" t="s">
        <v>51</v>
      </c>
      <c r="D902" s="3">
        <v>12</v>
      </c>
      <c r="E902" s="5">
        <v>34558</v>
      </c>
      <c r="F902" s="3">
        <v>28</v>
      </c>
      <c r="G902" s="3">
        <v>2</v>
      </c>
      <c r="H902" s="17">
        <v>4719.74</v>
      </c>
      <c r="I902" s="3" t="s">
        <v>29</v>
      </c>
      <c r="J902" s="3" t="s">
        <v>23</v>
      </c>
      <c r="K902" s="3" t="s">
        <v>33</v>
      </c>
    </row>
    <row r="903" spans="1:11" x14ac:dyDescent="0.25">
      <c r="A903" s="3" t="s">
        <v>388</v>
      </c>
      <c r="B903" s="3">
        <v>2003</v>
      </c>
      <c r="C903" s="3" t="s">
        <v>32</v>
      </c>
      <c r="D903" s="3">
        <v>21</v>
      </c>
      <c r="E903" s="5">
        <v>37793</v>
      </c>
      <c r="F903" s="3">
        <v>19</v>
      </c>
      <c r="G903" s="3">
        <v>0</v>
      </c>
      <c r="H903" s="17">
        <v>36898.730000000003</v>
      </c>
      <c r="I903" s="3" t="s">
        <v>29</v>
      </c>
      <c r="J903" s="3" t="s">
        <v>23</v>
      </c>
      <c r="K903" s="3" t="s">
        <v>33</v>
      </c>
    </row>
    <row r="904" spans="1:11" x14ac:dyDescent="0.25">
      <c r="A904" s="3" t="s">
        <v>1761</v>
      </c>
      <c r="B904" s="3">
        <v>1992</v>
      </c>
      <c r="C904" s="3" t="s">
        <v>47</v>
      </c>
      <c r="D904" s="3">
        <v>28</v>
      </c>
      <c r="E904" s="5">
        <v>33875</v>
      </c>
      <c r="F904" s="3">
        <v>30</v>
      </c>
      <c r="G904" s="3">
        <v>1</v>
      </c>
      <c r="H904" s="17">
        <v>4719.5200000000004</v>
      </c>
      <c r="I904" s="3" t="s">
        <v>29</v>
      </c>
      <c r="J904" s="3" t="s">
        <v>29</v>
      </c>
      <c r="K904" s="3" t="s">
        <v>119</v>
      </c>
    </row>
    <row r="905" spans="1:11" x14ac:dyDescent="0.25">
      <c r="A905" s="3" t="s">
        <v>1763</v>
      </c>
      <c r="B905" s="3">
        <v>1992</v>
      </c>
      <c r="C905" s="3" t="s">
        <v>22</v>
      </c>
      <c r="D905" s="3">
        <v>9</v>
      </c>
      <c r="E905" s="5">
        <v>33886</v>
      </c>
      <c r="F905" s="3">
        <v>30</v>
      </c>
      <c r="G905" s="3">
        <v>1</v>
      </c>
      <c r="H905" s="17">
        <v>4718.2</v>
      </c>
      <c r="I905" s="3" t="s">
        <v>29</v>
      </c>
      <c r="J905" s="3" t="s">
        <v>24</v>
      </c>
      <c r="K905" s="3" t="s">
        <v>119</v>
      </c>
    </row>
    <row r="906" spans="1:11" x14ac:dyDescent="0.25">
      <c r="A906" s="3" t="s">
        <v>1765</v>
      </c>
      <c r="B906" s="3">
        <v>1981</v>
      </c>
      <c r="C906" s="3" t="s">
        <v>51</v>
      </c>
      <c r="D906" s="3">
        <v>12</v>
      </c>
      <c r="E906" s="5">
        <v>29810</v>
      </c>
      <c r="F906" s="3">
        <v>41</v>
      </c>
      <c r="G906" s="3">
        <v>1</v>
      </c>
      <c r="H906" s="17">
        <v>4712.12</v>
      </c>
      <c r="I906" s="3" t="s">
        <v>29</v>
      </c>
      <c r="J906" s="3" t="s">
        <v>24</v>
      </c>
      <c r="K906" s="3" t="s">
        <v>53</v>
      </c>
    </row>
    <row r="907" spans="1:11" x14ac:dyDescent="0.25">
      <c r="A907" s="3" t="s">
        <v>1767</v>
      </c>
      <c r="B907" s="3">
        <v>1977</v>
      </c>
      <c r="C907" s="3" t="s">
        <v>28</v>
      </c>
      <c r="D907" s="3">
        <v>4</v>
      </c>
      <c r="E907" s="5">
        <v>28463</v>
      </c>
      <c r="F907" s="3">
        <v>45</v>
      </c>
      <c r="G907" s="3">
        <v>2</v>
      </c>
      <c r="H907" s="17">
        <v>4699.47</v>
      </c>
      <c r="I907" s="3" t="s">
        <v>29</v>
      </c>
      <c r="J907" s="3" t="s">
        <v>24</v>
      </c>
      <c r="K907" s="3" t="s">
        <v>25</v>
      </c>
    </row>
    <row r="908" spans="1:11" x14ac:dyDescent="0.25">
      <c r="A908" s="3" t="s">
        <v>1769</v>
      </c>
      <c r="B908" s="3">
        <v>2003</v>
      </c>
      <c r="C908" s="3" t="s">
        <v>32</v>
      </c>
      <c r="D908" s="3">
        <v>22</v>
      </c>
      <c r="E908" s="5">
        <v>37794</v>
      </c>
      <c r="F908" s="3">
        <v>19</v>
      </c>
      <c r="G908" s="3">
        <v>5</v>
      </c>
      <c r="H908" s="17">
        <v>4687.8</v>
      </c>
      <c r="I908" s="3" t="s">
        <v>29</v>
      </c>
      <c r="J908" s="3" t="s">
        <v>24</v>
      </c>
      <c r="K908" s="3" t="s">
        <v>53</v>
      </c>
    </row>
    <row r="909" spans="1:11" x14ac:dyDescent="0.25">
      <c r="A909" s="3" t="s">
        <v>1771</v>
      </c>
      <c r="B909" s="3">
        <v>1990</v>
      </c>
      <c r="C909" s="3" t="s">
        <v>47</v>
      </c>
      <c r="D909" s="3">
        <v>4</v>
      </c>
      <c r="E909" s="5">
        <v>33120</v>
      </c>
      <c r="F909" s="3">
        <v>32</v>
      </c>
      <c r="G909" s="3">
        <v>2</v>
      </c>
      <c r="H909" s="17">
        <v>4686.3900000000003</v>
      </c>
      <c r="I909" s="3" t="s">
        <v>24</v>
      </c>
      <c r="J909" s="3" t="s">
        <v>24</v>
      </c>
      <c r="K909" s="3" t="s">
        <v>25</v>
      </c>
    </row>
    <row r="910" spans="1:11" x14ac:dyDescent="0.25">
      <c r="A910" s="3" t="s">
        <v>1773</v>
      </c>
      <c r="B910" s="3">
        <v>2003</v>
      </c>
      <c r="C910" s="3" t="s">
        <v>22</v>
      </c>
      <c r="D910" s="3">
        <v>4</v>
      </c>
      <c r="E910" s="5">
        <v>37898</v>
      </c>
      <c r="F910" s="3">
        <v>19</v>
      </c>
      <c r="G910" s="3">
        <v>0</v>
      </c>
      <c r="H910" s="17">
        <v>4678.8</v>
      </c>
      <c r="I910" s="3" t="s">
        <v>29</v>
      </c>
      <c r="J910" s="3" t="s">
        <v>23</v>
      </c>
      <c r="K910" s="3" t="s">
        <v>48</v>
      </c>
    </row>
    <row r="911" spans="1:11" x14ac:dyDescent="0.25">
      <c r="A911" s="3" t="s">
        <v>1775</v>
      </c>
      <c r="B911" s="3">
        <v>1979</v>
      </c>
      <c r="C911" s="3" t="s">
        <v>22</v>
      </c>
      <c r="D911" s="3">
        <v>18</v>
      </c>
      <c r="E911" s="5">
        <v>29146</v>
      </c>
      <c r="F911" s="3">
        <v>43</v>
      </c>
      <c r="G911" s="3">
        <v>2</v>
      </c>
      <c r="H911" s="17">
        <v>4674.2</v>
      </c>
      <c r="I911" s="3" t="s">
        <v>29</v>
      </c>
      <c r="J911" s="3" t="s">
        <v>23</v>
      </c>
      <c r="K911" s="3" t="s">
        <v>25</v>
      </c>
    </row>
    <row r="912" spans="1:11" x14ac:dyDescent="0.25">
      <c r="A912" s="3" t="s">
        <v>1777</v>
      </c>
      <c r="B912" s="3">
        <v>1990</v>
      </c>
      <c r="C912" s="3" t="s">
        <v>61</v>
      </c>
      <c r="D912" s="3">
        <v>13</v>
      </c>
      <c r="E912" s="5">
        <v>33067</v>
      </c>
      <c r="F912" s="3">
        <v>32</v>
      </c>
      <c r="G912" s="3">
        <v>2</v>
      </c>
      <c r="H912" s="17">
        <v>4673.3900000000003</v>
      </c>
      <c r="I912" s="3" t="s">
        <v>29</v>
      </c>
      <c r="J912" s="3" t="s">
        <v>23</v>
      </c>
      <c r="K912" s="3" t="s">
        <v>25</v>
      </c>
    </row>
    <row r="913" spans="1:11" x14ac:dyDescent="0.25">
      <c r="A913" s="3" t="s">
        <v>1779</v>
      </c>
      <c r="B913" s="3">
        <v>1990</v>
      </c>
      <c r="C913" s="3" t="s">
        <v>47</v>
      </c>
      <c r="D913" s="3">
        <v>26</v>
      </c>
      <c r="E913" s="5">
        <v>33142</v>
      </c>
      <c r="F913" s="3">
        <v>32</v>
      </c>
      <c r="G913" s="3">
        <v>2</v>
      </c>
      <c r="H913" s="17">
        <v>4670.6400000000003</v>
      </c>
      <c r="I913" s="3" t="s">
        <v>29</v>
      </c>
      <c r="J913" s="3" t="s">
        <v>29</v>
      </c>
      <c r="K913" s="3" t="s">
        <v>53</v>
      </c>
    </row>
    <row r="914" spans="1:11" x14ac:dyDescent="0.25">
      <c r="A914" s="3" t="s">
        <v>390</v>
      </c>
      <c r="B914" s="3">
        <v>1972</v>
      </c>
      <c r="C914" s="3" t="s">
        <v>28</v>
      </c>
      <c r="D914" s="3">
        <v>5</v>
      </c>
      <c r="E914" s="5">
        <v>26638</v>
      </c>
      <c r="F914" s="3">
        <v>50</v>
      </c>
      <c r="G914" s="3">
        <v>0</v>
      </c>
      <c r="H914" s="17">
        <v>36889.99</v>
      </c>
      <c r="I914" s="3" t="s">
        <v>23</v>
      </c>
      <c r="J914" s="3" t="s">
        <v>24</v>
      </c>
      <c r="K914" s="3" t="s">
        <v>53</v>
      </c>
    </row>
    <row r="915" spans="1:11" x14ac:dyDescent="0.25">
      <c r="A915" s="3" t="s">
        <v>1782</v>
      </c>
      <c r="B915" s="3">
        <v>1990</v>
      </c>
      <c r="C915" s="3" t="s">
        <v>51</v>
      </c>
      <c r="D915" s="3">
        <v>5</v>
      </c>
      <c r="E915" s="5">
        <v>33090</v>
      </c>
      <c r="F915" s="3">
        <v>32</v>
      </c>
      <c r="G915" s="3">
        <v>1</v>
      </c>
      <c r="H915" s="17">
        <v>4667.6099999999997</v>
      </c>
      <c r="I915" s="3" t="s">
        <v>24</v>
      </c>
      <c r="J915" s="3" t="s">
        <v>24</v>
      </c>
      <c r="K915" s="3" t="s">
        <v>39</v>
      </c>
    </row>
    <row r="916" spans="1:11" x14ac:dyDescent="0.25">
      <c r="A916" s="3" t="s">
        <v>1784</v>
      </c>
      <c r="B916" s="3">
        <v>1996</v>
      </c>
      <c r="C916" s="3" t="s">
        <v>22</v>
      </c>
      <c r="D916" s="3">
        <v>25</v>
      </c>
      <c r="E916" s="5">
        <v>35363</v>
      </c>
      <c r="F916" s="3">
        <v>26</v>
      </c>
      <c r="G916" s="3">
        <v>3</v>
      </c>
      <c r="H916" s="17">
        <v>4661.29</v>
      </c>
      <c r="I916" s="3" t="s">
        <v>29</v>
      </c>
      <c r="J916" s="3" t="s">
        <v>23</v>
      </c>
      <c r="K916" s="3" t="s">
        <v>227</v>
      </c>
    </row>
    <row r="917" spans="1:11" x14ac:dyDescent="0.25">
      <c r="A917" s="3" t="s">
        <v>1786</v>
      </c>
      <c r="B917" s="3">
        <v>1985</v>
      </c>
      <c r="C917" s="3" t="s">
        <v>32</v>
      </c>
      <c r="D917" s="3">
        <v>22</v>
      </c>
      <c r="E917" s="5">
        <v>31220</v>
      </c>
      <c r="F917" s="3">
        <v>37</v>
      </c>
      <c r="G917" s="3">
        <v>0</v>
      </c>
      <c r="H917" s="17">
        <v>4646.76</v>
      </c>
      <c r="I917" s="3" t="s">
        <v>23</v>
      </c>
      <c r="J917" s="3" t="s">
        <v>23</v>
      </c>
      <c r="K917" s="3" t="s">
        <v>53</v>
      </c>
    </row>
    <row r="918" spans="1:11" x14ac:dyDescent="0.25">
      <c r="A918" s="3" t="s">
        <v>1788</v>
      </c>
      <c r="B918" s="3">
        <v>1998</v>
      </c>
      <c r="C918" s="3" t="s">
        <v>32</v>
      </c>
      <c r="D918" s="3">
        <v>29</v>
      </c>
      <c r="E918" s="5">
        <v>35975</v>
      </c>
      <c r="F918" s="3">
        <v>24</v>
      </c>
      <c r="G918" s="3">
        <v>3</v>
      </c>
      <c r="H918" s="17">
        <v>4618.08</v>
      </c>
      <c r="I918" s="3" t="s">
        <v>29</v>
      </c>
      <c r="J918" s="3" t="s">
        <v>23</v>
      </c>
      <c r="K918" s="3" t="s">
        <v>33</v>
      </c>
    </row>
    <row r="919" spans="1:11" x14ac:dyDescent="0.25">
      <c r="A919" s="3" t="s">
        <v>1790</v>
      </c>
      <c r="B919" s="3">
        <v>2000</v>
      </c>
      <c r="C919" s="3" t="s">
        <v>61</v>
      </c>
      <c r="D919" s="3">
        <v>2</v>
      </c>
      <c r="E919" s="5">
        <v>36709</v>
      </c>
      <c r="F919" s="3">
        <v>22</v>
      </c>
      <c r="G919" s="3">
        <v>0</v>
      </c>
      <c r="H919" s="17">
        <v>4608.03</v>
      </c>
      <c r="I919" s="3" t="s">
        <v>29</v>
      </c>
      <c r="J919" s="3" t="s">
        <v>24</v>
      </c>
      <c r="K919" s="3" t="s">
        <v>53</v>
      </c>
    </row>
    <row r="920" spans="1:11" x14ac:dyDescent="0.25">
      <c r="A920" s="3" t="s">
        <v>1792</v>
      </c>
      <c r="B920" s="3">
        <v>1989</v>
      </c>
      <c r="C920" s="3" t="s">
        <v>47</v>
      </c>
      <c r="D920" s="3">
        <v>18</v>
      </c>
      <c r="E920" s="5">
        <v>32769</v>
      </c>
      <c r="F920" s="3">
        <v>33</v>
      </c>
      <c r="G920" s="3">
        <v>0</v>
      </c>
      <c r="H920" s="17">
        <v>4571.41</v>
      </c>
      <c r="I920" s="3" t="s">
        <v>29</v>
      </c>
      <c r="J920" s="3" t="s">
        <v>29</v>
      </c>
      <c r="K920" s="3" t="s">
        <v>33</v>
      </c>
    </row>
    <row r="921" spans="1:11" x14ac:dyDescent="0.25">
      <c r="A921" s="3" t="s">
        <v>1794</v>
      </c>
      <c r="B921" s="3">
        <v>1996</v>
      </c>
      <c r="C921" s="3" t="s">
        <v>28</v>
      </c>
      <c r="D921" s="3">
        <v>25</v>
      </c>
      <c r="E921" s="5">
        <v>35424</v>
      </c>
      <c r="F921" s="3">
        <v>26</v>
      </c>
      <c r="G921" s="3">
        <v>2</v>
      </c>
      <c r="H921" s="17">
        <v>4564.1899999999996</v>
      </c>
      <c r="I921" s="3" t="s">
        <v>29</v>
      </c>
      <c r="J921" s="3" t="s">
        <v>29</v>
      </c>
      <c r="K921" s="3" t="s">
        <v>119</v>
      </c>
    </row>
    <row r="922" spans="1:11" x14ac:dyDescent="0.25">
      <c r="A922" s="3" t="s">
        <v>1796</v>
      </c>
      <c r="B922" s="3">
        <v>1990</v>
      </c>
      <c r="C922" s="3" t="s">
        <v>47</v>
      </c>
      <c r="D922" s="3">
        <v>20</v>
      </c>
      <c r="E922" s="5">
        <v>33136</v>
      </c>
      <c r="F922" s="3">
        <v>32</v>
      </c>
      <c r="G922" s="3">
        <v>1</v>
      </c>
      <c r="H922" s="17">
        <v>4562.84</v>
      </c>
      <c r="I922" s="3" t="s">
        <v>29</v>
      </c>
      <c r="J922" s="3" t="s">
        <v>29</v>
      </c>
      <c r="K922" s="3" t="s">
        <v>25</v>
      </c>
    </row>
    <row r="923" spans="1:11" x14ac:dyDescent="0.25">
      <c r="A923" s="3" t="s">
        <v>1798</v>
      </c>
      <c r="B923" s="3">
        <v>2004</v>
      </c>
      <c r="C923" s="3" t="s">
        <v>28</v>
      </c>
      <c r="D923" s="3">
        <v>22</v>
      </c>
      <c r="E923" s="5">
        <v>38343</v>
      </c>
      <c r="F923" s="3">
        <v>18</v>
      </c>
      <c r="G923" s="3">
        <v>4</v>
      </c>
      <c r="H923" s="17">
        <v>4561.1899999999996</v>
      </c>
      <c r="I923" s="3" t="s">
        <v>29</v>
      </c>
      <c r="J923" s="3" t="s">
        <v>29</v>
      </c>
      <c r="K923" s="3" t="s">
        <v>119</v>
      </c>
    </row>
    <row r="924" spans="1:11" x14ac:dyDescent="0.25">
      <c r="A924" s="3" t="s">
        <v>1800</v>
      </c>
      <c r="B924" s="3">
        <v>1990</v>
      </c>
      <c r="C924" s="3" t="s">
        <v>56</v>
      </c>
      <c r="D924" s="3">
        <v>17</v>
      </c>
      <c r="E924" s="5">
        <v>33194</v>
      </c>
      <c r="F924" s="3">
        <v>32</v>
      </c>
      <c r="G924" s="3">
        <v>0</v>
      </c>
      <c r="H924" s="17">
        <v>4544.2299999999996</v>
      </c>
      <c r="I924" s="3" t="s">
        <v>29</v>
      </c>
      <c r="J924" s="3" t="s">
        <v>23</v>
      </c>
      <c r="K924" s="3" t="s">
        <v>119</v>
      </c>
    </row>
    <row r="925" spans="1:11" x14ac:dyDescent="0.25">
      <c r="A925" s="3" t="s">
        <v>392</v>
      </c>
      <c r="B925" s="3">
        <v>1992</v>
      </c>
      <c r="C925" s="3" t="s">
        <v>61</v>
      </c>
      <c r="D925" s="3">
        <v>4</v>
      </c>
      <c r="E925" s="5">
        <v>33789</v>
      </c>
      <c r="F925" s="3">
        <v>30</v>
      </c>
      <c r="G925" s="3">
        <v>0</v>
      </c>
      <c r="H925" s="17">
        <v>36837.47</v>
      </c>
      <c r="I925" s="3" t="s">
        <v>29</v>
      </c>
      <c r="J925" s="3" t="s">
        <v>24</v>
      </c>
      <c r="K925" s="3" t="s">
        <v>53</v>
      </c>
    </row>
    <row r="926" spans="1:11" x14ac:dyDescent="0.25">
      <c r="A926" s="3" t="s">
        <v>1803</v>
      </c>
      <c r="B926" s="3">
        <v>1988</v>
      </c>
      <c r="C926" s="3" t="s">
        <v>32</v>
      </c>
      <c r="D926" s="3">
        <v>13</v>
      </c>
      <c r="E926" s="5">
        <v>32307</v>
      </c>
      <c r="F926" s="3">
        <v>34</v>
      </c>
      <c r="G926" s="3">
        <v>1</v>
      </c>
      <c r="H926" s="17">
        <v>4536.26</v>
      </c>
      <c r="I926" s="3" t="s">
        <v>29</v>
      </c>
      <c r="J926" s="3" t="s">
        <v>29</v>
      </c>
      <c r="K926" s="3" t="s">
        <v>53</v>
      </c>
    </row>
    <row r="927" spans="1:11" x14ac:dyDescent="0.25">
      <c r="A927" s="3" t="s">
        <v>1805</v>
      </c>
      <c r="B927" s="3">
        <v>1993</v>
      </c>
      <c r="C927" s="3" t="s">
        <v>32</v>
      </c>
      <c r="D927" s="3">
        <v>29</v>
      </c>
      <c r="E927" s="5">
        <v>34149</v>
      </c>
      <c r="F927" s="3">
        <v>29</v>
      </c>
      <c r="G927" s="3">
        <v>2</v>
      </c>
      <c r="H927" s="17">
        <v>4529.4799999999996</v>
      </c>
      <c r="I927" s="3" t="s">
        <v>29</v>
      </c>
      <c r="J927" s="3" t="s">
        <v>23</v>
      </c>
      <c r="K927" s="3" t="s">
        <v>53</v>
      </c>
    </row>
    <row r="928" spans="1:11" x14ac:dyDescent="0.25">
      <c r="A928" s="3" t="s">
        <v>1807</v>
      </c>
      <c r="B928" s="3">
        <v>1992</v>
      </c>
      <c r="C928" s="3" t="s">
        <v>51</v>
      </c>
      <c r="D928" s="3">
        <v>13</v>
      </c>
      <c r="E928" s="5">
        <v>33829</v>
      </c>
      <c r="F928" s="3">
        <v>30</v>
      </c>
      <c r="G928" s="3">
        <v>1</v>
      </c>
      <c r="H928" s="17">
        <v>4527.18</v>
      </c>
      <c r="I928" s="3" t="s">
        <v>29</v>
      </c>
      <c r="J928" s="3" t="s">
        <v>29</v>
      </c>
      <c r="K928" s="3" t="s">
        <v>33</v>
      </c>
    </row>
    <row r="929" spans="1:11" x14ac:dyDescent="0.25">
      <c r="A929" s="3" t="s">
        <v>1809</v>
      </c>
      <c r="B929" s="3">
        <v>1988</v>
      </c>
      <c r="C929" s="3" t="s">
        <v>28</v>
      </c>
      <c r="D929" s="3">
        <v>21</v>
      </c>
      <c r="E929" s="5">
        <v>32498</v>
      </c>
      <c r="F929" s="3">
        <v>34</v>
      </c>
      <c r="G929" s="3">
        <v>0</v>
      </c>
      <c r="H929" s="17">
        <v>4518.83</v>
      </c>
      <c r="I929" s="3" t="s">
        <v>29</v>
      </c>
      <c r="J929" s="3" t="s">
        <v>29</v>
      </c>
      <c r="K929" s="3" t="s">
        <v>227</v>
      </c>
    </row>
    <row r="930" spans="1:11" x14ac:dyDescent="0.25">
      <c r="A930" s="3" t="s">
        <v>1811</v>
      </c>
      <c r="B930" s="3">
        <v>1987</v>
      </c>
      <c r="C930" s="3" t="s">
        <v>28</v>
      </c>
      <c r="D930" s="3">
        <v>5</v>
      </c>
      <c r="E930" s="5">
        <v>32116</v>
      </c>
      <c r="F930" s="3">
        <v>35</v>
      </c>
      <c r="G930" s="3">
        <v>3</v>
      </c>
      <c r="H930" s="17">
        <v>4518.7700000000004</v>
      </c>
      <c r="I930" s="3" t="s">
        <v>29</v>
      </c>
      <c r="J930" s="3" t="s">
        <v>24</v>
      </c>
      <c r="K930" s="3" t="s">
        <v>33</v>
      </c>
    </row>
    <row r="931" spans="1:11" x14ac:dyDescent="0.25">
      <c r="A931" s="3" t="s">
        <v>1813</v>
      </c>
      <c r="B931" s="3">
        <v>2003</v>
      </c>
      <c r="C931" s="3" t="s">
        <v>22</v>
      </c>
      <c r="D931" s="3">
        <v>2</v>
      </c>
      <c r="E931" s="5">
        <v>37896</v>
      </c>
      <c r="F931" s="3">
        <v>19</v>
      </c>
      <c r="G931" s="3">
        <v>0</v>
      </c>
      <c r="H931" s="17">
        <v>4518.3999999999996</v>
      </c>
      <c r="I931" s="3" t="s">
        <v>29</v>
      </c>
      <c r="J931" s="3" t="s">
        <v>24</v>
      </c>
      <c r="K931" s="3" t="s">
        <v>36</v>
      </c>
    </row>
    <row r="932" spans="1:11" x14ac:dyDescent="0.25">
      <c r="A932" s="3" t="s">
        <v>1815</v>
      </c>
      <c r="B932" s="3">
        <v>1980</v>
      </c>
      <c r="C932" s="3" t="s">
        <v>32</v>
      </c>
      <c r="D932" s="3">
        <v>16</v>
      </c>
      <c r="E932" s="5">
        <v>29388</v>
      </c>
      <c r="F932" s="3">
        <v>42</v>
      </c>
      <c r="G932" s="3">
        <v>2</v>
      </c>
      <c r="H932" s="17">
        <v>4515.71</v>
      </c>
      <c r="I932" s="3" t="s">
        <v>29</v>
      </c>
      <c r="J932" s="3" t="s">
        <v>24</v>
      </c>
      <c r="K932" s="3" t="s">
        <v>25</v>
      </c>
    </row>
    <row r="933" spans="1:11" x14ac:dyDescent="0.25">
      <c r="A933" s="3" t="s">
        <v>1817</v>
      </c>
      <c r="B933" s="3">
        <v>1982</v>
      </c>
      <c r="C933" s="3" t="s">
        <v>47</v>
      </c>
      <c r="D933" s="3">
        <v>27</v>
      </c>
      <c r="E933" s="5">
        <v>30221</v>
      </c>
      <c r="F933" s="3">
        <v>40</v>
      </c>
      <c r="G933" s="3">
        <v>3</v>
      </c>
      <c r="H933" s="17">
        <v>4511.41</v>
      </c>
      <c r="I933" s="3" t="s">
        <v>29</v>
      </c>
      <c r="J933" s="3" t="s">
        <v>24</v>
      </c>
      <c r="K933" s="3" t="s">
        <v>25</v>
      </c>
    </row>
    <row r="934" spans="1:11" x14ac:dyDescent="0.25">
      <c r="A934" s="3" t="s">
        <v>1819</v>
      </c>
      <c r="B934" s="3">
        <v>1997</v>
      </c>
      <c r="C934" s="3" t="s">
        <v>22</v>
      </c>
      <c r="D934" s="3">
        <v>13</v>
      </c>
      <c r="E934" s="5">
        <v>35716</v>
      </c>
      <c r="F934" s="3">
        <v>25</v>
      </c>
      <c r="G934" s="3">
        <v>4</v>
      </c>
      <c r="H934" s="17">
        <v>4504.66</v>
      </c>
      <c r="I934" s="3" t="s">
        <v>23</v>
      </c>
      <c r="J934" s="3" t="s">
        <v>29</v>
      </c>
      <c r="K934" s="3" t="s">
        <v>25</v>
      </c>
    </row>
    <row r="935" spans="1:11" x14ac:dyDescent="0.25">
      <c r="A935" s="3" t="s">
        <v>1821</v>
      </c>
      <c r="B935" s="3">
        <v>1988</v>
      </c>
      <c r="C935" s="3" t="s">
        <v>32</v>
      </c>
      <c r="D935" s="3">
        <v>26</v>
      </c>
      <c r="E935" s="5">
        <v>32320</v>
      </c>
      <c r="F935" s="3">
        <v>34</v>
      </c>
      <c r="G935" s="3">
        <v>0</v>
      </c>
      <c r="H935" s="17">
        <v>4500.34</v>
      </c>
      <c r="I935" s="3" t="s">
        <v>29</v>
      </c>
      <c r="J935" s="3" t="s">
        <v>23</v>
      </c>
      <c r="K935" s="3" t="s">
        <v>227</v>
      </c>
    </row>
    <row r="936" spans="1:11" x14ac:dyDescent="0.25">
      <c r="A936" s="3" t="s">
        <v>394</v>
      </c>
      <c r="B936" s="3">
        <v>1965</v>
      </c>
      <c r="C936" s="3" t="s">
        <v>28</v>
      </c>
      <c r="D936" s="3">
        <v>28</v>
      </c>
      <c r="E936" s="5">
        <v>24104</v>
      </c>
      <c r="F936" s="3">
        <v>57</v>
      </c>
      <c r="G936" s="3">
        <v>0</v>
      </c>
      <c r="H936" s="17">
        <v>36795.29</v>
      </c>
      <c r="I936" s="3" t="s">
        <v>29</v>
      </c>
      <c r="J936" s="3" t="s">
        <v>23</v>
      </c>
      <c r="K936" s="3" t="s">
        <v>53</v>
      </c>
    </row>
    <row r="937" spans="1:11" x14ac:dyDescent="0.25">
      <c r="A937" s="3" t="s">
        <v>1824</v>
      </c>
      <c r="B937" s="3">
        <v>1992</v>
      </c>
      <c r="C937" s="3" t="s">
        <v>61</v>
      </c>
      <c r="D937" s="3">
        <v>12</v>
      </c>
      <c r="E937" s="5">
        <v>33797</v>
      </c>
      <c r="F937" s="3">
        <v>30</v>
      </c>
      <c r="G937" s="3">
        <v>0</v>
      </c>
      <c r="H937" s="17">
        <v>4488.58</v>
      </c>
      <c r="I937" s="3" t="s">
        <v>29</v>
      </c>
      <c r="J937" s="3" t="s">
        <v>24</v>
      </c>
      <c r="K937" s="3" t="s">
        <v>33</v>
      </c>
    </row>
    <row r="938" spans="1:11" x14ac:dyDescent="0.25">
      <c r="A938" s="3" t="s">
        <v>1826</v>
      </c>
      <c r="B938" s="3">
        <v>2004</v>
      </c>
      <c r="C938" s="3" t="s">
        <v>61</v>
      </c>
      <c r="D938" s="3">
        <v>18</v>
      </c>
      <c r="E938" s="5">
        <v>38186</v>
      </c>
      <c r="F938" s="3">
        <v>18</v>
      </c>
      <c r="G938" s="3">
        <v>0</v>
      </c>
      <c r="H938" s="17">
        <v>4468.25</v>
      </c>
      <c r="I938" s="3" t="s">
        <v>29</v>
      </c>
      <c r="J938" s="3" t="s">
        <v>29</v>
      </c>
      <c r="K938" s="3" t="s">
        <v>33</v>
      </c>
    </row>
    <row r="939" spans="1:11" x14ac:dyDescent="0.25">
      <c r="A939" s="3" t="s">
        <v>1828</v>
      </c>
      <c r="B939" s="3">
        <v>1999</v>
      </c>
      <c r="C939" s="3" t="s">
        <v>56</v>
      </c>
      <c r="D939" s="3">
        <v>20</v>
      </c>
      <c r="E939" s="5">
        <v>36484</v>
      </c>
      <c r="F939" s="3">
        <v>23</v>
      </c>
      <c r="G939" s="3">
        <v>3</v>
      </c>
      <c r="H939" s="17">
        <v>4466.62</v>
      </c>
      <c r="I939" s="3" t="s">
        <v>29</v>
      </c>
      <c r="J939" s="3" t="s">
        <v>29</v>
      </c>
      <c r="K939" s="3" t="s">
        <v>33</v>
      </c>
    </row>
    <row r="940" spans="1:11" x14ac:dyDescent="0.25">
      <c r="A940" s="3" t="s">
        <v>1830</v>
      </c>
      <c r="B940" s="3">
        <v>1991</v>
      </c>
      <c r="C940" s="3" t="s">
        <v>61</v>
      </c>
      <c r="D940" s="3">
        <v>4</v>
      </c>
      <c r="E940" s="5">
        <v>33423</v>
      </c>
      <c r="F940" s="3">
        <v>31</v>
      </c>
      <c r="G940" s="3">
        <v>2</v>
      </c>
      <c r="H940" s="17">
        <v>4463.21</v>
      </c>
      <c r="I940" s="3" t="s">
        <v>24</v>
      </c>
      <c r="J940" s="3" t="s">
        <v>24</v>
      </c>
      <c r="K940" s="3" t="s">
        <v>25</v>
      </c>
    </row>
    <row r="941" spans="1:11" x14ac:dyDescent="0.25">
      <c r="A941" s="3" t="s">
        <v>1832</v>
      </c>
      <c r="B941" s="3">
        <v>1990</v>
      </c>
      <c r="C941" s="3" t="s">
        <v>61</v>
      </c>
      <c r="D941" s="3">
        <v>15</v>
      </c>
      <c r="E941" s="5">
        <v>33069</v>
      </c>
      <c r="F941" s="3">
        <v>32</v>
      </c>
      <c r="G941" s="3">
        <v>1</v>
      </c>
      <c r="H941" s="17">
        <v>4462.72</v>
      </c>
      <c r="I941" s="3" t="s">
        <v>29</v>
      </c>
      <c r="J941" s="3" t="s">
        <v>24</v>
      </c>
      <c r="K941" s="3" t="s">
        <v>33</v>
      </c>
    </row>
    <row r="942" spans="1:11" x14ac:dyDescent="0.25">
      <c r="A942" s="3" t="s">
        <v>1834</v>
      </c>
      <c r="B942" s="3">
        <v>1990</v>
      </c>
      <c r="C942" s="3" t="s">
        <v>51</v>
      </c>
      <c r="D942" s="3">
        <v>8</v>
      </c>
      <c r="E942" s="5">
        <v>33093</v>
      </c>
      <c r="F942" s="3">
        <v>32</v>
      </c>
      <c r="G942" s="3">
        <v>1</v>
      </c>
      <c r="H942" s="17">
        <v>4454.3999999999996</v>
      </c>
      <c r="I942" s="3" t="s">
        <v>29</v>
      </c>
      <c r="J942" s="3" t="s">
        <v>24</v>
      </c>
      <c r="K942" s="3" t="s">
        <v>33</v>
      </c>
    </row>
    <row r="943" spans="1:11" x14ac:dyDescent="0.25">
      <c r="A943" s="3" t="s">
        <v>1836</v>
      </c>
      <c r="B943" s="3">
        <v>1994</v>
      </c>
      <c r="C943" s="3" t="s">
        <v>32</v>
      </c>
      <c r="D943" s="3">
        <v>28</v>
      </c>
      <c r="E943" s="5">
        <v>34513</v>
      </c>
      <c r="F943" s="3">
        <v>28</v>
      </c>
      <c r="G943" s="3">
        <v>3</v>
      </c>
      <c r="H943" s="17">
        <v>4449.46</v>
      </c>
      <c r="I943" s="3" t="s">
        <v>23</v>
      </c>
      <c r="J943" s="3" t="s">
        <v>29</v>
      </c>
      <c r="K943" s="3" t="s">
        <v>25</v>
      </c>
    </row>
    <row r="944" spans="1:11" x14ac:dyDescent="0.25">
      <c r="A944" s="3" t="s">
        <v>1838</v>
      </c>
      <c r="B944" s="3">
        <v>1991</v>
      </c>
      <c r="C944" s="3" t="s">
        <v>47</v>
      </c>
      <c r="D944" s="3">
        <v>3</v>
      </c>
      <c r="E944" s="5">
        <v>33484</v>
      </c>
      <c r="F944" s="3">
        <v>31</v>
      </c>
      <c r="G944" s="3">
        <v>1</v>
      </c>
      <c r="H944" s="17">
        <v>4441.21</v>
      </c>
      <c r="I944" s="3" t="s">
        <v>23</v>
      </c>
      <c r="J944" s="3" t="s">
        <v>29</v>
      </c>
      <c r="K944" s="3" t="s">
        <v>345</v>
      </c>
    </row>
    <row r="945" spans="1:11" x14ac:dyDescent="0.25">
      <c r="A945" s="3" t="s">
        <v>1840</v>
      </c>
      <c r="B945" s="3">
        <v>1994</v>
      </c>
      <c r="C945" s="3" t="s">
        <v>22</v>
      </c>
      <c r="D945" s="3">
        <v>24</v>
      </c>
      <c r="E945" s="5">
        <v>34631</v>
      </c>
      <c r="F945" s="3">
        <v>28</v>
      </c>
      <c r="G945" s="3">
        <v>2</v>
      </c>
      <c r="H945" s="17">
        <v>4438.26</v>
      </c>
      <c r="I945" s="3" t="s">
        <v>29</v>
      </c>
      <c r="J945" s="3" t="s">
        <v>24</v>
      </c>
      <c r="K945" s="3" t="s">
        <v>227</v>
      </c>
    </row>
    <row r="946" spans="1:11" x14ac:dyDescent="0.25">
      <c r="A946" s="3" t="s">
        <v>1842</v>
      </c>
      <c r="B946" s="3">
        <v>1994</v>
      </c>
      <c r="C946" s="3" t="s">
        <v>22</v>
      </c>
      <c r="D946" s="3">
        <v>8</v>
      </c>
      <c r="E946" s="5">
        <v>34615</v>
      </c>
      <c r="F946" s="3">
        <v>28</v>
      </c>
      <c r="G946" s="3">
        <v>2</v>
      </c>
      <c r="H946" s="17">
        <v>4435.09</v>
      </c>
      <c r="I946" s="3" t="s">
        <v>24</v>
      </c>
      <c r="J946" s="3" t="s">
        <v>29</v>
      </c>
      <c r="K946" s="3" t="s">
        <v>39</v>
      </c>
    </row>
    <row r="947" spans="1:11" x14ac:dyDescent="0.25">
      <c r="A947" s="3" t="s">
        <v>396</v>
      </c>
      <c r="B947" s="3">
        <v>1970</v>
      </c>
      <c r="C947" s="3" t="s">
        <v>61</v>
      </c>
      <c r="D947" s="3">
        <v>14</v>
      </c>
      <c r="E947" s="5">
        <v>25763</v>
      </c>
      <c r="F947" s="3">
        <v>52</v>
      </c>
      <c r="G947" s="3">
        <v>0</v>
      </c>
      <c r="H947" s="17">
        <v>36786.370000000003</v>
      </c>
      <c r="I947" s="3" t="s">
        <v>23</v>
      </c>
      <c r="J947" s="3" t="s">
        <v>23</v>
      </c>
      <c r="K947" s="3" t="s">
        <v>53</v>
      </c>
    </row>
    <row r="948" spans="1:11" x14ac:dyDescent="0.25">
      <c r="A948" s="3" t="s">
        <v>1845</v>
      </c>
      <c r="B948" s="3">
        <v>1993</v>
      </c>
      <c r="C948" s="3" t="s">
        <v>28</v>
      </c>
      <c r="D948" s="3">
        <v>23</v>
      </c>
      <c r="E948" s="5">
        <v>34326</v>
      </c>
      <c r="F948" s="3">
        <v>29</v>
      </c>
      <c r="G948" s="3">
        <v>2</v>
      </c>
      <c r="H948" s="17">
        <v>4433.92</v>
      </c>
      <c r="I948" s="3" t="s">
        <v>29</v>
      </c>
      <c r="J948" s="3" t="s">
        <v>29</v>
      </c>
      <c r="K948" s="3" t="s">
        <v>33</v>
      </c>
    </row>
    <row r="949" spans="1:11" x14ac:dyDescent="0.25">
      <c r="A949" s="3" t="s">
        <v>1847</v>
      </c>
      <c r="B949" s="3">
        <v>1993</v>
      </c>
      <c r="C949" s="3" t="s">
        <v>47</v>
      </c>
      <c r="D949" s="3">
        <v>4</v>
      </c>
      <c r="E949" s="5">
        <v>34216</v>
      </c>
      <c r="F949" s="3">
        <v>29</v>
      </c>
      <c r="G949" s="3">
        <v>2</v>
      </c>
      <c r="H949" s="17">
        <v>4433.3900000000003</v>
      </c>
      <c r="I949" s="3" t="s">
        <v>29</v>
      </c>
      <c r="J949" s="3" t="s">
        <v>24</v>
      </c>
      <c r="K949" s="3" t="s">
        <v>33</v>
      </c>
    </row>
    <row r="950" spans="1:11" x14ac:dyDescent="0.25">
      <c r="A950" s="3" t="s">
        <v>1849</v>
      </c>
      <c r="B950" s="3">
        <v>1994</v>
      </c>
      <c r="C950" s="3" t="s">
        <v>28</v>
      </c>
      <c r="D950" s="3">
        <v>29</v>
      </c>
      <c r="E950" s="5">
        <v>34697</v>
      </c>
      <c r="F950" s="3">
        <v>28</v>
      </c>
      <c r="G950" s="3">
        <v>2</v>
      </c>
      <c r="H950" s="17">
        <v>4428.8900000000003</v>
      </c>
      <c r="I950" s="3" t="s">
        <v>24</v>
      </c>
      <c r="J950" s="3" t="s">
        <v>23</v>
      </c>
      <c r="K950" s="3" t="s">
        <v>227</v>
      </c>
    </row>
    <row r="951" spans="1:11" x14ac:dyDescent="0.25">
      <c r="A951" s="3" t="s">
        <v>1851</v>
      </c>
      <c r="B951" s="3">
        <v>1992</v>
      </c>
      <c r="C951" s="3" t="s">
        <v>51</v>
      </c>
      <c r="D951" s="3">
        <v>15</v>
      </c>
      <c r="E951" s="5">
        <v>33831</v>
      </c>
      <c r="F951" s="3">
        <v>30</v>
      </c>
      <c r="G951" s="3">
        <v>0</v>
      </c>
      <c r="H951" s="17">
        <v>4420.95</v>
      </c>
      <c r="I951" s="3" t="s">
        <v>29</v>
      </c>
      <c r="J951" s="3" t="s">
        <v>24</v>
      </c>
      <c r="K951" s="3" t="s">
        <v>239</v>
      </c>
    </row>
    <row r="952" spans="1:11" x14ac:dyDescent="0.25">
      <c r="A952" s="3" t="s">
        <v>1853</v>
      </c>
      <c r="B952" s="3">
        <v>1988</v>
      </c>
      <c r="C952" s="3" t="s">
        <v>47</v>
      </c>
      <c r="D952" s="3">
        <v>16</v>
      </c>
      <c r="E952" s="5">
        <v>32402</v>
      </c>
      <c r="F952" s="3">
        <v>34</v>
      </c>
      <c r="G952" s="3">
        <v>0</v>
      </c>
      <c r="H952" s="17">
        <v>4415.16</v>
      </c>
      <c r="I952" s="3" t="s">
        <v>29</v>
      </c>
      <c r="J952" s="3" t="s">
        <v>23</v>
      </c>
      <c r="K952" s="3" t="s">
        <v>25</v>
      </c>
    </row>
    <row r="953" spans="1:11" x14ac:dyDescent="0.25">
      <c r="A953" s="3" t="s">
        <v>1855</v>
      </c>
      <c r="B953" s="3">
        <v>1986</v>
      </c>
      <c r="C953" s="3" t="s">
        <v>61</v>
      </c>
      <c r="D953" s="3">
        <v>13</v>
      </c>
      <c r="E953" s="5">
        <v>31606</v>
      </c>
      <c r="F953" s="3">
        <v>36</v>
      </c>
      <c r="G953" s="3">
        <v>0</v>
      </c>
      <c r="H953" s="17">
        <v>4402.2299999999996</v>
      </c>
      <c r="I953" s="3" t="s">
        <v>29</v>
      </c>
      <c r="J953" s="3" t="s">
        <v>29</v>
      </c>
      <c r="K953" s="3" t="s">
        <v>53</v>
      </c>
    </row>
    <row r="954" spans="1:11" x14ac:dyDescent="0.25">
      <c r="A954" s="3" t="s">
        <v>1857</v>
      </c>
      <c r="B954" s="3">
        <v>1986</v>
      </c>
      <c r="C954" s="3" t="s">
        <v>51</v>
      </c>
      <c r="D954" s="3">
        <v>11</v>
      </c>
      <c r="E954" s="5">
        <v>31635</v>
      </c>
      <c r="F954" s="3">
        <v>36</v>
      </c>
      <c r="G954" s="3">
        <v>0</v>
      </c>
      <c r="H954" s="17">
        <v>4399.7299999999996</v>
      </c>
      <c r="I954" s="3" t="s">
        <v>24</v>
      </c>
      <c r="J954" s="3" t="s">
        <v>29</v>
      </c>
      <c r="K954" s="3" t="s">
        <v>25</v>
      </c>
    </row>
    <row r="955" spans="1:11" x14ac:dyDescent="0.25">
      <c r="A955" s="3" t="s">
        <v>1859</v>
      </c>
      <c r="B955" s="3">
        <v>1988</v>
      </c>
      <c r="C955" s="3" t="s">
        <v>61</v>
      </c>
      <c r="D955" s="3">
        <v>18</v>
      </c>
      <c r="E955" s="5">
        <v>32342</v>
      </c>
      <c r="F955" s="3">
        <v>34</v>
      </c>
      <c r="G955" s="3">
        <v>3</v>
      </c>
      <c r="H955" s="17">
        <v>4397.3100000000004</v>
      </c>
      <c r="I955" s="3" t="s">
        <v>29</v>
      </c>
      <c r="J955" s="3" t="s">
        <v>29</v>
      </c>
      <c r="K955" s="3" t="s">
        <v>25</v>
      </c>
    </row>
    <row r="956" spans="1:11" x14ac:dyDescent="0.25">
      <c r="A956" s="3" t="s">
        <v>1861</v>
      </c>
      <c r="B956" s="3">
        <v>1982</v>
      </c>
      <c r="C956" s="3" t="s">
        <v>32</v>
      </c>
      <c r="D956" s="3">
        <v>29</v>
      </c>
      <c r="E956" s="5">
        <v>30131</v>
      </c>
      <c r="F956" s="3">
        <v>40</v>
      </c>
      <c r="G956" s="3">
        <v>3</v>
      </c>
      <c r="H956" s="17">
        <v>4392.7</v>
      </c>
      <c r="I956" s="3" t="s">
        <v>29</v>
      </c>
      <c r="J956" s="3" t="s">
        <v>29</v>
      </c>
      <c r="K956" s="3" t="s">
        <v>25</v>
      </c>
    </row>
    <row r="957" spans="1:11" x14ac:dyDescent="0.25">
      <c r="A957" s="3" t="s">
        <v>1863</v>
      </c>
      <c r="B957" s="3">
        <v>1997</v>
      </c>
      <c r="C957" s="3" t="s">
        <v>56</v>
      </c>
      <c r="D957" s="3">
        <v>29</v>
      </c>
      <c r="E957" s="5">
        <v>35763</v>
      </c>
      <c r="F957" s="3">
        <v>25</v>
      </c>
      <c r="G957" s="3">
        <v>3</v>
      </c>
      <c r="H957" s="17">
        <v>4391.6499999999996</v>
      </c>
      <c r="I957" s="3" t="s">
        <v>29</v>
      </c>
      <c r="J957" s="3" t="s">
        <v>29</v>
      </c>
      <c r="K957" s="3" t="s">
        <v>53</v>
      </c>
    </row>
    <row r="958" spans="1:11" x14ac:dyDescent="0.25">
      <c r="A958" s="3" t="s">
        <v>398</v>
      </c>
      <c r="B958" s="3">
        <v>1961</v>
      </c>
      <c r="C958" s="3" t="s">
        <v>61</v>
      </c>
      <c r="D958" s="3">
        <v>29</v>
      </c>
      <c r="E958" s="5">
        <v>22491</v>
      </c>
      <c r="F958" s="3">
        <v>61</v>
      </c>
      <c r="G958" s="3">
        <v>4</v>
      </c>
      <c r="H958" s="17">
        <v>36580.28</v>
      </c>
      <c r="I958" s="3" t="s">
        <v>29</v>
      </c>
      <c r="J958" s="3" t="s">
        <v>29</v>
      </c>
      <c r="K958" s="3" t="s">
        <v>25</v>
      </c>
    </row>
    <row r="959" spans="1:11" x14ac:dyDescent="0.25">
      <c r="A959" s="3" t="s">
        <v>1866</v>
      </c>
      <c r="B959" s="3">
        <v>1990</v>
      </c>
      <c r="C959" s="3" t="s">
        <v>51</v>
      </c>
      <c r="D959" s="3">
        <v>28</v>
      </c>
      <c r="E959" s="5">
        <v>33113</v>
      </c>
      <c r="F959" s="3">
        <v>32</v>
      </c>
      <c r="G959" s="3">
        <v>0</v>
      </c>
      <c r="H959" s="17">
        <v>4357.04</v>
      </c>
      <c r="I959" s="3" t="s">
        <v>29</v>
      </c>
      <c r="J959" s="3" t="s">
        <v>24</v>
      </c>
      <c r="K959" s="3" t="s">
        <v>33</v>
      </c>
    </row>
    <row r="960" spans="1:11" x14ac:dyDescent="0.25">
      <c r="A960" s="3" t="s">
        <v>1868</v>
      </c>
      <c r="B960" s="3">
        <v>1991</v>
      </c>
      <c r="C960" s="3" t="s">
        <v>47</v>
      </c>
      <c r="D960" s="3">
        <v>13</v>
      </c>
      <c r="E960" s="5">
        <v>33494</v>
      </c>
      <c r="F960" s="3">
        <v>31</v>
      </c>
      <c r="G960" s="3">
        <v>1</v>
      </c>
      <c r="H960" s="17">
        <v>4350.51</v>
      </c>
      <c r="I960" s="3" t="s">
        <v>29</v>
      </c>
      <c r="J960" s="3" t="s">
        <v>29</v>
      </c>
      <c r="K960" s="3" t="s">
        <v>25</v>
      </c>
    </row>
    <row r="961" spans="1:11" x14ac:dyDescent="0.25">
      <c r="A961" s="3" t="s">
        <v>1870</v>
      </c>
      <c r="B961" s="3">
        <v>1994</v>
      </c>
      <c r="C961" s="3" t="s">
        <v>56</v>
      </c>
      <c r="D961" s="3">
        <v>1</v>
      </c>
      <c r="E961" s="5">
        <v>34639</v>
      </c>
      <c r="F961" s="3">
        <v>28</v>
      </c>
      <c r="G961" s="3">
        <v>2</v>
      </c>
      <c r="H961" s="17">
        <v>4349.46</v>
      </c>
      <c r="I961" s="3" t="s">
        <v>29</v>
      </c>
      <c r="J961" s="3" t="s">
        <v>29</v>
      </c>
      <c r="K961" s="3" t="s">
        <v>25</v>
      </c>
    </row>
    <row r="962" spans="1:11" x14ac:dyDescent="0.25">
      <c r="A962" s="3" t="s">
        <v>1872</v>
      </c>
      <c r="B962" s="3">
        <v>1991</v>
      </c>
      <c r="C962" s="3" t="s">
        <v>32</v>
      </c>
      <c r="D962" s="3">
        <v>1</v>
      </c>
      <c r="E962" s="5">
        <v>33390</v>
      </c>
      <c r="F962" s="3">
        <v>32</v>
      </c>
      <c r="G962" s="3">
        <v>0</v>
      </c>
      <c r="H962" s="17">
        <v>4347.0200000000004</v>
      </c>
      <c r="I962" s="3" t="s">
        <v>29</v>
      </c>
      <c r="J962" s="3" t="s">
        <v>23</v>
      </c>
      <c r="K962" s="3" t="s">
        <v>119</v>
      </c>
    </row>
    <row r="963" spans="1:11" x14ac:dyDescent="0.25">
      <c r="A963" s="3" t="s">
        <v>1874</v>
      </c>
      <c r="B963" s="3">
        <v>1994</v>
      </c>
      <c r="C963" s="3" t="s">
        <v>22</v>
      </c>
      <c r="D963" s="3">
        <v>26</v>
      </c>
      <c r="E963" s="5">
        <v>34633</v>
      </c>
      <c r="F963" s="3">
        <v>28</v>
      </c>
      <c r="G963" s="3">
        <v>2</v>
      </c>
      <c r="H963" s="17">
        <v>4340.4399999999996</v>
      </c>
      <c r="I963" s="3" t="s">
        <v>29</v>
      </c>
      <c r="J963" s="3" t="s">
        <v>23</v>
      </c>
      <c r="K963" s="3" t="s">
        <v>25</v>
      </c>
    </row>
    <row r="964" spans="1:11" x14ac:dyDescent="0.25">
      <c r="A964" s="3" t="s">
        <v>1876</v>
      </c>
      <c r="B964" s="3">
        <v>1994</v>
      </c>
      <c r="C964" s="3" t="s">
        <v>56</v>
      </c>
      <c r="D964" s="3">
        <v>2</v>
      </c>
      <c r="E964" s="5">
        <v>34640</v>
      </c>
      <c r="F964" s="3">
        <v>28</v>
      </c>
      <c r="G964" s="3">
        <v>1</v>
      </c>
      <c r="H964" s="17">
        <v>4337.74</v>
      </c>
      <c r="I964" s="3" t="s">
        <v>29</v>
      </c>
      <c r="J964" s="3" t="s">
        <v>23</v>
      </c>
      <c r="K964" s="3" t="s">
        <v>119</v>
      </c>
    </row>
    <row r="965" spans="1:11" x14ac:dyDescent="0.25">
      <c r="A965" s="3" t="s">
        <v>1878</v>
      </c>
      <c r="B965" s="3">
        <v>1988</v>
      </c>
      <c r="C965" s="3" t="s">
        <v>28</v>
      </c>
      <c r="D965" s="3">
        <v>19</v>
      </c>
      <c r="E965" s="5">
        <v>32496</v>
      </c>
      <c r="F965" s="3">
        <v>34</v>
      </c>
      <c r="G965" s="3">
        <v>0</v>
      </c>
      <c r="H965" s="17">
        <v>4320.41</v>
      </c>
      <c r="I965" s="3" t="s">
        <v>29</v>
      </c>
      <c r="J965" s="3" t="s">
        <v>23</v>
      </c>
      <c r="K965" s="3" t="s">
        <v>33</v>
      </c>
    </row>
    <row r="966" spans="1:11" x14ac:dyDescent="0.25">
      <c r="A966" s="3" t="s">
        <v>1880</v>
      </c>
      <c r="B966" s="3">
        <v>2000</v>
      </c>
      <c r="C966" s="3" t="s">
        <v>56</v>
      </c>
      <c r="D966" s="3">
        <v>25</v>
      </c>
      <c r="E966" s="5">
        <v>36855</v>
      </c>
      <c r="F966" s="3">
        <v>22</v>
      </c>
      <c r="G966" s="3">
        <v>3</v>
      </c>
      <c r="H966" s="17">
        <v>4296.2700000000004</v>
      </c>
      <c r="I966" s="3" t="s">
        <v>29</v>
      </c>
      <c r="J966" s="3" t="s">
        <v>24</v>
      </c>
      <c r="K966" s="3" t="s">
        <v>33</v>
      </c>
    </row>
    <row r="967" spans="1:11" x14ac:dyDescent="0.25">
      <c r="A967" s="3" t="s">
        <v>1882</v>
      </c>
      <c r="B967" s="3">
        <v>2003</v>
      </c>
      <c r="C967" s="3" t="s">
        <v>32</v>
      </c>
      <c r="D967" s="3">
        <v>8</v>
      </c>
      <c r="E967" s="5">
        <v>37780</v>
      </c>
      <c r="F967" s="3">
        <v>20</v>
      </c>
      <c r="G967" s="3">
        <v>0</v>
      </c>
      <c r="H967" s="17">
        <v>4278.55</v>
      </c>
      <c r="I967" s="3" t="s">
        <v>29</v>
      </c>
      <c r="J967" s="3" t="s">
        <v>23</v>
      </c>
      <c r="K967" s="3" t="s">
        <v>48</v>
      </c>
    </row>
    <row r="968" spans="1:11" x14ac:dyDescent="0.25">
      <c r="A968" s="3" t="s">
        <v>1884</v>
      </c>
      <c r="B968" s="3">
        <v>1992</v>
      </c>
      <c r="C968" s="3" t="s">
        <v>32</v>
      </c>
      <c r="D968" s="3">
        <v>18</v>
      </c>
      <c r="E968" s="5">
        <v>33773</v>
      </c>
      <c r="F968" s="3">
        <v>30</v>
      </c>
      <c r="G968" s="3">
        <v>2</v>
      </c>
      <c r="H968" s="17">
        <v>4266.17</v>
      </c>
      <c r="I968" s="3" t="s">
        <v>24</v>
      </c>
      <c r="J968" s="3" t="s">
        <v>29</v>
      </c>
      <c r="K968" s="3" t="s">
        <v>25</v>
      </c>
    </row>
    <row r="969" spans="1:11" x14ac:dyDescent="0.25">
      <c r="A969" s="3" t="s">
        <v>400</v>
      </c>
      <c r="B969" s="3">
        <v>1992</v>
      </c>
      <c r="C969" s="3" t="s">
        <v>22</v>
      </c>
      <c r="D969" s="3">
        <v>9</v>
      </c>
      <c r="E969" s="5">
        <v>33886</v>
      </c>
      <c r="F969" s="3">
        <v>30</v>
      </c>
      <c r="G969" s="3">
        <v>0</v>
      </c>
      <c r="H969" s="17">
        <v>36572.800000000003</v>
      </c>
      <c r="I969" s="3" t="s">
        <v>23</v>
      </c>
      <c r="J969" s="3" t="s">
        <v>29</v>
      </c>
      <c r="K969" s="3" t="s">
        <v>53</v>
      </c>
    </row>
    <row r="970" spans="1:11" x14ac:dyDescent="0.25">
      <c r="A970" s="3" t="s">
        <v>1887</v>
      </c>
      <c r="B970" s="3">
        <v>1983</v>
      </c>
      <c r="C970" s="3" t="s">
        <v>56</v>
      </c>
      <c r="D970" s="3">
        <v>20</v>
      </c>
      <c r="E970" s="5">
        <v>30640</v>
      </c>
      <c r="F970" s="3">
        <v>39</v>
      </c>
      <c r="G970" s="3">
        <v>3</v>
      </c>
      <c r="H970" s="17">
        <v>4265.01</v>
      </c>
      <c r="I970" s="3" t="s">
        <v>29</v>
      </c>
      <c r="J970" s="3" t="s">
        <v>23</v>
      </c>
      <c r="K970" s="3" t="s">
        <v>33</v>
      </c>
    </row>
    <row r="971" spans="1:11" x14ac:dyDescent="0.25">
      <c r="A971" s="3" t="s">
        <v>1889</v>
      </c>
      <c r="B971" s="3">
        <v>1995</v>
      </c>
      <c r="C971" s="3" t="s">
        <v>22</v>
      </c>
      <c r="D971" s="3">
        <v>14</v>
      </c>
      <c r="E971" s="5">
        <v>34986</v>
      </c>
      <c r="F971" s="3">
        <v>27</v>
      </c>
      <c r="G971" s="3">
        <v>3</v>
      </c>
      <c r="H971" s="17">
        <v>4260.74</v>
      </c>
      <c r="I971" s="3" t="s">
        <v>24</v>
      </c>
      <c r="J971" s="3" t="s">
        <v>29</v>
      </c>
      <c r="K971" s="3" t="s">
        <v>53</v>
      </c>
    </row>
    <row r="972" spans="1:11" x14ac:dyDescent="0.25">
      <c r="A972" s="3" t="s">
        <v>1891</v>
      </c>
      <c r="B972" s="3">
        <v>1982</v>
      </c>
      <c r="C972" s="3" t="s">
        <v>32</v>
      </c>
      <c r="D972" s="3">
        <v>16</v>
      </c>
      <c r="E972" s="5">
        <v>30118</v>
      </c>
      <c r="F972" s="3">
        <v>40</v>
      </c>
      <c r="G972" s="3">
        <v>3</v>
      </c>
      <c r="H972" s="17">
        <v>4250.24</v>
      </c>
      <c r="I972" s="3" t="s">
        <v>29</v>
      </c>
      <c r="J972" s="3" t="s">
        <v>24</v>
      </c>
      <c r="K972" s="3" t="s">
        <v>25</v>
      </c>
    </row>
    <row r="973" spans="1:11" x14ac:dyDescent="0.25">
      <c r="A973" s="3" t="s">
        <v>1893</v>
      </c>
      <c r="B973" s="3">
        <v>1991</v>
      </c>
      <c r="C973" s="3" t="s">
        <v>28</v>
      </c>
      <c r="D973" s="3">
        <v>1</v>
      </c>
      <c r="E973" s="5">
        <v>33573</v>
      </c>
      <c r="F973" s="3">
        <v>31</v>
      </c>
      <c r="G973" s="3">
        <v>1</v>
      </c>
      <c r="H973" s="17">
        <v>4243.59</v>
      </c>
      <c r="I973" s="3" t="s">
        <v>24</v>
      </c>
      <c r="J973" s="3" t="s">
        <v>23</v>
      </c>
      <c r="K973" s="3" t="s">
        <v>33</v>
      </c>
    </row>
    <row r="974" spans="1:11" x14ac:dyDescent="0.25">
      <c r="A974" s="3" t="s">
        <v>1895</v>
      </c>
      <c r="B974" s="3">
        <v>1991</v>
      </c>
      <c r="C974" s="3" t="s">
        <v>56</v>
      </c>
      <c r="D974" s="3">
        <v>3</v>
      </c>
      <c r="E974" s="5">
        <v>33545</v>
      </c>
      <c r="F974" s="3">
        <v>31</v>
      </c>
      <c r="G974" s="3">
        <v>1</v>
      </c>
      <c r="H974" s="17">
        <v>4239.8900000000003</v>
      </c>
      <c r="I974" s="3" t="s">
        <v>29</v>
      </c>
      <c r="J974" s="3" t="s">
        <v>29</v>
      </c>
      <c r="K974" s="3" t="s">
        <v>33</v>
      </c>
    </row>
    <row r="975" spans="1:11" x14ac:dyDescent="0.25">
      <c r="A975" s="3" t="s">
        <v>1897</v>
      </c>
      <c r="B975" s="3">
        <v>1992</v>
      </c>
      <c r="C975" s="3" t="s">
        <v>32</v>
      </c>
      <c r="D975" s="3">
        <v>27</v>
      </c>
      <c r="E975" s="5">
        <v>33782</v>
      </c>
      <c r="F975" s="3">
        <v>30</v>
      </c>
      <c r="G975" s="3">
        <v>1</v>
      </c>
      <c r="H975" s="17">
        <v>4237.13</v>
      </c>
      <c r="I975" s="3" t="s">
        <v>24</v>
      </c>
      <c r="J975" s="3" t="s">
        <v>23</v>
      </c>
      <c r="K975" s="3" t="s">
        <v>39</v>
      </c>
    </row>
    <row r="976" spans="1:11" x14ac:dyDescent="0.25">
      <c r="A976" s="3" t="s">
        <v>1899</v>
      </c>
      <c r="B976" s="3">
        <v>1998</v>
      </c>
      <c r="C976" s="3" t="s">
        <v>28</v>
      </c>
      <c r="D976" s="3">
        <v>14</v>
      </c>
      <c r="E976" s="5">
        <v>36143</v>
      </c>
      <c r="F976" s="3">
        <v>24</v>
      </c>
      <c r="G976" s="3">
        <v>3</v>
      </c>
      <c r="H976" s="17">
        <v>4234.93</v>
      </c>
      <c r="I976" s="3" t="s">
        <v>29</v>
      </c>
      <c r="J976" s="3" t="s">
        <v>23</v>
      </c>
      <c r="K976" s="3" t="s">
        <v>53</v>
      </c>
    </row>
    <row r="977" spans="1:11" x14ac:dyDescent="0.25">
      <c r="A977" s="3" t="s">
        <v>1901</v>
      </c>
      <c r="B977" s="3">
        <v>1997</v>
      </c>
      <c r="C977" s="3" t="s">
        <v>47</v>
      </c>
      <c r="D977" s="3">
        <v>6</v>
      </c>
      <c r="E977" s="5">
        <v>35679</v>
      </c>
      <c r="F977" s="3">
        <v>25</v>
      </c>
      <c r="G977" s="3">
        <v>2</v>
      </c>
      <c r="H977" s="17">
        <v>4189.1099999999997</v>
      </c>
      <c r="I977" s="3" t="s">
        <v>29</v>
      </c>
      <c r="J977" s="3" t="s">
        <v>29</v>
      </c>
      <c r="K977" s="3" t="s">
        <v>33</v>
      </c>
    </row>
    <row r="978" spans="1:11" x14ac:dyDescent="0.25">
      <c r="A978" s="3" t="s">
        <v>1903</v>
      </c>
      <c r="B978" s="3">
        <v>1995</v>
      </c>
      <c r="C978" s="3" t="s">
        <v>22</v>
      </c>
      <c r="D978" s="3">
        <v>3</v>
      </c>
      <c r="E978" s="5">
        <v>34975</v>
      </c>
      <c r="F978" s="3">
        <v>27</v>
      </c>
      <c r="G978" s="3">
        <v>0</v>
      </c>
      <c r="H978" s="17">
        <v>4188.7299999999996</v>
      </c>
      <c r="I978" s="3" t="s">
        <v>29</v>
      </c>
      <c r="J978" s="3" t="s">
        <v>29</v>
      </c>
      <c r="K978" s="3" t="s">
        <v>42</v>
      </c>
    </row>
    <row r="979" spans="1:11" x14ac:dyDescent="0.25">
      <c r="A979" s="3" t="s">
        <v>1905</v>
      </c>
      <c r="B979" s="3">
        <v>1989</v>
      </c>
      <c r="C979" s="3" t="s">
        <v>32</v>
      </c>
      <c r="D979" s="3">
        <v>25</v>
      </c>
      <c r="E979" s="5">
        <v>32684</v>
      </c>
      <c r="F979" s="3">
        <v>33</v>
      </c>
      <c r="G979" s="3">
        <v>0</v>
      </c>
      <c r="H979" s="17">
        <v>4185.1000000000004</v>
      </c>
      <c r="I979" s="3" t="s">
        <v>29</v>
      </c>
      <c r="J979" s="3" t="s">
        <v>24</v>
      </c>
      <c r="K979" s="3" t="s">
        <v>25</v>
      </c>
    </row>
    <row r="980" spans="1:11" x14ac:dyDescent="0.25">
      <c r="A980" s="3" t="s">
        <v>402</v>
      </c>
      <c r="B980" s="3">
        <v>1973</v>
      </c>
      <c r="C980" s="3" t="s">
        <v>51</v>
      </c>
      <c r="D980" s="3">
        <v>9</v>
      </c>
      <c r="E980" s="5">
        <v>26885</v>
      </c>
      <c r="F980" s="3">
        <v>49</v>
      </c>
      <c r="G980" s="3">
        <v>0</v>
      </c>
      <c r="H980" s="17">
        <v>36541.550000000003</v>
      </c>
      <c r="I980" s="3" t="s">
        <v>29</v>
      </c>
      <c r="J980" s="3" t="s">
        <v>24</v>
      </c>
      <c r="K980" s="3" t="s">
        <v>53</v>
      </c>
    </row>
    <row r="981" spans="1:11" x14ac:dyDescent="0.25">
      <c r="A981" s="3" t="s">
        <v>1908</v>
      </c>
      <c r="B981" s="3">
        <v>1984</v>
      </c>
      <c r="C981" s="3" t="s">
        <v>47</v>
      </c>
      <c r="D981" s="3">
        <v>16</v>
      </c>
      <c r="E981" s="5">
        <v>30941</v>
      </c>
      <c r="F981" s="3">
        <v>38</v>
      </c>
      <c r="G981" s="3">
        <v>3</v>
      </c>
      <c r="H981" s="17">
        <v>4163.21</v>
      </c>
      <c r="I981" s="3" t="s">
        <v>29</v>
      </c>
      <c r="J981" s="3" t="s">
        <v>29</v>
      </c>
      <c r="K981" s="3" t="s">
        <v>33</v>
      </c>
    </row>
    <row r="982" spans="1:11" x14ac:dyDescent="0.25">
      <c r="A982" s="3" t="s">
        <v>1910</v>
      </c>
      <c r="B982" s="3">
        <v>1998</v>
      </c>
      <c r="C982" s="3" t="s">
        <v>56</v>
      </c>
      <c r="D982" s="3">
        <v>26</v>
      </c>
      <c r="E982" s="5">
        <v>36125</v>
      </c>
      <c r="F982" s="3">
        <v>24</v>
      </c>
      <c r="G982" s="3">
        <v>0</v>
      </c>
      <c r="H982" s="17">
        <v>4154.97</v>
      </c>
      <c r="I982" s="3" t="s">
        <v>29</v>
      </c>
      <c r="J982" s="3" t="s">
        <v>23</v>
      </c>
      <c r="K982" s="3" t="s">
        <v>33</v>
      </c>
    </row>
    <row r="983" spans="1:11" x14ac:dyDescent="0.25">
      <c r="A983" s="3" t="s">
        <v>1912</v>
      </c>
      <c r="B983" s="3">
        <v>1992</v>
      </c>
      <c r="C983" s="3" t="s">
        <v>51</v>
      </c>
      <c r="D983" s="3">
        <v>4</v>
      </c>
      <c r="E983" s="5">
        <v>33820</v>
      </c>
      <c r="F983" s="3">
        <v>30</v>
      </c>
      <c r="G983" s="3">
        <v>1</v>
      </c>
      <c r="H983" s="17">
        <v>4151.03</v>
      </c>
      <c r="I983" s="3" t="s">
        <v>29</v>
      </c>
      <c r="J983" s="3" t="s">
        <v>29</v>
      </c>
      <c r="K983" s="3" t="s">
        <v>25</v>
      </c>
    </row>
    <row r="984" spans="1:11" x14ac:dyDescent="0.25">
      <c r="A984" s="3" t="s">
        <v>1914</v>
      </c>
      <c r="B984" s="3">
        <v>1992</v>
      </c>
      <c r="C984" s="3" t="s">
        <v>32</v>
      </c>
      <c r="D984" s="3">
        <v>28</v>
      </c>
      <c r="E984" s="5">
        <v>33783</v>
      </c>
      <c r="F984" s="3">
        <v>30</v>
      </c>
      <c r="G984" s="3">
        <v>1</v>
      </c>
      <c r="H984" s="17">
        <v>4149.74</v>
      </c>
      <c r="I984" s="3" t="s">
        <v>29</v>
      </c>
      <c r="J984" s="3" t="s">
        <v>23</v>
      </c>
      <c r="K984" s="3" t="s">
        <v>53</v>
      </c>
    </row>
    <row r="985" spans="1:11" x14ac:dyDescent="0.25">
      <c r="A985" s="3" t="s">
        <v>1916</v>
      </c>
      <c r="B985" s="3">
        <v>1992</v>
      </c>
      <c r="C985" s="3" t="s">
        <v>32</v>
      </c>
      <c r="D985" s="3">
        <v>18</v>
      </c>
      <c r="E985" s="5">
        <v>33773</v>
      </c>
      <c r="F985" s="3">
        <v>30</v>
      </c>
      <c r="G985" s="3">
        <v>0</v>
      </c>
      <c r="H985" s="17">
        <v>4137.5200000000004</v>
      </c>
      <c r="I985" s="3" t="s">
        <v>29</v>
      </c>
      <c r="J985" s="3" t="s">
        <v>24</v>
      </c>
      <c r="K985" s="3" t="s">
        <v>119</v>
      </c>
    </row>
    <row r="986" spans="1:11" x14ac:dyDescent="0.25">
      <c r="A986" s="3" t="s">
        <v>1918</v>
      </c>
      <c r="B986" s="3">
        <v>1991</v>
      </c>
      <c r="C986" s="3" t="s">
        <v>51</v>
      </c>
      <c r="D986" s="3">
        <v>6</v>
      </c>
      <c r="E986" s="5">
        <v>33456</v>
      </c>
      <c r="F986" s="3">
        <v>31</v>
      </c>
      <c r="G986" s="3">
        <v>0</v>
      </c>
      <c r="H986" s="17">
        <v>4134.08</v>
      </c>
      <c r="I986" s="3" t="s">
        <v>29</v>
      </c>
      <c r="J986" s="3" t="s">
        <v>23</v>
      </c>
      <c r="K986" s="3" t="s">
        <v>33</v>
      </c>
    </row>
    <row r="987" spans="1:11" x14ac:dyDescent="0.25">
      <c r="A987" s="3" t="s">
        <v>1920</v>
      </c>
      <c r="B987" s="3">
        <v>1994</v>
      </c>
      <c r="C987" s="3" t="s">
        <v>51</v>
      </c>
      <c r="D987" s="3">
        <v>21</v>
      </c>
      <c r="E987" s="5">
        <v>34567</v>
      </c>
      <c r="F987" s="3">
        <v>28</v>
      </c>
      <c r="G987" s="3">
        <v>1</v>
      </c>
      <c r="H987" s="17">
        <v>4133.6400000000003</v>
      </c>
      <c r="I987" s="3" t="s">
        <v>29</v>
      </c>
      <c r="J987" s="3" t="s">
        <v>24</v>
      </c>
      <c r="K987" s="3" t="s">
        <v>33</v>
      </c>
    </row>
    <row r="988" spans="1:11" x14ac:dyDescent="0.25">
      <c r="A988" s="3" t="s">
        <v>1922</v>
      </c>
      <c r="B988" s="3">
        <v>1990</v>
      </c>
      <c r="C988" s="3" t="s">
        <v>28</v>
      </c>
      <c r="D988" s="3">
        <v>14</v>
      </c>
      <c r="E988" s="5">
        <v>33221</v>
      </c>
      <c r="F988" s="3">
        <v>32</v>
      </c>
      <c r="G988" s="3">
        <v>1</v>
      </c>
      <c r="H988" s="17">
        <v>4076.5</v>
      </c>
      <c r="I988" s="3" t="s">
        <v>29</v>
      </c>
      <c r="J988" s="3" t="s">
        <v>24</v>
      </c>
      <c r="K988" s="3" t="s">
        <v>53</v>
      </c>
    </row>
    <row r="989" spans="1:11" x14ac:dyDescent="0.25">
      <c r="A989" s="3" t="s">
        <v>1924</v>
      </c>
      <c r="B989" s="3">
        <v>1990</v>
      </c>
      <c r="C989" s="3" t="s">
        <v>28</v>
      </c>
      <c r="D989" s="3">
        <v>1</v>
      </c>
      <c r="E989" s="5">
        <v>33208</v>
      </c>
      <c r="F989" s="3">
        <v>32</v>
      </c>
      <c r="G989" s="3">
        <v>1</v>
      </c>
      <c r="H989" s="17">
        <v>4074.45</v>
      </c>
      <c r="I989" s="3" t="s">
        <v>24</v>
      </c>
      <c r="J989" s="3" t="s">
        <v>29</v>
      </c>
      <c r="K989" s="3" t="s">
        <v>25</v>
      </c>
    </row>
    <row r="990" spans="1:11" x14ac:dyDescent="0.25">
      <c r="A990" s="3" t="s">
        <v>1926</v>
      </c>
      <c r="B990" s="3">
        <v>2002</v>
      </c>
      <c r="C990" s="3" t="s">
        <v>22</v>
      </c>
      <c r="D990" s="3">
        <v>18</v>
      </c>
      <c r="E990" s="5">
        <v>37547</v>
      </c>
      <c r="F990" s="3">
        <v>20</v>
      </c>
      <c r="G990" s="3">
        <v>0</v>
      </c>
      <c r="H990" s="17">
        <v>4070.51</v>
      </c>
      <c r="I990" s="3" t="s">
        <v>29</v>
      </c>
      <c r="J990" s="3" t="s">
        <v>23</v>
      </c>
      <c r="K990" s="3" t="s">
        <v>33</v>
      </c>
    </row>
    <row r="991" spans="1:11" x14ac:dyDescent="0.25">
      <c r="A991" s="3" t="s">
        <v>404</v>
      </c>
      <c r="B991" s="3">
        <v>1962</v>
      </c>
      <c r="C991" s="3" t="s">
        <v>56</v>
      </c>
      <c r="D991" s="3">
        <v>19</v>
      </c>
      <c r="E991" s="5">
        <v>22969</v>
      </c>
      <c r="F991" s="3">
        <v>60</v>
      </c>
      <c r="G991" s="3">
        <v>0</v>
      </c>
      <c r="H991" s="17">
        <v>36445.550000000003</v>
      </c>
      <c r="I991" s="3" t="s">
        <v>29</v>
      </c>
      <c r="J991" s="3" t="s">
        <v>29</v>
      </c>
      <c r="K991" s="3" t="s">
        <v>53</v>
      </c>
    </row>
    <row r="992" spans="1:11" x14ac:dyDescent="0.25">
      <c r="A992" s="3" t="s">
        <v>1929</v>
      </c>
      <c r="B992" s="3">
        <v>1983</v>
      </c>
      <c r="C992" s="3" t="s">
        <v>47</v>
      </c>
      <c r="D992" s="3">
        <v>16</v>
      </c>
      <c r="E992" s="5">
        <v>30575</v>
      </c>
      <c r="F992" s="3">
        <v>39</v>
      </c>
      <c r="G992" s="3">
        <v>3</v>
      </c>
      <c r="H992" s="17">
        <v>4070.42</v>
      </c>
      <c r="I992" s="3" t="s">
        <v>29</v>
      </c>
      <c r="J992" s="3" t="s">
        <v>23</v>
      </c>
      <c r="K992" s="3" t="s">
        <v>25</v>
      </c>
    </row>
    <row r="993" spans="1:11" x14ac:dyDescent="0.25">
      <c r="A993" s="3" t="s">
        <v>1931</v>
      </c>
      <c r="B993" s="3">
        <v>1995</v>
      </c>
      <c r="C993" s="3" t="s">
        <v>47</v>
      </c>
      <c r="D993" s="3">
        <v>14</v>
      </c>
      <c r="E993" s="5">
        <v>34956</v>
      </c>
      <c r="F993" s="3">
        <v>27</v>
      </c>
      <c r="G993" s="3">
        <v>2</v>
      </c>
      <c r="H993" s="17">
        <v>4058.71</v>
      </c>
      <c r="I993" s="3" t="s">
        <v>24</v>
      </c>
      <c r="J993" s="3" t="s">
        <v>24</v>
      </c>
      <c r="K993" s="3" t="s">
        <v>33</v>
      </c>
    </row>
    <row r="994" spans="1:11" x14ac:dyDescent="0.25">
      <c r="A994" s="3" t="s">
        <v>1933</v>
      </c>
      <c r="B994" s="3">
        <v>1993</v>
      </c>
      <c r="C994" s="3" t="s">
        <v>51</v>
      </c>
      <c r="D994" s="3">
        <v>13</v>
      </c>
      <c r="E994" s="5">
        <v>34194</v>
      </c>
      <c r="F994" s="3">
        <v>29</v>
      </c>
      <c r="G994" s="3">
        <v>2</v>
      </c>
      <c r="H994" s="17">
        <v>4058.12</v>
      </c>
      <c r="I994" s="3" t="s">
        <v>29</v>
      </c>
      <c r="J994" s="3" t="s">
        <v>23</v>
      </c>
      <c r="K994" s="3" t="s">
        <v>25</v>
      </c>
    </row>
    <row r="995" spans="1:11" x14ac:dyDescent="0.25">
      <c r="A995" s="3" t="s">
        <v>1935</v>
      </c>
      <c r="B995" s="3">
        <v>1988</v>
      </c>
      <c r="C995" s="3" t="s">
        <v>56</v>
      </c>
      <c r="D995" s="3">
        <v>30</v>
      </c>
      <c r="E995" s="5">
        <v>32477</v>
      </c>
      <c r="F995" s="3">
        <v>34</v>
      </c>
      <c r="G995" s="3">
        <v>3</v>
      </c>
      <c r="H995" s="17">
        <v>4047.94</v>
      </c>
      <c r="I995" s="3" t="s">
        <v>29</v>
      </c>
      <c r="J995" s="3" t="s">
        <v>23</v>
      </c>
      <c r="K995" s="3" t="s">
        <v>25</v>
      </c>
    </row>
    <row r="996" spans="1:11" x14ac:dyDescent="0.25">
      <c r="A996" s="3" t="s">
        <v>1937</v>
      </c>
      <c r="B996" s="3">
        <v>1993</v>
      </c>
      <c r="C996" s="3" t="s">
        <v>28</v>
      </c>
      <c r="D996" s="3">
        <v>26</v>
      </c>
      <c r="E996" s="5">
        <v>34329</v>
      </c>
      <c r="F996" s="3">
        <v>29</v>
      </c>
      <c r="G996" s="3">
        <v>1</v>
      </c>
      <c r="H996" s="17">
        <v>4040.56</v>
      </c>
      <c r="I996" s="3" t="s">
        <v>24</v>
      </c>
      <c r="J996" s="3" t="s">
        <v>24</v>
      </c>
      <c r="K996" s="3" t="s">
        <v>236</v>
      </c>
    </row>
    <row r="997" spans="1:11" x14ac:dyDescent="0.25">
      <c r="A997" s="3" t="s">
        <v>1939</v>
      </c>
      <c r="B997" s="3">
        <v>1983</v>
      </c>
      <c r="C997" s="3" t="s">
        <v>56</v>
      </c>
      <c r="D997" s="3">
        <v>10</v>
      </c>
      <c r="E997" s="5">
        <v>30630</v>
      </c>
      <c r="F997" s="3">
        <v>39</v>
      </c>
      <c r="G997" s="3">
        <v>3</v>
      </c>
      <c r="H997" s="17">
        <v>4039.9</v>
      </c>
      <c r="I997" s="3" t="s">
        <v>29</v>
      </c>
      <c r="J997" s="3" t="s">
        <v>23</v>
      </c>
      <c r="K997" s="3" t="s">
        <v>25</v>
      </c>
    </row>
    <row r="998" spans="1:11" x14ac:dyDescent="0.25">
      <c r="A998" s="3" t="s">
        <v>1941</v>
      </c>
      <c r="B998" s="3">
        <v>1984</v>
      </c>
      <c r="C998" s="3" t="s">
        <v>61</v>
      </c>
      <c r="D998" s="3">
        <v>7</v>
      </c>
      <c r="E998" s="5">
        <v>30870</v>
      </c>
      <c r="F998" s="3">
        <v>38</v>
      </c>
      <c r="G998" s="3">
        <v>3</v>
      </c>
      <c r="H998" s="17">
        <v>4038.41</v>
      </c>
      <c r="I998" s="3" t="s">
        <v>29</v>
      </c>
      <c r="J998" s="3" t="s">
        <v>23</v>
      </c>
      <c r="K998" s="3" t="s">
        <v>25</v>
      </c>
    </row>
    <row r="999" spans="1:11" x14ac:dyDescent="0.25">
      <c r="A999" s="3" t="s">
        <v>1943</v>
      </c>
      <c r="B999" s="3">
        <v>1992</v>
      </c>
      <c r="C999" s="3" t="s">
        <v>22</v>
      </c>
      <c r="D999" s="3">
        <v>11</v>
      </c>
      <c r="E999" s="5">
        <v>33888</v>
      </c>
      <c r="F999" s="3">
        <v>30</v>
      </c>
      <c r="G999" s="3">
        <v>1</v>
      </c>
      <c r="H999" s="17">
        <v>4032.24</v>
      </c>
      <c r="I999" s="3" t="s">
        <v>24</v>
      </c>
      <c r="J999" s="3" t="s">
        <v>24</v>
      </c>
      <c r="K999" s="3" t="s">
        <v>33</v>
      </c>
    </row>
    <row r="1000" spans="1:11" x14ac:dyDescent="0.25">
      <c r="A1000" s="3" t="s">
        <v>1945</v>
      </c>
      <c r="B1000" s="3">
        <v>2000</v>
      </c>
      <c r="C1000" s="3" t="s">
        <v>47</v>
      </c>
      <c r="D1000" s="3">
        <v>13</v>
      </c>
      <c r="E1000" s="5">
        <v>36782</v>
      </c>
      <c r="F1000" s="3">
        <v>22</v>
      </c>
      <c r="G1000" s="3">
        <v>3</v>
      </c>
      <c r="H1000" s="17">
        <v>4005.42</v>
      </c>
      <c r="I1000" s="3" t="s">
        <v>29</v>
      </c>
      <c r="J1000" s="3" t="s">
        <v>23</v>
      </c>
      <c r="K1000" s="3" t="s">
        <v>236</v>
      </c>
    </row>
    <row r="1001" spans="1:11" x14ac:dyDescent="0.25">
      <c r="A1001" s="3" t="s">
        <v>1946</v>
      </c>
      <c r="B1001" s="3">
        <v>1989</v>
      </c>
      <c r="C1001" s="3" t="s">
        <v>61</v>
      </c>
      <c r="D1001" s="3">
        <v>10</v>
      </c>
      <c r="E1001" s="5">
        <v>32699</v>
      </c>
      <c r="F1001" s="3">
        <v>33</v>
      </c>
      <c r="G1001" s="3">
        <v>3</v>
      </c>
      <c r="H1001" s="17">
        <v>4002.36</v>
      </c>
      <c r="I1001" s="3" t="s">
        <v>29</v>
      </c>
      <c r="J1001" s="3" t="s">
        <v>23</v>
      </c>
      <c r="K1001" s="3" t="s">
        <v>25</v>
      </c>
    </row>
    <row r="1002" spans="1:11" x14ac:dyDescent="0.25">
      <c r="A1002" s="3" t="s">
        <v>72</v>
      </c>
      <c r="B1002" s="3">
        <v>1964</v>
      </c>
      <c r="C1002" s="3" t="s">
        <v>56</v>
      </c>
      <c r="D1002" s="3">
        <v>7</v>
      </c>
      <c r="E1002" s="5">
        <v>23688</v>
      </c>
      <c r="F1002" s="3">
        <v>58</v>
      </c>
      <c r="G1002" s="3">
        <v>2</v>
      </c>
      <c r="H1002" s="17">
        <v>47496.49</v>
      </c>
      <c r="I1002" s="3" t="s">
        <v>23</v>
      </c>
      <c r="J1002" s="3" t="s">
        <v>24</v>
      </c>
      <c r="K1002" s="3" t="s">
        <v>33</v>
      </c>
    </row>
    <row r="1003" spans="1:11" x14ac:dyDescent="0.25">
      <c r="A1003" s="3" t="s">
        <v>406</v>
      </c>
      <c r="B1003" s="3">
        <v>2003</v>
      </c>
      <c r="C1003" s="3" t="s">
        <v>28</v>
      </c>
      <c r="D1003" s="3">
        <v>9</v>
      </c>
      <c r="E1003" s="5">
        <v>37964</v>
      </c>
      <c r="F1003" s="3">
        <v>19</v>
      </c>
      <c r="G1003" s="3">
        <v>2</v>
      </c>
      <c r="H1003" s="17">
        <v>36397.58</v>
      </c>
      <c r="I1003" s="3" t="s">
        <v>29</v>
      </c>
      <c r="J1003" s="3" t="s">
        <v>24</v>
      </c>
      <c r="K1003" s="3" t="s">
        <v>53</v>
      </c>
    </row>
    <row r="1004" spans="1:11" x14ac:dyDescent="0.25">
      <c r="A1004" s="3" t="s">
        <v>1947</v>
      </c>
      <c r="B1004" s="3">
        <v>1990</v>
      </c>
      <c r="C1004" s="3" t="s">
        <v>56</v>
      </c>
      <c r="D1004" s="3">
        <v>1</v>
      </c>
      <c r="E1004" s="5">
        <v>33178</v>
      </c>
      <c r="F1004" s="3">
        <v>32</v>
      </c>
      <c r="G1004" s="3">
        <v>0</v>
      </c>
      <c r="H1004" s="17">
        <v>3994.18</v>
      </c>
      <c r="I1004" s="3" t="s">
        <v>29</v>
      </c>
      <c r="J1004" s="3" t="s">
        <v>29</v>
      </c>
      <c r="K1004" s="3" t="s">
        <v>25</v>
      </c>
    </row>
    <row r="1005" spans="1:11" x14ac:dyDescent="0.25">
      <c r="A1005" s="3" t="s">
        <v>1948</v>
      </c>
      <c r="B1005" s="3">
        <v>1990</v>
      </c>
      <c r="C1005" s="3" t="s">
        <v>56</v>
      </c>
      <c r="D1005" s="3">
        <v>22</v>
      </c>
      <c r="E1005" s="5">
        <v>33199</v>
      </c>
      <c r="F1005" s="3">
        <v>32</v>
      </c>
      <c r="G1005" s="3">
        <v>0</v>
      </c>
      <c r="H1005" s="17">
        <v>3989.84</v>
      </c>
      <c r="I1005" s="3" t="s">
        <v>29</v>
      </c>
      <c r="J1005" s="3" t="s">
        <v>29</v>
      </c>
      <c r="K1005" s="3" t="s">
        <v>53</v>
      </c>
    </row>
    <row r="1006" spans="1:11" x14ac:dyDescent="0.25">
      <c r="A1006" s="3" t="s">
        <v>1949</v>
      </c>
      <c r="B1006" s="3">
        <v>1996</v>
      </c>
      <c r="C1006" s="3" t="s">
        <v>47</v>
      </c>
      <c r="D1006" s="3">
        <v>8</v>
      </c>
      <c r="E1006" s="5">
        <v>35316</v>
      </c>
      <c r="F1006" s="3">
        <v>26</v>
      </c>
      <c r="G1006" s="3">
        <v>2</v>
      </c>
      <c r="H1006" s="17">
        <v>3987.93</v>
      </c>
      <c r="I1006" s="3" t="s">
        <v>29</v>
      </c>
      <c r="J1006" s="3" t="s">
        <v>29</v>
      </c>
      <c r="K1006" s="3" t="s">
        <v>53</v>
      </c>
    </row>
    <row r="1007" spans="1:11" x14ac:dyDescent="0.25">
      <c r="A1007" s="3" t="s">
        <v>1950</v>
      </c>
      <c r="B1007" s="3">
        <v>1996</v>
      </c>
      <c r="C1007" s="3" t="s">
        <v>51</v>
      </c>
      <c r="D1007" s="3">
        <v>17</v>
      </c>
      <c r="E1007" s="5">
        <v>35294</v>
      </c>
      <c r="F1007" s="3">
        <v>26</v>
      </c>
      <c r="G1007" s="3">
        <v>2</v>
      </c>
      <c r="H1007" s="17">
        <v>3981.98</v>
      </c>
      <c r="I1007" s="3" t="s">
        <v>29</v>
      </c>
      <c r="J1007" s="3" t="s">
        <v>29</v>
      </c>
      <c r="K1007" s="3" t="s">
        <v>25</v>
      </c>
    </row>
    <row r="1008" spans="1:11" x14ac:dyDescent="0.25">
      <c r="A1008" s="3" t="s">
        <v>1951</v>
      </c>
      <c r="B1008" s="3">
        <v>1990</v>
      </c>
      <c r="C1008" s="3" t="s">
        <v>61</v>
      </c>
      <c r="D1008" s="3">
        <v>29</v>
      </c>
      <c r="E1008" s="5">
        <v>33083</v>
      </c>
      <c r="F1008" s="3">
        <v>32</v>
      </c>
      <c r="G1008" s="3">
        <v>0</v>
      </c>
      <c r="H1008" s="17">
        <v>3972.92</v>
      </c>
      <c r="I1008" s="3" t="s">
        <v>29</v>
      </c>
      <c r="J1008" s="3" t="s">
        <v>24</v>
      </c>
      <c r="K1008" s="3" t="s">
        <v>25</v>
      </c>
    </row>
    <row r="1009" spans="1:11" x14ac:dyDescent="0.25">
      <c r="A1009" s="3" t="s">
        <v>1952</v>
      </c>
      <c r="B1009" s="3">
        <v>1995</v>
      </c>
      <c r="C1009" s="3" t="s">
        <v>61</v>
      </c>
      <c r="D1009" s="3">
        <v>11</v>
      </c>
      <c r="E1009" s="5">
        <v>34891</v>
      </c>
      <c r="F1009" s="3">
        <v>27</v>
      </c>
      <c r="G1009" s="3">
        <v>1</v>
      </c>
      <c r="H1009" s="17">
        <v>3956.07</v>
      </c>
      <c r="I1009" s="3" t="s">
        <v>29</v>
      </c>
      <c r="J1009" s="3" t="s">
        <v>29</v>
      </c>
      <c r="K1009" s="3" t="s">
        <v>33</v>
      </c>
    </row>
    <row r="1010" spans="1:11" x14ac:dyDescent="0.25">
      <c r="A1010" s="3" t="s">
        <v>1953</v>
      </c>
      <c r="B1010" s="3">
        <v>1999</v>
      </c>
      <c r="C1010" s="3" t="s">
        <v>61</v>
      </c>
      <c r="D1010" s="3">
        <v>10</v>
      </c>
      <c r="E1010" s="5">
        <v>36351</v>
      </c>
      <c r="F1010" s="3">
        <v>23</v>
      </c>
      <c r="G1010" s="3">
        <v>0</v>
      </c>
      <c r="H1010" s="17">
        <v>3955.98</v>
      </c>
      <c r="I1010" s="3" t="s">
        <v>29</v>
      </c>
      <c r="J1010" s="3" t="s">
        <v>24</v>
      </c>
      <c r="K1010" s="3" t="s">
        <v>48</v>
      </c>
    </row>
    <row r="1011" spans="1:11" x14ac:dyDescent="0.25">
      <c r="A1011" s="3" t="s">
        <v>1954</v>
      </c>
      <c r="B1011" s="3">
        <v>1993</v>
      </c>
      <c r="C1011" s="3" t="s">
        <v>56</v>
      </c>
      <c r="D1011" s="3">
        <v>11</v>
      </c>
      <c r="E1011" s="5">
        <v>34284</v>
      </c>
      <c r="F1011" s="3">
        <v>29</v>
      </c>
      <c r="G1011" s="3">
        <v>1</v>
      </c>
      <c r="H1011" s="17">
        <v>3947.41</v>
      </c>
      <c r="I1011" s="3" t="s">
        <v>29</v>
      </c>
      <c r="J1011" s="3" t="s">
        <v>29</v>
      </c>
      <c r="K1011" s="3" t="s">
        <v>25</v>
      </c>
    </row>
    <row r="1012" spans="1:11" x14ac:dyDescent="0.25">
      <c r="A1012" s="3" t="s">
        <v>1955</v>
      </c>
      <c r="B1012" s="3">
        <v>1993</v>
      </c>
      <c r="C1012" s="3" t="s">
        <v>47</v>
      </c>
      <c r="D1012" s="3">
        <v>29</v>
      </c>
      <c r="E1012" s="5">
        <v>34241</v>
      </c>
      <c r="F1012" s="3">
        <v>29</v>
      </c>
      <c r="G1012" s="3">
        <v>0</v>
      </c>
      <c r="H1012" s="17">
        <v>3943.6</v>
      </c>
      <c r="I1012" s="3" t="s">
        <v>29</v>
      </c>
      <c r="J1012" s="3" t="s">
        <v>24</v>
      </c>
      <c r="K1012" s="3" t="s">
        <v>119</v>
      </c>
    </row>
    <row r="1013" spans="1:11" x14ac:dyDescent="0.25">
      <c r="A1013" s="3" t="s">
        <v>1956</v>
      </c>
      <c r="B1013" s="3">
        <v>1988</v>
      </c>
      <c r="C1013" s="3" t="s">
        <v>22</v>
      </c>
      <c r="D1013" s="3">
        <v>24</v>
      </c>
      <c r="E1013" s="5">
        <v>32440</v>
      </c>
      <c r="F1013" s="3">
        <v>34</v>
      </c>
      <c r="G1013" s="3">
        <v>0</v>
      </c>
      <c r="H1013" s="17">
        <v>3935.18</v>
      </c>
      <c r="I1013" s="3" t="s">
        <v>24</v>
      </c>
      <c r="J1013" s="3" t="s">
        <v>23</v>
      </c>
      <c r="K1013" s="3" t="s">
        <v>25</v>
      </c>
    </row>
    <row r="1014" spans="1:11" x14ac:dyDescent="0.25">
      <c r="A1014" s="3" t="s">
        <v>408</v>
      </c>
      <c r="B1014" s="3">
        <v>1975</v>
      </c>
      <c r="C1014" s="3" t="s">
        <v>32</v>
      </c>
      <c r="D1014" s="3">
        <v>5</v>
      </c>
      <c r="E1014" s="5">
        <v>27550</v>
      </c>
      <c r="F1014" s="3">
        <v>48</v>
      </c>
      <c r="G1014" s="3">
        <v>1</v>
      </c>
      <c r="H1014" s="17">
        <v>36350.71</v>
      </c>
      <c r="I1014" s="3" t="s">
        <v>23</v>
      </c>
      <c r="J1014" s="3" t="s">
        <v>29</v>
      </c>
      <c r="K1014" s="3" t="s">
        <v>53</v>
      </c>
    </row>
    <row r="1015" spans="1:11" x14ac:dyDescent="0.25">
      <c r="A1015" s="3" t="s">
        <v>1957</v>
      </c>
      <c r="B1015" s="3">
        <v>2002</v>
      </c>
      <c r="C1015" s="3" t="s">
        <v>32</v>
      </c>
      <c r="D1015" s="3">
        <v>15</v>
      </c>
      <c r="E1015" s="5">
        <v>37422</v>
      </c>
      <c r="F1015" s="3">
        <v>20</v>
      </c>
      <c r="G1015" s="3">
        <v>0</v>
      </c>
      <c r="H1015" s="17">
        <v>3931.51</v>
      </c>
      <c r="I1015" s="3" t="s">
        <v>29</v>
      </c>
      <c r="J1015" s="3" t="s">
        <v>24</v>
      </c>
      <c r="K1015" s="3" t="s">
        <v>53</v>
      </c>
    </row>
    <row r="1016" spans="1:11" x14ac:dyDescent="0.25">
      <c r="A1016" s="3" t="s">
        <v>1958</v>
      </c>
      <c r="B1016" s="3">
        <v>2000</v>
      </c>
      <c r="C1016" s="3" t="s">
        <v>61</v>
      </c>
      <c r="D1016" s="3">
        <v>10</v>
      </c>
      <c r="E1016" s="5">
        <v>36717</v>
      </c>
      <c r="F1016" s="3">
        <v>22</v>
      </c>
      <c r="G1016" s="3">
        <v>2</v>
      </c>
      <c r="H1016" s="17">
        <v>3925.76</v>
      </c>
      <c r="I1016" s="3" t="s">
        <v>29</v>
      </c>
      <c r="J1016" s="3" t="s">
        <v>29</v>
      </c>
      <c r="K1016" s="3" t="s">
        <v>119</v>
      </c>
    </row>
    <row r="1017" spans="1:11" x14ac:dyDescent="0.25">
      <c r="A1017" s="3" t="s">
        <v>1959</v>
      </c>
      <c r="B1017" s="3">
        <v>1985</v>
      </c>
      <c r="C1017" s="3" t="s">
        <v>61</v>
      </c>
      <c r="D1017" s="3">
        <v>5</v>
      </c>
      <c r="E1017" s="5">
        <v>31233</v>
      </c>
      <c r="F1017" s="3">
        <v>37</v>
      </c>
      <c r="G1017" s="3">
        <v>3</v>
      </c>
      <c r="H1017" s="17">
        <v>3910.44</v>
      </c>
      <c r="I1017" s="3" t="s">
        <v>29</v>
      </c>
      <c r="J1017" s="3" t="s">
        <v>29</v>
      </c>
      <c r="K1017" s="3" t="s">
        <v>25</v>
      </c>
    </row>
    <row r="1018" spans="1:11" x14ac:dyDescent="0.25">
      <c r="A1018" s="3" t="s">
        <v>1960</v>
      </c>
      <c r="B1018" s="3">
        <v>1997</v>
      </c>
      <c r="C1018" s="3" t="s">
        <v>56</v>
      </c>
      <c r="D1018" s="3">
        <v>24</v>
      </c>
      <c r="E1018" s="5">
        <v>35758</v>
      </c>
      <c r="F1018" s="3">
        <v>25</v>
      </c>
      <c r="G1018" s="3">
        <v>3</v>
      </c>
      <c r="H1018" s="17">
        <v>3906.13</v>
      </c>
      <c r="I1018" s="3" t="s">
        <v>24</v>
      </c>
      <c r="J1018" s="3" t="s">
        <v>24</v>
      </c>
      <c r="K1018" s="3" t="s">
        <v>53</v>
      </c>
    </row>
    <row r="1019" spans="1:11" x14ac:dyDescent="0.25">
      <c r="A1019" s="3" t="s">
        <v>1961</v>
      </c>
      <c r="B1019" s="3">
        <v>1981</v>
      </c>
      <c r="C1019" s="3" t="s">
        <v>51</v>
      </c>
      <c r="D1019" s="3">
        <v>27</v>
      </c>
      <c r="E1019" s="5">
        <v>29825</v>
      </c>
      <c r="F1019" s="3">
        <v>41</v>
      </c>
      <c r="G1019" s="3">
        <v>1</v>
      </c>
      <c r="H1019" s="17">
        <v>3902.07</v>
      </c>
      <c r="I1019" s="3" t="s">
        <v>29</v>
      </c>
      <c r="J1019" s="3" t="s">
        <v>29</v>
      </c>
      <c r="K1019" s="3" t="s">
        <v>25</v>
      </c>
    </row>
    <row r="1020" spans="1:11" x14ac:dyDescent="0.25">
      <c r="A1020" s="3" t="s">
        <v>1962</v>
      </c>
      <c r="B1020" s="3">
        <v>1993</v>
      </c>
      <c r="C1020" s="3" t="s">
        <v>47</v>
      </c>
      <c r="D1020" s="3">
        <v>14</v>
      </c>
      <c r="E1020" s="5">
        <v>34226</v>
      </c>
      <c r="F1020" s="3">
        <v>29</v>
      </c>
      <c r="G1020" s="3">
        <v>0</v>
      </c>
      <c r="H1020" s="17">
        <v>3898.35</v>
      </c>
      <c r="I1020" s="3" t="s">
        <v>29</v>
      </c>
      <c r="J1020" s="3" t="s">
        <v>29</v>
      </c>
      <c r="K1020" s="3" t="s">
        <v>33</v>
      </c>
    </row>
    <row r="1021" spans="1:11" x14ac:dyDescent="0.25">
      <c r="A1021" s="3" t="s">
        <v>1963</v>
      </c>
      <c r="B1021" s="3">
        <v>2004</v>
      </c>
      <c r="C1021" s="3" t="s">
        <v>61</v>
      </c>
      <c r="D1021" s="3">
        <v>13</v>
      </c>
      <c r="E1021" s="5">
        <v>38181</v>
      </c>
      <c r="F1021" s="3">
        <v>18</v>
      </c>
      <c r="G1021" s="3">
        <v>0</v>
      </c>
      <c r="H1021" s="17">
        <v>3889.2</v>
      </c>
      <c r="I1021" s="3" t="s">
        <v>29</v>
      </c>
      <c r="J1021" s="3" t="s">
        <v>29</v>
      </c>
      <c r="K1021" s="3" t="s">
        <v>33</v>
      </c>
    </row>
    <row r="1022" spans="1:11" x14ac:dyDescent="0.25">
      <c r="A1022" s="3" t="s">
        <v>1964</v>
      </c>
      <c r="B1022" s="3">
        <v>1996</v>
      </c>
      <c r="C1022" s="3" t="s">
        <v>22</v>
      </c>
      <c r="D1022" s="3">
        <v>23</v>
      </c>
      <c r="E1022" s="5">
        <v>35361</v>
      </c>
      <c r="F1022" s="3">
        <v>26</v>
      </c>
      <c r="G1022" s="3">
        <v>2</v>
      </c>
      <c r="H1022" s="17">
        <v>3877.3</v>
      </c>
      <c r="I1022" s="3" t="s">
        <v>23</v>
      </c>
      <c r="J1022" s="3" t="s">
        <v>24</v>
      </c>
      <c r="K1022" s="3" t="s">
        <v>33</v>
      </c>
    </row>
    <row r="1023" spans="1:11" x14ac:dyDescent="0.25">
      <c r="A1023" s="3" t="s">
        <v>1965</v>
      </c>
      <c r="B1023" s="3">
        <v>1991</v>
      </c>
      <c r="C1023" s="3" t="s">
        <v>61</v>
      </c>
      <c r="D1023" s="3">
        <v>25</v>
      </c>
      <c r="E1023" s="5">
        <v>33444</v>
      </c>
      <c r="F1023" s="3">
        <v>31</v>
      </c>
      <c r="G1023" s="3">
        <v>1</v>
      </c>
      <c r="H1023" s="17">
        <v>3875.73</v>
      </c>
      <c r="I1023" s="3" t="s">
        <v>29</v>
      </c>
      <c r="J1023" s="3" t="s">
        <v>24</v>
      </c>
      <c r="K1023" s="3" t="s">
        <v>25</v>
      </c>
    </row>
    <row r="1024" spans="1:11" x14ac:dyDescent="0.25">
      <c r="A1024" s="3" t="s">
        <v>1966</v>
      </c>
      <c r="B1024" s="3">
        <v>1990</v>
      </c>
      <c r="C1024" s="3" t="s">
        <v>32</v>
      </c>
      <c r="D1024" s="3">
        <v>24</v>
      </c>
      <c r="E1024" s="5">
        <v>33048</v>
      </c>
      <c r="F1024" s="3">
        <v>32</v>
      </c>
      <c r="G1024" s="3">
        <v>0</v>
      </c>
      <c r="H1024" s="17">
        <v>3866.86</v>
      </c>
      <c r="I1024" s="3" t="s">
        <v>23</v>
      </c>
      <c r="J1024" s="3" t="s">
        <v>23</v>
      </c>
      <c r="K1024" s="3" t="s">
        <v>33</v>
      </c>
    </row>
    <row r="1025" spans="1:11" x14ac:dyDescent="0.25">
      <c r="A1025" s="3" t="s">
        <v>409</v>
      </c>
      <c r="B1025" s="3">
        <v>1967</v>
      </c>
      <c r="C1025" s="3" t="s">
        <v>22</v>
      </c>
      <c r="D1025" s="3">
        <v>18</v>
      </c>
      <c r="E1025" s="5">
        <v>24763</v>
      </c>
      <c r="F1025" s="3">
        <v>55</v>
      </c>
      <c r="G1025" s="3">
        <v>0</v>
      </c>
      <c r="H1025" s="17">
        <v>36332.449999999997</v>
      </c>
      <c r="I1025" s="3" t="s">
        <v>23</v>
      </c>
      <c r="J1025" s="3" t="s">
        <v>24</v>
      </c>
      <c r="K1025" s="3" t="s">
        <v>53</v>
      </c>
    </row>
    <row r="1026" spans="1:11" x14ac:dyDescent="0.25">
      <c r="A1026" s="3" t="s">
        <v>1967</v>
      </c>
      <c r="B1026" s="3">
        <v>2001</v>
      </c>
      <c r="C1026" s="3" t="s">
        <v>22</v>
      </c>
      <c r="D1026" s="3">
        <v>18</v>
      </c>
      <c r="E1026" s="5">
        <v>37182</v>
      </c>
      <c r="F1026" s="3">
        <v>21</v>
      </c>
      <c r="G1026" s="3">
        <v>3</v>
      </c>
      <c r="H1026" s="17">
        <v>3861.21</v>
      </c>
      <c r="I1026" s="3" t="s">
        <v>29</v>
      </c>
      <c r="J1026" s="3" t="s">
        <v>29</v>
      </c>
      <c r="K1026" s="3" t="s">
        <v>39</v>
      </c>
    </row>
    <row r="1027" spans="1:11" x14ac:dyDescent="0.25">
      <c r="A1027" s="3" t="s">
        <v>1968</v>
      </c>
      <c r="B1027" s="3">
        <v>2001</v>
      </c>
      <c r="C1027" s="3" t="s">
        <v>32</v>
      </c>
      <c r="D1027" s="3">
        <v>6</v>
      </c>
      <c r="E1027" s="5">
        <v>37048</v>
      </c>
      <c r="F1027" s="3">
        <v>22</v>
      </c>
      <c r="G1027" s="3">
        <v>0</v>
      </c>
      <c r="H1027" s="17">
        <v>3858.51</v>
      </c>
      <c r="I1027" s="3" t="s">
        <v>29</v>
      </c>
      <c r="J1027" s="3" t="s">
        <v>24</v>
      </c>
      <c r="K1027" s="3" t="s">
        <v>42</v>
      </c>
    </row>
    <row r="1028" spans="1:11" x14ac:dyDescent="0.25">
      <c r="A1028" s="3" t="s">
        <v>1969</v>
      </c>
      <c r="B1028" s="3">
        <v>1991</v>
      </c>
      <c r="C1028" s="3" t="s">
        <v>51</v>
      </c>
      <c r="D1028" s="3">
        <v>19</v>
      </c>
      <c r="E1028" s="5">
        <v>33469</v>
      </c>
      <c r="F1028" s="3">
        <v>31</v>
      </c>
      <c r="G1028" s="3">
        <v>0</v>
      </c>
      <c r="H1028" s="17">
        <v>3857.76</v>
      </c>
      <c r="I1028" s="3" t="s">
        <v>24</v>
      </c>
      <c r="J1028" s="3" t="s">
        <v>23</v>
      </c>
      <c r="K1028" s="3" t="s">
        <v>39</v>
      </c>
    </row>
    <row r="1029" spans="1:11" x14ac:dyDescent="0.25">
      <c r="A1029" s="3" t="s">
        <v>1970</v>
      </c>
      <c r="B1029" s="3">
        <v>1994</v>
      </c>
      <c r="C1029" s="3" t="s">
        <v>51</v>
      </c>
      <c r="D1029" s="3">
        <v>12</v>
      </c>
      <c r="E1029" s="5">
        <v>34558</v>
      </c>
      <c r="F1029" s="3">
        <v>28</v>
      </c>
      <c r="G1029" s="3">
        <v>2</v>
      </c>
      <c r="H1029" s="17">
        <v>3847.67</v>
      </c>
      <c r="I1029" s="3" t="s">
        <v>24</v>
      </c>
      <c r="J1029" s="3" t="s">
        <v>29</v>
      </c>
      <c r="K1029" s="3" t="s">
        <v>53</v>
      </c>
    </row>
    <row r="1030" spans="1:11" x14ac:dyDescent="0.25">
      <c r="A1030" s="3" t="s">
        <v>1971</v>
      </c>
      <c r="B1030" s="3">
        <v>1981</v>
      </c>
      <c r="C1030" s="3" t="s">
        <v>47</v>
      </c>
      <c r="D1030" s="3">
        <v>29</v>
      </c>
      <c r="E1030" s="5">
        <v>29858</v>
      </c>
      <c r="F1030" s="3">
        <v>41</v>
      </c>
      <c r="G1030" s="3">
        <v>1</v>
      </c>
      <c r="H1030" s="17">
        <v>3797.2</v>
      </c>
      <c r="I1030" s="3" t="s">
        <v>29</v>
      </c>
      <c r="J1030" s="3" t="s">
        <v>24</v>
      </c>
      <c r="K1030" s="3" t="s">
        <v>33</v>
      </c>
    </row>
    <row r="1031" spans="1:11" x14ac:dyDescent="0.25">
      <c r="A1031" s="3" t="s">
        <v>1972</v>
      </c>
      <c r="B1031" s="3">
        <v>1999</v>
      </c>
      <c r="C1031" s="3" t="s">
        <v>32</v>
      </c>
      <c r="D1031" s="3">
        <v>24</v>
      </c>
      <c r="E1031" s="5">
        <v>36335</v>
      </c>
      <c r="F1031" s="3">
        <v>23</v>
      </c>
      <c r="G1031" s="3">
        <v>0</v>
      </c>
      <c r="H1031" s="17">
        <v>3796.36</v>
      </c>
      <c r="I1031" s="3" t="s">
        <v>29</v>
      </c>
      <c r="J1031" s="3" t="s">
        <v>24</v>
      </c>
      <c r="K1031" s="3" t="s">
        <v>33</v>
      </c>
    </row>
    <row r="1032" spans="1:11" x14ac:dyDescent="0.25">
      <c r="A1032" s="3" t="s">
        <v>1973</v>
      </c>
      <c r="B1032" s="3">
        <v>1988</v>
      </c>
      <c r="C1032" s="3" t="s">
        <v>51</v>
      </c>
      <c r="D1032" s="3">
        <v>28</v>
      </c>
      <c r="E1032" s="5">
        <v>32383</v>
      </c>
      <c r="F1032" s="3">
        <v>34</v>
      </c>
      <c r="G1032" s="3">
        <v>3</v>
      </c>
      <c r="H1032" s="17">
        <v>3793.55</v>
      </c>
      <c r="I1032" s="3" t="s">
        <v>29</v>
      </c>
      <c r="J1032" s="3" t="s">
        <v>24</v>
      </c>
      <c r="K1032" s="3" t="s">
        <v>25</v>
      </c>
    </row>
    <row r="1033" spans="1:11" x14ac:dyDescent="0.25">
      <c r="A1033" s="3" t="s">
        <v>1974</v>
      </c>
      <c r="B1033" s="3">
        <v>1981</v>
      </c>
      <c r="C1033" s="3" t="s">
        <v>28</v>
      </c>
      <c r="D1033" s="3">
        <v>13</v>
      </c>
      <c r="E1033" s="5">
        <v>29933</v>
      </c>
      <c r="F1033" s="3">
        <v>41</v>
      </c>
      <c r="G1033" s="3">
        <v>1</v>
      </c>
      <c r="H1033" s="17">
        <v>3785.77</v>
      </c>
      <c r="I1033" s="3" t="s">
        <v>29</v>
      </c>
      <c r="J1033" s="3" t="s">
        <v>23</v>
      </c>
      <c r="K1033" s="3" t="s">
        <v>25</v>
      </c>
    </row>
    <row r="1034" spans="1:11" x14ac:dyDescent="0.25">
      <c r="A1034" s="3" t="s">
        <v>1975</v>
      </c>
      <c r="B1034" s="3">
        <v>1987</v>
      </c>
      <c r="C1034" s="3" t="s">
        <v>22</v>
      </c>
      <c r="D1034" s="3">
        <v>24</v>
      </c>
      <c r="E1034" s="5">
        <v>32074</v>
      </c>
      <c r="F1034" s="3">
        <v>35</v>
      </c>
      <c r="G1034" s="3">
        <v>3</v>
      </c>
      <c r="H1034" s="17">
        <v>3773.23</v>
      </c>
      <c r="I1034" s="3" t="s">
        <v>29</v>
      </c>
      <c r="J1034" s="3" t="s">
        <v>24</v>
      </c>
      <c r="K1034" s="3" t="s">
        <v>25</v>
      </c>
    </row>
    <row r="1035" spans="1:11" x14ac:dyDescent="0.25">
      <c r="A1035" s="3" t="s">
        <v>1976</v>
      </c>
      <c r="B1035" s="3">
        <v>1994</v>
      </c>
      <c r="C1035" s="3" t="s">
        <v>56</v>
      </c>
      <c r="D1035" s="3">
        <v>21</v>
      </c>
      <c r="E1035" s="5">
        <v>34659</v>
      </c>
      <c r="F1035" s="3">
        <v>28</v>
      </c>
      <c r="G1035" s="3">
        <v>1</v>
      </c>
      <c r="H1035" s="17">
        <v>3766.88</v>
      </c>
      <c r="I1035" s="3" t="s">
        <v>29</v>
      </c>
      <c r="J1035" s="3" t="s">
        <v>23</v>
      </c>
      <c r="K1035" s="3" t="s">
        <v>25</v>
      </c>
    </row>
    <row r="1036" spans="1:11" x14ac:dyDescent="0.25">
      <c r="A1036" s="3" t="s">
        <v>411</v>
      </c>
      <c r="B1036" s="3">
        <v>1992</v>
      </c>
      <c r="C1036" s="3" t="s">
        <v>32</v>
      </c>
      <c r="D1036" s="3">
        <v>16</v>
      </c>
      <c r="E1036" s="5">
        <v>33771</v>
      </c>
      <c r="F1036" s="3">
        <v>30</v>
      </c>
      <c r="G1036" s="3">
        <v>0</v>
      </c>
      <c r="H1036" s="17">
        <v>36314.050000000003</v>
      </c>
      <c r="I1036" s="3" t="s">
        <v>29</v>
      </c>
      <c r="J1036" s="3" t="s">
        <v>29</v>
      </c>
      <c r="K1036" s="3" t="s">
        <v>53</v>
      </c>
    </row>
    <row r="1037" spans="1:11" x14ac:dyDescent="0.25">
      <c r="A1037" s="3" t="s">
        <v>1977</v>
      </c>
      <c r="B1037" s="3">
        <v>1991</v>
      </c>
      <c r="C1037" s="3" t="s">
        <v>22</v>
      </c>
      <c r="D1037" s="3">
        <v>24</v>
      </c>
      <c r="E1037" s="5">
        <v>33535</v>
      </c>
      <c r="F1037" s="3">
        <v>31</v>
      </c>
      <c r="G1037" s="3">
        <v>0</v>
      </c>
      <c r="H1037" s="17">
        <v>3761.29</v>
      </c>
      <c r="I1037" s="3" t="s">
        <v>29</v>
      </c>
      <c r="J1037" s="3" t="s">
        <v>24</v>
      </c>
      <c r="K1037" s="3" t="s">
        <v>53</v>
      </c>
    </row>
    <row r="1038" spans="1:11" x14ac:dyDescent="0.25">
      <c r="A1038" s="3" t="s">
        <v>1978</v>
      </c>
      <c r="B1038" s="3">
        <v>1991</v>
      </c>
      <c r="C1038" s="3" t="s">
        <v>51</v>
      </c>
      <c r="D1038" s="3">
        <v>25</v>
      </c>
      <c r="E1038" s="5">
        <v>33475</v>
      </c>
      <c r="F1038" s="3">
        <v>31</v>
      </c>
      <c r="G1038" s="3">
        <v>0</v>
      </c>
      <c r="H1038" s="17">
        <v>3757.84</v>
      </c>
      <c r="I1038" s="3" t="s">
        <v>29</v>
      </c>
      <c r="J1038" s="3" t="s">
        <v>23</v>
      </c>
      <c r="K1038" s="3" t="s">
        <v>25</v>
      </c>
    </row>
    <row r="1039" spans="1:11" x14ac:dyDescent="0.25">
      <c r="A1039" s="3" t="s">
        <v>1979</v>
      </c>
      <c r="B1039" s="3">
        <v>1991</v>
      </c>
      <c r="C1039" s="3" t="s">
        <v>22</v>
      </c>
      <c r="D1039" s="3">
        <v>28</v>
      </c>
      <c r="E1039" s="5">
        <v>33539</v>
      </c>
      <c r="F1039" s="3">
        <v>31</v>
      </c>
      <c r="G1039" s="3">
        <v>0</v>
      </c>
      <c r="H1039" s="17">
        <v>3756.62</v>
      </c>
      <c r="I1039" s="3" t="s">
        <v>29</v>
      </c>
      <c r="J1039" s="3" t="s">
        <v>29</v>
      </c>
      <c r="K1039" s="3" t="s">
        <v>25</v>
      </c>
    </row>
    <row r="1040" spans="1:11" x14ac:dyDescent="0.25">
      <c r="A1040" s="3" t="s">
        <v>1980</v>
      </c>
      <c r="B1040" s="3">
        <v>1986</v>
      </c>
      <c r="C1040" s="3" t="s">
        <v>47</v>
      </c>
      <c r="D1040" s="3">
        <v>9</v>
      </c>
      <c r="E1040" s="5">
        <v>31664</v>
      </c>
      <c r="F1040" s="3">
        <v>36</v>
      </c>
      <c r="G1040" s="3">
        <v>3</v>
      </c>
      <c r="H1040" s="17">
        <v>3748.56</v>
      </c>
      <c r="I1040" s="3" t="s">
        <v>29</v>
      </c>
      <c r="J1040" s="3" t="s">
        <v>29</v>
      </c>
      <c r="K1040" s="3" t="s">
        <v>25</v>
      </c>
    </row>
    <row r="1041" spans="1:11" x14ac:dyDescent="0.25">
      <c r="A1041" s="3" t="s">
        <v>1981</v>
      </c>
      <c r="B1041" s="3">
        <v>1993</v>
      </c>
      <c r="C1041" s="3" t="s">
        <v>32</v>
      </c>
      <c r="D1041" s="3">
        <v>22</v>
      </c>
      <c r="E1041" s="5">
        <v>34142</v>
      </c>
      <c r="F1041" s="3">
        <v>29</v>
      </c>
      <c r="G1041" s="3">
        <v>0</v>
      </c>
      <c r="H1041" s="17">
        <v>3736.46</v>
      </c>
      <c r="I1041" s="3" t="s">
        <v>29</v>
      </c>
      <c r="J1041" s="3" t="s">
        <v>29</v>
      </c>
      <c r="K1041" s="3" t="s">
        <v>33</v>
      </c>
    </row>
    <row r="1042" spans="1:11" x14ac:dyDescent="0.25">
      <c r="A1042" s="3" t="s">
        <v>1982</v>
      </c>
      <c r="B1042" s="3">
        <v>1994</v>
      </c>
      <c r="C1042" s="3" t="s">
        <v>51</v>
      </c>
      <c r="D1042" s="3">
        <v>22</v>
      </c>
      <c r="E1042" s="5">
        <v>34568</v>
      </c>
      <c r="F1042" s="3">
        <v>28</v>
      </c>
      <c r="G1042" s="3">
        <v>0</v>
      </c>
      <c r="H1042" s="17">
        <v>3732.63</v>
      </c>
      <c r="I1042" s="3" t="s">
        <v>29</v>
      </c>
      <c r="J1042" s="3" t="s">
        <v>24</v>
      </c>
      <c r="K1042" s="3" t="s">
        <v>119</v>
      </c>
    </row>
    <row r="1043" spans="1:11" x14ac:dyDescent="0.25">
      <c r="A1043" s="3" t="s">
        <v>1983</v>
      </c>
      <c r="B1043" s="3">
        <v>1986</v>
      </c>
      <c r="C1043" s="3" t="s">
        <v>28</v>
      </c>
      <c r="D1043" s="3">
        <v>1</v>
      </c>
      <c r="E1043" s="5">
        <v>31747</v>
      </c>
      <c r="F1043" s="3">
        <v>36</v>
      </c>
      <c r="G1043" s="3">
        <v>3</v>
      </c>
      <c r="H1043" s="17">
        <v>3731.6</v>
      </c>
      <c r="I1043" s="3" t="s">
        <v>29</v>
      </c>
      <c r="J1043" s="3" t="s">
        <v>29</v>
      </c>
      <c r="K1043" s="3" t="s">
        <v>25</v>
      </c>
    </row>
    <row r="1044" spans="1:11" x14ac:dyDescent="0.25">
      <c r="A1044" s="3" t="s">
        <v>1984</v>
      </c>
      <c r="B1044" s="3">
        <v>2004</v>
      </c>
      <c r="C1044" s="3" t="s">
        <v>56</v>
      </c>
      <c r="D1044" s="3">
        <v>5</v>
      </c>
      <c r="E1044" s="5">
        <v>38296</v>
      </c>
      <c r="F1044" s="3">
        <v>18</v>
      </c>
      <c r="G1044" s="3">
        <v>0</v>
      </c>
      <c r="H1044" s="17">
        <v>3722.23</v>
      </c>
      <c r="I1044" s="3" t="s">
        <v>29</v>
      </c>
      <c r="J1044" s="3" t="s">
        <v>29</v>
      </c>
      <c r="K1044" s="3" t="s">
        <v>42</v>
      </c>
    </row>
    <row r="1045" spans="1:11" x14ac:dyDescent="0.25">
      <c r="A1045" s="3" t="s">
        <v>1985</v>
      </c>
      <c r="B1045" s="3">
        <v>1989</v>
      </c>
      <c r="C1045" s="3" t="s">
        <v>28</v>
      </c>
      <c r="D1045" s="3">
        <v>2</v>
      </c>
      <c r="E1045" s="5">
        <v>32844</v>
      </c>
      <c r="F1045" s="3">
        <v>33</v>
      </c>
      <c r="G1045" s="3">
        <v>0</v>
      </c>
      <c r="H1045" s="17">
        <v>3704.35</v>
      </c>
      <c r="I1045" s="3" t="s">
        <v>29</v>
      </c>
      <c r="J1045" s="3" t="s">
        <v>29</v>
      </c>
      <c r="K1045" s="3" t="s">
        <v>25</v>
      </c>
    </row>
    <row r="1046" spans="1:11" x14ac:dyDescent="0.25">
      <c r="A1046" s="3" t="s">
        <v>1986</v>
      </c>
      <c r="B1046" s="3">
        <v>1988</v>
      </c>
      <c r="C1046" s="3" t="s">
        <v>51</v>
      </c>
      <c r="D1046" s="3">
        <v>18</v>
      </c>
      <c r="E1046" s="5">
        <v>32373</v>
      </c>
      <c r="F1046" s="3">
        <v>34</v>
      </c>
      <c r="G1046" s="3">
        <v>3</v>
      </c>
      <c r="H1046" s="17">
        <v>3699.54</v>
      </c>
      <c r="I1046" s="3" t="s">
        <v>29</v>
      </c>
      <c r="J1046" s="3" t="s">
        <v>24</v>
      </c>
      <c r="K1046" s="3" t="s">
        <v>25</v>
      </c>
    </row>
    <row r="1047" spans="1:11" x14ac:dyDescent="0.25">
      <c r="A1047" s="3" t="s">
        <v>413</v>
      </c>
      <c r="B1047" s="3">
        <v>2004</v>
      </c>
      <c r="C1047" s="3" t="s">
        <v>28</v>
      </c>
      <c r="D1047" s="3">
        <v>25</v>
      </c>
      <c r="E1047" s="5">
        <v>38346</v>
      </c>
      <c r="F1047" s="3">
        <v>18</v>
      </c>
      <c r="G1047" s="3">
        <v>0</v>
      </c>
      <c r="H1047" s="17">
        <v>36307.800000000003</v>
      </c>
      <c r="I1047" s="3" t="s">
        <v>23</v>
      </c>
      <c r="J1047" s="3" t="s">
        <v>29</v>
      </c>
      <c r="K1047" s="3" t="s">
        <v>25</v>
      </c>
    </row>
    <row r="1048" spans="1:11" x14ac:dyDescent="0.25">
      <c r="A1048" s="3" t="s">
        <v>1987</v>
      </c>
      <c r="B1048" s="3">
        <v>1995</v>
      </c>
      <c r="C1048" s="3" t="s">
        <v>22</v>
      </c>
      <c r="D1048" s="3">
        <v>21</v>
      </c>
      <c r="E1048" s="5">
        <v>34993</v>
      </c>
      <c r="F1048" s="3">
        <v>27</v>
      </c>
      <c r="G1048" s="3">
        <v>2</v>
      </c>
      <c r="H1048" s="17">
        <v>3693.43</v>
      </c>
      <c r="I1048" s="3" t="s">
        <v>29</v>
      </c>
      <c r="J1048" s="3" t="s">
        <v>24</v>
      </c>
      <c r="K1048" s="3" t="s">
        <v>53</v>
      </c>
    </row>
    <row r="1049" spans="1:11" x14ac:dyDescent="0.25">
      <c r="A1049" s="3" t="s">
        <v>1988</v>
      </c>
      <c r="B1049" s="3">
        <v>1981</v>
      </c>
      <c r="C1049" s="3" t="s">
        <v>28</v>
      </c>
      <c r="D1049" s="3">
        <v>14</v>
      </c>
      <c r="E1049" s="5">
        <v>29934</v>
      </c>
      <c r="F1049" s="3">
        <v>41</v>
      </c>
      <c r="G1049" s="3">
        <v>1</v>
      </c>
      <c r="H1049" s="17">
        <v>3688.38</v>
      </c>
      <c r="I1049" s="3" t="s">
        <v>29</v>
      </c>
      <c r="J1049" s="3" t="s">
        <v>29</v>
      </c>
      <c r="K1049" s="3" t="s">
        <v>25</v>
      </c>
    </row>
    <row r="1050" spans="1:11" x14ac:dyDescent="0.25">
      <c r="A1050" s="3" t="s">
        <v>1989</v>
      </c>
      <c r="B1050" s="3">
        <v>2003</v>
      </c>
      <c r="C1050" s="3" t="s">
        <v>61</v>
      </c>
      <c r="D1050" s="3">
        <v>10</v>
      </c>
      <c r="E1050" s="5">
        <v>37812</v>
      </c>
      <c r="F1050" s="3">
        <v>19</v>
      </c>
      <c r="G1050" s="3">
        <v>0</v>
      </c>
      <c r="H1050" s="17">
        <v>3688.35</v>
      </c>
      <c r="I1050" s="3" t="s">
        <v>29</v>
      </c>
      <c r="J1050" s="3" t="s">
        <v>29</v>
      </c>
      <c r="K1050" s="3" t="s">
        <v>48</v>
      </c>
    </row>
    <row r="1051" spans="1:11" x14ac:dyDescent="0.25">
      <c r="A1051" s="3" t="s">
        <v>1990</v>
      </c>
      <c r="B1051" s="3">
        <v>1984</v>
      </c>
      <c r="C1051" s="3" t="s">
        <v>61</v>
      </c>
      <c r="D1051" s="3">
        <v>6</v>
      </c>
      <c r="E1051" s="5">
        <v>30869</v>
      </c>
      <c r="F1051" s="3">
        <v>38</v>
      </c>
      <c r="G1051" s="3">
        <v>3</v>
      </c>
      <c r="H1051" s="17">
        <v>3678.86</v>
      </c>
      <c r="I1051" s="3" t="s">
        <v>29</v>
      </c>
      <c r="J1051" s="3" t="s">
        <v>24</v>
      </c>
      <c r="K1051" s="3" t="s">
        <v>25</v>
      </c>
    </row>
    <row r="1052" spans="1:11" x14ac:dyDescent="0.25">
      <c r="A1052" s="3" t="s">
        <v>1991</v>
      </c>
      <c r="B1052" s="3">
        <v>1992</v>
      </c>
      <c r="C1052" s="3" t="s">
        <v>47</v>
      </c>
      <c r="D1052" s="3">
        <v>14</v>
      </c>
      <c r="E1052" s="5">
        <v>33861</v>
      </c>
      <c r="F1052" s="3">
        <v>30</v>
      </c>
      <c r="G1052" s="3">
        <v>1</v>
      </c>
      <c r="H1052" s="17">
        <v>3659.35</v>
      </c>
      <c r="I1052" s="3" t="s">
        <v>24</v>
      </c>
      <c r="J1052" s="3" t="s">
        <v>23</v>
      </c>
      <c r="K1052" s="3" t="s">
        <v>53</v>
      </c>
    </row>
    <row r="1053" spans="1:11" x14ac:dyDescent="0.25">
      <c r="A1053" s="3" t="s">
        <v>1992</v>
      </c>
      <c r="B1053" s="3">
        <v>1990</v>
      </c>
      <c r="C1053" s="3" t="s">
        <v>56</v>
      </c>
      <c r="D1053" s="3">
        <v>8</v>
      </c>
      <c r="E1053" s="5">
        <v>33185</v>
      </c>
      <c r="F1053" s="3">
        <v>32</v>
      </c>
      <c r="G1053" s="3">
        <v>3</v>
      </c>
      <c r="H1053" s="17">
        <v>3653.29</v>
      </c>
      <c r="I1053" s="3" t="s">
        <v>29</v>
      </c>
      <c r="J1053" s="3" t="s">
        <v>24</v>
      </c>
      <c r="K1053" s="3" t="s">
        <v>53</v>
      </c>
    </row>
    <row r="1054" spans="1:11" x14ac:dyDescent="0.25">
      <c r="A1054" s="3" t="s">
        <v>1993</v>
      </c>
      <c r="B1054" s="3">
        <v>1992</v>
      </c>
      <c r="C1054" s="3" t="s">
        <v>56</v>
      </c>
      <c r="D1054" s="3">
        <v>17</v>
      </c>
      <c r="E1054" s="5">
        <v>33925</v>
      </c>
      <c r="F1054" s="3">
        <v>30</v>
      </c>
      <c r="G1054" s="3">
        <v>0</v>
      </c>
      <c r="H1054" s="17">
        <v>3645.09</v>
      </c>
      <c r="I1054" s="3" t="s">
        <v>23</v>
      </c>
      <c r="J1054" s="3" t="s">
        <v>29</v>
      </c>
      <c r="K1054" s="3" t="s">
        <v>345</v>
      </c>
    </row>
    <row r="1055" spans="1:11" x14ac:dyDescent="0.25">
      <c r="A1055" s="3" t="s">
        <v>1994</v>
      </c>
      <c r="B1055" s="3">
        <v>1985</v>
      </c>
      <c r="C1055" s="3" t="s">
        <v>32</v>
      </c>
      <c r="D1055" s="3">
        <v>14</v>
      </c>
      <c r="E1055" s="5">
        <v>31212</v>
      </c>
      <c r="F1055" s="3">
        <v>37</v>
      </c>
      <c r="G1055" s="3">
        <v>3</v>
      </c>
      <c r="H1055" s="17">
        <v>3622.13</v>
      </c>
      <c r="I1055" s="3" t="s">
        <v>29</v>
      </c>
      <c r="J1055" s="3" t="s">
        <v>23</v>
      </c>
      <c r="K1055" s="3" t="s">
        <v>25</v>
      </c>
    </row>
    <row r="1056" spans="1:11" x14ac:dyDescent="0.25">
      <c r="A1056" s="3" t="s">
        <v>1995</v>
      </c>
      <c r="B1056" s="3">
        <v>1990</v>
      </c>
      <c r="C1056" s="3" t="s">
        <v>22</v>
      </c>
      <c r="D1056" s="3">
        <v>11</v>
      </c>
      <c r="E1056" s="5">
        <v>33157</v>
      </c>
      <c r="F1056" s="3">
        <v>32</v>
      </c>
      <c r="G1056" s="3">
        <v>3</v>
      </c>
      <c r="H1056" s="17">
        <v>3606.43</v>
      </c>
      <c r="I1056" s="3" t="s">
        <v>29</v>
      </c>
      <c r="J1056" s="3" t="s">
        <v>23</v>
      </c>
      <c r="K1056" s="3" t="s">
        <v>25</v>
      </c>
    </row>
    <row r="1057" spans="1:11" x14ac:dyDescent="0.25">
      <c r="A1057" s="3" t="s">
        <v>1996</v>
      </c>
      <c r="B1057" s="3">
        <v>1988</v>
      </c>
      <c r="C1057" s="3" t="s">
        <v>56</v>
      </c>
      <c r="D1057" s="3">
        <v>4</v>
      </c>
      <c r="E1057" s="5">
        <v>32451</v>
      </c>
      <c r="F1057" s="3">
        <v>34</v>
      </c>
      <c r="G1057" s="3">
        <v>3</v>
      </c>
      <c r="H1057" s="17">
        <v>3603.6</v>
      </c>
      <c r="I1057" s="3" t="s">
        <v>29</v>
      </c>
      <c r="J1057" s="3" t="s">
        <v>23</v>
      </c>
      <c r="K1057" s="3" t="s">
        <v>25</v>
      </c>
    </row>
    <row r="1058" spans="1:11" x14ac:dyDescent="0.25">
      <c r="A1058" s="3" t="s">
        <v>415</v>
      </c>
      <c r="B1058" s="3">
        <v>2003</v>
      </c>
      <c r="C1058" s="3" t="s">
        <v>47</v>
      </c>
      <c r="D1058" s="3">
        <v>5</v>
      </c>
      <c r="E1058" s="5">
        <v>37869</v>
      </c>
      <c r="F1058" s="3">
        <v>19</v>
      </c>
      <c r="G1058" s="3">
        <v>0</v>
      </c>
      <c r="H1058" s="17">
        <v>36219.410000000003</v>
      </c>
      <c r="I1058" s="3" t="s">
        <v>23</v>
      </c>
      <c r="J1058" s="3" t="s">
        <v>23</v>
      </c>
      <c r="K1058" s="3" t="s">
        <v>33</v>
      </c>
    </row>
    <row r="1059" spans="1:11" x14ac:dyDescent="0.25">
      <c r="A1059" s="3" t="s">
        <v>1997</v>
      </c>
      <c r="B1059" s="3">
        <v>1999</v>
      </c>
      <c r="C1059" s="3" t="s">
        <v>51</v>
      </c>
      <c r="D1059" s="3">
        <v>12</v>
      </c>
      <c r="E1059" s="5">
        <v>36384</v>
      </c>
      <c r="F1059" s="3">
        <v>23</v>
      </c>
      <c r="G1059" s="3">
        <v>3</v>
      </c>
      <c r="H1059" s="17">
        <v>3597.6</v>
      </c>
      <c r="I1059" s="3" t="s">
        <v>29</v>
      </c>
      <c r="J1059" s="3" t="s">
        <v>29</v>
      </c>
      <c r="K1059" s="3" t="s">
        <v>53</v>
      </c>
    </row>
    <row r="1060" spans="1:11" x14ac:dyDescent="0.25">
      <c r="A1060" s="3" t="s">
        <v>1998</v>
      </c>
      <c r="B1060" s="3">
        <v>1997</v>
      </c>
      <c r="C1060" s="3" t="s">
        <v>56</v>
      </c>
      <c r="D1060" s="3">
        <v>4</v>
      </c>
      <c r="E1060" s="5">
        <v>35738</v>
      </c>
      <c r="F1060" s="3">
        <v>25</v>
      </c>
      <c r="G1060" s="3">
        <v>1</v>
      </c>
      <c r="H1060" s="17">
        <v>3594.17</v>
      </c>
      <c r="I1060" s="3" t="s">
        <v>29</v>
      </c>
      <c r="J1060" s="3" t="s">
        <v>29</v>
      </c>
      <c r="K1060" s="3" t="s">
        <v>33</v>
      </c>
    </row>
    <row r="1061" spans="1:11" x14ac:dyDescent="0.25">
      <c r="A1061" s="3" t="s">
        <v>1999</v>
      </c>
      <c r="B1061" s="3">
        <v>1999</v>
      </c>
      <c r="C1061" s="3" t="s">
        <v>32</v>
      </c>
      <c r="D1061" s="3">
        <v>6</v>
      </c>
      <c r="E1061" s="5">
        <v>36317</v>
      </c>
      <c r="F1061" s="3">
        <v>24</v>
      </c>
      <c r="G1061" s="3">
        <v>3</v>
      </c>
      <c r="H1061" s="17">
        <v>3591.48</v>
      </c>
      <c r="I1061" s="3" t="s">
        <v>29</v>
      </c>
      <c r="J1061" s="3" t="s">
        <v>24</v>
      </c>
      <c r="K1061" s="3" t="s">
        <v>53</v>
      </c>
    </row>
    <row r="1062" spans="1:11" x14ac:dyDescent="0.25">
      <c r="A1062" s="3" t="s">
        <v>2000</v>
      </c>
      <c r="B1062" s="3">
        <v>1986</v>
      </c>
      <c r="C1062" s="3" t="s">
        <v>28</v>
      </c>
      <c r="D1062" s="3">
        <v>27</v>
      </c>
      <c r="E1062" s="5">
        <v>31773</v>
      </c>
      <c r="F1062" s="3">
        <v>36</v>
      </c>
      <c r="G1062" s="3">
        <v>3</v>
      </c>
      <c r="H1062" s="17">
        <v>3589.14</v>
      </c>
      <c r="I1062" s="3" t="s">
        <v>29</v>
      </c>
      <c r="J1062" s="3" t="s">
        <v>29</v>
      </c>
      <c r="K1062" s="3" t="s">
        <v>25</v>
      </c>
    </row>
    <row r="1063" spans="1:11" x14ac:dyDescent="0.25">
      <c r="A1063" s="3" t="s">
        <v>2001</v>
      </c>
      <c r="B1063" s="3">
        <v>2001</v>
      </c>
      <c r="C1063" s="3" t="s">
        <v>56</v>
      </c>
      <c r="D1063" s="3">
        <v>11</v>
      </c>
      <c r="E1063" s="5">
        <v>37206</v>
      </c>
      <c r="F1063" s="3">
        <v>21</v>
      </c>
      <c r="G1063" s="3">
        <v>2</v>
      </c>
      <c r="H1063" s="17">
        <v>3579.83</v>
      </c>
      <c r="I1063" s="3" t="s">
        <v>29</v>
      </c>
      <c r="J1063" s="3" t="s">
        <v>29</v>
      </c>
      <c r="K1063" s="3" t="s">
        <v>33</v>
      </c>
    </row>
    <row r="1064" spans="1:11" x14ac:dyDescent="0.25">
      <c r="A1064" s="3" t="s">
        <v>2002</v>
      </c>
      <c r="B1064" s="3">
        <v>1995</v>
      </c>
      <c r="C1064" s="3" t="s">
        <v>51</v>
      </c>
      <c r="D1064" s="3">
        <v>23</v>
      </c>
      <c r="E1064" s="5">
        <v>34934</v>
      </c>
      <c r="F1064" s="3">
        <v>27</v>
      </c>
      <c r="G1064" s="3">
        <v>1</v>
      </c>
      <c r="H1064" s="17">
        <v>3578</v>
      </c>
      <c r="I1064" s="3" t="s">
        <v>29</v>
      </c>
      <c r="J1064" s="3" t="s">
        <v>24</v>
      </c>
      <c r="K1064" s="3" t="s">
        <v>53</v>
      </c>
    </row>
    <row r="1065" spans="1:11" x14ac:dyDescent="0.25">
      <c r="A1065" s="3" t="s">
        <v>2003</v>
      </c>
      <c r="B1065" s="3">
        <v>1988</v>
      </c>
      <c r="C1065" s="3" t="s">
        <v>51</v>
      </c>
      <c r="D1065" s="3">
        <v>18</v>
      </c>
      <c r="E1065" s="5">
        <v>32373</v>
      </c>
      <c r="F1065" s="3">
        <v>34</v>
      </c>
      <c r="G1065" s="3">
        <v>3</v>
      </c>
      <c r="H1065" s="17">
        <v>3569.96</v>
      </c>
      <c r="I1065" s="3" t="s">
        <v>29</v>
      </c>
      <c r="J1065" s="3" t="s">
        <v>23</v>
      </c>
      <c r="K1065" s="3" t="s">
        <v>33</v>
      </c>
    </row>
    <row r="1066" spans="1:11" x14ac:dyDescent="0.25">
      <c r="A1066" s="3" t="s">
        <v>2004</v>
      </c>
      <c r="B1066" s="3">
        <v>1981</v>
      </c>
      <c r="C1066" s="3" t="s">
        <v>22</v>
      </c>
      <c r="D1066" s="3">
        <v>10</v>
      </c>
      <c r="E1066" s="5">
        <v>29869</v>
      </c>
      <c r="F1066" s="3">
        <v>41</v>
      </c>
      <c r="G1066" s="3">
        <v>1</v>
      </c>
      <c r="H1066" s="17">
        <v>3562.87</v>
      </c>
      <c r="I1066" s="3" t="s">
        <v>29</v>
      </c>
      <c r="J1066" s="3" t="s">
        <v>23</v>
      </c>
      <c r="K1066" s="3" t="s">
        <v>25</v>
      </c>
    </row>
    <row r="1067" spans="1:11" x14ac:dyDescent="0.25">
      <c r="A1067" s="3" t="s">
        <v>2005</v>
      </c>
      <c r="B1067" s="3">
        <v>1995</v>
      </c>
      <c r="C1067" s="3" t="s">
        <v>32</v>
      </c>
      <c r="D1067" s="3">
        <v>16</v>
      </c>
      <c r="E1067" s="5">
        <v>34866</v>
      </c>
      <c r="F1067" s="3">
        <v>27</v>
      </c>
      <c r="G1067" s="3">
        <v>1</v>
      </c>
      <c r="H1067" s="17">
        <v>3561.89</v>
      </c>
      <c r="I1067" s="3" t="s">
        <v>29</v>
      </c>
      <c r="J1067" s="3" t="s">
        <v>23</v>
      </c>
      <c r="K1067" s="3" t="s">
        <v>25</v>
      </c>
    </row>
    <row r="1068" spans="1:11" x14ac:dyDescent="0.25">
      <c r="A1068" s="3" t="s">
        <v>2006</v>
      </c>
      <c r="B1068" s="3">
        <v>1995</v>
      </c>
      <c r="C1068" s="3" t="s">
        <v>22</v>
      </c>
      <c r="D1068" s="3">
        <v>9</v>
      </c>
      <c r="E1068" s="5">
        <v>34981</v>
      </c>
      <c r="F1068" s="3">
        <v>27</v>
      </c>
      <c r="G1068" s="3">
        <v>0</v>
      </c>
      <c r="H1068" s="17">
        <v>3558.62</v>
      </c>
      <c r="I1068" s="3" t="s">
        <v>29</v>
      </c>
      <c r="J1068" s="3" t="s">
        <v>24</v>
      </c>
      <c r="K1068" s="3" t="s">
        <v>119</v>
      </c>
    </row>
    <row r="1069" spans="1:11" x14ac:dyDescent="0.25">
      <c r="A1069" s="3" t="s">
        <v>417</v>
      </c>
      <c r="B1069" s="3">
        <v>1993</v>
      </c>
      <c r="C1069" s="3" t="s">
        <v>28</v>
      </c>
      <c r="D1069" s="3">
        <v>28</v>
      </c>
      <c r="E1069" s="5">
        <v>34331</v>
      </c>
      <c r="F1069" s="3">
        <v>29</v>
      </c>
      <c r="G1069" s="3">
        <v>0</v>
      </c>
      <c r="H1069" s="17">
        <v>36197.699999999997</v>
      </c>
      <c r="I1069" s="3" t="s">
        <v>23</v>
      </c>
      <c r="J1069" s="3" t="s">
        <v>24</v>
      </c>
      <c r="K1069" s="3" t="s">
        <v>53</v>
      </c>
    </row>
    <row r="1070" spans="1:11" x14ac:dyDescent="0.25">
      <c r="A1070" s="3" t="s">
        <v>2007</v>
      </c>
      <c r="B1070" s="3">
        <v>1994</v>
      </c>
      <c r="C1070" s="3" t="s">
        <v>47</v>
      </c>
      <c r="D1070" s="3">
        <v>24</v>
      </c>
      <c r="E1070" s="5">
        <v>34601</v>
      </c>
      <c r="F1070" s="3">
        <v>28</v>
      </c>
      <c r="G1070" s="3">
        <v>0</v>
      </c>
      <c r="H1070" s="17">
        <v>3556.92</v>
      </c>
      <c r="I1070" s="3" t="s">
        <v>29</v>
      </c>
      <c r="J1070" s="3" t="s">
        <v>24</v>
      </c>
      <c r="K1070" s="3" t="s">
        <v>33</v>
      </c>
    </row>
    <row r="1071" spans="1:11" x14ac:dyDescent="0.25">
      <c r="A1071" s="3" t="s">
        <v>2008</v>
      </c>
      <c r="B1071" s="3">
        <v>1992</v>
      </c>
      <c r="C1071" s="3" t="s">
        <v>28</v>
      </c>
      <c r="D1071" s="3">
        <v>22</v>
      </c>
      <c r="E1071" s="5">
        <v>33960</v>
      </c>
      <c r="F1071" s="3">
        <v>30</v>
      </c>
      <c r="G1071" s="3">
        <v>0</v>
      </c>
      <c r="H1071" s="17">
        <v>3554.2</v>
      </c>
      <c r="I1071" s="3" t="s">
        <v>29</v>
      </c>
      <c r="J1071" s="3" t="s">
        <v>24</v>
      </c>
      <c r="K1071" s="3" t="s">
        <v>53</v>
      </c>
    </row>
    <row r="1072" spans="1:11" x14ac:dyDescent="0.25">
      <c r="A1072" s="3" t="s">
        <v>2009</v>
      </c>
      <c r="B1072" s="3">
        <v>1988</v>
      </c>
      <c r="C1072" s="3" t="s">
        <v>22</v>
      </c>
      <c r="D1072" s="3">
        <v>15</v>
      </c>
      <c r="E1072" s="5">
        <v>32431</v>
      </c>
      <c r="F1072" s="3">
        <v>34</v>
      </c>
      <c r="G1072" s="3">
        <v>3</v>
      </c>
      <c r="H1072" s="17">
        <v>3540.12</v>
      </c>
      <c r="I1072" s="3" t="s">
        <v>29</v>
      </c>
      <c r="J1072" s="3" t="s">
        <v>23</v>
      </c>
      <c r="K1072" s="3" t="s">
        <v>25</v>
      </c>
    </row>
    <row r="1073" spans="1:11" x14ac:dyDescent="0.25">
      <c r="A1073" s="3" t="s">
        <v>2010</v>
      </c>
      <c r="B1073" s="3">
        <v>2003</v>
      </c>
      <c r="C1073" s="3" t="s">
        <v>51</v>
      </c>
      <c r="D1073" s="3">
        <v>24</v>
      </c>
      <c r="E1073" s="5">
        <v>37857</v>
      </c>
      <c r="F1073" s="3">
        <v>19</v>
      </c>
      <c r="G1073" s="3">
        <v>0</v>
      </c>
      <c r="H1073" s="17">
        <v>3538.9</v>
      </c>
      <c r="I1073" s="3" t="s">
        <v>29</v>
      </c>
      <c r="J1073" s="3" t="s">
        <v>29</v>
      </c>
      <c r="K1073" s="3" t="s">
        <v>33</v>
      </c>
    </row>
    <row r="1074" spans="1:11" x14ac:dyDescent="0.25">
      <c r="A1074" s="3" t="s">
        <v>2011</v>
      </c>
      <c r="B1074" s="3">
        <v>1998</v>
      </c>
      <c r="C1074" s="3" t="s">
        <v>47</v>
      </c>
      <c r="D1074" s="3">
        <v>16</v>
      </c>
      <c r="E1074" s="5">
        <v>36054</v>
      </c>
      <c r="F1074" s="3">
        <v>24</v>
      </c>
      <c r="G1074" s="3">
        <v>2</v>
      </c>
      <c r="H1074" s="17">
        <v>3537.7</v>
      </c>
      <c r="I1074" s="3" t="s">
        <v>24</v>
      </c>
      <c r="J1074" s="3" t="s">
        <v>24</v>
      </c>
      <c r="K1074" s="3" t="s">
        <v>33</v>
      </c>
    </row>
    <row r="1075" spans="1:11" x14ac:dyDescent="0.25">
      <c r="A1075" s="3" t="s">
        <v>2012</v>
      </c>
      <c r="B1075" s="3">
        <v>1999</v>
      </c>
      <c r="C1075" s="3" t="s">
        <v>47</v>
      </c>
      <c r="D1075" s="3">
        <v>22</v>
      </c>
      <c r="E1075" s="5">
        <v>36425</v>
      </c>
      <c r="F1075" s="3">
        <v>23</v>
      </c>
      <c r="G1075" s="3">
        <v>2</v>
      </c>
      <c r="H1075" s="17">
        <v>3500.61</v>
      </c>
      <c r="I1075" s="3" t="s">
        <v>29</v>
      </c>
      <c r="J1075" s="3" t="s">
        <v>29</v>
      </c>
      <c r="K1075" s="3" t="s">
        <v>25</v>
      </c>
    </row>
    <row r="1076" spans="1:11" x14ac:dyDescent="0.25">
      <c r="A1076" s="3" t="s">
        <v>2013</v>
      </c>
      <c r="B1076" s="3">
        <v>1996</v>
      </c>
      <c r="C1076" s="3" t="s">
        <v>47</v>
      </c>
      <c r="D1076" s="3">
        <v>18</v>
      </c>
      <c r="E1076" s="5">
        <v>35326</v>
      </c>
      <c r="F1076" s="3">
        <v>26</v>
      </c>
      <c r="G1076" s="3">
        <v>1</v>
      </c>
      <c r="H1076" s="17">
        <v>3490.55</v>
      </c>
      <c r="I1076" s="3" t="s">
        <v>23</v>
      </c>
      <c r="J1076" s="3" t="s">
        <v>29</v>
      </c>
      <c r="K1076" s="3" t="s">
        <v>236</v>
      </c>
    </row>
    <row r="1077" spans="1:11" x14ac:dyDescent="0.25">
      <c r="A1077" s="3" t="s">
        <v>2014</v>
      </c>
      <c r="B1077" s="3">
        <v>1996</v>
      </c>
      <c r="C1077" s="3" t="s">
        <v>47</v>
      </c>
      <c r="D1077" s="3">
        <v>19</v>
      </c>
      <c r="E1077" s="5">
        <v>35327</v>
      </c>
      <c r="F1077" s="3">
        <v>26</v>
      </c>
      <c r="G1077" s="3">
        <v>2</v>
      </c>
      <c r="H1077" s="17">
        <v>3484.33</v>
      </c>
      <c r="I1077" s="3" t="s">
        <v>24</v>
      </c>
      <c r="J1077" s="3" t="s">
        <v>24</v>
      </c>
      <c r="K1077" s="3" t="s">
        <v>53</v>
      </c>
    </row>
    <row r="1078" spans="1:11" x14ac:dyDescent="0.25">
      <c r="A1078" s="3" t="s">
        <v>2015</v>
      </c>
      <c r="B1078" s="3">
        <v>2004</v>
      </c>
      <c r="C1078" s="3" t="s">
        <v>32</v>
      </c>
      <c r="D1078" s="3">
        <v>26</v>
      </c>
      <c r="E1078" s="5">
        <v>38164</v>
      </c>
      <c r="F1078" s="3">
        <v>18</v>
      </c>
      <c r="G1078" s="3">
        <v>3</v>
      </c>
      <c r="H1078" s="17">
        <v>3481.87</v>
      </c>
      <c r="I1078" s="3" t="s">
        <v>29</v>
      </c>
      <c r="J1078" s="3" t="s">
        <v>24</v>
      </c>
      <c r="K1078" s="3" t="s">
        <v>39</v>
      </c>
    </row>
    <row r="1079" spans="1:11" x14ac:dyDescent="0.25">
      <c r="A1079" s="3" t="s">
        <v>2016</v>
      </c>
      <c r="B1079" s="3">
        <v>1993</v>
      </c>
      <c r="C1079" s="3" t="s">
        <v>22</v>
      </c>
      <c r="D1079" s="3">
        <v>12</v>
      </c>
      <c r="E1079" s="5">
        <v>34254</v>
      </c>
      <c r="F1079" s="3">
        <v>29</v>
      </c>
      <c r="G1079" s="3">
        <v>1</v>
      </c>
      <c r="H1079" s="17">
        <v>3471.41</v>
      </c>
      <c r="I1079" s="3" t="s">
        <v>29</v>
      </c>
      <c r="J1079" s="3" t="s">
        <v>29</v>
      </c>
      <c r="K1079" s="3" t="s">
        <v>25</v>
      </c>
    </row>
    <row r="1080" spans="1:11" x14ac:dyDescent="0.25">
      <c r="A1080" s="3" t="s">
        <v>419</v>
      </c>
      <c r="B1080" s="3">
        <v>1999</v>
      </c>
      <c r="C1080" s="3" t="s">
        <v>22</v>
      </c>
      <c r="D1080" s="3">
        <v>1</v>
      </c>
      <c r="E1080" s="5">
        <v>36434</v>
      </c>
      <c r="F1080" s="3">
        <v>23</v>
      </c>
      <c r="G1080" s="3">
        <v>3</v>
      </c>
      <c r="H1080" s="17">
        <v>36189.1</v>
      </c>
      <c r="I1080" s="3" t="s">
        <v>23</v>
      </c>
      <c r="J1080" s="3" t="s">
        <v>24</v>
      </c>
      <c r="K1080" s="3" t="s">
        <v>39</v>
      </c>
    </row>
    <row r="1081" spans="1:11" x14ac:dyDescent="0.25">
      <c r="A1081" s="3" t="s">
        <v>2017</v>
      </c>
      <c r="B1081" s="3">
        <v>2003</v>
      </c>
      <c r="C1081" s="3" t="s">
        <v>61</v>
      </c>
      <c r="D1081" s="3">
        <v>29</v>
      </c>
      <c r="E1081" s="5">
        <v>37831</v>
      </c>
      <c r="F1081" s="3">
        <v>19</v>
      </c>
      <c r="G1081" s="3">
        <v>0</v>
      </c>
      <c r="H1081" s="17">
        <v>3463.51</v>
      </c>
      <c r="I1081" s="3" t="s">
        <v>29</v>
      </c>
      <c r="J1081" s="3" t="s">
        <v>23</v>
      </c>
      <c r="K1081" s="3" t="s">
        <v>42</v>
      </c>
    </row>
    <row r="1082" spans="1:11" x14ac:dyDescent="0.25">
      <c r="A1082" s="3" t="s">
        <v>2018</v>
      </c>
      <c r="B1082" s="3">
        <v>1987</v>
      </c>
      <c r="C1082" s="3" t="s">
        <v>47</v>
      </c>
      <c r="D1082" s="3">
        <v>14</v>
      </c>
      <c r="E1082" s="5">
        <v>32034</v>
      </c>
      <c r="F1082" s="3">
        <v>35</v>
      </c>
      <c r="G1082" s="3">
        <v>3</v>
      </c>
      <c r="H1082" s="17">
        <v>3453.77</v>
      </c>
      <c r="I1082" s="3" t="s">
        <v>29</v>
      </c>
      <c r="J1082" s="3" t="s">
        <v>23</v>
      </c>
      <c r="K1082" s="3" t="s">
        <v>53</v>
      </c>
    </row>
    <row r="1083" spans="1:11" x14ac:dyDescent="0.25">
      <c r="A1083" s="3" t="s">
        <v>2019</v>
      </c>
      <c r="B1083" s="3">
        <v>2000</v>
      </c>
      <c r="C1083" s="3" t="s">
        <v>32</v>
      </c>
      <c r="D1083" s="3">
        <v>20</v>
      </c>
      <c r="E1083" s="5">
        <v>36697</v>
      </c>
      <c r="F1083" s="3">
        <v>22</v>
      </c>
      <c r="G1083" s="3">
        <v>3</v>
      </c>
      <c r="H1083" s="17">
        <v>3443.06</v>
      </c>
      <c r="I1083" s="3" t="s">
        <v>29</v>
      </c>
      <c r="J1083" s="3" t="s">
        <v>23</v>
      </c>
      <c r="K1083" s="3" t="s">
        <v>53</v>
      </c>
    </row>
    <row r="1084" spans="1:11" x14ac:dyDescent="0.25">
      <c r="A1084" s="3" t="s">
        <v>2020</v>
      </c>
      <c r="B1084" s="3">
        <v>1986</v>
      </c>
      <c r="C1084" s="3" t="s">
        <v>51</v>
      </c>
      <c r="D1084" s="3">
        <v>27</v>
      </c>
      <c r="E1084" s="5">
        <v>31651</v>
      </c>
      <c r="F1084" s="3">
        <v>36</v>
      </c>
      <c r="G1084" s="3">
        <v>3</v>
      </c>
      <c r="H1084" s="17">
        <v>3436.5</v>
      </c>
      <c r="I1084" s="3" t="s">
        <v>29</v>
      </c>
      <c r="J1084" s="3" t="s">
        <v>23</v>
      </c>
      <c r="K1084" s="3" t="s">
        <v>25</v>
      </c>
    </row>
    <row r="1085" spans="1:11" x14ac:dyDescent="0.25">
      <c r="A1085" s="3" t="s">
        <v>2021</v>
      </c>
      <c r="B1085" s="3">
        <v>2001</v>
      </c>
      <c r="C1085" s="3" t="s">
        <v>28</v>
      </c>
      <c r="D1085" s="3">
        <v>26</v>
      </c>
      <c r="E1085" s="5">
        <v>37251</v>
      </c>
      <c r="F1085" s="3">
        <v>21</v>
      </c>
      <c r="G1085" s="3">
        <v>0</v>
      </c>
      <c r="H1085" s="17">
        <v>3434.38</v>
      </c>
      <c r="I1085" s="3" t="s">
        <v>29</v>
      </c>
      <c r="J1085" s="3" t="s">
        <v>29</v>
      </c>
      <c r="K1085" s="3" t="s">
        <v>53</v>
      </c>
    </row>
    <row r="1086" spans="1:11" x14ac:dyDescent="0.25">
      <c r="A1086" s="3" t="s">
        <v>2022</v>
      </c>
      <c r="B1086" s="3">
        <v>1996</v>
      </c>
      <c r="C1086" s="3" t="s">
        <v>28</v>
      </c>
      <c r="D1086" s="3">
        <v>19</v>
      </c>
      <c r="E1086" s="5">
        <v>35418</v>
      </c>
      <c r="F1086" s="3">
        <v>26</v>
      </c>
      <c r="G1086" s="3">
        <v>1</v>
      </c>
      <c r="H1086" s="17">
        <v>3410.32</v>
      </c>
      <c r="I1086" s="3" t="s">
        <v>29</v>
      </c>
      <c r="J1086" s="3" t="s">
        <v>29</v>
      </c>
      <c r="K1086" s="3" t="s">
        <v>53</v>
      </c>
    </row>
    <row r="1087" spans="1:11" x14ac:dyDescent="0.25">
      <c r="A1087" s="3" t="s">
        <v>2023</v>
      </c>
      <c r="B1087" s="3">
        <v>2004</v>
      </c>
      <c r="C1087" s="3" t="s">
        <v>61</v>
      </c>
      <c r="D1087" s="3">
        <v>16</v>
      </c>
      <c r="E1087" s="5">
        <v>38184</v>
      </c>
      <c r="F1087" s="3">
        <v>18</v>
      </c>
      <c r="G1087" s="3">
        <v>2</v>
      </c>
      <c r="H1087" s="17">
        <v>3393.36</v>
      </c>
      <c r="I1087" s="3" t="s">
        <v>29</v>
      </c>
      <c r="J1087" s="3" t="s">
        <v>29</v>
      </c>
      <c r="K1087" s="3" t="s">
        <v>134</v>
      </c>
    </row>
    <row r="1088" spans="1:11" x14ac:dyDescent="0.25">
      <c r="A1088" s="3" t="s">
        <v>2024</v>
      </c>
      <c r="B1088" s="3">
        <v>1996</v>
      </c>
      <c r="C1088" s="3" t="s">
        <v>22</v>
      </c>
      <c r="D1088" s="3">
        <v>27</v>
      </c>
      <c r="E1088" s="5">
        <v>35365</v>
      </c>
      <c r="F1088" s="3">
        <v>26</v>
      </c>
      <c r="G1088" s="3">
        <v>1</v>
      </c>
      <c r="H1088" s="17">
        <v>3392.98</v>
      </c>
      <c r="I1088" s="3" t="s">
        <v>29</v>
      </c>
      <c r="J1088" s="3" t="s">
        <v>24</v>
      </c>
      <c r="K1088" s="3" t="s">
        <v>25</v>
      </c>
    </row>
    <row r="1089" spans="1:11" x14ac:dyDescent="0.25">
      <c r="A1089" s="3" t="s">
        <v>2025</v>
      </c>
      <c r="B1089" s="3">
        <v>1996</v>
      </c>
      <c r="C1089" s="3" t="s">
        <v>51</v>
      </c>
      <c r="D1089" s="3">
        <v>10</v>
      </c>
      <c r="E1089" s="5">
        <v>35287</v>
      </c>
      <c r="F1089" s="3">
        <v>26</v>
      </c>
      <c r="G1089" s="3">
        <v>1</v>
      </c>
      <c r="H1089" s="17">
        <v>3392.37</v>
      </c>
      <c r="I1089" s="3" t="s">
        <v>29</v>
      </c>
      <c r="J1089" s="3" t="s">
        <v>24</v>
      </c>
      <c r="K1089" s="3" t="s">
        <v>25</v>
      </c>
    </row>
    <row r="1090" spans="1:11" x14ac:dyDescent="0.25">
      <c r="A1090" s="3" t="s">
        <v>2026</v>
      </c>
      <c r="B1090" s="3">
        <v>1996</v>
      </c>
      <c r="C1090" s="3" t="s">
        <v>56</v>
      </c>
      <c r="D1090" s="3">
        <v>13</v>
      </c>
      <c r="E1090" s="5">
        <v>35382</v>
      </c>
      <c r="F1090" s="3">
        <v>26</v>
      </c>
      <c r="G1090" s="3">
        <v>0</v>
      </c>
      <c r="H1090" s="17">
        <v>3385.4</v>
      </c>
      <c r="I1090" s="3" t="s">
        <v>29</v>
      </c>
      <c r="J1090" s="3" t="s">
        <v>29</v>
      </c>
      <c r="K1090" s="3" t="s">
        <v>119</v>
      </c>
    </row>
    <row r="1091" spans="1:11" x14ac:dyDescent="0.25">
      <c r="A1091" s="3" t="s">
        <v>421</v>
      </c>
      <c r="B1091" s="3">
        <v>1974</v>
      </c>
      <c r="C1091" s="3" t="s">
        <v>28</v>
      </c>
      <c r="D1091" s="3">
        <v>6</v>
      </c>
      <c r="E1091" s="5">
        <v>27369</v>
      </c>
      <c r="F1091" s="3">
        <v>48</v>
      </c>
      <c r="G1091" s="3">
        <v>0</v>
      </c>
      <c r="H1091" s="17">
        <v>36182.870000000003</v>
      </c>
      <c r="I1091" s="3" t="s">
        <v>29</v>
      </c>
      <c r="J1091" s="3" t="s">
        <v>24</v>
      </c>
      <c r="K1091" s="3" t="s">
        <v>33</v>
      </c>
    </row>
    <row r="1092" spans="1:11" x14ac:dyDescent="0.25">
      <c r="A1092" s="3" t="s">
        <v>2027</v>
      </c>
      <c r="B1092" s="3">
        <v>1996</v>
      </c>
      <c r="C1092" s="3" t="s">
        <v>28</v>
      </c>
      <c r="D1092" s="3">
        <v>14</v>
      </c>
      <c r="E1092" s="5">
        <v>35413</v>
      </c>
      <c r="F1092" s="3">
        <v>26</v>
      </c>
      <c r="G1092" s="3">
        <v>1</v>
      </c>
      <c r="H1092" s="17">
        <v>3378.91</v>
      </c>
      <c r="I1092" s="3" t="s">
        <v>29</v>
      </c>
      <c r="J1092" s="3" t="s">
        <v>23</v>
      </c>
      <c r="K1092" s="3" t="s">
        <v>53</v>
      </c>
    </row>
    <row r="1093" spans="1:11" x14ac:dyDescent="0.25">
      <c r="A1093" s="3" t="s">
        <v>2028</v>
      </c>
      <c r="B1093" s="3">
        <v>1993</v>
      </c>
      <c r="C1093" s="3" t="s">
        <v>22</v>
      </c>
      <c r="D1093" s="3">
        <v>7</v>
      </c>
      <c r="E1093" s="5">
        <v>34249</v>
      </c>
      <c r="F1093" s="3">
        <v>29</v>
      </c>
      <c r="G1093" s="3">
        <v>0</v>
      </c>
      <c r="H1093" s="17">
        <v>3366.67</v>
      </c>
      <c r="I1093" s="3" t="s">
        <v>29</v>
      </c>
      <c r="J1093" s="3" t="s">
        <v>29</v>
      </c>
      <c r="K1093" s="3" t="s">
        <v>25</v>
      </c>
    </row>
    <row r="1094" spans="1:11" x14ac:dyDescent="0.25">
      <c r="A1094" s="3" t="s">
        <v>2029</v>
      </c>
      <c r="B1094" s="3">
        <v>1995</v>
      </c>
      <c r="C1094" s="3" t="s">
        <v>32</v>
      </c>
      <c r="D1094" s="3">
        <v>23</v>
      </c>
      <c r="E1094" s="5">
        <v>34873</v>
      </c>
      <c r="F1094" s="3">
        <v>27</v>
      </c>
      <c r="G1094" s="3">
        <v>0</v>
      </c>
      <c r="H1094" s="17">
        <v>3353.47</v>
      </c>
      <c r="I1094" s="3" t="s">
        <v>29</v>
      </c>
      <c r="J1094" s="3" t="s">
        <v>24</v>
      </c>
      <c r="K1094" s="3" t="s">
        <v>33</v>
      </c>
    </row>
    <row r="1095" spans="1:11" x14ac:dyDescent="0.25">
      <c r="A1095" s="3" t="s">
        <v>2030</v>
      </c>
      <c r="B1095" s="3">
        <v>1993</v>
      </c>
      <c r="C1095" s="3" t="s">
        <v>22</v>
      </c>
      <c r="D1095" s="3">
        <v>28</v>
      </c>
      <c r="E1095" s="5">
        <v>34270</v>
      </c>
      <c r="F1095" s="3">
        <v>29</v>
      </c>
      <c r="G1095" s="3">
        <v>0</v>
      </c>
      <c r="H1095" s="17">
        <v>3353.28</v>
      </c>
      <c r="I1095" s="3" t="s">
        <v>29</v>
      </c>
      <c r="J1095" s="3" t="s">
        <v>23</v>
      </c>
      <c r="K1095" s="3" t="s">
        <v>53</v>
      </c>
    </row>
    <row r="1096" spans="1:11" x14ac:dyDescent="0.25">
      <c r="A1096" s="3" t="s">
        <v>2031</v>
      </c>
      <c r="B1096" s="3">
        <v>1991</v>
      </c>
      <c r="C1096" s="3" t="s">
        <v>47</v>
      </c>
      <c r="D1096" s="3">
        <v>1</v>
      </c>
      <c r="E1096" s="5">
        <v>33482</v>
      </c>
      <c r="F1096" s="3">
        <v>31</v>
      </c>
      <c r="G1096" s="3">
        <v>3</v>
      </c>
      <c r="H1096" s="17">
        <v>3342.79</v>
      </c>
      <c r="I1096" s="3" t="s">
        <v>29</v>
      </c>
      <c r="J1096" s="3" t="s">
        <v>23</v>
      </c>
      <c r="K1096" s="3" t="s">
        <v>25</v>
      </c>
    </row>
    <row r="1097" spans="1:11" x14ac:dyDescent="0.25">
      <c r="A1097" s="3" t="s">
        <v>2032</v>
      </c>
      <c r="B1097" s="3">
        <v>1997</v>
      </c>
      <c r="C1097" s="3" t="s">
        <v>32</v>
      </c>
      <c r="D1097" s="3">
        <v>20</v>
      </c>
      <c r="E1097" s="5">
        <v>35601</v>
      </c>
      <c r="F1097" s="3">
        <v>25</v>
      </c>
      <c r="G1097" s="3">
        <v>1</v>
      </c>
      <c r="H1097" s="17">
        <v>3309.79</v>
      </c>
      <c r="I1097" s="3" t="s">
        <v>24</v>
      </c>
      <c r="J1097" s="3" t="s">
        <v>24</v>
      </c>
      <c r="K1097" s="3" t="s">
        <v>227</v>
      </c>
    </row>
    <row r="1098" spans="1:11" x14ac:dyDescent="0.25">
      <c r="A1098" s="3" t="s">
        <v>2033</v>
      </c>
      <c r="B1098" s="3">
        <v>2003</v>
      </c>
      <c r="C1098" s="3" t="s">
        <v>56</v>
      </c>
      <c r="D1098" s="3">
        <v>18</v>
      </c>
      <c r="E1098" s="5">
        <v>37943</v>
      </c>
      <c r="F1098" s="3">
        <v>19</v>
      </c>
      <c r="G1098" s="3">
        <v>0</v>
      </c>
      <c r="H1098" s="17">
        <v>3308.46</v>
      </c>
      <c r="I1098" s="3" t="s">
        <v>29</v>
      </c>
      <c r="J1098" s="3" t="s">
        <v>23</v>
      </c>
      <c r="K1098" s="3" t="s">
        <v>48</v>
      </c>
    </row>
    <row r="1099" spans="1:11" x14ac:dyDescent="0.25">
      <c r="A1099" s="3" t="s">
        <v>2034</v>
      </c>
      <c r="B1099" s="3">
        <v>2003</v>
      </c>
      <c r="C1099" s="3" t="s">
        <v>28</v>
      </c>
      <c r="D1099" s="3">
        <v>5</v>
      </c>
      <c r="E1099" s="5">
        <v>37960</v>
      </c>
      <c r="F1099" s="3">
        <v>19</v>
      </c>
      <c r="G1099" s="3">
        <v>0</v>
      </c>
      <c r="H1099" s="17">
        <v>3300.7</v>
      </c>
      <c r="I1099" s="3" t="s">
        <v>29</v>
      </c>
      <c r="J1099" s="3" t="s">
        <v>29</v>
      </c>
      <c r="K1099" s="3" t="s">
        <v>42</v>
      </c>
    </row>
    <row r="1100" spans="1:11" x14ac:dyDescent="0.25">
      <c r="A1100" s="3" t="s">
        <v>2035</v>
      </c>
      <c r="B1100" s="3">
        <v>1996</v>
      </c>
      <c r="C1100" s="3" t="s">
        <v>56</v>
      </c>
      <c r="D1100" s="3">
        <v>17</v>
      </c>
      <c r="E1100" s="5">
        <v>35386</v>
      </c>
      <c r="F1100" s="3">
        <v>26</v>
      </c>
      <c r="G1100" s="3">
        <v>1</v>
      </c>
      <c r="H1100" s="17">
        <v>3292.53</v>
      </c>
      <c r="I1100" s="3" t="s">
        <v>29</v>
      </c>
      <c r="J1100" s="3" t="s">
        <v>29</v>
      </c>
      <c r="K1100" s="3" t="s">
        <v>33</v>
      </c>
    </row>
    <row r="1101" spans="1:11" x14ac:dyDescent="0.25">
      <c r="A1101" s="3" t="s">
        <v>2036</v>
      </c>
      <c r="B1101" s="3">
        <v>2003</v>
      </c>
      <c r="C1101" s="3" t="s">
        <v>61</v>
      </c>
      <c r="D1101" s="3">
        <v>3</v>
      </c>
      <c r="E1101" s="5">
        <v>37805</v>
      </c>
      <c r="F1101" s="3">
        <v>19</v>
      </c>
      <c r="G1101" s="3">
        <v>0</v>
      </c>
      <c r="H1101" s="17">
        <v>3280.22</v>
      </c>
      <c r="I1101" s="3" t="s">
        <v>29</v>
      </c>
      <c r="J1101" s="3" t="s">
        <v>24</v>
      </c>
      <c r="K1101" s="3" t="s">
        <v>53</v>
      </c>
    </row>
    <row r="1102" spans="1:11" x14ac:dyDescent="0.25">
      <c r="A1102" s="3" t="s">
        <v>423</v>
      </c>
      <c r="B1102" s="3">
        <v>2004</v>
      </c>
      <c r="C1102" s="3" t="s">
        <v>51</v>
      </c>
      <c r="D1102" s="3">
        <v>30</v>
      </c>
      <c r="E1102" s="5">
        <v>38229</v>
      </c>
      <c r="F1102" s="3">
        <v>18</v>
      </c>
      <c r="G1102" s="3">
        <v>0</v>
      </c>
      <c r="H1102" s="17">
        <v>36149.480000000003</v>
      </c>
      <c r="I1102" s="3" t="s">
        <v>29</v>
      </c>
      <c r="J1102" s="3" t="s">
        <v>29</v>
      </c>
      <c r="K1102" s="3" t="s">
        <v>25</v>
      </c>
    </row>
    <row r="1103" spans="1:11" x14ac:dyDescent="0.25">
      <c r="A1103" s="3" t="s">
        <v>2037</v>
      </c>
      <c r="B1103" s="3">
        <v>2001</v>
      </c>
      <c r="C1103" s="3" t="s">
        <v>22</v>
      </c>
      <c r="D1103" s="3">
        <v>6</v>
      </c>
      <c r="E1103" s="5">
        <v>37170</v>
      </c>
      <c r="F1103" s="3">
        <v>21</v>
      </c>
      <c r="G1103" s="3">
        <v>2</v>
      </c>
      <c r="H1103" s="17">
        <v>3279.87</v>
      </c>
      <c r="I1103" s="3" t="s">
        <v>29</v>
      </c>
      <c r="J1103" s="3" t="s">
        <v>23</v>
      </c>
      <c r="K1103" s="3" t="s">
        <v>227</v>
      </c>
    </row>
    <row r="1104" spans="1:11" x14ac:dyDescent="0.25">
      <c r="A1104" s="3" t="s">
        <v>2038</v>
      </c>
      <c r="B1104" s="3">
        <v>1994</v>
      </c>
      <c r="C1104" s="3" t="s">
        <v>61</v>
      </c>
      <c r="D1104" s="3">
        <v>1</v>
      </c>
      <c r="E1104" s="5">
        <v>34516</v>
      </c>
      <c r="F1104" s="3">
        <v>28</v>
      </c>
      <c r="G1104" s="3">
        <v>1</v>
      </c>
      <c r="H1104" s="17">
        <v>3277.16</v>
      </c>
      <c r="I1104" s="3" t="s">
        <v>29</v>
      </c>
      <c r="J1104" s="3" t="s">
        <v>24</v>
      </c>
      <c r="K1104" s="3" t="s">
        <v>53</v>
      </c>
    </row>
    <row r="1105" spans="1:11" x14ac:dyDescent="0.25">
      <c r="A1105" s="3" t="s">
        <v>2039</v>
      </c>
      <c r="B1105" s="3">
        <v>1994</v>
      </c>
      <c r="C1105" s="3" t="s">
        <v>28</v>
      </c>
      <c r="D1105" s="3">
        <v>2</v>
      </c>
      <c r="E1105" s="5">
        <v>34670</v>
      </c>
      <c r="F1105" s="3">
        <v>28</v>
      </c>
      <c r="G1105" s="3">
        <v>0</v>
      </c>
      <c r="H1105" s="17">
        <v>3268.85</v>
      </c>
      <c r="I1105" s="3" t="s">
        <v>24</v>
      </c>
      <c r="J1105" s="3" t="s">
        <v>23</v>
      </c>
      <c r="K1105" s="3" t="s">
        <v>39</v>
      </c>
    </row>
    <row r="1106" spans="1:11" x14ac:dyDescent="0.25">
      <c r="A1106" s="3" t="s">
        <v>2040</v>
      </c>
      <c r="B1106" s="3">
        <v>1991</v>
      </c>
      <c r="C1106" s="3" t="s">
        <v>56</v>
      </c>
      <c r="D1106" s="3">
        <v>13</v>
      </c>
      <c r="E1106" s="5">
        <v>33555</v>
      </c>
      <c r="F1106" s="3">
        <v>31</v>
      </c>
      <c r="G1106" s="3">
        <v>0</v>
      </c>
      <c r="H1106" s="17">
        <v>3260.2</v>
      </c>
      <c r="I1106" s="3" t="s">
        <v>24</v>
      </c>
      <c r="J1106" s="3" t="s">
        <v>29</v>
      </c>
      <c r="K1106" s="3" t="s">
        <v>53</v>
      </c>
    </row>
    <row r="1107" spans="1:11" x14ac:dyDescent="0.25">
      <c r="A1107" s="3" t="s">
        <v>2041</v>
      </c>
      <c r="B1107" s="3">
        <v>1997</v>
      </c>
      <c r="C1107" s="3" t="s">
        <v>47</v>
      </c>
      <c r="D1107" s="3">
        <v>2</v>
      </c>
      <c r="E1107" s="5">
        <v>35675</v>
      </c>
      <c r="F1107" s="3">
        <v>25</v>
      </c>
      <c r="G1107" s="3">
        <v>1</v>
      </c>
      <c r="H1107" s="17">
        <v>3238.44</v>
      </c>
      <c r="I1107" s="3" t="s">
        <v>29</v>
      </c>
      <c r="J1107" s="3" t="s">
        <v>24</v>
      </c>
      <c r="K1107" s="3" t="s">
        <v>25</v>
      </c>
    </row>
    <row r="1108" spans="1:11" x14ac:dyDescent="0.25">
      <c r="A1108" s="3" t="s">
        <v>2042</v>
      </c>
      <c r="B1108" s="3">
        <v>1997</v>
      </c>
      <c r="C1108" s="3" t="s">
        <v>51</v>
      </c>
      <c r="D1108" s="3">
        <v>2</v>
      </c>
      <c r="E1108" s="5">
        <v>35644</v>
      </c>
      <c r="F1108" s="3">
        <v>25</v>
      </c>
      <c r="G1108" s="3">
        <v>1</v>
      </c>
      <c r="H1108" s="17">
        <v>3227.12</v>
      </c>
      <c r="I1108" s="3" t="s">
        <v>29</v>
      </c>
      <c r="J1108" s="3" t="s">
        <v>24</v>
      </c>
      <c r="K1108" s="3" t="s">
        <v>25</v>
      </c>
    </row>
    <row r="1109" spans="1:11" x14ac:dyDescent="0.25">
      <c r="A1109" s="3" t="s">
        <v>2043</v>
      </c>
      <c r="B1109" s="3">
        <v>1997</v>
      </c>
      <c r="C1109" s="3" t="s">
        <v>61</v>
      </c>
      <c r="D1109" s="3">
        <v>6</v>
      </c>
      <c r="E1109" s="5">
        <v>35617</v>
      </c>
      <c r="F1109" s="3">
        <v>25</v>
      </c>
      <c r="G1109" s="3">
        <v>0</v>
      </c>
      <c r="H1109" s="17">
        <v>3213.62</v>
      </c>
      <c r="I1109" s="3" t="s">
        <v>29</v>
      </c>
      <c r="J1109" s="3" t="s">
        <v>29</v>
      </c>
      <c r="K1109" s="3" t="s">
        <v>119</v>
      </c>
    </row>
    <row r="1110" spans="1:11" x14ac:dyDescent="0.25">
      <c r="A1110" s="3" t="s">
        <v>2044</v>
      </c>
      <c r="B1110" s="3">
        <v>1997</v>
      </c>
      <c r="C1110" s="3" t="s">
        <v>28</v>
      </c>
      <c r="D1110" s="3">
        <v>22</v>
      </c>
      <c r="E1110" s="5">
        <v>35786</v>
      </c>
      <c r="F1110" s="3">
        <v>25</v>
      </c>
      <c r="G1110" s="3">
        <v>1</v>
      </c>
      <c r="H1110" s="17">
        <v>3208.79</v>
      </c>
      <c r="I1110" s="3" t="s">
        <v>29</v>
      </c>
      <c r="J1110" s="3" t="s">
        <v>24</v>
      </c>
      <c r="K1110" s="3" t="s">
        <v>53</v>
      </c>
    </row>
    <row r="1111" spans="1:11" x14ac:dyDescent="0.25">
      <c r="A1111" s="3" t="s">
        <v>2045</v>
      </c>
      <c r="B1111" s="3">
        <v>1997</v>
      </c>
      <c r="C1111" s="3" t="s">
        <v>61</v>
      </c>
      <c r="D1111" s="3">
        <v>5</v>
      </c>
      <c r="E1111" s="5">
        <v>35616</v>
      </c>
      <c r="F1111" s="3">
        <v>25</v>
      </c>
      <c r="G1111" s="3">
        <v>0</v>
      </c>
      <c r="H1111" s="17">
        <v>3206.49</v>
      </c>
      <c r="I1111" s="3" t="s">
        <v>29</v>
      </c>
      <c r="J1111" s="3" t="s">
        <v>24</v>
      </c>
      <c r="K1111" s="3" t="s">
        <v>119</v>
      </c>
    </row>
    <row r="1112" spans="1:11" x14ac:dyDescent="0.25">
      <c r="A1112" s="3" t="s">
        <v>2046</v>
      </c>
      <c r="B1112" s="3">
        <v>1996</v>
      </c>
      <c r="C1112" s="3" t="s">
        <v>22</v>
      </c>
      <c r="D1112" s="3">
        <v>11</v>
      </c>
      <c r="E1112" s="5">
        <v>35349</v>
      </c>
      <c r="F1112" s="3">
        <v>26</v>
      </c>
      <c r="G1112" s="3">
        <v>0</v>
      </c>
      <c r="H1112" s="17">
        <v>3201.25</v>
      </c>
      <c r="I1112" s="3" t="s">
        <v>29</v>
      </c>
      <c r="J1112" s="3" t="s">
        <v>24</v>
      </c>
      <c r="K1112" s="3" t="s">
        <v>33</v>
      </c>
    </row>
    <row r="1113" spans="1:11" x14ac:dyDescent="0.25">
      <c r="A1113" s="3" t="s">
        <v>26</v>
      </c>
      <c r="B1113" s="3">
        <v>1977</v>
      </c>
      <c r="C1113" s="3" t="s">
        <v>32</v>
      </c>
      <c r="D1113" s="3">
        <v>8</v>
      </c>
      <c r="E1113" s="5">
        <v>28284</v>
      </c>
      <c r="F1113" s="3">
        <v>46</v>
      </c>
      <c r="G1113" s="3">
        <v>0</v>
      </c>
      <c r="H1113" s="17">
        <v>62592.87</v>
      </c>
      <c r="I1113" s="3" t="s">
        <v>29</v>
      </c>
      <c r="J1113" s="3" t="s">
        <v>24</v>
      </c>
      <c r="K1113" s="3" t="s">
        <v>25</v>
      </c>
    </row>
    <row r="1114" spans="1:11" x14ac:dyDescent="0.25">
      <c r="A1114" s="3" t="s">
        <v>74</v>
      </c>
      <c r="B1114" s="3">
        <v>1971</v>
      </c>
      <c r="C1114" s="3" t="s">
        <v>47</v>
      </c>
      <c r="D1114" s="3">
        <v>27</v>
      </c>
      <c r="E1114" s="5">
        <v>26203</v>
      </c>
      <c r="F1114" s="3">
        <v>51</v>
      </c>
      <c r="G1114" s="3">
        <v>2</v>
      </c>
      <c r="H1114" s="17">
        <v>47462.89</v>
      </c>
      <c r="I1114" s="3" t="s">
        <v>23</v>
      </c>
      <c r="J1114" s="3" t="s">
        <v>29</v>
      </c>
      <c r="K1114" s="3" t="s">
        <v>25</v>
      </c>
    </row>
    <row r="1115" spans="1:11" x14ac:dyDescent="0.25">
      <c r="A1115" s="3" t="s">
        <v>425</v>
      </c>
      <c r="B1115" s="3">
        <v>1997</v>
      </c>
      <c r="C1115" s="3" t="s">
        <v>32</v>
      </c>
      <c r="D1115" s="3">
        <v>12</v>
      </c>
      <c r="E1115" s="5">
        <v>35593</v>
      </c>
      <c r="F1115" s="3">
        <v>25</v>
      </c>
      <c r="G1115" s="3">
        <v>2</v>
      </c>
      <c r="H1115" s="17">
        <v>36124.57</v>
      </c>
      <c r="I1115" s="3" t="s">
        <v>23</v>
      </c>
      <c r="J1115" s="3" t="s">
        <v>24</v>
      </c>
      <c r="K1115" s="3" t="s">
        <v>25</v>
      </c>
    </row>
    <row r="1116" spans="1:11" x14ac:dyDescent="0.25">
      <c r="A1116" s="3" t="s">
        <v>2047</v>
      </c>
      <c r="B1116" s="3">
        <v>2001</v>
      </c>
      <c r="C1116" s="3" t="s">
        <v>47</v>
      </c>
      <c r="D1116" s="3">
        <v>2</v>
      </c>
      <c r="E1116" s="5">
        <v>37136</v>
      </c>
      <c r="F1116" s="3">
        <v>21</v>
      </c>
      <c r="G1116" s="3">
        <v>2</v>
      </c>
      <c r="H1116" s="17">
        <v>3180.51</v>
      </c>
      <c r="I1116" s="3" t="s">
        <v>29</v>
      </c>
      <c r="J1116" s="3" t="s">
        <v>29</v>
      </c>
      <c r="K1116" s="3" t="s">
        <v>25</v>
      </c>
    </row>
    <row r="1117" spans="1:11" x14ac:dyDescent="0.25">
      <c r="A1117" s="3" t="s">
        <v>2048</v>
      </c>
      <c r="B1117" s="3">
        <v>2000</v>
      </c>
      <c r="C1117" s="3" t="s">
        <v>47</v>
      </c>
      <c r="D1117" s="3">
        <v>23</v>
      </c>
      <c r="E1117" s="5">
        <v>36792</v>
      </c>
      <c r="F1117" s="3">
        <v>22</v>
      </c>
      <c r="G1117" s="3">
        <v>0</v>
      </c>
      <c r="H1117" s="17">
        <v>3179.96</v>
      </c>
      <c r="I1117" s="3" t="s">
        <v>29</v>
      </c>
      <c r="J1117" s="3" t="s">
        <v>29</v>
      </c>
      <c r="K1117" s="3" t="s">
        <v>33</v>
      </c>
    </row>
    <row r="1118" spans="1:11" x14ac:dyDescent="0.25">
      <c r="A1118" s="3" t="s">
        <v>2049</v>
      </c>
      <c r="B1118" s="3">
        <v>1996</v>
      </c>
      <c r="C1118" s="3" t="s">
        <v>61</v>
      </c>
      <c r="D1118" s="3">
        <v>3</v>
      </c>
      <c r="E1118" s="5">
        <v>35249</v>
      </c>
      <c r="F1118" s="3">
        <v>26</v>
      </c>
      <c r="G1118" s="3">
        <v>0</v>
      </c>
      <c r="H1118" s="17">
        <v>3176.82</v>
      </c>
      <c r="I1118" s="3" t="s">
        <v>29</v>
      </c>
      <c r="J1118" s="3" t="s">
        <v>23</v>
      </c>
      <c r="K1118" s="3" t="s">
        <v>33</v>
      </c>
    </row>
    <row r="1119" spans="1:11" x14ac:dyDescent="0.25">
      <c r="A1119" s="3" t="s">
        <v>2050</v>
      </c>
      <c r="B1119" s="3">
        <v>1996</v>
      </c>
      <c r="C1119" s="3" t="s">
        <v>51</v>
      </c>
      <c r="D1119" s="3">
        <v>14</v>
      </c>
      <c r="E1119" s="5">
        <v>35291</v>
      </c>
      <c r="F1119" s="3">
        <v>26</v>
      </c>
      <c r="G1119" s="3">
        <v>0</v>
      </c>
      <c r="H1119" s="17">
        <v>3176.29</v>
      </c>
      <c r="I1119" s="3" t="s">
        <v>29</v>
      </c>
      <c r="J1119" s="3" t="s">
        <v>29</v>
      </c>
      <c r="K1119" s="3" t="s">
        <v>33</v>
      </c>
    </row>
    <row r="1120" spans="1:11" x14ac:dyDescent="0.25">
      <c r="A1120" s="3" t="s">
        <v>2051</v>
      </c>
      <c r="B1120" s="3">
        <v>1994</v>
      </c>
      <c r="C1120" s="3" t="s">
        <v>61</v>
      </c>
      <c r="D1120" s="3">
        <v>6</v>
      </c>
      <c r="E1120" s="5">
        <v>34521</v>
      </c>
      <c r="F1120" s="3">
        <v>28</v>
      </c>
      <c r="G1120" s="3">
        <v>0</v>
      </c>
      <c r="H1120" s="17">
        <v>3172.02</v>
      </c>
      <c r="I1120" s="3" t="s">
        <v>29</v>
      </c>
      <c r="J1120" s="3" t="s">
        <v>23</v>
      </c>
      <c r="K1120" s="3" t="s">
        <v>53</v>
      </c>
    </row>
    <row r="1121" spans="1:11" x14ac:dyDescent="0.25">
      <c r="A1121" s="3" t="s">
        <v>2052</v>
      </c>
      <c r="B1121" s="3">
        <v>1994</v>
      </c>
      <c r="C1121" s="3" t="s">
        <v>22</v>
      </c>
      <c r="D1121" s="3">
        <v>25</v>
      </c>
      <c r="E1121" s="5">
        <v>34632</v>
      </c>
      <c r="F1121" s="3">
        <v>28</v>
      </c>
      <c r="G1121" s="3">
        <v>0</v>
      </c>
      <c r="H1121" s="17">
        <v>3171.61</v>
      </c>
      <c r="I1121" s="3" t="s">
        <v>29</v>
      </c>
      <c r="J1121" s="3" t="s">
        <v>24</v>
      </c>
      <c r="K1121" s="3" t="s">
        <v>25</v>
      </c>
    </row>
    <row r="1122" spans="1:11" x14ac:dyDescent="0.25">
      <c r="A1122" s="3" t="s">
        <v>2053</v>
      </c>
      <c r="B1122" s="3">
        <v>2001</v>
      </c>
      <c r="C1122" s="3" t="s">
        <v>51</v>
      </c>
      <c r="D1122" s="3">
        <v>29</v>
      </c>
      <c r="E1122" s="5">
        <v>37132</v>
      </c>
      <c r="F1122" s="3">
        <v>21</v>
      </c>
      <c r="G1122" s="3">
        <v>1</v>
      </c>
      <c r="H1122" s="17">
        <v>3167.46</v>
      </c>
      <c r="I1122" s="3" t="s">
        <v>29</v>
      </c>
      <c r="J1122" s="3" t="s">
        <v>24</v>
      </c>
      <c r="K1122" s="3" t="s">
        <v>119</v>
      </c>
    </row>
    <row r="1123" spans="1:11" x14ac:dyDescent="0.25">
      <c r="A1123" s="3" t="s">
        <v>2054</v>
      </c>
      <c r="B1123" s="3">
        <v>1993</v>
      </c>
      <c r="C1123" s="3" t="s">
        <v>47</v>
      </c>
      <c r="D1123" s="3">
        <v>25</v>
      </c>
      <c r="E1123" s="5">
        <v>34237</v>
      </c>
      <c r="F1123" s="3">
        <v>29</v>
      </c>
      <c r="G1123" s="3">
        <v>0</v>
      </c>
      <c r="H1123" s="17">
        <v>3162.02</v>
      </c>
      <c r="I1123" s="3" t="s">
        <v>29</v>
      </c>
      <c r="J1123" s="3" t="s">
        <v>24</v>
      </c>
      <c r="K1123" s="3" t="s">
        <v>25</v>
      </c>
    </row>
    <row r="1124" spans="1:11" x14ac:dyDescent="0.25">
      <c r="A1124" s="3" t="s">
        <v>2055</v>
      </c>
      <c r="B1124" s="3">
        <v>1994</v>
      </c>
      <c r="C1124" s="3" t="s">
        <v>61</v>
      </c>
      <c r="D1124" s="3">
        <v>10</v>
      </c>
      <c r="E1124" s="5">
        <v>34525</v>
      </c>
      <c r="F1124" s="3">
        <v>28</v>
      </c>
      <c r="G1124" s="3">
        <v>0</v>
      </c>
      <c r="H1124" s="17">
        <v>3161.45</v>
      </c>
      <c r="I1124" s="3" t="s">
        <v>29</v>
      </c>
      <c r="J1124" s="3" t="s">
        <v>23</v>
      </c>
      <c r="K1124" s="3" t="s">
        <v>53</v>
      </c>
    </row>
    <row r="1125" spans="1:11" x14ac:dyDescent="0.25">
      <c r="A1125" s="3" t="s">
        <v>2056</v>
      </c>
      <c r="B1125" s="3">
        <v>1999</v>
      </c>
      <c r="C1125" s="3" t="s">
        <v>32</v>
      </c>
      <c r="D1125" s="3">
        <v>25</v>
      </c>
      <c r="E1125" s="5">
        <v>36336</v>
      </c>
      <c r="F1125" s="3">
        <v>23</v>
      </c>
      <c r="G1125" s="3">
        <v>0</v>
      </c>
      <c r="H1125" s="17">
        <v>3128.35</v>
      </c>
      <c r="I1125" s="3" t="s">
        <v>29</v>
      </c>
      <c r="J1125" s="3" t="s">
        <v>24</v>
      </c>
      <c r="K1125" s="3" t="s">
        <v>48</v>
      </c>
    </row>
    <row r="1126" spans="1:11" x14ac:dyDescent="0.25">
      <c r="A1126" s="3" t="s">
        <v>427</v>
      </c>
      <c r="B1126" s="3">
        <v>1979</v>
      </c>
      <c r="C1126" s="3" t="s">
        <v>56</v>
      </c>
      <c r="D1126" s="3">
        <v>4</v>
      </c>
      <c r="E1126" s="5">
        <v>29163</v>
      </c>
      <c r="F1126" s="3">
        <v>43</v>
      </c>
      <c r="G1126" s="3">
        <v>2</v>
      </c>
      <c r="H1126" s="17">
        <v>36090.49</v>
      </c>
      <c r="I1126" s="3" t="s">
        <v>29</v>
      </c>
      <c r="J1126" s="3" t="s">
        <v>29</v>
      </c>
      <c r="K1126" s="3" t="s">
        <v>53</v>
      </c>
    </row>
    <row r="1127" spans="1:11" x14ac:dyDescent="0.25">
      <c r="A1127" s="3" t="s">
        <v>2057</v>
      </c>
      <c r="B1127" s="3">
        <v>1987</v>
      </c>
      <c r="C1127" s="3" t="s">
        <v>51</v>
      </c>
      <c r="D1127" s="3">
        <v>1</v>
      </c>
      <c r="E1127" s="5">
        <v>31990</v>
      </c>
      <c r="F1127" s="3">
        <v>35</v>
      </c>
      <c r="G1127" s="3">
        <v>3</v>
      </c>
      <c r="H1127" s="17">
        <v>3088.06</v>
      </c>
      <c r="I1127" s="3" t="s">
        <v>29</v>
      </c>
      <c r="J1127" s="3" t="s">
        <v>29</v>
      </c>
      <c r="K1127" s="3" t="s">
        <v>25</v>
      </c>
    </row>
    <row r="1128" spans="1:11" x14ac:dyDescent="0.25">
      <c r="A1128" s="3" t="s">
        <v>2058</v>
      </c>
      <c r="B1128" s="3">
        <v>2001</v>
      </c>
      <c r="C1128" s="3" t="s">
        <v>22</v>
      </c>
      <c r="D1128" s="3">
        <v>13</v>
      </c>
      <c r="E1128" s="5">
        <v>37177</v>
      </c>
      <c r="F1128" s="3">
        <v>21</v>
      </c>
      <c r="G1128" s="3">
        <v>2</v>
      </c>
      <c r="H1128" s="17">
        <v>3077.1</v>
      </c>
      <c r="I1128" s="3" t="s">
        <v>29</v>
      </c>
      <c r="J1128" s="3" t="s">
        <v>23</v>
      </c>
      <c r="K1128" s="3" t="s">
        <v>33</v>
      </c>
    </row>
    <row r="1129" spans="1:11" x14ac:dyDescent="0.25">
      <c r="A1129" s="3" t="s">
        <v>2059</v>
      </c>
      <c r="B1129" s="3">
        <v>1995</v>
      </c>
      <c r="C1129" s="3" t="s">
        <v>47</v>
      </c>
      <c r="D1129" s="3">
        <v>10</v>
      </c>
      <c r="E1129" s="5">
        <v>34952</v>
      </c>
      <c r="F1129" s="3">
        <v>27</v>
      </c>
      <c r="G1129" s="3">
        <v>0</v>
      </c>
      <c r="H1129" s="17">
        <v>3070.81</v>
      </c>
      <c r="I1129" s="3" t="s">
        <v>24</v>
      </c>
      <c r="J1129" s="3" t="s">
        <v>23</v>
      </c>
      <c r="K1129" s="3" t="s">
        <v>227</v>
      </c>
    </row>
    <row r="1130" spans="1:11" x14ac:dyDescent="0.25">
      <c r="A1130" s="3" t="s">
        <v>2060</v>
      </c>
      <c r="B1130" s="3">
        <v>1989</v>
      </c>
      <c r="C1130" s="3" t="s">
        <v>22</v>
      </c>
      <c r="D1130" s="3">
        <v>1</v>
      </c>
      <c r="E1130" s="5">
        <v>32782</v>
      </c>
      <c r="F1130" s="3">
        <v>33</v>
      </c>
      <c r="G1130" s="3">
        <v>3</v>
      </c>
      <c r="H1130" s="17">
        <v>3065.49</v>
      </c>
      <c r="I1130" s="3" t="s">
        <v>29</v>
      </c>
      <c r="J1130" s="3" t="s">
        <v>23</v>
      </c>
      <c r="K1130" s="3" t="s">
        <v>33</v>
      </c>
    </row>
    <row r="1131" spans="1:11" x14ac:dyDescent="0.25">
      <c r="A1131" s="3" t="s">
        <v>2061</v>
      </c>
      <c r="B1131" s="3">
        <v>1994</v>
      </c>
      <c r="C1131" s="3" t="s">
        <v>47</v>
      </c>
      <c r="D1131" s="3">
        <v>26</v>
      </c>
      <c r="E1131" s="5">
        <v>34603</v>
      </c>
      <c r="F1131" s="3">
        <v>28</v>
      </c>
      <c r="G1131" s="3">
        <v>0</v>
      </c>
      <c r="H1131" s="17">
        <v>3062.51</v>
      </c>
      <c r="I1131" s="3" t="s">
        <v>24</v>
      </c>
      <c r="J1131" s="3" t="s">
        <v>23</v>
      </c>
      <c r="K1131" s="3" t="s">
        <v>33</v>
      </c>
    </row>
    <row r="1132" spans="1:11" x14ac:dyDescent="0.25">
      <c r="A1132" s="3" t="s">
        <v>2062</v>
      </c>
      <c r="B1132" s="3">
        <v>2002</v>
      </c>
      <c r="C1132" s="3" t="s">
        <v>32</v>
      </c>
      <c r="D1132" s="3">
        <v>21</v>
      </c>
      <c r="E1132" s="5">
        <v>37428</v>
      </c>
      <c r="F1132" s="3">
        <v>20</v>
      </c>
      <c r="G1132" s="3">
        <v>2</v>
      </c>
      <c r="H1132" s="17">
        <v>3056.39</v>
      </c>
      <c r="I1132" s="3" t="s">
        <v>29</v>
      </c>
      <c r="J1132" s="3" t="s">
        <v>24</v>
      </c>
      <c r="K1132" s="3" t="s">
        <v>25</v>
      </c>
    </row>
    <row r="1133" spans="1:11" x14ac:dyDescent="0.25">
      <c r="A1133" s="3" t="s">
        <v>2063</v>
      </c>
      <c r="B1133" s="3">
        <v>1997</v>
      </c>
      <c r="C1133" s="3" t="s">
        <v>28</v>
      </c>
      <c r="D1133" s="3">
        <v>22</v>
      </c>
      <c r="E1133" s="5">
        <v>35786</v>
      </c>
      <c r="F1133" s="3">
        <v>25</v>
      </c>
      <c r="G1133" s="3">
        <v>0</v>
      </c>
      <c r="H1133" s="17">
        <v>3051.73</v>
      </c>
      <c r="I1133" s="3" t="s">
        <v>29</v>
      </c>
      <c r="J1133" s="3" t="s">
        <v>29</v>
      </c>
      <c r="K1133" s="3" t="s">
        <v>53</v>
      </c>
    </row>
    <row r="1134" spans="1:11" x14ac:dyDescent="0.25">
      <c r="A1134" s="3" t="s">
        <v>2064</v>
      </c>
      <c r="B1134" s="3">
        <v>1998</v>
      </c>
      <c r="C1134" s="3" t="s">
        <v>51</v>
      </c>
      <c r="D1134" s="3">
        <v>9</v>
      </c>
      <c r="E1134" s="5">
        <v>36016</v>
      </c>
      <c r="F1134" s="3">
        <v>24</v>
      </c>
      <c r="G1134" s="3">
        <v>0</v>
      </c>
      <c r="H1134" s="17">
        <v>3046.06</v>
      </c>
      <c r="I1134" s="3" t="s">
        <v>29</v>
      </c>
      <c r="J1134" s="3" t="s">
        <v>23</v>
      </c>
      <c r="K1134" s="3" t="s">
        <v>134</v>
      </c>
    </row>
    <row r="1135" spans="1:11" x14ac:dyDescent="0.25">
      <c r="A1135" s="3" t="s">
        <v>2065</v>
      </c>
      <c r="B1135" s="3">
        <v>1998</v>
      </c>
      <c r="C1135" s="3" t="s">
        <v>47</v>
      </c>
      <c r="D1135" s="3">
        <v>15</v>
      </c>
      <c r="E1135" s="5">
        <v>36053</v>
      </c>
      <c r="F1135" s="3">
        <v>24</v>
      </c>
      <c r="G1135" s="3">
        <v>0</v>
      </c>
      <c r="H1135" s="17">
        <v>3044.21</v>
      </c>
      <c r="I1135" s="3" t="s">
        <v>29</v>
      </c>
      <c r="J1135" s="3" t="s">
        <v>24</v>
      </c>
      <c r="K1135" s="3" t="s">
        <v>119</v>
      </c>
    </row>
    <row r="1136" spans="1:11" x14ac:dyDescent="0.25">
      <c r="A1136" s="3" t="s">
        <v>2066</v>
      </c>
      <c r="B1136" s="3">
        <v>1997</v>
      </c>
      <c r="C1136" s="3" t="s">
        <v>28</v>
      </c>
      <c r="D1136" s="3">
        <v>19</v>
      </c>
      <c r="E1136" s="5">
        <v>35783</v>
      </c>
      <c r="F1136" s="3">
        <v>25</v>
      </c>
      <c r="G1136" s="3">
        <v>0</v>
      </c>
      <c r="H1136" s="17">
        <v>3021.81</v>
      </c>
      <c r="I1136" s="3" t="s">
        <v>29</v>
      </c>
      <c r="J1136" s="3" t="s">
        <v>24</v>
      </c>
      <c r="K1136" s="3" t="s">
        <v>33</v>
      </c>
    </row>
    <row r="1137" spans="1:11" x14ac:dyDescent="0.25">
      <c r="A1137" s="3" t="s">
        <v>429</v>
      </c>
      <c r="B1137" s="3">
        <v>1996</v>
      </c>
      <c r="C1137" s="3" t="s">
        <v>51</v>
      </c>
      <c r="D1137" s="3">
        <v>20</v>
      </c>
      <c r="E1137" s="5">
        <v>35297</v>
      </c>
      <c r="F1137" s="3">
        <v>26</v>
      </c>
      <c r="G1137" s="3">
        <v>2</v>
      </c>
      <c r="H1137" s="17">
        <v>36085.22</v>
      </c>
      <c r="I1137" s="3" t="s">
        <v>23</v>
      </c>
      <c r="J1137" s="3" t="s">
        <v>23</v>
      </c>
      <c r="K1137" s="3" t="s">
        <v>53</v>
      </c>
    </row>
    <row r="1138" spans="1:11" x14ac:dyDescent="0.25">
      <c r="A1138" s="3" t="s">
        <v>2067</v>
      </c>
      <c r="B1138" s="3">
        <v>1988</v>
      </c>
      <c r="C1138" s="3" t="s">
        <v>47</v>
      </c>
      <c r="D1138" s="3">
        <v>28</v>
      </c>
      <c r="E1138" s="5">
        <v>32414</v>
      </c>
      <c r="F1138" s="3">
        <v>34</v>
      </c>
      <c r="G1138" s="3">
        <v>3</v>
      </c>
      <c r="H1138" s="17">
        <v>3018.04</v>
      </c>
      <c r="I1138" s="3" t="s">
        <v>29</v>
      </c>
      <c r="J1138" s="3" t="s">
        <v>29</v>
      </c>
      <c r="K1138" s="3" t="s">
        <v>33</v>
      </c>
    </row>
    <row r="1139" spans="1:11" x14ac:dyDescent="0.25">
      <c r="A1139" s="3" t="s">
        <v>2068</v>
      </c>
      <c r="B1139" s="3">
        <v>2002</v>
      </c>
      <c r="C1139" s="3" t="s">
        <v>28</v>
      </c>
      <c r="D1139" s="3">
        <v>15</v>
      </c>
      <c r="E1139" s="5">
        <v>37605</v>
      </c>
      <c r="F1139" s="3">
        <v>20</v>
      </c>
      <c r="G1139" s="3">
        <v>0</v>
      </c>
      <c r="H1139" s="17">
        <v>3012.22</v>
      </c>
      <c r="I1139" s="3" t="s">
        <v>29</v>
      </c>
      <c r="J1139" s="3" t="s">
        <v>24</v>
      </c>
      <c r="K1139" s="3" t="s">
        <v>33</v>
      </c>
    </row>
    <row r="1140" spans="1:11" x14ac:dyDescent="0.25">
      <c r="A1140" s="3" t="s">
        <v>2069</v>
      </c>
      <c r="B1140" s="3">
        <v>1991</v>
      </c>
      <c r="C1140" s="3" t="s">
        <v>56</v>
      </c>
      <c r="D1140" s="3">
        <v>20</v>
      </c>
      <c r="E1140" s="5">
        <v>33562</v>
      </c>
      <c r="F1140" s="3">
        <v>31</v>
      </c>
      <c r="G1140" s="3">
        <v>3</v>
      </c>
      <c r="H1140" s="17">
        <v>2985.67</v>
      </c>
      <c r="I1140" s="3" t="s">
        <v>29</v>
      </c>
      <c r="J1140" s="3" t="s">
        <v>29</v>
      </c>
      <c r="K1140" s="3" t="s">
        <v>25</v>
      </c>
    </row>
    <row r="1141" spans="1:11" x14ac:dyDescent="0.25">
      <c r="A1141" s="3" t="s">
        <v>2070</v>
      </c>
      <c r="B1141" s="3">
        <v>1987</v>
      </c>
      <c r="C1141" s="3" t="s">
        <v>32</v>
      </c>
      <c r="D1141" s="3">
        <v>18</v>
      </c>
      <c r="E1141" s="5">
        <v>31946</v>
      </c>
      <c r="F1141" s="3">
        <v>35</v>
      </c>
      <c r="G1141" s="3">
        <v>3</v>
      </c>
      <c r="H1141" s="17">
        <v>2979.52</v>
      </c>
      <c r="I1141" s="3" t="s">
        <v>29</v>
      </c>
      <c r="J1141" s="3" t="s">
        <v>24</v>
      </c>
      <c r="K1141" s="3" t="s">
        <v>25</v>
      </c>
    </row>
    <row r="1142" spans="1:11" x14ac:dyDescent="0.25">
      <c r="A1142" s="3" t="s">
        <v>2071</v>
      </c>
      <c r="B1142" s="3">
        <v>1995</v>
      </c>
      <c r="C1142" s="3" t="s">
        <v>47</v>
      </c>
      <c r="D1142" s="3">
        <v>24</v>
      </c>
      <c r="E1142" s="5">
        <v>34966</v>
      </c>
      <c r="F1142" s="3">
        <v>27</v>
      </c>
      <c r="G1142" s="3">
        <v>0</v>
      </c>
      <c r="H1142" s="17">
        <v>2974.13</v>
      </c>
      <c r="I1142" s="3" t="s">
        <v>29</v>
      </c>
      <c r="J1142" s="3" t="s">
        <v>23</v>
      </c>
      <c r="K1142" s="3" t="s">
        <v>53</v>
      </c>
    </row>
    <row r="1143" spans="1:11" x14ac:dyDescent="0.25">
      <c r="A1143" s="3" t="s">
        <v>2072</v>
      </c>
      <c r="B1143" s="3">
        <v>2002</v>
      </c>
      <c r="C1143" s="3" t="s">
        <v>47</v>
      </c>
      <c r="D1143" s="3">
        <v>30</v>
      </c>
      <c r="E1143" s="5">
        <v>37529</v>
      </c>
      <c r="F1143" s="3">
        <v>20</v>
      </c>
      <c r="G1143" s="3">
        <v>0</v>
      </c>
      <c r="H1143" s="17">
        <v>2943.41</v>
      </c>
      <c r="I1143" s="3" t="s">
        <v>29</v>
      </c>
      <c r="J1143" s="3" t="s">
        <v>24</v>
      </c>
      <c r="K1143" s="3" t="s">
        <v>33</v>
      </c>
    </row>
    <row r="1144" spans="1:11" x14ac:dyDescent="0.25">
      <c r="A1144" s="3" t="s">
        <v>2073</v>
      </c>
      <c r="B1144" s="3">
        <v>1996</v>
      </c>
      <c r="C1144" s="3" t="s">
        <v>32</v>
      </c>
      <c r="D1144" s="3">
        <v>30</v>
      </c>
      <c r="E1144" s="5">
        <v>35246</v>
      </c>
      <c r="F1144" s="3">
        <v>26</v>
      </c>
      <c r="G1144" s="3">
        <v>1</v>
      </c>
      <c r="H1144" s="17">
        <v>2927.06</v>
      </c>
      <c r="I1144" s="3" t="s">
        <v>29</v>
      </c>
      <c r="J1144" s="3" t="s">
        <v>29</v>
      </c>
      <c r="K1144" s="3" t="s">
        <v>25</v>
      </c>
    </row>
    <row r="1145" spans="1:11" x14ac:dyDescent="0.25">
      <c r="A1145" s="3" t="s">
        <v>2074</v>
      </c>
      <c r="B1145" s="3">
        <v>2003</v>
      </c>
      <c r="C1145" s="3" t="s">
        <v>32</v>
      </c>
      <c r="D1145" s="3">
        <v>5</v>
      </c>
      <c r="E1145" s="5">
        <v>37777</v>
      </c>
      <c r="F1145" s="3">
        <v>20</v>
      </c>
      <c r="G1145" s="3">
        <v>2</v>
      </c>
      <c r="H1145" s="17">
        <v>2913.57</v>
      </c>
      <c r="I1145" s="3" t="s">
        <v>29</v>
      </c>
      <c r="J1145" s="3" t="s">
        <v>29</v>
      </c>
      <c r="K1145" s="3" t="s">
        <v>53</v>
      </c>
    </row>
    <row r="1146" spans="1:11" x14ac:dyDescent="0.25">
      <c r="A1146" s="3" t="s">
        <v>2075</v>
      </c>
      <c r="B1146" s="3">
        <v>1996</v>
      </c>
      <c r="C1146" s="3" t="s">
        <v>32</v>
      </c>
      <c r="D1146" s="3">
        <v>13</v>
      </c>
      <c r="E1146" s="5">
        <v>35229</v>
      </c>
      <c r="F1146" s="3">
        <v>26</v>
      </c>
      <c r="G1146" s="3">
        <v>1</v>
      </c>
      <c r="H1146" s="17">
        <v>2904.09</v>
      </c>
      <c r="I1146" s="3" t="s">
        <v>29</v>
      </c>
      <c r="J1146" s="3" t="s">
        <v>29</v>
      </c>
      <c r="K1146" s="3" t="s">
        <v>53</v>
      </c>
    </row>
    <row r="1147" spans="1:11" x14ac:dyDescent="0.25">
      <c r="A1147" s="3" t="s">
        <v>2076</v>
      </c>
      <c r="B1147" s="3">
        <v>1996</v>
      </c>
      <c r="C1147" s="3" t="s">
        <v>22</v>
      </c>
      <c r="D1147" s="3">
        <v>24</v>
      </c>
      <c r="E1147" s="5">
        <v>35362</v>
      </c>
      <c r="F1147" s="3">
        <v>26</v>
      </c>
      <c r="G1147" s="3">
        <v>1</v>
      </c>
      <c r="H1147" s="17">
        <v>2902.91</v>
      </c>
      <c r="I1147" s="3" t="s">
        <v>29</v>
      </c>
      <c r="J1147" s="3" t="s">
        <v>29</v>
      </c>
      <c r="K1147" s="3" t="s">
        <v>25</v>
      </c>
    </row>
    <row r="1148" spans="1:11" x14ac:dyDescent="0.25">
      <c r="A1148" s="3" t="s">
        <v>430</v>
      </c>
      <c r="B1148" s="3">
        <v>1963</v>
      </c>
      <c r="C1148" s="3" t="s">
        <v>61</v>
      </c>
      <c r="D1148" s="3">
        <v>22</v>
      </c>
      <c r="E1148" s="5">
        <v>23214</v>
      </c>
      <c r="F1148" s="3">
        <v>59</v>
      </c>
      <c r="G1148" s="3">
        <v>0</v>
      </c>
      <c r="H1148" s="17">
        <v>36074.339999999997</v>
      </c>
      <c r="I1148" s="3" t="s">
        <v>29</v>
      </c>
      <c r="J1148" s="3" t="s">
        <v>23</v>
      </c>
      <c r="K1148" s="3" t="s">
        <v>53</v>
      </c>
    </row>
    <row r="1149" spans="1:11" x14ac:dyDescent="0.25">
      <c r="A1149" s="3" t="s">
        <v>2077</v>
      </c>
      <c r="B1149" s="3">
        <v>1999</v>
      </c>
      <c r="C1149" s="3" t="s">
        <v>56</v>
      </c>
      <c r="D1149" s="3">
        <v>1</v>
      </c>
      <c r="E1149" s="5">
        <v>36465</v>
      </c>
      <c r="F1149" s="3">
        <v>23</v>
      </c>
      <c r="G1149" s="3">
        <v>0</v>
      </c>
      <c r="H1149" s="17">
        <v>2899.49</v>
      </c>
      <c r="I1149" s="3" t="s">
        <v>29</v>
      </c>
      <c r="J1149" s="3" t="s">
        <v>29</v>
      </c>
      <c r="K1149" s="3" t="s">
        <v>119</v>
      </c>
    </row>
    <row r="1150" spans="1:11" x14ac:dyDescent="0.25">
      <c r="A1150" s="3" t="s">
        <v>2078</v>
      </c>
      <c r="B1150" s="3">
        <v>2000</v>
      </c>
      <c r="C1150" s="3" t="s">
        <v>61</v>
      </c>
      <c r="D1150" s="3">
        <v>14</v>
      </c>
      <c r="E1150" s="5">
        <v>36721</v>
      </c>
      <c r="F1150" s="3">
        <v>22</v>
      </c>
      <c r="G1150" s="3">
        <v>0</v>
      </c>
      <c r="H1150" s="17">
        <v>2897.46</v>
      </c>
      <c r="I1150" s="3" t="s">
        <v>29</v>
      </c>
      <c r="J1150" s="3" t="s">
        <v>23</v>
      </c>
      <c r="K1150" s="3" t="s">
        <v>33</v>
      </c>
    </row>
    <row r="1151" spans="1:11" x14ac:dyDescent="0.25">
      <c r="A1151" s="3" t="s">
        <v>2079</v>
      </c>
      <c r="B1151" s="3">
        <v>1996</v>
      </c>
      <c r="C1151" s="3" t="s">
        <v>32</v>
      </c>
      <c r="D1151" s="3">
        <v>21</v>
      </c>
      <c r="E1151" s="5">
        <v>35237</v>
      </c>
      <c r="F1151" s="3">
        <v>26</v>
      </c>
      <c r="G1151" s="3">
        <v>0</v>
      </c>
      <c r="H1151" s="17">
        <v>2897.32</v>
      </c>
      <c r="I1151" s="3" t="s">
        <v>24</v>
      </c>
      <c r="J1151" s="3" t="s">
        <v>24</v>
      </c>
      <c r="K1151" s="3" t="s">
        <v>39</v>
      </c>
    </row>
    <row r="1152" spans="1:11" x14ac:dyDescent="0.25">
      <c r="A1152" s="3" t="s">
        <v>2080</v>
      </c>
      <c r="B1152" s="3">
        <v>1993</v>
      </c>
      <c r="C1152" s="3" t="s">
        <v>51</v>
      </c>
      <c r="D1152" s="3">
        <v>12</v>
      </c>
      <c r="E1152" s="5">
        <v>34193</v>
      </c>
      <c r="F1152" s="3">
        <v>29</v>
      </c>
      <c r="G1152" s="3">
        <v>0</v>
      </c>
      <c r="H1152" s="17">
        <v>2867.12</v>
      </c>
      <c r="I1152" s="3" t="s">
        <v>23</v>
      </c>
      <c r="J1152" s="3" t="s">
        <v>24</v>
      </c>
      <c r="K1152" s="3" t="s">
        <v>25</v>
      </c>
    </row>
    <row r="1153" spans="1:11" x14ac:dyDescent="0.25">
      <c r="A1153" s="3" t="s">
        <v>2081</v>
      </c>
      <c r="B1153" s="3">
        <v>1993</v>
      </c>
      <c r="C1153" s="3" t="s">
        <v>56</v>
      </c>
      <c r="D1153" s="3">
        <v>1</v>
      </c>
      <c r="E1153" s="5">
        <v>34274</v>
      </c>
      <c r="F1153" s="3">
        <v>29</v>
      </c>
      <c r="G1153" s="3">
        <v>0</v>
      </c>
      <c r="H1153" s="17">
        <v>2866.09</v>
      </c>
      <c r="I1153" s="3" t="s">
        <v>24</v>
      </c>
      <c r="J1153" s="3" t="s">
        <v>24</v>
      </c>
      <c r="K1153" s="3" t="s">
        <v>53</v>
      </c>
    </row>
    <row r="1154" spans="1:11" x14ac:dyDescent="0.25">
      <c r="A1154" s="3" t="s">
        <v>2082</v>
      </c>
      <c r="B1154" s="3">
        <v>1998</v>
      </c>
      <c r="C1154" s="3" t="s">
        <v>47</v>
      </c>
      <c r="D1154" s="3">
        <v>4</v>
      </c>
      <c r="E1154" s="5">
        <v>36042</v>
      </c>
      <c r="F1154" s="3">
        <v>24</v>
      </c>
      <c r="G1154" s="3">
        <v>0</v>
      </c>
      <c r="H1154" s="17">
        <v>2855.44</v>
      </c>
      <c r="I1154" s="3" t="s">
        <v>29</v>
      </c>
      <c r="J1154" s="3" t="s">
        <v>24</v>
      </c>
      <c r="K1154" s="3" t="s">
        <v>33</v>
      </c>
    </row>
    <row r="1155" spans="1:11" x14ac:dyDescent="0.25">
      <c r="A1155" s="3" t="s">
        <v>2083</v>
      </c>
      <c r="B1155" s="3">
        <v>1998</v>
      </c>
      <c r="C1155" s="3" t="s">
        <v>32</v>
      </c>
      <c r="D1155" s="3">
        <v>17</v>
      </c>
      <c r="E1155" s="5">
        <v>35963</v>
      </c>
      <c r="F1155" s="3">
        <v>24</v>
      </c>
      <c r="G1155" s="3">
        <v>0</v>
      </c>
      <c r="H1155" s="17">
        <v>2850.68</v>
      </c>
      <c r="I1155" s="3" t="s">
        <v>29</v>
      </c>
      <c r="J1155" s="3" t="s">
        <v>24</v>
      </c>
      <c r="K1155" s="3" t="s">
        <v>33</v>
      </c>
    </row>
    <row r="1156" spans="1:11" x14ac:dyDescent="0.25">
      <c r="A1156" s="3" t="s">
        <v>2084</v>
      </c>
      <c r="B1156" s="3">
        <v>1998</v>
      </c>
      <c r="C1156" s="3" t="s">
        <v>56</v>
      </c>
      <c r="D1156" s="3">
        <v>15</v>
      </c>
      <c r="E1156" s="5">
        <v>36114</v>
      </c>
      <c r="F1156" s="3">
        <v>24</v>
      </c>
      <c r="G1156" s="3">
        <v>0</v>
      </c>
      <c r="H1156" s="17">
        <v>2842.76</v>
      </c>
      <c r="I1156" s="3" t="s">
        <v>29</v>
      </c>
      <c r="J1156" s="3" t="s">
        <v>24</v>
      </c>
      <c r="K1156" s="3" t="s">
        <v>33</v>
      </c>
    </row>
    <row r="1157" spans="1:11" x14ac:dyDescent="0.25">
      <c r="A1157" s="3" t="s">
        <v>2085</v>
      </c>
      <c r="B1157" s="3">
        <v>2000</v>
      </c>
      <c r="C1157" s="3" t="s">
        <v>22</v>
      </c>
      <c r="D1157" s="3">
        <v>1</v>
      </c>
      <c r="E1157" s="5">
        <v>36800</v>
      </c>
      <c r="F1157" s="3">
        <v>22</v>
      </c>
      <c r="G1157" s="3">
        <v>0</v>
      </c>
      <c r="H1157" s="17">
        <v>2819.51</v>
      </c>
      <c r="I1157" s="3" t="s">
        <v>29</v>
      </c>
      <c r="J1157" s="3" t="s">
        <v>24</v>
      </c>
      <c r="K1157" s="3" t="s">
        <v>53</v>
      </c>
    </row>
    <row r="1158" spans="1:11" x14ac:dyDescent="0.25">
      <c r="A1158" s="3" t="s">
        <v>2086</v>
      </c>
      <c r="B1158" s="3">
        <v>2003</v>
      </c>
      <c r="C1158" s="3" t="s">
        <v>47</v>
      </c>
      <c r="D1158" s="3">
        <v>23</v>
      </c>
      <c r="E1158" s="5">
        <v>37887</v>
      </c>
      <c r="F1158" s="3">
        <v>19</v>
      </c>
      <c r="G1158" s="3">
        <v>2</v>
      </c>
      <c r="H1158" s="17">
        <v>2803.7</v>
      </c>
      <c r="I1158" s="3" t="s">
        <v>29</v>
      </c>
      <c r="J1158" s="3" t="s">
        <v>23</v>
      </c>
      <c r="K1158" s="3" t="s">
        <v>33</v>
      </c>
    </row>
    <row r="1159" spans="1:11" x14ac:dyDescent="0.25">
      <c r="A1159" s="3" t="s">
        <v>432</v>
      </c>
      <c r="B1159" s="3">
        <v>1999</v>
      </c>
      <c r="C1159" s="3" t="s">
        <v>47</v>
      </c>
      <c r="D1159" s="3">
        <v>4</v>
      </c>
      <c r="E1159" s="5">
        <v>36407</v>
      </c>
      <c r="F1159" s="3">
        <v>23</v>
      </c>
      <c r="G1159" s="3">
        <v>2</v>
      </c>
      <c r="H1159" s="17">
        <v>36021.01</v>
      </c>
      <c r="I1159" s="3" t="s">
        <v>29</v>
      </c>
      <c r="J1159" s="3" t="s">
        <v>24</v>
      </c>
      <c r="K1159" s="3" t="s">
        <v>25</v>
      </c>
    </row>
    <row r="1160" spans="1:11" x14ac:dyDescent="0.25">
      <c r="A1160" s="3" t="s">
        <v>2087</v>
      </c>
      <c r="B1160" s="3">
        <v>2004</v>
      </c>
      <c r="C1160" s="3" t="s">
        <v>51</v>
      </c>
      <c r="D1160" s="3">
        <v>4</v>
      </c>
      <c r="E1160" s="5">
        <v>38203</v>
      </c>
      <c r="F1160" s="3">
        <v>18</v>
      </c>
      <c r="G1160" s="3">
        <v>2</v>
      </c>
      <c r="H1160" s="17">
        <v>2801.26</v>
      </c>
      <c r="I1160" s="3" t="s">
        <v>29</v>
      </c>
      <c r="J1160" s="3" t="s">
        <v>24</v>
      </c>
      <c r="K1160" s="3" t="s">
        <v>25</v>
      </c>
    </row>
    <row r="1161" spans="1:11" x14ac:dyDescent="0.25">
      <c r="A1161" s="3" t="s">
        <v>2088</v>
      </c>
      <c r="B1161" s="3">
        <v>1999</v>
      </c>
      <c r="C1161" s="3" t="s">
        <v>28</v>
      </c>
      <c r="D1161" s="3">
        <v>24</v>
      </c>
      <c r="E1161" s="5">
        <v>36518</v>
      </c>
      <c r="F1161" s="3">
        <v>23</v>
      </c>
      <c r="G1161" s="3">
        <v>1</v>
      </c>
      <c r="H1161" s="17">
        <v>2789.06</v>
      </c>
      <c r="I1161" s="3" t="s">
        <v>29</v>
      </c>
      <c r="J1161" s="3" t="s">
        <v>24</v>
      </c>
      <c r="K1161" s="3" t="s">
        <v>33</v>
      </c>
    </row>
    <row r="1162" spans="1:11" x14ac:dyDescent="0.25">
      <c r="A1162" s="3" t="s">
        <v>2089</v>
      </c>
      <c r="B1162" s="3">
        <v>1999</v>
      </c>
      <c r="C1162" s="3" t="s">
        <v>51</v>
      </c>
      <c r="D1162" s="3">
        <v>29</v>
      </c>
      <c r="E1162" s="5">
        <v>36401</v>
      </c>
      <c r="F1162" s="3">
        <v>23</v>
      </c>
      <c r="G1162" s="3">
        <v>1</v>
      </c>
      <c r="H1162" s="17">
        <v>2775.19</v>
      </c>
      <c r="I1162" s="3" t="s">
        <v>29</v>
      </c>
      <c r="J1162" s="3" t="s">
        <v>23</v>
      </c>
      <c r="K1162" s="3" t="s">
        <v>33</v>
      </c>
    </row>
    <row r="1163" spans="1:11" x14ac:dyDescent="0.25">
      <c r="A1163" s="3" t="s">
        <v>2090</v>
      </c>
      <c r="B1163" s="3">
        <v>2004</v>
      </c>
      <c r="C1163" s="3" t="s">
        <v>56</v>
      </c>
      <c r="D1163" s="3">
        <v>14</v>
      </c>
      <c r="E1163" s="5">
        <v>38305</v>
      </c>
      <c r="F1163" s="3">
        <v>18</v>
      </c>
      <c r="G1163" s="3">
        <v>0</v>
      </c>
      <c r="H1163" s="17">
        <v>2773.46</v>
      </c>
      <c r="I1163" s="3" t="s">
        <v>29</v>
      </c>
      <c r="J1163" s="3" t="s">
        <v>23</v>
      </c>
      <c r="K1163" s="3" t="s">
        <v>48</v>
      </c>
    </row>
    <row r="1164" spans="1:11" x14ac:dyDescent="0.25">
      <c r="A1164" s="3" t="s">
        <v>2091</v>
      </c>
      <c r="B1164" s="3">
        <v>1997</v>
      </c>
      <c r="C1164" s="3" t="s">
        <v>51</v>
      </c>
      <c r="D1164" s="3">
        <v>10</v>
      </c>
      <c r="E1164" s="5">
        <v>35652</v>
      </c>
      <c r="F1164" s="3">
        <v>25</v>
      </c>
      <c r="G1164" s="3">
        <v>0</v>
      </c>
      <c r="H1164" s="17">
        <v>2758.99</v>
      </c>
      <c r="I1164" s="3" t="s">
        <v>29</v>
      </c>
      <c r="J1164" s="3" t="s">
        <v>23</v>
      </c>
      <c r="K1164" s="3" t="s">
        <v>33</v>
      </c>
    </row>
    <row r="1165" spans="1:11" x14ac:dyDescent="0.25">
      <c r="A1165" s="3" t="s">
        <v>2092</v>
      </c>
      <c r="B1165" s="3">
        <v>2000</v>
      </c>
      <c r="C1165" s="3" t="s">
        <v>22</v>
      </c>
      <c r="D1165" s="3">
        <v>11</v>
      </c>
      <c r="E1165" s="5">
        <v>36810</v>
      </c>
      <c r="F1165" s="3">
        <v>22</v>
      </c>
      <c r="G1165" s="3">
        <v>0</v>
      </c>
      <c r="H1165" s="17">
        <v>2755.02</v>
      </c>
      <c r="I1165" s="3" t="s">
        <v>29</v>
      </c>
      <c r="J1165" s="3" t="s">
        <v>23</v>
      </c>
      <c r="K1165" s="3" t="s">
        <v>119</v>
      </c>
    </row>
    <row r="1166" spans="1:11" x14ac:dyDescent="0.25">
      <c r="A1166" s="3" t="s">
        <v>2093</v>
      </c>
      <c r="B1166" s="3">
        <v>2000</v>
      </c>
      <c r="C1166" s="3" t="s">
        <v>22</v>
      </c>
      <c r="D1166" s="3">
        <v>3</v>
      </c>
      <c r="E1166" s="5">
        <v>36802</v>
      </c>
      <c r="F1166" s="3">
        <v>22</v>
      </c>
      <c r="G1166" s="3">
        <v>0</v>
      </c>
      <c r="H1166" s="17">
        <v>2741.95</v>
      </c>
      <c r="I1166" s="3" t="s">
        <v>29</v>
      </c>
      <c r="J1166" s="3" t="s">
        <v>24</v>
      </c>
      <c r="K1166" s="3" t="s">
        <v>119</v>
      </c>
    </row>
    <row r="1167" spans="1:11" x14ac:dyDescent="0.25">
      <c r="A1167" s="3" t="s">
        <v>2094</v>
      </c>
      <c r="B1167" s="3">
        <v>2000</v>
      </c>
      <c r="C1167" s="3" t="s">
        <v>28</v>
      </c>
      <c r="D1167" s="3">
        <v>17</v>
      </c>
      <c r="E1167" s="5">
        <v>36877</v>
      </c>
      <c r="F1167" s="3">
        <v>22</v>
      </c>
      <c r="G1167" s="3">
        <v>0</v>
      </c>
      <c r="H1167" s="17">
        <v>2731.91</v>
      </c>
      <c r="I1167" s="3" t="s">
        <v>29</v>
      </c>
      <c r="J1167" s="3" t="s">
        <v>24</v>
      </c>
      <c r="K1167" s="3" t="s">
        <v>119</v>
      </c>
    </row>
    <row r="1168" spans="1:11" x14ac:dyDescent="0.25">
      <c r="A1168" s="3" t="s">
        <v>2095</v>
      </c>
      <c r="B1168" s="3">
        <v>2003</v>
      </c>
      <c r="C1168" s="3" t="s">
        <v>28</v>
      </c>
      <c r="D1168" s="3">
        <v>3</v>
      </c>
      <c r="E1168" s="5">
        <v>37958</v>
      </c>
      <c r="F1168" s="3">
        <v>19</v>
      </c>
      <c r="G1168" s="3">
        <v>1</v>
      </c>
      <c r="H1168" s="17">
        <v>2730.11</v>
      </c>
      <c r="I1168" s="3" t="s">
        <v>29</v>
      </c>
      <c r="J1168" s="3" t="s">
        <v>24</v>
      </c>
      <c r="K1168" s="3" t="s">
        <v>33</v>
      </c>
    </row>
    <row r="1169" spans="1:11" x14ac:dyDescent="0.25">
      <c r="A1169" s="3" t="s">
        <v>2096</v>
      </c>
      <c r="B1169" s="3">
        <v>1997</v>
      </c>
      <c r="C1169" s="3" t="s">
        <v>22</v>
      </c>
      <c r="D1169" s="3">
        <v>6</v>
      </c>
      <c r="E1169" s="5">
        <v>35709</v>
      </c>
      <c r="F1169" s="3">
        <v>25</v>
      </c>
      <c r="G1169" s="3">
        <v>0</v>
      </c>
      <c r="H1169" s="17">
        <v>2727.4</v>
      </c>
      <c r="I1169" s="3" t="s">
        <v>24</v>
      </c>
      <c r="J1169" s="3" t="s">
        <v>24</v>
      </c>
      <c r="K1169" s="3" t="s">
        <v>39</v>
      </c>
    </row>
    <row r="1170" spans="1:11" x14ac:dyDescent="0.25">
      <c r="A1170" s="3" t="s">
        <v>434</v>
      </c>
      <c r="B1170" s="3">
        <v>1981</v>
      </c>
      <c r="C1170" s="3" t="s">
        <v>56</v>
      </c>
      <c r="D1170" s="3">
        <v>22</v>
      </c>
      <c r="E1170" s="5">
        <v>29912</v>
      </c>
      <c r="F1170" s="3">
        <v>41</v>
      </c>
      <c r="G1170" s="3">
        <v>1</v>
      </c>
      <c r="H1170" s="17">
        <v>35952.65</v>
      </c>
      <c r="I1170" s="3" t="s">
        <v>23</v>
      </c>
      <c r="J1170" s="3" t="s">
        <v>24</v>
      </c>
      <c r="K1170" s="3" t="s">
        <v>53</v>
      </c>
    </row>
    <row r="1171" spans="1:11" x14ac:dyDescent="0.25">
      <c r="A1171" s="3" t="s">
        <v>2097</v>
      </c>
      <c r="B1171" s="3">
        <v>1988</v>
      </c>
      <c r="C1171" s="3" t="s">
        <v>51</v>
      </c>
      <c r="D1171" s="3">
        <v>20</v>
      </c>
      <c r="E1171" s="5">
        <v>32375</v>
      </c>
      <c r="F1171" s="3">
        <v>34</v>
      </c>
      <c r="G1171" s="3">
        <v>3</v>
      </c>
      <c r="H1171" s="17">
        <v>2726.06</v>
      </c>
      <c r="I1171" s="3" t="s">
        <v>29</v>
      </c>
      <c r="J1171" s="3" t="s">
        <v>29</v>
      </c>
      <c r="K1171" s="3" t="s">
        <v>25</v>
      </c>
    </row>
    <row r="1172" spans="1:11" x14ac:dyDescent="0.25">
      <c r="A1172" s="3" t="s">
        <v>2098</v>
      </c>
      <c r="B1172" s="3">
        <v>1997</v>
      </c>
      <c r="C1172" s="3" t="s">
        <v>22</v>
      </c>
      <c r="D1172" s="3">
        <v>30</v>
      </c>
      <c r="E1172" s="5">
        <v>35733</v>
      </c>
      <c r="F1172" s="3">
        <v>25</v>
      </c>
      <c r="G1172" s="3">
        <v>0</v>
      </c>
      <c r="H1172" s="17">
        <v>2721.32</v>
      </c>
      <c r="I1172" s="3" t="s">
        <v>23</v>
      </c>
      <c r="J1172" s="3" t="s">
        <v>24</v>
      </c>
      <c r="K1172" s="3" t="s">
        <v>345</v>
      </c>
    </row>
    <row r="1173" spans="1:11" x14ac:dyDescent="0.25">
      <c r="A1173" s="3" t="s">
        <v>2099</v>
      </c>
      <c r="B1173" s="3">
        <v>2003</v>
      </c>
      <c r="C1173" s="3" t="s">
        <v>51</v>
      </c>
      <c r="D1173" s="3">
        <v>6</v>
      </c>
      <c r="E1173" s="5">
        <v>37839</v>
      </c>
      <c r="F1173" s="3">
        <v>19</v>
      </c>
      <c r="G1173" s="3">
        <v>1</v>
      </c>
      <c r="H1173" s="17">
        <v>2719.28</v>
      </c>
      <c r="I1173" s="3" t="s">
        <v>29</v>
      </c>
      <c r="J1173" s="3" t="s">
        <v>29</v>
      </c>
      <c r="K1173" s="3" t="s">
        <v>33</v>
      </c>
    </row>
    <row r="1174" spans="1:11" x14ac:dyDescent="0.25">
      <c r="A1174" s="3" t="s">
        <v>2100</v>
      </c>
      <c r="B1174" s="3">
        <v>2003</v>
      </c>
      <c r="C1174" s="3" t="s">
        <v>28</v>
      </c>
      <c r="D1174" s="3">
        <v>1</v>
      </c>
      <c r="E1174" s="5">
        <v>37956</v>
      </c>
      <c r="F1174" s="3">
        <v>19</v>
      </c>
      <c r="G1174" s="3">
        <v>1</v>
      </c>
      <c r="H1174" s="17">
        <v>2710.83</v>
      </c>
      <c r="I1174" s="3" t="s">
        <v>29</v>
      </c>
      <c r="J1174" s="3" t="s">
        <v>24</v>
      </c>
      <c r="K1174" s="3" t="s">
        <v>33</v>
      </c>
    </row>
    <row r="1175" spans="1:11" x14ac:dyDescent="0.25">
      <c r="A1175" s="3" t="s">
        <v>2101</v>
      </c>
      <c r="B1175" s="3">
        <v>2003</v>
      </c>
      <c r="C1175" s="3" t="s">
        <v>56</v>
      </c>
      <c r="D1175" s="3">
        <v>21</v>
      </c>
      <c r="E1175" s="5">
        <v>37946</v>
      </c>
      <c r="F1175" s="3">
        <v>19</v>
      </c>
      <c r="G1175" s="3">
        <v>1</v>
      </c>
      <c r="H1175" s="17">
        <v>2709.24</v>
      </c>
      <c r="I1175" s="3" t="s">
        <v>29</v>
      </c>
      <c r="J1175" s="3" t="s">
        <v>29</v>
      </c>
      <c r="K1175" s="3" t="s">
        <v>33</v>
      </c>
    </row>
    <row r="1176" spans="1:11" x14ac:dyDescent="0.25">
      <c r="A1176" s="3" t="s">
        <v>2102</v>
      </c>
      <c r="B1176" s="3">
        <v>2003</v>
      </c>
      <c r="C1176" s="3" t="s">
        <v>61</v>
      </c>
      <c r="D1176" s="3">
        <v>17</v>
      </c>
      <c r="E1176" s="5">
        <v>37819</v>
      </c>
      <c r="F1176" s="3">
        <v>19</v>
      </c>
      <c r="G1176" s="3">
        <v>1</v>
      </c>
      <c r="H1176" s="17">
        <v>2709.11</v>
      </c>
      <c r="I1176" s="3" t="s">
        <v>29</v>
      </c>
      <c r="J1176" s="3" t="s">
        <v>29</v>
      </c>
      <c r="K1176" s="3" t="s">
        <v>33</v>
      </c>
    </row>
    <row r="1177" spans="1:11" x14ac:dyDescent="0.25">
      <c r="A1177" s="3" t="s">
        <v>2103</v>
      </c>
      <c r="B1177" s="3">
        <v>1996</v>
      </c>
      <c r="C1177" s="3" t="s">
        <v>32</v>
      </c>
      <c r="D1177" s="3">
        <v>13</v>
      </c>
      <c r="E1177" s="5">
        <v>35229</v>
      </c>
      <c r="F1177" s="3">
        <v>26</v>
      </c>
      <c r="G1177" s="3">
        <v>0</v>
      </c>
      <c r="H1177" s="17">
        <v>2699.57</v>
      </c>
      <c r="I1177" s="3" t="s">
        <v>29</v>
      </c>
      <c r="J1177" s="3" t="s">
        <v>23</v>
      </c>
      <c r="K1177" s="3" t="s">
        <v>33</v>
      </c>
    </row>
    <row r="1178" spans="1:11" x14ac:dyDescent="0.25">
      <c r="A1178" s="3" t="s">
        <v>2104</v>
      </c>
      <c r="B1178" s="3">
        <v>1999</v>
      </c>
      <c r="C1178" s="3" t="s">
        <v>32</v>
      </c>
      <c r="D1178" s="3">
        <v>11</v>
      </c>
      <c r="E1178" s="5">
        <v>36322</v>
      </c>
      <c r="F1178" s="3">
        <v>23</v>
      </c>
      <c r="G1178" s="3">
        <v>0</v>
      </c>
      <c r="H1178" s="17">
        <v>2690.11</v>
      </c>
      <c r="I1178" s="3" t="s">
        <v>29</v>
      </c>
      <c r="J1178" s="3" t="s">
        <v>29</v>
      </c>
      <c r="K1178" s="3" t="s">
        <v>33</v>
      </c>
    </row>
    <row r="1179" spans="1:11" x14ac:dyDescent="0.25">
      <c r="A1179" s="3" t="s">
        <v>2105</v>
      </c>
      <c r="B1179" s="3">
        <v>1994</v>
      </c>
      <c r="C1179" s="3" t="s">
        <v>22</v>
      </c>
      <c r="D1179" s="3">
        <v>2</v>
      </c>
      <c r="E1179" s="5">
        <v>34609</v>
      </c>
      <c r="F1179" s="3">
        <v>28</v>
      </c>
      <c r="G1179" s="3">
        <v>0</v>
      </c>
      <c r="H1179" s="17">
        <v>2689.5</v>
      </c>
      <c r="I1179" s="3" t="s">
        <v>24</v>
      </c>
      <c r="J1179" s="3" t="s">
        <v>29</v>
      </c>
      <c r="K1179" s="3" t="s">
        <v>25</v>
      </c>
    </row>
    <row r="1180" spans="1:11" x14ac:dyDescent="0.25">
      <c r="A1180" s="3" t="s">
        <v>2106</v>
      </c>
      <c r="B1180" s="3">
        <v>1994</v>
      </c>
      <c r="C1180" s="3" t="s">
        <v>47</v>
      </c>
      <c r="D1180" s="3">
        <v>17</v>
      </c>
      <c r="E1180" s="5">
        <v>34594</v>
      </c>
      <c r="F1180" s="3">
        <v>28</v>
      </c>
      <c r="G1180" s="3">
        <v>0</v>
      </c>
      <c r="H1180" s="17">
        <v>2684.69</v>
      </c>
      <c r="I1180" s="3" t="s">
        <v>29</v>
      </c>
      <c r="J1180" s="3" t="s">
        <v>29</v>
      </c>
      <c r="K1180" s="3" t="s">
        <v>25</v>
      </c>
    </row>
    <row r="1181" spans="1:11" x14ac:dyDescent="0.25">
      <c r="A1181" s="3" t="s">
        <v>436</v>
      </c>
      <c r="B1181" s="3">
        <v>1992</v>
      </c>
      <c r="C1181" s="3" t="s">
        <v>32</v>
      </c>
      <c r="D1181" s="3">
        <v>18</v>
      </c>
      <c r="E1181" s="5">
        <v>33773</v>
      </c>
      <c r="F1181" s="3">
        <v>30</v>
      </c>
      <c r="G1181" s="3">
        <v>0</v>
      </c>
      <c r="H1181" s="17">
        <v>35883.269999999997</v>
      </c>
      <c r="I1181" s="3" t="s">
        <v>29</v>
      </c>
      <c r="J1181" s="3" t="s">
        <v>23</v>
      </c>
      <c r="K1181" s="3" t="s">
        <v>53</v>
      </c>
    </row>
    <row r="1182" spans="1:11" x14ac:dyDescent="0.25">
      <c r="A1182" s="3" t="s">
        <v>2107</v>
      </c>
      <c r="B1182" s="3">
        <v>1996</v>
      </c>
      <c r="C1182" s="3" t="s">
        <v>51</v>
      </c>
      <c r="D1182" s="3">
        <v>5</v>
      </c>
      <c r="E1182" s="5">
        <v>35282</v>
      </c>
      <c r="F1182" s="3">
        <v>26</v>
      </c>
      <c r="G1182" s="3">
        <v>0</v>
      </c>
      <c r="H1182" s="17">
        <v>2680.95</v>
      </c>
      <c r="I1182" s="3" t="s">
        <v>24</v>
      </c>
      <c r="J1182" s="3" t="s">
        <v>29</v>
      </c>
      <c r="K1182" s="3" t="s">
        <v>33</v>
      </c>
    </row>
    <row r="1183" spans="1:11" x14ac:dyDescent="0.25">
      <c r="A1183" s="3" t="s">
        <v>2108</v>
      </c>
      <c r="B1183" s="3">
        <v>2000</v>
      </c>
      <c r="C1183" s="3" t="s">
        <v>28</v>
      </c>
      <c r="D1183" s="3">
        <v>9</v>
      </c>
      <c r="E1183" s="5">
        <v>36869</v>
      </c>
      <c r="F1183" s="3">
        <v>22</v>
      </c>
      <c r="G1183" s="3">
        <v>1</v>
      </c>
      <c r="H1183" s="17">
        <v>2643.27</v>
      </c>
      <c r="I1183" s="3" t="s">
        <v>29</v>
      </c>
      <c r="J1183" s="3" t="s">
        <v>23</v>
      </c>
      <c r="K1183" s="3" t="s">
        <v>33</v>
      </c>
    </row>
    <row r="1184" spans="1:11" x14ac:dyDescent="0.25">
      <c r="A1184" s="3" t="s">
        <v>2109</v>
      </c>
      <c r="B1184" s="3">
        <v>2000</v>
      </c>
      <c r="C1184" s="3" t="s">
        <v>32</v>
      </c>
      <c r="D1184" s="3">
        <v>24</v>
      </c>
      <c r="E1184" s="5">
        <v>36701</v>
      </c>
      <c r="F1184" s="3">
        <v>22</v>
      </c>
      <c r="G1184" s="3">
        <v>1</v>
      </c>
      <c r="H1184" s="17">
        <v>2639.04</v>
      </c>
      <c r="I1184" s="3" t="s">
        <v>29</v>
      </c>
      <c r="J1184" s="3" t="s">
        <v>29</v>
      </c>
      <c r="K1184" s="3" t="s">
        <v>33</v>
      </c>
    </row>
    <row r="1185" spans="1:11" x14ac:dyDescent="0.25">
      <c r="A1185" s="3" t="s">
        <v>2110</v>
      </c>
      <c r="B1185" s="3">
        <v>1997</v>
      </c>
      <c r="C1185" s="3" t="s">
        <v>51</v>
      </c>
      <c r="D1185" s="3">
        <v>26</v>
      </c>
      <c r="E1185" s="5">
        <v>35668</v>
      </c>
      <c r="F1185" s="3">
        <v>25</v>
      </c>
      <c r="G1185" s="3">
        <v>0</v>
      </c>
      <c r="H1185" s="17">
        <v>2632.99</v>
      </c>
      <c r="I1185" s="3" t="s">
        <v>29</v>
      </c>
      <c r="J1185" s="3" t="s">
        <v>23</v>
      </c>
      <c r="K1185" s="3" t="s">
        <v>53</v>
      </c>
    </row>
    <row r="1186" spans="1:11" x14ac:dyDescent="0.25">
      <c r="A1186" s="3" t="s">
        <v>2111</v>
      </c>
      <c r="B1186" s="3">
        <v>2001</v>
      </c>
      <c r="C1186" s="3" t="s">
        <v>51</v>
      </c>
      <c r="D1186" s="3">
        <v>26</v>
      </c>
      <c r="E1186" s="5">
        <v>37129</v>
      </c>
      <c r="F1186" s="3">
        <v>21</v>
      </c>
      <c r="G1186" s="3">
        <v>1</v>
      </c>
      <c r="H1186" s="17">
        <v>2597.7800000000002</v>
      </c>
      <c r="I1186" s="3" t="s">
        <v>29</v>
      </c>
      <c r="J1186" s="3" t="s">
        <v>23</v>
      </c>
      <c r="K1186" s="3" t="s">
        <v>53</v>
      </c>
    </row>
    <row r="1187" spans="1:11" x14ac:dyDescent="0.25">
      <c r="A1187" s="3" t="s">
        <v>2112</v>
      </c>
      <c r="B1187" s="3">
        <v>2001</v>
      </c>
      <c r="C1187" s="3" t="s">
        <v>61</v>
      </c>
      <c r="D1187" s="3">
        <v>28</v>
      </c>
      <c r="E1187" s="5">
        <v>37100</v>
      </c>
      <c r="F1187" s="3">
        <v>21</v>
      </c>
      <c r="G1187" s="3">
        <v>0</v>
      </c>
      <c r="H1187" s="17">
        <v>2585.85</v>
      </c>
      <c r="I1187" s="3" t="s">
        <v>29</v>
      </c>
      <c r="J1187" s="3" t="s">
        <v>29</v>
      </c>
      <c r="K1187" s="3" t="s">
        <v>119</v>
      </c>
    </row>
    <row r="1188" spans="1:11" x14ac:dyDescent="0.25">
      <c r="A1188" s="3" t="s">
        <v>2113</v>
      </c>
      <c r="B1188" s="3">
        <v>2001</v>
      </c>
      <c r="C1188" s="3" t="s">
        <v>22</v>
      </c>
      <c r="D1188" s="3">
        <v>15</v>
      </c>
      <c r="E1188" s="5">
        <v>37179</v>
      </c>
      <c r="F1188" s="3">
        <v>21</v>
      </c>
      <c r="G1188" s="3">
        <v>1</v>
      </c>
      <c r="H1188" s="17">
        <v>2585.27</v>
      </c>
      <c r="I1188" s="3" t="s">
        <v>29</v>
      </c>
      <c r="J1188" s="3" t="s">
        <v>24</v>
      </c>
      <c r="K1188" s="3" t="s">
        <v>53</v>
      </c>
    </row>
    <row r="1189" spans="1:11" x14ac:dyDescent="0.25">
      <c r="A1189" s="3" t="s">
        <v>2114</v>
      </c>
      <c r="B1189" s="3">
        <v>2002</v>
      </c>
      <c r="C1189" s="3" t="s">
        <v>61</v>
      </c>
      <c r="D1189" s="3">
        <v>20</v>
      </c>
      <c r="E1189" s="5">
        <v>37457</v>
      </c>
      <c r="F1189" s="3">
        <v>20</v>
      </c>
      <c r="G1189" s="3">
        <v>0</v>
      </c>
      <c r="H1189" s="17">
        <v>2585.04</v>
      </c>
      <c r="I1189" s="3" t="s">
        <v>29</v>
      </c>
      <c r="J1189" s="3" t="s">
        <v>29</v>
      </c>
      <c r="K1189" s="3" t="s">
        <v>48</v>
      </c>
    </row>
    <row r="1190" spans="1:11" x14ac:dyDescent="0.25">
      <c r="A1190" s="3" t="s">
        <v>2115</v>
      </c>
      <c r="B1190" s="3">
        <v>2002</v>
      </c>
      <c r="C1190" s="3" t="s">
        <v>22</v>
      </c>
      <c r="D1190" s="3">
        <v>11</v>
      </c>
      <c r="E1190" s="5">
        <v>37540</v>
      </c>
      <c r="F1190" s="3">
        <v>20</v>
      </c>
      <c r="G1190" s="3">
        <v>2</v>
      </c>
      <c r="H1190" s="17">
        <v>2566.4699999999998</v>
      </c>
      <c r="I1190" s="3" t="s">
        <v>29</v>
      </c>
      <c r="J1190" s="3" t="s">
        <v>24</v>
      </c>
      <c r="K1190" s="3" t="s">
        <v>25</v>
      </c>
    </row>
    <row r="1191" spans="1:11" x14ac:dyDescent="0.25">
      <c r="A1191" s="3" t="s">
        <v>2116</v>
      </c>
      <c r="B1191" s="3">
        <v>1991</v>
      </c>
      <c r="C1191" s="3" t="s">
        <v>56</v>
      </c>
      <c r="D1191" s="3">
        <v>17</v>
      </c>
      <c r="E1191" s="5">
        <v>33559</v>
      </c>
      <c r="F1191" s="3">
        <v>31</v>
      </c>
      <c r="G1191" s="3">
        <v>3</v>
      </c>
      <c r="H1191" s="17">
        <v>2545.6799999999998</v>
      </c>
      <c r="I1191" s="3" t="s">
        <v>29</v>
      </c>
      <c r="J1191" s="3" t="s">
        <v>23</v>
      </c>
      <c r="K1191" s="3" t="s">
        <v>25</v>
      </c>
    </row>
    <row r="1192" spans="1:11" x14ac:dyDescent="0.25">
      <c r="A1192" s="3" t="s">
        <v>438</v>
      </c>
      <c r="B1192" s="3">
        <v>1976</v>
      </c>
      <c r="C1192" s="3" t="s">
        <v>22</v>
      </c>
      <c r="D1192" s="3">
        <v>4</v>
      </c>
      <c r="E1192" s="5">
        <v>28037</v>
      </c>
      <c r="F1192" s="3">
        <v>46</v>
      </c>
      <c r="G1192" s="3">
        <v>2</v>
      </c>
      <c r="H1192" s="17">
        <v>35733.96</v>
      </c>
      <c r="I1192" s="3" t="s">
        <v>29</v>
      </c>
      <c r="J1192" s="3" t="s">
        <v>29</v>
      </c>
      <c r="K1192" s="3" t="s">
        <v>53</v>
      </c>
    </row>
    <row r="1193" spans="1:11" x14ac:dyDescent="0.25">
      <c r="A1193" s="3" t="s">
        <v>2117</v>
      </c>
      <c r="B1193" s="3">
        <v>1990</v>
      </c>
      <c r="C1193" s="3" t="s">
        <v>22</v>
      </c>
      <c r="D1193" s="3">
        <v>1</v>
      </c>
      <c r="E1193" s="5">
        <v>33147</v>
      </c>
      <c r="F1193" s="3">
        <v>32</v>
      </c>
      <c r="G1193" s="3">
        <v>3</v>
      </c>
      <c r="H1193" s="17">
        <v>2540.39</v>
      </c>
      <c r="I1193" s="3" t="s">
        <v>29</v>
      </c>
      <c r="J1193" s="3" t="s">
        <v>29</v>
      </c>
      <c r="K1193" s="3" t="s">
        <v>25</v>
      </c>
    </row>
    <row r="1194" spans="1:11" x14ac:dyDescent="0.25">
      <c r="A1194" s="3" t="s">
        <v>2118</v>
      </c>
      <c r="B1194" s="3">
        <v>1997</v>
      </c>
      <c r="C1194" s="3" t="s">
        <v>61</v>
      </c>
      <c r="D1194" s="3">
        <v>28</v>
      </c>
      <c r="E1194" s="5">
        <v>35639</v>
      </c>
      <c r="F1194" s="3">
        <v>25</v>
      </c>
      <c r="G1194" s="3">
        <v>0</v>
      </c>
      <c r="H1194" s="17">
        <v>2534.39</v>
      </c>
      <c r="I1194" s="3" t="s">
        <v>24</v>
      </c>
      <c r="J1194" s="3" t="s">
        <v>24</v>
      </c>
      <c r="K1194" s="3" t="s">
        <v>33</v>
      </c>
    </row>
    <row r="1195" spans="1:11" x14ac:dyDescent="0.25">
      <c r="A1195" s="3" t="s">
        <v>2119</v>
      </c>
      <c r="B1195" s="3">
        <v>2000</v>
      </c>
      <c r="C1195" s="3" t="s">
        <v>51</v>
      </c>
      <c r="D1195" s="3">
        <v>25</v>
      </c>
      <c r="E1195" s="5">
        <v>36763</v>
      </c>
      <c r="F1195" s="3">
        <v>22</v>
      </c>
      <c r="G1195" s="3">
        <v>0</v>
      </c>
      <c r="H1195" s="17">
        <v>2527.8200000000002</v>
      </c>
      <c r="I1195" s="3" t="s">
        <v>29</v>
      </c>
      <c r="J1195" s="3" t="s">
        <v>24</v>
      </c>
      <c r="K1195" s="3" t="s">
        <v>33</v>
      </c>
    </row>
    <row r="1196" spans="1:11" x14ac:dyDescent="0.25">
      <c r="A1196" s="3" t="s">
        <v>2120</v>
      </c>
      <c r="B1196" s="3">
        <v>1997</v>
      </c>
      <c r="C1196" s="3" t="s">
        <v>56</v>
      </c>
      <c r="D1196" s="3">
        <v>2</v>
      </c>
      <c r="E1196" s="5">
        <v>35736</v>
      </c>
      <c r="F1196" s="3">
        <v>25</v>
      </c>
      <c r="G1196" s="3">
        <v>0</v>
      </c>
      <c r="H1196" s="17">
        <v>2523.17</v>
      </c>
      <c r="I1196" s="3" t="s">
        <v>24</v>
      </c>
      <c r="J1196" s="3" t="s">
        <v>23</v>
      </c>
      <c r="K1196" s="3" t="s">
        <v>33</v>
      </c>
    </row>
    <row r="1197" spans="1:11" x14ac:dyDescent="0.25">
      <c r="A1197" s="3" t="s">
        <v>2121</v>
      </c>
      <c r="B1197" s="3">
        <v>1991</v>
      </c>
      <c r="C1197" s="3" t="s">
        <v>51</v>
      </c>
      <c r="D1197" s="3">
        <v>5</v>
      </c>
      <c r="E1197" s="5">
        <v>33455</v>
      </c>
      <c r="F1197" s="3">
        <v>31</v>
      </c>
      <c r="G1197" s="3">
        <v>3</v>
      </c>
      <c r="H1197" s="17">
        <v>2510.79</v>
      </c>
      <c r="I1197" s="3" t="s">
        <v>29</v>
      </c>
      <c r="J1197" s="3" t="s">
        <v>23</v>
      </c>
      <c r="K1197" s="3" t="s">
        <v>25</v>
      </c>
    </row>
    <row r="1198" spans="1:11" x14ac:dyDescent="0.25">
      <c r="A1198" s="3" t="s">
        <v>2122</v>
      </c>
      <c r="B1198" s="3">
        <v>2004</v>
      </c>
      <c r="C1198" s="3" t="s">
        <v>47</v>
      </c>
      <c r="D1198" s="3">
        <v>6</v>
      </c>
      <c r="E1198" s="5">
        <v>38236</v>
      </c>
      <c r="F1198" s="3">
        <v>18</v>
      </c>
      <c r="G1198" s="3">
        <v>0</v>
      </c>
      <c r="H1198" s="17">
        <v>2500.9299999999998</v>
      </c>
      <c r="I1198" s="3" t="s">
        <v>29</v>
      </c>
      <c r="J1198" s="3" t="s">
        <v>29</v>
      </c>
      <c r="K1198" s="3" t="s">
        <v>33</v>
      </c>
    </row>
    <row r="1199" spans="1:11" x14ac:dyDescent="0.25">
      <c r="A1199" s="3" t="s">
        <v>2123</v>
      </c>
      <c r="B1199" s="3">
        <v>1995</v>
      </c>
      <c r="C1199" s="3" t="s">
        <v>22</v>
      </c>
      <c r="D1199" s="3">
        <v>15</v>
      </c>
      <c r="E1199" s="5">
        <v>34987</v>
      </c>
      <c r="F1199" s="3">
        <v>27</v>
      </c>
      <c r="G1199" s="3">
        <v>0</v>
      </c>
      <c r="H1199" s="17">
        <v>2498.41</v>
      </c>
      <c r="I1199" s="3" t="s">
        <v>24</v>
      </c>
      <c r="J1199" s="3" t="s">
        <v>24</v>
      </c>
      <c r="K1199" s="3" t="s">
        <v>25</v>
      </c>
    </row>
    <row r="1200" spans="1:11" x14ac:dyDescent="0.25">
      <c r="A1200" s="3" t="s">
        <v>2124</v>
      </c>
      <c r="B1200" s="3">
        <v>1995</v>
      </c>
      <c r="C1200" s="3" t="s">
        <v>61</v>
      </c>
      <c r="D1200" s="3">
        <v>9</v>
      </c>
      <c r="E1200" s="5">
        <v>34889</v>
      </c>
      <c r="F1200" s="3">
        <v>27</v>
      </c>
      <c r="G1200" s="3">
        <v>0</v>
      </c>
      <c r="H1200" s="17">
        <v>2497.04</v>
      </c>
      <c r="I1200" s="3" t="s">
        <v>24</v>
      </c>
      <c r="J1200" s="3" t="s">
        <v>24</v>
      </c>
      <c r="K1200" s="3" t="s">
        <v>25</v>
      </c>
    </row>
    <row r="1201" spans="1:11" x14ac:dyDescent="0.25">
      <c r="A1201" s="3" t="s">
        <v>2125</v>
      </c>
      <c r="B1201" s="3">
        <v>1995</v>
      </c>
      <c r="C1201" s="3" t="s">
        <v>22</v>
      </c>
      <c r="D1201" s="3">
        <v>14</v>
      </c>
      <c r="E1201" s="5">
        <v>34986</v>
      </c>
      <c r="F1201" s="3">
        <v>27</v>
      </c>
      <c r="G1201" s="3">
        <v>0</v>
      </c>
      <c r="H1201" s="17">
        <v>2494.02</v>
      </c>
      <c r="I1201" s="3" t="s">
        <v>24</v>
      </c>
      <c r="J1201" s="3" t="s">
        <v>23</v>
      </c>
      <c r="K1201" s="3" t="s">
        <v>53</v>
      </c>
    </row>
    <row r="1202" spans="1:11" x14ac:dyDescent="0.25">
      <c r="A1202" s="3" t="s">
        <v>2126</v>
      </c>
      <c r="B1202" s="3">
        <v>1995</v>
      </c>
      <c r="C1202" s="3" t="s">
        <v>56</v>
      </c>
      <c r="D1202" s="3">
        <v>6</v>
      </c>
      <c r="E1202" s="5">
        <v>35009</v>
      </c>
      <c r="F1202" s="3">
        <v>27</v>
      </c>
      <c r="G1202" s="3">
        <v>0</v>
      </c>
      <c r="H1202" s="17">
        <v>2483.7399999999998</v>
      </c>
      <c r="I1202" s="3" t="s">
        <v>24</v>
      </c>
      <c r="J1202" s="3" t="s">
        <v>29</v>
      </c>
      <c r="K1202" s="3" t="s">
        <v>25</v>
      </c>
    </row>
    <row r="1203" spans="1:11" x14ac:dyDescent="0.25">
      <c r="A1203" s="3" t="s">
        <v>440</v>
      </c>
      <c r="B1203" s="3">
        <v>1974</v>
      </c>
      <c r="C1203" s="3" t="s">
        <v>61</v>
      </c>
      <c r="D1203" s="3">
        <v>15</v>
      </c>
      <c r="E1203" s="5">
        <v>27225</v>
      </c>
      <c r="F1203" s="3">
        <v>48</v>
      </c>
      <c r="G1203" s="3">
        <v>0</v>
      </c>
      <c r="H1203" s="17">
        <v>35711.39</v>
      </c>
      <c r="I1203" s="3" t="s">
        <v>29</v>
      </c>
      <c r="J1203" s="3" t="s">
        <v>24</v>
      </c>
      <c r="K1203" s="3" t="s">
        <v>33</v>
      </c>
    </row>
    <row r="1204" spans="1:11" x14ac:dyDescent="0.25">
      <c r="A1204" s="3" t="s">
        <v>2127</v>
      </c>
      <c r="B1204" s="3">
        <v>1998</v>
      </c>
      <c r="C1204" s="3" t="s">
        <v>32</v>
      </c>
      <c r="D1204" s="3">
        <v>20</v>
      </c>
      <c r="E1204" s="5">
        <v>35966</v>
      </c>
      <c r="F1204" s="3">
        <v>24</v>
      </c>
      <c r="G1204" s="3">
        <v>0</v>
      </c>
      <c r="H1204" s="17">
        <v>2480.98</v>
      </c>
      <c r="I1204" s="3" t="s">
        <v>29</v>
      </c>
      <c r="J1204" s="3" t="s">
        <v>29</v>
      </c>
      <c r="K1204" s="3" t="s">
        <v>25</v>
      </c>
    </row>
    <row r="1205" spans="1:11" x14ac:dyDescent="0.25">
      <c r="A1205" s="3" t="s">
        <v>2128</v>
      </c>
      <c r="B1205" s="3">
        <v>1998</v>
      </c>
      <c r="C1205" s="3" t="s">
        <v>61</v>
      </c>
      <c r="D1205" s="3">
        <v>2</v>
      </c>
      <c r="E1205" s="5">
        <v>35978</v>
      </c>
      <c r="F1205" s="3">
        <v>24</v>
      </c>
      <c r="G1205" s="3">
        <v>0</v>
      </c>
      <c r="H1205" s="17">
        <v>2473.33</v>
      </c>
      <c r="I1205" s="3" t="s">
        <v>29</v>
      </c>
      <c r="J1205" s="3" t="s">
        <v>24</v>
      </c>
      <c r="K1205" s="3" t="s">
        <v>25</v>
      </c>
    </row>
    <row r="1206" spans="1:11" x14ac:dyDescent="0.25">
      <c r="A1206" s="3" t="s">
        <v>2129</v>
      </c>
      <c r="B1206" s="3">
        <v>1998</v>
      </c>
      <c r="C1206" s="3" t="s">
        <v>51</v>
      </c>
      <c r="D1206" s="3">
        <v>17</v>
      </c>
      <c r="E1206" s="5">
        <v>36024</v>
      </c>
      <c r="F1206" s="3">
        <v>24</v>
      </c>
      <c r="G1206" s="3">
        <v>0</v>
      </c>
      <c r="H1206" s="17">
        <v>2464.62</v>
      </c>
      <c r="I1206" s="3" t="s">
        <v>29</v>
      </c>
      <c r="J1206" s="3" t="s">
        <v>24</v>
      </c>
      <c r="K1206" s="3" t="s">
        <v>25</v>
      </c>
    </row>
    <row r="1207" spans="1:11" x14ac:dyDescent="0.25">
      <c r="A1207" s="3" t="s">
        <v>2130</v>
      </c>
      <c r="B1207" s="3">
        <v>2002</v>
      </c>
      <c r="C1207" s="3" t="s">
        <v>61</v>
      </c>
      <c r="D1207" s="3">
        <v>11</v>
      </c>
      <c r="E1207" s="5">
        <v>37448</v>
      </c>
      <c r="F1207" s="3">
        <v>20</v>
      </c>
      <c r="G1207" s="3">
        <v>0</v>
      </c>
      <c r="H1207" s="17">
        <v>2459.7199999999998</v>
      </c>
      <c r="I1207" s="3" t="s">
        <v>29</v>
      </c>
      <c r="J1207" s="3" t="s">
        <v>29</v>
      </c>
      <c r="K1207" s="3" t="s">
        <v>119</v>
      </c>
    </row>
    <row r="1208" spans="1:11" x14ac:dyDescent="0.25">
      <c r="A1208" s="3" t="s">
        <v>2131</v>
      </c>
      <c r="B1208" s="3">
        <v>1998</v>
      </c>
      <c r="C1208" s="3" t="s">
        <v>56</v>
      </c>
      <c r="D1208" s="3">
        <v>19</v>
      </c>
      <c r="E1208" s="5">
        <v>36118</v>
      </c>
      <c r="F1208" s="3">
        <v>24</v>
      </c>
      <c r="G1208" s="3">
        <v>0</v>
      </c>
      <c r="H1208" s="17">
        <v>2457.5</v>
      </c>
      <c r="I1208" s="3" t="s">
        <v>29</v>
      </c>
      <c r="J1208" s="3" t="s">
        <v>23</v>
      </c>
      <c r="K1208" s="3" t="s">
        <v>53</v>
      </c>
    </row>
    <row r="1209" spans="1:11" x14ac:dyDescent="0.25">
      <c r="A1209" s="3" t="s">
        <v>2132</v>
      </c>
      <c r="B1209" s="3">
        <v>2002</v>
      </c>
      <c r="C1209" s="3" t="s">
        <v>61</v>
      </c>
      <c r="D1209" s="3">
        <v>29</v>
      </c>
      <c r="E1209" s="5">
        <v>37466</v>
      </c>
      <c r="F1209" s="3">
        <v>20</v>
      </c>
      <c r="G1209" s="3">
        <v>0</v>
      </c>
      <c r="H1209" s="17">
        <v>2457.21</v>
      </c>
      <c r="I1209" s="3" t="s">
        <v>29</v>
      </c>
      <c r="J1209" s="3" t="s">
        <v>23</v>
      </c>
      <c r="K1209" s="3" t="s">
        <v>119</v>
      </c>
    </row>
    <row r="1210" spans="1:11" x14ac:dyDescent="0.25">
      <c r="A1210" s="3" t="s">
        <v>2133</v>
      </c>
      <c r="B1210" s="3">
        <v>1999</v>
      </c>
      <c r="C1210" s="3" t="s">
        <v>56</v>
      </c>
      <c r="D1210" s="3">
        <v>21</v>
      </c>
      <c r="E1210" s="5">
        <v>36485</v>
      </c>
      <c r="F1210" s="3">
        <v>23</v>
      </c>
      <c r="G1210" s="3">
        <v>1</v>
      </c>
      <c r="H1210" s="17">
        <v>2438.06</v>
      </c>
      <c r="I1210" s="3" t="s">
        <v>29</v>
      </c>
      <c r="J1210" s="3" t="s">
        <v>29</v>
      </c>
      <c r="K1210" s="3" t="s">
        <v>25</v>
      </c>
    </row>
    <row r="1211" spans="1:11" x14ac:dyDescent="0.25">
      <c r="A1211" s="3" t="s">
        <v>2134</v>
      </c>
      <c r="B1211" s="3">
        <v>1999</v>
      </c>
      <c r="C1211" s="3" t="s">
        <v>56</v>
      </c>
      <c r="D1211" s="3">
        <v>12</v>
      </c>
      <c r="E1211" s="5">
        <v>36476</v>
      </c>
      <c r="F1211" s="3">
        <v>23</v>
      </c>
      <c r="G1211" s="3">
        <v>1</v>
      </c>
      <c r="H1211" s="17">
        <v>2416.96</v>
      </c>
      <c r="I1211" s="3" t="s">
        <v>29</v>
      </c>
      <c r="J1211" s="3" t="s">
        <v>29</v>
      </c>
      <c r="K1211" s="3" t="s">
        <v>53</v>
      </c>
    </row>
    <row r="1212" spans="1:11" x14ac:dyDescent="0.25">
      <c r="A1212" s="3" t="s">
        <v>2135</v>
      </c>
      <c r="B1212" s="3">
        <v>2001</v>
      </c>
      <c r="C1212" s="3" t="s">
        <v>32</v>
      </c>
      <c r="D1212" s="3">
        <v>3</v>
      </c>
      <c r="E1212" s="5">
        <v>37045</v>
      </c>
      <c r="F1212" s="3">
        <v>22</v>
      </c>
      <c r="G1212" s="3">
        <v>0</v>
      </c>
      <c r="H1212" s="17">
        <v>2404.73</v>
      </c>
      <c r="I1212" s="3" t="s">
        <v>29</v>
      </c>
      <c r="J1212" s="3" t="s">
        <v>24</v>
      </c>
      <c r="K1212" s="3" t="s">
        <v>33</v>
      </c>
    </row>
    <row r="1213" spans="1:11" x14ac:dyDescent="0.25">
      <c r="A1213" s="3" t="s">
        <v>2136</v>
      </c>
      <c r="B1213" s="3">
        <v>1999</v>
      </c>
      <c r="C1213" s="3" t="s">
        <v>51</v>
      </c>
      <c r="D1213" s="3">
        <v>10</v>
      </c>
      <c r="E1213" s="5">
        <v>36382</v>
      </c>
      <c r="F1213" s="3">
        <v>23</v>
      </c>
      <c r="G1213" s="3">
        <v>0</v>
      </c>
      <c r="H1213" s="17">
        <v>2396.1</v>
      </c>
      <c r="I1213" s="3" t="s">
        <v>29</v>
      </c>
      <c r="J1213" s="3" t="s">
        <v>23</v>
      </c>
      <c r="K1213" s="3" t="s">
        <v>137</v>
      </c>
    </row>
    <row r="1214" spans="1:11" x14ac:dyDescent="0.25">
      <c r="A1214" s="3" t="s">
        <v>442</v>
      </c>
      <c r="B1214" s="3">
        <v>1978</v>
      </c>
      <c r="C1214" s="3" t="s">
        <v>28</v>
      </c>
      <c r="D1214" s="3">
        <v>19</v>
      </c>
      <c r="E1214" s="5">
        <v>28843</v>
      </c>
      <c r="F1214" s="3">
        <v>44</v>
      </c>
      <c r="G1214" s="3">
        <v>2</v>
      </c>
      <c r="H1214" s="17">
        <v>35701.9</v>
      </c>
      <c r="I1214" s="3" t="s">
        <v>29</v>
      </c>
      <c r="J1214" s="3" t="s">
        <v>23</v>
      </c>
      <c r="K1214" s="3" t="s">
        <v>53</v>
      </c>
    </row>
    <row r="1215" spans="1:11" x14ac:dyDescent="0.25">
      <c r="A1215" s="3" t="s">
        <v>2137</v>
      </c>
      <c r="B1215" s="3">
        <v>1999</v>
      </c>
      <c r="C1215" s="3" t="s">
        <v>28</v>
      </c>
      <c r="D1215" s="3">
        <v>17</v>
      </c>
      <c r="E1215" s="5">
        <v>36511</v>
      </c>
      <c r="F1215" s="3">
        <v>23</v>
      </c>
      <c r="G1215" s="3">
        <v>0</v>
      </c>
      <c r="H1215" s="17">
        <v>2395.17</v>
      </c>
      <c r="I1215" s="3" t="s">
        <v>29</v>
      </c>
      <c r="J1215" s="3" t="s">
        <v>23</v>
      </c>
      <c r="K1215" s="3" t="s">
        <v>345</v>
      </c>
    </row>
    <row r="1216" spans="1:11" x14ac:dyDescent="0.25">
      <c r="A1216" s="3" t="s">
        <v>2138</v>
      </c>
      <c r="B1216" s="3">
        <v>1988</v>
      </c>
      <c r="C1216" s="3" t="s">
        <v>28</v>
      </c>
      <c r="D1216" s="3">
        <v>12</v>
      </c>
      <c r="E1216" s="5">
        <v>32489</v>
      </c>
      <c r="F1216" s="3">
        <v>34</v>
      </c>
      <c r="G1216" s="3">
        <v>3</v>
      </c>
      <c r="H1216" s="17">
        <v>2373.3000000000002</v>
      </c>
      <c r="I1216" s="3" t="s">
        <v>29</v>
      </c>
      <c r="J1216" s="3" t="s">
        <v>29</v>
      </c>
      <c r="K1216" s="3" t="s">
        <v>25</v>
      </c>
    </row>
    <row r="1217" spans="1:11" x14ac:dyDescent="0.25">
      <c r="A1217" s="3" t="s">
        <v>2139</v>
      </c>
      <c r="B1217" s="3">
        <v>2002</v>
      </c>
      <c r="C1217" s="3" t="s">
        <v>56</v>
      </c>
      <c r="D1217" s="3">
        <v>5</v>
      </c>
      <c r="E1217" s="5">
        <v>37565</v>
      </c>
      <c r="F1217" s="3">
        <v>20</v>
      </c>
      <c r="G1217" s="3">
        <v>1</v>
      </c>
      <c r="H1217" s="17">
        <v>2362.23</v>
      </c>
      <c r="I1217" s="3" t="s">
        <v>29</v>
      </c>
      <c r="J1217" s="3" t="s">
        <v>23</v>
      </c>
      <c r="K1217" s="3" t="s">
        <v>33</v>
      </c>
    </row>
    <row r="1218" spans="1:11" x14ac:dyDescent="0.25">
      <c r="A1218" s="3" t="s">
        <v>2140</v>
      </c>
      <c r="B1218" s="3">
        <v>1998</v>
      </c>
      <c r="C1218" s="3" t="s">
        <v>22</v>
      </c>
      <c r="D1218" s="3">
        <v>21</v>
      </c>
      <c r="E1218" s="5">
        <v>36089</v>
      </c>
      <c r="F1218" s="3">
        <v>24</v>
      </c>
      <c r="G1218" s="3">
        <v>0</v>
      </c>
      <c r="H1218" s="17">
        <v>2352.9699999999998</v>
      </c>
      <c r="I1218" s="3" t="s">
        <v>24</v>
      </c>
      <c r="J1218" s="3" t="s">
        <v>24</v>
      </c>
      <c r="K1218" s="3" t="s">
        <v>33</v>
      </c>
    </row>
    <row r="1219" spans="1:11" x14ac:dyDescent="0.25">
      <c r="A1219" s="3" t="s">
        <v>2141</v>
      </c>
      <c r="B1219" s="3">
        <v>2003</v>
      </c>
      <c r="C1219" s="3" t="s">
        <v>56</v>
      </c>
      <c r="D1219" s="3">
        <v>18</v>
      </c>
      <c r="E1219" s="5">
        <v>37943</v>
      </c>
      <c r="F1219" s="3">
        <v>19</v>
      </c>
      <c r="G1219" s="3">
        <v>1</v>
      </c>
      <c r="H1219" s="17">
        <v>2331.52</v>
      </c>
      <c r="I1219" s="3" t="s">
        <v>29</v>
      </c>
      <c r="J1219" s="3" t="s">
        <v>24</v>
      </c>
      <c r="K1219" s="3" t="s">
        <v>53</v>
      </c>
    </row>
    <row r="1220" spans="1:11" x14ac:dyDescent="0.25">
      <c r="A1220" s="3" t="s">
        <v>2142</v>
      </c>
      <c r="B1220" s="3">
        <v>1996</v>
      </c>
      <c r="C1220" s="3" t="s">
        <v>28</v>
      </c>
      <c r="D1220" s="3">
        <v>17</v>
      </c>
      <c r="E1220" s="5">
        <v>35416</v>
      </c>
      <c r="F1220" s="3">
        <v>26</v>
      </c>
      <c r="G1220" s="3">
        <v>0</v>
      </c>
      <c r="H1220" s="17">
        <v>2322.62</v>
      </c>
      <c r="I1220" s="3" t="s">
        <v>29</v>
      </c>
      <c r="J1220" s="3" t="s">
        <v>23</v>
      </c>
      <c r="K1220" s="3" t="s">
        <v>25</v>
      </c>
    </row>
    <row r="1221" spans="1:11" x14ac:dyDescent="0.25">
      <c r="A1221" s="3" t="s">
        <v>2143</v>
      </c>
      <c r="B1221" s="3">
        <v>2004</v>
      </c>
      <c r="C1221" s="3" t="s">
        <v>47</v>
      </c>
      <c r="D1221" s="3">
        <v>6</v>
      </c>
      <c r="E1221" s="5">
        <v>38236</v>
      </c>
      <c r="F1221" s="3">
        <v>18</v>
      </c>
      <c r="G1221" s="3">
        <v>2</v>
      </c>
      <c r="H1221" s="17">
        <v>2304</v>
      </c>
      <c r="I1221" s="3" t="s">
        <v>29</v>
      </c>
      <c r="J1221" s="3" t="s">
        <v>24</v>
      </c>
      <c r="K1221" s="3" t="s">
        <v>25</v>
      </c>
    </row>
    <row r="1222" spans="1:11" x14ac:dyDescent="0.25">
      <c r="A1222" s="3" t="s">
        <v>2144</v>
      </c>
      <c r="B1222" s="3">
        <v>1996</v>
      </c>
      <c r="C1222" s="3" t="s">
        <v>56</v>
      </c>
      <c r="D1222" s="3">
        <v>28</v>
      </c>
      <c r="E1222" s="5">
        <v>35397</v>
      </c>
      <c r="F1222" s="3">
        <v>26</v>
      </c>
      <c r="G1222" s="3">
        <v>0</v>
      </c>
      <c r="H1222" s="17">
        <v>2302.3000000000002</v>
      </c>
      <c r="I1222" s="3" t="s">
        <v>23</v>
      </c>
      <c r="J1222" s="3" t="s">
        <v>29</v>
      </c>
      <c r="K1222" s="3" t="s">
        <v>53</v>
      </c>
    </row>
    <row r="1223" spans="1:11" x14ac:dyDescent="0.25">
      <c r="A1223" s="3" t="s">
        <v>2145</v>
      </c>
      <c r="B1223" s="3">
        <v>1989</v>
      </c>
      <c r="C1223" s="3" t="s">
        <v>22</v>
      </c>
      <c r="D1223" s="3">
        <v>5</v>
      </c>
      <c r="E1223" s="5">
        <v>32786</v>
      </c>
      <c r="F1223" s="3">
        <v>33</v>
      </c>
      <c r="G1223" s="3">
        <v>3</v>
      </c>
      <c r="H1223" s="17">
        <v>2295.2399999999998</v>
      </c>
      <c r="I1223" s="3" t="s">
        <v>29</v>
      </c>
      <c r="J1223" s="3" t="s">
        <v>23</v>
      </c>
      <c r="K1223" s="3" t="s">
        <v>25</v>
      </c>
    </row>
    <row r="1224" spans="1:11" x14ac:dyDescent="0.25">
      <c r="A1224" s="3" t="s">
        <v>2146</v>
      </c>
      <c r="B1224" s="3">
        <v>1991</v>
      </c>
      <c r="C1224" s="3" t="s">
        <v>32</v>
      </c>
      <c r="D1224" s="3">
        <v>16</v>
      </c>
      <c r="E1224" s="5">
        <v>33405</v>
      </c>
      <c r="F1224" s="3">
        <v>31</v>
      </c>
      <c r="G1224" s="3">
        <v>3</v>
      </c>
      <c r="H1224" s="17">
        <v>2277.7199999999998</v>
      </c>
      <c r="I1224" s="3" t="s">
        <v>29</v>
      </c>
      <c r="J1224" s="3" t="s">
        <v>23</v>
      </c>
      <c r="K1224" s="3" t="s">
        <v>25</v>
      </c>
    </row>
    <row r="1225" spans="1:11" x14ac:dyDescent="0.25">
      <c r="A1225" s="3" t="s">
        <v>76</v>
      </c>
      <c r="B1225" s="3">
        <v>1961</v>
      </c>
      <c r="C1225" s="3" t="s">
        <v>32</v>
      </c>
      <c r="D1225" s="3">
        <v>13</v>
      </c>
      <c r="E1225" s="5">
        <v>22445</v>
      </c>
      <c r="F1225" s="3">
        <v>61</v>
      </c>
      <c r="G1225" s="3">
        <v>1</v>
      </c>
      <c r="H1225" s="17">
        <v>47403.88</v>
      </c>
      <c r="I1225" s="3" t="s">
        <v>23</v>
      </c>
      <c r="J1225" s="3" t="s">
        <v>24</v>
      </c>
      <c r="K1225" s="3" t="s">
        <v>53</v>
      </c>
    </row>
    <row r="1226" spans="1:11" x14ac:dyDescent="0.25">
      <c r="A1226" s="3" t="s">
        <v>444</v>
      </c>
      <c r="B1226" s="3">
        <v>2000</v>
      </c>
      <c r="C1226" s="3" t="s">
        <v>28</v>
      </c>
      <c r="D1226" s="3">
        <v>17</v>
      </c>
      <c r="E1226" s="5">
        <v>36877</v>
      </c>
      <c r="F1226" s="3">
        <v>22</v>
      </c>
      <c r="G1226" s="3">
        <v>3</v>
      </c>
      <c r="H1226" s="17">
        <v>35595.589999999997</v>
      </c>
      <c r="I1226" s="3" t="s">
        <v>29</v>
      </c>
      <c r="J1226" s="3" t="s">
        <v>24</v>
      </c>
      <c r="K1226" s="3" t="s">
        <v>25</v>
      </c>
    </row>
    <row r="1227" spans="1:11" x14ac:dyDescent="0.25">
      <c r="A1227" s="3" t="s">
        <v>2147</v>
      </c>
      <c r="B1227" s="3">
        <v>2002</v>
      </c>
      <c r="C1227" s="3" t="s">
        <v>56</v>
      </c>
      <c r="D1227" s="3">
        <v>12</v>
      </c>
      <c r="E1227" s="5">
        <v>37572</v>
      </c>
      <c r="F1227" s="3">
        <v>20</v>
      </c>
      <c r="G1227" s="3">
        <v>0</v>
      </c>
      <c r="H1227" s="17">
        <v>2261.5700000000002</v>
      </c>
      <c r="I1227" s="3" t="s">
        <v>29</v>
      </c>
      <c r="J1227" s="3" t="s">
        <v>23</v>
      </c>
      <c r="K1227" s="3" t="s">
        <v>33</v>
      </c>
    </row>
    <row r="1228" spans="1:11" x14ac:dyDescent="0.25">
      <c r="A1228" s="3" t="s">
        <v>2148</v>
      </c>
      <c r="B1228" s="3">
        <v>2002</v>
      </c>
      <c r="C1228" s="3" t="s">
        <v>61</v>
      </c>
      <c r="D1228" s="3">
        <v>15</v>
      </c>
      <c r="E1228" s="5">
        <v>37452</v>
      </c>
      <c r="F1228" s="3">
        <v>20</v>
      </c>
      <c r="G1228" s="3">
        <v>0</v>
      </c>
      <c r="H1228" s="17">
        <v>2257.48</v>
      </c>
      <c r="I1228" s="3" t="s">
        <v>29</v>
      </c>
      <c r="J1228" s="3" t="s">
        <v>23</v>
      </c>
      <c r="K1228" s="3" t="s">
        <v>33</v>
      </c>
    </row>
    <row r="1229" spans="1:11" x14ac:dyDescent="0.25">
      <c r="A1229" s="3" t="s">
        <v>2149</v>
      </c>
      <c r="B1229" s="3">
        <v>2000</v>
      </c>
      <c r="C1229" s="3" t="s">
        <v>28</v>
      </c>
      <c r="D1229" s="3">
        <v>11</v>
      </c>
      <c r="E1229" s="5">
        <v>36871</v>
      </c>
      <c r="F1229" s="3">
        <v>22</v>
      </c>
      <c r="G1229" s="3">
        <v>0</v>
      </c>
      <c r="H1229" s="17">
        <v>2254.8000000000002</v>
      </c>
      <c r="I1229" s="3" t="s">
        <v>29</v>
      </c>
      <c r="J1229" s="3" t="s">
        <v>24</v>
      </c>
      <c r="K1229" s="3" t="s">
        <v>39</v>
      </c>
    </row>
    <row r="1230" spans="1:11" x14ac:dyDescent="0.25">
      <c r="A1230" s="3" t="s">
        <v>2150</v>
      </c>
      <c r="B1230" s="3">
        <v>2000</v>
      </c>
      <c r="C1230" s="3" t="s">
        <v>32</v>
      </c>
      <c r="D1230" s="3">
        <v>30</v>
      </c>
      <c r="E1230" s="5">
        <v>36707</v>
      </c>
      <c r="F1230" s="3">
        <v>22</v>
      </c>
      <c r="G1230" s="3">
        <v>0</v>
      </c>
      <c r="H1230" s="17">
        <v>2250.84</v>
      </c>
      <c r="I1230" s="3" t="s">
        <v>29</v>
      </c>
      <c r="J1230" s="3" t="s">
        <v>29</v>
      </c>
      <c r="K1230" s="3" t="s">
        <v>320</v>
      </c>
    </row>
    <row r="1231" spans="1:11" x14ac:dyDescent="0.25">
      <c r="A1231" s="3" t="s">
        <v>2151</v>
      </c>
      <c r="B1231" s="3">
        <v>2003</v>
      </c>
      <c r="C1231" s="3" t="s">
        <v>28</v>
      </c>
      <c r="D1231" s="3">
        <v>10</v>
      </c>
      <c r="E1231" s="5">
        <v>37965</v>
      </c>
      <c r="F1231" s="3">
        <v>19</v>
      </c>
      <c r="G1231" s="3">
        <v>1</v>
      </c>
      <c r="H1231" s="17">
        <v>2221.56</v>
      </c>
      <c r="I1231" s="3" t="s">
        <v>29</v>
      </c>
      <c r="J1231" s="3" t="s">
        <v>24</v>
      </c>
      <c r="K1231" s="3" t="s">
        <v>33</v>
      </c>
    </row>
    <row r="1232" spans="1:11" x14ac:dyDescent="0.25">
      <c r="A1232" s="3" t="s">
        <v>2152</v>
      </c>
      <c r="B1232" s="3">
        <v>2004</v>
      </c>
      <c r="C1232" s="3" t="s">
        <v>28</v>
      </c>
      <c r="D1232" s="3">
        <v>12</v>
      </c>
      <c r="E1232" s="5">
        <v>38333</v>
      </c>
      <c r="F1232" s="3">
        <v>18</v>
      </c>
      <c r="G1232" s="3">
        <v>1</v>
      </c>
      <c r="H1232" s="17">
        <v>2219.4499999999998</v>
      </c>
      <c r="I1232" s="3" t="s">
        <v>29</v>
      </c>
      <c r="J1232" s="3" t="s">
        <v>23</v>
      </c>
      <c r="K1232" s="3" t="s">
        <v>25</v>
      </c>
    </row>
    <row r="1233" spans="1:11" x14ac:dyDescent="0.25">
      <c r="A1233" s="3" t="s">
        <v>2153</v>
      </c>
      <c r="B1233" s="3">
        <v>2004</v>
      </c>
      <c r="C1233" s="3" t="s">
        <v>47</v>
      </c>
      <c r="D1233" s="3">
        <v>25</v>
      </c>
      <c r="E1233" s="5">
        <v>38255</v>
      </c>
      <c r="F1233" s="3">
        <v>18</v>
      </c>
      <c r="G1233" s="3">
        <v>0</v>
      </c>
      <c r="H1233" s="17">
        <v>2217.6</v>
      </c>
      <c r="I1233" s="3" t="s">
        <v>29</v>
      </c>
      <c r="J1233" s="3" t="s">
        <v>23</v>
      </c>
      <c r="K1233" s="3" t="s">
        <v>119</v>
      </c>
    </row>
    <row r="1234" spans="1:11" x14ac:dyDescent="0.25">
      <c r="A1234" s="3" t="s">
        <v>2154</v>
      </c>
      <c r="B1234" s="3">
        <v>2004</v>
      </c>
      <c r="C1234" s="3" t="s">
        <v>32</v>
      </c>
      <c r="D1234" s="3">
        <v>13</v>
      </c>
      <c r="E1234" s="5">
        <v>38151</v>
      </c>
      <c r="F1234" s="3">
        <v>18</v>
      </c>
      <c r="G1234" s="3">
        <v>0</v>
      </c>
      <c r="H1234" s="17">
        <v>2217.4699999999998</v>
      </c>
      <c r="I1234" s="3" t="s">
        <v>29</v>
      </c>
      <c r="J1234" s="3" t="s">
        <v>23</v>
      </c>
      <c r="K1234" s="3" t="s">
        <v>119</v>
      </c>
    </row>
    <row r="1235" spans="1:11" x14ac:dyDescent="0.25">
      <c r="A1235" s="3" t="s">
        <v>2155</v>
      </c>
      <c r="B1235" s="3">
        <v>1994</v>
      </c>
      <c r="C1235" s="3" t="s">
        <v>56</v>
      </c>
      <c r="D1235" s="3">
        <v>17</v>
      </c>
      <c r="E1235" s="5">
        <v>34655</v>
      </c>
      <c r="F1235" s="3">
        <v>28</v>
      </c>
      <c r="G1235" s="3">
        <v>0</v>
      </c>
      <c r="H1235" s="17">
        <v>2213.21</v>
      </c>
      <c r="I1235" s="3" t="s">
        <v>29</v>
      </c>
      <c r="J1235" s="3" t="s">
        <v>29</v>
      </c>
      <c r="K1235" s="3" t="s">
        <v>25</v>
      </c>
    </row>
    <row r="1236" spans="1:11" x14ac:dyDescent="0.25">
      <c r="A1236" s="3" t="s">
        <v>2156</v>
      </c>
      <c r="B1236" s="3">
        <v>2004</v>
      </c>
      <c r="C1236" s="3" t="s">
        <v>61</v>
      </c>
      <c r="D1236" s="3">
        <v>27</v>
      </c>
      <c r="E1236" s="5">
        <v>38195</v>
      </c>
      <c r="F1236" s="3">
        <v>18</v>
      </c>
      <c r="G1236" s="3">
        <v>0</v>
      </c>
      <c r="H1236" s="17">
        <v>2211.13</v>
      </c>
      <c r="I1236" s="3" t="s">
        <v>29</v>
      </c>
      <c r="J1236" s="3" t="s">
        <v>29</v>
      </c>
      <c r="K1236" s="3" t="s">
        <v>119</v>
      </c>
    </row>
    <row r="1237" spans="1:11" x14ac:dyDescent="0.25">
      <c r="A1237" s="3" t="s">
        <v>446</v>
      </c>
      <c r="B1237" s="3">
        <v>2000</v>
      </c>
      <c r="C1237" s="3" t="s">
        <v>56</v>
      </c>
      <c r="D1237" s="3">
        <v>19</v>
      </c>
      <c r="E1237" s="5">
        <v>36849</v>
      </c>
      <c r="F1237" s="3">
        <v>22</v>
      </c>
      <c r="G1237" s="3">
        <v>0</v>
      </c>
      <c r="H1237" s="17">
        <v>35585.58</v>
      </c>
      <c r="I1237" s="3" t="s">
        <v>29</v>
      </c>
      <c r="J1237" s="3" t="s">
        <v>24</v>
      </c>
      <c r="K1237" s="3" t="s">
        <v>53</v>
      </c>
    </row>
    <row r="1238" spans="1:11" x14ac:dyDescent="0.25">
      <c r="A1238" s="3" t="s">
        <v>2157</v>
      </c>
      <c r="B1238" s="3">
        <v>2004</v>
      </c>
      <c r="C1238" s="3" t="s">
        <v>51</v>
      </c>
      <c r="D1238" s="3">
        <v>6</v>
      </c>
      <c r="E1238" s="5">
        <v>38205</v>
      </c>
      <c r="F1238" s="3">
        <v>18</v>
      </c>
      <c r="G1238" s="3">
        <v>0</v>
      </c>
      <c r="H1238" s="17">
        <v>2207.6999999999998</v>
      </c>
      <c r="I1238" s="3" t="s">
        <v>29</v>
      </c>
      <c r="J1238" s="3" t="s">
        <v>29</v>
      </c>
      <c r="K1238" s="3" t="s">
        <v>119</v>
      </c>
    </row>
    <row r="1239" spans="1:11" x14ac:dyDescent="0.25">
      <c r="A1239" s="3" t="s">
        <v>2158</v>
      </c>
      <c r="B1239" s="3">
        <v>2004</v>
      </c>
      <c r="C1239" s="3" t="s">
        <v>56</v>
      </c>
      <c r="D1239" s="3">
        <v>13</v>
      </c>
      <c r="E1239" s="5">
        <v>38304</v>
      </c>
      <c r="F1239" s="3">
        <v>18</v>
      </c>
      <c r="G1239" s="3">
        <v>0</v>
      </c>
      <c r="H1239" s="17">
        <v>2205.98</v>
      </c>
      <c r="I1239" s="3" t="s">
        <v>29</v>
      </c>
      <c r="J1239" s="3" t="s">
        <v>24</v>
      </c>
      <c r="K1239" s="3" t="s">
        <v>119</v>
      </c>
    </row>
    <row r="1240" spans="1:11" x14ac:dyDescent="0.25">
      <c r="A1240" s="3" t="s">
        <v>2159</v>
      </c>
      <c r="B1240" s="3">
        <v>2004</v>
      </c>
      <c r="C1240" s="3" t="s">
        <v>22</v>
      </c>
      <c r="D1240" s="3">
        <v>28</v>
      </c>
      <c r="E1240" s="5">
        <v>38288</v>
      </c>
      <c r="F1240" s="3">
        <v>18</v>
      </c>
      <c r="G1240" s="3">
        <v>0</v>
      </c>
      <c r="H1240" s="17">
        <v>2203.7399999999998</v>
      </c>
      <c r="I1240" s="3" t="s">
        <v>29</v>
      </c>
      <c r="J1240" s="3" t="s">
        <v>29</v>
      </c>
      <c r="K1240" s="3" t="s">
        <v>119</v>
      </c>
    </row>
    <row r="1241" spans="1:11" x14ac:dyDescent="0.25">
      <c r="A1241" s="3" t="s">
        <v>2160</v>
      </c>
      <c r="B1241" s="3">
        <v>2004</v>
      </c>
      <c r="C1241" s="3" t="s">
        <v>51</v>
      </c>
      <c r="D1241" s="3">
        <v>6</v>
      </c>
      <c r="E1241" s="5">
        <v>38205</v>
      </c>
      <c r="F1241" s="3">
        <v>18</v>
      </c>
      <c r="G1241" s="3">
        <v>0</v>
      </c>
      <c r="H1241" s="17">
        <v>2203.4699999999998</v>
      </c>
      <c r="I1241" s="3" t="s">
        <v>29</v>
      </c>
      <c r="J1241" s="3" t="s">
        <v>29</v>
      </c>
      <c r="K1241" s="3" t="s">
        <v>119</v>
      </c>
    </row>
    <row r="1242" spans="1:11" x14ac:dyDescent="0.25">
      <c r="A1242" s="3" t="s">
        <v>2161</v>
      </c>
      <c r="B1242" s="3">
        <v>2004</v>
      </c>
      <c r="C1242" s="3" t="s">
        <v>61</v>
      </c>
      <c r="D1242" s="3">
        <v>27</v>
      </c>
      <c r="E1242" s="5">
        <v>38195</v>
      </c>
      <c r="F1242" s="3">
        <v>18</v>
      </c>
      <c r="G1242" s="3">
        <v>1</v>
      </c>
      <c r="H1242" s="17">
        <v>2201.1</v>
      </c>
      <c r="I1242" s="3" t="s">
        <v>29</v>
      </c>
      <c r="J1242" s="3" t="s">
        <v>24</v>
      </c>
      <c r="K1242" s="3" t="s">
        <v>25</v>
      </c>
    </row>
    <row r="1243" spans="1:11" x14ac:dyDescent="0.25">
      <c r="A1243" s="3" t="s">
        <v>2162</v>
      </c>
      <c r="B1243" s="3">
        <v>2004</v>
      </c>
      <c r="C1243" s="3" t="s">
        <v>47</v>
      </c>
      <c r="D1243" s="3">
        <v>12</v>
      </c>
      <c r="E1243" s="5">
        <v>38242</v>
      </c>
      <c r="F1243" s="3">
        <v>18</v>
      </c>
      <c r="G1243" s="3">
        <v>0</v>
      </c>
      <c r="H1243" s="17">
        <v>2200.83</v>
      </c>
      <c r="I1243" s="3" t="s">
        <v>29</v>
      </c>
      <c r="J1243" s="3" t="s">
        <v>29</v>
      </c>
      <c r="K1243" s="3" t="s">
        <v>119</v>
      </c>
    </row>
    <row r="1244" spans="1:11" x14ac:dyDescent="0.25">
      <c r="A1244" s="3" t="s">
        <v>2163</v>
      </c>
      <c r="B1244" s="3">
        <v>2004</v>
      </c>
      <c r="C1244" s="3" t="s">
        <v>47</v>
      </c>
      <c r="D1244" s="3">
        <v>3</v>
      </c>
      <c r="E1244" s="5">
        <v>38233</v>
      </c>
      <c r="F1244" s="3">
        <v>18</v>
      </c>
      <c r="G1244" s="3">
        <v>0</v>
      </c>
      <c r="H1244" s="17">
        <v>2198.19</v>
      </c>
      <c r="I1244" s="3" t="s">
        <v>29</v>
      </c>
      <c r="J1244" s="3" t="s">
        <v>23</v>
      </c>
      <c r="K1244" s="3" t="s">
        <v>134</v>
      </c>
    </row>
    <row r="1245" spans="1:11" x14ac:dyDescent="0.25">
      <c r="A1245" s="3" t="s">
        <v>2164</v>
      </c>
      <c r="B1245" s="3">
        <v>2004</v>
      </c>
      <c r="C1245" s="3" t="s">
        <v>28</v>
      </c>
      <c r="D1245" s="3">
        <v>7</v>
      </c>
      <c r="E1245" s="5">
        <v>38328</v>
      </c>
      <c r="F1245" s="3">
        <v>18</v>
      </c>
      <c r="G1245" s="3">
        <v>0</v>
      </c>
      <c r="H1245" s="17">
        <v>2196.4699999999998</v>
      </c>
      <c r="I1245" s="3" t="s">
        <v>29</v>
      </c>
      <c r="J1245" s="3" t="s">
        <v>24</v>
      </c>
      <c r="K1245" s="3" t="s">
        <v>119</v>
      </c>
    </row>
    <row r="1246" spans="1:11" x14ac:dyDescent="0.25">
      <c r="A1246" s="3" t="s">
        <v>2165</v>
      </c>
      <c r="B1246" s="3">
        <v>1991</v>
      </c>
      <c r="C1246" s="3" t="s">
        <v>28</v>
      </c>
      <c r="D1246" s="3">
        <v>16</v>
      </c>
      <c r="E1246" s="5">
        <v>33588</v>
      </c>
      <c r="F1246" s="3">
        <v>31</v>
      </c>
      <c r="G1246" s="3">
        <v>3</v>
      </c>
      <c r="H1246" s="17">
        <v>2193.1999999999998</v>
      </c>
      <c r="I1246" s="3" t="s">
        <v>29</v>
      </c>
      <c r="J1246" s="3" t="s">
        <v>29</v>
      </c>
      <c r="K1246" s="3" t="s">
        <v>33</v>
      </c>
    </row>
    <row r="1247" spans="1:11" x14ac:dyDescent="0.25">
      <c r="A1247" s="3" t="s">
        <v>2166</v>
      </c>
      <c r="B1247" s="3">
        <v>1994</v>
      </c>
      <c r="C1247" s="3" t="s">
        <v>47</v>
      </c>
      <c r="D1247" s="3">
        <v>27</v>
      </c>
      <c r="E1247" s="5">
        <v>34604</v>
      </c>
      <c r="F1247" s="3">
        <v>28</v>
      </c>
      <c r="G1247" s="3">
        <v>0</v>
      </c>
      <c r="H1247" s="17">
        <v>2170.08</v>
      </c>
      <c r="I1247" s="3" t="s">
        <v>29</v>
      </c>
      <c r="J1247" s="3" t="s">
        <v>29</v>
      </c>
      <c r="K1247" s="3" t="s">
        <v>25</v>
      </c>
    </row>
    <row r="1248" spans="1:11" x14ac:dyDescent="0.25">
      <c r="A1248" s="3" t="s">
        <v>448</v>
      </c>
      <c r="B1248" s="3">
        <v>1971</v>
      </c>
      <c r="C1248" s="3" t="s">
        <v>51</v>
      </c>
      <c r="D1248" s="3">
        <v>10</v>
      </c>
      <c r="E1248" s="5">
        <v>26155</v>
      </c>
      <c r="F1248" s="3">
        <v>51</v>
      </c>
      <c r="G1248" s="3">
        <v>0</v>
      </c>
      <c r="H1248" s="17">
        <v>35583.17</v>
      </c>
      <c r="I1248" s="3" t="s">
        <v>23</v>
      </c>
      <c r="J1248" s="3" t="s">
        <v>24</v>
      </c>
      <c r="K1248" s="3" t="s">
        <v>53</v>
      </c>
    </row>
    <row r="1249" spans="1:11" x14ac:dyDescent="0.25">
      <c r="A1249" s="3" t="s">
        <v>2167</v>
      </c>
      <c r="B1249" s="3">
        <v>2000</v>
      </c>
      <c r="C1249" s="3" t="s">
        <v>51</v>
      </c>
      <c r="D1249" s="3">
        <v>23</v>
      </c>
      <c r="E1249" s="5">
        <v>36761</v>
      </c>
      <c r="F1249" s="3">
        <v>22</v>
      </c>
      <c r="G1249" s="3">
        <v>0</v>
      </c>
      <c r="H1249" s="17">
        <v>2166.73</v>
      </c>
      <c r="I1249" s="3" t="s">
        <v>29</v>
      </c>
      <c r="J1249" s="3" t="s">
        <v>29</v>
      </c>
      <c r="K1249" s="3" t="s">
        <v>53</v>
      </c>
    </row>
    <row r="1250" spans="1:11" x14ac:dyDescent="0.25">
      <c r="A1250" s="3" t="s">
        <v>2168</v>
      </c>
      <c r="B1250" s="3">
        <v>2000</v>
      </c>
      <c r="C1250" s="3" t="s">
        <v>28</v>
      </c>
      <c r="D1250" s="3">
        <v>10</v>
      </c>
      <c r="E1250" s="5">
        <v>36870</v>
      </c>
      <c r="F1250" s="3">
        <v>22</v>
      </c>
      <c r="G1250" s="3">
        <v>0</v>
      </c>
      <c r="H1250" s="17">
        <v>2156.75</v>
      </c>
      <c r="I1250" s="3" t="s">
        <v>29</v>
      </c>
      <c r="J1250" s="3" t="s">
        <v>29</v>
      </c>
      <c r="K1250" s="3" t="s">
        <v>25</v>
      </c>
    </row>
    <row r="1251" spans="1:11" x14ac:dyDescent="0.25">
      <c r="A1251" s="3" t="s">
        <v>2169</v>
      </c>
      <c r="B1251" s="3">
        <v>2000</v>
      </c>
      <c r="C1251" s="3" t="s">
        <v>56</v>
      </c>
      <c r="D1251" s="3">
        <v>29</v>
      </c>
      <c r="E1251" s="5">
        <v>36859</v>
      </c>
      <c r="F1251" s="3">
        <v>22</v>
      </c>
      <c r="G1251" s="3">
        <v>0</v>
      </c>
      <c r="H1251" s="17">
        <v>2155.6799999999998</v>
      </c>
      <c r="I1251" s="3" t="s">
        <v>29</v>
      </c>
      <c r="J1251" s="3" t="s">
        <v>24</v>
      </c>
      <c r="K1251" s="3" t="s">
        <v>25</v>
      </c>
    </row>
    <row r="1252" spans="1:11" x14ac:dyDescent="0.25">
      <c r="A1252" s="3" t="s">
        <v>2170</v>
      </c>
      <c r="B1252" s="3">
        <v>2000</v>
      </c>
      <c r="C1252" s="3" t="s">
        <v>22</v>
      </c>
      <c r="D1252" s="3">
        <v>22</v>
      </c>
      <c r="E1252" s="5">
        <v>36821</v>
      </c>
      <c r="F1252" s="3">
        <v>22</v>
      </c>
      <c r="G1252" s="3">
        <v>0</v>
      </c>
      <c r="H1252" s="17">
        <v>2154.36</v>
      </c>
      <c r="I1252" s="3" t="s">
        <v>29</v>
      </c>
      <c r="J1252" s="3" t="s">
        <v>29</v>
      </c>
      <c r="K1252" s="3" t="s">
        <v>53</v>
      </c>
    </row>
    <row r="1253" spans="1:11" x14ac:dyDescent="0.25">
      <c r="A1253" s="3" t="s">
        <v>2171</v>
      </c>
      <c r="B1253" s="3">
        <v>2000</v>
      </c>
      <c r="C1253" s="3" t="s">
        <v>28</v>
      </c>
      <c r="D1253" s="3">
        <v>27</v>
      </c>
      <c r="E1253" s="5">
        <v>36887</v>
      </c>
      <c r="F1253" s="3">
        <v>22</v>
      </c>
      <c r="G1253" s="3">
        <v>0</v>
      </c>
      <c r="H1253" s="17">
        <v>2150.4699999999998</v>
      </c>
      <c r="I1253" s="3" t="s">
        <v>29</v>
      </c>
      <c r="J1253" s="3" t="s">
        <v>24</v>
      </c>
      <c r="K1253" s="3" t="s">
        <v>53</v>
      </c>
    </row>
    <row r="1254" spans="1:11" x14ac:dyDescent="0.25">
      <c r="A1254" s="3" t="s">
        <v>2172</v>
      </c>
      <c r="B1254" s="3">
        <v>2004</v>
      </c>
      <c r="C1254" s="3" t="s">
        <v>22</v>
      </c>
      <c r="D1254" s="3">
        <v>4</v>
      </c>
      <c r="E1254" s="5">
        <v>38264</v>
      </c>
      <c r="F1254" s="3">
        <v>18</v>
      </c>
      <c r="G1254" s="3">
        <v>0</v>
      </c>
      <c r="H1254" s="17">
        <v>2144.85</v>
      </c>
      <c r="I1254" s="3" t="s">
        <v>29</v>
      </c>
      <c r="J1254" s="3" t="s">
        <v>23</v>
      </c>
      <c r="K1254" s="3" t="s">
        <v>53</v>
      </c>
    </row>
    <row r="1255" spans="1:11" x14ac:dyDescent="0.25">
      <c r="A1255" s="3" t="s">
        <v>2173</v>
      </c>
      <c r="B1255" s="3">
        <v>2003</v>
      </c>
      <c r="C1255" s="3" t="s">
        <v>51</v>
      </c>
      <c r="D1255" s="3">
        <v>19</v>
      </c>
      <c r="E1255" s="5">
        <v>37852</v>
      </c>
      <c r="F1255" s="3">
        <v>19</v>
      </c>
      <c r="G1255" s="3">
        <v>0</v>
      </c>
      <c r="H1255" s="17">
        <v>2138.0700000000002</v>
      </c>
      <c r="I1255" s="3" t="s">
        <v>29</v>
      </c>
      <c r="J1255" s="3" t="s">
        <v>23</v>
      </c>
      <c r="K1255" s="3" t="s">
        <v>33</v>
      </c>
    </row>
    <row r="1256" spans="1:11" x14ac:dyDescent="0.25">
      <c r="A1256" s="3" t="s">
        <v>2174</v>
      </c>
      <c r="B1256" s="3">
        <v>1997</v>
      </c>
      <c r="C1256" s="3" t="s">
        <v>47</v>
      </c>
      <c r="D1256" s="3">
        <v>3</v>
      </c>
      <c r="E1256" s="5">
        <v>35676</v>
      </c>
      <c r="F1256" s="3">
        <v>25</v>
      </c>
      <c r="G1256" s="3">
        <v>0</v>
      </c>
      <c r="H1256" s="17">
        <v>2137.65</v>
      </c>
      <c r="I1256" s="3" t="s">
        <v>24</v>
      </c>
      <c r="J1256" s="3" t="s">
        <v>23</v>
      </c>
      <c r="K1256" s="3" t="s">
        <v>25</v>
      </c>
    </row>
    <row r="1257" spans="1:11" x14ac:dyDescent="0.25">
      <c r="A1257" s="3" t="s">
        <v>2175</v>
      </c>
      <c r="B1257" s="3">
        <v>2003</v>
      </c>
      <c r="C1257" s="3" t="s">
        <v>47</v>
      </c>
      <c r="D1257" s="3">
        <v>26</v>
      </c>
      <c r="E1257" s="5">
        <v>37890</v>
      </c>
      <c r="F1257" s="3">
        <v>19</v>
      </c>
      <c r="G1257" s="3">
        <v>0</v>
      </c>
      <c r="H1257" s="17">
        <v>2136.88</v>
      </c>
      <c r="I1257" s="3" t="s">
        <v>29</v>
      </c>
      <c r="J1257" s="3" t="s">
        <v>29</v>
      </c>
      <c r="K1257" s="3" t="s">
        <v>33</v>
      </c>
    </row>
    <row r="1258" spans="1:11" x14ac:dyDescent="0.25">
      <c r="A1258" s="3" t="s">
        <v>2176</v>
      </c>
      <c r="B1258" s="3">
        <v>2003</v>
      </c>
      <c r="C1258" s="3" t="s">
        <v>47</v>
      </c>
      <c r="D1258" s="3">
        <v>1</v>
      </c>
      <c r="E1258" s="5">
        <v>37865</v>
      </c>
      <c r="F1258" s="3">
        <v>19</v>
      </c>
      <c r="G1258" s="3">
        <v>0</v>
      </c>
      <c r="H1258" s="17">
        <v>2134.9</v>
      </c>
      <c r="I1258" s="3" t="s">
        <v>29</v>
      </c>
      <c r="J1258" s="3" t="s">
        <v>24</v>
      </c>
      <c r="K1258" s="3" t="s">
        <v>33</v>
      </c>
    </row>
    <row r="1259" spans="1:11" x14ac:dyDescent="0.25">
      <c r="A1259" s="3" t="s">
        <v>450</v>
      </c>
      <c r="B1259" s="3">
        <v>1964</v>
      </c>
      <c r="C1259" s="3" t="s">
        <v>51</v>
      </c>
      <c r="D1259" s="3">
        <v>29</v>
      </c>
      <c r="E1259" s="5">
        <v>23618</v>
      </c>
      <c r="F1259" s="3">
        <v>58</v>
      </c>
      <c r="G1259" s="3">
        <v>0</v>
      </c>
      <c r="H1259" s="17">
        <v>35573.26</v>
      </c>
      <c r="I1259" s="3" t="s">
        <v>29</v>
      </c>
      <c r="J1259" s="3" t="s">
        <v>23</v>
      </c>
      <c r="K1259" s="3" t="s">
        <v>53</v>
      </c>
    </row>
    <row r="1260" spans="1:11" x14ac:dyDescent="0.25">
      <c r="A1260" s="3" t="s">
        <v>2177</v>
      </c>
      <c r="B1260" s="3">
        <v>2003</v>
      </c>
      <c r="C1260" s="3" t="s">
        <v>28</v>
      </c>
      <c r="D1260" s="3">
        <v>22</v>
      </c>
      <c r="E1260" s="5">
        <v>37977</v>
      </c>
      <c r="F1260" s="3">
        <v>19</v>
      </c>
      <c r="G1260" s="3">
        <v>0</v>
      </c>
      <c r="H1260" s="17">
        <v>2130.6799999999998</v>
      </c>
      <c r="I1260" s="3" t="s">
        <v>29</v>
      </c>
      <c r="J1260" s="3" t="s">
        <v>24</v>
      </c>
      <c r="K1260" s="3" t="s">
        <v>33</v>
      </c>
    </row>
    <row r="1261" spans="1:11" x14ac:dyDescent="0.25">
      <c r="A1261" s="3" t="s">
        <v>2178</v>
      </c>
      <c r="B1261" s="3">
        <v>2003</v>
      </c>
      <c r="C1261" s="3" t="s">
        <v>51</v>
      </c>
      <c r="D1261" s="3">
        <v>30</v>
      </c>
      <c r="E1261" s="5">
        <v>37863</v>
      </c>
      <c r="F1261" s="3">
        <v>19</v>
      </c>
      <c r="G1261" s="3">
        <v>0</v>
      </c>
      <c r="H1261" s="17">
        <v>2128.4299999999998</v>
      </c>
      <c r="I1261" s="3" t="s">
        <v>29</v>
      </c>
      <c r="J1261" s="3" t="s">
        <v>23</v>
      </c>
      <c r="K1261" s="3" t="s">
        <v>33</v>
      </c>
    </row>
    <row r="1262" spans="1:11" x14ac:dyDescent="0.25">
      <c r="A1262" s="3" t="s">
        <v>2179</v>
      </c>
      <c r="B1262" s="3">
        <v>2004</v>
      </c>
      <c r="C1262" s="3" t="s">
        <v>56</v>
      </c>
      <c r="D1262" s="3">
        <v>4</v>
      </c>
      <c r="E1262" s="5">
        <v>38295</v>
      </c>
      <c r="F1262" s="3">
        <v>18</v>
      </c>
      <c r="G1262" s="3">
        <v>0</v>
      </c>
      <c r="H1262" s="17">
        <v>2118.61</v>
      </c>
      <c r="I1262" s="3" t="s">
        <v>29</v>
      </c>
      <c r="J1262" s="3" t="s">
        <v>23</v>
      </c>
      <c r="K1262" s="3" t="s">
        <v>33</v>
      </c>
    </row>
    <row r="1263" spans="1:11" x14ac:dyDescent="0.25">
      <c r="A1263" s="3" t="s">
        <v>2180</v>
      </c>
      <c r="B1263" s="3">
        <v>2003</v>
      </c>
      <c r="C1263" s="3" t="s">
        <v>47</v>
      </c>
      <c r="D1263" s="3">
        <v>30</v>
      </c>
      <c r="E1263" s="5">
        <v>37894</v>
      </c>
      <c r="F1263" s="3">
        <v>19</v>
      </c>
      <c r="G1263" s="3">
        <v>0</v>
      </c>
      <c r="H1263" s="17">
        <v>2117.34</v>
      </c>
      <c r="I1263" s="3" t="s">
        <v>29</v>
      </c>
      <c r="J1263" s="3" t="s">
        <v>24</v>
      </c>
      <c r="K1263" s="3" t="s">
        <v>33</v>
      </c>
    </row>
    <row r="1264" spans="1:11" x14ac:dyDescent="0.25">
      <c r="A1264" s="3" t="s">
        <v>2181</v>
      </c>
      <c r="B1264" s="3">
        <v>1989</v>
      </c>
      <c r="C1264" s="3" t="s">
        <v>61</v>
      </c>
      <c r="D1264" s="3">
        <v>21</v>
      </c>
      <c r="E1264" s="5">
        <v>32710</v>
      </c>
      <c r="F1264" s="3">
        <v>33</v>
      </c>
      <c r="G1264" s="3">
        <v>3</v>
      </c>
      <c r="H1264" s="17">
        <v>2106.2600000000002</v>
      </c>
      <c r="I1264" s="3" t="s">
        <v>29</v>
      </c>
      <c r="J1264" s="3" t="s">
        <v>29</v>
      </c>
      <c r="K1264" s="3" t="s">
        <v>25</v>
      </c>
    </row>
    <row r="1265" spans="1:11" x14ac:dyDescent="0.25">
      <c r="A1265" s="3" t="s">
        <v>2182</v>
      </c>
      <c r="B1265" s="3">
        <v>2001</v>
      </c>
      <c r="C1265" s="3" t="s">
        <v>56</v>
      </c>
      <c r="D1265" s="3">
        <v>28</v>
      </c>
      <c r="E1265" s="5">
        <v>37223</v>
      </c>
      <c r="F1265" s="3">
        <v>21</v>
      </c>
      <c r="G1265" s="3">
        <v>0</v>
      </c>
      <c r="H1265" s="17">
        <v>2104.11</v>
      </c>
      <c r="I1265" s="3" t="s">
        <v>29</v>
      </c>
      <c r="J1265" s="3" t="s">
        <v>23</v>
      </c>
      <c r="K1265" s="3" t="s">
        <v>39</v>
      </c>
    </row>
    <row r="1266" spans="1:11" x14ac:dyDescent="0.25">
      <c r="A1266" s="3" t="s">
        <v>2183</v>
      </c>
      <c r="B1266" s="3">
        <v>2001</v>
      </c>
      <c r="C1266" s="3" t="s">
        <v>32</v>
      </c>
      <c r="D1266" s="3">
        <v>22</v>
      </c>
      <c r="E1266" s="5">
        <v>37064</v>
      </c>
      <c r="F1266" s="3">
        <v>21</v>
      </c>
      <c r="G1266" s="3">
        <v>1</v>
      </c>
      <c r="H1266" s="17">
        <v>2103.08</v>
      </c>
      <c r="I1266" s="3" t="s">
        <v>24</v>
      </c>
      <c r="J1266" s="3" t="s">
        <v>29</v>
      </c>
      <c r="K1266" s="3" t="s">
        <v>53</v>
      </c>
    </row>
    <row r="1267" spans="1:11" x14ac:dyDescent="0.25">
      <c r="A1267" s="3" t="s">
        <v>2184</v>
      </c>
      <c r="B1267" s="3">
        <v>2001</v>
      </c>
      <c r="C1267" s="3" t="s">
        <v>51</v>
      </c>
      <c r="D1267" s="3">
        <v>14</v>
      </c>
      <c r="E1267" s="5">
        <v>37117</v>
      </c>
      <c r="F1267" s="3">
        <v>21</v>
      </c>
      <c r="G1267" s="3">
        <v>0</v>
      </c>
      <c r="H1267" s="17">
        <v>2102.2600000000002</v>
      </c>
      <c r="I1267" s="3" t="s">
        <v>24</v>
      </c>
      <c r="J1267" s="3" t="s">
        <v>29</v>
      </c>
      <c r="K1267" s="3" t="s">
        <v>137</v>
      </c>
    </row>
    <row r="1268" spans="1:11" x14ac:dyDescent="0.25">
      <c r="A1268" s="3" t="s">
        <v>2185</v>
      </c>
      <c r="B1268" s="3">
        <v>2004</v>
      </c>
      <c r="C1268" s="3" t="s">
        <v>32</v>
      </c>
      <c r="D1268" s="3">
        <v>12</v>
      </c>
      <c r="E1268" s="5">
        <v>38150</v>
      </c>
      <c r="F1268" s="3">
        <v>18</v>
      </c>
      <c r="G1268" s="3">
        <v>0</v>
      </c>
      <c r="H1268" s="17">
        <v>2094.1</v>
      </c>
      <c r="I1268" s="3" t="s">
        <v>24</v>
      </c>
      <c r="J1268" s="3" t="s">
        <v>29</v>
      </c>
      <c r="K1268" s="3" t="s">
        <v>42</v>
      </c>
    </row>
    <row r="1269" spans="1:11" x14ac:dyDescent="0.25">
      <c r="A1269" s="3" t="s">
        <v>2186</v>
      </c>
      <c r="B1269" s="3">
        <v>2000</v>
      </c>
      <c r="C1269" s="3" t="s">
        <v>61</v>
      </c>
      <c r="D1269" s="3">
        <v>26</v>
      </c>
      <c r="E1269" s="5">
        <v>36733</v>
      </c>
      <c r="F1269" s="3">
        <v>22</v>
      </c>
      <c r="G1269" s="3">
        <v>0</v>
      </c>
      <c r="H1269" s="17">
        <v>2055.3200000000002</v>
      </c>
      <c r="I1269" s="3" t="s">
        <v>24</v>
      </c>
      <c r="J1269" s="3" t="s">
        <v>24</v>
      </c>
      <c r="K1269" s="3" t="s">
        <v>33</v>
      </c>
    </row>
    <row r="1270" spans="1:11" x14ac:dyDescent="0.25">
      <c r="A1270" s="3" t="s">
        <v>451</v>
      </c>
      <c r="B1270" s="3">
        <v>1973</v>
      </c>
      <c r="C1270" s="3" t="s">
        <v>22</v>
      </c>
      <c r="D1270" s="3">
        <v>27</v>
      </c>
      <c r="E1270" s="5">
        <v>26964</v>
      </c>
      <c r="F1270" s="3">
        <v>49</v>
      </c>
      <c r="G1270" s="3">
        <v>0</v>
      </c>
      <c r="H1270" s="17">
        <v>35547.72</v>
      </c>
      <c r="I1270" s="3" t="s">
        <v>23</v>
      </c>
      <c r="J1270" s="3" t="s">
        <v>23</v>
      </c>
      <c r="K1270" s="3" t="s">
        <v>53</v>
      </c>
    </row>
    <row r="1271" spans="1:11" x14ac:dyDescent="0.25">
      <c r="A1271" s="3" t="s">
        <v>2187</v>
      </c>
      <c r="B1271" s="3">
        <v>2000</v>
      </c>
      <c r="C1271" s="3" t="s">
        <v>47</v>
      </c>
      <c r="D1271" s="3">
        <v>2</v>
      </c>
      <c r="E1271" s="5">
        <v>36771</v>
      </c>
      <c r="F1271" s="3">
        <v>22</v>
      </c>
      <c r="G1271" s="3">
        <v>0</v>
      </c>
      <c r="H1271" s="17">
        <v>2045.69</v>
      </c>
      <c r="I1271" s="3" t="s">
        <v>24</v>
      </c>
      <c r="J1271" s="3" t="s">
        <v>24</v>
      </c>
      <c r="K1271" s="3" t="s">
        <v>33</v>
      </c>
    </row>
    <row r="1272" spans="1:11" x14ac:dyDescent="0.25">
      <c r="A1272" s="3" t="s">
        <v>2188</v>
      </c>
      <c r="B1272" s="3">
        <v>2001</v>
      </c>
      <c r="C1272" s="3" t="s">
        <v>51</v>
      </c>
      <c r="D1272" s="3">
        <v>4</v>
      </c>
      <c r="E1272" s="5">
        <v>37107</v>
      </c>
      <c r="F1272" s="3">
        <v>21</v>
      </c>
      <c r="G1272" s="3">
        <v>0</v>
      </c>
      <c r="H1272" s="17">
        <v>2026.97</v>
      </c>
      <c r="I1272" s="3" t="s">
        <v>24</v>
      </c>
      <c r="J1272" s="3" t="s">
        <v>29</v>
      </c>
      <c r="K1272" s="3" t="s">
        <v>25</v>
      </c>
    </row>
    <row r="1273" spans="1:11" x14ac:dyDescent="0.25">
      <c r="A1273" s="3" t="s">
        <v>2189</v>
      </c>
      <c r="B1273" s="3">
        <v>2001</v>
      </c>
      <c r="C1273" s="3" t="s">
        <v>47</v>
      </c>
      <c r="D1273" s="3">
        <v>6</v>
      </c>
      <c r="E1273" s="5">
        <v>37140</v>
      </c>
      <c r="F1273" s="3">
        <v>21</v>
      </c>
      <c r="G1273" s="3">
        <v>0</v>
      </c>
      <c r="H1273" s="17">
        <v>2020.55</v>
      </c>
      <c r="I1273" s="3" t="s">
        <v>24</v>
      </c>
      <c r="J1273" s="3" t="s">
        <v>29</v>
      </c>
      <c r="K1273" s="3" t="s">
        <v>25</v>
      </c>
    </row>
    <row r="1274" spans="1:11" x14ac:dyDescent="0.25">
      <c r="A1274" s="3" t="s">
        <v>2190</v>
      </c>
      <c r="B1274" s="3">
        <v>2001</v>
      </c>
      <c r="C1274" s="3" t="s">
        <v>61</v>
      </c>
      <c r="D1274" s="3">
        <v>1</v>
      </c>
      <c r="E1274" s="5">
        <v>37073</v>
      </c>
      <c r="F1274" s="3">
        <v>21</v>
      </c>
      <c r="G1274" s="3">
        <v>0</v>
      </c>
      <c r="H1274" s="17">
        <v>2020.18</v>
      </c>
      <c r="I1274" s="3" t="s">
        <v>24</v>
      </c>
      <c r="J1274" s="3" t="s">
        <v>23</v>
      </c>
      <c r="K1274" s="3" t="s">
        <v>53</v>
      </c>
    </row>
    <row r="1275" spans="1:11" x14ac:dyDescent="0.25">
      <c r="A1275" s="3" t="s">
        <v>2191</v>
      </c>
      <c r="B1275" s="3">
        <v>2001</v>
      </c>
      <c r="C1275" s="3" t="s">
        <v>51</v>
      </c>
      <c r="D1275" s="3">
        <v>14</v>
      </c>
      <c r="E1275" s="5">
        <v>37117</v>
      </c>
      <c r="F1275" s="3">
        <v>21</v>
      </c>
      <c r="G1275" s="3">
        <v>0</v>
      </c>
      <c r="H1275" s="17">
        <v>2007.95</v>
      </c>
      <c r="I1275" s="3" t="s">
        <v>24</v>
      </c>
      <c r="J1275" s="3" t="s">
        <v>29</v>
      </c>
      <c r="K1275" s="3" t="s">
        <v>53</v>
      </c>
    </row>
    <row r="1276" spans="1:11" x14ac:dyDescent="0.25">
      <c r="A1276" s="3" t="s">
        <v>2192</v>
      </c>
      <c r="B1276" s="3">
        <v>1998</v>
      </c>
      <c r="C1276" s="3" t="s">
        <v>47</v>
      </c>
      <c r="D1276" s="3">
        <v>14</v>
      </c>
      <c r="E1276" s="5">
        <v>36052</v>
      </c>
      <c r="F1276" s="3">
        <v>24</v>
      </c>
      <c r="G1276" s="3">
        <v>0</v>
      </c>
      <c r="H1276" s="17">
        <v>1986.93</v>
      </c>
      <c r="I1276" s="3" t="s">
        <v>24</v>
      </c>
      <c r="J1276" s="3" t="s">
        <v>29</v>
      </c>
      <c r="K1276" s="3" t="s">
        <v>25</v>
      </c>
    </row>
    <row r="1277" spans="1:11" x14ac:dyDescent="0.25">
      <c r="A1277" s="3" t="s">
        <v>2193</v>
      </c>
      <c r="B1277" s="3">
        <v>2002</v>
      </c>
      <c r="C1277" s="3" t="s">
        <v>47</v>
      </c>
      <c r="D1277" s="3">
        <v>29</v>
      </c>
      <c r="E1277" s="5">
        <v>37528</v>
      </c>
      <c r="F1277" s="3">
        <v>20</v>
      </c>
      <c r="G1277" s="3">
        <v>0</v>
      </c>
      <c r="H1277" s="17">
        <v>1984.45</v>
      </c>
      <c r="I1277" s="3" t="s">
        <v>24</v>
      </c>
      <c r="J1277" s="3" t="s">
        <v>24</v>
      </c>
      <c r="K1277" s="3" t="s">
        <v>39</v>
      </c>
    </row>
    <row r="1278" spans="1:11" x14ac:dyDescent="0.25">
      <c r="A1278" s="3" t="s">
        <v>2194</v>
      </c>
      <c r="B1278" s="3">
        <v>1998</v>
      </c>
      <c r="C1278" s="3" t="s">
        <v>28</v>
      </c>
      <c r="D1278" s="3">
        <v>29</v>
      </c>
      <c r="E1278" s="5">
        <v>36158</v>
      </c>
      <c r="F1278" s="3">
        <v>24</v>
      </c>
      <c r="G1278" s="3">
        <v>0</v>
      </c>
      <c r="H1278" s="17">
        <v>1981.58</v>
      </c>
      <c r="I1278" s="3" t="s">
        <v>24</v>
      </c>
      <c r="J1278" s="3" t="s">
        <v>23</v>
      </c>
      <c r="K1278" s="3" t="s">
        <v>25</v>
      </c>
    </row>
    <row r="1279" spans="1:11" x14ac:dyDescent="0.25">
      <c r="A1279" s="3" t="s">
        <v>2195</v>
      </c>
      <c r="B1279" s="3">
        <v>2002</v>
      </c>
      <c r="C1279" s="3" t="s">
        <v>61</v>
      </c>
      <c r="D1279" s="3">
        <v>16</v>
      </c>
      <c r="E1279" s="5">
        <v>37453</v>
      </c>
      <c r="F1279" s="3">
        <v>20</v>
      </c>
      <c r="G1279" s="3">
        <v>1</v>
      </c>
      <c r="H1279" s="17">
        <v>1980.07</v>
      </c>
      <c r="I1279" s="3" t="s">
        <v>24</v>
      </c>
      <c r="J1279" s="3" t="s">
        <v>24</v>
      </c>
      <c r="K1279" s="3" t="s">
        <v>53</v>
      </c>
    </row>
    <row r="1280" spans="1:11" x14ac:dyDescent="0.25">
      <c r="A1280" s="3" t="s">
        <v>2196</v>
      </c>
      <c r="B1280" s="3">
        <v>1998</v>
      </c>
      <c r="C1280" s="3" t="s">
        <v>47</v>
      </c>
      <c r="D1280" s="3">
        <v>29</v>
      </c>
      <c r="E1280" s="5">
        <v>36067</v>
      </c>
      <c r="F1280" s="3">
        <v>24</v>
      </c>
      <c r="G1280" s="3">
        <v>0</v>
      </c>
      <c r="H1280" s="17">
        <v>1977.82</v>
      </c>
      <c r="I1280" s="3" t="s">
        <v>24</v>
      </c>
      <c r="J1280" s="3" t="s">
        <v>23</v>
      </c>
      <c r="K1280" s="3" t="s">
        <v>53</v>
      </c>
    </row>
    <row r="1281" spans="1:11" x14ac:dyDescent="0.25">
      <c r="A1281" s="3" t="s">
        <v>453</v>
      </c>
      <c r="B1281" s="3">
        <v>1992</v>
      </c>
      <c r="C1281" s="3" t="s">
        <v>47</v>
      </c>
      <c r="D1281" s="3">
        <v>13</v>
      </c>
      <c r="E1281" s="5">
        <v>33860</v>
      </c>
      <c r="F1281" s="3">
        <v>30</v>
      </c>
      <c r="G1281" s="3">
        <v>0</v>
      </c>
      <c r="H1281" s="17">
        <v>35547.47</v>
      </c>
      <c r="I1281" s="3" t="s">
        <v>29</v>
      </c>
      <c r="J1281" s="3" t="s">
        <v>24</v>
      </c>
      <c r="K1281" s="3" t="s">
        <v>53</v>
      </c>
    </row>
    <row r="1282" spans="1:11" x14ac:dyDescent="0.25">
      <c r="A1282" s="3" t="s">
        <v>2197</v>
      </c>
      <c r="B1282" s="3">
        <v>1998</v>
      </c>
      <c r="C1282" s="3" t="s">
        <v>22</v>
      </c>
      <c r="D1282" s="3">
        <v>5</v>
      </c>
      <c r="E1282" s="5">
        <v>36073</v>
      </c>
      <c r="F1282" s="3">
        <v>24</v>
      </c>
      <c r="G1282" s="3">
        <v>0</v>
      </c>
      <c r="H1282" s="17">
        <v>1972.95</v>
      </c>
      <c r="I1282" s="3" t="s">
        <v>24</v>
      </c>
      <c r="J1282" s="3" t="s">
        <v>23</v>
      </c>
      <c r="K1282" s="3" t="s">
        <v>53</v>
      </c>
    </row>
    <row r="1283" spans="1:11" x14ac:dyDescent="0.25">
      <c r="A1283" s="3" t="s">
        <v>2198</v>
      </c>
      <c r="B1283" s="3">
        <v>1998</v>
      </c>
      <c r="C1283" s="3" t="s">
        <v>47</v>
      </c>
      <c r="D1283" s="3">
        <v>28</v>
      </c>
      <c r="E1283" s="5">
        <v>36066</v>
      </c>
      <c r="F1283" s="3">
        <v>24</v>
      </c>
      <c r="G1283" s="3">
        <v>0</v>
      </c>
      <c r="H1283" s="17">
        <v>1969.61</v>
      </c>
      <c r="I1283" s="3" t="s">
        <v>24</v>
      </c>
      <c r="J1283" s="3" t="s">
        <v>24</v>
      </c>
      <c r="K1283" s="3" t="s">
        <v>53</v>
      </c>
    </row>
    <row r="1284" spans="1:11" x14ac:dyDescent="0.25">
      <c r="A1284" s="3" t="s">
        <v>2199</v>
      </c>
      <c r="B1284" s="3">
        <v>2002</v>
      </c>
      <c r="C1284" s="3" t="s">
        <v>61</v>
      </c>
      <c r="D1284" s="3">
        <v>29</v>
      </c>
      <c r="E1284" s="5">
        <v>37466</v>
      </c>
      <c r="F1284" s="3">
        <v>20</v>
      </c>
      <c r="G1284" s="3">
        <v>0</v>
      </c>
      <c r="H1284" s="17">
        <v>1967.02</v>
      </c>
      <c r="I1284" s="3" t="s">
        <v>24</v>
      </c>
      <c r="J1284" s="3" t="s">
        <v>29</v>
      </c>
      <c r="K1284" s="3" t="s">
        <v>39</v>
      </c>
    </row>
    <row r="1285" spans="1:11" x14ac:dyDescent="0.25">
      <c r="A1285" s="3" t="s">
        <v>2200</v>
      </c>
      <c r="B1285" s="3">
        <v>2002</v>
      </c>
      <c r="C1285" s="3" t="s">
        <v>47</v>
      </c>
      <c r="D1285" s="3">
        <v>7</v>
      </c>
      <c r="E1285" s="5">
        <v>37506</v>
      </c>
      <c r="F1285" s="3">
        <v>20</v>
      </c>
      <c r="G1285" s="3">
        <v>1</v>
      </c>
      <c r="H1285" s="17">
        <v>1964.78</v>
      </c>
      <c r="I1285" s="3" t="s">
        <v>24</v>
      </c>
      <c r="J1285" s="3" t="s">
        <v>23</v>
      </c>
      <c r="K1285" s="3" t="s">
        <v>53</v>
      </c>
    </row>
    <row r="1286" spans="1:11" x14ac:dyDescent="0.25">
      <c r="A1286" s="3" t="s">
        <v>2201</v>
      </c>
      <c r="B1286" s="3">
        <v>2001</v>
      </c>
      <c r="C1286" s="3" t="s">
        <v>28</v>
      </c>
      <c r="D1286" s="3">
        <v>9</v>
      </c>
      <c r="E1286" s="5">
        <v>37234</v>
      </c>
      <c r="F1286" s="3">
        <v>21</v>
      </c>
      <c r="G1286" s="3">
        <v>0</v>
      </c>
      <c r="H1286" s="17">
        <v>1917.32</v>
      </c>
      <c r="I1286" s="3" t="s">
        <v>24</v>
      </c>
      <c r="J1286" s="3" t="s">
        <v>29</v>
      </c>
      <c r="K1286" s="3" t="s">
        <v>33</v>
      </c>
    </row>
    <row r="1287" spans="1:11" x14ac:dyDescent="0.25">
      <c r="A1287" s="3" t="s">
        <v>2202</v>
      </c>
      <c r="B1287" s="3">
        <v>2001</v>
      </c>
      <c r="C1287" s="3" t="s">
        <v>51</v>
      </c>
      <c r="D1287" s="3">
        <v>3</v>
      </c>
      <c r="E1287" s="5">
        <v>37106</v>
      </c>
      <c r="F1287" s="3">
        <v>21</v>
      </c>
      <c r="G1287" s="3">
        <v>0</v>
      </c>
      <c r="H1287" s="17">
        <v>1909.53</v>
      </c>
      <c r="I1287" s="3" t="s">
        <v>24</v>
      </c>
      <c r="J1287" s="3" t="s">
        <v>24</v>
      </c>
      <c r="K1287" s="3" t="s">
        <v>33</v>
      </c>
    </row>
    <row r="1288" spans="1:11" x14ac:dyDescent="0.25">
      <c r="A1288" s="3" t="s">
        <v>2203</v>
      </c>
      <c r="B1288" s="3">
        <v>1994</v>
      </c>
      <c r="C1288" s="3" t="s">
        <v>22</v>
      </c>
      <c r="D1288" s="3">
        <v>6</v>
      </c>
      <c r="E1288" s="5">
        <v>34613</v>
      </c>
      <c r="F1288" s="3">
        <v>28</v>
      </c>
      <c r="G1288" s="3">
        <v>0</v>
      </c>
      <c r="H1288" s="17">
        <v>1908.9</v>
      </c>
      <c r="I1288" s="3" t="s">
        <v>24</v>
      </c>
      <c r="J1288" s="3" t="s">
        <v>24</v>
      </c>
      <c r="K1288" s="3" t="s">
        <v>25</v>
      </c>
    </row>
    <row r="1289" spans="1:11" x14ac:dyDescent="0.25">
      <c r="A1289" s="3" t="s">
        <v>2204</v>
      </c>
      <c r="B1289" s="3">
        <v>2001</v>
      </c>
      <c r="C1289" s="3" t="s">
        <v>51</v>
      </c>
      <c r="D1289" s="3">
        <v>10</v>
      </c>
      <c r="E1289" s="5">
        <v>37113</v>
      </c>
      <c r="F1289" s="3">
        <v>21</v>
      </c>
      <c r="G1289" s="3">
        <v>0</v>
      </c>
      <c r="H1289" s="17">
        <v>1906.36</v>
      </c>
      <c r="I1289" s="3" t="s">
        <v>24</v>
      </c>
      <c r="J1289" s="3" t="s">
        <v>23</v>
      </c>
      <c r="K1289" s="3" t="s">
        <v>33</v>
      </c>
    </row>
    <row r="1290" spans="1:11" x14ac:dyDescent="0.25">
      <c r="A1290" s="3" t="s">
        <v>2205</v>
      </c>
      <c r="B1290" s="3">
        <v>2002</v>
      </c>
      <c r="C1290" s="3" t="s">
        <v>51</v>
      </c>
      <c r="D1290" s="3">
        <v>21</v>
      </c>
      <c r="E1290" s="5">
        <v>37489</v>
      </c>
      <c r="F1290" s="3">
        <v>20</v>
      </c>
      <c r="G1290" s="3">
        <v>0</v>
      </c>
      <c r="H1290" s="17">
        <v>1880.49</v>
      </c>
      <c r="I1290" s="3" t="s">
        <v>24</v>
      </c>
      <c r="J1290" s="3" t="s">
        <v>23</v>
      </c>
      <c r="K1290" s="3" t="s">
        <v>53</v>
      </c>
    </row>
    <row r="1291" spans="1:11" x14ac:dyDescent="0.25">
      <c r="A1291" s="3" t="s">
        <v>2206</v>
      </c>
      <c r="B1291" s="3">
        <v>2002</v>
      </c>
      <c r="C1291" s="3" t="s">
        <v>51</v>
      </c>
      <c r="D1291" s="3">
        <v>29</v>
      </c>
      <c r="E1291" s="5">
        <v>37497</v>
      </c>
      <c r="F1291" s="3">
        <v>20</v>
      </c>
      <c r="G1291" s="3">
        <v>0</v>
      </c>
      <c r="H1291" s="17">
        <v>1880.07</v>
      </c>
      <c r="I1291" s="3" t="s">
        <v>24</v>
      </c>
      <c r="J1291" s="3" t="s">
        <v>29</v>
      </c>
      <c r="K1291" s="3" t="s">
        <v>25</v>
      </c>
    </row>
    <row r="1292" spans="1:11" x14ac:dyDescent="0.25">
      <c r="A1292" s="3" t="s">
        <v>455</v>
      </c>
      <c r="B1292" s="3">
        <v>1973</v>
      </c>
      <c r="C1292" s="3" t="s">
        <v>28</v>
      </c>
      <c r="D1292" s="3">
        <v>16</v>
      </c>
      <c r="E1292" s="5">
        <v>27014</v>
      </c>
      <c r="F1292" s="3">
        <v>49</v>
      </c>
      <c r="G1292" s="3">
        <v>0</v>
      </c>
      <c r="H1292" s="17">
        <v>35517.19</v>
      </c>
      <c r="I1292" s="3" t="s">
        <v>29</v>
      </c>
      <c r="J1292" s="3" t="s">
        <v>29</v>
      </c>
      <c r="K1292" s="3" t="s">
        <v>53</v>
      </c>
    </row>
    <row r="1293" spans="1:11" x14ac:dyDescent="0.25">
      <c r="A1293" s="3" t="s">
        <v>2207</v>
      </c>
      <c r="B1293" s="3">
        <v>2002</v>
      </c>
      <c r="C1293" s="3" t="s">
        <v>22</v>
      </c>
      <c r="D1293" s="3">
        <v>29</v>
      </c>
      <c r="E1293" s="5">
        <v>37558</v>
      </c>
      <c r="F1293" s="3">
        <v>20</v>
      </c>
      <c r="G1293" s="3">
        <v>0</v>
      </c>
      <c r="H1293" s="17">
        <v>1877.93</v>
      </c>
      <c r="I1293" s="3" t="s">
        <v>24</v>
      </c>
      <c r="J1293" s="3" t="s">
        <v>23</v>
      </c>
      <c r="K1293" s="3" t="s">
        <v>25</v>
      </c>
    </row>
    <row r="1294" spans="1:11" x14ac:dyDescent="0.25">
      <c r="A1294" s="3" t="s">
        <v>2208</v>
      </c>
      <c r="B1294" s="3">
        <v>2002</v>
      </c>
      <c r="C1294" s="3" t="s">
        <v>47</v>
      </c>
      <c r="D1294" s="3">
        <v>22</v>
      </c>
      <c r="E1294" s="5">
        <v>37521</v>
      </c>
      <c r="F1294" s="3">
        <v>20</v>
      </c>
      <c r="G1294" s="3">
        <v>0</v>
      </c>
      <c r="H1294" s="17">
        <v>1875.34</v>
      </c>
      <c r="I1294" s="3" t="s">
        <v>24</v>
      </c>
      <c r="J1294" s="3" t="s">
        <v>29</v>
      </c>
      <c r="K1294" s="3" t="s">
        <v>53</v>
      </c>
    </row>
    <row r="1295" spans="1:11" x14ac:dyDescent="0.25">
      <c r="A1295" s="3" t="s">
        <v>2209</v>
      </c>
      <c r="B1295" s="3">
        <v>1996</v>
      </c>
      <c r="C1295" s="3" t="s">
        <v>61</v>
      </c>
      <c r="D1295" s="3">
        <v>2</v>
      </c>
      <c r="E1295" s="5">
        <v>35248</v>
      </c>
      <c r="F1295" s="3">
        <v>26</v>
      </c>
      <c r="G1295" s="3">
        <v>0</v>
      </c>
      <c r="H1295" s="17">
        <v>1865.98</v>
      </c>
      <c r="I1295" s="3" t="s">
        <v>24</v>
      </c>
      <c r="J1295" s="3" t="s">
        <v>24</v>
      </c>
      <c r="K1295" s="3" t="s">
        <v>33</v>
      </c>
    </row>
    <row r="1296" spans="1:11" x14ac:dyDescent="0.25">
      <c r="A1296" s="3" t="s">
        <v>2210</v>
      </c>
      <c r="B1296" s="3">
        <v>2004</v>
      </c>
      <c r="C1296" s="3" t="s">
        <v>28</v>
      </c>
      <c r="D1296" s="3">
        <v>27</v>
      </c>
      <c r="E1296" s="5">
        <v>38348</v>
      </c>
      <c r="F1296" s="3">
        <v>18</v>
      </c>
      <c r="G1296" s="3">
        <v>0</v>
      </c>
      <c r="H1296" s="17">
        <v>1863.45</v>
      </c>
      <c r="I1296" s="3" t="s">
        <v>24</v>
      </c>
      <c r="J1296" s="3" t="s">
        <v>23</v>
      </c>
      <c r="K1296" s="3" t="s">
        <v>42</v>
      </c>
    </row>
    <row r="1297" spans="1:11" x14ac:dyDescent="0.25">
      <c r="A1297" s="3" t="s">
        <v>2211</v>
      </c>
      <c r="B1297" s="3">
        <v>1994</v>
      </c>
      <c r="C1297" s="3" t="s">
        <v>28</v>
      </c>
      <c r="D1297" s="3">
        <v>6</v>
      </c>
      <c r="E1297" s="5">
        <v>34674</v>
      </c>
      <c r="F1297" s="3">
        <v>28</v>
      </c>
      <c r="G1297" s="3">
        <v>0</v>
      </c>
      <c r="H1297" s="17">
        <v>1850.55</v>
      </c>
      <c r="I1297" s="3" t="s">
        <v>24</v>
      </c>
      <c r="J1297" s="3" t="s">
        <v>29</v>
      </c>
      <c r="K1297" s="3" t="s">
        <v>33</v>
      </c>
    </row>
    <row r="1298" spans="1:11" x14ac:dyDescent="0.25">
      <c r="A1298" s="3" t="s">
        <v>2212</v>
      </c>
      <c r="B1298" s="3">
        <v>2003</v>
      </c>
      <c r="C1298" s="3" t="s">
        <v>61</v>
      </c>
      <c r="D1298" s="3">
        <v>20</v>
      </c>
      <c r="E1298" s="5">
        <v>37822</v>
      </c>
      <c r="F1298" s="3">
        <v>19</v>
      </c>
      <c r="G1298" s="3">
        <v>1</v>
      </c>
      <c r="H1298" s="17">
        <v>1842.52</v>
      </c>
      <c r="I1298" s="3" t="s">
        <v>24</v>
      </c>
      <c r="J1298" s="3" t="s">
        <v>29</v>
      </c>
      <c r="K1298" s="3" t="s">
        <v>53</v>
      </c>
    </row>
    <row r="1299" spans="1:11" x14ac:dyDescent="0.25">
      <c r="A1299" s="3" t="s">
        <v>2213</v>
      </c>
      <c r="B1299" s="3">
        <v>1999</v>
      </c>
      <c r="C1299" s="3" t="s">
        <v>28</v>
      </c>
      <c r="D1299" s="3">
        <v>12</v>
      </c>
      <c r="E1299" s="5">
        <v>36506</v>
      </c>
      <c r="F1299" s="3">
        <v>23</v>
      </c>
      <c r="G1299" s="3">
        <v>0</v>
      </c>
      <c r="H1299" s="17">
        <v>1837.28</v>
      </c>
      <c r="I1299" s="3" t="s">
        <v>24</v>
      </c>
      <c r="J1299" s="3" t="s">
        <v>29</v>
      </c>
      <c r="K1299" s="3" t="s">
        <v>25</v>
      </c>
    </row>
    <row r="1300" spans="1:11" x14ac:dyDescent="0.25">
      <c r="A1300" s="3" t="s">
        <v>2214</v>
      </c>
      <c r="B1300" s="3">
        <v>2003</v>
      </c>
      <c r="C1300" s="3" t="s">
        <v>51</v>
      </c>
      <c r="D1300" s="3">
        <v>4</v>
      </c>
      <c r="E1300" s="5">
        <v>37837</v>
      </c>
      <c r="F1300" s="3">
        <v>19</v>
      </c>
      <c r="G1300" s="3">
        <v>1</v>
      </c>
      <c r="H1300" s="17">
        <v>1837.24</v>
      </c>
      <c r="I1300" s="3" t="s">
        <v>24</v>
      </c>
      <c r="J1300" s="3" t="s">
        <v>29</v>
      </c>
      <c r="K1300" s="3" t="s">
        <v>53</v>
      </c>
    </row>
    <row r="1301" spans="1:11" x14ac:dyDescent="0.25">
      <c r="A1301" s="3" t="s">
        <v>2215</v>
      </c>
      <c r="B1301" s="3">
        <v>2003</v>
      </c>
      <c r="C1301" s="3" t="s">
        <v>51</v>
      </c>
      <c r="D1301" s="3">
        <v>11</v>
      </c>
      <c r="E1301" s="5">
        <v>37844</v>
      </c>
      <c r="F1301" s="3">
        <v>19</v>
      </c>
      <c r="G1301" s="3">
        <v>1</v>
      </c>
      <c r="H1301" s="17">
        <v>1832.09</v>
      </c>
      <c r="I1301" s="3" t="s">
        <v>24</v>
      </c>
      <c r="J1301" s="3" t="s">
        <v>24</v>
      </c>
      <c r="K1301" s="3" t="s">
        <v>53</v>
      </c>
    </row>
    <row r="1302" spans="1:11" x14ac:dyDescent="0.25">
      <c r="A1302" s="3" t="s">
        <v>2216</v>
      </c>
      <c r="B1302" s="3">
        <v>1999</v>
      </c>
      <c r="C1302" s="3" t="s">
        <v>22</v>
      </c>
      <c r="D1302" s="3">
        <v>1</v>
      </c>
      <c r="E1302" s="5">
        <v>36434</v>
      </c>
      <c r="F1302" s="3">
        <v>23</v>
      </c>
      <c r="G1302" s="3">
        <v>0</v>
      </c>
      <c r="H1302" s="17">
        <v>1826.84</v>
      </c>
      <c r="I1302" s="3" t="s">
        <v>24</v>
      </c>
      <c r="J1302" s="3" t="s">
        <v>29</v>
      </c>
      <c r="K1302" s="3" t="s">
        <v>53</v>
      </c>
    </row>
    <row r="1303" spans="1:11" x14ac:dyDescent="0.25">
      <c r="A1303" s="3" t="s">
        <v>457</v>
      </c>
      <c r="B1303" s="3">
        <v>1988</v>
      </c>
      <c r="C1303" s="3" t="s">
        <v>56</v>
      </c>
      <c r="D1303" s="3">
        <v>20</v>
      </c>
      <c r="E1303" s="5">
        <v>32467</v>
      </c>
      <c r="F1303" s="3">
        <v>34</v>
      </c>
      <c r="G1303" s="3">
        <v>0</v>
      </c>
      <c r="H1303" s="17">
        <v>35491.64</v>
      </c>
      <c r="I1303" s="3" t="s">
        <v>23</v>
      </c>
      <c r="J1303" s="3" t="s">
        <v>29</v>
      </c>
      <c r="K1303" s="3" t="s">
        <v>53</v>
      </c>
    </row>
    <row r="1304" spans="1:11" x14ac:dyDescent="0.25">
      <c r="A1304" s="3" t="s">
        <v>2217</v>
      </c>
      <c r="B1304" s="3">
        <v>1999</v>
      </c>
      <c r="C1304" s="3" t="s">
        <v>56</v>
      </c>
      <c r="D1304" s="3">
        <v>17</v>
      </c>
      <c r="E1304" s="5">
        <v>36481</v>
      </c>
      <c r="F1304" s="3">
        <v>23</v>
      </c>
      <c r="G1304" s="3">
        <v>0</v>
      </c>
      <c r="H1304" s="17">
        <v>1824.29</v>
      </c>
      <c r="I1304" s="3" t="s">
        <v>24</v>
      </c>
      <c r="J1304" s="3" t="s">
        <v>24</v>
      </c>
      <c r="K1304" s="3" t="s">
        <v>25</v>
      </c>
    </row>
    <row r="1305" spans="1:11" x14ac:dyDescent="0.25">
      <c r="A1305" s="3" t="s">
        <v>2218</v>
      </c>
      <c r="B1305" s="3">
        <v>2004</v>
      </c>
      <c r="C1305" s="3" t="s">
        <v>51</v>
      </c>
      <c r="D1305" s="3">
        <v>19</v>
      </c>
      <c r="E1305" s="5">
        <v>38218</v>
      </c>
      <c r="F1305" s="3">
        <v>18</v>
      </c>
      <c r="G1305" s="3">
        <v>0</v>
      </c>
      <c r="H1305" s="17">
        <v>1822.54</v>
      </c>
      <c r="I1305" s="3" t="s">
        <v>24</v>
      </c>
      <c r="J1305" s="3" t="s">
        <v>23</v>
      </c>
      <c r="K1305" s="3" t="s">
        <v>33</v>
      </c>
    </row>
    <row r="1306" spans="1:11" x14ac:dyDescent="0.25">
      <c r="A1306" s="3" t="s">
        <v>2219</v>
      </c>
      <c r="B1306" s="3">
        <v>1999</v>
      </c>
      <c r="C1306" s="3" t="s">
        <v>47</v>
      </c>
      <c r="D1306" s="3">
        <v>25</v>
      </c>
      <c r="E1306" s="5">
        <v>36428</v>
      </c>
      <c r="F1306" s="3">
        <v>23</v>
      </c>
      <c r="G1306" s="3">
        <v>0</v>
      </c>
      <c r="H1306" s="17">
        <v>1815.88</v>
      </c>
      <c r="I1306" s="3" t="s">
        <v>24</v>
      </c>
      <c r="J1306" s="3" t="s">
        <v>24</v>
      </c>
      <c r="K1306" s="3" t="s">
        <v>25</v>
      </c>
    </row>
    <row r="1307" spans="1:11" x14ac:dyDescent="0.25">
      <c r="A1307" s="3" t="s">
        <v>2220</v>
      </c>
      <c r="B1307" s="3">
        <v>2002</v>
      </c>
      <c r="C1307" s="3" t="s">
        <v>28</v>
      </c>
      <c r="D1307" s="3">
        <v>13</v>
      </c>
      <c r="E1307" s="5">
        <v>37603</v>
      </c>
      <c r="F1307" s="3">
        <v>20</v>
      </c>
      <c r="G1307" s="3">
        <v>0</v>
      </c>
      <c r="H1307" s="17">
        <v>1769.53</v>
      </c>
      <c r="I1307" s="3" t="s">
        <v>24</v>
      </c>
      <c r="J1307" s="3" t="s">
        <v>24</v>
      </c>
      <c r="K1307" s="3" t="s">
        <v>33</v>
      </c>
    </row>
    <row r="1308" spans="1:11" x14ac:dyDescent="0.25">
      <c r="A1308" s="3" t="s">
        <v>2221</v>
      </c>
      <c r="B1308" s="3">
        <v>2003</v>
      </c>
      <c r="C1308" s="3" t="s">
        <v>56</v>
      </c>
      <c r="D1308" s="3">
        <v>19</v>
      </c>
      <c r="E1308" s="5">
        <v>37944</v>
      </c>
      <c r="F1308" s="3">
        <v>19</v>
      </c>
      <c r="G1308" s="3">
        <v>0</v>
      </c>
      <c r="H1308" s="17">
        <v>1759.34</v>
      </c>
      <c r="I1308" s="3" t="s">
        <v>24</v>
      </c>
      <c r="J1308" s="3" t="s">
        <v>23</v>
      </c>
      <c r="K1308" s="3" t="s">
        <v>53</v>
      </c>
    </row>
    <row r="1309" spans="1:11" x14ac:dyDescent="0.25">
      <c r="A1309" s="3" t="s">
        <v>2222</v>
      </c>
      <c r="B1309" s="3">
        <v>1998</v>
      </c>
      <c r="C1309" s="3" t="s">
        <v>22</v>
      </c>
      <c r="D1309" s="3">
        <v>7</v>
      </c>
      <c r="E1309" s="5">
        <v>36075</v>
      </c>
      <c r="F1309" s="3">
        <v>24</v>
      </c>
      <c r="G1309" s="3">
        <v>0</v>
      </c>
      <c r="H1309" s="17">
        <v>1756.6</v>
      </c>
      <c r="I1309" s="3" t="s">
        <v>24</v>
      </c>
      <c r="J1309" s="3" t="s">
        <v>24</v>
      </c>
      <c r="K1309" s="3" t="s">
        <v>25</v>
      </c>
    </row>
    <row r="1310" spans="1:11" x14ac:dyDescent="0.25">
      <c r="A1310" s="3" t="s">
        <v>2223</v>
      </c>
      <c r="B1310" s="3">
        <v>2003</v>
      </c>
      <c r="C1310" s="3" t="s">
        <v>47</v>
      </c>
      <c r="D1310" s="3">
        <v>26</v>
      </c>
      <c r="E1310" s="5">
        <v>37890</v>
      </c>
      <c r="F1310" s="3">
        <v>19</v>
      </c>
      <c r="G1310" s="3">
        <v>0</v>
      </c>
      <c r="H1310" s="17">
        <v>1748.77</v>
      </c>
      <c r="I1310" s="3" t="s">
        <v>24</v>
      </c>
      <c r="J1310" s="3" t="s">
        <v>23</v>
      </c>
      <c r="K1310" s="3" t="s">
        <v>53</v>
      </c>
    </row>
    <row r="1311" spans="1:11" x14ac:dyDescent="0.25">
      <c r="A1311" s="3" t="s">
        <v>2224</v>
      </c>
      <c r="B1311" s="3">
        <v>2003</v>
      </c>
      <c r="C1311" s="3" t="s">
        <v>61</v>
      </c>
      <c r="D1311" s="3">
        <v>28</v>
      </c>
      <c r="E1311" s="5">
        <v>37830</v>
      </c>
      <c r="F1311" s="3">
        <v>19</v>
      </c>
      <c r="G1311" s="3">
        <v>0</v>
      </c>
      <c r="H1311" s="17">
        <v>1744.47</v>
      </c>
      <c r="I1311" s="3" t="s">
        <v>24</v>
      </c>
      <c r="J1311" s="3" t="s">
        <v>23</v>
      </c>
      <c r="K1311" s="3" t="s">
        <v>53</v>
      </c>
    </row>
    <row r="1312" spans="1:11" x14ac:dyDescent="0.25">
      <c r="A1312" s="3" t="s">
        <v>2225</v>
      </c>
      <c r="B1312" s="3">
        <v>2003</v>
      </c>
      <c r="C1312" s="3" t="s">
        <v>61</v>
      </c>
      <c r="D1312" s="3">
        <v>25</v>
      </c>
      <c r="E1312" s="5">
        <v>37827</v>
      </c>
      <c r="F1312" s="3">
        <v>19</v>
      </c>
      <c r="G1312" s="3">
        <v>0</v>
      </c>
      <c r="H1312" s="17">
        <v>1743.21</v>
      </c>
      <c r="I1312" s="3" t="s">
        <v>24</v>
      </c>
      <c r="J1312" s="3" t="s">
        <v>23</v>
      </c>
      <c r="K1312" s="3" t="s">
        <v>53</v>
      </c>
    </row>
    <row r="1313" spans="1:11" x14ac:dyDescent="0.25">
      <c r="A1313" s="3" t="s">
        <v>2226</v>
      </c>
      <c r="B1313" s="3">
        <v>2003</v>
      </c>
      <c r="C1313" s="3" t="s">
        <v>56</v>
      </c>
      <c r="D1313" s="3">
        <v>14</v>
      </c>
      <c r="E1313" s="5">
        <v>37939</v>
      </c>
      <c r="F1313" s="3">
        <v>19</v>
      </c>
      <c r="G1313" s="3">
        <v>0</v>
      </c>
      <c r="H1313" s="17">
        <v>1737.38</v>
      </c>
      <c r="I1313" s="3" t="s">
        <v>24</v>
      </c>
      <c r="J1313" s="3" t="s">
        <v>29</v>
      </c>
      <c r="K1313" s="3" t="s">
        <v>53</v>
      </c>
    </row>
    <row r="1314" spans="1:11" x14ac:dyDescent="0.25">
      <c r="A1314" s="3" t="s">
        <v>459</v>
      </c>
      <c r="B1314" s="3">
        <v>1971</v>
      </c>
      <c r="C1314" s="3" t="s">
        <v>47</v>
      </c>
      <c r="D1314" s="3">
        <v>22</v>
      </c>
      <c r="E1314" s="5">
        <v>26198</v>
      </c>
      <c r="F1314" s="3">
        <v>51</v>
      </c>
      <c r="G1314" s="3">
        <v>0</v>
      </c>
      <c r="H1314" s="17">
        <v>35345.730000000003</v>
      </c>
      <c r="I1314" s="3" t="s">
        <v>29</v>
      </c>
      <c r="J1314" s="3" t="s">
        <v>24</v>
      </c>
      <c r="K1314" s="3" t="s">
        <v>53</v>
      </c>
    </row>
    <row r="1315" spans="1:11" x14ac:dyDescent="0.25">
      <c r="A1315" s="3" t="s">
        <v>2227</v>
      </c>
      <c r="B1315" s="3">
        <v>2003</v>
      </c>
      <c r="C1315" s="3" t="s">
        <v>56</v>
      </c>
      <c r="D1315" s="3">
        <v>9</v>
      </c>
      <c r="E1315" s="5">
        <v>37934</v>
      </c>
      <c r="F1315" s="3">
        <v>19</v>
      </c>
      <c r="G1315" s="3">
        <v>0</v>
      </c>
      <c r="H1315" s="17">
        <v>1731.68</v>
      </c>
      <c r="I1315" s="3" t="s">
        <v>24</v>
      </c>
      <c r="J1315" s="3" t="s">
        <v>29</v>
      </c>
      <c r="K1315" s="3" t="s">
        <v>53</v>
      </c>
    </row>
    <row r="1316" spans="1:11" x14ac:dyDescent="0.25">
      <c r="A1316" s="3" t="s">
        <v>2228</v>
      </c>
      <c r="B1316" s="3">
        <v>2003</v>
      </c>
      <c r="C1316" s="3" t="s">
        <v>47</v>
      </c>
      <c r="D1316" s="3">
        <v>1</v>
      </c>
      <c r="E1316" s="5">
        <v>37865</v>
      </c>
      <c r="F1316" s="3">
        <v>19</v>
      </c>
      <c r="G1316" s="3">
        <v>0</v>
      </c>
      <c r="H1316" s="17">
        <v>1728.9</v>
      </c>
      <c r="I1316" s="3" t="s">
        <v>24</v>
      </c>
      <c r="J1316" s="3" t="s">
        <v>29</v>
      </c>
      <c r="K1316" s="3" t="s">
        <v>53</v>
      </c>
    </row>
    <row r="1317" spans="1:11" x14ac:dyDescent="0.25">
      <c r="A1317" s="3" t="s">
        <v>2229</v>
      </c>
      <c r="B1317" s="3">
        <v>2003</v>
      </c>
      <c r="C1317" s="3" t="s">
        <v>56</v>
      </c>
      <c r="D1317" s="3">
        <v>21</v>
      </c>
      <c r="E1317" s="5">
        <v>37946</v>
      </c>
      <c r="F1317" s="3">
        <v>19</v>
      </c>
      <c r="G1317" s="3">
        <v>0</v>
      </c>
      <c r="H1317" s="17">
        <v>1727.79</v>
      </c>
      <c r="I1317" s="3" t="s">
        <v>24</v>
      </c>
      <c r="J1317" s="3" t="s">
        <v>24</v>
      </c>
      <c r="K1317" s="3" t="s">
        <v>53</v>
      </c>
    </row>
    <row r="1318" spans="1:11" x14ac:dyDescent="0.25">
      <c r="A1318" s="3" t="s">
        <v>2230</v>
      </c>
      <c r="B1318" s="3">
        <v>2004</v>
      </c>
      <c r="C1318" s="3" t="s">
        <v>47</v>
      </c>
      <c r="D1318" s="3">
        <v>9</v>
      </c>
      <c r="E1318" s="5">
        <v>38239</v>
      </c>
      <c r="F1318" s="3">
        <v>18</v>
      </c>
      <c r="G1318" s="3">
        <v>1</v>
      </c>
      <c r="H1318" s="17">
        <v>1727.54</v>
      </c>
      <c r="I1318" s="3" t="s">
        <v>24</v>
      </c>
      <c r="J1318" s="3" t="s">
        <v>23</v>
      </c>
      <c r="K1318" s="3" t="s">
        <v>25</v>
      </c>
    </row>
    <row r="1319" spans="1:11" x14ac:dyDescent="0.25">
      <c r="A1319" s="3" t="s">
        <v>2231</v>
      </c>
      <c r="B1319" s="3">
        <v>2004</v>
      </c>
      <c r="C1319" s="3" t="s">
        <v>22</v>
      </c>
      <c r="D1319" s="3">
        <v>21</v>
      </c>
      <c r="E1319" s="5">
        <v>38281</v>
      </c>
      <c r="F1319" s="3">
        <v>18</v>
      </c>
      <c r="G1319" s="3">
        <v>1</v>
      </c>
      <c r="H1319" s="17">
        <v>1725.55</v>
      </c>
      <c r="I1319" s="3" t="s">
        <v>24</v>
      </c>
      <c r="J1319" s="3" t="s">
        <v>29</v>
      </c>
      <c r="K1319" s="3" t="s">
        <v>25</v>
      </c>
    </row>
    <row r="1320" spans="1:11" x14ac:dyDescent="0.25">
      <c r="A1320" s="3" t="s">
        <v>2232</v>
      </c>
      <c r="B1320" s="3">
        <v>2004</v>
      </c>
      <c r="C1320" s="3" t="s">
        <v>47</v>
      </c>
      <c r="D1320" s="3">
        <v>11</v>
      </c>
      <c r="E1320" s="5">
        <v>38241</v>
      </c>
      <c r="F1320" s="3">
        <v>18</v>
      </c>
      <c r="G1320" s="3">
        <v>1</v>
      </c>
      <c r="H1320" s="17">
        <v>1720.35</v>
      </c>
      <c r="I1320" s="3" t="s">
        <v>24</v>
      </c>
      <c r="J1320" s="3" t="s">
        <v>24</v>
      </c>
      <c r="K1320" s="3" t="s">
        <v>25</v>
      </c>
    </row>
    <row r="1321" spans="1:11" x14ac:dyDescent="0.25">
      <c r="A1321" s="3" t="s">
        <v>2233</v>
      </c>
      <c r="B1321" s="3">
        <v>2004</v>
      </c>
      <c r="C1321" s="3" t="s">
        <v>32</v>
      </c>
      <c r="D1321" s="3">
        <v>10</v>
      </c>
      <c r="E1321" s="5">
        <v>38148</v>
      </c>
      <c r="F1321" s="3">
        <v>18</v>
      </c>
      <c r="G1321" s="3">
        <v>1</v>
      </c>
      <c r="H1321" s="17">
        <v>1719.44</v>
      </c>
      <c r="I1321" s="3" t="s">
        <v>24</v>
      </c>
      <c r="J1321" s="3" t="s">
        <v>24</v>
      </c>
      <c r="K1321" s="3" t="s">
        <v>25</v>
      </c>
    </row>
    <row r="1322" spans="1:11" x14ac:dyDescent="0.25">
      <c r="A1322" s="3" t="s">
        <v>2234</v>
      </c>
      <c r="B1322" s="3">
        <v>2004</v>
      </c>
      <c r="C1322" s="3" t="s">
        <v>47</v>
      </c>
      <c r="D1322" s="3">
        <v>21</v>
      </c>
      <c r="E1322" s="5">
        <v>38251</v>
      </c>
      <c r="F1322" s="3">
        <v>18</v>
      </c>
      <c r="G1322" s="3">
        <v>0</v>
      </c>
      <c r="H1322" s="17">
        <v>1712.23</v>
      </c>
      <c r="I1322" s="3" t="s">
        <v>24</v>
      </c>
      <c r="J1322" s="3" t="s">
        <v>23</v>
      </c>
      <c r="K1322" s="3" t="s">
        <v>39</v>
      </c>
    </row>
    <row r="1323" spans="1:11" x14ac:dyDescent="0.25">
      <c r="A1323" s="3" t="s">
        <v>2235</v>
      </c>
      <c r="B1323" s="3">
        <v>2004</v>
      </c>
      <c r="C1323" s="3" t="s">
        <v>47</v>
      </c>
      <c r="D1323" s="3">
        <v>19</v>
      </c>
      <c r="E1323" s="5">
        <v>38249</v>
      </c>
      <c r="F1323" s="3">
        <v>18</v>
      </c>
      <c r="G1323" s="3">
        <v>1</v>
      </c>
      <c r="H1323" s="17">
        <v>1711.03</v>
      </c>
      <c r="I1323" s="3" t="s">
        <v>24</v>
      </c>
      <c r="J1323" s="3" t="s">
        <v>24</v>
      </c>
      <c r="K1323" s="3" t="s">
        <v>25</v>
      </c>
    </row>
    <row r="1324" spans="1:11" x14ac:dyDescent="0.25">
      <c r="A1324" s="3" t="s">
        <v>2236</v>
      </c>
      <c r="B1324" s="3">
        <v>2004</v>
      </c>
      <c r="C1324" s="3" t="s">
        <v>28</v>
      </c>
      <c r="D1324" s="3">
        <v>12</v>
      </c>
      <c r="E1324" s="5">
        <v>38333</v>
      </c>
      <c r="F1324" s="3">
        <v>18</v>
      </c>
      <c r="G1324" s="3">
        <v>0</v>
      </c>
      <c r="H1324" s="17">
        <v>1708.93</v>
      </c>
      <c r="I1324" s="3" t="s">
        <v>24</v>
      </c>
      <c r="J1324" s="3" t="s">
        <v>23</v>
      </c>
      <c r="K1324" s="3" t="s">
        <v>137</v>
      </c>
    </row>
    <row r="1325" spans="1:11" x14ac:dyDescent="0.25">
      <c r="A1325" s="3" t="s">
        <v>461</v>
      </c>
      <c r="B1325" s="3">
        <v>1988</v>
      </c>
      <c r="C1325" s="3" t="s">
        <v>47</v>
      </c>
      <c r="D1325" s="3">
        <v>19</v>
      </c>
      <c r="E1325" s="5">
        <v>32405</v>
      </c>
      <c r="F1325" s="3">
        <v>34</v>
      </c>
      <c r="G1325" s="3">
        <v>3</v>
      </c>
      <c r="H1325" s="17">
        <v>35315.96</v>
      </c>
      <c r="I1325" s="3" t="s">
        <v>29</v>
      </c>
      <c r="J1325" s="3" t="s">
        <v>23</v>
      </c>
      <c r="K1325" s="3" t="s">
        <v>53</v>
      </c>
    </row>
    <row r="1326" spans="1:11" x14ac:dyDescent="0.25">
      <c r="A1326" s="3" t="s">
        <v>2237</v>
      </c>
      <c r="B1326" s="3">
        <v>2004</v>
      </c>
      <c r="C1326" s="3" t="s">
        <v>22</v>
      </c>
      <c r="D1326" s="3">
        <v>17</v>
      </c>
      <c r="E1326" s="5">
        <v>38277</v>
      </c>
      <c r="F1326" s="3">
        <v>18</v>
      </c>
      <c r="G1326" s="3">
        <v>0</v>
      </c>
      <c r="H1326" s="17">
        <v>1708</v>
      </c>
      <c r="I1326" s="3" t="s">
        <v>24</v>
      </c>
      <c r="J1326" s="3" t="s">
        <v>29</v>
      </c>
      <c r="K1326" s="3" t="s">
        <v>39</v>
      </c>
    </row>
    <row r="1327" spans="1:11" x14ac:dyDescent="0.25">
      <c r="A1327" s="3" t="s">
        <v>2238</v>
      </c>
      <c r="B1327" s="3">
        <v>2004</v>
      </c>
      <c r="C1327" s="3" t="s">
        <v>28</v>
      </c>
      <c r="D1327" s="3">
        <v>6</v>
      </c>
      <c r="E1327" s="5">
        <v>38327</v>
      </c>
      <c r="F1327" s="3">
        <v>18</v>
      </c>
      <c r="G1327" s="3">
        <v>0</v>
      </c>
      <c r="H1327" s="17">
        <v>1705.62</v>
      </c>
      <c r="I1327" s="3" t="s">
        <v>29</v>
      </c>
      <c r="J1327" s="3" t="s">
        <v>29</v>
      </c>
      <c r="K1327" s="3" t="s">
        <v>236</v>
      </c>
    </row>
    <row r="1328" spans="1:11" x14ac:dyDescent="0.25">
      <c r="A1328" s="3" t="s">
        <v>2239</v>
      </c>
      <c r="B1328" s="3">
        <v>2004</v>
      </c>
      <c r="C1328" s="3" t="s">
        <v>28</v>
      </c>
      <c r="D1328" s="3">
        <v>14</v>
      </c>
      <c r="E1328" s="5">
        <v>38335</v>
      </c>
      <c r="F1328" s="3">
        <v>18</v>
      </c>
      <c r="G1328" s="3">
        <v>0</v>
      </c>
      <c r="H1328" s="17">
        <v>1704.7</v>
      </c>
      <c r="I1328" s="3" t="s">
        <v>29</v>
      </c>
      <c r="J1328" s="3" t="s">
        <v>24</v>
      </c>
      <c r="K1328" s="3" t="s">
        <v>320</v>
      </c>
    </row>
    <row r="1329" spans="1:11" x14ac:dyDescent="0.25">
      <c r="A1329" s="3" t="s">
        <v>2240</v>
      </c>
      <c r="B1329" s="3">
        <v>2004</v>
      </c>
      <c r="C1329" s="3" t="s">
        <v>56</v>
      </c>
      <c r="D1329" s="3">
        <v>7</v>
      </c>
      <c r="E1329" s="5">
        <v>38298</v>
      </c>
      <c r="F1329" s="3">
        <v>18</v>
      </c>
      <c r="G1329" s="3">
        <v>0</v>
      </c>
      <c r="H1329" s="17">
        <v>1704.57</v>
      </c>
      <c r="I1329" s="3" t="s">
        <v>29</v>
      </c>
      <c r="J1329" s="3" t="s">
        <v>23</v>
      </c>
      <c r="K1329" s="3" t="s">
        <v>39</v>
      </c>
    </row>
    <row r="1330" spans="1:11" x14ac:dyDescent="0.25">
      <c r="A1330" s="3" t="s">
        <v>2241</v>
      </c>
      <c r="B1330" s="3">
        <v>2004</v>
      </c>
      <c r="C1330" s="3" t="s">
        <v>28</v>
      </c>
      <c r="D1330" s="3">
        <v>10</v>
      </c>
      <c r="E1330" s="5">
        <v>38331</v>
      </c>
      <c r="F1330" s="3">
        <v>18</v>
      </c>
      <c r="G1330" s="3">
        <v>0</v>
      </c>
      <c r="H1330" s="17">
        <v>1702.46</v>
      </c>
      <c r="I1330" s="3" t="s">
        <v>29</v>
      </c>
      <c r="J1330" s="3" t="s">
        <v>24</v>
      </c>
      <c r="K1330" s="3" t="s">
        <v>137</v>
      </c>
    </row>
    <row r="1331" spans="1:11" x14ac:dyDescent="0.25">
      <c r="A1331" s="3" t="s">
        <v>2242</v>
      </c>
      <c r="B1331" s="3">
        <v>2004</v>
      </c>
      <c r="C1331" s="3" t="s">
        <v>56</v>
      </c>
      <c r="D1331" s="3">
        <v>17</v>
      </c>
      <c r="E1331" s="5">
        <v>38308</v>
      </c>
      <c r="F1331" s="3">
        <v>18</v>
      </c>
      <c r="G1331" s="3">
        <v>0</v>
      </c>
      <c r="H1331" s="17">
        <v>1694.8</v>
      </c>
      <c r="I1331" s="3" t="s">
        <v>29</v>
      </c>
      <c r="J1331" s="3" t="s">
        <v>29</v>
      </c>
      <c r="K1331" s="3" t="s">
        <v>236</v>
      </c>
    </row>
    <row r="1332" spans="1:11" x14ac:dyDescent="0.25">
      <c r="A1332" s="3" t="s">
        <v>2243</v>
      </c>
      <c r="B1332" s="3">
        <v>2000</v>
      </c>
      <c r="C1332" s="3" t="s">
        <v>22</v>
      </c>
      <c r="D1332" s="3">
        <v>21</v>
      </c>
      <c r="E1332" s="5">
        <v>36820</v>
      </c>
      <c r="F1332" s="3">
        <v>22</v>
      </c>
      <c r="G1332" s="3">
        <v>0</v>
      </c>
      <c r="H1332" s="17">
        <v>1682.6</v>
      </c>
      <c r="I1332" s="3" t="s">
        <v>29</v>
      </c>
      <c r="J1332" s="3" t="s">
        <v>29</v>
      </c>
      <c r="K1332" s="3" t="s">
        <v>53</v>
      </c>
    </row>
    <row r="1333" spans="1:11" x14ac:dyDescent="0.25">
      <c r="A1333" s="3" t="s">
        <v>2244</v>
      </c>
      <c r="B1333" s="3">
        <v>2000</v>
      </c>
      <c r="C1333" s="3" t="s">
        <v>32</v>
      </c>
      <c r="D1333" s="3">
        <v>10</v>
      </c>
      <c r="E1333" s="5">
        <v>36687</v>
      </c>
      <c r="F1333" s="3">
        <v>22</v>
      </c>
      <c r="G1333" s="3">
        <v>0</v>
      </c>
      <c r="H1333" s="17">
        <v>1674.63</v>
      </c>
      <c r="I1333" s="3" t="s">
        <v>29</v>
      </c>
      <c r="J1333" s="3" t="s">
        <v>29</v>
      </c>
      <c r="K1333" s="3" t="s">
        <v>25</v>
      </c>
    </row>
    <row r="1334" spans="1:11" x14ac:dyDescent="0.25">
      <c r="A1334" s="3" t="s">
        <v>2245</v>
      </c>
      <c r="B1334" s="3">
        <v>2000</v>
      </c>
      <c r="C1334" s="3" t="s">
        <v>22</v>
      </c>
      <c r="D1334" s="3">
        <v>23</v>
      </c>
      <c r="E1334" s="5">
        <v>36822</v>
      </c>
      <c r="F1334" s="3">
        <v>22</v>
      </c>
      <c r="G1334" s="3">
        <v>0</v>
      </c>
      <c r="H1334" s="17">
        <v>1665</v>
      </c>
      <c r="I1334" s="3" t="s">
        <v>29</v>
      </c>
      <c r="J1334" s="3" t="s">
        <v>29</v>
      </c>
      <c r="K1334" s="3" t="s">
        <v>25</v>
      </c>
    </row>
    <row r="1335" spans="1:11" x14ac:dyDescent="0.25">
      <c r="A1335" s="3" t="s">
        <v>2246</v>
      </c>
      <c r="B1335" s="3">
        <v>2003</v>
      </c>
      <c r="C1335" s="3" t="s">
        <v>28</v>
      </c>
      <c r="D1335" s="3">
        <v>30</v>
      </c>
      <c r="E1335" s="5">
        <v>37985</v>
      </c>
      <c r="F1335" s="3">
        <v>19</v>
      </c>
      <c r="G1335" s="3">
        <v>0</v>
      </c>
      <c r="H1335" s="17">
        <v>1646.43</v>
      </c>
      <c r="I1335" s="3" t="s">
        <v>29</v>
      </c>
      <c r="J1335" s="3" t="s">
        <v>23</v>
      </c>
      <c r="K1335" s="3" t="s">
        <v>33</v>
      </c>
    </row>
    <row r="1336" spans="1:11" x14ac:dyDescent="0.25">
      <c r="A1336" s="3" t="s">
        <v>78</v>
      </c>
      <c r="B1336" s="3">
        <v>1959</v>
      </c>
      <c r="C1336" s="3" t="s">
        <v>22</v>
      </c>
      <c r="D1336" s="3">
        <v>4</v>
      </c>
      <c r="E1336" s="5">
        <v>21827</v>
      </c>
      <c r="F1336" s="3">
        <v>63</v>
      </c>
      <c r="G1336" s="3">
        <v>2</v>
      </c>
      <c r="H1336" s="17">
        <v>47305.31</v>
      </c>
      <c r="I1336" s="3" t="s">
        <v>29</v>
      </c>
      <c r="J1336" s="3" t="s">
        <v>23</v>
      </c>
      <c r="K1336" s="3" t="s">
        <v>53</v>
      </c>
    </row>
    <row r="1337" spans="1:11" x14ac:dyDescent="0.25">
      <c r="A1337" s="3" t="s">
        <v>463</v>
      </c>
      <c r="B1337" s="3">
        <v>1997</v>
      </c>
      <c r="C1337" s="3" t="s">
        <v>61</v>
      </c>
      <c r="D1337" s="3">
        <v>9</v>
      </c>
      <c r="E1337" s="5">
        <v>35620</v>
      </c>
      <c r="F1337" s="3">
        <v>25</v>
      </c>
      <c r="G1337" s="3">
        <v>0</v>
      </c>
      <c r="H1337" s="17">
        <v>35302.089999999997</v>
      </c>
      <c r="I1337" s="3" t="s">
        <v>23</v>
      </c>
      <c r="J1337" s="3" t="s">
        <v>29</v>
      </c>
      <c r="K1337" s="3" t="s">
        <v>53</v>
      </c>
    </row>
    <row r="1338" spans="1:11" x14ac:dyDescent="0.25">
      <c r="A1338" s="3" t="s">
        <v>2247</v>
      </c>
      <c r="B1338" s="3">
        <v>2003</v>
      </c>
      <c r="C1338" s="3" t="s">
        <v>51</v>
      </c>
      <c r="D1338" s="3">
        <v>21</v>
      </c>
      <c r="E1338" s="5">
        <v>37854</v>
      </c>
      <c r="F1338" s="3">
        <v>19</v>
      </c>
      <c r="G1338" s="3">
        <v>0</v>
      </c>
      <c r="H1338" s="17">
        <v>1639.56</v>
      </c>
      <c r="I1338" s="3" t="s">
        <v>29</v>
      </c>
      <c r="J1338" s="3" t="s">
        <v>29</v>
      </c>
      <c r="K1338" s="3" t="s">
        <v>33</v>
      </c>
    </row>
    <row r="1339" spans="1:11" x14ac:dyDescent="0.25">
      <c r="A1339" s="3" t="s">
        <v>2248</v>
      </c>
      <c r="B1339" s="3">
        <v>2003</v>
      </c>
      <c r="C1339" s="3" t="s">
        <v>47</v>
      </c>
      <c r="D1339" s="3">
        <v>16</v>
      </c>
      <c r="E1339" s="5">
        <v>37880</v>
      </c>
      <c r="F1339" s="3">
        <v>19</v>
      </c>
      <c r="G1339" s="3">
        <v>0</v>
      </c>
      <c r="H1339" s="17">
        <v>1639.56</v>
      </c>
      <c r="I1339" s="3" t="s">
        <v>29</v>
      </c>
      <c r="J1339" s="3" t="s">
        <v>29</v>
      </c>
      <c r="K1339" s="3" t="s">
        <v>33</v>
      </c>
    </row>
    <row r="1340" spans="1:11" x14ac:dyDescent="0.25">
      <c r="A1340" s="3" t="s">
        <v>2249</v>
      </c>
      <c r="B1340" s="3">
        <v>2003</v>
      </c>
      <c r="C1340" s="3" t="s">
        <v>28</v>
      </c>
      <c r="D1340" s="3">
        <v>30</v>
      </c>
      <c r="E1340" s="5">
        <v>37985</v>
      </c>
      <c r="F1340" s="3">
        <v>19</v>
      </c>
      <c r="G1340" s="3">
        <v>0</v>
      </c>
      <c r="H1340" s="17">
        <v>1635.73</v>
      </c>
      <c r="I1340" s="3" t="s">
        <v>29</v>
      </c>
      <c r="J1340" s="3" t="s">
        <v>24</v>
      </c>
      <c r="K1340" s="3" t="s">
        <v>33</v>
      </c>
    </row>
    <row r="1341" spans="1:11" x14ac:dyDescent="0.25">
      <c r="A1341" s="3" t="s">
        <v>2250</v>
      </c>
      <c r="B1341" s="3">
        <v>2004</v>
      </c>
      <c r="C1341" s="3" t="s">
        <v>32</v>
      </c>
      <c r="D1341" s="3">
        <v>13</v>
      </c>
      <c r="E1341" s="5">
        <v>38151</v>
      </c>
      <c r="F1341" s="3">
        <v>18</v>
      </c>
      <c r="G1341" s="3">
        <v>0</v>
      </c>
      <c r="H1341" s="17">
        <v>1634.57</v>
      </c>
      <c r="I1341" s="3" t="s">
        <v>29</v>
      </c>
      <c r="J1341" s="3" t="s">
        <v>29</v>
      </c>
      <c r="K1341" s="3" t="s">
        <v>25</v>
      </c>
    </row>
    <row r="1342" spans="1:11" x14ac:dyDescent="0.25">
      <c r="A1342" s="3" t="s">
        <v>2251</v>
      </c>
      <c r="B1342" s="3">
        <v>2004</v>
      </c>
      <c r="C1342" s="3" t="s">
        <v>51</v>
      </c>
      <c r="D1342" s="3">
        <v>8</v>
      </c>
      <c r="E1342" s="5">
        <v>38207</v>
      </c>
      <c r="F1342" s="3">
        <v>18</v>
      </c>
      <c r="G1342" s="3">
        <v>0</v>
      </c>
      <c r="H1342" s="17">
        <v>1633.96</v>
      </c>
      <c r="I1342" s="3" t="s">
        <v>29</v>
      </c>
      <c r="J1342" s="3" t="s">
        <v>23</v>
      </c>
      <c r="K1342" s="3" t="s">
        <v>25</v>
      </c>
    </row>
    <row r="1343" spans="1:11" x14ac:dyDescent="0.25">
      <c r="A1343" s="3" t="s">
        <v>2252</v>
      </c>
      <c r="B1343" s="3">
        <v>2004</v>
      </c>
      <c r="C1343" s="3" t="s">
        <v>28</v>
      </c>
      <c r="D1343" s="3">
        <v>13</v>
      </c>
      <c r="E1343" s="5">
        <v>38334</v>
      </c>
      <c r="F1343" s="3">
        <v>18</v>
      </c>
      <c r="G1343" s="3">
        <v>0</v>
      </c>
      <c r="H1343" s="17">
        <v>1633.04</v>
      </c>
      <c r="I1343" s="3" t="s">
        <v>29</v>
      </c>
      <c r="J1343" s="3" t="s">
        <v>29</v>
      </c>
      <c r="K1343" s="3" t="s">
        <v>25</v>
      </c>
    </row>
    <row r="1344" spans="1:11" x14ac:dyDescent="0.25">
      <c r="A1344" s="3" t="s">
        <v>2253</v>
      </c>
      <c r="B1344" s="3">
        <v>2003</v>
      </c>
      <c r="C1344" s="3" t="s">
        <v>47</v>
      </c>
      <c r="D1344" s="3">
        <v>16</v>
      </c>
      <c r="E1344" s="5">
        <v>37880</v>
      </c>
      <c r="F1344" s="3">
        <v>19</v>
      </c>
      <c r="G1344" s="3">
        <v>0</v>
      </c>
      <c r="H1344" s="17">
        <v>1632.56</v>
      </c>
      <c r="I1344" s="3" t="s">
        <v>29</v>
      </c>
      <c r="J1344" s="3" t="s">
        <v>29</v>
      </c>
      <c r="K1344" s="3" t="s">
        <v>33</v>
      </c>
    </row>
    <row r="1345" spans="1:11" x14ac:dyDescent="0.25">
      <c r="A1345" s="3" t="s">
        <v>2254</v>
      </c>
      <c r="B1345" s="3">
        <v>2003</v>
      </c>
      <c r="C1345" s="3" t="s">
        <v>22</v>
      </c>
      <c r="D1345" s="3">
        <v>3</v>
      </c>
      <c r="E1345" s="5">
        <v>37897</v>
      </c>
      <c r="F1345" s="3">
        <v>19</v>
      </c>
      <c r="G1345" s="3">
        <v>0</v>
      </c>
      <c r="H1345" s="17">
        <v>1632.04</v>
      </c>
      <c r="I1345" s="3" t="s">
        <v>29</v>
      </c>
      <c r="J1345" s="3" t="s">
        <v>29</v>
      </c>
      <c r="K1345" s="3" t="s">
        <v>33</v>
      </c>
    </row>
    <row r="1346" spans="1:11" x14ac:dyDescent="0.25">
      <c r="A1346" s="3" t="s">
        <v>2255</v>
      </c>
      <c r="B1346" s="3">
        <v>2004</v>
      </c>
      <c r="C1346" s="3" t="s">
        <v>61</v>
      </c>
      <c r="D1346" s="3">
        <v>9</v>
      </c>
      <c r="E1346" s="5">
        <v>38177</v>
      </c>
      <c r="F1346" s="3">
        <v>18</v>
      </c>
      <c r="G1346" s="3">
        <v>0</v>
      </c>
      <c r="H1346" s="17">
        <v>1631.82</v>
      </c>
      <c r="I1346" s="3" t="s">
        <v>29</v>
      </c>
      <c r="J1346" s="3" t="s">
        <v>23</v>
      </c>
      <c r="K1346" s="3" t="s">
        <v>25</v>
      </c>
    </row>
    <row r="1347" spans="1:11" x14ac:dyDescent="0.25">
      <c r="A1347" s="3" t="s">
        <v>2256</v>
      </c>
      <c r="B1347" s="3">
        <v>2004</v>
      </c>
      <c r="C1347" s="3" t="s">
        <v>28</v>
      </c>
      <c r="D1347" s="3">
        <v>5</v>
      </c>
      <c r="E1347" s="5">
        <v>38326</v>
      </c>
      <c r="F1347" s="3">
        <v>18</v>
      </c>
      <c r="G1347" s="3">
        <v>0</v>
      </c>
      <c r="H1347" s="17">
        <v>1631.67</v>
      </c>
      <c r="I1347" s="3" t="s">
        <v>29</v>
      </c>
      <c r="J1347" s="3" t="s">
        <v>24</v>
      </c>
      <c r="K1347" s="3" t="s">
        <v>25</v>
      </c>
    </row>
    <row r="1348" spans="1:11" x14ac:dyDescent="0.25">
      <c r="A1348" s="3" t="s">
        <v>465</v>
      </c>
      <c r="B1348" s="3">
        <v>1967</v>
      </c>
      <c r="C1348" s="3" t="s">
        <v>28</v>
      </c>
      <c r="D1348" s="3">
        <v>30</v>
      </c>
      <c r="E1348" s="5">
        <v>24836</v>
      </c>
      <c r="F1348" s="3">
        <v>55</v>
      </c>
      <c r="G1348" s="3">
        <v>1</v>
      </c>
      <c r="H1348" s="17">
        <v>35160.129999999997</v>
      </c>
      <c r="I1348" s="3" t="s">
        <v>29</v>
      </c>
      <c r="J1348" s="3" t="s">
        <v>29</v>
      </c>
      <c r="K1348" s="3" t="s">
        <v>53</v>
      </c>
    </row>
    <row r="1349" spans="1:11" x14ac:dyDescent="0.25">
      <c r="A1349" s="3" t="s">
        <v>2257</v>
      </c>
      <c r="B1349" s="3">
        <v>2004</v>
      </c>
      <c r="C1349" s="3" t="s">
        <v>22</v>
      </c>
      <c r="D1349" s="3">
        <v>4</v>
      </c>
      <c r="E1349" s="5">
        <v>38264</v>
      </c>
      <c r="F1349" s="3">
        <v>18</v>
      </c>
      <c r="G1349" s="3">
        <v>0</v>
      </c>
      <c r="H1349" s="17">
        <v>1629.83</v>
      </c>
      <c r="I1349" s="3" t="s">
        <v>29</v>
      </c>
      <c r="J1349" s="3" t="s">
        <v>29</v>
      </c>
      <c r="K1349" s="3" t="s">
        <v>25</v>
      </c>
    </row>
    <row r="1350" spans="1:11" x14ac:dyDescent="0.25">
      <c r="A1350" s="3" t="s">
        <v>2258</v>
      </c>
      <c r="B1350" s="3">
        <v>2003</v>
      </c>
      <c r="C1350" s="3" t="s">
        <v>61</v>
      </c>
      <c r="D1350" s="3">
        <v>17</v>
      </c>
      <c r="E1350" s="5">
        <v>37819</v>
      </c>
      <c r="F1350" s="3">
        <v>19</v>
      </c>
      <c r="G1350" s="3">
        <v>0</v>
      </c>
      <c r="H1350" s="17">
        <v>1628.47</v>
      </c>
      <c r="I1350" s="3" t="s">
        <v>29</v>
      </c>
      <c r="J1350" s="3" t="s">
        <v>23</v>
      </c>
      <c r="K1350" s="3" t="s">
        <v>33</v>
      </c>
    </row>
    <row r="1351" spans="1:11" x14ac:dyDescent="0.25">
      <c r="A1351" s="3" t="s">
        <v>2259</v>
      </c>
      <c r="B1351" s="3">
        <v>2003</v>
      </c>
      <c r="C1351" s="3" t="s">
        <v>28</v>
      </c>
      <c r="D1351" s="3">
        <v>4</v>
      </c>
      <c r="E1351" s="5">
        <v>37959</v>
      </c>
      <c r="F1351" s="3">
        <v>19</v>
      </c>
      <c r="G1351" s="3">
        <v>0</v>
      </c>
      <c r="H1351" s="17">
        <v>1627.28</v>
      </c>
      <c r="I1351" s="3" t="s">
        <v>29</v>
      </c>
      <c r="J1351" s="3" t="s">
        <v>29</v>
      </c>
      <c r="K1351" s="3" t="s">
        <v>33</v>
      </c>
    </row>
    <row r="1352" spans="1:11" x14ac:dyDescent="0.25">
      <c r="A1352" s="3" t="s">
        <v>2260</v>
      </c>
      <c r="B1352" s="3">
        <v>2003</v>
      </c>
      <c r="C1352" s="3" t="s">
        <v>47</v>
      </c>
      <c r="D1352" s="3">
        <v>9</v>
      </c>
      <c r="E1352" s="5">
        <v>37873</v>
      </c>
      <c r="F1352" s="3">
        <v>19</v>
      </c>
      <c r="G1352" s="3">
        <v>0</v>
      </c>
      <c r="H1352" s="17">
        <v>1625.43</v>
      </c>
      <c r="I1352" s="3" t="s">
        <v>29</v>
      </c>
      <c r="J1352" s="3" t="s">
        <v>24</v>
      </c>
      <c r="K1352" s="3" t="s">
        <v>33</v>
      </c>
    </row>
    <row r="1353" spans="1:11" x14ac:dyDescent="0.25">
      <c r="A1353" s="3" t="s">
        <v>2261</v>
      </c>
      <c r="B1353" s="3">
        <v>2004</v>
      </c>
      <c r="C1353" s="3" t="s">
        <v>61</v>
      </c>
      <c r="D1353" s="3">
        <v>25</v>
      </c>
      <c r="E1353" s="5">
        <v>38193</v>
      </c>
      <c r="F1353" s="3">
        <v>18</v>
      </c>
      <c r="G1353" s="3">
        <v>0</v>
      </c>
      <c r="H1353" s="17">
        <v>1622.19</v>
      </c>
      <c r="I1353" s="3" t="s">
        <v>29</v>
      </c>
      <c r="J1353" s="3" t="s">
        <v>23</v>
      </c>
      <c r="K1353" s="3" t="s">
        <v>25</v>
      </c>
    </row>
    <row r="1354" spans="1:11" x14ac:dyDescent="0.25">
      <c r="A1354" s="3" t="s">
        <v>2262</v>
      </c>
      <c r="B1354" s="3">
        <v>2004</v>
      </c>
      <c r="C1354" s="3" t="s">
        <v>51</v>
      </c>
      <c r="D1354" s="3">
        <v>21</v>
      </c>
      <c r="E1354" s="5">
        <v>38220</v>
      </c>
      <c r="F1354" s="3">
        <v>18</v>
      </c>
      <c r="G1354" s="3">
        <v>0</v>
      </c>
      <c r="H1354" s="17">
        <v>1621.88</v>
      </c>
      <c r="I1354" s="3" t="s">
        <v>29</v>
      </c>
      <c r="J1354" s="3" t="s">
        <v>29</v>
      </c>
      <c r="K1354" s="3" t="s">
        <v>25</v>
      </c>
    </row>
    <row r="1355" spans="1:11" x14ac:dyDescent="0.25">
      <c r="A1355" s="3" t="s">
        <v>2263</v>
      </c>
      <c r="B1355" s="3">
        <v>2003</v>
      </c>
      <c r="C1355" s="3" t="s">
        <v>47</v>
      </c>
      <c r="D1355" s="3">
        <v>14</v>
      </c>
      <c r="E1355" s="5">
        <v>37878</v>
      </c>
      <c r="F1355" s="3">
        <v>19</v>
      </c>
      <c r="G1355" s="3">
        <v>0</v>
      </c>
      <c r="H1355" s="17">
        <v>1621.34</v>
      </c>
      <c r="I1355" s="3" t="s">
        <v>29</v>
      </c>
      <c r="J1355" s="3" t="s">
        <v>29</v>
      </c>
      <c r="K1355" s="3" t="s">
        <v>33</v>
      </c>
    </row>
    <row r="1356" spans="1:11" x14ac:dyDescent="0.25">
      <c r="A1356" s="3" t="s">
        <v>2264</v>
      </c>
      <c r="B1356" s="3">
        <v>1995</v>
      </c>
      <c r="C1356" s="3" t="s">
        <v>51</v>
      </c>
      <c r="D1356" s="3">
        <v>5</v>
      </c>
      <c r="E1356" s="5">
        <v>34916</v>
      </c>
      <c r="F1356" s="3">
        <v>27</v>
      </c>
      <c r="G1356" s="3">
        <v>0</v>
      </c>
      <c r="H1356" s="17">
        <v>1617.16</v>
      </c>
      <c r="I1356" s="3" t="s">
        <v>29</v>
      </c>
      <c r="J1356" s="3" t="s">
        <v>23</v>
      </c>
      <c r="K1356" s="3" t="s">
        <v>25</v>
      </c>
    </row>
    <row r="1357" spans="1:11" x14ac:dyDescent="0.25">
      <c r="A1357" s="3" t="s">
        <v>2265</v>
      </c>
      <c r="B1357" s="3">
        <v>2004</v>
      </c>
      <c r="C1357" s="3" t="s">
        <v>61</v>
      </c>
      <c r="D1357" s="3">
        <v>22</v>
      </c>
      <c r="E1357" s="5">
        <v>38190</v>
      </c>
      <c r="F1357" s="3">
        <v>18</v>
      </c>
      <c r="G1357" s="3">
        <v>0</v>
      </c>
      <c r="H1357" s="17">
        <v>1615.77</v>
      </c>
      <c r="I1357" s="3" t="s">
        <v>29</v>
      </c>
      <c r="J1357" s="3" t="s">
        <v>23</v>
      </c>
      <c r="K1357" s="3" t="s">
        <v>25</v>
      </c>
    </row>
    <row r="1358" spans="1:11" x14ac:dyDescent="0.25">
      <c r="A1358" s="3" t="s">
        <v>2266</v>
      </c>
      <c r="B1358" s="3">
        <v>2004</v>
      </c>
      <c r="C1358" s="3" t="s">
        <v>56</v>
      </c>
      <c r="D1358" s="3">
        <v>19</v>
      </c>
      <c r="E1358" s="5">
        <v>38310</v>
      </c>
      <c r="F1358" s="3">
        <v>18</v>
      </c>
      <c r="G1358" s="3">
        <v>0</v>
      </c>
      <c r="H1358" s="17">
        <v>1607.51</v>
      </c>
      <c r="I1358" s="3" t="s">
        <v>29</v>
      </c>
      <c r="J1358" s="3" t="s">
        <v>24</v>
      </c>
      <c r="K1358" s="3" t="s">
        <v>25</v>
      </c>
    </row>
    <row r="1359" spans="1:11" x14ac:dyDescent="0.25">
      <c r="A1359" s="3" t="s">
        <v>467</v>
      </c>
      <c r="B1359" s="3">
        <v>1998</v>
      </c>
      <c r="C1359" s="3" t="s">
        <v>28</v>
      </c>
      <c r="D1359" s="3">
        <v>22</v>
      </c>
      <c r="E1359" s="5">
        <v>36151</v>
      </c>
      <c r="F1359" s="3">
        <v>24</v>
      </c>
      <c r="G1359" s="3">
        <v>0</v>
      </c>
      <c r="H1359" s="17">
        <v>35147.53</v>
      </c>
      <c r="I1359" s="3" t="s">
        <v>23</v>
      </c>
      <c r="J1359" s="3" t="s">
        <v>23</v>
      </c>
      <c r="K1359" s="3" t="s">
        <v>39</v>
      </c>
    </row>
    <row r="1360" spans="1:11" x14ac:dyDescent="0.25">
      <c r="A1360" s="3" t="s">
        <v>2267</v>
      </c>
      <c r="B1360" s="3">
        <v>1992</v>
      </c>
      <c r="C1360" s="3" t="s">
        <v>47</v>
      </c>
      <c r="D1360" s="3">
        <v>22</v>
      </c>
      <c r="E1360" s="5">
        <v>33869</v>
      </c>
      <c r="F1360" s="3">
        <v>30</v>
      </c>
      <c r="G1360" s="3">
        <v>0</v>
      </c>
      <c r="H1360" s="17">
        <v>1566.88</v>
      </c>
      <c r="I1360" s="3" t="s">
        <v>29</v>
      </c>
      <c r="J1360" s="3" t="s">
        <v>23</v>
      </c>
      <c r="K1360" s="3" t="s">
        <v>25</v>
      </c>
    </row>
    <row r="1361" spans="1:11" x14ac:dyDescent="0.25">
      <c r="A1361" s="3" t="s">
        <v>2268</v>
      </c>
      <c r="B1361" s="3">
        <v>2001</v>
      </c>
      <c r="C1361" s="3" t="s">
        <v>28</v>
      </c>
      <c r="D1361" s="3">
        <v>5</v>
      </c>
      <c r="E1361" s="5">
        <v>37230</v>
      </c>
      <c r="F1361" s="3">
        <v>21</v>
      </c>
      <c r="G1361" s="3">
        <v>0</v>
      </c>
      <c r="H1361" s="17">
        <v>1534.3</v>
      </c>
      <c r="I1361" s="3" t="s">
        <v>29</v>
      </c>
      <c r="J1361" s="3" t="s">
        <v>29</v>
      </c>
      <c r="K1361" s="3" t="s">
        <v>25</v>
      </c>
    </row>
    <row r="1362" spans="1:11" x14ac:dyDescent="0.25">
      <c r="A1362" s="3" t="s">
        <v>2269</v>
      </c>
      <c r="B1362" s="3">
        <v>2001</v>
      </c>
      <c r="C1362" s="3" t="s">
        <v>32</v>
      </c>
      <c r="D1362" s="3">
        <v>2</v>
      </c>
      <c r="E1362" s="5">
        <v>37044</v>
      </c>
      <c r="F1362" s="3">
        <v>22</v>
      </c>
      <c r="G1362" s="3">
        <v>0</v>
      </c>
      <c r="H1362" s="17">
        <v>1532.47</v>
      </c>
      <c r="I1362" s="3" t="s">
        <v>29</v>
      </c>
      <c r="J1362" s="3" t="s">
        <v>29</v>
      </c>
      <c r="K1362" s="3" t="s">
        <v>25</v>
      </c>
    </row>
    <row r="1363" spans="1:11" x14ac:dyDescent="0.25">
      <c r="A1363" s="3" t="s">
        <v>2270</v>
      </c>
      <c r="B1363" s="3">
        <v>2001</v>
      </c>
      <c r="C1363" s="3" t="s">
        <v>61</v>
      </c>
      <c r="D1363" s="3">
        <v>7</v>
      </c>
      <c r="E1363" s="5">
        <v>37079</v>
      </c>
      <c r="F1363" s="3">
        <v>21</v>
      </c>
      <c r="G1363" s="3">
        <v>0</v>
      </c>
      <c r="H1363" s="17">
        <v>1526.31</v>
      </c>
      <c r="I1363" s="3" t="s">
        <v>29</v>
      </c>
      <c r="J1363" s="3" t="s">
        <v>24</v>
      </c>
      <c r="K1363" s="3" t="s">
        <v>53</v>
      </c>
    </row>
    <row r="1364" spans="1:11" x14ac:dyDescent="0.25">
      <c r="A1364" s="3" t="s">
        <v>2271</v>
      </c>
      <c r="B1364" s="3">
        <v>2001</v>
      </c>
      <c r="C1364" s="3" t="s">
        <v>51</v>
      </c>
      <c r="D1364" s="3">
        <v>25</v>
      </c>
      <c r="E1364" s="5">
        <v>37128</v>
      </c>
      <c r="F1364" s="3">
        <v>21</v>
      </c>
      <c r="G1364" s="3">
        <v>0</v>
      </c>
      <c r="H1364" s="17">
        <v>1515.34</v>
      </c>
      <c r="I1364" s="3" t="s">
        <v>29</v>
      </c>
      <c r="J1364" s="3" t="s">
        <v>24</v>
      </c>
      <c r="K1364" s="3" t="s">
        <v>25</v>
      </c>
    </row>
    <row r="1365" spans="1:11" x14ac:dyDescent="0.25">
      <c r="A1365" s="3" t="s">
        <v>2272</v>
      </c>
      <c r="B1365" s="3">
        <v>1998</v>
      </c>
      <c r="C1365" s="3" t="s">
        <v>32</v>
      </c>
      <c r="D1365" s="3">
        <v>19</v>
      </c>
      <c r="E1365" s="5">
        <v>35965</v>
      </c>
      <c r="F1365" s="3">
        <v>24</v>
      </c>
      <c r="G1365" s="3">
        <v>0</v>
      </c>
      <c r="H1365" s="17">
        <v>1497</v>
      </c>
      <c r="I1365" s="3" t="s">
        <v>29</v>
      </c>
      <c r="J1365" s="3" t="s">
        <v>29</v>
      </c>
      <c r="K1365" s="3" t="s">
        <v>25</v>
      </c>
    </row>
    <row r="1366" spans="1:11" x14ac:dyDescent="0.25">
      <c r="A1366" s="3" t="s">
        <v>2273</v>
      </c>
      <c r="B1366" s="3">
        <v>1995</v>
      </c>
      <c r="C1366" s="3" t="s">
        <v>22</v>
      </c>
      <c r="D1366" s="3">
        <v>7</v>
      </c>
      <c r="E1366" s="5">
        <v>34979</v>
      </c>
      <c r="F1366" s="3">
        <v>27</v>
      </c>
      <c r="G1366" s="3">
        <v>0</v>
      </c>
      <c r="H1366" s="17">
        <v>1493</v>
      </c>
      <c r="I1366" s="3" t="s">
        <v>29</v>
      </c>
      <c r="J1366" s="3" t="s">
        <v>24</v>
      </c>
      <c r="K1366" s="3" t="s">
        <v>25</v>
      </c>
    </row>
    <row r="1367" spans="1:11" x14ac:dyDescent="0.25">
      <c r="A1367" s="3" t="s">
        <v>2274</v>
      </c>
      <c r="B1367" s="3">
        <v>1997</v>
      </c>
      <c r="C1367" s="3" t="s">
        <v>32</v>
      </c>
      <c r="D1367" s="3">
        <v>9</v>
      </c>
      <c r="E1367" s="5">
        <v>35590</v>
      </c>
      <c r="F1367" s="3">
        <v>25</v>
      </c>
      <c r="G1367" s="3">
        <v>0</v>
      </c>
      <c r="H1367" s="17">
        <v>1481</v>
      </c>
      <c r="I1367" s="3" t="s">
        <v>29</v>
      </c>
      <c r="J1367" s="3" t="s">
        <v>23</v>
      </c>
      <c r="K1367" s="3" t="s">
        <v>33</v>
      </c>
    </row>
    <row r="1368" spans="1:11" x14ac:dyDescent="0.25">
      <c r="A1368" s="3" t="s">
        <v>2275</v>
      </c>
      <c r="B1368" s="3">
        <v>1998</v>
      </c>
      <c r="C1368" s="3" t="s">
        <v>28</v>
      </c>
      <c r="D1368" s="3">
        <v>7</v>
      </c>
      <c r="E1368" s="5">
        <v>36136</v>
      </c>
      <c r="F1368" s="3">
        <v>24</v>
      </c>
      <c r="G1368" s="3">
        <v>0</v>
      </c>
      <c r="H1368" s="17">
        <v>1477</v>
      </c>
      <c r="I1368" s="3" t="s">
        <v>29</v>
      </c>
      <c r="J1368" s="3" t="s">
        <v>23</v>
      </c>
      <c r="K1368" s="3" t="s">
        <v>25</v>
      </c>
    </row>
    <row r="1369" spans="1:11" x14ac:dyDescent="0.25">
      <c r="A1369" s="3" t="s">
        <v>2276</v>
      </c>
      <c r="B1369" s="3">
        <v>2003</v>
      </c>
      <c r="C1369" s="3" t="s">
        <v>32</v>
      </c>
      <c r="D1369" s="3">
        <v>20</v>
      </c>
      <c r="E1369" s="5">
        <v>37792</v>
      </c>
      <c r="F1369" s="3">
        <v>19</v>
      </c>
      <c r="G1369" s="3">
        <v>0</v>
      </c>
      <c r="H1369" s="17">
        <v>1467</v>
      </c>
      <c r="I1369" s="3" t="s">
        <v>29</v>
      </c>
      <c r="J1369" s="3" t="s">
        <v>29</v>
      </c>
      <c r="K1369" s="3" t="s">
        <v>25</v>
      </c>
    </row>
    <row r="1370" spans="1:11" x14ac:dyDescent="0.25">
      <c r="A1370" s="3" t="s">
        <v>469</v>
      </c>
      <c r="B1370" s="3">
        <v>1977</v>
      </c>
      <c r="C1370" s="3" t="s">
        <v>32</v>
      </c>
      <c r="D1370" s="3">
        <v>29</v>
      </c>
      <c r="E1370" s="5">
        <v>28305</v>
      </c>
      <c r="F1370" s="3">
        <v>45</v>
      </c>
      <c r="G1370" s="3">
        <v>0</v>
      </c>
      <c r="H1370" s="17">
        <v>35069.370000000003</v>
      </c>
      <c r="I1370" s="3" t="s">
        <v>23</v>
      </c>
      <c r="J1370" s="3" t="s">
        <v>23</v>
      </c>
      <c r="K1370" s="3" t="s">
        <v>227</v>
      </c>
    </row>
    <row r="1371" spans="1:11" x14ac:dyDescent="0.25">
      <c r="A1371" s="3" t="s">
        <v>2277</v>
      </c>
      <c r="B1371" s="3">
        <v>1997</v>
      </c>
      <c r="C1371" s="3" t="s">
        <v>32</v>
      </c>
      <c r="D1371" s="3">
        <v>19</v>
      </c>
      <c r="E1371" s="5">
        <v>35600</v>
      </c>
      <c r="F1371" s="3">
        <v>25</v>
      </c>
      <c r="G1371" s="3">
        <v>0</v>
      </c>
      <c r="H1371" s="17">
        <v>1445</v>
      </c>
      <c r="I1371" s="3" t="s">
        <v>29</v>
      </c>
      <c r="J1371" s="3" t="s">
        <v>23</v>
      </c>
      <c r="K1371" s="3" t="s">
        <v>25</v>
      </c>
    </row>
    <row r="1372" spans="1:11" x14ac:dyDescent="0.25">
      <c r="A1372" s="3" t="s">
        <v>2278</v>
      </c>
      <c r="B1372" s="3">
        <v>2000</v>
      </c>
      <c r="C1372" s="3" t="s">
        <v>47</v>
      </c>
      <c r="D1372" s="3">
        <v>1</v>
      </c>
      <c r="E1372" s="5">
        <v>36770</v>
      </c>
      <c r="F1372" s="3">
        <v>22</v>
      </c>
      <c r="G1372" s="3">
        <v>0</v>
      </c>
      <c r="H1372" s="17">
        <v>1438</v>
      </c>
      <c r="I1372" s="3" t="s">
        <v>29</v>
      </c>
      <c r="J1372" s="3" t="s">
        <v>29</v>
      </c>
      <c r="K1372" s="3" t="s">
        <v>25</v>
      </c>
    </row>
    <row r="1373" spans="1:11" x14ac:dyDescent="0.25">
      <c r="A1373" s="3" t="s">
        <v>2279</v>
      </c>
      <c r="B1373" s="3">
        <v>1997</v>
      </c>
      <c r="C1373" s="3" t="s">
        <v>28</v>
      </c>
      <c r="D1373" s="3">
        <v>5</v>
      </c>
      <c r="E1373" s="5">
        <v>35769</v>
      </c>
      <c r="F1373" s="3">
        <v>25</v>
      </c>
      <c r="G1373" s="3">
        <v>0</v>
      </c>
      <c r="H1373" s="17">
        <v>1422</v>
      </c>
      <c r="I1373" s="3" t="s">
        <v>29</v>
      </c>
      <c r="J1373" s="3" t="s">
        <v>29</v>
      </c>
      <c r="K1373" s="3" t="s">
        <v>25</v>
      </c>
    </row>
    <row r="1374" spans="1:11" x14ac:dyDescent="0.25">
      <c r="A1374" s="3" t="s">
        <v>2280</v>
      </c>
      <c r="B1374" s="3">
        <v>2001</v>
      </c>
      <c r="C1374" s="3" t="s">
        <v>51</v>
      </c>
      <c r="D1374" s="3">
        <v>23</v>
      </c>
      <c r="E1374" s="5">
        <v>37126</v>
      </c>
      <c r="F1374" s="3">
        <v>21</v>
      </c>
      <c r="G1374" s="3">
        <v>0</v>
      </c>
      <c r="H1374" s="17">
        <v>1421</v>
      </c>
      <c r="I1374" s="3" t="s">
        <v>29</v>
      </c>
      <c r="J1374" s="3" t="s">
        <v>29</v>
      </c>
      <c r="K1374" s="3" t="s">
        <v>25</v>
      </c>
    </row>
    <row r="1375" spans="1:11" x14ac:dyDescent="0.25">
      <c r="A1375" s="3" t="s">
        <v>2281</v>
      </c>
      <c r="B1375" s="3">
        <v>1996</v>
      </c>
      <c r="C1375" s="3" t="s">
        <v>32</v>
      </c>
      <c r="D1375" s="3">
        <v>23</v>
      </c>
      <c r="E1375" s="5">
        <v>35239</v>
      </c>
      <c r="F1375" s="3">
        <v>26</v>
      </c>
      <c r="G1375" s="3">
        <v>0</v>
      </c>
      <c r="H1375" s="17">
        <v>1417</v>
      </c>
      <c r="I1375" s="3" t="s">
        <v>29</v>
      </c>
      <c r="J1375" s="3" t="s">
        <v>24</v>
      </c>
      <c r="K1375" s="3" t="s">
        <v>25</v>
      </c>
    </row>
    <row r="1376" spans="1:11" x14ac:dyDescent="0.25">
      <c r="A1376" s="3" t="s">
        <v>2282</v>
      </c>
      <c r="B1376" s="3">
        <v>1997</v>
      </c>
      <c r="C1376" s="3" t="s">
        <v>22</v>
      </c>
      <c r="D1376" s="3">
        <v>27</v>
      </c>
      <c r="E1376" s="5">
        <v>35730</v>
      </c>
      <c r="F1376" s="3">
        <v>25</v>
      </c>
      <c r="G1376" s="3">
        <v>0</v>
      </c>
      <c r="H1376" s="17">
        <v>1402</v>
      </c>
      <c r="I1376" s="3" t="s">
        <v>29</v>
      </c>
      <c r="J1376" s="3" t="s">
        <v>24</v>
      </c>
      <c r="K1376" s="3" t="s">
        <v>53</v>
      </c>
    </row>
    <row r="1377" spans="1:11" x14ac:dyDescent="0.25">
      <c r="A1377" s="3" t="s">
        <v>2283</v>
      </c>
      <c r="B1377" s="3">
        <v>1998</v>
      </c>
      <c r="C1377" s="3" t="s">
        <v>47</v>
      </c>
      <c r="D1377" s="3">
        <v>5</v>
      </c>
      <c r="E1377" s="5">
        <v>36043</v>
      </c>
      <c r="F1377" s="3">
        <v>24</v>
      </c>
      <c r="G1377" s="3">
        <v>0</v>
      </c>
      <c r="H1377" s="17">
        <v>1400.44</v>
      </c>
      <c r="I1377" s="3" t="s">
        <v>29</v>
      </c>
      <c r="J1377" s="3" t="s">
        <v>29</v>
      </c>
      <c r="K1377" s="3" t="s">
        <v>25</v>
      </c>
    </row>
    <row r="1378" spans="1:11" x14ac:dyDescent="0.25">
      <c r="A1378" s="3" t="s">
        <v>2284</v>
      </c>
      <c r="B1378" s="3">
        <v>2002</v>
      </c>
      <c r="C1378" s="3" t="s">
        <v>28</v>
      </c>
      <c r="D1378" s="3">
        <v>22</v>
      </c>
      <c r="E1378" s="5">
        <v>37612</v>
      </c>
      <c r="F1378" s="3">
        <v>20</v>
      </c>
      <c r="G1378" s="3">
        <v>0</v>
      </c>
      <c r="H1378" s="17">
        <v>1391.53</v>
      </c>
      <c r="I1378" s="3" t="s">
        <v>29</v>
      </c>
      <c r="J1378" s="3" t="s">
        <v>23</v>
      </c>
      <c r="K1378" s="3" t="s">
        <v>25</v>
      </c>
    </row>
    <row r="1379" spans="1:11" x14ac:dyDescent="0.25">
      <c r="A1379" s="3" t="s">
        <v>2285</v>
      </c>
      <c r="B1379" s="3">
        <v>2002</v>
      </c>
      <c r="C1379" s="3" t="s">
        <v>56</v>
      </c>
      <c r="D1379" s="3">
        <v>14</v>
      </c>
      <c r="E1379" s="5">
        <v>37574</v>
      </c>
      <c r="F1379" s="3">
        <v>20</v>
      </c>
      <c r="G1379" s="3">
        <v>0</v>
      </c>
      <c r="H1379" s="17">
        <v>1390</v>
      </c>
      <c r="I1379" s="3" t="s">
        <v>29</v>
      </c>
      <c r="J1379" s="3" t="s">
        <v>29</v>
      </c>
      <c r="K1379" s="3" t="s">
        <v>25</v>
      </c>
    </row>
    <row r="1380" spans="1:11" x14ac:dyDescent="0.25">
      <c r="A1380" s="3" t="s">
        <v>2286</v>
      </c>
      <c r="B1380" s="3">
        <v>1999</v>
      </c>
      <c r="C1380" s="3" t="s">
        <v>61</v>
      </c>
      <c r="D1380" s="3">
        <v>6</v>
      </c>
      <c r="E1380" s="5">
        <v>36347</v>
      </c>
      <c r="F1380" s="3">
        <v>23</v>
      </c>
      <c r="G1380" s="3">
        <v>0</v>
      </c>
      <c r="H1380" s="17">
        <v>1389</v>
      </c>
      <c r="I1380" s="3" t="s">
        <v>29</v>
      </c>
      <c r="J1380" s="3" t="s">
        <v>29</v>
      </c>
      <c r="K1380" s="3" t="s">
        <v>25</v>
      </c>
    </row>
    <row r="1381" spans="1:11" x14ac:dyDescent="0.25">
      <c r="A1381" s="3" t="s">
        <v>471</v>
      </c>
      <c r="B1381" s="3">
        <v>1975</v>
      </c>
      <c r="C1381" s="3" t="s">
        <v>51</v>
      </c>
      <c r="D1381" s="3">
        <v>29</v>
      </c>
      <c r="E1381" s="5">
        <v>27635</v>
      </c>
      <c r="F1381" s="3">
        <v>47</v>
      </c>
      <c r="G1381" s="3">
        <v>1</v>
      </c>
      <c r="H1381" s="17">
        <v>35050.620000000003</v>
      </c>
      <c r="I1381" s="3" t="s">
        <v>29</v>
      </c>
      <c r="J1381" s="3" t="s">
        <v>23</v>
      </c>
      <c r="K1381" s="3" t="s">
        <v>53</v>
      </c>
    </row>
    <row r="1382" spans="1:11" x14ac:dyDescent="0.25">
      <c r="A1382" s="3" t="s">
        <v>2287</v>
      </c>
      <c r="B1382" s="3">
        <v>2002</v>
      </c>
      <c r="C1382" s="3" t="s">
        <v>51</v>
      </c>
      <c r="D1382" s="3">
        <v>15</v>
      </c>
      <c r="E1382" s="5">
        <v>37483</v>
      </c>
      <c r="F1382" s="3">
        <v>20</v>
      </c>
      <c r="G1382" s="3">
        <v>0</v>
      </c>
      <c r="H1382" s="17">
        <v>1382</v>
      </c>
      <c r="I1382" s="3" t="s">
        <v>29</v>
      </c>
      <c r="J1382" s="3" t="s">
        <v>23</v>
      </c>
      <c r="K1382" s="3" t="s">
        <v>25</v>
      </c>
    </row>
    <row r="1383" spans="1:11" x14ac:dyDescent="0.25">
      <c r="A1383" s="3" t="s">
        <v>2288</v>
      </c>
      <c r="B1383" s="3">
        <v>1998</v>
      </c>
      <c r="C1383" s="3" t="s">
        <v>28</v>
      </c>
      <c r="D1383" s="3">
        <v>3</v>
      </c>
      <c r="E1383" s="5">
        <v>36132</v>
      </c>
      <c r="F1383" s="3">
        <v>24</v>
      </c>
      <c r="G1383" s="3">
        <v>0</v>
      </c>
      <c r="H1383" s="17">
        <v>1359</v>
      </c>
      <c r="I1383" s="3" t="s">
        <v>29</v>
      </c>
      <c r="J1383" s="3" t="s">
        <v>23</v>
      </c>
      <c r="K1383" s="3" t="s">
        <v>25</v>
      </c>
    </row>
    <row r="1384" spans="1:11" x14ac:dyDescent="0.25">
      <c r="A1384" s="3" t="s">
        <v>2289</v>
      </c>
      <c r="B1384" s="3">
        <v>1997</v>
      </c>
      <c r="C1384" s="3" t="s">
        <v>56</v>
      </c>
      <c r="D1384" s="3">
        <v>7</v>
      </c>
      <c r="E1384" s="5">
        <v>35741</v>
      </c>
      <c r="F1384" s="3">
        <v>25</v>
      </c>
      <c r="G1384" s="3">
        <v>0</v>
      </c>
      <c r="H1384" s="17">
        <v>1341.16</v>
      </c>
      <c r="I1384" s="3" t="s">
        <v>29</v>
      </c>
      <c r="J1384" s="3" t="s">
        <v>29</v>
      </c>
      <c r="K1384" s="3" t="s">
        <v>33</v>
      </c>
    </row>
    <row r="1385" spans="1:11" x14ac:dyDescent="0.25">
      <c r="A1385" s="3" t="s">
        <v>2290</v>
      </c>
      <c r="B1385" s="3">
        <v>1995</v>
      </c>
      <c r="C1385" s="3" t="s">
        <v>61</v>
      </c>
      <c r="D1385" s="3">
        <v>30</v>
      </c>
      <c r="E1385" s="5">
        <v>34910</v>
      </c>
      <c r="F1385" s="3">
        <v>27</v>
      </c>
      <c r="G1385" s="3">
        <v>0</v>
      </c>
      <c r="H1385" s="17">
        <v>1338</v>
      </c>
      <c r="I1385" s="3" t="s">
        <v>29</v>
      </c>
      <c r="J1385" s="3" t="s">
        <v>24</v>
      </c>
      <c r="K1385" s="3" t="s">
        <v>33</v>
      </c>
    </row>
    <row r="1386" spans="1:11" x14ac:dyDescent="0.25">
      <c r="A1386" s="3" t="s">
        <v>2291</v>
      </c>
      <c r="B1386" s="3">
        <v>1998</v>
      </c>
      <c r="C1386" s="3" t="s">
        <v>61</v>
      </c>
      <c r="D1386" s="3">
        <v>12</v>
      </c>
      <c r="E1386" s="5">
        <v>35988</v>
      </c>
      <c r="F1386" s="3">
        <v>24</v>
      </c>
      <c r="G1386" s="3">
        <v>0</v>
      </c>
      <c r="H1386" s="17">
        <v>1332.61</v>
      </c>
      <c r="I1386" s="3" t="s">
        <v>29</v>
      </c>
      <c r="J1386" s="3" t="s">
        <v>24</v>
      </c>
      <c r="K1386" s="3" t="s">
        <v>25</v>
      </c>
    </row>
    <row r="1387" spans="1:11" x14ac:dyDescent="0.25">
      <c r="A1387" s="3" t="s">
        <v>2292</v>
      </c>
      <c r="B1387" s="3">
        <v>1999</v>
      </c>
      <c r="C1387" s="3" t="s">
        <v>22</v>
      </c>
      <c r="D1387" s="3">
        <v>14</v>
      </c>
      <c r="E1387" s="5">
        <v>36447</v>
      </c>
      <c r="F1387" s="3">
        <v>23</v>
      </c>
      <c r="G1387" s="3">
        <v>0</v>
      </c>
      <c r="H1387" s="17">
        <v>1329.17</v>
      </c>
      <c r="I1387" s="3" t="s">
        <v>29</v>
      </c>
      <c r="J1387" s="3" t="s">
        <v>24</v>
      </c>
      <c r="K1387" s="3" t="s">
        <v>25</v>
      </c>
    </row>
    <row r="1388" spans="1:11" x14ac:dyDescent="0.25">
      <c r="A1388" s="3" t="s">
        <v>2293</v>
      </c>
      <c r="B1388" s="3">
        <v>2002</v>
      </c>
      <c r="C1388" s="3" t="s">
        <v>22</v>
      </c>
      <c r="D1388" s="3">
        <v>13</v>
      </c>
      <c r="E1388" s="5">
        <v>37542</v>
      </c>
      <c r="F1388" s="3">
        <v>20</v>
      </c>
      <c r="G1388" s="3">
        <v>0</v>
      </c>
      <c r="H1388" s="17">
        <v>1315</v>
      </c>
      <c r="I1388" s="3" t="s">
        <v>29</v>
      </c>
      <c r="J1388" s="3" t="s">
        <v>29</v>
      </c>
      <c r="K1388" s="3" t="s">
        <v>25</v>
      </c>
    </row>
    <row r="1389" spans="1:11" x14ac:dyDescent="0.25">
      <c r="A1389" s="3" t="s">
        <v>2294</v>
      </c>
      <c r="B1389" s="3">
        <v>1999</v>
      </c>
      <c r="C1389" s="3" t="s">
        <v>28</v>
      </c>
      <c r="D1389" s="3">
        <v>2</v>
      </c>
      <c r="E1389" s="5">
        <v>36496</v>
      </c>
      <c r="F1389" s="3">
        <v>23</v>
      </c>
      <c r="G1389" s="3">
        <v>0</v>
      </c>
      <c r="H1389" s="17">
        <v>1304</v>
      </c>
      <c r="I1389" s="3" t="s">
        <v>29</v>
      </c>
      <c r="J1389" s="3" t="s">
        <v>29</v>
      </c>
      <c r="K1389" s="3" t="s">
        <v>25</v>
      </c>
    </row>
    <row r="1390" spans="1:11" x14ac:dyDescent="0.25">
      <c r="A1390" s="3" t="s">
        <v>2295</v>
      </c>
      <c r="B1390" s="3">
        <v>2002</v>
      </c>
      <c r="C1390" s="3" t="s">
        <v>28</v>
      </c>
      <c r="D1390" s="3">
        <v>10</v>
      </c>
      <c r="E1390" s="5">
        <v>37600</v>
      </c>
      <c r="F1390" s="3">
        <v>20</v>
      </c>
      <c r="G1390" s="3">
        <v>0</v>
      </c>
      <c r="H1390" s="17">
        <v>1304</v>
      </c>
      <c r="I1390" s="3" t="s">
        <v>29</v>
      </c>
      <c r="J1390" s="3" t="s">
        <v>29</v>
      </c>
      <c r="K1390" s="3" t="s">
        <v>33</v>
      </c>
    </row>
    <row r="1391" spans="1:11" x14ac:dyDescent="0.25">
      <c r="A1391" s="3" t="s">
        <v>2296</v>
      </c>
      <c r="B1391" s="3">
        <v>2001</v>
      </c>
      <c r="C1391" s="3" t="s">
        <v>56</v>
      </c>
      <c r="D1391" s="3">
        <v>29</v>
      </c>
      <c r="E1391" s="5">
        <v>37224</v>
      </c>
      <c r="F1391" s="3">
        <v>21</v>
      </c>
      <c r="G1391" s="3">
        <v>0</v>
      </c>
      <c r="H1391" s="17">
        <v>1293</v>
      </c>
      <c r="I1391" s="3" t="s">
        <v>29</v>
      </c>
      <c r="J1391" s="3" t="s">
        <v>24</v>
      </c>
      <c r="K1391" s="3" t="s">
        <v>33</v>
      </c>
    </row>
    <row r="1392" spans="1:11" x14ac:dyDescent="0.25">
      <c r="A1392" s="3" t="s">
        <v>472</v>
      </c>
      <c r="B1392" s="3">
        <v>1982</v>
      </c>
      <c r="C1392" s="3" t="s">
        <v>61</v>
      </c>
      <c r="D1392" s="3">
        <v>5</v>
      </c>
      <c r="E1392" s="5">
        <v>30137</v>
      </c>
      <c r="F1392" s="3">
        <v>40</v>
      </c>
      <c r="G1392" s="3">
        <v>3</v>
      </c>
      <c r="H1392" s="17">
        <v>35000.730000000003</v>
      </c>
      <c r="I1392" s="3" t="s">
        <v>29</v>
      </c>
      <c r="J1392" s="3" t="s">
        <v>24</v>
      </c>
      <c r="K1392" s="3" t="s">
        <v>53</v>
      </c>
    </row>
    <row r="1393" spans="1:11" x14ac:dyDescent="0.25">
      <c r="A1393" s="3" t="s">
        <v>2297</v>
      </c>
      <c r="B1393" s="3">
        <v>1998</v>
      </c>
      <c r="C1393" s="3" t="s">
        <v>32</v>
      </c>
      <c r="D1393" s="3">
        <v>4</v>
      </c>
      <c r="E1393" s="5">
        <v>35950</v>
      </c>
      <c r="F1393" s="3">
        <v>25</v>
      </c>
      <c r="G1393" s="3">
        <v>0</v>
      </c>
      <c r="H1393" s="17">
        <v>1290.93</v>
      </c>
      <c r="I1393" s="3" t="s">
        <v>29</v>
      </c>
      <c r="J1393" s="3" t="s">
        <v>29</v>
      </c>
      <c r="K1393" s="3" t="s">
        <v>25</v>
      </c>
    </row>
    <row r="1394" spans="1:11" x14ac:dyDescent="0.25">
      <c r="A1394" s="3" t="s">
        <v>2298</v>
      </c>
      <c r="B1394" s="3">
        <v>2000</v>
      </c>
      <c r="C1394" s="3" t="s">
        <v>32</v>
      </c>
      <c r="D1394" s="3">
        <v>26</v>
      </c>
      <c r="E1394" s="5">
        <v>36703</v>
      </c>
      <c r="F1394" s="3">
        <v>22</v>
      </c>
      <c r="G1394" s="3">
        <v>0</v>
      </c>
      <c r="H1394" s="17">
        <v>1286</v>
      </c>
      <c r="I1394" s="3" t="s">
        <v>29</v>
      </c>
      <c r="J1394" s="3" t="s">
        <v>29</v>
      </c>
      <c r="K1394" s="3" t="s">
        <v>25</v>
      </c>
    </row>
    <row r="1395" spans="1:11" x14ac:dyDescent="0.25">
      <c r="A1395" s="3" t="s">
        <v>2299</v>
      </c>
      <c r="B1395" s="3">
        <v>2004</v>
      </c>
      <c r="C1395" s="3" t="s">
        <v>61</v>
      </c>
      <c r="D1395" s="3">
        <v>28</v>
      </c>
      <c r="E1395" s="5">
        <v>38196</v>
      </c>
      <c r="F1395" s="3">
        <v>18</v>
      </c>
      <c r="G1395" s="3">
        <v>0</v>
      </c>
      <c r="H1395" s="17">
        <v>1285</v>
      </c>
      <c r="I1395" s="3" t="s">
        <v>29</v>
      </c>
      <c r="J1395" s="3" t="s">
        <v>24</v>
      </c>
      <c r="K1395" s="3" t="s">
        <v>25</v>
      </c>
    </row>
    <row r="1396" spans="1:11" x14ac:dyDescent="0.25">
      <c r="A1396" s="3" t="s">
        <v>2300</v>
      </c>
      <c r="B1396" s="3">
        <v>2004</v>
      </c>
      <c r="C1396" s="3" t="s">
        <v>47</v>
      </c>
      <c r="D1396" s="3">
        <v>30</v>
      </c>
      <c r="E1396" s="5">
        <v>38260</v>
      </c>
      <c r="F1396" s="3">
        <v>18</v>
      </c>
      <c r="G1396" s="3">
        <v>0</v>
      </c>
      <c r="H1396" s="17">
        <v>1283</v>
      </c>
      <c r="I1396" s="3" t="s">
        <v>29</v>
      </c>
      <c r="J1396" s="3" t="s">
        <v>23</v>
      </c>
      <c r="K1396" s="3" t="s">
        <v>25</v>
      </c>
    </row>
    <row r="1397" spans="1:11" x14ac:dyDescent="0.25">
      <c r="A1397" s="3" t="s">
        <v>2301</v>
      </c>
      <c r="B1397" s="3">
        <v>1997</v>
      </c>
      <c r="C1397" s="3" t="s">
        <v>22</v>
      </c>
      <c r="D1397" s="3">
        <v>26</v>
      </c>
      <c r="E1397" s="5">
        <v>35729</v>
      </c>
      <c r="F1397" s="3">
        <v>25</v>
      </c>
      <c r="G1397" s="3">
        <v>0</v>
      </c>
      <c r="H1397" s="17">
        <v>1276</v>
      </c>
      <c r="I1397" s="3" t="s">
        <v>29</v>
      </c>
      <c r="J1397" s="3" t="s">
        <v>29</v>
      </c>
      <c r="K1397" s="3" t="s">
        <v>33</v>
      </c>
    </row>
    <row r="1398" spans="1:11" x14ac:dyDescent="0.25">
      <c r="A1398" s="3" t="s">
        <v>2302</v>
      </c>
      <c r="B1398" s="3">
        <v>2002</v>
      </c>
      <c r="C1398" s="3" t="s">
        <v>28</v>
      </c>
      <c r="D1398" s="3">
        <v>4</v>
      </c>
      <c r="E1398" s="5">
        <v>37594</v>
      </c>
      <c r="F1398" s="3">
        <v>20</v>
      </c>
      <c r="G1398" s="3">
        <v>0</v>
      </c>
      <c r="H1398" s="17">
        <v>1267</v>
      </c>
      <c r="I1398" s="3" t="s">
        <v>29</v>
      </c>
      <c r="J1398" s="3" t="s">
        <v>23</v>
      </c>
      <c r="K1398" s="3" t="s">
        <v>25</v>
      </c>
    </row>
    <row r="1399" spans="1:11" x14ac:dyDescent="0.25">
      <c r="A1399" s="3" t="s">
        <v>2303</v>
      </c>
      <c r="B1399" s="3">
        <v>2003</v>
      </c>
      <c r="C1399" s="3" t="s">
        <v>56</v>
      </c>
      <c r="D1399" s="3">
        <v>21</v>
      </c>
      <c r="E1399" s="5">
        <v>37946</v>
      </c>
      <c r="F1399" s="3">
        <v>19</v>
      </c>
      <c r="G1399" s="3">
        <v>0</v>
      </c>
      <c r="H1399" s="17">
        <v>1263.25</v>
      </c>
      <c r="I1399" s="3" t="s">
        <v>29</v>
      </c>
      <c r="J1399" s="3" t="s">
        <v>24</v>
      </c>
      <c r="K1399" s="3" t="s">
        <v>53</v>
      </c>
    </row>
    <row r="1400" spans="1:11" x14ac:dyDescent="0.25">
      <c r="A1400" s="3" t="s">
        <v>2304</v>
      </c>
      <c r="B1400" s="3">
        <v>2003</v>
      </c>
      <c r="C1400" s="3" t="s">
        <v>51</v>
      </c>
      <c r="D1400" s="3">
        <v>15</v>
      </c>
      <c r="E1400" s="5">
        <v>37848</v>
      </c>
      <c r="F1400" s="3">
        <v>19</v>
      </c>
      <c r="G1400" s="3">
        <v>0</v>
      </c>
      <c r="H1400" s="17">
        <v>1261.8599999999999</v>
      </c>
      <c r="I1400" s="3" t="s">
        <v>29</v>
      </c>
      <c r="J1400" s="3" t="s">
        <v>24</v>
      </c>
      <c r="K1400" s="3" t="s">
        <v>53</v>
      </c>
    </row>
    <row r="1401" spans="1:11" x14ac:dyDescent="0.25">
      <c r="A1401" s="3" t="s">
        <v>2305</v>
      </c>
      <c r="B1401" s="3">
        <v>2003</v>
      </c>
      <c r="C1401" s="3" t="s">
        <v>22</v>
      </c>
      <c r="D1401" s="3">
        <v>30</v>
      </c>
      <c r="E1401" s="5">
        <v>37924</v>
      </c>
      <c r="F1401" s="3">
        <v>19</v>
      </c>
      <c r="G1401" s="3">
        <v>0</v>
      </c>
      <c r="H1401" s="17">
        <v>1261.44</v>
      </c>
      <c r="I1401" s="3" t="s">
        <v>29</v>
      </c>
      <c r="J1401" s="3" t="s">
        <v>24</v>
      </c>
      <c r="K1401" s="3" t="s">
        <v>53</v>
      </c>
    </row>
    <row r="1402" spans="1:11" x14ac:dyDescent="0.25">
      <c r="A1402" s="3" t="s">
        <v>2306</v>
      </c>
      <c r="B1402" s="3">
        <v>2003</v>
      </c>
      <c r="C1402" s="3" t="s">
        <v>22</v>
      </c>
      <c r="D1402" s="3">
        <v>13</v>
      </c>
      <c r="E1402" s="5">
        <v>37907</v>
      </c>
      <c r="F1402" s="3">
        <v>19</v>
      </c>
      <c r="G1402" s="3">
        <v>0</v>
      </c>
      <c r="H1402" s="17">
        <v>1256.3</v>
      </c>
      <c r="I1402" s="3" t="s">
        <v>29</v>
      </c>
      <c r="J1402" s="3" t="s">
        <v>24</v>
      </c>
      <c r="K1402" s="3" t="s">
        <v>53</v>
      </c>
    </row>
    <row r="1403" spans="1:11" x14ac:dyDescent="0.25">
      <c r="A1403" s="3" t="s">
        <v>473</v>
      </c>
      <c r="B1403" s="3">
        <v>1997</v>
      </c>
      <c r="C1403" s="3" t="s">
        <v>51</v>
      </c>
      <c r="D1403" s="3">
        <v>22</v>
      </c>
      <c r="E1403" s="5">
        <v>35664</v>
      </c>
      <c r="F1403" s="3">
        <v>25</v>
      </c>
      <c r="G1403" s="3">
        <v>0</v>
      </c>
      <c r="H1403" s="17">
        <v>34979.86</v>
      </c>
      <c r="I1403" s="3" t="s">
        <v>29</v>
      </c>
      <c r="J1403" s="3" t="s">
        <v>29</v>
      </c>
      <c r="K1403" s="3" t="s">
        <v>53</v>
      </c>
    </row>
    <row r="1404" spans="1:11" x14ac:dyDescent="0.25">
      <c r="A1404" s="3" t="s">
        <v>2307</v>
      </c>
      <c r="B1404" s="3">
        <v>2003</v>
      </c>
      <c r="C1404" s="3" t="s">
        <v>28</v>
      </c>
      <c r="D1404" s="3">
        <v>10</v>
      </c>
      <c r="E1404" s="5">
        <v>37965</v>
      </c>
      <c r="F1404" s="3">
        <v>19</v>
      </c>
      <c r="G1404" s="3">
        <v>0</v>
      </c>
      <c r="H1404" s="17">
        <v>1253.94</v>
      </c>
      <c r="I1404" s="3" t="s">
        <v>29</v>
      </c>
      <c r="J1404" s="3" t="s">
        <v>29</v>
      </c>
      <c r="K1404" s="3" t="s">
        <v>53</v>
      </c>
    </row>
    <row r="1405" spans="1:11" x14ac:dyDescent="0.25">
      <c r="A1405" s="3" t="s">
        <v>2308</v>
      </c>
      <c r="B1405" s="3">
        <v>1997</v>
      </c>
      <c r="C1405" s="3" t="s">
        <v>56</v>
      </c>
      <c r="D1405" s="3">
        <v>4</v>
      </c>
      <c r="E1405" s="5">
        <v>35738</v>
      </c>
      <c r="F1405" s="3">
        <v>25</v>
      </c>
      <c r="G1405" s="3">
        <v>0</v>
      </c>
      <c r="H1405" s="17">
        <v>1253</v>
      </c>
      <c r="I1405" s="3" t="s">
        <v>29</v>
      </c>
      <c r="J1405" s="3" t="s">
        <v>29</v>
      </c>
      <c r="K1405" s="3" t="s">
        <v>25</v>
      </c>
    </row>
    <row r="1406" spans="1:11" x14ac:dyDescent="0.25">
      <c r="A1406" s="3" t="s">
        <v>2309</v>
      </c>
      <c r="B1406" s="3">
        <v>2003</v>
      </c>
      <c r="C1406" s="3" t="s">
        <v>47</v>
      </c>
      <c r="D1406" s="3">
        <v>15</v>
      </c>
      <c r="E1406" s="5">
        <v>37879</v>
      </c>
      <c r="F1406" s="3">
        <v>19</v>
      </c>
      <c r="G1406" s="3">
        <v>0</v>
      </c>
      <c r="H1406" s="17">
        <v>1252.4100000000001</v>
      </c>
      <c r="I1406" s="3" t="s">
        <v>29</v>
      </c>
      <c r="J1406" s="3" t="s">
        <v>24</v>
      </c>
      <c r="K1406" s="3" t="s">
        <v>53</v>
      </c>
    </row>
    <row r="1407" spans="1:11" x14ac:dyDescent="0.25">
      <c r="A1407" s="3" t="s">
        <v>2310</v>
      </c>
      <c r="B1407" s="3">
        <v>2003</v>
      </c>
      <c r="C1407" s="3" t="s">
        <v>47</v>
      </c>
      <c r="D1407" s="3">
        <v>8</v>
      </c>
      <c r="E1407" s="5">
        <v>37872</v>
      </c>
      <c r="F1407" s="3">
        <v>19</v>
      </c>
      <c r="G1407" s="3">
        <v>0</v>
      </c>
      <c r="H1407" s="17">
        <v>1242.82</v>
      </c>
      <c r="I1407" s="3" t="s">
        <v>29</v>
      </c>
      <c r="J1407" s="3" t="s">
        <v>23</v>
      </c>
      <c r="K1407" s="3" t="s">
        <v>53</v>
      </c>
    </row>
    <row r="1408" spans="1:11" x14ac:dyDescent="0.25">
      <c r="A1408" s="3" t="s">
        <v>2311</v>
      </c>
      <c r="B1408" s="3">
        <v>2003</v>
      </c>
      <c r="C1408" s="3" t="s">
        <v>47</v>
      </c>
      <c r="D1408" s="3">
        <v>15</v>
      </c>
      <c r="E1408" s="5">
        <v>37879</v>
      </c>
      <c r="F1408" s="3">
        <v>19</v>
      </c>
      <c r="G1408" s="3">
        <v>0</v>
      </c>
      <c r="H1408" s="17">
        <v>1242.26</v>
      </c>
      <c r="I1408" s="3" t="s">
        <v>29</v>
      </c>
      <c r="J1408" s="3" t="s">
        <v>23</v>
      </c>
      <c r="K1408" s="3" t="s">
        <v>53</v>
      </c>
    </row>
    <row r="1409" spans="1:11" x14ac:dyDescent="0.25">
      <c r="A1409" s="3" t="s">
        <v>2312</v>
      </c>
      <c r="B1409" s="3">
        <v>2003</v>
      </c>
      <c r="C1409" s="3" t="s">
        <v>51</v>
      </c>
      <c r="D1409" s="3">
        <v>2</v>
      </c>
      <c r="E1409" s="5">
        <v>37835</v>
      </c>
      <c r="F1409" s="3">
        <v>19</v>
      </c>
      <c r="G1409" s="3">
        <v>0</v>
      </c>
      <c r="H1409" s="17">
        <v>1241.57</v>
      </c>
      <c r="I1409" s="3" t="s">
        <v>29</v>
      </c>
      <c r="J1409" s="3" t="s">
        <v>29</v>
      </c>
      <c r="K1409" s="3" t="s">
        <v>53</v>
      </c>
    </row>
    <row r="1410" spans="1:11" x14ac:dyDescent="0.25">
      <c r="A1410" s="3" t="s">
        <v>2313</v>
      </c>
      <c r="B1410" s="3">
        <v>2002</v>
      </c>
      <c r="C1410" s="3" t="s">
        <v>61</v>
      </c>
      <c r="D1410" s="3">
        <v>1</v>
      </c>
      <c r="E1410" s="5">
        <v>37438</v>
      </c>
      <c r="F1410" s="3">
        <v>20</v>
      </c>
      <c r="G1410" s="3">
        <v>0</v>
      </c>
      <c r="H1410" s="17">
        <v>1241</v>
      </c>
      <c r="I1410" s="3" t="s">
        <v>29</v>
      </c>
      <c r="J1410" s="3" t="s">
        <v>29</v>
      </c>
      <c r="K1410" s="3" t="s">
        <v>25</v>
      </c>
    </row>
    <row r="1411" spans="1:11" x14ac:dyDescent="0.25">
      <c r="A1411" s="3" t="s">
        <v>2314</v>
      </c>
      <c r="B1411" s="3">
        <v>1998</v>
      </c>
      <c r="C1411" s="3" t="s">
        <v>22</v>
      </c>
      <c r="D1411" s="3">
        <v>11</v>
      </c>
      <c r="E1411" s="5">
        <v>36079</v>
      </c>
      <c r="F1411" s="3">
        <v>24</v>
      </c>
      <c r="G1411" s="3">
        <v>0</v>
      </c>
      <c r="H1411" s="17">
        <v>1240</v>
      </c>
      <c r="I1411" s="3" t="s">
        <v>29</v>
      </c>
      <c r="J1411" s="3" t="s">
        <v>23</v>
      </c>
      <c r="K1411" s="3" t="s">
        <v>33</v>
      </c>
    </row>
    <row r="1412" spans="1:11" x14ac:dyDescent="0.25">
      <c r="A1412" s="3" t="s">
        <v>2315</v>
      </c>
      <c r="B1412" s="3">
        <v>2002</v>
      </c>
      <c r="C1412" s="3" t="s">
        <v>28</v>
      </c>
      <c r="D1412" s="3">
        <v>12</v>
      </c>
      <c r="E1412" s="5">
        <v>37602</v>
      </c>
      <c r="F1412" s="3">
        <v>20</v>
      </c>
      <c r="G1412" s="3">
        <v>0</v>
      </c>
      <c r="H1412" s="17">
        <v>1237</v>
      </c>
      <c r="I1412" s="3" t="s">
        <v>29</v>
      </c>
      <c r="J1412" s="3" t="s">
        <v>29</v>
      </c>
      <c r="K1412" s="3" t="s">
        <v>25</v>
      </c>
    </row>
    <row r="1413" spans="1:11" x14ac:dyDescent="0.25">
      <c r="A1413" s="3" t="s">
        <v>2316</v>
      </c>
      <c r="B1413" s="3">
        <v>1998</v>
      </c>
      <c r="C1413" s="3" t="s">
        <v>61</v>
      </c>
      <c r="D1413" s="3">
        <v>13</v>
      </c>
      <c r="E1413" s="5">
        <v>35989</v>
      </c>
      <c r="F1413" s="3">
        <v>24</v>
      </c>
      <c r="G1413" s="3">
        <v>0</v>
      </c>
      <c r="H1413" s="17">
        <v>1234</v>
      </c>
      <c r="I1413" s="3" t="s">
        <v>29</v>
      </c>
      <c r="J1413" s="3" t="s">
        <v>23</v>
      </c>
      <c r="K1413" s="3" t="s">
        <v>25</v>
      </c>
    </row>
    <row r="1414" spans="1:11" x14ac:dyDescent="0.25">
      <c r="A1414" s="3" t="s">
        <v>475</v>
      </c>
      <c r="B1414" s="3">
        <v>1998</v>
      </c>
      <c r="C1414" s="3" t="s">
        <v>51</v>
      </c>
      <c r="D1414" s="3">
        <v>22</v>
      </c>
      <c r="E1414" s="5">
        <v>36029</v>
      </c>
      <c r="F1414" s="3">
        <v>24</v>
      </c>
      <c r="G1414" s="3">
        <v>0</v>
      </c>
      <c r="H1414" s="17">
        <v>34976.42</v>
      </c>
      <c r="I1414" s="3" t="s">
        <v>29</v>
      </c>
      <c r="J1414" s="3" t="s">
        <v>23</v>
      </c>
      <c r="K1414" s="3" t="s">
        <v>53</v>
      </c>
    </row>
    <row r="1415" spans="1:11" x14ac:dyDescent="0.25">
      <c r="A1415" s="3" t="s">
        <v>2317</v>
      </c>
      <c r="B1415" s="3">
        <v>2004</v>
      </c>
      <c r="C1415" s="3" t="s">
        <v>22</v>
      </c>
      <c r="D1415" s="3">
        <v>16</v>
      </c>
      <c r="E1415" s="5">
        <v>38276</v>
      </c>
      <c r="F1415" s="3">
        <v>18</v>
      </c>
      <c r="G1415" s="3">
        <v>0</v>
      </c>
      <c r="H1415" s="17">
        <v>1228</v>
      </c>
      <c r="I1415" s="3" t="s">
        <v>29</v>
      </c>
      <c r="J1415" s="3" t="s">
        <v>23</v>
      </c>
      <c r="K1415" s="3" t="s">
        <v>33</v>
      </c>
    </row>
    <row r="1416" spans="1:11" x14ac:dyDescent="0.25">
      <c r="A1416" s="3" t="s">
        <v>2318</v>
      </c>
      <c r="B1416" s="3">
        <v>2004</v>
      </c>
      <c r="C1416" s="3" t="s">
        <v>61</v>
      </c>
      <c r="D1416" s="3">
        <v>9</v>
      </c>
      <c r="E1416" s="5">
        <v>38177</v>
      </c>
      <c r="F1416" s="3">
        <v>18</v>
      </c>
      <c r="G1416" s="3">
        <v>0</v>
      </c>
      <c r="H1416" s="17">
        <v>1224</v>
      </c>
      <c r="I1416" s="3" t="s">
        <v>29</v>
      </c>
      <c r="J1416" s="3" t="s">
        <v>23</v>
      </c>
      <c r="K1416" s="3" t="s">
        <v>25</v>
      </c>
    </row>
    <row r="1417" spans="1:11" x14ac:dyDescent="0.25">
      <c r="A1417" s="3" t="s">
        <v>2319</v>
      </c>
      <c r="B1417" s="3">
        <v>1996</v>
      </c>
      <c r="C1417" s="3" t="s">
        <v>56</v>
      </c>
      <c r="D1417" s="3">
        <v>4</v>
      </c>
      <c r="E1417" s="5">
        <v>35373</v>
      </c>
      <c r="F1417" s="3">
        <v>26</v>
      </c>
      <c r="G1417" s="3">
        <v>0</v>
      </c>
      <c r="H1417" s="17">
        <v>1220</v>
      </c>
      <c r="I1417" s="3" t="s">
        <v>29</v>
      </c>
      <c r="J1417" s="3" t="s">
        <v>24</v>
      </c>
      <c r="K1417" s="3" t="s">
        <v>33</v>
      </c>
    </row>
    <row r="1418" spans="1:11" x14ac:dyDescent="0.25">
      <c r="A1418" s="3" t="s">
        <v>2320</v>
      </c>
      <c r="B1418" s="3">
        <v>2004</v>
      </c>
      <c r="C1418" s="3" t="s">
        <v>32</v>
      </c>
      <c r="D1418" s="3">
        <v>2</v>
      </c>
      <c r="E1418" s="5">
        <v>38140</v>
      </c>
      <c r="F1418" s="3">
        <v>19</v>
      </c>
      <c r="G1418" s="3">
        <v>0</v>
      </c>
      <c r="H1418" s="17">
        <v>1210</v>
      </c>
      <c r="I1418" s="3" t="s">
        <v>29</v>
      </c>
      <c r="J1418" s="3" t="s">
        <v>23</v>
      </c>
      <c r="K1418" s="3" t="s">
        <v>25</v>
      </c>
    </row>
    <row r="1419" spans="1:11" x14ac:dyDescent="0.25">
      <c r="A1419" s="3" t="s">
        <v>2321</v>
      </c>
      <c r="B1419" s="3">
        <v>1992</v>
      </c>
      <c r="C1419" s="3" t="s">
        <v>22</v>
      </c>
      <c r="D1419" s="3">
        <v>6</v>
      </c>
      <c r="E1419" s="5">
        <v>33883</v>
      </c>
      <c r="F1419" s="3">
        <v>30</v>
      </c>
      <c r="G1419" s="3">
        <v>0</v>
      </c>
      <c r="H1419" s="17">
        <v>1200.55</v>
      </c>
      <c r="I1419" s="3" t="s">
        <v>29</v>
      </c>
      <c r="J1419" s="3" t="s">
        <v>24</v>
      </c>
      <c r="K1419" s="3" t="s">
        <v>25</v>
      </c>
    </row>
    <row r="1420" spans="1:11" x14ac:dyDescent="0.25">
      <c r="A1420" s="3" t="s">
        <v>2322</v>
      </c>
      <c r="B1420" s="3">
        <v>1999</v>
      </c>
      <c r="C1420" s="3" t="s">
        <v>32</v>
      </c>
      <c r="D1420" s="3">
        <v>28</v>
      </c>
      <c r="E1420" s="5">
        <v>36339</v>
      </c>
      <c r="F1420" s="3">
        <v>23</v>
      </c>
      <c r="G1420" s="3">
        <v>0</v>
      </c>
      <c r="H1420" s="17">
        <v>1200</v>
      </c>
      <c r="I1420" s="3" t="s">
        <v>29</v>
      </c>
      <c r="J1420" s="3" t="s">
        <v>24</v>
      </c>
      <c r="K1420" s="3" t="s">
        <v>33</v>
      </c>
    </row>
    <row r="1421" spans="1:11" x14ac:dyDescent="0.25">
      <c r="A1421" s="3" t="s">
        <v>2323</v>
      </c>
      <c r="B1421" s="3">
        <v>2002</v>
      </c>
      <c r="C1421" s="3" t="s">
        <v>51</v>
      </c>
      <c r="D1421" s="3">
        <v>26</v>
      </c>
      <c r="E1421" s="5">
        <v>37494</v>
      </c>
      <c r="F1421" s="3">
        <v>20</v>
      </c>
      <c r="G1421" s="3">
        <v>0</v>
      </c>
      <c r="H1421" s="17">
        <v>1191</v>
      </c>
      <c r="I1421" s="3" t="s">
        <v>29</v>
      </c>
      <c r="J1421" s="3" t="s">
        <v>23</v>
      </c>
      <c r="K1421" s="3" t="s">
        <v>25</v>
      </c>
    </row>
    <row r="1422" spans="1:11" x14ac:dyDescent="0.25">
      <c r="A1422" s="3" t="s">
        <v>2324</v>
      </c>
      <c r="B1422" s="3">
        <v>1997</v>
      </c>
      <c r="C1422" s="3" t="s">
        <v>32</v>
      </c>
      <c r="D1422" s="3">
        <v>28</v>
      </c>
      <c r="E1422" s="5">
        <v>35609</v>
      </c>
      <c r="F1422" s="3">
        <v>25</v>
      </c>
      <c r="G1422" s="3">
        <v>0</v>
      </c>
      <c r="H1422" s="17">
        <v>1178.07</v>
      </c>
      <c r="I1422" s="3" t="s">
        <v>29</v>
      </c>
      <c r="J1422" s="3" t="s">
        <v>29</v>
      </c>
      <c r="K1422" s="3" t="s">
        <v>25</v>
      </c>
    </row>
    <row r="1423" spans="1:11" x14ac:dyDescent="0.25">
      <c r="A1423" s="3" t="s">
        <v>2325</v>
      </c>
      <c r="B1423" s="3">
        <v>1996</v>
      </c>
      <c r="C1423" s="3" t="s">
        <v>51</v>
      </c>
      <c r="D1423" s="3">
        <v>11</v>
      </c>
      <c r="E1423" s="5">
        <v>35288</v>
      </c>
      <c r="F1423" s="3">
        <v>26</v>
      </c>
      <c r="G1423" s="3">
        <v>0</v>
      </c>
      <c r="H1423" s="17">
        <v>1178</v>
      </c>
      <c r="I1423" s="3" t="s">
        <v>29</v>
      </c>
      <c r="J1423" s="3" t="s">
        <v>24</v>
      </c>
      <c r="K1423" s="3" t="s">
        <v>25</v>
      </c>
    </row>
    <row r="1424" spans="1:11" x14ac:dyDescent="0.25">
      <c r="A1424" s="3" t="s">
        <v>2326</v>
      </c>
      <c r="B1424" s="3">
        <v>2001</v>
      </c>
      <c r="C1424" s="3" t="s">
        <v>56</v>
      </c>
      <c r="D1424" s="3">
        <v>12</v>
      </c>
      <c r="E1424" s="5">
        <v>37207</v>
      </c>
      <c r="F1424" s="3">
        <v>21</v>
      </c>
      <c r="G1424" s="3">
        <v>0</v>
      </c>
      <c r="H1424" s="17">
        <v>1167</v>
      </c>
      <c r="I1424" s="3" t="s">
        <v>29</v>
      </c>
      <c r="J1424" s="3" t="s">
        <v>23</v>
      </c>
      <c r="K1424" s="3" t="s">
        <v>25</v>
      </c>
    </row>
    <row r="1425" spans="1:11" x14ac:dyDescent="0.25">
      <c r="A1425" s="3" t="s">
        <v>477</v>
      </c>
      <c r="B1425" s="3">
        <v>1967</v>
      </c>
      <c r="C1425" s="3" t="s">
        <v>22</v>
      </c>
      <c r="D1425" s="3">
        <v>7</v>
      </c>
      <c r="E1425" s="5">
        <v>24752</v>
      </c>
      <c r="F1425" s="3">
        <v>55</v>
      </c>
      <c r="G1425" s="3">
        <v>0</v>
      </c>
      <c r="H1425" s="17">
        <v>34975.68</v>
      </c>
      <c r="I1425" s="3" t="s">
        <v>29</v>
      </c>
      <c r="J1425" s="3" t="s">
        <v>29</v>
      </c>
      <c r="K1425" s="3" t="s">
        <v>53</v>
      </c>
    </row>
    <row r="1426" spans="1:11" x14ac:dyDescent="0.25">
      <c r="A1426" s="3" t="s">
        <v>2327</v>
      </c>
      <c r="B1426" s="3">
        <v>2002</v>
      </c>
      <c r="C1426" s="3" t="s">
        <v>32</v>
      </c>
      <c r="D1426" s="3">
        <v>11</v>
      </c>
      <c r="E1426" s="5">
        <v>37418</v>
      </c>
      <c r="F1426" s="3">
        <v>20</v>
      </c>
      <c r="G1426" s="3">
        <v>0</v>
      </c>
      <c r="H1426" s="17">
        <v>1165</v>
      </c>
      <c r="I1426" s="3" t="s">
        <v>29</v>
      </c>
      <c r="J1426" s="3" t="s">
        <v>24</v>
      </c>
      <c r="K1426" s="3" t="s">
        <v>33</v>
      </c>
    </row>
    <row r="1427" spans="1:11" x14ac:dyDescent="0.25">
      <c r="A1427" s="3" t="s">
        <v>2328</v>
      </c>
      <c r="B1427" s="3">
        <v>2004</v>
      </c>
      <c r="C1427" s="3" t="s">
        <v>56</v>
      </c>
      <c r="D1427" s="3">
        <v>11</v>
      </c>
      <c r="E1427" s="5">
        <v>38302</v>
      </c>
      <c r="F1427" s="3">
        <v>18</v>
      </c>
      <c r="G1427" s="3">
        <v>0</v>
      </c>
      <c r="H1427" s="17">
        <v>1163.46</v>
      </c>
      <c r="I1427" s="3" t="s">
        <v>29</v>
      </c>
      <c r="J1427" s="3" t="s">
        <v>24</v>
      </c>
      <c r="K1427" s="3" t="s">
        <v>25</v>
      </c>
    </row>
    <row r="1428" spans="1:11" x14ac:dyDescent="0.25">
      <c r="A1428" s="3" t="s">
        <v>2329</v>
      </c>
      <c r="B1428" s="3">
        <v>1994</v>
      </c>
      <c r="C1428" s="3" t="s">
        <v>61</v>
      </c>
      <c r="D1428" s="3">
        <v>26</v>
      </c>
      <c r="E1428" s="5">
        <v>34541</v>
      </c>
      <c r="F1428" s="3">
        <v>28</v>
      </c>
      <c r="G1428" s="3">
        <v>0</v>
      </c>
      <c r="H1428" s="17">
        <v>1158.32</v>
      </c>
      <c r="I1428" s="3" t="s">
        <v>29</v>
      </c>
      <c r="J1428" s="3" t="s">
        <v>23</v>
      </c>
      <c r="K1428" s="3" t="s">
        <v>25</v>
      </c>
    </row>
    <row r="1429" spans="1:11" x14ac:dyDescent="0.25">
      <c r="A1429" s="3" t="s">
        <v>2330</v>
      </c>
      <c r="B1429" s="3">
        <v>2004</v>
      </c>
      <c r="C1429" s="3" t="s">
        <v>61</v>
      </c>
      <c r="D1429" s="3">
        <v>18</v>
      </c>
      <c r="E1429" s="5">
        <v>38186</v>
      </c>
      <c r="F1429" s="3">
        <v>18</v>
      </c>
      <c r="G1429" s="3">
        <v>0</v>
      </c>
      <c r="H1429" s="17">
        <v>1149.4000000000001</v>
      </c>
      <c r="I1429" s="3" t="s">
        <v>29</v>
      </c>
      <c r="J1429" s="3" t="s">
        <v>29</v>
      </c>
      <c r="K1429" s="3" t="s">
        <v>25</v>
      </c>
    </row>
    <row r="1430" spans="1:11" x14ac:dyDescent="0.25">
      <c r="A1430" s="3" t="s">
        <v>2331</v>
      </c>
      <c r="B1430" s="3">
        <v>2003</v>
      </c>
      <c r="C1430" s="3" t="s">
        <v>32</v>
      </c>
      <c r="D1430" s="3">
        <v>12</v>
      </c>
      <c r="E1430" s="5">
        <v>37784</v>
      </c>
      <c r="F1430" s="3">
        <v>19</v>
      </c>
      <c r="G1430" s="3">
        <v>0</v>
      </c>
      <c r="H1430" s="17">
        <v>1149</v>
      </c>
      <c r="I1430" s="3" t="s">
        <v>29</v>
      </c>
      <c r="J1430" s="3" t="s">
        <v>23</v>
      </c>
      <c r="K1430" s="3" t="s">
        <v>33</v>
      </c>
    </row>
    <row r="1431" spans="1:11" x14ac:dyDescent="0.25">
      <c r="A1431" s="3" t="s">
        <v>2332</v>
      </c>
      <c r="B1431" s="3">
        <v>2004</v>
      </c>
      <c r="C1431" s="3" t="s">
        <v>32</v>
      </c>
      <c r="D1431" s="3">
        <v>10</v>
      </c>
      <c r="E1431" s="5">
        <v>38148</v>
      </c>
      <c r="F1431" s="3">
        <v>18</v>
      </c>
      <c r="G1431" s="3">
        <v>0</v>
      </c>
      <c r="H1431" s="17">
        <v>1146.8</v>
      </c>
      <c r="I1431" s="3" t="s">
        <v>29</v>
      </c>
      <c r="J1431" s="3" t="s">
        <v>29</v>
      </c>
      <c r="K1431" s="3" t="s">
        <v>25</v>
      </c>
    </row>
    <row r="1432" spans="1:11" x14ac:dyDescent="0.25">
      <c r="A1432" s="3" t="s">
        <v>2333</v>
      </c>
      <c r="B1432" s="3">
        <v>2002</v>
      </c>
      <c r="C1432" s="3" t="s">
        <v>22</v>
      </c>
      <c r="D1432" s="3">
        <v>1</v>
      </c>
      <c r="E1432" s="5">
        <v>37530</v>
      </c>
      <c r="F1432" s="3">
        <v>20</v>
      </c>
      <c r="G1432" s="3">
        <v>0</v>
      </c>
      <c r="H1432" s="17">
        <v>1142</v>
      </c>
      <c r="I1432" s="3" t="s">
        <v>24</v>
      </c>
      <c r="J1432" s="3" t="s">
        <v>29</v>
      </c>
      <c r="K1432" s="3" t="s">
        <v>53</v>
      </c>
    </row>
    <row r="1433" spans="1:11" x14ac:dyDescent="0.25">
      <c r="A1433" s="3" t="s">
        <v>2334</v>
      </c>
      <c r="B1433" s="3">
        <v>2004</v>
      </c>
      <c r="C1433" s="3" t="s">
        <v>47</v>
      </c>
      <c r="D1433" s="3">
        <v>12</v>
      </c>
      <c r="E1433" s="5">
        <v>38242</v>
      </c>
      <c r="F1433" s="3">
        <v>18</v>
      </c>
      <c r="G1433" s="3">
        <v>0</v>
      </c>
      <c r="H1433" s="17">
        <v>1141.45</v>
      </c>
      <c r="I1433" s="3" t="s">
        <v>24</v>
      </c>
      <c r="J1433" s="3" t="s">
        <v>24</v>
      </c>
      <c r="K1433" s="3" t="s">
        <v>25</v>
      </c>
    </row>
    <row r="1434" spans="1:11" x14ac:dyDescent="0.25">
      <c r="A1434" s="3" t="s">
        <v>2335</v>
      </c>
      <c r="B1434" s="3">
        <v>2001</v>
      </c>
      <c r="C1434" s="3" t="s">
        <v>22</v>
      </c>
      <c r="D1434" s="3">
        <v>25</v>
      </c>
      <c r="E1434" s="5">
        <v>37189</v>
      </c>
      <c r="F1434" s="3">
        <v>21</v>
      </c>
      <c r="G1434" s="3">
        <v>0</v>
      </c>
      <c r="H1434" s="17">
        <v>1141</v>
      </c>
      <c r="I1434" s="3" t="s">
        <v>24</v>
      </c>
      <c r="J1434" s="3" t="s">
        <v>23</v>
      </c>
      <c r="K1434" s="3" t="s">
        <v>25</v>
      </c>
    </row>
    <row r="1435" spans="1:11" x14ac:dyDescent="0.25">
      <c r="A1435" s="3" t="s">
        <v>2336</v>
      </c>
      <c r="B1435" s="3">
        <v>2004</v>
      </c>
      <c r="C1435" s="3" t="s">
        <v>56</v>
      </c>
      <c r="D1435" s="3">
        <v>27</v>
      </c>
      <c r="E1435" s="5">
        <v>38318</v>
      </c>
      <c r="F1435" s="3">
        <v>18</v>
      </c>
      <c r="G1435" s="3">
        <v>0</v>
      </c>
      <c r="H1435" s="17">
        <v>1137.47</v>
      </c>
      <c r="I1435" s="3" t="s">
        <v>24</v>
      </c>
      <c r="J1435" s="3" t="s">
        <v>29</v>
      </c>
      <c r="K1435" s="3" t="s">
        <v>25</v>
      </c>
    </row>
    <row r="1436" spans="1:11" x14ac:dyDescent="0.25">
      <c r="A1436" s="3" t="s">
        <v>479</v>
      </c>
      <c r="B1436" s="3">
        <v>1983</v>
      </c>
      <c r="C1436" s="3" t="s">
        <v>61</v>
      </c>
      <c r="D1436" s="3">
        <v>29</v>
      </c>
      <c r="E1436" s="5">
        <v>30526</v>
      </c>
      <c r="F1436" s="3">
        <v>39</v>
      </c>
      <c r="G1436" s="3">
        <v>3</v>
      </c>
      <c r="H1436" s="17">
        <v>34940.61</v>
      </c>
      <c r="I1436" s="3" t="s">
        <v>29</v>
      </c>
      <c r="J1436" s="3" t="s">
        <v>24</v>
      </c>
      <c r="K1436" s="3" t="s">
        <v>53</v>
      </c>
    </row>
    <row r="1437" spans="1:11" x14ac:dyDescent="0.25">
      <c r="A1437" s="3" t="s">
        <v>2337</v>
      </c>
      <c r="B1437" s="3">
        <v>2004</v>
      </c>
      <c r="C1437" s="3" t="s">
        <v>22</v>
      </c>
      <c r="D1437" s="3">
        <v>15</v>
      </c>
      <c r="E1437" s="5">
        <v>38275</v>
      </c>
      <c r="F1437" s="3">
        <v>18</v>
      </c>
      <c r="G1437" s="3">
        <v>0</v>
      </c>
      <c r="H1437" s="17">
        <v>1137.01</v>
      </c>
      <c r="I1437" s="3" t="s">
        <v>24</v>
      </c>
      <c r="J1437" s="3" t="s">
        <v>23</v>
      </c>
      <c r="K1437" s="3" t="s">
        <v>25</v>
      </c>
    </row>
    <row r="1438" spans="1:11" x14ac:dyDescent="0.25">
      <c r="A1438" s="3" t="s">
        <v>2338</v>
      </c>
      <c r="B1438" s="3">
        <v>2002</v>
      </c>
      <c r="C1438" s="3" t="s">
        <v>51</v>
      </c>
      <c r="D1438" s="3">
        <v>11</v>
      </c>
      <c r="E1438" s="5">
        <v>37479</v>
      </c>
      <c r="F1438" s="3">
        <v>20</v>
      </c>
      <c r="G1438" s="3">
        <v>0</v>
      </c>
      <c r="H1438" s="17">
        <v>1137</v>
      </c>
      <c r="I1438" s="3" t="s">
        <v>24</v>
      </c>
      <c r="J1438" s="3" t="s">
        <v>23</v>
      </c>
      <c r="K1438" s="3" t="s">
        <v>25</v>
      </c>
    </row>
    <row r="1439" spans="1:11" x14ac:dyDescent="0.25">
      <c r="A1439" s="3" t="s">
        <v>2339</v>
      </c>
      <c r="B1439" s="3">
        <v>2004</v>
      </c>
      <c r="C1439" s="3" t="s">
        <v>56</v>
      </c>
      <c r="D1439" s="3">
        <v>28</v>
      </c>
      <c r="E1439" s="5">
        <v>38319</v>
      </c>
      <c r="F1439" s="3">
        <v>18</v>
      </c>
      <c r="G1439" s="3">
        <v>0</v>
      </c>
      <c r="H1439" s="17">
        <v>1136.4000000000001</v>
      </c>
      <c r="I1439" s="3" t="s">
        <v>24</v>
      </c>
      <c r="J1439" s="3" t="s">
        <v>24</v>
      </c>
      <c r="K1439" s="3" t="s">
        <v>25</v>
      </c>
    </row>
    <row r="1440" spans="1:11" x14ac:dyDescent="0.25">
      <c r="A1440" s="3" t="s">
        <v>2340</v>
      </c>
      <c r="B1440" s="3">
        <v>2004</v>
      </c>
      <c r="C1440" s="3" t="s">
        <v>32</v>
      </c>
      <c r="D1440" s="3">
        <v>11</v>
      </c>
      <c r="E1440" s="5">
        <v>38149</v>
      </c>
      <c r="F1440" s="3">
        <v>18</v>
      </c>
      <c r="G1440" s="3">
        <v>0</v>
      </c>
      <c r="H1440" s="17">
        <v>1135.94</v>
      </c>
      <c r="I1440" s="3" t="s">
        <v>24</v>
      </c>
      <c r="J1440" s="3" t="s">
        <v>24</v>
      </c>
      <c r="K1440" s="3" t="s">
        <v>25</v>
      </c>
    </row>
    <row r="1441" spans="1:11" x14ac:dyDescent="0.25">
      <c r="A1441" s="3" t="s">
        <v>2341</v>
      </c>
      <c r="B1441" s="3">
        <v>2004</v>
      </c>
      <c r="C1441" s="3" t="s">
        <v>22</v>
      </c>
      <c r="D1441" s="3">
        <v>6</v>
      </c>
      <c r="E1441" s="5">
        <v>38266</v>
      </c>
      <c r="F1441" s="3">
        <v>18</v>
      </c>
      <c r="G1441" s="3">
        <v>0</v>
      </c>
      <c r="H1441" s="17">
        <v>1135</v>
      </c>
      <c r="I1441" s="3" t="s">
        <v>24</v>
      </c>
      <c r="J1441" s="3" t="s">
        <v>24</v>
      </c>
      <c r="K1441" s="3" t="s">
        <v>25</v>
      </c>
    </row>
    <row r="1442" spans="1:11" x14ac:dyDescent="0.25">
      <c r="A1442" s="3" t="s">
        <v>2342</v>
      </c>
      <c r="B1442" s="3">
        <v>2002</v>
      </c>
      <c r="C1442" s="3" t="s">
        <v>61</v>
      </c>
      <c r="D1442" s="3">
        <v>19</v>
      </c>
      <c r="E1442" s="5">
        <v>37456</v>
      </c>
      <c r="F1442" s="3">
        <v>20</v>
      </c>
      <c r="G1442" s="3">
        <v>0</v>
      </c>
      <c r="H1442" s="17">
        <v>1132</v>
      </c>
      <c r="I1442" s="3" t="s">
        <v>24</v>
      </c>
      <c r="J1442" s="3" t="s">
        <v>23</v>
      </c>
      <c r="K1442" s="3" t="s">
        <v>25</v>
      </c>
    </row>
    <row r="1443" spans="1:11" x14ac:dyDescent="0.25">
      <c r="A1443" s="3" t="s">
        <v>2343</v>
      </c>
      <c r="B1443" s="3">
        <v>2004</v>
      </c>
      <c r="C1443" s="3" t="s">
        <v>32</v>
      </c>
      <c r="D1443" s="3">
        <v>14</v>
      </c>
      <c r="E1443" s="5">
        <v>38152</v>
      </c>
      <c r="F1443" s="3">
        <v>18</v>
      </c>
      <c r="G1443" s="3">
        <v>0</v>
      </c>
      <c r="H1443" s="17">
        <v>1131.51</v>
      </c>
      <c r="I1443" s="3" t="s">
        <v>24</v>
      </c>
      <c r="J1443" s="3" t="s">
        <v>23</v>
      </c>
      <c r="K1443" s="3" t="s">
        <v>25</v>
      </c>
    </row>
    <row r="1444" spans="1:11" x14ac:dyDescent="0.25">
      <c r="A1444" s="3" t="s">
        <v>2344</v>
      </c>
      <c r="B1444" s="3">
        <v>2004</v>
      </c>
      <c r="C1444" s="3" t="s">
        <v>56</v>
      </c>
      <c r="D1444" s="3">
        <v>12</v>
      </c>
      <c r="E1444" s="5">
        <v>38303</v>
      </c>
      <c r="F1444" s="3">
        <v>18</v>
      </c>
      <c r="G1444" s="3">
        <v>0</v>
      </c>
      <c r="H1444" s="17">
        <v>1121.8699999999999</v>
      </c>
      <c r="I1444" s="3" t="s">
        <v>24</v>
      </c>
      <c r="J1444" s="3" t="s">
        <v>23</v>
      </c>
      <c r="K1444" s="3" t="s">
        <v>25</v>
      </c>
    </row>
    <row r="1445" spans="1:11" x14ac:dyDescent="0.25">
      <c r="A1445" s="3" t="s">
        <v>2345</v>
      </c>
      <c r="B1445" s="3">
        <v>2002</v>
      </c>
      <c r="C1445" s="3" t="s">
        <v>51</v>
      </c>
      <c r="D1445" s="3">
        <v>13</v>
      </c>
      <c r="E1445" s="5">
        <v>37481</v>
      </c>
      <c r="F1445" s="3">
        <v>20</v>
      </c>
      <c r="G1445" s="3">
        <v>0</v>
      </c>
      <c r="H1445" s="17">
        <v>1086</v>
      </c>
      <c r="I1445" s="3" t="s">
        <v>24</v>
      </c>
      <c r="J1445" s="3" t="s">
        <v>24</v>
      </c>
      <c r="K1445" s="3" t="s">
        <v>25</v>
      </c>
    </row>
    <row r="1446" spans="1:11" x14ac:dyDescent="0.25">
      <c r="A1446" s="3" t="s">
        <v>2346</v>
      </c>
      <c r="B1446" s="3">
        <v>1998</v>
      </c>
      <c r="C1446" s="3" t="s">
        <v>28</v>
      </c>
      <c r="D1446" s="3">
        <v>26</v>
      </c>
      <c r="E1446" s="5">
        <v>36155</v>
      </c>
      <c r="F1446" s="3">
        <v>24</v>
      </c>
      <c r="G1446" s="3">
        <v>0</v>
      </c>
      <c r="H1446" s="17">
        <v>1082</v>
      </c>
      <c r="I1446" s="3" t="s">
        <v>24</v>
      </c>
      <c r="J1446" s="3" t="s">
        <v>29</v>
      </c>
      <c r="K1446" s="3" t="s">
        <v>25</v>
      </c>
    </row>
    <row r="1447" spans="1:11" x14ac:dyDescent="0.25">
      <c r="A1447" s="3" t="s">
        <v>80</v>
      </c>
      <c r="B1447" s="3">
        <v>1958</v>
      </c>
      <c r="C1447" s="3" t="s">
        <v>47</v>
      </c>
      <c r="D1447" s="3">
        <v>3</v>
      </c>
      <c r="E1447" s="5">
        <v>21431</v>
      </c>
      <c r="F1447" s="3">
        <v>64</v>
      </c>
      <c r="G1447" s="3">
        <v>2</v>
      </c>
      <c r="H1447" s="17">
        <v>47291.06</v>
      </c>
      <c r="I1447" s="3" t="s">
        <v>29</v>
      </c>
      <c r="J1447" s="3" t="s">
        <v>23</v>
      </c>
      <c r="K1447" s="3" t="s">
        <v>53</v>
      </c>
    </row>
    <row r="1448" spans="1:11" x14ac:dyDescent="0.25">
      <c r="A1448" s="3" t="s">
        <v>481</v>
      </c>
      <c r="B1448" s="3">
        <v>1995</v>
      </c>
      <c r="C1448" s="3" t="s">
        <v>22</v>
      </c>
      <c r="D1448" s="3">
        <v>17</v>
      </c>
      <c r="E1448" s="5">
        <v>34989</v>
      </c>
      <c r="F1448" s="3">
        <v>27</v>
      </c>
      <c r="G1448" s="3">
        <v>0</v>
      </c>
      <c r="H1448" s="17">
        <v>34838.870000000003</v>
      </c>
      <c r="I1448" s="3" t="s">
        <v>29</v>
      </c>
      <c r="J1448" s="3" t="s">
        <v>24</v>
      </c>
      <c r="K1448" s="3" t="s">
        <v>53</v>
      </c>
    </row>
    <row r="1449" spans="1:11" x14ac:dyDescent="0.25">
      <c r="A1449" s="3" t="s">
        <v>2347</v>
      </c>
      <c r="B1449" s="3">
        <v>1997</v>
      </c>
      <c r="C1449" s="3" t="s">
        <v>51</v>
      </c>
      <c r="D1449" s="3">
        <v>13</v>
      </c>
      <c r="E1449" s="5">
        <v>35655</v>
      </c>
      <c r="F1449" s="3">
        <v>25</v>
      </c>
      <c r="G1449" s="3">
        <v>0</v>
      </c>
      <c r="H1449" s="17">
        <v>1071</v>
      </c>
      <c r="I1449" s="3" t="s">
        <v>24</v>
      </c>
      <c r="J1449" s="3" t="s">
        <v>24</v>
      </c>
      <c r="K1449" s="3" t="s">
        <v>25</v>
      </c>
    </row>
    <row r="1450" spans="1:11" x14ac:dyDescent="0.25">
      <c r="A1450" s="3" t="s">
        <v>2348</v>
      </c>
      <c r="B1450" s="3">
        <v>2004</v>
      </c>
      <c r="C1450" s="3" t="s">
        <v>51</v>
      </c>
      <c r="D1450" s="3">
        <v>24</v>
      </c>
      <c r="E1450" s="5">
        <v>38223</v>
      </c>
      <c r="F1450" s="3">
        <v>18</v>
      </c>
      <c r="G1450" s="3">
        <v>0</v>
      </c>
      <c r="H1450" s="17">
        <v>1070</v>
      </c>
      <c r="I1450" s="3" t="s">
        <v>24</v>
      </c>
      <c r="J1450" s="3" t="s">
        <v>24</v>
      </c>
      <c r="K1450" s="3" t="s">
        <v>25</v>
      </c>
    </row>
    <row r="1451" spans="1:11" x14ac:dyDescent="0.25">
      <c r="A1451" s="3" t="s">
        <v>2349</v>
      </c>
      <c r="B1451" s="3">
        <v>1993</v>
      </c>
      <c r="C1451" s="3" t="s">
        <v>47</v>
      </c>
      <c r="D1451" s="3">
        <v>28</v>
      </c>
      <c r="E1451" s="5">
        <v>34240</v>
      </c>
      <c r="F1451" s="3">
        <v>29</v>
      </c>
      <c r="G1451" s="3">
        <v>0</v>
      </c>
      <c r="H1451" s="17">
        <v>1068</v>
      </c>
      <c r="I1451" s="3" t="s">
        <v>24</v>
      </c>
      <c r="J1451" s="3" t="s">
        <v>23</v>
      </c>
      <c r="K1451" s="3" t="s">
        <v>25</v>
      </c>
    </row>
    <row r="1452" spans="1:11" x14ac:dyDescent="0.25">
      <c r="A1452" s="3" t="s">
        <v>2350</v>
      </c>
      <c r="B1452" s="3">
        <v>1995</v>
      </c>
      <c r="C1452" s="3" t="s">
        <v>32</v>
      </c>
      <c r="D1452" s="3">
        <v>1</v>
      </c>
      <c r="E1452" s="5">
        <v>34851</v>
      </c>
      <c r="F1452" s="3">
        <v>28</v>
      </c>
      <c r="G1452" s="3">
        <v>0</v>
      </c>
      <c r="H1452" s="17">
        <v>1056</v>
      </c>
      <c r="I1452" s="3" t="s">
        <v>24</v>
      </c>
      <c r="J1452" s="3" t="s">
        <v>29</v>
      </c>
      <c r="K1452" s="3" t="s">
        <v>25</v>
      </c>
    </row>
    <row r="1453" spans="1:11" x14ac:dyDescent="0.25">
      <c r="A1453" s="3" t="s">
        <v>2351</v>
      </c>
      <c r="B1453" s="3">
        <v>2002</v>
      </c>
      <c r="C1453" s="3" t="s">
        <v>61</v>
      </c>
      <c r="D1453" s="3">
        <v>1</v>
      </c>
      <c r="E1453" s="5">
        <v>37438</v>
      </c>
      <c r="F1453" s="3">
        <v>20</v>
      </c>
      <c r="G1453" s="3">
        <v>0</v>
      </c>
      <c r="H1453" s="17">
        <v>1049</v>
      </c>
      <c r="I1453" s="3" t="s">
        <v>24</v>
      </c>
      <c r="J1453" s="3" t="s">
        <v>29</v>
      </c>
      <c r="K1453" s="3" t="s">
        <v>33</v>
      </c>
    </row>
    <row r="1454" spans="1:11" x14ac:dyDescent="0.25">
      <c r="A1454" s="3" t="s">
        <v>2352</v>
      </c>
      <c r="B1454" s="3">
        <v>2002</v>
      </c>
      <c r="C1454" s="3" t="s">
        <v>61</v>
      </c>
      <c r="D1454" s="3">
        <v>20</v>
      </c>
      <c r="E1454" s="5">
        <v>37457</v>
      </c>
      <c r="F1454" s="3">
        <v>20</v>
      </c>
      <c r="G1454" s="3">
        <v>0</v>
      </c>
      <c r="H1454" s="17">
        <v>1047</v>
      </c>
      <c r="I1454" s="3" t="s">
        <v>24</v>
      </c>
      <c r="J1454" s="3" t="s">
        <v>23</v>
      </c>
      <c r="K1454" s="3" t="s">
        <v>25</v>
      </c>
    </row>
    <row r="1455" spans="1:11" x14ac:dyDescent="0.25">
      <c r="A1455" s="3" t="s">
        <v>2353</v>
      </c>
      <c r="B1455" s="3">
        <v>1994</v>
      </c>
      <c r="C1455" s="3" t="s">
        <v>56</v>
      </c>
      <c r="D1455" s="3">
        <v>17</v>
      </c>
      <c r="E1455" s="5">
        <v>34655</v>
      </c>
      <c r="F1455" s="3">
        <v>28</v>
      </c>
      <c r="G1455" s="3">
        <v>0</v>
      </c>
      <c r="H1455" s="17">
        <v>1044</v>
      </c>
      <c r="I1455" s="3" t="s">
        <v>24</v>
      </c>
      <c r="J1455" s="3" t="s">
        <v>29</v>
      </c>
      <c r="K1455" s="3" t="s">
        <v>25</v>
      </c>
    </row>
    <row r="1456" spans="1:11" x14ac:dyDescent="0.25">
      <c r="A1456" s="3" t="s">
        <v>2354</v>
      </c>
      <c r="B1456" s="3">
        <v>1995</v>
      </c>
      <c r="C1456" s="3" t="s">
        <v>22</v>
      </c>
      <c r="D1456" s="3">
        <v>5</v>
      </c>
      <c r="E1456" s="5">
        <v>34977</v>
      </c>
      <c r="F1456" s="3">
        <v>27</v>
      </c>
      <c r="G1456" s="3">
        <v>0</v>
      </c>
      <c r="H1456" s="17">
        <v>1033.74</v>
      </c>
      <c r="I1456" s="3" t="s">
        <v>24</v>
      </c>
      <c r="J1456" s="3" t="s">
        <v>23</v>
      </c>
      <c r="K1456" s="3" t="s">
        <v>25</v>
      </c>
    </row>
    <row r="1457" spans="1:11" x14ac:dyDescent="0.25">
      <c r="A1457" s="3" t="s">
        <v>2355</v>
      </c>
      <c r="B1457" s="3">
        <v>1999</v>
      </c>
      <c r="C1457" s="3" t="s">
        <v>51</v>
      </c>
      <c r="D1457" s="3">
        <v>5</v>
      </c>
      <c r="E1457" s="5">
        <v>36377</v>
      </c>
      <c r="F1457" s="3">
        <v>23</v>
      </c>
      <c r="G1457" s="3">
        <v>0</v>
      </c>
      <c r="H1457" s="17">
        <v>1019</v>
      </c>
      <c r="I1457" s="3" t="s">
        <v>24</v>
      </c>
      <c r="J1457" s="3" t="s">
        <v>29</v>
      </c>
      <c r="K1457" s="3" t="s">
        <v>25</v>
      </c>
    </row>
    <row r="1458" spans="1:11" x14ac:dyDescent="0.25">
      <c r="A1458" s="3" t="s">
        <v>2356</v>
      </c>
      <c r="B1458" s="3">
        <v>2000</v>
      </c>
      <c r="C1458" s="3" t="s">
        <v>22</v>
      </c>
      <c r="D1458" s="3">
        <v>9</v>
      </c>
      <c r="E1458" s="5">
        <v>36808</v>
      </c>
      <c r="F1458" s="3">
        <v>22</v>
      </c>
      <c r="G1458" s="3">
        <v>0</v>
      </c>
      <c r="H1458" s="17">
        <v>1012</v>
      </c>
      <c r="I1458" s="3" t="s">
        <v>24</v>
      </c>
      <c r="J1458" s="3" t="s">
        <v>29</v>
      </c>
      <c r="K1458" s="3" t="s">
        <v>25</v>
      </c>
    </row>
    <row r="1459" spans="1:11" x14ac:dyDescent="0.25">
      <c r="A1459" s="3" t="s">
        <v>483</v>
      </c>
      <c r="B1459" s="3">
        <v>2003</v>
      </c>
      <c r="C1459" s="3" t="s">
        <v>47</v>
      </c>
      <c r="D1459" s="3">
        <v>17</v>
      </c>
      <c r="E1459" s="5">
        <v>37881</v>
      </c>
      <c r="F1459" s="3">
        <v>19</v>
      </c>
      <c r="G1459" s="3">
        <v>0</v>
      </c>
      <c r="H1459" s="17">
        <v>34828.65</v>
      </c>
      <c r="I1459" s="3" t="s">
        <v>23</v>
      </c>
      <c r="J1459" s="3" t="s">
        <v>24</v>
      </c>
      <c r="K1459" s="3" t="s">
        <v>53</v>
      </c>
    </row>
    <row r="1460" spans="1:11" x14ac:dyDescent="0.25">
      <c r="A1460" s="3" t="s">
        <v>2357</v>
      </c>
      <c r="B1460" s="3">
        <v>1994</v>
      </c>
      <c r="C1460" s="3" t="s">
        <v>56</v>
      </c>
      <c r="D1460" s="3">
        <v>22</v>
      </c>
      <c r="E1460" s="5">
        <v>34660</v>
      </c>
      <c r="F1460" s="3">
        <v>28</v>
      </c>
      <c r="G1460" s="3">
        <v>0</v>
      </c>
      <c r="H1460" s="17">
        <v>1006.65</v>
      </c>
      <c r="I1460" s="3" t="s">
        <v>24</v>
      </c>
      <c r="J1460" s="3" t="s">
        <v>29</v>
      </c>
      <c r="K1460" s="3" t="s">
        <v>25</v>
      </c>
    </row>
    <row r="1461" spans="1:11" x14ac:dyDescent="0.25">
      <c r="A1461" s="3" t="s">
        <v>2358</v>
      </c>
      <c r="B1461" s="3">
        <v>2001</v>
      </c>
      <c r="C1461" s="3" t="s">
        <v>51</v>
      </c>
      <c r="D1461" s="3">
        <v>19</v>
      </c>
      <c r="E1461" s="5">
        <v>37122</v>
      </c>
      <c r="F1461" s="3">
        <v>21</v>
      </c>
      <c r="G1461" s="3">
        <v>0</v>
      </c>
      <c r="H1461" s="17">
        <v>964.71</v>
      </c>
      <c r="I1461" s="3" t="s">
        <v>24</v>
      </c>
      <c r="J1461" s="3" t="s">
        <v>29</v>
      </c>
      <c r="K1461" s="3" t="s">
        <v>25</v>
      </c>
    </row>
    <row r="1462" spans="1:11" x14ac:dyDescent="0.25">
      <c r="A1462" s="3" t="s">
        <v>2359</v>
      </c>
      <c r="B1462" s="3">
        <v>1995</v>
      </c>
      <c r="C1462" s="3" t="s">
        <v>22</v>
      </c>
      <c r="D1462" s="3">
        <v>28</v>
      </c>
      <c r="E1462" s="5">
        <v>35000</v>
      </c>
      <c r="F1462" s="3">
        <v>27</v>
      </c>
      <c r="G1462" s="3">
        <v>0</v>
      </c>
      <c r="H1462" s="17">
        <v>928.59</v>
      </c>
      <c r="I1462" s="3" t="s">
        <v>24</v>
      </c>
      <c r="J1462" s="3" t="s">
        <v>23</v>
      </c>
      <c r="K1462" s="3" t="s">
        <v>25</v>
      </c>
    </row>
    <row r="1463" spans="1:11" x14ac:dyDescent="0.25">
      <c r="A1463" s="3" t="s">
        <v>2360</v>
      </c>
      <c r="B1463" s="3">
        <v>1994</v>
      </c>
      <c r="C1463" s="3" t="s">
        <v>22</v>
      </c>
      <c r="D1463" s="3">
        <v>30</v>
      </c>
      <c r="E1463" s="5">
        <v>34637</v>
      </c>
      <c r="F1463" s="3">
        <v>28</v>
      </c>
      <c r="G1463" s="3">
        <v>0</v>
      </c>
      <c r="H1463" s="17">
        <v>915.07</v>
      </c>
      <c r="I1463" s="3" t="s">
        <v>24</v>
      </c>
      <c r="J1463" s="3" t="s">
        <v>23</v>
      </c>
      <c r="K1463" s="3" t="s">
        <v>25</v>
      </c>
    </row>
    <row r="1464" spans="1:11" x14ac:dyDescent="0.25">
      <c r="A1464" s="3" t="s">
        <v>2361</v>
      </c>
      <c r="B1464" s="3">
        <v>1993</v>
      </c>
      <c r="C1464" s="3" t="s">
        <v>56</v>
      </c>
      <c r="D1464" s="3">
        <v>27</v>
      </c>
      <c r="E1464" s="5">
        <v>34300</v>
      </c>
      <c r="F1464" s="3">
        <v>29</v>
      </c>
      <c r="G1464" s="3">
        <v>0</v>
      </c>
      <c r="H1464" s="17">
        <v>896.21</v>
      </c>
      <c r="I1464" s="3" t="s">
        <v>24</v>
      </c>
      <c r="J1464" s="3" t="s">
        <v>23</v>
      </c>
      <c r="K1464" s="3" t="s">
        <v>25</v>
      </c>
    </row>
    <row r="1465" spans="1:11" x14ac:dyDescent="0.25">
      <c r="A1465" s="3" t="s">
        <v>2362</v>
      </c>
      <c r="B1465" s="3">
        <v>2000</v>
      </c>
      <c r="C1465" s="3" t="s">
        <v>56</v>
      </c>
      <c r="D1465" s="3">
        <v>18</v>
      </c>
      <c r="E1465" s="5">
        <v>36848</v>
      </c>
      <c r="F1465" s="3">
        <v>22</v>
      </c>
      <c r="G1465" s="3">
        <v>0</v>
      </c>
      <c r="H1465" s="17">
        <v>865.41</v>
      </c>
      <c r="I1465" s="3" t="s">
        <v>24</v>
      </c>
      <c r="J1465" s="3" t="s">
        <v>23</v>
      </c>
      <c r="K1465" s="3" t="s">
        <v>25</v>
      </c>
    </row>
    <row r="1466" spans="1:11" x14ac:dyDescent="0.25">
      <c r="A1466" s="3" t="s">
        <v>2363</v>
      </c>
      <c r="B1466" s="3">
        <v>2004</v>
      </c>
      <c r="C1466" s="3" t="s">
        <v>22</v>
      </c>
      <c r="D1466" s="3">
        <v>7</v>
      </c>
      <c r="E1466" s="5">
        <v>38267</v>
      </c>
      <c r="F1466" s="3">
        <v>18</v>
      </c>
      <c r="G1466" s="3">
        <v>0</v>
      </c>
      <c r="H1466" s="17">
        <v>830.52</v>
      </c>
      <c r="I1466" s="3" t="s">
        <v>24</v>
      </c>
      <c r="J1466" s="3" t="s">
        <v>29</v>
      </c>
      <c r="K1466" s="3" t="s">
        <v>53</v>
      </c>
    </row>
    <row r="1467" spans="1:11" x14ac:dyDescent="0.25">
      <c r="A1467" s="3" t="s">
        <v>2364</v>
      </c>
      <c r="B1467" s="3">
        <v>1995</v>
      </c>
      <c r="C1467" s="3" t="s">
        <v>28</v>
      </c>
      <c r="D1467" s="3">
        <v>7</v>
      </c>
      <c r="E1467" s="5">
        <v>35040</v>
      </c>
      <c r="F1467" s="3">
        <v>27</v>
      </c>
      <c r="G1467" s="3">
        <v>0</v>
      </c>
      <c r="H1467" s="17">
        <v>773.54</v>
      </c>
      <c r="I1467" s="3" t="s">
        <v>24</v>
      </c>
      <c r="J1467" s="3" t="s">
        <v>29</v>
      </c>
      <c r="K1467" s="3" t="s">
        <v>25</v>
      </c>
    </row>
    <row r="1468" spans="1:11" x14ac:dyDescent="0.25">
      <c r="A1468" s="3" t="s">
        <v>2365</v>
      </c>
      <c r="B1468" s="3">
        <v>1996</v>
      </c>
      <c r="C1468" s="3" t="s">
        <v>47</v>
      </c>
      <c r="D1468" s="3">
        <v>18</v>
      </c>
      <c r="E1468" s="5">
        <v>35326</v>
      </c>
      <c r="F1468" s="3">
        <v>26</v>
      </c>
      <c r="G1468" s="3">
        <v>0</v>
      </c>
      <c r="H1468" s="17">
        <v>770.38</v>
      </c>
      <c r="I1468" s="3" t="s">
        <v>24</v>
      </c>
      <c r="J1468" s="3" t="s">
        <v>29</v>
      </c>
      <c r="K1468" s="3" t="s">
        <v>33</v>
      </c>
    </row>
    <row r="1469" spans="1:11" x14ac:dyDescent="0.25">
      <c r="A1469" s="3" t="s">
        <v>2366</v>
      </c>
      <c r="B1469" s="3">
        <v>1993</v>
      </c>
      <c r="C1469" s="3" t="s">
        <v>32</v>
      </c>
      <c r="D1469" s="3">
        <v>28</v>
      </c>
      <c r="E1469" s="5">
        <v>34148</v>
      </c>
      <c r="F1469" s="3">
        <v>29</v>
      </c>
      <c r="G1469" s="3">
        <v>0</v>
      </c>
      <c r="H1469" s="17">
        <v>770</v>
      </c>
      <c r="I1469" s="3" t="s">
        <v>24</v>
      </c>
      <c r="J1469" s="3" t="s">
        <v>24</v>
      </c>
      <c r="K1469" s="3" t="s">
        <v>25</v>
      </c>
    </row>
    <row r="1470" spans="1:11" x14ac:dyDescent="0.25">
      <c r="A1470" s="3" t="s">
        <v>485</v>
      </c>
      <c r="B1470" s="3">
        <v>1995</v>
      </c>
      <c r="C1470" s="3" t="s">
        <v>28</v>
      </c>
      <c r="D1470" s="3">
        <v>27</v>
      </c>
      <c r="E1470" s="5">
        <v>35060</v>
      </c>
      <c r="F1470" s="3">
        <v>27</v>
      </c>
      <c r="G1470" s="3">
        <v>1</v>
      </c>
      <c r="H1470" s="17">
        <v>34806.47</v>
      </c>
      <c r="I1470" s="3" t="s">
        <v>23</v>
      </c>
      <c r="J1470" s="3" t="s">
        <v>29</v>
      </c>
      <c r="K1470" s="3" t="s">
        <v>25</v>
      </c>
    </row>
    <row r="1471" spans="1:11" x14ac:dyDescent="0.25">
      <c r="A1471" s="3" t="s">
        <v>2367</v>
      </c>
      <c r="B1471" s="3">
        <v>1996</v>
      </c>
      <c r="C1471" s="3" t="s">
        <v>22</v>
      </c>
      <c r="D1471" s="3">
        <v>22</v>
      </c>
      <c r="E1471" s="5">
        <v>35360</v>
      </c>
      <c r="F1471" s="3">
        <v>26</v>
      </c>
      <c r="G1471" s="3">
        <v>0</v>
      </c>
      <c r="H1471" s="17">
        <v>760</v>
      </c>
      <c r="I1471" s="3" t="s">
        <v>24</v>
      </c>
      <c r="J1471" s="3" t="s">
        <v>24</v>
      </c>
      <c r="K1471" s="3" t="s">
        <v>25</v>
      </c>
    </row>
    <row r="1472" spans="1:11" x14ac:dyDescent="0.25">
      <c r="A1472" s="3" t="s">
        <v>2368</v>
      </c>
      <c r="B1472" s="3">
        <v>1993</v>
      </c>
      <c r="C1472" s="3" t="s">
        <v>51</v>
      </c>
      <c r="D1472" s="3">
        <v>9</v>
      </c>
      <c r="E1472" s="5">
        <v>34190</v>
      </c>
      <c r="F1472" s="3">
        <v>29</v>
      </c>
      <c r="G1472" s="3">
        <v>0</v>
      </c>
      <c r="H1472" s="17">
        <v>760</v>
      </c>
      <c r="I1472" s="3" t="s">
        <v>24</v>
      </c>
      <c r="J1472" s="3" t="s">
        <v>23</v>
      </c>
      <c r="K1472" s="3" t="s">
        <v>25</v>
      </c>
    </row>
    <row r="1473" spans="1:11" x14ac:dyDescent="0.25">
      <c r="A1473" s="3" t="s">
        <v>2369</v>
      </c>
      <c r="B1473" s="3">
        <v>2002</v>
      </c>
      <c r="C1473" s="3" t="s">
        <v>47</v>
      </c>
      <c r="D1473" s="3">
        <v>19</v>
      </c>
      <c r="E1473" s="5">
        <v>37518</v>
      </c>
      <c r="F1473" s="3">
        <v>20</v>
      </c>
      <c r="G1473" s="3">
        <v>0</v>
      </c>
      <c r="H1473" s="17">
        <v>750</v>
      </c>
      <c r="I1473" s="3" t="s">
        <v>24</v>
      </c>
      <c r="J1473" s="3" t="s">
        <v>23</v>
      </c>
      <c r="K1473" s="3" t="s">
        <v>33</v>
      </c>
    </row>
    <row r="1474" spans="1:11" x14ac:dyDescent="0.25">
      <c r="A1474" s="3" t="s">
        <v>2370</v>
      </c>
      <c r="B1474" s="3">
        <v>1999</v>
      </c>
      <c r="C1474" s="3" t="s">
        <v>28</v>
      </c>
      <c r="D1474" s="3">
        <v>14</v>
      </c>
      <c r="E1474" s="5">
        <v>36508</v>
      </c>
      <c r="F1474" s="3">
        <v>23</v>
      </c>
      <c r="G1474" s="3">
        <v>0</v>
      </c>
      <c r="H1474" s="17">
        <v>722.99</v>
      </c>
      <c r="I1474" s="3" t="s">
        <v>24</v>
      </c>
      <c r="J1474" s="3" t="s">
        <v>23</v>
      </c>
      <c r="K1474" s="3" t="s">
        <v>25</v>
      </c>
    </row>
    <row r="1475" spans="1:11" x14ac:dyDescent="0.25">
      <c r="A1475" s="3" t="s">
        <v>2371</v>
      </c>
      <c r="B1475" s="3">
        <v>1999</v>
      </c>
      <c r="C1475" s="3" t="s">
        <v>28</v>
      </c>
      <c r="D1475" s="3">
        <v>26</v>
      </c>
      <c r="E1475" s="5">
        <v>36520</v>
      </c>
      <c r="F1475" s="3">
        <v>23</v>
      </c>
      <c r="G1475" s="3">
        <v>0</v>
      </c>
      <c r="H1475" s="17">
        <v>700</v>
      </c>
      <c r="I1475" s="3" t="s">
        <v>29</v>
      </c>
      <c r="J1475" s="3" t="s">
        <v>24</v>
      </c>
      <c r="K1475" s="3" t="s">
        <v>25</v>
      </c>
    </row>
    <row r="1476" spans="1:11" x14ac:dyDescent="0.25">
      <c r="A1476" s="3" t="s">
        <v>2372</v>
      </c>
      <c r="B1476" s="3">
        <v>2001</v>
      </c>
      <c r="C1476" s="3" t="s">
        <v>47</v>
      </c>
      <c r="D1476" s="3">
        <v>12</v>
      </c>
      <c r="E1476" s="5">
        <v>37146</v>
      </c>
      <c r="F1476" s="3">
        <v>21</v>
      </c>
      <c r="G1476" s="3">
        <v>0</v>
      </c>
      <c r="H1476" s="17">
        <v>687.54</v>
      </c>
      <c r="I1476" s="3" t="s">
        <v>24</v>
      </c>
      <c r="J1476" s="3" t="s">
        <v>29</v>
      </c>
      <c r="K1476" s="3" t="s">
        <v>25</v>
      </c>
    </row>
    <row r="1477" spans="1:11" x14ac:dyDescent="0.25">
      <c r="A1477" s="3" t="s">
        <v>2373</v>
      </c>
      <c r="B1477" s="3">
        <v>1997</v>
      </c>
      <c r="C1477" s="3" t="s">
        <v>56</v>
      </c>
      <c r="D1477" s="3">
        <v>9</v>
      </c>
      <c r="E1477" s="5">
        <v>35743</v>
      </c>
      <c r="F1477" s="3">
        <v>25</v>
      </c>
      <c r="G1477" s="3">
        <v>0</v>
      </c>
      <c r="H1477" s="17">
        <v>670</v>
      </c>
      <c r="I1477" s="3" t="s">
        <v>24</v>
      </c>
      <c r="J1477" s="3" t="s">
        <v>24</v>
      </c>
      <c r="K1477" s="3" t="s">
        <v>25</v>
      </c>
    </row>
    <row r="1478" spans="1:11" x14ac:dyDescent="0.25">
      <c r="A1478" s="3" t="s">
        <v>2374</v>
      </c>
      <c r="B1478" s="3">
        <v>2002</v>
      </c>
      <c r="C1478" s="3" t="s">
        <v>56</v>
      </c>
      <c r="D1478" s="3">
        <v>29</v>
      </c>
      <c r="E1478" s="5">
        <v>37589</v>
      </c>
      <c r="F1478" s="3">
        <v>20</v>
      </c>
      <c r="G1478" s="3">
        <v>0</v>
      </c>
      <c r="H1478" s="17">
        <v>668</v>
      </c>
      <c r="I1478" s="3" t="s">
        <v>24</v>
      </c>
      <c r="J1478" s="3" t="s">
        <v>29</v>
      </c>
      <c r="K1478" s="3" t="s">
        <v>33</v>
      </c>
    </row>
    <row r="1479" spans="1:11" x14ac:dyDescent="0.25">
      <c r="A1479" s="3" t="s">
        <v>2375</v>
      </c>
      <c r="B1479" s="3">
        <v>1995</v>
      </c>
      <c r="C1479" s="3" t="s">
        <v>61</v>
      </c>
      <c r="D1479" s="3">
        <v>4</v>
      </c>
      <c r="E1479" s="5">
        <v>34884</v>
      </c>
      <c r="F1479" s="3">
        <v>27</v>
      </c>
      <c r="G1479" s="3">
        <v>0</v>
      </c>
      <c r="H1479" s="17">
        <v>650</v>
      </c>
      <c r="I1479" s="3" t="s">
        <v>24</v>
      </c>
      <c r="J1479" s="3" t="s">
        <v>24</v>
      </c>
      <c r="K1479" s="3" t="s">
        <v>25</v>
      </c>
    </row>
    <row r="1480" spans="1:11" x14ac:dyDescent="0.25">
      <c r="A1480" s="3" t="s">
        <v>2376</v>
      </c>
      <c r="B1480" s="3">
        <v>1993</v>
      </c>
      <c r="C1480" s="3" t="s">
        <v>32</v>
      </c>
      <c r="D1480" s="3">
        <v>1</v>
      </c>
      <c r="E1480" s="5">
        <v>34121</v>
      </c>
      <c r="F1480" s="3">
        <v>30</v>
      </c>
      <c r="G1480" s="3">
        <v>0</v>
      </c>
      <c r="H1480" s="17">
        <v>650</v>
      </c>
      <c r="I1480" s="3" t="s">
        <v>24</v>
      </c>
      <c r="J1480" s="3" t="s">
        <v>24</v>
      </c>
      <c r="K1480" s="3" t="s">
        <v>25</v>
      </c>
    </row>
    <row r="1481" spans="1:11" x14ac:dyDescent="0.25">
      <c r="A1481" s="3" t="s">
        <v>487</v>
      </c>
      <c r="B1481" s="3">
        <v>2003</v>
      </c>
      <c r="C1481" s="3" t="s">
        <v>61</v>
      </c>
      <c r="D1481" s="3">
        <v>3</v>
      </c>
      <c r="E1481" s="5">
        <v>37805</v>
      </c>
      <c r="F1481" s="3">
        <v>19</v>
      </c>
      <c r="G1481" s="3">
        <v>0</v>
      </c>
      <c r="H1481" s="17">
        <v>34779.620000000003</v>
      </c>
      <c r="I1481" s="3" t="s">
        <v>23</v>
      </c>
      <c r="J1481" s="3" t="s">
        <v>29</v>
      </c>
      <c r="K1481" s="3" t="s">
        <v>53</v>
      </c>
    </row>
    <row r="1482" spans="1:11" x14ac:dyDescent="0.25">
      <c r="A1482" s="3" t="s">
        <v>2377</v>
      </c>
      <c r="B1482" s="3">
        <v>2001</v>
      </c>
      <c r="C1482" s="3" t="s">
        <v>56</v>
      </c>
      <c r="D1482" s="3">
        <v>20</v>
      </c>
      <c r="E1482" s="5">
        <v>37215</v>
      </c>
      <c r="F1482" s="3">
        <v>21</v>
      </c>
      <c r="G1482" s="3">
        <v>0</v>
      </c>
      <c r="H1482" s="17">
        <v>646.14</v>
      </c>
      <c r="I1482" s="3" t="s">
        <v>24</v>
      </c>
      <c r="J1482" s="3" t="s">
        <v>24</v>
      </c>
      <c r="K1482" s="3" t="s">
        <v>33</v>
      </c>
    </row>
    <row r="1483" spans="1:11" x14ac:dyDescent="0.25">
      <c r="A1483" s="3" t="s">
        <v>2378</v>
      </c>
      <c r="B1483" s="3">
        <v>1998</v>
      </c>
      <c r="C1483" s="3" t="s">
        <v>61</v>
      </c>
      <c r="D1483" s="3">
        <v>27</v>
      </c>
      <c r="E1483" s="5">
        <v>36003</v>
      </c>
      <c r="F1483" s="3">
        <v>24</v>
      </c>
      <c r="G1483" s="3">
        <v>0</v>
      </c>
      <c r="H1483" s="17">
        <v>637.26</v>
      </c>
      <c r="I1483" s="3" t="s">
        <v>24</v>
      </c>
      <c r="J1483" s="3" t="s">
        <v>24</v>
      </c>
      <c r="K1483" s="3" t="s">
        <v>25</v>
      </c>
    </row>
    <row r="1484" spans="1:11" x14ac:dyDescent="0.25">
      <c r="A1484" s="3" t="s">
        <v>2379</v>
      </c>
      <c r="B1484" s="3">
        <v>1992</v>
      </c>
      <c r="C1484" s="3" t="s">
        <v>47</v>
      </c>
      <c r="D1484" s="3">
        <v>13</v>
      </c>
      <c r="E1484" s="5">
        <v>33860</v>
      </c>
      <c r="F1484" s="3">
        <v>30</v>
      </c>
      <c r="G1484" s="3">
        <v>0</v>
      </c>
      <c r="H1484" s="17">
        <v>604.54</v>
      </c>
      <c r="I1484" s="3" t="s">
        <v>24</v>
      </c>
      <c r="J1484" s="3" t="s">
        <v>24</v>
      </c>
      <c r="K1484" s="3" t="s">
        <v>25</v>
      </c>
    </row>
    <row r="1485" spans="1:11" x14ac:dyDescent="0.25">
      <c r="A1485" s="3" t="s">
        <v>2380</v>
      </c>
      <c r="B1485" s="3">
        <v>1993</v>
      </c>
      <c r="C1485" s="3" t="s">
        <v>32</v>
      </c>
      <c r="D1485" s="3">
        <v>30</v>
      </c>
      <c r="E1485" s="5">
        <v>34150</v>
      </c>
      <c r="F1485" s="3">
        <v>29</v>
      </c>
      <c r="G1485" s="3">
        <v>0</v>
      </c>
      <c r="H1485" s="17">
        <v>600</v>
      </c>
      <c r="I1485" s="3" t="s">
        <v>29</v>
      </c>
      <c r="J1485" s="3" t="s">
        <v>23</v>
      </c>
      <c r="K1485" s="3" t="s">
        <v>25</v>
      </c>
    </row>
    <row r="1486" spans="1:11" x14ac:dyDescent="0.25">
      <c r="A1486" s="3" t="s">
        <v>2381</v>
      </c>
      <c r="B1486" s="3">
        <v>1992</v>
      </c>
      <c r="C1486" s="3" t="s">
        <v>56</v>
      </c>
      <c r="D1486" s="3">
        <v>30</v>
      </c>
      <c r="E1486" s="5">
        <v>33938</v>
      </c>
      <c r="F1486" s="3">
        <v>30</v>
      </c>
      <c r="G1486" s="3">
        <v>0</v>
      </c>
      <c r="H1486" s="17">
        <v>570.62</v>
      </c>
      <c r="I1486" s="3" t="s">
        <v>29</v>
      </c>
      <c r="J1486" s="3" t="s">
        <v>23</v>
      </c>
      <c r="K1486" s="3" t="s">
        <v>25</v>
      </c>
    </row>
    <row r="1487" spans="1:11" x14ac:dyDescent="0.25">
      <c r="A1487" s="3" t="s">
        <v>2382</v>
      </c>
      <c r="B1487" s="3">
        <v>1992</v>
      </c>
      <c r="C1487" s="3" t="s">
        <v>61</v>
      </c>
      <c r="D1487" s="3">
        <v>9</v>
      </c>
      <c r="E1487" s="5">
        <v>33794</v>
      </c>
      <c r="F1487" s="3">
        <v>30</v>
      </c>
      <c r="G1487" s="3">
        <v>0</v>
      </c>
      <c r="H1487" s="17">
        <v>563.84</v>
      </c>
      <c r="I1487" s="3" t="s">
        <v>29</v>
      </c>
      <c r="J1487" s="3" t="s">
        <v>24</v>
      </c>
      <c r="K1487" s="3" t="s">
        <v>25</v>
      </c>
    </row>
    <row r="1488" spans="1:11" x14ac:dyDescent="0.25">
      <c r="A1488" s="3" t="s">
        <v>489</v>
      </c>
      <c r="B1488" s="3">
        <v>1994</v>
      </c>
      <c r="C1488" s="3" t="s">
        <v>61</v>
      </c>
      <c r="D1488" s="3">
        <v>7</v>
      </c>
      <c r="E1488" s="5">
        <v>34522</v>
      </c>
      <c r="F1488" s="3">
        <v>28</v>
      </c>
      <c r="G1488" s="3">
        <v>0</v>
      </c>
      <c r="H1488" s="17">
        <v>34672.15</v>
      </c>
      <c r="I1488" s="3" t="s">
        <v>23</v>
      </c>
      <c r="J1488" s="3" t="s">
        <v>24</v>
      </c>
      <c r="K1488" s="3" t="s">
        <v>25</v>
      </c>
    </row>
    <row r="1489" spans="1:11" x14ac:dyDescent="0.25">
      <c r="A1489" s="3" t="s">
        <v>491</v>
      </c>
      <c r="B1489" s="3">
        <v>2004</v>
      </c>
      <c r="C1489" s="3" t="s">
        <v>22</v>
      </c>
      <c r="D1489" s="3">
        <v>9</v>
      </c>
      <c r="E1489" s="5">
        <v>38269</v>
      </c>
      <c r="F1489" s="3">
        <v>18</v>
      </c>
      <c r="G1489" s="3">
        <v>0</v>
      </c>
      <c r="H1489" s="17">
        <v>34617.839999999997</v>
      </c>
      <c r="I1489" s="3" t="s">
        <v>23</v>
      </c>
      <c r="J1489" s="3" t="s">
        <v>24</v>
      </c>
      <c r="K1489" s="3" t="s">
        <v>39</v>
      </c>
    </row>
    <row r="1490" spans="1:11" x14ac:dyDescent="0.25">
      <c r="A1490" s="3" t="s">
        <v>493</v>
      </c>
      <c r="B1490" s="3">
        <v>1976</v>
      </c>
      <c r="C1490" s="3" t="s">
        <v>56</v>
      </c>
      <c r="D1490" s="3">
        <v>25</v>
      </c>
      <c r="E1490" s="5">
        <v>28089</v>
      </c>
      <c r="F1490" s="3">
        <v>46</v>
      </c>
      <c r="G1490" s="3">
        <v>2</v>
      </c>
      <c r="H1490" s="17">
        <v>34543.39</v>
      </c>
      <c r="I1490" s="3" t="s">
        <v>29</v>
      </c>
      <c r="J1490" s="3" t="s">
        <v>24</v>
      </c>
      <c r="K1490" s="3" t="s">
        <v>53</v>
      </c>
    </row>
    <row r="1491" spans="1:11" x14ac:dyDescent="0.25">
      <c r="A1491" s="3" t="s">
        <v>494</v>
      </c>
      <c r="B1491" s="3">
        <v>1998</v>
      </c>
      <c r="C1491" s="3" t="s">
        <v>32</v>
      </c>
      <c r="D1491" s="3">
        <v>24</v>
      </c>
      <c r="E1491" s="5">
        <v>35970</v>
      </c>
      <c r="F1491" s="3">
        <v>24</v>
      </c>
      <c r="G1491" s="3">
        <v>0</v>
      </c>
      <c r="H1491" s="17">
        <v>34472.839999999997</v>
      </c>
      <c r="I1491" s="3" t="s">
        <v>23</v>
      </c>
      <c r="J1491" s="3" t="s">
        <v>24</v>
      </c>
      <c r="K1491" s="3" t="s">
        <v>53</v>
      </c>
    </row>
    <row r="1492" spans="1:11" x14ac:dyDescent="0.25">
      <c r="A1492" s="3" t="s">
        <v>496</v>
      </c>
      <c r="B1492" s="3">
        <v>1990</v>
      </c>
      <c r="C1492" s="3" t="s">
        <v>47</v>
      </c>
      <c r="D1492" s="3">
        <v>24</v>
      </c>
      <c r="E1492" s="5">
        <v>33140</v>
      </c>
      <c r="F1492" s="3">
        <v>32</v>
      </c>
      <c r="G1492" s="3">
        <v>3</v>
      </c>
      <c r="H1492" s="17">
        <v>34456.269999999997</v>
      </c>
      <c r="I1492" s="3" t="s">
        <v>23</v>
      </c>
      <c r="J1492" s="3" t="s">
        <v>29</v>
      </c>
      <c r="K1492" s="3" t="s">
        <v>53</v>
      </c>
    </row>
    <row r="1493" spans="1:11" x14ac:dyDescent="0.25">
      <c r="A1493" s="3" t="s">
        <v>498</v>
      </c>
      <c r="B1493" s="3">
        <v>2003</v>
      </c>
      <c r="C1493" s="3" t="s">
        <v>22</v>
      </c>
      <c r="D1493" s="3">
        <v>5</v>
      </c>
      <c r="E1493" s="5">
        <v>37899</v>
      </c>
      <c r="F1493" s="3">
        <v>19</v>
      </c>
      <c r="G1493" s="3">
        <v>0</v>
      </c>
      <c r="H1493" s="17">
        <v>34439.86</v>
      </c>
      <c r="I1493" s="3" t="s">
        <v>29</v>
      </c>
      <c r="J1493" s="3" t="s">
        <v>23</v>
      </c>
      <c r="K1493" s="3" t="s">
        <v>25</v>
      </c>
    </row>
    <row r="1494" spans="1:11" x14ac:dyDescent="0.25">
      <c r="A1494" s="3" t="s">
        <v>82</v>
      </c>
      <c r="B1494" s="3">
        <v>1970</v>
      </c>
      <c r="C1494" s="3" t="s">
        <v>28</v>
      </c>
      <c r="D1494" s="3">
        <v>28</v>
      </c>
      <c r="E1494" s="5">
        <v>25930</v>
      </c>
      <c r="F1494" s="3">
        <v>52</v>
      </c>
      <c r="G1494" s="3">
        <v>2</v>
      </c>
      <c r="H1494" s="17">
        <v>47269.85</v>
      </c>
      <c r="I1494" s="3" t="s">
        <v>23</v>
      </c>
      <c r="J1494" s="3" t="s">
        <v>29</v>
      </c>
      <c r="K1494" s="3" t="s">
        <v>25</v>
      </c>
    </row>
    <row r="1495" spans="1:11" x14ac:dyDescent="0.25">
      <c r="A1495" s="3" t="s">
        <v>500</v>
      </c>
      <c r="B1495" s="3">
        <v>1984</v>
      </c>
      <c r="C1495" s="3" t="s">
        <v>22</v>
      </c>
      <c r="D1495" s="3">
        <v>1</v>
      </c>
      <c r="E1495" s="5">
        <v>30956</v>
      </c>
      <c r="F1495" s="3">
        <v>38</v>
      </c>
      <c r="G1495" s="3">
        <v>3</v>
      </c>
      <c r="H1495" s="17">
        <v>34402.22</v>
      </c>
      <c r="I1495" s="3" t="s">
        <v>29</v>
      </c>
      <c r="J1495" s="3" t="s">
        <v>24</v>
      </c>
      <c r="K1495" s="3" t="s">
        <v>53</v>
      </c>
    </row>
    <row r="1496" spans="1:11" x14ac:dyDescent="0.25">
      <c r="A1496" s="3" t="s">
        <v>502</v>
      </c>
      <c r="B1496" s="3">
        <v>1983</v>
      </c>
      <c r="C1496" s="3" t="s">
        <v>22</v>
      </c>
      <c r="D1496" s="3">
        <v>2</v>
      </c>
      <c r="E1496" s="5">
        <v>30591</v>
      </c>
      <c r="F1496" s="3">
        <v>39</v>
      </c>
      <c r="G1496" s="3">
        <v>3</v>
      </c>
      <c r="H1496" s="17">
        <v>34307.22</v>
      </c>
      <c r="I1496" s="3" t="s">
        <v>29</v>
      </c>
      <c r="J1496" s="3" t="s">
        <v>29</v>
      </c>
      <c r="K1496" s="3" t="s">
        <v>33</v>
      </c>
    </row>
    <row r="1497" spans="1:11" x14ac:dyDescent="0.25">
      <c r="A1497" s="3" t="s">
        <v>504</v>
      </c>
      <c r="B1497" s="3">
        <v>1986</v>
      </c>
      <c r="C1497" s="3" t="s">
        <v>22</v>
      </c>
      <c r="D1497" s="3">
        <v>11</v>
      </c>
      <c r="E1497" s="5">
        <v>31696</v>
      </c>
      <c r="F1497" s="3">
        <v>36</v>
      </c>
      <c r="G1497" s="3">
        <v>3</v>
      </c>
      <c r="H1497" s="17">
        <v>34293.120000000003</v>
      </c>
      <c r="I1497" s="3" t="s">
        <v>23</v>
      </c>
      <c r="J1497" s="3" t="s">
        <v>29</v>
      </c>
      <c r="K1497" s="3" t="s">
        <v>53</v>
      </c>
    </row>
    <row r="1498" spans="1:11" x14ac:dyDescent="0.25">
      <c r="A1498" s="3" t="s">
        <v>506</v>
      </c>
      <c r="B1498" s="3">
        <v>1995</v>
      </c>
      <c r="C1498" s="3" t="s">
        <v>22</v>
      </c>
      <c r="D1498" s="3">
        <v>30</v>
      </c>
      <c r="E1498" s="5">
        <v>35002</v>
      </c>
      <c r="F1498" s="3">
        <v>27</v>
      </c>
      <c r="G1498" s="3">
        <v>0</v>
      </c>
      <c r="H1498" s="17">
        <v>34289.43</v>
      </c>
      <c r="I1498" s="3" t="s">
        <v>23</v>
      </c>
      <c r="J1498" s="3" t="s">
        <v>23</v>
      </c>
      <c r="K1498" s="3" t="s">
        <v>53</v>
      </c>
    </row>
    <row r="1499" spans="1:11" x14ac:dyDescent="0.25">
      <c r="A1499" s="3" t="s">
        <v>508</v>
      </c>
      <c r="B1499" s="3">
        <v>1998</v>
      </c>
      <c r="C1499" s="3" t="s">
        <v>32</v>
      </c>
      <c r="D1499" s="3">
        <v>11</v>
      </c>
      <c r="E1499" s="5">
        <v>35957</v>
      </c>
      <c r="F1499" s="3">
        <v>24</v>
      </c>
      <c r="G1499" s="3">
        <v>0</v>
      </c>
      <c r="H1499" s="17">
        <v>34254.050000000003</v>
      </c>
      <c r="I1499" s="3" t="s">
        <v>23</v>
      </c>
      <c r="J1499" s="3" t="s">
        <v>24</v>
      </c>
      <c r="K1499" s="3" t="s">
        <v>137</v>
      </c>
    </row>
    <row r="1500" spans="1:11" x14ac:dyDescent="0.25">
      <c r="A1500" s="3" t="s">
        <v>510</v>
      </c>
      <c r="B1500" s="3">
        <v>1962</v>
      </c>
      <c r="C1500" s="3" t="s">
        <v>61</v>
      </c>
      <c r="D1500" s="3">
        <v>5</v>
      </c>
      <c r="E1500" s="5">
        <v>22832</v>
      </c>
      <c r="F1500" s="3">
        <v>60</v>
      </c>
      <c r="G1500" s="3">
        <v>0</v>
      </c>
      <c r="H1500" s="17">
        <v>34218.019999999997</v>
      </c>
      <c r="I1500" s="3" t="s">
        <v>23</v>
      </c>
      <c r="J1500" s="3" t="s">
        <v>23</v>
      </c>
      <c r="K1500" s="3" t="s">
        <v>53</v>
      </c>
    </row>
    <row r="1501" spans="1:11" x14ac:dyDescent="0.25">
      <c r="A1501" s="3" t="s">
        <v>512</v>
      </c>
      <c r="B1501" s="3">
        <v>1975</v>
      </c>
      <c r="C1501" s="3" t="s">
        <v>61</v>
      </c>
      <c r="D1501" s="3">
        <v>21</v>
      </c>
      <c r="E1501" s="5">
        <v>27596</v>
      </c>
      <c r="F1501" s="3">
        <v>47</v>
      </c>
      <c r="G1501" s="3">
        <v>1</v>
      </c>
      <c r="H1501" s="17">
        <v>34210.33</v>
      </c>
      <c r="I1501" s="3" t="s">
        <v>29</v>
      </c>
      <c r="J1501" s="3" t="s">
        <v>23</v>
      </c>
      <c r="K1501" s="3" t="s">
        <v>33</v>
      </c>
    </row>
    <row r="1502" spans="1:11" x14ac:dyDescent="0.25">
      <c r="A1502" s="3" t="s">
        <v>514</v>
      </c>
      <c r="B1502" s="3">
        <v>1971</v>
      </c>
      <c r="C1502" s="3" t="s">
        <v>51</v>
      </c>
      <c r="D1502" s="3">
        <v>25</v>
      </c>
      <c r="E1502" s="5">
        <v>26170</v>
      </c>
      <c r="F1502" s="3">
        <v>51</v>
      </c>
      <c r="G1502" s="3">
        <v>0</v>
      </c>
      <c r="H1502" s="17">
        <v>34205.07</v>
      </c>
      <c r="I1502" s="3" t="s">
        <v>29</v>
      </c>
      <c r="J1502" s="3" t="s">
        <v>29</v>
      </c>
      <c r="K1502" s="3" t="s">
        <v>53</v>
      </c>
    </row>
    <row r="1503" spans="1:11" x14ac:dyDescent="0.25">
      <c r="A1503" s="3" t="s">
        <v>515</v>
      </c>
      <c r="B1503" s="3">
        <v>1999</v>
      </c>
      <c r="C1503" s="3" t="s">
        <v>56</v>
      </c>
      <c r="D1503" s="3">
        <v>6</v>
      </c>
      <c r="E1503" s="5">
        <v>36470</v>
      </c>
      <c r="F1503" s="3">
        <v>23</v>
      </c>
      <c r="G1503" s="3">
        <v>0</v>
      </c>
      <c r="H1503" s="17">
        <v>34166.269999999997</v>
      </c>
      <c r="I1503" s="3" t="s">
        <v>29</v>
      </c>
      <c r="J1503" s="3" t="s">
        <v>24</v>
      </c>
      <c r="K1503" s="3" t="s">
        <v>53</v>
      </c>
    </row>
    <row r="1504" spans="1:11" x14ac:dyDescent="0.25">
      <c r="A1504" s="3" t="s">
        <v>517</v>
      </c>
      <c r="B1504" s="3">
        <v>2002</v>
      </c>
      <c r="C1504" s="3" t="s">
        <v>28</v>
      </c>
      <c r="D1504" s="3">
        <v>26</v>
      </c>
      <c r="E1504" s="5">
        <v>37616</v>
      </c>
      <c r="F1504" s="3">
        <v>20</v>
      </c>
      <c r="G1504" s="3">
        <v>0</v>
      </c>
      <c r="H1504" s="17">
        <v>34084.68</v>
      </c>
      <c r="I1504" s="3" t="s">
        <v>29</v>
      </c>
      <c r="J1504" s="3" t="s">
        <v>24</v>
      </c>
      <c r="K1504" s="3" t="s">
        <v>53</v>
      </c>
    </row>
    <row r="1505" spans="1:11" x14ac:dyDescent="0.25">
      <c r="A1505" s="3" t="s">
        <v>84</v>
      </c>
      <c r="B1505" s="3">
        <v>1959</v>
      </c>
      <c r="C1505" s="3" t="s">
        <v>61</v>
      </c>
      <c r="D1505" s="3">
        <v>14</v>
      </c>
      <c r="E1505" s="5">
        <v>21745</v>
      </c>
      <c r="F1505" s="3">
        <v>63</v>
      </c>
      <c r="G1505" s="3">
        <v>0</v>
      </c>
      <c r="H1505" s="17">
        <v>47055.53</v>
      </c>
      <c r="I1505" s="3" t="s">
        <v>29</v>
      </c>
      <c r="J1505" s="3" t="s">
        <v>23</v>
      </c>
      <c r="K1505" s="3" t="s">
        <v>25</v>
      </c>
    </row>
    <row r="1506" spans="1:11" x14ac:dyDescent="0.25">
      <c r="A1506" s="3" t="s">
        <v>519</v>
      </c>
      <c r="B1506" s="3">
        <v>1972</v>
      </c>
      <c r="C1506" s="3" t="s">
        <v>61</v>
      </c>
      <c r="D1506" s="3">
        <v>26</v>
      </c>
      <c r="E1506" s="5">
        <v>26506</v>
      </c>
      <c r="F1506" s="3">
        <v>50</v>
      </c>
      <c r="G1506" s="3">
        <v>0</v>
      </c>
      <c r="H1506" s="17">
        <v>34053.360000000001</v>
      </c>
      <c r="I1506" s="3" t="s">
        <v>29</v>
      </c>
      <c r="J1506" s="3" t="s">
        <v>29</v>
      </c>
      <c r="K1506" s="3" t="s">
        <v>53</v>
      </c>
    </row>
    <row r="1507" spans="1:11" x14ac:dyDescent="0.25">
      <c r="A1507" s="3" t="s">
        <v>521</v>
      </c>
      <c r="B1507" s="3">
        <v>1994</v>
      </c>
      <c r="C1507" s="3" t="s">
        <v>47</v>
      </c>
      <c r="D1507" s="3">
        <v>25</v>
      </c>
      <c r="E1507" s="5">
        <v>34602</v>
      </c>
      <c r="F1507" s="3">
        <v>28</v>
      </c>
      <c r="G1507" s="3">
        <v>0</v>
      </c>
      <c r="H1507" s="17">
        <v>33975.47</v>
      </c>
      <c r="I1507" s="3" t="s">
        <v>29</v>
      </c>
      <c r="J1507" s="3" t="s">
        <v>29</v>
      </c>
      <c r="K1507" s="3" t="s">
        <v>53</v>
      </c>
    </row>
    <row r="1508" spans="1:11" x14ac:dyDescent="0.25">
      <c r="A1508" s="3" t="s">
        <v>523</v>
      </c>
      <c r="B1508" s="3">
        <v>2000</v>
      </c>
      <c r="C1508" s="3" t="s">
        <v>28</v>
      </c>
      <c r="D1508" s="3">
        <v>27</v>
      </c>
      <c r="E1508" s="5">
        <v>36887</v>
      </c>
      <c r="F1508" s="3">
        <v>22</v>
      </c>
      <c r="G1508" s="3">
        <v>0</v>
      </c>
      <c r="H1508" s="17">
        <v>33907.550000000003</v>
      </c>
      <c r="I1508" s="3" t="s">
        <v>29</v>
      </c>
      <c r="J1508" s="3" t="s">
        <v>29</v>
      </c>
      <c r="K1508" s="3" t="s">
        <v>33</v>
      </c>
    </row>
    <row r="1509" spans="1:11" x14ac:dyDescent="0.25">
      <c r="A1509" s="3" t="s">
        <v>525</v>
      </c>
      <c r="B1509" s="3">
        <v>1997</v>
      </c>
      <c r="C1509" s="3" t="s">
        <v>51</v>
      </c>
      <c r="D1509" s="3">
        <v>9</v>
      </c>
      <c r="E1509" s="5">
        <v>35651</v>
      </c>
      <c r="F1509" s="3">
        <v>25</v>
      </c>
      <c r="G1509" s="3">
        <v>0</v>
      </c>
      <c r="H1509" s="17">
        <v>33900.65</v>
      </c>
      <c r="I1509" s="3" t="s">
        <v>29</v>
      </c>
      <c r="J1509" s="3" t="s">
        <v>24</v>
      </c>
      <c r="K1509" s="3" t="s">
        <v>53</v>
      </c>
    </row>
    <row r="1510" spans="1:11" x14ac:dyDescent="0.25">
      <c r="A1510" s="3" t="s">
        <v>527</v>
      </c>
      <c r="B1510" s="3">
        <v>2000</v>
      </c>
      <c r="C1510" s="3" t="s">
        <v>22</v>
      </c>
      <c r="D1510" s="3">
        <v>26</v>
      </c>
      <c r="E1510" s="5">
        <v>36825</v>
      </c>
      <c r="F1510" s="3">
        <v>22</v>
      </c>
      <c r="G1510" s="3">
        <v>0</v>
      </c>
      <c r="H1510" s="17">
        <v>33829.39</v>
      </c>
      <c r="I1510" s="3" t="s">
        <v>29</v>
      </c>
      <c r="J1510" s="3" t="s">
        <v>24</v>
      </c>
      <c r="K1510" s="3" t="s">
        <v>53</v>
      </c>
    </row>
    <row r="1511" spans="1:11" x14ac:dyDescent="0.25">
      <c r="A1511" s="3" t="s">
        <v>529</v>
      </c>
      <c r="B1511" s="3">
        <v>1962</v>
      </c>
      <c r="C1511" s="3" t="s">
        <v>28</v>
      </c>
      <c r="D1511" s="3">
        <v>11</v>
      </c>
      <c r="E1511" s="5">
        <v>22991</v>
      </c>
      <c r="F1511" s="3">
        <v>60</v>
      </c>
      <c r="G1511" s="3">
        <v>0</v>
      </c>
      <c r="H1511" s="17">
        <v>33753.32</v>
      </c>
      <c r="I1511" s="3" t="s">
        <v>23</v>
      </c>
      <c r="J1511" s="3" t="s">
        <v>24</v>
      </c>
      <c r="K1511" s="3" t="s">
        <v>53</v>
      </c>
    </row>
    <row r="1512" spans="1:11" x14ac:dyDescent="0.25">
      <c r="A1512" s="3" t="s">
        <v>531</v>
      </c>
      <c r="B1512" s="3">
        <v>2003</v>
      </c>
      <c r="C1512" s="3" t="s">
        <v>47</v>
      </c>
      <c r="D1512" s="3">
        <v>12</v>
      </c>
      <c r="E1512" s="5">
        <v>37876</v>
      </c>
      <c r="F1512" s="3">
        <v>19</v>
      </c>
      <c r="G1512" s="3">
        <v>0</v>
      </c>
      <c r="H1512" s="17">
        <v>33750.29</v>
      </c>
      <c r="I1512" s="3" t="s">
        <v>23</v>
      </c>
      <c r="J1512" s="3" t="s">
        <v>24</v>
      </c>
      <c r="K1512" s="3" t="s">
        <v>33</v>
      </c>
    </row>
    <row r="1513" spans="1:11" x14ac:dyDescent="0.25">
      <c r="A1513" s="3" t="s">
        <v>533</v>
      </c>
      <c r="B1513" s="3">
        <v>2004</v>
      </c>
      <c r="C1513" s="3" t="s">
        <v>56</v>
      </c>
      <c r="D1513" s="3">
        <v>1</v>
      </c>
      <c r="E1513" s="5">
        <v>38292</v>
      </c>
      <c r="F1513" s="3">
        <v>18</v>
      </c>
      <c r="G1513" s="3">
        <v>0</v>
      </c>
      <c r="H1513" s="17">
        <v>33732.69</v>
      </c>
      <c r="I1513" s="3" t="s">
        <v>23</v>
      </c>
      <c r="J1513" s="3" t="s">
        <v>23</v>
      </c>
      <c r="K1513" s="3" t="s">
        <v>227</v>
      </c>
    </row>
    <row r="1514" spans="1:11" x14ac:dyDescent="0.25">
      <c r="A1514" s="3" t="s">
        <v>535</v>
      </c>
      <c r="B1514" s="3">
        <v>1993</v>
      </c>
      <c r="C1514" s="3" t="s">
        <v>56</v>
      </c>
      <c r="D1514" s="3">
        <v>28</v>
      </c>
      <c r="E1514" s="5">
        <v>34301</v>
      </c>
      <c r="F1514" s="3">
        <v>29</v>
      </c>
      <c r="G1514" s="3">
        <v>0</v>
      </c>
      <c r="H1514" s="17">
        <v>33707.550000000003</v>
      </c>
      <c r="I1514" s="3" t="s">
        <v>29</v>
      </c>
      <c r="J1514" s="3" t="s">
        <v>29</v>
      </c>
      <c r="K1514" s="3" t="s">
        <v>53</v>
      </c>
    </row>
    <row r="1515" spans="1:11" x14ac:dyDescent="0.25">
      <c r="A1515" s="3" t="s">
        <v>536</v>
      </c>
      <c r="B1515" s="3">
        <v>2003</v>
      </c>
      <c r="C1515" s="3" t="s">
        <v>47</v>
      </c>
      <c r="D1515" s="3">
        <v>9</v>
      </c>
      <c r="E1515" s="5">
        <v>37873</v>
      </c>
      <c r="F1515" s="3">
        <v>19</v>
      </c>
      <c r="G1515" s="3">
        <v>0</v>
      </c>
      <c r="H1515" s="17">
        <v>33611.71</v>
      </c>
      <c r="I1515" s="3" t="s">
        <v>23</v>
      </c>
      <c r="J1515" s="3" t="s">
        <v>29</v>
      </c>
      <c r="K1515" s="3" t="s">
        <v>53</v>
      </c>
    </row>
    <row r="1516" spans="1:11" x14ac:dyDescent="0.25">
      <c r="A1516" s="3" t="s">
        <v>86</v>
      </c>
      <c r="B1516" s="3">
        <v>1958</v>
      </c>
      <c r="C1516" s="3" t="s">
        <v>47</v>
      </c>
      <c r="D1516" s="3">
        <v>15</v>
      </c>
      <c r="E1516" s="5">
        <v>21443</v>
      </c>
      <c r="F1516" s="3">
        <v>64</v>
      </c>
      <c r="G1516" s="3">
        <v>0</v>
      </c>
      <c r="H1516" s="17">
        <v>46889.26</v>
      </c>
      <c r="I1516" s="3" t="s">
        <v>29</v>
      </c>
      <c r="J1516" s="3" t="s">
        <v>24</v>
      </c>
      <c r="K1516" s="3" t="s">
        <v>25</v>
      </c>
    </row>
    <row r="1517" spans="1:11" x14ac:dyDescent="0.25">
      <c r="A1517" s="3" t="s">
        <v>538</v>
      </c>
      <c r="B1517" s="3">
        <v>1984</v>
      </c>
      <c r="C1517" s="3" t="s">
        <v>61</v>
      </c>
      <c r="D1517" s="3">
        <v>22</v>
      </c>
      <c r="E1517" s="5">
        <v>30885</v>
      </c>
      <c r="F1517" s="3">
        <v>38</v>
      </c>
      <c r="G1517" s="3">
        <v>3</v>
      </c>
      <c r="H1517" s="17">
        <v>33527.1</v>
      </c>
      <c r="I1517" s="3" t="s">
        <v>29</v>
      </c>
      <c r="J1517" s="3" t="s">
        <v>24</v>
      </c>
      <c r="K1517" s="3" t="s">
        <v>53</v>
      </c>
    </row>
    <row r="1518" spans="1:11" x14ac:dyDescent="0.25">
      <c r="A1518" s="3" t="s">
        <v>540</v>
      </c>
      <c r="B1518" s="3">
        <v>2002</v>
      </c>
      <c r="C1518" s="3" t="s">
        <v>51</v>
      </c>
      <c r="D1518" s="3">
        <v>25</v>
      </c>
      <c r="E1518" s="5">
        <v>37493</v>
      </c>
      <c r="F1518" s="3">
        <v>20</v>
      </c>
      <c r="G1518" s="3">
        <v>0</v>
      </c>
      <c r="H1518" s="17">
        <v>33475.82</v>
      </c>
      <c r="I1518" s="3" t="s">
        <v>23</v>
      </c>
      <c r="J1518" s="3" t="s">
        <v>23</v>
      </c>
      <c r="K1518" s="3" t="s">
        <v>320</v>
      </c>
    </row>
    <row r="1519" spans="1:11" x14ac:dyDescent="0.25">
      <c r="A1519" s="3" t="s">
        <v>542</v>
      </c>
      <c r="B1519" s="3">
        <v>1970</v>
      </c>
      <c r="C1519" s="3" t="s">
        <v>32</v>
      </c>
      <c r="D1519" s="3">
        <v>18</v>
      </c>
      <c r="E1519" s="5">
        <v>25737</v>
      </c>
      <c r="F1519" s="3">
        <v>52</v>
      </c>
      <c r="G1519" s="3">
        <v>2</v>
      </c>
      <c r="H1519" s="17">
        <v>33471.97</v>
      </c>
      <c r="I1519" s="3" t="s">
        <v>29</v>
      </c>
      <c r="J1519" s="3" t="s">
        <v>29</v>
      </c>
      <c r="K1519" s="3" t="s">
        <v>33</v>
      </c>
    </row>
    <row r="1520" spans="1:11" x14ac:dyDescent="0.25">
      <c r="A1520" s="3" t="s">
        <v>544</v>
      </c>
      <c r="B1520" s="3">
        <v>1985</v>
      </c>
      <c r="C1520" s="3" t="s">
        <v>28</v>
      </c>
      <c r="D1520" s="3">
        <v>7</v>
      </c>
      <c r="E1520" s="5">
        <v>31388</v>
      </c>
      <c r="F1520" s="3">
        <v>37</v>
      </c>
      <c r="G1520" s="3">
        <v>3</v>
      </c>
      <c r="H1520" s="17">
        <v>33450.99</v>
      </c>
      <c r="I1520" s="3" t="s">
        <v>29</v>
      </c>
      <c r="J1520" s="3" t="s">
        <v>29</v>
      </c>
      <c r="K1520" s="3" t="s">
        <v>53</v>
      </c>
    </row>
    <row r="1521" spans="1:11" x14ac:dyDescent="0.25">
      <c r="A1521" s="3" t="s">
        <v>546</v>
      </c>
      <c r="B1521" s="3">
        <v>1972</v>
      </c>
      <c r="C1521" s="3" t="s">
        <v>47</v>
      </c>
      <c r="D1521" s="3">
        <v>5</v>
      </c>
      <c r="E1521" s="5">
        <v>26547</v>
      </c>
      <c r="F1521" s="3">
        <v>50</v>
      </c>
      <c r="G1521" s="3">
        <v>0</v>
      </c>
      <c r="H1521" s="17">
        <v>33344.449999999997</v>
      </c>
      <c r="I1521" s="3" t="s">
        <v>29</v>
      </c>
      <c r="J1521" s="3" t="s">
        <v>24</v>
      </c>
      <c r="K1521" s="3" t="s">
        <v>53</v>
      </c>
    </row>
    <row r="1522" spans="1:11" x14ac:dyDescent="0.25">
      <c r="A1522" s="3" t="s">
        <v>548</v>
      </c>
      <c r="B1522" s="3">
        <v>2003</v>
      </c>
      <c r="C1522" s="3" t="s">
        <v>56</v>
      </c>
      <c r="D1522" s="3">
        <v>28</v>
      </c>
      <c r="E1522" s="5">
        <v>37953</v>
      </c>
      <c r="F1522" s="3">
        <v>19</v>
      </c>
      <c r="G1522" s="3">
        <v>0</v>
      </c>
      <c r="H1522" s="17">
        <v>33307.550000000003</v>
      </c>
      <c r="I1522" s="3" t="s">
        <v>29</v>
      </c>
      <c r="J1522" s="3" t="s">
        <v>24</v>
      </c>
      <c r="K1522" s="3" t="s">
        <v>33</v>
      </c>
    </row>
    <row r="1523" spans="1:11" x14ac:dyDescent="0.25">
      <c r="A1523" s="3" t="s">
        <v>550</v>
      </c>
      <c r="B1523" s="3">
        <v>1990</v>
      </c>
      <c r="C1523" s="3" t="s">
        <v>22</v>
      </c>
      <c r="D1523" s="3">
        <v>12</v>
      </c>
      <c r="E1523" s="5">
        <v>33158</v>
      </c>
      <c r="F1523" s="3">
        <v>32</v>
      </c>
      <c r="G1523" s="3">
        <v>3</v>
      </c>
      <c r="H1523" s="17">
        <v>33292.83</v>
      </c>
      <c r="I1523" s="3" t="s">
        <v>29</v>
      </c>
      <c r="J1523" s="3" t="s">
        <v>23</v>
      </c>
      <c r="K1523" s="3" t="s">
        <v>53</v>
      </c>
    </row>
    <row r="1524" spans="1:11" x14ac:dyDescent="0.25">
      <c r="A1524" s="3" t="s">
        <v>552</v>
      </c>
      <c r="B1524" s="3">
        <v>1985</v>
      </c>
      <c r="C1524" s="3" t="s">
        <v>61</v>
      </c>
      <c r="D1524" s="3">
        <v>15</v>
      </c>
      <c r="E1524" s="5">
        <v>31243</v>
      </c>
      <c r="F1524" s="3">
        <v>37</v>
      </c>
      <c r="G1524" s="3">
        <v>3</v>
      </c>
      <c r="H1524" s="17">
        <v>33121</v>
      </c>
      <c r="I1524" s="3" t="s">
        <v>29</v>
      </c>
      <c r="J1524" s="3" t="s">
        <v>23</v>
      </c>
      <c r="K1524" s="3" t="s">
        <v>53</v>
      </c>
    </row>
    <row r="1525" spans="1:11" x14ac:dyDescent="0.25">
      <c r="A1525" s="3" t="s">
        <v>554</v>
      </c>
      <c r="B1525" s="3">
        <v>1969</v>
      </c>
      <c r="C1525" s="3" t="s">
        <v>22</v>
      </c>
      <c r="D1525" s="3">
        <v>30</v>
      </c>
      <c r="E1525" s="5">
        <v>25506</v>
      </c>
      <c r="F1525" s="3">
        <v>53</v>
      </c>
      <c r="G1525" s="3">
        <v>0</v>
      </c>
      <c r="H1525" s="17">
        <v>33090.660000000003</v>
      </c>
      <c r="I1525" s="3" t="s">
        <v>29</v>
      </c>
      <c r="J1525" s="3" t="s">
        <v>29</v>
      </c>
      <c r="K1525" s="3" t="s">
        <v>53</v>
      </c>
    </row>
    <row r="1526" spans="1:11" x14ac:dyDescent="0.25">
      <c r="A1526" s="3" t="s">
        <v>556</v>
      </c>
      <c r="B1526" s="3">
        <v>1962</v>
      </c>
      <c r="C1526" s="3" t="s">
        <v>61</v>
      </c>
      <c r="D1526" s="3">
        <v>1</v>
      </c>
      <c r="E1526" s="5">
        <v>22828</v>
      </c>
      <c r="F1526" s="3">
        <v>60</v>
      </c>
      <c r="G1526" s="3">
        <v>0</v>
      </c>
      <c r="H1526" s="17">
        <v>33074.94</v>
      </c>
      <c r="I1526" s="3" t="s">
        <v>23</v>
      </c>
      <c r="J1526" s="3" t="s">
        <v>29</v>
      </c>
      <c r="K1526" s="3" t="s">
        <v>53</v>
      </c>
    </row>
    <row r="1527" spans="1:11" x14ac:dyDescent="0.25">
      <c r="A1527" s="3" t="s">
        <v>88</v>
      </c>
      <c r="B1527" s="3">
        <v>1960</v>
      </c>
      <c r="C1527" s="3" t="s">
        <v>56</v>
      </c>
      <c r="D1527" s="3">
        <v>17</v>
      </c>
      <c r="E1527" s="5">
        <v>22237</v>
      </c>
      <c r="F1527" s="3">
        <v>62</v>
      </c>
      <c r="G1527" s="3">
        <v>3</v>
      </c>
      <c r="H1527" s="17">
        <v>46718.16</v>
      </c>
      <c r="I1527" s="3" t="s">
        <v>23</v>
      </c>
      <c r="J1527" s="3" t="s">
        <v>23</v>
      </c>
      <c r="K1527" s="3" t="s">
        <v>33</v>
      </c>
    </row>
    <row r="1528" spans="1:11" x14ac:dyDescent="0.25">
      <c r="A1528" s="3" t="s">
        <v>557</v>
      </c>
      <c r="B1528" s="3">
        <v>1994</v>
      </c>
      <c r="C1528" s="3" t="s">
        <v>61</v>
      </c>
      <c r="D1528" s="3">
        <v>28</v>
      </c>
      <c r="E1528" s="5">
        <v>34543</v>
      </c>
      <c r="F1528" s="3">
        <v>28</v>
      </c>
      <c r="G1528" s="3">
        <v>0</v>
      </c>
      <c r="H1528" s="17">
        <v>33057.230000000003</v>
      </c>
      <c r="I1528" s="3" t="s">
        <v>23</v>
      </c>
      <c r="J1528" s="3" t="s">
        <v>29</v>
      </c>
      <c r="K1528" s="3" t="s">
        <v>53</v>
      </c>
    </row>
    <row r="1529" spans="1:11" x14ac:dyDescent="0.25">
      <c r="A1529" s="3" t="s">
        <v>559</v>
      </c>
      <c r="B1529" s="3">
        <v>1967</v>
      </c>
      <c r="C1529" s="3" t="s">
        <v>61</v>
      </c>
      <c r="D1529" s="3">
        <v>10</v>
      </c>
      <c r="E1529" s="5">
        <v>24663</v>
      </c>
      <c r="F1529" s="3">
        <v>55</v>
      </c>
      <c r="G1529" s="3">
        <v>0</v>
      </c>
      <c r="H1529" s="17">
        <v>33025.32</v>
      </c>
      <c r="I1529" s="3" t="s">
        <v>29</v>
      </c>
      <c r="J1529" s="3" t="s">
        <v>24</v>
      </c>
      <c r="K1529" s="3" t="s">
        <v>53</v>
      </c>
    </row>
    <row r="1530" spans="1:11" x14ac:dyDescent="0.25">
      <c r="A1530" s="3" t="s">
        <v>561</v>
      </c>
      <c r="B1530" s="3">
        <v>1995</v>
      </c>
      <c r="C1530" s="3" t="s">
        <v>61</v>
      </c>
      <c r="D1530" s="3">
        <v>8</v>
      </c>
      <c r="E1530" s="5">
        <v>34888</v>
      </c>
      <c r="F1530" s="3">
        <v>27</v>
      </c>
      <c r="G1530" s="3">
        <v>0</v>
      </c>
      <c r="H1530" s="17">
        <v>33017.46</v>
      </c>
      <c r="I1530" s="3" t="s">
        <v>23</v>
      </c>
      <c r="J1530" s="3" t="s">
        <v>23</v>
      </c>
      <c r="K1530" s="3" t="s">
        <v>53</v>
      </c>
    </row>
    <row r="1531" spans="1:11" x14ac:dyDescent="0.25">
      <c r="A1531" s="3" t="s">
        <v>563</v>
      </c>
      <c r="B1531" s="3">
        <v>1971</v>
      </c>
      <c r="C1531" s="3" t="s">
        <v>51</v>
      </c>
      <c r="D1531" s="3">
        <v>24</v>
      </c>
      <c r="E1531" s="5">
        <v>26169</v>
      </c>
      <c r="F1531" s="3">
        <v>51</v>
      </c>
      <c r="G1531" s="3">
        <v>0</v>
      </c>
      <c r="H1531" s="17">
        <v>32947.629999999997</v>
      </c>
      <c r="I1531" s="3" t="s">
        <v>29</v>
      </c>
      <c r="J1531" s="3" t="s">
        <v>23</v>
      </c>
      <c r="K1531" s="3" t="s">
        <v>53</v>
      </c>
    </row>
    <row r="1532" spans="1:11" x14ac:dyDescent="0.25">
      <c r="A1532" s="3" t="s">
        <v>565</v>
      </c>
      <c r="B1532" s="3">
        <v>1981</v>
      </c>
      <c r="C1532" s="3" t="s">
        <v>56</v>
      </c>
      <c r="D1532" s="3">
        <v>17</v>
      </c>
      <c r="E1532" s="5">
        <v>29907</v>
      </c>
      <c r="F1532" s="3">
        <v>41</v>
      </c>
      <c r="G1532" s="3">
        <v>1</v>
      </c>
      <c r="H1532" s="17">
        <v>32906.69</v>
      </c>
      <c r="I1532" s="3" t="s">
        <v>29</v>
      </c>
      <c r="J1532" s="3" t="s">
        <v>24</v>
      </c>
      <c r="K1532" s="3" t="s">
        <v>53</v>
      </c>
    </row>
    <row r="1533" spans="1:11" x14ac:dyDescent="0.25">
      <c r="A1533" s="3" t="s">
        <v>567</v>
      </c>
      <c r="B1533" s="3">
        <v>1995</v>
      </c>
      <c r="C1533" s="3" t="s">
        <v>28</v>
      </c>
      <c r="D1533" s="3">
        <v>4</v>
      </c>
      <c r="E1533" s="5">
        <v>35037</v>
      </c>
      <c r="F1533" s="3">
        <v>27</v>
      </c>
      <c r="G1533" s="3">
        <v>0</v>
      </c>
      <c r="H1533" s="17">
        <v>32827.51</v>
      </c>
      <c r="I1533" s="3" t="s">
        <v>23</v>
      </c>
      <c r="J1533" s="3" t="s">
        <v>29</v>
      </c>
      <c r="K1533" s="3" t="s">
        <v>53</v>
      </c>
    </row>
    <row r="1534" spans="1:11" x14ac:dyDescent="0.25">
      <c r="A1534" s="3" t="s">
        <v>569</v>
      </c>
      <c r="B1534" s="3">
        <v>1980</v>
      </c>
      <c r="C1534" s="3" t="s">
        <v>28</v>
      </c>
      <c r="D1534" s="3">
        <v>12</v>
      </c>
      <c r="E1534" s="5">
        <v>29567</v>
      </c>
      <c r="F1534" s="3">
        <v>42</v>
      </c>
      <c r="G1534" s="3">
        <v>3</v>
      </c>
      <c r="H1534" s="17">
        <v>32787.46</v>
      </c>
      <c r="I1534" s="3" t="s">
        <v>23</v>
      </c>
      <c r="J1534" s="3" t="s">
        <v>24</v>
      </c>
      <c r="K1534" s="3" t="s">
        <v>33</v>
      </c>
    </row>
    <row r="1535" spans="1:11" x14ac:dyDescent="0.25">
      <c r="A1535" s="3" t="s">
        <v>571</v>
      </c>
      <c r="B1535" s="3">
        <v>1972</v>
      </c>
      <c r="C1535" s="3" t="s">
        <v>56</v>
      </c>
      <c r="D1535" s="3">
        <v>7</v>
      </c>
      <c r="E1535" s="5">
        <v>26610</v>
      </c>
      <c r="F1535" s="3">
        <v>50</v>
      </c>
      <c r="G1535" s="3">
        <v>0</v>
      </c>
      <c r="H1535" s="17">
        <v>32765.33</v>
      </c>
      <c r="I1535" s="3" t="s">
        <v>29</v>
      </c>
      <c r="J1535" s="3" t="s">
        <v>29</v>
      </c>
      <c r="K1535" s="3" t="s">
        <v>33</v>
      </c>
    </row>
    <row r="1536" spans="1:11" x14ac:dyDescent="0.25">
      <c r="A1536" s="3" t="s">
        <v>573</v>
      </c>
      <c r="B1536" s="3">
        <v>1974</v>
      </c>
      <c r="C1536" s="3" t="s">
        <v>28</v>
      </c>
      <c r="D1536" s="3">
        <v>6</v>
      </c>
      <c r="E1536" s="5">
        <v>27369</v>
      </c>
      <c r="F1536" s="3">
        <v>48</v>
      </c>
      <c r="G1536" s="3">
        <v>0</v>
      </c>
      <c r="H1536" s="17">
        <v>32760.48</v>
      </c>
      <c r="I1536" s="3" t="s">
        <v>23</v>
      </c>
      <c r="J1536" s="3" t="s">
        <v>23</v>
      </c>
      <c r="K1536" s="3" t="s">
        <v>53</v>
      </c>
    </row>
    <row r="1537" spans="1:11" x14ac:dyDescent="0.25">
      <c r="A1537" s="3" t="s">
        <v>575</v>
      </c>
      <c r="B1537" s="3">
        <v>1990</v>
      </c>
      <c r="C1537" s="3" t="s">
        <v>61</v>
      </c>
      <c r="D1537" s="3">
        <v>9</v>
      </c>
      <c r="E1537" s="5">
        <v>33063</v>
      </c>
      <c r="F1537" s="3">
        <v>32</v>
      </c>
      <c r="G1537" s="3">
        <v>2</v>
      </c>
      <c r="H1537" s="17">
        <v>32734.19</v>
      </c>
      <c r="I1537" s="3" t="s">
        <v>29</v>
      </c>
      <c r="J1537" s="3" t="s">
        <v>23</v>
      </c>
      <c r="K1537" s="3" t="s">
        <v>33</v>
      </c>
    </row>
    <row r="1538" spans="1:11" x14ac:dyDescent="0.25">
      <c r="A1538" s="3" t="s">
        <v>90</v>
      </c>
      <c r="B1538" s="3">
        <v>1969</v>
      </c>
      <c r="C1538" s="3" t="s">
        <v>32</v>
      </c>
      <c r="D1538" s="3">
        <v>23</v>
      </c>
      <c r="E1538" s="5">
        <v>25377</v>
      </c>
      <c r="F1538" s="3">
        <v>53</v>
      </c>
      <c r="G1538" s="3">
        <v>3</v>
      </c>
      <c r="H1538" s="17">
        <v>46661.440000000002</v>
      </c>
      <c r="I1538" s="3" t="s">
        <v>23</v>
      </c>
      <c r="J1538" s="3" t="s">
        <v>24</v>
      </c>
      <c r="K1538" s="3" t="s">
        <v>33</v>
      </c>
    </row>
    <row r="1539" spans="1:11" x14ac:dyDescent="0.25">
      <c r="A1539" s="3" t="s">
        <v>577</v>
      </c>
      <c r="B1539" s="3">
        <v>1990</v>
      </c>
      <c r="C1539" s="3" t="s">
        <v>47</v>
      </c>
      <c r="D1539" s="3">
        <v>30</v>
      </c>
      <c r="E1539" s="5">
        <v>33146</v>
      </c>
      <c r="F1539" s="3">
        <v>32</v>
      </c>
      <c r="G1539" s="3">
        <v>3</v>
      </c>
      <c r="H1539" s="17">
        <v>32716.2</v>
      </c>
      <c r="I1539" s="3" t="s">
        <v>23</v>
      </c>
      <c r="J1539" s="3" t="s">
        <v>29</v>
      </c>
      <c r="K1539" s="3" t="s">
        <v>53</v>
      </c>
    </row>
    <row r="1540" spans="1:11" x14ac:dyDescent="0.25">
      <c r="A1540" s="3" t="s">
        <v>578</v>
      </c>
      <c r="B1540" s="3">
        <v>1968</v>
      </c>
      <c r="C1540" s="3" t="s">
        <v>56</v>
      </c>
      <c r="D1540" s="3">
        <v>1</v>
      </c>
      <c r="E1540" s="5">
        <v>25143</v>
      </c>
      <c r="F1540" s="3">
        <v>54</v>
      </c>
      <c r="G1540" s="3">
        <v>0</v>
      </c>
      <c r="H1540" s="17">
        <v>32686.080000000002</v>
      </c>
      <c r="I1540" s="3" t="s">
        <v>29</v>
      </c>
      <c r="J1540" s="3" t="s">
        <v>24</v>
      </c>
      <c r="K1540" s="3" t="s">
        <v>53</v>
      </c>
    </row>
    <row r="1541" spans="1:11" x14ac:dyDescent="0.25">
      <c r="A1541" s="3" t="s">
        <v>580</v>
      </c>
      <c r="B1541" s="3">
        <v>1990</v>
      </c>
      <c r="C1541" s="3" t="s">
        <v>61</v>
      </c>
      <c r="D1541" s="3">
        <v>13</v>
      </c>
      <c r="E1541" s="5">
        <v>33067</v>
      </c>
      <c r="F1541" s="3">
        <v>32</v>
      </c>
      <c r="G1541" s="3">
        <v>3</v>
      </c>
      <c r="H1541" s="17">
        <v>32672.11</v>
      </c>
      <c r="I1541" s="3" t="s">
        <v>23</v>
      </c>
      <c r="J1541" s="3" t="s">
        <v>23</v>
      </c>
      <c r="K1541" s="3" t="s">
        <v>53</v>
      </c>
    </row>
    <row r="1542" spans="1:11" x14ac:dyDescent="0.25">
      <c r="A1542" s="3" t="s">
        <v>582</v>
      </c>
      <c r="B1542" s="3">
        <v>2003</v>
      </c>
      <c r="C1542" s="3" t="s">
        <v>22</v>
      </c>
      <c r="D1542" s="3">
        <v>8</v>
      </c>
      <c r="E1542" s="5">
        <v>37902</v>
      </c>
      <c r="F1542" s="3">
        <v>19</v>
      </c>
      <c r="G1542" s="3">
        <v>0</v>
      </c>
      <c r="H1542" s="17">
        <v>32548.34</v>
      </c>
      <c r="I1542" s="3" t="s">
        <v>23</v>
      </c>
      <c r="J1542" s="3" t="s">
        <v>29</v>
      </c>
      <c r="K1542" s="3" t="s">
        <v>25</v>
      </c>
    </row>
    <row r="1543" spans="1:11" x14ac:dyDescent="0.25">
      <c r="A1543" s="3" t="s">
        <v>584</v>
      </c>
      <c r="B1543" s="3">
        <v>1976</v>
      </c>
      <c r="C1543" s="3" t="s">
        <v>47</v>
      </c>
      <c r="D1543" s="3">
        <v>19</v>
      </c>
      <c r="E1543" s="5">
        <v>28022</v>
      </c>
      <c r="F1543" s="3">
        <v>46</v>
      </c>
      <c r="G1543" s="3">
        <v>2</v>
      </c>
      <c r="H1543" s="17">
        <v>32485.46</v>
      </c>
      <c r="I1543" s="3" t="s">
        <v>29</v>
      </c>
      <c r="J1543" s="3" t="s">
        <v>23</v>
      </c>
      <c r="K1543" s="3" t="s">
        <v>53</v>
      </c>
    </row>
    <row r="1544" spans="1:11" x14ac:dyDescent="0.25">
      <c r="A1544" s="3" t="s">
        <v>586</v>
      </c>
      <c r="B1544" s="3">
        <v>1981</v>
      </c>
      <c r="C1544" s="3" t="s">
        <v>47</v>
      </c>
      <c r="D1544" s="3">
        <v>27</v>
      </c>
      <c r="E1544" s="5">
        <v>29856</v>
      </c>
      <c r="F1544" s="3">
        <v>41</v>
      </c>
      <c r="G1544" s="3">
        <v>1</v>
      </c>
      <c r="H1544" s="17">
        <v>32462.35</v>
      </c>
      <c r="I1544" s="3" t="s">
        <v>29</v>
      </c>
      <c r="J1544" s="3" t="s">
        <v>29</v>
      </c>
      <c r="K1544" s="3" t="s">
        <v>53</v>
      </c>
    </row>
    <row r="1545" spans="1:11" x14ac:dyDescent="0.25">
      <c r="A1545" s="3" t="s">
        <v>588</v>
      </c>
      <c r="B1545" s="3">
        <v>1976</v>
      </c>
      <c r="C1545" s="3" t="s">
        <v>51</v>
      </c>
      <c r="D1545" s="3">
        <v>9</v>
      </c>
      <c r="E1545" s="5">
        <v>27981</v>
      </c>
      <c r="F1545" s="3">
        <v>46</v>
      </c>
      <c r="G1545" s="3">
        <v>2</v>
      </c>
      <c r="H1545" s="17">
        <v>32430.22</v>
      </c>
      <c r="I1545" s="3" t="s">
        <v>29</v>
      </c>
      <c r="J1545" s="3" t="s">
        <v>24</v>
      </c>
      <c r="K1545" s="3" t="s">
        <v>53</v>
      </c>
    </row>
    <row r="1546" spans="1:11" x14ac:dyDescent="0.25">
      <c r="A1546" s="3" t="s">
        <v>590</v>
      </c>
      <c r="B1546" s="3">
        <v>1972</v>
      </c>
      <c r="C1546" s="3" t="s">
        <v>22</v>
      </c>
      <c r="D1546" s="3">
        <v>19</v>
      </c>
      <c r="E1546" s="5">
        <v>26591</v>
      </c>
      <c r="F1546" s="3">
        <v>50</v>
      </c>
      <c r="G1546" s="3">
        <v>0</v>
      </c>
      <c r="H1546" s="17">
        <v>32428.63</v>
      </c>
      <c r="I1546" s="3" t="s">
        <v>29</v>
      </c>
      <c r="J1546" s="3" t="s">
        <v>29</v>
      </c>
      <c r="K1546" s="3" t="s">
        <v>53</v>
      </c>
    </row>
    <row r="1547" spans="1:11" x14ac:dyDescent="0.25">
      <c r="A1547" s="3" t="s">
        <v>592</v>
      </c>
      <c r="B1547" s="3">
        <v>1986</v>
      </c>
      <c r="C1547" s="3" t="s">
        <v>28</v>
      </c>
      <c r="D1547" s="3">
        <v>2</v>
      </c>
      <c r="E1547" s="5">
        <v>31748</v>
      </c>
      <c r="F1547" s="3">
        <v>36</v>
      </c>
      <c r="G1547" s="3">
        <v>3</v>
      </c>
      <c r="H1547" s="17">
        <v>32288.49</v>
      </c>
      <c r="I1547" s="3" t="s">
        <v>29</v>
      </c>
      <c r="J1547" s="3" t="s">
        <v>29</v>
      </c>
      <c r="K1547" s="3" t="s">
        <v>53</v>
      </c>
    </row>
    <row r="1548" spans="1:11" x14ac:dyDescent="0.25">
      <c r="A1548" s="3" t="s">
        <v>594</v>
      </c>
      <c r="B1548" s="3">
        <v>1975</v>
      </c>
      <c r="C1548" s="3" t="s">
        <v>28</v>
      </c>
      <c r="D1548" s="3">
        <v>17</v>
      </c>
      <c r="E1548" s="5">
        <v>27745</v>
      </c>
      <c r="F1548" s="3">
        <v>47</v>
      </c>
      <c r="G1548" s="3">
        <v>1</v>
      </c>
      <c r="H1548" s="17">
        <v>32259.96</v>
      </c>
      <c r="I1548" s="3" t="s">
        <v>29</v>
      </c>
      <c r="J1548" s="3" t="s">
        <v>24</v>
      </c>
      <c r="K1548" s="3" t="s">
        <v>33</v>
      </c>
    </row>
    <row r="1549" spans="1:11" x14ac:dyDescent="0.25">
      <c r="A1549" s="3" t="s">
        <v>92</v>
      </c>
      <c r="B1549" s="3">
        <v>1961</v>
      </c>
      <c r="C1549" s="3" t="s">
        <v>51</v>
      </c>
      <c r="D1549" s="3">
        <v>8</v>
      </c>
      <c r="E1549" s="5">
        <v>22501</v>
      </c>
      <c r="F1549" s="3">
        <v>61</v>
      </c>
      <c r="G1549" s="3">
        <v>0</v>
      </c>
      <c r="H1549" s="17">
        <v>46599.11</v>
      </c>
      <c r="I1549" s="3" t="s">
        <v>23</v>
      </c>
      <c r="J1549" s="3" t="s">
        <v>23</v>
      </c>
      <c r="K1549" s="3" t="s">
        <v>25</v>
      </c>
    </row>
    <row r="1550" spans="1:11" x14ac:dyDescent="0.25">
      <c r="A1550" s="3" t="s">
        <v>596</v>
      </c>
      <c r="B1550" s="3">
        <v>1994</v>
      </c>
      <c r="C1550" s="3" t="s">
        <v>47</v>
      </c>
      <c r="D1550" s="3">
        <v>8</v>
      </c>
      <c r="E1550" s="5">
        <v>34585</v>
      </c>
      <c r="F1550" s="3">
        <v>28</v>
      </c>
      <c r="G1550" s="3">
        <v>0</v>
      </c>
      <c r="H1550" s="17">
        <v>32222.81</v>
      </c>
      <c r="I1550" s="3" t="s">
        <v>29</v>
      </c>
      <c r="J1550" s="3" t="s">
        <v>23</v>
      </c>
      <c r="K1550" s="3" t="s">
        <v>53</v>
      </c>
    </row>
    <row r="1551" spans="1:11" x14ac:dyDescent="0.25">
      <c r="A1551" s="3" t="s">
        <v>598</v>
      </c>
      <c r="B1551" s="3">
        <v>1969</v>
      </c>
      <c r="C1551" s="3" t="s">
        <v>47</v>
      </c>
      <c r="D1551" s="3">
        <v>11</v>
      </c>
      <c r="E1551" s="5">
        <v>25457</v>
      </c>
      <c r="F1551" s="3">
        <v>53</v>
      </c>
      <c r="G1551" s="3">
        <v>0</v>
      </c>
      <c r="H1551" s="17">
        <v>32192.76</v>
      </c>
      <c r="I1551" s="3" t="s">
        <v>23</v>
      </c>
      <c r="J1551" s="3" t="s">
        <v>29</v>
      </c>
      <c r="K1551" s="3" t="s">
        <v>53</v>
      </c>
    </row>
    <row r="1552" spans="1:11" x14ac:dyDescent="0.25">
      <c r="A1552" s="3" t="s">
        <v>599</v>
      </c>
      <c r="B1552" s="3">
        <v>1978</v>
      </c>
      <c r="C1552" s="3" t="s">
        <v>56</v>
      </c>
      <c r="D1552" s="3">
        <v>10</v>
      </c>
      <c r="E1552" s="5">
        <v>28804</v>
      </c>
      <c r="F1552" s="3">
        <v>44</v>
      </c>
      <c r="G1552" s="3">
        <v>2</v>
      </c>
      <c r="H1552" s="17">
        <v>32108.66</v>
      </c>
      <c r="I1552" s="3" t="s">
        <v>23</v>
      </c>
      <c r="J1552" s="3" t="s">
        <v>24</v>
      </c>
      <c r="K1552" s="3" t="s">
        <v>227</v>
      </c>
    </row>
    <row r="1553" spans="1:11" x14ac:dyDescent="0.25">
      <c r="A1553" s="3" t="s">
        <v>601</v>
      </c>
      <c r="B1553" s="3">
        <v>1993</v>
      </c>
      <c r="C1553" s="3" t="s">
        <v>47</v>
      </c>
      <c r="D1553" s="3">
        <v>13</v>
      </c>
      <c r="E1553" s="5">
        <v>34225</v>
      </c>
      <c r="F1553" s="3">
        <v>29</v>
      </c>
      <c r="G1553" s="3">
        <v>0</v>
      </c>
      <c r="H1553" s="17">
        <v>32086.21</v>
      </c>
      <c r="I1553" s="3" t="s">
        <v>23</v>
      </c>
      <c r="J1553" s="3" t="s">
        <v>24</v>
      </c>
      <c r="K1553" s="3" t="s">
        <v>53</v>
      </c>
    </row>
    <row r="1554" spans="1:11" x14ac:dyDescent="0.25">
      <c r="A1554" s="3" t="s">
        <v>603</v>
      </c>
      <c r="B1554" s="3">
        <v>1972</v>
      </c>
      <c r="C1554" s="3" t="s">
        <v>47</v>
      </c>
      <c r="D1554" s="3">
        <v>21</v>
      </c>
      <c r="E1554" s="5">
        <v>26563</v>
      </c>
      <c r="F1554" s="3">
        <v>50</v>
      </c>
      <c r="G1554" s="3">
        <v>0</v>
      </c>
      <c r="H1554" s="17">
        <v>31980.89</v>
      </c>
      <c r="I1554" s="3" t="s">
        <v>29</v>
      </c>
      <c r="J1554" s="3" t="s">
        <v>23</v>
      </c>
      <c r="K1554" s="3" t="s">
        <v>53</v>
      </c>
    </row>
    <row r="1555" spans="1:11" x14ac:dyDescent="0.25">
      <c r="A1555" s="3" t="s">
        <v>605</v>
      </c>
      <c r="B1555" s="3">
        <v>1975</v>
      </c>
      <c r="C1555" s="3" t="s">
        <v>47</v>
      </c>
      <c r="D1555" s="3">
        <v>25</v>
      </c>
      <c r="E1555" s="5">
        <v>27662</v>
      </c>
      <c r="F1555" s="3">
        <v>47</v>
      </c>
      <c r="G1555" s="3">
        <v>1</v>
      </c>
      <c r="H1555" s="17">
        <v>31897.1</v>
      </c>
      <c r="I1555" s="3" t="s">
        <v>29</v>
      </c>
      <c r="J1555" s="3" t="s">
        <v>24</v>
      </c>
      <c r="K1555" s="3" t="s">
        <v>53</v>
      </c>
    </row>
    <row r="1556" spans="1:11" x14ac:dyDescent="0.25">
      <c r="A1556" s="3" t="s">
        <v>607</v>
      </c>
      <c r="B1556" s="3">
        <v>1984</v>
      </c>
      <c r="C1556" s="3" t="s">
        <v>47</v>
      </c>
      <c r="D1556" s="3">
        <v>10</v>
      </c>
      <c r="E1556" s="5">
        <v>30935</v>
      </c>
      <c r="F1556" s="3">
        <v>38</v>
      </c>
      <c r="G1556" s="3">
        <v>3</v>
      </c>
      <c r="H1556" s="17">
        <v>31743.919999999998</v>
      </c>
      <c r="I1556" s="3" t="s">
        <v>29</v>
      </c>
      <c r="J1556" s="3" t="s">
        <v>23</v>
      </c>
      <c r="K1556" s="3" t="s">
        <v>53</v>
      </c>
    </row>
    <row r="1557" spans="1:11" x14ac:dyDescent="0.25">
      <c r="A1557" s="3" t="s">
        <v>609</v>
      </c>
      <c r="B1557" s="3">
        <v>1977</v>
      </c>
      <c r="C1557" s="3" t="s">
        <v>22</v>
      </c>
      <c r="D1557" s="3">
        <v>14</v>
      </c>
      <c r="E1557" s="5">
        <v>28412</v>
      </c>
      <c r="F1557" s="3">
        <v>45</v>
      </c>
      <c r="G1557" s="3">
        <v>2</v>
      </c>
      <c r="H1557" s="17">
        <v>31736.7</v>
      </c>
      <c r="I1557" s="3" t="s">
        <v>29</v>
      </c>
      <c r="J1557" s="3" t="s">
        <v>29</v>
      </c>
      <c r="K1557" s="3" t="s">
        <v>33</v>
      </c>
    </row>
    <row r="1558" spans="1:11" x14ac:dyDescent="0.25">
      <c r="A1558" s="3" t="s">
        <v>611</v>
      </c>
      <c r="B1558" s="3">
        <v>1960</v>
      </c>
      <c r="C1558" s="3" t="s">
        <v>28</v>
      </c>
      <c r="D1558" s="3">
        <v>13</v>
      </c>
      <c r="E1558" s="5">
        <v>22263</v>
      </c>
      <c r="F1558" s="3">
        <v>62</v>
      </c>
      <c r="G1558" s="3">
        <v>1</v>
      </c>
      <c r="H1558" s="17">
        <v>31620</v>
      </c>
      <c r="I1558" s="3" t="s">
        <v>29</v>
      </c>
      <c r="J1558" s="3" t="s">
        <v>23</v>
      </c>
      <c r="K1558" s="3" t="s">
        <v>119</v>
      </c>
    </row>
    <row r="1559" spans="1:11" x14ac:dyDescent="0.25">
      <c r="A1559" s="3" t="s">
        <v>613</v>
      </c>
      <c r="B1559" s="3">
        <v>1975</v>
      </c>
      <c r="C1559" s="3" t="s">
        <v>22</v>
      </c>
      <c r="D1559" s="3">
        <v>29</v>
      </c>
      <c r="E1559" s="5">
        <v>27696</v>
      </c>
      <c r="F1559" s="3">
        <v>47</v>
      </c>
      <c r="G1559" s="3">
        <v>1</v>
      </c>
      <c r="H1559" s="17">
        <v>31591.82</v>
      </c>
      <c r="I1559" s="3" t="s">
        <v>29</v>
      </c>
      <c r="J1559" s="3" t="s">
        <v>23</v>
      </c>
      <c r="K1559" s="3" t="s">
        <v>53</v>
      </c>
    </row>
    <row r="1560" spans="1:11" x14ac:dyDescent="0.25">
      <c r="A1560" s="3" t="s">
        <v>30</v>
      </c>
      <c r="B1560" s="3">
        <v>1970</v>
      </c>
      <c r="C1560" s="3" t="s">
        <v>47</v>
      </c>
      <c r="D1560" s="3">
        <v>11</v>
      </c>
      <c r="E1560" s="5">
        <v>25822</v>
      </c>
      <c r="F1560" s="3">
        <v>52</v>
      </c>
      <c r="G1560" s="3">
        <v>3</v>
      </c>
      <c r="H1560" s="17">
        <v>60021.4</v>
      </c>
      <c r="I1560" s="3" t="s">
        <v>23</v>
      </c>
      <c r="J1560" s="3" t="s">
        <v>23</v>
      </c>
      <c r="K1560" s="3" t="s">
        <v>33</v>
      </c>
    </row>
    <row r="1561" spans="1:11" x14ac:dyDescent="0.25">
      <c r="A1561" s="3" t="s">
        <v>94</v>
      </c>
      <c r="B1561" s="3">
        <v>1971</v>
      </c>
      <c r="C1561" s="3" t="s">
        <v>28</v>
      </c>
      <c r="D1561" s="3">
        <v>6</v>
      </c>
      <c r="E1561" s="5">
        <v>26273</v>
      </c>
      <c r="F1561" s="3">
        <v>51</v>
      </c>
      <c r="G1561" s="3">
        <v>3</v>
      </c>
      <c r="H1561" s="17">
        <v>46255.11</v>
      </c>
      <c r="I1561" s="3" t="s">
        <v>23</v>
      </c>
      <c r="J1561" s="3" t="s">
        <v>24</v>
      </c>
      <c r="K1561" s="3" t="s">
        <v>119</v>
      </c>
    </row>
    <row r="1562" spans="1:11" x14ac:dyDescent="0.25">
      <c r="A1562" s="3" t="s">
        <v>615</v>
      </c>
      <c r="B1562" s="3">
        <v>1974</v>
      </c>
      <c r="C1562" s="3" t="s">
        <v>22</v>
      </c>
      <c r="D1562" s="3">
        <v>8</v>
      </c>
      <c r="E1562" s="5">
        <v>27310</v>
      </c>
      <c r="F1562" s="3">
        <v>48</v>
      </c>
      <c r="G1562" s="3">
        <v>0</v>
      </c>
      <c r="H1562" s="17">
        <v>31368.81</v>
      </c>
      <c r="I1562" s="3" t="s">
        <v>29</v>
      </c>
      <c r="J1562" s="3" t="s">
        <v>24</v>
      </c>
      <c r="K1562" s="3" t="s">
        <v>53</v>
      </c>
    </row>
    <row r="1563" spans="1:11" x14ac:dyDescent="0.25">
      <c r="A1563" s="3" t="s">
        <v>617</v>
      </c>
      <c r="B1563" s="3">
        <v>1995</v>
      </c>
      <c r="C1563" s="3" t="s">
        <v>47</v>
      </c>
      <c r="D1563" s="3">
        <v>27</v>
      </c>
      <c r="E1563" s="5">
        <v>34969</v>
      </c>
      <c r="F1563" s="3">
        <v>27</v>
      </c>
      <c r="G1563" s="3">
        <v>0</v>
      </c>
      <c r="H1563" s="17">
        <v>31328.27</v>
      </c>
      <c r="I1563" s="3" t="s">
        <v>29</v>
      </c>
      <c r="J1563" s="3" t="s">
        <v>29</v>
      </c>
      <c r="K1563" s="3" t="s">
        <v>53</v>
      </c>
    </row>
    <row r="1564" spans="1:11" x14ac:dyDescent="0.25">
      <c r="A1564" s="3" t="s">
        <v>619</v>
      </c>
      <c r="B1564" s="3">
        <v>1968</v>
      </c>
      <c r="C1564" s="3" t="s">
        <v>61</v>
      </c>
      <c r="D1564" s="3">
        <v>9</v>
      </c>
      <c r="E1564" s="5">
        <v>25028</v>
      </c>
      <c r="F1564" s="3">
        <v>54</v>
      </c>
      <c r="G1564" s="3">
        <v>0</v>
      </c>
      <c r="H1564" s="17">
        <v>31322.53</v>
      </c>
      <c r="I1564" s="3" t="s">
        <v>29</v>
      </c>
      <c r="J1564" s="3" t="s">
        <v>23</v>
      </c>
      <c r="K1564" s="3" t="s">
        <v>53</v>
      </c>
    </row>
    <row r="1565" spans="1:11" x14ac:dyDescent="0.25">
      <c r="A1565" s="3" t="s">
        <v>620</v>
      </c>
      <c r="B1565" s="3">
        <v>2000</v>
      </c>
      <c r="C1565" s="3" t="s">
        <v>61</v>
      </c>
      <c r="D1565" s="3">
        <v>22</v>
      </c>
      <c r="E1565" s="5">
        <v>36729</v>
      </c>
      <c r="F1565" s="3">
        <v>22</v>
      </c>
      <c r="G1565" s="3">
        <v>0</v>
      </c>
      <c r="H1565" s="17">
        <v>31234.560000000001</v>
      </c>
      <c r="I1565" s="3" t="s">
        <v>23</v>
      </c>
      <c r="J1565" s="3" t="s">
        <v>23</v>
      </c>
      <c r="K1565" s="3" t="s">
        <v>53</v>
      </c>
    </row>
    <row r="1566" spans="1:11" x14ac:dyDescent="0.25">
      <c r="A1566" s="3" t="s">
        <v>622</v>
      </c>
      <c r="B1566" s="3">
        <v>2004</v>
      </c>
      <c r="C1566" s="3" t="s">
        <v>56</v>
      </c>
      <c r="D1566" s="3">
        <v>9</v>
      </c>
      <c r="E1566" s="5">
        <v>38300</v>
      </c>
      <c r="F1566" s="3">
        <v>18</v>
      </c>
      <c r="G1566" s="3">
        <v>0</v>
      </c>
      <c r="H1566" s="17">
        <v>31196.61</v>
      </c>
      <c r="I1566" s="3" t="s">
        <v>29</v>
      </c>
      <c r="J1566" s="3" t="s">
        <v>23</v>
      </c>
      <c r="K1566" s="3" t="s">
        <v>53</v>
      </c>
    </row>
    <row r="1567" spans="1:11" x14ac:dyDescent="0.25">
      <c r="A1567" s="3" t="s">
        <v>624</v>
      </c>
      <c r="B1567" s="3">
        <v>1961</v>
      </c>
      <c r="C1567" s="3" t="s">
        <v>47</v>
      </c>
      <c r="D1567" s="3">
        <v>9</v>
      </c>
      <c r="E1567" s="5">
        <v>22533</v>
      </c>
      <c r="F1567" s="3">
        <v>61</v>
      </c>
      <c r="G1567" s="3">
        <v>3</v>
      </c>
      <c r="H1567" s="17">
        <v>30942.19</v>
      </c>
      <c r="I1567" s="3" t="s">
        <v>29</v>
      </c>
      <c r="J1567" s="3" t="s">
        <v>29</v>
      </c>
      <c r="K1567" s="3" t="s">
        <v>25</v>
      </c>
    </row>
    <row r="1568" spans="1:11" x14ac:dyDescent="0.25">
      <c r="A1568" s="3" t="s">
        <v>626</v>
      </c>
      <c r="B1568" s="3">
        <v>1988</v>
      </c>
      <c r="C1568" s="3" t="s">
        <v>47</v>
      </c>
      <c r="D1568" s="3">
        <v>5</v>
      </c>
      <c r="E1568" s="5">
        <v>32391</v>
      </c>
      <c r="F1568" s="3">
        <v>34</v>
      </c>
      <c r="G1568" s="3">
        <v>3</v>
      </c>
      <c r="H1568" s="17">
        <v>30763.01</v>
      </c>
      <c r="I1568" s="3" t="s">
        <v>29</v>
      </c>
      <c r="J1568" s="3" t="s">
        <v>23</v>
      </c>
      <c r="K1568" s="3" t="s">
        <v>53</v>
      </c>
    </row>
    <row r="1569" spans="1:11" x14ac:dyDescent="0.25">
      <c r="A1569" s="3" t="s">
        <v>628</v>
      </c>
      <c r="B1569" s="3">
        <v>1983</v>
      </c>
      <c r="C1569" s="3" t="s">
        <v>28</v>
      </c>
      <c r="D1569" s="3">
        <v>21</v>
      </c>
      <c r="E1569" s="5">
        <v>30671</v>
      </c>
      <c r="F1569" s="3">
        <v>39</v>
      </c>
      <c r="G1569" s="3">
        <v>3</v>
      </c>
      <c r="H1569" s="17">
        <v>30724.44</v>
      </c>
      <c r="I1569" s="3" t="s">
        <v>29</v>
      </c>
      <c r="J1569" s="3" t="s">
        <v>24</v>
      </c>
      <c r="K1569" s="3" t="s">
        <v>53</v>
      </c>
    </row>
    <row r="1570" spans="1:11" x14ac:dyDescent="0.25">
      <c r="A1570" s="3" t="s">
        <v>630</v>
      </c>
      <c r="B1570" s="3">
        <v>1999</v>
      </c>
      <c r="C1570" s="3" t="s">
        <v>47</v>
      </c>
      <c r="D1570" s="3">
        <v>21</v>
      </c>
      <c r="E1570" s="5">
        <v>36424</v>
      </c>
      <c r="F1570" s="3">
        <v>23</v>
      </c>
      <c r="G1570" s="3">
        <v>0</v>
      </c>
      <c r="H1570" s="17">
        <v>30697.71</v>
      </c>
      <c r="I1570" s="3" t="s">
        <v>23</v>
      </c>
      <c r="J1570" s="3" t="s">
        <v>29</v>
      </c>
      <c r="K1570" s="3" t="s">
        <v>53</v>
      </c>
    </row>
    <row r="1571" spans="1:11" x14ac:dyDescent="0.25">
      <c r="A1571" s="3" t="s">
        <v>632</v>
      </c>
      <c r="B1571" s="3">
        <v>1970</v>
      </c>
      <c r="C1571" s="3" t="s">
        <v>56</v>
      </c>
      <c r="D1571" s="3">
        <v>11</v>
      </c>
      <c r="E1571" s="5">
        <v>25883</v>
      </c>
      <c r="F1571" s="3">
        <v>52</v>
      </c>
      <c r="G1571" s="3">
        <v>0</v>
      </c>
      <c r="H1571" s="17">
        <v>30625.65</v>
      </c>
      <c r="I1571" s="3" t="s">
        <v>29</v>
      </c>
      <c r="J1571" s="3" t="s">
        <v>24</v>
      </c>
      <c r="K1571" s="3" t="s">
        <v>53</v>
      </c>
    </row>
    <row r="1572" spans="1:11" x14ac:dyDescent="0.25">
      <c r="A1572" s="3" t="s">
        <v>96</v>
      </c>
      <c r="B1572" s="3">
        <v>1978</v>
      </c>
      <c r="C1572" s="3" t="s">
        <v>51</v>
      </c>
      <c r="D1572" s="3">
        <v>17</v>
      </c>
      <c r="E1572" s="5">
        <v>28719</v>
      </c>
      <c r="F1572" s="3">
        <v>44</v>
      </c>
      <c r="G1572" s="3">
        <v>2</v>
      </c>
      <c r="H1572" s="17">
        <v>46200.99</v>
      </c>
      <c r="I1572" s="3" t="s">
        <v>23</v>
      </c>
      <c r="J1572" s="3" t="s">
        <v>23</v>
      </c>
      <c r="K1572" s="3" t="s">
        <v>25</v>
      </c>
    </row>
    <row r="1573" spans="1:11" x14ac:dyDescent="0.25">
      <c r="A1573" s="3" t="s">
        <v>634</v>
      </c>
      <c r="B1573" s="3">
        <v>1986</v>
      </c>
      <c r="C1573" s="3" t="s">
        <v>51</v>
      </c>
      <c r="D1573" s="3">
        <v>10</v>
      </c>
      <c r="E1573" s="5">
        <v>31634</v>
      </c>
      <c r="F1573" s="3">
        <v>36</v>
      </c>
      <c r="G1573" s="3">
        <v>3</v>
      </c>
      <c r="H1573" s="17">
        <v>30530.5</v>
      </c>
      <c r="I1573" s="3" t="s">
        <v>29</v>
      </c>
      <c r="J1573" s="3" t="s">
        <v>23</v>
      </c>
      <c r="K1573" s="3" t="s">
        <v>53</v>
      </c>
    </row>
    <row r="1574" spans="1:11" x14ac:dyDescent="0.25">
      <c r="A1574" s="3" t="s">
        <v>636</v>
      </c>
      <c r="B1574" s="3">
        <v>1983</v>
      </c>
      <c r="C1574" s="3" t="s">
        <v>47</v>
      </c>
      <c r="D1574" s="3">
        <v>3</v>
      </c>
      <c r="E1574" s="5">
        <v>30562</v>
      </c>
      <c r="F1574" s="3">
        <v>39</v>
      </c>
      <c r="G1574" s="3">
        <v>3</v>
      </c>
      <c r="H1574" s="17">
        <v>30457.37</v>
      </c>
      <c r="I1574" s="3" t="s">
        <v>29</v>
      </c>
      <c r="J1574" s="3" t="s">
        <v>23</v>
      </c>
      <c r="K1574" s="3" t="s">
        <v>33</v>
      </c>
    </row>
    <row r="1575" spans="1:11" x14ac:dyDescent="0.25">
      <c r="A1575" s="3" t="s">
        <v>638</v>
      </c>
      <c r="B1575" s="3">
        <v>1998</v>
      </c>
      <c r="C1575" s="3" t="s">
        <v>22</v>
      </c>
      <c r="D1575" s="3">
        <v>28</v>
      </c>
      <c r="E1575" s="5">
        <v>36096</v>
      </c>
      <c r="F1575" s="3">
        <v>24</v>
      </c>
      <c r="G1575" s="3">
        <v>0</v>
      </c>
      <c r="H1575" s="17">
        <v>30422.03</v>
      </c>
      <c r="I1575" s="3" t="s">
        <v>29</v>
      </c>
      <c r="J1575" s="3" t="s">
        <v>24</v>
      </c>
      <c r="K1575" s="3" t="s">
        <v>53</v>
      </c>
    </row>
    <row r="1576" spans="1:11" x14ac:dyDescent="0.25">
      <c r="A1576" s="3" t="s">
        <v>640</v>
      </c>
      <c r="B1576" s="3">
        <v>1976</v>
      </c>
      <c r="C1576" s="3" t="s">
        <v>47</v>
      </c>
      <c r="D1576" s="3">
        <v>3</v>
      </c>
      <c r="E1576" s="5">
        <v>28006</v>
      </c>
      <c r="F1576" s="3">
        <v>46</v>
      </c>
      <c r="G1576" s="3">
        <v>2</v>
      </c>
      <c r="H1576" s="17">
        <v>30409.53</v>
      </c>
      <c r="I1576" s="3" t="s">
        <v>29</v>
      </c>
      <c r="J1576" s="3" t="s">
        <v>24</v>
      </c>
      <c r="K1576" s="3" t="s">
        <v>33</v>
      </c>
    </row>
    <row r="1577" spans="1:11" x14ac:dyDescent="0.25">
      <c r="A1577" s="3" t="s">
        <v>641</v>
      </c>
      <c r="B1577" s="3">
        <v>1969</v>
      </c>
      <c r="C1577" s="3" t="s">
        <v>61</v>
      </c>
      <c r="D1577" s="3">
        <v>30</v>
      </c>
      <c r="E1577" s="5">
        <v>25414</v>
      </c>
      <c r="F1577" s="3">
        <v>53</v>
      </c>
      <c r="G1577" s="3">
        <v>0</v>
      </c>
      <c r="H1577" s="17">
        <v>30366.93</v>
      </c>
      <c r="I1577" s="3" t="s">
        <v>29</v>
      </c>
      <c r="J1577" s="3" t="s">
        <v>29</v>
      </c>
      <c r="K1577" s="3" t="s">
        <v>53</v>
      </c>
    </row>
    <row r="1578" spans="1:11" x14ac:dyDescent="0.25">
      <c r="A1578" s="3" t="s">
        <v>643</v>
      </c>
      <c r="B1578" s="3">
        <v>2004</v>
      </c>
      <c r="C1578" s="3" t="s">
        <v>32</v>
      </c>
      <c r="D1578" s="3">
        <v>1</v>
      </c>
      <c r="E1578" s="5">
        <v>38139</v>
      </c>
      <c r="F1578" s="3">
        <v>19</v>
      </c>
      <c r="G1578" s="3">
        <v>0</v>
      </c>
      <c r="H1578" s="17">
        <v>30328.27</v>
      </c>
      <c r="I1578" s="3" t="s">
        <v>29</v>
      </c>
      <c r="J1578" s="3" t="s">
        <v>29</v>
      </c>
      <c r="K1578" s="3" t="s">
        <v>53</v>
      </c>
    </row>
    <row r="1579" spans="1:11" x14ac:dyDescent="0.25">
      <c r="A1579" s="3" t="s">
        <v>645</v>
      </c>
      <c r="B1579" s="3">
        <v>1972</v>
      </c>
      <c r="C1579" s="3" t="s">
        <v>61</v>
      </c>
      <c r="D1579" s="3">
        <v>24</v>
      </c>
      <c r="E1579" s="5">
        <v>26504</v>
      </c>
      <c r="F1579" s="3">
        <v>50</v>
      </c>
      <c r="G1579" s="3">
        <v>2</v>
      </c>
      <c r="H1579" s="17">
        <v>30284.639999999999</v>
      </c>
      <c r="I1579" s="3" t="s">
        <v>23</v>
      </c>
      <c r="J1579" s="3" t="s">
        <v>23</v>
      </c>
      <c r="K1579" s="3" t="s">
        <v>33</v>
      </c>
    </row>
    <row r="1580" spans="1:11" x14ac:dyDescent="0.25">
      <c r="A1580" s="3" t="s">
        <v>647</v>
      </c>
      <c r="B1580" s="3">
        <v>1962</v>
      </c>
      <c r="C1580" s="3" t="s">
        <v>47</v>
      </c>
      <c r="D1580" s="3">
        <v>15</v>
      </c>
      <c r="E1580" s="5">
        <v>22904</v>
      </c>
      <c r="F1580" s="3">
        <v>60</v>
      </c>
      <c r="G1580" s="3">
        <v>0</v>
      </c>
      <c r="H1580" s="17">
        <v>30260</v>
      </c>
      <c r="I1580" s="3" t="s">
        <v>23</v>
      </c>
      <c r="J1580" s="3" t="s">
        <v>23</v>
      </c>
      <c r="K1580" s="3" t="s">
        <v>345</v>
      </c>
    </row>
    <row r="1581" spans="1:11" x14ac:dyDescent="0.25">
      <c r="A1581" s="3" t="s">
        <v>649</v>
      </c>
      <c r="B1581" s="3">
        <v>1963</v>
      </c>
      <c r="C1581" s="3" t="s">
        <v>47</v>
      </c>
      <c r="D1581" s="3">
        <v>13</v>
      </c>
      <c r="E1581" s="5">
        <v>23267</v>
      </c>
      <c r="F1581" s="3">
        <v>59</v>
      </c>
      <c r="G1581" s="3">
        <v>3</v>
      </c>
      <c r="H1581" s="17">
        <v>30184.94</v>
      </c>
      <c r="I1581" s="3" t="s">
        <v>23</v>
      </c>
      <c r="J1581" s="3" t="s">
        <v>23</v>
      </c>
      <c r="K1581" s="3" t="s">
        <v>345</v>
      </c>
    </row>
    <row r="1582" spans="1:11" x14ac:dyDescent="0.25">
      <c r="A1582" s="3" t="s">
        <v>651</v>
      </c>
      <c r="B1582" s="3">
        <v>1958</v>
      </c>
      <c r="C1582" s="3" t="s">
        <v>51</v>
      </c>
      <c r="D1582" s="3">
        <v>11</v>
      </c>
      <c r="E1582" s="5">
        <v>21408</v>
      </c>
      <c r="F1582" s="3">
        <v>64</v>
      </c>
      <c r="G1582" s="3">
        <v>1</v>
      </c>
      <c r="H1582" s="17">
        <v>30166.62</v>
      </c>
      <c r="I1582" s="3" t="s">
        <v>23</v>
      </c>
      <c r="J1582" s="3" t="s">
        <v>24</v>
      </c>
      <c r="K1582" s="3" t="s">
        <v>33</v>
      </c>
    </row>
    <row r="1583" spans="1:11" x14ac:dyDescent="0.25">
      <c r="A1583" s="3" t="s">
        <v>98</v>
      </c>
      <c r="B1583" s="3">
        <v>1976</v>
      </c>
      <c r="C1583" s="3" t="s">
        <v>28</v>
      </c>
      <c r="D1583" s="3">
        <v>2</v>
      </c>
      <c r="E1583" s="5">
        <v>28096</v>
      </c>
      <c r="F1583" s="3">
        <v>46</v>
      </c>
      <c r="G1583" s="3">
        <v>3</v>
      </c>
      <c r="H1583" s="17">
        <v>46151.12</v>
      </c>
      <c r="I1583" s="3" t="s">
        <v>23</v>
      </c>
      <c r="J1583" s="3" t="s">
        <v>24</v>
      </c>
      <c r="K1583" s="3" t="s">
        <v>25</v>
      </c>
    </row>
    <row r="1584" spans="1:11" x14ac:dyDescent="0.25">
      <c r="A1584" s="3" t="s">
        <v>653</v>
      </c>
      <c r="B1584" s="3">
        <v>1971</v>
      </c>
      <c r="C1584" s="3" t="s">
        <v>28</v>
      </c>
      <c r="D1584" s="3">
        <v>25</v>
      </c>
      <c r="E1584" s="5">
        <v>26292</v>
      </c>
      <c r="F1584" s="3">
        <v>51</v>
      </c>
      <c r="G1584" s="3">
        <v>0</v>
      </c>
      <c r="H1584" s="17">
        <v>30134.75</v>
      </c>
      <c r="I1584" s="3" t="s">
        <v>29</v>
      </c>
      <c r="J1584" s="3" t="s">
        <v>24</v>
      </c>
      <c r="K1584" s="3" t="s">
        <v>53</v>
      </c>
    </row>
    <row r="1585" spans="1:11" x14ac:dyDescent="0.25">
      <c r="A1585" s="3" t="s">
        <v>655</v>
      </c>
      <c r="B1585" s="3">
        <v>1979</v>
      </c>
      <c r="C1585" s="3" t="s">
        <v>47</v>
      </c>
      <c r="D1585" s="3">
        <v>2</v>
      </c>
      <c r="E1585" s="5">
        <v>29100</v>
      </c>
      <c r="F1585" s="3">
        <v>43</v>
      </c>
      <c r="G1585" s="3">
        <v>2</v>
      </c>
      <c r="H1585" s="17">
        <v>30095.97</v>
      </c>
      <c r="I1585" s="3" t="s">
        <v>29</v>
      </c>
      <c r="J1585" s="3" t="s">
        <v>24</v>
      </c>
      <c r="K1585" s="3" t="s">
        <v>53</v>
      </c>
    </row>
    <row r="1586" spans="1:11" x14ac:dyDescent="0.25">
      <c r="A1586" s="3" t="s">
        <v>657</v>
      </c>
      <c r="B1586" s="3">
        <v>1967</v>
      </c>
      <c r="C1586" s="3" t="s">
        <v>32</v>
      </c>
      <c r="D1586" s="3">
        <v>16</v>
      </c>
      <c r="E1586" s="5">
        <v>24639</v>
      </c>
      <c r="F1586" s="3">
        <v>55</v>
      </c>
      <c r="G1586" s="3">
        <v>3</v>
      </c>
      <c r="H1586" s="17">
        <v>30063.58</v>
      </c>
      <c r="I1586" s="3" t="s">
        <v>23</v>
      </c>
      <c r="J1586" s="3" t="s">
        <v>23</v>
      </c>
      <c r="K1586" s="3" t="s">
        <v>33</v>
      </c>
    </row>
    <row r="1587" spans="1:11" x14ac:dyDescent="0.25">
      <c r="A1587" s="3" t="s">
        <v>659</v>
      </c>
      <c r="B1587" s="3">
        <v>1981</v>
      </c>
      <c r="C1587" s="3" t="s">
        <v>51</v>
      </c>
      <c r="D1587" s="3">
        <v>4</v>
      </c>
      <c r="E1587" s="5">
        <v>29802</v>
      </c>
      <c r="F1587" s="3">
        <v>41</v>
      </c>
      <c r="G1587" s="3">
        <v>1</v>
      </c>
      <c r="H1587" s="17">
        <v>30026.87</v>
      </c>
      <c r="I1587" s="3" t="s">
        <v>29</v>
      </c>
      <c r="J1587" s="3" t="s">
        <v>24</v>
      </c>
      <c r="K1587" s="3" t="s">
        <v>33</v>
      </c>
    </row>
    <row r="1588" spans="1:11" x14ac:dyDescent="0.25">
      <c r="A1588" s="3" t="s">
        <v>661</v>
      </c>
      <c r="B1588" s="3">
        <v>1991</v>
      </c>
      <c r="C1588" s="3" t="s">
        <v>22</v>
      </c>
      <c r="D1588" s="3">
        <v>5</v>
      </c>
      <c r="E1588" s="5">
        <v>33516</v>
      </c>
      <c r="F1588" s="3">
        <v>31</v>
      </c>
      <c r="G1588" s="3">
        <v>3</v>
      </c>
      <c r="H1588" s="17">
        <v>29969.67</v>
      </c>
      <c r="I1588" s="3" t="s">
        <v>23</v>
      </c>
      <c r="J1588" s="3" t="s">
        <v>23</v>
      </c>
      <c r="K1588" s="3" t="s">
        <v>53</v>
      </c>
    </row>
    <row r="1589" spans="1:11" x14ac:dyDescent="0.25">
      <c r="A1589" s="3" t="s">
        <v>662</v>
      </c>
      <c r="B1589" s="3">
        <v>1976</v>
      </c>
      <c r="C1589" s="3" t="s">
        <v>32</v>
      </c>
      <c r="D1589" s="3">
        <v>12</v>
      </c>
      <c r="E1589" s="5">
        <v>27923</v>
      </c>
      <c r="F1589" s="3">
        <v>46</v>
      </c>
      <c r="G1589" s="3">
        <v>2</v>
      </c>
      <c r="H1589" s="17">
        <v>29933.75</v>
      </c>
      <c r="I1589" s="3" t="s">
        <v>23</v>
      </c>
      <c r="J1589" s="3" t="s">
        <v>23</v>
      </c>
      <c r="K1589" s="3" t="s">
        <v>53</v>
      </c>
    </row>
    <row r="1590" spans="1:11" x14ac:dyDescent="0.25">
      <c r="A1590" s="3" t="s">
        <v>664</v>
      </c>
      <c r="B1590" s="3">
        <v>1988</v>
      </c>
      <c r="C1590" s="3" t="s">
        <v>28</v>
      </c>
      <c r="D1590" s="3">
        <v>30</v>
      </c>
      <c r="E1590" s="5">
        <v>32507</v>
      </c>
      <c r="F1590" s="3">
        <v>34</v>
      </c>
      <c r="G1590" s="3">
        <v>3</v>
      </c>
      <c r="H1590" s="17">
        <v>29929.56</v>
      </c>
      <c r="I1590" s="3" t="s">
        <v>23</v>
      </c>
      <c r="J1590" s="3" t="s">
        <v>23</v>
      </c>
      <c r="K1590" s="3" t="s">
        <v>53</v>
      </c>
    </row>
    <row r="1591" spans="1:11" x14ac:dyDescent="0.25">
      <c r="A1591" s="3" t="s">
        <v>666</v>
      </c>
      <c r="B1591" s="3">
        <v>1975</v>
      </c>
      <c r="C1591" s="3" t="s">
        <v>51</v>
      </c>
      <c r="D1591" s="3">
        <v>19</v>
      </c>
      <c r="E1591" s="5">
        <v>27625</v>
      </c>
      <c r="F1591" s="3">
        <v>47</v>
      </c>
      <c r="G1591" s="3">
        <v>1</v>
      </c>
      <c r="H1591" s="17">
        <v>29899.25</v>
      </c>
      <c r="I1591" s="3" t="s">
        <v>23</v>
      </c>
      <c r="J1591" s="3" t="s">
        <v>24</v>
      </c>
      <c r="K1591" s="3" t="s">
        <v>53</v>
      </c>
    </row>
    <row r="1592" spans="1:11" x14ac:dyDescent="0.25">
      <c r="A1592" s="3" t="s">
        <v>668</v>
      </c>
      <c r="B1592" s="3">
        <v>1989</v>
      </c>
      <c r="C1592" s="3" t="s">
        <v>28</v>
      </c>
      <c r="D1592" s="3">
        <v>30</v>
      </c>
      <c r="E1592" s="5">
        <v>32872</v>
      </c>
      <c r="F1592" s="3">
        <v>33</v>
      </c>
      <c r="G1592" s="3">
        <v>3</v>
      </c>
      <c r="H1592" s="17">
        <v>29852.48</v>
      </c>
      <c r="I1592" s="3" t="s">
        <v>23</v>
      </c>
      <c r="J1592" s="3" t="s">
        <v>24</v>
      </c>
      <c r="K1592" s="3" t="s">
        <v>53</v>
      </c>
    </row>
    <row r="1593" spans="1:11" x14ac:dyDescent="0.25">
      <c r="A1593" s="3" t="s">
        <v>670</v>
      </c>
      <c r="B1593" s="3">
        <v>1982</v>
      </c>
      <c r="C1593" s="3" t="s">
        <v>22</v>
      </c>
      <c r="D1593" s="3">
        <v>29</v>
      </c>
      <c r="E1593" s="5">
        <v>30253</v>
      </c>
      <c r="F1593" s="3">
        <v>40</v>
      </c>
      <c r="G1593" s="3">
        <v>3</v>
      </c>
      <c r="H1593" s="17">
        <v>29818.76</v>
      </c>
      <c r="I1593" s="3" t="s">
        <v>23</v>
      </c>
      <c r="J1593" s="3" t="s">
        <v>23</v>
      </c>
      <c r="K1593" s="3" t="s">
        <v>33</v>
      </c>
    </row>
    <row r="1594" spans="1:11" x14ac:dyDescent="0.25">
      <c r="A1594" s="3" t="s">
        <v>100</v>
      </c>
      <c r="B1594" s="3">
        <v>1962</v>
      </c>
      <c r="C1594" s="3" t="s">
        <v>28</v>
      </c>
      <c r="D1594" s="3">
        <v>4</v>
      </c>
      <c r="E1594" s="5">
        <v>22984</v>
      </c>
      <c r="F1594" s="3">
        <v>60</v>
      </c>
      <c r="G1594" s="3">
        <v>3</v>
      </c>
      <c r="H1594" s="17">
        <v>46130.53</v>
      </c>
      <c r="I1594" s="3" t="s">
        <v>23</v>
      </c>
      <c r="J1594" s="3" t="s">
        <v>23</v>
      </c>
      <c r="K1594" s="3" t="s">
        <v>33</v>
      </c>
    </row>
    <row r="1595" spans="1:11" x14ac:dyDescent="0.25">
      <c r="A1595" s="3" t="s">
        <v>672</v>
      </c>
      <c r="B1595" s="3">
        <v>1981</v>
      </c>
      <c r="C1595" s="3" t="s">
        <v>51</v>
      </c>
      <c r="D1595" s="3">
        <v>13</v>
      </c>
      <c r="E1595" s="5">
        <v>29811</v>
      </c>
      <c r="F1595" s="3">
        <v>41</v>
      </c>
      <c r="G1595" s="3">
        <v>1</v>
      </c>
      <c r="H1595" s="17">
        <v>29816.639999999999</v>
      </c>
      <c r="I1595" s="3" t="s">
        <v>23</v>
      </c>
      <c r="J1595" s="3" t="s">
        <v>29</v>
      </c>
      <c r="K1595" s="3" t="s">
        <v>53</v>
      </c>
    </row>
    <row r="1596" spans="1:11" x14ac:dyDescent="0.25">
      <c r="A1596" s="3" t="s">
        <v>674</v>
      </c>
      <c r="B1596" s="3">
        <v>1998</v>
      </c>
      <c r="C1596" s="3" t="s">
        <v>32</v>
      </c>
      <c r="D1596" s="3">
        <v>20</v>
      </c>
      <c r="E1596" s="5">
        <v>35966</v>
      </c>
      <c r="F1596" s="3">
        <v>24</v>
      </c>
      <c r="G1596" s="3">
        <v>0</v>
      </c>
      <c r="H1596" s="17">
        <v>29760.6</v>
      </c>
      <c r="I1596" s="3" t="s">
        <v>23</v>
      </c>
      <c r="J1596" s="3" t="s">
        <v>29</v>
      </c>
      <c r="K1596" s="3" t="s">
        <v>53</v>
      </c>
    </row>
    <row r="1597" spans="1:11" x14ac:dyDescent="0.25">
      <c r="A1597" s="3" t="s">
        <v>676</v>
      </c>
      <c r="B1597" s="3">
        <v>1973</v>
      </c>
      <c r="C1597" s="3" t="s">
        <v>51</v>
      </c>
      <c r="D1597" s="3">
        <v>23</v>
      </c>
      <c r="E1597" s="5">
        <v>26899</v>
      </c>
      <c r="F1597" s="3">
        <v>49</v>
      </c>
      <c r="G1597" s="3">
        <v>0</v>
      </c>
      <c r="H1597" s="17">
        <v>29757.69</v>
      </c>
      <c r="I1597" s="3" t="s">
        <v>23</v>
      </c>
      <c r="J1597" s="3" t="s">
        <v>24</v>
      </c>
      <c r="K1597" s="3" t="s">
        <v>53</v>
      </c>
    </row>
    <row r="1598" spans="1:11" x14ac:dyDescent="0.25">
      <c r="A1598" s="3" t="s">
        <v>678</v>
      </c>
      <c r="B1598" s="3">
        <v>1993</v>
      </c>
      <c r="C1598" s="3" t="s">
        <v>61</v>
      </c>
      <c r="D1598" s="3">
        <v>27</v>
      </c>
      <c r="E1598" s="5">
        <v>34177</v>
      </c>
      <c r="F1598" s="3">
        <v>29</v>
      </c>
      <c r="G1598" s="3">
        <v>0</v>
      </c>
      <c r="H1598" s="17">
        <v>29622.69</v>
      </c>
      <c r="I1598" s="3" t="s">
        <v>23</v>
      </c>
      <c r="J1598" s="3" t="s">
        <v>23</v>
      </c>
      <c r="K1598" s="3" t="s">
        <v>53</v>
      </c>
    </row>
    <row r="1599" spans="1:11" x14ac:dyDescent="0.25">
      <c r="A1599" s="3" t="s">
        <v>680</v>
      </c>
      <c r="B1599" s="3">
        <v>1975</v>
      </c>
      <c r="C1599" s="3" t="s">
        <v>56</v>
      </c>
      <c r="D1599" s="3">
        <v>3</v>
      </c>
      <c r="E1599" s="5">
        <v>27701</v>
      </c>
      <c r="F1599" s="3">
        <v>47</v>
      </c>
      <c r="G1599" s="3">
        <v>1</v>
      </c>
      <c r="H1599" s="17">
        <v>29583.8</v>
      </c>
      <c r="I1599" s="3" t="s">
        <v>23</v>
      </c>
      <c r="J1599" s="3" t="s">
        <v>23</v>
      </c>
      <c r="K1599" s="3" t="s">
        <v>53</v>
      </c>
    </row>
    <row r="1600" spans="1:11" x14ac:dyDescent="0.25">
      <c r="A1600" s="3" t="s">
        <v>682</v>
      </c>
      <c r="B1600" s="3">
        <v>1959</v>
      </c>
      <c r="C1600" s="3" t="s">
        <v>22</v>
      </c>
      <c r="D1600" s="3">
        <v>20</v>
      </c>
      <c r="E1600" s="5">
        <v>21843</v>
      </c>
      <c r="F1600" s="3">
        <v>63</v>
      </c>
      <c r="G1600" s="3">
        <v>0</v>
      </c>
      <c r="H1600" s="17">
        <v>29523.17</v>
      </c>
      <c r="I1600" s="3" t="s">
        <v>23</v>
      </c>
      <c r="J1600" s="3" t="s">
        <v>29</v>
      </c>
      <c r="K1600" s="3" t="s">
        <v>119</v>
      </c>
    </row>
    <row r="1601" spans="1:11" x14ac:dyDescent="0.25">
      <c r="A1601" s="3" t="s">
        <v>683</v>
      </c>
      <c r="B1601" s="3">
        <v>1987</v>
      </c>
      <c r="C1601" s="3" t="s">
        <v>61</v>
      </c>
      <c r="D1601" s="3">
        <v>16</v>
      </c>
      <c r="E1601" s="5">
        <v>31974</v>
      </c>
      <c r="F1601" s="3">
        <v>35</v>
      </c>
      <c r="G1601" s="3">
        <v>3</v>
      </c>
      <c r="H1601" s="17">
        <v>29443.59</v>
      </c>
      <c r="I1601" s="3" t="s">
        <v>23</v>
      </c>
      <c r="J1601" s="3" t="s">
        <v>23</v>
      </c>
      <c r="K1601" s="3" t="s">
        <v>53</v>
      </c>
    </row>
    <row r="1602" spans="1:11" x14ac:dyDescent="0.25">
      <c r="A1602" s="3" t="s">
        <v>684</v>
      </c>
      <c r="B1602" s="3">
        <v>1985</v>
      </c>
      <c r="C1602" s="3" t="s">
        <v>56</v>
      </c>
      <c r="D1602" s="3">
        <v>7</v>
      </c>
      <c r="E1602" s="5">
        <v>31358</v>
      </c>
      <c r="F1602" s="3">
        <v>37</v>
      </c>
      <c r="G1602" s="3">
        <v>3</v>
      </c>
      <c r="H1602" s="17">
        <v>29352.560000000001</v>
      </c>
      <c r="I1602" s="3" t="s">
        <v>23</v>
      </c>
      <c r="J1602" s="3" t="s">
        <v>23</v>
      </c>
      <c r="K1602" s="3" t="s">
        <v>53</v>
      </c>
    </row>
    <row r="1603" spans="1:11" x14ac:dyDescent="0.25">
      <c r="A1603" s="3" t="s">
        <v>686</v>
      </c>
      <c r="B1603" s="3">
        <v>1958</v>
      </c>
      <c r="C1603" s="3" t="s">
        <v>32</v>
      </c>
      <c r="D1603" s="3">
        <v>5</v>
      </c>
      <c r="E1603" s="5">
        <v>21341</v>
      </c>
      <c r="F1603" s="3">
        <v>65</v>
      </c>
      <c r="G1603" s="3">
        <v>0</v>
      </c>
      <c r="H1603" s="17">
        <v>29330.98</v>
      </c>
      <c r="I1603" s="3" t="s">
        <v>23</v>
      </c>
      <c r="J1603" s="3" t="s">
        <v>29</v>
      </c>
      <c r="K1603" s="3" t="s">
        <v>33</v>
      </c>
    </row>
    <row r="1604" spans="1:11" x14ac:dyDescent="0.25">
      <c r="A1604" s="3" t="s">
        <v>688</v>
      </c>
      <c r="B1604" s="3">
        <v>1978</v>
      </c>
      <c r="C1604" s="3" t="s">
        <v>61</v>
      </c>
      <c r="D1604" s="3">
        <v>21</v>
      </c>
      <c r="E1604" s="5">
        <v>28692</v>
      </c>
      <c r="F1604" s="3">
        <v>44</v>
      </c>
      <c r="G1604" s="3">
        <v>2</v>
      </c>
      <c r="H1604" s="17">
        <v>29227.599999999999</v>
      </c>
      <c r="I1604" s="3" t="s">
        <v>23</v>
      </c>
      <c r="J1604" s="3" t="s">
        <v>24</v>
      </c>
      <c r="K1604" s="3" t="s">
        <v>33</v>
      </c>
    </row>
    <row r="1605" spans="1:11" x14ac:dyDescent="0.25">
      <c r="A1605" s="3" t="s">
        <v>102</v>
      </c>
      <c r="B1605" s="3">
        <v>1985</v>
      </c>
      <c r="C1605" s="3" t="s">
        <v>47</v>
      </c>
      <c r="D1605" s="3">
        <v>30</v>
      </c>
      <c r="E1605" s="5">
        <v>31320</v>
      </c>
      <c r="F1605" s="3">
        <v>37</v>
      </c>
      <c r="G1605" s="3">
        <v>2</v>
      </c>
      <c r="H1605" s="17">
        <v>46113.51</v>
      </c>
      <c r="I1605" s="3" t="s">
        <v>29</v>
      </c>
      <c r="J1605" s="3" t="s">
        <v>24</v>
      </c>
      <c r="K1605" s="3" t="s">
        <v>53</v>
      </c>
    </row>
    <row r="1606" spans="1:11" x14ac:dyDescent="0.25">
      <c r="A1606" s="3" t="s">
        <v>690</v>
      </c>
      <c r="B1606" s="3">
        <v>1969</v>
      </c>
      <c r="C1606" s="3" t="s">
        <v>61</v>
      </c>
      <c r="D1606" s="3">
        <v>9</v>
      </c>
      <c r="E1606" s="5">
        <v>25393</v>
      </c>
      <c r="F1606" s="3">
        <v>53</v>
      </c>
      <c r="G1606" s="3">
        <v>2</v>
      </c>
      <c r="H1606" s="17">
        <v>29186.48</v>
      </c>
      <c r="I1606" s="3" t="s">
        <v>23</v>
      </c>
      <c r="J1606" s="3" t="s">
        <v>24</v>
      </c>
      <c r="K1606" s="3" t="s">
        <v>119</v>
      </c>
    </row>
    <row r="1607" spans="1:11" x14ac:dyDescent="0.25">
      <c r="A1607" s="3" t="s">
        <v>692</v>
      </c>
      <c r="B1607" s="3">
        <v>1976</v>
      </c>
      <c r="C1607" s="3" t="s">
        <v>56</v>
      </c>
      <c r="D1607" s="3">
        <v>8</v>
      </c>
      <c r="E1607" s="5">
        <v>28072</v>
      </c>
      <c r="F1607" s="3">
        <v>46</v>
      </c>
      <c r="G1607" s="3">
        <v>2</v>
      </c>
      <c r="H1607" s="17">
        <v>29160.39</v>
      </c>
      <c r="I1607" s="3" t="s">
        <v>23</v>
      </c>
      <c r="J1607" s="3" t="s">
        <v>29</v>
      </c>
      <c r="K1607" s="3" t="s">
        <v>53</v>
      </c>
    </row>
    <row r="1608" spans="1:11" x14ac:dyDescent="0.25">
      <c r="A1608" s="3" t="s">
        <v>694</v>
      </c>
      <c r="B1608" s="3">
        <v>1961</v>
      </c>
      <c r="C1608" s="3" t="s">
        <v>28</v>
      </c>
      <c r="D1608" s="3">
        <v>24</v>
      </c>
      <c r="E1608" s="5">
        <v>22639</v>
      </c>
      <c r="F1608" s="3">
        <v>61</v>
      </c>
      <c r="G1608" s="3">
        <v>0</v>
      </c>
      <c r="H1608" s="17">
        <v>29141.360000000001</v>
      </c>
      <c r="I1608" s="3" t="s">
        <v>23</v>
      </c>
      <c r="J1608" s="3" t="s">
        <v>24</v>
      </c>
      <c r="K1608" s="3" t="s">
        <v>33</v>
      </c>
    </row>
    <row r="1609" spans="1:11" x14ac:dyDescent="0.25">
      <c r="A1609" s="3" t="s">
        <v>696</v>
      </c>
      <c r="B1609" s="3">
        <v>1978</v>
      </c>
      <c r="C1609" s="3" t="s">
        <v>56</v>
      </c>
      <c r="D1609" s="3">
        <v>29</v>
      </c>
      <c r="E1609" s="5">
        <v>28823</v>
      </c>
      <c r="F1609" s="3">
        <v>44</v>
      </c>
      <c r="G1609" s="3">
        <v>2</v>
      </c>
      <c r="H1609" s="17">
        <v>29114.77</v>
      </c>
      <c r="I1609" s="3" t="s">
        <v>23</v>
      </c>
      <c r="J1609" s="3" t="s">
        <v>23</v>
      </c>
      <c r="K1609" s="3" t="s">
        <v>53</v>
      </c>
    </row>
    <row r="1610" spans="1:11" x14ac:dyDescent="0.25">
      <c r="A1610" s="3" t="s">
        <v>698</v>
      </c>
      <c r="B1610" s="3">
        <v>1980</v>
      </c>
      <c r="C1610" s="3" t="s">
        <v>61</v>
      </c>
      <c r="D1610" s="3">
        <v>14</v>
      </c>
      <c r="E1610" s="5">
        <v>29416</v>
      </c>
      <c r="F1610" s="3">
        <v>42</v>
      </c>
      <c r="G1610" s="3">
        <v>2</v>
      </c>
      <c r="H1610" s="17">
        <v>29114.21</v>
      </c>
      <c r="I1610" s="3" t="s">
        <v>23</v>
      </c>
      <c r="J1610" s="3" t="s">
        <v>24</v>
      </c>
      <c r="K1610" s="3" t="s">
        <v>53</v>
      </c>
    </row>
    <row r="1611" spans="1:11" x14ac:dyDescent="0.25">
      <c r="A1611" s="3" t="s">
        <v>700</v>
      </c>
      <c r="B1611" s="3">
        <v>1992</v>
      </c>
      <c r="C1611" s="3" t="s">
        <v>61</v>
      </c>
      <c r="D1611" s="3">
        <v>7</v>
      </c>
      <c r="E1611" s="5">
        <v>33792</v>
      </c>
      <c r="F1611" s="3">
        <v>30</v>
      </c>
      <c r="G1611" s="3">
        <v>0</v>
      </c>
      <c r="H1611" s="17">
        <v>29007.82</v>
      </c>
      <c r="I1611" s="3" t="s">
        <v>23</v>
      </c>
      <c r="J1611" s="3" t="s">
        <v>24</v>
      </c>
      <c r="K1611" s="3" t="s">
        <v>53</v>
      </c>
    </row>
    <row r="1612" spans="1:11" x14ac:dyDescent="0.25">
      <c r="A1612" s="3" t="s">
        <v>702</v>
      </c>
      <c r="B1612" s="3">
        <v>2003</v>
      </c>
      <c r="C1612" s="3" t="s">
        <v>47</v>
      </c>
      <c r="D1612" s="3">
        <v>1</v>
      </c>
      <c r="E1612" s="5">
        <v>37865</v>
      </c>
      <c r="F1612" s="3">
        <v>19</v>
      </c>
      <c r="G1612" s="3">
        <v>0</v>
      </c>
      <c r="H1612" s="17">
        <v>28998.68</v>
      </c>
      <c r="I1612" s="3" t="s">
        <v>23</v>
      </c>
      <c r="J1612" s="3" t="s">
        <v>24</v>
      </c>
      <c r="K1612" s="3" t="s">
        <v>53</v>
      </c>
    </row>
    <row r="1613" spans="1:11" x14ac:dyDescent="0.25">
      <c r="A1613" s="3" t="s">
        <v>704</v>
      </c>
      <c r="B1613" s="3">
        <v>1959</v>
      </c>
      <c r="C1613" s="3" t="s">
        <v>28</v>
      </c>
      <c r="D1613" s="3">
        <v>5</v>
      </c>
      <c r="E1613" s="5">
        <v>21889</v>
      </c>
      <c r="F1613" s="3">
        <v>63</v>
      </c>
      <c r="G1613" s="3">
        <v>0</v>
      </c>
      <c r="H1613" s="17">
        <v>28950.47</v>
      </c>
      <c r="I1613" s="3" t="s">
        <v>23</v>
      </c>
      <c r="J1613" s="3" t="s">
        <v>23</v>
      </c>
      <c r="K1613" s="3" t="s">
        <v>33</v>
      </c>
    </row>
    <row r="1614" spans="1:11" x14ac:dyDescent="0.25">
      <c r="A1614" s="3" t="s">
        <v>705</v>
      </c>
      <c r="B1614" s="3">
        <v>1962</v>
      </c>
      <c r="C1614" s="3" t="s">
        <v>61</v>
      </c>
      <c r="D1614" s="3">
        <v>25</v>
      </c>
      <c r="E1614" s="5">
        <v>22852</v>
      </c>
      <c r="F1614" s="3">
        <v>60</v>
      </c>
      <c r="G1614" s="3">
        <v>0</v>
      </c>
      <c r="H1614" s="17">
        <v>28923.14</v>
      </c>
      <c r="I1614" s="3" t="s">
        <v>23</v>
      </c>
      <c r="J1614" s="3" t="s">
        <v>23</v>
      </c>
      <c r="K1614" s="3" t="s">
        <v>33</v>
      </c>
    </row>
    <row r="1615" spans="1:11" x14ac:dyDescent="0.25">
      <c r="A1615" s="3" t="s">
        <v>707</v>
      </c>
      <c r="B1615" s="3">
        <v>1961</v>
      </c>
      <c r="C1615" s="3" t="s">
        <v>51</v>
      </c>
      <c r="D1615" s="3">
        <v>3</v>
      </c>
      <c r="E1615" s="5">
        <v>22496</v>
      </c>
      <c r="F1615" s="3">
        <v>61</v>
      </c>
      <c r="G1615" s="3">
        <v>1</v>
      </c>
      <c r="H1615" s="17">
        <v>28868.66</v>
      </c>
      <c r="I1615" s="3" t="s">
        <v>23</v>
      </c>
      <c r="J1615" s="3" t="s">
        <v>29</v>
      </c>
      <c r="K1615" s="3" t="s">
        <v>33</v>
      </c>
    </row>
    <row r="1616" spans="1:11" x14ac:dyDescent="0.25">
      <c r="A1616" s="3" t="s">
        <v>104</v>
      </c>
      <c r="B1616" s="3">
        <v>1979</v>
      </c>
      <c r="C1616" s="3" t="s">
        <v>51</v>
      </c>
      <c r="D1616" s="3">
        <v>12</v>
      </c>
      <c r="E1616" s="5">
        <v>29079</v>
      </c>
      <c r="F1616" s="3">
        <v>43</v>
      </c>
      <c r="G1616" s="3">
        <v>0</v>
      </c>
      <c r="H1616" s="17">
        <v>45863.21</v>
      </c>
      <c r="I1616" s="3" t="s">
        <v>29</v>
      </c>
      <c r="J1616" s="3" t="s">
        <v>23</v>
      </c>
      <c r="K1616" s="3" t="s">
        <v>25</v>
      </c>
    </row>
    <row r="1617" spans="1:11" x14ac:dyDescent="0.25">
      <c r="A1617" s="3" t="s">
        <v>709</v>
      </c>
      <c r="B1617" s="3">
        <v>1990</v>
      </c>
      <c r="C1617" s="3" t="s">
        <v>28</v>
      </c>
      <c r="D1617" s="3">
        <v>5</v>
      </c>
      <c r="E1617" s="5">
        <v>33212</v>
      </c>
      <c r="F1617" s="3">
        <v>32</v>
      </c>
      <c r="G1617" s="3">
        <v>3</v>
      </c>
      <c r="H1617" s="17">
        <v>28716.14</v>
      </c>
      <c r="I1617" s="3" t="s">
        <v>23</v>
      </c>
      <c r="J1617" s="3" t="s">
        <v>24</v>
      </c>
      <c r="K1617" s="3" t="s">
        <v>53</v>
      </c>
    </row>
    <row r="1618" spans="1:11" x14ac:dyDescent="0.25">
      <c r="A1618" s="3" t="s">
        <v>711</v>
      </c>
      <c r="B1618" s="3">
        <v>1985</v>
      </c>
      <c r="C1618" s="3" t="s">
        <v>47</v>
      </c>
      <c r="D1618" s="3">
        <v>27</v>
      </c>
      <c r="E1618" s="5">
        <v>31317</v>
      </c>
      <c r="F1618" s="3">
        <v>37</v>
      </c>
      <c r="G1618" s="3">
        <v>3</v>
      </c>
      <c r="H1618" s="17">
        <v>28542.86</v>
      </c>
      <c r="I1618" s="3" t="s">
        <v>23</v>
      </c>
      <c r="J1618" s="3" t="s">
        <v>24</v>
      </c>
      <c r="K1618" s="3" t="s">
        <v>53</v>
      </c>
    </row>
    <row r="1619" spans="1:11" x14ac:dyDescent="0.25">
      <c r="A1619" s="3" t="s">
        <v>713</v>
      </c>
      <c r="B1619" s="3">
        <v>1982</v>
      </c>
      <c r="C1619" s="3" t="s">
        <v>28</v>
      </c>
      <c r="D1619" s="3">
        <v>11</v>
      </c>
      <c r="E1619" s="5">
        <v>30296</v>
      </c>
      <c r="F1619" s="3">
        <v>40</v>
      </c>
      <c r="G1619" s="3">
        <v>1</v>
      </c>
      <c r="H1619" s="17">
        <v>28476.73</v>
      </c>
      <c r="I1619" s="3" t="s">
        <v>23</v>
      </c>
      <c r="J1619" s="3" t="s">
        <v>29</v>
      </c>
      <c r="K1619" s="3" t="s">
        <v>33</v>
      </c>
    </row>
    <row r="1620" spans="1:11" x14ac:dyDescent="0.25">
      <c r="A1620" s="3" t="s">
        <v>715</v>
      </c>
      <c r="B1620" s="3">
        <v>1974</v>
      </c>
      <c r="C1620" s="3" t="s">
        <v>47</v>
      </c>
      <c r="D1620" s="3">
        <v>16</v>
      </c>
      <c r="E1620" s="5">
        <v>27288</v>
      </c>
      <c r="F1620" s="3">
        <v>48</v>
      </c>
      <c r="G1620" s="3">
        <v>1</v>
      </c>
      <c r="H1620" s="17">
        <v>28468.92</v>
      </c>
      <c r="I1620" s="3" t="s">
        <v>23</v>
      </c>
      <c r="J1620" s="3" t="s">
        <v>23</v>
      </c>
      <c r="K1620" s="3" t="s">
        <v>33</v>
      </c>
    </row>
    <row r="1621" spans="1:11" x14ac:dyDescent="0.25">
      <c r="A1621" s="3" t="s">
        <v>717</v>
      </c>
      <c r="B1621" s="3">
        <v>1977</v>
      </c>
      <c r="C1621" s="3" t="s">
        <v>28</v>
      </c>
      <c r="D1621" s="3">
        <v>2</v>
      </c>
      <c r="E1621" s="5">
        <v>28461</v>
      </c>
      <c r="F1621" s="3">
        <v>45</v>
      </c>
      <c r="G1621" s="3">
        <v>1</v>
      </c>
      <c r="H1621" s="17">
        <v>28340.19</v>
      </c>
      <c r="I1621" s="3" t="s">
        <v>23</v>
      </c>
      <c r="J1621" s="3" t="s">
        <v>29</v>
      </c>
      <c r="K1621" s="3" t="s">
        <v>33</v>
      </c>
    </row>
    <row r="1622" spans="1:11" x14ac:dyDescent="0.25">
      <c r="A1622" s="3" t="s">
        <v>719</v>
      </c>
      <c r="B1622" s="3">
        <v>1990</v>
      </c>
      <c r="C1622" s="3" t="s">
        <v>28</v>
      </c>
      <c r="D1622" s="3">
        <v>24</v>
      </c>
      <c r="E1622" s="5">
        <v>33231</v>
      </c>
      <c r="F1622" s="3">
        <v>32</v>
      </c>
      <c r="G1622" s="3">
        <v>3</v>
      </c>
      <c r="H1622" s="17">
        <v>28302.33</v>
      </c>
      <c r="I1622" s="3" t="s">
        <v>23</v>
      </c>
      <c r="J1622" s="3" t="s">
        <v>29</v>
      </c>
      <c r="K1622" s="3" t="s">
        <v>53</v>
      </c>
    </row>
    <row r="1623" spans="1:11" x14ac:dyDescent="0.25">
      <c r="A1623" s="3" t="s">
        <v>721</v>
      </c>
      <c r="B1623" s="3">
        <v>1963</v>
      </c>
      <c r="C1623" s="3" t="s">
        <v>56</v>
      </c>
      <c r="D1623" s="3">
        <v>25</v>
      </c>
      <c r="E1623" s="5">
        <v>23340</v>
      </c>
      <c r="F1623" s="3">
        <v>59</v>
      </c>
      <c r="G1623" s="3">
        <v>1</v>
      </c>
      <c r="H1623" s="17">
        <v>28287.9</v>
      </c>
      <c r="I1623" s="3" t="s">
        <v>23</v>
      </c>
      <c r="J1623" s="3" t="s">
        <v>23</v>
      </c>
      <c r="K1623" s="3" t="s">
        <v>25</v>
      </c>
    </row>
    <row r="1624" spans="1:11" x14ac:dyDescent="0.25">
      <c r="A1624" s="3" t="s">
        <v>723</v>
      </c>
      <c r="B1624" s="3">
        <v>1999</v>
      </c>
      <c r="C1624" s="3" t="s">
        <v>47</v>
      </c>
      <c r="D1624" s="3">
        <v>6</v>
      </c>
      <c r="E1624" s="5">
        <v>36409</v>
      </c>
      <c r="F1624" s="3">
        <v>23</v>
      </c>
      <c r="G1624" s="3">
        <v>0</v>
      </c>
      <c r="H1624" s="17">
        <v>28245.34</v>
      </c>
      <c r="I1624" s="3" t="s">
        <v>23</v>
      </c>
      <c r="J1624" s="3" t="s">
        <v>24</v>
      </c>
      <c r="K1624" s="3" t="s">
        <v>53</v>
      </c>
    </row>
    <row r="1625" spans="1:11" x14ac:dyDescent="0.25">
      <c r="A1625" s="3" t="s">
        <v>725</v>
      </c>
      <c r="B1625" s="3">
        <v>1960</v>
      </c>
      <c r="C1625" s="3" t="s">
        <v>56</v>
      </c>
      <c r="D1625" s="3">
        <v>22</v>
      </c>
      <c r="E1625" s="5">
        <v>22242</v>
      </c>
      <c r="F1625" s="3">
        <v>62</v>
      </c>
      <c r="G1625" s="3">
        <v>0</v>
      </c>
      <c r="H1625" s="17">
        <v>28101.33</v>
      </c>
      <c r="I1625" s="3" t="s">
        <v>23</v>
      </c>
      <c r="J1625" s="3" t="s">
        <v>29</v>
      </c>
      <c r="K1625" s="3" t="s">
        <v>137</v>
      </c>
    </row>
    <row r="1626" spans="1:11" x14ac:dyDescent="0.25">
      <c r="A1626" s="3" t="s">
        <v>726</v>
      </c>
      <c r="B1626" s="3">
        <v>1985</v>
      </c>
      <c r="C1626" s="3" t="s">
        <v>56</v>
      </c>
      <c r="D1626" s="3">
        <v>29</v>
      </c>
      <c r="E1626" s="5">
        <v>31380</v>
      </c>
      <c r="F1626" s="3">
        <v>37</v>
      </c>
      <c r="G1626" s="3">
        <v>3</v>
      </c>
      <c r="H1626" s="17">
        <v>28006.94</v>
      </c>
      <c r="I1626" s="3" t="s">
        <v>23</v>
      </c>
      <c r="J1626" s="3" t="s">
        <v>29</v>
      </c>
      <c r="K1626" s="3" t="s">
        <v>53</v>
      </c>
    </row>
    <row r="1627" spans="1:11" x14ac:dyDescent="0.25">
      <c r="A1627" s="3" t="s">
        <v>106</v>
      </c>
      <c r="B1627" s="3">
        <v>1960</v>
      </c>
      <c r="C1627" s="3" t="s">
        <v>28</v>
      </c>
      <c r="D1627" s="3">
        <v>21</v>
      </c>
      <c r="E1627" s="5">
        <v>22271</v>
      </c>
      <c r="F1627" s="3">
        <v>62</v>
      </c>
      <c r="G1627" s="3">
        <v>0</v>
      </c>
      <c r="H1627" s="17">
        <v>45710.21</v>
      </c>
      <c r="I1627" s="3" t="s">
        <v>29</v>
      </c>
      <c r="J1627" s="3" t="s">
        <v>29</v>
      </c>
      <c r="K1627" s="3" t="s">
        <v>39</v>
      </c>
    </row>
    <row r="1628" spans="1:11" x14ac:dyDescent="0.25">
      <c r="A1628" s="3" t="s">
        <v>728</v>
      </c>
      <c r="B1628" s="3">
        <v>1999</v>
      </c>
      <c r="C1628" s="3" t="s">
        <v>28</v>
      </c>
      <c r="D1628" s="3">
        <v>21</v>
      </c>
      <c r="E1628" s="5">
        <v>36515</v>
      </c>
      <c r="F1628" s="3">
        <v>23</v>
      </c>
      <c r="G1628" s="3">
        <v>0</v>
      </c>
      <c r="H1628" s="17">
        <v>27980.77</v>
      </c>
      <c r="I1628" s="3" t="s">
        <v>23</v>
      </c>
      <c r="J1628" s="3" t="s">
        <v>23</v>
      </c>
      <c r="K1628" s="3" t="s">
        <v>53</v>
      </c>
    </row>
    <row r="1629" spans="1:11" x14ac:dyDescent="0.25">
      <c r="A1629" s="3" t="s">
        <v>730</v>
      </c>
      <c r="B1629" s="3">
        <v>1961</v>
      </c>
      <c r="C1629" s="3" t="s">
        <v>61</v>
      </c>
      <c r="D1629" s="3">
        <v>28</v>
      </c>
      <c r="E1629" s="5">
        <v>22490</v>
      </c>
      <c r="F1629" s="3">
        <v>61</v>
      </c>
      <c r="G1629" s="3">
        <v>3</v>
      </c>
      <c r="H1629" s="17">
        <v>27941.29</v>
      </c>
      <c r="I1629" s="3" t="s">
        <v>23</v>
      </c>
      <c r="J1629" s="3" t="s">
        <v>24</v>
      </c>
      <c r="K1629" s="3" t="s">
        <v>53</v>
      </c>
    </row>
    <row r="1630" spans="1:11" x14ac:dyDescent="0.25">
      <c r="A1630" s="3" t="s">
        <v>732</v>
      </c>
      <c r="B1630" s="3">
        <v>1991</v>
      </c>
      <c r="C1630" s="3" t="s">
        <v>32</v>
      </c>
      <c r="D1630" s="3">
        <v>4</v>
      </c>
      <c r="E1630" s="5">
        <v>33393</v>
      </c>
      <c r="F1630" s="3">
        <v>32</v>
      </c>
      <c r="G1630" s="3">
        <v>3</v>
      </c>
      <c r="H1630" s="17">
        <v>27931.11</v>
      </c>
      <c r="I1630" s="3" t="s">
        <v>23</v>
      </c>
      <c r="J1630" s="3" t="s">
        <v>24</v>
      </c>
      <c r="K1630" s="3" t="s">
        <v>53</v>
      </c>
    </row>
    <row r="1631" spans="1:11" x14ac:dyDescent="0.25">
      <c r="A1631" s="3" t="s">
        <v>734</v>
      </c>
      <c r="B1631" s="3">
        <v>1989</v>
      </c>
      <c r="C1631" s="3" t="s">
        <v>56</v>
      </c>
      <c r="D1631" s="3">
        <v>21</v>
      </c>
      <c r="E1631" s="5">
        <v>32833</v>
      </c>
      <c r="F1631" s="3">
        <v>33</v>
      </c>
      <c r="G1631" s="3">
        <v>3</v>
      </c>
      <c r="H1631" s="17">
        <v>27925.86</v>
      </c>
      <c r="I1631" s="3" t="s">
        <v>23</v>
      </c>
      <c r="J1631" s="3" t="s">
        <v>29</v>
      </c>
      <c r="K1631" s="3" t="s">
        <v>53</v>
      </c>
    </row>
    <row r="1632" spans="1:11" x14ac:dyDescent="0.25">
      <c r="A1632" s="3" t="s">
        <v>736</v>
      </c>
      <c r="B1632" s="3">
        <v>1985</v>
      </c>
      <c r="C1632" s="3" t="s">
        <v>28</v>
      </c>
      <c r="D1632" s="3">
        <v>4</v>
      </c>
      <c r="E1632" s="5">
        <v>31385</v>
      </c>
      <c r="F1632" s="3">
        <v>37</v>
      </c>
      <c r="G1632" s="3">
        <v>3</v>
      </c>
      <c r="H1632" s="17">
        <v>27849.94</v>
      </c>
      <c r="I1632" s="3" t="s">
        <v>23</v>
      </c>
      <c r="J1632" s="3" t="s">
        <v>23</v>
      </c>
      <c r="K1632" s="3" t="s">
        <v>53</v>
      </c>
    </row>
    <row r="1633" spans="1:11" x14ac:dyDescent="0.25">
      <c r="A1633" s="3" t="s">
        <v>738</v>
      </c>
      <c r="B1633" s="3">
        <v>1960</v>
      </c>
      <c r="C1633" s="3" t="s">
        <v>61</v>
      </c>
      <c r="D1633" s="3">
        <v>6</v>
      </c>
      <c r="E1633" s="5">
        <v>22103</v>
      </c>
      <c r="F1633" s="3">
        <v>62</v>
      </c>
      <c r="G1633" s="3">
        <v>0</v>
      </c>
      <c r="H1633" s="17">
        <v>27808.73</v>
      </c>
      <c r="I1633" s="3" t="s">
        <v>23</v>
      </c>
      <c r="J1633" s="3" t="s">
        <v>23</v>
      </c>
      <c r="K1633" s="3" t="s">
        <v>25</v>
      </c>
    </row>
    <row r="1634" spans="1:11" x14ac:dyDescent="0.25">
      <c r="A1634" s="3" t="s">
        <v>740</v>
      </c>
      <c r="B1634" s="3">
        <v>2002</v>
      </c>
      <c r="C1634" s="3" t="s">
        <v>28</v>
      </c>
      <c r="D1634" s="3">
        <v>6</v>
      </c>
      <c r="E1634" s="5">
        <v>37596</v>
      </c>
      <c r="F1634" s="3">
        <v>20</v>
      </c>
      <c r="G1634" s="3">
        <v>1</v>
      </c>
      <c r="H1634" s="17">
        <v>27724.29</v>
      </c>
      <c r="I1634" s="3" t="s">
        <v>23</v>
      </c>
      <c r="J1634" s="3" t="s">
        <v>24</v>
      </c>
      <c r="K1634" s="3" t="s">
        <v>25</v>
      </c>
    </row>
    <row r="1635" spans="1:11" x14ac:dyDescent="0.25">
      <c r="A1635" s="3" t="s">
        <v>742</v>
      </c>
      <c r="B1635" s="3">
        <v>1992</v>
      </c>
      <c r="C1635" s="3" t="s">
        <v>61</v>
      </c>
      <c r="D1635" s="3">
        <v>3</v>
      </c>
      <c r="E1635" s="5">
        <v>33788</v>
      </c>
      <c r="F1635" s="3">
        <v>30</v>
      </c>
      <c r="G1635" s="3">
        <v>0</v>
      </c>
      <c r="H1635" s="17">
        <v>27696.11</v>
      </c>
      <c r="I1635" s="3" t="s">
        <v>23</v>
      </c>
      <c r="J1635" s="3" t="s">
        <v>29</v>
      </c>
      <c r="K1635" s="3" t="s">
        <v>53</v>
      </c>
    </row>
    <row r="1636" spans="1:11" x14ac:dyDescent="0.25">
      <c r="A1636" s="3" t="s">
        <v>744</v>
      </c>
      <c r="B1636" s="3">
        <v>1997</v>
      </c>
      <c r="C1636" s="3" t="s">
        <v>22</v>
      </c>
      <c r="D1636" s="3">
        <v>7</v>
      </c>
      <c r="E1636" s="5">
        <v>35710</v>
      </c>
      <c r="F1636" s="3">
        <v>25</v>
      </c>
      <c r="G1636" s="3">
        <v>0</v>
      </c>
      <c r="H1636" s="17">
        <v>27625.17</v>
      </c>
      <c r="I1636" s="3" t="s">
        <v>23</v>
      </c>
      <c r="J1636" s="3" t="s">
        <v>23</v>
      </c>
      <c r="K1636" s="3" t="s">
        <v>53</v>
      </c>
    </row>
    <row r="1637" spans="1:11" x14ac:dyDescent="0.25">
      <c r="A1637" s="3" t="s">
        <v>746</v>
      </c>
      <c r="B1637" s="3">
        <v>1997</v>
      </c>
      <c r="C1637" s="3" t="s">
        <v>47</v>
      </c>
      <c r="D1637" s="3">
        <v>9</v>
      </c>
      <c r="E1637" s="5">
        <v>35682</v>
      </c>
      <c r="F1637" s="3">
        <v>25</v>
      </c>
      <c r="G1637" s="3">
        <v>0</v>
      </c>
      <c r="H1637" s="17">
        <v>27619.360000000001</v>
      </c>
      <c r="I1637" s="3" t="s">
        <v>29</v>
      </c>
      <c r="J1637" s="3" t="s">
        <v>24</v>
      </c>
      <c r="K1637" s="3" t="s">
        <v>53</v>
      </c>
    </row>
    <row r="1638" spans="1:11" x14ac:dyDescent="0.25">
      <c r="A1638" s="3" t="s">
        <v>108</v>
      </c>
      <c r="B1638" s="3">
        <v>1974</v>
      </c>
      <c r="C1638" s="3" t="s">
        <v>51</v>
      </c>
      <c r="D1638" s="3">
        <v>9</v>
      </c>
      <c r="E1638" s="5">
        <v>27250</v>
      </c>
      <c r="F1638" s="3">
        <v>48</v>
      </c>
      <c r="G1638" s="3">
        <v>2</v>
      </c>
      <c r="H1638" s="17">
        <v>45702.02</v>
      </c>
      <c r="I1638" s="3" t="s">
        <v>29</v>
      </c>
      <c r="J1638" s="3" t="s">
        <v>29</v>
      </c>
      <c r="K1638" s="3" t="s">
        <v>33</v>
      </c>
    </row>
    <row r="1639" spans="1:11" x14ac:dyDescent="0.25">
      <c r="A1639" s="3" t="s">
        <v>747</v>
      </c>
      <c r="B1639" s="3">
        <v>1992</v>
      </c>
      <c r="C1639" s="3" t="s">
        <v>32</v>
      </c>
      <c r="D1639" s="3">
        <v>11</v>
      </c>
      <c r="E1639" s="5">
        <v>33766</v>
      </c>
      <c r="F1639" s="3">
        <v>30</v>
      </c>
      <c r="G1639" s="3">
        <v>0</v>
      </c>
      <c r="H1639" s="17">
        <v>27614.71</v>
      </c>
      <c r="I1639" s="3" t="s">
        <v>29</v>
      </c>
      <c r="J1639" s="3" t="s">
        <v>24</v>
      </c>
      <c r="K1639" s="3" t="s">
        <v>53</v>
      </c>
    </row>
    <row r="1640" spans="1:11" x14ac:dyDescent="0.25">
      <c r="A1640" s="3" t="s">
        <v>749</v>
      </c>
      <c r="B1640" s="3">
        <v>1985</v>
      </c>
      <c r="C1640" s="3" t="s">
        <v>56</v>
      </c>
      <c r="D1640" s="3">
        <v>6</v>
      </c>
      <c r="E1640" s="5">
        <v>31357</v>
      </c>
      <c r="F1640" s="3">
        <v>37</v>
      </c>
      <c r="G1640" s="3">
        <v>3</v>
      </c>
      <c r="H1640" s="17">
        <v>27598.93</v>
      </c>
      <c r="I1640" s="3" t="s">
        <v>29</v>
      </c>
      <c r="J1640" s="3" t="s">
        <v>23</v>
      </c>
      <c r="K1640" s="3" t="s">
        <v>53</v>
      </c>
    </row>
    <row r="1641" spans="1:11" x14ac:dyDescent="0.25">
      <c r="A1641" s="3" t="s">
        <v>751</v>
      </c>
      <c r="B1641" s="3">
        <v>1984</v>
      </c>
      <c r="C1641" s="3" t="s">
        <v>61</v>
      </c>
      <c r="D1641" s="3">
        <v>22</v>
      </c>
      <c r="E1641" s="5">
        <v>30885</v>
      </c>
      <c r="F1641" s="3">
        <v>38</v>
      </c>
      <c r="G1641" s="3">
        <v>3</v>
      </c>
      <c r="H1641" s="17">
        <v>27534.53</v>
      </c>
      <c r="I1641" s="3" t="s">
        <v>29</v>
      </c>
      <c r="J1641" s="3" t="s">
        <v>29</v>
      </c>
      <c r="K1641" s="3" t="s">
        <v>53</v>
      </c>
    </row>
    <row r="1642" spans="1:11" x14ac:dyDescent="0.25">
      <c r="A1642" s="3" t="s">
        <v>753</v>
      </c>
      <c r="B1642" s="3">
        <v>1965</v>
      </c>
      <c r="C1642" s="3" t="s">
        <v>22</v>
      </c>
      <c r="D1642" s="3">
        <v>19</v>
      </c>
      <c r="E1642" s="5">
        <v>24034</v>
      </c>
      <c r="F1642" s="3">
        <v>57</v>
      </c>
      <c r="G1642" s="3">
        <v>0</v>
      </c>
      <c r="H1642" s="17">
        <v>27533.91</v>
      </c>
      <c r="I1642" s="3" t="s">
        <v>29</v>
      </c>
      <c r="J1642" s="3" t="s">
        <v>24</v>
      </c>
      <c r="K1642" s="3" t="s">
        <v>25</v>
      </c>
    </row>
    <row r="1643" spans="1:11" x14ac:dyDescent="0.25">
      <c r="A1643" s="3" t="s">
        <v>755</v>
      </c>
      <c r="B1643" s="3">
        <v>1981</v>
      </c>
      <c r="C1643" s="3" t="s">
        <v>22</v>
      </c>
      <c r="D1643" s="3">
        <v>3</v>
      </c>
      <c r="E1643" s="5">
        <v>29862</v>
      </c>
      <c r="F1643" s="3">
        <v>41</v>
      </c>
      <c r="G1643" s="3">
        <v>1</v>
      </c>
      <c r="H1643" s="17">
        <v>27495.59</v>
      </c>
      <c r="I1643" s="3" t="s">
        <v>29</v>
      </c>
      <c r="J1643" s="3" t="s">
        <v>23</v>
      </c>
      <c r="K1643" s="3" t="s">
        <v>53</v>
      </c>
    </row>
    <row r="1644" spans="1:11" x14ac:dyDescent="0.25">
      <c r="A1644" s="3" t="s">
        <v>757</v>
      </c>
      <c r="B1644" s="3">
        <v>1985</v>
      </c>
      <c r="C1644" s="3" t="s">
        <v>28</v>
      </c>
      <c r="D1644" s="3">
        <v>5</v>
      </c>
      <c r="E1644" s="5">
        <v>31386</v>
      </c>
      <c r="F1644" s="3">
        <v>37</v>
      </c>
      <c r="G1644" s="3">
        <v>3</v>
      </c>
      <c r="H1644" s="17">
        <v>27432.73</v>
      </c>
      <c r="I1644" s="3" t="s">
        <v>29</v>
      </c>
      <c r="J1644" s="3" t="s">
        <v>23</v>
      </c>
      <c r="K1644" s="3" t="s">
        <v>53</v>
      </c>
    </row>
    <row r="1645" spans="1:11" x14ac:dyDescent="0.25">
      <c r="A1645" s="3" t="s">
        <v>759</v>
      </c>
      <c r="B1645" s="3">
        <v>1988</v>
      </c>
      <c r="C1645" s="3" t="s">
        <v>47</v>
      </c>
      <c r="D1645" s="3">
        <v>15</v>
      </c>
      <c r="E1645" s="5">
        <v>32401</v>
      </c>
      <c r="F1645" s="3">
        <v>34</v>
      </c>
      <c r="G1645" s="3">
        <v>2</v>
      </c>
      <c r="H1645" s="17">
        <v>27375.9</v>
      </c>
      <c r="I1645" s="3" t="s">
        <v>29</v>
      </c>
      <c r="J1645" s="3" t="s">
        <v>24</v>
      </c>
      <c r="K1645" s="3" t="s">
        <v>236</v>
      </c>
    </row>
    <row r="1646" spans="1:11" x14ac:dyDescent="0.25">
      <c r="A1646" s="3" t="s">
        <v>761</v>
      </c>
      <c r="B1646" s="3">
        <v>1969</v>
      </c>
      <c r="C1646" s="3" t="s">
        <v>22</v>
      </c>
      <c r="D1646" s="3">
        <v>16</v>
      </c>
      <c r="E1646" s="5">
        <v>25492</v>
      </c>
      <c r="F1646" s="3">
        <v>53</v>
      </c>
      <c r="G1646" s="3">
        <v>0</v>
      </c>
      <c r="H1646" s="17">
        <v>27346.04</v>
      </c>
      <c r="I1646" s="3" t="s">
        <v>29</v>
      </c>
      <c r="J1646" s="3" t="s">
        <v>29</v>
      </c>
      <c r="K1646" s="3" t="s">
        <v>25</v>
      </c>
    </row>
    <row r="1647" spans="1:11" x14ac:dyDescent="0.25">
      <c r="A1647" s="3" t="s">
        <v>763</v>
      </c>
      <c r="B1647" s="3">
        <v>1968</v>
      </c>
      <c r="C1647" s="3" t="s">
        <v>32</v>
      </c>
      <c r="D1647" s="3">
        <v>6</v>
      </c>
      <c r="E1647" s="5">
        <v>24995</v>
      </c>
      <c r="F1647" s="3">
        <v>55</v>
      </c>
      <c r="G1647" s="3">
        <v>3</v>
      </c>
      <c r="H1647" s="17">
        <v>27322.73</v>
      </c>
      <c r="I1647" s="3" t="s">
        <v>29</v>
      </c>
      <c r="J1647" s="3" t="s">
        <v>29</v>
      </c>
      <c r="K1647" s="3" t="s">
        <v>25</v>
      </c>
    </row>
    <row r="1648" spans="1:11" x14ac:dyDescent="0.25">
      <c r="A1648" s="3" t="s">
        <v>765</v>
      </c>
      <c r="B1648" s="3">
        <v>1999</v>
      </c>
      <c r="C1648" s="3" t="s">
        <v>28</v>
      </c>
      <c r="D1648" s="3">
        <v>2</v>
      </c>
      <c r="E1648" s="5">
        <v>36496</v>
      </c>
      <c r="F1648" s="3">
        <v>23</v>
      </c>
      <c r="G1648" s="3">
        <v>0</v>
      </c>
      <c r="H1648" s="17">
        <v>27236.959999999999</v>
      </c>
      <c r="I1648" s="3" t="s">
        <v>29</v>
      </c>
      <c r="J1648" s="3" t="s">
        <v>23</v>
      </c>
      <c r="K1648" s="3" t="s">
        <v>53</v>
      </c>
    </row>
    <row r="1649" spans="1:11" x14ac:dyDescent="0.25">
      <c r="A1649" s="3" t="s">
        <v>110</v>
      </c>
      <c r="B1649" s="3">
        <v>1962</v>
      </c>
      <c r="C1649" s="3" t="s">
        <v>28</v>
      </c>
      <c r="D1649" s="3">
        <v>17</v>
      </c>
      <c r="E1649" s="5">
        <v>22997</v>
      </c>
      <c r="F1649" s="3">
        <v>60</v>
      </c>
      <c r="G1649" s="3">
        <v>0</v>
      </c>
      <c r="H1649" s="17">
        <v>45008.959999999999</v>
      </c>
      <c r="I1649" s="3" t="s">
        <v>29</v>
      </c>
      <c r="J1649" s="3" t="s">
        <v>29</v>
      </c>
      <c r="K1649" s="3" t="s">
        <v>25</v>
      </c>
    </row>
    <row r="1650" spans="1:11" x14ac:dyDescent="0.25">
      <c r="A1650" s="3" t="s">
        <v>767</v>
      </c>
      <c r="B1650" s="3">
        <v>1965</v>
      </c>
      <c r="C1650" s="3" t="s">
        <v>28</v>
      </c>
      <c r="D1650" s="3">
        <v>21</v>
      </c>
      <c r="E1650" s="5">
        <v>24097</v>
      </c>
      <c r="F1650" s="3">
        <v>57</v>
      </c>
      <c r="G1650" s="3">
        <v>0</v>
      </c>
      <c r="H1650" s="17">
        <v>27218.44</v>
      </c>
      <c r="I1650" s="3" t="s">
        <v>29</v>
      </c>
      <c r="J1650" s="3" t="s">
        <v>23</v>
      </c>
      <c r="K1650" s="3" t="s">
        <v>227</v>
      </c>
    </row>
    <row r="1651" spans="1:11" x14ac:dyDescent="0.25">
      <c r="A1651" s="3" t="s">
        <v>768</v>
      </c>
      <c r="B1651" s="3">
        <v>1970</v>
      </c>
      <c r="C1651" s="3" t="s">
        <v>22</v>
      </c>
      <c r="D1651" s="3">
        <v>2</v>
      </c>
      <c r="E1651" s="5">
        <v>25843</v>
      </c>
      <c r="F1651" s="3">
        <v>52</v>
      </c>
      <c r="G1651" s="3">
        <v>0</v>
      </c>
      <c r="H1651" s="17">
        <v>27117.99</v>
      </c>
      <c r="I1651" s="3" t="s">
        <v>29</v>
      </c>
      <c r="J1651" s="3" t="s">
        <v>29</v>
      </c>
      <c r="K1651" s="3" t="s">
        <v>25</v>
      </c>
    </row>
    <row r="1652" spans="1:11" x14ac:dyDescent="0.25">
      <c r="A1652" s="3" t="s">
        <v>770</v>
      </c>
      <c r="B1652" s="3">
        <v>1990</v>
      </c>
      <c r="C1652" s="3" t="s">
        <v>28</v>
      </c>
      <c r="D1652" s="3">
        <v>13</v>
      </c>
      <c r="E1652" s="5">
        <v>33220</v>
      </c>
      <c r="F1652" s="3">
        <v>32</v>
      </c>
      <c r="G1652" s="3">
        <v>3</v>
      </c>
      <c r="H1652" s="17">
        <v>27092.38</v>
      </c>
      <c r="I1652" s="3" t="s">
        <v>29</v>
      </c>
      <c r="J1652" s="3" t="s">
        <v>24</v>
      </c>
      <c r="K1652" s="3" t="s">
        <v>53</v>
      </c>
    </row>
    <row r="1653" spans="1:11" x14ac:dyDescent="0.25">
      <c r="A1653" s="3" t="s">
        <v>772</v>
      </c>
      <c r="B1653" s="3">
        <v>1994</v>
      </c>
      <c r="C1653" s="3" t="s">
        <v>61</v>
      </c>
      <c r="D1653" s="3">
        <v>2</v>
      </c>
      <c r="E1653" s="5">
        <v>34517</v>
      </c>
      <c r="F1653" s="3">
        <v>28</v>
      </c>
      <c r="G1653" s="3">
        <v>0</v>
      </c>
      <c r="H1653" s="17">
        <v>27080.639999999999</v>
      </c>
      <c r="I1653" s="3" t="s">
        <v>29</v>
      </c>
      <c r="J1653" s="3" t="s">
        <v>29</v>
      </c>
      <c r="K1653" s="3" t="s">
        <v>53</v>
      </c>
    </row>
    <row r="1654" spans="1:11" x14ac:dyDescent="0.25">
      <c r="A1654" s="3" t="s">
        <v>774</v>
      </c>
      <c r="B1654" s="3">
        <v>1958</v>
      </c>
      <c r="C1654" s="3" t="s">
        <v>32</v>
      </c>
      <c r="D1654" s="3">
        <v>30</v>
      </c>
      <c r="E1654" s="5">
        <v>21366</v>
      </c>
      <c r="F1654" s="3">
        <v>64</v>
      </c>
      <c r="G1654" s="3">
        <v>0</v>
      </c>
      <c r="H1654" s="17">
        <v>27037.91</v>
      </c>
      <c r="I1654" s="3" t="s">
        <v>29</v>
      </c>
      <c r="J1654" s="3" t="s">
        <v>29</v>
      </c>
      <c r="K1654" s="3" t="s">
        <v>25</v>
      </c>
    </row>
    <row r="1655" spans="1:11" x14ac:dyDescent="0.25">
      <c r="A1655" s="3" t="s">
        <v>776</v>
      </c>
      <c r="B1655" s="3">
        <v>1960</v>
      </c>
      <c r="C1655" s="3" t="s">
        <v>61</v>
      </c>
      <c r="D1655" s="3">
        <v>9</v>
      </c>
      <c r="E1655" s="5">
        <v>22106</v>
      </c>
      <c r="F1655" s="3">
        <v>62</v>
      </c>
      <c r="G1655" s="3">
        <v>1</v>
      </c>
      <c r="H1655" s="17">
        <v>27000.98</v>
      </c>
      <c r="I1655" s="3" t="s">
        <v>29</v>
      </c>
      <c r="J1655" s="3" t="s">
        <v>29</v>
      </c>
      <c r="K1655" s="3" t="s">
        <v>25</v>
      </c>
    </row>
    <row r="1656" spans="1:11" x14ac:dyDescent="0.25">
      <c r="A1656" s="3" t="s">
        <v>778</v>
      </c>
      <c r="B1656" s="3">
        <v>2000</v>
      </c>
      <c r="C1656" s="3" t="s">
        <v>56</v>
      </c>
      <c r="D1656" s="3">
        <v>9</v>
      </c>
      <c r="E1656" s="5">
        <v>36839</v>
      </c>
      <c r="F1656" s="3">
        <v>22</v>
      </c>
      <c r="G1656" s="3">
        <v>0</v>
      </c>
      <c r="H1656" s="17">
        <v>26936.98</v>
      </c>
      <c r="I1656" s="3" t="s">
        <v>29</v>
      </c>
      <c r="J1656" s="3" t="s">
        <v>24</v>
      </c>
      <c r="K1656" s="3" t="s">
        <v>53</v>
      </c>
    </row>
    <row r="1657" spans="1:11" x14ac:dyDescent="0.25">
      <c r="A1657" s="3" t="s">
        <v>780</v>
      </c>
      <c r="B1657" s="3">
        <v>2002</v>
      </c>
      <c r="C1657" s="3" t="s">
        <v>32</v>
      </c>
      <c r="D1657" s="3">
        <v>17</v>
      </c>
      <c r="E1657" s="5">
        <v>37424</v>
      </c>
      <c r="F1657" s="3">
        <v>20</v>
      </c>
      <c r="G1657" s="3">
        <v>0</v>
      </c>
      <c r="H1657" s="17">
        <v>26927.69</v>
      </c>
      <c r="I1657" s="3" t="s">
        <v>29</v>
      </c>
      <c r="J1657" s="3" t="s">
        <v>29</v>
      </c>
      <c r="K1657" s="3" t="s">
        <v>53</v>
      </c>
    </row>
    <row r="1658" spans="1:11" x14ac:dyDescent="0.25">
      <c r="A1658" s="3" t="s">
        <v>782</v>
      </c>
      <c r="B1658" s="3">
        <v>1958</v>
      </c>
      <c r="C1658" s="3" t="s">
        <v>28</v>
      </c>
      <c r="D1658" s="3">
        <v>25</v>
      </c>
      <c r="E1658" s="5">
        <v>21544</v>
      </c>
      <c r="F1658" s="3">
        <v>64</v>
      </c>
      <c r="G1658" s="3">
        <v>0</v>
      </c>
      <c r="H1658" s="17">
        <v>26926.51</v>
      </c>
      <c r="I1658" s="3" t="s">
        <v>29</v>
      </c>
      <c r="J1658" s="3" t="s">
        <v>23</v>
      </c>
      <c r="K1658" s="3" t="s">
        <v>25</v>
      </c>
    </row>
    <row r="1659" spans="1:11" x14ac:dyDescent="0.25">
      <c r="A1659" s="3" t="s">
        <v>784</v>
      </c>
      <c r="B1659" s="3">
        <v>1991</v>
      </c>
      <c r="C1659" s="3" t="s">
        <v>51</v>
      </c>
      <c r="D1659" s="3">
        <v>22</v>
      </c>
      <c r="E1659" s="5">
        <v>33472</v>
      </c>
      <c r="F1659" s="3">
        <v>31</v>
      </c>
      <c r="G1659" s="3">
        <v>3</v>
      </c>
      <c r="H1659" s="17">
        <v>26912.560000000001</v>
      </c>
      <c r="I1659" s="3" t="s">
        <v>29</v>
      </c>
      <c r="J1659" s="3" t="s">
        <v>29</v>
      </c>
      <c r="K1659" s="3" t="s">
        <v>53</v>
      </c>
    </row>
    <row r="1660" spans="1:11" x14ac:dyDescent="0.25">
      <c r="A1660" s="3" t="s">
        <v>112</v>
      </c>
      <c r="B1660" s="3">
        <v>1971</v>
      </c>
      <c r="C1660" s="3" t="s">
        <v>51</v>
      </c>
      <c r="D1660" s="3">
        <v>13</v>
      </c>
      <c r="E1660" s="5">
        <v>26158</v>
      </c>
      <c r="F1660" s="3">
        <v>51</v>
      </c>
      <c r="G1660" s="3">
        <v>2</v>
      </c>
      <c r="H1660" s="17">
        <v>44641.2</v>
      </c>
      <c r="I1660" s="3" t="s">
        <v>29</v>
      </c>
      <c r="J1660" s="3" t="s">
        <v>24</v>
      </c>
      <c r="K1660" s="3" t="s">
        <v>119</v>
      </c>
    </row>
    <row r="1661" spans="1:11" x14ac:dyDescent="0.25">
      <c r="A1661" s="3" t="s">
        <v>786</v>
      </c>
      <c r="B1661" s="3">
        <v>1988</v>
      </c>
      <c r="C1661" s="3" t="s">
        <v>61</v>
      </c>
      <c r="D1661" s="3">
        <v>22</v>
      </c>
      <c r="E1661" s="5">
        <v>32346</v>
      </c>
      <c r="F1661" s="3">
        <v>34</v>
      </c>
      <c r="G1661" s="3">
        <v>3</v>
      </c>
      <c r="H1661" s="17">
        <v>26607.89</v>
      </c>
      <c r="I1661" s="3" t="s">
        <v>29</v>
      </c>
      <c r="J1661" s="3" t="s">
        <v>23</v>
      </c>
      <c r="K1661" s="3" t="s">
        <v>53</v>
      </c>
    </row>
    <row r="1662" spans="1:11" x14ac:dyDescent="0.25">
      <c r="A1662" s="3" t="s">
        <v>788</v>
      </c>
      <c r="B1662" s="3">
        <v>2004</v>
      </c>
      <c r="C1662" s="3" t="s">
        <v>47</v>
      </c>
      <c r="D1662" s="3">
        <v>5</v>
      </c>
      <c r="E1662" s="5">
        <v>38235</v>
      </c>
      <c r="F1662" s="3">
        <v>18</v>
      </c>
      <c r="G1662" s="3">
        <v>0</v>
      </c>
      <c r="H1662" s="17">
        <v>26479.4</v>
      </c>
      <c r="I1662" s="3" t="s">
        <v>29</v>
      </c>
      <c r="J1662" s="3" t="s">
        <v>29</v>
      </c>
      <c r="K1662" s="3" t="s">
        <v>53</v>
      </c>
    </row>
    <row r="1663" spans="1:11" x14ac:dyDescent="0.25">
      <c r="A1663" s="3" t="s">
        <v>789</v>
      </c>
      <c r="B1663" s="3">
        <v>1970</v>
      </c>
      <c r="C1663" s="3" t="s">
        <v>51</v>
      </c>
      <c r="D1663" s="3">
        <v>27</v>
      </c>
      <c r="E1663" s="5">
        <v>25807</v>
      </c>
      <c r="F1663" s="3">
        <v>52</v>
      </c>
      <c r="G1663" s="3">
        <v>2</v>
      </c>
      <c r="H1663" s="17">
        <v>26467.1</v>
      </c>
      <c r="I1663" s="3" t="s">
        <v>29</v>
      </c>
      <c r="J1663" s="3" t="s">
        <v>24</v>
      </c>
      <c r="K1663" s="3" t="s">
        <v>33</v>
      </c>
    </row>
    <row r="1664" spans="1:11" x14ac:dyDescent="0.25">
      <c r="A1664" s="3" t="s">
        <v>791</v>
      </c>
      <c r="B1664" s="3">
        <v>1974</v>
      </c>
      <c r="C1664" s="3" t="s">
        <v>47</v>
      </c>
      <c r="D1664" s="3">
        <v>21</v>
      </c>
      <c r="E1664" s="5">
        <v>27293</v>
      </c>
      <c r="F1664" s="3">
        <v>48</v>
      </c>
      <c r="G1664" s="3">
        <v>1</v>
      </c>
      <c r="H1664" s="17">
        <v>26392.26</v>
      </c>
      <c r="I1664" s="3" t="s">
        <v>29</v>
      </c>
      <c r="J1664" s="3" t="s">
        <v>29</v>
      </c>
      <c r="K1664" s="3" t="s">
        <v>119</v>
      </c>
    </row>
    <row r="1665" spans="1:11" x14ac:dyDescent="0.25">
      <c r="A1665" s="3" t="s">
        <v>793</v>
      </c>
      <c r="B1665" s="3">
        <v>2004</v>
      </c>
      <c r="C1665" s="3" t="s">
        <v>28</v>
      </c>
      <c r="D1665" s="3">
        <v>5</v>
      </c>
      <c r="E1665" s="5">
        <v>38326</v>
      </c>
      <c r="F1665" s="3">
        <v>18</v>
      </c>
      <c r="G1665" s="3">
        <v>0</v>
      </c>
      <c r="H1665" s="17">
        <v>26316.59</v>
      </c>
      <c r="I1665" s="3" t="s">
        <v>29</v>
      </c>
      <c r="J1665" s="3" t="s">
        <v>24</v>
      </c>
      <c r="K1665" s="3" t="s">
        <v>53</v>
      </c>
    </row>
    <row r="1666" spans="1:11" x14ac:dyDescent="0.25">
      <c r="A1666" s="3" t="s">
        <v>795</v>
      </c>
      <c r="B1666" s="3">
        <v>1975</v>
      </c>
      <c r="C1666" s="3" t="s">
        <v>32</v>
      </c>
      <c r="D1666" s="3">
        <v>4</v>
      </c>
      <c r="E1666" s="5">
        <v>27549</v>
      </c>
      <c r="F1666" s="3">
        <v>48</v>
      </c>
      <c r="G1666" s="3">
        <v>1</v>
      </c>
      <c r="H1666" s="17">
        <v>26236.58</v>
      </c>
      <c r="I1666" s="3" t="s">
        <v>29</v>
      </c>
      <c r="J1666" s="3" t="s">
        <v>23</v>
      </c>
      <c r="K1666" s="3" t="s">
        <v>53</v>
      </c>
    </row>
    <row r="1667" spans="1:11" x14ac:dyDescent="0.25">
      <c r="A1667" s="3" t="s">
        <v>797</v>
      </c>
      <c r="B1667" s="3">
        <v>1973</v>
      </c>
      <c r="C1667" s="3" t="s">
        <v>61</v>
      </c>
      <c r="D1667" s="3">
        <v>7</v>
      </c>
      <c r="E1667" s="5">
        <v>26852</v>
      </c>
      <c r="F1667" s="3">
        <v>49</v>
      </c>
      <c r="G1667" s="3">
        <v>1</v>
      </c>
      <c r="H1667" s="17">
        <v>26140.36</v>
      </c>
      <c r="I1667" s="3" t="s">
        <v>29</v>
      </c>
      <c r="J1667" s="3" t="s">
        <v>24</v>
      </c>
      <c r="K1667" s="3" t="s">
        <v>53</v>
      </c>
    </row>
    <row r="1668" spans="1:11" x14ac:dyDescent="0.25">
      <c r="A1668" s="3" t="s">
        <v>799</v>
      </c>
      <c r="B1668" s="3">
        <v>2002</v>
      </c>
      <c r="C1668" s="3" t="s">
        <v>22</v>
      </c>
      <c r="D1668" s="3">
        <v>11</v>
      </c>
      <c r="E1668" s="5">
        <v>37540</v>
      </c>
      <c r="F1668" s="3">
        <v>20</v>
      </c>
      <c r="G1668" s="3">
        <v>0</v>
      </c>
      <c r="H1668" s="17">
        <v>26125.67</v>
      </c>
      <c r="I1668" s="3" t="s">
        <v>29</v>
      </c>
      <c r="J1668" s="3" t="s">
        <v>23</v>
      </c>
      <c r="K1668" s="3" t="s">
        <v>25</v>
      </c>
    </row>
    <row r="1669" spans="1:11" x14ac:dyDescent="0.25">
      <c r="A1669" s="3" t="s">
        <v>801</v>
      </c>
      <c r="B1669" s="3">
        <v>1966</v>
      </c>
      <c r="C1669" s="3" t="s">
        <v>61</v>
      </c>
      <c r="D1669" s="3">
        <v>9</v>
      </c>
      <c r="E1669" s="5">
        <v>24297</v>
      </c>
      <c r="F1669" s="3">
        <v>56</v>
      </c>
      <c r="G1669" s="3">
        <v>1</v>
      </c>
      <c r="H1669" s="17">
        <v>26109.33</v>
      </c>
      <c r="I1669" s="3" t="s">
        <v>29</v>
      </c>
      <c r="J1669" s="3" t="s">
        <v>24</v>
      </c>
      <c r="K1669" s="3" t="s">
        <v>33</v>
      </c>
    </row>
    <row r="1670" spans="1:11" x14ac:dyDescent="0.25">
      <c r="A1670" s="3" t="s">
        <v>803</v>
      </c>
      <c r="B1670" s="3">
        <v>2000</v>
      </c>
      <c r="C1670" s="3" t="s">
        <v>28</v>
      </c>
      <c r="D1670" s="3">
        <v>26</v>
      </c>
      <c r="E1670" s="5">
        <v>36886</v>
      </c>
      <c r="F1670" s="3">
        <v>22</v>
      </c>
      <c r="G1670" s="3">
        <v>0</v>
      </c>
      <c r="H1670" s="17">
        <v>26026.97</v>
      </c>
      <c r="I1670" s="3" t="s">
        <v>29</v>
      </c>
      <c r="J1670" s="3" t="s">
        <v>24</v>
      </c>
      <c r="K1670" s="3" t="s">
        <v>53</v>
      </c>
    </row>
    <row r="1671" spans="1:11" x14ac:dyDescent="0.25">
      <c r="A1671" s="3" t="s">
        <v>34</v>
      </c>
      <c r="B1671" s="3">
        <v>1991</v>
      </c>
      <c r="C1671" s="3" t="s">
        <v>32</v>
      </c>
      <c r="D1671" s="3">
        <v>6</v>
      </c>
      <c r="E1671" s="5">
        <v>33395</v>
      </c>
      <c r="F1671" s="3">
        <v>32</v>
      </c>
      <c r="G1671" s="3">
        <v>1</v>
      </c>
      <c r="H1671" s="17">
        <v>58571.07</v>
      </c>
      <c r="I1671" s="3" t="s">
        <v>23</v>
      </c>
      <c r="J1671" s="3" t="s">
        <v>24</v>
      </c>
      <c r="K1671" s="3" t="s">
        <v>119</v>
      </c>
    </row>
    <row r="1672" spans="1:11" x14ac:dyDescent="0.25">
      <c r="A1672" s="3" t="s">
        <v>114</v>
      </c>
      <c r="B1672" s="3">
        <v>1993</v>
      </c>
      <c r="C1672" s="3" t="s">
        <v>22</v>
      </c>
      <c r="D1672" s="3">
        <v>11</v>
      </c>
      <c r="E1672" s="5">
        <v>34253</v>
      </c>
      <c r="F1672" s="3">
        <v>29</v>
      </c>
      <c r="G1672" s="3">
        <v>2</v>
      </c>
      <c r="H1672" s="17">
        <v>44585.46</v>
      </c>
      <c r="I1672" s="3" t="s">
        <v>29</v>
      </c>
      <c r="J1672" s="3" t="s">
        <v>29</v>
      </c>
      <c r="K1672" s="3" t="s">
        <v>53</v>
      </c>
    </row>
    <row r="1673" spans="1:11" x14ac:dyDescent="0.25">
      <c r="A1673" s="3" t="s">
        <v>805</v>
      </c>
      <c r="B1673" s="3">
        <v>2001</v>
      </c>
      <c r="C1673" s="3" t="s">
        <v>32</v>
      </c>
      <c r="D1673" s="3">
        <v>5</v>
      </c>
      <c r="E1673" s="5">
        <v>37047</v>
      </c>
      <c r="F1673" s="3">
        <v>22</v>
      </c>
      <c r="G1673" s="3">
        <v>2</v>
      </c>
      <c r="H1673" s="17">
        <v>26018.95</v>
      </c>
      <c r="I1673" s="3" t="s">
        <v>29</v>
      </c>
      <c r="J1673" s="3" t="s">
        <v>29</v>
      </c>
      <c r="K1673" s="3" t="s">
        <v>33</v>
      </c>
    </row>
    <row r="1674" spans="1:11" x14ac:dyDescent="0.25">
      <c r="A1674" s="3" t="s">
        <v>807</v>
      </c>
      <c r="B1674" s="3">
        <v>1970</v>
      </c>
      <c r="C1674" s="3" t="s">
        <v>28</v>
      </c>
      <c r="D1674" s="3">
        <v>3</v>
      </c>
      <c r="E1674" s="5">
        <v>25905</v>
      </c>
      <c r="F1674" s="3">
        <v>52</v>
      </c>
      <c r="G1674" s="3">
        <v>3</v>
      </c>
      <c r="H1674" s="17">
        <v>25992.82</v>
      </c>
      <c r="I1674" s="3" t="s">
        <v>29</v>
      </c>
      <c r="J1674" s="3" t="s">
        <v>29</v>
      </c>
      <c r="K1674" s="3" t="s">
        <v>25</v>
      </c>
    </row>
    <row r="1675" spans="1:11" x14ac:dyDescent="0.25">
      <c r="A1675" s="3" t="s">
        <v>809</v>
      </c>
      <c r="B1675" s="3">
        <v>1963</v>
      </c>
      <c r="C1675" s="3" t="s">
        <v>51</v>
      </c>
      <c r="D1675" s="3">
        <v>21</v>
      </c>
      <c r="E1675" s="5">
        <v>23244</v>
      </c>
      <c r="F1675" s="3">
        <v>59</v>
      </c>
      <c r="G1675" s="3">
        <v>0</v>
      </c>
      <c r="H1675" s="17">
        <v>25678.78</v>
      </c>
      <c r="I1675" s="3" t="s">
        <v>29</v>
      </c>
      <c r="J1675" s="3" t="s">
        <v>24</v>
      </c>
      <c r="K1675" s="3" t="s">
        <v>33</v>
      </c>
    </row>
    <row r="1676" spans="1:11" x14ac:dyDescent="0.25">
      <c r="A1676" s="3" t="s">
        <v>810</v>
      </c>
      <c r="B1676" s="3">
        <v>1972</v>
      </c>
      <c r="C1676" s="3" t="s">
        <v>61</v>
      </c>
      <c r="D1676" s="3">
        <v>17</v>
      </c>
      <c r="E1676" s="5">
        <v>26497</v>
      </c>
      <c r="F1676" s="3">
        <v>50</v>
      </c>
      <c r="G1676" s="3">
        <v>0</v>
      </c>
      <c r="H1676" s="17">
        <v>25656.58</v>
      </c>
      <c r="I1676" s="3" t="s">
        <v>29</v>
      </c>
      <c r="J1676" s="3" t="s">
        <v>24</v>
      </c>
      <c r="K1676" s="3" t="s">
        <v>119</v>
      </c>
    </row>
    <row r="1677" spans="1:11" x14ac:dyDescent="0.25">
      <c r="A1677" s="3" t="s">
        <v>812</v>
      </c>
      <c r="B1677" s="3">
        <v>2001</v>
      </c>
      <c r="C1677" s="3" t="s">
        <v>51</v>
      </c>
      <c r="D1677" s="3">
        <v>2</v>
      </c>
      <c r="E1677" s="5">
        <v>37105</v>
      </c>
      <c r="F1677" s="3">
        <v>21</v>
      </c>
      <c r="G1677" s="3">
        <v>0</v>
      </c>
      <c r="H1677" s="17">
        <v>25648.98</v>
      </c>
      <c r="I1677" s="3" t="s">
        <v>29</v>
      </c>
      <c r="J1677" s="3" t="s">
        <v>23</v>
      </c>
      <c r="K1677" s="3" t="s">
        <v>53</v>
      </c>
    </row>
    <row r="1678" spans="1:11" x14ac:dyDescent="0.25">
      <c r="A1678" s="3" t="s">
        <v>814</v>
      </c>
      <c r="B1678" s="3">
        <v>1968</v>
      </c>
      <c r="C1678" s="3" t="s">
        <v>28</v>
      </c>
      <c r="D1678" s="3">
        <v>11</v>
      </c>
      <c r="E1678" s="5">
        <v>25183</v>
      </c>
      <c r="F1678" s="3">
        <v>54</v>
      </c>
      <c r="G1678" s="3">
        <v>1</v>
      </c>
      <c r="H1678" s="17">
        <v>25517.11</v>
      </c>
      <c r="I1678" s="3" t="s">
        <v>29</v>
      </c>
      <c r="J1678" s="3" t="s">
        <v>24</v>
      </c>
      <c r="K1678" s="3" t="s">
        <v>227</v>
      </c>
    </row>
    <row r="1679" spans="1:11" x14ac:dyDescent="0.25">
      <c r="A1679" s="3" t="s">
        <v>816</v>
      </c>
      <c r="B1679" s="3">
        <v>1968</v>
      </c>
      <c r="C1679" s="3" t="s">
        <v>51</v>
      </c>
      <c r="D1679" s="3">
        <v>22</v>
      </c>
      <c r="E1679" s="5">
        <v>25072</v>
      </c>
      <c r="F1679" s="3">
        <v>54</v>
      </c>
      <c r="G1679" s="3">
        <v>3</v>
      </c>
      <c r="H1679" s="17">
        <v>25382.3</v>
      </c>
      <c r="I1679" s="3" t="s">
        <v>29</v>
      </c>
      <c r="J1679" s="3" t="s">
        <v>29</v>
      </c>
      <c r="K1679" s="3" t="s">
        <v>53</v>
      </c>
    </row>
    <row r="1680" spans="1:11" x14ac:dyDescent="0.25">
      <c r="A1680" s="3" t="s">
        <v>818</v>
      </c>
      <c r="B1680" s="3">
        <v>1972</v>
      </c>
      <c r="C1680" s="3" t="s">
        <v>47</v>
      </c>
      <c r="D1680" s="3">
        <v>26</v>
      </c>
      <c r="E1680" s="5">
        <v>26568</v>
      </c>
      <c r="F1680" s="3">
        <v>50</v>
      </c>
      <c r="G1680" s="3">
        <v>2</v>
      </c>
      <c r="H1680" s="17">
        <v>25333.33</v>
      </c>
      <c r="I1680" s="3" t="s">
        <v>29</v>
      </c>
      <c r="J1680" s="3" t="s">
        <v>29</v>
      </c>
      <c r="K1680" s="3" t="s">
        <v>227</v>
      </c>
    </row>
    <row r="1681" spans="1:11" x14ac:dyDescent="0.25">
      <c r="A1681" s="3" t="s">
        <v>820</v>
      </c>
      <c r="B1681" s="3">
        <v>1975</v>
      </c>
      <c r="C1681" s="3" t="s">
        <v>28</v>
      </c>
      <c r="D1681" s="3">
        <v>14</v>
      </c>
      <c r="E1681" s="5">
        <v>27742</v>
      </c>
      <c r="F1681" s="3">
        <v>47</v>
      </c>
      <c r="G1681" s="3">
        <v>3</v>
      </c>
      <c r="H1681" s="17">
        <v>25309.49</v>
      </c>
      <c r="I1681" s="3" t="s">
        <v>29</v>
      </c>
      <c r="J1681" s="3" t="s">
        <v>23</v>
      </c>
      <c r="K1681" s="3" t="s">
        <v>53</v>
      </c>
    </row>
    <row r="1682" spans="1:11" x14ac:dyDescent="0.25">
      <c r="A1682" s="3" t="s">
        <v>822</v>
      </c>
      <c r="B1682" s="3">
        <v>1998</v>
      </c>
      <c r="C1682" s="3" t="s">
        <v>56</v>
      </c>
      <c r="D1682" s="3">
        <v>24</v>
      </c>
      <c r="E1682" s="5">
        <v>36123</v>
      </c>
      <c r="F1682" s="3">
        <v>24</v>
      </c>
      <c r="G1682" s="3">
        <v>0</v>
      </c>
      <c r="H1682" s="17">
        <v>25127.22</v>
      </c>
      <c r="I1682" s="3" t="s">
        <v>29</v>
      </c>
      <c r="J1682" s="3" t="s">
        <v>24</v>
      </c>
      <c r="K1682" s="3" t="s">
        <v>53</v>
      </c>
    </row>
    <row r="1683" spans="1:11" x14ac:dyDescent="0.25">
      <c r="A1683" s="3" t="s">
        <v>116</v>
      </c>
      <c r="B1683" s="3">
        <v>2000</v>
      </c>
      <c r="C1683" s="3" t="s">
        <v>51</v>
      </c>
      <c r="D1683" s="3">
        <v>2</v>
      </c>
      <c r="E1683" s="5">
        <v>36740</v>
      </c>
      <c r="F1683" s="3">
        <v>22</v>
      </c>
      <c r="G1683" s="3">
        <v>1</v>
      </c>
      <c r="H1683" s="17">
        <v>44501.4</v>
      </c>
      <c r="I1683" s="3" t="s">
        <v>29</v>
      </c>
      <c r="J1683" s="3" t="s">
        <v>24</v>
      </c>
      <c r="K1683" s="3" t="s">
        <v>25</v>
      </c>
    </row>
    <row r="1684" spans="1:11" x14ac:dyDescent="0.25">
      <c r="A1684" s="3" t="s">
        <v>824</v>
      </c>
      <c r="B1684" s="3">
        <v>1998</v>
      </c>
      <c r="C1684" s="3" t="s">
        <v>32</v>
      </c>
      <c r="D1684" s="3">
        <v>14</v>
      </c>
      <c r="E1684" s="5">
        <v>35960</v>
      </c>
      <c r="F1684" s="3">
        <v>24</v>
      </c>
      <c r="G1684" s="3">
        <v>0</v>
      </c>
      <c r="H1684" s="17">
        <v>25081.77</v>
      </c>
      <c r="I1684" s="3" t="s">
        <v>29</v>
      </c>
      <c r="J1684" s="3" t="s">
        <v>29</v>
      </c>
      <c r="K1684" s="3" t="s">
        <v>25</v>
      </c>
    </row>
    <row r="1685" spans="1:11" x14ac:dyDescent="0.25">
      <c r="A1685" s="3" t="s">
        <v>826</v>
      </c>
      <c r="B1685" s="3">
        <v>1995</v>
      </c>
      <c r="C1685" s="3" t="s">
        <v>28</v>
      </c>
      <c r="D1685" s="3">
        <v>4</v>
      </c>
      <c r="E1685" s="5">
        <v>35037</v>
      </c>
      <c r="F1685" s="3">
        <v>27</v>
      </c>
      <c r="G1685" s="3">
        <v>0</v>
      </c>
      <c r="H1685" s="17">
        <v>25075.97</v>
      </c>
      <c r="I1685" s="3" t="s">
        <v>29</v>
      </c>
      <c r="J1685" s="3" t="s">
        <v>29</v>
      </c>
      <c r="K1685" s="3" t="s">
        <v>53</v>
      </c>
    </row>
    <row r="1686" spans="1:11" x14ac:dyDescent="0.25">
      <c r="A1686" s="3" t="s">
        <v>828</v>
      </c>
      <c r="B1686" s="3">
        <v>1975</v>
      </c>
      <c r="C1686" s="3" t="s">
        <v>56</v>
      </c>
      <c r="D1686" s="3">
        <v>14</v>
      </c>
      <c r="E1686" s="5">
        <v>27712</v>
      </c>
      <c r="F1686" s="3">
        <v>47</v>
      </c>
      <c r="G1686" s="3">
        <v>3</v>
      </c>
      <c r="H1686" s="17">
        <v>24915.22</v>
      </c>
      <c r="I1686" s="3" t="s">
        <v>29</v>
      </c>
      <c r="J1686" s="3" t="s">
        <v>24</v>
      </c>
      <c r="K1686" s="3" t="s">
        <v>33</v>
      </c>
    </row>
    <row r="1687" spans="1:11" x14ac:dyDescent="0.25">
      <c r="A1687" s="3" t="s">
        <v>830</v>
      </c>
      <c r="B1687" s="3">
        <v>1987</v>
      </c>
      <c r="C1687" s="3" t="s">
        <v>32</v>
      </c>
      <c r="D1687" s="3">
        <v>14</v>
      </c>
      <c r="E1687" s="5">
        <v>31942</v>
      </c>
      <c r="F1687" s="3">
        <v>35</v>
      </c>
      <c r="G1687" s="3">
        <v>2</v>
      </c>
      <c r="H1687" s="17">
        <v>24915.05</v>
      </c>
      <c r="I1687" s="3" t="s">
        <v>29</v>
      </c>
      <c r="J1687" s="3" t="s">
        <v>23</v>
      </c>
      <c r="K1687" s="3" t="s">
        <v>119</v>
      </c>
    </row>
    <row r="1688" spans="1:11" x14ac:dyDescent="0.25">
      <c r="A1688" s="3" t="s">
        <v>831</v>
      </c>
      <c r="B1688" s="3">
        <v>1969</v>
      </c>
      <c r="C1688" s="3" t="s">
        <v>61</v>
      </c>
      <c r="D1688" s="3">
        <v>23</v>
      </c>
      <c r="E1688" s="5">
        <v>25407</v>
      </c>
      <c r="F1688" s="3">
        <v>53</v>
      </c>
      <c r="G1688" s="3">
        <v>3</v>
      </c>
      <c r="H1688" s="17">
        <v>24873.38</v>
      </c>
      <c r="I1688" s="3" t="s">
        <v>29</v>
      </c>
      <c r="J1688" s="3" t="s">
        <v>23</v>
      </c>
      <c r="K1688" s="3" t="s">
        <v>119</v>
      </c>
    </row>
    <row r="1689" spans="1:11" x14ac:dyDescent="0.25">
      <c r="A1689" s="3" t="s">
        <v>833</v>
      </c>
      <c r="B1689" s="3">
        <v>1970</v>
      </c>
      <c r="C1689" s="3" t="s">
        <v>56</v>
      </c>
      <c r="D1689" s="3">
        <v>26</v>
      </c>
      <c r="E1689" s="5">
        <v>25898</v>
      </c>
      <c r="F1689" s="3">
        <v>52</v>
      </c>
      <c r="G1689" s="3">
        <v>3</v>
      </c>
      <c r="H1689" s="17">
        <v>24869.84</v>
      </c>
      <c r="I1689" s="3" t="s">
        <v>29</v>
      </c>
      <c r="J1689" s="3" t="s">
        <v>29</v>
      </c>
      <c r="K1689" s="3" t="s">
        <v>39</v>
      </c>
    </row>
    <row r="1690" spans="1:11" x14ac:dyDescent="0.25">
      <c r="A1690" s="3" t="s">
        <v>835</v>
      </c>
      <c r="B1690" s="3">
        <v>1995</v>
      </c>
      <c r="C1690" s="3" t="s">
        <v>32</v>
      </c>
      <c r="D1690" s="3">
        <v>10</v>
      </c>
      <c r="E1690" s="5">
        <v>34860</v>
      </c>
      <c r="F1690" s="3">
        <v>27</v>
      </c>
      <c r="G1690" s="3">
        <v>0</v>
      </c>
      <c r="H1690" s="17">
        <v>24863.25</v>
      </c>
      <c r="I1690" s="3" t="s">
        <v>29</v>
      </c>
      <c r="J1690" s="3" t="s">
        <v>24</v>
      </c>
      <c r="K1690" s="3" t="s">
        <v>53</v>
      </c>
    </row>
    <row r="1691" spans="1:11" x14ac:dyDescent="0.25">
      <c r="A1691" s="3" t="s">
        <v>837</v>
      </c>
      <c r="B1691" s="3">
        <v>1994</v>
      </c>
      <c r="C1691" s="3" t="s">
        <v>47</v>
      </c>
      <c r="D1691" s="3">
        <v>9</v>
      </c>
      <c r="E1691" s="5">
        <v>34586</v>
      </c>
      <c r="F1691" s="3">
        <v>28</v>
      </c>
      <c r="G1691" s="3">
        <v>0</v>
      </c>
      <c r="H1691" s="17">
        <v>24817.25</v>
      </c>
      <c r="I1691" s="3" t="s">
        <v>29</v>
      </c>
      <c r="J1691" s="3" t="s">
        <v>29</v>
      </c>
      <c r="K1691" s="3" t="s">
        <v>53</v>
      </c>
    </row>
    <row r="1692" spans="1:11" x14ac:dyDescent="0.25">
      <c r="A1692" s="3" t="s">
        <v>839</v>
      </c>
      <c r="B1692" s="3">
        <v>1992</v>
      </c>
      <c r="C1692" s="3" t="s">
        <v>22</v>
      </c>
      <c r="D1692" s="3">
        <v>11</v>
      </c>
      <c r="E1692" s="5">
        <v>33888</v>
      </c>
      <c r="F1692" s="3">
        <v>30</v>
      </c>
      <c r="G1692" s="3">
        <v>0</v>
      </c>
      <c r="H1692" s="17">
        <v>24795.040000000001</v>
      </c>
      <c r="I1692" s="3" t="s">
        <v>29</v>
      </c>
      <c r="J1692" s="3" t="s">
        <v>24</v>
      </c>
      <c r="K1692" s="3" t="s">
        <v>53</v>
      </c>
    </row>
    <row r="1693" spans="1:11" x14ac:dyDescent="0.25">
      <c r="A1693" s="3" t="s">
        <v>841</v>
      </c>
      <c r="B1693" s="3">
        <v>1996</v>
      </c>
      <c r="C1693" s="3" t="s">
        <v>51</v>
      </c>
      <c r="D1693" s="3">
        <v>28</v>
      </c>
      <c r="E1693" s="5">
        <v>35305</v>
      </c>
      <c r="F1693" s="3">
        <v>26</v>
      </c>
      <c r="G1693" s="3">
        <v>4</v>
      </c>
      <c r="H1693" s="17">
        <v>24671.66</v>
      </c>
      <c r="I1693" s="3" t="s">
        <v>29</v>
      </c>
      <c r="J1693" s="3" t="s">
        <v>23</v>
      </c>
      <c r="K1693" s="3" t="s">
        <v>119</v>
      </c>
    </row>
    <row r="1694" spans="1:11" x14ac:dyDescent="0.25">
      <c r="A1694" s="3" t="s">
        <v>120</v>
      </c>
      <c r="B1694" s="3">
        <v>1967</v>
      </c>
      <c r="C1694" s="3" t="s">
        <v>47</v>
      </c>
      <c r="D1694" s="3">
        <v>14</v>
      </c>
      <c r="E1694" s="5">
        <v>24729</v>
      </c>
      <c r="F1694" s="3">
        <v>55</v>
      </c>
      <c r="G1694" s="3">
        <v>0</v>
      </c>
      <c r="H1694" s="17">
        <v>44423.8</v>
      </c>
      <c r="I1694" s="3" t="s">
        <v>29</v>
      </c>
      <c r="J1694" s="3" t="s">
        <v>24</v>
      </c>
      <c r="K1694" s="3" t="s">
        <v>25</v>
      </c>
    </row>
    <row r="1695" spans="1:11" x14ac:dyDescent="0.25">
      <c r="A1695" s="3" t="s">
        <v>843</v>
      </c>
      <c r="B1695" s="3">
        <v>1970</v>
      </c>
      <c r="C1695" s="3" t="s">
        <v>32</v>
      </c>
      <c r="D1695" s="3">
        <v>12</v>
      </c>
      <c r="E1695" s="5">
        <v>25731</v>
      </c>
      <c r="F1695" s="3">
        <v>52</v>
      </c>
      <c r="G1695" s="3">
        <v>2</v>
      </c>
      <c r="H1695" s="17">
        <v>24667.42</v>
      </c>
      <c r="I1695" s="3" t="s">
        <v>29</v>
      </c>
      <c r="J1695" s="3" t="s">
        <v>24</v>
      </c>
      <c r="K1695" s="3" t="s">
        <v>25</v>
      </c>
    </row>
    <row r="1696" spans="1:11" x14ac:dyDescent="0.25">
      <c r="A1696" s="3" t="s">
        <v>845</v>
      </c>
      <c r="B1696" s="3">
        <v>1976</v>
      </c>
      <c r="C1696" s="3" t="s">
        <v>22</v>
      </c>
      <c r="D1696" s="3">
        <v>12</v>
      </c>
      <c r="E1696" s="5">
        <v>28045</v>
      </c>
      <c r="F1696" s="3">
        <v>46</v>
      </c>
      <c r="G1696" s="3">
        <v>0</v>
      </c>
      <c r="H1696" s="17">
        <v>24603.05</v>
      </c>
      <c r="I1696" s="3" t="s">
        <v>29</v>
      </c>
      <c r="J1696" s="3" t="s">
        <v>29</v>
      </c>
      <c r="K1696" s="3" t="s">
        <v>53</v>
      </c>
    </row>
    <row r="1697" spans="1:11" x14ac:dyDescent="0.25">
      <c r="A1697" s="3" t="s">
        <v>847</v>
      </c>
      <c r="B1697" s="3">
        <v>1975</v>
      </c>
      <c r="C1697" s="3" t="s">
        <v>32</v>
      </c>
      <c r="D1697" s="3">
        <v>13</v>
      </c>
      <c r="E1697" s="5">
        <v>27558</v>
      </c>
      <c r="F1697" s="3">
        <v>47</v>
      </c>
      <c r="G1697" s="3">
        <v>2</v>
      </c>
      <c r="H1697" s="17">
        <v>24535.7</v>
      </c>
      <c r="I1697" s="3" t="s">
        <v>29</v>
      </c>
      <c r="J1697" s="3" t="s">
        <v>29</v>
      </c>
      <c r="K1697" s="3" t="s">
        <v>33</v>
      </c>
    </row>
    <row r="1698" spans="1:11" x14ac:dyDescent="0.25">
      <c r="A1698" s="3" t="s">
        <v>849</v>
      </c>
      <c r="B1698" s="3">
        <v>1972</v>
      </c>
      <c r="C1698" s="3" t="s">
        <v>47</v>
      </c>
      <c r="D1698" s="3">
        <v>14</v>
      </c>
      <c r="E1698" s="5">
        <v>26556</v>
      </c>
      <c r="F1698" s="3">
        <v>50</v>
      </c>
      <c r="G1698" s="3">
        <v>1</v>
      </c>
      <c r="H1698" s="17">
        <v>24520.26</v>
      </c>
      <c r="I1698" s="3" t="s">
        <v>29</v>
      </c>
      <c r="J1698" s="3" t="s">
        <v>24</v>
      </c>
      <c r="K1698" s="3" t="s">
        <v>53</v>
      </c>
    </row>
    <row r="1699" spans="1:11" x14ac:dyDescent="0.25">
      <c r="A1699" s="3" t="s">
        <v>851</v>
      </c>
      <c r="B1699" s="3">
        <v>1961</v>
      </c>
      <c r="C1699" s="3" t="s">
        <v>22</v>
      </c>
      <c r="D1699" s="3">
        <v>21</v>
      </c>
      <c r="E1699" s="5">
        <v>22575</v>
      </c>
      <c r="F1699" s="3">
        <v>61</v>
      </c>
      <c r="G1699" s="3">
        <v>0</v>
      </c>
      <c r="H1699" s="17">
        <v>24513.09</v>
      </c>
      <c r="I1699" s="3" t="s">
        <v>29</v>
      </c>
      <c r="J1699" s="3" t="s">
        <v>29</v>
      </c>
      <c r="K1699" s="3" t="s">
        <v>25</v>
      </c>
    </row>
    <row r="1700" spans="1:11" x14ac:dyDescent="0.25">
      <c r="A1700" s="3" t="s">
        <v>852</v>
      </c>
      <c r="B1700" s="3">
        <v>1968</v>
      </c>
      <c r="C1700" s="3" t="s">
        <v>61</v>
      </c>
      <c r="D1700" s="3">
        <v>6</v>
      </c>
      <c r="E1700" s="5">
        <v>25025</v>
      </c>
      <c r="F1700" s="3">
        <v>54</v>
      </c>
      <c r="G1700" s="3">
        <v>0</v>
      </c>
      <c r="H1700" s="17">
        <v>24476.48</v>
      </c>
      <c r="I1700" s="3" t="s">
        <v>29</v>
      </c>
      <c r="J1700" s="3" t="s">
        <v>29</v>
      </c>
      <c r="K1700" s="3" t="s">
        <v>33</v>
      </c>
    </row>
    <row r="1701" spans="1:11" x14ac:dyDescent="0.25">
      <c r="A1701" s="3" t="s">
        <v>854</v>
      </c>
      <c r="B1701" s="3">
        <v>1970</v>
      </c>
      <c r="C1701" s="3" t="s">
        <v>56</v>
      </c>
      <c r="D1701" s="3">
        <v>30</v>
      </c>
      <c r="E1701" s="5">
        <v>25902</v>
      </c>
      <c r="F1701" s="3">
        <v>52</v>
      </c>
      <c r="G1701" s="3">
        <v>0</v>
      </c>
      <c r="H1701" s="17">
        <v>24393.62</v>
      </c>
      <c r="I1701" s="3" t="s">
        <v>29</v>
      </c>
      <c r="J1701" s="3" t="s">
        <v>24</v>
      </c>
      <c r="K1701" s="3" t="s">
        <v>33</v>
      </c>
    </row>
    <row r="1702" spans="1:11" x14ac:dyDescent="0.25">
      <c r="A1702" s="3" t="s">
        <v>856</v>
      </c>
      <c r="B1702" s="3">
        <v>1999</v>
      </c>
      <c r="C1702" s="3" t="s">
        <v>22</v>
      </c>
      <c r="D1702" s="3">
        <v>7</v>
      </c>
      <c r="E1702" s="5">
        <v>36440</v>
      </c>
      <c r="F1702" s="3">
        <v>23</v>
      </c>
      <c r="G1702" s="3">
        <v>0</v>
      </c>
      <c r="H1702" s="17">
        <v>24387.74</v>
      </c>
      <c r="I1702" s="3" t="s">
        <v>29</v>
      </c>
      <c r="J1702" s="3" t="s">
        <v>23</v>
      </c>
      <c r="K1702" s="3" t="s">
        <v>53</v>
      </c>
    </row>
    <row r="1703" spans="1:11" x14ac:dyDescent="0.25">
      <c r="A1703" s="3" t="s">
        <v>858</v>
      </c>
      <c r="B1703" s="3">
        <v>2004</v>
      </c>
      <c r="C1703" s="3" t="s">
        <v>51</v>
      </c>
      <c r="D1703" s="3">
        <v>3</v>
      </c>
      <c r="E1703" s="5">
        <v>38202</v>
      </c>
      <c r="F1703" s="3">
        <v>18</v>
      </c>
      <c r="G1703" s="3">
        <v>0</v>
      </c>
      <c r="H1703" s="17">
        <v>24294.02</v>
      </c>
      <c r="I1703" s="3" t="s">
        <v>29</v>
      </c>
      <c r="J1703" s="3" t="s">
        <v>23</v>
      </c>
      <c r="K1703" s="3" t="s">
        <v>53</v>
      </c>
    </row>
    <row r="1704" spans="1:11" x14ac:dyDescent="0.25">
      <c r="A1704" s="3" t="s">
        <v>860</v>
      </c>
      <c r="B1704" s="3">
        <v>1964</v>
      </c>
      <c r="C1704" s="3" t="s">
        <v>28</v>
      </c>
      <c r="D1704" s="3">
        <v>16</v>
      </c>
      <c r="E1704" s="5">
        <v>23727</v>
      </c>
      <c r="F1704" s="3">
        <v>58</v>
      </c>
      <c r="G1704" s="3">
        <v>0</v>
      </c>
      <c r="H1704" s="17">
        <v>24227.34</v>
      </c>
      <c r="I1704" s="3" t="s">
        <v>29</v>
      </c>
      <c r="J1704" s="3" t="s">
        <v>23</v>
      </c>
      <c r="K1704" s="3" t="s">
        <v>25</v>
      </c>
    </row>
    <row r="1705" spans="1:11" x14ac:dyDescent="0.25">
      <c r="A1705" s="3" t="s">
        <v>122</v>
      </c>
      <c r="B1705" s="3">
        <v>1971</v>
      </c>
      <c r="C1705" s="3" t="s">
        <v>22</v>
      </c>
      <c r="D1705" s="3">
        <v>29</v>
      </c>
      <c r="E1705" s="5">
        <v>26235</v>
      </c>
      <c r="F1705" s="3">
        <v>51</v>
      </c>
      <c r="G1705" s="3">
        <v>0</v>
      </c>
      <c r="H1705" s="17">
        <v>44400.41</v>
      </c>
      <c r="I1705" s="3" t="s">
        <v>29</v>
      </c>
      <c r="J1705" s="3" t="s">
        <v>29</v>
      </c>
      <c r="K1705" s="3" t="s">
        <v>25</v>
      </c>
    </row>
    <row r="1706" spans="1:11" x14ac:dyDescent="0.25">
      <c r="A1706" s="3" t="s">
        <v>862</v>
      </c>
      <c r="B1706" s="3">
        <v>1974</v>
      </c>
      <c r="C1706" s="3" t="s">
        <v>47</v>
      </c>
      <c r="D1706" s="3">
        <v>10</v>
      </c>
      <c r="E1706" s="5">
        <v>27282</v>
      </c>
      <c r="F1706" s="3">
        <v>48</v>
      </c>
      <c r="G1706" s="3">
        <v>3</v>
      </c>
      <c r="H1706" s="17">
        <v>24180.93</v>
      </c>
      <c r="I1706" s="3" t="s">
        <v>29</v>
      </c>
      <c r="J1706" s="3" t="s">
        <v>23</v>
      </c>
      <c r="K1706" s="3" t="s">
        <v>25</v>
      </c>
    </row>
    <row r="1707" spans="1:11" x14ac:dyDescent="0.25">
      <c r="A1707" s="3" t="s">
        <v>864</v>
      </c>
      <c r="B1707" s="3">
        <v>1973</v>
      </c>
      <c r="C1707" s="3" t="s">
        <v>32</v>
      </c>
      <c r="D1707" s="3">
        <v>13</v>
      </c>
      <c r="E1707" s="5">
        <v>26828</v>
      </c>
      <c r="F1707" s="3">
        <v>49</v>
      </c>
      <c r="G1707" s="3">
        <v>3</v>
      </c>
      <c r="H1707" s="17">
        <v>24106.91</v>
      </c>
      <c r="I1707" s="3" t="s">
        <v>29</v>
      </c>
      <c r="J1707" s="3" t="s">
        <v>29</v>
      </c>
      <c r="K1707" s="3" t="s">
        <v>119</v>
      </c>
    </row>
    <row r="1708" spans="1:11" x14ac:dyDescent="0.25">
      <c r="A1708" s="3" t="s">
        <v>866</v>
      </c>
      <c r="B1708" s="3">
        <v>2003</v>
      </c>
      <c r="C1708" s="3" t="s">
        <v>28</v>
      </c>
      <c r="D1708" s="3">
        <v>30</v>
      </c>
      <c r="E1708" s="5">
        <v>37985</v>
      </c>
      <c r="F1708" s="3">
        <v>19</v>
      </c>
      <c r="G1708" s="3">
        <v>2</v>
      </c>
      <c r="H1708" s="17">
        <v>24059.68</v>
      </c>
      <c r="I1708" s="3" t="s">
        <v>29</v>
      </c>
      <c r="J1708" s="3" t="s">
        <v>29</v>
      </c>
      <c r="K1708" s="3" t="s">
        <v>33</v>
      </c>
    </row>
    <row r="1709" spans="1:11" x14ac:dyDescent="0.25">
      <c r="A1709" s="3" t="s">
        <v>868</v>
      </c>
      <c r="B1709" s="3">
        <v>1971</v>
      </c>
      <c r="C1709" s="3" t="s">
        <v>61</v>
      </c>
      <c r="D1709" s="3">
        <v>10</v>
      </c>
      <c r="E1709" s="5">
        <v>26124</v>
      </c>
      <c r="F1709" s="3">
        <v>51</v>
      </c>
      <c r="G1709" s="3">
        <v>2</v>
      </c>
      <c r="H1709" s="17">
        <v>23967.38</v>
      </c>
      <c r="I1709" s="3" t="s">
        <v>29</v>
      </c>
      <c r="J1709" s="3" t="s">
        <v>29</v>
      </c>
      <c r="K1709" s="3" t="s">
        <v>33</v>
      </c>
    </row>
    <row r="1710" spans="1:11" x14ac:dyDescent="0.25">
      <c r="A1710" s="3" t="s">
        <v>870</v>
      </c>
      <c r="B1710" s="3">
        <v>1970</v>
      </c>
      <c r="C1710" s="3" t="s">
        <v>51</v>
      </c>
      <c r="D1710" s="3">
        <v>8</v>
      </c>
      <c r="E1710" s="5">
        <v>25788</v>
      </c>
      <c r="F1710" s="3">
        <v>52</v>
      </c>
      <c r="G1710" s="3">
        <v>1</v>
      </c>
      <c r="H1710" s="17">
        <v>23887.66</v>
      </c>
      <c r="I1710" s="3" t="s">
        <v>29</v>
      </c>
      <c r="J1710" s="3" t="s">
        <v>24</v>
      </c>
      <c r="K1710" s="3" t="s">
        <v>33</v>
      </c>
    </row>
    <row r="1711" spans="1:11" x14ac:dyDescent="0.25">
      <c r="A1711" s="3" t="s">
        <v>872</v>
      </c>
      <c r="B1711" s="3">
        <v>1973</v>
      </c>
      <c r="C1711" s="3" t="s">
        <v>32</v>
      </c>
      <c r="D1711" s="3">
        <v>27</v>
      </c>
      <c r="E1711" s="5">
        <v>26842</v>
      </c>
      <c r="F1711" s="3">
        <v>49</v>
      </c>
      <c r="G1711" s="3">
        <v>2</v>
      </c>
      <c r="H1711" s="17">
        <v>23807.24</v>
      </c>
      <c r="I1711" s="3" t="s">
        <v>29</v>
      </c>
      <c r="J1711" s="3" t="s">
        <v>24</v>
      </c>
      <c r="K1711" s="3" t="s">
        <v>33</v>
      </c>
    </row>
    <row r="1712" spans="1:11" x14ac:dyDescent="0.25">
      <c r="A1712" s="3" t="s">
        <v>873</v>
      </c>
      <c r="B1712" s="3">
        <v>1974</v>
      </c>
      <c r="C1712" s="3" t="s">
        <v>32</v>
      </c>
      <c r="D1712" s="3">
        <v>2</v>
      </c>
      <c r="E1712" s="5">
        <v>27182</v>
      </c>
      <c r="F1712" s="3">
        <v>49</v>
      </c>
      <c r="G1712" s="3">
        <v>1</v>
      </c>
      <c r="H1712" s="17">
        <v>23568.27</v>
      </c>
      <c r="I1712" s="3" t="s">
        <v>29</v>
      </c>
      <c r="J1712" s="3" t="s">
        <v>29</v>
      </c>
      <c r="K1712" s="3" t="s">
        <v>53</v>
      </c>
    </row>
    <row r="1713" spans="1:11" x14ac:dyDescent="0.25">
      <c r="A1713" s="3" t="s">
        <v>875</v>
      </c>
      <c r="B1713" s="3">
        <v>1983</v>
      </c>
      <c r="C1713" s="3" t="s">
        <v>51</v>
      </c>
      <c r="D1713" s="3">
        <v>26</v>
      </c>
      <c r="E1713" s="5">
        <v>30554</v>
      </c>
      <c r="F1713" s="3">
        <v>39</v>
      </c>
      <c r="G1713" s="3">
        <v>2</v>
      </c>
      <c r="H1713" s="17">
        <v>23563.02</v>
      </c>
      <c r="I1713" s="3" t="s">
        <v>29</v>
      </c>
      <c r="J1713" s="3" t="s">
        <v>29</v>
      </c>
      <c r="K1713" s="3" t="s">
        <v>25</v>
      </c>
    </row>
    <row r="1714" spans="1:11" x14ac:dyDescent="0.25">
      <c r="A1714" s="3" t="s">
        <v>877</v>
      </c>
      <c r="B1714" s="3">
        <v>1975</v>
      </c>
      <c r="C1714" s="3" t="s">
        <v>56</v>
      </c>
      <c r="D1714" s="3">
        <v>13</v>
      </c>
      <c r="E1714" s="5">
        <v>27711</v>
      </c>
      <c r="F1714" s="3">
        <v>47</v>
      </c>
      <c r="G1714" s="3">
        <v>1</v>
      </c>
      <c r="H1714" s="17">
        <v>23401.31</v>
      </c>
      <c r="I1714" s="3" t="s">
        <v>29</v>
      </c>
      <c r="J1714" s="3" t="s">
        <v>24</v>
      </c>
      <c r="K1714" s="3" t="s">
        <v>119</v>
      </c>
    </row>
    <row r="1715" spans="1:11" x14ac:dyDescent="0.25">
      <c r="A1715" s="3" t="s">
        <v>879</v>
      </c>
      <c r="B1715" s="3">
        <v>1973</v>
      </c>
      <c r="C1715" s="3" t="s">
        <v>22</v>
      </c>
      <c r="D1715" s="3">
        <v>22</v>
      </c>
      <c r="E1715" s="5">
        <v>26959</v>
      </c>
      <c r="F1715" s="3">
        <v>49</v>
      </c>
      <c r="G1715" s="3">
        <v>2</v>
      </c>
      <c r="H1715" s="17">
        <v>23306.55</v>
      </c>
      <c r="I1715" s="3" t="s">
        <v>29</v>
      </c>
      <c r="J1715" s="3" t="s">
        <v>29</v>
      </c>
      <c r="K1715" s="3" t="s">
        <v>53</v>
      </c>
    </row>
    <row r="1716" spans="1:11" x14ac:dyDescent="0.25">
      <c r="A1716" s="3" t="s">
        <v>124</v>
      </c>
      <c r="B1716" s="3">
        <v>1968</v>
      </c>
      <c r="C1716" s="3" t="s">
        <v>56</v>
      </c>
      <c r="D1716" s="3">
        <v>24</v>
      </c>
      <c r="E1716" s="5">
        <v>25166</v>
      </c>
      <c r="F1716" s="3">
        <v>54</v>
      </c>
      <c r="G1716" s="3">
        <v>2</v>
      </c>
      <c r="H1716" s="17">
        <v>44260.75</v>
      </c>
      <c r="I1716" s="3" t="s">
        <v>29</v>
      </c>
      <c r="J1716" s="3" t="s">
        <v>23</v>
      </c>
      <c r="K1716" s="3" t="s">
        <v>25</v>
      </c>
    </row>
    <row r="1717" spans="1:11" x14ac:dyDescent="0.25">
      <c r="A1717" s="3" t="s">
        <v>881</v>
      </c>
      <c r="B1717" s="3">
        <v>1994</v>
      </c>
      <c r="C1717" s="3" t="s">
        <v>22</v>
      </c>
      <c r="D1717" s="3">
        <v>3</v>
      </c>
      <c r="E1717" s="5">
        <v>34610</v>
      </c>
      <c r="F1717" s="3">
        <v>28</v>
      </c>
      <c r="G1717" s="3">
        <v>1</v>
      </c>
      <c r="H1717" s="17">
        <v>23288.93</v>
      </c>
      <c r="I1717" s="3" t="s">
        <v>29</v>
      </c>
      <c r="J1717" s="3" t="s">
        <v>24</v>
      </c>
      <c r="K1717" s="3" t="s">
        <v>119</v>
      </c>
    </row>
    <row r="1718" spans="1:11" x14ac:dyDescent="0.25">
      <c r="A1718" s="3" t="s">
        <v>883</v>
      </c>
      <c r="B1718" s="3">
        <v>1969</v>
      </c>
      <c r="C1718" s="3" t="s">
        <v>56</v>
      </c>
      <c r="D1718" s="3">
        <v>14</v>
      </c>
      <c r="E1718" s="5">
        <v>25521</v>
      </c>
      <c r="F1718" s="3">
        <v>53</v>
      </c>
      <c r="G1718" s="3">
        <v>1</v>
      </c>
      <c r="H1718" s="17">
        <v>23244.79</v>
      </c>
      <c r="I1718" s="3" t="s">
        <v>29</v>
      </c>
      <c r="J1718" s="3" t="s">
        <v>24</v>
      </c>
      <c r="K1718" s="3" t="s">
        <v>25</v>
      </c>
    </row>
    <row r="1719" spans="1:11" x14ac:dyDescent="0.25">
      <c r="A1719" s="3" t="s">
        <v>885</v>
      </c>
      <c r="B1719" s="3">
        <v>1997</v>
      </c>
      <c r="C1719" s="3" t="s">
        <v>51</v>
      </c>
      <c r="D1719" s="3">
        <v>7</v>
      </c>
      <c r="E1719" s="5">
        <v>35649</v>
      </c>
      <c r="F1719" s="3">
        <v>25</v>
      </c>
      <c r="G1719" s="3">
        <v>2</v>
      </c>
      <c r="H1719" s="17">
        <v>23241.47</v>
      </c>
      <c r="I1719" s="3" t="s">
        <v>29</v>
      </c>
      <c r="J1719" s="3" t="s">
        <v>24</v>
      </c>
      <c r="K1719" s="3" t="s">
        <v>320</v>
      </c>
    </row>
    <row r="1720" spans="1:11" x14ac:dyDescent="0.25">
      <c r="A1720" s="3" t="s">
        <v>887</v>
      </c>
      <c r="B1720" s="3">
        <v>2003</v>
      </c>
      <c r="C1720" s="3" t="s">
        <v>28</v>
      </c>
      <c r="D1720" s="3">
        <v>14</v>
      </c>
      <c r="E1720" s="5">
        <v>37969</v>
      </c>
      <c r="F1720" s="3">
        <v>19</v>
      </c>
      <c r="G1720" s="3">
        <v>0</v>
      </c>
      <c r="H1720" s="17">
        <v>23082.959999999999</v>
      </c>
      <c r="I1720" s="3" t="s">
        <v>29</v>
      </c>
      <c r="J1720" s="3" t="s">
        <v>29</v>
      </c>
      <c r="K1720" s="3" t="s">
        <v>53</v>
      </c>
    </row>
    <row r="1721" spans="1:11" x14ac:dyDescent="0.25">
      <c r="A1721" s="3" t="s">
        <v>889</v>
      </c>
      <c r="B1721" s="3">
        <v>1975</v>
      </c>
      <c r="C1721" s="3" t="s">
        <v>47</v>
      </c>
      <c r="D1721" s="3">
        <v>9</v>
      </c>
      <c r="E1721" s="5">
        <v>27646</v>
      </c>
      <c r="F1721" s="3">
        <v>47</v>
      </c>
      <c r="G1721" s="3">
        <v>0</v>
      </c>
      <c r="H1721" s="17">
        <v>23065.42</v>
      </c>
      <c r="I1721" s="3" t="s">
        <v>29</v>
      </c>
      <c r="J1721" s="3" t="s">
        <v>29</v>
      </c>
      <c r="K1721" s="3" t="s">
        <v>25</v>
      </c>
    </row>
    <row r="1722" spans="1:11" x14ac:dyDescent="0.25">
      <c r="A1722" s="3" t="s">
        <v>891</v>
      </c>
      <c r="B1722" s="3">
        <v>1970</v>
      </c>
      <c r="C1722" s="3" t="s">
        <v>56</v>
      </c>
      <c r="D1722" s="3">
        <v>9</v>
      </c>
      <c r="E1722" s="5">
        <v>25881</v>
      </c>
      <c r="F1722" s="3">
        <v>52</v>
      </c>
      <c r="G1722" s="3">
        <v>0</v>
      </c>
      <c r="H1722" s="17">
        <v>23045.57</v>
      </c>
      <c r="I1722" s="3" t="s">
        <v>29</v>
      </c>
      <c r="J1722" s="3" t="s">
        <v>29</v>
      </c>
      <c r="K1722" s="3" t="s">
        <v>119</v>
      </c>
    </row>
    <row r="1723" spans="1:11" x14ac:dyDescent="0.25">
      <c r="A1723" s="3" t="s">
        <v>893</v>
      </c>
      <c r="B1723" s="3">
        <v>2003</v>
      </c>
      <c r="C1723" s="3" t="s">
        <v>61</v>
      </c>
      <c r="D1723" s="3">
        <v>25</v>
      </c>
      <c r="E1723" s="5">
        <v>37827</v>
      </c>
      <c r="F1723" s="3">
        <v>19</v>
      </c>
      <c r="G1723" s="3">
        <v>2</v>
      </c>
      <c r="H1723" s="17">
        <v>22493.66</v>
      </c>
      <c r="I1723" s="3" t="s">
        <v>29</v>
      </c>
      <c r="J1723" s="3" t="s">
        <v>23</v>
      </c>
      <c r="K1723" s="3" t="s">
        <v>33</v>
      </c>
    </row>
    <row r="1724" spans="1:11" x14ac:dyDescent="0.25">
      <c r="A1724" s="3" t="s">
        <v>894</v>
      </c>
      <c r="B1724" s="3">
        <v>1979</v>
      </c>
      <c r="C1724" s="3" t="s">
        <v>56</v>
      </c>
      <c r="D1724" s="3">
        <v>14</v>
      </c>
      <c r="E1724" s="5">
        <v>29173</v>
      </c>
      <c r="F1724" s="3">
        <v>43</v>
      </c>
      <c r="G1724" s="3">
        <v>2</v>
      </c>
      <c r="H1724" s="17">
        <v>22478.6</v>
      </c>
      <c r="I1724" s="3" t="s">
        <v>24</v>
      </c>
      <c r="J1724" s="3" t="s">
        <v>29</v>
      </c>
      <c r="K1724" s="3" t="s">
        <v>53</v>
      </c>
    </row>
    <row r="1725" spans="1:11" x14ac:dyDescent="0.25">
      <c r="A1725" s="3" t="s">
        <v>895</v>
      </c>
      <c r="B1725" s="3">
        <v>1983</v>
      </c>
      <c r="C1725" s="3" t="s">
        <v>28</v>
      </c>
      <c r="D1725" s="3">
        <v>21</v>
      </c>
      <c r="E1725" s="5">
        <v>30671</v>
      </c>
      <c r="F1725" s="3">
        <v>39</v>
      </c>
      <c r="G1725" s="3">
        <v>1</v>
      </c>
      <c r="H1725" s="17">
        <v>22462.04</v>
      </c>
      <c r="I1725" s="3" t="s">
        <v>24</v>
      </c>
      <c r="J1725" s="3" t="s">
        <v>23</v>
      </c>
      <c r="K1725" s="3" t="s">
        <v>137</v>
      </c>
    </row>
    <row r="1726" spans="1:11" x14ac:dyDescent="0.25">
      <c r="A1726" s="3" t="s">
        <v>897</v>
      </c>
      <c r="B1726" s="3">
        <v>1966</v>
      </c>
      <c r="C1726" s="3" t="s">
        <v>51</v>
      </c>
      <c r="D1726" s="3">
        <v>18</v>
      </c>
      <c r="E1726" s="5">
        <v>24337</v>
      </c>
      <c r="F1726" s="3">
        <v>56</v>
      </c>
      <c r="G1726" s="3">
        <v>0</v>
      </c>
      <c r="H1726" s="17">
        <v>22412.65</v>
      </c>
      <c r="I1726" s="3" t="s">
        <v>24</v>
      </c>
      <c r="J1726" s="3" t="s">
        <v>24</v>
      </c>
      <c r="K1726" s="3" t="s">
        <v>345</v>
      </c>
    </row>
    <row r="1727" spans="1:11" x14ac:dyDescent="0.25">
      <c r="A1727" s="3" t="s">
        <v>126</v>
      </c>
      <c r="B1727" s="3">
        <v>1975</v>
      </c>
      <c r="C1727" s="3" t="s">
        <v>32</v>
      </c>
      <c r="D1727" s="3">
        <v>1</v>
      </c>
      <c r="E1727" s="5">
        <v>27546</v>
      </c>
      <c r="F1727" s="3">
        <v>48</v>
      </c>
      <c r="G1727" s="3">
        <v>2</v>
      </c>
      <c r="H1727" s="17">
        <v>44202.65</v>
      </c>
      <c r="I1727" s="3" t="s">
        <v>29</v>
      </c>
      <c r="J1727" s="3" t="s">
        <v>29</v>
      </c>
      <c r="K1727" s="3" t="s">
        <v>25</v>
      </c>
    </row>
    <row r="1728" spans="1:11" x14ac:dyDescent="0.25">
      <c r="A1728" s="3" t="s">
        <v>899</v>
      </c>
      <c r="B1728" s="3">
        <v>1999</v>
      </c>
      <c r="C1728" s="3" t="s">
        <v>51</v>
      </c>
      <c r="D1728" s="3">
        <v>26</v>
      </c>
      <c r="E1728" s="5">
        <v>36398</v>
      </c>
      <c r="F1728" s="3">
        <v>23</v>
      </c>
      <c r="G1728" s="3">
        <v>2</v>
      </c>
      <c r="H1728" s="17">
        <v>22395.74</v>
      </c>
      <c r="I1728" s="3" t="s">
        <v>24</v>
      </c>
      <c r="J1728" s="3" t="s">
        <v>29</v>
      </c>
      <c r="K1728" s="3" t="s">
        <v>119</v>
      </c>
    </row>
    <row r="1729" spans="1:11" x14ac:dyDescent="0.25">
      <c r="A1729" s="3" t="s">
        <v>901</v>
      </c>
      <c r="B1729" s="3">
        <v>1982</v>
      </c>
      <c r="C1729" s="3" t="s">
        <v>28</v>
      </c>
      <c r="D1729" s="3">
        <v>27</v>
      </c>
      <c r="E1729" s="5">
        <v>30312</v>
      </c>
      <c r="F1729" s="3">
        <v>40</v>
      </c>
      <c r="G1729" s="3">
        <v>1</v>
      </c>
      <c r="H1729" s="17">
        <v>22331.57</v>
      </c>
      <c r="I1729" s="3" t="s">
        <v>29</v>
      </c>
      <c r="J1729" s="3" t="s">
        <v>24</v>
      </c>
      <c r="K1729" s="3" t="s">
        <v>119</v>
      </c>
    </row>
    <row r="1730" spans="1:11" x14ac:dyDescent="0.25">
      <c r="A1730" s="3" t="s">
        <v>903</v>
      </c>
      <c r="B1730" s="3">
        <v>1971</v>
      </c>
      <c r="C1730" s="3" t="s">
        <v>32</v>
      </c>
      <c r="D1730" s="3">
        <v>16</v>
      </c>
      <c r="E1730" s="5">
        <v>26100</v>
      </c>
      <c r="F1730" s="3">
        <v>51</v>
      </c>
      <c r="G1730" s="3">
        <v>1</v>
      </c>
      <c r="H1730" s="17">
        <v>22218.11</v>
      </c>
      <c r="I1730" s="3" t="s">
        <v>29</v>
      </c>
      <c r="J1730" s="3" t="s">
        <v>24</v>
      </c>
      <c r="K1730" s="3" t="s">
        <v>25</v>
      </c>
    </row>
    <row r="1731" spans="1:11" x14ac:dyDescent="0.25">
      <c r="A1731" s="3" t="s">
        <v>905</v>
      </c>
      <c r="B1731" s="3">
        <v>1965</v>
      </c>
      <c r="C1731" s="3" t="s">
        <v>51</v>
      </c>
      <c r="D1731" s="3">
        <v>24</v>
      </c>
      <c r="E1731" s="5">
        <v>23978</v>
      </c>
      <c r="F1731" s="3">
        <v>57</v>
      </c>
      <c r="G1731" s="3">
        <v>1</v>
      </c>
      <c r="H1731" s="17">
        <v>22192.44</v>
      </c>
      <c r="I1731" s="3" t="s">
        <v>24</v>
      </c>
      <c r="J1731" s="3" t="s">
        <v>23</v>
      </c>
      <c r="K1731" s="3" t="s">
        <v>25</v>
      </c>
    </row>
    <row r="1732" spans="1:11" x14ac:dyDescent="0.25">
      <c r="A1732" s="3" t="s">
        <v>907</v>
      </c>
      <c r="B1732" s="3">
        <v>1980</v>
      </c>
      <c r="C1732" s="3" t="s">
        <v>47</v>
      </c>
      <c r="D1732" s="3">
        <v>12</v>
      </c>
      <c r="E1732" s="5">
        <v>29476</v>
      </c>
      <c r="F1732" s="3">
        <v>42</v>
      </c>
      <c r="G1732" s="3">
        <v>0</v>
      </c>
      <c r="H1732" s="17">
        <v>22144.03</v>
      </c>
      <c r="I1732" s="3" t="s">
        <v>29</v>
      </c>
      <c r="J1732" s="3" t="s">
        <v>29</v>
      </c>
      <c r="K1732" s="3" t="s">
        <v>53</v>
      </c>
    </row>
    <row r="1733" spans="1:11" x14ac:dyDescent="0.25">
      <c r="A1733" s="3" t="s">
        <v>909</v>
      </c>
      <c r="B1733" s="3">
        <v>2001</v>
      </c>
      <c r="C1733" s="3" t="s">
        <v>51</v>
      </c>
      <c r="D1733" s="3">
        <v>28</v>
      </c>
      <c r="E1733" s="5">
        <v>37131</v>
      </c>
      <c r="F1733" s="3">
        <v>21</v>
      </c>
      <c r="G1733" s="3">
        <v>0</v>
      </c>
      <c r="H1733" s="17">
        <v>22097.62</v>
      </c>
      <c r="I1733" s="3" t="s">
        <v>24</v>
      </c>
      <c r="J1733" s="3" t="s">
        <v>23</v>
      </c>
      <c r="K1733" s="3" t="s">
        <v>53</v>
      </c>
    </row>
    <row r="1734" spans="1:11" x14ac:dyDescent="0.25">
      <c r="A1734" s="3" t="s">
        <v>911</v>
      </c>
      <c r="B1734" s="3">
        <v>1989</v>
      </c>
      <c r="C1734" s="3" t="s">
        <v>22</v>
      </c>
      <c r="D1734" s="3">
        <v>14</v>
      </c>
      <c r="E1734" s="5">
        <v>32795</v>
      </c>
      <c r="F1734" s="3">
        <v>33</v>
      </c>
      <c r="G1734" s="3">
        <v>0</v>
      </c>
      <c r="H1734" s="17">
        <v>21984.47</v>
      </c>
      <c r="I1734" s="3" t="s">
        <v>24</v>
      </c>
      <c r="J1734" s="3" t="s">
        <v>23</v>
      </c>
      <c r="K1734" s="3" t="s">
        <v>33</v>
      </c>
    </row>
    <row r="1735" spans="1:11" x14ac:dyDescent="0.25">
      <c r="A1735" s="3" t="s">
        <v>913</v>
      </c>
      <c r="B1735" s="3">
        <v>1975</v>
      </c>
      <c r="C1735" s="3" t="s">
        <v>28</v>
      </c>
      <c r="D1735" s="3">
        <v>19</v>
      </c>
      <c r="E1735" s="5">
        <v>27747</v>
      </c>
      <c r="F1735" s="3">
        <v>47</v>
      </c>
      <c r="G1735" s="3">
        <v>1</v>
      </c>
      <c r="H1735" s="17">
        <v>21978.68</v>
      </c>
      <c r="I1735" s="3" t="s">
        <v>24</v>
      </c>
      <c r="J1735" s="3" t="s">
        <v>24</v>
      </c>
      <c r="K1735" s="3" t="s">
        <v>25</v>
      </c>
    </row>
    <row r="1736" spans="1:11" x14ac:dyDescent="0.25">
      <c r="A1736" s="3" t="s">
        <v>915</v>
      </c>
      <c r="B1736" s="3">
        <v>2003</v>
      </c>
      <c r="C1736" s="3" t="s">
        <v>47</v>
      </c>
      <c r="D1736" s="3">
        <v>28</v>
      </c>
      <c r="E1736" s="5">
        <v>37892</v>
      </c>
      <c r="F1736" s="3">
        <v>19</v>
      </c>
      <c r="G1736" s="3">
        <v>0</v>
      </c>
      <c r="H1736" s="17">
        <v>21882.400000000001</v>
      </c>
      <c r="I1736" s="3" t="s">
        <v>29</v>
      </c>
      <c r="J1736" s="3" t="s">
        <v>23</v>
      </c>
      <c r="K1736" s="3" t="s">
        <v>53</v>
      </c>
    </row>
    <row r="1737" spans="1:11" x14ac:dyDescent="0.25">
      <c r="A1737" s="3" t="s">
        <v>916</v>
      </c>
      <c r="B1737" s="3">
        <v>1979</v>
      </c>
      <c r="C1737" s="3" t="s">
        <v>51</v>
      </c>
      <c r="D1737" s="3">
        <v>17</v>
      </c>
      <c r="E1737" s="5">
        <v>29084</v>
      </c>
      <c r="F1737" s="3">
        <v>43</v>
      </c>
      <c r="G1737" s="3">
        <v>2</v>
      </c>
      <c r="H1737" s="17">
        <v>21880.82</v>
      </c>
      <c r="I1737" s="3" t="s">
        <v>24</v>
      </c>
      <c r="J1737" s="3" t="s">
        <v>23</v>
      </c>
      <c r="K1737" s="3" t="s">
        <v>33</v>
      </c>
    </row>
    <row r="1738" spans="1:11" x14ac:dyDescent="0.25">
      <c r="A1738" s="3" t="s">
        <v>128</v>
      </c>
      <c r="B1738" s="3">
        <v>1988</v>
      </c>
      <c r="C1738" s="3" t="s">
        <v>61</v>
      </c>
      <c r="D1738" s="3">
        <v>16</v>
      </c>
      <c r="E1738" s="5">
        <v>32340</v>
      </c>
      <c r="F1738" s="3">
        <v>34</v>
      </c>
      <c r="G1738" s="3">
        <v>1</v>
      </c>
      <c r="H1738" s="17">
        <v>43943.88</v>
      </c>
      <c r="I1738" s="3" t="s">
        <v>29</v>
      </c>
      <c r="J1738" s="3" t="s">
        <v>23</v>
      </c>
      <c r="K1738" s="3" t="s">
        <v>33</v>
      </c>
    </row>
    <row r="1739" spans="1:11" x14ac:dyDescent="0.25">
      <c r="A1739" s="3" t="s">
        <v>918</v>
      </c>
      <c r="B1739" s="3">
        <v>1963</v>
      </c>
      <c r="C1739" s="3" t="s">
        <v>51</v>
      </c>
      <c r="D1739" s="3">
        <v>27</v>
      </c>
      <c r="E1739" s="5">
        <v>23250</v>
      </c>
      <c r="F1739" s="3">
        <v>59</v>
      </c>
      <c r="G1739" s="3">
        <v>0</v>
      </c>
      <c r="H1739" s="17">
        <v>21797</v>
      </c>
      <c r="I1739" s="3" t="s">
        <v>24</v>
      </c>
      <c r="J1739" s="3" t="s">
        <v>23</v>
      </c>
      <c r="K1739" s="3" t="s">
        <v>53</v>
      </c>
    </row>
    <row r="1740" spans="1:11" x14ac:dyDescent="0.25">
      <c r="A1740" s="3" t="s">
        <v>920</v>
      </c>
      <c r="B1740" s="3">
        <v>1979</v>
      </c>
      <c r="C1740" s="3" t="s">
        <v>47</v>
      </c>
      <c r="D1740" s="3">
        <v>28</v>
      </c>
      <c r="E1740" s="5">
        <v>29126</v>
      </c>
      <c r="F1740" s="3">
        <v>43</v>
      </c>
      <c r="G1740" s="3">
        <v>0</v>
      </c>
      <c r="H1740" s="17">
        <v>21774.32</v>
      </c>
      <c r="I1740" s="3" t="s">
        <v>24</v>
      </c>
      <c r="J1740" s="3" t="s">
        <v>29</v>
      </c>
      <c r="K1740" s="3" t="s">
        <v>33</v>
      </c>
    </row>
    <row r="1741" spans="1:11" x14ac:dyDescent="0.25">
      <c r="A1741" s="3" t="s">
        <v>922</v>
      </c>
      <c r="B1741" s="3">
        <v>1979</v>
      </c>
      <c r="C1741" s="3" t="s">
        <v>47</v>
      </c>
      <c r="D1741" s="3">
        <v>20</v>
      </c>
      <c r="E1741" s="5">
        <v>29118</v>
      </c>
      <c r="F1741" s="3">
        <v>43</v>
      </c>
      <c r="G1741" s="3">
        <v>1</v>
      </c>
      <c r="H1741" s="17">
        <v>21771.34</v>
      </c>
      <c r="I1741" s="3" t="s">
        <v>24</v>
      </c>
      <c r="J1741" s="3" t="s">
        <v>23</v>
      </c>
      <c r="K1741" s="3" t="s">
        <v>119</v>
      </c>
    </row>
    <row r="1742" spans="1:11" x14ac:dyDescent="0.25">
      <c r="A1742" s="3" t="s">
        <v>924</v>
      </c>
      <c r="B1742" s="3">
        <v>1976</v>
      </c>
      <c r="C1742" s="3" t="s">
        <v>61</v>
      </c>
      <c r="D1742" s="3">
        <v>18</v>
      </c>
      <c r="E1742" s="5">
        <v>27959</v>
      </c>
      <c r="F1742" s="3">
        <v>46</v>
      </c>
      <c r="G1742" s="3">
        <v>1</v>
      </c>
      <c r="H1742" s="17">
        <v>21677.279999999999</v>
      </c>
      <c r="I1742" s="3" t="s">
        <v>24</v>
      </c>
      <c r="J1742" s="3" t="s">
        <v>23</v>
      </c>
      <c r="K1742" s="3" t="s">
        <v>33</v>
      </c>
    </row>
    <row r="1743" spans="1:11" x14ac:dyDescent="0.25">
      <c r="A1743" s="3" t="s">
        <v>926</v>
      </c>
      <c r="B1743" s="3">
        <v>1962</v>
      </c>
      <c r="C1743" s="3" t="s">
        <v>56</v>
      </c>
      <c r="D1743" s="3">
        <v>16</v>
      </c>
      <c r="E1743" s="5">
        <v>22966</v>
      </c>
      <c r="F1743" s="3">
        <v>60</v>
      </c>
      <c r="G1743" s="3">
        <v>0</v>
      </c>
      <c r="H1743" s="17">
        <v>21661.16</v>
      </c>
      <c r="I1743" s="3" t="s">
        <v>29</v>
      </c>
      <c r="J1743" s="3" t="s">
        <v>29</v>
      </c>
      <c r="K1743" s="3" t="s">
        <v>33</v>
      </c>
    </row>
    <row r="1744" spans="1:11" x14ac:dyDescent="0.25">
      <c r="A1744" s="3" t="s">
        <v>928</v>
      </c>
      <c r="B1744" s="3">
        <v>1983</v>
      </c>
      <c r="C1744" s="3" t="s">
        <v>28</v>
      </c>
      <c r="D1744" s="3">
        <v>25</v>
      </c>
      <c r="E1744" s="5">
        <v>30675</v>
      </c>
      <c r="F1744" s="3">
        <v>39</v>
      </c>
      <c r="G1744" s="3">
        <v>3</v>
      </c>
      <c r="H1744" s="17">
        <v>21659.93</v>
      </c>
      <c r="I1744" s="3" t="s">
        <v>24</v>
      </c>
      <c r="J1744" s="3" t="s">
        <v>24</v>
      </c>
      <c r="K1744" s="3" t="s">
        <v>119</v>
      </c>
    </row>
    <row r="1745" spans="1:11" x14ac:dyDescent="0.25">
      <c r="A1745" s="3" t="s">
        <v>930</v>
      </c>
      <c r="B1745" s="3">
        <v>1999</v>
      </c>
      <c r="C1745" s="3" t="s">
        <v>32</v>
      </c>
      <c r="D1745" s="3">
        <v>12</v>
      </c>
      <c r="E1745" s="5">
        <v>36323</v>
      </c>
      <c r="F1745" s="3">
        <v>23</v>
      </c>
      <c r="G1745" s="3">
        <v>0</v>
      </c>
      <c r="H1745" s="17">
        <v>21595.38</v>
      </c>
      <c r="I1745" s="3" t="s">
        <v>29</v>
      </c>
      <c r="J1745" s="3" t="s">
        <v>24</v>
      </c>
      <c r="K1745" s="3" t="s">
        <v>33</v>
      </c>
    </row>
    <row r="1746" spans="1:11" x14ac:dyDescent="0.25">
      <c r="A1746" s="3" t="s">
        <v>932</v>
      </c>
      <c r="B1746" s="3">
        <v>1990</v>
      </c>
      <c r="C1746" s="3" t="s">
        <v>56</v>
      </c>
      <c r="D1746" s="3">
        <v>21</v>
      </c>
      <c r="E1746" s="5">
        <v>33198</v>
      </c>
      <c r="F1746" s="3">
        <v>32</v>
      </c>
      <c r="G1746" s="3">
        <v>4</v>
      </c>
      <c r="H1746" s="17">
        <v>21472.48</v>
      </c>
      <c r="I1746" s="3" t="s">
        <v>29</v>
      </c>
      <c r="J1746" s="3" t="s">
        <v>29</v>
      </c>
      <c r="K1746" s="3" t="s">
        <v>33</v>
      </c>
    </row>
    <row r="1747" spans="1:11" x14ac:dyDescent="0.25">
      <c r="A1747" s="3" t="s">
        <v>934</v>
      </c>
      <c r="B1747" s="3">
        <v>1980</v>
      </c>
      <c r="C1747" s="3" t="s">
        <v>47</v>
      </c>
      <c r="D1747" s="3">
        <v>4</v>
      </c>
      <c r="E1747" s="5">
        <v>29468</v>
      </c>
      <c r="F1747" s="3">
        <v>42</v>
      </c>
      <c r="G1747" s="3">
        <v>0</v>
      </c>
      <c r="H1747" s="17">
        <v>21348.71</v>
      </c>
      <c r="I1747" s="3" t="s">
        <v>29</v>
      </c>
      <c r="J1747" s="3" t="s">
        <v>23</v>
      </c>
      <c r="K1747" s="3" t="s">
        <v>33</v>
      </c>
    </row>
    <row r="1748" spans="1:11" x14ac:dyDescent="0.25">
      <c r="A1748" s="3" t="s">
        <v>936</v>
      </c>
      <c r="B1748" s="3">
        <v>2004</v>
      </c>
      <c r="C1748" s="3" t="s">
        <v>51</v>
      </c>
      <c r="D1748" s="3">
        <v>4</v>
      </c>
      <c r="E1748" s="5">
        <v>38203</v>
      </c>
      <c r="F1748" s="3">
        <v>18</v>
      </c>
      <c r="G1748" s="3">
        <v>0</v>
      </c>
      <c r="H1748" s="17">
        <v>21344.85</v>
      </c>
      <c r="I1748" s="3" t="s">
        <v>24</v>
      </c>
      <c r="J1748" s="3" t="s">
        <v>23</v>
      </c>
      <c r="K1748" s="3" t="s">
        <v>119</v>
      </c>
    </row>
    <row r="1749" spans="1:11" x14ac:dyDescent="0.25">
      <c r="A1749" s="3" t="s">
        <v>130</v>
      </c>
      <c r="B1749" s="3">
        <v>1966</v>
      </c>
      <c r="C1749" s="3" t="s">
        <v>22</v>
      </c>
      <c r="D1749" s="3">
        <v>5</v>
      </c>
      <c r="E1749" s="5">
        <v>24385</v>
      </c>
      <c r="F1749" s="3">
        <v>56</v>
      </c>
      <c r="G1749" s="3">
        <v>0</v>
      </c>
      <c r="H1749" s="17">
        <v>43921.18</v>
      </c>
      <c r="I1749" s="3" t="s">
        <v>29</v>
      </c>
      <c r="J1749" s="3" t="s">
        <v>29</v>
      </c>
      <c r="K1749" s="3" t="s">
        <v>33</v>
      </c>
    </row>
    <row r="1750" spans="1:11" x14ac:dyDescent="0.25">
      <c r="A1750" s="3" t="s">
        <v>937</v>
      </c>
      <c r="B1750" s="3">
        <v>1980</v>
      </c>
      <c r="C1750" s="3" t="s">
        <v>28</v>
      </c>
      <c r="D1750" s="3">
        <v>10</v>
      </c>
      <c r="E1750" s="5">
        <v>29565</v>
      </c>
      <c r="F1750" s="3">
        <v>42</v>
      </c>
      <c r="G1750" s="3">
        <v>2</v>
      </c>
      <c r="H1750" s="17">
        <v>21259.38</v>
      </c>
      <c r="I1750" s="3" t="s">
        <v>24</v>
      </c>
      <c r="J1750" s="3" t="s">
        <v>24</v>
      </c>
      <c r="K1750" s="3" t="s">
        <v>137</v>
      </c>
    </row>
    <row r="1751" spans="1:11" x14ac:dyDescent="0.25">
      <c r="A1751" s="3" t="s">
        <v>939</v>
      </c>
      <c r="B1751" s="3">
        <v>1974</v>
      </c>
      <c r="C1751" s="3" t="s">
        <v>47</v>
      </c>
      <c r="D1751" s="3">
        <v>3</v>
      </c>
      <c r="E1751" s="5">
        <v>27275</v>
      </c>
      <c r="F1751" s="3">
        <v>48</v>
      </c>
      <c r="G1751" s="3">
        <v>0</v>
      </c>
      <c r="H1751" s="17">
        <v>21232.18</v>
      </c>
      <c r="I1751" s="3" t="s">
        <v>24</v>
      </c>
      <c r="J1751" s="3" t="s">
        <v>29</v>
      </c>
      <c r="K1751" s="3" t="s">
        <v>53</v>
      </c>
    </row>
    <row r="1752" spans="1:11" x14ac:dyDescent="0.25">
      <c r="A1752" s="3" t="s">
        <v>941</v>
      </c>
      <c r="B1752" s="3">
        <v>1974</v>
      </c>
      <c r="C1752" s="3" t="s">
        <v>22</v>
      </c>
      <c r="D1752" s="3">
        <v>14</v>
      </c>
      <c r="E1752" s="5">
        <v>27316</v>
      </c>
      <c r="F1752" s="3">
        <v>48</v>
      </c>
      <c r="G1752" s="3">
        <v>0</v>
      </c>
      <c r="H1752" s="17">
        <v>21223.68</v>
      </c>
      <c r="I1752" s="3" t="s">
        <v>24</v>
      </c>
      <c r="J1752" s="3" t="s">
        <v>29</v>
      </c>
      <c r="K1752" s="3" t="s">
        <v>25</v>
      </c>
    </row>
    <row r="1753" spans="1:11" x14ac:dyDescent="0.25">
      <c r="A1753" s="3" t="s">
        <v>943</v>
      </c>
      <c r="B1753" s="3">
        <v>1969</v>
      </c>
      <c r="C1753" s="3" t="s">
        <v>51</v>
      </c>
      <c r="D1753" s="3">
        <v>26</v>
      </c>
      <c r="E1753" s="5">
        <v>25441</v>
      </c>
      <c r="F1753" s="3">
        <v>53</v>
      </c>
      <c r="G1753" s="3">
        <v>0</v>
      </c>
      <c r="H1753" s="17">
        <v>21195.82</v>
      </c>
      <c r="I1753" s="3" t="s">
        <v>24</v>
      </c>
      <c r="J1753" s="3" t="s">
        <v>23</v>
      </c>
      <c r="K1753" s="3" t="s">
        <v>25</v>
      </c>
    </row>
    <row r="1754" spans="1:11" x14ac:dyDescent="0.25">
      <c r="A1754" s="3" t="s">
        <v>945</v>
      </c>
      <c r="B1754" s="3">
        <v>1977</v>
      </c>
      <c r="C1754" s="3" t="s">
        <v>56</v>
      </c>
      <c r="D1754" s="3">
        <v>23</v>
      </c>
      <c r="E1754" s="5">
        <v>28452</v>
      </c>
      <c r="F1754" s="3">
        <v>45</v>
      </c>
      <c r="G1754" s="3">
        <v>2</v>
      </c>
      <c r="H1754" s="17">
        <v>21098.55</v>
      </c>
      <c r="I1754" s="3" t="s">
        <v>24</v>
      </c>
      <c r="J1754" s="3" t="s">
        <v>24</v>
      </c>
      <c r="K1754" s="3" t="s">
        <v>33</v>
      </c>
    </row>
    <row r="1755" spans="1:11" x14ac:dyDescent="0.25">
      <c r="A1755" s="3" t="s">
        <v>947</v>
      </c>
      <c r="B1755" s="3">
        <v>1983</v>
      </c>
      <c r="C1755" s="3" t="s">
        <v>61</v>
      </c>
      <c r="D1755" s="3">
        <v>2</v>
      </c>
      <c r="E1755" s="5">
        <v>30499</v>
      </c>
      <c r="F1755" s="3">
        <v>39</v>
      </c>
      <c r="G1755" s="3">
        <v>1</v>
      </c>
      <c r="H1755" s="17">
        <v>21082.16</v>
      </c>
      <c r="I1755" s="3" t="s">
        <v>24</v>
      </c>
      <c r="J1755" s="3" t="s">
        <v>29</v>
      </c>
      <c r="K1755" s="3" t="s">
        <v>53</v>
      </c>
    </row>
    <row r="1756" spans="1:11" x14ac:dyDescent="0.25">
      <c r="A1756" s="3" t="s">
        <v>949</v>
      </c>
      <c r="B1756" s="3">
        <v>1964</v>
      </c>
      <c r="C1756" s="3" t="s">
        <v>56</v>
      </c>
      <c r="D1756" s="3">
        <v>19</v>
      </c>
      <c r="E1756" s="5">
        <v>23700</v>
      </c>
      <c r="F1756" s="3">
        <v>58</v>
      </c>
      <c r="G1756" s="3">
        <v>0</v>
      </c>
      <c r="H1756" s="17">
        <v>20893.060000000001</v>
      </c>
      <c r="I1756" s="3" t="s">
        <v>29</v>
      </c>
      <c r="J1756" s="3" t="s">
        <v>24</v>
      </c>
      <c r="K1756" s="3" t="s">
        <v>33</v>
      </c>
    </row>
    <row r="1757" spans="1:11" x14ac:dyDescent="0.25">
      <c r="A1757" s="3" t="s">
        <v>951</v>
      </c>
      <c r="B1757" s="3">
        <v>1975</v>
      </c>
      <c r="C1757" s="3" t="s">
        <v>28</v>
      </c>
      <c r="D1757" s="3">
        <v>8</v>
      </c>
      <c r="E1757" s="5">
        <v>27736</v>
      </c>
      <c r="F1757" s="3">
        <v>47</v>
      </c>
      <c r="G1757" s="3">
        <v>0</v>
      </c>
      <c r="H1757" s="17">
        <v>20878.78</v>
      </c>
      <c r="I1757" s="3" t="s">
        <v>29</v>
      </c>
      <c r="J1757" s="3" t="s">
        <v>23</v>
      </c>
      <c r="K1757" s="3" t="s">
        <v>119</v>
      </c>
    </row>
    <row r="1758" spans="1:11" x14ac:dyDescent="0.25">
      <c r="A1758" s="3" t="s">
        <v>953</v>
      </c>
      <c r="B1758" s="3">
        <v>1967</v>
      </c>
      <c r="C1758" s="3" t="s">
        <v>47</v>
      </c>
      <c r="D1758" s="3">
        <v>8</v>
      </c>
      <c r="E1758" s="5">
        <v>24723</v>
      </c>
      <c r="F1758" s="3">
        <v>55</v>
      </c>
      <c r="G1758" s="3">
        <v>0</v>
      </c>
      <c r="H1758" s="17">
        <v>20781.490000000002</v>
      </c>
      <c r="I1758" s="3" t="s">
        <v>29</v>
      </c>
      <c r="J1758" s="3" t="s">
        <v>24</v>
      </c>
      <c r="K1758" s="3" t="s">
        <v>25</v>
      </c>
    </row>
    <row r="1759" spans="1:11" x14ac:dyDescent="0.25">
      <c r="A1759" s="3" t="s">
        <v>955</v>
      </c>
      <c r="B1759" s="3">
        <v>1986</v>
      </c>
      <c r="C1759" s="3" t="s">
        <v>51</v>
      </c>
      <c r="D1759" s="3">
        <v>4</v>
      </c>
      <c r="E1759" s="5">
        <v>31628</v>
      </c>
      <c r="F1759" s="3">
        <v>36</v>
      </c>
      <c r="G1759" s="3">
        <v>1</v>
      </c>
      <c r="H1759" s="17">
        <v>20773.63</v>
      </c>
      <c r="I1759" s="3" t="s">
        <v>29</v>
      </c>
      <c r="J1759" s="3" t="s">
        <v>24</v>
      </c>
      <c r="K1759" s="3" t="s">
        <v>227</v>
      </c>
    </row>
    <row r="1760" spans="1:11" x14ac:dyDescent="0.25">
      <c r="A1760" s="3" t="s">
        <v>132</v>
      </c>
      <c r="B1760" s="3">
        <v>1980</v>
      </c>
      <c r="C1760" s="3" t="s">
        <v>56</v>
      </c>
      <c r="D1760" s="3">
        <v>10</v>
      </c>
      <c r="E1760" s="5">
        <v>29535</v>
      </c>
      <c r="F1760" s="3">
        <v>42</v>
      </c>
      <c r="G1760" s="3">
        <v>2</v>
      </c>
      <c r="H1760" s="17">
        <v>43896.38</v>
      </c>
      <c r="I1760" s="3" t="s">
        <v>29</v>
      </c>
      <c r="J1760" s="3" t="s">
        <v>23</v>
      </c>
      <c r="K1760" s="3" t="s">
        <v>25</v>
      </c>
    </row>
    <row r="1761" spans="1:11" x14ac:dyDescent="0.25">
      <c r="A1761" s="3" t="s">
        <v>957</v>
      </c>
      <c r="B1761" s="3">
        <v>1992</v>
      </c>
      <c r="C1761" s="3" t="s">
        <v>47</v>
      </c>
      <c r="D1761" s="3">
        <v>14</v>
      </c>
      <c r="E1761" s="5">
        <v>33861</v>
      </c>
      <c r="F1761" s="3">
        <v>30</v>
      </c>
      <c r="G1761" s="3">
        <v>3</v>
      </c>
      <c r="H1761" s="17">
        <v>20745.990000000002</v>
      </c>
      <c r="I1761" s="3" t="s">
        <v>24</v>
      </c>
      <c r="J1761" s="3" t="s">
        <v>23</v>
      </c>
      <c r="K1761" s="3" t="s">
        <v>33</v>
      </c>
    </row>
    <row r="1762" spans="1:11" x14ac:dyDescent="0.25">
      <c r="A1762" s="3" t="s">
        <v>958</v>
      </c>
      <c r="B1762" s="3">
        <v>1965</v>
      </c>
      <c r="C1762" s="3" t="s">
        <v>51</v>
      </c>
      <c r="D1762" s="3">
        <v>1</v>
      </c>
      <c r="E1762" s="5">
        <v>23955</v>
      </c>
      <c r="F1762" s="3">
        <v>57</v>
      </c>
      <c r="G1762" s="3">
        <v>0</v>
      </c>
      <c r="H1762" s="17">
        <v>20709.02</v>
      </c>
      <c r="I1762" s="3" t="s">
        <v>24</v>
      </c>
      <c r="J1762" s="3" t="s">
        <v>29</v>
      </c>
      <c r="K1762" s="3" t="s">
        <v>137</v>
      </c>
    </row>
    <row r="1763" spans="1:11" x14ac:dyDescent="0.25">
      <c r="A1763" s="3" t="s">
        <v>960</v>
      </c>
      <c r="B1763" s="3">
        <v>1967</v>
      </c>
      <c r="C1763" s="3" t="s">
        <v>28</v>
      </c>
      <c r="D1763" s="3">
        <v>17</v>
      </c>
      <c r="E1763" s="5">
        <v>24823</v>
      </c>
      <c r="F1763" s="3">
        <v>55</v>
      </c>
      <c r="G1763" s="3">
        <v>0</v>
      </c>
      <c r="H1763" s="17">
        <v>20630.28</v>
      </c>
      <c r="I1763" s="3" t="s">
        <v>29</v>
      </c>
      <c r="J1763" s="3" t="s">
        <v>24</v>
      </c>
      <c r="K1763" s="3" t="s">
        <v>53</v>
      </c>
    </row>
    <row r="1764" spans="1:11" x14ac:dyDescent="0.25">
      <c r="A1764" s="3" t="s">
        <v>962</v>
      </c>
      <c r="B1764" s="3">
        <v>1966</v>
      </c>
      <c r="C1764" s="3" t="s">
        <v>61</v>
      </c>
      <c r="D1764" s="3">
        <v>9</v>
      </c>
      <c r="E1764" s="5">
        <v>24297</v>
      </c>
      <c r="F1764" s="3">
        <v>56</v>
      </c>
      <c r="G1764" s="3">
        <v>0</v>
      </c>
      <c r="H1764" s="17">
        <v>20568.32</v>
      </c>
      <c r="I1764" s="3" t="s">
        <v>24</v>
      </c>
      <c r="J1764" s="3" t="s">
        <v>29</v>
      </c>
      <c r="K1764" s="3" t="s">
        <v>33</v>
      </c>
    </row>
    <row r="1765" spans="1:11" x14ac:dyDescent="0.25">
      <c r="A1765" s="3" t="s">
        <v>964</v>
      </c>
      <c r="B1765" s="3">
        <v>1969</v>
      </c>
      <c r="C1765" s="3" t="s">
        <v>22</v>
      </c>
      <c r="D1765" s="3">
        <v>13</v>
      </c>
      <c r="E1765" s="5">
        <v>25489</v>
      </c>
      <c r="F1765" s="3">
        <v>53</v>
      </c>
      <c r="G1765" s="3">
        <v>3</v>
      </c>
      <c r="H1765" s="17">
        <v>20463</v>
      </c>
      <c r="I1765" s="3" t="s">
        <v>29</v>
      </c>
      <c r="J1765" s="3" t="s">
        <v>29</v>
      </c>
      <c r="K1765" s="3" t="s">
        <v>25</v>
      </c>
    </row>
    <row r="1766" spans="1:11" x14ac:dyDescent="0.25">
      <c r="A1766" s="3" t="s">
        <v>966</v>
      </c>
      <c r="B1766" s="3">
        <v>1962</v>
      </c>
      <c r="C1766" s="3" t="s">
        <v>22</v>
      </c>
      <c r="D1766" s="3">
        <v>18</v>
      </c>
      <c r="E1766" s="5">
        <v>22937</v>
      </c>
      <c r="F1766" s="3">
        <v>60</v>
      </c>
      <c r="G1766" s="3">
        <v>0</v>
      </c>
      <c r="H1766" s="17">
        <v>20446.849999999999</v>
      </c>
      <c r="I1766" s="3" t="s">
        <v>29</v>
      </c>
      <c r="J1766" s="3" t="s">
        <v>23</v>
      </c>
      <c r="K1766" s="3" t="s">
        <v>33</v>
      </c>
    </row>
    <row r="1767" spans="1:11" x14ac:dyDescent="0.25">
      <c r="A1767" s="3" t="s">
        <v>968</v>
      </c>
      <c r="B1767" s="3">
        <v>1985</v>
      </c>
      <c r="C1767" s="3" t="s">
        <v>61</v>
      </c>
      <c r="D1767" s="3">
        <v>12</v>
      </c>
      <c r="E1767" s="5">
        <v>31240</v>
      </c>
      <c r="F1767" s="3">
        <v>37</v>
      </c>
      <c r="G1767" s="3">
        <v>0</v>
      </c>
      <c r="H1767" s="17">
        <v>20420.599999999999</v>
      </c>
      <c r="I1767" s="3" t="s">
        <v>24</v>
      </c>
      <c r="J1767" s="3" t="s">
        <v>29</v>
      </c>
      <c r="K1767" s="3" t="s">
        <v>53</v>
      </c>
    </row>
    <row r="1768" spans="1:11" x14ac:dyDescent="0.25">
      <c r="A1768" s="3" t="s">
        <v>970</v>
      </c>
      <c r="B1768" s="3">
        <v>1962</v>
      </c>
      <c r="C1768" s="3" t="s">
        <v>61</v>
      </c>
      <c r="D1768" s="3">
        <v>2</v>
      </c>
      <c r="E1768" s="5">
        <v>22829</v>
      </c>
      <c r="F1768" s="3">
        <v>60</v>
      </c>
      <c r="G1768" s="3">
        <v>0</v>
      </c>
      <c r="H1768" s="17">
        <v>20354.5</v>
      </c>
      <c r="I1768" s="3" t="s">
        <v>24</v>
      </c>
      <c r="J1768" s="3" t="s">
        <v>29</v>
      </c>
      <c r="K1768" s="3" t="s">
        <v>36</v>
      </c>
    </row>
    <row r="1769" spans="1:11" x14ac:dyDescent="0.25">
      <c r="A1769" s="3" t="s">
        <v>972</v>
      </c>
      <c r="B1769" s="3">
        <v>1985</v>
      </c>
      <c r="C1769" s="3" t="s">
        <v>47</v>
      </c>
      <c r="D1769" s="3">
        <v>17</v>
      </c>
      <c r="E1769" s="5">
        <v>31307</v>
      </c>
      <c r="F1769" s="3">
        <v>37</v>
      </c>
      <c r="G1769" s="3">
        <v>1</v>
      </c>
      <c r="H1769" s="17">
        <v>20296.86</v>
      </c>
      <c r="I1769" s="3" t="s">
        <v>24</v>
      </c>
      <c r="J1769" s="3" t="s">
        <v>23</v>
      </c>
      <c r="K1769" s="3" t="s">
        <v>119</v>
      </c>
    </row>
    <row r="1770" spans="1:11" x14ac:dyDescent="0.25">
      <c r="A1770" s="3" t="s">
        <v>974</v>
      </c>
      <c r="B1770" s="3">
        <v>1993</v>
      </c>
      <c r="C1770" s="3" t="s">
        <v>47</v>
      </c>
      <c r="D1770" s="3">
        <v>7</v>
      </c>
      <c r="E1770" s="5">
        <v>34219</v>
      </c>
      <c r="F1770" s="3">
        <v>29</v>
      </c>
      <c r="G1770" s="3">
        <v>1</v>
      </c>
      <c r="H1770" s="17">
        <v>20277.810000000001</v>
      </c>
      <c r="I1770" s="3" t="s">
        <v>24</v>
      </c>
      <c r="J1770" s="3" t="s">
        <v>24</v>
      </c>
      <c r="K1770" s="3" t="s">
        <v>39</v>
      </c>
    </row>
    <row r="1771" spans="1:11" x14ac:dyDescent="0.25">
      <c r="A1771" s="3" t="s">
        <v>135</v>
      </c>
      <c r="B1771" s="3">
        <v>1966</v>
      </c>
      <c r="C1771" s="3" t="s">
        <v>61</v>
      </c>
      <c r="D1771" s="3">
        <v>2</v>
      </c>
      <c r="E1771" s="5">
        <v>24290</v>
      </c>
      <c r="F1771" s="3">
        <v>56</v>
      </c>
      <c r="G1771" s="3">
        <v>0</v>
      </c>
      <c r="H1771" s="17">
        <v>43817.45</v>
      </c>
      <c r="I1771" s="3" t="s">
        <v>29</v>
      </c>
      <c r="J1771" s="3" t="s">
        <v>24</v>
      </c>
      <c r="K1771" s="3" t="s">
        <v>33</v>
      </c>
    </row>
    <row r="1772" spans="1:11" x14ac:dyDescent="0.25">
      <c r="A1772" s="3" t="s">
        <v>976</v>
      </c>
      <c r="B1772" s="3">
        <v>1966</v>
      </c>
      <c r="C1772" s="3" t="s">
        <v>51</v>
      </c>
      <c r="D1772" s="3">
        <v>22</v>
      </c>
      <c r="E1772" s="5">
        <v>24341</v>
      </c>
      <c r="F1772" s="3">
        <v>56</v>
      </c>
      <c r="G1772" s="3">
        <v>0</v>
      </c>
      <c r="H1772" s="17">
        <v>20253.84</v>
      </c>
      <c r="I1772" s="3" t="s">
        <v>29</v>
      </c>
      <c r="J1772" s="3" t="s">
        <v>24</v>
      </c>
      <c r="K1772" s="3" t="s">
        <v>33</v>
      </c>
    </row>
    <row r="1773" spans="1:11" x14ac:dyDescent="0.25">
      <c r="A1773" s="3" t="s">
        <v>978</v>
      </c>
      <c r="B1773" s="3">
        <v>1987</v>
      </c>
      <c r="C1773" s="3" t="s">
        <v>22</v>
      </c>
      <c r="D1773" s="3">
        <v>17</v>
      </c>
      <c r="E1773" s="5">
        <v>32067</v>
      </c>
      <c r="F1773" s="3">
        <v>35</v>
      </c>
      <c r="G1773" s="3">
        <v>0</v>
      </c>
      <c r="H1773" s="17">
        <v>20234.849999999999</v>
      </c>
      <c r="I1773" s="3" t="s">
        <v>29</v>
      </c>
      <c r="J1773" s="3" t="s">
        <v>24</v>
      </c>
      <c r="K1773" s="3" t="s">
        <v>33</v>
      </c>
    </row>
    <row r="1774" spans="1:11" x14ac:dyDescent="0.25">
      <c r="A1774" s="3" t="s">
        <v>979</v>
      </c>
      <c r="B1774" s="3">
        <v>1994</v>
      </c>
      <c r="C1774" s="3" t="s">
        <v>32</v>
      </c>
      <c r="D1774" s="3">
        <v>8</v>
      </c>
      <c r="E1774" s="5">
        <v>34493</v>
      </c>
      <c r="F1774" s="3">
        <v>29</v>
      </c>
      <c r="G1774" s="3">
        <v>2</v>
      </c>
      <c r="H1774" s="17">
        <v>20177.669999999998</v>
      </c>
      <c r="I1774" s="3" t="s">
        <v>29</v>
      </c>
      <c r="J1774" s="3" t="s">
        <v>23</v>
      </c>
      <c r="K1774" s="3" t="s">
        <v>53</v>
      </c>
    </row>
    <row r="1775" spans="1:11" x14ac:dyDescent="0.25">
      <c r="A1775" s="3" t="s">
        <v>981</v>
      </c>
      <c r="B1775" s="3">
        <v>2002</v>
      </c>
      <c r="C1775" s="3" t="s">
        <v>61</v>
      </c>
      <c r="D1775" s="3">
        <v>9</v>
      </c>
      <c r="E1775" s="5">
        <v>37446</v>
      </c>
      <c r="F1775" s="3">
        <v>20</v>
      </c>
      <c r="G1775" s="3">
        <v>0</v>
      </c>
      <c r="H1775" s="17">
        <v>20167.34</v>
      </c>
      <c r="I1775" s="3" t="s">
        <v>24</v>
      </c>
      <c r="J1775" s="3" t="s">
        <v>24</v>
      </c>
      <c r="K1775" s="3" t="s">
        <v>53</v>
      </c>
    </row>
    <row r="1776" spans="1:11" x14ac:dyDescent="0.25">
      <c r="A1776" s="3" t="s">
        <v>983</v>
      </c>
      <c r="B1776" s="3">
        <v>1983</v>
      </c>
      <c r="C1776" s="3" t="s">
        <v>22</v>
      </c>
      <c r="D1776" s="3">
        <v>6</v>
      </c>
      <c r="E1776" s="5">
        <v>30595</v>
      </c>
      <c r="F1776" s="3">
        <v>39</v>
      </c>
      <c r="G1776" s="3">
        <v>0</v>
      </c>
      <c r="H1776" s="17">
        <v>20149.32</v>
      </c>
      <c r="I1776" s="3" t="s">
        <v>29</v>
      </c>
      <c r="J1776" s="3" t="s">
        <v>23</v>
      </c>
      <c r="K1776" s="3" t="s">
        <v>39</v>
      </c>
    </row>
    <row r="1777" spans="1:11" x14ac:dyDescent="0.25">
      <c r="A1777" s="3" t="s">
        <v>985</v>
      </c>
      <c r="B1777" s="3">
        <v>1988</v>
      </c>
      <c r="C1777" s="3" t="s">
        <v>61</v>
      </c>
      <c r="D1777" s="3">
        <v>25</v>
      </c>
      <c r="E1777" s="5">
        <v>32349</v>
      </c>
      <c r="F1777" s="3">
        <v>34</v>
      </c>
      <c r="G1777" s="3">
        <v>1</v>
      </c>
      <c r="H1777" s="17">
        <v>20009.63</v>
      </c>
      <c r="I1777" s="3" t="s">
        <v>29</v>
      </c>
      <c r="J1777" s="3" t="s">
        <v>23</v>
      </c>
      <c r="K1777" s="3" t="s">
        <v>33</v>
      </c>
    </row>
    <row r="1778" spans="1:11" x14ac:dyDescent="0.25">
      <c r="A1778" s="3" t="s">
        <v>987</v>
      </c>
      <c r="B1778" s="3">
        <v>1966</v>
      </c>
      <c r="C1778" s="3" t="s">
        <v>51</v>
      </c>
      <c r="D1778" s="3">
        <v>10</v>
      </c>
      <c r="E1778" s="5">
        <v>24329</v>
      </c>
      <c r="F1778" s="3">
        <v>56</v>
      </c>
      <c r="G1778" s="3">
        <v>0</v>
      </c>
      <c r="H1778" s="17">
        <v>19995.29</v>
      </c>
      <c r="I1778" s="3" t="s">
        <v>23</v>
      </c>
      <c r="J1778" s="3" t="s">
        <v>24</v>
      </c>
      <c r="K1778" s="3" t="s">
        <v>36</v>
      </c>
    </row>
    <row r="1779" spans="1:11" x14ac:dyDescent="0.25">
      <c r="A1779" s="3" t="s">
        <v>989</v>
      </c>
      <c r="B1779" s="3">
        <v>1980</v>
      </c>
      <c r="C1779" s="3" t="s">
        <v>22</v>
      </c>
      <c r="D1779" s="3">
        <v>9</v>
      </c>
      <c r="E1779" s="5">
        <v>29503</v>
      </c>
      <c r="F1779" s="3">
        <v>42</v>
      </c>
      <c r="G1779" s="3">
        <v>0</v>
      </c>
      <c r="H1779" s="17">
        <v>19964.75</v>
      </c>
      <c r="I1779" s="3" t="s">
        <v>23</v>
      </c>
      <c r="J1779" s="3" t="s">
        <v>29</v>
      </c>
      <c r="K1779" s="3" t="s">
        <v>119</v>
      </c>
    </row>
    <row r="1780" spans="1:11" x14ac:dyDescent="0.25">
      <c r="A1780" s="3" t="s">
        <v>991</v>
      </c>
      <c r="B1780" s="3">
        <v>1997</v>
      </c>
      <c r="C1780" s="3" t="s">
        <v>22</v>
      </c>
      <c r="D1780" s="3">
        <v>18</v>
      </c>
      <c r="E1780" s="5">
        <v>35721</v>
      </c>
      <c r="F1780" s="3">
        <v>25</v>
      </c>
      <c r="G1780" s="3">
        <v>3</v>
      </c>
      <c r="H1780" s="17">
        <v>19933.46</v>
      </c>
      <c r="I1780" s="3" t="s">
        <v>23</v>
      </c>
      <c r="J1780" s="3" t="s">
        <v>24</v>
      </c>
      <c r="K1780" s="3" t="s">
        <v>53</v>
      </c>
    </row>
    <row r="1781" spans="1:11" x14ac:dyDescent="0.25">
      <c r="A1781" s="3" t="s">
        <v>993</v>
      </c>
      <c r="B1781" s="3">
        <v>1979</v>
      </c>
      <c r="C1781" s="3" t="s">
        <v>22</v>
      </c>
      <c r="D1781" s="3">
        <v>30</v>
      </c>
      <c r="E1781" s="5">
        <v>29158</v>
      </c>
      <c r="F1781" s="3">
        <v>43</v>
      </c>
      <c r="G1781" s="3">
        <v>2</v>
      </c>
      <c r="H1781" s="17">
        <v>19798.05</v>
      </c>
      <c r="I1781" s="3" t="s">
        <v>23</v>
      </c>
      <c r="J1781" s="3" t="s">
        <v>23</v>
      </c>
      <c r="K1781" s="3" t="s">
        <v>119</v>
      </c>
    </row>
    <row r="1782" spans="1:11" x14ac:dyDescent="0.25">
      <c r="A1782" s="3" t="s">
        <v>37</v>
      </c>
      <c r="B1782" s="3">
        <v>1989</v>
      </c>
      <c r="C1782" s="3" t="s">
        <v>32</v>
      </c>
      <c r="D1782" s="3">
        <v>19</v>
      </c>
      <c r="E1782" s="5">
        <v>32678</v>
      </c>
      <c r="F1782" s="3">
        <v>33</v>
      </c>
      <c r="G1782" s="3">
        <v>0</v>
      </c>
      <c r="H1782" s="17">
        <v>55135.4</v>
      </c>
      <c r="I1782" s="3" t="s">
        <v>23</v>
      </c>
      <c r="J1782" s="3" t="s">
        <v>29</v>
      </c>
      <c r="K1782" s="3" t="s">
        <v>33</v>
      </c>
    </row>
    <row r="1783" spans="1:11" x14ac:dyDescent="0.25">
      <c r="A1783" s="3" t="s">
        <v>138</v>
      </c>
      <c r="B1783" s="3">
        <v>1966</v>
      </c>
      <c r="C1783" s="3" t="s">
        <v>22</v>
      </c>
      <c r="D1783" s="3">
        <v>25</v>
      </c>
      <c r="E1783" s="5">
        <v>24405</v>
      </c>
      <c r="F1783" s="3">
        <v>56</v>
      </c>
      <c r="G1783" s="3">
        <v>2</v>
      </c>
      <c r="H1783" s="17">
        <v>43813.87</v>
      </c>
      <c r="I1783" s="3" t="s">
        <v>29</v>
      </c>
      <c r="J1783" s="3" t="s">
        <v>29</v>
      </c>
      <c r="K1783" s="3" t="s">
        <v>25</v>
      </c>
    </row>
    <row r="1784" spans="1:11" x14ac:dyDescent="0.25">
      <c r="A1784" s="3" t="s">
        <v>995</v>
      </c>
      <c r="B1784" s="3">
        <v>1972</v>
      </c>
      <c r="C1784" s="3" t="s">
        <v>32</v>
      </c>
      <c r="D1784" s="3">
        <v>14</v>
      </c>
      <c r="E1784" s="5">
        <v>26464</v>
      </c>
      <c r="F1784" s="3">
        <v>50</v>
      </c>
      <c r="G1784" s="3">
        <v>3</v>
      </c>
      <c r="H1784" s="17">
        <v>19749.38</v>
      </c>
      <c r="I1784" s="3" t="s">
        <v>23</v>
      </c>
      <c r="J1784" s="3" t="s">
        <v>24</v>
      </c>
      <c r="K1784" s="3" t="s">
        <v>25</v>
      </c>
    </row>
    <row r="1785" spans="1:11" x14ac:dyDescent="0.25">
      <c r="A1785" s="3" t="s">
        <v>997</v>
      </c>
      <c r="B1785" s="3">
        <v>1990</v>
      </c>
      <c r="C1785" s="3" t="s">
        <v>51</v>
      </c>
      <c r="D1785" s="3">
        <v>8</v>
      </c>
      <c r="E1785" s="5">
        <v>33093</v>
      </c>
      <c r="F1785" s="3">
        <v>32</v>
      </c>
      <c r="G1785" s="3">
        <v>1</v>
      </c>
      <c r="H1785" s="17">
        <v>19719.689999999999</v>
      </c>
      <c r="I1785" s="3" t="s">
        <v>23</v>
      </c>
      <c r="J1785" s="3" t="s">
        <v>29</v>
      </c>
      <c r="K1785" s="3" t="s">
        <v>25</v>
      </c>
    </row>
    <row r="1786" spans="1:11" x14ac:dyDescent="0.25">
      <c r="A1786" s="3" t="s">
        <v>999</v>
      </c>
      <c r="B1786" s="3">
        <v>1994</v>
      </c>
      <c r="C1786" s="3" t="s">
        <v>51</v>
      </c>
      <c r="D1786" s="3">
        <v>27</v>
      </c>
      <c r="E1786" s="5">
        <v>34573</v>
      </c>
      <c r="F1786" s="3">
        <v>28</v>
      </c>
      <c r="G1786" s="3">
        <v>0</v>
      </c>
      <c r="H1786" s="17">
        <v>19673.34</v>
      </c>
      <c r="I1786" s="3" t="s">
        <v>23</v>
      </c>
      <c r="J1786" s="3" t="s">
        <v>29</v>
      </c>
      <c r="K1786" s="3" t="s">
        <v>33</v>
      </c>
    </row>
    <row r="1787" spans="1:11" x14ac:dyDescent="0.25">
      <c r="A1787" s="3" t="s">
        <v>1000</v>
      </c>
      <c r="B1787" s="3">
        <v>1978</v>
      </c>
      <c r="C1787" s="3" t="s">
        <v>47</v>
      </c>
      <c r="D1787" s="3">
        <v>24</v>
      </c>
      <c r="E1787" s="5">
        <v>28757</v>
      </c>
      <c r="F1787" s="3">
        <v>44</v>
      </c>
      <c r="G1787" s="3">
        <v>1</v>
      </c>
      <c r="H1787" s="17">
        <v>19594.810000000001</v>
      </c>
      <c r="I1787" s="3" t="s">
        <v>23</v>
      </c>
      <c r="J1787" s="3" t="s">
        <v>23</v>
      </c>
      <c r="K1787" s="3" t="s">
        <v>119</v>
      </c>
    </row>
    <row r="1788" spans="1:11" x14ac:dyDescent="0.25">
      <c r="A1788" s="3" t="s">
        <v>1002</v>
      </c>
      <c r="B1788" s="3">
        <v>1963</v>
      </c>
      <c r="C1788" s="3" t="s">
        <v>61</v>
      </c>
      <c r="D1788" s="3">
        <v>14</v>
      </c>
      <c r="E1788" s="5">
        <v>23206</v>
      </c>
      <c r="F1788" s="3">
        <v>59</v>
      </c>
      <c r="G1788" s="3">
        <v>0</v>
      </c>
      <c r="H1788" s="17">
        <v>19551.34</v>
      </c>
      <c r="I1788" s="3" t="s">
        <v>23</v>
      </c>
      <c r="J1788" s="3" t="s">
        <v>24</v>
      </c>
      <c r="K1788" s="3" t="s">
        <v>33</v>
      </c>
    </row>
    <row r="1789" spans="1:11" x14ac:dyDescent="0.25">
      <c r="A1789" s="3" t="s">
        <v>1004</v>
      </c>
      <c r="B1789" s="3">
        <v>1985</v>
      </c>
      <c r="C1789" s="3" t="s">
        <v>47</v>
      </c>
      <c r="D1789" s="3">
        <v>17</v>
      </c>
      <c r="E1789" s="5">
        <v>31307</v>
      </c>
      <c r="F1789" s="3">
        <v>37</v>
      </c>
      <c r="G1789" s="3">
        <v>0</v>
      </c>
      <c r="H1789" s="17">
        <v>19539.240000000002</v>
      </c>
      <c r="I1789" s="3" t="s">
        <v>23</v>
      </c>
      <c r="J1789" s="3" t="s">
        <v>23</v>
      </c>
      <c r="K1789" s="3" t="s">
        <v>25</v>
      </c>
    </row>
    <row r="1790" spans="1:11" x14ac:dyDescent="0.25">
      <c r="A1790" s="3" t="s">
        <v>1006</v>
      </c>
      <c r="B1790" s="3">
        <v>1992</v>
      </c>
      <c r="C1790" s="3" t="s">
        <v>51</v>
      </c>
      <c r="D1790" s="3">
        <v>19</v>
      </c>
      <c r="E1790" s="5">
        <v>33835</v>
      </c>
      <c r="F1790" s="3">
        <v>30</v>
      </c>
      <c r="G1790" s="3">
        <v>1</v>
      </c>
      <c r="H1790" s="17">
        <v>19521.97</v>
      </c>
      <c r="I1790" s="3" t="s">
        <v>23</v>
      </c>
      <c r="J1790" s="3" t="s">
        <v>29</v>
      </c>
      <c r="K1790" s="3" t="s">
        <v>25</v>
      </c>
    </row>
    <row r="1791" spans="1:11" x14ac:dyDescent="0.25">
      <c r="A1791" s="3" t="s">
        <v>1008</v>
      </c>
      <c r="B1791" s="3">
        <v>1980</v>
      </c>
      <c r="C1791" s="3" t="s">
        <v>56</v>
      </c>
      <c r="D1791" s="3">
        <v>8</v>
      </c>
      <c r="E1791" s="5">
        <v>29533</v>
      </c>
      <c r="F1791" s="3">
        <v>42</v>
      </c>
      <c r="G1791" s="3">
        <v>0</v>
      </c>
      <c r="H1791" s="17">
        <v>19515.54</v>
      </c>
      <c r="I1791" s="3" t="s">
        <v>23</v>
      </c>
      <c r="J1791" s="3" t="s">
        <v>23</v>
      </c>
      <c r="K1791" s="3" t="s">
        <v>25</v>
      </c>
    </row>
    <row r="1792" spans="1:11" x14ac:dyDescent="0.25">
      <c r="A1792" s="3" t="s">
        <v>1010</v>
      </c>
      <c r="B1792" s="3">
        <v>1987</v>
      </c>
      <c r="C1792" s="3" t="s">
        <v>56</v>
      </c>
      <c r="D1792" s="3">
        <v>30</v>
      </c>
      <c r="E1792" s="5">
        <v>32111</v>
      </c>
      <c r="F1792" s="3">
        <v>35</v>
      </c>
      <c r="G1792" s="3">
        <v>4</v>
      </c>
      <c r="H1792" s="17">
        <v>19496.72</v>
      </c>
      <c r="I1792" s="3" t="s">
        <v>23</v>
      </c>
      <c r="J1792" s="3" t="s">
        <v>24</v>
      </c>
      <c r="K1792" s="3" t="s">
        <v>137</v>
      </c>
    </row>
    <row r="1793" spans="1:11" x14ac:dyDescent="0.25">
      <c r="A1793" s="3" t="s">
        <v>1012</v>
      </c>
      <c r="B1793" s="3">
        <v>1982</v>
      </c>
      <c r="C1793" s="3" t="s">
        <v>28</v>
      </c>
      <c r="D1793" s="3">
        <v>15</v>
      </c>
      <c r="E1793" s="5">
        <v>30300</v>
      </c>
      <c r="F1793" s="3">
        <v>40</v>
      </c>
      <c r="G1793" s="3">
        <v>2</v>
      </c>
      <c r="H1793" s="17">
        <v>19444.27</v>
      </c>
      <c r="I1793" s="3" t="s">
        <v>23</v>
      </c>
      <c r="J1793" s="3" t="s">
        <v>23</v>
      </c>
      <c r="K1793" s="3" t="s">
        <v>25</v>
      </c>
    </row>
    <row r="1794" spans="1:11" x14ac:dyDescent="0.25">
      <c r="A1794" s="3" t="s">
        <v>140</v>
      </c>
      <c r="B1794" s="3">
        <v>1986</v>
      </c>
      <c r="C1794" s="3" t="s">
        <v>28</v>
      </c>
      <c r="D1794" s="3">
        <v>29</v>
      </c>
      <c r="E1794" s="5">
        <v>31775</v>
      </c>
      <c r="F1794" s="3">
        <v>36</v>
      </c>
      <c r="G1794" s="3">
        <v>3</v>
      </c>
      <c r="H1794" s="17">
        <v>43753.34</v>
      </c>
      <c r="I1794" s="3" t="s">
        <v>29</v>
      </c>
      <c r="J1794" s="3" t="s">
        <v>23</v>
      </c>
      <c r="K1794" s="3" t="s">
        <v>236</v>
      </c>
    </row>
    <row r="1795" spans="1:11" x14ac:dyDescent="0.25">
      <c r="A1795" s="3" t="s">
        <v>1014</v>
      </c>
      <c r="B1795" s="3">
        <v>1993</v>
      </c>
      <c r="C1795" s="3" t="s">
        <v>47</v>
      </c>
      <c r="D1795" s="3">
        <v>6</v>
      </c>
      <c r="E1795" s="5">
        <v>34218</v>
      </c>
      <c r="F1795" s="3">
        <v>29</v>
      </c>
      <c r="G1795" s="3">
        <v>2</v>
      </c>
      <c r="H1795" s="17">
        <v>19442.349999999999</v>
      </c>
      <c r="I1795" s="3" t="s">
        <v>23</v>
      </c>
      <c r="J1795" s="3" t="s">
        <v>24</v>
      </c>
      <c r="K1795" s="3" t="s">
        <v>33</v>
      </c>
    </row>
    <row r="1796" spans="1:11" x14ac:dyDescent="0.25">
      <c r="A1796" s="3" t="s">
        <v>1016</v>
      </c>
      <c r="B1796" s="3">
        <v>1987</v>
      </c>
      <c r="C1796" s="3" t="s">
        <v>32</v>
      </c>
      <c r="D1796" s="3">
        <v>30</v>
      </c>
      <c r="E1796" s="5">
        <v>31958</v>
      </c>
      <c r="F1796" s="3">
        <v>35</v>
      </c>
      <c r="G1796" s="3">
        <v>3</v>
      </c>
      <c r="H1796" s="17">
        <v>19362</v>
      </c>
      <c r="I1796" s="3" t="s">
        <v>23</v>
      </c>
      <c r="J1796" s="3" t="s">
        <v>24</v>
      </c>
      <c r="K1796" s="3" t="s">
        <v>25</v>
      </c>
    </row>
    <row r="1797" spans="1:11" x14ac:dyDescent="0.25">
      <c r="A1797" s="3" t="s">
        <v>1018</v>
      </c>
      <c r="B1797" s="3">
        <v>1991</v>
      </c>
      <c r="C1797" s="3" t="s">
        <v>51</v>
      </c>
      <c r="D1797" s="3">
        <v>24</v>
      </c>
      <c r="E1797" s="5">
        <v>33474</v>
      </c>
      <c r="F1797" s="3">
        <v>31</v>
      </c>
      <c r="G1797" s="3">
        <v>0</v>
      </c>
      <c r="H1797" s="17">
        <v>19350.37</v>
      </c>
      <c r="I1797" s="3" t="s">
        <v>23</v>
      </c>
      <c r="J1797" s="3" t="s">
        <v>24</v>
      </c>
      <c r="K1797" s="3" t="s">
        <v>25</v>
      </c>
    </row>
    <row r="1798" spans="1:11" x14ac:dyDescent="0.25">
      <c r="A1798" s="3" t="s">
        <v>1020</v>
      </c>
      <c r="B1798" s="3">
        <v>1966</v>
      </c>
      <c r="C1798" s="3" t="s">
        <v>56</v>
      </c>
      <c r="D1798" s="3">
        <v>15</v>
      </c>
      <c r="E1798" s="5">
        <v>24426</v>
      </c>
      <c r="F1798" s="3">
        <v>56</v>
      </c>
      <c r="G1798" s="3">
        <v>0</v>
      </c>
      <c r="H1798" s="17">
        <v>19321.060000000001</v>
      </c>
      <c r="I1798" s="3" t="s">
        <v>23</v>
      </c>
      <c r="J1798" s="3" t="s">
        <v>23</v>
      </c>
      <c r="K1798" s="3" t="s">
        <v>33</v>
      </c>
    </row>
    <row r="1799" spans="1:11" x14ac:dyDescent="0.25">
      <c r="A1799" s="3" t="s">
        <v>1021</v>
      </c>
      <c r="B1799" s="3">
        <v>1967</v>
      </c>
      <c r="C1799" s="3" t="s">
        <v>61</v>
      </c>
      <c r="D1799" s="3">
        <v>29</v>
      </c>
      <c r="E1799" s="5">
        <v>24682</v>
      </c>
      <c r="F1799" s="3">
        <v>55</v>
      </c>
      <c r="G1799" s="3">
        <v>0</v>
      </c>
      <c r="H1799" s="17">
        <v>19259.96</v>
      </c>
      <c r="I1799" s="3" t="s">
        <v>23</v>
      </c>
      <c r="J1799" s="3" t="s">
        <v>23</v>
      </c>
      <c r="K1799" s="3" t="s">
        <v>33</v>
      </c>
    </row>
    <row r="1800" spans="1:11" x14ac:dyDescent="0.25">
      <c r="A1800" s="3" t="s">
        <v>1023</v>
      </c>
      <c r="B1800" s="3">
        <v>1985</v>
      </c>
      <c r="C1800" s="3" t="s">
        <v>28</v>
      </c>
      <c r="D1800" s="3">
        <v>28</v>
      </c>
      <c r="E1800" s="5">
        <v>31409</v>
      </c>
      <c r="F1800" s="3">
        <v>37</v>
      </c>
      <c r="G1800" s="3">
        <v>0</v>
      </c>
      <c r="H1800" s="17">
        <v>19214.71</v>
      </c>
      <c r="I1800" s="3" t="s">
        <v>23</v>
      </c>
      <c r="J1800" s="3" t="s">
        <v>24</v>
      </c>
      <c r="K1800" s="3" t="s">
        <v>25</v>
      </c>
    </row>
    <row r="1801" spans="1:11" x14ac:dyDescent="0.25">
      <c r="A1801" s="3" t="s">
        <v>1025</v>
      </c>
      <c r="B1801" s="3">
        <v>1991</v>
      </c>
      <c r="C1801" s="3" t="s">
        <v>47</v>
      </c>
      <c r="D1801" s="3">
        <v>16</v>
      </c>
      <c r="E1801" s="5">
        <v>33497</v>
      </c>
      <c r="F1801" s="3">
        <v>31</v>
      </c>
      <c r="G1801" s="3">
        <v>3</v>
      </c>
      <c r="H1801" s="17">
        <v>19199.939999999999</v>
      </c>
      <c r="I1801" s="3" t="s">
        <v>23</v>
      </c>
      <c r="J1801" s="3" t="s">
        <v>24</v>
      </c>
      <c r="K1801" s="3" t="s">
        <v>53</v>
      </c>
    </row>
    <row r="1802" spans="1:11" x14ac:dyDescent="0.25">
      <c r="A1802" s="3" t="s">
        <v>1027</v>
      </c>
      <c r="B1802" s="3">
        <v>1979</v>
      </c>
      <c r="C1802" s="3" t="s">
        <v>61</v>
      </c>
      <c r="D1802" s="3">
        <v>2</v>
      </c>
      <c r="E1802" s="5">
        <v>29038</v>
      </c>
      <c r="F1802" s="3">
        <v>43</v>
      </c>
      <c r="G1802" s="3">
        <v>2</v>
      </c>
      <c r="H1802" s="17">
        <v>19144.580000000002</v>
      </c>
      <c r="I1802" s="3" t="s">
        <v>23</v>
      </c>
      <c r="J1802" s="3" t="s">
        <v>23</v>
      </c>
      <c r="K1802" s="3" t="s">
        <v>119</v>
      </c>
    </row>
    <row r="1803" spans="1:11" x14ac:dyDescent="0.25">
      <c r="A1803" s="3" t="s">
        <v>1029</v>
      </c>
      <c r="B1803" s="3">
        <v>1993</v>
      </c>
      <c r="C1803" s="3" t="s">
        <v>47</v>
      </c>
      <c r="D1803" s="3">
        <v>28</v>
      </c>
      <c r="E1803" s="5">
        <v>34240</v>
      </c>
      <c r="F1803" s="3">
        <v>29</v>
      </c>
      <c r="G1803" s="3">
        <v>1</v>
      </c>
      <c r="H1803" s="17">
        <v>19107.78</v>
      </c>
      <c r="I1803" s="3" t="s">
        <v>23</v>
      </c>
      <c r="J1803" s="3" t="s">
        <v>29</v>
      </c>
      <c r="K1803" s="3" t="s">
        <v>25</v>
      </c>
    </row>
    <row r="1804" spans="1:11" x14ac:dyDescent="0.25">
      <c r="A1804" s="3" t="s">
        <v>1031</v>
      </c>
      <c r="B1804" s="3">
        <v>1989</v>
      </c>
      <c r="C1804" s="3" t="s">
        <v>32</v>
      </c>
      <c r="D1804" s="3">
        <v>5</v>
      </c>
      <c r="E1804" s="5">
        <v>32664</v>
      </c>
      <c r="F1804" s="3">
        <v>34</v>
      </c>
      <c r="G1804" s="3">
        <v>1</v>
      </c>
      <c r="H1804" s="17">
        <v>19040.88</v>
      </c>
      <c r="I1804" s="3" t="s">
        <v>23</v>
      </c>
      <c r="J1804" s="3" t="s">
        <v>24</v>
      </c>
      <c r="K1804" s="3" t="s">
        <v>53</v>
      </c>
    </row>
    <row r="1805" spans="1:11" x14ac:dyDescent="0.25">
      <c r="A1805" s="3" t="s">
        <v>142</v>
      </c>
      <c r="B1805" s="3">
        <v>1965</v>
      </c>
      <c r="C1805" s="3" t="s">
        <v>51</v>
      </c>
      <c r="D1805" s="3">
        <v>22</v>
      </c>
      <c r="E1805" s="5">
        <v>23976</v>
      </c>
      <c r="F1805" s="3">
        <v>57</v>
      </c>
      <c r="G1805" s="3">
        <v>0</v>
      </c>
      <c r="H1805" s="17">
        <v>43578.94</v>
      </c>
      <c r="I1805" s="3" t="s">
        <v>29</v>
      </c>
      <c r="J1805" s="3" t="s">
        <v>29</v>
      </c>
      <c r="K1805" s="3" t="s">
        <v>33</v>
      </c>
    </row>
    <row r="1806" spans="1:11" x14ac:dyDescent="0.25">
      <c r="A1806" s="3" t="s">
        <v>1033</v>
      </c>
      <c r="B1806" s="3">
        <v>1983</v>
      </c>
      <c r="C1806" s="3" t="s">
        <v>28</v>
      </c>
      <c r="D1806" s="3">
        <v>19</v>
      </c>
      <c r="E1806" s="5">
        <v>30669</v>
      </c>
      <c r="F1806" s="3">
        <v>39</v>
      </c>
      <c r="G1806" s="3">
        <v>5</v>
      </c>
      <c r="H1806" s="17">
        <v>19023.259999999998</v>
      </c>
      <c r="I1806" s="3" t="s">
        <v>23</v>
      </c>
      <c r="J1806" s="3" t="s">
        <v>24</v>
      </c>
      <c r="K1806" s="3" t="s">
        <v>53</v>
      </c>
    </row>
    <row r="1807" spans="1:11" x14ac:dyDescent="0.25">
      <c r="A1807" s="3" t="s">
        <v>1035</v>
      </c>
      <c r="B1807" s="3">
        <v>1988</v>
      </c>
      <c r="C1807" s="3" t="s">
        <v>22</v>
      </c>
      <c r="D1807" s="3">
        <v>24</v>
      </c>
      <c r="E1807" s="5">
        <v>32440</v>
      </c>
      <c r="F1807" s="3">
        <v>34</v>
      </c>
      <c r="G1807" s="3">
        <v>2</v>
      </c>
      <c r="H1807" s="17">
        <v>18972.5</v>
      </c>
      <c r="I1807" s="3" t="s">
        <v>23</v>
      </c>
      <c r="J1807" s="3" t="s">
        <v>24</v>
      </c>
      <c r="K1807" s="3" t="s">
        <v>25</v>
      </c>
    </row>
    <row r="1808" spans="1:11" x14ac:dyDescent="0.25">
      <c r="A1808" s="3" t="s">
        <v>1037</v>
      </c>
      <c r="B1808" s="3">
        <v>1992</v>
      </c>
      <c r="C1808" s="3" t="s">
        <v>56</v>
      </c>
      <c r="D1808" s="3">
        <v>30</v>
      </c>
      <c r="E1808" s="5">
        <v>33938</v>
      </c>
      <c r="F1808" s="3">
        <v>30</v>
      </c>
      <c r="G1808" s="3">
        <v>1</v>
      </c>
      <c r="H1808" s="17">
        <v>18963.169999999998</v>
      </c>
      <c r="I1808" s="3" t="s">
        <v>23</v>
      </c>
      <c r="J1808" s="3" t="s">
        <v>23</v>
      </c>
      <c r="K1808" s="3" t="s">
        <v>25</v>
      </c>
    </row>
    <row r="1809" spans="1:11" x14ac:dyDescent="0.25">
      <c r="A1809" s="3" t="s">
        <v>1039</v>
      </c>
      <c r="B1809" s="3">
        <v>1998</v>
      </c>
      <c r="C1809" s="3" t="s">
        <v>51</v>
      </c>
      <c r="D1809" s="3">
        <v>6</v>
      </c>
      <c r="E1809" s="5">
        <v>36013</v>
      </c>
      <c r="F1809" s="3">
        <v>24</v>
      </c>
      <c r="G1809" s="3">
        <v>0</v>
      </c>
      <c r="H1809" s="17">
        <v>18955.22</v>
      </c>
      <c r="I1809" s="3" t="s">
        <v>23</v>
      </c>
      <c r="J1809" s="3" t="s">
        <v>24</v>
      </c>
      <c r="K1809" s="3" t="s">
        <v>53</v>
      </c>
    </row>
    <row r="1810" spans="1:11" x14ac:dyDescent="0.25">
      <c r="A1810" s="3" t="s">
        <v>1041</v>
      </c>
      <c r="B1810" s="3">
        <v>1963</v>
      </c>
      <c r="C1810" s="3" t="s">
        <v>22</v>
      </c>
      <c r="D1810" s="3">
        <v>20</v>
      </c>
      <c r="E1810" s="5">
        <v>23304</v>
      </c>
      <c r="F1810" s="3">
        <v>59</v>
      </c>
      <c r="G1810" s="3">
        <v>0</v>
      </c>
      <c r="H1810" s="17">
        <v>18954.560000000001</v>
      </c>
      <c r="I1810" s="3" t="s">
        <v>23</v>
      </c>
      <c r="J1810" s="3" t="s">
        <v>23</v>
      </c>
      <c r="K1810" s="3" t="s">
        <v>36</v>
      </c>
    </row>
    <row r="1811" spans="1:11" x14ac:dyDescent="0.25">
      <c r="A1811" s="3" t="s">
        <v>1042</v>
      </c>
      <c r="B1811" s="3">
        <v>1969</v>
      </c>
      <c r="C1811" s="3" t="s">
        <v>51</v>
      </c>
      <c r="D1811" s="3">
        <v>3</v>
      </c>
      <c r="E1811" s="5">
        <v>25418</v>
      </c>
      <c r="F1811" s="3">
        <v>53</v>
      </c>
      <c r="G1811" s="3">
        <v>0</v>
      </c>
      <c r="H1811" s="17">
        <v>18932.810000000001</v>
      </c>
      <c r="I1811" s="3" t="s">
        <v>23</v>
      </c>
      <c r="J1811" s="3" t="s">
        <v>24</v>
      </c>
      <c r="K1811" s="3" t="s">
        <v>33</v>
      </c>
    </row>
    <row r="1812" spans="1:11" x14ac:dyDescent="0.25">
      <c r="A1812" s="3" t="s">
        <v>1044</v>
      </c>
      <c r="B1812" s="3">
        <v>1995</v>
      </c>
      <c r="C1812" s="3" t="s">
        <v>47</v>
      </c>
      <c r="D1812" s="3">
        <v>27</v>
      </c>
      <c r="E1812" s="5">
        <v>34969</v>
      </c>
      <c r="F1812" s="3">
        <v>27</v>
      </c>
      <c r="G1812" s="3">
        <v>1</v>
      </c>
      <c r="H1812" s="17">
        <v>18903.490000000002</v>
      </c>
      <c r="I1812" s="3" t="s">
        <v>23</v>
      </c>
      <c r="J1812" s="3" t="s">
        <v>29</v>
      </c>
      <c r="K1812" s="3" t="s">
        <v>119</v>
      </c>
    </row>
    <row r="1813" spans="1:11" x14ac:dyDescent="0.25">
      <c r="A1813" s="3" t="s">
        <v>1046</v>
      </c>
      <c r="B1813" s="3">
        <v>1963</v>
      </c>
      <c r="C1813" s="3" t="s">
        <v>28</v>
      </c>
      <c r="D1813" s="3">
        <v>6</v>
      </c>
      <c r="E1813" s="5">
        <v>23351</v>
      </c>
      <c r="F1813" s="3">
        <v>59</v>
      </c>
      <c r="G1813" s="3">
        <v>0</v>
      </c>
      <c r="H1813" s="17">
        <v>18883.330000000002</v>
      </c>
      <c r="I1813" s="3" t="s">
        <v>23</v>
      </c>
      <c r="J1813" s="3" t="s">
        <v>23</v>
      </c>
      <c r="K1813" s="3" t="s">
        <v>36</v>
      </c>
    </row>
    <row r="1814" spans="1:11" x14ac:dyDescent="0.25">
      <c r="A1814" s="3" t="s">
        <v>1048</v>
      </c>
      <c r="B1814" s="3">
        <v>2003</v>
      </c>
      <c r="C1814" s="3" t="s">
        <v>61</v>
      </c>
      <c r="D1814" s="3">
        <v>24</v>
      </c>
      <c r="E1814" s="5">
        <v>37826</v>
      </c>
      <c r="F1814" s="3">
        <v>19</v>
      </c>
      <c r="G1814" s="3">
        <v>3</v>
      </c>
      <c r="H1814" s="17">
        <v>18838.7</v>
      </c>
      <c r="I1814" s="3" t="s">
        <v>23</v>
      </c>
      <c r="J1814" s="3" t="s">
        <v>24</v>
      </c>
      <c r="K1814" s="3" t="s">
        <v>33</v>
      </c>
    </row>
    <row r="1815" spans="1:11" x14ac:dyDescent="0.25">
      <c r="A1815" s="3" t="s">
        <v>1050</v>
      </c>
      <c r="B1815" s="3">
        <v>1962</v>
      </c>
      <c r="C1815" s="3" t="s">
        <v>28</v>
      </c>
      <c r="D1815" s="3">
        <v>18</v>
      </c>
      <c r="E1815" s="5">
        <v>22998</v>
      </c>
      <c r="F1815" s="3">
        <v>60</v>
      </c>
      <c r="G1815" s="3">
        <v>0</v>
      </c>
      <c r="H1815" s="17">
        <v>18815.53</v>
      </c>
      <c r="I1815" s="3" t="s">
        <v>23</v>
      </c>
      <c r="J1815" s="3" t="s">
        <v>23</v>
      </c>
      <c r="K1815" s="3" t="s">
        <v>134</v>
      </c>
    </row>
    <row r="1816" spans="1:11" x14ac:dyDescent="0.25">
      <c r="A1816" s="3" t="s">
        <v>145</v>
      </c>
      <c r="B1816" s="3">
        <v>1969</v>
      </c>
      <c r="C1816" s="3" t="s">
        <v>28</v>
      </c>
      <c r="D1816" s="3">
        <v>3</v>
      </c>
      <c r="E1816" s="5">
        <v>25540</v>
      </c>
      <c r="F1816" s="3">
        <v>53</v>
      </c>
      <c r="G1816" s="3">
        <v>0</v>
      </c>
      <c r="H1816" s="17">
        <v>43254.42</v>
      </c>
      <c r="I1816" s="3" t="s">
        <v>29</v>
      </c>
      <c r="J1816" s="3" t="s">
        <v>29</v>
      </c>
      <c r="K1816" s="3" t="s">
        <v>39</v>
      </c>
    </row>
    <row r="1817" spans="1:11" x14ac:dyDescent="0.25">
      <c r="A1817" s="3" t="s">
        <v>1052</v>
      </c>
      <c r="B1817" s="3">
        <v>1979</v>
      </c>
      <c r="C1817" s="3" t="s">
        <v>22</v>
      </c>
      <c r="D1817" s="3">
        <v>15</v>
      </c>
      <c r="E1817" s="5">
        <v>29143</v>
      </c>
      <c r="F1817" s="3">
        <v>43</v>
      </c>
      <c r="G1817" s="3">
        <v>2</v>
      </c>
      <c r="H1817" s="17">
        <v>18806.150000000001</v>
      </c>
      <c r="I1817" s="3" t="s">
        <v>23</v>
      </c>
      <c r="J1817" s="3" t="s">
        <v>29</v>
      </c>
      <c r="K1817" s="3" t="s">
        <v>25</v>
      </c>
    </row>
    <row r="1818" spans="1:11" x14ac:dyDescent="0.25">
      <c r="A1818" s="3" t="s">
        <v>1054</v>
      </c>
      <c r="B1818" s="3">
        <v>1995</v>
      </c>
      <c r="C1818" s="3" t="s">
        <v>56</v>
      </c>
      <c r="D1818" s="3">
        <v>28</v>
      </c>
      <c r="E1818" s="5">
        <v>35031</v>
      </c>
      <c r="F1818" s="3">
        <v>27</v>
      </c>
      <c r="G1818" s="3">
        <v>3</v>
      </c>
      <c r="H1818" s="17">
        <v>18804.75</v>
      </c>
      <c r="I1818" s="3" t="s">
        <v>23</v>
      </c>
      <c r="J1818" s="3" t="s">
        <v>23</v>
      </c>
      <c r="K1818" s="3" t="s">
        <v>33</v>
      </c>
    </row>
    <row r="1819" spans="1:11" x14ac:dyDescent="0.25">
      <c r="A1819" s="3" t="s">
        <v>1056</v>
      </c>
      <c r="B1819" s="3">
        <v>1979</v>
      </c>
      <c r="C1819" s="3" t="s">
        <v>56</v>
      </c>
      <c r="D1819" s="3">
        <v>19</v>
      </c>
      <c r="E1819" s="5">
        <v>29178</v>
      </c>
      <c r="F1819" s="3">
        <v>43</v>
      </c>
      <c r="G1819" s="3">
        <v>2</v>
      </c>
      <c r="H1819" s="17">
        <v>18767.740000000002</v>
      </c>
      <c r="I1819" s="3" t="s">
        <v>23</v>
      </c>
      <c r="J1819" s="3" t="s">
        <v>23</v>
      </c>
      <c r="K1819" s="3" t="s">
        <v>25</v>
      </c>
    </row>
    <row r="1820" spans="1:11" x14ac:dyDescent="0.25">
      <c r="A1820" s="3" t="s">
        <v>1058</v>
      </c>
      <c r="B1820" s="3">
        <v>1992</v>
      </c>
      <c r="C1820" s="3" t="s">
        <v>28</v>
      </c>
      <c r="D1820" s="3">
        <v>27</v>
      </c>
      <c r="E1820" s="5">
        <v>33965</v>
      </c>
      <c r="F1820" s="3">
        <v>30</v>
      </c>
      <c r="G1820" s="3">
        <v>3</v>
      </c>
      <c r="H1820" s="17">
        <v>18765.88</v>
      </c>
      <c r="I1820" s="3" t="s">
        <v>23</v>
      </c>
      <c r="J1820" s="3" t="s">
        <v>29</v>
      </c>
      <c r="K1820" s="3" t="s">
        <v>33</v>
      </c>
    </row>
    <row r="1821" spans="1:11" x14ac:dyDescent="0.25">
      <c r="A1821" s="3" t="s">
        <v>1060</v>
      </c>
      <c r="B1821" s="3">
        <v>1967</v>
      </c>
      <c r="C1821" s="3" t="s">
        <v>51</v>
      </c>
      <c r="D1821" s="3">
        <v>30</v>
      </c>
      <c r="E1821" s="5">
        <v>24714</v>
      </c>
      <c r="F1821" s="3">
        <v>55</v>
      </c>
      <c r="G1821" s="3">
        <v>0</v>
      </c>
      <c r="H1821" s="17">
        <v>18694.689999999999</v>
      </c>
      <c r="I1821" s="3" t="s">
        <v>23</v>
      </c>
      <c r="J1821" s="3" t="s">
        <v>23</v>
      </c>
      <c r="K1821" s="3" t="s">
        <v>134</v>
      </c>
    </row>
    <row r="1822" spans="1:11" x14ac:dyDescent="0.25">
      <c r="A1822" s="3" t="s">
        <v>1062</v>
      </c>
      <c r="B1822" s="3">
        <v>1970</v>
      </c>
      <c r="C1822" s="3" t="s">
        <v>22</v>
      </c>
      <c r="D1822" s="3">
        <v>17</v>
      </c>
      <c r="E1822" s="5">
        <v>25858</v>
      </c>
      <c r="F1822" s="3">
        <v>52</v>
      </c>
      <c r="G1822" s="3">
        <v>0</v>
      </c>
      <c r="H1822" s="17">
        <v>18682.740000000002</v>
      </c>
      <c r="I1822" s="3" t="s">
        <v>23</v>
      </c>
      <c r="J1822" s="3" t="s">
        <v>24</v>
      </c>
      <c r="K1822" s="3" t="s">
        <v>33</v>
      </c>
    </row>
    <row r="1823" spans="1:11" x14ac:dyDescent="0.25">
      <c r="A1823" s="3" t="s">
        <v>1063</v>
      </c>
      <c r="B1823" s="3">
        <v>1998</v>
      </c>
      <c r="C1823" s="3" t="s">
        <v>47</v>
      </c>
      <c r="D1823" s="3">
        <v>23</v>
      </c>
      <c r="E1823" s="5">
        <v>36061</v>
      </c>
      <c r="F1823" s="3">
        <v>24</v>
      </c>
      <c r="G1823" s="3">
        <v>0</v>
      </c>
      <c r="H1823" s="17">
        <v>18648.419999999998</v>
      </c>
      <c r="I1823" s="3" t="s">
        <v>23</v>
      </c>
      <c r="J1823" s="3" t="s">
        <v>23</v>
      </c>
      <c r="K1823" s="3" t="s">
        <v>137</v>
      </c>
    </row>
    <row r="1824" spans="1:11" x14ac:dyDescent="0.25">
      <c r="A1824" s="3" t="s">
        <v>1065</v>
      </c>
      <c r="B1824" s="3">
        <v>1986</v>
      </c>
      <c r="C1824" s="3" t="s">
        <v>51</v>
      </c>
      <c r="D1824" s="3">
        <v>12</v>
      </c>
      <c r="E1824" s="5">
        <v>31636</v>
      </c>
      <c r="F1824" s="3">
        <v>36</v>
      </c>
      <c r="G1824" s="3">
        <v>2</v>
      </c>
      <c r="H1824" s="17">
        <v>18608.259999999998</v>
      </c>
      <c r="I1824" s="3" t="s">
        <v>23</v>
      </c>
      <c r="J1824" s="3" t="s">
        <v>24</v>
      </c>
      <c r="K1824" s="3" t="s">
        <v>53</v>
      </c>
    </row>
    <row r="1825" spans="1:11" x14ac:dyDescent="0.25">
      <c r="A1825" s="3" t="s">
        <v>1067</v>
      </c>
      <c r="B1825" s="3">
        <v>1964</v>
      </c>
      <c r="C1825" s="3" t="s">
        <v>47</v>
      </c>
      <c r="D1825" s="3">
        <v>26</v>
      </c>
      <c r="E1825" s="5">
        <v>23646</v>
      </c>
      <c r="F1825" s="3">
        <v>58</v>
      </c>
      <c r="G1825" s="3">
        <v>0</v>
      </c>
      <c r="H1825" s="17">
        <v>18443.11</v>
      </c>
      <c r="I1825" s="3" t="s">
        <v>23</v>
      </c>
      <c r="J1825" s="3" t="s">
        <v>29</v>
      </c>
      <c r="K1825" s="3" t="s">
        <v>33</v>
      </c>
    </row>
    <row r="1826" spans="1:11" x14ac:dyDescent="0.25">
      <c r="A1826" s="3" t="s">
        <v>1069</v>
      </c>
      <c r="B1826" s="3">
        <v>1999</v>
      </c>
      <c r="C1826" s="3" t="s">
        <v>28</v>
      </c>
      <c r="D1826" s="3">
        <v>15</v>
      </c>
      <c r="E1826" s="5">
        <v>36509</v>
      </c>
      <c r="F1826" s="3">
        <v>23</v>
      </c>
      <c r="G1826" s="3">
        <v>1</v>
      </c>
      <c r="H1826" s="17">
        <v>18328.240000000002</v>
      </c>
      <c r="I1826" s="3" t="s">
        <v>23</v>
      </c>
      <c r="J1826" s="3" t="s">
        <v>29</v>
      </c>
      <c r="K1826" s="3" t="s">
        <v>25</v>
      </c>
    </row>
    <row r="1827" spans="1:11" x14ac:dyDescent="0.25">
      <c r="A1827" s="3" t="s">
        <v>147</v>
      </c>
      <c r="B1827" s="3">
        <v>1965</v>
      </c>
      <c r="C1827" s="3" t="s">
        <v>56</v>
      </c>
      <c r="D1827" s="3">
        <v>29</v>
      </c>
      <c r="E1827" s="5">
        <v>24075</v>
      </c>
      <c r="F1827" s="3">
        <v>57</v>
      </c>
      <c r="G1827" s="3">
        <v>0</v>
      </c>
      <c r="H1827" s="17">
        <v>43073.760000000002</v>
      </c>
      <c r="I1827" s="3" t="s">
        <v>29</v>
      </c>
      <c r="J1827" s="3" t="s">
        <v>29</v>
      </c>
      <c r="K1827" s="3" t="s">
        <v>53</v>
      </c>
    </row>
    <row r="1828" spans="1:11" x14ac:dyDescent="0.25">
      <c r="A1828" s="3" t="s">
        <v>1071</v>
      </c>
      <c r="B1828" s="3">
        <v>1995</v>
      </c>
      <c r="C1828" s="3" t="s">
        <v>61</v>
      </c>
      <c r="D1828" s="3">
        <v>4</v>
      </c>
      <c r="E1828" s="5">
        <v>34884</v>
      </c>
      <c r="F1828" s="3">
        <v>27</v>
      </c>
      <c r="G1828" s="3">
        <v>0</v>
      </c>
      <c r="H1828" s="17">
        <v>18310.740000000002</v>
      </c>
      <c r="I1828" s="3" t="s">
        <v>23</v>
      </c>
      <c r="J1828" s="3" t="s">
        <v>24</v>
      </c>
      <c r="K1828" s="3" t="s">
        <v>33</v>
      </c>
    </row>
    <row r="1829" spans="1:11" x14ac:dyDescent="0.25">
      <c r="A1829" s="3" t="s">
        <v>1073</v>
      </c>
      <c r="B1829" s="3">
        <v>1992</v>
      </c>
      <c r="C1829" s="3" t="s">
        <v>28</v>
      </c>
      <c r="D1829" s="3">
        <v>25</v>
      </c>
      <c r="E1829" s="5">
        <v>33963</v>
      </c>
      <c r="F1829" s="3">
        <v>30</v>
      </c>
      <c r="G1829" s="3">
        <v>3</v>
      </c>
      <c r="H1829" s="17">
        <v>18259.22</v>
      </c>
      <c r="I1829" s="3" t="s">
        <v>23</v>
      </c>
      <c r="J1829" s="3" t="s">
        <v>24</v>
      </c>
      <c r="K1829" s="3" t="s">
        <v>53</v>
      </c>
    </row>
    <row r="1830" spans="1:11" x14ac:dyDescent="0.25">
      <c r="A1830" s="3" t="s">
        <v>1075</v>
      </c>
      <c r="B1830" s="3">
        <v>1995</v>
      </c>
      <c r="C1830" s="3" t="s">
        <v>51</v>
      </c>
      <c r="D1830" s="3">
        <v>3</v>
      </c>
      <c r="E1830" s="5">
        <v>34914</v>
      </c>
      <c r="F1830" s="3">
        <v>27</v>
      </c>
      <c r="G1830" s="3">
        <v>0</v>
      </c>
      <c r="H1830" s="17">
        <v>18246.5</v>
      </c>
      <c r="I1830" s="3" t="s">
        <v>23</v>
      </c>
      <c r="J1830" s="3" t="s">
        <v>23</v>
      </c>
      <c r="K1830" s="3" t="s">
        <v>25</v>
      </c>
    </row>
    <row r="1831" spans="1:11" x14ac:dyDescent="0.25">
      <c r="A1831" s="3" t="s">
        <v>1077</v>
      </c>
      <c r="B1831" s="3">
        <v>2004</v>
      </c>
      <c r="C1831" s="3" t="s">
        <v>47</v>
      </c>
      <c r="D1831" s="3">
        <v>10</v>
      </c>
      <c r="E1831" s="5">
        <v>38240</v>
      </c>
      <c r="F1831" s="3">
        <v>18</v>
      </c>
      <c r="G1831" s="3">
        <v>3</v>
      </c>
      <c r="H1831" s="17">
        <v>18223.45</v>
      </c>
      <c r="I1831" s="3" t="s">
        <v>23</v>
      </c>
      <c r="J1831" s="3" t="s">
        <v>24</v>
      </c>
      <c r="K1831" s="3" t="s">
        <v>25</v>
      </c>
    </row>
    <row r="1832" spans="1:11" x14ac:dyDescent="0.25">
      <c r="A1832" s="3" t="s">
        <v>1079</v>
      </c>
      <c r="B1832" s="3">
        <v>1997</v>
      </c>
      <c r="C1832" s="3" t="s">
        <v>32</v>
      </c>
      <c r="D1832" s="3">
        <v>15</v>
      </c>
      <c r="E1832" s="5">
        <v>35596</v>
      </c>
      <c r="F1832" s="3">
        <v>25</v>
      </c>
      <c r="G1832" s="3">
        <v>1</v>
      </c>
      <c r="H1832" s="17">
        <v>18218.16</v>
      </c>
      <c r="I1832" s="3" t="s">
        <v>23</v>
      </c>
      <c r="J1832" s="3" t="s">
        <v>23</v>
      </c>
      <c r="K1832" s="3" t="s">
        <v>25</v>
      </c>
    </row>
    <row r="1833" spans="1:11" x14ac:dyDescent="0.25">
      <c r="A1833" s="3" t="s">
        <v>1081</v>
      </c>
      <c r="B1833" s="3">
        <v>1963</v>
      </c>
      <c r="C1833" s="3" t="s">
        <v>61</v>
      </c>
      <c r="D1833" s="3">
        <v>4</v>
      </c>
      <c r="E1833" s="5">
        <v>23196</v>
      </c>
      <c r="F1833" s="3">
        <v>59</v>
      </c>
      <c r="G1833" s="3">
        <v>0</v>
      </c>
      <c r="H1833" s="17">
        <v>18208.34</v>
      </c>
      <c r="I1833" s="3" t="s">
        <v>23</v>
      </c>
      <c r="J1833" s="3" t="s">
        <v>29</v>
      </c>
      <c r="K1833" s="3" t="s">
        <v>36</v>
      </c>
    </row>
    <row r="1834" spans="1:11" x14ac:dyDescent="0.25">
      <c r="A1834" s="3" t="s">
        <v>1083</v>
      </c>
      <c r="B1834" s="3">
        <v>1993</v>
      </c>
      <c r="C1834" s="3" t="s">
        <v>61</v>
      </c>
      <c r="D1834" s="3">
        <v>12</v>
      </c>
      <c r="E1834" s="5">
        <v>34162</v>
      </c>
      <c r="F1834" s="3">
        <v>29</v>
      </c>
      <c r="G1834" s="3">
        <v>2</v>
      </c>
      <c r="H1834" s="17">
        <v>18157.88</v>
      </c>
      <c r="I1834" s="3" t="s">
        <v>23</v>
      </c>
      <c r="J1834" s="3" t="s">
        <v>23</v>
      </c>
      <c r="K1834" s="3" t="s">
        <v>33</v>
      </c>
    </row>
    <row r="1835" spans="1:11" x14ac:dyDescent="0.25">
      <c r="A1835" s="3" t="s">
        <v>1084</v>
      </c>
      <c r="B1835" s="3">
        <v>1999</v>
      </c>
      <c r="C1835" s="3" t="s">
        <v>22</v>
      </c>
      <c r="D1835" s="3">
        <v>24</v>
      </c>
      <c r="E1835" s="5">
        <v>36457</v>
      </c>
      <c r="F1835" s="3">
        <v>23</v>
      </c>
      <c r="G1835" s="3">
        <v>0</v>
      </c>
      <c r="H1835" s="17">
        <v>18033.97</v>
      </c>
      <c r="I1835" s="3" t="s">
        <v>23</v>
      </c>
      <c r="J1835" s="3" t="s">
        <v>23</v>
      </c>
      <c r="K1835" s="3" t="s">
        <v>33</v>
      </c>
    </row>
    <row r="1836" spans="1:11" x14ac:dyDescent="0.25">
      <c r="A1836" s="3" t="s">
        <v>1086</v>
      </c>
      <c r="B1836" s="3">
        <v>1965</v>
      </c>
      <c r="C1836" s="3" t="s">
        <v>22</v>
      </c>
      <c r="D1836" s="3">
        <v>17</v>
      </c>
      <c r="E1836" s="5">
        <v>24032</v>
      </c>
      <c r="F1836" s="3">
        <v>57</v>
      </c>
      <c r="G1836" s="3">
        <v>0</v>
      </c>
      <c r="H1836" s="17">
        <v>18031.189999999999</v>
      </c>
      <c r="I1836" s="3" t="s">
        <v>23</v>
      </c>
      <c r="J1836" s="3" t="s">
        <v>29</v>
      </c>
      <c r="K1836" s="3" t="s">
        <v>33</v>
      </c>
    </row>
    <row r="1837" spans="1:11" x14ac:dyDescent="0.25">
      <c r="A1837" s="3" t="s">
        <v>1088</v>
      </c>
      <c r="B1837" s="3">
        <v>1975</v>
      </c>
      <c r="C1837" s="3" t="s">
        <v>32</v>
      </c>
      <c r="D1837" s="3">
        <v>27</v>
      </c>
      <c r="E1837" s="5">
        <v>27572</v>
      </c>
      <c r="F1837" s="3">
        <v>47</v>
      </c>
      <c r="G1837" s="3">
        <v>1</v>
      </c>
      <c r="H1837" s="17">
        <v>18031.16</v>
      </c>
      <c r="I1837" s="3" t="s">
        <v>23</v>
      </c>
      <c r="J1837" s="3" t="s">
        <v>24</v>
      </c>
      <c r="K1837" s="3" t="s">
        <v>134</v>
      </c>
    </row>
    <row r="1838" spans="1:11" x14ac:dyDescent="0.25">
      <c r="A1838" s="3" t="s">
        <v>149</v>
      </c>
      <c r="B1838" s="3">
        <v>1978</v>
      </c>
      <c r="C1838" s="3" t="s">
        <v>56</v>
      </c>
      <c r="D1838" s="3">
        <v>4</v>
      </c>
      <c r="E1838" s="5">
        <v>28798</v>
      </c>
      <c r="F1838" s="3">
        <v>44</v>
      </c>
      <c r="G1838" s="3">
        <v>0</v>
      </c>
      <c r="H1838" s="17">
        <v>42983.46</v>
      </c>
      <c r="I1838" s="3" t="s">
        <v>23</v>
      </c>
      <c r="J1838" s="3" t="s">
        <v>29</v>
      </c>
      <c r="K1838" s="3" t="s">
        <v>33</v>
      </c>
    </row>
    <row r="1839" spans="1:11" x14ac:dyDescent="0.25">
      <c r="A1839" s="3" t="s">
        <v>1090</v>
      </c>
      <c r="B1839" s="3">
        <v>2001</v>
      </c>
      <c r="C1839" s="3" t="s">
        <v>47</v>
      </c>
      <c r="D1839" s="3">
        <v>28</v>
      </c>
      <c r="E1839" s="5">
        <v>37162</v>
      </c>
      <c r="F1839" s="3">
        <v>21</v>
      </c>
      <c r="G1839" s="3">
        <v>4</v>
      </c>
      <c r="H1839" s="17">
        <v>17942.11</v>
      </c>
      <c r="I1839" s="3" t="s">
        <v>23</v>
      </c>
      <c r="J1839" s="3" t="s">
        <v>29</v>
      </c>
      <c r="K1839" s="3" t="s">
        <v>53</v>
      </c>
    </row>
    <row r="1840" spans="1:11" x14ac:dyDescent="0.25">
      <c r="A1840" s="3" t="s">
        <v>1092</v>
      </c>
      <c r="B1840" s="3">
        <v>1977</v>
      </c>
      <c r="C1840" s="3" t="s">
        <v>22</v>
      </c>
      <c r="D1840" s="3">
        <v>17</v>
      </c>
      <c r="E1840" s="5">
        <v>28415</v>
      </c>
      <c r="F1840" s="3">
        <v>45</v>
      </c>
      <c r="G1840" s="3">
        <v>0</v>
      </c>
      <c r="H1840" s="17">
        <v>17929.3</v>
      </c>
      <c r="I1840" s="3" t="s">
        <v>23</v>
      </c>
      <c r="J1840" s="3" t="s">
        <v>29</v>
      </c>
      <c r="K1840" s="3" t="s">
        <v>25</v>
      </c>
    </row>
    <row r="1841" spans="1:11" x14ac:dyDescent="0.25">
      <c r="A1841" s="3" t="s">
        <v>1094</v>
      </c>
      <c r="B1841" s="3">
        <v>1989</v>
      </c>
      <c r="C1841" s="3" t="s">
        <v>28</v>
      </c>
      <c r="D1841" s="3">
        <v>4</v>
      </c>
      <c r="E1841" s="5">
        <v>32846</v>
      </c>
      <c r="F1841" s="3">
        <v>33</v>
      </c>
      <c r="G1841" s="3">
        <v>0</v>
      </c>
      <c r="H1841" s="17">
        <v>17904.53</v>
      </c>
      <c r="I1841" s="3" t="s">
        <v>23</v>
      </c>
      <c r="J1841" s="3" t="s">
        <v>29</v>
      </c>
      <c r="K1841" s="3" t="s">
        <v>227</v>
      </c>
    </row>
    <row r="1842" spans="1:11" x14ac:dyDescent="0.25">
      <c r="A1842" s="3" t="s">
        <v>1096</v>
      </c>
      <c r="B1842" s="3">
        <v>1979</v>
      </c>
      <c r="C1842" s="3" t="s">
        <v>56</v>
      </c>
      <c r="D1842" s="3">
        <v>12</v>
      </c>
      <c r="E1842" s="5">
        <v>29171</v>
      </c>
      <c r="F1842" s="3">
        <v>43</v>
      </c>
      <c r="G1842" s="3">
        <v>2</v>
      </c>
      <c r="H1842" s="17">
        <v>17882.669999999998</v>
      </c>
      <c r="I1842" s="3" t="s">
        <v>23</v>
      </c>
      <c r="J1842" s="3" t="s">
        <v>24</v>
      </c>
      <c r="K1842" s="3" t="s">
        <v>33</v>
      </c>
    </row>
    <row r="1843" spans="1:11" x14ac:dyDescent="0.25">
      <c r="A1843" s="3" t="s">
        <v>1098</v>
      </c>
      <c r="B1843" s="3">
        <v>1997</v>
      </c>
      <c r="C1843" s="3" t="s">
        <v>51</v>
      </c>
      <c r="D1843" s="3">
        <v>26</v>
      </c>
      <c r="E1843" s="5">
        <v>35668</v>
      </c>
      <c r="F1843" s="3">
        <v>25</v>
      </c>
      <c r="G1843" s="3">
        <v>0</v>
      </c>
      <c r="H1843" s="17">
        <v>17878.900000000001</v>
      </c>
      <c r="I1843" s="3" t="s">
        <v>23</v>
      </c>
      <c r="J1843" s="3" t="s">
        <v>29</v>
      </c>
      <c r="K1843" s="3" t="s">
        <v>119</v>
      </c>
    </row>
    <row r="1844" spans="1:11" x14ac:dyDescent="0.25">
      <c r="A1844" s="3" t="s">
        <v>1100</v>
      </c>
      <c r="B1844" s="3">
        <v>1976</v>
      </c>
      <c r="C1844" s="3" t="s">
        <v>28</v>
      </c>
      <c r="D1844" s="3">
        <v>12</v>
      </c>
      <c r="E1844" s="5">
        <v>28106</v>
      </c>
      <c r="F1844" s="3">
        <v>46</v>
      </c>
      <c r="G1844" s="3">
        <v>2</v>
      </c>
      <c r="H1844" s="17">
        <v>17862.919999999998</v>
      </c>
      <c r="I1844" s="3" t="s">
        <v>23</v>
      </c>
      <c r="J1844" s="3" t="s">
        <v>29</v>
      </c>
      <c r="K1844" s="3" t="s">
        <v>33</v>
      </c>
    </row>
    <row r="1845" spans="1:11" x14ac:dyDescent="0.25">
      <c r="A1845" s="3" t="s">
        <v>1102</v>
      </c>
      <c r="B1845" s="3">
        <v>1963</v>
      </c>
      <c r="C1845" s="3" t="s">
        <v>28</v>
      </c>
      <c r="D1845" s="3">
        <v>8</v>
      </c>
      <c r="E1845" s="5">
        <v>23353</v>
      </c>
      <c r="F1845" s="3">
        <v>59</v>
      </c>
      <c r="G1845" s="3">
        <v>0</v>
      </c>
      <c r="H1845" s="17">
        <v>17832.599999999999</v>
      </c>
      <c r="I1845" s="3" t="s">
        <v>23</v>
      </c>
      <c r="J1845" s="3" t="s">
        <v>29</v>
      </c>
      <c r="K1845" s="3" t="s">
        <v>33</v>
      </c>
    </row>
    <row r="1846" spans="1:11" x14ac:dyDescent="0.25">
      <c r="A1846" s="3" t="s">
        <v>1104</v>
      </c>
      <c r="B1846" s="3">
        <v>1979</v>
      </c>
      <c r="C1846" s="3" t="s">
        <v>22</v>
      </c>
      <c r="D1846" s="3">
        <v>10</v>
      </c>
      <c r="E1846" s="5">
        <v>29138</v>
      </c>
      <c r="F1846" s="3">
        <v>43</v>
      </c>
      <c r="G1846" s="3">
        <v>2</v>
      </c>
      <c r="H1846" s="17">
        <v>17779.939999999999</v>
      </c>
      <c r="I1846" s="3" t="s">
        <v>23</v>
      </c>
      <c r="J1846" s="3" t="s">
        <v>29</v>
      </c>
      <c r="K1846" s="3" t="s">
        <v>33</v>
      </c>
    </row>
    <row r="1847" spans="1:11" x14ac:dyDescent="0.25">
      <c r="A1847" s="3" t="s">
        <v>1105</v>
      </c>
      <c r="B1847" s="3">
        <v>1966</v>
      </c>
      <c r="C1847" s="3" t="s">
        <v>32</v>
      </c>
      <c r="D1847" s="3">
        <v>21</v>
      </c>
      <c r="E1847" s="5">
        <v>24279</v>
      </c>
      <c r="F1847" s="3">
        <v>56</v>
      </c>
      <c r="G1847" s="3">
        <v>0</v>
      </c>
      <c r="H1847" s="17">
        <v>17777.73</v>
      </c>
      <c r="I1847" s="3" t="s">
        <v>23</v>
      </c>
      <c r="J1847" s="3" t="s">
        <v>24</v>
      </c>
      <c r="K1847" s="3" t="s">
        <v>33</v>
      </c>
    </row>
    <row r="1848" spans="1:11" x14ac:dyDescent="0.25">
      <c r="A1848" s="3" t="s">
        <v>1106</v>
      </c>
      <c r="B1848" s="3">
        <v>2003</v>
      </c>
      <c r="C1848" s="3" t="s">
        <v>61</v>
      </c>
      <c r="D1848" s="3">
        <v>14</v>
      </c>
      <c r="E1848" s="5">
        <v>37816</v>
      </c>
      <c r="F1848" s="3">
        <v>19</v>
      </c>
      <c r="G1848" s="3">
        <v>0</v>
      </c>
      <c r="H1848" s="17">
        <v>17748.509999999998</v>
      </c>
      <c r="I1848" s="3" t="s">
        <v>23</v>
      </c>
      <c r="J1848" s="3" t="s">
        <v>23</v>
      </c>
      <c r="K1848" s="3" t="s">
        <v>33</v>
      </c>
    </row>
    <row r="1849" spans="1:11" x14ac:dyDescent="0.25">
      <c r="A1849" s="3" t="s">
        <v>151</v>
      </c>
      <c r="B1849" s="3">
        <v>1975</v>
      </c>
      <c r="C1849" s="3" t="s">
        <v>22</v>
      </c>
      <c r="D1849" s="3">
        <v>23</v>
      </c>
      <c r="E1849" s="5">
        <v>27690</v>
      </c>
      <c r="F1849" s="3">
        <v>47</v>
      </c>
      <c r="G1849" s="3">
        <v>1</v>
      </c>
      <c r="H1849" s="17">
        <v>42969.85</v>
      </c>
      <c r="I1849" s="3" t="s">
        <v>23</v>
      </c>
      <c r="J1849" s="3" t="s">
        <v>24</v>
      </c>
      <c r="K1849" s="3" t="s">
        <v>25</v>
      </c>
    </row>
    <row r="1850" spans="1:11" x14ac:dyDescent="0.25">
      <c r="A1850" s="3" t="s">
        <v>1108</v>
      </c>
      <c r="B1850" s="3">
        <v>1994</v>
      </c>
      <c r="C1850" s="3" t="s">
        <v>61</v>
      </c>
      <c r="D1850" s="3">
        <v>1</v>
      </c>
      <c r="E1850" s="5">
        <v>34516</v>
      </c>
      <c r="F1850" s="3">
        <v>28</v>
      </c>
      <c r="G1850" s="3">
        <v>3</v>
      </c>
      <c r="H1850" s="17">
        <v>17663.14</v>
      </c>
      <c r="I1850" s="3" t="s">
        <v>23</v>
      </c>
      <c r="J1850" s="3" t="s">
        <v>24</v>
      </c>
      <c r="K1850" s="3" t="s">
        <v>25</v>
      </c>
    </row>
    <row r="1851" spans="1:11" x14ac:dyDescent="0.25">
      <c r="A1851" s="3" t="s">
        <v>1110</v>
      </c>
      <c r="B1851" s="3">
        <v>1990</v>
      </c>
      <c r="C1851" s="3" t="s">
        <v>22</v>
      </c>
      <c r="D1851" s="3">
        <v>25</v>
      </c>
      <c r="E1851" s="5">
        <v>33171</v>
      </c>
      <c r="F1851" s="3">
        <v>32</v>
      </c>
      <c r="G1851" s="3">
        <v>1</v>
      </c>
      <c r="H1851" s="17">
        <v>17626.240000000002</v>
      </c>
      <c r="I1851" s="3" t="s">
        <v>23</v>
      </c>
      <c r="J1851" s="3" t="s">
        <v>24</v>
      </c>
      <c r="K1851" s="3" t="s">
        <v>25</v>
      </c>
    </row>
    <row r="1852" spans="1:11" x14ac:dyDescent="0.25">
      <c r="A1852" s="3" t="s">
        <v>1112</v>
      </c>
      <c r="B1852" s="3">
        <v>1970</v>
      </c>
      <c r="C1852" s="3" t="s">
        <v>61</v>
      </c>
      <c r="D1852" s="3">
        <v>26</v>
      </c>
      <c r="E1852" s="5">
        <v>25775</v>
      </c>
      <c r="F1852" s="3">
        <v>52</v>
      </c>
      <c r="G1852" s="3">
        <v>0</v>
      </c>
      <c r="H1852" s="17">
        <v>17584.72</v>
      </c>
      <c r="I1852" s="3" t="s">
        <v>23</v>
      </c>
      <c r="J1852" s="3" t="s">
        <v>24</v>
      </c>
      <c r="K1852" s="3" t="s">
        <v>33</v>
      </c>
    </row>
    <row r="1853" spans="1:11" x14ac:dyDescent="0.25">
      <c r="A1853" s="3" t="s">
        <v>1114</v>
      </c>
      <c r="B1853" s="3">
        <v>2002</v>
      </c>
      <c r="C1853" s="3" t="s">
        <v>51</v>
      </c>
      <c r="D1853" s="3">
        <v>25</v>
      </c>
      <c r="E1853" s="5">
        <v>37493</v>
      </c>
      <c r="F1853" s="3">
        <v>20</v>
      </c>
      <c r="G1853" s="3">
        <v>1</v>
      </c>
      <c r="H1853" s="17">
        <v>17560.38</v>
      </c>
      <c r="I1853" s="3" t="s">
        <v>23</v>
      </c>
      <c r="J1853" s="3" t="s">
        <v>23</v>
      </c>
      <c r="K1853" s="3" t="s">
        <v>33</v>
      </c>
    </row>
    <row r="1854" spans="1:11" x14ac:dyDescent="0.25">
      <c r="A1854" s="3" t="s">
        <v>1116</v>
      </c>
      <c r="B1854" s="3">
        <v>1963</v>
      </c>
      <c r="C1854" s="3" t="s">
        <v>56</v>
      </c>
      <c r="D1854" s="3">
        <v>16</v>
      </c>
      <c r="E1854" s="5">
        <v>23331</v>
      </c>
      <c r="F1854" s="3">
        <v>59</v>
      </c>
      <c r="G1854" s="3">
        <v>0</v>
      </c>
      <c r="H1854" s="17">
        <v>17556.88</v>
      </c>
      <c r="I1854" s="3" t="s">
        <v>23</v>
      </c>
      <c r="J1854" s="3" t="s">
        <v>29</v>
      </c>
      <c r="K1854" s="3" t="s">
        <v>33</v>
      </c>
    </row>
    <row r="1855" spans="1:11" x14ac:dyDescent="0.25">
      <c r="A1855" s="3" t="s">
        <v>1118</v>
      </c>
      <c r="B1855" s="3">
        <v>1968</v>
      </c>
      <c r="C1855" s="3" t="s">
        <v>61</v>
      </c>
      <c r="D1855" s="3">
        <v>12</v>
      </c>
      <c r="E1855" s="5">
        <v>25031</v>
      </c>
      <c r="F1855" s="3">
        <v>54</v>
      </c>
      <c r="G1855" s="3">
        <v>0</v>
      </c>
      <c r="H1855" s="17">
        <v>17507.47</v>
      </c>
      <c r="I1855" s="3" t="s">
        <v>23</v>
      </c>
      <c r="J1855" s="3" t="s">
        <v>23</v>
      </c>
      <c r="K1855" s="3" t="s">
        <v>36</v>
      </c>
    </row>
    <row r="1856" spans="1:11" x14ac:dyDescent="0.25">
      <c r="A1856" s="3" t="s">
        <v>1120</v>
      </c>
      <c r="B1856" s="3">
        <v>1965</v>
      </c>
      <c r="C1856" s="3" t="s">
        <v>32</v>
      </c>
      <c r="D1856" s="3">
        <v>16</v>
      </c>
      <c r="E1856" s="5">
        <v>23909</v>
      </c>
      <c r="F1856" s="3">
        <v>57</v>
      </c>
      <c r="G1856" s="3">
        <v>0</v>
      </c>
      <c r="H1856" s="17">
        <v>17505.650000000001</v>
      </c>
      <c r="I1856" s="3" t="s">
        <v>23</v>
      </c>
      <c r="J1856" s="3" t="s">
        <v>29</v>
      </c>
      <c r="K1856" s="3" t="s">
        <v>134</v>
      </c>
    </row>
    <row r="1857" spans="1:11" x14ac:dyDescent="0.25">
      <c r="A1857" s="3" t="s">
        <v>1122</v>
      </c>
      <c r="B1857" s="3">
        <v>1990</v>
      </c>
      <c r="C1857" s="3" t="s">
        <v>28</v>
      </c>
      <c r="D1857" s="3">
        <v>29</v>
      </c>
      <c r="E1857" s="5">
        <v>33236</v>
      </c>
      <c r="F1857" s="3">
        <v>32</v>
      </c>
      <c r="G1857" s="3">
        <v>0</v>
      </c>
      <c r="H1857" s="17">
        <v>17496.310000000001</v>
      </c>
      <c r="I1857" s="3" t="s">
        <v>23</v>
      </c>
      <c r="J1857" s="3" t="s">
        <v>29</v>
      </c>
      <c r="K1857" s="3" t="s">
        <v>53</v>
      </c>
    </row>
    <row r="1858" spans="1:11" x14ac:dyDescent="0.25">
      <c r="A1858" s="3" t="s">
        <v>1124</v>
      </c>
      <c r="B1858" s="3">
        <v>1971</v>
      </c>
      <c r="C1858" s="3" t="s">
        <v>32</v>
      </c>
      <c r="D1858" s="3">
        <v>8</v>
      </c>
      <c r="E1858" s="5">
        <v>26092</v>
      </c>
      <c r="F1858" s="3">
        <v>52</v>
      </c>
      <c r="G1858" s="3">
        <v>0</v>
      </c>
      <c r="H1858" s="17">
        <v>17479.53</v>
      </c>
      <c r="I1858" s="3" t="s">
        <v>23</v>
      </c>
      <c r="J1858" s="3" t="s">
        <v>23</v>
      </c>
      <c r="K1858" s="3" t="s">
        <v>33</v>
      </c>
    </row>
    <row r="1859" spans="1:11" x14ac:dyDescent="0.25">
      <c r="A1859" s="3" t="s">
        <v>1126</v>
      </c>
      <c r="B1859" s="3">
        <v>2003</v>
      </c>
      <c r="C1859" s="3" t="s">
        <v>56</v>
      </c>
      <c r="D1859" s="3">
        <v>2</v>
      </c>
      <c r="E1859" s="5">
        <v>37927</v>
      </c>
      <c r="F1859" s="3">
        <v>19</v>
      </c>
      <c r="G1859" s="3">
        <v>0</v>
      </c>
      <c r="H1859" s="17">
        <v>17468.98</v>
      </c>
      <c r="I1859" s="3" t="s">
        <v>29</v>
      </c>
      <c r="J1859" s="3" t="s">
        <v>23</v>
      </c>
      <c r="K1859" s="3" t="s">
        <v>33</v>
      </c>
    </row>
    <row r="1860" spans="1:11" x14ac:dyDescent="0.25">
      <c r="A1860" s="3" t="s">
        <v>153</v>
      </c>
      <c r="B1860" s="3">
        <v>1972</v>
      </c>
      <c r="C1860" s="3" t="s">
        <v>47</v>
      </c>
      <c r="D1860" s="3">
        <v>10</v>
      </c>
      <c r="E1860" s="5">
        <v>26552</v>
      </c>
      <c r="F1860" s="3">
        <v>50</v>
      </c>
      <c r="G1860" s="3">
        <v>2</v>
      </c>
      <c r="H1860" s="17">
        <v>42856.84</v>
      </c>
      <c r="I1860" s="3" t="s">
        <v>23</v>
      </c>
      <c r="J1860" s="3" t="s">
        <v>23</v>
      </c>
      <c r="K1860" s="3" t="s">
        <v>53</v>
      </c>
    </row>
    <row r="1861" spans="1:11" x14ac:dyDescent="0.25">
      <c r="A1861" s="3" t="s">
        <v>1127</v>
      </c>
      <c r="B1861" s="3">
        <v>1992</v>
      </c>
      <c r="C1861" s="3" t="s">
        <v>22</v>
      </c>
      <c r="D1861" s="3">
        <v>18</v>
      </c>
      <c r="E1861" s="5">
        <v>33895</v>
      </c>
      <c r="F1861" s="3">
        <v>30</v>
      </c>
      <c r="G1861" s="3">
        <v>2</v>
      </c>
      <c r="H1861" s="17">
        <v>17361.77</v>
      </c>
      <c r="I1861" s="3" t="s">
        <v>29</v>
      </c>
      <c r="J1861" s="3" t="s">
        <v>23</v>
      </c>
      <c r="K1861" s="3" t="s">
        <v>33</v>
      </c>
    </row>
    <row r="1862" spans="1:11" x14ac:dyDescent="0.25">
      <c r="A1862" s="3" t="s">
        <v>1129</v>
      </c>
      <c r="B1862" s="3">
        <v>2003</v>
      </c>
      <c r="C1862" s="3" t="s">
        <v>56</v>
      </c>
      <c r="D1862" s="3">
        <v>1</v>
      </c>
      <c r="E1862" s="5">
        <v>37926</v>
      </c>
      <c r="F1862" s="3">
        <v>19</v>
      </c>
      <c r="G1862" s="3">
        <v>0</v>
      </c>
      <c r="H1862" s="17">
        <v>17352.68</v>
      </c>
      <c r="I1862" s="3" t="s">
        <v>29</v>
      </c>
      <c r="J1862" s="3" t="s">
        <v>24</v>
      </c>
      <c r="K1862" s="3" t="s">
        <v>33</v>
      </c>
    </row>
    <row r="1863" spans="1:11" x14ac:dyDescent="0.25">
      <c r="A1863" s="3" t="s">
        <v>1131</v>
      </c>
      <c r="B1863" s="3">
        <v>1963</v>
      </c>
      <c r="C1863" s="3" t="s">
        <v>61</v>
      </c>
      <c r="D1863" s="3">
        <v>12</v>
      </c>
      <c r="E1863" s="5">
        <v>23204</v>
      </c>
      <c r="F1863" s="3">
        <v>59</v>
      </c>
      <c r="G1863" s="3">
        <v>0</v>
      </c>
      <c r="H1863" s="17">
        <v>17337.580000000002</v>
      </c>
      <c r="I1863" s="3" t="s">
        <v>29</v>
      </c>
      <c r="J1863" s="3" t="s">
        <v>24</v>
      </c>
      <c r="K1863" s="3" t="s">
        <v>134</v>
      </c>
    </row>
    <row r="1864" spans="1:11" x14ac:dyDescent="0.25">
      <c r="A1864" s="3" t="s">
        <v>1133</v>
      </c>
      <c r="B1864" s="3">
        <v>1975</v>
      </c>
      <c r="C1864" s="3" t="s">
        <v>51</v>
      </c>
      <c r="D1864" s="3">
        <v>25</v>
      </c>
      <c r="E1864" s="5">
        <v>27631</v>
      </c>
      <c r="F1864" s="3">
        <v>47</v>
      </c>
      <c r="G1864" s="3">
        <v>1</v>
      </c>
      <c r="H1864" s="17">
        <v>17253.43</v>
      </c>
      <c r="I1864" s="3" t="s">
        <v>29</v>
      </c>
      <c r="J1864" s="3" t="s">
        <v>24</v>
      </c>
      <c r="K1864" s="3" t="s">
        <v>36</v>
      </c>
    </row>
    <row r="1865" spans="1:11" x14ac:dyDescent="0.25">
      <c r="A1865" s="3" t="s">
        <v>1135</v>
      </c>
      <c r="B1865" s="3">
        <v>1982</v>
      </c>
      <c r="C1865" s="3" t="s">
        <v>22</v>
      </c>
      <c r="D1865" s="3">
        <v>22</v>
      </c>
      <c r="E1865" s="5">
        <v>30246</v>
      </c>
      <c r="F1865" s="3">
        <v>40</v>
      </c>
      <c r="G1865" s="3">
        <v>1</v>
      </c>
      <c r="H1865" s="17">
        <v>17179.52</v>
      </c>
      <c r="I1865" s="3" t="s">
        <v>29</v>
      </c>
      <c r="J1865" s="3" t="s">
        <v>23</v>
      </c>
      <c r="K1865" s="3" t="s">
        <v>25</v>
      </c>
    </row>
    <row r="1866" spans="1:11" x14ac:dyDescent="0.25">
      <c r="A1866" s="3" t="s">
        <v>1137</v>
      </c>
      <c r="B1866" s="3">
        <v>2004</v>
      </c>
      <c r="C1866" s="3" t="s">
        <v>51</v>
      </c>
      <c r="D1866" s="3">
        <v>18</v>
      </c>
      <c r="E1866" s="5">
        <v>38217</v>
      </c>
      <c r="F1866" s="3">
        <v>18</v>
      </c>
      <c r="G1866" s="3">
        <v>1</v>
      </c>
      <c r="H1866" s="17">
        <v>17178.68</v>
      </c>
      <c r="I1866" s="3" t="s">
        <v>29</v>
      </c>
      <c r="J1866" s="3" t="s">
        <v>29</v>
      </c>
      <c r="K1866" s="3" t="s">
        <v>137</v>
      </c>
    </row>
    <row r="1867" spans="1:11" x14ac:dyDescent="0.25">
      <c r="A1867" s="3" t="s">
        <v>1139</v>
      </c>
      <c r="B1867" s="3">
        <v>1964</v>
      </c>
      <c r="C1867" s="3" t="s">
        <v>32</v>
      </c>
      <c r="D1867" s="3">
        <v>7</v>
      </c>
      <c r="E1867" s="5">
        <v>23535</v>
      </c>
      <c r="F1867" s="3">
        <v>59</v>
      </c>
      <c r="G1867" s="3">
        <v>0</v>
      </c>
      <c r="H1867" s="17">
        <v>17174.52</v>
      </c>
      <c r="I1867" s="3" t="s">
        <v>29</v>
      </c>
      <c r="J1867" s="3" t="s">
        <v>29</v>
      </c>
      <c r="K1867" s="3" t="s">
        <v>33</v>
      </c>
    </row>
    <row r="1868" spans="1:11" x14ac:dyDescent="0.25">
      <c r="A1868" s="3" t="s">
        <v>1141</v>
      </c>
      <c r="B1868" s="3">
        <v>1965</v>
      </c>
      <c r="C1868" s="3" t="s">
        <v>47</v>
      </c>
      <c r="D1868" s="3">
        <v>16</v>
      </c>
      <c r="E1868" s="5">
        <v>24001</v>
      </c>
      <c r="F1868" s="3">
        <v>57</v>
      </c>
      <c r="G1868" s="3">
        <v>0</v>
      </c>
      <c r="H1868" s="17">
        <v>17172.27</v>
      </c>
      <c r="I1868" s="3" t="s">
        <v>29</v>
      </c>
      <c r="J1868" s="3" t="s">
        <v>29</v>
      </c>
      <c r="K1868" s="3" t="s">
        <v>36</v>
      </c>
    </row>
    <row r="1869" spans="1:11" x14ac:dyDescent="0.25">
      <c r="A1869" s="3" t="s">
        <v>1143</v>
      </c>
      <c r="B1869" s="3">
        <v>1998</v>
      </c>
      <c r="C1869" s="3" t="s">
        <v>32</v>
      </c>
      <c r="D1869" s="3">
        <v>3</v>
      </c>
      <c r="E1869" s="5">
        <v>35949</v>
      </c>
      <c r="F1869" s="3">
        <v>25</v>
      </c>
      <c r="G1869" s="3">
        <v>4</v>
      </c>
      <c r="H1869" s="17">
        <v>17128.43</v>
      </c>
      <c r="I1869" s="3" t="s">
        <v>29</v>
      </c>
      <c r="J1869" s="3" t="s">
        <v>24</v>
      </c>
      <c r="K1869" s="3" t="s">
        <v>39</v>
      </c>
    </row>
    <row r="1870" spans="1:11" x14ac:dyDescent="0.25">
      <c r="A1870" s="3" t="s">
        <v>1145</v>
      </c>
      <c r="B1870" s="3">
        <v>2002</v>
      </c>
      <c r="C1870" s="3" t="s">
        <v>32</v>
      </c>
      <c r="D1870" s="3">
        <v>28</v>
      </c>
      <c r="E1870" s="5">
        <v>37435</v>
      </c>
      <c r="F1870" s="3">
        <v>20</v>
      </c>
      <c r="G1870" s="3">
        <v>1</v>
      </c>
      <c r="H1870" s="17">
        <v>17085.27</v>
      </c>
      <c r="I1870" s="3" t="s">
        <v>29</v>
      </c>
      <c r="J1870" s="3" t="s">
        <v>24</v>
      </c>
      <c r="K1870" s="3" t="s">
        <v>25</v>
      </c>
    </row>
    <row r="1871" spans="1:11" x14ac:dyDescent="0.25">
      <c r="A1871" s="3" t="s">
        <v>155</v>
      </c>
      <c r="B1871" s="3">
        <v>1965</v>
      </c>
      <c r="C1871" s="3" t="s">
        <v>22</v>
      </c>
      <c r="D1871" s="3">
        <v>29</v>
      </c>
      <c r="E1871" s="5">
        <v>24044</v>
      </c>
      <c r="F1871" s="3">
        <v>57</v>
      </c>
      <c r="G1871" s="3">
        <v>0</v>
      </c>
      <c r="H1871" s="17">
        <v>42764.12</v>
      </c>
      <c r="I1871" s="3" t="s">
        <v>23</v>
      </c>
      <c r="J1871" s="3" t="s">
        <v>29</v>
      </c>
      <c r="K1871" s="3" t="s">
        <v>53</v>
      </c>
    </row>
    <row r="1872" spans="1:11" x14ac:dyDescent="0.25">
      <c r="A1872" s="3" t="s">
        <v>1147</v>
      </c>
      <c r="B1872" s="3">
        <v>2003</v>
      </c>
      <c r="C1872" s="3" t="s">
        <v>28</v>
      </c>
      <c r="D1872" s="3">
        <v>26</v>
      </c>
      <c r="E1872" s="5">
        <v>37981</v>
      </c>
      <c r="F1872" s="3">
        <v>19</v>
      </c>
      <c r="G1872" s="3">
        <v>0</v>
      </c>
      <c r="H1872" s="17">
        <v>17081.080000000002</v>
      </c>
      <c r="I1872" s="3" t="s">
        <v>29</v>
      </c>
      <c r="J1872" s="3" t="s">
        <v>29</v>
      </c>
      <c r="K1872" s="3" t="s">
        <v>53</v>
      </c>
    </row>
    <row r="1873" spans="1:11" x14ac:dyDescent="0.25">
      <c r="A1873" s="3" t="s">
        <v>1148</v>
      </c>
      <c r="B1873" s="3">
        <v>1996</v>
      </c>
      <c r="C1873" s="3" t="s">
        <v>32</v>
      </c>
      <c r="D1873" s="3">
        <v>10</v>
      </c>
      <c r="E1873" s="5">
        <v>35226</v>
      </c>
      <c r="F1873" s="3">
        <v>26</v>
      </c>
      <c r="G1873" s="3">
        <v>0</v>
      </c>
      <c r="H1873" s="17">
        <v>17043.34</v>
      </c>
      <c r="I1873" s="3" t="s">
        <v>29</v>
      </c>
      <c r="J1873" s="3" t="s">
        <v>24</v>
      </c>
      <c r="K1873" s="3" t="s">
        <v>25</v>
      </c>
    </row>
    <row r="1874" spans="1:11" x14ac:dyDescent="0.25">
      <c r="A1874" s="3" t="s">
        <v>1150</v>
      </c>
      <c r="B1874" s="3">
        <v>1971</v>
      </c>
      <c r="C1874" s="3" t="s">
        <v>51</v>
      </c>
      <c r="D1874" s="3">
        <v>22</v>
      </c>
      <c r="E1874" s="5">
        <v>26167</v>
      </c>
      <c r="F1874" s="3">
        <v>51</v>
      </c>
      <c r="G1874" s="3">
        <v>0</v>
      </c>
      <c r="H1874" s="17">
        <v>17016.009999999998</v>
      </c>
      <c r="I1874" s="3" t="s">
        <v>29</v>
      </c>
      <c r="J1874" s="3" t="s">
        <v>29</v>
      </c>
      <c r="K1874" s="3" t="s">
        <v>134</v>
      </c>
    </row>
    <row r="1875" spans="1:11" x14ac:dyDescent="0.25">
      <c r="A1875" s="3" t="s">
        <v>1152</v>
      </c>
      <c r="B1875" s="3">
        <v>1980</v>
      </c>
      <c r="C1875" s="3" t="s">
        <v>61</v>
      </c>
      <c r="D1875" s="3">
        <v>16</v>
      </c>
      <c r="E1875" s="5">
        <v>29418</v>
      </c>
      <c r="F1875" s="3">
        <v>42</v>
      </c>
      <c r="G1875" s="3">
        <v>2</v>
      </c>
      <c r="H1875" s="17">
        <v>16990.55</v>
      </c>
      <c r="I1875" s="3" t="s">
        <v>29</v>
      </c>
      <c r="J1875" s="3" t="s">
        <v>24</v>
      </c>
      <c r="K1875" s="3" t="s">
        <v>33</v>
      </c>
    </row>
    <row r="1876" spans="1:11" x14ac:dyDescent="0.25">
      <c r="A1876" s="3" t="s">
        <v>1154</v>
      </c>
      <c r="B1876" s="3">
        <v>1977</v>
      </c>
      <c r="C1876" s="3" t="s">
        <v>51</v>
      </c>
      <c r="D1876" s="3">
        <v>25</v>
      </c>
      <c r="E1876" s="5">
        <v>28362</v>
      </c>
      <c r="F1876" s="3">
        <v>45</v>
      </c>
      <c r="G1876" s="3">
        <v>2</v>
      </c>
      <c r="H1876" s="17">
        <v>16921.09</v>
      </c>
      <c r="I1876" s="3" t="s">
        <v>29</v>
      </c>
      <c r="J1876" s="3" t="s">
        <v>24</v>
      </c>
      <c r="K1876" s="3" t="s">
        <v>134</v>
      </c>
    </row>
    <row r="1877" spans="1:11" x14ac:dyDescent="0.25">
      <c r="A1877" s="3" t="s">
        <v>1156</v>
      </c>
      <c r="B1877" s="3">
        <v>1968</v>
      </c>
      <c r="C1877" s="3" t="s">
        <v>22</v>
      </c>
      <c r="D1877" s="3">
        <v>21</v>
      </c>
      <c r="E1877" s="5">
        <v>25132</v>
      </c>
      <c r="F1877" s="3">
        <v>54</v>
      </c>
      <c r="G1877" s="3">
        <v>0</v>
      </c>
      <c r="H1877" s="17">
        <v>16903.5</v>
      </c>
      <c r="I1877" s="3" t="s">
        <v>29</v>
      </c>
      <c r="J1877" s="3" t="s">
        <v>24</v>
      </c>
      <c r="K1877" s="3" t="s">
        <v>33</v>
      </c>
    </row>
    <row r="1878" spans="1:11" x14ac:dyDescent="0.25">
      <c r="A1878" s="3" t="s">
        <v>1158</v>
      </c>
      <c r="B1878" s="3">
        <v>2003</v>
      </c>
      <c r="C1878" s="3" t="s">
        <v>47</v>
      </c>
      <c r="D1878" s="3">
        <v>10</v>
      </c>
      <c r="E1878" s="5">
        <v>37874</v>
      </c>
      <c r="F1878" s="3">
        <v>19</v>
      </c>
      <c r="G1878" s="3">
        <v>0</v>
      </c>
      <c r="H1878" s="17">
        <v>16884.919999999998</v>
      </c>
      <c r="I1878" s="3" t="s">
        <v>29</v>
      </c>
      <c r="J1878" s="3" t="s">
        <v>29</v>
      </c>
      <c r="K1878" s="3" t="s">
        <v>53</v>
      </c>
    </row>
    <row r="1879" spans="1:11" x14ac:dyDescent="0.25">
      <c r="A1879" s="3" t="s">
        <v>1160</v>
      </c>
      <c r="B1879" s="3">
        <v>1974</v>
      </c>
      <c r="C1879" s="3" t="s">
        <v>51</v>
      </c>
      <c r="D1879" s="3">
        <v>8</v>
      </c>
      <c r="E1879" s="5">
        <v>27249</v>
      </c>
      <c r="F1879" s="3">
        <v>48</v>
      </c>
      <c r="G1879" s="3">
        <v>0</v>
      </c>
      <c r="H1879" s="17">
        <v>16841.32</v>
      </c>
      <c r="I1879" s="3" t="s">
        <v>29</v>
      </c>
      <c r="J1879" s="3" t="s">
        <v>24</v>
      </c>
      <c r="K1879" s="3" t="s">
        <v>53</v>
      </c>
    </row>
    <row r="1880" spans="1:11" x14ac:dyDescent="0.25">
      <c r="A1880" s="3" t="s">
        <v>1162</v>
      </c>
      <c r="B1880" s="3">
        <v>1995</v>
      </c>
      <c r="C1880" s="3" t="s">
        <v>22</v>
      </c>
      <c r="D1880" s="3">
        <v>19</v>
      </c>
      <c r="E1880" s="5">
        <v>34991</v>
      </c>
      <c r="F1880" s="3">
        <v>27</v>
      </c>
      <c r="G1880" s="3">
        <v>1</v>
      </c>
      <c r="H1880" s="17">
        <v>16796.41</v>
      </c>
      <c r="I1880" s="3" t="s">
        <v>29</v>
      </c>
      <c r="J1880" s="3" t="s">
        <v>24</v>
      </c>
      <c r="K1880" s="3" t="s">
        <v>119</v>
      </c>
    </row>
    <row r="1881" spans="1:11" x14ac:dyDescent="0.25">
      <c r="A1881" s="3" t="s">
        <v>1164</v>
      </c>
      <c r="B1881" s="3">
        <v>1962</v>
      </c>
      <c r="C1881" s="3" t="s">
        <v>61</v>
      </c>
      <c r="D1881" s="3">
        <v>29</v>
      </c>
      <c r="E1881" s="5">
        <v>22856</v>
      </c>
      <c r="F1881" s="3">
        <v>60</v>
      </c>
      <c r="G1881" s="3">
        <v>0</v>
      </c>
      <c r="H1881" s="17">
        <v>16779.400000000001</v>
      </c>
      <c r="I1881" s="3" t="s">
        <v>29</v>
      </c>
      <c r="J1881" s="3" t="s">
        <v>29</v>
      </c>
      <c r="K1881" s="3" t="s">
        <v>36</v>
      </c>
    </row>
    <row r="1882" spans="1:11" x14ac:dyDescent="0.25">
      <c r="A1882" s="3" t="s">
        <v>157</v>
      </c>
      <c r="B1882" s="3">
        <v>1977</v>
      </c>
      <c r="C1882" s="3" t="s">
        <v>22</v>
      </c>
      <c r="D1882" s="3">
        <v>21</v>
      </c>
      <c r="E1882" s="5">
        <v>28419</v>
      </c>
      <c r="F1882" s="3">
        <v>45</v>
      </c>
      <c r="G1882" s="3">
        <v>2</v>
      </c>
      <c r="H1882" s="17">
        <v>42760.5</v>
      </c>
      <c r="I1882" s="3" t="s">
        <v>23</v>
      </c>
      <c r="J1882" s="3" t="s">
        <v>29</v>
      </c>
      <c r="K1882" s="3" t="s">
        <v>33</v>
      </c>
    </row>
    <row r="1883" spans="1:11" x14ac:dyDescent="0.25">
      <c r="A1883" s="3" t="s">
        <v>1166</v>
      </c>
      <c r="B1883" s="3">
        <v>1989</v>
      </c>
      <c r="C1883" s="3" t="s">
        <v>47</v>
      </c>
      <c r="D1883" s="3">
        <v>23</v>
      </c>
      <c r="E1883" s="5">
        <v>32774</v>
      </c>
      <c r="F1883" s="3">
        <v>33</v>
      </c>
      <c r="G1883" s="3">
        <v>2</v>
      </c>
      <c r="H1883" s="17">
        <v>16776.3</v>
      </c>
      <c r="I1883" s="3" t="s">
        <v>29</v>
      </c>
      <c r="J1883" s="3" t="s">
        <v>29</v>
      </c>
      <c r="K1883" s="3" t="s">
        <v>119</v>
      </c>
    </row>
    <row r="1884" spans="1:11" x14ac:dyDescent="0.25">
      <c r="A1884" s="3" t="s">
        <v>1168</v>
      </c>
      <c r="B1884" s="3">
        <v>1974</v>
      </c>
      <c r="C1884" s="3" t="s">
        <v>51</v>
      </c>
      <c r="D1884" s="3">
        <v>28</v>
      </c>
      <c r="E1884" s="5">
        <v>27269</v>
      </c>
      <c r="F1884" s="3">
        <v>48</v>
      </c>
      <c r="G1884" s="3">
        <v>0</v>
      </c>
      <c r="H1884" s="17">
        <v>16770.990000000002</v>
      </c>
      <c r="I1884" s="3" t="s">
        <v>29</v>
      </c>
      <c r="J1884" s="3" t="s">
        <v>23</v>
      </c>
      <c r="K1884" s="3" t="s">
        <v>33</v>
      </c>
    </row>
    <row r="1885" spans="1:11" x14ac:dyDescent="0.25">
      <c r="A1885" s="3" t="s">
        <v>1169</v>
      </c>
      <c r="B1885" s="3">
        <v>1993</v>
      </c>
      <c r="C1885" s="3" t="s">
        <v>56</v>
      </c>
      <c r="D1885" s="3">
        <v>5</v>
      </c>
      <c r="E1885" s="5">
        <v>34278</v>
      </c>
      <c r="F1885" s="3">
        <v>29</v>
      </c>
      <c r="G1885" s="3">
        <v>1</v>
      </c>
      <c r="H1885" s="17">
        <v>16657.72</v>
      </c>
      <c r="I1885" s="3" t="s">
        <v>29</v>
      </c>
      <c r="J1885" s="3" t="s">
        <v>23</v>
      </c>
      <c r="K1885" s="3" t="s">
        <v>119</v>
      </c>
    </row>
    <row r="1886" spans="1:11" x14ac:dyDescent="0.25">
      <c r="A1886" s="3" t="s">
        <v>1171</v>
      </c>
      <c r="B1886" s="3">
        <v>1977</v>
      </c>
      <c r="C1886" s="3" t="s">
        <v>47</v>
      </c>
      <c r="D1886" s="3">
        <v>25</v>
      </c>
      <c r="E1886" s="5">
        <v>28393</v>
      </c>
      <c r="F1886" s="3">
        <v>45</v>
      </c>
      <c r="G1886" s="3">
        <v>2</v>
      </c>
      <c r="H1886" s="17">
        <v>16631.61</v>
      </c>
      <c r="I1886" s="3" t="s">
        <v>29</v>
      </c>
      <c r="J1886" s="3" t="s">
        <v>23</v>
      </c>
      <c r="K1886" s="3" t="s">
        <v>33</v>
      </c>
    </row>
    <row r="1887" spans="1:11" x14ac:dyDescent="0.25">
      <c r="A1887" s="3" t="s">
        <v>1173</v>
      </c>
      <c r="B1887" s="3">
        <v>1975</v>
      </c>
      <c r="C1887" s="3" t="s">
        <v>61</v>
      </c>
      <c r="D1887" s="3">
        <v>24</v>
      </c>
      <c r="E1887" s="5">
        <v>27599</v>
      </c>
      <c r="F1887" s="3">
        <v>47</v>
      </c>
      <c r="G1887" s="3">
        <v>1</v>
      </c>
      <c r="H1887" s="17">
        <v>16602.18</v>
      </c>
      <c r="I1887" s="3" t="s">
        <v>29</v>
      </c>
      <c r="J1887" s="3" t="s">
        <v>23</v>
      </c>
      <c r="K1887" s="3" t="s">
        <v>36</v>
      </c>
    </row>
    <row r="1888" spans="1:11" x14ac:dyDescent="0.25">
      <c r="A1888" s="3" t="s">
        <v>1175</v>
      </c>
      <c r="B1888" s="3">
        <v>1970</v>
      </c>
      <c r="C1888" s="3" t="s">
        <v>61</v>
      </c>
      <c r="D1888" s="3">
        <v>10</v>
      </c>
      <c r="E1888" s="5">
        <v>25759</v>
      </c>
      <c r="F1888" s="3">
        <v>52</v>
      </c>
      <c r="G1888" s="3">
        <v>0</v>
      </c>
      <c r="H1888" s="17">
        <v>16600.16</v>
      </c>
      <c r="I1888" s="3" t="s">
        <v>29</v>
      </c>
      <c r="J1888" s="3" t="s">
        <v>29</v>
      </c>
      <c r="K1888" s="3" t="s">
        <v>53</v>
      </c>
    </row>
    <row r="1889" spans="1:11" x14ac:dyDescent="0.25">
      <c r="A1889" s="3" t="s">
        <v>1177</v>
      </c>
      <c r="B1889" s="3">
        <v>1963</v>
      </c>
      <c r="C1889" s="3" t="s">
        <v>32</v>
      </c>
      <c r="D1889" s="3">
        <v>25</v>
      </c>
      <c r="E1889" s="5">
        <v>23187</v>
      </c>
      <c r="F1889" s="3">
        <v>59</v>
      </c>
      <c r="G1889" s="3">
        <v>0</v>
      </c>
      <c r="H1889" s="17">
        <v>16587.96</v>
      </c>
      <c r="I1889" s="3" t="s">
        <v>29</v>
      </c>
      <c r="J1889" s="3" t="s">
        <v>29</v>
      </c>
      <c r="K1889" s="3" t="s">
        <v>134</v>
      </c>
    </row>
    <row r="1890" spans="1:11" x14ac:dyDescent="0.25">
      <c r="A1890" s="3" t="s">
        <v>1179</v>
      </c>
      <c r="B1890" s="3">
        <v>2001</v>
      </c>
      <c r="C1890" s="3" t="s">
        <v>32</v>
      </c>
      <c r="D1890" s="3">
        <v>25</v>
      </c>
      <c r="E1890" s="5">
        <v>37067</v>
      </c>
      <c r="F1890" s="3">
        <v>21</v>
      </c>
      <c r="G1890" s="3">
        <v>0</v>
      </c>
      <c r="H1890" s="17">
        <v>16586.5</v>
      </c>
      <c r="I1890" s="3" t="s">
        <v>29</v>
      </c>
      <c r="J1890" s="3" t="s">
        <v>23</v>
      </c>
      <c r="K1890" s="3" t="s">
        <v>25</v>
      </c>
    </row>
    <row r="1891" spans="1:11" x14ac:dyDescent="0.25">
      <c r="A1891" s="3" t="s">
        <v>1181</v>
      </c>
      <c r="B1891" s="3">
        <v>1995</v>
      </c>
      <c r="C1891" s="3" t="s">
        <v>28</v>
      </c>
      <c r="D1891" s="3">
        <v>23</v>
      </c>
      <c r="E1891" s="5">
        <v>35056</v>
      </c>
      <c r="F1891" s="3">
        <v>27</v>
      </c>
      <c r="G1891" s="3">
        <v>0</v>
      </c>
      <c r="H1891" s="17">
        <v>16577.78</v>
      </c>
      <c r="I1891" s="3" t="s">
        <v>29</v>
      </c>
      <c r="J1891" s="3" t="s">
        <v>23</v>
      </c>
      <c r="K1891" s="3" t="s">
        <v>25</v>
      </c>
    </row>
    <row r="1892" spans="1:11" x14ac:dyDescent="0.25">
      <c r="A1892" s="3" t="s">
        <v>1183</v>
      </c>
      <c r="B1892" s="3">
        <v>1958</v>
      </c>
      <c r="C1892" s="3" t="s">
        <v>22</v>
      </c>
      <c r="D1892" s="3">
        <v>10</v>
      </c>
      <c r="E1892" s="5">
        <v>21468</v>
      </c>
      <c r="F1892" s="3">
        <v>64</v>
      </c>
      <c r="G1892" s="3">
        <v>3</v>
      </c>
      <c r="H1892" s="17">
        <v>16455.71</v>
      </c>
      <c r="I1892" s="3" t="s">
        <v>29</v>
      </c>
      <c r="J1892" s="3" t="s">
        <v>29</v>
      </c>
      <c r="K1892" s="3" t="s">
        <v>33</v>
      </c>
    </row>
    <row r="1893" spans="1:11" x14ac:dyDescent="0.25">
      <c r="A1893" s="3" t="s">
        <v>40</v>
      </c>
      <c r="B1893" s="3">
        <v>1962</v>
      </c>
      <c r="C1893" s="3" t="s">
        <v>51</v>
      </c>
      <c r="D1893" s="3">
        <v>4</v>
      </c>
      <c r="E1893" s="5">
        <v>22862</v>
      </c>
      <c r="F1893" s="3">
        <v>60</v>
      </c>
      <c r="G1893" s="3">
        <v>0</v>
      </c>
      <c r="H1893" s="17">
        <v>52590.83</v>
      </c>
      <c r="I1893" s="3" t="s">
        <v>23</v>
      </c>
      <c r="J1893" s="3" t="s">
        <v>24</v>
      </c>
      <c r="K1893" s="3" t="s">
        <v>53</v>
      </c>
    </row>
    <row r="1894" spans="1:11" x14ac:dyDescent="0.25">
      <c r="A1894" s="3" t="s">
        <v>159</v>
      </c>
      <c r="B1894" s="3">
        <v>1971</v>
      </c>
      <c r="C1894" s="3" t="s">
        <v>56</v>
      </c>
      <c r="D1894" s="3">
        <v>3</v>
      </c>
      <c r="E1894" s="5">
        <v>26240</v>
      </c>
      <c r="F1894" s="3">
        <v>51</v>
      </c>
      <c r="G1894" s="3">
        <v>0</v>
      </c>
      <c r="H1894" s="17">
        <v>42644.2</v>
      </c>
      <c r="I1894" s="3" t="s">
        <v>23</v>
      </c>
      <c r="J1894" s="3" t="s">
        <v>24</v>
      </c>
      <c r="K1894" s="3" t="s">
        <v>53</v>
      </c>
    </row>
    <row r="1895" spans="1:11" x14ac:dyDescent="0.25">
      <c r="A1895" s="3" t="s">
        <v>1185</v>
      </c>
      <c r="B1895" s="3">
        <v>2003</v>
      </c>
      <c r="C1895" s="3" t="s">
        <v>28</v>
      </c>
      <c r="D1895" s="3">
        <v>20</v>
      </c>
      <c r="E1895" s="5">
        <v>37975</v>
      </c>
      <c r="F1895" s="3">
        <v>19</v>
      </c>
      <c r="G1895" s="3">
        <v>1</v>
      </c>
      <c r="H1895" s="17">
        <v>16450.89</v>
      </c>
      <c r="I1895" s="3" t="s">
        <v>29</v>
      </c>
      <c r="J1895" s="3" t="s">
        <v>23</v>
      </c>
      <c r="K1895" s="3" t="s">
        <v>33</v>
      </c>
    </row>
    <row r="1896" spans="1:11" x14ac:dyDescent="0.25">
      <c r="A1896" s="3" t="s">
        <v>1187</v>
      </c>
      <c r="B1896" s="3">
        <v>1995</v>
      </c>
      <c r="C1896" s="3" t="s">
        <v>47</v>
      </c>
      <c r="D1896" s="3">
        <v>28</v>
      </c>
      <c r="E1896" s="5">
        <v>34970</v>
      </c>
      <c r="F1896" s="3">
        <v>27</v>
      </c>
      <c r="G1896" s="3">
        <v>3</v>
      </c>
      <c r="H1896" s="17">
        <v>16420.490000000002</v>
      </c>
      <c r="I1896" s="3" t="s">
        <v>29</v>
      </c>
      <c r="J1896" s="3" t="s">
        <v>24</v>
      </c>
      <c r="K1896" s="3" t="s">
        <v>33</v>
      </c>
    </row>
    <row r="1897" spans="1:11" x14ac:dyDescent="0.25">
      <c r="A1897" s="3" t="s">
        <v>1189</v>
      </c>
      <c r="B1897" s="3">
        <v>1965</v>
      </c>
      <c r="C1897" s="3" t="s">
        <v>28</v>
      </c>
      <c r="D1897" s="3">
        <v>5</v>
      </c>
      <c r="E1897" s="5">
        <v>24081</v>
      </c>
      <c r="F1897" s="3">
        <v>57</v>
      </c>
      <c r="G1897" s="3">
        <v>0</v>
      </c>
      <c r="H1897" s="17">
        <v>16351.42</v>
      </c>
      <c r="I1897" s="3" t="s">
        <v>29</v>
      </c>
      <c r="J1897" s="3" t="s">
        <v>24</v>
      </c>
      <c r="K1897" s="3" t="s">
        <v>36</v>
      </c>
    </row>
    <row r="1898" spans="1:11" x14ac:dyDescent="0.25">
      <c r="A1898" s="3" t="s">
        <v>1190</v>
      </c>
      <c r="B1898" s="3">
        <v>1969</v>
      </c>
      <c r="C1898" s="3" t="s">
        <v>51</v>
      </c>
      <c r="D1898" s="3">
        <v>8</v>
      </c>
      <c r="E1898" s="5">
        <v>25423</v>
      </c>
      <c r="F1898" s="3">
        <v>53</v>
      </c>
      <c r="G1898" s="3">
        <v>0</v>
      </c>
      <c r="H1898" s="17">
        <v>16311.05</v>
      </c>
      <c r="I1898" s="3" t="s">
        <v>29</v>
      </c>
      <c r="J1898" s="3" t="s">
        <v>24</v>
      </c>
      <c r="K1898" s="3" t="s">
        <v>36</v>
      </c>
    </row>
    <row r="1899" spans="1:11" x14ac:dyDescent="0.25">
      <c r="A1899" s="3" t="s">
        <v>1192</v>
      </c>
      <c r="B1899" s="3">
        <v>2003</v>
      </c>
      <c r="C1899" s="3" t="s">
        <v>51</v>
      </c>
      <c r="D1899" s="3">
        <v>24</v>
      </c>
      <c r="E1899" s="5">
        <v>37857</v>
      </c>
      <c r="F1899" s="3">
        <v>19</v>
      </c>
      <c r="G1899" s="3">
        <v>0</v>
      </c>
      <c r="H1899" s="17">
        <v>16297.85</v>
      </c>
      <c r="I1899" s="3" t="s">
        <v>29</v>
      </c>
      <c r="J1899" s="3" t="s">
        <v>24</v>
      </c>
      <c r="K1899" s="3" t="s">
        <v>53</v>
      </c>
    </row>
    <row r="1900" spans="1:11" x14ac:dyDescent="0.25">
      <c r="A1900" s="3" t="s">
        <v>1194</v>
      </c>
      <c r="B1900" s="3">
        <v>1972</v>
      </c>
      <c r="C1900" s="3" t="s">
        <v>61</v>
      </c>
      <c r="D1900" s="3">
        <v>30</v>
      </c>
      <c r="E1900" s="5">
        <v>26510</v>
      </c>
      <c r="F1900" s="3">
        <v>50</v>
      </c>
      <c r="G1900" s="3">
        <v>0</v>
      </c>
      <c r="H1900" s="17">
        <v>16267.32</v>
      </c>
      <c r="I1900" s="3" t="s">
        <v>29</v>
      </c>
      <c r="J1900" s="3" t="s">
        <v>29</v>
      </c>
      <c r="K1900" s="3" t="s">
        <v>134</v>
      </c>
    </row>
    <row r="1901" spans="1:11" x14ac:dyDescent="0.25">
      <c r="A1901" s="3" t="s">
        <v>1196</v>
      </c>
      <c r="B1901" s="3">
        <v>2002</v>
      </c>
      <c r="C1901" s="3" t="s">
        <v>47</v>
      </c>
      <c r="D1901" s="3">
        <v>8</v>
      </c>
      <c r="E1901" s="5">
        <v>37507</v>
      </c>
      <c r="F1901" s="3">
        <v>20</v>
      </c>
      <c r="G1901" s="3">
        <v>0</v>
      </c>
      <c r="H1901" s="17">
        <v>16232.85</v>
      </c>
      <c r="I1901" s="3" t="s">
        <v>29</v>
      </c>
      <c r="J1901" s="3" t="s">
        <v>23</v>
      </c>
      <c r="K1901" s="3" t="s">
        <v>53</v>
      </c>
    </row>
    <row r="1902" spans="1:11" x14ac:dyDescent="0.25">
      <c r="A1902" s="3" t="s">
        <v>1198</v>
      </c>
      <c r="B1902" s="3">
        <v>1988</v>
      </c>
      <c r="C1902" s="3" t="s">
        <v>51</v>
      </c>
      <c r="D1902" s="3">
        <v>21</v>
      </c>
      <c r="E1902" s="5">
        <v>32376</v>
      </c>
      <c r="F1902" s="3">
        <v>34</v>
      </c>
      <c r="G1902" s="3">
        <v>3</v>
      </c>
      <c r="H1902" s="17">
        <v>16205.88</v>
      </c>
      <c r="I1902" s="3" t="s">
        <v>29</v>
      </c>
      <c r="J1902" s="3" t="s">
        <v>23</v>
      </c>
      <c r="K1902" s="3" t="s">
        <v>33</v>
      </c>
    </row>
    <row r="1903" spans="1:11" x14ac:dyDescent="0.25">
      <c r="A1903" s="3" t="s">
        <v>1200</v>
      </c>
      <c r="B1903" s="3">
        <v>1988</v>
      </c>
      <c r="C1903" s="3" t="s">
        <v>51</v>
      </c>
      <c r="D1903" s="3">
        <v>6</v>
      </c>
      <c r="E1903" s="5">
        <v>32361</v>
      </c>
      <c r="F1903" s="3">
        <v>34</v>
      </c>
      <c r="G1903" s="3">
        <v>3</v>
      </c>
      <c r="H1903" s="17">
        <v>16199.1</v>
      </c>
      <c r="I1903" s="3" t="s">
        <v>29</v>
      </c>
      <c r="J1903" s="3" t="s">
        <v>29</v>
      </c>
      <c r="K1903" s="3" t="s">
        <v>33</v>
      </c>
    </row>
    <row r="1904" spans="1:11" x14ac:dyDescent="0.25">
      <c r="A1904" s="3" t="s">
        <v>1202</v>
      </c>
      <c r="B1904" s="3">
        <v>1974</v>
      </c>
      <c r="C1904" s="3" t="s">
        <v>47</v>
      </c>
      <c r="D1904" s="3">
        <v>11</v>
      </c>
      <c r="E1904" s="5">
        <v>27283</v>
      </c>
      <c r="F1904" s="3">
        <v>48</v>
      </c>
      <c r="G1904" s="3">
        <v>0</v>
      </c>
      <c r="H1904" s="17">
        <v>16190.97</v>
      </c>
      <c r="I1904" s="3" t="s">
        <v>29</v>
      </c>
      <c r="J1904" s="3" t="s">
        <v>24</v>
      </c>
      <c r="K1904" s="3" t="s">
        <v>33</v>
      </c>
    </row>
    <row r="1905" spans="1:11" x14ac:dyDescent="0.25">
      <c r="A1905" s="3" t="s">
        <v>161</v>
      </c>
      <c r="B1905" s="3">
        <v>1979</v>
      </c>
      <c r="C1905" s="3" t="s">
        <v>28</v>
      </c>
      <c r="D1905" s="3">
        <v>27</v>
      </c>
      <c r="E1905" s="5">
        <v>29216</v>
      </c>
      <c r="F1905" s="3">
        <v>43</v>
      </c>
      <c r="G1905" s="3">
        <v>2</v>
      </c>
      <c r="H1905" s="17">
        <v>42560.43</v>
      </c>
      <c r="I1905" s="3" t="s">
        <v>23</v>
      </c>
      <c r="J1905" s="3" t="s">
        <v>24</v>
      </c>
      <c r="K1905" s="3" t="s">
        <v>25</v>
      </c>
    </row>
    <row r="1906" spans="1:11" x14ac:dyDescent="0.25">
      <c r="A1906" s="3" t="s">
        <v>1204</v>
      </c>
      <c r="B1906" s="3">
        <v>1982</v>
      </c>
      <c r="C1906" s="3" t="s">
        <v>61</v>
      </c>
      <c r="D1906" s="3">
        <v>6</v>
      </c>
      <c r="E1906" s="5">
        <v>30138</v>
      </c>
      <c r="F1906" s="3">
        <v>40</v>
      </c>
      <c r="G1906" s="3">
        <v>3</v>
      </c>
      <c r="H1906" s="17">
        <v>16152.04</v>
      </c>
      <c r="I1906" s="3" t="s">
        <v>29</v>
      </c>
      <c r="J1906" s="3" t="s">
        <v>23</v>
      </c>
      <c r="K1906" s="3" t="s">
        <v>36</v>
      </c>
    </row>
    <row r="1907" spans="1:11" x14ac:dyDescent="0.25">
      <c r="A1907" s="3" t="s">
        <v>1206</v>
      </c>
      <c r="B1907" s="3">
        <v>1993</v>
      </c>
      <c r="C1907" s="3" t="s">
        <v>28</v>
      </c>
      <c r="D1907" s="3">
        <v>12</v>
      </c>
      <c r="E1907" s="5">
        <v>34315</v>
      </c>
      <c r="F1907" s="3">
        <v>29</v>
      </c>
      <c r="G1907" s="3">
        <v>0</v>
      </c>
      <c r="H1907" s="17">
        <v>16138.76</v>
      </c>
      <c r="I1907" s="3" t="s">
        <v>29</v>
      </c>
      <c r="J1907" s="3" t="s">
        <v>24</v>
      </c>
      <c r="K1907" s="3" t="s">
        <v>227</v>
      </c>
    </row>
    <row r="1908" spans="1:11" x14ac:dyDescent="0.25">
      <c r="A1908" s="3" t="s">
        <v>1208</v>
      </c>
      <c r="B1908" s="3">
        <v>1987</v>
      </c>
      <c r="C1908" s="3" t="s">
        <v>22</v>
      </c>
      <c r="D1908" s="3">
        <v>6</v>
      </c>
      <c r="E1908" s="5">
        <v>32056</v>
      </c>
      <c r="F1908" s="3">
        <v>35</v>
      </c>
      <c r="G1908" s="3">
        <v>3</v>
      </c>
      <c r="H1908" s="17">
        <v>16122.65</v>
      </c>
      <c r="I1908" s="3" t="s">
        <v>29</v>
      </c>
      <c r="J1908" s="3" t="s">
        <v>23</v>
      </c>
      <c r="K1908" s="3" t="s">
        <v>53</v>
      </c>
    </row>
    <row r="1909" spans="1:11" x14ac:dyDescent="0.25">
      <c r="A1909" s="3" t="s">
        <v>1210</v>
      </c>
      <c r="B1909" s="3">
        <v>1993</v>
      </c>
      <c r="C1909" s="3" t="s">
        <v>51</v>
      </c>
      <c r="D1909" s="3">
        <v>8</v>
      </c>
      <c r="E1909" s="5">
        <v>34189</v>
      </c>
      <c r="F1909" s="3">
        <v>29</v>
      </c>
      <c r="G1909" s="3">
        <v>0</v>
      </c>
      <c r="H1909" s="17">
        <v>16115.3</v>
      </c>
      <c r="I1909" s="3" t="s">
        <v>29</v>
      </c>
      <c r="J1909" s="3" t="s">
        <v>23</v>
      </c>
      <c r="K1909" s="3" t="s">
        <v>119</v>
      </c>
    </row>
    <row r="1910" spans="1:11" x14ac:dyDescent="0.25">
      <c r="A1910" s="3" t="s">
        <v>1211</v>
      </c>
      <c r="B1910" s="3">
        <v>1985</v>
      </c>
      <c r="C1910" s="3" t="s">
        <v>51</v>
      </c>
      <c r="D1910" s="3">
        <v>27</v>
      </c>
      <c r="E1910" s="5">
        <v>31286</v>
      </c>
      <c r="F1910" s="3">
        <v>37</v>
      </c>
      <c r="G1910" s="3">
        <v>3</v>
      </c>
      <c r="H1910" s="17">
        <v>16097.94</v>
      </c>
      <c r="I1910" s="3" t="s">
        <v>29</v>
      </c>
      <c r="J1910" s="3" t="s">
        <v>24</v>
      </c>
      <c r="K1910" s="3" t="s">
        <v>33</v>
      </c>
    </row>
    <row r="1911" spans="1:11" x14ac:dyDescent="0.25">
      <c r="A1911" s="3" t="s">
        <v>1213</v>
      </c>
      <c r="B1911" s="3">
        <v>1958</v>
      </c>
      <c r="C1911" s="3" t="s">
        <v>32</v>
      </c>
      <c r="D1911" s="3">
        <v>21</v>
      </c>
      <c r="E1911" s="5">
        <v>21357</v>
      </c>
      <c r="F1911" s="3">
        <v>64</v>
      </c>
      <c r="G1911" s="3">
        <v>3</v>
      </c>
      <c r="H1911" s="17">
        <v>16085.13</v>
      </c>
      <c r="I1911" s="3" t="s">
        <v>29</v>
      </c>
      <c r="J1911" s="3" t="s">
        <v>29</v>
      </c>
      <c r="K1911" s="3" t="s">
        <v>25</v>
      </c>
    </row>
    <row r="1912" spans="1:11" x14ac:dyDescent="0.25">
      <c r="A1912" s="3" t="s">
        <v>1215</v>
      </c>
      <c r="B1912" s="3">
        <v>1958</v>
      </c>
      <c r="C1912" s="3" t="s">
        <v>22</v>
      </c>
      <c r="D1912" s="3">
        <v>22</v>
      </c>
      <c r="E1912" s="5">
        <v>21480</v>
      </c>
      <c r="F1912" s="3">
        <v>64</v>
      </c>
      <c r="G1912" s="3">
        <v>2</v>
      </c>
      <c r="H1912" s="17">
        <v>16069.08</v>
      </c>
      <c r="I1912" s="3" t="s">
        <v>29</v>
      </c>
      <c r="J1912" s="3" t="s">
        <v>29</v>
      </c>
      <c r="K1912" s="3" t="s">
        <v>119</v>
      </c>
    </row>
    <row r="1913" spans="1:11" x14ac:dyDescent="0.25">
      <c r="A1913" s="3" t="s">
        <v>1217</v>
      </c>
      <c r="B1913" s="3">
        <v>1978</v>
      </c>
      <c r="C1913" s="3" t="s">
        <v>47</v>
      </c>
      <c r="D1913" s="3">
        <v>16</v>
      </c>
      <c r="E1913" s="5">
        <v>28749</v>
      </c>
      <c r="F1913" s="3">
        <v>44</v>
      </c>
      <c r="G1913" s="3">
        <v>2</v>
      </c>
      <c r="H1913" s="17">
        <v>16062.89</v>
      </c>
      <c r="I1913" s="3" t="s">
        <v>29</v>
      </c>
      <c r="J1913" s="3" t="s">
        <v>29</v>
      </c>
      <c r="K1913" s="3" t="s">
        <v>36</v>
      </c>
    </row>
    <row r="1914" spans="1:11" x14ac:dyDescent="0.25">
      <c r="A1914" s="3" t="s">
        <v>1219</v>
      </c>
      <c r="B1914" s="3">
        <v>1988</v>
      </c>
      <c r="C1914" s="3" t="s">
        <v>28</v>
      </c>
      <c r="D1914" s="3">
        <v>5</v>
      </c>
      <c r="E1914" s="5">
        <v>32482</v>
      </c>
      <c r="F1914" s="3">
        <v>34</v>
      </c>
      <c r="G1914" s="3">
        <v>3</v>
      </c>
      <c r="H1914" s="17">
        <v>16059.06</v>
      </c>
      <c r="I1914" s="3" t="s">
        <v>29</v>
      </c>
      <c r="J1914" s="3" t="s">
        <v>24</v>
      </c>
      <c r="K1914" s="3" t="s">
        <v>33</v>
      </c>
    </row>
    <row r="1915" spans="1:11" x14ac:dyDescent="0.25">
      <c r="A1915" s="3" t="s">
        <v>1221</v>
      </c>
      <c r="B1915" s="3">
        <v>1980</v>
      </c>
      <c r="C1915" s="3" t="s">
        <v>47</v>
      </c>
      <c r="D1915" s="3">
        <v>19</v>
      </c>
      <c r="E1915" s="5">
        <v>29483</v>
      </c>
      <c r="F1915" s="3">
        <v>42</v>
      </c>
      <c r="G1915" s="3">
        <v>2</v>
      </c>
      <c r="H1915" s="17">
        <v>15966.19</v>
      </c>
      <c r="I1915" s="3" t="s">
        <v>29</v>
      </c>
      <c r="J1915" s="3" t="s">
        <v>29</v>
      </c>
      <c r="K1915" s="3" t="s">
        <v>33</v>
      </c>
    </row>
    <row r="1916" spans="1:11" x14ac:dyDescent="0.25">
      <c r="A1916" s="3" t="s">
        <v>163</v>
      </c>
      <c r="B1916" s="3">
        <v>1967</v>
      </c>
      <c r="C1916" s="3" t="s">
        <v>32</v>
      </c>
      <c r="D1916" s="3">
        <v>27</v>
      </c>
      <c r="E1916" s="5">
        <v>24650</v>
      </c>
      <c r="F1916" s="3">
        <v>55</v>
      </c>
      <c r="G1916" s="3">
        <v>0</v>
      </c>
      <c r="H1916" s="17">
        <v>42538.720000000001</v>
      </c>
      <c r="I1916" s="3" t="s">
        <v>23</v>
      </c>
      <c r="J1916" s="3" t="s">
        <v>24</v>
      </c>
      <c r="K1916" s="3" t="s">
        <v>53</v>
      </c>
    </row>
    <row r="1917" spans="1:11" x14ac:dyDescent="0.25">
      <c r="A1917" s="3" t="s">
        <v>1223</v>
      </c>
      <c r="B1917" s="3">
        <v>1982</v>
      </c>
      <c r="C1917" s="3" t="s">
        <v>61</v>
      </c>
      <c r="D1917" s="3">
        <v>24</v>
      </c>
      <c r="E1917" s="5">
        <v>30156</v>
      </c>
      <c r="F1917" s="3">
        <v>40</v>
      </c>
      <c r="G1917" s="3">
        <v>3</v>
      </c>
      <c r="H1917" s="17">
        <v>15965.29</v>
      </c>
      <c r="I1917" s="3" t="s">
        <v>29</v>
      </c>
      <c r="J1917" s="3" t="s">
        <v>23</v>
      </c>
      <c r="K1917" s="3" t="s">
        <v>33</v>
      </c>
    </row>
    <row r="1918" spans="1:11" x14ac:dyDescent="0.25">
      <c r="A1918" s="3" t="s">
        <v>1225</v>
      </c>
      <c r="B1918" s="3">
        <v>1980</v>
      </c>
      <c r="C1918" s="3" t="s">
        <v>22</v>
      </c>
      <c r="D1918" s="3">
        <v>12</v>
      </c>
      <c r="E1918" s="5">
        <v>29506</v>
      </c>
      <c r="F1918" s="3">
        <v>42</v>
      </c>
      <c r="G1918" s="3">
        <v>2</v>
      </c>
      <c r="H1918" s="17">
        <v>15922.29</v>
      </c>
      <c r="I1918" s="3" t="s">
        <v>29</v>
      </c>
      <c r="J1918" s="3" t="s">
        <v>24</v>
      </c>
      <c r="K1918" s="3" t="s">
        <v>36</v>
      </c>
    </row>
    <row r="1919" spans="1:11" x14ac:dyDescent="0.25">
      <c r="A1919" s="3" t="s">
        <v>1227</v>
      </c>
      <c r="B1919" s="3">
        <v>1962</v>
      </c>
      <c r="C1919" s="3" t="s">
        <v>28</v>
      </c>
      <c r="D1919" s="3">
        <v>25</v>
      </c>
      <c r="E1919" s="5">
        <v>23005</v>
      </c>
      <c r="F1919" s="3">
        <v>60</v>
      </c>
      <c r="G1919" s="3">
        <v>0</v>
      </c>
      <c r="H1919" s="17">
        <v>15840.81</v>
      </c>
      <c r="I1919" s="3" t="s">
        <v>29</v>
      </c>
      <c r="J1919" s="3" t="s">
        <v>23</v>
      </c>
      <c r="K1919" s="3" t="s">
        <v>144</v>
      </c>
    </row>
    <row r="1920" spans="1:11" x14ac:dyDescent="0.25">
      <c r="A1920" s="3" t="s">
        <v>1229</v>
      </c>
      <c r="B1920" s="3">
        <v>1982</v>
      </c>
      <c r="C1920" s="3" t="s">
        <v>56</v>
      </c>
      <c r="D1920" s="3">
        <v>11</v>
      </c>
      <c r="E1920" s="5">
        <v>30266</v>
      </c>
      <c r="F1920" s="3">
        <v>40</v>
      </c>
      <c r="G1920" s="3">
        <v>4</v>
      </c>
      <c r="H1920" s="17">
        <v>15828.82</v>
      </c>
      <c r="I1920" s="3" t="s">
        <v>29</v>
      </c>
      <c r="J1920" s="3" t="s">
        <v>24</v>
      </c>
      <c r="K1920" s="3" t="s">
        <v>53</v>
      </c>
    </row>
    <row r="1921" spans="1:11" x14ac:dyDescent="0.25">
      <c r="A1921" s="3" t="s">
        <v>1231</v>
      </c>
      <c r="B1921" s="3">
        <v>1984</v>
      </c>
      <c r="C1921" s="3" t="s">
        <v>32</v>
      </c>
      <c r="D1921" s="3">
        <v>26</v>
      </c>
      <c r="E1921" s="5">
        <v>30859</v>
      </c>
      <c r="F1921" s="3">
        <v>38</v>
      </c>
      <c r="G1921" s="3">
        <v>0</v>
      </c>
      <c r="H1921" s="17">
        <v>15820.7</v>
      </c>
      <c r="I1921" s="3" t="s">
        <v>29</v>
      </c>
      <c r="J1921" s="3" t="s">
        <v>24</v>
      </c>
      <c r="K1921" s="3" t="s">
        <v>53</v>
      </c>
    </row>
    <row r="1922" spans="1:11" x14ac:dyDescent="0.25">
      <c r="A1922" s="3" t="s">
        <v>1232</v>
      </c>
      <c r="B1922" s="3">
        <v>1997</v>
      </c>
      <c r="C1922" s="3" t="s">
        <v>22</v>
      </c>
      <c r="D1922" s="3">
        <v>9</v>
      </c>
      <c r="E1922" s="5">
        <v>35712</v>
      </c>
      <c r="F1922" s="3">
        <v>25</v>
      </c>
      <c r="G1922" s="3">
        <v>0</v>
      </c>
      <c r="H1922" s="17">
        <v>15817.99</v>
      </c>
      <c r="I1922" s="3" t="s">
        <v>29</v>
      </c>
      <c r="J1922" s="3" t="s">
        <v>29</v>
      </c>
      <c r="K1922" s="3" t="s">
        <v>33</v>
      </c>
    </row>
    <row r="1923" spans="1:11" x14ac:dyDescent="0.25">
      <c r="A1923" s="3" t="s">
        <v>1234</v>
      </c>
      <c r="B1923" s="3">
        <v>1974</v>
      </c>
      <c r="C1923" s="3" t="s">
        <v>51</v>
      </c>
      <c r="D1923" s="3">
        <v>29</v>
      </c>
      <c r="E1923" s="5">
        <v>27270</v>
      </c>
      <c r="F1923" s="3">
        <v>48</v>
      </c>
      <c r="G1923" s="3">
        <v>0</v>
      </c>
      <c r="H1923" s="17">
        <v>15746.62</v>
      </c>
      <c r="I1923" s="3" t="s">
        <v>29</v>
      </c>
      <c r="J1923" s="3" t="s">
        <v>23</v>
      </c>
      <c r="K1923" s="3" t="s">
        <v>33</v>
      </c>
    </row>
    <row r="1924" spans="1:11" x14ac:dyDescent="0.25">
      <c r="A1924" s="3" t="s">
        <v>1236</v>
      </c>
      <c r="B1924" s="3">
        <v>1976</v>
      </c>
      <c r="C1924" s="3" t="s">
        <v>47</v>
      </c>
      <c r="D1924" s="3">
        <v>20</v>
      </c>
      <c r="E1924" s="5">
        <v>28023</v>
      </c>
      <c r="F1924" s="3">
        <v>46</v>
      </c>
      <c r="G1924" s="3">
        <v>2</v>
      </c>
      <c r="H1924" s="17">
        <v>15698.86</v>
      </c>
      <c r="I1924" s="3" t="s">
        <v>29</v>
      </c>
      <c r="J1924" s="3" t="s">
        <v>29</v>
      </c>
      <c r="K1924" s="3" t="s">
        <v>33</v>
      </c>
    </row>
    <row r="1925" spans="1:11" x14ac:dyDescent="0.25">
      <c r="A1925" s="3" t="s">
        <v>1238</v>
      </c>
      <c r="B1925" s="3">
        <v>1973</v>
      </c>
      <c r="C1925" s="3" t="s">
        <v>32</v>
      </c>
      <c r="D1925" s="3">
        <v>26</v>
      </c>
      <c r="E1925" s="5">
        <v>26841</v>
      </c>
      <c r="F1925" s="3">
        <v>49</v>
      </c>
      <c r="G1925" s="3">
        <v>0</v>
      </c>
      <c r="H1925" s="17">
        <v>15670.3</v>
      </c>
      <c r="I1925" s="3" t="s">
        <v>29</v>
      </c>
      <c r="J1925" s="3" t="s">
        <v>29</v>
      </c>
      <c r="K1925" s="3" t="s">
        <v>36</v>
      </c>
    </row>
    <row r="1926" spans="1:11" x14ac:dyDescent="0.25">
      <c r="A1926" s="3" t="s">
        <v>1240</v>
      </c>
      <c r="B1926" s="3">
        <v>1988</v>
      </c>
      <c r="C1926" s="3" t="s">
        <v>28</v>
      </c>
      <c r="D1926" s="3">
        <v>22</v>
      </c>
      <c r="E1926" s="5">
        <v>32499</v>
      </c>
      <c r="F1926" s="3">
        <v>34</v>
      </c>
      <c r="G1926" s="3">
        <v>3</v>
      </c>
      <c r="H1926" s="17">
        <v>15646.28</v>
      </c>
      <c r="I1926" s="3" t="s">
        <v>29</v>
      </c>
      <c r="J1926" s="3" t="s">
        <v>29</v>
      </c>
      <c r="K1926" s="3" t="s">
        <v>53</v>
      </c>
    </row>
    <row r="1927" spans="1:11" x14ac:dyDescent="0.25">
      <c r="A1927" s="3" t="s">
        <v>165</v>
      </c>
      <c r="B1927" s="3">
        <v>1968</v>
      </c>
      <c r="C1927" s="3" t="s">
        <v>51</v>
      </c>
      <c r="D1927" s="3">
        <v>3</v>
      </c>
      <c r="E1927" s="5">
        <v>25053</v>
      </c>
      <c r="F1927" s="3">
        <v>54</v>
      </c>
      <c r="G1927" s="3">
        <v>0</v>
      </c>
      <c r="H1927" s="17">
        <v>42478.6</v>
      </c>
      <c r="I1927" s="3" t="s">
        <v>23</v>
      </c>
      <c r="J1927" s="3" t="s">
        <v>29</v>
      </c>
      <c r="K1927" s="3" t="s">
        <v>53</v>
      </c>
    </row>
    <row r="1928" spans="1:11" x14ac:dyDescent="0.25">
      <c r="A1928" s="3" t="s">
        <v>1242</v>
      </c>
      <c r="B1928" s="3">
        <v>1960</v>
      </c>
      <c r="C1928" s="3" t="s">
        <v>32</v>
      </c>
      <c r="D1928" s="3">
        <v>6</v>
      </c>
      <c r="E1928" s="5">
        <v>22073</v>
      </c>
      <c r="F1928" s="3">
        <v>63</v>
      </c>
      <c r="G1928" s="3">
        <v>3</v>
      </c>
      <c r="H1928" s="17">
        <v>15612.19</v>
      </c>
      <c r="I1928" s="3" t="s">
        <v>29</v>
      </c>
      <c r="J1928" s="3" t="s">
        <v>29</v>
      </c>
      <c r="K1928" s="3" t="s">
        <v>33</v>
      </c>
    </row>
    <row r="1929" spans="1:11" x14ac:dyDescent="0.25">
      <c r="A1929" s="3" t="s">
        <v>1244</v>
      </c>
      <c r="B1929" s="3">
        <v>1965</v>
      </c>
      <c r="C1929" s="3" t="s">
        <v>22</v>
      </c>
      <c r="D1929" s="3">
        <v>28</v>
      </c>
      <c r="E1929" s="5">
        <v>24043</v>
      </c>
      <c r="F1929" s="3">
        <v>57</v>
      </c>
      <c r="G1929" s="3">
        <v>0</v>
      </c>
      <c r="H1929" s="17">
        <v>15608.58</v>
      </c>
      <c r="I1929" s="3" t="s">
        <v>29</v>
      </c>
      <c r="J1929" s="3" t="s">
        <v>29</v>
      </c>
      <c r="K1929" s="3" t="s">
        <v>36</v>
      </c>
    </row>
    <row r="1930" spans="1:11" x14ac:dyDescent="0.25">
      <c r="A1930" s="3" t="s">
        <v>1246</v>
      </c>
      <c r="B1930" s="3">
        <v>1974</v>
      </c>
      <c r="C1930" s="3" t="s">
        <v>61</v>
      </c>
      <c r="D1930" s="3">
        <v>30</v>
      </c>
      <c r="E1930" s="5">
        <v>27240</v>
      </c>
      <c r="F1930" s="3">
        <v>48</v>
      </c>
      <c r="G1930" s="3">
        <v>0</v>
      </c>
      <c r="H1930" s="17">
        <v>15556.67</v>
      </c>
      <c r="I1930" s="3" t="s">
        <v>29</v>
      </c>
      <c r="J1930" s="3" t="s">
        <v>29</v>
      </c>
      <c r="K1930" s="3" t="s">
        <v>33</v>
      </c>
    </row>
    <row r="1931" spans="1:11" x14ac:dyDescent="0.25">
      <c r="A1931" s="3" t="s">
        <v>1248</v>
      </c>
      <c r="B1931" s="3">
        <v>1959</v>
      </c>
      <c r="C1931" s="3" t="s">
        <v>22</v>
      </c>
      <c r="D1931" s="3">
        <v>2</v>
      </c>
      <c r="E1931" s="5">
        <v>21825</v>
      </c>
      <c r="F1931" s="3">
        <v>63</v>
      </c>
      <c r="G1931" s="3">
        <v>3</v>
      </c>
      <c r="H1931" s="17">
        <v>15555.19</v>
      </c>
      <c r="I1931" s="3" t="s">
        <v>29</v>
      </c>
      <c r="J1931" s="3" t="s">
        <v>24</v>
      </c>
      <c r="K1931" s="3" t="s">
        <v>33</v>
      </c>
    </row>
    <row r="1932" spans="1:11" x14ac:dyDescent="0.25">
      <c r="A1932" s="3" t="s">
        <v>1250</v>
      </c>
      <c r="B1932" s="3">
        <v>1974</v>
      </c>
      <c r="C1932" s="3" t="s">
        <v>32</v>
      </c>
      <c r="D1932" s="3">
        <v>28</v>
      </c>
      <c r="E1932" s="5">
        <v>27208</v>
      </c>
      <c r="F1932" s="3">
        <v>48</v>
      </c>
      <c r="G1932" s="3">
        <v>0</v>
      </c>
      <c r="H1932" s="17">
        <v>15532.16</v>
      </c>
      <c r="I1932" s="3" t="s">
        <v>29</v>
      </c>
      <c r="J1932" s="3" t="s">
        <v>29</v>
      </c>
      <c r="K1932" s="3" t="s">
        <v>36</v>
      </c>
    </row>
    <row r="1933" spans="1:11" x14ac:dyDescent="0.25">
      <c r="A1933" s="3" t="s">
        <v>1252</v>
      </c>
      <c r="B1933" s="3">
        <v>2004</v>
      </c>
      <c r="C1933" s="3" t="s">
        <v>61</v>
      </c>
      <c r="D1933" s="3">
        <v>17</v>
      </c>
      <c r="E1933" s="5">
        <v>38185</v>
      </c>
      <c r="F1933" s="3">
        <v>18</v>
      </c>
      <c r="G1933" s="3">
        <v>0</v>
      </c>
      <c r="H1933" s="17">
        <v>15518.18</v>
      </c>
      <c r="I1933" s="3" t="s">
        <v>29</v>
      </c>
      <c r="J1933" s="3" t="s">
        <v>24</v>
      </c>
      <c r="K1933" s="3" t="s">
        <v>236</v>
      </c>
    </row>
    <row r="1934" spans="1:11" x14ac:dyDescent="0.25">
      <c r="A1934" s="3" t="s">
        <v>1253</v>
      </c>
      <c r="B1934" s="3">
        <v>1976</v>
      </c>
      <c r="C1934" s="3" t="s">
        <v>61</v>
      </c>
      <c r="D1934" s="3">
        <v>20</v>
      </c>
      <c r="E1934" s="5">
        <v>27961</v>
      </c>
      <c r="F1934" s="3">
        <v>46</v>
      </c>
      <c r="G1934" s="3">
        <v>2</v>
      </c>
      <c r="H1934" s="17">
        <v>15450.48</v>
      </c>
      <c r="I1934" s="3" t="s">
        <v>29</v>
      </c>
      <c r="J1934" s="3" t="s">
        <v>23</v>
      </c>
      <c r="K1934" s="3" t="s">
        <v>36</v>
      </c>
    </row>
    <row r="1935" spans="1:11" x14ac:dyDescent="0.25">
      <c r="A1935" s="3" t="s">
        <v>1255</v>
      </c>
      <c r="B1935" s="3">
        <v>1990</v>
      </c>
      <c r="C1935" s="3" t="s">
        <v>22</v>
      </c>
      <c r="D1935" s="3">
        <v>25</v>
      </c>
      <c r="E1935" s="5">
        <v>33171</v>
      </c>
      <c r="F1935" s="3">
        <v>32</v>
      </c>
      <c r="G1935" s="3">
        <v>3</v>
      </c>
      <c r="H1935" s="17">
        <v>15440.2</v>
      </c>
      <c r="I1935" s="3" t="s">
        <v>29</v>
      </c>
      <c r="J1935" s="3" t="s">
        <v>23</v>
      </c>
      <c r="K1935" s="3" t="s">
        <v>33</v>
      </c>
    </row>
    <row r="1936" spans="1:11" x14ac:dyDescent="0.25">
      <c r="A1936" s="3" t="s">
        <v>1257</v>
      </c>
      <c r="B1936" s="3">
        <v>1964</v>
      </c>
      <c r="C1936" s="3" t="s">
        <v>47</v>
      </c>
      <c r="D1936" s="3">
        <v>4</v>
      </c>
      <c r="E1936" s="5">
        <v>23624</v>
      </c>
      <c r="F1936" s="3">
        <v>58</v>
      </c>
      <c r="G1936" s="3">
        <v>0</v>
      </c>
      <c r="H1936" s="17">
        <v>15377.77</v>
      </c>
      <c r="I1936" s="3" t="s">
        <v>29</v>
      </c>
      <c r="J1936" s="3" t="s">
        <v>29</v>
      </c>
      <c r="K1936" s="3" t="s">
        <v>33</v>
      </c>
    </row>
    <row r="1937" spans="1:11" x14ac:dyDescent="0.25">
      <c r="A1937" s="3" t="s">
        <v>1259</v>
      </c>
      <c r="B1937" s="3">
        <v>1962</v>
      </c>
      <c r="C1937" s="3" t="s">
        <v>47</v>
      </c>
      <c r="D1937" s="3">
        <v>6</v>
      </c>
      <c r="E1937" s="5">
        <v>22895</v>
      </c>
      <c r="F1937" s="3">
        <v>60</v>
      </c>
      <c r="G1937" s="3">
        <v>0</v>
      </c>
      <c r="H1937" s="17">
        <v>15368.22</v>
      </c>
      <c r="I1937" s="3" t="s">
        <v>29</v>
      </c>
      <c r="J1937" s="3" t="s">
        <v>29</v>
      </c>
      <c r="K1937" s="3" t="s">
        <v>53</v>
      </c>
    </row>
    <row r="1938" spans="1:11" x14ac:dyDescent="0.25">
      <c r="A1938" s="3" t="s">
        <v>167</v>
      </c>
      <c r="B1938" s="3">
        <v>1967</v>
      </c>
      <c r="C1938" s="3" t="s">
        <v>32</v>
      </c>
      <c r="D1938" s="3">
        <v>28</v>
      </c>
      <c r="E1938" s="5">
        <v>24651</v>
      </c>
      <c r="F1938" s="3">
        <v>55</v>
      </c>
      <c r="G1938" s="3">
        <v>0</v>
      </c>
      <c r="H1938" s="17">
        <v>42303.69</v>
      </c>
      <c r="I1938" s="3" t="s">
        <v>23</v>
      </c>
      <c r="J1938" s="3" t="s">
        <v>29</v>
      </c>
      <c r="K1938" s="3" t="s">
        <v>39</v>
      </c>
    </row>
    <row r="1939" spans="1:11" x14ac:dyDescent="0.25">
      <c r="A1939" s="3" t="s">
        <v>1261</v>
      </c>
      <c r="B1939" s="3">
        <v>1968</v>
      </c>
      <c r="C1939" s="3" t="s">
        <v>61</v>
      </c>
      <c r="D1939" s="3">
        <v>18</v>
      </c>
      <c r="E1939" s="5">
        <v>25037</v>
      </c>
      <c r="F1939" s="3">
        <v>54</v>
      </c>
      <c r="G1939" s="3">
        <v>0</v>
      </c>
      <c r="H1939" s="17">
        <v>15363.77</v>
      </c>
      <c r="I1939" s="3" t="s">
        <v>29</v>
      </c>
      <c r="J1939" s="3" t="s">
        <v>23</v>
      </c>
      <c r="K1939" s="3" t="s">
        <v>36</v>
      </c>
    </row>
    <row r="1940" spans="1:11" x14ac:dyDescent="0.25">
      <c r="A1940" s="3" t="s">
        <v>1263</v>
      </c>
      <c r="B1940" s="3">
        <v>1988</v>
      </c>
      <c r="C1940" s="3" t="s">
        <v>28</v>
      </c>
      <c r="D1940" s="3">
        <v>17</v>
      </c>
      <c r="E1940" s="5">
        <v>32494</v>
      </c>
      <c r="F1940" s="3">
        <v>34</v>
      </c>
      <c r="G1940" s="3">
        <v>3</v>
      </c>
      <c r="H1940" s="17">
        <v>15361.5</v>
      </c>
      <c r="I1940" s="3" t="s">
        <v>29</v>
      </c>
      <c r="J1940" s="3" t="s">
        <v>24</v>
      </c>
      <c r="K1940" s="3" t="s">
        <v>134</v>
      </c>
    </row>
    <row r="1941" spans="1:11" x14ac:dyDescent="0.25">
      <c r="A1941" s="3" t="s">
        <v>1265</v>
      </c>
      <c r="B1941" s="3">
        <v>2001</v>
      </c>
      <c r="C1941" s="3" t="s">
        <v>61</v>
      </c>
      <c r="D1941" s="3">
        <v>14</v>
      </c>
      <c r="E1941" s="5">
        <v>37086</v>
      </c>
      <c r="F1941" s="3">
        <v>21</v>
      </c>
      <c r="G1941" s="3">
        <v>1</v>
      </c>
      <c r="H1941" s="17">
        <v>15359.1</v>
      </c>
      <c r="I1941" s="3" t="s">
        <v>29</v>
      </c>
      <c r="J1941" s="3" t="s">
        <v>24</v>
      </c>
      <c r="K1941" s="3" t="s">
        <v>119</v>
      </c>
    </row>
    <row r="1942" spans="1:11" x14ac:dyDescent="0.25">
      <c r="A1942" s="3" t="s">
        <v>1267</v>
      </c>
      <c r="B1942" s="3">
        <v>1963</v>
      </c>
      <c r="C1942" s="3" t="s">
        <v>28</v>
      </c>
      <c r="D1942" s="3">
        <v>13</v>
      </c>
      <c r="E1942" s="5">
        <v>23358</v>
      </c>
      <c r="F1942" s="3">
        <v>59</v>
      </c>
      <c r="G1942" s="3">
        <v>0</v>
      </c>
      <c r="H1942" s="17">
        <v>15322.77</v>
      </c>
      <c r="I1942" s="3" t="s">
        <v>29</v>
      </c>
      <c r="J1942" s="3" t="s">
        <v>24</v>
      </c>
      <c r="K1942" s="3" t="s">
        <v>48</v>
      </c>
    </row>
    <row r="1943" spans="1:11" x14ac:dyDescent="0.25">
      <c r="A1943" s="3" t="s">
        <v>1269</v>
      </c>
      <c r="B1943" s="3">
        <v>1969</v>
      </c>
      <c r="C1943" s="3" t="s">
        <v>47</v>
      </c>
      <c r="D1943" s="3">
        <v>16</v>
      </c>
      <c r="E1943" s="5">
        <v>25462</v>
      </c>
      <c r="F1943" s="3">
        <v>53</v>
      </c>
      <c r="G1943" s="3">
        <v>0</v>
      </c>
      <c r="H1943" s="17">
        <v>15260.52</v>
      </c>
      <c r="I1943" s="3" t="s">
        <v>29</v>
      </c>
      <c r="J1943" s="3" t="s">
        <v>29</v>
      </c>
      <c r="K1943" s="3" t="s">
        <v>134</v>
      </c>
    </row>
    <row r="1944" spans="1:11" x14ac:dyDescent="0.25">
      <c r="A1944" s="3" t="s">
        <v>1271</v>
      </c>
      <c r="B1944" s="3">
        <v>1960</v>
      </c>
      <c r="C1944" s="3" t="s">
        <v>61</v>
      </c>
      <c r="D1944" s="3">
        <v>25</v>
      </c>
      <c r="E1944" s="5">
        <v>22122</v>
      </c>
      <c r="F1944" s="3">
        <v>62</v>
      </c>
      <c r="G1944" s="3">
        <v>2</v>
      </c>
      <c r="H1944" s="17">
        <v>15230.32</v>
      </c>
      <c r="I1944" s="3" t="s">
        <v>29</v>
      </c>
      <c r="J1944" s="3" t="s">
        <v>29</v>
      </c>
      <c r="K1944" s="3" t="s">
        <v>119</v>
      </c>
    </row>
    <row r="1945" spans="1:11" x14ac:dyDescent="0.25">
      <c r="A1945" s="3" t="s">
        <v>1273</v>
      </c>
      <c r="B1945" s="3">
        <v>1978</v>
      </c>
      <c r="C1945" s="3" t="s">
        <v>56</v>
      </c>
      <c r="D1945" s="3">
        <v>23</v>
      </c>
      <c r="E1945" s="5">
        <v>28817</v>
      </c>
      <c r="F1945" s="3">
        <v>44</v>
      </c>
      <c r="G1945" s="3">
        <v>2</v>
      </c>
      <c r="H1945" s="17">
        <v>15207.92</v>
      </c>
      <c r="I1945" s="3" t="s">
        <v>29</v>
      </c>
      <c r="J1945" s="3" t="s">
        <v>23</v>
      </c>
      <c r="K1945" s="3" t="s">
        <v>33</v>
      </c>
    </row>
    <row r="1946" spans="1:11" x14ac:dyDescent="0.25">
      <c r="A1946" s="3" t="s">
        <v>1274</v>
      </c>
      <c r="B1946" s="3">
        <v>1962</v>
      </c>
      <c r="C1946" s="3" t="s">
        <v>32</v>
      </c>
      <c r="D1946" s="3">
        <v>17</v>
      </c>
      <c r="E1946" s="5">
        <v>22814</v>
      </c>
      <c r="F1946" s="3">
        <v>60</v>
      </c>
      <c r="G1946" s="3">
        <v>0</v>
      </c>
      <c r="H1946" s="17">
        <v>15174.81</v>
      </c>
      <c r="I1946" s="3" t="s">
        <v>29</v>
      </c>
      <c r="J1946" s="3" t="s">
        <v>23</v>
      </c>
      <c r="K1946" s="3" t="s">
        <v>33</v>
      </c>
    </row>
    <row r="1947" spans="1:11" x14ac:dyDescent="0.25">
      <c r="A1947" s="3" t="s">
        <v>1276</v>
      </c>
      <c r="B1947" s="3">
        <v>1959</v>
      </c>
      <c r="C1947" s="3" t="s">
        <v>28</v>
      </c>
      <c r="D1947" s="3">
        <v>3</v>
      </c>
      <c r="E1947" s="5">
        <v>21887</v>
      </c>
      <c r="F1947" s="3">
        <v>63</v>
      </c>
      <c r="G1947" s="3">
        <v>3</v>
      </c>
      <c r="H1947" s="17">
        <v>15170.07</v>
      </c>
      <c r="I1947" s="3" t="s">
        <v>29</v>
      </c>
      <c r="J1947" s="3" t="s">
        <v>24</v>
      </c>
      <c r="K1947" s="3" t="s">
        <v>53</v>
      </c>
    </row>
    <row r="1948" spans="1:11" x14ac:dyDescent="0.25">
      <c r="A1948" s="3" t="s">
        <v>1278</v>
      </c>
      <c r="B1948" s="3">
        <v>1959</v>
      </c>
      <c r="C1948" s="3" t="s">
        <v>32</v>
      </c>
      <c r="D1948" s="3">
        <v>4</v>
      </c>
      <c r="E1948" s="5">
        <v>21705</v>
      </c>
      <c r="F1948" s="3">
        <v>64</v>
      </c>
      <c r="G1948" s="3">
        <v>3</v>
      </c>
      <c r="H1948" s="17">
        <v>15161.53</v>
      </c>
      <c r="I1948" s="3" t="s">
        <v>29</v>
      </c>
      <c r="J1948" s="3" t="s">
        <v>23</v>
      </c>
      <c r="K1948" s="3" t="s">
        <v>25</v>
      </c>
    </row>
    <row r="1949" spans="1:11" x14ac:dyDescent="0.25">
      <c r="A1949" s="3" t="s">
        <v>169</v>
      </c>
      <c r="B1949" s="3">
        <v>1975</v>
      </c>
      <c r="C1949" s="3" t="s">
        <v>51</v>
      </c>
      <c r="D1949" s="3">
        <v>15</v>
      </c>
      <c r="E1949" s="5">
        <v>27621</v>
      </c>
      <c r="F1949" s="3">
        <v>47</v>
      </c>
      <c r="G1949" s="3">
        <v>1</v>
      </c>
      <c r="H1949" s="17">
        <v>42211.14</v>
      </c>
      <c r="I1949" s="3" t="s">
        <v>23</v>
      </c>
      <c r="J1949" s="3" t="s">
        <v>24</v>
      </c>
      <c r="K1949" s="3" t="s">
        <v>25</v>
      </c>
    </row>
    <row r="1950" spans="1:11" x14ac:dyDescent="0.25">
      <c r="A1950" s="3" t="s">
        <v>1280</v>
      </c>
      <c r="B1950" s="3">
        <v>1962</v>
      </c>
      <c r="C1950" s="3" t="s">
        <v>22</v>
      </c>
      <c r="D1950" s="3">
        <v>25</v>
      </c>
      <c r="E1950" s="5">
        <v>22944</v>
      </c>
      <c r="F1950" s="3">
        <v>60</v>
      </c>
      <c r="G1950" s="3">
        <v>0</v>
      </c>
      <c r="H1950" s="17">
        <v>15161.25</v>
      </c>
      <c r="I1950" s="3" t="s">
        <v>29</v>
      </c>
      <c r="J1950" s="3" t="s">
        <v>29</v>
      </c>
      <c r="K1950" s="3" t="s">
        <v>33</v>
      </c>
    </row>
    <row r="1951" spans="1:11" x14ac:dyDescent="0.25">
      <c r="A1951" s="3" t="s">
        <v>1282</v>
      </c>
      <c r="B1951" s="3">
        <v>1971</v>
      </c>
      <c r="C1951" s="3" t="s">
        <v>56</v>
      </c>
      <c r="D1951" s="3">
        <v>25</v>
      </c>
      <c r="E1951" s="5">
        <v>26262</v>
      </c>
      <c r="F1951" s="3">
        <v>51</v>
      </c>
      <c r="G1951" s="3">
        <v>0</v>
      </c>
      <c r="H1951" s="17">
        <v>15150.44</v>
      </c>
      <c r="I1951" s="3" t="s">
        <v>29</v>
      </c>
      <c r="J1951" s="3" t="s">
        <v>23</v>
      </c>
      <c r="K1951" s="3" t="s">
        <v>134</v>
      </c>
    </row>
    <row r="1952" spans="1:11" x14ac:dyDescent="0.25">
      <c r="A1952" s="3" t="s">
        <v>1284</v>
      </c>
      <c r="B1952" s="3">
        <v>1978</v>
      </c>
      <c r="C1952" s="3" t="s">
        <v>47</v>
      </c>
      <c r="D1952" s="3">
        <v>5</v>
      </c>
      <c r="E1952" s="5">
        <v>28738</v>
      </c>
      <c r="F1952" s="3">
        <v>44</v>
      </c>
      <c r="G1952" s="3">
        <v>2</v>
      </c>
      <c r="H1952" s="17">
        <v>15123.19</v>
      </c>
      <c r="I1952" s="3" t="s">
        <v>29</v>
      </c>
      <c r="J1952" s="3" t="s">
        <v>23</v>
      </c>
      <c r="K1952" s="3" t="s">
        <v>53</v>
      </c>
    </row>
    <row r="1953" spans="1:11" x14ac:dyDescent="0.25">
      <c r="A1953" s="3" t="s">
        <v>1286</v>
      </c>
      <c r="B1953" s="3">
        <v>1972</v>
      </c>
      <c r="C1953" s="3" t="s">
        <v>56</v>
      </c>
      <c r="D1953" s="3">
        <v>7</v>
      </c>
      <c r="E1953" s="5">
        <v>26610</v>
      </c>
      <c r="F1953" s="3">
        <v>50</v>
      </c>
      <c r="G1953" s="3">
        <v>0</v>
      </c>
      <c r="H1953" s="17">
        <v>15103.69</v>
      </c>
      <c r="I1953" s="3" t="s">
        <v>29</v>
      </c>
      <c r="J1953" s="3" t="s">
        <v>23</v>
      </c>
      <c r="K1953" s="3" t="s">
        <v>33</v>
      </c>
    </row>
    <row r="1954" spans="1:11" x14ac:dyDescent="0.25">
      <c r="A1954" s="3" t="s">
        <v>1288</v>
      </c>
      <c r="B1954" s="3">
        <v>1975</v>
      </c>
      <c r="C1954" s="3" t="s">
        <v>22</v>
      </c>
      <c r="D1954" s="3">
        <v>26</v>
      </c>
      <c r="E1954" s="5">
        <v>27693</v>
      </c>
      <c r="F1954" s="3">
        <v>47</v>
      </c>
      <c r="G1954" s="3">
        <v>1</v>
      </c>
      <c r="H1954" s="17">
        <v>15090.35</v>
      </c>
      <c r="I1954" s="3" t="s">
        <v>29</v>
      </c>
      <c r="J1954" s="3" t="s">
        <v>23</v>
      </c>
      <c r="K1954" s="3" t="s">
        <v>134</v>
      </c>
    </row>
    <row r="1955" spans="1:11" x14ac:dyDescent="0.25">
      <c r="A1955" s="3" t="s">
        <v>1290</v>
      </c>
      <c r="B1955" s="3">
        <v>1968</v>
      </c>
      <c r="C1955" s="3" t="s">
        <v>32</v>
      </c>
      <c r="D1955" s="3">
        <v>12</v>
      </c>
      <c r="E1955" s="5">
        <v>25001</v>
      </c>
      <c r="F1955" s="3">
        <v>54</v>
      </c>
      <c r="G1955" s="3">
        <v>0</v>
      </c>
      <c r="H1955" s="17">
        <v>15052.68</v>
      </c>
      <c r="I1955" s="3" t="s">
        <v>29</v>
      </c>
      <c r="J1955" s="3" t="s">
        <v>29</v>
      </c>
      <c r="K1955" s="3" t="s">
        <v>144</v>
      </c>
    </row>
    <row r="1956" spans="1:11" x14ac:dyDescent="0.25">
      <c r="A1956" s="3" t="s">
        <v>1292</v>
      </c>
      <c r="B1956" s="3">
        <v>1971</v>
      </c>
      <c r="C1956" s="3" t="s">
        <v>51</v>
      </c>
      <c r="D1956" s="3">
        <v>15</v>
      </c>
      <c r="E1956" s="5">
        <v>26160</v>
      </c>
      <c r="F1956" s="3">
        <v>51</v>
      </c>
      <c r="G1956" s="3">
        <v>0</v>
      </c>
      <c r="H1956" s="17">
        <v>15038.51</v>
      </c>
      <c r="I1956" s="3" t="s">
        <v>29</v>
      </c>
      <c r="J1956" s="3" t="s">
        <v>24</v>
      </c>
      <c r="K1956" s="3" t="s">
        <v>134</v>
      </c>
    </row>
    <row r="1957" spans="1:11" x14ac:dyDescent="0.25">
      <c r="A1957" s="3" t="s">
        <v>1294</v>
      </c>
      <c r="B1957" s="3">
        <v>1970</v>
      </c>
      <c r="C1957" s="3" t="s">
        <v>47</v>
      </c>
      <c r="D1957" s="3">
        <v>11</v>
      </c>
      <c r="E1957" s="5">
        <v>25822</v>
      </c>
      <c r="F1957" s="3">
        <v>52</v>
      </c>
      <c r="G1957" s="3">
        <v>0</v>
      </c>
      <c r="H1957" s="17">
        <v>15026.3</v>
      </c>
      <c r="I1957" s="3" t="s">
        <v>29</v>
      </c>
      <c r="J1957" s="3" t="s">
        <v>24</v>
      </c>
      <c r="K1957" s="3" t="s">
        <v>53</v>
      </c>
    </row>
    <row r="1958" spans="1:11" x14ac:dyDescent="0.25">
      <c r="A1958" s="3" t="s">
        <v>1295</v>
      </c>
      <c r="B1958" s="3">
        <v>1979</v>
      </c>
      <c r="C1958" s="3" t="s">
        <v>56</v>
      </c>
      <c r="D1958" s="3">
        <v>25</v>
      </c>
      <c r="E1958" s="5">
        <v>29184</v>
      </c>
      <c r="F1958" s="3">
        <v>43</v>
      </c>
      <c r="G1958" s="3">
        <v>2</v>
      </c>
      <c r="H1958" s="17">
        <v>15025.76</v>
      </c>
      <c r="I1958" s="3" t="s">
        <v>29</v>
      </c>
      <c r="J1958" s="3" t="s">
        <v>23</v>
      </c>
      <c r="K1958" s="3" t="s">
        <v>53</v>
      </c>
    </row>
    <row r="1959" spans="1:11" x14ac:dyDescent="0.25">
      <c r="A1959" s="3" t="s">
        <v>1297</v>
      </c>
      <c r="B1959" s="3">
        <v>1960</v>
      </c>
      <c r="C1959" s="3" t="s">
        <v>51</v>
      </c>
      <c r="D1959" s="3">
        <v>8</v>
      </c>
      <c r="E1959" s="5">
        <v>22136</v>
      </c>
      <c r="F1959" s="3">
        <v>62</v>
      </c>
      <c r="G1959" s="3">
        <v>2</v>
      </c>
      <c r="H1959" s="17">
        <v>15019.76</v>
      </c>
      <c r="I1959" s="3" t="s">
        <v>29</v>
      </c>
      <c r="J1959" s="3" t="s">
        <v>29</v>
      </c>
      <c r="K1959" s="3" t="s">
        <v>33</v>
      </c>
    </row>
    <row r="1960" spans="1:11" x14ac:dyDescent="0.25">
      <c r="A1960" s="3" t="s">
        <v>171</v>
      </c>
      <c r="B1960" s="3">
        <v>1973</v>
      </c>
      <c r="C1960" s="3" t="s">
        <v>47</v>
      </c>
      <c r="D1960" s="3">
        <v>18</v>
      </c>
      <c r="E1960" s="5">
        <v>26925</v>
      </c>
      <c r="F1960" s="3">
        <v>49</v>
      </c>
      <c r="G1960" s="3">
        <v>0</v>
      </c>
      <c r="H1960" s="17">
        <v>42188.15</v>
      </c>
      <c r="I1960" s="3" t="s">
        <v>23</v>
      </c>
      <c r="J1960" s="3" t="s">
        <v>23</v>
      </c>
      <c r="K1960" s="3" t="s">
        <v>53</v>
      </c>
    </row>
    <row r="1961" spans="1:11" x14ac:dyDescent="0.25">
      <c r="A1961" s="3" t="s">
        <v>1299</v>
      </c>
      <c r="B1961" s="3">
        <v>1995</v>
      </c>
      <c r="C1961" s="3" t="s">
        <v>51</v>
      </c>
      <c r="D1961" s="3">
        <v>2</v>
      </c>
      <c r="E1961" s="5">
        <v>34913</v>
      </c>
      <c r="F1961" s="3">
        <v>27</v>
      </c>
      <c r="G1961" s="3">
        <v>2</v>
      </c>
      <c r="H1961" s="17">
        <v>15006.58</v>
      </c>
      <c r="I1961" s="3" t="s">
        <v>29</v>
      </c>
      <c r="J1961" s="3" t="s">
        <v>29</v>
      </c>
      <c r="K1961" s="3" t="s">
        <v>119</v>
      </c>
    </row>
    <row r="1962" spans="1:11" x14ac:dyDescent="0.25">
      <c r="A1962" s="3" t="s">
        <v>1301</v>
      </c>
      <c r="B1962" s="3">
        <v>1958</v>
      </c>
      <c r="C1962" s="3" t="s">
        <v>61</v>
      </c>
      <c r="D1962" s="3">
        <v>29</v>
      </c>
      <c r="E1962" s="5">
        <v>21395</v>
      </c>
      <c r="F1962" s="3">
        <v>64</v>
      </c>
      <c r="G1962" s="3">
        <v>2</v>
      </c>
      <c r="H1962" s="17">
        <v>14988.43</v>
      </c>
      <c r="I1962" s="3" t="s">
        <v>29</v>
      </c>
      <c r="J1962" s="3" t="s">
        <v>24</v>
      </c>
      <c r="K1962" s="3" t="s">
        <v>53</v>
      </c>
    </row>
    <row r="1963" spans="1:11" x14ac:dyDescent="0.25">
      <c r="A1963" s="3" t="s">
        <v>1303</v>
      </c>
      <c r="B1963" s="3">
        <v>1962</v>
      </c>
      <c r="C1963" s="3" t="s">
        <v>56</v>
      </c>
      <c r="D1963" s="3">
        <v>29</v>
      </c>
      <c r="E1963" s="5">
        <v>22979</v>
      </c>
      <c r="F1963" s="3">
        <v>60</v>
      </c>
      <c r="G1963" s="3">
        <v>0</v>
      </c>
      <c r="H1963" s="17">
        <v>14945.34</v>
      </c>
      <c r="I1963" s="3" t="s">
        <v>29</v>
      </c>
      <c r="J1963" s="3" t="s">
        <v>23</v>
      </c>
      <c r="K1963" s="3" t="s">
        <v>48</v>
      </c>
    </row>
    <row r="1964" spans="1:11" x14ac:dyDescent="0.25">
      <c r="A1964" s="3" t="s">
        <v>1305</v>
      </c>
      <c r="B1964" s="3">
        <v>1968</v>
      </c>
      <c r="C1964" s="3" t="s">
        <v>56</v>
      </c>
      <c r="D1964" s="3">
        <v>8</v>
      </c>
      <c r="E1964" s="5">
        <v>25150</v>
      </c>
      <c r="F1964" s="3">
        <v>54</v>
      </c>
      <c r="G1964" s="3">
        <v>0</v>
      </c>
      <c r="H1964" s="17">
        <v>14926.97</v>
      </c>
      <c r="I1964" s="3" t="s">
        <v>29</v>
      </c>
      <c r="J1964" s="3" t="s">
        <v>29</v>
      </c>
      <c r="K1964" s="3" t="s">
        <v>33</v>
      </c>
    </row>
    <row r="1965" spans="1:11" x14ac:dyDescent="0.25">
      <c r="A1965" s="3" t="s">
        <v>1307</v>
      </c>
      <c r="B1965" s="3">
        <v>1981</v>
      </c>
      <c r="C1965" s="3" t="s">
        <v>61</v>
      </c>
      <c r="D1965" s="3">
        <v>4</v>
      </c>
      <c r="E1965" s="5">
        <v>29771</v>
      </c>
      <c r="F1965" s="3">
        <v>41</v>
      </c>
      <c r="G1965" s="3">
        <v>1</v>
      </c>
      <c r="H1965" s="17">
        <v>14908.27</v>
      </c>
      <c r="I1965" s="3" t="s">
        <v>29</v>
      </c>
      <c r="J1965" s="3" t="s">
        <v>23</v>
      </c>
      <c r="K1965" s="3" t="s">
        <v>53</v>
      </c>
    </row>
    <row r="1966" spans="1:11" x14ac:dyDescent="0.25">
      <c r="A1966" s="3" t="s">
        <v>1309</v>
      </c>
      <c r="B1966" s="3">
        <v>1958</v>
      </c>
      <c r="C1966" s="3" t="s">
        <v>22</v>
      </c>
      <c r="D1966" s="3">
        <v>17</v>
      </c>
      <c r="E1966" s="5">
        <v>21475</v>
      </c>
      <c r="F1966" s="3">
        <v>64</v>
      </c>
      <c r="G1966" s="3">
        <v>0</v>
      </c>
      <c r="H1966" s="17">
        <v>14901.52</v>
      </c>
      <c r="I1966" s="3" t="s">
        <v>29</v>
      </c>
      <c r="J1966" s="3" t="s">
        <v>29</v>
      </c>
      <c r="K1966" s="3" t="s">
        <v>119</v>
      </c>
    </row>
    <row r="1967" spans="1:11" x14ac:dyDescent="0.25">
      <c r="A1967" s="3" t="s">
        <v>1311</v>
      </c>
      <c r="B1967" s="3">
        <v>1970</v>
      </c>
      <c r="C1967" s="3" t="s">
        <v>56</v>
      </c>
      <c r="D1967" s="3">
        <v>11</v>
      </c>
      <c r="E1967" s="5">
        <v>25883</v>
      </c>
      <c r="F1967" s="3">
        <v>52</v>
      </c>
      <c r="G1967" s="3">
        <v>0</v>
      </c>
      <c r="H1967" s="17">
        <v>14847.63</v>
      </c>
      <c r="I1967" s="3" t="s">
        <v>29</v>
      </c>
      <c r="J1967" s="3" t="s">
        <v>29</v>
      </c>
      <c r="K1967" s="3" t="s">
        <v>134</v>
      </c>
    </row>
    <row r="1968" spans="1:11" x14ac:dyDescent="0.25">
      <c r="A1968" s="3" t="s">
        <v>1313</v>
      </c>
      <c r="B1968" s="3">
        <v>1981</v>
      </c>
      <c r="C1968" s="3" t="s">
        <v>32</v>
      </c>
      <c r="D1968" s="3">
        <v>5</v>
      </c>
      <c r="E1968" s="5">
        <v>29742</v>
      </c>
      <c r="F1968" s="3">
        <v>42</v>
      </c>
      <c r="G1968" s="3">
        <v>1</v>
      </c>
      <c r="H1968" s="17">
        <v>14843.96</v>
      </c>
      <c r="I1968" s="3" t="s">
        <v>29</v>
      </c>
      <c r="J1968" s="3" t="s">
        <v>24</v>
      </c>
      <c r="K1968" s="3" t="s">
        <v>36</v>
      </c>
    </row>
    <row r="1969" spans="1:11" x14ac:dyDescent="0.25">
      <c r="A1969" s="3" t="s">
        <v>1315</v>
      </c>
      <c r="B1969" s="3">
        <v>1979</v>
      </c>
      <c r="C1969" s="3" t="s">
        <v>22</v>
      </c>
      <c r="D1969" s="3">
        <v>18</v>
      </c>
      <c r="E1969" s="5">
        <v>29146</v>
      </c>
      <c r="F1969" s="3">
        <v>43</v>
      </c>
      <c r="G1969" s="3">
        <v>2</v>
      </c>
      <c r="H1969" s="17">
        <v>14839.34</v>
      </c>
      <c r="I1969" s="3" t="s">
        <v>29</v>
      </c>
      <c r="J1969" s="3" t="s">
        <v>24</v>
      </c>
      <c r="K1969" s="3" t="s">
        <v>36</v>
      </c>
    </row>
    <row r="1970" spans="1:11" x14ac:dyDescent="0.25">
      <c r="A1970" s="3" t="s">
        <v>1316</v>
      </c>
      <c r="B1970" s="3">
        <v>1975</v>
      </c>
      <c r="C1970" s="3" t="s">
        <v>28</v>
      </c>
      <c r="D1970" s="3">
        <v>10</v>
      </c>
      <c r="E1970" s="5">
        <v>27738</v>
      </c>
      <c r="F1970" s="3">
        <v>47</v>
      </c>
      <c r="G1970" s="3">
        <v>1</v>
      </c>
      <c r="H1970" s="17">
        <v>14819</v>
      </c>
      <c r="I1970" s="3" t="s">
        <v>29</v>
      </c>
      <c r="J1970" s="3" t="s">
        <v>24</v>
      </c>
      <c r="K1970" s="3" t="s">
        <v>134</v>
      </c>
    </row>
    <row r="1971" spans="1:11" x14ac:dyDescent="0.25">
      <c r="A1971" s="3" t="s">
        <v>173</v>
      </c>
      <c r="B1971" s="3">
        <v>1979</v>
      </c>
      <c r="C1971" s="3" t="s">
        <v>61</v>
      </c>
      <c r="D1971" s="3">
        <v>3</v>
      </c>
      <c r="E1971" s="5">
        <v>29039</v>
      </c>
      <c r="F1971" s="3">
        <v>43</v>
      </c>
      <c r="G1971" s="3">
        <v>3</v>
      </c>
      <c r="H1971" s="17">
        <v>42124.52</v>
      </c>
      <c r="I1971" s="3" t="s">
        <v>23</v>
      </c>
      <c r="J1971" s="3" t="s">
        <v>23</v>
      </c>
      <c r="K1971" s="3" t="s">
        <v>25</v>
      </c>
    </row>
    <row r="1972" spans="1:11" x14ac:dyDescent="0.25">
      <c r="A1972" s="3" t="s">
        <v>1317</v>
      </c>
      <c r="B1972" s="3">
        <v>1965</v>
      </c>
      <c r="C1972" s="3" t="s">
        <v>61</v>
      </c>
      <c r="D1972" s="3">
        <v>27</v>
      </c>
      <c r="E1972" s="5">
        <v>23950</v>
      </c>
      <c r="F1972" s="3">
        <v>57</v>
      </c>
      <c r="G1972" s="3">
        <v>0</v>
      </c>
      <c r="H1972" s="17">
        <v>14750.42</v>
      </c>
      <c r="I1972" s="3" t="s">
        <v>29</v>
      </c>
      <c r="J1972" s="3" t="s">
        <v>29</v>
      </c>
      <c r="K1972" s="3" t="s">
        <v>36</v>
      </c>
    </row>
    <row r="1973" spans="1:11" x14ac:dyDescent="0.25">
      <c r="A1973" s="3" t="s">
        <v>1319</v>
      </c>
      <c r="B1973" s="3">
        <v>1962</v>
      </c>
      <c r="C1973" s="3" t="s">
        <v>61</v>
      </c>
      <c r="D1973" s="3">
        <v>29</v>
      </c>
      <c r="E1973" s="5">
        <v>22856</v>
      </c>
      <c r="F1973" s="3">
        <v>60</v>
      </c>
      <c r="G1973" s="3">
        <v>0</v>
      </c>
      <c r="H1973" s="17">
        <v>14738.43</v>
      </c>
      <c r="I1973" s="3" t="s">
        <v>29</v>
      </c>
      <c r="J1973" s="3" t="s">
        <v>24</v>
      </c>
      <c r="K1973" s="3" t="s">
        <v>48</v>
      </c>
    </row>
    <row r="1974" spans="1:11" x14ac:dyDescent="0.25">
      <c r="A1974" s="3" t="s">
        <v>1321</v>
      </c>
      <c r="B1974" s="3">
        <v>2002</v>
      </c>
      <c r="C1974" s="3" t="s">
        <v>47</v>
      </c>
      <c r="D1974" s="3">
        <v>24</v>
      </c>
      <c r="E1974" s="5">
        <v>37523</v>
      </c>
      <c r="F1974" s="3">
        <v>20</v>
      </c>
      <c r="G1974" s="3">
        <v>0</v>
      </c>
      <c r="H1974" s="17">
        <v>14711.74</v>
      </c>
      <c r="I1974" s="3" t="s">
        <v>29</v>
      </c>
      <c r="J1974" s="3" t="s">
        <v>29</v>
      </c>
      <c r="K1974" s="3" t="s">
        <v>33</v>
      </c>
    </row>
    <row r="1975" spans="1:11" x14ac:dyDescent="0.25">
      <c r="A1975" s="3" t="s">
        <v>1323</v>
      </c>
      <c r="B1975" s="3">
        <v>1982</v>
      </c>
      <c r="C1975" s="3" t="s">
        <v>47</v>
      </c>
      <c r="D1975" s="3">
        <v>4</v>
      </c>
      <c r="E1975" s="5">
        <v>30198</v>
      </c>
      <c r="F1975" s="3">
        <v>40</v>
      </c>
      <c r="G1975" s="3">
        <v>3</v>
      </c>
      <c r="H1975" s="17">
        <v>14696.77</v>
      </c>
      <c r="I1975" s="3" t="s">
        <v>29</v>
      </c>
      <c r="J1975" s="3" t="s">
        <v>29</v>
      </c>
      <c r="K1975" s="3" t="s">
        <v>53</v>
      </c>
    </row>
    <row r="1976" spans="1:11" x14ac:dyDescent="0.25">
      <c r="A1976" s="3" t="s">
        <v>1325</v>
      </c>
      <c r="B1976" s="3">
        <v>1958</v>
      </c>
      <c r="C1976" s="3" t="s">
        <v>61</v>
      </c>
      <c r="D1976" s="3">
        <v>23</v>
      </c>
      <c r="E1976" s="5">
        <v>21389</v>
      </c>
      <c r="F1976" s="3">
        <v>64</v>
      </c>
      <c r="G1976" s="3">
        <v>0</v>
      </c>
      <c r="H1976" s="17">
        <v>14692.67</v>
      </c>
      <c r="I1976" s="3" t="s">
        <v>29</v>
      </c>
      <c r="J1976" s="3" t="s">
        <v>23</v>
      </c>
      <c r="K1976" s="3" t="s">
        <v>33</v>
      </c>
    </row>
    <row r="1977" spans="1:11" x14ac:dyDescent="0.25">
      <c r="A1977" s="3" t="s">
        <v>1327</v>
      </c>
      <c r="B1977" s="3">
        <v>1969</v>
      </c>
      <c r="C1977" s="3" t="s">
        <v>22</v>
      </c>
      <c r="D1977" s="3">
        <v>20</v>
      </c>
      <c r="E1977" s="5">
        <v>25496</v>
      </c>
      <c r="F1977" s="3">
        <v>53</v>
      </c>
      <c r="G1977" s="3">
        <v>0</v>
      </c>
      <c r="H1977" s="17">
        <v>14665.75</v>
      </c>
      <c r="I1977" s="3" t="s">
        <v>29</v>
      </c>
      <c r="J1977" s="3" t="s">
        <v>23</v>
      </c>
      <c r="K1977" s="3" t="s">
        <v>33</v>
      </c>
    </row>
    <row r="1978" spans="1:11" x14ac:dyDescent="0.25">
      <c r="A1978" s="3" t="s">
        <v>1329</v>
      </c>
      <c r="B1978" s="3">
        <v>1981</v>
      </c>
      <c r="C1978" s="3" t="s">
        <v>56</v>
      </c>
      <c r="D1978" s="3">
        <v>13</v>
      </c>
      <c r="E1978" s="5">
        <v>29903</v>
      </c>
      <c r="F1978" s="3">
        <v>41</v>
      </c>
      <c r="G1978" s="3">
        <v>1</v>
      </c>
      <c r="H1978" s="17">
        <v>14657.2</v>
      </c>
      <c r="I1978" s="3" t="s">
        <v>29</v>
      </c>
      <c r="J1978" s="3" t="s">
        <v>23</v>
      </c>
      <c r="K1978" s="3" t="s">
        <v>33</v>
      </c>
    </row>
    <row r="1979" spans="1:11" x14ac:dyDescent="0.25">
      <c r="A1979" s="3" t="s">
        <v>1331</v>
      </c>
      <c r="B1979" s="3">
        <v>1967</v>
      </c>
      <c r="C1979" s="3" t="s">
        <v>47</v>
      </c>
      <c r="D1979" s="3">
        <v>1</v>
      </c>
      <c r="E1979" s="5">
        <v>24716</v>
      </c>
      <c r="F1979" s="3">
        <v>55</v>
      </c>
      <c r="G1979" s="3">
        <v>0</v>
      </c>
      <c r="H1979" s="17">
        <v>14640.35</v>
      </c>
      <c r="I1979" s="3" t="s">
        <v>29</v>
      </c>
      <c r="J1979" s="3" t="s">
        <v>24</v>
      </c>
      <c r="K1979" s="3" t="s">
        <v>36</v>
      </c>
    </row>
    <row r="1980" spans="1:11" x14ac:dyDescent="0.25">
      <c r="A1980" s="3" t="s">
        <v>1333</v>
      </c>
      <c r="B1980" s="3">
        <v>1991</v>
      </c>
      <c r="C1980" s="3" t="s">
        <v>51</v>
      </c>
      <c r="D1980" s="3">
        <v>21</v>
      </c>
      <c r="E1980" s="5">
        <v>33471</v>
      </c>
      <c r="F1980" s="3">
        <v>31</v>
      </c>
      <c r="G1980" s="3">
        <v>3</v>
      </c>
      <c r="H1980" s="17">
        <v>14630.52</v>
      </c>
      <c r="I1980" s="3" t="s">
        <v>29</v>
      </c>
      <c r="J1980" s="3" t="s">
        <v>24</v>
      </c>
      <c r="K1980" s="3" t="s">
        <v>53</v>
      </c>
    </row>
    <row r="1981" spans="1:11" x14ac:dyDescent="0.25">
      <c r="A1981" s="3" t="s">
        <v>1335</v>
      </c>
      <c r="B1981" s="3">
        <v>1965</v>
      </c>
      <c r="C1981" s="3" t="s">
        <v>56</v>
      </c>
      <c r="D1981" s="3">
        <v>8</v>
      </c>
      <c r="E1981" s="5">
        <v>24054</v>
      </c>
      <c r="F1981" s="3">
        <v>57</v>
      </c>
      <c r="G1981" s="3">
        <v>0</v>
      </c>
      <c r="H1981" s="17">
        <v>14612.33</v>
      </c>
      <c r="I1981" s="3" t="s">
        <v>29</v>
      </c>
      <c r="J1981" s="3" t="s">
        <v>24</v>
      </c>
      <c r="K1981" s="3" t="s">
        <v>48</v>
      </c>
    </row>
    <row r="1982" spans="1:11" x14ac:dyDescent="0.25">
      <c r="A1982" s="3" t="s">
        <v>175</v>
      </c>
      <c r="B1982" s="3">
        <v>1997</v>
      </c>
      <c r="C1982" s="3" t="s">
        <v>28</v>
      </c>
      <c r="D1982" s="3">
        <v>9</v>
      </c>
      <c r="E1982" s="5">
        <v>35773</v>
      </c>
      <c r="F1982" s="3">
        <v>25</v>
      </c>
      <c r="G1982" s="3">
        <v>2</v>
      </c>
      <c r="H1982" s="17">
        <v>42112.24</v>
      </c>
      <c r="I1982" s="3" t="s">
        <v>23</v>
      </c>
      <c r="J1982" s="3" t="s">
        <v>24</v>
      </c>
      <c r="K1982" s="3" t="s">
        <v>25</v>
      </c>
    </row>
    <row r="1983" spans="1:11" x14ac:dyDescent="0.25">
      <c r="A1983" s="3" t="s">
        <v>1337</v>
      </c>
      <c r="B1983" s="3">
        <v>1967</v>
      </c>
      <c r="C1983" s="3" t="s">
        <v>61</v>
      </c>
      <c r="D1983" s="3">
        <v>18</v>
      </c>
      <c r="E1983" s="5">
        <v>24671</v>
      </c>
      <c r="F1983" s="3">
        <v>55</v>
      </c>
      <c r="G1983" s="3">
        <v>0</v>
      </c>
      <c r="H1983" s="17">
        <v>14600.62</v>
      </c>
      <c r="I1983" s="3" t="s">
        <v>29</v>
      </c>
      <c r="J1983" s="3" t="s">
        <v>24</v>
      </c>
      <c r="K1983" s="3" t="s">
        <v>144</v>
      </c>
    </row>
    <row r="1984" spans="1:11" x14ac:dyDescent="0.25">
      <c r="A1984" s="3" t="s">
        <v>1338</v>
      </c>
      <c r="B1984" s="3">
        <v>1963</v>
      </c>
      <c r="C1984" s="3" t="s">
        <v>22</v>
      </c>
      <c r="D1984" s="3">
        <v>14</v>
      </c>
      <c r="E1984" s="5">
        <v>23298</v>
      </c>
      <c r="F1984" s="3">
        <v>59</v>
      </c>
      <c r="G1984" s="3">
        <v>3</v>
      </c>
      <c r="H1984" s="17">
        <v>14590.63</v>
      </c>
      <c r="I1984" s="3" t="s">
        <v>29</v>
      </c>
      <c r="J1984" s="3" t="s">
        <v>23</v>
      </c>
      <c r="K1984" s="3" t="s">
        <v>119</v>
      </c>
    </row>
    <row r="1985" spans="1:11" x14ac:dyDescent="0.25">
      <c r="A1985" s="3" t="s">
        <v>1340</v>
      </c>
      <c r="B1985" s="3">
        <v>1962</v>
      </c>
      <c r="C1985" s="3" t="s">
        <v>28</v>
      </c>
      <c r="D1985" s="3">
        <v>3</v>
      </c>
      <c r="E1985" s="5">
        <v>22983</v>
      </c>
      <c r="F1985" s="3">
        <v>60</v>
      </c>
      <c r="G1985" s="3">
        <v>0</v>
      </c>
      <c r="H1985" s="17">
        <v>14574.64</v>
      </c>
      <c r="I1985" s="3" t="s">
        <v>29</v>
      </c>
      <c r="J1985" s="3" t="s">
        <v>23</v>
      </c>
      <c r="K1985" s="3" t="s">
        <v>42</v>
      </c>
    </row>
    <row r="1986" spans="1:11" x14ac:dyDescent="0.25">
      <c r="A1986" s="3" t="s">
        <v>1342</v>
      </c>
      <c r="B1986" s="3">
        <v>1998</v>
      </c>
      <c r="C1986" s="3" t="s">
        <v>47</v>
      </c>
      <c r="D1986" s="3">
        <v>12</v>
      </c>
      <c r="E1986" s="5">
        <v>36050</v>
      </c>
      <c r="F1986" s="3">
        <v>24</v>
      </c>
      <c r="G1986" s="3">
        <v>0</v>
      </c>
      <c r="H1986" s="17">
        <v>14571.89</v>
      </c>
      <c r="I1986" s="3" t="s">
        <v>29</v>
      </c>
      <c r="J1986" s="3" t="s">
        <v>23</v>
      </c>
      <c r="K1986" s="3" t="s">
        <v>119</v>
      </c>
    </row>
    <row r="1987" spans="1:11" x14ac:dyDescent="0.25">
      <c r="A1987" s="3" t="s">
        <v>1344</v>
      </c>
      <c r="B1987" s="3">
        <v>1989</v>
      </c>
      <c r="C1987" s="3" t="s">
        <v>61</v>
      </c>
      <c r="D1987" s="3">
        <v>14</v>
      </c>
      <c r="E1987" s="5">
        <v>32703</v>
      </c>
      <c r="F1987" s="3">
        <v>33</v>
      </c>
      <c r="G1987" s="3">
        <v>3</v>
      </c>
      <c r="H1987" s="17">
        <v>14547.26</v>
      </c>
      <c r="I1987" s="3" t="s">
        <v>29</v>
      </c>
      <c r="J1987" s="3" t="s">
        <v>24</v>
      </c>
      <c r="K1987" s="3" t="s">
        <v>53</v>
      </c>
    </row>
    <row r="1988" spans="1:11" x14ac:dyDescent="0.25">
      <c r="A1988" s="3" t="s">
        <v>1346</v>
      </c>
      <c r="B1988" s="3">
        <v>1989</v>
      </c>
      <c r="C1988" s="3" t="s">
        <v>61</v>
      </c>
      <c r="D1988" s="3">
        <v>22</v>
      </c>
      <c r="E1988" s="5">
        <v>32711</v>
      </c>
      <c r="F1988" s="3">
        <v>33</v>
      </c>
      <c r="G1988" s="3">
        <v>3</v>
      </c>
      <c r="H1988" s="17">
        <v>14507.46</v>
      </c>
      <c r="I1988" s="3" t="s">
        <v>29</v>
      </c>
      <c r="J1988" s="3" t="s">
        <v>24</v>
      </c>
      <c r="K1988" s="3" t="s">
        <v>33</v>
      </c>
    </row>
    <row r="1989" spans="1:11" x14ac:dyDescent="0.25">
      <c r="A1989" s="3" t="s">
        <v>1348</v>
      </c>
      <c r="B1989" s="3">
        <v>1979</v>
      </c>
      <c r="C1989" s="3" t="s">
        <v>22</v>
      </c>
      <c r="D1989" s="3">
        <v>20</v>
      </c>
      <c r="E1989" s="5">
        <v>29148</v>
      </c>
      <c r="F1989" s="3">
        <v>43</v>
      </c>
      <c r="G1989" s="3">
        <v>5</v>
      </c>
      <c r="H1989" s="17">
        <v>14478.33</v>
      </c>
      <c r="I1989" s="3" t="s">
        <v>29</v>
      </c>
      <c r="J1989" s="3" t="s">
        <v>29</v>
      </c>
      <c r="K1989" s="3" t="s">
        <v>25</v>
      </c>
    </row>
    <row r="1990" spans="1:11" x14ac:dyDescent="0.25">
      <c r="A1990" s="3" t="s">
        <v>1350</v>
      </c>
      <c r="B1990" s="3">
        <v>1959</v>
      </c>
      <c r="C1990" s="3" t="s">
        <v>56</v>
      </c>
      <c r="D1990" s="3">
        <v>20</v>
      </c>
      <c r="E1990" s="5">
        <v>21874</v>
      </c>
      <c r="F1990" s="3">
        <v>63</v>
      </c>
      <c r="G1990" s="3">
        <v>1</v>
      </c>
      <c r="H1990" s="17">
        <v>14474.68</v>
      </c>
      <c r="I1990" s="3" t="s">
        <v>29</v>
      </c>
      <c r="J1990" s="3" t="s">
        <v>29</v>
      </c>
      <c r="K1990" s="3" t="s">
        <v>25</v>
      </c>
    </row>
    <row r="1991" spans="1:11" x14ac:dyDescent="0.25">
      <c r="A1991" s="3" t="s">
        <v>1352</v>
      </c>
      <c r="B1991" s="3">
        <v>1976</v>
      </c>
      <c r="C1991" s="3" t="s">
        <v>56</v>
      </c>
      <c r="D1991" s="3">
        <v>27</v>
      </c>
      <c r="E1991" s="5">
        <v>28091</v>
      </c>
      <c r="F1991" s="3">
        <v>46</v>
      </c>
      <c r="G1991" s="3">
        <v>2</v>
      </c>
      <c r="H1991" s="17">
        <v>14470.01</v>
      </c>
      <c r="I1991" s="3" t="s">
        <v>29</v>
      </c>
      <c r="J1991" s="3" t="s">
        <v>24</v>
      </c>
      <c r="K1991" s="3" t="s">
        <v>33</v>
      </c>
    </row>
    <row r="1992" spans="1:11" x14ac:dyDescent="0.25">
      <c r="A1992" s="3" t="s">
        <v>1354</v>
      </c>
      <c r="B1992" s="3">
        <v>1996</v>
      </c>
      <c r="C1992" s="3" t="s">
        <v>56</v>
      </c>
      <c r="D1992" s="3">
        <v>10</v>
      </c>
      <c r="E1992" s="5">
        <v>35379</v>
      </c>
      <c r="F1992" s="3">
        <v>26</v>
      </c>
      <c r="G1992" s="3">
        <v>2</v>
      </c>
      <c r="H1992" s="17">
        <v>14455.64</v>
      </c>
      <c r="I1992" s="3" t="s">
        <v>29</v>
      </c>
      <c r="J1992" s="3" t="s">
        <v>24</v>
      </c>
      <c r="K1992" s="3" t="s">
        <v>119</v>
      </c>
    </row>
    <row r="1993" spans="1:11" x14ac:dyDescent="0.25">
      <c r="A1993" s="3" t="s">
        <v>177</v>
      </c>
      <c r="B1993" s="3">
        <v>1976</v>
      </c>
      <c r="C1993" s="3" t="s">
        <v>56</v>
      </c>
      <c r="D1993" s="3">
        <v>28</v>
      </c>
      <c r="E1993" s="5">
        <v>28092</v>
      </c>
      <c r="F1993" s="3">
        <v>46</v>
      </c>
      <c r="G1993" s="3">
        <v>0</v>
      </c>
      <c r="H1993" s="17">
        <v>42111.66</v>
      </c>
      <c r="I1993" s="3" t="s">
        <v>23</v>
      </c>
      <c r="J1993" s="3" t="s">
        <v>23</v>
      </c>
      <c r="K1993" s="3" t="s">
        <v>119</v>
      </c>
    </row>
    <row r="1994" spans="1:11" x14ac:dyDescent="0.25">
      <c r="A1994" s="3" t="s">
        <v>1356</v>
      </c>
      <c r="B1994" s="3">
        <v>1959</v>
      </c>
      <c r="C1994" s="3" t="s">
        <v>51</v>
      </c>
      <c r="D1994" s="3">
        <v>3</v>
      </c>
      <c r="E1994" s="5">
        <v>21765</v>
      </c>
      <c r="F1994" s="3">
        <v>63</v>
      </c>
      <c r="G1994" s="3">
        <v>0</v>
      </c>
      <c r="H1994" s="17">
        <v>14451.84</v>
      </c>
      <c r="I1994" s="3" t="s">
        <v>29</v>
      </c>
      <c r="J1994" s="3" t="s">
        <v>24</v>
      </c>
      <c r="K1994" s="3" t="s">
        <v>134</v>
      </c>
    </row>
    <row r="1995" spans="1:11" x14ac:dyDescent="0.25">
      <c r="A1995" s="3" t="s">
        <v>1358</v>
      </c>
      <c r="B1995" s="3">
        <v>1959</v>
      </c>
      <c r="C1995" s="3" t="s">
        <v>32</v>
      </c>
      <c r="D1995" s="3">
        <v>29</v>
      </c>
      <c r="E1995" s="5">
        <v>21730</v>
      </c>
      <c r="F1995" s="3">
        <v>63</v>
      </c>
      <c r="G1995" s="3">
        <v>0</v>
      </c>
      <c r="H1995" s="17">
        <v>14449.85</v>
      </c>
      <c r="I1995" s="3" t="s">
        <v>29</v>
      </c>
      <c r="J1995" s="3" t="s">
        <v>23</v>
      </c>
      <c r="K1995" s="3" t="s">
        <v>119</v>
      </c>
    </row>
    <row r="1996" spans="1:11" x14ac:dyDescent="0.25">
      <c r="A1996" s="3" t="s">
        <v>1359</v>
      </c>
      <c r="B1996" s="3">
        <v>1967</v>
      </c>
      <c r="C1996" s="3" t="s">
        <v>56</v>
      </c>
      <c r="D1996" s="3">
        <v>4</v>
      </c>
      <c r="E1996" s="5">
        <v>24780</v>
      </c>
      <c r="F1996" s="3">
        <v>55</v>
      </c>
      <c r="G1996" s="3">
        <v>0</v>
      </c>
      <c r="H1996" s="17">
        <v>14427.63</v>
      </c>
      <c r="I1996" s="3" t="s">
        <v>29</v>
      </c>
      <c r="J1996" s="3" t="s">
        <v>29</v>
      </c>
      <c r="K1996" s="3" t="s">
        <v>48</v>
      </c>
    </row>
    <row r="1997" spans="1:11" x14ac:dyDescent="0.25">
      <c r="A1997" s="3" t="s">
        <v>1361</v>
      </c>
      <c r="B1997" s="3">
        <v>1967</v>
      </c>
      <c r="C1997" s="3" t="s">
        <v>51</v>
      </c>
      <c r="D1997" s="3">
        <v>15</v>
      </c>
      <c r="E1997" s="5">
        <v>24699</v>
      </c>
      <c r="F1997" s="3">
        <v>55</v>
      </c>
      <c r="G1997" s="3">
        <v>0</v>
      </c>
      <c r="H1997" s="17">
        <v>14426.66</v>
      </c>
      <c r="I1997" s="3" t="s">
        <v>29</v>
      </c>
      <c r="J1997" s="3" t="s">
        <v>29</v>
      </c>
      <c r="K1997" s="3" t="s">
        <v>36</v>
      </c>
    </row>
    <row r="1998" spans="1:11" x14ac:dyDescent="0.25">
      <c r="A1998" s="3" t="s">
        <v>1363</v>
      </c>
      <c r="B1998" s="3">
        <v>1999</v>
      </c>
      <c r="C1998" s="3" t="s">
        <v>51</v>
      </c>
      <c r="D1998" s="3">
        <v>10</v>
      </c>
      <c r="E1998" s="5">
        <v>36382</v>
      </c>
      <c r="F1998" s="3">
        <v>23</v>
      </c>
      <c r="G1998" s="3">
        <v>2</v>
      </c>
      <c r="H1998" s="17">
        <v>14426.07</v>
      </c>
      <c r="I1998" s="3" t="s">
        <v>29</v>
      </c>
      <c r="J1998" s="3" t="s">
        <v>23</v>
      </c>
      <c r="K1998" s="3" t="s">
        <v>33</v>
      </c>
    </row>
    <row r="1999" spans="1:11" x14ac:dyDescent="0.25">
      <c r="A1999" s="3" t="s">
        <v>1365</v>
      </c>
      <c r="B1999" s="3">
        <v>1958</v>
      </c>
      <c r="C1999" s="3" t="s">
        <v>47</v>
      </c>
      <c r="D1999" s="3">
        <v>20</v>
      </c>
      <c r="E1999" s="5">
        <v>21448</v>
      </c>
      <c r="F1999" s="3">
        <v>64</v>
      </c>
      <c r="G1999" s="3">
        <v>1</v>
      </c>
      <c r="H1999" s="17">
        <v>14418.28</v>
      </c>
      <c r="I1999" s="3" t="s">
        <v>29</v>
      </c>
      <c r="J1999" s="3" t="s">
        <v>24</v>
      </c>
      <c r="K1999" s="3" t="s">
        <v>25</v>
      </c>
    </row>
    <row r="2000" spans="1:11" x14ac:dyDescent="0.25">
      <c r="A2000" s="3" t="s">
        <v>1367</v>
      </c>
      <c r="B2000" s="3">
        <v>1958</v>
      </c>
      <c r="C2000" s="3" t="s">
        <v>61</v>
      </c>
      <c r="D2000" s="3">
        <v>29</v>
      </c>
      <c r="E2000" s="5">
        <v>21395</v>
      </c>
      <c r="F2000" s="3">
        <v>64</v>
      </c>
      <c r="G2000" s="3">
        <v>0</v>
      </c>
      <c r="H2000" s="17">
        <v>14410.93</v>
      </c>
      <c r="I2000" s="3" t="s">
        <v>29</v>
      </c>
      <c r="J2000" s="3" t="s">
        <v>29</v>
      </c>
      <c r="K2000" s="3" t="s">
        <v>39</v>
      </c>
    </row>
    <row r="2001" spans="1:11" x14ac:dyDescent="0.25">
      <c r="A2001" s="3" t="s">
        <v>1369</v>
      </c>
      <c r="B2001" s="3">
        <v>1958</v>
      </c>
      <c r="C2001" s="3" t="s">
        <v>47</v>
      </c>
      <c r="D2001" s="3">
        <v>14</v>
      </c>
      <c r="E2001" s="5">
        <v>21442</v>
      </c>
      <c r="F2001" s="3">
        <v>64</v>
      </c>
      <c r="G2001" s="3">
        <v>0</v>
      </c>
      <c r="H2001" s="17">
        <v>14394.56</v>
      </c>
      <c r="I2001" s="3" t="s">
        <v>29</v>
      </c>
      <c r="J2001" s="3" t="s">
        <v>23</v>
      </c>
      <c r="K2001" s="3" t="s">
        <v>320</v>
      </c>
    </row>
    <row r="2002" spans="1:11" x14ac:dyDescent="0.25">
      <c r="A2002" s="3" t="s">
        <v>1371</v>
      </c>
      <c r="B2002" s="3">
        <v>1965</v>
      </c>
      <c r="C2002" s="3" t="s">
        <v>32</v>
      </c>
      <c r="D2002" s="3">
        <v>22</v>
      </c>
      <c r="E2002" s="5">
        <v>23915</v>
      </c>
      <c r="F2002" s="3">
        <v>57</v>
      </c>
      <c r="G2002" s="3">
        <v>4</v>
      </c>
      <c r="H2002" s="17">
        <v>14394.4</v>
      </c>
      <c r="I2002" s="3" t="s">
        <v>29</v>
      </c>
      <c r="J2002" s="3" t="s">
        <v>24</v>
      </c>
      <c r="K2002" s="3" t="s">
        <v>119</v>
      </c>
    </row>
    <row r="2003" spans="1:11" x14ac:dyDescent="0.25">
      <c r="A2003" s="3" t="s">
        <v>1373</v>
      </c>
      <c r="B2003" s="3">
        <v>1963</v>
      </c>
      <c r="C2003" s="3" t="s">
        <v>61</v>
      </c>
      <c r="D2003" s="3">
        <v>16</v>
      </c>
      <c r="E2003" s="5">
        <v>23208</v>
      </c>
      <c r="F2003" s="3">
        <v>59</v>
      </c>
      <c r="G2003" s="3">
        <v>3</v>
      </c>
      <c r="H2003" s="17">
        <v>14382.71</v>
      </c>
      <c r="I2003" s="3" t="s">
        <v>29</v>
      </c>
      <c r="J2003" s="3" t="s">
        <v>29</v>
      </c>
      <c r="K2003" s="3" t="s">
        <v>33</v>
      </c>
    </row>
    <row r="2004" spans="1:11" x14ac:dyDescent="0.25">
      <c r="A2004" s="3" t="s">
        <v>43</v>
      </c>
      <c r="B2004" s="3">
        <v>1994</v>
      </c>
      <c r="C2004" s="3" t="s">
        <v>22</v>
      </c>
      <c r="D2004" s="3">
        <v>27</v>
      </c>
      <c r="E2004" s="5">
        <v>34634</v>
      </c>
      <c r="F2004" s="3">
        <v>28</v>
      </c>
      <c r="G2004" s="3">
        <v>1</v>
      </c>
      <c r="H2004" s="17">
        <v>51194.559999999998</v>
      </c>
      <c r="I2004" s="3" t="s">
        <v>23</v>
      </c>
      <c r="J2004" s="3" t="s">
        <v>24</v>
      </c>
      <c r="K2004" s="3" t="s">
        <v>53</v>
      </c>
    </row>
    <row r="2005" spans="1:11" x14ac:dyDescent="0.25">
      <c r="A2005" s="3" t="s">
        <v>179</v>
      </c>
      <c r="B2005" s="3">
        <v>1968</v>
      </c>
      <c r="C2005" s="3" t="s">
        <v>28</v>
      </c>
      <c r="D2005" s="3">
        <v>19</v>
      </c>
      <c r="E2005" s="5">
        <v>25191</v>
      </c>
      <c r="F2005" s="3">
        <v>54</v>
      </c>
      <c r="G2005" s="3">
        <v>1</v>
      </c>
      <c r="H2005" s="17">
        <v>41999.519999999997</v>
      </c>
      <c r="I2005" s="3" t="s">
        <v>23</v>
      </c>
      <c r="J2005" s="3" t="s">
        <v>24</v>
      </c>
      <c r="K2005" s="3" t="s">
        <v>25</v>
      </c>
    </row>
    <row r="2006" spans="1:11" x14ac:dyDescent="0.25">
      <c r="A2006" s="3" t="s">
        <v>1375</v>
      </c>
      <c r="B2006" s="3">
        <v>1988</v>
      </c>
      <c r="C2006" s="3" t="s">
        <v>56</v>
      </c>
      <c r="D2006" s="3">
        <v>16</v>
      </c>
      <c r="E2006" s="5">
        <v>32463</v>
      </c>
      <c r="F2006" s="3">
        <v>34</v>
      </c>
      <c r="G2006" s="3">
        <v>1</v>
      </c>
      <c r="H2006" s="17">
        <v>14358.36</v>
      </c>
      <c r="I2006" s="3" t="s">
        <v>29</v>
      </c>
      <c r="J2006" s="3" t="s">
        <v>29</v>
      </c>
      <c r="K2006" s="3" t="s">
        <v>53</v>
      </c>
    </row>
    <row r="2007" spans="1:11" x14ac:dyDescent="0.25">
      <c r="A2007" s="3" t="s">
        <v>1377</v>
      </c>
      <c r="B2007" s="3">
        <v>1967</v>
      </c>
      <c r="C2007" s="3" t="s">
        <v>22</v>
      </c>
      <c r="D2007" s="3">
        <v>10</v>
      </c>
      <c r="E2007" s="5">
        <v>24755</v>
      </c>
      <c r="F2007" s="3">
        <v>55</v>
      </c>
      <c r="G2007" s="3">
        <v>0</v>
      </c>
      <c r="H2007" s="17">
        <v>14355.43</v>
      </c>
      <c r="I2007" s="3" t="s">
        <v>29</v>
      </c>
      <c r="J2007" s="3" t="s">
        <v>23</v>
      </c>
      <c r="K2007" s="3" t="s">
        <v>36</v>
      </c>
    </row>
    <row r="2008" spans="1:11" x14ac:dyDescent="0.25">
      <c r="A2008" s="3" t="s">
        <v>1379</v>
      </c>
      <c r="B2008" s="3">
        <v>1959</v>
      </c>
      <c r="C2008" s="3" t="s">
        <v>28</v>
      </c>
      <c r="D2008" s="3">
        <v>24</v>
      </c>
      <c r="E2008" s="5">
        <v>21908</v>
      </c>
      <c r="F2008" s="3">
        <v>63</v>
      </c>
      <c r="G2008" s="3">
        <v>1</v>
      </c>
      <c r="H2008" s="17">
        <v>14349.85</v>
      </c>
      <c r="I2008" s="3" t="s">
        <v>29</v>
      </c>
      <c r="J2008" s="3" t="s">
        <v>29</v>
      </c>
      <c r="K2008" s="3" t="s">
        <v>33</v>
      </c>
    </row>
    <row r="2009" spans="1:11" x14ac:dyDescent="0.25">
      <c r="A2009" s="3" t="s">
        <v>1380</v>
      </c>
      <c r="B2009" s="3">
        <v>1969</v>
      </c>
      <c r="C2009" s="3" t="s">
        <v>47</v>
      </c>
      <c r="D2009" s="3">
        <v>26</v>
      </c>
      <c r="E2009" s="5">
        <v>25472</v>
      </c>
      <c r="F2009" s="3">
        <v>53</v>
      </c>
      <c r="G2009" s="3">
        <v>0</v>
      </c>
      <c r="H2009" s="17">
        <v>14337.91</v>
      </c>
      <c r="I2009" s="3" t="s">
        <v>29</v>
      </c>
      <c r="J2009" s="3" t="s">
        <v>24</v>
      </c>
      <c r="K2009" s="3" t="s">
        <v>144</v>
      </c>
    </row>
    <row r="2010" spans="1:11" x14ac:dyDescent="0.25">
      <c r="A2010" s="3" t="s">
        <v>1382</v>
      </c>
      <c r="B2010" s="3">
        <v>1958</v>
      </c>
      <c r="C2010" s="3" t="s">
        <v>61</v>
      </c>
      <c r="D2010" s="3">
        <v>10</v>
      </c>
      <c r="E2010" s="5">
        <v>21376</v>
      </c>
      <c r="F2010" s="3">
        <v>64</v>
      </c>
      <c r="G2010" s="3">
        <v>0</v>
      </c>
      <c r="H2010" s="17">
        <v>14319.03</v>
      </c>
      <c r="I2010" s="3" t="s">
        <v>29</v>
      </c>
      <c r="J2010" s="3" t="s">
        <v>29</v>
      </c>
      <c r="K2010" s="3" t="s">
        <v>53</v>
      </c>
    </row>
    <row r="2011" spans="1:11" x14ac:dyDescent="0.25">
      <c r="A2011" s="3" t="s">
        <v>1384</v>
      </c>
      <c r="B2011" s="3">
        <v>1958</v>
      </c>
      <c r="C2011" s="3" t="s">
        <v>22</v>
      </c>
      <c r="D2011" s="3">
        <v>15</v>
      </c>
      <c r="E2011" s="5">
        <v>21473</v>
      </c>
      <c r="F2011" s="3">
        <v>64</v>
      </c>
      <c r="G2011" s="3">
        <v>0</v>
      </c>
      <c r="H2011" s="17">
        <v>14313.85</v>
      </c>
      <c r="I2011" s="3" t="s">
        <v>29</v>
      </c>
      <c r="J2011" s="3" t="s">
        <v>24</v>
      </c>
      <c r="K2011" s="3" t="s">
        <v>25</v>
      </c>
    </row>
    <row r="2012" spans="1:11" x14ac:dyDescent="0.25">
      <c r="A2012" s="3" t="s">
        <v>1386</v>
      </c>
      <c r="B2012" s="3">
        <v>1968</v>
      </c>
      <c r="C2012" s="3" t="s">
        <v>28</v>
      </c>
      <c r="D2012" s="3">
        <v>15</v>
      </c>
      <c r="E2012" s="5">
        <v>25187</v>
      </c>
      <c r="F2012" s="3">
        <v>54</v>
      </c>
      <c r="G2012" s="3">
        <v>0</v>
      </c>
      <c r="H2012" s="17">
        <v>14285.9</v>
      </c>
      <c r="I2012" s="3" t="s">
        <v>29</v>
      </c>
      <c r="J2012" s="3" t="s">
        <v>24</v>
      </c>
      <c r="K2012" s="3" t="s">
        <v>33</v>
      </c>
    </row>
    <row r="2013" spans="1:11" x14ac:dyDescent="0.25">
      <c r="A2013" s="3" t="s">
        <v>1388</v>
      </c>
      <c r="B2013" s="3">
        <v>2004</v>
      </c>
      <c r="C2013" s="3" t="s">
        <v>47</v>
      </c>
      <c r="D2013" s="3">
        <v>6</v>
      </c>
      <c r="E2013" s="5">
        <v>38236</v>
      </c>
      <c r="F2013" s="3">
        <v>18</v>
      </c>
      <c r="G2013" s="3">
        <v>0</v>
      </c>
      <c r="H2013" s="17">
        <v>14283.46</v>
      </c>
      <c r="I2013" s="3" t="s">
        <v>29</v>
      </c>
      <c r="J2013" s="3" t="s">
        <v>29</v>
      </c>
      <c r="K2013" s="3" t="s">
        <v>119</v>
      </c>
    </row>
    <row r="2014" spans="1:11" x14ac:dyDescent="0.25">
      <c r="A2014" s="3" t="s">
        <v>1390</v>
      </c>
      <c r="B2014" s="3">
        <v>1972</v>
      </c>
      <c r="C2014" s="3" t="s">
        <v>61</v>
      </c>
      <c r="D2014" s="3">
        <v>13</v>
      </c>
      <c r="E2014" s="5">
        <v>26493</v>
      </c>
      <c r="F2014" s="3">
        <v>50</v>
      </c>
      <c r="G2014" s="3">
        <v>0</v>
      </c>
      <c r="H2014" s="17">
        <v>14258.33</v>
      </c>
      <c r="I2014" s="3" t="s">
        <v>29</v>
      </c>
      <c r="J2014" s="3" t="s">
        <v>29</v>
      </c>
      <c r="K2014" s="3" t="s">
        <v>36</v>
      </c>
    </row>
    <row r="2015" spans="1:11" x14ac:dyDescent="0.25">
      <c r="A2015" s="3" t="s">
        <v>1392</v>
      </c>
      <c r="B2015" s="3">
        <v>1974</v>
      </c>
      <c r="C2015" s="3" t="s">
        <v>28</v>
      </c>
      <c r="D2015" s="3">
        <v>26</v>
      </c>
      <c r="E2015" s="5">
        <v>27389</v>
      </c>
      <c r="F2015" s="3">
        <v>48</v>
      </c>
      <c r="G2015" s="3">
        <v>0</v>
      </c>
      <c r="H2015" s="17">
        <v>14256.79</v>
      </c>
      <c r="I2015" s="3" t="s">
        <v>29</v>
      </c>
      <c r="J2015" s="3" t="s">
        <v>29</v>
      </c>
      <c r="K2015" s="3" t="s">
        <v>36</v>
      </c>
    </row>
    <row r="2016" spans="1:11" x14ac:dyDescent="0.25">
      <c r="A2016" s="3" t="s">
        <v>181</v>
      </c>
      <c r="B2016" s="3">
        <v>1984</v>
      </c>
      <c r="C2016" s="3" t="s">
        <v>56</v>
      </c>
      <c r="D2016" s="3">
        <v>10</v>
      </c>
      <c r="E2016" s="5">
        <v>30996</v>
      </c>
      <c r="F2016" s="3">
        <v>38</v>
      </c>
      <c r="G2016" s="3">
        <v>3</v>
      </c>
      <c r="H2016" s="17">
        <v>41949.24</v>
      </c>
      <c r="I2016" s="3" t="s">
        <v>23</v>
      </c>
      <c r="J2016" s="3" t="s">
        <v>23</v>
      </c>
      <c r="K2016" s="3" t="s">
        <v>25</v>
      </c>
    </row>
    <row r="2017" spans="1:11" x14ac:dyDescent="0.25">
      <c r="A2017" s="3" t="s">
        <v>1394</v>
      </c>
      <c r="B2017" s="3">
        <v>1959</v>
      </c>
      <c r="C2017" s="3" t="s">
        <v>56</v>
      </c>
      <c r="D2017" s="3">
        <v>8</v>
      </c>
      <c r="E2017" s="5">
        <v>21862</v>
      </c>
      <c r="F2017" s="3">
        <v>63</v>
      </c>
      <c r="G2017" s="3">
        <v>0</v>
      </c>
      <c r="H2017" s="17">
        <v>14256.19</v>
      </c>
      <c r="I2017" s="3" t="s">
        <v>29</v>
      </c>
      <c r="J2017" s="3" t="s">
        <v>24</v>
      </c>
      <c r="K2017" s="3" t="s">
        <v>33</v>
      </c>
    </row>
    <row r="2018" spans="1:11" x14ac:dyDescent="0.25">
      <c r="A2018" s="3" t="s">
        <v>1396</v>
      </c>
      <c r="B2018" s="3">
        <v>1959</v>
      </c>
      <c r="C2018" s="3" t="s">
        <v>22</v>
      </c>
      <c r="D2018" s="3">
        <v>10</v>
      </c>
      <c r="E2018" s="5">
        <v>21833</v>
      </c>
      <c r="F2018" s="3">
        <v>63</v>
      </c>
      <c r="G2018" s="3">
        <v>0</v>
      </c>
      <c r="H2018" s="17">
        <v>14254.61</v>
      </c>
      <c r="I2018" s="3" t="s">
        <v>29</v>
      </c>
      <c r="J2018" s="3" t="s">
        <v>23</v>
      </c>
      <c r="K2018" s="3" t="s">
        <v>33</v>
      </c>
    </row>
    <row r="2019" spans="1:11" x14ac:dyDescent="0.25">
      <c r="A2019" s="3" t="s">
        <v>1398</v>
      </c>
      <c r="B2019" s="3">
        <v>1961</v>
      </c>
      <c r="C2019" s="3" t="s">
        <v>47</v>
      </c>
      <c r="D2019" s="3">
        <v>25</v>
      </c>
      <c r="E2019" s="5">
        <v>22549</v>
      </c>
      <c r="F2019" s="3">
        <v>61</v>
      </c>
      <c r="G2019" s="3">
        <v>2</v>
      </c>
      <c r="H2019" s="17">
        <v>14235.07</v>
      </c>
      <c r="I2019" s="3" t="s">
        <v>29</v>
      </c>
      <c r="J2019" s="3" t="s">
        <v>23</v>
      </c>
      <c r="K2019" s="3" t="s">
        <v>53</v>
      </c>
    </row>
    <row r="2020" spans="1:11" x14ac:dyDescent="0.25">
      <c r="A2020" s="3" t="s">
        <v>1400</v>
      </c>
      <c r="B2020" s="3">
        <v>1958</v>
      </c>
      <c r="C2020" s="3" t="s">
        <v>47</v>
      </c>
      <c r="D2020" s="3">
        <v>21</v>
      </c>
      <c r="E2020" s="5">
        <v>21449</v>
      </c>
      <c r="F2020" s="3">
        <v>64</v>
      </c>
      <c r="G2020" s="3">
        <v>0</v>
      </c>
      <c r="H2020" s="17">
        <v>14210.54</v>
      </c>
      <c r="I2020" s="3" t="s">
        <v>29</v>
      </c>
      <c r="J2020" s="3" t="s">
        <v>29</v>
      </c>
      <c r="K2020" s="3" t="s">
        <v>33</v>
      </c>
    </row>
    <row r="2021" spans="1:11" x14ac:dyDescent="0.25">
      <c r="A2021" s="3" t="s">
        <v>1401</v>
      </c>
      <c r="B2021" s="3">
        <v>1983</v>
      </c>
      <c r="C2021" s="3" t="s">
        <v>56</v>
      </c>
      <c r="D2021" s="3">
        <v>17</v>
      </c>
      <c r="E2021" s="5">
        <v>30637</v>
      </c>
      <c r="F2021" s="3">
        <v>39</v>
      </c>
      <c r="G2021" s="3">
        <v>3</v>
      </c>
      <c r="H2021" s="17">
        <v>14209.4</v>
      </c>
      <c r="I2021" s="3" t="s">
        <v>29</v>
      </c>
      <c r="J2021" s="3" t="s">
        <v>23</v>
      </c>
      <c r="K2021" s="3" t="s">
        <v>36</v>
      </c>
    </row>
    <row r="2022" spans="1:11" x14ac:dyDescent="0.25">
      <c r="A2022" s="3" t="s">
        <v>1403</v>
      </c>
      <c r="B2022" s="3">
        <v>1968</v>
      </c>
      <c r="C2022" s="3" t="s">
        <v>28</v>
      </c>
      <c r="D2022" s="3">
        <v>25</v>
      </c>
      <c r="E2022" s="5">
        <v>25197</v>
      </c>
      <c r="F2022" s="3">
        <v>54</v>
      </c>
      <c r="G2022" s="3">
        <v>0</v>
      </c>
      <c r="H2022" s="17">
        <v>14193.55</v>
      </c>
      <c r="I2022" s="3" t="s">
        <v>29</v>
      </c>
      <c r="J2022" s="3" t="s">
        <v>23</v>
      </c>
      <c r="K2022" s="3" t="s">
        <v>36</v>
      </c>
    </row>
    <row r="2023" spans="1:11" x14ac:dyDescent="0.25">
      <c r="A2023" s="3" t="s">
        <v>1405</v>
      </c>
      <c r="B2023" s="3">
        <v>1984</v>
      </c>
      <c r="C2023" s="3" t="s">
        <v>61</v>
      </c>
      <c r="D2023" s="3">
        <v>7</v>
      </c>
      <c r="E2023" s="5">
        <v>30870</v>
      </c>
      <c r="F2023" s="3">
        <v>38</v>
      </c>
      <c r="G2023" s="3">
        <v>3</v>
      </c>
      <c r="H2023" s="17">
        <v>14152.46</v>
      </c>
      <c r="I2023" s="3" t="s">
        <v>29</v>
      </c>
      <c r="J2023" s="3" t="s">
        <v>23</v>
      </c>
      <c r="K2023" s="3" t="s">
        <v>33</v>
      </c>
    </row>
    <row r="2024" spans="1:11" x14ac:dyDescent="0.25">
      <c r="A2024" s="3" t="s">
        <v>1407</v>
      </c>
      <c r="B2024" s="3">
        <v>2004</v>
      </c>
      <c r="C2024" s="3" t="s">
        <v>61</v>
      </c>
      <c r="D2024" s="3">
        <v>6</v>
      </c>
      <c r="E2024" s="5">
        <v>38174</v>
      </c>
      <c r="F2024" s="3">
        <v>18</v>
      </c>
      <c r="G2024" s="3">
        <v>0</v>
      </c>
      <c r="H2024" s="17">
        <v>14133.04</v>
      </c>
      <c r="I2024" s="3" t="s">
        <v>29</v>
      </c>
      <c r="J2024" s="3" t="s">
        <v>24</v>
      </c>
      <c r="K2024" s="3" t="s">
        <v>25</v>
      </c>
    </row>
    <row r="2025" spans="1:11" x14ac:dyDescent="0.25">
      <c r="A2025" s="3" t="s">
        <v>1409</v>
      </c>
      <c r="B2025" s="3">
        <v>1961</v>
      </c>
      <c r="C2025" s="3" t="s">
        <v>32</v>
      </c>
      <c r="D2025" s="3">
        <v>14</v>
      </c>
      <c r="E2025" s="5">
        <v>22446</v>
      </c>
      <c r="F2025" s="3">
        <v>61</v>
      </c>
      <c r="G2025" s="3">
        <v>2</v>
      </c>
      <c r="H2025" s="17">
        <v>14119.62</v>
      </c>
      <c r="I2025" s="3" t="s">
        <v>29</v>
      </c>
      <c r="J2025" s="3" t="s">
        <v>23</v>
      </c>
      <c r="K2025" s="3" t="s">
        <v>33</v>
      </c>
    </row>
    <row r="2026" spans="1:11" x14ac:dyDescent="0.25">
      <c r="A2026" s="3" t="s">
        <v>1411</v>
      </c>
      <c r="B2026" s="3">
        <v>1976</v>
      </c>
      <c r="C2026" s="3" t="s">
        <v>47</v>
      </c>
      <c r="D2026" s="3">
        <v>26</v>
      </c>
      <c r="E2026" s="5">
        <v>28029</v>
      </c>
      <c r="F2026" s="3">
        <v>46</v>
      </c>
      <c r="G2026" s="3">
        <v>2</v>
      </c>
      <c r="H2026" s="17">
        <v>14098.07</v>
      </c>
      <c r="I2026" s="3" t="s">
        <v>29</v>
      </c>
      <c r="J2026" s="3" t="s">
        <v>24</v>
      </c>
      <c r="K2026" s="3" t="s">
        <v>134</v>
      </c>
    </row>
    <row r="2027" spans="1:11" x14ac:dyDescent="0.25">
      <c r="A2027" s="3" t="s">
        <v>183</v>
      </c>
      <c r="B2027" s="3">
        <v>1972</v>
      </c>
      <c r="C2027" s="3" t="s">
        <v>32</v>
      </c>
      <c r="D2027" s="3">
        <v>8</v>
      </c>
      <c r="E2027" s="5">
        <v>26458</v>
      </c>
      <c r="F2027" s="3">
        <v>51</v>
      </c>
      <c r="G2027" s="3">
        <v>1</v>
      </c>
      <c r="H2027" s="17">
        <v>41919.1</v>
      </c>
      <c r="I2027" s="3" t="s">
        <v>23</v>
      </c>
      <c r="J2027" s="3" t="s">
        <v>23</v>
      </c>
      <c r="K2027" s="3" t="s">
        <v>39</v>
      </c>
    </row>
    <row r="2028" spans="1:11" x14ac:dyDescent="0.25">
      <c r="A2028" s="3" t="s">
        <v>1413</v>
      </c>
      <c r="B2028" s="3">
        <v>1991</v>
      </c>
      <c r="C2028" s="3" t="s">
        <v>47</v>
      </c>
      <c r="D2028" s="3">
        <v>12</v>
      </c>
      <c r="E2028" s="5">
        <v>33493</v>
      </c>
      <c r="F2028" s="3">
        <v>31</v>
      </c>
      <c r="G2028" s="3">
        <v>3</v>
      </c>
      <c r="H2028" s="17">
        <v>14081.93</v>
      </c>
      <c r="I2028" s="3" t="s">
        <v>29</v>
      </c>
      <c r="J2028" s="3" t="s">
        <v>24</v>
      </c>
      <c r="K2028" s="3" t="s">
        <v>33</v>
      </c>
    </row>
    <row r="2029" spans="1:11" x14ac:dyDescent="0.25">
      <c r="A2029" s="3" t="s">
        <v>1415</v>
      </c>
      <c r="B2029" s="3">
        <v>1960</v>
      </c>
      <c r="C2029" s="3" t="s">
        <v>56</v>
      </c>
      <c r="D2029" s="3">
        <v>8</v>
      </c>
      <c r="E2029" s="5">
        <v>22228</v>
      </c>
      <c r="F2029" s="3">
        <v>62</v>
      </c>
      <c r="G2029" s="3">
        <v>0</v>
      </c>
      <c r="H2029" s="17">
        <v>14043.48</v>
      </c>
      <c r="I2029" s="3" t="s">
        <v>29</v>
      </c>
      <c r="J2029" s="3" t="s">
        <v>24</v>
      </c>
      <c r="K2029" s="3" t="s">
        <v>119</v>
      </c>
    </row>
    <row r="2030" spans="1:11" x14ac:dyDescent="0.25">
      <c r="A2030" s="3" t="s">
        <v>1417</v>
      </c>
      <c r="B2030" s="3">
        <v>1963</v>
      </c>
      <c r="C2030" s="3" t="s">
        <v>61</v>
      </c>
      <c r="D2030" s="3">
        <v>8</v>
      </c>
      <c r="E2030" s="5">
        <v>23200</v>
      </c>
      <c r="F2030" s="3">
        <v>59</v>
      </c>
      <c r="G2030" s="3">
        <v>3</v>
      </c>
      <c r="H2030" s="17">
        <v>14007.22</v>
      </c>
      <c r="I2030" s="3" t="s">
        <v>29</v>
      </c>
      <c r="J2030" s="3" t="s">
        <v>24</v>
      </c>
      <c r="K2030" s="3" t="s">
        <v>53</v>
      </c>
    </row>
    <row r="2031" spans="1:11" x14ac:dyDescent="0.25">
      <c r="A2031" s="3" t="s">
        <v>1419</v>
      </c>
      <c r="B2031" s="3">
        <v>1963</v>
      </c>
      <c r="C2031" s="3" t="s">
        <v>61</v>
      </c>
      <c r="D2031" s="3">
        <v>6</v>
      </c>
      <c r="E2031" s="5">
        <v>23198</v>
      </c>
      <c r="F2031" s="3">
        <v>59</v>
      </c>
      <c r="G2031" s="3">
        <v>3</v>
      </c>
      <c r="H2031" s="17">
        <v>14001.29</v>
      </c>
      <c r="I2031" s="3" t="s">
        <v>29</v>
      </c>
      <c r="J2031" s="3" t="s">
        <v>29</v>
      </c>
      <c r="K2031" s="3" t="s">
        <v>25</v>
      </c>
    </row>
    <row r="2032" spans="1:11" x14ac:dyDescent="0.25">
      <c r="A2032" s="3" t="s">
        <v>1421</v>
      </c>
      <c r="B2032" s="3">
        <v>1963</v>
      </c>
      <c r="C2032" s="3" t="s">
        <v>28</v>
      </c>
      <c r="D2032" s="3">
        <v>23</v>
      </c>
      <c r="E2032" s="5">
        <v>23368</v>
      </c>
      <c r="F2032" s="3">
        <v>59</v>
      </c>
      <c r="G2032" s="3">
        <v>3</v>
      </c>
      <c r="H2032" s="17">
        <v>14001.13</v>
      </c>
      <c r="I2032" s="3" t="s">
        <v>29</v>
      </c>
      <c r="J2032" s="3" t="s">
        <v>23</v>
      </c>
      <c r="K2032" s="3" t="s">
        <v>25</v>
      </c>
    </row>
    <row r="2033" spans="1:11" x14ac:dyDescent="0.25">
      <c r="A2033" s="3" t="s">
        <v>1422</v>
      </c>
      <c r="B2033" s="3">
        <v>1959</v>
      </c>
      <c r="C2033" s="3" t="s">
        <v>47</v>
      </c>
      <c r="D2033" s="3">
        <v>6</v>
      </c>
      <c r="E2033" s="5">
        <v>21799</v>
      </c>
      <c r="F2033" s="3">
        <v>63</v>
      </c>
      <c r="G2033" s="3">
        <v>0</v>
      </c>
      <c r="H2033" s="17">
        <v>13981.85</v>
      </c>
      <c r="I2033" s="3" t="s">
        <v>29</v>
      </c>
      <c r="J2033" s="3" t="s">
        <v>23</v>
      </c>
      <c r="K2033" s="3" t="s">
        <v>39</v>
      </c>
    </row>
    <row r="2034" spans="1:11" x14ac:dyDescent="0.25">
      <c r="A2034" s="3" t="s">
        <v>1424</v>
      </c>
      <c r="B2034" s="3">
        <v>1990</v>
      </c>
      <c r="C2034" s="3" t="s">
        <v>61</v>
      </c>
      <c r="D2034" s="3">
        <v>13</v>
      </c>
      <c r="E2034" s="5">
        <v>33067</v>
      </c>
      <c r="F2034" s="3">
        <v>32</v>
      </c>
      <c r="G2034" s="3">
        <v>3</v>
      </c>
      <c r="H2034" s="17">
        <v>13979.45</v>
      </c>
      <c r="I2034" s="3" t="s">
        <v>29</v>
      </c>
      <c r="J2034" s="3" t="s">
        <v>23</v>
      </c>
      <c r="K2034" s="3" t="s">
        <v>134</v>
      </c>
    </row>
    <row r="2035" spans="1:11" x14ac:dyDescent="0.25">
      <c r="A2035" s="3" t="s">
        <v>1426</v>
      </c>
      <c r="B2035" s="3">
        <v>1959</v>
      </c>
      <c r="C2035" s="3" t="s">
        <v>51</v>
      </c>
      <c r="D2035" s="3">
        <v>29</v>
      </c>
      <c r="E2035" s="5">
        <v>21791</v>
      </c>
      <c r="F2035" s="3">
        <v>63</v>
      </c>
      <c r="G2035" s="3">
        <v>0</v>
      </c>
      <c r="H2035" s="17">
        <v>13974.46</v>
      </c>
      <c r="I2035" s="3" t="s">
        <v>29</v>
      </c>
      <c r="J2035" s="3" t="s">
        <v>29</v>
      </c>
      <c r="K2035" s="3" t="s">
        <v>137</v>
      </c>
    </row>
    <row r="2036" spans="1:11" x14ac:dyDescent="0.25">
      <c r="A2036" s="3" t="s">
        <v>1428</v>
      </c>
      <c r="B2036" s="3">
        <v>1960</v>
      </c>
      <c r="C2036" s="3" t="s">
        <v>32</v>
      </c>
      <c r="D2036" s="3">
        <v>18</v>
      </c>
      <c r="E2036" s="5">
        <v>22085</v>
      </c>
      <c r="F2036" s="3">
        <v>62</v>
      </c>
      <c r="G2036" s="3">
        <v>1</v>
      </c>
      <c r="H2036" s="17">
        <v>13937.67</v>
      </c>
      <c r="I2036" s="3" t="s">
        <v>29</v>
      </c>
      <c r="J2036" s="3" t="s">
        <v>23</v>
      </c>
      <c r="K2036" s="3" t="s">
        <v>33</v>
      </c>
    </row>
    <row r="2037" spans="1:11" x14ac:dyDescent="0.25">
      <c r="A2037" s="3" t="s">
        <v>1430</v>
      </c>
      <c r="B2037" s="3">
        <v>1962</v>
      </c>
      <c r="C2037" s="3" t="s">
        <v>61</v>
      </c>
      <c r="D2037" s="3">
        <v>27</v>
      </c>
      <c r="E2037" s="5">
        <v>22854</v>
      </c>
      <c r="F2037" s="3">
        <v>60</v>
      </c>
      <c r="G2037" s="3">
        <v>3</v>
      </c>
      <c r="H2037" s="17">
        <v>13919.82</v>
      </c>
      <c r="I2037" s="3" t="s">
        <v>29</v>
      </c>
      <c r="J2037" s="3" t="s">
        <v>29</v>
      </c>
      <c r="K2037" s="3" t="s">
        <v>25</v>
      </c>
    </row>
    <row r="2038" spans="1:11" x14ac:dyDescent="0.25">
      <c r="A2038" s="3" t="s">
        <v>185</v>
      </c>
      <c r="B2038" s="3">
        <v>1966</v>
      </c>
      <c r="C2038" s="3" t="s">
        <v>47</v>
      </c>
      <c r="D2038" s="3">
        <v>21</v>
      </c>
      <c r="E2038" s="5">
        <v>24371</v>
      </c>
      <c r="F2038" s="3">
        <v>56</v>
      </c>
      <c r="G2038" s="3">
        <v>0</v>
      </c>
      <c r="H2038" s="17">
        <v>41886.54</v>
      </c>
      <c r="I2038" s="3" t="s">
        <v>23</v>
      </c>
      <c r="J2038" s="3" t="s">
        <v>24</v>
      </c>
      <c r="K2038" s="3" t="s">
        <v>53</v>
      </c>
    </row>
    <row r="2039" spans="1:11" x14ac:dyDescent="0.25">
      <c r="A2039" s="3" t="s">
        <v>1432</v>
      </c>
      <c r="B2039" s="3">
        <v>1959</v>
      </c>
      <c r="C2039" s="3" t="s">
        <v>61</v>
      </c>
      <c r="D2039" s="3">
        <v>7</v>
      </c>
      <c r="E2039" s="5">
        <v>21738</v>
      </c>
      <c r="F2039" s="3">
        <v>63</v>
      </c>
      <c r="G2039" s="3">
        <v>0</v>
      </c>
      <c r="H2039" s="17">
        <v>13887.97</v>
      </c>
      <c r="I2039" s="3" t="s">
        <v>29</v>
      </c>
      <c r="J2039" s="3" t="s">
        <v>29</v>
      </c>
      <c r="K2039" s="3" t="s">
        <v>25</v>
      </c>
    </row>
    <row r="2040" spans="1:11" x14ac:dyDescent="0.25">
      <c r="A2040" s="3" t="s">
        <v>1434</v>
      </c>
      <c r="B2040" s="3">
        <v>1959</v>
      </c>
      <c r="C2040" s="3" t="s">
        <v>28</v>
      </c>
      <c r="D2040" s="3">
        <v>29</v>
      </c>
      <c r="E2040" s="5">
        <v>21913</v>
      </c>
      <c r="F2040" s="3">
        <v>63</v>
      </c>
      <c r="G2040" s="3">
        <v>0</v>
      </c>
      <c r="H2040" s="17">
        <v>13887.2</v>
      </c>
      <c r="I2040" s="3" t="s">
        <v>29</v>
      </c>
      <c r="J2040" s="3" t="s">
        <v>24</v>
      </c>
      <c r="K2040" s="3" t="s">
        <v>25</v>
      </c>
    </row>
    <row r="2041" spans="1:11" x14ac:dyDescent="0.25">
      <c r="A2041" s="3" t="s">
        <v>1436</v>
      </c>
      <c r="B2041" s="3">
        <v>1985</v>
      </c>
      <c r="C2041" s="3" t="s">
        <v>47</v>
      </c>
      <c r="D2041" s="3">
        <v>25</v>
      </c>
      <c r="E2041" s="5">
        <v>31315</v>
      </c>
      <c r="F2041" s="3">
        <v>37</v>
      </c>
      <c r="G2041" s="3">
        <v>3</v>
      </c>
      <c r="H2041" s="17">
        <v>13886.4</v>
      </c>
      <c r="I2041" s="3" t="s">
        <v>29</v>
      </c>
      <c r="J2041" s="3" t="s">
        <v>29</v>
      </c>
      <c r="K2041" s="3" t="s">
        <v>33</v>
      </c>
    </row>
    <row r="2042" spans="1:11" x14ac:dyDescent="0.25">
      <c r="A2042" s="3" t="s">
        <v>1438</v>
      </c>
      <c r="B2042" s="3">
        <v>1959</v>
      </c>
      <c r="C2042" s="3" t="s">
        <v>22</v>
      </c>
      <c r="D2042" s="3">
        <v>5</v>
      </c>
      <c r="E2042" s="5">
        <v>21828</v>
      </c>
      <c r="F2042" s="3">
        <v>63</v>
      </c>
      <c r="G2042" s="3">
        <v>0</v>
      </c>
      <c r="H2042" s="17">
        <v>13880.95</v>
      </c>
      <c r="I2042" s="3" t="s">
        <v>29</v>
      </c>
      <c r="J2042" s="3" t="s">
        <v>29</v>
      </c>
      <c r="K2042" s="3" t="s">
        <v>53</v>
      </c>
    </row>
    <row r="2043" spans="1:11" x14ac:dyDescent="0.25">
      <c r="A2043" s="3" t="s">
        <v>1440</v>
      </c>
      <c r="B2043" s="3">
        <v>1978</v>
      </c>
      <c r="C2043" s="3" t="s">
        <v>28</v>
      </c>
      <c r="D2043" s="3">
        <v>19</v>
      </c>
      <c r="E2043" s="5">
        <v>28843</v>
      </c>
      <c r="F2043" s="3">
        <v>44</v>
      </c>
      <c r="G2043" s="3">
        <v>2</v>
      </c>
      <c r="H2043" s="17">
        <v>13874.89</v>
      </c>
      <c r="I2043" s="3" t="s">
        <v>29</v>
      </c>
      <c r="J2043" s="3" t="s">
        <v>23</v>
      </c>
      <c r="K2043" s="3" t="s">
        <v>33</v>
      </c>
    </row>
    <row r="2044" spans="1:11" x14ac:dyDescent="0.25">
      <c r="A2044" s="3" t="s">
        <v>1442</v>
      </c>
      <c r="B2044" s="3">
        <v>1960</v>
      </c>
      <c r="C2044" s="3" t="s">
        <v>61</v>
      </c>
      <c r="D2044" s="3">
        <v>21</v>
      </c>
      <c r="E2044" s="5">
        <v>22118</v>
      </c>
      <c r="F2044" s="3">
        <v>62</v>
      </c>
      <c r="G2044" s="3">
        <v>0</v>
      </c>
      <c r="H2044" s="17">
        <v>13844.8</v>
      </c>
      <c r="I2044" s="3" t="s">
        <v>29</v>
      </c>
      <c r="J2044" s="3" t="s">
        <v>29</v>
      </c>
      <c r="K2044" s="3" t="s">
        <v>33</v>
      </c>
    </row>
    <row r="2045" spans="1:11" x14ac:dyDescent="0.25">
      <c r="A2045" s="3" t="s">
        <v>1443</v>
      </c>
      <c r="B2045" s="3">
        <v>2003</v>
      </c>
      <c r="C2045" s="3" t="s">
        <v>32</v>
      </c>
      <c r="D2045" s="3">
        <v>7</v>
      </c>
      <c r="E2045" s="5">
        <v>37779</v>
      </c>
      <c r="F2045" s="3">
        <v>20</v>
      </c>
      <c r="G2045" s="3">
        <v>0</v>
      </c>
      <c r="H2045" s="17">
        <v>13844.51</v>
      </c>
      <c r="I2045" s="3" t="s">
        <v>29</v>
      </c>
      <c r="J2045" s="3" t="s">
        <v>23</v>
      </c>
      <c r="K2045" s="3" t="s">
        <v>53</v>
      </c>
    </row>
    <row r="2046" spans="1:11" x14ac:dyDescent="0.25">
      <c r="A2046" s="3" t="s">
        <v>1445</v>
      </c>
      <c r="B2046" s="3">
        <v>1958</v>
      </c>
      <c r="C2046" s="3" t="s">
        <v>28</v>
      </c>
      <c r="D2046" s="3">
        <v>10</v>
      </c>
      <c r="E2046" s="5">
        <v>21529</v>
      </c>
      <c r="F2046" s="3">
        <v>64</v>
      </c>
      <c r="G2046" s="3">
        <v>0</v>
      </c>
      <c r="H2046" s="17">
        <v>13831.12</v>
      </c>
      <c r="I2046" s="3" t="s">
        <v>24</v>
      </c>
      <c r="J2046" s="3" t="s">
        <v>23</v>
      </c>
      <c r="K2046" s="3" t="s">
        <v>25</v>
      </c>
    </row>
    <row r="2047" spans="1:11" x14ac:dyDescent="0.25">
      <c r="A2047" s="3" t="s">
        <v>1447</v>
      </c>
      <c r="B2047" s="3">
        <v>1958</v>
      </c>
      <c r="C2047" s="3" t="s">
        <v>56</v>
      </c>
      <c r="D2047" s="3">
        <v>25</v>
      </c>
      <c r="E2047" s="5">
        <v>21514</v>
      </c>
      <c r="F2047" s="3">
        <v>64</v>
      </c>
      <c r="G2047" s="3">
        <v>0</v>
      </c>
      <c r="H2047" s="17">
        <v>13822.8</v>
      </c>
      <c r="I2047" s="3" t="s">
        <v>24</v>
      </c>
      <c r="J2047" s="3" t="s">
        <v>24</v>
      </c>
      <c r="K2047" s="3" t="s">
        <v>53</v>
      </c>
    </row>
    <row r="2048" spans="1:11" x14ac:dyDescent="0.25">
      <c r="A2048" s="3" t="s">
        <v>1449</v>
      </c>
      <c r="B2048" s="3">
        <v>1986</v>
      </c>
      <c r="C2048" s="3" t="s">
        <v>28</v>
      </c>
      <c r="D2048" s="3">
        <v>8</v>
      </c>
      <c r="E2048" s="5">
        <v>31754</v>
      </c>
      <c r="F2048" s="3">
        <v>36</v>
      </c>
      <c r="G2048" s="3">
        <v>3</v>
      </c>
      <c r="H2048" s="17">
        <v>13819.49</v>
      </c>
      <c r="I2048" s="3" t="s">
        <v>24</v>
      </c>
      <c r="J2048" s="3" t="s">
        <v>29</v>
      </c>
      <c r="K2048" s="3" t="s">
        <v>33</v>
      </c>
    </row>
    <row r="2049" spans="1:11" x14ac:dyDescent="0.25">
      <c r="A2049" s="3" t="s">
        <v>187</v>
      </c>
      <c r="B2049" s="3">
        <v>1962</v>
      </c>
      <c r="C2049" s="3" t="s">
        <v>47</v>
      </c>
      <c r="D2049" s="3">
        <v>22</v>
      </c>
      <c r="E2049" s="5">
        <v>22911</v>
      </c>
      <c r="F2049" s="3">
        <v>60</v>
      </c>
      <c r="G2049" s="3">
        <v>0</v>
      </c>
      <c r="H2049" s="17">
        <v>41794.629999999997</v>
      </c>
      <c r="I2049" s="3" t="s">
        <v>23</v>
      </c>
      <c r="J2049" s="3" t="s">
        <v>24</v>
      </c>
      <c r="K2049" s="3" t="s">
        <v>53</v>
      </c>
    </row>
    <row r="2050" spans="1:11" x14ac:dyDescent="0.25">
      <c r="A2050" s="3" t="s">
        <v>1451</v>
      </c>
      <c r="B2050" s="3">
        <v>1966</v>
      </c>
      <c r="C2050" s="3" t="s">
        <v>56</v>
      </c>
      <c r="D2050" s="3">
        <v>10</v>
      </c>
      <c r="E2050" s="5">
        <v>24421</v>
      </c>
      <c r="F2050" s="3">
        <v>56</v>
      </c>
      <c r="G2050" s="3">
        <v>0</v>
      </c>
      <c r="H2050" s="17">
        <v>13801.61</v>
      </c>
      <c r="I2050" s="3" t="s">
        <v>24</v>
      </c>
      <c r="J2050" s="3" t="s">
        <v>24</v>
      </c>
      <c r="K2050" s="3" t="s">
        <v>36</v>
      </c>
    </row>
    <row r="2051" spans="1:11" x14ac:dyDescent="0.25">
      <c r="A2051" s="3" t="s">
        <v>1453</v>
      </c>
      <c r="B2051" s="3">
        <v>1959</v>
      </c>
      <c r="C2051" s="3" t="s">
        <v>51</v>
      </c>
      <c r="D2051" s="3">
        <v>6</v>
      </c>
      <c r="E2051" s="5">
        <v>21768</v>
      </c>
      <c r="F2051" s="3">
        <v>63</v>
      </c>
      <c r="G2051" s="3">
        <v>0</v>
      </c>
      <c r="H2051" s="17">
        <v>13770.1</v>
      </c>
      <c r="I2051" s="3" t="s">
        <v>24</v>
      </c>
      <c r="J2051" s="3" t="s">
        <v>23</v>
      </c>
      <c r="K2051" s="3" t="s">
        <v>33</v>
      </c>
    </row>
    <row r="2052" spans="1:11" x14ac:dyDescent="0.25">
      <c r="A2052" s="3" t="s">
        <v>1455</v>
      </c>
      <c r="B2052" s="3">
        <v>2004</v>
      </c>
      <c r="C2052" s="3" t="s">
        <v>61</v>
      </c>
      <c r="D2052" s="3">
        <v>16</v>
      </c>
      <c r="E2052" s="5">
        <v>38184</v>
      </c>
      <c r="F2052" s="3">
        <v>18</v>
      </c>
      <c r="G2052" s="3">
        <v>0</v>
      </c>
      <c r="H2052" s="17">
        <v>13747.87</v>
      </c>
      <c r="I2052" s="3" t="s">
        <v>24</v>
      </c>
      <c r="J2052" s="3" t="s">
        <v>29</v>
      </c>
      <c r="K2052" s="3" t="s">
        <v>320</v>
      </c>
    </row>
    <row r="2053" spans="1:11" x14ac:dyDescent="0.25">
      <c r="A2053" s="3" t="s">
        <v>1457</v>
      </c>
      <c r="B2053" s="3">
        <v>1969</v>
      </c>
      <c r="C2053" s="3" t="s">
        <v>22</v>
      </c>
      <c r="D2053" s="3">
        <v>23</v>
      </c>
      <c r="E2053" s="5">
        <v>25499</v>
      </c>
      <c r="F2053" s="3">
        <v>53</v>
      </c>
      <c r="G2053" s="3">
        <v>0</v>
      </c>
      <c r="H2053" s="17">
        <v>13746.74</v>
      </c>
      <c r="I2053" s="3" t="s">
        <v>24</v>
      </c>
      <c r="J2053" s="3" t="s">
        <v>29</v>
      </c>
      <c r="K2053" s="3" t="s">
        <v>36</v>
      </c>
    </row>
    <row r="2054" spans="1:11" x14ac:dyDescent="0.25">
      <c r="A2054" s="3" t="s">
        <v>1459</v>
      </c>
      <c r="B2054" s="3">
        <v>1985</v>
      </c>
      <c r="C2054" s="3" t="s">
        <v>51</v>
      </c>
      <c r="D2054" s="3">
        <v>29</v>
      </c>
      <c r="E2054" s="5">
        <v>31288</v>
      </c>
      <c r="F2054" s="3">
        <v>37</v>
      </c>
      <c r="G2054" s="3">
        <v>3</v>
      </c>
      <c r="H2054" s="17">
        <v>13726.21</v>
      </c>
      <c r="I2054" s="3" t="s">
        <v>24</v>
      </c>
      <c r="J2054" s="3" t="s">
        <v>24</v>
      </c>
      <c r="K2054" s="3" t="s">
        <v>36</v>
      </c>
    </row>
    <row r="2055" spans="1:11" x14ac:dyDescent="0.25">
      <c r="A2055" s="3" t="s">
        <v>1461</v>
      </c>
      <c r="B2055" s="3">
        <v>1981</v>
      </c>
      <c r="C2055" s="3" t="s">
        <v>51</v>
      </c>
      <c r="D2055" s="3">
        <v>2</v>
      </c>
      <c r="E2055" s="5">
        <v>29800</v>
      </c>
      <c r="F2055" s="3">
        <v>41</v>
      </c>
      <c r="G2055" s="3">
        <v>1</v>
      </c>
      <c r="H2055" s="17">
        <v>13725.47</v>
      </c>
      <c r="I2055" s="3" t="s">
        <v>24</v>
      </c>
      <c r="J2055" s="3" t="s">
        <v>29</v>
      </c>
      <c r="K2055" s="3" t="s">
        <v>119</v>
      </c>
    </row>
    <row r="2056" spans="1:11" x14ac:dyDescent="0.25">
      <c r="A2056" s="3" t="s">
        <v>1463</v>
      </c>
      <c r="B2056" s="3">
        <v>1986</v>
      </c>
      <c r="C2056" s="3" t="s">
        <v>56</v>
      </c>
      <c r="D2056" s="3">
        <v>24</v>
      </c>
      <c r="E2056" s="5">
        <v>31740</v>
      </c>
      <c r="F2056" s="3">
        <v>36</v>
      </c>
      <c r="G2056" s="3">
        <v>3</v>
      </c>
      <c r="H2056" s="17">
        <v>13714.55</v>
      </c>
      <c r="I2056" s="3" t="s">
        <v>24</v>
      </c>
      <c r="J2056" s="3" t="s">
        <v>29</v>
      </c>
      <c r="K2056" s="3" t="s">
        <v>134</v>
      </c>
    </row>
    <row r="2057" spans="1:11" x14ac:dyDescent="0.25">
      <c r="A2057" s="3" t="s">
        <v>1464</v>
      </c>
      <c r="B2057" s="3">
        <v>1985</v>
      </c>
      <c r="C2057" s="3" t="s">
        <v>47</v>
      </c>
      <c r="D2057" s="3">
        <v>14</v>
      </c>
      <c r="E2057" s="5">
        <v>31304</v>
      </c>
      <c r="F2057" s="3">
        <v>37</v>
      </c>
      <c r="G2057" s="3">
        <v>3</v>
      </c>
      <c r="H2057" s="17">
        <v>13685.51</v>
      </c>
      <c r="I2057" s="3" t="s">
        <v>24</v>
      </c>
      <c r="J2057" s="3" t="s">
        <v>23</v>
      </c>
      <c r="K2057" s="3" t="s">
        <v>36</v>
      </c>
    </row>
    <row r="2058" spans="1:11" x14ac:dyDescent="0.25">
      <c r="A2058" s="3" t="s">
        <v>1466</v>
      </c>
      <c r="B2058" s="3">
        <v>1963</v>
      </c>
      <c r="C2058" s="3" t="s">
        <v>51</v>
      </c>
      <c r="D2058" s="3">
        <v>4</v>
      </c>
      <c r="E2058" s="5">
        <v>23227</v>
      </c>
      <c r="F2058" s="3">
        <v>59</v>
      </c>
      <c r="G2058" s="3">
        <v>0</v>
      </c>
      <c r="H2058" s="17">
        <v>13677.68</v>
      </c>
      <c r="I2058" s="3" t="s">
        <v>24</v>
      </c>
      <c r="J2058" s="3" t="s">
        <v>29</v>
      </c>
      <c r="K2058" s="3" t="s">
        <v>48</v>
      </c>
    </row>
    <row r="2059" spans="1:11" x14ac:dyDescent="0.25">
      <c r="A2059" s="3" t="s">
        <v>1468</v>
      </c>
      <c r="B2059" s="3">
        <v>1984</v>
      </c>
      <c r="C2059" s="3" t="s">
        <v>61</v>
      </c>
      <c r="D2059" s="3">
        <v>20</v>
      </c>
      <c r="E2059" s="5">
        <v>30883</v>
      </c>
      <c r="F2059" s="3">
        <v>38</v>
      </c>
      <c r="G2059" s="3">
        <v>3</v>
      </c>
      <c r="H2059" s="17">
        <v>13638.06</v>
      </c>
      <c r="I2059" s="3" t="s">
        <v>24</v>
      </c>
      <c r="J2059" s="3" t="s">
        <v>24</v>
      </c>
      <c r="K2059" s="3" t="s">
        <v>134</v>
      </c>
    </row>
    <row r="2060" spans="1:11" x14ac:dyDescent="0.25">
      <c r="A2060" s="3" t="s">
        <v>189</v>
      </c>
      <c r="B2060" s="3">
        <v>1975</v>
      </c>
      <c r="C2060" s="3" t="s">
        <v>47</v>
      </c>
      <c r="D2060" s="3">
        <v>29</v>
      </c>
      <c r="E2060" s="5">
        <v>27666</v>
      </c>
      <c r="F2060" s="3">
        <v>47</v>
      </c>
      <c r="G2060" s="3">
        <v>1</v>
      </c>
      <c r="H2060" s="17">
        <v>41681.86</v>
      </c>
      <c r="I2060" s="3" t="s">
        <v>23</v>
      </c>
      <c r="J2060" s="3" t="s">
        <v>23</v>
      </c>
      <c r="K2060" s="3" t="s">
        <v>53</v>
      </c>
    </row>
    <row r="2061" spans="1:11" x14ac:dyDescent="0.25">
      <c r="A2061" s="3" t="s">
        <v>1470</v>
      </c>
      <c r="B2061" s="3">
        <v>1961</v>
      </c>
      <c r="C2061" s="3" t="s">
        <v>28</v>
      </c>
      <c r="D2061" s="3">
        <v>24</v>
      </c>
      <c r="E2061" s="5">
        <v>22639</v>
      </c>
      <c r="F2061" s="3">
        <v>61</v>
      </c>
      <c r="G2061" s="3">
        <v>0</v>
      </c>
      <c r="H2061" s="17">
        <v>13635.64</v>
      </c>
      <c r="I2061" s="3" t="s">
        <v>24</v>
      </c>
      <c r="J2061" s="3" t="s">
        <v>24</v>
      </c>
      <c r="K2061" s="3" t="s">
        <v>119</v>
      </c>
    </row>
    <row r="2062" spans="1:11" x14ac:dyDescent="0.25">
      <c r="A2062" s="3" t="s">
        <v>1472</v>
      </c>
      <c r="B2062" s="3">
        <v>1969</v>
      </c>
      <c r="C2062" s="3" t="s">
        <v>61</v>
      </c>
      <c r="D2062" s="3">
        <v>26</v>
      </c>
      <c r="E2062" s="5">
        <v>25410</v>
      </c>
      <c r="F2062" s="3">
        <v>53</v>
      </c>
      <c r="G2062" s="3">
        <v>0</v>
      </c>
      <c r="H2062" s="17">
        <v>13622.01</v>
      </c>
      <c r="I2062" s="3" t="s">
        <v>24</v>
      </c>
      <c r="J2062" s="3" t="s">
        <v>24</v>
      </c>
      <c r="K2062" s="3" t="s">
        <v>33</v>
      </c>
    </row>
    <row r="2063" spans="1:11" x14ac:dyDescent="0.25">
      <c r="A2063" s="3" t="s">
        <v>1474</v>
      </c>
      <c r="B2063" s="3">
        <v>1961</v>
      </c>
      <c r="C2063" s="3" t="s">
        <v>56</v>
      </c>
      <c r="D2063" s="3">
        <v>18</v>
      </c>
      <c r="E2063" s="5">
        <v>22603</v>
      </c>
      <c r="F2063" s="3">
        <v>61</v>
      </c>
      <c r="G2063" s="3">
        <v>0</v>
      </c>
      <c r="H2063" s="17">
        <v>13616.36</v>
      </c>
      <c r="I2063" s="3" t="s">
        <v>24</v>
      </c>
      <c r="J2063" s="3" t="s">
        <v>24</v>
      </c>
      <c r="K2063" s="3" t="s">
        <v>119</v>
      </c>
    </row>
    <row r="2064" spans="1:11" x14ac:dyDescent="0.25">
      <c r="A2064" s="3" t="s">
        <v>1476</v>
      </c>
      <c r="B2064" s="3">
        <v>1964</v>
      </c>
      <c r="C2064" s="3" t="s">
        <v>47</v>
      </c>
      <c r="D2064" s="3">
        <v>10</v>
      </c>
      <c r="E2064" s="5">
        <v>23630</v>
      </c>
      <c r="F2064" s="3">
        <v>58</v>
      </c>
      <c r="G2064" s="3">
        <v>2</v>
      </c>
      <c r="H2064" s="17">
        <v>13607.37</v>
      </c>
      <c r="I2064" s="3" t="s">
        <v>24</v>
      </c>
      <c r="J2064" s="3" t="s">
        <v>23</v>
      </c>
      <c r="K2064" s="3" t="s">
        <v>119</v>
      </c>
    </row>
    <row r="2065" spans="1:11" x14ac:dyDescent="0.25">
      <c r="A2065" s="3" t="s">
        <v>1478</v>
      </c>
      <c r="B2065" s="3">
        <v>1992</v>
      </c>
      <c r="C2065" s="3" t="s">
        <v>51</v>
      </c>
      <c r="D2065" s="3">
        <v>14</v>
      </c>
      <c r="E2065" s="5">
        <v>33830</v>
      </c>
      <c r="F2065" s="3">
        <v>30</v>
      </c>
      <c r="G2065" s="3">
        <v>0</v>
      </c>
      <c r="H2065" s="17">
        <v>13588.17</v>
      </c>
      <c r="I2065" s="3" t="s">
        <v>24</v>
      </c>
      <c r="J2065" s="3" t="s">
        <v>23</v>
      </c>
      <c r="K2065" s="3" t="s">
        <v>33</v>
      </c>
    </row>
    <row r="2066" spans="1:11" x14ac:dyDescent="0.25">
      <c r="A2066" s="3" t="s">
        <v>1480</v>
      </c>
      <c r="B2066" s="3">
        <v>1968</v>
      </c>
      <c r="C2066" s="3" t="s">
        <v>61</v>
      </c>
      <c r="D2066" s="3">
        <v>15</v>
      </c>
      <c r="E2066" s="5">
        <v>25034</v>
      </c>
      <c r="F2066" s="3">
        <v>54</v>
      </c>
      <c r="G2066" s="3">
        <v>0</v>
      </c>
      <c r="H2066" s="17">
        <v>13566.04</v>
      </c>
      <c r="I2066" s="3" t="s">
        <v>24</v>
      </c>
      <c r="J2066" s="3" t="s">
        <v>24</v>
      </c>
      <c r="K2066" s="3" t="s">
        <v>36</v>
      </c>
    </row>
    <row r="2067" spans="1:11" x14ac:dyDescent="0.25">
      <c r="A2067" s="3" t="s">
        <v>1482</v>
      </c>
      <c r="B2067" s="3">
        <v>1960</v>
      </c>
      <c r="C2067" s="3" t="s">
        <v>61</v>
      </c>
      <c r="D2067" s="3">
        <v>11</v>
      </c>
      <c r="E2067" s="5">
        <v>22108</v>
      </c>
      <c r="F2067" s="3">
        <v>62</v>
      </c>
      <c r="G2067" s="3">
        <v>0</v>
      </c>
      <c r="H2067" s="17">
        <v>13555</v>
      </c>
      <c r="I2067" s="3" t="s">
        <v>24</v>
      </c>
      <c r="J2067" s="3" t="s">
        <v>24</v>
      </c>
      <c r="K2067" s="3" t="s">
        <v>227</v>
      </c>
    </row>
    <row r="2068" spans="1:11" x14ac:dyDescent="0.25">
      <c r="A2068" s="3" t="s">
        <v>1484</v>
      </c>
      <c r="B2068" s="3">
        <v>1963</v>
      </c>
      <c r="C2068" s="3" t="s">
        <v>22</v>
      </c>
      <c r="D2068" s="3">
        <v>14</v>
      </c>
      <c r="E2068" s="5">
        <v>23298</v>
      </c>
      <c r="F2068" s="3">
        <v>59</v>
      </c>
      <c r="G2068" s="3">
        <v>0</v>
      </c>
      <c r="H2068" s="17">
        <v>13511.28</v>
      </c>
      <c r="I2068" s="3" t="s">
        <v>24</v>
      </c>
      <c r="J2068" s="3" t="s">
        <v>23</v>
      </c>
      <c r="K2068" s="3" t="s">
        <v>33</v>
      </c>
    </row>
    <row r="2069" spans="1:11" x14ac:dyDescent="0.25">
      <c r="A2069" s="3" t="s">
        <v>1485</v>
      </c>
      <c r="B2069" s="3">
        <v>1990</v>
      </c>
      <c r="C2069" s="3" t="s">
        <v>51</v>
      </c>
      <c r="D2069" s="3">
        <v>30</v>
      </c>
      <c r="E2069" s="5">
        <v>33115</v>
      </c>
      <c r="F2069" s="3">
        <v>32</v>
      </c>
      <c r="G2069" s="3">
        <v>3</v>
      </c>
      <c r="H2069" s="17">
        <v>13480.83</v>
      </c>
      <c r="I2069" s="3" t="s">
        <v>24</v>
      </c>
      <c r="J2069" s="3" t="s">
        <v>29</v>
      </c>
      <c r="K2069" s="3" t="s">
        <v>134</v>
      </c>
    </row>
    <row r="2070" spans="1:11" x14ac:dyDescent="0.25">
      <c r="A2070" s="3" t="s">
        <v>1487</v>
      </c>
      <c r="B2070" s="3">
        <v>1975</v>
      </c>
      <c r="C2070" s="3" t="s">
        <v>51</v>
      </c>
      <c r="D2070" s="3">
        <v>7</v>
      </c>
      <c r="E2070" s="5">
        <v>27613</v>
      </c>
      <c r="F2070" s="3">
        <v>47</v>
      </c>
      <c r="G2070" s="3">
        <v>1</v>
      </c>
      <c r="H2070" s="17">
        <v>13472.19</v>
      </c>
      <c r="I2070" s="3" t="s">
        <v>24</v>
      </c>
      <c r="J2070" s="3" t="s">
        <v>29</v>
      </c>
      <c r="K2070" s="3" t="s">
        <v>33</v>
      </c>
    </row>
    <row r="2071" spans="1:11" x14ac:dyDescent="0.25">
      <c r="A2071" s="3" t="s">
        <v>191</v>
      </c>
      <c r="B2071" s="3">
        <v>1975</v>
      </c>
      <c r="C2071" s="3" t="s">
        <v>56</v>
      </c>
      <c r="D2071" s="3">
        <v>14</v>
      </c>
      <c r="E2071" s="5">
        <v>27712</v>
      </c>
      <c r="F2071" s="3">
        <v>47</v>
      </c>
      <c r="G2071" s="3">
        <v>0</v>
      </c>
      <c r="H2071" s="17">
        <v>41676.080000000002</v>
      </c>
      <c r="I2071" s="3" t="s">
        <v>23</v>
      </c>
      <c r="J2071" s="3" t="s">
        <v>29</v>
      </c>
      <c r="K2071" s="3" t="s">
        <v>25</v>
      </c>
    </row>
    <row r="2072" spans="1:11" x14ac:dyDescent="0.25">
      <c r="A2072" s="3" t="s">
        <v>1489</v>
      </c>
      <c r="B2072" s="3">
        <v>1960</v>
      </c>
      <c r="C2072" s="3" t="s">
        <v>61</v>
      </c>
      <c r="D2072" s="3">
        <v>24</v>
      </c>
      <c r="E2072" s="5">
        <v>22121</v>
      </c>
      <c r="F2072" s="3">
        <v>62</v>
      </c>
      <c r="G2072" s="3">
        <v>0</v>
      </c>
      <c r="H2072" s="17">
        <v>13470.86</v>
      </c>
      <c r="I2072" s="3" t="s">
        <v>24</v>
      </c>
      <c r="J2072" s="3" t="s">
        <v>24</v>
      </c>
      <c r="K2072" s="3" t="s">
        <v>53</v>
      </c>
    </row>
    <row r="2073" spans="1:11" x14ac:dyDescent="0.25">
      <c r="A2073" s="3" t="s">
        <v>1491</v>
      </c>
      <c r="B2073" s="3">
        <v>1960</v>
      </c>
      <c r="C2073" s="3" t="s">
        <v>61</v>
      </c>
      <c r="D2073" s="3">
        <v>28</v>
      </c>
      <c r="E2073" s="5">
        <v>22125</v>
      </c>
      <c r="F2073" s="3">
        <v>62</v>
      </c>
      <c r="G2073" s="3">
        <v>0</v>
      </c>
      <c r="H2073" s="17">
        <v>13470.8</v>
      </c>
      <c r="I2073" s="3" t="s">
        <v>24</v>
      </c>
      <c r="J2073" s="3" t="s">
        <v>29</v>
      </c>
      <c r="K2073" s="3" t="s">
        <v>25</v>
      </c>
    </row>
    <row r="2074" spans="1:11" x14ac:dyDescent="0.25">
      <c r="A2074" s="3" t="s">
        <v>1493</v>
      </c>
      <c r="B2074" s="3">
        <v>1985</v>
      </c>
      <c r="C2074" s="3" t="s">
        <v>51</v>
      </c>
      <c r="D2074" s="3">
        <v>19</v>
      </c>
      <c r="E2074" s="5">
        <v>31278</v>
      </c>
      <c r="F2074" s="3">
        <v>37</v>
      </c>
      <c r="G2074" s="3">
        <v>3</v>
      </c>
      <c r="H2074" s="17">
        <v>13465.8</v>
      </c>
      <c r="I2074" s="3" t="s">
        <v>24</v>
      </c>
      <c r="J2074" s="3" t="s">
        <v>23</v>
      </c>
      <c r="K2074" s="3" t="s">
        <v>33</v>
      </c>
    </row>
    <row r="2075" spans="1:11" x14ac:dyDescent="0.25">
      <c r="A2075" s="3" t="s">
        <v>1495</v>
      </c>
      <c r="B2075" s="3">
        <v>1960</v>
      </c>
      <c r="C2075" s="3" t="s">
        <v>28</v>
      </c>
      <c r="D2075" s="3">
        <v>16</v>
      </c>
      <c r="E2075" s="5">
        <v>22266</v>
      </c>
      <c r="F2075" s="3">
        <v>62</v>
      </c>
      <c r="G2075" s="3">
        <v>0</v>
      </c>
      <c r="H2075" s="17">
        <v>13462.52</v>
      </c>
      <c r="I2075" s="3" t="s">
        <v>24</v>
      </c>
      <c r="J2075" s="3" t="s">
        <v>29</v>
      </c>
      <c r="K2075" s="3" t="s">
        <v>53</v>
      </c>
    </row>
    <row r="2076" spans="1:11" x14ac:dyDescent="0.25">
      <c r="A2076" s="3" t="s">
        <v>1497</v>
      </c>
      <c r="B2076" s="3">
        <v>1960</v>
      </c>
      <c r="C2076" s="3" t="s">
        <v>61</v>
      </c>
      <c r="D2076" s="3">
        <v>11</v>
      </c>
      <c r="E2076" s="5">
        <v>22108</v>
      </c>
      <c r="F2076" s="3">
        <v>62</v>
      </c>
      <c r="G2076" s="3">
        <v>0</v>
      </c>
      <c r="H2076" s="17">
        <v>13457.96</v>
      </c>
      <c r="I2076" s="3" t="s">
        <v>24</v>
      </c>
      <c r="J2076" s="3" t="s">
        <v>23</v>
      </c>
      <c r="K2076" s="3" t="s">
        <v>25</v>
      </c>
    </row>
    <row r="2077" spans="1:11" x14ac:dyDescent="0.25">
      <c r="A2077" s="3" t="s">
        <v>1499</v>
      </c>
      <c r="B2077" s="3">
        <v>1960</v>
      </c>
      <c r="C2077" s="3" t="s">
        <v>51</v>
      </c>
      <c r="D2077" s="3">
        <v>13</v>
      </c>
      <c r="E2077" s="5">
        <v>22141</v>
      </c>
      <c r="F2077" s="3">
        <v>62</v>
      </c>
      <c r="G2077" s="3">
        <v>0</v>
      </c>
      <c r="H2077" s="17">
        <v>13451.12</v>
      </c>
      <c r="I2077" s="3" t="s">
        <v>24</v>
      </c>
      <c r="J2077" s="3" t="s">
        <v>23</v>
      </c>
      <c r="K2077" s="3" t="s">
        <v>53</v>
      </c>
    </row>
    <row r="2078" spans="1:11" x14ac:dyDescent="0.25">
      <c r="A2078" s="3" t="s">
        <v>1501</v>
      </c>
      <c r="B2078" s="3">
        <v>1975</v>
      </c>
      <c r="C2078" s="3" t="s">
        <v>32</v>
      </c>
      <c r="D2078" s="3">
        <v>29</v>
      </c>
      <c r="E2078" s="5">
        <v>27574</v>
      </c>
      <c r="F2078" s="3">
        <v>47</v>
      </c>
      <c r="G2078" s="3">
        <v>1</v>
      </c>
      <c r="H2078" s="17">
        <v>13440.7</v>
      </c>
      <c r="I2078" s="3" t="s">
        <v>24</v>
      </c>
      <c r="J2078" s="3" t="s">
        <v>29</v>
      </c>
      <c r="K2078" s="3" t="s">
        <v>33</v>
      </c>
    </row>
    <row r="2079" spans="1:11" x14ac:dyDescent="0.25">
      <c r="A2079" s="3" t="s">
        <v>1503</v>
      </c>
      <c r="B2079" s="3">
        <v>1966</v>
      </c>
      <c r="C2079" s="3" t="s">
        <v>56</v>
      </c>
      <c r="D2079" s="3">
        <v>14</v>
      </c>
      <c r="E2079" s="5">
        <v>24425</v>
      </c>
      <c r="F2079" s="3">
        <v>56</v>
      </c>
      <c r="G2079" s="3">
        <v>3</v>
      </c>
      <c r="H2079" s="17">
        <v>13430.27</v>
      </c>
      <c r="I2079" s="3" t="s">
        <v>24</v>
      </c>
      <c r="J2079" s="3" t="s">
        <v>24</v>
      </c>
      <c r="K2079" s="3" t="s">
        <v>119</v>
      </c>
    </row>
    <row r="2080" spans="1:11" x14ac:dyDescent="0.25">
      <c r="A2080" s="3" t="s">
        <v>1505</v>
      </c>
      <c r="B2080" s="3">
        <v>1961</v>
      </c>
      <c r="C2080" s="3" t="s">
        <v>56</v>
      </c>
      <c r="D2080" s="3">
        <v>3</v>
      </c>
      <c r="E2080" s="5">
        <v>22588</v>
      </c>
      <c r="F2080" s="3">
        <v>61</v>
      </c>
      <c r="G2080" s="3">
        <v>0</v>
      </c>
      <c r="H2080" s="17">
        <v>13429.04</v>
      </c>
      <c r="I2080" s="3" t="s">
        <v>24</v>
      </c>
      <c r="J2080" s="3" t="s">
        <v>24</v>
      </c>
      <c r="K2080" s="3" t="s">
        <v>33</v>
      </c>
    </row>
    <row r="2081" spans="1:11" x14ac:dyDescent="0.25">
      <c r="A2081" s="3" t="s">
        <v>1506</v>
      </c>
      <c r="B2081" s="3">
        <v>1994</v>
      </c>
      <c r="C2081" s="3" t="s">
        <v>32</v>
      </c>
      <c r="D2081" s="3">
        <v>17</v>
      </c>
      <c r="E2081" s="5">
        <v>34502</v>
      </c>
      <c r="F2081" s="3">
        <v>28</v>
      </c>
      <c r="G2081" s="3">
        <v>0</v>
      </c>
      <c r="H2081" s="17">
        <v>13417.05</v>
      </c>
      <c r="I2081" s="3" t="s">
        <v>24</v>
      </c>
      <c r="J2081" s="3" t="s">
        <v>24</v>
      </c>
      <c r="K2081" s="3" t="s">
        <v>33</v>
      </c>
    </row>
    <row r="2082" spans="1:11" x14ac:dyDescent="0.25">
      <c r="A2082" s="3" t="s">
        <v>193</v>
      </c>
      <c r="B2082" s="3">
        <v>1976</v>
      </c>
      <c r="C2082" s="3" t="s">
        <v>22</v>
      </c>
      <c r="D2082" s="3">
        <v>29</v>
      </c>
      <c r="E2082" s="5">
        <v>28062</v>
      </c>
      <c r="F2082" s="3">
        <v>46</v>
      </c>
      <c r="G2082" s="3">
        <v>1</v>
      </c>
      <c r="H2082" s="17">
        <v>41661.599999999999</v>
      </c>
      <c r="I2082" s="3" t="s">
        <v>23</v>
      </c>
      <c r="J2082" s="3" t="s">
        <v>24</v>
      </c>
      <c r="K2082" s="3" t="s">
        <v>53</v>
      </c>
    </row>
    <row r="2083" spans="1:11" x14ac:dyDescent="0.25">
      <c r="A2083" s="3" t="s">
        <v>1508</v>
      </c>
      <c r="B2083" s="3">
        <v>1961</v>
      </c>
      <c r="C2083" s="3" t="s">
        <v>61</v>
      </c>
      <c r="D2083" s="3">
        <v>22</v>
      </c>
      <c r="E2083" s="5">
        <v>22484</v>
      </c>
      <c r="F2083" s="3">
        <v>61</v>
      </c>
      <c r="G2083" s="3">
        <v>0</v>
      </c>
      <c r="H2083" s="17">
        <v>13415.04</v>
      </c>
      <c r="I2083" s="3" t="s">
        <v>24</v>
      </c>
      <c r="J2083" s="3" t="s">
        <v>29</v>
      </c>
      <c r="K2083" s="3" t="s">
        <v>33</v>
      </c>
    </row>
    <row r="2084" spans="1:11" x14ac:dyDescent="0.25">
      <c r="A2084" s="3" t="s">
        <v>1510</v>
      </c>
      <c r="B2084" s="3">
        <v>1992</v>
      </c>
      <c r="C2084" s="3" t="s">
        <v>28</v>
      </c>
      <c r="D2084" s="3">
        <v>19</v>
      </c>
      <c r="E2084" s="5">
        <v>33957</v>
      </c>
      <c r="F2084" s="3">
        <v>30</v>
      </c>
      <c r="G2084" s="3">
        <v>0</v>
      </c>
      <c r="H2084" s="17">
        <v>13412.97</v>
      </c>
      <c r="I2084" s="3" t="s">
        <v>24</v>
      </c>
      <c r="J2084" s="3" t="s">
        <v>24</v>
      </c>
      <c r="K2084" s="3" t="s">
        <v>134</v>
      </c>
    </row>
    <row r="2085" spans="1:11" x14ac:dyDescent="0.25">
      <c r="A2085" s="3" t="s">
        <v>1512</v>
      </c>
      <c r="B2085" s="3">
        <v>1959</v>
      </c>
      <c r="C2085" s="3" t="s">
        <v>28</v>
      </c>
      <c r="D2085" s="3">
        <v>20</v>
      </c>
      <c r="E2085" s="5">
        <v>21904</v>
      </c>
      <c r="F2085" s="3">
        <v>63</v>
      </c>
      <c r="G2085" s="3">
        <v>0</v>
      </c>
      <c r="H2085" s="17">
        <v>13405.39</v>
      </c>
      <c r="I2085" s="3" t="s">
        <v>24</v>
      </c>
      <c r="J2085" s="3" t="s">
        <v>24</v>
      </c>
      <c r="K2085" s="3" t="s">
        <v>25</v>
      </c>
    </row>
    <row r="2086" spans="1:11" x14ac:dyDescent="0.25">
      <c r="A2086" s="3" t="s">
        <v>1514</v>
      </c>
      <c r="B2086" s="3">
        <v>1959</v>
      </c>
      <c r="C2086" s="3" t="s">
        <v>56</v>
      </c>
      <c r="D2086" s="3">
        <v>25</v>
      </c>
      <c r="E2086" s="5">
        <v>21879</v>
      </c>
      <c r="F2086" s="3">
        <v>63</v>
      </c>
      <c r="G2086" s="3">
        <v>0</v>
      </c>
      <c r="H2086" s="17">
        <v>13393.76</v>
      </c>
      <c r="I2086" s="3" t="s">
        <v>24</v>
      </c>
      <c r="J2086" s="3" t="s">
        <v>23</v>
      </c>
      <c r="K2086" s="3" t="s">
        <v>53</v>
      </c>
    </row>
    <row r="2087" spans="1:11" x14ac:dyDescent="0.25">
      <c r="A2087" s="3" t="s">
        <v>1516</v>
      </c>
      <c r="B2087" s="3">
        <v>1959</v>
      </c>
      <c r="C2087" s="3" t="s">
        <v>28</v>
      </c>
      <c r="D2087" s="3">
        <v>9</v>
      </c>
      <c r="E2087" s="5">
        <v>21893</v>
      </c>
      <c r="F2087" s="3">
        <v>63</v>
      </c>
      <c r="G2087" s="3">
        <v>0</v>
      </c>
      <c r="H2087" s="17">
        <v>13390.56</v>
      </c>
      <c r="I2087" s="3" t="s">
        <v>24</v>
      </c>
      <c r="J2087" s="3" t="s">
        <v>24</v>
      </c>
      <c r="K2087" s="3" t="s">
        <v>53</v>
      </c>
    </row>
    <row r="2088" spans="1:11" x14ac:dyDescent="0.25">
      <c r="A2088" s="3" t="s">
        <v>1518</v>
      </c>
      <c r="B2088" s="3">
        <v>1984</v>
      </c>
      <c r="C2088" s="3" t="s">
        <v>32</v>
      </c>
      <c r="D2088" s="3">
        <v>6</v>
      </c>
      <c r="E2088" s="5">
        <v>30839</v>
      </c>
      <c r="F2088" s="3">
        <v>39</v>
      </c>
      <c r="G2088" s="3">
        <v>3</v>
      </c>
      <c r="H2088" s="17">
        <v>13383.67</v>
      </c>
      <c r="I2088" s="3" t="s">
        <v>24</v>
      </c>
      <c r="J2088" s="3" t="s">
        <v>29</v>
      </c>
      <c r="K2088" s="3" t="s">
        <v>134</v>
      </c>
    </row>
    <row r="2089" spans="1:11" x14ac:dyDescent="0.25">
      <c r="A2089" s="3" t="s">
        <v>1520</v>
      </c>
      <c r="B2089" s="3">
        <v>1979</v>
      </c>
      <c r="C2089" s="3" t="s">
        <v>47</v>
      </c>
      <c r="D2089" s="3">
        <v>30</v>
      </c>
      <c r="E2089" s="5">
        <v>29128</v>
      </c>
      <c r="F2089" s="3">
        <v>43</v>
      </c>
      <c r="G2089" s="3">
        <v>2</v>
      </c>
      <c r="H2089" s="17">
        <v>13377.41</v>
      </c>
      <c r="I2089" s="3" t="s">
        <v>24</v>
      </c>
      <c r="J2089" s="3" t="s">
        <v>24</v>
      </c>
      <c r="K2089" s="3" t="s">
        <v>36</v>
      </c>
    </row>
    <row r="2090" spans="1:11" x14ac:dyDescent="0.25">
      <c r="A2090" s="3" t="s">
        <v>1522</v>
      </c>
      <c r="B2090" s="3">
        <v>1964</v>
      </c>
      <c r="C2090" s="3" t="s">
        <v>47</v>
      </c>
      <c r="D2090" s="3">
        <v>24</v>
      </c>
      <c r="E2090" s="5">
        <v>23644</v>
      </c>
      <c r="F2090" s="3">
        <v>58</v>
      </c>
      <c r="G2090" s="3">
        <v>0</v>
      </c>
      <c r="H2090" s="17">
        <v>13375.76</v>
      </c>
      <c r="I2090" s="3" t="s">
        <v>24</v>
      </c>
      <c r="J2090" s="3" t="s">
        <v>29</v>
      </c>
      <c r="K2090" s="3" t="s">
        <v>42</v>
      </c>
    </row>
    <row r="2091" spans="1:11" x14ac:dyDescent="0.25">
      <c r="A2091" s="3" t="s">
        <v>1524</v>
      </c>
      <c r="B2091" s="3">
        <v>1990</v>
      </c>
      <c r="C2091" s="3" t="s">
        <v>22</v>
      </c>
      <c r="D2091" s="3">
        <v>2</v>
      </c>
      <c r="E2091" s="5">
        <v>33148</v>
      </c>
      <c r="F2091" s="3">
        <v>32</v>
      </c>
      <c r="G2091" s="3">
        <v>3</v>
      </c>
      <c r="H2091" s="17">
        <v>13360.94</v>
      </c>
      <c r="I2091" s="3" t="s">
        <v>24</v>
      </c>
      <c r="J2091" s="3" t="s">
        <v>23</v>
      </c>
      <c r="K2091" s="3" t="s">
        <v>33</v>
      </c>
    </row>
    <row r="2092" spans="1:11" x14ac:dyDescent="0.25">
      <c r="A2092" s="3" t="s">
        <v>1526</v>
      </c>
      <c r="B2092" s="3">
        <v>1960</v>
      </c>
      <c r="C2092" s="3" t="s">
        <v>56</v>
      </c>
      <c r="D2092" s="3">
        <v>11</v>
      </c>
      <c r="E2092" s="5">
        <v>22231</v>
      </c>
      <c r="F2092" s="3">
        <v>62</v>
      </c>
      <c r="G2092" s="3">
        <v>0</v>
      </c>
      <c r="H2092" s="17">
        <v>13352.1</v>
      </c>
      <c r="I2092" s="3" t="s">
        <v>24</v>
      </c>
      <c r="J2092" s="3" t="s">
        <v>23</v>
      </c>
      <c r="K2092" s="3" t="s">
        <v>33</v>
      </c>
    </row>
    <row r="2093" spans="1:11" x14ac:dyDescent="0.25">
      <c r="A2093" s="3" t="s">
        <v>195</v>
      </c>
      <c r="B2093" s="3">
        <v>1974</v>
      </c>
      <c r="C2093" s="3" t="s">
        <v>56</v>
      </c>
      <c r="D2093" s="3">
        <v>24</v>
      </c>
      <c r="E2093" s="5">
        <v>27357</v>
      </c>
      <c r="F2093" s="3">
        <v>48</v>
      </c>
      <c r="G2093" s="3">
        <v>0</v>
      </c>
      <c r="H2093" s="17">
        <v>41636.199999999997</v>
      </c>
      <c r="I2093" s="3" t="s">
        <v>23</v>
      </c>
      <c r="J2093" s="3" t="s">
        <v>23</v>
      </c>
      <c r="K2093" s="3" t="s">
        <v>53</v>
      </c>
    </row>
    <row r="2094" spans="1:11" x14ac:dyDescent="0.25">
      <c r="A2094" s="3" t="s">
        <v>1527</v>
      </c>
      <c r="B2094" s="3">
        <v>1976</v>
      </c>
      <c r="C2094" s="3" t="s">
        <v>51</v>
      </c>
      <c r="D2094" s="3">
        <v>23</v>
      </c>
      <c r="E2094" s="5">
        <v>27995</v>
      </c>
      <c r="F2094" s="3">
        <v>46</v>
      </c>
      <c r="G2094" s="3">
        <v>2</v>
      </c>
      <c r="H2094" s="17">
        <v>13333.71</v>
      </c>
      <c r="I2094" s="3" t="s">
        <v>24</v>
      </c>
      <c r="J2094" s="3" t="s">
        <v>29</v>
      </c>
      <c r="K2094" s="3" t="s">
        <v>33</v>
      </c>
    </row>
    <row r="2095" spans="1:11" x14ac:dyDescent="0.25">
      <c r="A2095" s="3" t="s">
        <v>1528</v>
      </c>
      <c r="B2095" s="3">
        <v>1994</v>
      </c>
      <c r="C2095" s="3" t="s">
        <v>61</v>
      </c>
      <c r="D2095" s="3">
        <v>1</v>
      </c>
      <c r="E2095" s="5">
        <v>34516</v>
      </c>
      <c r="F2095" s="3">
        <v>28</v>
      </c>
      <c r="G2095" s="3">
        <v>0</v>
      </c>
      <c r="H2095" s="17">
        <v>13292.52</v>
      </c>
      <c r="I2095" s="3" t="s">
        <v>24</v>
      </c>
      <c r="J2095" s="3" t="s">
        <v>24</v>
      </c>
      <c r="K2095" s="3" t="s">
        <v>33</v>
      </c>
    </row>
    <row r="2096" spans="1:11" x14ac:dyDescent="0.25">
      <c r="A2096" s="3" t="s">
        <v>1530</v>
      </c>
      <c r="B2096" s="3">
        <v>1962</v>
      </c>
      <c r="C2096" s="3" t="s">
        <v>22</v>
      </c>
      <c r="D2096" s="3">
        <v>11</v>
      </c>
      <c r="E2096" s="5">
        <v>22930</v>
      </c>
      <c r="F2096" s="3">
        <v>60</v>
      </c>
      <c r="G2096" s="3">
        <v>0</v>
      </c>
      <c r="H2096" s="17">
        <v>13228.85</v>
      </c>
      <c r="I2096" s="3" t="s">
        <v>24</v>
      </c>
      <c r="J2096" s="3" t="s">
        <v>24</v>
      </c>
      <c r="K2096" s="3" t="s">
        <v>134</v>
      </c>
    </row>
    <row r="2097" spans="1:11" x14ac:dyDescent="0.25">
      <c r="A2097" s="3" t="s">
        <v>1532</v>
      </c>
      <c r="B2097" s="3">
        <v>1962</v>
      </c>
      <c r="C2097" s="3" t="s">
        <v>56</v>
      </c>
      <c r="D2097" s="3">
        <v>24</v>
      </c>
      <c r="E2097" s="5">
        <v>22974</v>
      </c>
      <c r="F2097" s="3">
        <v>60</v>
      </c>
      <c r="G2097" s="3">
        <v>1</v>
      </c>
      <c r="H2097" s="17">
        <v>13224.69</v>
      </c>
      <c r="I2097" s="3" t="s">
        <v>24</v>
      </c>
      <c r="J2097" s="3" t="s">
        <v>29</v>
      </c>
      <c r="K2097" s="3" t="s">
        <v>53</v>
      </c>
    </row>
    <row r="2098" spans="1:11" x14ac:dyDescent="0.25">
      <c r="A2098" s="3" t="s">
        <v>1534</v>
      </c>
      <c r="B2098" s="3">
        <v>1965</v>
      </c>
      <c r="C2098" s="3" t="s">
        <v>56</v>
      </c>
      <c r="D2098" s="3">
        <v>13</v>
      </c>
      <c r="E2098" s="5">
        <v>24059</v>
      </c>
      <c r="F2098" s="3">
        <v>57</v>
      </c>
      <c r="G2098" s="3">
        <v>2</v>
      </c>
      <c r="H2098" s="17">
        <v>13224.06</v>
      </c>
      <c r="I2098" s="3" t="s">
        <v>24</v>
      </c>
      <c r="J2098" s="3" t="s">
        <v>24</v>
      </c>
      <c r="K2098" s="3" t="s">
        <v>119</v>
      </c>
    </row>
    <row r="2099" spans="1:11" x14ac:dyDescent="0.25">
      <c r="A2099" s="3" t="s">
        <v>1536</v>
      </c>
      <c r="B2099" s="3">
        <v>1962</v>
      </c>
      <c r="C2099" s="3" t="s">
        <v>28</v>
      </c>
      <c r="D2099" s="3">
        <v>7</v>
      </c>
      <c r="E2099" s="5">
        <v>22987</v>
      </c>
      <c r="F2099" s="3">
        <v>60</v>
      </c>
      <c r="G2099" s="3">
        <v>0</v>
      </c>
      <c r="H2099" s="17">
        <v>13217.09</v>
      </c>
      <c r="I2099" s="3" t="s">
        <v>24</v>
      </c>
      <c r="J2099" s="3" t="s">
        <v>23</v>
      </c>
      <c r="K2099" s="3" t="s">
        <v>119</v>
      </c>
    </row>
    <row r="2100" spans="1:11" x14ac:dyDescent="0.25">
      <c r="A2100" s="3" t="s">
        <v>1538</v>
      </c>
      <c r="B2100" s="3">
        <v>1982</v>
      </c>
      <c r="C2100" s="3" t="s">
        <v>22</v>
      </c>
      <c r="D2100" s="3">
        <v>15</v>
      </c>
      <c r="E2100" s="5">
        <v>30239</v>
      </c>
      <c r="F2100" s="3">
        <v>40</v>
      </c>
      <c r="G2100" s="3">
        <v>3</v>
      </c>
      <c r="H2100" s="17">
        <v>13214.43</v>
      </c>
      <c r="I2100" s="3" t="s">
        <v>24</v>
      </c>
      <c r="J2100" s="3" t="s">
        <v>29</v>
      </c>
      <c r="K2100" s="3" t="s">
        <v>33</v>
      </c>
    </row>
    <row r="2101" spans="1:11" x14ac:dyDescent="0.25">
      <c r="A2101" s="3" t="s">
        <v>1540</v>
      </c>
      <c r="B2101" s="3">
        <v>1962</v>
      </c>
      <c r="C2101" s="3" t="s">
        <v>51</v>
      </c>
      <c r="D2101" s="3">
        <v>5</v>
      </c>
      <c r="E2101" s="5">
        <v>22863</v>
      </c>
      <c r="F2101" s="3">
        <v>60</v>
      </c>
      <c r="G2101" s="3">
        <v>0</v>
      </c>
      <c r="H2101" s="17">
        <v>13204.29</v>
      </c>
      <c r="I2101" s="3" t="s">
        <v>24</v>
      </c>
      <c r="J2101" s="3" t="s">
        <v>23</v>
      </c>
      <c r="K2101" s="3" t="s">
        <v>119</v>
      </c>
    </row>
    <row r="2102" spans="1:11" x14ac:dyDescent="0.25">
      <c r="A2102" s="3" t="s">
        <v>1542</v>
      </c>
      <c r="B2102" s="3">
        <v>1961</v>
      </c>
      <c r="C2102" s="3" t="s">
        <v>28</v>
      </c>
      <c r="D2102" s="3">
        <v>6</v>
      </c>
      <c r="E2102" s="5">
        <v>22621</v>
      </c>
      <c r="F2102" s="3">
        <v>61</v>
      </c>
      <c r="G2102" s="3">
        <v>0</v>
      </c>
      <c r="H2102" s="17">
        <v>13143.86</v>
      </c>
      <c r="I2102" s="3" t="s">
        <v>24</v>
      </c>
      <c r="J2102" s="3" t="s">
        <v>29</v>
      </c>
      <c r="K2102" s="3" t="s">
        <v>39</v>
      </c>
    </row>
    <row r="2103" spans="1:11" x14ac:dyDescent="0.25">
      <c r="A2103" s="3" t="s">
        <v>1544</v>
      </c>
      <c r="B2103" s="3">
        <v>1961</v>
      </c>
      <c r="C2103" s="3" t="s">
        <v>28</v>
      </c>
      <c r="D2103" s="3">
        <v>6</v>
      </c>
      <c r="E2103" s="5">
        <v>22621</v>
      </c>
      <c r="F2103" s="3">
        <v>61</v>
      </c>
      <c r="G2103" s="3">
        <v>0</v>
      </c>
      <c r="H2103" s="17">
        <v>13143.34</v>
      </c>
      <c r="I2103" s="3" t="s">
        <v>24</v>
      </c>
      <c r="J2103" s="3" t="s">
        <v>29</v>
      </c>
      <c r="K2103" s="3" t="s">
        <v>239</v>
      </c>
    </row>
    <row r="2104" spans="1:11" x14ac:dyDescent="0.25">
      <c r="A2104" s="3" t="s">
        <v>197</v>
      </c>
      <c r="B2104" s="3">
        <v>1967</v>
      </c>
      <c r="C2104" s="3" t="s">
        <v>28</v>
      </c>
      <c r="D2104" s="3">
        <v>22</v>
      </c>
      <c r="E2104" s="5">
        <v>24828</v>
      </c>
      <c r="F2104" s="3">
        <v>55</v>
      </c>
      <c r="G2104" s="3">
        <v>0</v>
      </c>
      <c r="H2104" s="17">
        <v>41505.15</v>
      </c>
      <c r="I2104" s="3" t="s">
        <v>23</v>
      </c>
      <c r="J2104" s="3" t="s">
        <v>29</v>
      </c>
      <c r="K2104" s="3" t="s">
        <v>53</v>
      </c>
    </row>
    <row r="2105" spans="1:11" x14ac:dyDescent="0.25">
      <c r="A2105" s="3" t="s">
        <v>1546</v>
      </c>
      <c r="B2105" s="3">
        <v>1961</v>
      </c>
      <c r="C2105" s="3" t="s">
        <v>47</v>
      </c>
      <c r="D2105" s="3">
        <v>7</v>
      </c>
      <c r="E2105" s="5">
        <v>22531</v>
      </c>
      <c r="F2105" s="3">
        <v>61</v>
      </c>
      <c r="G2105" s="3">
        <v>0</v>
      </c>
      <c r="H2105" s="17">
        <v>13129.6</v>
      </c>
      <c r="I2105" s="3" t="s">
        <v>24</v>
      </c>
      <c r="J2105" s="3" t="s">
        <v>29</v>
      </c>
      <c r="K2105" s="3" t="s">
        <v>227</v>
      </c>
    </row>
    <row r="2106" spans="1:11" x14ac:dyDescent="0.25">
      <c r="A2106" s="3" t="s">
        <v>1548</v>
      </c>
      <c r="B2106" s="3">
        <v>1999</v>
      </c>
      <c r="C2106" s="3" t="s">
        <v>51</v>
      </c>
      <c r="D2106" s="3">
        <v>16</v>
      </c>
      <c r="E2106" s="5">
        <v>36388</v>
      </c>
      <c r="F2106" s="3">
        <v>23</v>
      </c>
      <c r="G2106" s="3">
        <v>0</v>
      </c>
      <c r="H2106" s="17">
        <v>13126.68</v>
      </c>
      <c r="I2106" s="3" t="s">
        <v>24</v>
      </c>
      <c r="J2106" s="3" t="s">
        <v>24</v>
      </c>
      <c r="K2106" s="3" t="s">
        <v>53</v>
      </c>
    </row>
    <row r="2107" spans="1:11" x14ac:dyDescent="0.25">
      <c r="A2107" s="3" t="s">
        <v>1549</v>
      </c>
      <c r="B2107" s="3">
        <v>1963</v>
      </c>
      <c r="C2107" s="3" t="s">
        <v>47</v>
      </c>
      <c r="D2107" s="3">
        <v>14</v>
      </c>
      <c r="E2107" s="5">
        <v>23268</v>
      </c>
      <c r="F2107" s="3">
        <v>59</v>
      </c>
      <c r="G2107" s="3">
        <v>0</v>
      </c>
      <c r="H2107" s="17">
        <v>13116.84</v>
      </c>
      <c r="I2107" s="3" t="s">
        <v>24</v>
      </c>
      <c r="J2107" s="3" t="s">
        <v>23</v>
      </c>
      <c r="K2107" s="3" t="s">
        <v>33</v>
      </c>
    </row>
    <row r="2108" spans="1:11" x14ac:dyDescent="0.25">
      <c r="A2108" s="3" t="s">
        <v>1551</v>
      </c>
      <c r="B2108" s="3">
        <v>1992</v>
      </c>
      <c r="C2108" s="3" t="s">
        <v>51</v>
      </c>
      <c r="D2108" s="3">
        <v>12</v>
      </c>
      <c r="E2108" s="5">
        <v>33828</v>
      </c>
      <c r="F2108" s="3">
        <v>30</v>
      </c>
      <c r="G2108" s="3">
        <v>0</v>
      </c>
      <c r="H2108" s="17">
        <v>13113.51</v>
      </c>
      <c r="I2108" s="3" t="s">
        <v>24</v>
      </c>
      <c r="J2108" s="3" t="s">
        <v>29</v>
      </c>
      <c r="K2108" s="3" t="s">
        <v>36</v>
      </c>
    </row>
    <row r="2109" spans="1:11" x14ac:dyDescent="0.25">
      <c r="A2109" s="3" t="s">
        <v>1553</v>
      </c>
      <c r="B2109" s="3">
        <v>1962</v>
      </c>
      <c r="C2109" s="3" t="s">
        <v>51</v>
      </c>
      <c r="D2109" s="3">
        <v>2</v>
      </c>
      <c r="E2109" s="5">
        <v>22860</v>
      </c>
      <c r="F2109" s="3">
        <v>60</v>
      </c>
      <c r="G2109" s="3">
        <v>1</v>
      </c>
      <c r="H2109" s="17">
        <v>13112.6</v>
      </c>
      <c r="I2109" s="3" t="s">
        <v>24</v>
      </c>
      <c r="J2109" s="3" t="s">
        <v>24</v>
      </c>
      <c r="K2109" s="3" t="s">
        <v>33</v>
      </c>
    </row>
    <row r="2110" spans="1:11" x14ac:dyDescent="0.25">
      <c r="A2110" s="3" t="s">
        <v>1555</v>
      </c>
      <c r="B2110" s="3">
        <v>1971</v>
      </c>
      <c r="C2110" s="3" t="s">
        <v>22</v>
      </c>
      <c r="D2110" s="3">
        <v>30</v>
      </c>
      <c r="E2110" s="5">
        <v>26236</v>
      </c>
      <c r="F2110" s="3">
        <v>51</v>
      </c>
      <c r="G2110" s="3">
        <v>0</v>
      </c>
      <c r="H2110" s="17">
        <v>13110.79</v>
      </c>
      <c r="I2110" s="3" t="s">
        <v>24</v>
      </c>
      <c r="J2110" s="3" t="s">
        <v>29</v>
      </c>
      <c r="K2110" s="3" t="s">
        <v>53</v>
      </c>
    </row>
    <row r="2111" spans="1:11" x14ac:dyDescent="0.25">
      <c r="A2111" s="3" t="s">
        <v>1557</v>
      </c>
      <c r="B2111" s="3">
        <v>1978</v>
      </c>
      <c r="C2111" s="3" t="s">
        <v>61</v>
      </c>
      <c r="D2111" s="3">
        <v>17</v>
      </c>
      <c r="E2111" s="5">
        <v>28688</v>
      </c>
      <c r="F2111" s="3">
        <v>44</v>
      </c>
      <c r="G2111" s="3">
        <v>2</v>
      </c>
      <c r="H2111" s="17">
        <v>13101.74</v>
      </c>
      <c r="I2111" s="3" t="s">
        <v>24</v>
      </c>
      <c r="J2111" s="3" t="s">
        <v>29</v>
      </c>
      <c r="K2111" s="3" t="s">
        <v>36</v>
      </c>
    </row>
    <row r="2112" spans="1:11" x14ac:dyDescent="0.25">
      <c r="A2112" s="3" t="s">
        <v>1559</v>
      </c>
      <c r="B2112" s="3">
        <v>1961</v>
      </c>
      <c r="C2112" s="3" t="s">
        <v>56</v>
      </c>
      <c r="D2112" s="3">
        <v>6</v>
      </c>
      <c r="E2112" s="5">
        <v>22591</v>
      </c>
      <c r="F2112" s="3">
        <v>61</v>
      </c>
      <c r="G2112" s="3">
        <v>0</v>
      </c>
      <c r="H2112" s="17">
        <v>13063.88</v>
      </c>
      <c r="I2112" s="3" t="s">
        <v>24</v>
      </c>
      <c r="J2112" s="3" t="s">
        <v>29</v>
      </c>
      <c r="K2112" s="3" t="s">
        <v>53</v>
      </c>
    </row>
    <row r="2113" spans="1:11" x14ac:dyDescent="0.25">
      <c r="A2113" s="3" t="s">
        <v>1561</v>
      </c>
      <c r="B2113" s="3">
        <v>1985</v>
      </c>
      <c r="C2113" s="3" t="s">
        <v>22</v>
      </c>
      <c r="D2113" s="3">
        <v>26</v>
      </c>
      <c r="E2113" s="5">
        <v>31346</v>
      </c>
      <c r="F2113" s="3">
        <v>37</v>
      </c>
      <c r="G2113" s="3">
        <v>3</v>
      </c>
      <c r="H2113" s="17">
        <v>13051.22</v>
      </c>
      <c r="I2113" s="3" t="s">
        <v>24</v>
      </c>
      <c r="J2113" s="3" t="s">
        <v>23</v>
      </c>
      <c r="K2113" s="3" t="s">
        <v>36</v>
      </c>
    </row>
    <row r="2114" spans="1:11" x14ac:dyDescent="0.25">
      <c r="A2114" s="3" t="s">
        <v>1563</v>
      </c>
      <c r="B2114" s="3">
        <v>1967</v>
      </c>
      <c r="C2114" s="3" t="s">
        <v>51</v>
      </c>
      <c r="D2114" s="3">
        <v>6</v>
      </c>
      <c r="E2114" s="5">
        <v>24690</v>
      </c>
      <c r="F2114" s="3">
        <v>55</v>
      </c>
      <c r="G2114" s="3">
        <v>3</v>
      </c>
      <c r="H2114" s="17">
        <v>13047.33</v>
      </c>
      <c r="I2114" s="3" t="s">
        <v>24</v>
      </c>
      <c r="J2114" s="3" t="s">
        <v>24</v>
      </c>
      <c r="K2114" s="3" t="s">
        <v>119</v>
      </c>
    </row>
    <row r="2115" spans="1:11" x14ac:dyDescent="0.25">
      <c r="A2115" s="3" t="s">
        <v>45</v>
      </c>
      <c r="B2115" s="3">
        <v>1958</v>
      </c>
      <c r="C2115" s="3" t="s">
        <v>32</v>
      </c>
      <c r="D2115" s="3">
        <v>27</v>
      </c>
      <c r="E2115" s="5">
        <v>21363</v>
      </c>
      <c r="F2115" s="3">
        <v>64</v>
      </c>
      <c r="G2115" s="3">
        <v>2</v>
      </c>
      <c r="H2115" s="17">
        <v>49577.66</v>
      </c>
      <c r="I2115" s="3" t="s">
        <v>29</v>
      </c>
      <c r="J2115" s="3" t="s">
        <v>29</v>
      </c>
      <c r="K2115" s="3" t="s">
        <v>25</v>
      </c>
    </row>
    <row r="2116" spans="1:11" x14ac:dyDescent="0.25">
      <c r="A2116" s="3" t="s">
        <v>199</v>
      </c>
      <c r="B2116" s="3">
        <v>1971</v>
      </c>
      <c r="C2116" s="3" t="s">
        <v>22</v>
      </c>
      <c r="D2116" s="3">
        <v>16</v>
      </c>
      <c r="E2116" s="5">
        <v>26222</v>
      </c>
      <c r="F2116" s="3">
        <v>51</v>
      </c>
      <c r="G2116" s="3">
        <v>0</v>
      </c>
      <c r="H2116" s="17">
        <v>41351.879999999997</v>
      </c>
      <c r="I2116" s="3" t="s">
        <v>23</v>
      </c>
      <c r="J2116" s="3" t="s">
        <v>29</v>
      </c>
      <c r="K2116" s="3" t="s">
        <v>53</v>
      </c>
    </row>
    <row r="2117" spans="1:11" x14ac:dyDescent="0.25">
      <c r="A2117" s="3" t="s">
        <v>1565</v>
      </c>
      <c r="B2117" s="3">
        <v>1969</v>
      </c>
      <c r="C2117" s="3" t="s">
        <v>47</v>
      </c>
      <c r="D2117" s="3">
        <v>23</v>
      </c>
      <c r="E2117" s="5">
        <v>25469</v>
      </c>
      <c r="F2117" s="3">
        <v>53</v>
      </c>
      <c r="G2117" s="3">
        <v>0</v>
      </c>
      <c r="H2117" s="17">
        <v>13044.41</v>
      </c>
      <c r="I2117" s="3" t="s">
        <v>24</v>
      </c>
      <c r="J2117" s="3" t="s">
        <v>23</v>
      </c>
      <c r="K2117" s="3" t="s">
        <v>33</v>
      </c>
    </row>
    <row r="2118" spans="1:11" x14ac:dyDescent="0.25">
      <c r="A2118" s="3" t="s">
        <v>1567</v>
      </c>
      <c r="B2118" s="3">
        <v>1961</v>
      </c>
      <c r="C2118" s="3" t="s">
        <v>56</v>
      </c>
      <c r="D2118" s="3">
        <v>9</v>
      </c>
      <c r="E2118" s="5">
        <v>22594</v>
      </c>
      <c r="F2118" s="3">
        <v>61</v>
      </c>
      <c r="G2118" s="3">
        <v>0</v>
      </c>
      <c r="H2118" s="17">
        <v>13041.92</v>
      </c>
      <c r="I2118" s="3" t="s">
        <v>24</v>
      </c>
      <c r="J2118" s="3" t="s">
        <v>23</v>
      </c>
      <c r="K2118" s="3" t="s">
        <v>53</v>
      </c>
    </row>
    <row r="2119" spans="1:11" x14ac:dyDescent="0.25">
      <c r="A2119" s="3" t="s">
        <v>1569</v>
      </c>
      <c r="B2119" s="3">
        <v>1965</v>
      </c>
      <c r="C2119" s="3" t="s">
        <v>56</v>
      </c>
      <c r="D2119" s="3">
        <v>4</v>
      </c>
      <c r="E2119" s="5">
        <v>24050</v>
      </c>
      <c r="F2119" s="3">
        <v>57</v>
      </c>
      <c r="G2119" s="3">
        <v>0</v>
      </c>
      <c r="H2119" s="17">
        <v>13023.93</v>
      </c>
      <c r="I2119" s="3" t="s">
        <v>24</v>
      </c>
      <c r="J2119" s="3" t="s">
        <v>29</v>
      </c>
      <c r="K2119" s="3" t="s">
        <v>42</v>
      </c>
    </row>
    <row r="2120" spans="1:11" x14ac:dyDescent="0.25">
      <c r="A2120" s="3" t="s">
        <v>1570</v>
      </c>
      <c r="B2120" s="3">
        <v>1964</v>
      </c>
      <c r="C2120" s="3" t="s">
        <v>47</v>
      </c>
      <c r="D2120" s="3">
        <v>23</v>
      </c>
      <c r="E2120" s="5">
        <v>23643</v>
      </c>
      <c r="F2120" s="3">
        <v>58</v>
      </c>
      <c r="G2120" s="3">
        <v>1</v>
      </c>
      <c r="H2120" s="17">
        <v>13019.16</v>
      </c>
      <c r="I2120" s="3" t="s">
        <v>24</v>
      </c>
      <c r="J2120" s="3" t="s">
        <v>23</v>
      </c>
      <c r="K2120" s="3" t="s">
        <v>119</v>
      </c>
    </row>
    <row r="2121" spans="1:11" x14ac:dyDescent="0.25">
      <c r="A2121" s="3" t="s">
        <v>1572</v>
      </c>
      <c r="B2121" s="3">
        <v>1962</v>
      </c>
      <c r="C2121" s="3" t="s">
        <v>61</v>
      </c>
      <c r="D2121" s="3">
        <v>20</v>
      </c>
      <c r="E2121" s="5">
        <v>22847</v>
      </c>
      <c r="F2121" s="3">
        <v>60</v>
      </c>
      <c r="G2121" s="3">
        <v>0</v>
      </c>
      <c r="H2121" s="17">
        <v>13012.21</v>
      </c>
      <c r="I2121" s="3" t="s">
        <v>24</v>
      </c>
      <c r="J2121" s="3" t="s">
        <v>23</v>
      </c>
      <c r="K2121" s="3" t="s">
        <v>33</v>
      </c>
    </row>
    <row r="2122" spans="1:11" x14ac:dyDescent="0.25">
      <c r="A2122" s="3" t="s">
        <v>1574</v>
      </c>
      <c r="B2122" s="3">
        <v>1972</v>
      </c>
      <c r="C2122" s="3" t="s">
        <v>47</v>
      </c>
      <c r="D2122" s="3">
        <v>27</v>
      </c>
      <c r="E2122" s="5">
        <v>26569</v>
      </c>
      <c r="F2122" s="3">
        <v>50</v>
      </c>
      <c r="G2122" s="3">
        <v>0</v>
      </c>
      <c r="H2122" s="17">
        <v>13010.86</v>
      </c>
      <c r="I2122" s="3" t="s">
        <v>24</v>
      </c>
      <c r="J2122" s="3" t="s">
        <v>29</v>
      </c>
      <c r="K2122" s="3" t="s">
        <v>33</v>
      </c>
    </row>
    <row r="2123" spans="1:11" x14ac:dyDescent="0.25">
      <c r="A2123" s="3" t="s">
        <v>1576</v>
      </c>
      <c r="B2123" s="3">
        <v>1969</v>
      </c>
      <c r="C2123" s="3" t="s">
        <v>28</v>
      </c>
      <c r="D2123" s="3">
        <v>13</v>
      </c>
      <c r="E2123" s="5">
        <v>25550</v>
      </c>
      <c r="F2123" s="3">
        <v>53</v>
      </c>
      <c r="G2123" s="3">
        <v>0</v>
      </c>
      <c r="H2123" s="17">
        <v>13008.07</v>
      </c>
      <c r="I2123" s="3" t="s">
        <v>24</v>
      </c>
      <c r="J2123" s="3" t="s">
        <v>24</v>
      </c>
      <c r="K2123" s="3" t="s">
        <v>33</v>
      </c>
    </row>
    <row r="2124" spans="1:11" x14ac:dyDescent="0.25">
      <c r="A2124" s="3" t="s">
        <v>1578</v>
      </c>
      <c r="B2124" s="3">
        <v>1962</v>
      </c>
      <c r="C2124" s="3" t="s">
        <v>32</v>
      </c>
      <c r="D2124" s="3">
        <v>24</v>
      </c>
      <c r="E2124" s="5">
        <v>22821</v>
      </c>
      <c r="F2124" s="3">
        <v>60</v>
      </c>
      <c r="G2124" s="3">
        <v>0</v>
      </c>
      <c r="H2124" s="17">
        <v>13004.95</v>
      </c>
      <c r="I2124" s="3" t="s">
        <v>24</v>
      </c>
      <c r="J2124" s="3" t="s">
        <v>23</v>
      </c>
      <c r="K2124" s="3" t="s">
        <v>33</v>
      </c>
    </row>
    <row r="2125" spans="1:11" x14ac:dyDescent="0.25">
      <c r="A2125" s="3" t="s">
        <v>1580</v>
      </c>
      <c r="B2125" s="3">
        <v>1981</v>
      </c>
      <c r="C2125" s="3" t="s">
        <v>22</v>
      </c>
      <c r="D2125" s="3">
        <v>30</v>
      </c>
      <c r="E2125" s="5">
        <v>29889</v>
      </c>
      <c r="F2125" s="3">
        <v>41</v>
      </c>
      <c r="G2125" s="3">
        <v>1</v>
      </c>
      <c r="H2125" s="17">
        <v>13002.91</v>
      </c>
      <c r="I2125" s="3" t="s">
        <v>24</v>
      </c>
      <c r="J2125" s="3" t="s">
        <v>23</v>
      </c>
      <c r="K2125" s="3" t="s">
        <v>33</v>
      </c>
    </row>
    <row r="2126" spans="1:11" x14ac:dyDescent="0.25">
      <c r="A2126" s="3" t="s">
        <v>1582</v>
      </c>
      <c r="B2126" s="3">
        <v>1979</v>
      </c>
      <c r="C2126" s="3" t="s">
        <v>56</v>
      </c>
      <c r="D2126" s="3">
        <v>27</v>
      </c>
      <c r="E2126" s="5">
        <v>29186</v>
      </c>
      <c r="F2126" s="3">
        <v>43</v>
      </c>
      <c r="G2126" s="3">
        <v>2</v>
      </c>
      <c r="H2126" s="17">
        <v>12994.12</v>
      </c>
      <c r="I2126" s="3" t="s">
        <v>24</v>
      </c>
      <c r="J2126" s="3" t="s">
        <v>29</v>
      </c>
      <c r="K2126" s="3" t="s">
        <v>36</v>
      </c>
    </row>
    <row r="2127" spans="1:11" x14ac:dyDescent="0.25">
      <c r="A2127" s="3" t="s">
        <v>201</v>
      </c>
      <c r="B2127" s="3">
        <v>1964</v>
      </c>
      <c r="C2127" s="3" t="s">
        <v>22</v>
      </c>
      <c r="D2127" s="3">
        <v>7</v>
      </c>
      <c r="E2127" s="5">
        <v>23657</v>
      </c>
      <c r="F2127" s="3">
        <v>58</v>
      </c>
      <c r="G2127" s="3">
        <v>0</v>
      </c>
      <c r="H2127" s="17">
        <v>41331.79</v>
      </c>
      <c r="I2127" s="3" t="s">
        <v>23</v>
      </c>
      <c r="J2127" s="3" t="s">
        <v>29</v>
      </c>
      <c r="K2127" s="3" t="s">
        <v>53</v>
      </c>
    </row>
    <row r="2128" spans="1:11" x14ac:dyDescent="0.25">
      <c r="A2128" s="3" t="s">
        <v>1584</v>
      </c>
      <c r="B2128" s="3">
        <v>1960</v>
      </c>
      <c r="C2128" s="3" t="s">
        <v>56</v>
      </c>
      <c r="D2128" s="3">
        <v>28</v>
      </c>
      <c r="E2128" s="5">
        <v>22248</v>
      </c>
      <c r="F2128" s="3">
        <v>62</v>
      </c>
      <c r="G2128" s="3">
        <v>0</v>
      </c>
      <c r="H2128" s="17">
        <v>12982.87</v>
      </c>
      <c r="I2128" s="3" t="s">
        <v>24</v>
      </c>
      <c r="J2128" s="3" t="s">
        <v>23</v>
      </c>
      <c r="K2128" s="3" t="s">
        <v>25</v>
      </c>
    </row>
    <row r="2129" spans="1:11" x14ac:dyDescent="0.25">
      <c r="A2129" s="3" t="s">
        <v>1586</v>
      </c>
      <c r="B2129" s="3">
        <v>1960</v>
      </c>
      <c r="C2129" s="3" t="s">
        <v>47</v>
      </c>
      <c r="D2129" s="3">
        <v>23</v>
      </c>
      <c r="E2129" s="5">
        <v>22182</v>
      </c>
      <c r="F2129" s="3">
        <v>62</v>
      </c>
      <c r="G2129" s="3">
        <v>0</v>
      </c>
      <c r="H2129" s="17">
        <v>12981.35</v>
      </c>
      <c r="I2129" s="3" t="s">
        <v>24</v>
      </c>
      <c r="J2129" s="3" t="s">
        <v>24</v>
      </c>
      <c r="K2129" s="3" t="s">
        <v>25</v>
      </c>
    </row>
    <row r="2130" spans="1:11" x14ac:dyDescent="0.25">
      <c r="A2130" s="3" t="s">
        <v>1588</v>
      </c>
      <c r="B2130" s="3">
        <v>1960</v>
      </c>
      <c r="C2130" s="3" t="s">
        <v>32</v>
      </c>
      <c r="D2130" s="3">
        <v>22</v>
      </c>
      <c r="E2130" s="5">
        <v>22089</v>
      </c>
      <c r="F2130" s="3">
        <v>62</v>
      </c>
      <c r="G2130" s="3">
        <v>0</v>
      </c>
      <c r="H2130" s="17">
        <v>12979.36</v>
      </c>
      <c r="I2130" s="3" t="s">
        <v>24</v>
      </c>
      <c r="J2130" s="3" t="s">
        <v>23</v>
      </c>
      <c r="K2130" s="3" t="s">
        <v>53</v>
      </c>
    </row>
    <row r="2131" spans="1:11" x14ac:dyDescent="0.25">
      <c r="A2131" s="3" t="s">
        <v>1590</v>
      </c>
      <c r="B2131" s="3">
        <v>1960</v>
      </c>
      <c r="C2131" s="3" t="s">
        <v>56</v>
      </c>
      <c r="D2131" s="3">
        <v>4</v>
      </c>
      <c r="E2131" s="5">
        <v>22224</v>
      </c>
      <c r="F2131" s="3">
        <v>62</v>
      </c>
      <c r="G2131" s="3">
        <v>0</v>
      </c>
      <c r="H2131" s="17">
        <v>12957.12</v>
      </c>
      <c r="I2131" s="3" t="s">
        <v>24</v>
      </c>
      <c r="J2131" s="3" t="s">
        <v>23</v>
      </c>
      <c r="K2131" s="3" t="s">
        <v>53</v>
      </c>
    </row>
    <row r="2132" spans="1:11" x14ac:dyDescent="0.25">
      <c r="A2132" s="3" t="s">
        <v>1591</v>
      </c>
      <c r="B2132" s="3">
        <v>1961</v>
      </c>
      <c r="C2132" s="3" t="s">
        <v>51</v>
      </c>
      <c r="D2132" s="3">
        <v>20</v>
      </c>
      <c r="E2132" s="5">
        <v>22513</v>
      </c>
      <c r="F2132" s="3">
        <v>61</v>
      </c>
      <c r="G2132" s="3">
        <v>0</v>
      </c>
      <c r="H2132" s="17">
        <v>12950.07</v>
      </c>
      <c r="I2132" s="3" t="s">
        <v>24</v>
      </c>
      <c r="J2132" s="3" t="s">
        <v>23</v>
      </c>
      <c r="K2132" s="3" t="s">
        <v>33</v>
      </c>
    </row>
    <row r="2133" spans="1:11" x14ac:dyDescent="0.25">
      <c r="A2133" s="3" t="s">
        <v>1593</v>
      </c>
      <c r="B2133" s="3">
        <v>1966</v>
      </c>
      <c r="C2133" s="3" t="s">
        <v>28</v>
      </c>
      <c r="D2133" s="3">
        <v>22</v>
      </c>
      <c r="E2133" s="5">
        <v>24463</v>
      </c>
      <c r="F2133" s="3">
        <v>56</v>
      </c>
      <c r="G2133" s="3">
        <v>4</v>
      </c>
      <c r="H2133" s="17">
        <v>12949.16</v>
      </c>
      <c r="I2133" s="3" t="s">
        <v>24</v>
      </c>
      <c r="J2133" s="3" t="s">
        <v>24</v>
      </c>
      <c r="K2133" s="3" t="s">
        <v>25</v>
      </c>
    </row>
    <row r="2134" spans="1:11" x14ac:dyDescent="0.25">
      <c r="A2134" s="3" t="s">
        <v>1595</v>
      </c>
      <c r="B2134" s="3">
        <v>1963</v>
      </c>
      <c r="C2134" s="3" t="s">
        <v>51</v>
      </c>
      <c r="D2134" s="3">
        <v>14</v>
      </c>
      <c r="E2134" s="5">
        <v>23237</v>
      </c>
      <c r="F2134" s="3">
        <v>59</v>
      </c>
      <c r="G2134" s="3">
        <v>2</v>
      </c>
      <c r="H2134" s="17">
        <v>12928.79</v>
      </c>
      <c r="I2134" s="3" t="s">
        <v>24</v>
      </c>
      <c r="J2134" s="3" t="s">
        <v>29</v>
      </c>
      <c r="K2134" s="3" t="s">
        <v>25</v>
      </c>
    </row>
    <row r="2135" spans="1:11" x14ac:dyDescent="0.25">
      <c r="A2135" s="3" t="s">
        <v>1597</v>
      </c>
      <c r="B2135" s="3">
        <v>1963</v>
      </c>
      <c r="C2135" s="3" t="s">
        <v>47</v>
      </c>
      <c r="D2135" s="3">
        <v>1</v>
      </c>
      <c r="E2135" s="5">
        <v>23255</v>
      </c>
      <c r="F2135" s="3">
        <v>59</v>
      </c>
      <c r="G2135" s="3">
        <v>2</v>
      </c>
      <c r="H2135" s="17">
        <v>12925.89</v>
      </c>
      <c r="I2135" s="3" t="s">
        <v>24</v>
      </c>
      <c r="J2135" s="3" t="s">
        <v>29</v>
      </c>
      <c r="K2135" s="3" t="s">
        <v>25</v>
      </c>
    </row>
    <row r="2136" spans="1:11" x14ac:dyDescent="0.25">
      <c r="A2136" s="3" t="s">
        <v>1599</v>
      </c>
      <c r="B2136" s="3">
        <v>1963</v>
      </c>
      <c r="C2136" s="3" t="s">
        <v>51</v>
      </c>
      <c r="D2136" s="3">
        <v>16</v>
      </c>
      <c r="E2136" s="5">
        <v>23239</v>
      </c>
      <c r="F2136" s="3">
        <v>59</v>
      </c>
      <c r="G2136" s="3">
        <v>1</v>
      </c>
      <c r="H2136" s="17">
        <v>12913.99</v>
      </c>
      <c r="I2136" s="3" t="s">
        <v>24</v>
      </c>
      <c r="J2136" s="3" t="s">
        <v>29</v>
      </c>
      <c r="K2136" s="3" t="s">
        <v>39</v>
      </c>
    </row>
    <row r="2137" spans="1:11" x14ac:dyDescent="0.25">
      <c r="A2137" s="3" t="s">
        <v>1601</v>
      </c>
      <c r="B2137" s="3">
        <v>2004</v>
      </c>
      <c r="C2137" s="3" t="s">
        <v>61</v>
      </c>
      <c r="D2137" s="3">
        <v>9</v>
      </c>
      <c r="E2137" s="5">
        <v>38177</v>
      </c>
      <c r="F2137" s="3">
        <v>18</v>
      </c>
      <c r="G2137" s="3">
        <v>0</v>
      </c>
      <c r="H2137" s="17">
        <v>12890.06</v>
      </c>
      <c r="I2137" s="3" t="s">
        <v>24</v>
      </c>
      <c r="J2137" s="3" t="s">
        <v>23</v>
      </c>
      <c r="K2137" s="3" t="s">
        <v>137</v>
      </c>
    </row>
    <row r="2138" spans="1:11" x14ac:dyDescent="0.25">
      <c r="A2138" s="3" t="s">
        <v>203</v>
      </c>
      <c r="B2138" s="3">
        <v>1977</v>
      </c>
      <c r="C2138" s="3" t="s">
        <v>51</v>
      </c>
      <c r="D2138" s="3">
        <v>27</v>
      </c>
      <c r="E2138" s="5">
        <v>28364</v>
      </c>
      <c r="F2138" s="3">
        <v>45</v>
      </c>
      <c r="G2138" s="3">
        <v>2</v>
      </c>
      <c r="H2138" s="17">
        <v>41271.5</v>
      </c>
      <c r="I2138" s="3" t="s">
        <v>23</v>
      </c>
      <c r="J2138" s="3" t="s">
        <v>29</v>
      </c>
      <c r="K2138" s="3" t="s">
        <v>53</v>
      </c>
    </row>
    <row r="2139" spans="1:11" x14ac:dyDescent="0.25">
      <c r="A2139" s="3" t="s">
        <v>1603</v>
      </c>
      <c r="B2139" s="3">
        <v>1984</v>
      </c>
      <c r="C2139" s="3" t="s">
        <v>51</v>
      </c>
      <c r="D2139" s="3">
        <v>6</v>
      </c>
      <c r="E2139" s="5">
        <v>30900</v>
      </c>
      <c r="F2139" s="3">
        <v>38</v>
      </c>
      <c r="G2139" s="3">
        <v>3</v>
      </c>
      <c r="H2139" s="17">
        <v>12870.31</v>
      </c>
      <c r="I2139" s="3" t="s">
        <v>24</v>
      </c>
      <c r="J2139" s="3" t="s">
        <v>24</v>
      </c>
      <c r="K2139" s="3" t="s">
        <v>33</v>
      </c>
    </row>
    <row r="2140" spans="1:11" x14ac:dyDescent="0.25">
      <c r="A2140" s="3" t="s">
        <v>1605</v>
      </c>
      <c r="B2140" s="3">
        <v>1963</v>
      </c>
      <c r="C2140" s="3" t="s">
        <v>47</v>
      </c>
      <c r="D2140" s="3">
        <v>27</v>
      </c>
      <c r="E2140" s="5">
        <v>23281</v>
      </c>
      <c r="F2140" s="3">
        <v>59</v>
      </c>
      <c r="G2140" s="3">
        <v>0</v>
      </c>
      <c r="H2140" s="17">
        <v>12856.84</v>
      </c>
      <c r="I2140" s="3" t="s">
        <v>24</v>
      </c>
      <c r="J2140" s="3" t="s">
        <v>24</v>
      </c>
      <c r="K2140" s="3" t="s">
        <v>48</v>
      </c>
    </row>
    <row r="2141" spans="1:11" x14ac:dyDescent="0.25">
      <c r="A2141" s="3" t="s">
        <v>1607</v>
      </c>
      <c r="B2141" s="3">
        <v>1973</v>
      </c>
      <c r="C2141" s="3" t="s">
        <v>47</v>
      </c>
      <c r="D2141" s="3">
        <v>22</v>
      </c>
      <c r="E2141" s="5">
        <v>26929</v>
      </c>
      <c r="F2141" s="3">
        <v>49</v>
      </c>
      <c r="G2141" s="3">
        <v>0</v>
      </c>
      <c r="H2141" s="17">
        <v>12852.37</v>
      </c>
      <c r="I2141" s="3" t="s">
        <v>24</v>
      </c>
      <c r="J2141" s="3" t="s">
        <v>23</v>
      </c>
      <c r="K2141" s="3" t="s">
        <v>33</v>
      </c>
    </row>
    <row r="2142" spans="1:11" x14ac:dyDescent="0.25">
      <c r="A2142" s="3" t="s">
        <v>1609</v>
      </c>
      <c r="B2142" s="3">
        <v>1993</v>
      </c>
      <c r="C2142" s="3" t="s">
        <v>47</v>
      </c>
      <c r="D2142" s="3">
        <v>27</v>
      </c>
      <c r="E2142" s="5">
        <v>34239</v>
      </c>
      <c r="F2142" s="3">
        <v>29</v>
      </c>
      <c r="G2142" s="3">
        <v>0</v>
      </c>
      <c r="H2142" s="17">
        <v>12847.24</v>
      </c>
      <c r="I2142" s="3" t="s">
        <v>24</v>
      </c>
      <c r="J2142" s="3" t="s">
        <v>29</v>
      </c>
      <c r="K2142" s="3" t="s">
        <v>33</v>
      </c>
    </row>
    <row r="2143" spans="1:11" x14ac:dyDescent="0.25">
      <c r="A2143" s="3" t="s">
        <v>1611</v>
      </c>
      <c r="B2143" s="3">
        <v>2004</v>
      </c>
      <c r="C2143" s="3" t="s">
        <v>56</v>
      </c>
      <c r="D2143" s="3">
        <v>9</v>
      </c>
      <c r="E2143" s="5">
        <v>38300</v>
      </c>
      <c r="F2143" s="3">
        <v>18</v>
      </c>
      <c r="G2143" s="3">
        <v>2</v>
      </c>
      <c r="H2143" s="17">
        <v>12829.46</v>
      </c>
      <c r="I2143" s="3" t="s">
        <v>24</v>
      </c>
      <c r="J2143" s="3" t="s">
        <v>24</v>
      </c>
      <c r="K2143" s="3" t="s">
        <v>39</v>
      </c>
    </row>
    <row r="2144" spans="1:11" x14ac:dyDescent="0.25">
      <c r="A2144" s="3" t="s">
        <v>1612</v>
      </c>
      <c r="B2144" s="3">
        <v>1967</v>
      </c>
      <c r="C2144" s="3" t="s">
        <v>47</v>
      </c>
      <c r="D2144" s="3">
        <v>25</v>
      </c>
      <c r="E2144" s="5">
        <v>24740</v>
      </c>
      <c r="F2144" s="3">
        <v>55</v>
      </c>
      <c r="G2144" s="3">
        <v>0</v>
      </c>
      <c r="H2144" s="17">
        <v>12823.25</v>
      </c>
      <c r="I2144" s="3" t="s">
        <v>24</v>
      </c>
      <c r="J2144" s="3" t="s">
        <v>24</v>
      </c>
      <c r="K2144" s="3" t="s">
        <v>48</v>
      </c>
    </row>
    <row r="2145" spans="1:11" x14ac:dyDescent="0.25">
      <c r="A2145" s="3" t="s">
        <v>1614</v>
      </c>
      <c r="B2145" s="3">
        <v>1963</v>
      </c>
      <c r="C2145" s="3" t="s">
        <v>61</v>
      </c>
      <c r="D2145" s="3">
        <v>20</v>
      </c>
      <c r="E2145" s="5">
        <v>23212</v>
      </c>
      <c r="F2145" s="3">
        <v>59</v>
      </c>
      <c r="G2145" s="3">
        <v>0</v>
      </c>
      <c r="H2145" s="17">
        <v>12815.44</v>
      </c>
      <c r="I2145" s="3" t="s">
        <v>24</v>
      </c>
      <c r="J2145" s="3" t="s">
        <v>24</v>
      </c>
      <c r="K2145" s="3" t="s">
        <v>119</v>
      </c>
    </row>
    <row r="2146" spans="1:11" x14ac:dyDescent="0.25">
      <c r="A2146" s="3" t="s">
        <v>1616</v>
      </c>
      <c r="B2146" s="3">
        <v>1978</v>
      </c>
      <c r="C2146" s="3" t="s">
        <v>61</v>
      </c>
      <c r="D2146" s="3">
        <v>24</v>
      </c>
      <c r="E2146" s="5">
        <v>28695</v>
      </c>
      <c r="F2146" s="3">
        <v>44</v>
      </c>
      <c r="G2146" s="3">
        <v>0</v>
      </c>
      <c r="H2146" s="17">
        <v>12797.21</v>
      </c>
      <c r="I2146" s="3" t="s">
        <v>24</v>
      </c>
      <c r="J2146" s="3" t="s">
        <v>23</v>
      </c>
      <c r="K2146" s="3" t="s">
        <v>119</v>
      </c>
    </row>
    <row r="2147" spans="1:11" x14ac:dyDescent="0.25">
      <c r="A2147" s="3" t="s">
        <v>1618</v>
      </c>
      <c r="B2147" s="3">
        <v>1983</v>
      </c>
      <c r="C2147" s="3" t="s">
        <v>22</v>
      </c>
      <c r="D2147" s="3">
        <v>29</v>
      </c>
      <c r="E2147" s="5">
        <v>30618</v>
      </c>
      <c r="F2147" s="3">
        <v>39</v>
      </c>
      <c r="G2147" s="3">
        <v>3</v>
      </c>
      <c r="H2147" s="17">
        <v>12788.18</v>
      </c>
      <c r="I2147" s="3" t="s">
        <v>24</v>
      </c>
      <c r="J2147" s="3" t="s">
        <v>23</v>
      </c>
      <c r="K2147" s="3" t="s">
        <v>36</v>
      </c>
    </row>
    <row r="2148" spans="1:11" x14ac:dyDescent="0.25">
      <c r="A2148" s="3" t="s">
        <v>1620</v>
      </c>
      <c r="B2148" s="3">
        <v>1963</v>
      </c>
      <c r="C2148" s="3" t="s">
        <v>28</v>
      </c>
      <c r="D2148" s="3">
        <v>5</v>
      </c>
      <c r="E2148" s="5">
        <v>23350</v>
      </c>
      <c r="F2148" s="3">
        <v>59</v>
      </c>
      <c r="G2148" s="3">
        <v>0</v>
      </c>
      <c r="H2148" s="17">
        <v>12788.03</v>
      </c>
      <c r="I2148" s="3" t="s">
        <v>24</v>
      </c>
      <c r="J2148" s="3" t="s">
        <v>24</v>
      </c>
      <c r="K2148" s="3" t="s">
        <v>42</v>
      </c>
    </row>
    <row r="2149" spans="1:11" x14ac:dyDescent="0.25">
      <c r="A2149" s="3" t="s">
        <v>205</v>
      </c>
      <c r="B2149" s="3">
        <v>1964</v>
      </c>
      <c r="C2149" s="3" t="s">
        <v>32</v>
      </c>
      <c r="D2149" s="3">
        <v>6</v>
      </c>
      <c r="E2149" s="5">
        <v>23534</v>
      </c>
      <c r="F2149" s="3">
        <v>59</v>
      </c>
      <c r="G2149" s="3">
        <v>0</v>
      </c>
      <c r="H2149" s="17">
        <v>41250.39</v>
      </c>
      <c r="I2149" s="3" t="s">
        <v>23</v>
      </c>
      <c r="J2149" s="3" t="s">
        <v>24</v>
      </c>
      <c r="K2149" s="3" t="s">
        <v>53</v>
      </c>
    </row>
    <row r="2150" spans="1:11" x14ac:dyDescent="0.25">
      <c r="A2150" s="3" t="s">
        <v>1622</v>
      </c>
      <c r="B2150" s="3">
        <v>1972</v>
      </c>
      <c r="C2150" s="3" t="s">
        <v>22</v>
      </c>
      <c r="D2150" s="3">
        <v>7</v>
      </c>
      <c r="E2150" s="5">
        <v>26579</v>
      </c>
      <c r="F2150" s="3">
        <v>50</v>
      </c>
      <c r="G2150" s="3">
        <v>0</v>
      </c>
      <c r="H2150" s="17">
        <v>12776.05</v>
      </c>
      <c r="I2150" s="3" t="s">
        <v>24</v>
      </c>
      <c r="J2150" s="3" t="s">
        <v>24</v>
      </c>
      <c r="K2150" s="3" t="s">
        <v>36</v>
      </c>
    </row>
    <row r="2151" spans="1:11" x14ac:dyDescent="0.25">
      <c r="A2151" s="3" t="s">
        <v>1624</v>
      </c>
      <c r="B2151" s="3">
        <v>1975</v>
      </c>
      <c r="C2151" s="3" t="s">
        <v>47</v>
      </c>
      <c r="D2151" s="3">
        <v>25</v>
      </c>
      <c r="E2151" s="5">
        <v>27662</v>
      </c>
      <c r="F2151" s="3">
        <v>47</v>
      </c>
      <c r="G2151" s="3">
        <v>1</v>
      </c>
      <c r="H2151" s="17">
        <v>12770.27</v>
      </c>
      <c r="I2151" s="3" t="s">
        <v>24</v>
      </c>
      <c r="J2151" s="3" t="s">
        <v>24</v>
      </c>
      <c r="K2151" s="3" t="s">
        <v>48</v>
      </c>
    </row>
    <row r="2152" spans="1:11" x14ac:dyDescent="0.25">
      <c r="A2152" s="3" t="s">
        <v>1626</v>
      </c>
      <c r="B2152" s="3">
        <v>1962</v>
      </c>
      <c r="C2152" s="3" t="s">
        <v>22</v>
      </c>
      <c r="D2152" s="3">
        <v>1</v>
      </c>
      <c r="E2152" s="5">
        <v>22920</v>
      </c>
      <c r="F2152" s="3">
        <v>60</v>
      </c>
      <c r="G2152" s="3">
        <v>0</v>
      </c>
      <c r="H2152" s="17">
        <v>12741.17</v>
      </c>
      <c r="I2152" s="3" t="s">
        <v>24</v>
      </c>
      <c r="J2152" s="3" t="s">
        <v>23</v>
      </c>
      <c r="K2152" s="3" t="s">
        <v>227</v>
      </c>
    </row>
    <row r="2153" spans="1:11" x14ac:dyDescent="0.25">
      <c r="A2153" s="3" t="s">
        <v>1628</v>
      </c>
      <c r="B2153" s="3">
        <v>1962</v>
      </c>
      <c r="C2153" s="3" t="s">
        <v>47</v>
      </c>
      <c r="D2153" s="3">
        <v>2</v>
      </c>
      <c r="E2153" s="5">
        <v>22891</v>
      </c>
      <c r="F2153" s="3">
        <v>60</v>
      </c>
      <c r="G2153" s="3">
        <v>0</v>
      </c>
      <c r="H2153" s="17">
        <v>12731</v>
      </c>
      <c r="I2153" s="3" t="s">
        <v>24</v>
      </c>
      <c r="J2153" s="3" t="s">
        <v>24</v>
      </c>
      <c r="K2153" s="3" t="s">
        <v>39</v>
      </c>
    </row>
    <row r="2154" spans="1:11" x14ac:dyDescent="0.25">
      <c r="A2154" s="3" t="s">
        <v>1630</v>
      </c>
      <c r="B2154" s="3">
        <v>1988</v>
      </c>
      <c r="C2154" s="3" t="s">
        <v>61</v>
      </c>
      <c r="D2154" s="3">
        <v>17</v>
      </c>
      <c r="E2154" s="5">
        <v>32341</v>
      </c>
      <c r="F2154" s="3">
        <v>34</v>
      </c>
      <c r="G2154" s="3">
        <v>3</v>
      </c>
      <c r="H2154" s="17">
        <v>12718.21</v>
      </c>
      <c r="I2154" s="3" t="s">
        <v>24</v>
      </c>
      <c r="J2154" s="3" t="s">
        <v>23</v>
      </c>
      <c r="K2154" s="3" t="s">
        <v>36</v>
      </c>
    </row>
    <row r="2155" spans="1:11" x14ac:dyDescent="0.25">
      <c r="A2155" s="3" t="s">
        <v>1632</v>
      </c>
      <c r="B2155" s="3">
        <v>1970</v>
      </c>
      <c r="C2155" s="3" t="s">
        <v>61</v>
      </c>
      <c r="D2155" s="3">
        <v>8</v>
      </c>
      <c r="E2155" s="5">
        <v>25757</v>
      </c>
      <c r="F2155" s="3">
        <v>52</v>
      </c>
      <c r="G2155" s="3">
        <v>0</v>
      </c>
      <c r="H2155" s="17">
        <v>12713</v>
      </c>
      <c r="I2155" s="3" t="s">
        <v>24</v>
      </c>
      <c r="J2155" s="3" t="s">
        <v>23</v>
      </c>
      <c r="K2155" s="3" t="s">
        <v>53</v>
      </c>
    </row>
    <row r="2156" spans="1:11" x14ac:dyDescent="0.25">
      <c r="A2156" s="3" t="s">
        <v>1633</v>
      </c>
      <c r="B2156" s="3">
        <v>1964</v>
      </c>
      <c r="C2156" s="3" t="s">
        <v>56</v>
      </c>
      <c r="D2156" s="3">
        <v>28</v>
      </c>
      <c r="E2156" s="5">
        <v>23709</v>
      </c>
      <c r="F2156" s="3">
        <v>58</v>
      </c>
      <c r="G2156" s="3">
        <v>0</v>
      </c>
      <c r="H2156" s="17">
        <v>12700.63</v>
      </c>
      <c r="I2156" s="3" t="s">
        <v>24</v>
      </c>
      <c r="J2156" s="3" t="s">
        <v>24</v>
      </c>
      <c r="K2156" s="3" t="s">
        <v>53</v>
      </c>
    </row>
    <row r="2157" spans="1:11" x14ac:dyDescent="0.25">
      <c r="A2157" s="3" t="s">
        <v>1635</v>
      </c>
      <c r="B2157" s="3">
        <v>1992</v>
      </c>
      <c r="C2157" s="3" t="s">
        <v>61</v>
      </c>
      <c r="D2157" s="3">
        <v>7</v>
      </c>
      <c r="E2157" s="5">
        <v>33792</v>
      </c>
      <c r="F2157" s="3">
        <v>30</v>
      </c>
      <c r="G2157" s="3">
        <v>0</v>
      </c>
      <c r="H2157" s="17">
        <v>12699.56</v>
      </c>
      <c r="I2157" s="3" t="s">
        <v>24</v>
      </c>
      <c r="J2157" s="3" t="s">
        <v>29</v>
      </c>
      <c r="K2157" s="3" t="s">
        <v>53</v>
      </c>
    </row>
    <row r="2158" spans="1:11" x14ac:dyDescent="0.25">
      <c r="A2158" s="3" t="s">
        <v>1637</v>
      </c>
      <c r="B2158" s="3">
        <v>1974</v>
      </c>
      <c r="C2158" s="3" t="s">
        <v>47</v>
      </c>
      <c r="D2158" s="3">
        <v>24</v>
      </c>
      <c r="E2158" s="5">
        <v>27296</v>
      </c>
      <c r="F2158" s="3">
        <v>48</v>
      </c>
      <c r="G2158" s="3">
        <v>0</v>
      </c>
      <c r="H2158" s="17">
        <v>12697.48</v>
      </c>
      <c r="I2158" s="3" t="s">
        <v>24</v>
      </c>
      <c r="J2158" s="3" t="s">
        <v>24</v>
      </c>
      <c r="K2158" s="3" t="s">
        <v>48</v>
      </c>
    </row>
    <row r="2159" spans="1:11" x14ac:dyDescent="0.25">
      <c r="A2159" s="3" t="s">
        <v>1639</v>
      </c>
      <c r="B2159" s="3">
        <v>1962</v>
      </c>
      <c r="C2159" s="3" t="s">
        <v>51</v>
      </c>
      <c r="D2159" s="3">
        <v>27</v>
      </c>
      <c r="E2159" s="5">
        <v>22885</v>
      </c>
      <c r="F2159" s="3">
        <v>60</v>
      </c>
      <c r="G2159" s="3">
        <v>0</v>
      </c>
      <c r="H2159" s="17">
        <v>12648.7</v>
      </c>
      <c r="I2159" s="3" t="s">
        <v>24</v>
      </c>
      <c r="J2159" s="3" t="s">
        <v>29</v>
      </c>
      <c r="K2159" s="3" t="s">
        <v>25</v>
      </c>
    </row>
    <row r="2160" spans="1:11" x14ac:dyDescent="0.25">
      <c r="A2160" s="3" t="s">
        <v>207</v>
      </c>
      <c r="B2160" s="3">
        <v>1969</v>
      </c>
      <c r="C2160" s="3" t="s">
        <v>51</v>
      </c>
      <c r="D2160" s="3">
        <v>8</v>
      </c>
      <c r="E2160" s="5">
        <v>25423</v>
      </c>
      <c r="F2160" s="3">
        <v>53</v>
      </c>
      <c r="G2160" s="3">
        <v>0</v>
      </c>
      <c r="H2160" s="17">
        <v>41191.57</v>
      </c>
      <c r="I2160" s="3" t="s">
        <v>23</v>
      </c>
      <c r="J2160" s="3" t="s">
        <v>29</v>
      </c>
      <c r="K2160" s="3" t="s">
        <v>53</v>
      </c>
    </row>
    <row r="2161" spans="1:11" x14ac:dyDescent="0.25">
      <c r="A2161" s="3" t="s">
        <v>1641</v>
      </c>
      <c r="B2161" s="3">
        <v>1965</v>
      </c>
      <c r="C2161" s="3" t="s">
        <v>47</v>
      </c>
      <c r="D2161" s="3">
        <v>14</v>
      </c>
      <c r="E2161" s="5">
        <v>23999</v>
      </c>
      <c r="F2161" s="3">
        <v>57</v>
      </c>
      <c r="G2161" s="3">
        <v>2</v>
      </c>
      <c r="H2161" s="17">
        <v>12646.21</v>
      </c>
      <c r="I2161" s="3" t="s">
        <v>24</v>
      </c>
      <c r="J2161" s="3" t="s">
        <v>29</v>
      </c>
      <c r="K2161" s="3" t="s">
        <v>53</v>
      </c>
    </row>
    <row r="2162" spans="1:11" x14ac:dyDescent="0.25">
      <c r="A2162" s="3" t="s">
        <v>1643</v>
      </c>
      <c r="B2162" s="3">
        <v>1962</v>
      </c>
      <c r="C2162" s="3" t="s">
        <v>61</v>
      </c>
      <c r="D2162" s="3">
        <v>11</v>
      </c>
      <c r="E2162" s="5">
        <v>22838</v>
      </c>
      <c r="F2162" s="3">
        <v>60</v>
      </c>
      <c r="G2162" s="3">
        <v>0</v>
      </c>
      <c r="H2162" s="17">
        <v>12644.59</v>
      </c>
      <c r="I2162" s="3" t="s">
        <v>24</v>
      </c>
      <c r="J2162" s="3" t="s">
        <v>29</v>
      </c>
      <c r="K2162" s="3" t="s">
        <v>53</v>
      </c>
    </row>
    <row r="2163" spans="1:11" x14ac:dyDescent="0.25">
      <c r="A2163" s="3" t="s">
        <v>1645</v>
      </c>
      <c r="B2163" s="3">
        <v>1966</v>
      </c>
      <c r="C2163" s="3" t="s">
        <v>28</v>
      </c>
      <c r="D2163" s="3">
        <v>17</v>
      </c>
      <c r="E2163" s="5">
        <v>24458</v>
      </c>
      <c r="F2163" s="3">
        <v>56</v>
      </c>
      <c r="G2163" s="3">
        <v>2</v>
      </c>
      <c r="H2163" s="17">
        <v>12643.38</v>
      </c>
      <c r="I2163" s="3" t="s">
        <v>24</v>
      </c>
      <c r="J2163" s="3" t="s">
        <v>23</v>
      </c>
      <c r="K2163" s="3" t="s">
        <v>33</v>
      </c>
    </row>
    <row r="2164" spans="1:11" x14ac:dyDescent="0.25">
      <c r="A2164" s="3" t="s">
        <v>1647</v>
      </c>
      <c r="B2164" s="3">
        <v>1972</v>
      </c>
      <c r="C2164" s="3" t="s">
        <v>47</v>
      </c>
      <c r="D2164" s="3">
        <v>5</v>
      </c>
      <c r="E2164" s="5">
        <v>26547</v>
      </c>
      <c r="F2164" s="3">
        <v>50</v>
      </c>
      <c r="G2164" s="3">
        <v>0</v>
      </c>
      <c r="H2164" s="17">
        <v>12640.24</v>
      </c>
      <c r="I2164" s="3" t="s">
        <v>24</v>
      </c>
      <c r="J2164" s="3" t="s">
        <v>23</v>
      </c>
      <c r="K2164" s="3" t="s">
        <v>53</v>
      </c>
    </row>
    <row r="2165" spans="1:11" x14ac:dyDescent="0.25">
      <c r="A2165" s="3" t="s">
        <v>1649</v>
      </c>
      <c r="B2165" s="3">
        <v>1962</v>
      </c>
      <c r="C2165" s="3" t="s">
        <v>61</v>
      </c>
      <c r="D2165" s="3">
        <v>22</v>
      </c>
      <c r="E2165" s="5">
        <v>22849</v>
      </c>
      <c r="F2165" s="3">
        <v>60</v>
      </c>
      <c r="G2165" s="3">
        <v>0</v>
      </c>
      <c r="H2165" s="17">
        <v>12638.2</v>
      </c>
      <c r="I2165" s="3" t="s">
        <v>24</v>
      </c>
      <c r="J2165" s="3" t="s">
        <v>23</v>
      </c>
      <c r="K2165" s="3" t="s">
        <v>53</v>
      </c>
    </row>
    <row r="2166" spans="1:11" x14ac:dyDescent="0.25">
      <c r="A2166" s="3" t="s">
        <v>1651</v>
      </c>
      <c r="B2166" s="3">
        <v>1962</v>
      </c>
      <c r="C2166" s="3" t="s">
        <v>56</v>
      </c>
      <c r="D2166" s="3">
        <v>22</v>
      </c>
      <c r="E2166" s="5">
        <v>22972</v>
      </c>
      <c r="F2166" s="3">
        <v>60</v>
      </c>
      <c r="G2166" s="3">
        <v>0</v>
      </c>
      <c r="H2166" s="17">
        <v>12629.9</v>
      </c>
      <c r="I2166" s="3" t="s">
        <v>24</v>
      </c>
      <c r="J2166" s="3" t="s">
        <v>24</v>
      </c>
      <c r="K2166" s="3" t="s">
        <v>25</v>
      </c>
    </row>
    <row r="2167" spans="1:11" x14ac:dyDescent="0.25">
      <c r="A2167" s="3" t="s">
        <v>1653</v>
      </c>
      <c r="B2167" s="3">
        <v>1965</v>
      </c>
      <c r="C2167" s="3" t="s">
        <v>22</v>
      </c>
      <c r="D2167" s="3">
        <v>4</v>
      </c>
      <c r="E2167" s="5">
        <v>24019</v>
      </c>
      <c r="F2167" s="3">
        <v>57</v>
      </c>
      <c r="G2167" s="3">
        <v>2</v>
      </c>
      <c r="H2167" s="17">
        <v>12629.17</v>
      </c>
      <c r="I2167" s="3" t="s">
        <v>24</v>
      </c>
      <c r="J2167" s="3" t="s">
        <v>23</v>
      </c>
      <c r="K2167" s="3" t="s">
        <v>25</v>
      </c>
    </row>
    <row r="2168" spans="1:11" x14ac:dyDescent="0.25">
      <c r="A2168" s="3" t="s">
        <v>1654</v>
      </c>
      <c r="B2168" s="3">
        <v>1970</v>
      </c>
      <c r="C2168" s="3" t="s">
        <v>28</v>
      </c>
      <c r="D2168" s="3">
        <v>28</v>
      </c>
      <c r="E2168" s="5">
        <v>25930</v>
      </c>
      <c r="F2168" s="3">
        <v>52</v>
      </c>
      <c r="G2168" s="3">
        <v>0</v>
      </c>
      <c r="H2168" s="17">
        <v>12624.74</v>
      </c>
      <c r="I2168" s="3" t="s">
        <v>24</v>
      </c>
      <c r="J2168" s="3" t="s">
        <v>23</v>
      </c>
      <c r="K2168" s="3" t="s">
        <v>33</v>
      </c>
    </row>
    <row r="2169" spans="1:11" x14ac:dyDescent="0.25">
      <c r="A2169" s="3" t="s">
        <v>1656</v>
      </c>
      <c r="B2169" s="3">
        <v>1963</v>
      </c>
      <c r="C2169" s="3" t="s">
        <v>51</v>
      </c>
      <c r="D2169" s="3">
        <v>19</v>
      </c>
      <c r="E2169" s="5">
        <v>23242</v>
      </c>
      <c r="F2169" s="3">
        <v>59</v>
      </c>
      <c r="G2169" s="3">
        <v>0</v>
      </c>
      <c r="H2169" s="17">
        <v>12622.18</v>
      </c>
      <c r="I2169" s="3" t="s">
        <v>24</v>
      </c>
      <c r="J2169" s="3" t="s">
        <v>23</v>
      </c>
      <c r="K2169" s="3" t="s">
        <v>33</v>
      </c>
    </row>
    <row r="2170" spans="1:11" x14ac:dyDescent="0.25">
      <c r="A2170" s="3" t="s">
        <v>1658</v>
      </c>
      <c r="B2170" s="3">
        <v>1998</v>
      </c>
      <c r="C2170" s="3" t="s">
        <v>56</v>
      </c>
      <c r="D2170" s="3">
        <v>18</v>
      </c>
      <c r="E2170" s="5">
        <v>36117</v>
      </c>
      <c r="F2170" s="3">
        <v>24</v>
      </c>
      <c r="G2170" s="3">
        <v>1</v>
      </c>
      <c r="H2170" s="17">
        <v>12609.89</v>
      </c>
      <c r="I2170" s="3" t="s">
        <v>24</v>
      </c>
      <c r="J2170" s="3" t="s">
        <v>24</v>
      </c>
      <c r="K2170" s="3" t="s">
        <v>33</v>
      </c>
    </row>
    <row r="2171" spans="1:11" x14ac:dyDescent="0.25">
      <c r="A2171" s="3" t="s">
        <v>209</v>
      </c>
      <c r="B2171" s="3">
        <v>1972</v>
      </c>
      <c r="C2171" s="3" t="s">
        <v>47</v>
      </c>
      <c r="D2171" s="3">
        <v>6</v>
      </c>
      <c r="E2171" s="5">
        <v>26548</v>
      </c>
      <c r="F2171" s="3">
        <v>50</v>
      </c>
      <c r="G2171" s="3">
        <v>0</v>
      </c>
      <c r="H2171" s="17">
        <v>41097.160000000003</v>
      </c>
      <c r="I2171" s="3" t="s">
        <v>23</v>
      </c>
      <c r="J2171" s="3" t="s">
        <v>24</v>
      </c>
      <c r="K2171" s="3" t="s">
        <v>39</v>
      </c>
    </row>
    <row r="2172" spans="1:11" x14ac:dyDescent="0.25">
      <c r="A2172" s="3" t="s">
        <v>1660</v>
      </c>
      <c r="B2172" s="3">
        <v>1988</v>
      </c>
      <c r="C2172" s="3" t="s">
        <v>51</v>
      </c>
      <c r="D2172" s="3">
        <v>11</v>
      </c>
      <c r="E2172" s="5">
        <v>32366</v>
      </c>
      <c r="F2172" s="3">
        <v>34</v>
      </c>
      <c r="G2172" s="3">
        <v>3</v>
      </c>
      <c r="H2172" s="17">
        <v>12600.46</v>
      </c>
      <c r="I2172" s="3" t="s">
        <v>24</v>
      </c>
      <c r="J2172" s="3" t="s">
        <v>23</v>
      </c>
      <c r="K2172" s="3" t="s">
        <v>134</v>
      </c>
    </row>
    <row r="2173" spans="1:11" x14ac:dyDescent="0.25">
      <c r="A2173" s="3" t="s">
        <v>1662</v>
      </c>
      <c r="B2173" s="3">
        <v>1970</v>
      </c>
      <c r="C2173" s="3" t="s">
        <v>32</v>
      </c>
      <c r="D2173" s="3">
        <v>18</v>
      </c>
      <c r="E2173" s="5">
        <v>25737</v>
      </c>
      <c r="F2173" s="3">
        <v>52</v>
      </c>
      <c r="G2173" s="3">
        <v>5</v>
      </c>
      <c r="H2173" s="17">
        <v>12592.53</v>
      </c>
      <c r="I2173" s="3" t="s">
        <v>24</v>
      </c>
      <c r="J2173" s="3" t="s">
        <v>29</v>
      </c>
      <c r="K2173" s="3" t="s">
        <v>25</v>
      </c>
    </row>
    <row r="2174" spans="1:11" x14ac:dyDescent="0.25">
      <c r="A2174" s="3" t="s">
        <v>1664</v>
      </c>
      <c r="B2174" s="3">
        <v>1969</v>
      </c>
      <c r="C2174" s="3" t="s">
        <v>56</v>
      </c>
      <c r="D2174" s="3">
        <v>26</v>
      </c>
      <c r="E2174" s="5">
        <v>25533</v>
      </c>
      <c r="F2174" s="3">
        <v>53</v>
      </c>
      <c r="G2174" s="3">
        <v>0</v>
      </c>
      <c r="H2174" s="17">
        <v>12579.92</v>
      </c>
      <c r="I2174" s="3" t="s">
        <v>24</v>
      </c>
      <c r="J2174" s="3" t="s">
        <v>23</v>
      </c>
      <c r="K2174" s="3" t="s">
        <v>42</v>
      </c>
    </row>
    <row r="2175" spans="1:11" x14ac:dyDescent="0.25">
      <c r="A2175" s="3" t="s">
        <v>1666</v>
      </c>
      <c r="B2175" s="3">
        <v>1961</v>
      </c>
      <c r="C2175" s="3" t="s">
        <v>56</v>
      </c>
      <c r="D2175" s="3">
        <v>28</v>
      </c>
      <c r="E2175" s="5">
        <v>22613</v>
      </c>
      <c r="F2175" s="3">
        <v>61</v>
      </c>
      <c r="G2175" s="3">
        <v>0</v>
      </c>
      <c r="H2175" s="17">
        <v>12574.05</v>
      </c>
      <c r="I2175" s="3" t="s">
        <v>24</v>
      </c>
      <c r="J2175" s="3" t="s">
        <v>23</v>
      </c>
      <c r="K2175" s="3" t="s">
        <v>53</v>
      </c>
    </row>
    <row r="2176" spans="1:11" x14ac:dyDescent="0.25">
      <c r="A2176" s="3" t="s">
        <v>1668</v>
      </c>
      <c r="B2176" s="3">
        <v>1961</v>
      </c>
      <c r="C2176" s="3" t="s">
        <v>56</v>
      </c>
      <c r="D2176" s="3">
        <v>28</v>
      </c>
      <c r="E2176" s="5">
        <v>22613</v>
      </c>
      <c r="F2176" s="3">
        <v>61</v>
      </c>
      <c r="G2176" s="3">
        <v>0</v>
      </c>
      <c r="H2176" s="17">
        <v>12557.61</v>
      </c>
      <c r="I2176" s="3" t="s">
        <v>24</v>
      </c>
      <c r="J2176" s="3" t="s">
        <v>24</v>
      </c>
      <c r="K2176" s="3" t="s">
        <v>25</v>
      </c>
    </row>
    <row r="2177" spans="1:11" x14ac:dyDescent="0.25">
      <c r="A2177" s="3" t="s">
        <v>1670</v>
      </c>
      <c r="B2177" s="3">
        <v>1962</v>
      </c>
      <c r="C2177" s="3" t="s">
        <v>22</v>
      </c>
      <c r="D2177" s="3">
        <v>16</v>
      </c>
      <c r="E2177" s="5">
        <v>22935</v>
      </c>
      <c r="F2177" s="3">
        <v>60</v>
      </c>
      <c r="G2177" s="3">
        <v>0</v>
      </c>
      <c r="H2177" s="17">
        <v>12523.6</v>
      </c>
      <c r="I2177" s="3" t="s">
        <v>24</v>
      </c>
      <c r="J2177" s="3" t="s">
        <v>24</v>
      </c>
      <c r="K2177" s="3" t="s">
        <v>33</v>
      </c>
    </row>
    <row r="2178" spans="1:11" x14ac:dyDescent="0.25">
      <c r="A2178" s="3" t="s">
        <v>1672</v>
      </c>
      <c r="B2178" s="3">
        <v>1966</v>
      </c>
      <c r="C2178" s="3" t="s">
        <v>61</v>
      </c>
      <c r="D2178" s="3">
        <v>12</v>
      </c>
      <c r="E2178" s="5">
        <v>24300</v>
      </c>
      <c r="F2178" s="3">
        <v>56</v>
      </c>
      <c r="G2178" s="3">
        <v>0</v>
      </c>
      <c r="H2178" s="17">
        <v>12499.88</v>
      </c>
      <c r="I2178" s="3" t="s">
        <v>24</v>
      </c>
      <c r="J2178" s="3" t="s">
        <v>29</v>
      </c>
      <c r="K2178" s="3" t="s">
        <v>33</v>
      </c>
    </row>
    <row r="2179" spans="1:11" x14ac:dyDescent="0.25">
      <c r="A2179" s="3" t="s">
        <v>1674</v>
      </c>
      <c r="B2179" s="3">
        <v>1968</v>
      </c>
      <c r="C2179" s="3" t="s">
        <v>28</v>
      </c>
      <c r="D2179" s="3">
        <v>3</v>
      </c>
      <c r="E2179" s="5">
        <v>25175</v>
      </c>
      <c r="F2179" s="3">
        <v>54</v>
      </c>
      <c r="G2179" s="3">
        <v>3</v>
      </c>
      <c r="H2179" s="17">
        <v>12495.29</v>
      </c>
      <c r="I2179" s="3" t="s">
        <v>24</v>
      </c>
      <c r="J2179" s="3" t="s">
        <v>24</v>
      </c>
      <c r="K2179" s="3" t="s">
        <v>33</v>
      </c>
    </row>
    <row r="2180" spans="1:11" x14ac:dyDescent="0.25">
      <c r="A2180" s="3" t="s">
        <v>1675</v>
      </c>
      <c r="B2180" s="3">
        <v>1967</v>
      </c>
      <c r="C2180" s="3" t="s">
        <v>47</v>
      </c>
      <c r="D2180" s="3">
        <v>1</v>
      </c>
      <c r="E2180" s="5">
        <v>24716</v>
      </c>
      <c r="F2180" s="3">
        <v>55</v>
      </c>
      <c r="G2180" s="3">
        <v>3</v>
      </c>
      <c r="H2180" s="17">
        <v>12485.8</v>
      </c>
      <c r="I2180" s="3" t="s">
        <v>24</v>
      </c>
      <c r="J2180" s="3" t="s">
        <v>24</v>
      </c>
      <c r="K2180" s="3" t="s">
        <v>25</v>
      </c>
    </row>
    <row r="2181" spans="1:11" x14ac:dyDescent="0.25">
      <c r="A2181" s="3" t="s">
        <v>1677</v>
      </c>
      <c r="B2181" s="3">
        <v>1968</v>
      </c>
      <c r="C2181" s="3" t="s">
        <v>56</v>
      </c>
      <c r="D2181" s="3">
        <v>12</v>
      </c>
      <c r="E2181" s="5">
        <v>25154</v>
      </c>
      <c r="F2181" s="3">
        <v>54</v>
      </c>
      <c r="G2181" s="3">
        <v>3</v>
      </c>
      <c r="H2181" s="17">
        <v>12479.71</v>
      </c>
      <c r="I2181" s="3" t="s">
        <v>24</v>
      </c>
      <c r="J2181" s="3" t="s">
        <v>24</v>
      </c>
      <c r="K2181" s="3" t="s">
        <v>33</v>
      </c>
    </row>
    <row r="2182" spans="1:11" x14ac:dyDescent="0.25">
      <c r="A2182" s="3" t="s">
        <v>211</v>
      </c>
      <c r="B2182" s="3">
        <v>1972</v>
      </c>
      <c r="C2182" s="3" t="s">
        <v>51</v>
      </c>
      <c r="D2182" s="3">
        <v>12</v>
      </c>
      <c r="E2182" s="5">
        <v>26523</v>
      </c>
      <c r="F2182" s="3">
        <v>50</v>
      </c>
      <c r="G2182" s="3">
        <v>0</v>
      </c>
      <c r="H2182" s="17">
        <v>41055.29</v>
      </c>
      <c r="I2182" s="3" t="s">
        <v>23</v>
      </c>
      <c r="J2182" s="3" t="s">
        <v>29</v>
      </c>
      <c r="K2182" s="3" t="s">
        <v>53</v>
      </c>
    </row>
    <row r="2183" spans="1:11" x14ac:dyDescent="0.25">
      <c r="A2183" s="3" t="s">
        <v>1679</v>
      </c>
      <c r="B2183" s="3">
        <v>1968</v>
      </c>
      <c r="C2183" s="3" t="s">
        <v>56</v>
      </c>
      <c r="D2183" s="3">
        <v>26</v>
      </c>
      <c r="E2183" s="5">
        <v>25168</v>
      </c>
      <c r="F2183" s="3">
        <v>54</v>
      </c>
      <c r="G2183" s="3">
        <v>3</v>
      </c>
      <c r="H2183" s="17">
        <v>12475.35</v>
      </c>
      <c r="I2183" s="3" t="s">
        <v>24</v>
      </c>
      <c r="J2183" s="3" t="s">
        <v>23</v>
      </c>
      <c r="K2183" s="3" t="s">
        <v>33</v>
      </c>
    </row>
    <row r="2184" spans="1:11" x14ac:dyDescent="0.25">
      <c r="A2184" s="3" t="s">
        <v>1681</v>
      </c>
      <c r="B2184" s="3">
        <v>1995</v>
      </c>
      <c r="C2184" s="3" t="s">
        <v>51</v>
      </c>
      <c r="D2184" s="3">
        <v>9</v>
      </c>
      <c r="E2184" s="5">
        <v>34920</v>
      </c>
      <c r="F2184" s="3">
        <v>27</v>
      </c>
      <c r="G2184" s="3">
        <v>0</v>
      </c>
      <c r="H2184" s="17">
        <v>12452.25</v>
      </c>
      <c r="I2184" s="3" t="s">
        <v>24</v>
      </c>
      <c r="J2184" s="3" t="s">
        <v>24</v>
      </c>
      <c r="K2184" s="3" t="s">
        <v>33</v>
      </c>
    </row>
    <row r="2185" spans="1:11" x14ac:dyDescent="0.25">
      <c r="A2185" s="3" t="s">
        <v>1683</v>
      </c>
      <c r="B2185" s="3">
        <v>1964</v>
      </c>
      <c r="C2185" s="3" t="s">
        <v>51</v>
      </c>
      <c r="D2185" s="3">
        <v>4</v>
      </c>
      <c r="E2185" s="5">
        <v>23593</v>
      </c>
      <c r="F2185" s="3">
        <v>58</v>
      </c>
      <c r="G2185" s="3">
        <v>0</v>
      </c>
      <c r="H2185" s="17">
        <v>12430.95</v>
      </c>
      <c r="I2185" s="3" t="s">
        <v>24</v>
      </c>
      <c r="J2185" s="3" t="s">
        <v>24</v>
      </c>
      <c r="K2185" s="3" t="s">
        <v>119</v>
      </c>
    </row>
    <row r="2186" spans="1:11" x14ac:dyDescent="0.25">
      <c r="A2186" s="3" t="s">
        <v>1685</v>
      </c>
      <c r="B2186" s="3">
        <v>1979</v>
      </c>
      <c r="C2186" s="3" t="s">
        <v>61</v>
      </c>
      <c r="D2186" s="3">
        <v>14</v>
      </c>
      <c r="E2186" s="5">
        <v>29050</v>
      </c>
      <c r="F2186" s="3">
        <v>43</v>
      </c>
      <c r="G2186" s="3">
        <v>2</v>
      </c>
      <c r="H2186" s="17">
        <v>12408.29</v>
      </c>
      <c r="I2186" s="3" t="s">
        <v>24</v>
      </c>
      <c r="J2186" s="3" t="s">
        <v>23</v>
      </c>
      <c r="K2186" s="3" t="s">
        <v>144</v>
      </c>
    </row>
    <row r="2187" spans="1:11" x14ac:dyDescent="0.25">
      <c r="A2187" s="3" t="s">
        <v>1687</v>
      </c>
      <c r="B2187" s="3">
        <v>1972</v>
      </c>
      <c r="C2187" s="3" t="s">
        <v>51</v>
      </c>
      <c r="D2187" s="3">
        <v>21</v>
      </c>
      <c r="E2187" s="5">
        <v>26532</v>
      </c>
      <c r="F2187" s="3">
        <v>50</v>
      </c>
      <c r="G2187" s="3">
        <v>0</v>
      </c>
      <c r="H2187" s="17">
        <v>12407.3</v>
      </c>
      <c r="I2187" s="3" t="s">
        <v>24</v>
      </c>
      <c r="J2187" s="3" t="s">
        <v>29</v>
      </c>
      <c r="K2187" s="3" t="s">
        <v>48</v>
      </c>
    </row>
    <row r="2188" spans="1:11" x14ac:dyDescent="0.25">
      <c r="A2188" s="3" t="s">
        <v>1689</v>
      </c>
      <c r="B2188" s="3">
        <v>1989</v>
      </c>
      <c r="C2188" s="3" t="s">
        <v>28</v>
      </c>
      <c r="D2188" s="3">
        <v>29</v>
      </c>
      <c r="E2188" s="5">
        <v>32871</v>
      </c>
      <c r="F2188" s="3">
        <v>33</v>
      </c>
      <c r="G2188" s="3">
        <v>0</v>
      </c>
      <c r="H2188" s="17">
        <v>12404.88</v>
      </c>
      <c r="I2188" s="3" t="s">
        <v>24</v>
      </c>
      <c r="J2188" s="3" t="s">
        <v>24</v>
      </c>
      <c r="K2188" s="3" t="s">
        <v>39</v>
      </c>
    </row>
    <row r="2189" spans="1:11" x14ac:dyDescent="0.25">
      <c r="A2189" s="3" t="s">
        <v>1691</v>
      </c>
      <c r="B2189" s="3">
        <v>1962</v>
      </c>
      <c r="C2189" s="3" t="s">
        <v>47</v>
      </c>
      <c r="D2189" s="3">
        <v>26</v>
      </c>
      <c r="E2189" s="5">
        <v>22915</v>
      </c>
      <c r="F2189" s="3">
        <v>60</v>
      </c>
      <c r="G2189" s="3">
        <v>0</v>
      </c>
      <c r="H2189" s="17">
        <v>12369.89</v>
      </c>
      <c r="I2189" s="3" t="s">
        <v>24</v>
      </c>
      <c r="J2189" s="3" t="s">
        <v>29</v>
      </c>
      <c r="K2189" s="3" t="s">
        <v>119</v>
      </c>
    </row>
    <row r="2190" spans="1:11" x14ac:dyDescent="0.25">
      <c r="A2190" s="3" t="s">
        <v>1693</v>
      </c>
      <c r="B2190" s="3">
        <v>1966</v>
      </c>
      <c r="C2190" s="3" t="s">
        <v>28</v>
      </c>
      <c r="D2190" s="3">
        <v>29</v>
      </c>
      <c r="E2190" s="5">
        <v>24470</v>
      </c>
      <c r="F2190" s="3">
        <v>56</v>
      </c>
      <c r="G2190" s="3">
        <v>3</v>
      </c>
      <c r="H2190" s="17">
        <v>12363.55</v>
      </c>
      <c r="I2190" s="3" t="s">
        <v>24</v>
      </c>
      <c r="J2190" s="3" t="s">
        <v>24</v>
      </c>
      <c r="K2190" s="3" t="s">
        <v>53</v>
      </c>
    </row>
    <row r="2191" spans="1:11" x14ac:dyDescent="0.25">
      <c r="A2191" s="3" t="s">
        <v>1695</v>
      </c>
      <c r="B2191" s="3">
        <v>1963</v>
      </c>
      <c r="C2191" s="3" t="s">
        <v>47</v>
      </c>
      <c r="D2191" s="3">
        <v>22</v>
      </c>
      <c r="E2191" s="5">
        <v>23276</v>
      </c>
      <c r="F2191" s="3">
        <v>59</v>
      </c>
      <c r="G2191" s="3">
        <v>1</v>
      </c>
      <c r="H2191" s="17">
        <v>12347.17</v>
      </c>
      <c r="I2191" s="3" t="s">
        <v>24</v>
      </c>
      <c r="J2191" s="3" t="s">
        <v>24</v>
      </c>
      <c r="K2191" s="3" t="s">
        <v>53</v>
      </c>
    </row>
    <row r="2192" spans="1:11" x14ac:dyDescent="0.25">
      <c r="A2192" s="3" t="s">
        <v>1696</v>
      </c>
      <c r="B2192" s="3">
        <v>1963</v>
      </c>
      <c r="C2192" s="3" t="s">
        <v>51</v>
      </c>
      <c r="D2192" s="3">
        <v>2</v>
      </c>
      <c r="E2192" s="5">
        <v>23225</v>
      </c>
      <c r="F2192" s="3">
        <v>59</v>
      </c>
      <c r="G2192" s="3">
        <v>1</v>
      </c>
      <c r="H2192" s="17">
        <v>12333.83</v>
      </c>
      <c r="I2192" s="3" t="s">
        <v>24</v>
      </c>
      <c r="J2192" s="3" t="s">
        <v>29</v>
      </c>
      <c r="K2192" s="3" t="s">
        <v>53</v>
      </c>
    </row>
    <row r="2193" spans="1:11" x14ac:dyDescent="0.25">
      <c r="A2193" s="3" t="s">
        <v>213</v>
      </c>
      <c r="B2193" s="3">
        <v>1979</v>
      </c>
      <c r="C2193" s="3" t="s">
        <v>22</v>
      </c>
      <c r="D2193" s="3">
        <v>11</v>
      </c>
      <c r="E2193" s="5">
        <v>29139</v>
      </c>
      <c r="F2193" s="3">
        <v>43</v>
      </c>
      <c r="G2193" s="3">
        <v>1</v>
      </c>
      <c r="H2193" s="17">
        <v>41034.22</v>
      </c>
      <c r="I2193" s="3" t="s">
        <v>23</v>
      </c>
      <c r="J2193" s="3" t="s">
        <v>24</v>
      </c>
      <c r="K2193" s="3" t="s">
        <v>227</v>
      </c>
    </row>
    <row r="2194" spans="1:11" x14ac:dyDescent="0.25">
      <c r="A2194" s="3" t="s">
        <v>1698</v>
      </c>
      <c r="B2194" s="3">
        <v>1963</v>
      </c>
      <c r="C2194" s="3" t="s">
        <v>51</v>
      </c>
      <c r="D2194" s="3">
        <v>29</v>
      </c>
      <c r="E2194" s="5">
        <v>23252</v>
      </c>
      <c r="F2194" s="3">
        <v>59</v>
      </c>
      <c r="G2194" s="3">
        <v>0</v>
      </c>
      <c r="H2194" s="17">
        <v>12323.94</v>
      </c>
      <c r="I2194" s="3" t="s">
        <v>24</v>
      </c>
      <c r="J2194" s="3" t="s">
        <v>24</v>
      </c>
      <c r="K2194" s="3" t="s">
        <v>227</v>
      </c>
    </row>
    <row r="2195" spans="1:11" x14ac:dyDescent="0.25">
      <c r="A2195" s="3" t="s">
        <v>1700</v>
      </c>
      <c r="B2195" s="3">
        <v>1963</v>
      </c>
      <c r="C2195" s="3" t="s">
        <v>22</v>
      </c>
      <c r="D2195" s="3">
        <v>28</v>
      </c>
      <c r="E2195" s="5">
        <v>23312</v>
      </c>
      <c r="F2195" s="3">
        <v>59</v>
      </c>
      <c r="G2195" s="3">
        <v>0</v>
      </c>
      <c r="H2195" s="17">
        <v>12299.59</v>
      </c>
      <c r="I2195" s="3" t="s">
        <v>24</v>
      </c>
      <c r="J2195" s="3" t="s">
        <v>23</v>
      </c>
      <c r="K2195" s="3" t="s">
        <v>42</v>
      </c>
    </row>
    <row r="2196" spans="1:11" x14ac:dyDescent="0.25">
      <c r="A2196" s="3" t="s">
        <v>1702</v>
      </c>
      <c r="B2196" s="3">
        <v>1990</v>
      </c>
      <c r="C2196" s="3" t="s">
        <v>22</v>
      </c>
      <c r="D2196" s="3">
        <v>29</v>
      </c>
      <c r="E2196" s="5">
        <v>33175</v>
      </c>
      <c r="F2196" s="3">
        <v>32</v>
      </c>
      <c r="G2196" s="3">
        <v>3</v>
      </c>
      <c r="H2196" s="17">
        <v>12282.38</v>
      </c>
      <c r="I2196" s="3" t="s">
        <v>24</v>
      </c>
      <c r="J2196" s="3" t="s">
        <v>23</v>
      </c>
      <c r="K2196" s="3" t="s">
        <v>53</v>
      </c>
    </row>
    <row r="2197" spans="1:11" x14ac:dyDescent="0.25">
      <c r="A2197" s="3" t="s">
        <v>1704</v>
      </c>
      <c r="B2197" s="3">
        <v>1966</v>
      </c>
      <c r="C2197" s="3" t="s">
        <v>56</v>
      </c>
      <c r="D2197" s="3">
        <v>16</v>
      </c>
      <c r="E2197" s="5">
        <v>24427</v>
      </c>
      <c r="F2197" s="3">
        <v>56</v>
      </c>
      <c r="G2197" s="3">
        <v>0</v>
      </c>
      <c r="H2197" s="17">
        <v>12282.03</v>
      </c>
      <c r="I2197" s="3" t="s">
        <v>24</v>
      </c>
      <c r="J2197" s="3" t="s">
        <v>23</v>
      </c>
      <c r="K2197" s="3" t="s">
        <v>42</v>
      </c>
    </row>
    <row r="2198" spans="1:11" x14ac:dyDescent="0.25">
      <c r="A2198" s="3" t="s">
        <v>1706</v>
      </c>
      <c r="B2198" s="3">
        <v>1967</v>
      </c>
      <c r="C2198" s="3" t="s">
        <v>51</v>
      </c>
      <c r="D2198" s="3">
        <v>28</v>
      </c>
      <c r="E2198" s="5">
        <v>24712</v>
      </c>
      <c r="F2198" s="3">
        <v>55</v>
      </c>
      <c r="G2198" s="3">
        <v>2</v>
      </c>
      <c r="H2198" s="17">
        <v>12269.69</v>
      </c>
      <c r="I2198" s="3" t="s">
        <v>24</v>
      </c>
      <c r="J2198" s="3" t="s">
        <v>29</v>
      </c>
      <c r="K2198" s="3" t="s">
        <v>33</v>
      </c>
    </row>
    <row r="2199" spans="1:11" x14ac:dyDescent="0.25">
      <c r="A2199" s="3" t="s">
        <v>1708</v>
      </c>
      <c r="B2199" s="3">
        <v>1967</v>
      </c>
      <c r="C2199" s="3" t="s">
        <v>28</v>
      </c>
      <c r="D2199" s="3">
        <v>30</v>
      </c>
      <c r="E2199" s="5">
        <v>24836</v>
      </c>
      <c r="F2199" s="3">
        <v>55</v>
      </c>
      <c r="G2199" s="3">
        <v>2</v>
      </c>
      <c r="H2199" s="17">
        <v>12268.63</v>
      </c>
      <c r="I2199" s="3" t="s">
        <v>24</v>
      </c>
      <c r="J2199" s="3" t="s">
        <v>23</v>
      </c>
      <c r="K2199" s="3" t="s">
        <v>33</v>
      </c>
    </row>
    <row r="2200" spans="1:11" x14ac:dyDescent="0.25">
      <c r="A2200" s="3" t="s">
        <v>1710</v>
      </c>
      <c r="B2200" s="3">
        <v>1966</v>
      </c>
      <c r="C2200" s="3" t="s">
        <v>28</v>
      </c>
      <c r="D2200" s="3">
        <v>6</v>
      </c>
      <c r="E2200" s="5">
        <v>24447</v>
      </c>
      <c r="F2200" s="3">
        <v>56</v>
      </c>
      <c r="G2200" s="3">
        <v>2</v>
      </c>
      <c r="H2200" s="17">
        <v>12265.51</v>
      </c>
      <c r="I2200" s="3" t="s">
        <v>24</v>
      </c>
      <c r="J2200" s="3" t="s">
        <v>24</v>
      </c>
      <c r="K2200" s="3" t="s">
        <v>25</v>
      </c>
    </row>
    <row r="2201" spans="1:11" x14ac:dyDescent="0.25">
      <c r="A2201" s="3" t="s">
        <v>1712</v>
      </c>
      <c r="B2201" s="3">
        <v>1986</v>
      </c>
      <c r="C2201" s="3" t="s">
        <v>51</v>
      </c>
      <c r="D2201" s="3">
        <v>13</v>
      </c>
      <c r="E2201" s="5">
        <v>31637</v>
      </c>
      <c r="F2201" s="3">
        <v>36</v>
      </c>
      <c r="G2201" s="3">
        <v>3</v>
      </c>
      <c r="H2201" s="17">
        <v>12255.04</v>
      </c>
      <c r="I2201" s="3" t="s">
        <v>24</v>
      </c>
      <c r="J2201" s="3" t="s">
        <v>29</v>
      </c>
      <c r="K2201" s="3" t="s">
        <v>36</v>
      </c>
    </row>
    <row r="2202" spans="1:11" x14ac:dyDescent="0.25">
      <c r="A2202" s="3" t="s">
        <v>1714</v>
      </c>
      <c r="B2202" s="3">
        <v>1989</v>
      </c>
      <c r="C2202" s="3" t="s">
        <v>56</v>
      </c>
      <c r="D2202" s="3">
        <v>23</v>
      </c>
      <c r="E2202" s="5">
        <v>32835</v>
      </c>
      <c r="F2202" s="3">
        <v>33</v>
      </c>
      <c r="G2202" s="3">
        <v>3</v>
      </c>
      <c r="H2202" s="17">
        <v>12254.44</v>
      </c>
      <c r="I2202" s="3" t="s">
        <v>24</v>
      </c>
      <c r="J2202" s="3" t="s">
        <v>24</v>
      </c>
      <c r="K2202" s="3" t="s">
        <v>36</v>
      </c>
    </row>
    <row r="2203" spans="1:11" x14ac:dyDescent="0.25">
      <c r="A2203" s="3" t="s">
        <v>1716</v>
      </c>
      <c r="B2203" s="3">
        <v>1974</v>
      </c>
      <c r="C2203" s="3" t="s">
        <v>32</v>
      </c>
      <c r="D2203" s="3">
        <v>23</v>
      </c>
      <c r="E2203" s="5">
        <v>27203</v>
      </c>
      <c r="F2203" s="3">
        <v>48</v>
      </c>
      <c r="G2203" s="3">
        <v>0</v>
      </c>
      <c r="H2203" s="17">
        <v>12245.17</v>
      </c>
      <c r="I2203" s="3" t="s">
        <v>24</v>
      </c>
      <c r="J2203" s="3" t="s">
        <v>23</v>
      </c>
      <c r="K2203" s="3" t="s">
        <v>33</v>
      </c>
    </row>
    <row r="2204" spans="1:11" x14ac:dyDescent="0.25">
      <c r="A2204" s="3" t="s">
        <v>215</v>
      </c>
      <c r="B2204" s="3">
        <v>1974</v>
      </c>
      <c r="C2204" s="3" t="s">
        <v>32</v>
      </c>
      <c r="D2204" s="3">
        <v>5</v>
      </c>
      <c r="E2204" s="5">
        <v>27185</v>
      </c>
      <c r="F2204" s="3">
        <v>49</v>
      </c>
      <c r="G2204" s="3">
        <v>0</v>
      </c>
      <c r="H2204" s="17">
        <v>40974.160000000003</v>
      </c>
      <c r="I2204" s="3" t="s">
        <v>23</v>
      </c>
      <c r="J2204" s="3" t="s">
        <v>29</v>
      </c>
      <c r="K2204" s="3" t="s">
        <v>25</v>
      </c>
    </row>
    <row r="2205" spans="1:11" x14ac:dyDescent="0.25">
      <c r="A2205" s="3" t="s">
        <v>1717</v>
      </c>
      <c r="B2205" s="3">
        <v>1963</v>
      </c>
      <c r="C2205" s="3" t="s">
        <v>61</v>
      </c>
      <c r="D2205" s="3">
        <v>17</v>
      </c>
      <c r="E2205" s="5">
        <v>23209</v>
      </c>
      <c r="F2205" s="3">
        <v>59</v>
      </c>
      <c r="G2205" s="3">
        <v>0</v>
      </c>
      <c r="H2205" s="17">
        <v>12244.53</v>
      </c>
      <c r="I2205" s="3" t="s">
        <v>24</v>
      </c>
      <c r="J2205" s="3" t="s">
        <v>23</v>
      </c>
      <c r="K2205" s="3" t="s">
        <v>25</v>
      </c>
    </row>
    <row r="2206" spans="1:11" x14ac:dyDescent="0.25">
      <c r="A2206" s="3" t="s">
        <v>1719</v>
      </c>
      <c r="B2206" s="3">
        <v>1966</v>
      </c>
      <c r="C2206" s="3" t="s">
        <v>61</v>
      </c>
      <c r="D2206" s="3">
        <v>29</v>
      </c>
      <c r="E2206" s="5">
        <v>24317</v>
      </c>
      <c r="F2206" s="3">
        <v>56</v>
      </c>
      <c r="G2206" s="3">
        <v>0</v>
      </c>
      <c r="H2206" s="17">
        <v>12237.73</v>
      </c>
      <c r="I2206" s="3" t="s">
        <v>24</v>
      </c>
      <c r="J2206" s="3" t="s">
        <v>24</v>
      </c>
      <c r="K2206" s="3" t="s">
        <v>33</v>
      </c>
    </row>
    <row r="2207" spans="1:11" x14ac:dyDescent="0.25">
      <c r="A2207" s="3" t="s">
        <v>1721</v>
      </c>
      <c r="B2207" s="3">
        <v>1964</v>
      </c>
      <c r="C2207" s="3" t="s">
        <v>22</v>
      </c>
      <c r="D2207" s="3">
        <v>15</v>
      </c>
      <c r="E2207" s="5">
        <v>23665</v>
      </c>
      <c r="F2207" s="3">
        <v>58</v>
      </c>
      <c r="G2207" s="3">
        <v>0</v>
      </c>
      <c r="H2207" s="17">
        <v>12235.84</v>
      </c>
      <c r="I2207" s="3" t="s">
        <v>24</v>
      </c>
      <c r="J2207" s="3" t="s">
        <v>24</v>
      </c>
      <c r="K2207" s="3" t="s">
        <v>33</v>
      </c>
    </row>
    <row r="2208" spans="1:11" x14ac:dyDescent="0.25">
      <c r="A2208" s="3" t="s">
        <v>1723</v>
      </c>
      <c r="B2208" s="3">
        <v>1963</v>
      </c>
      <c r="C2208" s="3" t="s">
        <v>61</v>
      </c>
      <c r="D2208" s="3">
        <v>19</v>
      </c>
      <c r="E2208" s="5">
        <v>23211</v>
      </c>
      <c r="F2208" s="3">
        <v>59</v>
      </c>
      <c r="G2208" s="3">
        <v>0</v>
      </c>
      <c r="H2208" s="17">
        <v>12233.83</v>
      </c>
      <c r="I2208" s="3" t="s">
        <v>24</v>
      </c>
      <c r="J2208" s="3" t="s">
        <v>23</v>
      </c>
      <c r="K2208" s="3" t="s">
        <v>53</v>
      </c>
    </row>
    <row r="2209" spans="1:11" x14ac:dyDescent="0.25">
      <c r="A2209" s="3" t="s">
        <v>1725</v>
      </c>
      <c r="B2209" s="3">
        <v>1964</v>
      </c>
      <c r="C2209" s="3" t="s">
        <v>32</v>
      </c>
      <c r="D2209" s="3">
        <v>24</v>
      </c>
      <c r="E2209" s="5">
        <v>23552</v>
      </c>
      <c r="F2209" s="3">
        <v>58</v>
      </c>
      <c r="G2209" s="3">
        <v>0</v>
      </c>
      <c r="H2209" s="17">
        <v>12231.61</v>
      </c>
      <c r="I2209" s="3" t="s">
        <v>24</v>
      </c>
      <c r="J2209" s="3" t="s">
        <v>24</v>
      </c>
      <c r="K2209" s="3" t="s">
        <v>33</v>
      </c>
    </row>
    <row r="2210" spans="1:11" x14ac:dyDescent="0.25">
      <c r="A2210" s="3" t="s">
        <v>1727</v>
      </c>
      <c r="B2210" s="3">
        <v>1964</v>
      </c>
      <c r="C2210" s="3" t="s">
        <v>61</v>
      </c>
      <c r="D2210" s="3">
        <v>2</v>
      </c>
      <c r="E2210" s="5">
        <v>23560</v>
      </c>
      <c r="F2210" s="3">
        <v>58</v>
      </c>
      <c r="G2210" s="3">
        <v>0</v>
      </c>
      <c r="H2210" s="17">
        <v>12224.35</v>
      </c>
      <c r="I2210" s="3" t="s">
        <v>24</v>
      </c>
      <c r="J2210" s="3" t="s">
        <v>23</v>
      </c>
      <c r="K2210" s="3" t="s">
        <v>33</v>
      </c>
    </row>
    <row r="2211" spans="1:11" x14ac:dyDescent="0.25">
      <c r="A2211" s="3" t="s">
        <v>1729</v>
      </c>
      <c r="B2211" s="3">
        <v>1964</v>
      </c>
      <c r="C2211" s="3" t="s">
        <v>61</v>
      </c>
      <c r="D2211" s="3">
        <v>20</v>
      </c>
      <c r="E2211" s="5">
        <v>23578</v>
      </c>
      <c r="F2211" s="3">
        <v>58</v>
      </c>
      <c r="G2211" s="3">
        <v>0</v>
      </c>
      <c r="H2211" s="17">
        <v>12222.9</v>
      </c>
      <c r="I2211" s="3" t="s">
        <v>24</v>
      </c>
      <c r="J2211" s="3" t="s">
        <v>29</v>
      </c>
      <c r="K2211" s="3" t="s">
        <v>33</v>
      </c>
    </row>
    <row r="2212" spans="1:11" x14ac:dyDescent="0.25">
      <c r="A2212" s="3" t="s">
        <v>1731</v>
      </c>
      <c r="B2212" s="3">
        <v>1977</v>
      </c>
      <c r="C2212" s="3" t="s">
        <v>51</v>
      </c>
      <c r="D2212" s="3">
        <v>14</v>
      </c>
      <c r="E2212" s="5">
        <v>28351</v>
      </c>
      <c r="F2212" s="3">
        <v>45</v>
      </c>
      <c r="G2212" s="3">
        <v>2</v>
      </c>
      <c r="H2212" s="17">
        <v>12218.7</v>
      </c>
      <c r="I2212" s="3" t="s">
        <v>24</v>
      </c>
      <c r="J2212" s="3" t="s">
        <v>23</v>
      </c>
      <c r="K2212" s="3" t="s">
        <v>33</v>
      </c>
    </row>
    <row r="2213" spans="1:11" x14ac:dyDescent="0.25">
      <c r="A2213" s="3" t="s">
        <v>1733</v>
      </c>
      <c r="B2213" s="3">
        <v>1991</v>
      </c>
      <c r="C2213" s="3" t="s">
        <v>51</v>
      </c>
      <c r="D2213" s="3">
        <v>29</v>
      </c>
      <c r="E2213" s="5">
        <v>33479</v>
      </c>
      <c r="F2213" s="3">
        <v>31</v>
      </c>
      <c r="G2213" s="3">
        <v>3</v>
      </c>
      <c r="H2213" s="17">
        <v>12198.64</v>
      </c>
      <c r="I2213" s="3" t="s">
        <v>24</v>
      </c>
      <c r="J2213" s="3" t="s">
        <v>24</v>
      </c>
      <c r="K2213" s="3" t="s">
        <v>36</v>
      </c>
    </row>
    <row r="2214" spans="1:11" x14ac:dyDescent="0.25">
      <c r="A2214" s="3" t="s">
        <v>1735</v>
      </c>
      <c r="B2214" s="3">
        <v>1987</v>
      </c>
      <c r="C2214" s="3" t="s">
        <v>22</v>
      </c>
      <c r="D2214" s="3">
        <v>5</v>
      </c>
      <c r="E2214" s="5">
        <v>32055</v>
      </c>
      <c r="F2214" s="3">
        <v>35</v>
      </c>
      <c r="G2214" s="3">
        <v>3</v>
      </c>
      <c r="H2214" s="17">
        <v>12148.2</v>
      </c>
      <c r="I2214" s="3" t="s">
        <v>24</v>
      </c>
      <c r="J2214" s="3" t="s">
        <v>24</v>
      </c>
      <c r="K2214" s="3" t="s">
        <v>33</v>
      </c>
    </row>
    <row r="2215" spans="1:11" x14ac:dyDescent="0.25">
      <c r="A2215" s="3" t="s">
        <v>217</v>
      </c>
      <c r="B2215" s="3">
        <v>1983</v>
      </c>
      <c r="C2215" s="3" t="s">
        <v>47</v>
      </c>
      <c r="D2215" s="3">
        <v>8</v>
      </c>
      <c r="E2215" s="5">
        <v>30567</v>
      </c>
      <c r="F2215" s="3">
        <v>39</v>
      </c>
      <c r="G2215" s="3">
        <v>3</v>
      </c>
      <c r="H2215" s="17">
        <v>40961.29</v>
      </c>
      <c r="I2215" s="3" t="s">
        <v>23</v>
      </c>
      <c r="J2215" s="3" t="s">
        <v>29</v>
      </c>
      <c r="K2215" s="3" t="s">
        <v>53</v>
      </c>
    </row>
    <row r="2216" spans="1:11" x14ac:dyDescent="0.25">
      <c r="A2216" s="3" t="s">
        <v>1737</v>
      </c>
      <c r="B2216" s="3">
        <v>1962</v>
      </c>
      <c r="C2216" s="3" t="s">
        <v>47</v>
      </c>
      <c r="D2216" s="3">
        <v>15</v>
      </c>
      <c r="E2216" s="5">
        <v>22904</v>
      </c>
      <c r="F2216" s="3">
        <v>60</v>
      </c>
      <c r="G2216" s="3">
        <v>0</v>
      </c>
      <c r="H2216" s="17">
        <v>12146.97</v>
      </c>
      <c r="I2216" s="3" t="s">
        <v>24</v>
      </c>
      <c r="J2216" s="3" t="s">
        <v>24</v>
      </c>
      <c r="K2216" s="3" t="s">
        <v>53</v>
      </c>
    </row>
    <row r="2217" spans="1:11" x14ac:dyDescent="0.25">
      <c r="A2217" s="3" t="s">
        <v>1738</v>
      </c>
      <c r="B2217" s="3">
        <v>1962</v>
      </c>
      <c r="C2217" s="3" t="s">
        <v>56</v>
      </c>
      <c r="D2217" s="3">
        <v>4</v>
      </c>
      <c r="E2217" s="5">
        <v>22954</v>
      </c>
      <c r="F2217" s="3">
        <v>60</v>
      </c>
      <c r="G2217" s="3">
        <v>0</v>
      </c>
      <c r="H2217" s="17">
        <v>12142.58</v>
      </c>
      <c r="I2217" s="3" t="s">
        <v>24</v>
      </c>
      <c r="J2217" s="3" t="s">
        <v>29</v>
      </c>
      <c r="K2217" s="3" t="s">
        <v>25</v>
      </c>
    </row>
    <row r="2218" spans="1:11" x14ac:dyDescent="0.25">
      <c r="A2218" s="3" t="s">
        <v>1739</v>
      </c>
      <c r="B2218" s="3">
        <v>1974</v>
      </c>
      <c r="C2218" s="3" t="s">
        <v>47</v>
      </c>
      <c r="D2218" s="3">
        <v>16</v>
      </c>
      <c r="E2218" s="5">
        <v>27288</v>
      </c>
      <c r="F2218" s="3">
        <v>48</v>
      </c>
      <c r="G2218" s="3">
        <v>0</v>
      </c>
      <c r="H2218" s="17">
        <v>12137.6</v>
      </c>
      <c r="I2218" s="3" t="s">
        <v>24</v>
      </c>
      <c r="J2218" s="3" t="s">
        <v>24</v>
      </c>
      <c r="K2218" s="3" t="s">
        <v>33</v>
      </c>
    </row>
    <row r="2219" spans="1:11" x14ac:dyDescent="0.25">
      <c r="A2219" s="3" t="s">
        <v>1741</v>
      </c>
      <c r="B2219" s="3">
        <v>1991</v>
      </c>
      <c r="C2219" s="3" t="s">
        <v>56</v>
      </c>
      <c r="D2219" s="3">
        <v>6</v>
      </c>
      <c r="E2219" s="5">
        <v>33548</v>
      </c>
      <c r="F2219" s="3">
        <v>31</v>
      </c>
      <c r="G2219" s="3">
        <v>3</v>
      </c>
      <c r="H2219" s="17">
        <v>12130.8</v>
      </c>
      <c r="I2219" s="3" t="s">
        <v>24</v>
      </c>
      <c r="J2219" s="3" t="s">
        <v>24</v>
      </c>
      <c r="K2219" s="3" t="s">
        <v>36</v>
      </c>
    </row>
    <row r="2220" spans="1:11" x14ac:dyDescent="0.25">
      <c r="A2220" s="3" t="s">
        <v>1743</v>
      </c>
      <c r="B2220" s="3">
        <v>1963</v>
      </c>
      <c r="C2220" s="3" t="s">
        <v>32</v>
      </c>
      <c r="D2220" s="3">
        <v>4</v>
      </c>
      <c r="E2220" s="5">
        <v>23166</v>
      </c>
      <c r="F2220" s="3">
        <v>60</v>
      </c>
      <c r="G2220" s="3">
        <v>0</v>
      </c>
      <c r="H2220" s="17">
        <v>12129.61</v>
      </c>
      <c r="I2220" s="3" t="s">
        <v>24</v>
      </c>
      <c r="J2220" s="3" t="s">
        <v>23</v>
      </c>
      <c r="K2220" s="3" t="s">
        <v>33</v>
      </c>
    </row>
    <row r="2221" spans="1:11" x14ac:dyDescent="0.25">
      <c r="A2221" s="3" t="s">
        <v>1745</v>
      </c>
      <c r="B2221" s="3">
        <v>1963</v>
      </c>
      <c r="C2221" s="3" t="s">
        <v>61</v>
      </c>
      <c r="D2221" s="3">
        <v>20</v>
      </c>
      <c r="E2221" s="5">
        <v>23212</v>
      </c>
      <c r="F2221" s="3">
        <v>59</v>
      </c>
      <c r="G2221" s="3">
        <v>0</v>
      </c>
      <c r="H2221" s="17">
        <v>12124.99</v>
      </c>
      <c r="I2221" s="3" t="s">
        <v>24</v>
      </c>
      <c r="J2221" s="3" t="s">
        <v>23</v>
      </c>
      <c r="K2221" s="3" t="s">
        <v>33</v>
      </c>
    </row>
    <row r="2222" spans="1:11" x14ac:dyDescent="0.25">
      <c r="A2222" s="3" t="s">
        <v>1747</v>
      </c>
      <c r="B2222" s="3">
        <v>1968</v>
      </c>
      <c r="C2222" s="3" t="s">
        <v>22</v>
      </c>
      <c r="D2222" s="3">
        <v>25</v>
      </c>
      <c r="E2222" s="5">
        <v>25136</v>
      </c>
      <c r="F2222" s="3">
        <v>54</v>
      </c>
      <c r="G2222" s="3">
        <v>3</v>
      </c>
      <c r="H2222" s="17">
        <v>12105.32</v>
      </c>
      <c r="I2222" s="3" t="s">
        <v>24</v>
      </c>
      <c r="J2222" s="3" t="s">
        <v>24</v>
      </c>
      <c r="K2222" s="3" t="s">
        <v>53</v>
      </c>
    </row>
    <row r="2223" spans="1:11" x14ac:dyDescent="0.25">
      <c r="A2223" s="3" t="s">
        <v>1749</v>
      </c>
      <c r="B2223" s="3">
        <v>1968</v>
      </c>
      <c r="C2223" s="3" t="s">
        <v>28</v>
      </c>
      <c r="D2223" s="3">
        <v>9</v>
      </c>
      <c r="E2223" s="5">
        <v>25181</v>
      </c>
      <c r="F2223" s="3">
        <v>54</v>
      </c>
      <c r="G2223" s="3">
        <v>2</v>
      </c>
      <c r="H2223" s="17">
        <v>12096.65</v>
      </c>
      <c r="I2223" s="3" t="s">
        <v>24</v>
      </c>
      <c r="J2223" s="3" t="s">
        <v>23</v>
      </c>
      <c r="K2223" s="3" t="s">
        <v>119</v>
      </c>
    </row>
    <row r="2224" spans="1:11" x14ac:dyDescent="0.25">
      <c r="A2224" s="3" t="s">
        <v>1751</v>
      </c>
      <c r="B2224" s="3">
        <v>1968</v>
      </c>
      <c r="C2224" s="3" t="s">
        <v>32</v>
      </c>
      <c r="D2224" s="3">
        <v>21</v>
      </c>
      <c r="E2224" s="5">
        <v>25010</v>
      </c>
      <c r="F2224" s="3">
        <v>54</v>
      </c>
      <c r="G2224" s="3">
        <v>3</v>
      </c>
      <c r="H2224" s="17">
        <v>12094.48</v>
      </c>
      <c r="I2224" s="3" t="s">
        <v>24</v>
      </c>
      <c r="J2224" s="3" t="s">
        <v>24</v>
      </c>
      <c r="K2224" s="3" t="s">
        <v>53</v>
      </c>
    </row>
    <row r="2225" spans="1:11" x14ac:dyDescent="0.25">
      <c r="A2225" s="3" t="s">
        <v>1753</v>
      </c>
      <c r="B2225" s="3">
        <v>1984</v>
      </c>
      <c r="C2225" s="3" t="s">
        <v>47</v>
      </c>
      <c r="D2225" s="3">
        <v>2</v>
      </c>
      <c r="E2225" s="5">
        <v>30927</v>
      </c>
      <c r="F2225" s="3">
        <v>38</v>
      </c>
      <c r="G2225" s="3">
        <v>3</v>
      </c>
      <c r="H2225" s="17">
        <v>12091.34</v>
      </c>
      <c r="I2225" s="3" t="s">
        <v>24</v>
      </c>
      <c r="J2225" s="3" t="s">
        <v>29</v>
      </c>
      <c r="K2225" s="3" t="s">
        <v>144</v>
      </c>
    </row>
    <row r="2226" spans="1:11" x14ac:dyDescent="0.25">
      <c r="A2226" s="3" t="s">
        <v>49</v>
      </c>
      <c r="B2226" s="3">
        <v>1963</v>
      </c>
      <c r="C2226" s="3" t="s">
        <v>47</v>
      </c>
      <c r="D2226" s="3">
        <v>4</v>
      </c>
      <c r="E2226" s="5">
        <v>23258</v>
      </c>
      <c r="F2226" s="3">
        <v>59</v>
      </c>
      <c r="G2226" s="3">
        <v>1</v>
      </c>
      <c r="H2226" s="17">
        <v>48970.25</v>
      </c>
      <c r="I2226" s="3" t="s">
        <v>23</v>
      </c>
      <c r="J2226" s="3" t="s">
        <v>29</v>
      </c>
      <c r="K2226" s="3" t="s">
        <v>25</v>
      </c>
    </row>
    <row r="2227" spans="1:11" x14ac:dyDescent="0.25">
      <c r="A2227" s="3" t="s">
        <v>219</v>
      </c>
      <c r="B2227" s="3">
        <v>1979</v>
      </c>
      <c r="C2227" s="3" t="s">
        <v>47</v>
      </c>
      <c r="D2227" s="3">
        <v>16</v>
      </c>
      <c r="E2227" s="5">
        <v>29114</v>
      </c>
      <c r="F2227" s="3">
        <v>43</v>
      </c>
      <c r="G2227" s="3">
        <v>3</v>
      </c>
      <c r="H2227" s="17">
        <v>40941.29</v>
      </c>
      <c r="I2227" s="3" t="s">
        <v>23</v>
      </c>
      <c r="J2227" s="3" t="s">
        <v>29</v>
      </c>
      <c r="K2227" s="3" t="s">
        <v>25</v>
      </c>
    </row>
    <row r="2228" spans="1:11" x14ac:dyDescent="0.25">
      <c r="A2228" s="3" t="s">
        <v>1755</v>
      </c>
      <c r="B2228" s="3">
        <v>1986</v>
      </c>
      <c r="C2228" s="3" t="s">
        <v>47</v>
      </c>
      <c r="D2228" s="3">
        <v>7</v>
      </c>
      <c r="E2228" s="5">
        <v>31662</v>
      </c>
      <c r="F2228" s="3">
        <v>36</v>
      </c>
      <c r="G2228" s="3">
        <v>3</v>
      </c>
      <c r="H2228" s="17">
        <v>12048.13</v>
      </c>
      <c r="I2228" s="3" t="s">
        <v>24</v>
      </c>
      <c r="J2228" s="3" t="s">
        <v>29</v>
      </c>
      <c r="K2228" s="3" t="s">
        <v>36</v>
      </c>
    </row>
    <row r="2229" spans="1:11" x14ac:dyDescent="0.25">
      <c r="A2229" s="3" t="s">
        <v>1757</v>
      </c>
      <c r="B2229" s="3">
        <v>1966</v>
      </c>
      <c r="C2229" s="3" t="s">
        <v>56</v>
      </c>
      <c r="D2229" s="3">
        <v>24</v>
      </c>
      <c r="E2229" s="5">
        <v>24435</v>
      </c>
      <c r="F2229" s="3">
        <v>56</v>
      </c>
      <c r="G2229" s="3">
        <v>1</v>
      </c>
      <c r="H2229" s="17">
        <v>12044.34</v>
      </c>
      <c r="I2229" s="3" t="s">
        <v>24</v>
      </c>
      <c r="J2229" s="3" t="s">
        <v>23</v>
      </c>
      <c r="K2229" s="3" t="s">
        <v>33</v>
      </c>
    </row>
    <row r="2230" spans="1:11" x14ac:dyDescent="0.25">
      <c r="A2230" s="3" t="s">
        <v>1759</v>
      </c>
      <c r="B2230" s="3">
        <v>1979</v>
      </c>
      <c r="C2230" s="3" t="s">
        <v>22</v>
      </c>
      <c r="D2230" s="3">
        <v>16</v>
      </c>
      <c r="E2230" s="5">
        <v>29144</v>
      </c>
      <c r="F2230" s="3">
        <v>43</v>
      </c>
      <c r="G2230" s="3">
        <v>2</v>
      </c>
      <c r="H2230" s="17">
        <v>12035.18</v>
      </c>
      <c r="I2230" s="3" t="s">
        <v>24</v>
      </c>
      <c r="J2230" s="3" t="s">
        <v>24</v>
      </c>
      <c r="K2230" s="3" t="s">
        <v>48</v>
      </c>
    </row>
    <row r="2231" spans="1:11" x14ac:dyDescent="0.25">
      <c r="A2231" s="3" t="s">
        <v>1760</v>
      </c>
      <c r="B2231" s="3">
        <v>1965</v>
      </c>
      <c r="C2231" s="3" t="s">
        <v>22</v>
      </c>
      <c r="D2231" s="3">
        <v>29</v>
      </c>
      <c r="E2231" s="5">
        <v>24044</v>
      </c>
      <c r="F2231" s="3">
        <v>57</v>
      </c>
      <c r="G2231" s="3">
        <v>1</v>
      </c>
      <c r="H2231" s="17">
        <v>12032.33</v>
      </c>
      <c r="I2231" s="3" t="s">
        <v>24</v>
      </c>
      <c r="J2231" s="3" t="s">
        <v>23</v>
      </c>
      <c r="K2231" s="3" t="s">
        <v>53</v>
      </c>
    </row>
    <row r="2232" spans="1:11" x14ac:dyDescent="0.25">
      <c r="A2232" s="3" t="s">
        <v>1762</v>
      </c>
      <c r="B2232" s="3">
        <v>1965</v>
      </c>
      <c r="C2232" s="3" t="s">
        <v>32</v>
      </c>
      <c r="D2232" s="3">
        <v>9</v>
      </c>
      <c r="E2232" s="5">
        <v>23902</v>
      </c>
      <c r="F2232" s="3">
        <v>57</v>
      </c>
      <c r="G2232" s="3">
        <v>0</v>
      </c>
      <c r="H2232" s="17">
        <v>12029.29</v>
      </c>
      <c r="I2232" s="3" t="s">
        <v>24</v>
      </c>
      <c r="J2232" s="3" t="s">
        <v>29</v>
      </c>
      <c r="K2232" s="3" t="s">
        <v>119</v>
      </c>
    </row>
    <row r="2233" spans="1:11" x14ac:dyDescent="0.25">
      <c r="A2233" s="3" t="s">
        <v>1764</v>
      </c>
      <c r="B2233" s="3">
        <v>1982</v>
      </c>
      <c r="C2233" s="3" t="s">
        <v>22</v>
      </c>
      <c r="D2233" s="3">
        <v>17</v>
      </c>
      <c r="E2233" s="5">
        <v>30241</v>
      </c>
      <c r="F2233" s="3">
        <v>40</v>
      </c>
      <c r="G2233" s="3">
        <v>3</v>
      </c>
      <c r="H2233" s="17">
        <v>12001.29</v>
      </c>
      <c r="I2233" s="3" t="s">
        <v>24</v>
      </c>
      <c r="J2233" s="3" t="s">
        <v>24</v>
      </c>
      <c r="K2233" s="3" t="s">
        <v>48</v>
      </c>
    </row>
    <row r="2234" spans="1:11" x14ac:dyDescent="0.25">
      <c r="A2234" s="3" t="s">
        <v>1766</v>
      </c>
      <c r="B2234" s="3">
        <v>1993</v>
      </c>
      <c r="C2234" s="3" t="s">
        <v>28</v>
      </c>
      <c r="D2234" s="3">
        <v>12</v>
      </c>
      <c r="E2234" s="5">
        <v>34315</v>
      </c>
      <c r="F2234" s="3">
        <v>29</v>
      </c>
      <c r="G2234" s="3">
        <v>0</v>
      </c>
      <c r="H2234" s="17">
        <v>11994.89</v>
      </c>
      <c r="I2234" s="3" t="s">
        <v>24</v>
      </c>
      <c r="J2234" s="3" t="s">
        <v>29</v>
      </c>
      <c r="K2234" s="3" t="s">
        <v>33</v>
      </c>
    </row>
    <row r="2235" spans="1:11" x14ac:dyDescent="0.25">
      <c r="A2235" s="3" t="s">
        <v>1768</v>
      </c>
      <c r="B2235" s="3">
        <v>1983</v>
      </c>
      <c r="C2235" s="3" t="s">
        <v>61</v>
      </c>
      <c r="D2235" s="3">
        <v>4</v>
      </c>
      <c r="E2235" s="5">
        <v>30501</v>
      </c>
      <c r="F2235" s="3">
        <v>39</v>
      </c>
      <c r="G2235" s="3">
        <v>3</v>
      </c>
      <c r="H2235" s="17">
        <v>11987.68</v>
      </c>
      <c r="I2235" s="3" t="s">
        <v>24</v>
      </c>
      <c r="J2235" s="3" t="s">
        <v>29</v>
      </c>
      <c r="K2235" s="3" t="s">
        <v>36</v>
      </c>
    </row>
    <row r="2236" spans="1:11" x14ac:dyDescent="0.25">
      <c r="A2236" s="3" t="s">
        <v>1770</v>
      </c>
      <c r="B2236" s="3">
        <v>1967</v>
      </c>
      <c r="C2236" s="3" t="s">
        <v>28</v>
      </c>
      <c r="D2236" s="3">
        <v>22</v>
      </c>
      <c r="E2236" s="5">
        <v>24828</v>
      </c>
      <c r="F2236" s="3">
        <v>55</v>
      </c>
      <c r="G2236" s="3">
        <v>3</v>
      </c>
      <c r="H2236" s="17">
        <v>11987.17</v>
      </c>
      <c r="I2236" s="3" t="s">
        <v>24</v>
      </c>
      <c r="J2236" s="3" t="s">
        <v>24</v>
      </c>
      <c r="K2236" s="3" t="s">
        <v>25</v>
      </c>
    </row>
    <row r="2237" spans="1:11" x14ac:dyDescent="0.25">
      <c r="A2237" s="3" t="s">
        <v>1772</v>
      </c>
      <c r="B2237" s="3">
        <v>1964</v>
      </c>
      <c r="C2237" s="3" t="s">
        <v>47</v>
      </c>
      <c r="D2237" s="3">
        <v>29</v>
      </c>
      <c r="E2237" s="5">
        <v>23649</v>
      </c>
      <c r="F2237" s="3">
        <v>58</v>
      </c>
      <c r="G2237" s="3">
        <v>1</v>
      </c>
      <c r="H2237" s="17">
        <v>11946.63</v>
      </c>
      <c r="I2237" s="3" t="s">
        <v>24</v>
      </c>
      <c r="J2237" s="3" t="s">
        <v>29</v>
      </c>
      <c r="K2237" s="3" t="s">
        <v>25</v>
      </c>
    </row>
    <row r="2238" spans="1:11" x14ac:dyDescent="0.25">
      <c r="A2238" s="3" t="s">
        <v>221</v>
      </c>
      <c r="B2238" s="3">
        <v>1992</v>
      </c>
      <c r="C2238" s="3" t="s">
        <v>51</v>
      </c>
      <c r="D2238" s="3">
        <v>4</v>
      </c>
      <c r="E2238" s="5">
        <v>33820</v>
      </c>
      <c r="F2238" s="3">
        <v>30</v>
      </c>
      <c r="G2238" s="3">
        <v>3</v>
      </c>
      <c r="H2238" s="17">
        <v>40932.43</v>
      </c>
      <c r="I2238" s="3" t="s">
        <v>23</v>
      </c>
      <c r="J2238" s="3" t="s">
        <v>29</v>
      </c>
      <c r="K2238" s="3" t="s">
        <v>25</v>
      </c>
    </row>
    <row r="2239" spans="1:11" x14ac:dyDescent="0.25">
      <c r="A2239" s="3" t="s">
        <v>1774</v>
      </c>
      <c r="B2239" s="3">
        <v>1965</v>
      </c>
      <c r="C2239" s="3" t="s">
        <v>56</v>
      </c>
      <c r="D2239" s="3">
        <v>1</v>
      </c>
      <c r="E2239" s="5">
        <v>24047</v>
      </c>
      <c r="F2239" s="3">
        <v>57</v>
      </c>
      <c r="G2239" s="3">
        <v>1</v>
      </c>
      <c r="H2239" s="17">
        <v>11945.13</v>
      </c>
      <c r="I2239" s="3" t="s">
        <v>24</v>
      </c>
      <c r="J2239" s="3" t="s">
        <v>29</v>
      </c>
      <c r="K2239" s="3" t="s">
        <v>33</v>
      </c>
    </row>
    <row r="2240" spans="1:11" x14ac:dyDescent="0.25">
      <c r="A2240" s="3" t="s">
        <v>1776</v>
      </c>
      <c r="B2240" s="3">
        <v>1964</v>
      </c>
      <c r="C2240" s="3" t="s">
        <v>28</v>
      </c>
      <c r="D2240" s="3">
        <v>25</v>
      </c>
      <c r="E2240" s="5">
        <v>23736</v>
      </c>
      <c r="F2240" s="3">
        <v>58</v>
      </c>
      <c r="G2240" s="3">
        <v>0</v>
      </c>
      <c r="H2240" s="17">
        <v>11944.59</v>
      </c>
      <c r="I2240" s="3" t="s">
        <v>24</v>
      </c>
      <c r="J2240" s="3" t="s">
        <v>29</v>
      </c>
      <c r="K2240" s="3" t="s">
        <v>39</v>
      </c>
    </row>
    <row r="2241" spans="1:11" x14ac:dyDescent="0.25">
      <c r="A2241" s="3" t="s">
        <v>1778</v>
      </c>
      <c r="B2241" s="3">
        <v>1991</v>
      </c>
      <c r="C2241" s="3" t="s">
        <v>22</v>
      </c>
      <c r="D2241" s="3">
        <v>19</v>
      </c>
      <c r="E2241" s="5">
        <v>33530</v>
      </c>
      <c r="F2241" s="3">
        <v>31</v>
      </c>
      <c r="G2241" s="3">
        <v>3</v>
      </c>
      <c r="H2241" s="17">
        <v>11941.83</v>
      </c>
      <c r="I2241" s="3" t="s">
        <v>24</v>
      </c>
      <c r="J2241" s="3" t="s">
        <v>23</v>
      </c>
      <c r="K2241" s="3" t="s">
        <v>134</v>
      </c>
    </row>
    <row r="2242" spans="1:11" x14ac:dyDescent="0.25">
      <c r="A2242" s="3" t="s">
        <v>1780</v>
      </c>
      <c r="B2242" s="3">
        <v>1964</v>
      </c>
      <c r="C2242" s="3" t="s">
        <v>51</v>
      </c>
      <c r="D2242" s="3">
        <v>2</v>
      </c>
      <c r="E2242" s="5">
        <v>23591</v>
      </c>
      <c r="F2242" s="3">
        <v>58</v>
      </c>
      <c r="G2242" s="3">
        <v>0</v>
      </c>
      <c r="H2242" s="17">
        <v>11938.26</v>
      </c>
      <c r="I2242" s="3" t="s">
        <v>24</v>
      </c>
      <c r="J2242" s="3" t="s">
        <v>24</v>
      </c>
      <c r="K2242" s="3" t="s">
        <v>137</v>
      </c>
    </row>
    <row r="2243" spans="1:11" x14ac:dyDescent="0.25">
      <c r="A2243" s="3" t="s">
        <v>1781</v>
      </c>
      <c r="B2243" s="3">
        <v>1964</v>
      </c>
      <c r="C2243" s="3" t="s">
        <v>28</v>
      </c>
      <c r="D2243" s="3">
        <v>20</v>
      </c>
      <c r="E2243" s="5">
        <v>23731</v>
      </c>
      <c r="F2243" s="3">
        <v>58</v>
      </c>
      <c r="G2243" s="3">
        <v>0</v>
      </c>
      <c r="H2243" s="17">
        <v>11931.13</v>
      </c>
      <c r="I2243" s="3" t="s">
        <v>24</v>
      </c>
      <c r="J2243" s="3" t="s">
        <v>23</v>
      </c>
      <c r="K2243" s="3" t="s">
        <v>137</v>
      </c>
    </row>
    <row r="2244" spans="1:11" x14ac:dyDescent="0.25">
      <c r="A2244" s="3" t="s">
        <v>1783</v>
      </c>
      <c r="B2244" s="3">
        <v>1964</v>
      </c>
      <c r="C2244" s="3" t="s">
        <v>56</v>
      </c>
      <c r="D2244" s="3">
        <v>19</v>
      </c>
      <c r="E2244" s="5">
        <v>23700</v>
      </c>
      <c r="F2244" s="3">
        <v>58</v>
      </c>
      <c r="G2244" s="3">
        <v>0</v>
      </c>
      <c r="H2244" s="17">
        <v>11918.2</v>
      </c>
      <c r="I2244" s="3" t="s">
        <v>24</v>
      </c>
      <c r="J2244" s="3" t="s">
        <v>23</v>
      </c>
      <c r="K2244" s="3" t="s">
        <v>48</v>
      </c>
    </row>
    <row r="2245" spans="1:11" x14ac:dyDescent="0.25">
      <c r="A2245" s="3" t="s">
        <v>1785</v>
      </c>
      <c r="B2245" s="3">
        <v>2004</v>
      </c>
      <c r="C2245" s="3" t="s">
        <v>32</v>
      </c>
      <c r="D2245" s="3">
        <v>2</v>
      </c>
      <c r="E2245" s="5">
        <v>38140</v>
      </c>
      <c r="F2245" s="3">
        <v>19</v>
      </c>
      <c r="G2245" s="3">
        <v>2</v>
      </c>
      <c r="H2245" s="17">
        <v>11884.05</v>
      </c>
      <c r="I2245" s="3" t="s">
        <v>24</v>
      </c>
      <c r="J2245" s="3" t="s">
        <v>24</v>
      </c>
      <c r="K2245" s="3" t="s">
        <v>25</v>
      </c>
    </row>
    <row r="2246" spans="1:11" x14ac:dyDescent="0.25">
      <c r="A2246" s="3" t="s">
        <v>1787</v>
      </c>
      <c r="B2246" s="3">
        <v>1967</v>
      </c>
      <c r="C2246" s="3" t="s">
        <v>22</v>
      </c>
      <c r="D2246" s="3">
        <v>29</v>
      </c>
      <c r="E2246" s="5">
        <v>24774</v>
      </c>
      <c r="F2246" s="3">
        <v>55</v>
      </c>
      <c r="G2246" s="3">
        <v>2</v>
      </c>
      <c r="H2246" s="17">
        <v>11881.97</v>
      </c>
      <c r="I2246" s="3" t="s">
        <v>24</v>
      </c>
      <c r="J2246" s="3" t="s">
        <v>23</v>
      </c>
      <c r="K2246" s="3" t="s">
        <v>25</v>
      </c>
    </row>
    <row r="2247" spans="1:11" x14ac:dyDescent="0.25">
      <c r="A2247" s="3" t="s">
        <v>1789</v>
      </c>
      <c r="B2247" s="3">
        <v>1967</v>
      </c>
      <c r="C2247" s="3" t="s">
        <v>61</v>
      </c>
      <c r="D2247" s="3">
        <v>14</v>
      </c>
      <c r="E2247" s="5">
        <v>24667</v>
      </c>
      <c r="F2247" s="3">
        <v>55</v>
      </c>
      <c r="G2247" s="3">
        <v>2</v>
      </c>
      <c r="H2247" s="17">
        <v>11881.36</v>
      </c>
      <c r="I2247" s="3" t="s">
        <v>24</v>
      </c>
      <c r="J2247" s="3" t="s">
        <v>29</v>
      </c>
      <c r="K2247" s="3" t="s">
        <v>53</v>
      </c>
    </row>
    <row r="2248" spans="1:11" x14ac:dyDescent="0.25">
      <c r="A2248" s="3" t="s">
        <v>1791</v>
      </c>
      <c r="B2248" s="3">
        <v>1967</v>
      </c>
      <c r="C2248" s="3" t="s">
        <v>51</v>
      </c>
      <c r="D2248" s="3">
        <v>24</v>
      </c>
      <c r="E2248" s="5">
        <v>24708</v>
      </c>
      <c r="F2248" s="3">
        <v>55</v>
      </c>
      <c r="G2248" s="3">
        <v>1</v>
      </c>
      <c r="H2248" s="17">
        <v>11879.1</v>
      </c>
      <c r="I2248" s="3" t="s">
        <v>24</v>
      </c>
      <c r="J2248" s="3" t="s">
        <v>24</v>
      </c>
      <c r="K2248" s="3" t="s">
        <v>119</v>
      </c>
    </row>
    <row r="2249" spans="1:11" x14ac:dyDescent="0.25">
      <c r="A2249" s="3" t="s">
        <v>223</v>
      </c>
      <c r="B2249" s="3">
        <v>1999</v>
      </c>
      <c r="C2249" s="3" t="s">
        <v>61</v>
      </c>
      <c r="D2249" s="3">
        <v>2</v>
      </c>
      <c r="E2249" s="5">
        <v>36343</v>
      </c>
      <c r="F2249" s="3">
        <v>23</v>
      </c>
      <c r="G2249" s="3">
        <v>1</v>
      </c>
      <c r="H2249" s="17">
        <v>40904.199999999997</v>
      </c>
      <c r="I2249" s="3" t="s">
        <v>23</v>
      </c>
      <c r="J2249" s="3" t="s">
        <v>23</v>
      </c>
      <c r="K2249" s="3" t="s">
        <v>119</v>
      </c>
    </row>
    <row r="2250" spans="1:11" x14ac:dyDescent="0.25">
      <c r="A2250" s="3" t="s">
        <v>1793</v>
      </c>
      <c r="B2250" s="3">
        <v>1974</v>
      </c>
      <c r="C2250" s="3" t="s">
        <v>61</v>
      </c>
      <c r="D2250" s="3">
        <v>7</v>
      </c>
      <c r="E2250" s="5">
        <v>27217</v>
      </c>
      <c r="F2250" s="3">
        <v>48</v>
      </c>
      <c r="G2250" s="3">
        <v>0</v>
      </c>
      <c r="H2250" s="17">
        <v>11858.56</v>
      </c>
      <c r="I2250" s="3" t="s">
        <v>24</v>
      </c>
      <c r="J2250" s="3" t="s">
        <v>24</v>
      </c>
      <c r="K2250" s="3" t="s">
        <v>53</v>
      </c>
    </row>
    <row r="2251" spans="1:11" x14ac:dyDescent="0.25">
      <c r="A2251" s="3" t="s">
        <v>1795</v>
      </c>
      <c r="B2251" s="3">
        <v>1964</v>
      </c>
      <c r="C2251" s="3" t="s">
        <v>47</v>
      </c>
      <c r="D2251" s="3">
        <v>29</v>
      </c>
      <c r="E2251" s="5">
        <v>23649</v>
      </c>
      <c r="F2251" s="3">
        <v>58</v>
      </c>
      <c r="G2251" s="3">
        <v>0</v>
      </c>
      <c r="H2251" s="17">
        <v>11856.41</v>
      </c>
      <c r="I2251" s="3" t="s">
        <v>24</v>
      </c>
      <c r="J2251" s="3" t="s">
        <v>29</v>
      </c>
      <c r="K2251" s="3" t="s">
        <v>25</v>
      </c>
    </row>
    <row r="2252" spans="1:11" x14ac:dyDescent="0.25">
      <c r="A2252" s="3" t="s">
        <v>1797</v>
      </c>
      <c r="B2252" s="3">
        <v>1964</v>
      </c>
      <c r="C2252" s="3" t="s">
        <v>32</v>
      </c>
      <c r="D2252" s="3">
        <v>27</v>
      </c>
      <c r="E2252" s="5">
        <v>23555</v>
      </c>
      <c r="F2252" s="3">
        <v>58</v>
      </c>
      <c r="G2252" s="3">
        <v>0</v>
      </c>
      <c r="H2252" s="17">
        <v>11848.14</v>
      </c>
      <c r="I2252" s="3" t="s">
        <v>24</v>
      </c>
      <c r="J2252" s="3" t="s">
        <v>29</v>
      </c>
      <c r="K2252" s="3" t="s">
        <v>53</v>
      </c>
    </row>
    <row r="2253" spans="1:11" x14ac:dyDescent="0.25">
      <c r="A2253" s="3" t="s">
        <v>1799</v>
      </c>
      <c r="B2253" s="3">
        <v>1965</v>
      </c>
      <c r="C2253" s="3" t="s">
        <v>56</v>
      </c>
      <c r="D2253" s="3">
        <v>10</v>
      </c>
      <c r="E2253" s="5">
        <v>24056</v>
      </c>
      <c r="F2253" s="3">
        <v>57</v>
      </c>
      <c r="G2253" s="3">
        <v>0</v>
      </c>
      <c r="H2253" s="17">
        <v>11842.62</v>
      </c>
      <c r="I2253" s="3" t="s">
        <v>24</v>
      </c>
      <c r="J2253" s="3" t="s">
        <v>24</v>
      </c>
      <c r="K2253" s="3" t="s">
        <v>33</v>
      </c>
    </row>
    <row r="2254" spans="1:11" x14ac:dyDescent="0.25">
      <c r="A2254" s="3" t="s">
        <v>1801</v>
      </c>
      <c r="B2254" s="3">
        <v>1964</v>
      </c>
      <c r="C2254" s="3" t="s">
        <v>61</v>
      </c>
      <c r="D2254" s="3">
        <v>11</v>
      </c>
      <c r="E2254" s="5">
        <v>23569</v>
      </c>
      <c r="F2254" s="3">
        <v>58</v>
      </c>
      <c r="G2254" s="3">
        <v>0</v>
      </c>
      <c r="H2254" s="17">
        <v>11842.44</v>
      </c>
      <c r="I2254" s="3" t="s">
        <v>24</v>
      </c>
      <c r="J2254" s="3" t="s">
        <v>29</v>
      </c>
      <c r="K2254" s="3" t="s">
        <v>53</v>
      </c>
    </row>
    <row r="2255" spans="1:11" x14ac:dyDescent="0.25">
      <c r="A2255" s="3" t="s">
        <v>1802</v>
      </c>
      <c r="B2255" s="3">
        <v>1965</v>
      </c>
      <c r="C2255" s="3" t="s">
        <v>47</v>
      </c>
      <c r="D2255" s="3">
        <v>25</v>
      </c>
      <c r="E2255" s="5">
        <v>24010</v>
      </c>
      <c r="F2255" s="3">
        <v>57</v>
      </c>
      <c r="G2255" s="3">
        <v>0</v>
      </c>
      <c r="H2255" s="17">
        <v>11840.78</v>
      </c>
      <c r="I2255" s="3" t="s">
        <v>24</v>
      </c>
      <c r="J2255" s="3" t="s">
        <v>29</v>
      </c>
      <c r="K2255" s="3" t="s">
        <v>33</v>
      </c>
    </row>
    <row r="2256" spans="1:11" x14ac:dyDescent="0.25">
      <c r="A2256" s="3" t="s">
        <v>1804</v>
      </c>
      <c r="B2256" s="3">
        <v>1964</v>
      </c>
      <c r="C2256" s="3" t="s">
        <v>47</v>
      </c>
      <c r="D2256" s="3">
        <v>11</v>
      </c>
      <c r="E2256" s="5">
        <v>23631</v>
      </c>
      <c r="F2256" s="3">
        <v>58</v>
      </c>
      <c r="G2256" s="3">
        <v>0</v>
      </c>
      <c r="H2256" s="17">
        <v>11837.16</v>
      </c>
      <c r="I2256" s="3" t="s">
        <v>24</v>
      </c>
      <c r="J2256" s="3" t="s">
        <v>24</v>
      </c>
      <c r="K2256" s="3" t="s">
        <v>53</v>
      </c>
    </row>
    <row r="2257" spans="1:11" x14ac:dyDescent="0.25">
      <c r="A2257" s="3" t="s">
        <v>1806</v>
      </c>
      <c r="B2257" s="3">
        <v>1964</v>
      </c>
      <c r="C2257" s="3" t="s">
        <v>32</v>
      </c>
      <c r="D2257" s="3">
        <v>27</v>
      </c>
      <c r="E2257" s="5">
        <v>23555</v>
      </c>
      <c r="F2257" s="3">
        <v>58</v>
      </c>
      <c r="G2257" s="3">
        <v>0</v>
      </c>
      <c r="H2257" s="17">
        <v>11833.78</v>
      </c>
      <c r="I2257" s="3" t="s">
        <v>24</v>
      </c>
      <c r="J2257" s="3" t="s">
        <v>24</v>
      </c>
      <c r="K2257" s="3" t="s">
        <v>25</v>
      </c>
    </row>
    <row r="2258" spans="1:11" x14ac:dyDescent="0.25">
      <c r="A2258" s="3" t="s">
        <v>1808</v>
      </c>
      <c r="B2258" s="3">
        <v>1965</v>
      </c>
      <c r="C2258" s="3" t="s">
        <v>22</v>
      </c>
      <c r="D2258" s="3">
        <v>3</v>
      </c>
      <c r="E2258" s="5">
        <v>24018</v>
      </c>
      <c r="F2258" s="3">
        <v>57</v>
      </c>
      <c r="G2258" s="3">
        <v>0</v>
      </c>
      <c r="H2258" s="17">
        <v>11830.61</v>
      </c>
      <c r="I2258" s="3" t="s">
        <v>24</v>
      </c>
      <c r="J2258" s="3" t="s">
        <v>23</v>
      </c>
      <c r="K2258" s="3" t="s">
        <v>33</v>
      </c>
    </row>
    <row r="2259" spans="1:11" x14ac:dyDescent="0.25">
      <c r="A2259" s="3" t="s">
        <v>1810</v>
      </c>
      <c r="B2259" s="3">
        <v>1982</v>
      </c>
      <c r="C2259" s="3" t="s">
        <v>56</v>
      </c>
      <c r="D2259" s="3">
        <v>20</v>
      </c>
      <c r="E2259" s="5">
        <v>30275</v>
      </c>
      <c r="F2259" s="3">
        <v>40</v>
      </c>
      <c r="G2259" s="3">
        <v>3</v>
      </c>
      <c r="H2259" s="17">
        <v>11773.06</v>
      </c>
      <c r="I2259" s="3" t="s">
        <v>24</v>
      </c>
      <c r="J2259" s="3" t="s">
        <v>24</v>
      </c>
      <c r="K2259" s="3" t="s">
        <v>36</v>
      </c>
    </row>
    <row r="2260" spans="1:11" x14ac:dyDescent="0.25">
      <c r="A2260" s="3" t="s">
        <v>225</v>
      </c>
      <c r="B2260" s="3">
        <v>1972</v>
      </c>
      <c r="C2260" s="3" t="s">
        <v>32</v>
      </c>
      <c r="D2260" s="3">
        <v>10</v>
      </c>
      <c r="E2260" s="5">
        <v>26460</v>
      </c>
      <c r="F2260" s="3">
        <v>50</v>
      </c>
      <c r="G2260" s="3">
        <v>0</v>
      </c>
      <c r="H2260" s="17">
        <v>40817.85</v>
      </c>
      <c r="I2260" s="3" t="s">
        <v>23</v>
      </c>
      <c r="J2260" s="3" t="s">
        <v>24</v>
      </c>
      <c r="K2260" s="3" t="s">
        <v>53</v>
      </c>
    </row>
    <row r="2261" spans="1:11" x14ac:dyDescent="0.25">
      <c r="A2261" s="3" t="s">
        <v>1812</v>
      </c>
      <c r="B2261" s="3">
        <v>1966</v>
      </c>
      <c r="C2261" s="3" t="s">
        <v>61</v>
      </c>
      <c r="D2261" s="3">
        <v>25</v>
      </c>
      <c r="E2261" s="5">
        <v>24313</v>
      </c>
      <c r="F2261" s="3">
        <v>56</v>
      </c>
      <c r="G2261" s="3">
        <v>1</v>
      </c>
      <c r="H2261" s="17">
        <v>11763</v>
      </c>
      <c r="I2261" s="3" t="s">
        <v>24</v>
      </c>
      <c r="J2261" s="3" t="s">
        <v>24</v>
      </c>
      <c r="K2261" s="3" t="s">
        <v>39</v>
      </c>
    </row>
    <row r="2262" spans="1:11" x14ac:dyDescent="0.25">
      <c r="A2262" s="3" t="s">
        <v>1814</v>
      </c>
      <c r="B2262" s="3">
        <v>1979</v>
      </c>
      <c r="C2262" s="3" t="s">
        <v>56</v>
      </c>
      <c r="D2262" s="3">
        <v>6</v>
      </c>
      <c r="E2262" s="5">
        <v>29165</v>
      </c>
      <c r="F2262" s="3">
        <v>43</v>
      </c>
      <c r="G2262" s="3">
        <v>2</v>
      </c>
      <c r="H2262" s="17">
        <v>11752.68</v>
      </c>
      <c r="I2262" s="3" t="s">
        <v>24</v>
      </c>
      <c r="J2262" s="3" t="s">
        <v>23</v>
      </c>
      <c r="K2262" s="3" t="s">
        <v>36</v>
      </c>
    </row>
    <row r="2263" spans="1:11" x14ac:dyDescent="0.25">
      <c r="A2263" s="3" t="s">
        <v>1816</v>
      </c>
      <c r="B2263" s="3">
        <v>1964</v>
      </c>
      <c r="C2263" s="3" t="s">
        <v>28</v>
      </c>
      <c r="D2263" s="3">
        <v>2</v>
      </c>
      <c r="E2263" s="5">
        <v>23713</v>
      </c>
      <c r="F2263" s="3">
        <v>58</v>
      </c>
      <c r="G2263" s="3">
        <v>0</v>
      </c>
      <c r="H2263" s="17">
        <v>11743.93</v>
      </c>
      <c r="I2263" s="3" t="s">
        <v>24</v>
      </c>
      <c r="J2263" s="3" t="s">
        <v>23</v>
      </c>
      <c r="K2263" s="3" t="s">
        <v>33</v>
      </c>
    </row>
    <row r="2264" spans="1:11" x14ac:dyDescent="0.25">
      <c r="A2264" s="3" t="s">
        <v>1818</v>
      </c>
      <c r="B2264" s="3">
        <v>1963</v>
      </c>
      <c r="C2264" s="3" t="s">
        <v>32</v>
      </c>
      <c r="D2264" s="3">
        <v>9</v>
      </c>
      <c r="E2264" s="5">
        <v>23171</v>
      </c>
      <c r="F2264" s="3">
        <v>59</v>
      </c>
      <c r="G2264" s="3">
        <v>0</v>
      </c>
      <c r="H2264" s="17">
        <v>11743.3</v>
      </c>
      <c r="I2264" s="3" t="s">
        <v>24</v>
      </c>
      <c r="J2264" s="3" t="s">
        <v>24</v>
      </c>
      <c r="K2264" s="3" t="s">
        <v>25</v>
      </c>
    </row>
    <row r="2265" spans="1:11" x14ac:dyDescent="0.25">
      <c r="A2265" s="3" t="s">
        <v>1820</v>
      </c>
      <c r="B2265" s="3">
        <v>1969</v>
      </c>
      <c r="C2265" s="3" t="s">
        <v>56</v>
      </c>
      <c r="D2265" s="3">
        <v>12</v>
      </c>
      <c r="E2265" s="5">
        <v>25519</v>
      </c>
      <c r="F2265" s="3">
        <v>53</v>
      </c>
      <c r="G2265" s="3">
        <v>3</v>
      </c>
      <c r="H2265" s="17">
        <v>11741.73</v>
      </c>
      <c r="I2265" s="3" t="s">
        <v>24</v>
      </c>
      <c r="J2265" s="3" t="s">
        <v>23</v>
      </c>
      <c r="K2265" s="3" t="s">
        <v>53</v>
      </c>
    </row>
    <row r="2266" spans="1:11" x14ac:dyDescent="0.25">
      <c r="A2266" s="3" t="s">
        <v>1822</v>
      </c>
      <c r="B2266" s="3">
        <v>1988</v>
      </c>
      <c r="C2266" s="3" t="s">
        <v>47</v>
      </c>
      <c r="D2266" s="3">
        <v>5</v>
      </c>
      <c r="E2266" s="5">
        <v>32391</v>
      </c>
      <c r="F2266" s="3">
        <v>34</v>
      </c>
      <c r="G2266" s="3">
        <v>2</v>
      </c>
      <c r="H2266" s="17">
        <v>11737.85</v>
      </c>
      <c r="I2266" s="3" t="s">
        <v>24</v>
      </c>
      <c r="J2266" s="3" t="s">
        <v>23</v>
      </c>
      <c r="K2266" s="3" t="s">
        <v>53</v>
      </c>
    </row>
    <row r="2267" spans="1:11" x14ac:dyDescent="0.25">
      <c r="A2267" s="3" t="s">
        <v>1823</v>
      </c>
      <c r="B2267" s="3">
        <v>1964</v>
      </c>
      <c r="C2267" s="3" t="s">
        <v>56</v>
      </c>
      <c r="D2267" s="3">
        <v>9</v>
      </c>
      <c r="E2267" s="5">
        <v>23690</v>
      </c>
      <c r="F2267" s="3">
        <v>58</v>
      </c>
      <c r="G2267" s="3">
        <v>0</v>
      </c>
      <c r="H2267" s="17">
        <v>11735.88</v>
      </c>
      <c r="I2267" s="3" t="s">
        <v>24</v>
      </c>
      <c r="J2267" s="3" t="s">
        <v>23</v>
      </c>
      <c r="K2267" s="3" t="s">
        <v>33</v>
      </c>
    </row>
    <row r="2268" spans="1:11" x14ac:dyDescent="0.25">
      <c r="A2268" s="3" t="s">
        <v>1825</v>
      </c>
      <c r="B2268" s="3">
        <v>1984</v>
      </c>
      <c r="C2268" s="3" t="s">
        <v>56</v>
      </c>
      <c r="D2268" s="3">
        <v>26</v>
      </c>
      <c r="E2268" s="5">
        <v>31012</v>
      </c>
      <c r="F2268" s="3">
        <v>38</v>
      </c>
      <c r="G2268" s="3">
        <v>3</v>
      </c>
      <c r="H2268" s="17">
        <v>11730.82</v>
      </c>
      <c r="I2268" s="3" t="s">
        <v>24</v>
      </c>
      <c r="J2268" s="3" t="s">
        <v>24</v>
      </c>
      <c r="K2268" s="3" t="s">
        <v>36</v>
      </c>
    </row>
    <row r="2269" spans="1:11" x14ac:dyDescent="0.25">
      <c r="A2269" s="3" t="s">
        <v>1827</v>
      </c>
      <c r="B2269" s="3">
        <v>1969</v>
      </c>
      <c r="C2269" s="3" t="s">
        <v>22</v>
      </c>
      <c r="D2269" s="3">
        <v>12</v>
      </c>
      <c r="E2269" s="5">
        <v>25488</v>
      </c>
      <c r="F2269" s="3">
        <v>53</v>
      </c>
      <c r="G2269" s="3">
        <v>2</v>
      </c>
      <c r="H2269" s="17">
        <v>11729.68</v>
      </c>
      <c r="I2269" s="3" t="s">
        <v>24</v>
      </c>
      <c r="J2269" s="3" t="s">
        <v>23</v>
      </c>
      <c r="K2269" s="3" t="s">
        <v>119</v>
      </c>
    </row>
    <row r="2270" spans="1:11" x14ac:dyDescent="0.25">
      <c r="A2270" s="3" t="s">
        <v>1829</v>
      </c>
      <c r="B2270" s="3">
        <v>1982</v>
      </c>
      <c r="C2270" s="3" t="s">
        <v>22</v>
      </c>
      <c r="D2270" s="3">
        <v>21</v>
      </c>
      <c r="E2270" s="5">
        <v>30245</v>
      </c>
      <c r="F2270" s="3">
        <v>40</v>
      </c>
      <c r="G2270" s="3">
        <v>3</v>
      </c>
      <c r="H2270" s="17">
        <v>11712.97</v>
      </c>
      <c r="I2270" s="3" t="s">
        <v>24</v>
      </c>
      <c r="J2270" s="3" t="s">
        <v>29</v>
      </c>
      <c r="K2270" s="3" t="s">
        <v>48</v>
      </c>
    </row>
    <row r="2271" spans="1:11" x14ac:dyDescent="0.25">
      <c r="A2271" s="3" t="s">
        <v>228</v>
      </c>
      <c r="B2271" s="3">
        <v>1976</v>
      </c>
      <c r="C2271" s="3" t="s">
        <v>28</v>
      </c>
      <c r="D2271" s="3">
        <v>26</v>
      </c>
      <c r="E2271" s="5">
        <v>28120</v>
      </c>
      <c r="F2271" s="3">
        <v>46</v>
      </c>
      <c r="G2271" s="3">
        <v>3</v>
      </c>
      <c r="H2271" s="17">
        <v>40720.550000000003</v>
      </c>
      <c r="I2271" s="3" t="s">
        <v>23</v>
      </c>
      <c r="J2271" s="3" t="s">
        <v>24</v>
      </c>
      <c r="K2271" s="3" t="s">
        <v>33</v>
      </c>
    </row>
    <row r="2272" spans="1:11" x14ac:dyDescent="0.25">
      <c r="A2272" s="3" t="s">
        <v>1831</v>
      </c>
      <c r="B2272" s="3">
        <v>1970</v>
      </c>
      <c r="C2272" s="3" t="s">
        <v>28</v>
      </c>
      <c r="D2272" s="3">
        <v>1</v>
      </c>
      <c r="E2272" s="5">
        <v>25903</v>
      </c>
      <c r="F2272" s="3">
        <v>52</v>
      </c>
      <c r="G2272" s="3">
        <v>0</v>
      </c>
      <c r="H2272" s="17">
        <v>11696.52</v>
      </c>
      <c r="I2272" s="3" t="s">
        <v>24</v>
      </c>
      <c r="J2272" s="3" t="s">
        <v>23</v>
      </c>
      <c r="K2272" s="3" t="s">
        <v>48</v>
      </c>
    </row>
    <row r="2273" spans="1:11" x14ac:dyDescent="0.25">
      <c r="A2273" s="3" t="s">
        <v>1833</v>
      </c>
      <c r="B2273" s="3">
        <v>1966</v>
      </c>
      <c r="C2273" s="3" t="s">
        <v>56</v>
      </c>
      <c r="D2273" s="3">
        <v>9</v>
      </c>
      <c r="E2273" s="5">
        <v>24420</v>
      </c>
      <c r="F2273" s="3">
        <v>56</v>
      </c>
      <c r="G2273" s="3">
        <v>1</v>
      </c>
      <c r="H2273" s="17">
        <v>11674.13</v>
      </c>
      <c r="I2273" s="3" t="s">
        <v>24</v>
      </c>
      <c r="J2273" s="3" t="s">
        <v>23</v>
      </c>
      <c r="K2273" s="3" t="s">
        <v>53</v>
      </c>
    </row>
    <row r="2274" spans="1:11" x14ac:dyDescent="0.25">
      <c r="A2274" s="3" t="s">
        <v>1835</v>
      </c>
      <c r="B2274" s="3">
        <v>1966</v>
      </c>
      <c r="C2274" s="3" t="s">
        <v>51</v>
      </c>
      <c r="D2274" s="3">
        <v>23</v>
      </c>
      <c r="E2274" s="5">
        <v>24342</v>
      </c>
      <c r="F2274" s="3">
        <v>56</v>
      </c>
      <c r="G2274" s="3">
        <v>0</v>
      </c>
      <c r="H2274" s="17">
        <v>11658.38</v>
      </c>
      <c r="I2274" s="3" t="s">
        <v>24</v>
      </c>
      <c r="J2274" s="3" t="s">
        <v>24</v>
      </c>
      <c r="K2274" s="3" t="s">
        <v>119</v>
      </c>
    </row>
    <row r="2275" spans="1:11" x14ac:dyDescent="0.25">
      <c r="A2275" s="3" t="s">
        <v>1837</v>
      </c>
      <c r="B2275" s="3">
        <v>1966</v>
      </c>
      <c r="C2275" s="3" t="s">
        <v>61</v>
      </c>
      <c r="D2275" s="3">
        <v>6</v>
      </c>
      <c r="E2275" s="5">
        <v>24294</v>
      </c>
      <c r="F2275" s="3">
        <v>56</v>
      </c>
      <c r="G2275" s="3">
        <v>0</v>
      </c>
      <c r="H2275" s="17">
        <v>11658.12</v>
      </c>
      <c r="I2275" s="3" t="s">
        <v>24</v>
      </c>
      <c r="J2275" s="3" t="s">
        <v>23</v>
      </c>
      <c r="K2275" s="3" t="s">
        <v>119</v>
      </c>
    </row>
    <row r="2276" spans="1:11" x14ac:dyDescent="0.25">
      <c r="A2276" s="3" t="s">
        <v>1839</v>
      </c>
      <c r="B2276" s="3">
        <v>1994</v>
      </c>
      <c r="C2276" s="3" t="s">
        <v>61</v>
      </c>
      <c r="D2276" s="3">
        <v>20</v>
      </c>
      <c r="E2276" s="5">
        <v>34535</v>
      </c>
      <c r="F2276" s="3">
        <v>28</v>
      </c>
      <c r="G2276" s="3">
        <v>0</v>
      </c>
      <c r="H2276" s="17">
        <v>11657.81</v>
      </c>
      <c r="I2276" s="3" t="s">
        <v>24</v>
      </c>
      <c r="J2276" s="3" t="s">
        <v>29</v>
      </c>
      <c r="K2276" s="3" t="s">
        <v>134</v>
      </c>
    </row>
    <row r="2277" spans="1:11" x14ac:dyDescent="0.25">
      <c r="A2277" s="3" t="s">
        <v>1841</v>
      </c>
      <c r="B2277" s="3">
        <v>1966</v>
      </c>
      <c r="C2277" s="3" t="s">
        <v>22</v>
      </c>
      <c r="D2277" s="3">
        <v>4</v>
      </c>
      <c r="E2277" s="5">
        <v>24384</v>
      </c>
      <c r="F2277" s="3">
        <v>56</v>
      </c>
      <c r="G2277" s="3">
        <v>0</v>
      </c>
      <c r="H2277" s="17">
        <v>11657.72</v>
      </c>
      <c r="I2277" s="3" t="s">
        <v>24</v>
      </c>
      <c r="J2277" s="3" t="s">
        <v>29</v>
      </c>
      <c r="K2277" s="3" t="s">
        <v>119</v>
      </c>
    </row>
    <row r="2278" spans="1:11" x14ac:dyDescent="0.25">
      <c r="A2278" s="3" t="s">
        <v>1843</v>
      </c>
      <c r="B2278" s="3">
        <v>1986</v>
      </c>
      <c r="C2278" s="3" t="s">
        <v>61</v>
      </c>
      <c r="D2278" s="3">
        <v>17</v>
      </c>
      <c r="E2278" s="5">
        <v>31610</v>
      </c>
      <c r="F2278" s="3">
        <v>36</v>
      </c>
      <c r="G2278" s="3">
        <v>3</v>
      </c>
      <c r="H2278" s="17">
        <v>11625.11</v>
      </c>
      <c r="I2278" s="3" t="s">
        <v>24</v>
      </c>
      <c r="J2278" s="3" t="s">
        <v>24</v>
      </c>
      <c r="K2278" s="3" t="s">
        <v>144</v>
      </c>
    </row>
    <row r="2279" spans="1:11" x14ac:dyDescent="0.25">
      <c r="A2279" s="3" t="s">
        <v>1844</v>
      </c>
      <c r="B2279" s="3">
        <v>1964</v>
      </c>
      <c r="C2279" s="3" t="s">
        <v>32</v>
      </c>
      <c r="D2279" s="3">
        <v>20</v>
      </c>
      <c r="E2279" s="5">
        <v>23548</v>
      </c>
      <c r="F2279" s="3">
        <v>58</v>
      </c>
      <c r="G2279" s="3">
        <v>0</v>
      </c>
      <c r="H2279" s="17">
        <v>11602.75</v>
      </c>
      <c r="I2279" s="3" t="s">
        <v>24</v>
      </c>
      <c r="J2279" s="3" t="s">
        <v>23</v>
      </c>
      <c r="K2279" s="3" t="s">
        <v>239</v>
      </c>
    </row>
    <row r="2280" spans="1:11" x14ac:dyDescent="0.25">
      <c r="A2280" s="3" t="s">
        <v>1846</v>
      </c>
      <c r="B2280" s="3">
        <v>1965</v>
      </c>
      <c r="C2280" s="3" t="s">
        <v>56</v>
      </c>
      <c r="D2280" s="3">
        <v>6</v>
      </c>
      <c r="E2280" s="5">
        <v>24052</v>
      </c>
      <c r="F2280" s="3">
        <v>57</v>
      </c>
      <c r="G2280" s="3">
        <v>1</v>
      </c>
      <c r="H2280" s="17">
        <v>11576.13</v>
      </c>
      <c r="I2280" s="3" t="s">
        <v>24</v>
      </c>
      <c r="J2280" s="3" t="s">
        <v>24</v>
      </c>
      <c r="K2280" s="3" t="s">
        <v>53</v>
      </c>
    </row>
    <row r="2281" spans="1:11" x14ac:dyDescent="0.25">
      <c r="A2281" s="3" t="s">
        <v>1848</v>
      </c>
      <c r="B2281" s="3">
        <v>1965</v>
      </c>
      <c r="C2281" s="3" t="s">
        <v>28</v>
      </c>
      <c r="D2281" s="3">
        <v>25</v>
      </c>
      <c r="E2281" s="5">
        <v>24101</v>
      </c>
      <c r="F2281" s="3">
        <v>57</v>
      </c>
      <c r="G2281" s="3">
        <v>0</v>
      </c>
      <c r="H2281" s="17">
        <v>11566.3</v>
      </c>
      <c r="I2281" s="3" t="s">
        <v>24</v>
      </c>
      <c r="J2281" s="3" t="s">
        <v>24</v>
      </c>
      <c r="K2281" s="3" t="s">
        <v>39</v>
      </c>
    </row>
    <row r="2282" spans="1:11" x14ac:dyDescent="0.25">
      <c r="A2282" s="3" t="s">
        <v>230</v>
      </c>
      <c r="B2282" s="3">
        <v>1970</v>
      </c>
      <c r="C2282" s="3" t="s">
        <v>47</v>
      </c>
      <c r="D2282" s="3">
        <v>25</v>
      </c>
      <c r="E2282" s="5">
        <v>25836</v>
      </c>
      <c r="F2282" s="3">
        <v>52</v>
      </c>
      <c r="G2282" s="3">
        <v>0</v>
      </c>
      <c r="H2282" s="17">
        <v>40692.910000000003</v>
      </c>
      <c r="I2282" s="3" t="s">
        <v>23</v>
      </c>
      <c r="J2282" s="3" t="s">
        <v>23</v>
      </c>
      <c r="K2282" s="3" t="s">
        <v>53</v>
      </c>
    </row>
    <row r="2283" spans="1:11" x14ac:dyDescent="0.25">
      <c r="A2283" s="3" t="s">
        <v>1850</v>
      </c>
      <c r="B2283" s="3">
        <v>1965</v>
      </c>
      <c r="C2283" s="3" t="s">
        <v>22</v>
      </c>
      <c r="D2283" s="3">
        <v>27</v>
      </c>
      <c r="E2283" s="5">
        <v>24042</v>
      </c>
      <c r="F2283" s="3">
        <v>57</v>
      </c>
      <c r="G2283" s="3">
        <v>1</v>
      </c>
      <c r="H2283" s="17">
        <v>11554.22</v>
      </c>
      <c r="I2283" s="3" t="s">
        <v>24</v>
      </c>
      <c r="J2283" s="3" t="s">
        <v>23</v>
      </c>
      <c r="K2283" s="3" t="s">
        <v>25</v>
      </c>
    </row>
    <row r="2284" spans="1:11" x14ac:dyDescent="0.25">
      <c r="A2284" s="3" t="s">
        <v>1852</v>
      </c>
      <c r="B2284" s="3">
        <v>1973</v>
      </c>
      <c r="C2284" s="3" t="s">
        <v>61</v>
      </c>
      <c r="D2284" s="3">
        <v>23</v>
      </c>
      <c r="E2284" s="5">
        <v>26868</v>
      </c>
      <c r="F2284" s="3">
        <v>49</v>
      </c>
      <c r="G2284" s="3">
        <v>5</v>
      </c>
      <c r="H2284" s="17">
        <v>11552.9</v>
      </c>
      <c r="I2284" s="3" t="s">
        <v>24</v>
      </c>
      <c r="J2284" s="3" t="s">
        <v>29</v>
      </c>
      <c r="K2284" s="3" t="s">
        <v>53</v>
      </c>
    </row>
    <row r="2285" spans="1:11" x14ac:dyDescent="0.25">
      <c r="A2285" s="3" t="s">
        <v>1854</v>
      </c>
      <c r="B2285" s="3">
        <v>1971</v>
      </c>
      <c r="C2285" s="3" t="s">
        <v>28</v>
      </c>
      <c r="D2285" s="3">
        <v>1</v>
      </c>
      <c r="E2285" s="5">
        <v>26268</v>
      </c>
      <c r="F2285" s="3">
        <v>51</v>
      </c>
      <c r="G2285" s="3">
        <v>0</v>
      </c>
      <c r="H2285" s="17">
        <v>11540.25</v>
      </c>
      <c r="I2285" s="3" t="s">
        <v>24</v>
      </c>
      <c r="J2285" s="3" t="s">
        <v>23</v>
      </c>
      <c r="K2285" s="3" t="s">
        <v>33</v>
      </c>
    </row>
    <row r="2286" spans="1:11" x14ac:dyDescent="0.25">
      <c r="A2286" s="3" t="s">
        <v>1856</v>
      </c>
      <c r="B2286" s="3">
        <v>1968</v>
      </c>
      <c r="C2286" s="3" t="s">
        <v>56</v>
      </c>
      <c r="D2286" s="3">
        <v>14</v>
      </c>
      <c r="E2286" s="5">
        <v>25156</v>
      </c>
      <c r="F2286" s="3">
        <v>54</v>
      </c>
      <c r="G2286" s="3">
        <v>2</v>
      </c>
      <c r="H2286" s="17">
        <v>11538.42</v>
      </c>
      <c r="I2286" s="3" t="s">
        <v>24</v>
      </c>
      <c r="J2286" s="3" t="s">
        <v>23</v>
      </c>
      <c r="K2286" s="3" t="s">
        <v>53</v>
      </c>
    </row>
    <row r="2287" spans="1:11" x14ac:dyDescent="0.25">
      <c r="A2287" s="3" t="s">
        <v>1858</v>
      </c>
      <c r="B2287" s="3">
        <v>1965</v>
      </c>
      <c r="C2287" s="3" t="s">
        <v>22</v>
      </c>
      <c r="D2287" s="3">
        <v>3</v>
      </c>
      <c r="E2287" s="5">
        <v>24018</v>
      </c>
      <c r="F2287" s="3">
        <v>57</v>
      </c>
      <c r="G2287" s="3">
        <v>0</v>
      </c>
      <c r="H2287" s="17">
        <v>11534.87</v>
      </c>
      <c r="I2287" s="3" t="s">
        <v>24</v>
      </c>
      <c r="J2287" s="3" t="s">
        <v>23</v>
      </c>
      <c r="K2287" s="3" t="s">
        <v>227</v>
      </c>
    </row>
    <row r="2288" spans="1:11" x14ac:dyDescent="0.25">
      <c r="A2288" s="3" t="s">
        <v>1860</v>
      </c>
      <c r="B2288" s="3">
        <v>1970</v>
      </c>
      <c r="C2288" s="3" t="s">
        <v>61</v>
      </c>
      <c r="D2288" s="3">
        <v>23</v>
      </c>
      <c r="E2288" s="5">
        <v>25772</v>
      </c>
      <c r="F2288" s="3">
        <v>52</v>
      </c>
      <c r="G2288" s="3">
        <v>0</v>
      </c>
      <c r="H2288" s="17">
        <v>11530.12</v>
      </c>
      <c r="I2288" s="3" t="s">
        <v>24</v>
      </c>
      <c r="J2288" s="3" t="s">
        <v>23</v>
      </c>
      <c r="K2288" s="3" t="s">
        <v>33</v>
      </c>
    </row>
    <row r="2289" spans="1:11" x14ac:dyDescent="0.25">
      <c r="A2289" s="3" t="s">
        <v>1862</v>
      </c>
      <c r="B2289" s="3">
        <v>1988</v>
      </c>
      <c r="C2289" s="3" t="s">
        <v>32</v>
      </c>
      <c r="D2289" s="3">
        <v>12</v>
      </c>
      <c r="E2289" s="5">
        <v>32306</v>
      </c>
      <c r="F2289" s="3">
        <v>34</v>
      </c>
      <c r="G2289" s="3">
        <v>3</v>
      </c>
      <c r="H2289" s="17">
        <v>11524.25</v>
      </c>
      <c r="I2289" s="3" t="s">
        <v>24</v>
      </c>
      <c r="J2289" s="3" t="s">
        <v>23</v>
      </c>
      <c r="K2289" s="3" t="s">
        <v>36</v>
      </c>
    </row>
    <row r="2290" spans="1:11" x14ac:dyDescent="0.25">
      <c r="A2290" s="3" t="s">
        <v>1864</v>
      </c>
      <c r="B2290" s="3">
        <v>1971</v>
      </c>
      <c r="C2290" s="3" t="s">
        <v>28</v>
      </c>
      <c r="D2290" s="3">
        <v>19</v>
      </c>
      <c r="E2290" s="5">
        <v>26286</v>
      </c>
      <c r="F2290" s="3">
        <v>51</v>
      </c>
      <c r="G2290" s="3">
        <v>4</v>
      </c>
      <c r="H2290" s="17">
        <v>11520.1</v>
      </c>
      <c r="I2290" s="3" t="s">
        <v>24</v>
      </c>
      <c r="J2290" s="3" t="s">
        <v>23</v>
      </c>
      <c r="K2290" s="3" t="s">
        <v>33</v>
      </c>
    </row>
    <row r="2291" spans="1:11" x14ac:dyDescent="0.25">
      <c r="A2291" s="3" t="s">
        <v>1865</v>
      </c>
      <c r="B2291" s="3">
        <v>1968</v>
      </c>
      <c r="C2291" s="3" t="s">
        <v>32</v>
      </c>
      <c r="D2291" s="3">
        <v>24</v>
      </c>
      <c r="E2291" s="5">
        <v>25013</v>
      </c>
      <c r="F2291" s="3">
        <v>54</v>
      </c>
      <c r="G2291" s="3">
        <v>1</v>
      </c>
      <c r="H2291" s="17">
        <v>11512.41</v>
      </c>
      <c r="I2291" s="3" t="s">
        <v>24</v>
      </c>
      <c r="J2291" s="3" t="s">
        <v>23</v>
      </c>
      <c r="K2291" s="3" t="s">
        <v>119</v>
      </c>
    </row>
    <row r="2292" spans="1:11" x14ac:dyDescent="0.25">
      <c r="A2292" s="3" t="s">
        <v>1867</v>
      </c>
      <c r="B2292" s="3">
        <v>1989</v>
      </c>
      <c r="C2292" s="3" t="s">
        <v>22</v>
      </c>
      <c r="D2292" s="3">
        <v>6</v>
      </c>
      <c r="E2292" s="5">
        <v>32787</v>
      </c>
      <c r="F2292" s="3">
        <v>33</v>
      </c>
      <c r="G2292" s="3">
        <v>3</v>
      </c>
      <c r="H2292" s="17">
        <v>11511.61</v>
      </c>
      <c r="I2292" s="3" t="s">
        <v>24</v>
      </c>
      <c r="J2292" s="3" t="s">
        <v>24</v>
      </c>
      <c r="K2292" s="3" t="s">
        <v>36</v>
      </c>
    </row>
    <row r="2293" spans="1:11" x14ac:dyDescent="0.25">
      <c r="A2293" s="3" t="s">
        <v>232</v>
      </c>
      <c r="B2293" s="3">
        <v>1975</v>
      </c>
      <c r="C2293" s="3" t="s">
        <v>61</v>
      </c>
      <c r="D2293" s="3">
        <v>10</v>
      </c>
      <c r="E2293" s="5">
        <v>27585</v>
      </c>
      <c r="F2293" s="3">
        <v>47</v>
      </c>
      <c r="G2293" s="3">
        <v>1</v>
      </c>
      <c r="H2293" s="17">
        <v>40590.550000000003</v>
      </c>
      <c r="I2293" s="3" t="s">
        <v>23</v>
      </c>
      <c r="J2293" s="3" t="s">
        <v>24</v>
      </c>
      <c r="K2293" s="3" t="s">
        <v>33</v>
      </c>
    </row>
    <row r="2294" spans="1:11" x14ac:dyDescent="0.25">
      <c r="A2294" s="3" t="s">
        <v>1869</v>
      </c>
      <c r="B2294" s="3">
        <v>1969</v>
      </c>
      <c r="C2294" s="3" t="s">
        <v>51</v>
      </c>
      <c r="D2294" s="3">
        <v>11</v>
      </c>
      <c r="E2294" s="5">
        <v>25426</v>
      </c>
      <c r="F2294" s="3">
        <v>53</v>
      </c>
      <c r="G2294" s="3">
        <v>0</v>
      </c>
      <c r="H2294" s="17">
        <v>11497.69</v>
      </c>
      <c r="I2294" s="3" t="s">
        <v>24</v>
      </c>
      <c r="J2294" s="3" t="s">
        <v>23</v>
      </c>
      <c r="K2294" s="3" t="s">
        <v>33</v>
      </c>
    </row>
    <row r="2295" spans="1:11" x14ac:dyDescent="0.25">
      <c r="A2295" s="3" t="s">
        <v>1871</v>
      </c>
      <c r="B2295" s="3">
        <v>1983</v>
      </c>
      <c r="C2295" s="3" t="s">
        <v>32</v>
      </c>
      <c r="D2295" s="3">
        <v>7</v>
      </c>
      <c r="E2295" s="5">
        <v>30474</v>
      </c>
      <c r="F2295" s="3">
        <v>40</v>
      </c>
      <c r="G2295" s="3">
        <v>3</v>
      </c>
      <c r="H2295" s="17">
        <v>11492.46</v>
      </c>
      <c r="I2295" s="3" t="s">
        <v>24</v>
      </c>
      <c r="J2295" s="3" t="s">
        <v>24</v>
      </c>
      <c r="K2295" s="3" t="s">
        <v>36</v>
      </c>
    </row>
    <row r="2296" spans="1:11" x14ac:dyDescent="0.25">
      <c r="A2296" s="3" t="s">
        <v>1873</v>
      </c>
      <c r="B2296" s="3">
        <v>1970</v>
      </c>
      <c r="C2296" s="3" t="s">
        <v>22</v>
      </c>
      <c r="D2296" s="3">
        <v>13</v>
      </c>
      <c r="E2296" s="5">
        <v>25854</v>
      </c>
      <c r="F2296" s="3">
        <v>52</v>
      </c>
      <c r="G2296" s="3">
        <v>3</v>
      </c>
      <c r="H2296" s="17">
        <v>11488.32</v>
      </c>
      <c r="I2296" s="3" t="s">
        <v>24</v>
      </c>
      <c r="J2296" s="3" t="s">
        <v>23</v>
      </c>
      <c r="K2296" s="3" t="s">
        <v>345</v>
      </c>
    </row>
    <row r="2297" spans="1:11" x14ac:dyDescent="0.25">
      <c r="A2297" s="3" t="s">
        <v>1875</v>
      </c>
      <c r="B2297" s="3">
        <v>2004</v>
      </c>
      <c r="C2297" s="3" t="s">
        <v>47</v>
      </c>
      <c r="D2297" s="3">
        <v>10</v>
      </c>
      <c r="E2297" s="5">
        <v>38240</v>
      </c>
      <c r="F2297" s="3">
        <v>18</v>
      </c>
      <c r="G2297" s="3">
        <v>0</v>
      </c>
      <c r="H2297" s="17">
        <v>11482.63</v>
      </c>
      <c r="I2297" s="3" t="s">
        <v>24</v>
      </c>
      <c r="J2297" s="3" t="s">
        <v>29</v>
      </c>
      <c r="K2297" s="3" t="s">
        <v>25</v>
      </c>
    </row>
    <row r="2298" spans="1:11" x14ac:dyDescent="0.25">
      <c r="A2298" s="3" t="s">
        <v>1877</v>
      </c>
      <c r="B2298" s="3">
        <v>1966</v>
      </c>
      <c r="C2298" s="3" t="s">
        <v>47</v>
      </c>
      <c r="D2298" s="3">
        <v>7</v>
      </c>
      <c r="E2298" s="5">
        <v>24357</v>
      </c>
      <c r="F2298" s="3">
        <v>56</v>
      </c>
      <c r="G2298" s="3">
        <v>0</v>
      </c>
      <c r="H2298" s="17">
        <v>11478.14</v>
      </c>
      <c r="I2298" s="3" t="s">
        <v>24</v>
      </c>
      <c r="J2298" s="3" t="s">
        <v>29</v>
      </c>
      <c r="K2298" s="3" t="s">
        <v>42</v>
      </c>
    </row>
    <row r="2299" spans="1:11" x14ac:dyDescent="0.25">
      <c r="A2299" s="3" t="s">
        <v>1879</v>
      </c>
      <c r="B2299" s="3">
        <v>1965</v>
      </c>
      <c r="C2299" s="3" t="s">
        <v>32</v>
      </c>
      <c r="D2299" s="3">
        <v>23</v>
      </c>
      <c r="E2299" s="5">
        <v>23916</v>
      </c>
      <c r="F2299" s="3">
        <v>57</v>
      </c>
      <c r="G2299" s="3">
        <v>0</v>
      </c>
      <c r="H2299" s="17">
        <v>11455.28</v>
      </c>
      <c r="I2299" s="3" t="s">
        <v>24</v>
      </c>
      <c r="J2299" s="3" t="s">
        <v>29</v>
      </c>
      <c r="K2299" s="3" t="s">
        <v>53</v>
      </c>
    </row>
    <row r="2300" spans="1:11" x14ac:dyDescent="0.25">
      <c r="A2300" s="3" t="s">
        <v>1881</v>
      </c>
      <c r="B2300" s="3">
        <v>1966</v>
      </c>
      <c r="C2300" s="3" t="s">
        <v>32</v>
      </c>
      <c r="D2300" s="3">
        <v>14</v>
      </c>
      <c r="E2300" s="5">
        <v>24272</v>
      </c>
      <c r="F2300" s="3">
        <v>56</v>
      </c>
      <c r="G2300" s="3">
        <v>0</v>
      </c>
      <c r="H2300" s="17">
        <v>11454.02</v>
      </c>
      <c r="I2300" s="3" t="s">
        <v>24</v>
      </c>
      <c r="J2300" s="3" t="s">
        <v>23</v>
      </c>
      <c r="K2300" s="3" t="s">
        <v>33</v>
      </c>
    </row>
    <row r="2301" spans="1:11" x14ac:dyDescent="0.25">
      <c r="A2301" s="3" t="s">
        <v>1883</v>
      </c>
      <c r="B2301" s="3">
        <v>1971</v>
      </c>
      <c r="C2301" s="3" t="s">
        <v>47</v>
      </c>
      <c r="D2301" s="3">
        <v>12</v>
      </c>
      <c r="E2301" s="5">
        <v>26188</v>
      </c>
      <c r="F2301" s="3">
        <v>51</v>
      </c>
      <c r="G2301" s="3">
        <v>3</v>
      </c>
      <c r="H2301" s="17">
        <v>11436.74</v>
      </c>
      <c r="I2301" s="3" t="s">
        <v>24</v>
      </c>
      <c r="J2301" s="3" t="s">
        <v>24</v>
      </c>
      <c r="K2301" s="3" t="s">
        <v>33</v>
      </c>
    </row>
    <row r="2302" spans="1:11" x14ac:dyDescent="0.25">
      <c r="A2302" s="3" t="s">
        <v>1885</v>
      </c>
      <c r="B2302" s="3">
        <v>1980</v>
      </c>
      <c r="C2302" s="3" t="s">
        <v>61</v>
      </c>
      <c r="D2302" s="3">
        <v>17</v>
      </c>
      <c r="E2302" s="5">
        <v>29419</v>
      </c>
      <c r="F2302" s="3">
        <v>42</v>
      </c>
      <c r="G2302" s="3">
        <v>2</v>
      </c>
      <c r="H2302" s="17">
        <v>11435.74</v>
      </c>
      <c r="I2302" s="3" t="s">
        <v>24</v>
      </c>
      <c r="J2302" s="3" t="s">
        <v>24</v>
      </c>
      <c r="K2302" s="3" t="s">
        <v>48</v>
      </c>
    </row>
    <row r="2303" spans="1:11" x14ac:dyDescent="0.25">
      <c r="A2303" s="3" t="s">
        <v>1886</v>
      </c>
      <c r="B2303" s="3">
        <v>1985</v>
      </c>
      <c r="C2303" s="3" t="s">
        <v>32</v>
      </c>
      <c r="D2303" s="3">
        <v>9</v>
      </c>
      <c r="E2303" s="5">
        <v>31207</v>
      </c>
      <c r="F2303" s="3">
        <v>37</v>
      </c>
      <c r="G2303" s="3">
        <v>3</v>
      </c>
      <c r="H2303" s="17">
        <v>11419.49</v>
      </c>
      <c r="I2303" s="3" t="s">
        <v>24</v>
      </c>
      <c r="J2303" s="3" t="s">
        <v>23</v>
      </c>
      <c r="K2303" s="3" t="s">
        <v>33</v>
      </c>
    </row>
    <row r="2304" spans="1:11" x14ac:dyDescent="0.25">
      <c r="A2304" s="3" t="s">
        <v>234</v>
      </c>
      <c r="B2304" s="3">
        <v>1985</v>
      </c>
      <c r="C2304" s="3" t="s">
        <v>56</v>
      </c>
      <c r="D2304" s="3">
        <v>3</v>
      </c>
      <c r="E2304" s="5">
        <v>31354</v>
      </c>
      <c r="F2304" s="3">
        <v>37</v>
      </c>
      <c r="G2304" s="3">
        <v>0</v>
      </c>
      <c r="H2304" s="17">
        <v>40419.019999999997</v>
      </c>
      <c r="I2304" s="3" t="s">
        <v>23</v>
      </c>
      <c r="J2304" s="3" t="s">
        <v>29</v>
      </c>
      <c r="K2304" s="3" t="s">
        <v>25</v>
      </c>
    </row>
    <row r="2305" spans="1:11" x14ac:dyDescent="0.25">
      <c r="A2305" s="3" t="s">
        <v>1888</v>
      </c>
      <c r="B2305" s="3">
        <v>1983</v>
      </c>
      <c r="C2305" s="3" t="s">
        <v>22</v>
      </c>
      <c r="D2305" s="3">
        <v>23</v>
      </c>
      <c r="E2305" s="5">
        <v>30612</v>
      </c>
      <c r="F2305" s="3">
        <v>39</v>
      </c>
      <c r="G2305" s="3">
        <v>3</v>
      </c>
      <c r="H2305" s="17">
        <v>11412.02</v>
      </c>
      <c r="I2305" s="3" t="s">
        <v>24</v>
      </c>
      <c r="J2305" s="3" t="s">
        <v>23</v>
      </c>
      <c r="K2305" s="3" t="s">
        <v>48</v>
      </c>
    </row>
    <row r="2306" spans="1:11" x14ac:dyDescent="0.25">
      <c r="A2306" s="3" t="s">
        <v>1890</v>
      </c>
      <c r="B2306" s="3">
        <v>1970</v>
      </c>
      <c r="C2306" s="3" t="s">
        <v>22</v>
      </c>
      <c r="D2306" s="3">
        <v>7</v>
      </c>
      <c r="E2306" s="5">
        <v>25848</v>
      </c>
      <c r="F2306" s="3">
        <v>52</v>
      </c>
      <c r="G2306" s="3">
        <v>3</v>
      </c>
      <c r="H2306" s="17">
        <v>11411.69</v>
      </c>
      <c r="I2306" s="3" t="s">
        <v>24</v>
      </c>
      <c r="J2306" s="3" t="s">
        <v>29</v>
      </c>
      <c r="K2306" s="3" t="s">
        <v>53</v>
      </c>
    </row>
    <row r="2307" spans="1:11" x14ac:dyDescent="0.25">
      <c r="A2307" s="3" t="s">
        <v>1892</v>
      </c>
      <c r="B2307" s="3">
        <v>1970</v>
      </c>
      <c r="C2307" s="3" t="s">
        <v>22</v>
      </c>
      <c r="D2307" s="3">
        <v>2</v>
      </c>
      <c r="E2307" s="5">
        <v>25843</v>
      </c>
      <c r="F2307" s="3">
        <v>52</v>
      </c>
      <c r="G2307" s="3">
        <v>2</v>
      </c>
      <c r="H2307" s="17">
        <v>11396.9</v>
      </c>
      <c r="I2307" s="3" t="s">
        <v>24</v>
      </c>
      <c r="J2307" s="3" t="s">
        <v>24</v>
      </c>
      <c r="K2307" s="3" t="s">
        <v>119</v>
      </c>
    </row>
    <row r="2308" spans="1:11" x14ac:dyDescent="0.25">
      <c r="A2308" s="3" t="s">
        <v>1894</v>
      </c>
      <c r="B2308" s="3">
        <v>1967</v>
      </c>
      <c r="C2308" s="3" t="s">
        <v>28</v>
      </c>
      <c r="D2308" s="3">
        <v>19</v>
      </c>
      <c r="E2308" s="5">
        <v>24825</v>
      </c>
      <c r="F2308" s="3">
        <v>55</v>
      </c>
      <c r="G2308" s="3">
        <v>1</v>
      </c>
      <c r="H2308" s="17">
        <v>11394.07</v>
      </c>
      <c r="I2308" s="3" t="s">
        <v>24</v>
      </c>
      <c r="J2308" s="3" t="s">
        <v>23</v>
      </c>
      <c r="K2308" s="3" t="s">
        <v>320</v>
      </c>
    </row>
    <row r="2309" spans="1:11" x14ac:dyDescent="0.25">
      <c r="A2309" s="3" t="s">
        <v>1896</v>
      </c>
      <c r="B2309" s="3">
        <v>1997</v>
      </c>
      <c r="C2309" s="3" t="s">
        <v>61</v>
      </c>
      <c r="D2309" s="3">
        <v>28</v>
      </c>
      <c r="E2309" s="5">
        <v>35639</v>
      </c>
      <c r="F2309" s="3">
        <v>25</v>
      </c>
      <c r="G2309" s="3">
        <v>0</v>
      </c>
      <c r="H2309" s="17">
        <v>11388.27</v>
      </c>
      <c r="I2309" s="3" t="s">
        <v>24</v>
      </c>
      <c r="J2309" s="3" t="s">
        <v>29</v>
      </c>
      <c r="K2309" s="3" t="s">
        <v>36</v>
      </c>
    </row>
    <row r="2310" spans="1:11" x14ac:dyDescent="0.25">
      <c r="A2310" s="3" t="s">
        <v>1898</v>
      </c>
      <c r="B2310" s="3">
        <v>1964</v>
      </c>
      <c r="C2310" s="3" t="s">
        <v>32</v>
      </c>
      <c r="D2310" s="3">
        <v>13</v>
      </c>
      <c r="E2310" s="5">
        <v>23541</v>
      </c>
      <c r="F2310" s="3">
        <v>58</v>
      </c>
      <c r="G2310" s="3">
        <v>0</v>
      </c>
      <c r="H2310" s="17">
        <v>11381.33</v>
      </c>
      <c r="I2310" s="3" t="s">
        <v>24</v>
      </c>
      <c r="J2310" s="3" t="s">
        <v>29</v>
      </c>
      <c r="K2310" s="3" t="s">
        <v>25</v>
      </c>
    </row>
    <row r="2311" spans="1:11" x14ac:dyDescent="0.25">
      <c r="A2311" s="3" t="s">
        <v>1900</v>
      </c>
      <c r="B2311" s="3">
        <v>1972</v>
      </c>
      <c r="C2311" s="3" t="s">
        <v>28</v>
      </c>
      <c r="D2311" s="3">
        <v>6</v>
      </c>
      <c r="E2311" s="5">
        <v>26639</v>
      </c>
      <c r="F2311" s="3">
        <v>50</v>
      </c>
      <c r="G2311" s="3">
        <v>0</v>
      </c>
      <c r="H2311" s="17">
        <v>11378.57</v>
      </c>
      <c r="I2311" s="3" t="s">
        <v>24</v>
      </c>
      <c r="J2311" s="3" t="s">
        <v>29</v>
      </c>
      <c r="K2311" s="3" t="s">
        <v>42</v>
      </c>
    </row>
    <row r="2312" spans="1:11" x14ac:dyDescent="0.25">
      <c r="A2312" s="3" t="s">
        <v>1902</v>
      </c>
      <c r="B2312" s="3">
        <v>1979</v>
      </c>
      <c r="C2312" s="3" t="s">
        <v>32</v>
      </c>
      <c r="D2312" s="3">
        <v>7</v>
      </c>
      <c r="E2312" s="5">
        <v>29013</v>
      </c>
      <c r="F2312" s="3">
        <v>44</v>
      </c>
      <c r="G2312" s="3">
        <v>2</v>
      </c>
      <c r="H2312" s="17">
        <v>11369.39</v>
      </c>
      <c r="I2312" s="3" t="s">
        <v>24</v>
      </c>
      <c r="J2312" s="3" t="s">
        <v>23</v>
      </c>
      <c r="K2312" s="3" t="s">
        <v>36</v>
      </c>
    </row>
    <row r="2313" spans="1:11" x14ac:dyDescent="0.25">
      <c r="A2313" s="3" t="s">
        <v>1904</v>
      </c>
      <c r="B2313" s="3">
        <v>1964</v>
      </c>
      <c r="C2313" s="3" t="s">
        <v>28</v>
      </c>
      <c r="D2313" s="3">
        <v>13</v>
      </c>
      <c r="E2313" s="5">
        <v>23724</v>
      </c>
      <c r="F2313" s="3">
        <v>58</v>
      </c>
      <c r="G2313" s="3">
        <v>0</v>
      </c>
      <c r="H2313" s="17">
        <v>11365.95</v>
      </c>
      <c r="I2313" s="3" t="s">
        <v>24</v>
      </c>
      <c r="J2313" s="3" t="s">
        <v>29</v>
      </c>
      <c r="K2313" s="3" t="s">
        <v>53</v>
      </c>
    </row>
    <row r="2314" spans="1:11" x14ac:dyDescent="0.25">
      <c r="A2314" s="3" t="s">
        <v>1906</v>
      </c>
      <c r="B2314" s="3">
        <v>1964</v>
      </c>
      <c r="C2314" s="3" t="s">
        <v>61</v>
      </c>
      <c r="D2314" s="3">
        <v>3</v>
      </c>
      <c r="E2314" s="5">
        <v>23561</v>
      </c>
      <c r="F2314" s="3">
        <v>58</v>
      </c>
      <c r="G2314" s="3">
        <v>0</v>
      </c>
      <c r="H2314" s="17">
        <v>11363.28</v>
      </c>
      <c r="I2314" s="3" t="s">
        <v>24</v>
      </c>
      <c r="J2314" s="3" t="s">
        <v>23</v>
      </c>
      <c r="K2314" s="3" t="s">
        <v>25</v>
      </c>
    </row>
    <row r="2315" spans="1:11" x14ac:dyDescent="0.25">
      <c r="A2315" s="3" t="s">
        <v>237</v>
      </c>
      <c r="B2315" s="3">
        <v>1966</v>
      </c>
      <c r="C2315" s="3" t="s">
        <v>51</v>
      </c>
      <c r="D2315" s="3">
        <v>12</v>
      </c>
      <c r="E2315" s="5">
        <v>24331</v>
      </c>
      <c r="F2315" s="3">
        <v>56</v>
      </c>
      <c r="G2315" s="3">
        <v>0</v>
      </c>
      <c r="H2315" s="17">
        <v>40373.74</v>
      </c>
      <c r="I2315" s="3" t="s">
        <v>23</v>
      </c>
      <c r="J2315" s="3" t="s">
        <v>24</v>
      </c>
      <c r="K2315" s="3" t="s">
        <v>53</v>
      </c>
    </row>
    <row r="2316" spans="1:11" x14ac:dyDescent="0.25">
      <c r="A2316" s="3" t="s">
        <v>1907</v>
      </c>
      <c r="B2316" s="3">
        <v>1964</v>
      </c>
      <c r="C2316" s="3" t="s">
        <v>61</v>
      </c>
      <c r="D2316" s="3">
        <v>4</v>
      </c>
      <c r="E2316" s="5">
        <v>23562</v>
      </c>
      <c r="F2316" s="3">
        <v>58</v>
      </c>
      <c r="G2316" s="3">
        <v>0</v>
      </c>
      <c r="H2316" s="17">
        <v>11362.76</v>
      </c>
      <c r="I2316" s="3" t="s">
        <v>24</v>
      </c>
      <c r="J2316" s="3" t="s">
        <v>23</v>
      </c>
      <c r="K2316" s="3" t="s">
        <v>53</v>
      </c>
    </row>
    <row r="2317" spans="1:11" x14ac:dyDescent="0.25">
      <c r="A2317" s="3" t="s">
        <v>1909</v>
      </c>
      <c r="B2317" s="3">
        <v>1965</v>
      </c>
      <c r="C2317" s="3" t="s">
        <v>47</v>
      </c>
      <c r="D2317" s="3">
        <v>26</v>
      </c>
      <c r="E2317" s="5">
        <v>24011</v>
      </c>
      <c r="F2317" s="3">
        <v>57</v>
      </c>
      <c r="G2317" s="3">
        <v>0</v>
      </c>
      <c r="H2317" s="17">
        <v>11356.66</v>
      </c>
      <c r="I2317" s="3" t="s">
        <v>24</v>
      </c>
      <c r="J2317" s="3" t="s">
        <v>24</v>
      </c>
      <c r="K2317" s="3" t="s">
        <v>33</v>
      </c>
    </row>
    <row r="2318" spans="1:11" x14ac:dyDescent="0.25">
      <c r="A2318" s="3" t="s">
        <v>1911</v>
      </c>
      <c r="B2318" s="3">
        <v>1965</v>
      </c>
      <c r="C2318" s="3" t="s">
        <v>56</v>
      </c>
      <c r="D2318" s="3">
        <v>29</v>
      </c>
      <c r="E2318" s="5">
        <v>24075</v>
      </c>
      <c r="F2318" s="3">
        <v>57</v>
      </c>
      <c r="G2318" s="3">
        <v>0</v>
      </c>
      <c r="H2318" s="17">
        <v>11353.23</v>
      </c>
      <c r="I2318" s="3" t="s">
        <v>24</v>
      </c>
      <c r="J2318" s="3" t="s">
        <v>23</v>
      </c>
      <c r="K2318" s="3" t="s">
        <v>33</v>
      </c>
    </row>
    <row r="2319" spans="1:11" x14ac:dyDescent="0.25">
      <c r="A2319" s="3" t="s">
        <v>1913</v>
      </c>
      <c r="B2319" s="3">
        <v>1964</v>
      </c>
      <c r="C2319" s="3" t="s">
        <v>61</v>
      </c>
      <c r="D2319" s="3">
        <v>12</v>
      </c>
      <c r="E2319" s="5">
        <v>23570</v>
      </c>
      <c r="F2319" s="3">
        <v>58</v>
      </c>
      <c r="G2319" s="3">
        <v>0</v>
      </c>
      <c r="H2319" s="17">
        <v>11345.52</v>
      </c>
      <c r="I2319" s="3" t="s">
        <v>24</v>
      </c>
      <c r="J2319" s="3" t="s">
        <v>24</v>
      </c>
      <c r="K2319" s="3" t="s">
        <v>53</v>
      </c>
    </row>
    <row r="2320" spans="1:11" x14ac:dyDescent="0.25">
      <c r="A2320" s="3" t="s">
        <v>1915</v>
      </c>
      <c r="B2320" s="3">
        <v>1968</v>
      </c>
      <c r="C2320" s="3" t="s">
        <v>56</v>
      </c>
      <c r="D2320" s="3">
        <v>2</v>
      </c>
      <c r="E2320" s="5">
        <v>25144</v>
      </c>
      <c r="F2320" s="3">
        <v>54</v>
      </c>
      <c r="G2320" s="3">
        <v>0</v>
      </c>
      <c r="H2320" s="17">
        <v>11344.32</v>
      </c>
      <c r="I2320" s="3" t="s">
        <v>24</v>
      </c>
      <c r="J2320" s="3" t="s">
        <v>29</v>
      </c>
      <c r="K2320" s="3" t="s">
        <v>42</v>
      </c>
    </row>
    <row r="2321" spans="1:11" x14ac:dyDescent="0.25">
      <c r="A2321" s="3" t="s">
        <v>1917</v>
      </c>
      <c r="B2321" s="3">
        <v>1989</v>
      </c>
      <c r="C2321" s="3" t="s">
        <v>51</v>
      </c>
      <c r="D2321" s="3">
        <v>19</v>
      </c>
      <c r="E2321" s="5">
        <v>32739</v>
      </c>
      <c r="F2321" s="3">
        <v>33</v>
      </c>
      <c r="G2321" s="3">
        <v>1</v>
      </c>
      <c r="H2321" s="17">
        <v>11326.71</v>
      </c>
      <c r="I2321" s="3" t="s">
        <v>24</v>
      </c>
      <c r="J2321" s="3" t="s">
        <v>24</v>
      </c>
      <c r="K2321" s="3" t="s">
        <v>25</v>
      </c>
    </row>
    <row r="2322" spans="1:11" x14ac:dyDescent="0.25">
      <c r="A2322" s="3" t="s">
        <v>1919</v>
      </c>
      <c r="B2322" s="3">
        <v>2002</v>
      </c>
      <c r="C2322" s="3" t="s">
        <v>47</v>
      </c>
      <c r="D2322" s="3">
        <v>20</v>
      </c>
      <c r="E2322" s="5">
        <v>37519</v>
      </c>
      <c r="F2322" s="3">
        <v>20</v>
      </c>
      <c r="G2322" s="3">
        <v>0</v>
      </c>
      <c r="H2322" s="17">
        <v>11321.49</v>
      </c>
      <c r="I2322" s="3" t="s">
        <v>24</v>
      </c>
      <c r="J2322" s="3" t="s">
        <v>24</v>
      </c>
      <c r="K2322" s="3" t="s">
        <v>33</v>
      </c>
    </row>
    <row r="2323" spans="1:11" x14ac:dyDescent="0.25">
      <c r="A2323" s="3" t="s">
        <v>1921</v>
      </c>
      <c r="B2323" s="3">
        <v>1963</v>
      </c>
      <c r="C2323" s="3" t="s">
        <v>61</v>
      </c>
      <c r="D2323" s="3">
        <v>11</v>
      </c>
      <c r="E2323" s="5">
        <v>23203</v>
      </c>
      <c r="F2323" s="3">
        <v>59</v>
      </c>
      <c r="G2323" s="3">
        <v>0</v>
      </c>
      <c r="H2323" s="17">
        <v>11319.12</v>
      </c>
      <c r="I2323" s="3" t="s">
        <v>24</v>
      </c>
      <c r="J2323" s="3" t="s">
        <v>23</v>
      </c>
      <c r="K2323" s="3" t="s">
        <v>33</v>
      </c>
    </row>
    <row r="2324" spans="1:11" x14ac:dyDescent="0.25">
      <c r="A2324" s="3" t="s">
        <v>1923</v>
      </c>
      <c r="B2324" s="3">
        <v>1995</v>
      </c>
      <c r="C2324" s="3" t="s">
        <v>28</v>
      </c>
      <c r="D2324" s="3">
        <v>10</v>
      </c>
      <c r="E2324" s="5">
        <v>35043</v>
      </c>
      <c r="F2324" s="3">
        <v>27</v>
      </c>
      <c r="G2324" s="3">
        <v>0</v>
      </c>
      <c r="H2324" s="17">
        <v>11318.57</v>
      </c>
      <c r="I2324" s="3" t="s">
        <v>24</v>
      </c>
      <c r="J2324" s="3" t="s">
        <v>29</v>
      </c>
      <c r="K2324" s="3" t="s">
        <v>36</v>
      </c>
    </row>
    <row r="2325" spans="1:11" x14ac:dyDescent="0.25">
      <c r="A2325" s="3" t="s">
        <v>1925</v>
      </c>
      <c r="B2325" s="3">
        <v>1963</v>
      </c>
      <c r="C2325" s="3" t="s">
        <v>56</v>
      </c>
      <c r="D2325" s="3">
        <v>22</v>
      </c>
      <c r="E2325" s="5">
        <v>23337</v>
      </c>
      <c r="F2325" s="3">
        <v>59</v>
      </c>
      <c r="G2325" s="3">
        <v>0</v>
      </c>
      <c r="H2325" s="17">
        <v>11312.33</v>
      </c>
      <c r="I2325" s="3" t="s">
        <v>24</v>
      </c>
      <c r="J2325" s="3" t="s">
        <v>24</v>
      </c>
      <c r="K2325" s="3" t="s">
        <v>33</v>
      </c>
    </row>
    <row r="2326" spans="1:11" x14ac:dyDescent="0.25">
      <c r="A2326" s="3" t="s">
        <v>240</v>
      </c>
      <c r="B2326" s="3">
        <v>1962</v>
      </c>
      <c r="C2326" s="3" t="s">
        <v>47</v>
      </c>
      <c r="D2326" s="3">
        <v>4</v>
      </c>
      <c r="E2326" s="5">
        <v>22893</v>
      </c>
      <c r="F2326" s="3">
        <v>60</v>
      </c>
      <c r="G2326" s="3">
        <v>0</v>
      </c>
      <c r="H2326" s="17">
        <v>40309.93</v>
      </c>
      <c r="I2326" s="3" t="s">
        <v>23</v>
      </c>
      <c r="J2326" s="3" t="s">
        <v>24</v>
      </c>
      <c r="K2326" s="3" t="s">
        <v>53</v>
      </c>
    </row>
    <row r="2327" spans="1:11" x14ac:dyDescent="0.25">
      <c r="A2327" s="3" t="s">
        <v>1927</v>
      </c>
      <c r="B2327" s="3">
        <v>1968</v>
      </c>
      <c r="C2327" s="3" t="s">
        <v>22</v>
      </c>
      <c r="D2327" s="3">
        <v>6</v>
      </c>
      <c r="E2327" s="5">
        <v>25117</v>
      </c>
      <c r="F2327" s="3">
        <v>54</v>
      </c>
      <c r="G2327" s="3">
        <v>1</v>
      </c>
      <c r="H2327" s="17">
        <v>11305.93</v>
      </c>
      <c r="I2327" s="3" t="s">
        <v>24</v>
      </c>
      <c r="J2327" s="3" t="s">
        <v>23</v>
      </c>
      <c r="K2327" s="3" t="s">
        <v>33</v>
      </c>
    </row>
    <row r="2328" spans="1:11" x14ac:dyDescent="0.25">
      <c r="A2328" s="3" t="s">
        <v>1928</v>
      </c>
      <c r="B2328" s="3">
        <v>1972</v>
      </c>
      <c r="C2328" s="3" t="s">
        <v>47</v>
      </c>
      <c r="D2328" s="3">
        <v>25</v>
      </c>
      <c r="E2328" s="5">
        <v>26567</v>
      </c>
      <c r="F2328" s="3">
        <v>50</v>
      </c>
      <c r="G2328" s="3">
        <v>4</v>
      </c>
      <c r="H2328" s="17">
        <v>11299.34</v>
      </c>
      <c r="I2328" s="3" t="s">
        <v>24</v>
      </c>
      <c r="J2328" s="3" t="s">
        <v>29</v>
      </c>
      <c r="K2328" s="3" t="s">
        <v>53</v>
      </c>
    </row>
    <row r="2329" spans="1:11" x14ac:dyDescent="0.25">
      <c r="A2329" s="3" t="s">
        <v>1930</v>
      </c>
      <c r="B2329" s="3">
        <v>1988</v>
      </c>
      <c r="C2329" s="3" t="s">
        <v>56</v>
      </c>
      <c r="D2329" s="3">
        <v>14</v>
      </c>
      <c r="E2329" s="5">
        <v>32461</v>
      </c>
      <c r="F2329" s="3">
        <v>34</v>
      </c>
      <c r="G2329" s="3">
        <v>3</v>
      </c>
      <c r="H2329" s="17">
        <v>11294.57</v>
      </c>
      <c r="I2329" s="3" t="s">
        <v>24</v>
      </c>
      <c r="J2329" s="3" t="s">
        <v>23</v>
      </c>
      <c r="K2329" s="3" t="s">
        <v>144</v>
      </c>
    </row>
    <row r="2330" spans="1:11" x14ac:dyDescent="0.25">
      <c r="A2330" s="3" t="s">
        <v>1932</v>
      </c>
      <c r="B2330" s="3">
        <v>1970</v>
      </c>
      <c r="C2330" s="3" t="s">
        <v>32</v>
      </c>
      <c r="D2330" s="3">
        <v>22</v>
      </c>
      <c r="E2330" s="5">
        <v>25741</v>
      </c>
      <c r="F2330" s="3">
        <v>52</v>
      </c>
      <c r="G2330" s="3">
        <v>3</v>
      </c>
      <c r="H2330" s="17">
        <v>11289.11</v>
      </c>
      <c r="I2330" s="3" t="s">
        <v>24</v>
      </c>
      <c r="J2330" s="3" t="s">
        <v>23</v>
      </c>
      <c r="K2330" s="3" t="s">
        <v>33</v>
      </c>
    </row>
    <row r="2331" spans="1:11" x14ac:dyDescent="0.25">
      <c r="A2331" s="3" t="s">
        <v>1934</v>
      </c>
      <c r="B2331" s="3">
        <v>1967</v>
      </c>
      <c r="C2331" s="3" t="s">
        <v>32</v>
      </c>
      <c r="D2331" s="3">
        <v>14</v>
      </c>
      <c r="E2331" s="5">
        <v>24637</v>
      </c>
      <c r="F2331" s="3">
        <v>55</v>
      </c>
      <c r="G2331" s="3">
        <v>0</v>
      </c>
      <c r="H2331" s="17">
        <v>11286.54</v>
      </c>
      <c r="I2331" s="3" t="s">
        <v>24</v>
      </c>
      <c r="J2331" s="3" t="s">
        <v>24</v>
      </c>
      <c r="K2331" s="3" t="s">
        <v>119</v>
      </c>
    </row>
    <row r="2332" spans="1:11" x14ac:dyDescent="0.25">
      <c r="A2332" s="3" t="s">
        <v>1936</v>
      </c>
      <c r="B2332" s="3">
        <v>2004</v>
      </c>
      <c r="C2332" s="3" t="s">
        <v>22</v>
      </c>
      <c r="D2332" s="3">
        <v>4</v>
      </c>
      <c r="E2332" s="5">
        <v>38264</v>
      </c>
      <c r="F2332" s="3">
        <v>18</v>
      </c>
      <c r="G2332" s="3">
        <v>1</v>
      </c>
      <c r="H2332" s="17">
        <v>11272.33</v>
      </c>
      <c r="I2332" s="3" t="s">
        <v>24</v>
      </c>
      <c r="J2332" s="3" t="s">
        <v>29</v>
      </c>
      <c r="K2332" s="3" t="s">
        <v>137</v>
      </c>
    </row>
    <row r="2333" spans="1:11" x14ac:dyDescent="0.25">
      <c r="A2333" s="3" t="s">
        <v>1938</v>
      </c>
      <c r="B2333" s="3">
        <v>1971</v>
      </c>
      <c r="C2333" s="3" t="s">
        <v>28</v>
      </c>
      <c r="D2333" s="3">
        <v>26</v>
      </c>
      <c r="E2333" s="5">
        <v>26293</v>
      </c>
      <c r="F2333" s="3">
        <v>51</v>
      </c>
      <c r="G2333" s="3">
        <v>0</v>
      </c>
      <c r="H2333" s="17">
        <v>11265.71</v>
      </c>
      <c r="I2333" s="3" t="s">
        <v>24</v>
      </c>
      <c r="J2333" s="3" t="s">
        <v>23</v>
      </c>
      <c r="K2333" s="3" t="s">
        <v>42</v>
      </c>
    </row>
    <row r="2334" spans="1:11" x14ac:dyDescent="0.25">
      <c r="A2334" s="3" t="s">
        <v>1940</v>
      </c>
      <c r="B2334" s="3">
        <v>1969</v>
      </c>
      <c r="C2334" s="3" t="s">
        <v>22</v>
      </c>
      <c r="D2334" s="3">
        <v>11</v>
      </c>
      <c r="E2334" s="5">
        <v>25487</v>
      </c>
      <c r="F2334" s="3">
        <v>53</v>
      </c>
      <c r="G2334" s="3">
        <v>3</v>
      </c>
      <c r="H2334" s="17">
        <v>11264.54</v>
      </c>
      <c r="I2334" s="3" t="s">
        <v>24</v>
      </c>
      <c r="J2334" s="3" t="s">
        <v>29</v>
      </c>
      <c r="K2334" s="3" t="s">
        <v>53</v>
      </c>
    </row>
    <row r="2335" spans="1:11" x14ac:dyDescent="0.25">
      <c r="A2335" s="3" t="s">
        <v>1942</v>
      </c>
      <c r="B2335" s="3">
        <v>1981</v>
      </c>
      <c r="C2335" s="3" t="s">
        <v>22</v>
      </c>
      <c r="D2335" s="3">
        <v>2</v>
      </c>
      <c r="E2335" s="5">
        <v>29861</v>
      </c>
      <c r="F2335" s="3">
        <v>41</v>
      </c>
      <c r="G2335" s="3">
        <v>1</v>
      </c>
      <c r="H2335" s="17">
        <v>11255.29</v>
      </c>
      <c r="I2335" s="3" t="s">
        <v>24</v>
      </c>
      <c r="J2335" s="3" t="s">
        <v>23</v>
      </c>
      <c r="K2335" s="3" t="s">
        <v>36</v>
      </c>
    </row>
    <row r="2336" spans="1:11" x14ac:dyDescent="0.25">
      <c r="A2336" s="3" t="s">
        <v>1944</v>
      </c>
      <c r="B2336" s="3">
        <v>1969</v>
      </c>
      <c r="C2336" s="3" t="s">
        <v>51</v>
      </c>
      <c r="D2336" s="3">
        <v>20</v>
      </c>
      <c r="E2336" s="5">
        <v>25435</v>
      </c>
      <c r="F2336" s="3">
        <v>53</v>
      </c>
      <c r="G2336" s="3">
        <v>3</v>
      </c>
      <c r="H2336" s="17">
        <v>11253.42</v>
      </c>
      <c r="I2336" s="3" t="s">
        <v>24</v>
      </c>
      <c r="J2336" s="3" t="s">
        <v>23</v>
      </c>
      <c r="K2336" s="3" t="s">
        <v>53</v>
      </c>
    </row>
    <row r="2337" spans="1:11" x14ac:dyDescent="0.25">
      <c r="A2337" s="3" t="s">
        <v>5995</v>
      </c>
      <c r="B2337" s="3">
        <v>1988</v>
      </c>
      <c r="C2337" s="3" t="s">
        <v>56</v>
      </c>
      <c r="D2337" s="3">
        <v>14</v>
      </c>
      <c r="E2337" s="5">
        <v>32461</v>
      </c>
      <c r="F2337" s="3">
        <v>34</v>
      </c>
      <c r="G2337" s="3">
        <v>3</v>
      </c>
      <c r="H2337" s="17">
        <v>11294.57</v>
      </c>
      <c r="I2337" s="3" t="s">
        <v>24</v>
      </c>
      <c r="J2337" s="3" t="s">
        <v>23</v>
      </c>
      <c r="K2337" s="3" t="s">
        <v>144</v>
      </c>
    </row>
    <row r="2338" spans="1:11" x14ac:dyDescent="0.25">
      <c r="A2338" s="3" t="s">
        <v>5996</v>
      </c>
      <c r="B2338" s="3">
        <v>1970</v>
      </c>
      <c r="C2338" s="3" t="s">
        <v>32</v>
      </c>
      <c r="D2338" s="3">
        <v>22</v>
      </c>
      <c r="E2338" s="5">
        <v>25741</v>
      </c>
      <c r="F2338" s="3">
        <v>52</v>
      </c>
      <c r="G2338" s="3">
        <v>3</v>
      </c>
      <c r="H2338" s="17">
        <v>11289.11</v>
      </c>
      <c r="I2338" s="3" t="s">
        <v>24</v>
      </c>
      <c r="J2338" s="3" t="s">
        <v>23</v>
      </c>
      <c r="K2338" s="3" t="s">
        <v>33</v>
      </c>
    </row>
    <row r="2339" spans="1:11" x14ac:dyDescent="0.25">
      <c r="A2339" s="3" t="s">
        <v>5997</v>
      </c>
      <c r="B2339" s="3">
        <v>1967</v>
      </c>
      <c r="C2339" s="3" t="s">
        <v>32</v>
      </c>
      <c r="D2339" s="3">
        <v>14</v>
      </c>
      <c r="E2339" s="5">
        <v>24637</v>
      </c>
      <c r="F2339" s="3">
        <v>55</v>
      </c>
      <c r="G2339" s="3">
        <v>0</v>
      </c>
      <c r="H2339" s="17">
        <v>11286.54</v>
      </c>
      <c r="I2339" s="3" t="s">
        <v>24</v>
      </c>
      <c r="J2339" s="3" t="s">
        <v>24</v>
      </c>
      <c r="K2339" s="3" t="s">
        <v>119</v>
      </c>
    </row>
    <row r="2340" spans="1:11" x14ac:dyDescent="0.25">
      <c r="A2340" s="3" t="s">
        <v>5998</v>
      </c>
      <c r="B2340" s="3">
        <v>2004</v>
      </c>
      <c r="C2340" s="3" t="s">
        <v>22</v>
      </c>
      <c r="D2340" s="3">
        <v>4</v>
      </c>
      <c r="E2340" s="5">
        <v>38264</v>
      </c>
      <c r="F2340" s="3">
        <v>18</v>
      </c>
      <c r="G2340" s="3">
        <v>1</v>
      </c>
      <c r="H2340" s="17">
        <v>11272.33</v>
      </c>
      <c r="I2340" s="3" t="s">
        <v>24</v>
      </c>
      <c r="J2340" s="3" t="s">
        <v>29</v>
      </c>
      <c r="K2340" s="3" t="s">
        <v>137</v>
      </c>
    </row>
    <row r="2341" spans="1:11" x14ac:dyDescent="0.25">
      <c r="A2341" s="3" t="s">
        <v>5999</v>
      </c>
      <c r="B2341" s="3">
        <v>1971</v>
      </c>
      <c r="C2341" s="3" t="s">
        <v>28</v>
      </c>
      <c r="D2341" s="3">
        <v>26</v>
      </c>
      <c r="E2341" s="5">
        <v>26293</v>
      </c>
      <c r="F2341" s="3">
        <v>51</v>
      </c>
      <c r="G2341" s="3">
        <v>0</v>
      </c>
      <c r="H2341" s="17">
        <v>11265.71</v>
      </c>
      <c r="I2341" s="3" t="s">
        <v>24</v>
      </c>
      <c r="J2341" s="3" t="s">
        <v>23</v>
      </c>
      <c r="K2341" s="3" t="s">
        <v>42</v>
      </c>
    </row>
    <row r="2342" spans="1:11" x14ac:dyDescent="0.25">
      <c r="A2342" s="3" t="s">
        <v>6034</v>
      </c>
      <c r="B2342" s="3">
        <v>1969</v>
      </c>
      <c r="C2342" s="3" t="s">
        <v>22</v>
      </c>
      <c r="D2342" s="3">
        <v>11</v>
      </c>
      <c r="E2342" s="5">
        <v>25487</v>
      </c>
      <c r="F2342" s="3">
        <v>53</v>
      </c>
      <c r="G2342" s="3">
        <v>3</v>
      </c>
      <c r="H2342" s="17">
        <v>11264.54</v>
      </c>
      <c r="I2342" s="3" t="s">
        <v>24</v>
      </c>
      <c r="J2342" s="3" t="s">
        <v>29</v>
      </c>
      <c r="K2342" s="3" t="s">
        <v>53</v>
      </c>
    </row>
    <row r="2343" spans="1:11" x14ac:dyDescent="0.25">
      <c r="A2343" s="3" t="s">
        <v>6043</v>
      </c>
      <c r="B2343" s="3">
        <v>1981</v>
      </c>
      <c r="C2343" s="3" t="s">
        <v>22</v>
      </c>
      <c r="D2343" s="3">
        <v>2</v>
      </c>
      <c r="E2343" s="5">
        <v>29861</v>
      </c>
      <c r="F2343" s="3">
        <v>41</v>
      </c>
      <c r="G2343" s="3">
        <v>1</v>
      </c>
      <c r="H2343" s="17">
        <v>11255.29</v>
      </c>
      <c r="I2343" s="3" t="s">
        <v>24</v>
      </c>
      <c r="J2343" s="3" t="s">
        <v>23</v>
      </c>
      <c r="K2343" s="3" t="s">
        <v>36</v>
      </c>
    </row>
    <row r="2344" spans="1:11" x14ac:dyDescent="0.25">
      <c r="A2344" s="3" t="s">
        <v>6044</v>
      </c>
      <c r="B2344" s="3">
        <v>1969</v>
      </c>
      <c r="C2344" s="3" t="s">
        <v>51</v>
      </c>
      <c r="D2344" s="3">
        <v>20</v>
      </c>
      <c r="E2344" s="5">
        <v>25435</v>
      </c>
      <c r="F2344" s="3">
        <v>53</v>
      </c>
      <c r="G2344" s="3">
        <v>3</v>
      </c>
      <c r="H2344" s="17">
        <v>11253.42</v>
      </c>
      <c r="I2344" s="3" t="s">
        <v>24</v>
      </c>
      <c r="J2344" s="3" t="s">
        <v>23</v>
      </c>
      <c r="K2344" s="3" t="s">
        <v>53</v>
      </c>
    </row>
  </sheetData>
  <sortState xmlns:xlrd2="http://schemas.microsoft.com/office/spreadsheetml/2017/richdata2" ref="A2:K2344">
    <sortCondition ref="A2:A2344"/>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9F27-F71D-45D8-A560-8F38F24ED7B5}">
  <dimension ref="A1:X2344"/>
  <sheetViews>
    <sheetView topLeftCell="G1" workbookViewId="0">
      <selection activeCell="R1" sqref="R1"/>
    </sheetView>
  </sheetViews>
  <sheetFormatPr defaultRowHeight="15" x14ac:dyDescent="0.25"/>
  <cols>
    <col min="1" max="1" width="12.42578125" bestFit="1" customWidth="1"/>
    <col min="2" max="2" width="7" bestFit="1" customWidth="1"/>
    <col min="3" max="3" width="7.140625" bestFit="1" customWidth="1"/>
    <col min="4" max="4" width="12.28515625" bestFit="1" customWidth="1"/>
    <col min="5" max="5" width="15.28515625" bestFit="1" customWidth="1"/>
    <col min="6" max="6" width="14.28515625" bestFit="1" customWidth="1"/>
    <col min="7" max="7" width="24.42578125" bestFit="1" customWidth="1"/>
    <col min="8" max="8" width="7.7109375" bestFit="1" customWidth="1"/>
    <col min="10" max="10" width="12.5703125" bestFit="1" customWidth="1"/>
    <col min="11" max="11" width="5" bestFit="1" customWidth="1"/>
    <col min="12" max="12" width="7" bestFit="1" customWidth="1"/>
    <col min="13" max="13" width="5.140625" bestFit="1" customWidth="1"/>
    <col min="14" max="14" width="8.5703125" bestFit="1" customWidth="1"/>
    <col min="15" max="15" width="9" bestFit="1" customWidth="1"/>
    <col min="16" max="16" width="12.28515625" bestFit="1" customWidth="1"/>
    <col min="17" max="17" width="8.28515625" bestFit="1" customWidth="1"/>
    <col min="18" max="18" width="13" bestFit="1" customWidth="1"/>
    <col min="20" max="20" width="70.85546875" customWidth="1"/>
    <col min="21" max="21" width="16.140625" bestFit="1" customWidth="1"/>
    <col min="22" max="22" width="20.42578125" customWidth="1"/>
    <col min="23" max="23" width="4.28515625" bestFit="1" customWidth="1"/>
    <col min="24" max="24" width="11.28515625" bestFit="1" customWidth="1"/>
    <col min="25" max="25" width="11" customWidth="1"/>
  </cols>
  <sheetData>
    <row r="1" spans="1:24" ht="15.75" x14ac:dyDescent="0.25">
      <c r="A1" s="1" t="s">
        <v>0</v>
      </c>
      <c r="B1" s="1" t="s">
        <v>1</v>
      </c>
      <c r="C1" s="1" t="s">
        <v>3</v>
      </c>
      <c r="D1" s="1" t="s">
        <v>5</v>
      </c>
      <c r="E1" s="1" t="s">
        <v>6</v>
      </c>
      <c r="F1" s="1" t="s">
        <v>7</v>
      </c>
      <c r="G1" s="1" t="s">
        <v>8</v>
      </c>
      <c r="H1" s="1" t="s">
        <v>5993</v>
      </c>
      <c r="J1" s="2" t="s">
        <v>0</v>
      </c>
      <c r="K1" s="2" t="s">
        <v>9</v>
      </c>
      <c r="L1" s="2" t="s">
        <v>10</v>
      </c>
      <c r="M1" s="2" t="s">
        <v>11</v>
      </c>
      <c r="N1" s="2" t="s">
        <v>14</v>
      </c>
      <c r="O1" s="2" t="s">
        <v>15</v>
      </c>
      <c r="P1" s="2" t="s">
        <v>16</v>
      </c>
      <c r="Q1" s="2" t="s">
        <v>17</v>
      </c>
      <c r="R1" s="2" t="s">
        <v>18</v>
      </c>
      <c r="T1" t="s">
        <v>6000</v>
      </c>
    </row>
    <row r="2" spans="1:24" x14ac:dyDescent="0.25">
      <c r="A2" s="3" t="s">
        <v>19</v>
      </c>
      <c r="B2" s="3">
        <v>47.41</v>
      </c>
      <c r="C2" s="3">
        <v>7.47</v>
      </c>
      <c r="D2" s="3" t="s">
        <v>20</v>
      </c>
      <c r="E2" s="3" t="s">
        <v>20</v>
      </c>
      <c r="F2" s="3" t="s">
        <v>20</v>
      </c>
      <c r="G2" s="3" t="s">
        <v>5994</v>
      </c>
      <c r="H2" s="3" t="s">
        <v>117</v>
      </c>
      <c r="J2" s="3" t="s">
        <v>19</v>
      </c>
      <c r="K2" s="3">
        <v>1968</v>
      </c>
      <c r="L2" s="3" t="s">
        <v>22</v>
      </c>
      <c r="M2" s="3">
        <v>12</v>
      </c>
      <c r="N2" s="3">
        <v>0</v>
      </c>
      <c r="O2" s="3">
        <v>63770.43</v>
      </c>
      <c r="P2" s="3" t="s">
        <v>23</v>
      </c>
      <c r="Q2" s="3" t="s">
        <v>24</v>
      </c>
      <c r="R2" s="3" t="s">
        <v>25</v>
      </c>
    </row>
    <row r="3" spans="1:24" x14ac:dyDescent="0.25">
      <c r="A3" s="3" t="s">
        <v>27</v>
      </c>
      <c r="B3" s="3">
        <v>38.06</v>
      </c>
      <c r="C3" s="3">
        <v>10.79</v>
      </c>
      <c r="D3" s="3" t="s">
        <v>20</v>
      </c>
      <c r="E3" s="3" t="s">
        <v>20</v>
      </c>
      <c r="F3" s="3" t="s">
        <v>20</v>
      </c>
      <c r="G3" s="3" t="s">
        <v>5994</v>
      </c>
      <c r="H3" s="3" t="s">
        <v>117</v>
      </c>
      <c r="J3" s="3" t="s">
        <v>27</v>
      </c>
      <c r="K3" s="3">
        <v>1978</v>
      </c>
      <c r="L3" s="3" t="s">
        <v>28</v>
      </c>
      <c r="M3" s="3">
        <v>29</v>
      </c>
      <c r="N3" s="3">
        <v>0</v>
      </c>
      <c r="O3" s="3">
        <v>48885.14</v>
      </c>
      <c r="P3" s="3" t="s">
        <v>23</v>
      </c>
      <c r="Q3" s="3" t="s">
        <v>29</v>
      </c>
      <c r="R3" s="3" t="s">
        <v>25</v>
      </c>
      <c r="T3" s="11" t="s">
        <v>6001</v>
      </c>
      <c r="U3" s="7">
        <f>COUNTIF(A2:H2336,"?")</f>
        <v>0</v>
      </c>
      <c r="V3" t="s">
        <v>6002</v>
      </c>
    </row>
    <row r="4" spans="1:24" x14ac:dyDescent="0.25">
      <c r="A4" s="3" t="s">
        <v>31</v>
      </c>
      <c r="B4" s="3">
        <v>48.2</v>
      </c>
      <c r="C4" s="3">
        <v>4.84</v>
      </c>
      <c r="D4" s="3" t="s">
        <v>20</v>
      </c>
      <c r="E4" s="3" t="s">
        <v>20</v>
      </c>
      <c r="F4" s="3" t="s">
        <v>20</v>
      </c>
      <c r="G4" s="3" t="s">
        <v>5994</v>
      </c>
      <c r="H4" s="3" t="s">
        <v>117</v>
      </c>
      <c r="J4" s="3" t="s">
        <v>31</v>
      </c>
      <c r="K4" s="3">
        <v>1977</v>
      </c>
      <c r="L4" s="3" t="s">
        <v>32</v>
      </c>
      <c r="M4" s="3">
        <v>27</v>
      </c>
      <c r="N4" s="3">
        <v>2</v>
      </c>
      <c r="O4" s="3">
        <v>40284.379999999997</v>
      </c>
      <c r="P4" s="3" t="s">
        <v>23</v>
      </c>
      <c r="Q4" s="3" t="s">
        <v>24</v>
      </c>
      <c r="R4" s="3" t="s">
        <v>33</v>
      </c>
      <c r="T4" s="11" t="s">
        <v>6003</v>
      </c>
      <c r="U4" s="7">
        <f>COUNTIF(J2:R2344,"?")</f>
        <v>0</v>
      </c>
      <c r="V4" t="s">
        <v>6004</v>
      </c>
    </row>
    <row r="5" spans="1:24" x14ac:dyDescent="0.25">
      <c r="A5" s="3" t="s">
        <v>35</v>
      </c>
      <c r="B5" s="3">
        <v>39.17</v>
      </c>
      <c r="C5" s="3">
        <v>4.1500000000000004</v>
      </c>
      <c r="D5" s="3" t="s">
        <v>20</v>
      </c>
      <c r="E5" s="3" t="s">
        <v>20</v>
      </c>
      <c r="F5" s="3" t="s">
        <v>20</v>
      </c>
      <c r="G5" s="3" t="s">
        <v>5994</v>
      </c>
      <c r="H5" s="3" t="s">
        <v>20</v>
      </c>
      <c r="J5" s="3" t="s">
        <v>35</v>
      </c>
      <c r="K5" s="3">
        <v>1989</v>
      </c>
      <c r="L5" s="3" t="s">
        <v>28</v>
      </c>
      <c r="M5" s="3">
        <v>17</v>
      </c>
      <c r="N5" s="3">
        <v>3</v>
      </c>
      <c r="O5" s="3">
        <v>11250.43</v>
      </c>
      <c r="P5" s="3" t="s">
        <v>24</v>
      </c>
      <c r="Q5" s="3" t="s">
        <v>29</v>
      </c>
      <c r="R5" s="3" t="s">
        <v>36</v>
      </c>
      <c r="U5" s="12"/>
    </row>
    <row r="6" spans="1:24" x14ac:dyDescent="0.25">
      <c r="A6" s="3" t="s">
        <v>38</v>
      </c>
      <c r="B6" s="3">
        <v>26.41</v>
      </c>
      <c r="C6" s="3">
        <v>5.99</v>
      </c>
      <c r="D6" s="3" t="s">
        <v>117</v>
      </c>
      <c r="E6" s="3" t="s">
        <v>20</v>
      </c>
      <c r="F6" s="3" t="s">
        <v>21</v>
      </c>
      <c r="G6" s="3">
        <v>1</v>
      </c>
      <c r="H6" s="3" t="s">
        <v>20</v>
      </c>
      <c r="J6" s="3" t="s">
        <v>38</v>
      </c>
      <c r="K6" s="3">
        <v>1969</v>
      </c>
      <c r="L6" s="3" t="s">
        <v>28</v>
      </c>
      <c r="M6" s="3">
        <v>30</v>
      </c>
      <c r="N6" s="3">
        <v>2</v>
      </c>
      <c r="O6" s="3">
        <v>11244.38</v>
      </c>
      <c r="P6" s="3" t="s">
        <v>24</v>
      </c>
      <c r="Q6" s="3" t="s">
        <v>23</v>
      </c>
      <c r="R6" s="3" t="s">
        <v>39</v>
      </c>
    </row>
    <row r="7" spans="1:24" x14ac:dyDescent="0.25">
      <c r="A7" s="3" t="s">
        <v>41</v>
      </c>
      <c r="B7" s="3">
        <v>30.63</v>
      </c>
      <c r="C7" s="3">
        <v>5.8</v>
      </c>
      <c r="D7" s="3" t="s">
        <v>117</v>
      </c>
      <c r="E7" s="3" t="s">
        <v>20</v>
      </c>
      <c r="F7" s="3" t="s">
        <v>20</v>
      </c>
      <c r="G7" s="3" t="s">
        <v>5994</v>
      </c>
      <c r="H7" s="3" t="s">
        <v>20</v>
      </c>
      <c r="J7" s="3" t="s">
        <v>41</v>
      </c>
      <c r="K7" s="3">
        <v>1976</v>
      </c>
      <c r="L7" s="3" t="s">
        <v>32</v>
      </c>
      <c r="M7" s="3">
        <v>28</v>
      </c>
      <c r="N7" s="3">
        <v>2</v>
      </c>
      <c r="O7" s="3">
        <v>11217.35</v>
      </c>
      <c r="P7" s="3" t="s">
        <v>24</v>
      </c>
      <c r="Q7" s="3" t="s">
        <v>29</v>
      </c>
      <c r="R7" s="3" t="s">
        <v>42</v>
      </c>
      <c r="T7" t="s">
        <v>6005</v>
      </c>
    </row>
    <row r="8" spans="1:24" x14ac:dyDescent="0.25">
      <c r="A8" s="3" t="s">
        <v>44</v>
      </c>
      <c r="B8" s="3">
        <v>31.73</v>
      </c>
      <c r="C8" s="3">
        <v>7.32</v>
      </c>
      <c r="D8" s="3" t="s">
        <v>117</v>
      </c>
      <c r="E8" s="3" t="s">
        <v>20</v>
      </c>
      <c r="F8" s="3" t="s">
        <v>20</v>
      </c>
      <c r="G8" s="3">
        <v>2</v>
      </c>
      <c r="H8" s="3" t="s">
        <v>20</v>
      </c>
      <c r="J8" s="3" t="s">
        <v>44</v>
      </c>
      <c r="K8" s="3">
        <v>1970</v>
      </c>
      <c r="L8" s="3" t="s">
        <v>32</v>
      </c>
      <c r="M8" s="3">
        <v>14</v>
      </c>
      <c r="N8" s="3">
        <v>2</v>
      </c>
      <c r="O8" s="3">
        <v>11187.66</v>
      </c>
      <c r="P8" s="3" t="s">
        <v>24</v>
      </c>
      <c r="Q8" s="3" t="s">
        <v>29</v>
      </c>
      <c r="R8" s="3" t="s">
        <v>33</v>
      </c>
      <c r="T8" s="90" t="s">
        <v>6006</v>
      </c>
      <c r="U8" s="60">
        <f>ROUND(AVERAGE(K2:K2344),0)</f>
        <v>1983</v>
      </c>
    </row>
    <row r="9" spans="1:24" x14ac:dyDescent="0.25">
      <c r="A9" s="3" t="s">
        <v>46</v>
      </c>
      <c r="B9" s="3">
        <v>30.7</v>
      </c>
      <c r="C9" s="3">
        <v>5.16</v>
      </c>
      <c r="D9" s="3" t="s">
        <v>20</v>
      </c>
      <c r="E9" s="3" t="s">
        <v>20</v>
      </c>
      <c r="F9" s="3" t="s">
        <v>20</v>
      </c>
      <c r="G9" s="3">
        <v>2</v>
      </c>
      <c r="H9" s="3" t="s">
        <v>20</v>
      </c>
      <c r="J9" s="3" t="s">
        <v>46</v>
      </c>
      <c r="K9" s="3">
        <v>1972</v>
      </c>
      <c r="L9" s="3" t="s">
        <v>47</v>
      </c>
      <c r="M9" s="3">
        <v>3</v>
      </c>
      <c r="N9" s="3">
        <v>0</v>
      </c>
      <c r="O9" s="3">
        <v>11186.2</v>
      </c>
      <c r="P9" s="3" t="s">
        <v>24</v>
      </c>
      <c r="Q9" s="3" t="s">
        <v>29</v>
      </c>
      <c r="R9" s="3" t="s">
        <v>48</v>
      </c>
    </row>
    <row r="10" spans="1:24" ht="15.75" thickBot="1" x14ac:dyDescent="0.3">
      <c r="A10" s="3" t="s">
        <v>50</v>
      </c>
      <c r="B10" s="3">
        <v>25.934999999999999</v>
      </c>
      <c r="C10" s="3">
        <v>5.96</v>
      </c>
      <c r="D10" s="3" t="s">
        <v>117</v>
      </c>
      <c r="E10" s="3" t="s">
        <v>20</v>
      </c>
      <c r="F10" s="3" t="s">
        <v>20</v>
      </c>
      <c r="G10" s="3">
        <v>2</v>
      </c>
      <c r="H10" s="3" t="s">
        <v>20</v>
      </c>
      <c r="J10" s="3" t="s">
        <v>50</v>
      </c>
      <c r="K10" s="3">
        <v>1966</v>
      </c>
      <c r="L10" s="3" t="s">
        <v>51</v>
      </c>
      <c r="M10" s="3">
        <v>6</v>
      </c>
      <c r="N10" s="3">
        <v>0</v>
      </c>
      <c r="O10" s="3">
        <v>11165.42</v>
      </c>
      <c r="P10" s="3" t="s">
        <v>24</v>
      </c>
      <c r="Q10" s="3" t="s">
        <v>23</v>
      </c>
      <c r="R10" s="3" t="s">
        <v>39</v>
      </c>
      <c r="T10" t="s">
        <v>6007</v>
      </c>
    </row>
    <row r="11" spans="1:24" x14ac:dyDescent="0.25">
      <c r="A11" s="3" t="s">
        <v>52</v>
      </c>
      <c r="B11" s="3">
        <v>35.9</v>
      </c>
      <c r="C11" s="3">
        <v>4.8499999999999996</v>
      </c>
      <c r="D11" s="3" t="s">
        <v>117</v>
      </c>
      <c r="E11" s="3" t="s">
        <v>20</v>
      </c>
      <c r="F11" s="3" t="s">
        <v>21</v>
      </c>
      <c r="G11" s="3">
        <v>1</v>
      </c>
      <c r="H11" s="3" t="s">
        <v>20</v>
      </c>
      <c r="J11" s="3" t="s">
        <v>52</v>
      </c>
      <c r="K11" s="3">
        <v>1969</v>
      </c>
      <c r="L11" s="3" t="s">
        <v>32</v>
      </c>
      <c r="M11" s="3">
        <v>25</v>
      </c>
      <c r="N11" s="3">
        <v>2</v>
      </c>
      <c r="O11" s="3">
        <v>11163.57</v>
      </c>
      <c r="P11" s="3" t="s">
        <v>24</v>
      </c>
      <c r="Q11" s="3" t="s">
        <v>29</v>
      </c>
      <c r="R11" s="3" t="s">
        <v>53</v>
      </c>
      <c r="T11" s="111" t="s">
        <v>6008</v>
      </c>
      <c r="U11" s="110"/>
      <c r="V11" s="14" t="s">
        <v>6073</v>
      </c>
      <c r="W11" s="3"/>
      <c r="X11" s="3"/>
    </row>
    <row r="12" spans="1:24" x14ac:dyDescent="0.25">
      <c r="A12" s="3" t="s">
        <v>55</v>
      </c>
      <c r="B12" s="3">
        <v>26.7</v>
      </c>
      <c r="C12" s="3">
        <v>5.09</v>
      </c>
      <c r="D12" s="3" t="s">
        <v>117</v>
      </c>
      <c r="E12" s="3" t="s">
        <v>20</v>
      </c>
      <c r="F12" s="3" t="s">
        <v>21</v>
      </c>
      <c r="G12" s="3">
        <v>1</v>
      </c>
      <c r="H12" s="3" t="s">
        <v>20</v>
      </c>
      <c r="J12" s="3" t="s">
        <v>55</v>
      </c>
      <c r="K12" s="3">
        <v>1969</v>
      </c>
      <c r="L12" s="3" t="s">
        <v>56</v>
      </c>
      <c r="M12" s="3">
        <v>30</v>
      </c>
      <c r="N12" s="3">
        <v>2</v>
      </c>
      <c r="O12" s="3">
        <v>11150.78</v>
      </c>
      <c r="P12" s="3" t="s">
        <v>24</v>
      </c>
      <c r="Q12" s="3" t="s">
        <v>29</v>
      </c>
      <c r="R12" s="3" t="s">
        <v>53</v>
      </c>
      <c r="T12" s="112"/>
      <c r="U12" s="110"/>
      <c r="V12" s="8" t="s">
        <v>20</v>
      </c>
      <c r="W12" s="4" t="s">
        <v>21</v>
      </c>
      <c r="X12" s="4" t="s">
        <v>6010</v>
      </c>
    </row>
    <row r="13" spans="1:24" ht="15.75" thickBot="1" x14ac:dyDescent="0.3">
      <c r="A13" s="3" t="s">
        <v>58</v>
      </c>
      <c r="B13" s="3">
        <v>33.71</v>
      </c>
      <c r="C13" s="3">
        <v>4.9400000000000004</v>
      </c>
      <c r="D13" s="3" t="s">
        <v>20</v>
      </c>
      <c r="E13" s="3" t="s">
        <v>20</v>
      </c>
      <c r="F13" s="3" t="s">
        <v>20</v>
      </c>
      <c r="G13" s="3" t="s">
        <v>5994</v>
      </c>
      <c r="H13" s="3" t="s">
        <v>20</v>
      </c>
      <c r="J13" s="3" t="s">
        <v>58</v>
      </c>
      <c r="K13" s="3">
        <v>1980</v>
      </c>
      <c r="L13" s="3" t="s">
        <v>51</v>
      </c>
      <c r="M13" s="3">
        <v>20</v>
      </c>
      <c r="N13" s="3">
        <v>2</v>
      </c>
      <c r="O13" s="3">
        <v>11103.33</v>
      </c>
      <c r="P13" s="3" t="s">
        <v>24</v>
      </c>
      <c r="Q13" s="3" t="s">
        <v>23</v>
      </c>
      <c r="R13" s="3" t="s">
        <v>48</v>
      </c>
      <c r="T13" s="113"/>
      <c r="U13" s="110" t="s">
        <v>6011</v>
      </c>
      <c r="V13" s="8">
        <v>1847</v>
      </c>
      <c r="W13" s="4">
        <v>488</v>
      </c>
      <c r="X13" s="4">
        <v>2335</v>
      </c>
    </row>
    <row r="14" spans="1:24" x14ac:dyDescent="0.25">
      <c r="A14" s="3" t="s">
        <v>60</v>
      </c>
      <c r="B14" s="3">
        <v>41.91</v>
      </c>
      <c r="C14" s="3">
        <v>4.92</v>
      </c>
      <c r="D14" s="3" t="s">
        <v>117</v>
      </c>
      <c r="E14" s="3" t="s">
        <v>20</v>
      </c>
      <c r="F14" s="3" t="s">
        <v>20</v>
      </c>
      <c r="G14" s="3">
        <v>2</v>
      </c>
      <c r="H14" s="3" t="s">
        <v>20</v>
      </c>
      <c r="J14" s="3" t="s">
        <v>60</v>
      </c>
      <c r="K14" s="3">
        <v>1966</v>
      </c>
      <c r="L14" s="3" t="s">
        <v>61</v>
      </c>
      <c r="M14" s="3">
        <v>5</v>
      </c>
      <c r="N14" s="3">
        <v>0</v>
      </c>
      <c r="O14" s="3">
        <v>11093.62</v>
      </c>
      <c r="P14" s="3" t="s">
        <v>24</v>
      </c>
      <c r="Q14" s="3" t="s">
        <v>23</v>
      </c>
      <c r="R14" s="3" t="s">
        <v>25</v>
      </c>
    </row>
    <row r="15" spans="1:24" ht="15.75" thickBot="1" x14ac:dyDescent="0.3">
      <c r="A15" s="3" t="s">
        <v>63</v>
      </c>
      <c r="B15" s="3">
        <v>35.75</v>
      </c>
      <c r="C15" s="3">
        <v>8</v>
      </c>
      <c r="D15" s="3" t="s">
        <v>117</v>
      </c>
      <c r="E15" s="3" t="s">
        <v>20</v>
      </c>
      <c r="F15" s="3" t="s">
        <v>20</v>
      </c>
      <c r="G15" s="3" t="s">
        <v>5994</v>
      </c>
      <c r="H15" s="3" t="s">
        <v>117</v>
      </c>
      <c r="J15" s="3" t="s">
        <v>63</v>
      </c>
      <c r="K15" s="3">
        <v>1981</v>
      </c>
      <c r="L15" s="3" t="s">
        <v>22</v>
      </c>
      <c r="M15" s="3">
        <v>4</v>
      </c>
      <c r="N15" s="3">
        <v>1</v>
      </c>
      <c r="O15" s="3">
        <v>40273.65</v>
      </c>
      <c r="P15" s="3" t="s">
        <v>23</v>
      </c>
      <c r="Q15" s="3" t="s">
        <v>24</v>
      </c>
      <c r="R15" s="3" t="s">
        <v>25</v>
      </c>
    </row>
    <row r="16" spans="1:24" x14ac:dyDescent="0.25">
      <c r="A16" s="3" t="s">
        <v>65</v>
      </c>
      <c r="B16" s="3">
        <v>39.82</v>
      </c>
      <c r="C16" s="3">
        <v>6.05</v>
      </c>
      <c r="D16" s="3" t="s">
        <v>117</v>
      </c>
      <c r="E16" s="3" t="s">
        <v>20</v>
      </c>
      <c r="F16" s="3" t="s">
        <v>20</v>
      </c>
      <c r="G16" s="3">
        <v>2</v>
      </c>
      <c r="H16" s="3" t="s">
        <v>20</v>
      </c>
      <c r="J16" s="3" t="s">
        <v>65</v>
      </c>
      <c r="K16" s="3">
        <v>1966</v>
      </c>
      <c r="L16" s="3" t="s">
        <v>47</v>
      </c>
      <c r="M16" s="3">
        <v>9</v>
      </c>
      <c r="N16" s="3">
        <v>0</v>
      </c>
      <c r="O16" s="3">
        <v>11090.72</v>
      </c>
      <c r="P16" s="3" t="s">
        <v>24</v>
      </c>
      <c r="Q16" s="3" t="s">
        <v>23</v>
      </c>
      <c r="R16" s="3" t="s">
        <v>25</v>
      </c>
      <c r="T16" s="107" t="s">
        <v>6012</v>
      </c>
      <c r="U16" s="104" t="s">
        <v>16</v>
      </c>
      <c r="V16" s="3" t="s">
        <v>6013</v>
      </c>
    </row>
    <row r="17" spans="1:22" x14ac:dyDescent="0.25">
      <c r="A17" s="3" t="s">
        <v>67</v>
      </c>
      <c r="B17" s="3">
        <v>28.12</v>
      </c>
      <c r="C17" s="3">
        <v>4.67</v>
      </c>
      <c r="D17" s="3" t="s">
        <v>20</v>
      </c>
      <c r="E17" s="3" t="s">
        <v>20</v>
      </c>
      <c r="F17" s="3" t="s">
        <v>20</v>
      </c>
      <c r="G17" s="3">
        <v>2</v>
      </c>
      <c r="H17" s="3" t="s">
        <v>20</v>
      </c>
      <c r="J17" s="3" t="s">
        <v>67</v>
      </c>
      <c r="K17" s="3">
        <v>1972</v>
      </c>
      <c r="L17" s="3" t="s">
        <v>22</v>
      </c>
      <c r="M17" s="3">
        <v>7</v>
      </c>
      <c r="N17" s="3">
        <v>3</v>
      </c>
      <c r="O17" s="3">
        <v>11085.59</v>
      </c>
      <c r="P17" s="3" t="s">
        <v>24</v>
      </c>
      <c r="Q17" s="3" t="s">
        <v>29</v>
      </c>
      <c r="R17" s="3" t="s">
        <v>33</v>
      </c>
      <c r="T17" s="108"/>
      <c r="U17" s="105" t="s">
        <v>23</v>
      </c>
      <c r="V17" s="3">
        <v>309</v>
      </c>
    </row>
    <row r="18" spans="1:22" x14ac:dyDescent="0.25">
      <c r="A18" s="3" t="s">
        <v>69</v>
      </c>
      <c r="B18" s="3">
        <v>26.98</v>
      </c>
      <c r="C18" s="3">
        <v>9.81</v>
      </c>
      <c r="D18" s="3" t="s">
        <v>117</v>
      </c>
      <c r="E18" s="3" t="s">
        <v>20</v>
      </c>
      <c r="F18" s="3" t="s">
        <v>20</v>
      </c>
      <c r="G18" s="3" t="s">
        <v>5994</v>
      </c>
      <c r="H18" s="3" t="s">
        <v>20</v>
      </c>
      <c r="J18" s="3" t="s">
        <v>69</v>
      </c>
      <c r="K18" s="3">
        <v>1967</v>
      </c>
      <c r="L18" s="3" t="s">
        <v>47</v>
      </c>
      <c r="M18" s="3">
        <v>4</v>
      </c>
      <c r="N18" s="3">
        <v>0</v>
      </c>
      <c r="O18" s="3">
        <v>11082.58</v>
      </c>
      <c r="P18" s="3" t="s">
        <v>24</v>
      </c>
      <c r="Q18" s="3" t="s">
        <v>29</v>
      </c>
      <c r="R18" s="3" t="s">
        <v>33</v>
      </c>
      <c r="T18" s="108"/>
      <c r="U18" s="106" t="s">
        <v>29</v>
      </c>
      <c r="V18" s="43">
        <v>1340</v>
      </c>
    </row>
    <row r="19" spans="1:22" x14ac:dyDescent="0.25">
      <c r="A19" s="3" t="s">
        <v>71</v>
      </c>
      <c r="B19" s="3">
        <v>27.2</v>
      </c>
      <c r="C19" s="3">
        <v>6.06</v>
      </c>
      <c r="D19" s="3" t="s">
        <v>117</v>
      </c>
      <c r="E19" s="3" t="s">
        <v>20</v>
      </c>
      <c r="F19" s="3" t="s">
        <v>20</v>
      </c>
      <c r="G19" s="3">
        <v>2</v>
      </c>
      <c r="H19" s="3" t="s">
        <v>20</v>
      </c>
      <c r="J19" s="3" t="s">
        <v>71</v>
      </c>
      <c r="K19" s="3">
        <v>1966</v>
      </c>
      <c r="L19" s="3" t="s">
        <v>56</v>
      </c>
      <c r="M19" s="3">
        <v>20</v>
      </c>
      <c r="N19" s="3">
        <v>0</v>
      </c>
      <c r="O19" s="3">
        <v>11073.18</v>
      </c>
      <c r="P19" s="3" t="s">
        <v>24</v>
      </c>
      <c r="Q19" s="3" t="s">
        <v>24</v>
      </c>
      <c r="R19" s="3" t="s">
        <v>53</v>
      </c>
      <c r="T19" s="108"/>
      <c r="U19" s="105" t="s">
        <v>24</v>
      </c>
      <c r="V19" s="3">
        <v>694</v>
      </c>
    </row>
    <row r="20" spans="1:22" ht="15.75" thickBot="1" x14ac:dyDescent="0.3">
      <c r="A20" s="3" t="s">
        <v>73</v>
      </c>
      <c r="B20" s="3">
        <v>25.3</v>
      </c>
      <c r="C20" s="3">
        <v>5.19</v>
      </c>
      <c r="D20" s="3" t="s">
        <v>117</v>
      </c>
      <c r="E20" s="3" t="s">
        <v>20</v>
      </c>
      <c r="F20" s="3" t="s">
        <v>20</v>
      </c>
      <c r="G20" s="3">
        <v>2</v>
      </c>
      <c r="H20" s="3" t="s">
        <v>20</v>
      </c>
      <c r="J20" s="3" t="s">
        <v>73</v>
      </c>
      <c r="K20" s="3">
        <v>1966</v>
      </c>
      <c r="L20" s="3" t="s">
        <v>56</v>
      </c>
      <c r="M20" s="3">
        <v>7</v>
      </c>
      <c r="N20" s="3">
        <v>0</v>
      </c>
      <c r="O20" s="3">
        <v>11070.54</v>
      </c>
      <c r="P20" s="3" t="s">
        <v>24</v>
      </c>
      <c r="Q20" s="3" t="s">
        <v>24</v>
      </c>
      <c r="R20" s="3" t="s">
        <v>53</v>
      </c>
      <c r="T20" s="109"/>
      <c r="U20" s="105" t="s">
        <v>6010</v>
      </c>
      <c r="V20" s="3">
        <v>2343</v>
      </c>
    </row>
    <row r="21" spans="1:22" x14ac:dyDescent="0.25">
      <c r="A21" s="3" t="s">
        <v>75</v>
      </c>
      <c r="B21" s="3">
        <v>30.25</v>
      </c>
      <c r="C21" s="3">
        <v>10.16</v>
      </c>
      <c r="D21" s="3" t="s">
        <v>20</v>
      </c>
      <c r="E21" s="3" t="s">
        <v>20</v>
      </c>
      <c r="F21" s="3" t="s">
        <v>20</v>
      </c>
      <c r="G21" s="3" t="s">
        <v>5994</v>
      </c>
      <c r="H21" s="3" t="s">
        <v>20</v>
      </c>
      <c r="J21" s="3" t="s">
        <v>75</v>
      </c>
      <c r="K21" s="3">
        <v>1971</v>
      </c>
      <c r="L21" s="3" t="s">
        <v>56</v>
      </c>
      <c r="M21" s="3">
        <v>9</v>
      </c>
      <c r="N21" s="3">
        <v>0</v>
      </c>
      <c r="O21" s="3">
        <v>11068.77</v>
      </c>
      <c r="P21" s="3" t="s">
        <v>24</v>
      </c>
      <c r="Q21" s="3" t="s">
        <v>29</v>
      </c>
      <c r="R21" s="3" t="s">
        <v>33</v>
      </c>
    </row>
    <row r="22" spans="1:22" ht="15.75" thickBot="1" x14ac:dyDescent="0.3">
      <c r="A22" s="3" t="s">
        <v>77</v>
      </c>
      <c r="B22" s="3">
        <v>54</v>
      </c>
      <c r="C22" s="3">
        <v>4.68</v>
      </c>
      <c r="D22" s="3" t="s">
        <v>117</v>
      </c>
      <c r="E22" s="3" t="s">
        <v>117</v>
      </c>
      <c r="F22" s="3" t="s">
        <v>20</v>
      </c>
      <c r="G22" s="3">
        <v>2</v>
      </c>
      <c r="H22" s="3" t="s">
        <v>20</v>
      </c>
      <c r="J22" s="3" t="s">
        <v>77</v>
      </c>
      <c r="K22" s="3">
        <v>2000</v>
      </c>
      <c r="L22" s="3" t="s">
        <v>47</v>
      </c>
      <c r="M22" s="3">
        <v>18</v>
      </c>
      <c r="N22" s="3">
        <v>0</v>
      </c>
      <c r="O22" s="3">
        <v>11068.7</v>
      </c>
      <c r="P22" s="3" t="s">
        <v>24</v>
      </c>
      <c r="Q22" s="3" t="s">
        <v>23</v>
      </c>
      <c r="R22" s="3" t="s">
        <v>53</v>
      </c>
    </row>
    <row r="23" spans="1:22" x14ac:dyDescent="0.25">
      <c r="A23" s="3" t="s">
        <v>79</v>
      </c>
      <c r="B23" s="3">
        <v>51.86</v>
      </c>
      <c r="C23" s="3">
        <v>5.32</v>
      </c>
      <c r="D23" s="3" t="s">
        <v>117</v>
      </c>
      <c r="E23" s="3" t="s">
        <v>20</v>
      </c>
      <c r="F23" s="3" t="s">
        <v>20</v>
      </c>
      <c r="G23" s="3" t="s">
        <v>5994</v>
      </c>
      <c r="H23" s="3" t="s">
        <v>20</v>
      </c>
      <c r="J23" s="3" t="s">
        <v>79</v>
      </c>
      <c r="K23" s="3">
        <v>2001</v>
      </c>
      <c r="L23" s="3" t="s">
        <v>28</v>
      </c>
      <c r="M23" s="3">
        <v>17</v>
      </c>
      <c r="N23" s="3">
        <v>0</v>
      </c>
      <c r="O23" s="3">
        <v>11046.02</v>
      </c>
      <c r="P23" s="3" t="s">
        <v>24</v>
      </c>
      <c r="Q23" s="3" t="s">
        <v>23</v>
      </c>
      <c r="R23" s="3" t="s">
        <v>36</v>
      </c>
      <c r="T23" s="107" t="s">
        <v>6014</v>
      </c>
      <c r="U23" s="104" t="s">
        <v>6017</v>
      </c>
      <c r="V23" s="3" t="s">
        <v>6015</v>
      </c>
    </row>
    <row r="24" spans="1:22" x14ac:dyDescent="0.25">
      <c r="A24" s="3" t="s">
        <v>81</v>
      </c>
      <c r="B24" s="3">
        <v>31.39</v>
      </c>
      <c r="C24" s="3">
        <v>6.99</v>
      </c>
      <c r="D24" s="3" t="s">
        <v>20</v>
      </c>
      <c r="E24" s="3" t="s">
        <v>20</v>
      </c>
      <c r="F24" s="3" t="s">
        <v>20</v>
      </c>
      <c r="G24" s="3" t="s">
        <v>5994</v>
      </c>
      <c r="H24" s="3" t="s">
        <v>20</v>
      </c>
      <c r="J24" s="3" t="s">
        <v>81</v>
      </c>
      <c r="K24" s="3">
        <v>1974</v>
      </c>
      <c r="L24" s="3" t="s">
        <v>51</v>
      </c>
      <c r="M24" s="3">
        <v>30</v>
      </c>
      <c r="N24" s="3">
        <v>0</v>
      </c>
      <c r="O24" s="3">
        <v>11037.85</v>
      </c>
      <c r="P24" s="3" t="s">
        <v>24</v>
      </c>
      <c r="Q24" s="3" t="s">
        <v>29</v>
      </c>
      <c r="R24" s="3" t="s">
        <v>42</v>
      </c>
      <c r="T24" s="108"/>
      <c r="U24" s="105" t="s">
        <v>23</v>
      </c>
      <c r="V24" s="3">
        <v>734</v>
      </c>
    </row>
    <row r="25" spans="1:22" x14ac:dyDescent="0.25">
      <c r="A25" s="3" t="s">
        <v>83</v>
      </c>
      <c r="B25" s="3">
        <v>39.97</v>
      </c>
      <c r="C25" s="3">
        <v>5.55</v>
      </c>
      <c r="D25" s="3" t="s">
        <v>20</v>
      </c>
      <c r="E25" s="3" t="s">
        <v>20</v>
      </c>
      <c r="F25" s="3" t="s">
        <v>20</v>
      </c>
      <c r="G25" s="3" t="s">
        <v>5994</v>
      </c>
      <c r="H25" s="3" t="s">
        <v>20</v>
      </c>
      <c r="J25" s="3" t="s">
        <v>83</v>
      </c>
      <c r="K25" s="3">
        <v>1989</v>
      </c>
      <c r="L25" s="3" t="s">
        <v>22</v>
      </c>
      <c r="M25" s="3">
        <v>25</v>
      </c>
      <c r="N25" s="3">
        <v>3</v>
      </c>
      <c r="O25" s="3">
        <v>11037.51</v>
      </c>
      <c r="P25" s="3" t="s">
        <v>24</v>
      </c>
      <c r="Q25" s="3" t="s">
        <v>23</v>
      </c>
      <c r="R25" s="3" t="s">
        <v>33</v>
      </c>
      <c r="T25" s="108"/>
      <c r="U25" s="106" t="s">
        <v>29</v>
      </c>
      <c r="V25" s="43">
        <v>813</v>
      </c>
    </row>
    <row r="26" spans="1:22" x14ac:dyDescent="0.25">
      <c r="A26" s="3" t="s">
        <v>85</v>
      </c>
      <c r="B26" s="3">
        <v>53.81</v>
      </c>
      <c r="C26" s="3">
        <v>8.77</v>
      </c>
      <c r="D26" s="3" t="s">
        <v>117</v>
      </c>
      <c r="E26" s="3" t="s">
        <v>20</v>
      </c>
      <c r="F26" s="3" t="s">
        <v>20</v>
      </c>
      <c r="G26" s="3" t="s">
        <v>5994</v>
      </c>
      <c r="H26" s="3" t="s">
        <v>117</v>
      </c>
      <c r="J26" s="3" t="s">
        <v>85</v>
      </c>
      <c r="K26" s="3">
        <v>1981</v>
      </c>
      <c r="L26" s="3" t="s">
        <v>61</v>
      </c>
      <c r="M26" s="3">
        <v>28</v>
      </c>
      <c r="N26" s="3">
        <v>1</v>
      </c>
      <c r="O26" s="3">
        <v>40208.559999999998</v>
      </c>
      <c r="P26" s="3" t="s">
        <v>23</v>
      </c>
      <c r="Q26" s="3" t="s">
        <v>29</v>
      </c>
      <c r="R26" s="3" t="s">
        <v>53</v>
      </c>
      <c r="T26" s="108"/>
      <c r="U26" s="105" t="s">
        <v>24</v>
      </c>
      <c r="V26" s="3">
        <v>796</v>
      </c>
    </row>
    <row r="27" spans="1:22" ht="15.75" thickBot="1" x14ac:dyDescent="0.3">
      <c r="A27" s="3" t="s">
        <v>87</v>
      </c>
      <c r="B27" s="3">
        <v>41.23</v>
      </c>
      <c r="C27" s="3">
        <v>6.94</v>
      </c>
      <c r="D27" s="3" t="s">
        <v>20</v>
      </c>
      <c r="E27" s="3" t="s">
        <v>20</v>
      </c>
      <c r="F27" s="3" t="s">
        <v>20</v>
      </c>
      <c r="G27" s="3" t="s">
        <v>5994</v>
      </c>
      <c r="H27" s="3" t="s">
        <v>20</v>
      </c>
      <c r="J27" s="3" t="s">
        <v>87</v>
      </c>
      <c r="K27" s="3">
        <v>1974</v>
      </c>
      <c r="L27" s="3" t="s">
        <v>28</v>
      </c>
      <c r="M27" s="3">
        <v>10</v>
      </c>
      <c r="N27" s="3">
        <v>4</v>
      </c>
      <c r="O27" s="3">
        <v>11033.66</v>
      </c>
      <c r="P27" s="3" t="s">
        <v>24</v>
      </c>
      <c r="Q27" s="3" t="s">
        <v>24</v>
      </c>
      <c r="R27" s="3" t="s">
        <v>33</v>
      </c>
      <c r="T27" s="109"/>
      <c r="U27" s="105" t="s">
        <v>6010</v>
      </c>
      <c r="V27" s="3">
        <v>2343</v>
      </c>
    </row>
    <row r="28" spans="1:22" x14ac:dyDescent="0.25">
      <c r="A28" s="3" t="s">
        <v>89</v>
      </c>
      <c r="B28" s="3">
        <v>49.45</v>
      </c>
      <c r="C28" s="3">
        <v>4.2</v>
      </c>
      <c r="D28" s="3" t="s">
        <v>117</v>
      </c>
      <c r="E28" s="3" t="s">
        <v>20</v>
      </c>
      <c r="F28" s="3" t="s">
        <v>20</v>
      </c>
      <c r="G28" s="3" t="s">
        <v>5994</v>
      </c>
      <c r="H28" s="3" t="s">
        <v>20</v>
      </c>
      <c r="J28" s="3" t="s">
        <v>89</v>
      </c>
      <c r="K28" s="3">
        <v>1996</v>
      </c>
      <c r="L28" s="3" t="s">
        <v>61</v>
      </c>
      <c r="M28" s="3">
        <v>21</v>
      </c>
      <c r="N28" s="3">
        <v>0</v>
      </c>
      <c r="O28" s="3">
        <v>11028.56</v>
      </c>
      <c r="P28" s="3" t="s">
        <v>24</v>
      </c>
      <c r="Q28" s="3" t="s">
        <v>24</v>
      </c>
      <c r="R28" s="3" t="s">
        <v>33</v>
      </c>
    </row>
    <row r="29" spans="1:22" x14ac:dyDescent="0.25">
      <c r="A29" s="3" t="s">
        <v>91</v>
      </c>
      <c r="B29" s="3">
        <v>41.04</v>
      </c>
      <c r="C29" s="3">
        <v>5.59</v>
      </c>
      <c r="D29" s="3" t="s">
        <v>20</v>
      </c>
      <c r="E29" s="3" t="s">
        <v>20</v>
      </c>
      <c r="F29" s="3" t="s">
        <v>20</v>
      </c>
      <c r="G29" s="3" t="s">
        <v>5994</v>
      </c>
      <c r="H29" s="3" t="s">
        <v>20</v>
      </c>
      <c r="J29" s="3" t="s">
        <v>91</v>
      </c>
      <c r="K29" s="3">
        <v>1991</v>
      </c>
      <c r="L29" s="3" t="s">
        <v>32</v>
      </c>
      <c r="M29" s="3">
        <v>26</v>
      </c>
      <c r="N29" s="3">
        <v>3</v>
      </c>
      <c r="O29" s="3">
        <v>11018.05</v>
      </c>
      <c r="P29" s="3" t="s">
        <v>24</v>
      </c>
      <c r="Q29" s="3" t="s">
        <v>29</v>
      </c>
      <c r="R29" s="3" t="s">
        <v>33</v>
      </c>
    </row>
    <row r="30" spans="1:22" x14ac:dyDescent="0.25">
      <c r="A30" s="3" t="s">
        <v>93</v>
      </c>
      <c r="B30" s="3">
        <v>27.93</v>
      </c>
      <c r="C30" s="3">
        <v>9.9600000000000009</v>
      </c>
      <c r="D30" s="3" t="s">
        <v>20</v>
      </c>
      <c r="E30" s="3" t="s">
        <v>20</v>
      </c>
      <c r="F30" s="3" t="s">
        <v>20</v>
      </c>
      <c r="G30" s="3" t="s">
        <v>5994</v>
      </c>
      <c r="H30" s="3" t="s">
        <v>20</v>
      </c>
      <c r="J30" s="3" t="s">
        <v>93</v>
      </c>
      <c r="K30" s="3">
        <v>1974</v>
      </c>
      <c r="L30" s="3" t="s">
        <v>28</v>
      </c>
      <c r="M30" s="3">
        <v>15</v>
      </c>
      <c r="N30" s="3">
        <v>4</v>
      </c>
      <c r="O30" s="3">
        <v>11015.17</v>
      </c>
      <c r="P30" s="3" t="s">
        <v>24</v>
      </c>
      <c r="Q30" s="3" t="s">
        <v>23</v>
      </c>
      <c r="R30" s="3" t="s">
        <v>33</v>
      </c>
      <c r="T30" t="s">
        <v>6016</v>
      </c>
    </row>
    <row r="31" spans="1:22" x14ac:dyDescent="0.25">
      <c r="A31" s="3" t="s">
        <v>95</v>
      </c>
      <c r="B31" s="3">
        <v>21.01</v>
      </c>
      <c r="C31" s="3">
        <v>7.37</v>
      </c>
      <c r="D31" s="3" t="s">
        <v>20</v>
      </c>
      <c r="E31" s="3" t="s">
        <v>20</v>
      </c>
      <c r="F31" s="3" t="s">
        <v>20</v>
      </c>
      <c r="G31" s="3" t="s">
        <v>5994</v>
      </c>
      <c r="H31" s="3" t="s">
        <v>20</v>
      </c>
      <c r="J31" s="3" t="s">
        <v>95</v>
      </c>
      <c r="K31" s="3">
        <v>1968</v>
      </c>
      <c r="L31" s="3" t="s">
        <v>22</v>
      </c>
      <c r="M31" s="3">
        <v>24</v>
      </c>
      <c r="N31" s="3">
        <v>2</v>
      </c>
      <c r="O31" s="3">
        <v>11013.71</v>
      </c>
      <c r="P31" s="3" t="s">
        <v>24</v>
      </c>
      <c r="Q31" s="3" t="s">
        <v>23</v>
      </c>
      <c r="R31" s="3" t="s">
        <v>25</v>
      </c>
    </row>
    <row r="32" spans="1:22" x14ac:dyDescent="0.25">
      <c r="A32" s="3" t="s">
        <v>97</v>
      </c>
      <c r="B32" s="3">
        <v>52.37</v>
      </c>
      <c r="C32" s="3">
        <v>5.0599999999999996</v>
      </c>
      <c r="D32" s="3" t="s">
        <v>117</v>
      </c>
      <c r="E32" s="3" t="s">
        <v>117</v>
      </c>
      <c r="F32" s="3" t="s">
        <v>20</v>
      </c>
      <c r="G32" s="3">
        <v>2</v>
      </c>
      <c r="H32" s="3" t="s">
        <v>20</v>
      </c>
      <c r="J32" s="3" t="s">
        <v>97</v>
      </c>
      <c r="K32" s="3">
        <v>2000</v>
      </c>
      <c r="L32" s="3" t="s">
        <v>47</v>
      </c>
      <c r="M32" s="3">
        <v>17</v>
      </c>
      <c r="N32" s="3">
        <v>0</v>
      </c>
      <c r="O32" s="3">
        <v>10991.58</v>
      </c>
      <c r="P32" s="3" t="s">
        <v>24</v>
      </c>
      <c r="Q32" s="3" t="s">
        <v>24</v>
      </c>
      <c r="R32" s="3" t="s">
        <v>33</v>
      </c>
    </row>
    <row r="33" spans="1:18" x14ac:dyDescent="0.25">
      <c r="A33" s="3" t="s">
        <v>99</v>
      </c>
      <c r="B33" s="3">
        <v>40.369999999999997</v>
      </c>
      <c r="C33" s="3">
        <v>8.2100000000000009</v>
      </c>
      <c r="D33" s="3" t="s">
        <v>20</v>
      </c>
      <c r="E33" s="3" t="s">
        <v>20</v>
      </c>
      <c r="F33" s="3" t="s">
        <v>20</v>
      </c>
      <c r="G33" s="3" t="s">
        <v>5994</v>
      </c>
      <c r="H33" s="3" t="s">
        <v>20</v>
      </c>
      <c r="J33" s="3" t="s">
        <v>99</v>
      </c>
      <c r="K33" s="3">
        <v>1965</v>
      </c>
      <c r="L33" s="3" t="s">
        <v>28</v>
      </c>
      <c r="M33" s="3">
        <v>18</v>
      </c>
      <c r="N33" s="3">
        <v>0</v>
      </c>
      <c r="O33" s="3">
        <v>10982.5</v>
      </c>
      <c r="P33" s="3" t="s">
        <v>24</v>
      </c>
      <c r="Q33" s="3" t="s">
        <v>24</v>
      </c>
      <c r="R33" s="3" t="s">
        <v>25</v>
      </c>
    </row>
    <row r="34" spans="1:18" x14ac:dyDescent="0.25">
      <c r="A34" s="3" t="s">
        <v>101</v>
      </c>
      <c r="B34" s="3">
        <v>41.47</v>
      </c>
      <c r="C34" s="3">
        <v>10.34</v>
      </c>
      <c r="D34" s="3" t="s">
        <v>20</v>
      </c>
      <c r="E34" s="3" t="s">
        <v>20</v>
      </c>
      <c r="F34" s="3" t="s">
        <v>20</v>
      </c>
      <c r="G34" s="3">
        <v>2</v>
      </c>
      <c r="H34" s="3" t="s">
        <v>20</v>
      </c>
      <c r="J34" s="3" t="s">
        <v>101</v>
      </c>
      <c r="K34" s="3">
        <v>1973</v>
      </c>
      <c r="L34" s="3" t="s">
        <v>22</v>
      </c>
      <c r="M34" s="3">
        <v>21</v>
      </c>
      <c r="N34" s="3">
        <v>4</v>
      </c>
      <c r="O34" s="3">
        <v>10977.21</v>
      </c>
      <c r="P34" s="3" t="s">
        <v>24</v>
      </c>
      <c r="Q34" s="3" t="s">
        <v>23</v>
      </c>
      <c r="R34" s="3" t="s">
        <v>25</v>
      </c>
    </row>
    <row r="35" spans="1:18" x14ac:dyDescent="0.25">
      <c r="A35" s="3" t="s">
        <v>103</v>
      </c>
      <c r="B35" s="3">
        <v>33.725000000000001</v>
      </c>
      <c r="C35" s="3">
        <v>5.51</v>
      </c>
      <c r="D35" s="3" t="s">
        <v>117</v>
      </c>
      <c r="E35" s="3" t="s">
        <v>20</v>
      </c>
      <c r="F35" s="3" t="s">
        <v>20</v>
      </c>
      <c r="G35" s="3">
        <v>2</v>
      </c>
      <c r="H35" s="3" t="s">
        <v>20</v>
      </c>
      <c r="J35" s="3" t="s">
        <v>103</v>
      </c>
      <c r="K35" s="3">
        <v>1966</v>
      </c>
      <c r="L35" s="3" t="s">
        <v>61</v>
      </c>
      <c r="M35" s="3">
        <v>9</v>
      </c>
      <c r="N35" s="3">
        <v>0</v>
      </c>
      <c r="O35" s="3">
        <v>10976.25</v>
      </c>
      <c r="P35" s="3" t="s">
        <v>24</v>
      </c>
      <c r="Q35" s="3" t="s">
        <v>29</v>
      </c>
      <c r="R35" s="3" t="s">
        <v>33</v>
      </c>
    </row>
    <row r="36" spans="1:18" x14ac:dyDescent="0.25">
      <c r="A36" s="3" t="s">
        <v>105</v>
      </c>
      <c r="B36" s="3">
        <v>28.1</v>
      </c>
      <c r="C36" s="3">
        <v>11.2</v>
      </c>
      <c r="D36" s="3" t="s">
        <v>20</v>
      </c>
      <c r="E36" s="3" t="s">
        <v>20</v>
      </c>
      <c r="F36" s="3" t="s">
        <v>20</v>
      </c>
      <c r="G36" s="3" t="s">
        <v>5994</v>
      </c>
      <c r="H36" s="3" t="s">
        <v>20</v>
      </c>
      <c r="J36" s="3" t="s">
        <v>105</v>
      </c>
      <c r="K36" s="3">
        <v>1965</v>
      </c>
      <c r="L36" s="3" t="s">
        <v>32</v>
      </c>
      <c r="M36" s="3">
        <v>19</v>
      </c>
      <c r="N36" s="3">
        <v>0</v>
      </c>
      <c r="O36" s="3">
        <v>10965.45</v>
      </c>
      <c r="P36" s="3" t="s">
        <v>24</v>
      </c>
      <c r="Q36" s="3" t="s">
        <v>29</v>
      </c>
      <c r="R36" s="3" t="s">
        <v>53</v>
      </c>
    </row>
    <row r="37" spans="1:18" x14ac:dyDescent="0.25">
      <c r="A37" s="3" t="s">
        <v>107</v>
      </c>
      <c r="B37" s="3">
        <v>49.48</v>
      </c>
      <c r="C37" s="3">
        <v>4.96</v>
      </c>
      <c r="D37" s="3" t="s">
        <v>20</v>
      </c>
      <c r="E37" s="3" t="s">
        <v>20</v>
      </c>
      <c r="F37" s="3" t="s">
        <v>21</v>
      </c>
      <c r="G37" s="3">
        <v>1</v>
      </c>
      <c r="H37" s="3" t="s">
        <v>117</v>
      </c>
      <c r="J37" s="3" t="s">
        <v>107</v>
      </c>
      <c r="K37" s="3">
        <v>1979</v>
      </c>
      <c r="L37" s="3" t="s">
        <v>51</v>
      </c>
      <c r="M37" s="3">
        <v>18</v>
      </c>
      <c r="N37" s="3">
        <v>2</v>
      </c>
      <c r="O37" s="3">
        <v>40204.83</v>
      </c>
      <c r="P37" s="3" t="s">
        <v>23</v>
      </c>
      <c r="Q37" s="3" t="s">
        <v>24</v>
      </c>
      <c r="R37" s="3" t="s">
        <v>33</v>
      </c>
    </row>
    <row r="38" spans="1:18" x14ac:dyDescent="0.25">
      <c r="A38" s="3" t="s">
        <v>109</v>
      </c>
      <c r="B38" s="3">
        <v>37.43</v>
      </c>
      <c r="C38" s="3">
        <v>4.3499999999999996</v>
      </c>
      <c r="D38" s="3" t="s">
        <v>117</v>
      </c>
      <c r="E38" s="3" t="s">
        <v>20</v>
      </c>
      <c r="F38" s="3" t="s">
        <v>21</v>
      </c>
      <c r="G38" s="3">
        <v>1</v>
      </c>
      <c r="H38" s="3" t="s">
        <v>20</v>
      </c>
      <c r="J38" s="3" t="s">
        <v>109</v>
      </c>
      <c r="K38" s="3">
        <v>1969</v>
      </c>
      <c r="L38" s="3" t="s">
        <v>51</v>
      </c>
      <c r="M38" s="3">
        <v>14</v>
      </c>
      <c r="N38" s="3">
        <v>1</v>
      </c>
      <c r="O38" s="3">
        <v>10959.69</v>
      </c>
      <c r="P38" s="3" t="s">
        <v>24</v>
      </c>
      <c r="Q38" s="3" t="s">
        <v>24</v>
      </c>
      <c r="R38" s="3" t="s">
        <v>33</v>
      </c>
    </row>
    <row r="39" spans="1:18" x14ac:dyDescent="0.25">
      <c r="A39" s="3" t="s">
        <v>111</v>
      </c>
      <c r="B39" s="3">
        <v>23.7</v>
      </c>
      <c r="C39" s="3">
        <v>10.45</v>
      </c>
      <c r="D39" s="3" t="s">
        <v>20</v>
      </c>
      <c r="E39" s="3" t="s">
        <v>20</v>
      </c>
      <c r="F39" s="3" t="s">
        <v>20</v>
      </c>
      <c r="G39" s="3" t="s">
        <v>5994</v>
      </c>
      <c r="H39" s="3" t="s">
        <v>20</v>
      </c>
      <c r="J39" s="3" t="s">
        <v>111</v>
      </c>
      <c r="K39" s="3">
        <v>1965</v>
      </c>
      <c r="L39" s="3" t="s">
        <v>28</v>
      </c>
      <c r="M39" s="3">
        <v>4</v>
      </c>
      <c r="N39" s="3">
        <v>0</v>
      </c>
      <c r="O39" s="3">
        <v>10959.33</v>
      </c>
      <c r="P39" s="3" t="s">
        <v>24</v>
      </c>
      <c r="Q39" s="3" t="s">
        <v>24</v>
      </c>
      <c r="R39" s="3" t="s">
        <v>53</v>
      </c>
    </row>
    <row r="40" spans="1:18" x14ac:dyDescent="0.25">
      <c r="A40" s="3" t="s">
        <v>113</v>
      </c>
      <c r="B40" s="3">
        <v>24.795000000000002</v>
      </c>
      <c r="C40" s="3">
        <v>4.07</v>
      </c>
      <c r="D40" s="3" t="s">
        <v>117</v>
      </c>
      <c r="E40" s="3" t="s">
        <v>20</v>
      </c>
      <c r="F40" s="3" t="s">
        <v>21</v>
      </c>
      <c r="G40" s="3">
        <v>1</v>
      </c>
      <c r="H40" s="3" t="s">
        <v>20</v>
      </c>
      <c r="J40" s="3" t="s">
        <v>113</v>
      </c>
      <c r="K40" s="3">
        <v>1969</v>
      </c>
      <c r="L40" s="3" t="s">
        <v>56</v>
      </c>
      <c r="M40" s="3">
        <v>10</v>
      </c>
      <c r="N40" s="3">
        <v>1</v>
      </c>
      <c r="O40" s="3">
        <v>10942.13</v>
      </c>
      <c r="P40" s="3" t="s">
        <v>24</v>
      </c>
      <c r="Q40" s="3" t="s">
        <v>24</v>
      </c>
      <c r="R40" s="3" t="s">
        <v>33</v>
      </c>
    </row>
    <row r="41" spans="1:18" x14ac:dyDescent="0.25">
      <c r="A41" s="3" t="s">
        <v>115</v>
      </c>
      <c r="B41" s="3">
        <v>31.9</v>
      </c>
      <c r="C41" s="3">
        <v>8.34</v>
      </c>
      <c r="D41" s="3" t="s">
        <v>20</v>
      </c>
      <c r="E41" s="3" t="s">
        <v>20</v>
      </c>
      <c r="F41" s="3" t="s">
        <v>20</v>
      </c>
      <c r="G41" s="3" t="s">
        <v>5994</v>
      </c>
      <c r="H41" s="3" t="s">
        <v>20</v>
      </c>
      <c r="J41" s="3" t="s">
        <v>115</v>
      </c>
      <c r="K41" s="3">
        <v>1968</v>
      </c>
      <c r="L41" s="3" t="s">
        <v>56</v>
      </c>
      <c r="M41" s="3">
        <v>12</v>
      </c>
      <c r="N41" s="3">
        <v>1</v>
      </c>
      <c r="O41" s="3">
        <v>10928.85</v>
      </c>
      <c r="P41" s="3" t="s">
        <v>24</v>
      </c>
      <c r="Q41" s="3" t="s">
        <v>24</v>
      </c>
      <c r="R41" s="3" t="s">
        <v>25</v>
      </c>
    </row>
    <row r="42" spans="1:18" x14ac:dyDescent="0.25">
      <c r="A42" s="3" t="s">
        <v>118</v>
      </c>
      <c r="B42" s="3">
        <v>32.68</v>
      </c>
      <c r="C42" s="3">
        <v>7.41</v>
      </c>
      <c r="D42" s="3" t="s">
        <v>20</v>
      </c>
      <c r="E42" s="3" t="s">
        <v>20</v>
      </c>
      <c r="F42" s="3" t="s">
        <v>20</v>
      </c>
      <c r="G42" s="3" t="s">
        <v>5994</v>
      </c>
      <c r="H42" s="3" t="s">
        <v>20</v>
      </c>
      <c r="J42" s="3" t="s">
        <v>118</v>
      </c>
      <c r="K42" s="3">
        <v>1968</v>
      </c>
      <c r="L42" s="3" t="s">
        <v>56</v>
      </c>
      <c r="M42" s="3">
        <v>13</v>
      </c>
      <c r="N42" s="3">
        <v>0</v>
      </c>
      <c r="O42" s="3">
        <v>10923.93</v>
      </c>
      <c r="P42" s="3" t="s">
        <v>24</v>
      </c>
      <c r="Q42" s="3" t="s">
        <v>23</v>
      </c>
      <c r="R42" s="3" t="s">
        <v>119</v>
      </c>
    </row>
    <row r="43" spans="1:18" x14ac:dyDescent="0.25">
      <c r="A43" s="3" t="s">
        <v>121</v>
      </c>
      <c r="B43" s="3">
        <v>47.13</v>
      </c>
      <c r="C43" s="3">
        <v>4.3099999999999996</v>
      </c>
      <c r="D43" s="3" t="s">
        <v>20</v>
      </c>
      <c r="E43" s="3" t="s">
        <v>20</v>
      </c>
      <c r="F43" s="3" t="s">
        <v>20</v>
      </c>
      <c r="G43" s="3" t="s">
        <v>5994</v>
      </c>
      <c r="H43" s="3" t="s">
        <v>20</v>
      </c>
      <c r="J43" s="3" t="s">
        <v>121</v>
      </c>
      <c r="K43" s="3">
        <v>1994</v>
      </c>
      <c r="L43" s="3" t="s">
        <v>47</v>
      </c>
      <c r="M43" s="3">
        <v>6</v>
      </c>
      <c r="N43" s="3">
        <v>0</v>
      </c>
      <c r="O43" s="3">
        <v>10886.66</v>
      </c>
      <c r="P43" s="3" t="s">
        <v>24</v>
      </c>
      <c r="Q43" s="3" t="s">
        <v>24</v>
      </c>
      <c r="R43" s="3" t="s">
        <v>33</v>
      </c>
    </row>
    <row r="44" spans="1:18" x14ac:dyDescent="0.25">
      <c r="A44" s="3" t="s">
        <v>123</v>
      </c>
      <c r="B44" s="3">
        <v>36.67</v>
      </c>
      <c r="C44" s="3">
        <v>10.83</v>
      </c>
      <c r="D44" s="3" t="s">
        <v>20</v>
      </c>
      <c r="E44" s="3" t="s">
        <v>20</v>
      </c>
      <c r="F44" s="3" t="s">
        <v>20</v>
      </c>
      <c r="G44" s="3" t="s">
        <v>5994</v>
      </c>
      <c r="H44" s="3" t="s">
        <v>20</v>
      </c>
      <c r="J44" s="3" t="s">
        <v>123</v>
      </c>
      <c r="K44" s="3">
        <v>1971</v>
      </c>
      <c r="L44" s="3" t="s">
        <v>28</v>
      </c>
      <c r="M44" s="3">
        <v>20</v>
      </c>
      <c r="N44" s="3">
        <v>2</v>
      </c>
      <c r="O44" s="3">
        <v>10848.13</v>
      </c>
      <c r="P44" s="3" t="s">
        <v>24</v>
      </c>
      <c r="Q44" s="3" t="s">
        <v>24</v>
      </c>
      <c r="R44" s="3" t="s">
        <v>33</v>
      </c>
    </row>
    <row r="45" spans="1:18" x14ac:dyDescent="0.25">
      <c r="A45" s="3" t="s">
        <v>125</v>
      </c>
      <c r="B45" s="3">
        <v>33.630000000000003</v>
      </c>
      <c r="C45" s="3">
        <v>11.31</v>
      </c>
      <c r="D45" s="3" t="s">
        <v>20</v>
      </c>
      <c r="E45" s="3" t="s">
        <v>20</v>
      </c>
      <c r="F45" s="3" t="s">
        <v>20</v>
      </c>
      <c r="G45" s="3" t="s">
        <v>5994</v>
      </c>
      <c r="H45" s="3" t="s">
        <v>20</v>
      </c>
      <c r="J45" s="3" t="s">
        <v>125</v>
      </c>
      <c r="K45" s="3">
        <v>1968</v>
      </c>
      <c r="L45" s="3" t="s">
        <v>61</v>
      </c>
      <c r="M45" s="3">
        <v>28</v>
      </c>
      <c r="N45" s="3">
        <v>1</v>
      </c>
      <c r="O45" s="3">
        <v>10825.25</v>
      </c>
      <c r="P45" s="3" t="s">
        <v>24</v>
      </c>
      <c r="Q45" s="3" t="s">
        <v>24</v>
      </c>
      <c r="R45" s="3" t="s">
        <v>33</v>
      </c>
    </row>
    <row r="46" spans="1:18" x14ac:dyDescent="0.25">
      <c r="A46" s="3" t="s">
        <v>127</v>
      </c>
      <c r="B46" s="3">
        <v>32.67</v>
      </c>
      <c r="C46" s="3">
        <v>11.81</v>
      </c>
      <c r="D46" s="3" t="s">
        <v>117</v>
      </c>
      <c r="E46" s="3" t="s">
        <v>20</v>
      </c>
      <c r="F46" s="3" t="s">
        <v>20</v>
      </c>
      <c r="G46" s="3" t="s">
        <v>5994</v>
      </c>
      <c r="H46" s="3" t="s">
        <v>20</v>
      </c>
      <c r="J46" s="3" t="s">
        <v>127</v>
      </c>
      <c r="K46" s="3">
        <v>1967</v>
      </c>
      <c r="L46" s="3" t="s">
        <v>22</v>
      </c>
      <c r="M46" s="3">
        <v>2</v>
      </c>
      <c r="N46" s="3">
        <v>1</v>
      </c>
      <c r="O46" s="3">
        <v>10807.49</v>
      </c>
      <c r="P46" s="3" t="s">
        <v>24</v>
      </c>
      <c r="Q46" s="3" t="s">
        <v>29</v>
      </c>
      <c r="R46" s="3" t="s">
        <v>25</v>
      </c>
    </row>
    <row r="47" spans="1:18" x14ac:dyDescent="0.25">
      <c r="A47" s="3" t="s">
        <v>129</v>
      </c>
      <c r="B47" s="3">
        <v>33.299999999999997</v>
      </c>
      <c r="C47" s="3">
        <v>8.26</v>
      </c>
      <c r="D47" s="3" t="s">
        <v>117</v>
      </c>
      <c r="E47" s="3" t="s">
        <v>20</v>
      </c>
      <c r="F47" s="3" t="s">
        <v>20</v>
      </c>
      <c r="G47" s="3">
        <v>2</v>
      </c>
      <c r="H47" s="3" t="s">
        <v>20</v>
      </c>
      <c r="J47" s="3" t="s">
        <v>129</v>
      </c>
      <c r="K47" s="3">
        <v>1970</v>
      </c>
      <c r="L47" s="3" t="s">
        <v>28</v>
      </c>
      <c r="M47" s="3">
        <v>18</v>
      </c>
      <c r="N47" s="3">
        <v>2</v>
      </c>
      <c r="O47" s="3">
        <v>10806.84</v>
      </c>
      <c r="P47" s="3" t="s">
        <v>24</v>
      </c>
      <c r="Q47" s="3" t="s">
        <v>29</v>
      </c>
      <c r="R47" s="3" t="s">
        <v>53</v>
      </c>
    </row>
    <row r="48" spans="1:18" x14ac:dyDescent="0.25">
      <c r="A48" s="3" t="s">
        <v>131</v>
      </c>
      <c r="B48" s="3">
        <v>34.1</v>
      </c>
      <c r="C48" s="3">
        <v>4.43</v>
      </c>
      <c r="D48" s="3" t="s">
        <v>117</v>
      </c>
      <c r="E48" s="3" t="s">
        <v>20</v>
      </c>
      <c r="F48" s="3" t="s">
        <v>20</v>
      </c>
      <c r="G48" s="3" t="s">
        <v>5994</v>
      </c>
      <c r="H48" s="3" t="s">
        <v>117</v>
      </c>
      <c r="J48" s="3" t="s">
        <v>131</v>
      </c>
      <c r="K48" s="3">
        <v>1985</v>
      </c>
      <c r="L48" s="3" t="s">
        <v>22</v>
      </c>
      <c r="M48" s="3">
        <v>21</v>
      </c>
      <c r="N48" s="3">
        <v>4</v>
      </c>
      <c r="O48" s="3">
        <v>40182.25</v>
      </c>
      <c r="P48" s="3" t="s">
        <v>23</v>
      </c>
      <c r="Q48" s="3" t="s">
        <v>29</v>
      </c>
      <c r="R48" s="3" t="s">
        <v>53</v>
      </c>
    </row>
    <row r="49" spans="1:18" x14ac:dyDescent="0.25">
      <c r="A49" s="3" t="s">
        <v>133</v>
      </c>
      <c r="B49" s="3">
        <v>30.78</v>
      </c>
      <c r="C49" s="3">
        <v>10.74</v>
      </c>
      <c r="D49" s="3" t="s">
        <v>117</v>
      </c>
      <c r="E49" s="3" t="s">
        <v>20</v>
      </c>
      <c r="F49" s="3" t="s">
        <v>20</v>
      </c>
      <c r="G49" s="3">
        <v>2</v>
      </c>
      <c r="H49" s="3" t="s">
        <v>20</v>
      </c>
      <c r="J49" s="3" t="s">
        <v>133</v>
      </c>
      <c r="K49" s="3">
        <v>1970</v>
      </c>
      <c r="L49" s="3" t="s">
        <v>22</v>
      </c>
      <c r="M49" s="3">
        <v>28</v>
      </c>
      <c r="N49" s="3">
        <v>1</v>
      </c>
      <c r="O49" s="3">
        <v>10797.34</v>
      </c>
      <c r="P49" s="3" t="s">
        <v>24</v>
      </c>
      <c r="Q49" s="3" t="s">
        <v>29</v>
      </c>
      <c r="R49" s="3" t="s">
        <v>134</v>
      </c>
    </row>
    <row r="50" spans="1:18" x14ac:dyDescent="0.25">
      <c r="A50" s="3" t="s">
        <v>136</v>
      </c>
      <c r="B50" s="3">
        <v>28.975000000000001</v>
      </c>
      <c r="C50" s="3">
        <v>7.69</v>
      </c>
      <c r="D50" s="3" t="s">
        <v>117</v>
      </c>
      <c r="E50" s="3" t="s">
        <v>20</v>
      </c>
      <c r="F50" s="3" t="s">
        <v>20</v>
      </c>
      <c r="G50" s="3" t="s">
        <v>5994</v>
      </c>
      <c r="H50" s="3" t="s">
        <v>20</v>
      </c>
      <c r="J50" s="3" t="s">
        <v>136</v>
      </c>
      <c r="K50" s="3">
        <v>1967</v>
      </c>
      <c r="L50" s="3" t="s">
        <v>22</v>
      </c>
      <c r="M50" s="3">
        <v>23</v>
      </c>
      <c r="N50" s="3">
        <v>0</v>
      </c>
      <c r="O50" s="3">
        <v>10796.35</v>
      </c>
      <c r="P50" s="3" t="s">
        <v>24</v>
      </c>
      <c r="Q50" s="3" t="s">
        <v>23</v>
      </c>
      <c r="R50" s="3" t="s">
        <v>137</v>
      </c>
    </row>
    <row r="51" spans="1:18" x14ac:dyDescent="0.25">
      <c r="A51" s="3" t="s">
        <v>139</v>
      </c>
      <c r="B51" s="3">
        <v>33.4</v>
      </c>
      <c r="C51" s="3">
        <v>4.84</v>
      </c>
      <c r="D51" s="3" t="s">
        <v>20</v>
      </c>
      <c r="E51" s="3" t="s">
        <v>20</v>
      </c>
      <c r="F51" s="3" t="s">
        <v>20</v>
      </c>
      <c r="G51" s="3" t="s">
        <v>5994</v>
      </c>
      <c r="H51" s="3" t="s">
        <v>20</v>
      </c>
      <c r="J51" s="3" t="s">
        <v>139</v>
      </c>
      <c r="K51" s="3">
        <v>1999</v>
      </c>
      <c r="L51" s="3" t="s">
        <v>28</v>
      </c>
      <c r="M51" s="3">
        <v>24</v>
      </c>
      <c r="N51" s="3">
        <v>0</v>
      </c>
      <c r="O51" s="3">
        <v>10795.94</v>
      </c>
      <c r="P51" s="3" t="s">
        <v>24</v>
      </c>
      <c r="Q51" s="3" t="s">
        <v>23</v>
      </c>
      <c r="R51" s="3" t="s">
        <v>53</v>
      </c>
    </row>
    <row r="52" spans="1:18" x14ac:dyDescent="0.25">
      <c r="A52" s="3" t="s">
        <v>141</v>
      </c>
      <c r="B52" s="3">
        <v>21.5</v>
      </c>
      <c r="C52" s="3">
        <v>9.77</v>
      </c>
      <c r="D52" s="3" t="s">
        <v>117</v>
      </c>
      <c r="E52" s="3" t="s">
        <v>20</v>
      </c>
      <c r="F52" s="3" t="s">
        <v>20</v>
      </c>
      <c r="G52" s="3" t="s">
        <v>5994</v>
      </c>
      <c r="H52" s="3" t="s">
        <v>20</v>
      </c>
      <c r="J52" s="3" t="s">
        <v>141</v>
      </c>
      <c r="K52" s="3">
        <v>1967</v>
      </c>
      <c r="L52" s="3" t="s">
        <v>56</v>
      </c>
      <c r="M52" s="3">
        <v>11</v>
      </c>
      <c r="N52" s="3">
        <v>1</v>
      </c>
      <c r="O52" s="3">
        <v>10791.96</v>
      </c>
      <c r="P52" s="3" t="s">
        <v>24</v>
      </c>
      <c r="Q52" s="3" t="s">
        <v>29</v>
      </c>
      <c r="R52" s="3" t="s">
        <v>53</v>
      </c>
    </row>
    <row r="53" spans="1:18" x14ac:dyDescent="0.25">
      <c r="A53" s="3" t="s">
        <v>143</v>
      </c>
      <c r="B53" s="3">
        <v>38.14</v>
      </c>
      <c r="C53" s="3">
        <v>5.84</v>
      </c>
      <c r="D53" s="3" t="s">
        <v>20</v>
      </c>
      <c r="E53" s="3" t="s">
        <v>20</v>
      </c>
      <c r="F53" s="3" t="s">
        <v>20</v>
      </c>
      <c r="G53" s="3" t="s">
        <v>5994</v>
      </c>
      <c r="H53" s="3" t="s">
        <v>20</v>
      </c>
      <c r="J53" s="3" t="s">
        <v>143</v>
      </c>
      <c r="K53" s="3">
        <v>1989</v>
      </c>
      <c r="L53" s="3" t="s">
        <v>56</v>
      </c>
      <c r="M53" s="3">
        <v>25</v>
      </c>
      <c r="N53" s="3">
        <v>3</v>
      </c>
      <c r="O53" s="3">
        <v>10769.75</v>
      </c>
      <c r="P53" s="3" t="s">
        <v>24</v>
      </c>
      <c r="Q53" s="3" t="s">
        <v>29</v>
      </c>
      <c r="R53" s="3" t="s">
        <v>144</v>
      </c>
    </row>
    <row r="54" spans="1:18" x14ac:dyDescent="0.25">
      <c r="A54" s="3" t="s">
        <v>146</v>
      </c>
      <c r="B54" s="3">
        <v>35.42</v>
      </c>
      <c r="C54" s="3">
        <v>8.6999999999999993</v>
      </c>
      <c r="D54" s="3" t="s">
        <v>117</v>
      </c>
      <c r="E54" s="3" t="s">
        <v>20</v>
      </c>
      <c r="F54" s="3" t="s">
        <v>20</v>
      </c>
      <c r="G54" s="3">
        <v>1</v>
      </c>
      <c r="H54" s="3" t="s">
        <v>20</v>
      </c>
      <c r="J54" s="3" t="s">
        <v>146</v>
      </c>
      <c r="K54" s="3">
        <v>1986</v>
      </c>
      <c r="L54" s="3" t="s">
        <v>51</v>
      </c>
      <c r="M54" s="3">
        <v>29</v>
      </c>
      <c r="N54" s="3">
        <v>3</v>
      </c>
      <c r="O54" s="3">
        <v>10749.02</v>
      </c>
      <c r="P54" s="3" t="s">
        <v>24</v>
      </c>
      <c r="Q54" s="3" t="s">
        <v>23</v>
      </c>
      <c r="R54" s="3" t="s">
        <v>36</v>
      </c>
    </row>
    <row r="55" spans="1:18" x14ac:dyDescent="0.25">
      <c r="A55" s="3" t="s">
        <v>148</v>
      </c>
      <c r="B55" s="3">
        <v>35.625</v>
      </c>
      <c r="C55" s="3">
        <v>10.79</v>
      </c>
      <c r="D55" s="3" t="s">
        <v>20</v>
      </c>
      <c r="E55" s="3" t="s">
        <v>20</v>
      </c>
      <c r="F55" s="3" t="s">
        <v>20</v>
      </c>
      <c r="G55" s="3" t="s">
        <v>5994</v>
      </c>
      <c r="H55" s="3" t="s">
        <v>20</v>
      </c>
      <c r="J55" s="3" t="s">
        <v>148</v>
      </c>
      <c r="K55" s="3">
        <v>1974</v>
      </c>
      <c r="L55" s="3" t="s">
        <v>28</v>
      </c>
      <c r="M55" s="3">
        <v>9</v>
      </c>
      <c r="N55" s="3">
        <v>4</v>
      </c>
      <c r="O55" s="3">
        <v>10736.87</v>
      </c>
      <c r="P55" s="3" t="s">
        <v>24</v>
      </c>
      <c r="Q55" s="3" t="s">
        <v>23</v>
      </c>
      <c r="R55" s="3" t="s">
        <v>39</v>
      </c>
    </row>
    <row r="56" spans="1:18" x14ac:dyDescent="0.25">
      <c r="A56" s="3" t="s">
        <v>150</v>
      </c>
      <c r="B56" s="3">
        <v>45.51</v>
      </c>
      <c r="C56" s="3">
        <v>4.32</v>
      </c>
      <c r="D56" s="3" t="s">
        <v>20</v>
      </c>
      <c r="E56" s="3" t="s">
        <v>20</v>
      </c>
      <c r="F56" s="3" t="s">
        <v>20</v>
      </c>
      <c r="G56" s="3">
        <v>1</v>
      </c>
      <c r="H56" s="3" t="s">
        <v>20</v>
      </c>
      <c r="J56" s="3" t="s">
        <v>150</v>
      </c>
      <c r="K56" s="3">
        <v>1992</v>
      </c>
      <c r="L56" s="3" t="s">
        <v>32</v>
      </c>
      <c r="M56" s="3">
        <v>25</v>
      </c>
      <c r="N56" s="3">
        <v>0</v>
      </c>
      <c r="O56" s="3">
        <v>10719.57</v>
      </c>
      <c r="P56" s="3" t="s">
        <v>24</v>
      </c>
      <c r="Q56" s="3" t="s">
        <v>23</v>
      </c>
      <c r="R56" s="3" t="s">
        <v>33</v>
      </c>
    </row>
    <row r="57" spans="1:18" x14ac:dyDescent="0.25">
      <c r="A57" s="3" t="s">
        <v>152</v>
      </c>
      <c r="B57" s="3">
        <v>37.1</v>
      </c>
      <c r="C57" s="3">
        <v>7.19</v>
      </c>
      <c r="D57" s="3" t="s">
        <v>117</v>
      </c>
      <c r="E57" s="3" t="s">
        <v>20</v>
      </c>
      <c r="F57" s="3" t="s">
        <v>20</v>
      </c>
      <c r="G57" s="3" t="s">
        <v>5994</v>
      </c>
      <c r="H57" s="3" t="s">
        <v>20</v>
      </c>
      <c r="J57" s="3" t="s">
        <v>152</v>
      </c>
      <c r="K57" s="3">
        <v>1967</v>
      </c>
      <c r="L57" s="3" t="s">
        <v>22</v>
      </c>
      <c r="M57" s="3">
        <v>5</v>
      </c>
      <c r="N57" s="3">
        <v>0</v>
      </c>
      <c r="O57" s="3">
        <v>10713.64</v>
      </c>
      <c r="P57" s="3" t="s">
        <v>24</v>
      </c>
      <c r="Q57" s="3" t="s">
        <v>24</v>
      </c>
      <c r="R57" s="3" t="s">
        <v>53</v>
      </c>
    </row>
    <row r="58" spans="1:18" x14ac:dyDescent="0.25">
      <c r="A58" s="3" t="s">
        <v>154</v>
      </c>
      <c r="B58" s="3">
        <v>30.5</v>
      </c>
      <c r="C58" s="3">
        <v>11.94</v>
      </c>
      <c r="D58" s="3" t="s">
        <v>117</v>
      </c>
      <c r="E58" s="3" t="s">
        <v>20</v>
      </c>
      <c r="F58" s="3" t="s">
        <v>20</v>
      </c>
      <c r="G58" s="3" t="s">
        <v>5994</v>
      </c>
      <c r="H58" s="3" t="s">
        <v>20</v>
      </c>
      <c r="J58" s="3" t="s">
        <v>154</v>
      </c>
      <c r="K58" s="3">
        <v>1967</v>
      </c>
      <c r="L58" s="3" t="s">
        <v>61</v>
      </c>
      <c r="M58" s="3">
        <v>30</v>
      </c>
      <c r="N58" s="3">
        <v>0</v>
      </c>
      <c r="O58" s="3">
        <v>10704.47</v>
      </c>
      <c r="P58" s="3" t="s">
        <v>24</v>
      </c>
      <c r="Q58" s="3" t="s">
        <v>29</v>
      </c>
      <c r="R58" s="3" t="s">
        <v>53</v>
      </c>
    </row>
    <row r="59" spans="1:18" x14ac:dyDescent="0.25">
      <c r="A59" s="3" t="s">
        <v>156</v>
      </c>
      <c r="B59" s="3">
        <v>35.299999999999997</v>
      </c>
      <c r="C59" s="3">
        <v>5.82</v>
      </c>
      <c r="D59" s="3" t="s">
        <v>117</v>
      </c>
      <c r="E59" s="3" t="s">
        <v>20</v>
      </c>
      <c r="F59" s="3" t="s">
        <v>21</v>
      </c>
      <c r="G59" s="3">
        <v>1</v>
      </c>
      <c r="H59" s="3" t="s">
        <v>117</v>
      </c>
      <c r="J59" s="3" t="s">
        <v>156</v>
      </c>
      <c r="K59" s="3">
        <v>1983</v>
      </c>
      <c r="L59" s="3" t="s">
        <v>22</v>
      </c>
      <c r="M59" s="3">
        <v>14</v>
      </c>
      <c r="N59" s="3">
        <v>2</v>
      </c>
      <c r="O59" s="3">
        <v>40103.89</v>
      </c>
      <c r="P59" s="3" t="s">
        <v>23</v>
      </c>
      <c r="Q59" s="3" t="s">
        <v>29</v>
      </c>
      <c r="R59" s="3" t="s">
        <v>53</v>
      </c>
    </row>
    <row r="60" spans="1:18" x14ac:dyDescent="0.25">
      <c r="A60" s="3" t="s">
        <v>158</v>
      </c>
      <c r="B60" s="3">
        <v>28.16</v>
      </c>
      <c r="C60" s="3">
        <v>5.56</v>
      </c>
      <c r="D60" s="3" t="s">
        <v>20</v>
      </c>
      <c r="E60" s="3" t="s">
        <v>20</v>
      </c>
      <c r="F60" s="3" t="s">
        <v>20</v>
      </c>
      <c r="G60" s="3">
        <v>2</v>
      </c>
      <c r="H60" s="3" t="s">
        <v>20</v>
      </c>
      <c r="J60" s="3" t="s">
        <v>158</v>
      </c>
      <c r="K60" s="3">
        <v>1972</v>
      </c>
      <c r="L60" s="3" t="s">
        <v>22</v>
      </c>
      <c r="M60" s="3">
        <v>24</v>
      </c>
      <c r="N60" s="3">
        <v>3</v>
      </c>
      <c r="O60" s="3">
        <v>10702.64</v>
      </c>
      <c r="P60" s="3" t="s">
        <v>24</v>
      </c>
      <c r="Q60" s="3" t="s">
        <v>24</v>
      </c>
      <c r="R60" s="3" t="s">
        <v>25</v>
      </c>
    </row>
    <row r="61" spans="1:18" x14ac:dyDescent="0.25">
      <c r="A61" s="3" t="s">
        <v>160</v>
      </c>
      <c r="B61" s="3">
        <v>29.1</v>
      </c>
      <c r="C61" s="3">
        <v>5.64</v>
      </c>
      <c r="D61" s="3" t="s">
        <v>117</v>
      </c>
      <c r="E61" s="3" t="s">
        <v>20</v>
      </c>
      <c r="F61" s="3" t="s">
        <v>20</v>
      </c>
      <c r="G61" s="3" t="s">
        <v>5994</v>
      </c>
      <c r="H61" s="3" t="s">
        <v>20</v>
      </c>
      <c r="J61" s="3" t="s">
        <v>160</v>
      </c>
      <c r="K61" s="3">
        <v>1976</v>
      </c>
      <c r="L61" s="3" t="s">
        <v>47</v>
      </c>
      <c r="M61" s="3">
        <v>30</v>
      </c>
      <c r="N61" s="3">
        <v>2</v>
      </c>
      <c r="O61" s="3">
        <v>10698.38</v>
      </c>
      <c r="P61" s="3" t="s">
        <v>24</v>
      </c>
      <c r="Q61" s="3" t="s">
        <v>23</v>
      </c>
      <c r="R61" s="3" t="s">
        <v>42</v>
      </c>
    </row>
    <row r="62" spans="1:18" x14ac:dyDescent="0.25">
      <c r="A62" s="3" t="s">
        <v>162</v>
      </c>
      <c r="B62" s="3">
        <v>30.22</v>
      </c>
      <c r="C62" s="3">
        <v>4.6500000000000004</v>
      </c>
      <c r="D62" s="3" t="s">
        <v>20</v>
      </c>
      <c r="E62" s="3" t="s">
        <v>20</v>
      </c>
      <c r="F62" s="3" t="s">
        <v>20</v>
      </c>
      <c r="G62" s="3" t="s">
        <v>5994</v>
      </c>
      <c r="H62" s="3" t="s">
        <v>20</v>
      </c>
      <c r="J62" s="3" t="s">
        <v>162</v>
      </c>
      <c r="K62" s="3">
        <v>1977</v>
      </c>
      <c r="L62" s="3" t="s">
        <v>51</v>
      </c>
      <c r="M62" s="3">
        <v>2</v>
      </c>
      <c r="N62" s="3">
        <v>2</v>
      </c>
      <c r="O62" s="3">
        <v>10690.11</v>
      </c>
      <c r="P62" s="3" t="s">
        <v>24</v>
      </c>
      <c r="Q62" s="3" t="s">
        <v>29</v>
      </c>
      <c r="R62" s="3" t="s">
        <v>48</v>
      </c>
    </row>
    <row r="63" spans="1:18" x14ac:dyDescent="0.25">
      <c r="A63" s="3" t="s">
        <v>164</v>
      </c>
      <c r="B63" s="3">
        <v>24.29</v>
      </c>
      <c r="C63" s="3">
        <v>9.0500000000000007</v>
      </c>
      <c r="D63" s="3" t="s">
        <v>20</v>
      </c>
      <c r="E63" s="3" t="s">
        <v>20</v>
      </c>
      <c r="F63" s="3" t="s">
        <v>20</v>
      </c>
      <c r="G63" s="3" t="s">
        <v>5994</v>
      </c>
      <c r="H63" s="3" t="s">
        <v>20</v>
      </c>
      <c r="J63" s="3" t="s">
        <v>164</v>
      </c>
      <c r="K63" s="3">
        <v>1962</v>
      </c>
      <c r="L63" s="3" t="s">
        <v>47</v>
      </c>
      <c r="M63" s="3">
        <v>7</v>
      </c>
      <c r="N63" s="3">
        <v>0</v>
      </c>
      <c r="O63" s="3">
        <v>10676.83</v>
      </c>
      <c r="P63" s="3" t="s">
        <v>24</v>
      </c>
      <c r="Q63" s="3" t="s">
        <v>24</v>
      </c>
      <c r="R63" s="3" t="s">
        <v>25</v>
      </c>
    </row>
    <row r="64" spans="1:18" x14ac:dyDescent="0.25">
      <c r="A64" s="3" t="s">
        <v>166</v>
      </c>
      <c r="B64" s="3">
        <v>29.39</v>
      </c>
      <c r="C64" s="3">
        <v>4.5199999999999996</v>
      </c>
      <c r="D64" s="3" t="s">
        <v>117</v>
      </c>
      <c r="E64" s="3" t="s">
        <v>20</v>
      </c>
      <c r="F64" s="3" t="s">
        <v>20</v>
      </c>
      <c r="G64" s="3" t="s">
        <v>5994</v>
      </c>
      <c r="H64" s="3" t="s">
        <v>20</v>
      </c>
      <c r="J64" s="3" t="s">
        <v>166</v>
      </c>
      <c r="K64" s="3">
        <v>1976</v>
      </c>
      <c r="L64" s="3" t="s">
        <v>56</v>
      </c>
      <c r="M64" s="3">
        <v>22</v>
      </c>
      <c r="N64" s="3">
        <v>2</v>
      </c>
      <c r="O64" s="3">
        <v>10665.44</v>
      </c>
      <c r="P64" s="3" t="s">
        <v>24</v>
      </c>
      <c r="Q64" s="3" t="s">
        <v>29</v>
      </c>
      <c r="R64" s="3" t="s">
        <v>48</v>
      </c>
    </row>
    <row r="65" spans="1:18" x14ac:dyDescent="0.25">
      <c r="A65" s="3" t="s">
        <v>168</v>
      </c>
      <c r="B65" s="3">
        <v>25.66</v>
      </c>
      <c r="C65" s="3">
        <v>4.62</v>
      </c>
      <c r="D65" s="3" t="s">
        <v>117</v>
      </c>
      <c r="E65" s="3" t="s">
        <v>20</v>
      </c>
      <c r="F65" s="3" t="s">
        <v>20</v>
      </c>
      <c r="G65" s="3">
        <v>1</v>
      </c>
      <c r="H65" s="3" t="s">
        <v>20</v>
      </c>
      <c r="J65" s="3" t="s">
        <v>168</v>
      </c>
      <c r="K65" s="3">
        <v>1964</v>
      </c>
      <c r="L65" s="3" t="s">
        <v>51</v>
      </c>
      <c r="M65" s="3">
        <v>8</v>
      </c>
      <c r="N65" s="3">
        <v>0</v>
      </c>
      <c r="O65" s="3">
        <v>10627.81</v>
      </c>
      <c r="P65" s="3" t="s">
        <v>24</v>
      </c>
      <c r="Q65" s="3" t="s">
        <v>24</v>
      </c>
      <c r="R65" s="3" t="s">
        <v>25</v>
      </c>
    </row>
    <row r="66" spans="1:18" x14ac:dyDescent="0.25">
      <c r="A66" s="3" t="s">
        <v>170</v>
      </c>
      <c r="B66" s="3">
        <v>39.11</v>
      </c>
      <c r="C66" s="3">
        <v>5.87</v>
      </c>
      <c r="D66" s="3" t="s">
        <v>20</v>
      </c>
      <c r="E66" s="3" t="s">
        <v>20</v>
      </c>
      <c r="F66" s="3" t="s">
        <v>20</v>
      </c>
      <c r="G66" s="3" t="s">
        <v>5994</v>
      </c>
      <c r="H66" s="3" t="s">
        <v>20</v>
      </c>
      <c r="J66" s="3" t="s">
        <v>170</v>
      </c>
      <c r="K66" s="3">
        <v>1990</v>
      </c>
      <c r="L66" s="3" t="s">
        <v>61</v>
      </c>
      <c r="M66" s="3">
        <v>6</v>
      </c>
      <c r="N66" s="3">
        <v>3</v>
      </c>
      <c r="O66" s="3">
        <v>10620.26</v>
      </c>
      <c r="P66" s="3" t="s">
        <v>24</v>
      </c>
      <c r="Q66" s="3" t="s">
        <v>24</v>
      </c>
      <c r="R66" s="3" t="s">
        <v>33</v>
      </c>
    </row>
    <row r="67" spans="1:18" x14ac:dyDescent="0.25">
      <c r="A67" s="3" t="s">
        <v>172</v>
      </c>
      <c r="B67" s="3">
        <v>43.78</v>
      </c>
      <c r="C67" s="3">
        <v>5.71</v>
      </c>
      <c r="D67" s="3" t="s">
        <v>20</v>
      </c>
      <c r="E67" s="3" t="s">
        <v>20</v>
      </c>
      <c r="F67" s="3" t="s">
        <v>20</v>
      </c>
      <c r="G67" s="3">
        <v>1</v>
      </c>
      <c r="H67" s="3" t="s">
        <v>20</v>
      </c>
      <c r="J67" s="3" t="s">
        <v>172</v>
      </c>
      <c r="K67" s="3">
        <v>1992</v>
      </c>
      <c r="L67" s="3" t="s">
        <v>61</v>
      </c>
      <c r="M67" s="3">
        <v>23</v>
      </c>
      <c r="N67" s="3">
        <v>0</v>
      </c>
      <c r="O67" s="3">
        <v>10617.04</v>
      </c>
      <c r="P67" s="3" t="s">
        <v>24</v>
      </c>
      <c r="Q67" s="3" t="s">
        <v>24</v>
      </c>
      <c r="R67" s="3" t="s">
        <v>36</v>
      </c>
    </row>
    <row r="68" spans="1:18" x14ac:dyDescent="0.25">
      <c r="A68" s="3" t="s">
        <v>174</v>
      </c>
      <c r="B68" s="3">
        <v>24.35</v>
      </c>
      <c r="C68" s="3">
        <v>9.08</v>
      </c>
      <c r="D68" s="3" t="s">
        <v>20</v>
      </c>
      <c r="E68" s="3" t="s">
        <v>20</v>
      </c>
      <c r="F68" s="3" t="s">
        <v>20</v>
      </c>
      <c r="G68" s="3" t="s">
        <v>5994</v>
      </c>
      <c r="H68" s="3" t="s">
        <v>20</v>
      </c>
      <c r="J68" s="3" t="s">
        <v>174</v>
      </c>
      <c r="K68" s="3">
        <v>1965</v>
      </c>
      <c r="L68" s="3" t="s">
        <v>32</v>
      </c>
      <c r="M68" s="3">
        <v>27</v>
      </c>
      <c r="N68" s="3">
        <v>0</v>
      </c>
      <c r="O68" s="3">
        <v>10608.67</v>
      </c>
      <c r="P68" s="3" t="s">
        <v>24</v>
      </c>
      <c r="Q68" s="3" t="s">
        <v>24</v>
      </c>
      <c r="R68" s="3" t="s">
        <v>33</v>
      </c>
    </row>
    <row r="69" spans="1:18" x14ac:dyDescent="0.25">
      <c r="A69" s="3" t="s">
        <v>176</v>
      </c>
      <c r="B69" s="3">
        <v>40.299999999999997</v>
      </c>
      <c r="C69" s="3">
        <v>5.3</v>
      </c>
      <c r="D69" s="3" t="s">
        <v>117</v>
      </c>
      <c r="E69" s="3" t="s">
        <v>20</v>
      </c>
      <c r="F69" s="3" t="s">
        <v>20</v>
      </c>
      <c r="G69" s="3">
        <v>2</v>
      </c>
      <c r="H69" s="3" t="s">
        <v>20</v>
      </c>
      <c r="J69" s="3" t="s">
        <v>176</v>
      </c>
      <c r="K69" s="3">
        <v>1966</v>
      </c>
      <c r="L69" s="3" t="s">
        <v>61</v>
      </c>
      <c r="M69" s="3">
        <v>2</v>
      </c>
      <c r="N69" s="3">
        <v>0</v>
      </c>
      <c r="O69" s="3">
        <v>10602.39</v>
      </c>
      <c r="P69" s="3" t="s">
        <v>24</v>
      </c>
      <c r="Q69" s="3" t="s">
        <v>24</v>
      </c>
      <c r="R69" s="3" t="s">
        <v>53</v>
      </c>
    </row>
    <row r="70" spans="1:18" x14ac:dyDescent="0.25">
      <c r="A70" s="3" t="s">
        <v>178</v>
      </c>
      <c r="B70" s="3">
        <v>43.83</v>
      </c>
      <c r="C70" s="3">
        <v>6.03</v>
      </c>
      <c r="D70" s="3" t="s">
        <v>117</v>
      </c>
      <c r="E70" s="3" t="s">
        <v>20</v>
      </c>
      <c r="F70" s="3" t="s">
        <v>20</v>
      </c>
      <c r="G70" s="3">
        <v>2</v>
      </c>
      <c r="H70" s="3" t="s">
        <v>117</v>
      </c>
      <c r="J70" s="3" t="s">
        <v>178</v>
      </c>
      <c r="K70" s="3">
        <v>1966</v>
      </c>
      <c r="L70" s="3" t="s">
        <v>51</v>
      </c>
      <c r="M70" s="3">
        <v>12</v>
      </c>
      <c r="N70" s="3">
        <v>0</v>
      </c>
      <c r="O70" s="3">
        <v>40069.440000000002</v>
      </c>
      <c r="P70" s="3" t="s">
        <v>23</v>
      </c>
      <c r="Q70" s="3" t="s">
        <v>24</v>
      </c>
      <c r="R70" s="3" t="s">
        <v>53</v>
      </c>
    </row>
    <row r="71" spans="1:18" x14ac:dyDescent="0.25">
      <c r="A71" s="3" t="s">
        <v>180</v>
      </c>
      <c r="B71" s="3">
        <v>32.774999999999999</v>
      </c>
      <c r="C71" s="3">
        <v>11.76</v>
      </c>
      <c r="D71" s="3" t="s">
        <v>117</v>
      </c>
      <c r="E71" s="3" t="s">
        <v>20</v>
      </c>
      <c r="F71" s="3" t="s">
        <v>20</v>
      </c>
      <c r="G71" s="3" t="s">
        <v>5994</v>
      </c>
      <c r="H71" s="3" t="s">
        <v>20</v>
      </c>
      <c r="J71" s="3" t="s">
        <v>180</v>
      </c>
      <c r="K71" s="3">
        <v>1967</v>
      </c>
      <c r="L71" s="3" t="s">
        <v>32</v>
      </c>
      <c r="M71" s="3">
        <v>23</v>
      </c>
      <c r="N71" s="3">
        <v>0</v>
      </c>
      <c r="O71" s="3">
        <v>10601.63</v>
      </c>
      <c r="P71" s="3" t="s">
        <v>24</v>
      </c>
      <c r="Q71" s="3" t="s">
        <v>29</v>
      </c>
      <c r="R71" s="3" t="s">
        <v>33</v>
      </c>
    </row>
    <row r="72" spans="1:18" x14ac:dyDescent="0.25">
      <c r="A72" s="3" t="s">
        <v>182</v>
      </c>
      <c r="B72" s="3">
        <v>39.6</v>
      </c>
      <c r="C72" s="3">
        <v>5.1100000000000003</v>
      </c>
      <c r="D72" s="3" t="s">
        <v>117</v>
      </c>
      <c r="E72" s="3" t="s">
        <v>20</v>
      </c>
      <c r="F72" s="3" t="s">
        <v>20</v>
      </c>
      <c r="G72" s="3">
        <v>2</v>
      </c>
      <c r="H72" s="3" t="s">
        <v>20</v>
      </c>
      <c r="J72" s="3" t="s">
        <v>182</v>
      </c>
      <c r="K72" s="3">
        <v>1966</v>
      </c>
      <c r="L72" s="3" t="s">
        <v>61</v>
      </c>
      <c r="M72" s="3">
        <v>20</v>
      </c>
      <c r="N72" s="3">
        <v>0</v>
      </c>
      <c r="O72" s="3">
        <v>10601.41</v>
      </c>
      <c r="P72" s="3" t="s">
        <v>24</v>
      </c>
      <c r="Q72" s="3" t="s">
        <v>29</v>
      </c>
      <c r="R72" s="3" t="s">
        <v>53</v>
      </c>
    </row>
    <row r="73" spans="1:18" x14ac:dyDescent="0.25">
      <c r="A73" s="3" t="s">
        <v>184</v>
      </c>
      <c r="B73" s="3">
        <v>30.97</v>
      </c>
      <c r="C73" s="3">
        <v>5.54</v>
      </c>
      <c r="D73" s="3" t="s">
        <v>20</v>
      </c>
      <c r="E73" s="3" t="s">
        <v>20</v>
      </c>
      <c r="F73" s="3" t="s">
        <v>20</v>
      </c>
      <c r="G73" s="3">
        <v>2</v>
      </c>
      <c r="H73" s="3" t="s">
        <v>20</v>
      </c>
      <c r="J73" s="3" t="s">
        <v>184</v>
      </c>
      <c r="K73" s="3">
        <v>1972</v>
      </c>
      <c r="L73" s="3" t="s">
        <v>28</v>
      </c>
      <c r="M73" s="3">
        <v>14</v>
      </c>
      <c r="N73" s="3">
        <v>3</v>
      </c>
      <c r="O73" s="3">
        <v>10600.55</v>
      </c>
      <c r="P73" s="3" t="s">
        <v>24</v>
      </c>
      <c r="Q73" s="3" t="s">
        <v>23</v>
      </c>
      <c r="R73" s="3" t="s">
        <v>33</v>
      </c>
    </row>
    <row r="74" spans="1:18" x14ac:dyDescent="0.25">
      <c r="A74" s="3" t="s">
        <v>186</v>
      </c>
      <c r="B74" s="3">
        <v>27.645</v>
      </c>
      <c r="C74" s="3">
        <v>8.8699999999999992</v>
      </c>
      <c r="D74" s="3" t="s">
        <v>117</v>
      </c>
      <c r="E74" s="3" t="s">
        <v>20</v>
      </c>
      <c r="F74" s="3" t="s">
        <v>20</v>
      </c>
      <c r="G74" s="3" t="s">
        <v>5994</v>
      </c>
      <c r="H74" s="3" t="s">
        <v>20</v>
      </c>
      <c r="J74" s="3" t="s">
        <v>186</v>
      </c>
      <c r="K74" s="3">
        <v>1967</v>
      </c>
      <c r="L74" s="3" t="s">
        <v>56</v>
      </c>
      <c r="M74" s="3">
        <v>29</v>
      </c>
      <c r="N74" s="3">
        <v>0</v>
      </c>
      <c r="O74" s="3">
        <v>10594.5</v>
      </c>
      <c r="P74" s="3" t="s">
        <v>24</v>
      </c>
      <c r="Q74" s="3" t="s">
        <v>23</v>
      </c>
      <c r="R74" s="3" t="s">
        <v>33</v>
      </c>
    </row>
    <row r="75" spans="1:18" x14ac:dyDescent="0.25">
      <c r="A75" s="3" t="s">
        <v>188</v>
      </c>
      <c r="B75" s="3">
        <v>34.43</v>
      </c>
      <c r="C75" s="3">
        <v>5.96</v>
      </c>
      <c r="D75" s="3" t="s">
        <v>117</v>
      </c>
      <c r="E75" s="3" t="s">
        <v>20</v>
      </c>
      <c r="F75" s="3" t="s">
        <v>20</v>
      </c>
      <c r="G75" s="3">
        <v>2</v>
      </c>
      <c r="H75" s="3" t="s">
        <v>20</v>
      </c>
      <c r="J75" s="3" t="s">
        <v>188</v>
      </c>
      <c r="K75" s="3">
        <v>1966</v>
      </c>
      <c r="L75" s="3" t="s">
        <v>56</v>
      </c>
      <c r="M75" s="3">
        <v>3</v>
      </c>
      <c r="N75" s="3">
        <v>0</v>
      </c>
      <c r="O75" s="3">
        <v>10594.23</v>
      </c>
      <c r="P75" s="3" t="s">
        <v>24</v>
      </c>
      <c r="Q75" s="3" t="s">
        <v>24</v>
      </c>
      <c r="R75" s="3" t="s">
        <v>25</v>
      </c>
    </row>
    <row r="76" spans="1:18" x14ac:dyDescent="0.25">
      <c r="A76" s="3" t="s">
        <v>190</v>
      </c>
      <c r="B76" s="3">
        <v>39.6</v>
      </c>
      <c r="C76" s="3">
        <v>4.4400000000000004</v>
      </c>
      <c r="D76" s="3" t="s">
        <v>117</v>
      </c>
      <c r="E76" s="3" t="s">
        <v>20</v>
      </c>
      <c r="F76" s="3" t="s">
        <v>21</v>
      </c>
      <c r="G76" s="3">
        <v>1</v>
      </c>
      <c r="H76" s="3" t="s">
        <v>20</v>
      </c>
      <c r="J76" s="3" t="s">
        <v>190</v>
      </c>
      <c r="K76" s="3">
        <v>1969</v>
      </c>
      <c r="L76" s="3" t="s">
        <v>28</v>
      </c>
      <c r="M76" s="3">
        <v>25</v>
      </c>
      <c r="N76" s="3">
        <v>1</v>
      </c>
      <c r="O76" s="3">
        <v>10579.71</v>
      </c>
      <c r="P76" s="3" t="s">
        <v>24</v>
      </c>
      <c r="Q76" s="3" t="s">
        <v>24</v>
      </c>
      <c r="R76" s="3" t="s">
        <v>25</v>
      </c>
    </row>
    <row r="77" spans="1:18" x14ac:dyDescent="0.25">
      <c r="A77" s="3" t="s">
        <v>192</v>
      </c>
      <c r="B77" s="3">
        <v>22.1</v>
      </c>
      <c r="C77" s="3">
        <v>4.6500000000000004</v>
      </c>
      <c r="D77" s="3" t="s">
        <v>117</v>
      </c>
      <c r="E77" s="3" t="s">
        <v>20</v>
      </c>
      <c r="F77" s="3" t="s">
        <v>20</v>
      </c>
      <c r="G77" s="3">
        <v>2</v>
      </c>
      <c r="H77" s="3" t="s">
        <v>20</v>
      </c>
      <c r="J77" s="3" t="s">
        <v>192</v>
      </c>
      <c r="K77" s="3">
        <v>1966</v>
      </c>
      <c r="L77" s="3" t="s">
        <v>28</v>
      </c>
      <c r="M77" s="3">
        <v>11</v>
      </c>
      <c r="N77" s="3">
        <v>0</v>
      </c>
      <c r="O77" s="3">
        <v>10577.09</v>
      </c>
      <c r="P77" s="3" t="s">
        <v>24</v>
      </c>
      <c r="Q77" s="3" t="s">
        <v>24</v>
      </c>
      <c r="R77" s="3" t="s">
        <v>53</v>
      </c>
    </row>
    <row r="78" spans="1:18" x14ac:dyDescent="0.25">
      <c r="A78" s="3" t="s">
        <v>194</v>
      </c>
      <c r="B78" s="3">
        <v>33.25</v>
      </c>
      <c r="C78" s="3">
        <v>5.64</v>
      </c>
      <c r="D78" s="3" t="s">
        <v>117</v>
      </c>
      <c r="E78" s="3" t="s">
        <v>20</v>
      </c>
      <c r="F78" s="3" t="s">
        <v>21</v>
      </c>
      <c r="G78" s="3">
        <v>1</v>
      </c>
      <c r="H78" s="3" t="s">
        <v>20</v>
      </c>
      <c r="J78" s="3" t="s">
        <v>194</v>
      </c>
      <c r="K78" s="3">
        <v>1969</v>
      </c>
      <c r="L78" s="3" t="s">
        <v>61</v>
      </c>
      <c r="M78" s="3">
        <v>17</v>
      </c>
      <c r="N78" s="3">
        <v>0</v>
      </c>
      <c r="O78" s="3">
        <v>10564.88</v>
      </c>
      <c r="P78" s="3" t="s">
        <v>24</v>
      </c>
      <c r="Q78" s="3" t="s">
        <v>23</v>
      </c>
      <c r="R78" s="3" t="s">
        <v>119</v>
      </c>
    </row>
    <row r="79" spans="1:18" x14ac:dyDescent="0.25">
      <c r="A79" s="3" t="s">
        <v>196</v>
      </c>
      <c r="B79" s="3">
        <v>33.33</v>
      </c>
      <c r="C79" s="3">
        <v>10.19</v>
      </c>
      <c r="D79" s="3" t="s">
        <v>20</v>
      </c>
      <c r="E79" s="3" t="s">
        <v>20</v>
      </c>
      <c r="F79" s="3" t="s">
        <v>20</v>
      </c>
      <c r="G79" s="3" t="s">
        <v>5994</v>
      </c>
      <c r="H79" s="3" t="s">
        <v>20</v>
      </c>
      <c r="J79" s="3" t="s">
        <v>196</v>
      </c>
      <c r="K79" s="3">
        <v>1971</v>
      </c>
      <c r="L79" s="3" t="s">
        <v>32</v>
      </c>
      <c r="M79" s="3">
        <v>29</v>
      </c>
      <c r="N79" s="3">
        <v>3</v>
      </c>
      <c r="O79" s="3">
        <v>10560.49</v>
      </c>
      <c r="P79" s="3" t="s">
        <v>24</v>
      </c>
      <c r="Q79" s="3" t="s">
        <v>29</v>
      </c>
      <c r="R79" s="3" t="s">
        <v>25</v>
      </c>
    </row>
    <row r="80" spans="1:18" x14ac:dyDescent="0.25">
      <c r="A80" s="3" t="s">
        <v>198</v>
      </c>
      <c r="B80" s="3">
        <v>30.5</v>
      </c>
      <c r="C80" s="3">
        <v>10.79</v>
      </c>
      <c r="D80" s="3" t="s">
        <v>20</v>
      </c>
      <c r="E80" s="3" t="s">
        <v>20</v>
      </c>
      <c r="F80" s="3" t="s">
        <v>20</v>
      </c>
      <c r="G80" s="3" t="s">
        <v>5994</v>
      </c>
      <c r="H80" s="3" t="s">
        <v>20</v>
      </c>
      <c r="J80" s="3" t="s">
        <v>198</v>
      </c>
      <c r="K80" s="3">
        <v>1971</v>
      </c>
      <c r="L80" s="3" t="s">
        <v>47</v>
      </c>
      <c r="M80" s="3">
        <v>26</v>
      </c>
      <c r="N80" s="3">
        <v>0</v>
      </c>
      <c r="O80" s="3">
        <v>10546.48</v>
      </c>
      <c r="P80" s="3" t="s">
        <v>24</v>
      </c>
      <c r="Q80" s="3" t="s">
        <v>24</v>
      </c>
      <c r="R80" s="3" t="s">
        <v>53</v>
      </c>
    </row>
    <row r="81" spans="1:18" x14ac:dyDescent="0.25">
      <c r="A81" s="3" t="s">
        <v>200</v>
      </c>
      <c r="B81" s="3">
        <v>50.07</v>
      </c>
      <c r="C81" s="3">
        <v>9.27</v>
      </c>
      <c r="D81" s="3" t="s">
        <v>20</v>
      </c>
      <c r="E81" s="3" t="s">
        <v>20</v>
      </c>
      <c r="F81" s="3" t="s">
        <v>20</v>
      </c>
      <c r="G81" s="3" t="s">
        <v>5994</v>
      </c>
      <c r="H81" s="3" t="s">
        <v>117</v>
      </c>
      <c r="J81" s="3" t="s">
        <v>200</v>
      </c>
      <c r="K81" s="3">
        <v>1978</v>
      </c>
      <c r="L81" s="3" t="s">
        <v>28</v>
      </c>
      <c r="M81" s="3">
        <v>20</v>
      </c>
      <c r="N81" s="3">
        <v>2</v>
      </c>
      <c r="O81" s="3">
        <v>40054.730000000003</v>
      </c>
      <c r="P81" s="3" t="s">
        <v>23</v>
      </c>
      <c r="Q81" s="3" t="s">
        <v>24</v>
      </c>
      <c r="R81" s="3" t="s">
        <v>53</v>
      </c>
    </row>
    <row r="82" spans="1:18" x14ac:dyDescent="0.25">
      <c r="A82" s="3" t="s">
        <v>202</v>
      </c>
      <c r="B82" s="3">
        <v>30.3</v>
      </c>
      <c r="C82" s="3">
        <v>4.24</v>
      </c>
      <c r="D82" s="3" t="s">
        <v>20</v>
      </c>
      <c r="E82" s="3" t="s">
        <v>20</v>
      </c>
      <c r="F82" s="3" t="s">
        <v>20</v>
      </c>
      <c r="G82" s="3" t="s">
        <v>5994</v>
      </c>
      <c r="H82" s="3" t="s">
        <v>20</v>
      </c>
      <c r="J82" s="3" t="s">
        <v>202</v>
      </c>
      <c r="K82" s="3">
        <v>1977</v>
      </c>
      <c r="L82" s="3" t="s">
        <v>22</v>
      </c>
      <c r="M82" s="3">
        <v>25</v>
      </c>
      <c r="N82" s="3">
        <v>2</v>
      </c>
      <c r="O82" s="3">
        <v>10495.6</v>
      </c>
      <c r="P82" s="3" t="s">
        <v>24</v>
      </c>
      <c r="Q82" s="3" t="s">
        <v>23</v>
      </c>
      <c r="R82" s="3" t="s">
        <v>33</v>
      </c>
    </row>
    <row r="83" spans="1:18" x14ac:dyDescent="0.25">
      <c r="A83" s="3" t="s">
        <v>204</v>
      </c>
      <c r="B83" s="3">
        <v>26.22</v>
      </c>
      <c r="C83" s="3">
        <v>5.83</v>
      </c>
      <c r="D83" s="3" t="s">
        <v>20</v>
      </c>
      <c r="E83" s="3" t="s">
        <v>20</v>
      </c>
      <c r="F83" s="3" t="s">
        <v>20</v>
      </c>
      <c r="G83" s="3">
        <v>2</v>
      </c>
      <c r="H83" s="3" t="s">
        <v>20</v>
      </c>
      <c r="J83" s="3" t="s">
        <v>204</v>
      </c>
      <c r="K83" s="3">
        <v>1972</v>
      </c>
      <c r="L83" s="3" t="s">
        <v>22</v>
      </c>
      <c r="M83" s="3">
        <v>19</v>
      </c>
      <c r="N83" s="3">
        <v>2</v>
      </c>
      <c r="O83" s="3">
        <v>10493.95</v>
      </c>
      <c r="P83" s="3" t="s">
        <v>24</v>
      </c>
      <c r="Q83" s="3" t="s">
        <v>23</v>
      </c>
      <c r="R83" s="3" t="s">
        <v>33</v>
      </c>
    </row>
    <row r="84" spans="1:18" x14ac:dyDescent="0.25">
      <c r="A84" s="3" t="s">
        <v>206</v>
      </c>
      <c r="B84" s="3">
        <v>29.99</v>
      </c>
      <c r="C84" s="3">
        <v>11.85</v>
      </c>
      <c r="D84" s="3" t="s">
        <v>20</v>
      </c>
      <c r="E84" s="3" t="s">
        <v>20</v>
      </c>
      <c r="F84" s="3" t="s">
        <v>20</v>
      </c>
      <c r="G84" s="3" t="s">
        <v>5994</v>
      </c>
      <c r="H84" s="3" t="s">
        <v>20</v>
      </c>
      <c r="J84" s="3" t="s">
        <v>206</v>
      </c>
      <c r="K84" s="3">
        <v>1978</v>
      </c>
      <c r="L84" s="3" t="s">
        <v>51</v>
      </c>
      <c r="M84" s="3">
        <v>21</v>
      </c>
      <c r="N84" s="3">
        <v>2</v>
      </c>
      <c r="O84" s="3">
        <v>10486.55</v>
      </c>
      <c r="P84" s="3" t="s">
        <v>24</v>
      </c>
      <c r="Q84" s="3" t="s">
        <v>24</v>
      </c>
      <c r="R84" s="3" t="s">
        <v>42</v>
      </c>
    </row>
    <row r="85" spans="1:18" x14ac:dyDescent="0.25">
      <c r="A85" s="3" t="s">
        <v>208</v>
      </c>
      <c r="B85" s="3">
        <v>36.380000000000003</v>
      </c>
      <c r="C85" s="3">
        <v>5.98</v>
      </c>
      <c r="D85" s="3" t="s">
        <v>20</v>
      </c>
      <c r="E85" s="3" t="s">
        <v>20</v>
      </c>
      <c r="F85" s="3" t="s">
        <v>20</v>
      </c>
      <c r="G85" s="3">
        <v>1</v>
      </c>
      <c r="H85" s="3" t="s">
        <v>20</v>
      </c>
      <c r="J85" s="3" t="s">
        <v>208</v>
      </c>
      <c r="K85" s="3">
        <v>1987</v>
      </c>
      <c r="L85" s="3" t="s">
        <v>32</v>
      </c>
      <c r="M85" s="3">
        <v>28</v>
      </c>
      <c r="N85" s="3">
        <v>3</v>
      </c>
      <c r="O85" s="3">
        <v>10464.83</v>
      </c>
      <c r="P85" s="3" t="s">
        <v>24</v>
      </c>
      <c r="Q85" s="3" t="s">
        <v>23</v>
      </c>
      <c r="R85" s="3" t="s">
        <v>33</v>
      </c>
    </row>
    <row r="86" spans="1:18" x14ac:dyDescent="0.25">
      <c r="A86" s="3" t="s">
        <v>210</v>
      </c>
      <c r="B86" s="3">
        <v>31.16</v>
      </c>
      <c r="C86" s="3">
        <v>4.26</v>
      </c>
      <c r="D86" s="3" t="s">
        <v>117</v>
      </c>
      <c r="E86" s="3" t="s">
        <v>20</v>
      </c>
      <c r="F86" s="3" t="s">
        <v>21</v>
      </c>
      <c r="G86" s="3">
        <v>1</v>
      </c>
      <c r="H86" s="3" t="s">
        <v>20</v>
      </c>
      <c r="J86" s="3" t="s">
        <v>210</v>
      </c>
      <c r="K86" s="3">
        <v>1969</v>
      </c>
      <c r="L86" s="3" t="s">
        <v>47</v>
      </c>
      <c r="M86" s="3">
        <v>22</v>
      </c>
      <c r="N86" s="3">
        <v>1</v>
      </c>
      <c r="O86" s="3">
        <v>10461.98</v>
      </c>
      <c r="P86" s="3" t="s">
        <v>24</v>
      </c>
      <c r="Q86" s="3" t="s">
        <v>23</v>
      </c>
      <c r="R86" s="3" t="s">
        <v>33</v>
      </c>
    </row>
    <row r="87" spans="1:18" x14ac:dyDescent="0.25">
      <c r="A87" s="3" t="s">
        <v>212</v>
      </c>
      <c r="B87" s="3">
        <v>25.55</v>
      </c>
      <c r="C87" s="3">
        <v>4.96</v>
      </c>
      <c r="D87" s="3" t="s">
        <v>117</v>
      </c>
      <c r="E87" s="3" t="s">
        <v>20</v>
      </c>
      <c r="F87" s="3" t="s">
        <v>20</v>
      </c>
      <c r="G87" s="3">
        <v>1</v>
      </c>
      <c r="H87" s="3" t="s">
        <v>20</v>
      </c>
      <c r="J87" s="3" t="s">
        <v>212</v>
      </c>
      <c r="K87" s="3">
        <v>1964</v>
      </c>
      <c r="L87" s="3" t="s">
        <v>61</v>
      </c>
      <c r="M87" s="3">
        <v>27</v>
      </c>
      <c r="N87" s="3">
        <v>0</v>
      </c>
      <c r="O87" s="3">
        <v>10459.19</v>
      </c>
      <c r="P87" s="3" t="s">
        <v>24</v>
      </c>
      <c r="Q87" s="3" t="s">
        <v>23</v>
      </c>
      <c r="R87" s="3" t="s">
        <v>25</v>
      </c>
    </row>
    <row r="88" spans="1:18" x14ac:dyDescent="0.25">
      <c r="A88" s="3" t="s">
        <v>214</v>
      </c>
      <c r="B88" s="3">
        <v>28.77</v>
      </c>
      <c r="C88" s="3">
        <v>4</v>
      </c>
      <c r="D88" s="3" t="s">
        <v>117</v>
      </c>
      <c r="E88" s="3" t="s">
        <v>20</v>
      </c>
      <c r="F88" s="3" t="s">
        <v>20</v>
      </c>
      <c r="G88" s="3" t="s">
        <v>5994</v>
      </c>
      <c r="H88" s="3" t="s">
        <v>20</v>
      </c>
      <c r="J88" s="3" t="s">
        <v>214</v>
      </c>
      <c r="K88" s="3">
        <v>1976</v>
      </c>
      <c r="L88" s="3" t="s">
        <v>51</v>
      </c>
      <c r="M88" s="3">
        <v>3</v>
      </c>
      <c r="N88" s="3">
        <v>2</v>
      </c>
      <c r="O88" s="3">
        <v>10455.14</v>
      </c>
      <c r="P88" s="3" t="s">
        <v>24</v>
      </c>
      <c r="Q88" s="3" t="s">
        <v>29</v>
      </c>
      <c r="R88" s="3" t="s">
        <v>48</v>
      </c>
    </row>
    <row r="89" spans="1:18" x14ac:dyDescent="0.25">
      <c r="A89" s="3" t="s">
        <v>216</v>
      </c>
      <c r="B89" s="3">
        <v>23.14</v>
      </c>
      <c r="C89" s="3">
        <v>4.1500000000000004</v>
      </c>
      <c r="D89" s="3" t="s">
        <v>117</v>
      </c>
      <c r="E89" s="3" t="s">
        <v>20</v>
      </c>
      <c r="F89" s="3" t="s">
        <v>20</v>
      </c>
      <c r="G89" s="3">
        <v>1</v>
      </c>
      <c r="H89" s="3" t="s">
        <v>20</v>
      </c>
      <c r="J89" s="3" t="s">
        <v>216</v>
      </c>
      <c r="K89" s="3">
        <v>1964</v>
      </c>
      <c r="L89" s="3" t="s">
        <v>22</v>
      </c>
      <c r="M89" s="3">
        <v>14</v>
      </c>
      <c r="N89" s="3">
        <v>0</v>
      </c>
      <c r="O89" s="3">
        <v>10455.1</v>
      </c>
      <c r="P89" s="3" t="s">
        <v>24</v>
      </c>
      <c r="Q89" s="3" t="s">
        <v>23</v>
      </c>
      <c r="R89" s="3" t="s">
        <v>33</v>
      </c>
    </row>
    <row r="90" spans="1:18" x14ac:dyDescent="0.25">
      <c r="A90" s="3" t="s">
        <v>218</v>
      </c>
      <c r="B90" s="3">
        <v>39.6</v>
      </c>
      <c r="C90" s="3">
        <v>11.36</v>
      </c>
      <c r="D90" s="3" t="s">
        <v>20</v>
      </c>
      <c r="E90" s="3" t="s">
        <v>20</v>
      </c>
      <c r="F90" s="3" t="s">
        <v>20</v>
      </c>
      <c r="G90" s="3" t="s">
        <v>5994</v>
      </c>
      <c r="H90" s="3" t="s">
        <v>20</v>
      </c>
      <c r="J90" s="3" t="s">
        <v>218</v>
      </c>
      <c r="K90" s="3">
        <v>1968</v>
      </c>
      <c r="L90" s="3" t="s">
        <v>56</v>
      </c>
      <c r="M90" s="3">
        <v>8</v>
      </c>
      <c r="N90" s="3">
        <v>1</v>
      </c>
      <c r="O90" s="3">
        <v>10450.549999999999</v>
      </c>
      <c r="P90" s="3" t="s">
        <v>24</v>
      </c>
      <c r="Q90" s="3" t="s">
        <v>23</v>
      </c>
      <c r="R90" s="3" t="s">
        <v>53</v>
      </c>
    </row>
    <row r="91" spans="1:18" x14ac:dyDescent="0.25">
      <c r="A91" s="3" t="s">
        <v>220</v>
      </c>
      <c r="B91" s="3">
        <v>29.2</v>
      </c>
      <c r="C91" s="3">
        <v>7.53</v>
      </c>
      <c r="D91" s="3" t="s">
        <v>20</v>
      </c>
      <c r="E91" s="3" t="s">
        <v>20</v>
      </c>
      <c r="F91" s="3" t="s">
        <v>20</v>
      </c>
      <c r="G91" s="3" t="s">
        <v>5994</v>
      </c>
      <c r="H91" s="3" t="s">
        <v>20</v>
      </c>
      <c r="J91" s="3" t="s">
        <v>220</v>
      </c>
      <c r="K91" s="3">
        <v>1968</v>
      </c>
      <c r="L91" s="3" t="s">
        <v>51</v>
      </c>
      <c r="M91" s="3">
        <v>29</v>
      </c>
      <c r="N91" s="3">
        <v>1</v>
      </c>
      <c r="O91" s="3">
        <v>10436.1</v>
      </c>
      <c r="P91" s="3" t="s">
        <v>24</v>
      </c>
      <c r="Q91" s="3" t="s">
        <v>24</v>
      </c>
      <c r="R91" s="3" t="s">
        <v>53</v>
      </c>
    </row>
    <row r="92" spans="1:18" x14ac:dyDescent="0.25">
      <c r="A92" s="3" t="s">
        <v>222</v>
      </c>
      <c r="B92" s="3">
        <v>32.774999999999999</v>
      </c>
      <c r="C92" s="3">
        <v>5.53</v>
      </c>
      <c r="D92" s="3" t="s">
        <v>20</v>
      </c>
      <c r="E92" s="3" t="s">
        <v>20</v>
      </c>
      <c r="F92" s="3" t="s">
        <v>20</v>
      </c>
      <c r="G92" s="3" t="s">
        <v>5994</v>
      </c>
      <c r="H92" s="3" t="s">
        <v>117</v>
      </c>
      <c r="J92" s="3" t="s">
        <v>222</v>
      </c>
      <c r="K92" s="3">
        <v>1982</v>
      </c>
      <c r="L92" s="3" t="s">
        <v>28</v>
      </c>
      <c r="M92" s="3">
        <v>25</v>
      </c>
      <c r="N92" s="3">
        <v>2</v>
      </c>
      <c r="O92" s="3">
        <v>40003.33</v>
      </c>
      <c r="P92" s="3" t="s">
        <v>23</v>
      </c>
      <c r="Q92" s="3" t="s">
        <v>23</v>
      </c>
      <c r="R92" s="3" t="s">
        <v>33</v>
      </c>
    </row>
    <row r="93" spans="1:18" x14ac:dyDescent="0.25">
      <c r="A93" s="3" t="s">
        <v>224</v>
      </c>
      <c r="B93" s="3">
        <v>32.774999999999999</v>
      </c>
      <c r="C93" s="3">
        <v>7.95</v>
      </c>
      <c r="D93" s="3" t="s">
        <v>20</v>
      </c>
      <c r="E93" s="3" t="s">
        <v>20</v>
      </c>
      <c r="F93" s="3" t="s">
        <v>20</v>
      </c>
      <c r="G93" s="3" t="s">
        <v>5994</v>
      </c>
      <c r="H93" s="3" t="s">
        <v>20</v>
      </c>
      <c r="J93" s="3" t="s">
        <v>224</v>
      </c>
      <c r="K93" s="3">
        <v>1968</v>
      </c>
      <c r="L93" s="3" t="s">
        <v>51</v>
      </c>
      <c r="M93" s="3">
        <v>23</v>
      </c>
      <c r="N93" s="3">
        <v>0</v>
      </c>
      <c r="O93" s="3">
        <v>10435.07</v>
      </c>
      <c r="P93" s="3" t="s">
        <v>24</v>
      </c>
      <c r="Q93" s="3" t="s">
        <v>23</v>
      </c>
      <c r="R93" s="3" t="s">
        <v>39</v>
      </c>
    </row>
    <row r="94" spans="1:18" x14ac:dyDescent="0.25">
      <c r="A94" s="3" t="s">
        <v>226</v>
      </c>
      <c r="B94" s="3">
        <v>24.035</v>
      </c>
      <c r="C94" s="3">
        <v>8.5</v>
      </c>
      <c r="D94" s="3" t="s">
        <v>20</v>
      </c>
      <c r="E94" s="3" t="s">
        <v>20</v>
      </c>
      <c r="F94" s="3" t="s">
        <v>20</v>
      </c>
      <c r="G94" s="3" t="s">
        <v>5994</v>
      </c>
      <c r="H94" s="3" t="s">
        <v>20</v>
      </c>
      <c r="J94" s="3" t="s">
        <v>226</v>
      </c>
      <c r="K94" s="3">
        <v>1968</v>
      </c>
      <c r="L94" s="3" t="s">
        <v>28</v>
      </c>
      <c r="M94" s="3">
        <v>27</v>
      </c>
      <c r="N94" s="3">
        <v>0</v>
      </c>
      <c r="O94" s="3">
        <v>10422.92</v>
      </c>
      <c r="P94" s="3" t="s">
        <v>24</v>
      </c>
      <c r="Q94" s="3" t="s">
        <v>23</v>
      </c>
      <c r="R94" s="3" t="s">
        <v>227</v>
      </c>
    </row>
    <row r="95" spans="1:18" x14ac:dyDescent="0.25">
      <c r="A95" s="3" t="s">
        <v>229</v>
      </c>
      <c r="B95" s="3">
        <v>30.55</v>
      </c>
      <c r="C95" s="3">
        <v>5.89</v>
      </c>
      <c r="D95" s="3" t="s">
        <v>20</v>
      </c>
      <c r="E95" s="3" t="s">
        <v>20</v>
      </c>
      <c r="F95" s="3" t="s">
        <v>21</v>
      </c>
      <c r="G95" s="3">
        <v>1</v>
      </c>
      <c r="H95" s="3" t="s">
        <v>20</v>
      </c>
      <c r="J95" s="3" t="s">
        <v>229</v>
      </c>
      <c r="K95" s="3">
        <v>1979</v>
      </c>
      <c r="L95" s="3" t="s">
        <v>56</v>
      </c>
      <c r="M95" s="3">
        <v>25</v>
      </c>
      <c r="N95" s="3">
        <v>2</v>
      </c>
      <c r="O95" s="3">
        <v>10419.65</v>
      </c>
      <c r="P95" s="3" t="s">
        <v>24</v>
      </c>
      <c r="Q95" s="3" t="s">
        <v>29</v>
      </c>
      <c r="R95" s="3" t="s">
        <v>42</v>
      </c>
    </row>
    <row r="96" spans="1:18" x14ac:dyDescent="0.25">
      <c r="A96" s="3" t="s">
        <v>231</v>
      </c>
      <c r="B96" s="3">
        <v>28.81</v>
      </c>
      <c r="C96" s="3">
        <v>8.76</v>
      </c>
      <c r="D96" s="3" t="s">
        <v>20</v>
      </c>
      <c r="E96" s="3" t="s">
        <v>20</v>
      </c>
      <c r="F96" s="3" t="s">
        <v>20</v>
      </c>
      <c r="G96" s="3">
        <v>2</v>
      </c>
      <c r="H96" s="3" t="s">
        <v>20</v>
      </c>
      <c r="J96" s="3" t="s">
        <v>231</v>
      </c>
      <c r="K96" s="3">
        <v>1973</v>
      </c>
      <c r="L96" s="3" t="s">
        <v>22</v>
      </c>
      <c r="M96" s="3">
        <v>11</v>
      </c>
      <c r="N96" s="3">
        <v>0</v>
      </c>
      <c r="O96" s="3">
        <v>10419.59</v>
      </c>
      <c r="P96" s="3" t="s">
        <v>24</v>
      </c>
      <c r="Q96" s="3" t="s">
        <v>29</v>
      </c>
      <c r="R96" s="3" t="s">
        <v>42</v>
      </c>
    </row>
    <row r="97" spans="1:18" x14ac:dyDescent="0.25">
      <c r="A97" s="3" t="s">
        <v>233</v>
      </c>
      <c r="B97" s="3">
        <v>31.66</v>
      </c>
      <c r="C97" s="3">
        <v>4.1100000000000003</v>
      </c>
      <c r="D97" s="3" t="s">
        <v>20</v>
      </c>
      <c r="E97" s="3" t="s">
        <v>20</v>
      </c>
      <c r="F97" s="3" t="s">
        <v>20</v>
      </c>
      <c r="G97" s="3" t="s">
        <v>5994</v>
      </c>
      <c r="H97" s="3" t="s">
        <v>20</v>
      </c>
      <c r="J97" s="3" t="s">
        <v>233</v>
      </c>
      <c r="K97" s="3">
        <v>1980</v>
      </c>
      <c r="L97" s="3" t="s">
        <v>22</v>
      </c>
      <c r="M97" s="3">
        <v>24</v>
      </c>
      <c r="N97" s="3">
        <v>2</v>
      </c>
      <c r="O97" s="3">
        <v>10407.98</v>
      </c>
      <c r="P97" s="3" t="s">
        <v>24</v>
      </c>
      <c r="Q97" s="3" t="s">
        <v>23</v>
      </c>
      <c r="R97" s="3" t="s">
        <v>48</v>
      </c>
    </row>
    <row r="98" spans="1:18" x14ac:dyDescent="0.25">
      <c r="A98" s="3" t="s">
        <v>235</v>
      </c>
      <c r="B98" s="3">
        <v>28.215</v>
      </c>
      <c r="C98" s="3">
        <v>7.56</v>
      </c>
      <c r="D98" s="3" t="s">
        <v>117</v>
      </c>
      <c r="E98" s="3" t="s">
        <v>20</v>
      </c>
      <c r="F98" s="3" t="s">
        <v>20</v>
      </c>
      <c r="G98" s="3">
        <v>1</v>
      </c>
      <c r="H98" s="3" t="s">
        <v>20</v>
      </c>
      <c r="J98" s="3" t="s">
        <v>235</v>
      </c>
      <c r="K98" s="3">
        <v>1975</v>
      </c>
      <c r="L98" s="3" t="s">
        <v>32</v>
      </c>
      <c r="M98" s="3">
        <v>5</v>
      </c>
      <c r="N98" s="3">
        <v>4</v>
      </c>
      <c r="O98" s="3">
        <v>10407.09</v>
      </c>
      <c r="P98" s="3" t="s">
        <v>24</v>
      </c>
      <c r="Q98" s="3" t="s">
        <v>23</v>
      </c>
      <c r="R98" s="3" t="s">
        <v>236</v>
      </c>
    </row>
    <row r="99" spans="1:18" x14ac:dyDescent="0.25">
      <c r="A99" s="3" t="s">
        <v>238</v>
      </c>
      <c r="B99" s="3">
        <v>26.12</v>
      </c>
      <c r="C99" s="3">
        <v>4.17</v>
      </c>
      <c r="D99" s="3" t="s">
        <v>117</v>
      </c>
      <c r="E99" s="3" t="s">
        <v>20</v>
      </c>
      <c r="F99" s="3" t="s">
        <v>21</v>
      </c>
      <c r="G99" s="3">
        <v>1</v>
      </c>
      <c r="H99" s="3" t="s">
        <v>20</v>
      </c>
      <c r="J99" s="3" t="s">
        <v>238</v>
      </c>
      <c r="K99" s="3">
        <v>1969</v>
      </c>
      <c r="L99" s="3" t="s">
        <v>61</v>
      </c>
      <c r="M99" s="3">
        <v>7</v>
      </c>
      <c r="N99" s="3">
        <v>0</v>
      </c>
      <c r="O99" s="3">
        <v>10403.27</v>
      </c>
      <c r="P99" s="3" t="s">
        <v>24</v>
      </c>
      <c r="Q99" s="3" t="s">
        <v>29</v>
      </c>
      <c r="R99" s="3" t="s">
        <v>239</v>
      </c>
    </row>
    <row r="100" spans="1:18" x14ac:dyDescent="0.25">
      <c r="A100" s="3" t="s">
        <v>241</v>
      </c>
      <c r="B100" s="3">
        <v>36.630000000000003</v>
      </c>
      <c r="C100" s="3">
        <v>11.42</v>
      </c>
      <c r="D100" s="3" t="s">
        <v>20</v>
      </c>
      <c r="E100" s="3" t="s">
        <v>20</v>
      </c>
      <c r="F100" s="3" t="s">
        <v>20</v>
      </c>
      <c r="G100" s="3">
        <v>2</v>
      </c>
      <c r="H100" s="3" t="s">
        <v>20</v>
      </c>
      <c r="J100" s="3" t="s">
        <v>241</v>
      </c>
      <c r="K100" s="3">
        <v>1973</v>
      </c>
      <c r="L100" s="3" t="s">
        <v>47</v>
      </c>
      <c r="M100" s="3">
        <v>19</v>
      </c>
      <c r="N100" s="3">
        <v>3</v>
      </c>
      <c r="O100" s="3">
        <v>10381.48</v>
      </c>
      <c r="P100" s="3" t="s">
        <v>24</v>
      </c>
      <c r="Q100" s="3" t="s">
        <v>24</v>
      </c>
      <c r="R100" s="3" t="s">
        <v>25</v>
      </c>
    </row>
    <row r="101" spans="1:18" x14ac:dyDescent="0.25">
      <c r="A101" s="3" t="s">
        <v>242</v>
      </c>
      <c r="B101" s="3">
        <v>33.344999999999999</v>
      </c>
      <c r="C101" s="3">
        <v>7.33</v>
      </c>
      <c r="D101" s="3" t="s">
        <v>20</v>
      </c>
      <c r="E101" s="3" t="s">
        <v>20</v>
      </c>
      <c r="F101" s="3" t="s">
        <v>20</v>
      </c>
      <c r="G101" s="3">
        <v>2</v>
      </c>
      <c r="H101" s="3" t="s">
        <v>20</v>
      </c>
      <c r="J101" s="3" t="s">
        <v>242</v>
      </c>
      <c r="K101" s="3">
        <v>1973</v>
      </c>
      <c r="L101" s="3" t="s">
        <v>47</v>
      </c>
      <c r="M101" s="3">
        <v>29</v>
      </c>
      <c r="N101" s="3">
        <v>2</v>
      </c>
      <c r="O101" s="3">
        <v>10370.91</v>
      </c>
      <c r="P101" s="3" t="s">
        <v>24</v>
      </c>
      <c r="Q101" s="3" t="s">
        <v>24</v>
      </c>
      <c r="R101" s="3" t="s">
        <v>119</v>
      </c>
    </row>
    <row r="102" spans="1:18" x14ac:dyDescent="0.25">
      <c r="A102" s="3" t="s">
        <v>243</v>
      </c>
      <c r="B102" s="3">
        <v>27.11</v>
      </c>
      <c r="C102" s="3">
        <v>6.7</v>
      </c>
      <c r="D102" s="3" t="s">
        <v>20</v>
      </c>
      <c r="E102" s="3" t="s">
        <v>20</v>
      </c>
      <c r="F102" s="3" t="s">
        <v>20</v>
      </c>
      <c r="G102" s="3" t="s">
        <v>5994</v>
      </c>
      <c r="H102" s="3" t="s">
        <v>20</v>
      </c>
      <c r="J102" s="3" t="s">
        <v>243</v>
      </c>
      <c r="K102" s="3">
        <v>1971</v>
      </c>
      <c r="L102" s="3" t="s">
        <v>47</v>
      </c>
      <c r="M102" s="3">
        <v>6</v>
      </c>
      <c r="N102" s="3">
        <v>0</v>
      </c>
      <c r="O102" s="3">
        <v>10356.67</v>
      </c>
      <c r="P102" s="3" t="s">
        <v>24</v>
      </c>
      <c r="Q102" s="3" t="s">
        <v>23</v>
      </c>
      <c r="R102" s="3" t="s">
        <v>42</v>
      </c>
    </row>
    <row r="103" spans="1:18" x14ac:dyDescent="0.25">
      <c r="A103" s="3" t="s">
        <v>244</v>
      </c>
      <c r="B103" s="3">
        <v>34.104999999999997</v>
      </c>
      <c r="C103" s="3">
        <v>5.07</v>
      </c>
      <c r="D103" s="3" t="s">
        <v>20</v>
      </c>
      <c r="E103" s="3" t="s">
        <v>20</v>
      </c>
      <c r="F103" s="3" t="s">
        <v>20</v>
      </c>
      <c r="G103" s="3">
        <v>1</v>
      </c>
      <c r="H103" s="3" t="s">
        <v>117</v>
      </c>
      <c r="J103" s="3" t="s">
        <v>244</v>
      </c>
      <c r="K103" s="3">
        <v>1987</v>
      </c>
      <c r="L103" s="3" t="s">
        <v>51</v>
      </c>
      <c r="M103" s="3">
        <v>8</v>
      </c>
      <c r="N103" s="3">
        <v>3</v>
      </c>
      <c r="O103" s="3">
        <v>39983.43</v>
      </c>
      <c r="P103" s="3" t="s">
        <v>29</v>
      </c>
      <c r="Q103" s="3" t="s">
        <v>24</v>
      </c>
      <c r="R103" s="3" t="s">
        <v>33</v>
      </c>
    </row>
    <row r="104" spans="1:18" x14ac:dyDescent="0.25">
      <c r="A104" s="3" t="s">
        <v>245</v>
      </c>
      <c r="B104" s="3">
        <v>26.6</v>
      </c>
      <c r="C104" s="3">
        <v>5.27</v>
      </c>
      <c r="D104" s="3" t="s">
        <v>117</v>
      </c>
      <c r="E104" s="3" t="s">
        <v>20</v>
      </c>
      <c r="F104" s="3" t="s">
        <v>21</v>
      </c>
      <c r="G104" s="3">
        <v>1</v>
      </c>
      <c r="H104" s="3" t="s">
        <v>20</v>
      </c>
      <c r="J104" s="3" t="s">
        <v>245</v>
      </c>
      <c r="K104" s="3">
        <v>1969</v>
      </c>
      <c r="L104" s="3" t="s">
        <v>32</v>
      </c>
      <c r="M104" s="3">
        <v>17</v>
      </c>
      <c r="N104" s="3">
        <v>0</v>
      </c>
      <c r="O104" s="3">
        <v>10355.64</v>
      </c>
      <c r="P104" s="3" t="s">
        <v>24</v>
      </c>
      <c r="Q104" s="3" t="s">
        <v>23</v>
      </c>
      <c r="R104" s="3" t="s">
        <v>33</v>
      </c>
    </row>
    <row r="105" spans="1:18" x14ac:dyDescent="0.25">
      <c r="A105" s="3" t="s">
        <v>246</v>
      </c>
      <c r="B105" s="3">
        <v>30.41</v>
      </c>
      <c r="C105" s="3">
        <v>7.72</v>
      </c>
      <c r="D105" s="3" t="s">
        <v>20</v>
      </c>
      <c r="E105" s="3" t="s">
        <v>20</v>
      </c>
      <c r="F105" s="3" t="s">
        <v>20</v>
      </c>
      <c r="G105" s="3" t="s">
        <v>5994</v>
      </c>
      <c r="H105" s="3" t="s">
        <v>20</v>
      </c>
      <c r="J105" s="3" t="s">
        <v>246</v>
      </c>
      <c r="K105" s="3">
        <v>1974</v>
      </c>
      <c r="L105" s="3" t="s">
        <v>47</v>
      </c>
      <c r="M105" s="3">
        <v>29</v>
      </c>
      <c r="N105" s="3">
        <v>0</v>
      </c>
      <c r="O105" s="3">
        <v>10352.48</v>
      </c>
      <c r="P105" s="3" t="s">
        <v>24</v>
      </c>
      <c r="Q105" s="3" t="s">
        <v>23</v>
      </c>
      <c r="R105" s="3" t="s">
        <v>33</v>
      </c>
    </row>
    <row r="106" spans="1:18" x14ac:dyDescent="0.25">
      <c r="A106" s="3" t="s">
        <v>247</v>
      </c>
      <c r="B106" s="3">
        <v>28.98</v>
      </c>
      <c r="C106" s="3">
        <v>8.68</v>
      </c>
      <c r="D106" s="3" t="s">
        <v>20</v>
      </c>
      <c r="E106" s="3" t="s">
        <v>20</v>
      </c>
      <c r="F106" s="3" t="s">
        <v>20</v>
      </c>
      <c r="G106" s="3">
        <v>2</v>
      </c>
      <c r="H106" s="3" t="s">
        <v>20</v>
      </c>
      <c r="J106" s="3" t="s">
        <v>247</v>
      </c>
      <c r="K106" s="3">
        <v>1973</v>
      </c>
      <c r="L106" s="3" t="s">
        <v>51</v>
      </c>
      <c r="M106" s="3">
        <v>8</v>
      </c>
      <c r="N106" s="3">
        <v>0</v>
      </c>
      <c r="O106" s="3">
        <v>10345.93</v>
      </c>
      <c r="P106" s="3" t="s">
        <v>24</v>
      </c>
      <c r="Q106" s="3" t="s">
        <v>29</v>
      </c>
      <c r="R106" s="3" t="s">
        <v>48</v>
      </c>
    </row>
    <row r="107" spans="1:18" x14ac:dyDescent="0.25">
      <c r="A107" s="3" t="s">
        <v>248</v>
      </c>
      <c r="B107" s="3">
        <v>31.24</v>
      </c>
      <c r="C107" s="3">
        <v>9.8000000000000007</v>
      </c>
      <c r="D107" s="3" t="s">
        <v>20</v>
      </c>
      <c r="E107" s="3" t="s">
        <v>20</v>
      </c>
      <c r="F107" s="3" t="s">
        <v>20</v>
      </c>
      <c r="G107" s="3" t="s">
        <v>5994</v>
      </c>
      <c r="H107" s="3" t="s">
        <v>20</v>
      </c>
      <c r="J107" s="3" t="s">
        <v>248</v>
      </c>
      <c r="K107" s="3">
        <v>1968</v>
      </c>
      <c r="L107" s="3" t="s">
        <v>61</v>
      </c>
      <c r="M107" s="3">
        <v>19</v>
      </c>
      <c r="N107" s="3">
        <v>0</v>
      </c>
      <c r="O107" s="3">
        <v>10338.93</v>
      </c>
      <c r="P107" s="3" t="s">
        <v>24</v>
      </c>
      <c r="Q107" s="3" t="s">
        <v>23</v>
      </c>
      <c r="R107" s="3" t="s">
        <v>25</v>
      </c>
    </row>
    <row r="108" spans="1:18" x14ac:dyDescent="0.25">
      <c r="A108" s="3" t="s">
        <v>249</v>
      </c>
      <c r="B108" s="3">
        <v>31.54</v>
      </c>
      <c r="C108" s="3">
        <v>4.4400000000000004</v>
      </c>
      <c r="D108" s="3" t="s">
        <v>20</v>
      </c>
      <c r="E108" s="3" t="s">
        <v>20</v>
      </c>
      <c r="F108" s="3" t="s">
        <v>20</v>
      </c>
      <c r="G108" s="3" t="s">
        <v>5994</v>
      </c>
      <c r="H108" s="3" t="s">
        <v>20</v>
      </c>
      <c r="J108" s="3" t="s">
        <v>249</v>
      </c>
      <c r="K108" s="3">
        <v>1982</v>
      </c>
      <c r="L108" s="3" t="s">
        <v>61</v>
      </c>
      <c r="M108" s="3">
        <v>21</v>
      </c>
      <c r="N108" s="3">
        <v>3</v>
      </c>
      <c r="O108" s="3">
        <v>10329.06</v>
      </c>
      <c r="P108" s="3" t="s">
        <v>24</v>
      </c>
      <c r="Q108" s="3" t="s">
        <v>23</v>
      </c>
      <c r="R108" s="3" t="s">
        <v>48</v>
      </c>
    </row>
    <row r="109" spans="1:18" x14ac:dyDescent="0.25">
      <c r="A109" s="3" t="s">
        <v>250</v>
      </c>
      <c r="B109" s="3">
        <v>38.6</v>
      </c>
      <c r="C109" s="3">
        <v>7.19</v>
      </c>
      <c r="D109" s="3" t="s">
        <v>117</v>
      </c>
      <c r="E109" s="3" t="s">
        <v>20</v>
      </c>
      <c r="F109" s="3" t="s">
        <v>20</v>
      </c>
      <c r="G109" s="3">
        <v>2</v>
      </c>
      <c r="H109" s="3" t="s">
        <v>20</v>
      </c>
      <c r="J109" s="3" t="s">
        <v>250</v>
      </c>
      <c r="K109" s="3">
        <v>1970</v>
      </c>
      <c r="L109" s="3" t="s">
        <v>28</v>
      </c>
      <c r="M109" s="3">
        <v>1</v>
      </c>
      <c r="N109" s="3">
        <v>2</v>
      </c>
      <c r="O109" s="3">
        <v>10325.209999999999</v>
      </c>
      <c r="P109" s="3" t="s">
        <v>24</v>
      </c>
      <c r="Q109" s="3" t="s">
        <v>24</v>
      </c>
      <c r="R109" s="3" t="s">
        <v>53</v>
      </c>
    </row>
    <row r="110" spans="1:18" x14ac:dyDescent="0.25">
      <c r="A110" s="3" t="s">
        <v>251</v>
      </c>
      <c r="B110" s="3">
        <v>37.950000000000003</v>
      </c>
      <c r="C110" s="3">
        <v>6.06</v>
      </c>
      <c r="D110" s="3" t="s">
        <v>20</v>
      </c>
      <c r="E110" s="3" t="s">
        <v>20</v>
      </c>
      <c r="F110" s="3" t="s">
        <v>20</v>
      </c>
      <c r="G110" s="3" t="s">
        <v>5994</v>
      </c>
      <c r="H110" s="3" t="s">
        <v>20</v>
      </c>
      <c r="J110" s="3" t="s">
        <v>251</v>
      </c>
      <c r="K110" s="3">
        <v>1991</v>
      </c>
      <c r="L110" s="3" t="s">
        <v>51</v>
      </c>
      <c r="M110" s="3">
        <v>21</v>
      </c>
      <c r="N110" s="3">
        <v>3</v>
      </c>
      <c r="O110" s="3">
        <v>10322.9</v>
      </c>
      <c r="P110" s="3" t="s">
        <v>24</v>
      </c>
      <c r="Q110" s="3" t="s">
        <v>23</v>
      </c>
      <c r="R110" s="3" t="s">
        <v>36</v>
      </c>
    </row>
    <row r="111" spans="1:18" x14ac:dyDescent="0.25">
      <c r="A111" s="3" t="s">
        <v>253</v>
      </c>
      <c r="B111" s="3">
        <v>38.97</v>
      </c>
      <c r="C111" s="3">
        <v>5.12</v>
      </c>
      <c r="D111" s="3" t="s">
        <v>20</v>
      </c>
      <c r="E111" s="3" t="s">
        <v>20</v>
      </c>
      <c r="F111" s="3" t="s">
        <v>20</v>
      </c>
      <c r="G111" s="3" t="s">
        <v>5994</v>
      </c>
      <c r="H111" s="3" t="s">
        <v>20</v>
      </c>
      <c r="J111" s="3" t="s">
        <v>253</v>
      </c>
      <c r="K111" s="3">
        <v>1991</v>
      </c>
      <c r="L111" s="3" t="s">
        <v>56</v>
      </c>
      <c r="M111" s="3">
        <v>17</v>
      </c>
      <c r="N111" s="3">
        <v>3</v>
      </c>
      <c r="O111" s="3">
        <v>10315.91</v>
      </c>
      <c r="P111" s="3" t="s">
        <v>24</v>
      </c>
      <c r="Q111" s="3" t="s">
        <v>29</v>
      </c>
      <c r="R111" s="3" t="s">
        <v>33</v>
      </c>
    </row>
    <row r="112" spans="1:18" x14ac:dyDescent="0.25">
      <c r="A112" s="3" t="s">
        <v>255</v>
      </c>
      <c r="B112" s="3">
        <v>21.2</v>
      </c>
      <c r="C112" s="3">
        <v>10.72</v>
      </c>
      <c r="D112" s="3" t="s">
        <v>20</v>
      </c>
      <c r="E112" s="3" t="s">
        <v>20</v>
      </c>
      <c r="F112" s="3" t="s">
        <v>20</v>
      </c>
      <c r="G112" s="3" t="s">
        <v>5994</v>
      </c>
      <c r="H112" s="3" t="s">
        <v>20</v>
      </c>
      <c r="J112" s="3" t="s">
        <v>255</v>
      </c>
      <c r="K112" s="3">
        <v>1962</v>
      </c>
      <c r="L112" s="3" t="s">
        <v>61</v>
      </c>
      <c r="M112" s="3">
        <v>12</v>
      </c>
      <c r="N112" s="3">
        <v>0</v>
      </c>
      <c r="O112" s="3">
        <v>10310.780000000001</v>
      </c>
      <c r="P112" s="3" t="s">
        <v>24</v>
      </c>
      <c r="Q112" s="3" t="s">
        <v>24</v>
      </c>
      <c r="R112" s="3" t="s">
        <v>33</v>
      </c>
    </row>
    <row r="113" spans="1:18" x14ac:dyDescent="0.25">
      <c r="A113" s="3" t="s">
        <v>257</v>
      </c>
      <c r="B113" s="3">
        <v>23.96</v>
      </c>
      <c r="C113" s="3">
        <v>9.58</v>
      </c>
      <c r="D113" s="3" t="s">
        <v>117</v>
      </c>
      <c r="E113" s="3" t="s">
        <v>20</v>
      </c>
      <c r="F113" s="3" t="s">
        <v>21</v>
      </c>
      <c r="G113" s="3">
        <v>1</v>
      </c>
      <c r="H113" s="3" t="s">
        <v>20</v>
      </c>
      <c r="J113" s="3" t="s">
        <v>257</v>
      </c>
      <c r="K113" s="3">
        <v>1963</v>
      </c>
      <c r="L113" s="3" t="s">
        <v>47</v>
      </c>
      <c r="M113" s="3">
        <v>24</v>
      </c>
      <c r="N113" s="3">
        <v>0</v>
      </c>
      <c r="O113" s="3">
        <v>10308.040000000001</v>
      </c>
      <c r="P113" s="3" t="s">
        <v>24</v>
      </c>
      <c r="Q113" s="3" t="s">
        <v>23</v>
      </c>
      <c r="R113" s="3" t="s">
        <v>25</v>
      </c>
    </row>
    <row r="114" spans="1:18" x14ac:dyDescent="0.25">
      <c r="A114" s="3" t="s">
        <v>54</v>
      </c>
      <c r="B114" s="3">
        <v>37.700000000000003</v>
      </c>
      <c r="C114" s="3">
        <v>5.96</v>
      </c>
      <c r="D114" s="3" t="s">
        <v>117</v>
      </c>
      <c r="E114" s="3" t="s">
        <v>20</v>
      </c>
      <c r="F114" s="3" t="s">
        <v>20</v>
      </c>
      <c r="G114" s="3">
        <v>2</v>
      </c>
      <c r="H114" s="3" t="s">
        <v>117</v>
      </c>
      <c r="J114" s="3" t="s">
        <v>54</v>
      </c>
      <c r="K114" s="3">
        <v>1959</v>
      </c>
      <c r="L114" s="3" t="s">
        <v>61</v>
      </c>
      <c r="M114" s="3">
        <v>22</v>
      </c>
      <c r="N114" s="3">
        <v>0</v>
      </c>
      <c r="O114" s="3">
        <v>48824.45</v>
      </c>
      <c r="P114" s="3" t="s">
        <v>29</v>
      </c>
      <c r="Q114" s="3" t="s">
        <v>23</v>
      </c>
      <c r="R114" s="3" t="s">
        <v>53</v>
      </c>
    </row>
    <row r="115" spans="1:18" x14ac:dyDescent="0.25">
      <c r="A115" s="3" t="s">
        <v>252</v>
      </c>
      <c r="B115" s="3">
        <v>48.93</v>
      </c>
      <c r="C115" s="3">
        <v>11.17</v>
      </c>
      <c r="D115" s="3" t="s">
        <v>117</v>
      </c>
      <c r="E115" s="3" t="s">
        <v>20</v>
      </c>
      <c r="F115" s="3" t="s">
        <v>20</v>
      </c>
      <c r="G115" s="3">
        <v>1</v>
      </c>
      <c r="H115" s="3" t="s">
        <v>117</v>
      </c>
      <c r="J115" s="3" t="s">
        <v>252</v>
      </c>
      <c r="K115" s="3">
        <v>1975</v>
      </c>
      <c r="L115" s="3" t="s">
        <v>28</v>
      </c>
      <c r="M115" s="3">
        <v>2</v>
      </c>
      <c r="N115" s="3">
        <v>1</v>
      </c>
      <c r="O115" s="3">
        <v>39963.120000000003</v>
      </c>
      <c r="P115" s="3" t="s">
        <v>29</v>
      </c>
      <c r="Q115" s="3" t="s">
        <v>29</v>
      </c>
      <c r="R115" s="3" t="s">
        <v>53</v>
      </c>
    </row>
    <row r="116" spans="1:18" x14ac:dyDescent="0.25">
      <c r="A116" s="3" t="s">
        <v>261</v>
      </c>
      <c r="B116" s="3">
        <v>35.93</v>
      </c>
      <c r="C116" s="3">
        <v>6.4</v>
      </c>
      <c r="D116" s="3" t="s">
        <v>117</v>
      </c>
      <c r="E116" s="3" t="s">
        <v>20</v>
      </c>
      <c r="F116" s="3" t="s">
        <v>20</v>
      </c>
      <c r="G116" s="3">
        <v>1</v>
      </c>
      <c r="H116" s="3" t="s">
        <v>20</v>
      </c>
      <c r="J116" s="3" t="s">
        <v>261</v>
      </c>
      <c r="K116" s="3">
        <v>1988</v>
      </c>
      <c r="L116" s="3" t="s">
        <v>47</v>
      </c>
      <c r="M116" s="3">
        <v>14</v>
      </c>
      <c r="N116" s="3">
        <v>3</v>
      </c>
      <c r="O116" s="3">
        <v>10276.99</v>
      </c>
      <c r="P116" s="3" t="s">
        <v>24</v>
      </c>
      <c r="Q116" s="3" t="s">
        <v>23</v>
      </c>
      <c r="R116" s="3" t="s">
        <v>48</v>
      </c>
    </row>
    <row r="117" spans="1:18" x14ac:dyDescent="0.25">
      <c r="A117" s="3" t="s">
        <v>263</v>
      </c>
      <c r="B117" s="3">
        <v>26.11</v>
      </c>
      <c r="C117" s="3">
        <v>6.8</v>
      </c>
      <c r="D117" s="3" t="s">
        <v>117</v>
      </c>
      <c r="E117" s="3" t="s">
        <v>20</v>
      </c>
      <c r="F117" s="3" t="s">
        <v>20</v>
      </c>
      <c r="G117" s="3">
        <v>2</v>
      </c>
      <c r="H117" s="3" t="s">
        <v>20</v>
      </c>
      <c r="J117" s="3" t="s">
        <v>263</v>
      </c>
      <c r="K117" s="3">
        <v>1970</v>
      </c>
      <c r="L117" s="3" t="s">
        <v>32</v>
      </c>
      <c r="M117" s="3">
        <v>21</v>
      </c>
      <c r="N117" s="3">
        <v>0</v>
      </c>
      <c r="O117" s="3">
        <v>10274.33</v>
      </c>
      <c r="P117" s="3" t="s">
        <v>24</v>
      </c>
      <c r="Q117" s="3" t="s">
        <v>23</v>
      </c>
      <c r="R117" s="3" t="s">
        <v>119</v>
      </c>
    </row>
    <row r="118" spans="1:18" x14ac:dyDescent="0.25">
      <c r="A118" s="3" t="s">
        <v>265</v>
      </c>
      <c r="B118" s="3">
        <v>32.299999999999997</v>
      </c>
      <c r="C118" s="3">
        <v>9.48</v>
      </c>
      <c r="D118" s="3" t="s">
        <v>20</v>
      </c>
      <c r="E118" s="3" t="s">
        <v>20</v>
      </c>
      <c r="F118" s="3" t="s">
        <v>20</v>
      </c>
      <c r="G118" s="3">
        <v>2</v>
      </c>
      <c r="H118" s="3" t="s">
        <v>20</v>
      </c>
      <c r="J118" s="3" t="s">
        <v>265</v>
      </c>
      <c r="K118" s="3">
        <v>1973</v>
      </c>
      <c r="L118" s="3" t="s">
        <v>56</v>
      </c>
      <c r="M118" s="3">
        <v>27</v>
      </c>
      <c r="N118" s="3">
        <v>3</v>
      </c>
      <c r="O118" s="3">
        <v>10269.459999999999</v>
      </c>
      <c r="P118" s="3" t="s">
        <v>24</v>
      </c>
      <c r="Q118" s="3" t="s">
        <v>24</v>
      </c>
      <c r="R118" s="3" t="s">
        <v>33</v>
      </c>
    </row>
    <row r="119" spans="1:18" x14ac:dyDescent="0.25">
      <c r="A119" s="3" t="s">
        <v>267</v>
      </c>
      <c r="B119" s="3">
        <v>28.69</v>
      </c>
      <c r="C119" s="3">
        <v>7.45</v>
      </c>
      <c r="D119" s="3" t="s">
        <v>20</v>
      </c>
      <c r="E119" s="3" t="s">
        <v>20</v>
      </c>
      <c r="F119" s="3" t="s">
        <v>20</v>
      </c>
      <c r="G119" s="3">
        <v>2</v>
      </c>
      <c r="H119" s="3" t="s">
        <v>20</v>
      </c>
      <c r="J119" s="3" t="s">
        <v>267</v>
      </c>
      <c r="K119" s="3">
        <v>1973</v>
      </c>
      <c r="L119" s="3" t="s">
        <v>47</v>
      </c>
      <c r="M119" s="3">
        <v>5</v>
      </c>
      <c r="N119" s="3">
        <v>3</v>
      </c>
      <c r="O119" s="3">
        <v>10264.44</v>
      </c>
      <c r="P119" s="3" t="s">
        <v>24</v>
      </c>
      <c r="Q119" s="3" t="s">
        <v>29</v>
      </c>
      <c r="R119" s="3" t="s">
        <v>33</v>
      </c>
    </row>
    <row r="120" spans="1:18" x14ac:dyDescent="0.25">
      <c r="A120" s="3" t="s">
        <v>269</v>
      </c>
      <c r="B120" s="3">
        <v>31.28</v>
      </c>
      <c r="C120" s="3">
        <v>6.94</v>
      </c>
      <c r="D120" s="3" t="s">
        <v>117</v>
      </c>
      <c r="E120" s="3" t="s">
        <v>20</v>
      </c>
      <c r="F120" s="3" t="s">
        <v>20</v>
      </c>
      <c r="G120" s="3">
        <v>1</v>
      </c>
      <c r="H120" s="3" t="s">
        <v>20</v>
      </c>
      <c r="J120" s="3" t="s">
        <v>269</v>
      </c>
      <c r="K120" s="3">
        <v>1975</v>
      </c>
      <c r="L120" s="3" t="s">
        <v>51</v>
      </c>
      <c r="M120" s="3">
        <v>15</v>
      </c>
      <c r="N120" s="3">
        <v>1</v>
      </c>
      <c r="O120" s="3">
        <v>10259.129999999999</v>
      </c>
      <c r="P120" s="3" t="s">
        <v>24</v>
      </c>
      <c r="Q120" s="3" t="s">
        <v>29</v>
      </c>
      <c r="R120" s="3" t="s">
        <v>53</v>
      </c>
    </row>
    <row r="121" spans="1:18" x14ac:dyDescent="0.25">
      <c r="A121" s="3" t="s">
        <v>271</v>
      </c>
      <c r="B121" s="3">
        <v>30.21</v>
      </c>
      <c r="C121" s="3">
        <v>7.83</v>
      </c>
      <c r="D121" s="3" t="s">
        <v>20</v>
      </c>
      <c r="E121" s="3" t="s">
        <v>20</v>
      </c>
      <c r="F121" s="3" t="s">
        <v>20</v>
      </c>
      <c r="G121" s="3" t="s">
        <v>5994</v>
      </c>
      <c r="H121" s="3" t="s">
        <v>20</v>
      </c>
      <c r="J121" s="3" t="s">
        <v>271</v>
      </c>
      <c r="K121" s="3">
        <v>1968</v>
      </c>
      <c r="L121" s="3" t="s">
        <v>47</v>
      </c>
      <c r="M121" s="3">
        <v>23</v>
      </c>
      <c r="N121" s="3">
        <v>0</v>
      </c>
      <c r="O121" s="3">
        <v>10231.5</v>
      </c>
      <c r="P121" s="3" t="s">
        <v>24</v>
      </c>
      <c r="Q121" s="3" t="s">
        <v>23</v>
      </c>
      <c r="R121" s="3" t="s">
        <v>33</v>
      </c>
    </row>
    <row r="122" spans="1:18" x14ac:dyDescent="0.25">
      <c r="A122" s="3" t="s">
        <v>273</v>
      </c>
      <c r="B122" s="3">
        <v>38.28</v>
      </c>
      <c r="C122" s="3">
        <v>10.17</v>
      </c>
      <c r="D122" s="3" t="s">
        <v>117</v>
      </c>
      <c r="E122" s="3" t="s">
        <v>20</v>
      </c>
      <c r="F122" s="3" t="s">
        <v>20</v>
      </c>
      <c r="G122" s="3" t="s">
        <v>5994</v>
      </c>
      <c r="H122" s="3" t="s">
        <v>20</v>
      </c>
      <c r="J122" s="3" t="s">
        <v>273</v>
      </c>
      <c r="K122" s="3">
        <v>1967</v>
      </c>
      <c r="L122" s="3" t="s">
        <v>32</v>
      </c>
      <c r="M122" s="3">
        <v>28</v>
      </c>
      <c r="N122" s="3">
        <v>0</v>
      </c>
      <c r="O122" s="3">
        <v>10226.280000000001</v>
      </c>
      <c r="P122" s="3" t="s">
        <v>24</v>
      </c>
      <c r="Q122" s="3" t="s">
        <v>24</v>
      </c>
      <c r="R122" s="3" t="s">
        <v>25</v>
      </c>
    </row>
    <row r="123" spans="1:18" x14ac:dyDescent="0.25">
      <c r="A123" s="3" t="s">
        <v>275</v>
      </c>
      <c r="B123" s="3">
        <v>29.9</v>
      </c>
      <c r="C123" s="3">
        <v>8.9600000000000009</v>
      </c>
      <c r="D123" s="3" t="s">
        <v>117</v>
      </c>
      <c r="E123" s="3" t="s">
        <v>20</v>
      </c>
      <c r="F123" s="3" t="s">
        <v>20</v>
      </c>
      <c r="G123" s="3" t="s">
        <v>5994</v>
      </c>
      <c r="H123" s="3" t="s">
        <v>20</v>
      </c>
      <c r="J123" s="3" t="s">
        <v>275</v>
      </c>
      <c r="K123" s="3">
        <v>1967</v>
      </c>
      <c r="L123" s="3" t="s">
        <v>47</v>
      </c>
      <c r="M123" s="3">
        <v>26</v>
      </c>
      <c r="N123" s="3">
        <v>0</v>
      </c>
      <c r="O123" s="3">
        <v>10214.64</v>
      </c>
      <c r="P123" s="3" t="s">
        <v>24</v>
      </c>
      <c r="Q123" s="3" t="s">
        <v>29</v>
      </c>
      <c r="R123" s="3" t="s">
        <v>53</v>
      </c>
    </row>
    <row r="124" spans="1:18" x14ac:dyDescent="0.25">
      <c r="A124" s="3" t="s">
        <v>277</v>
      </c>
      <c r="B124" s="3">
        <v>23.18</v>
      </c>
      <c r="C124" s="3">
        <v>6.96</v>
      </c>
      <c r="D124" s="3" t="s">
        <v>117</v>
      </c>
      <c r="E124" s="3" t="s">
        <v>20</v>
      </c>
      <c r="F124" s="3" t="s">
        <v>20</v>
      </c>
      <c r="G124" s="3">
        <v>2</v>
      </c>
      <c r="H124" s="3" t="s">
        <v>20</v>
      </c>
      <c r="J124" s="3" t="s">
        <v>277</v>
      </c>
      <c r="K124" s="3">
        <v>1970</v>
      </c>
      <c r="L124" s="3" t="s">
        <v>28</v>
      </c>
      <c r="M124" s="3">
        <v>24</v>
      </c>
      <c r="N124" s="3">
        <v>0</v>
      </c>
      <c r="O124" s="3">
        <v>10197.77</v>
      </c>
      <c r="P124" s="3" t="s">
        <v>24</v>
      </c>
      <c r="Q124" s="3" t="s">
        <v>23</v>
      </c>
      <c r="R124" s="3" t="s">
        <v>119</v>
      </c>
    </row>
    <row r="125" spans="1:18" x14ac:dyDescent="0.25">
      <c r="A125" s="3" t="s">
        <v>279</v>
      </c>
      <c r="B125" s="3">
        <v>33.020000000000003</v>
      </c>
      <c r="C125" s="3">
        <v>5.07</v>
      </c>
      <c r="D125" s="3" t="s">
        <v>117</v>
      </c>
      <c r="E125" s="3" t="s">
        <v>20</v>
      </c>
      <c r="F125" s="3" t="s">
        <v>20</v>
      </c>
      <c r="G125" s="3" t="s">
        <v>5994</v>
      </c>
      <c r="H125" s="3" t="s">
        <v>20</v>
      </c>
      <c r="J125" s="3" t="s">
        <v>279</v>
      </c>
      <c r="K125" s="3">
        <v>1985</v>
      </c>
      <c r="L125" s="3" t="s">
        <v>22</v>
      </c>
      <c r="M125" s="3">
        <v>16</v>
      </c>
      <c r="N125" s="3">
        <v>3</v>
      </c>
      <c r="O125" s="3">
        <v>10191.82</v>
      </c>
      <c r="P125" s="3" t="s">
        <v>24</v>
      </c>
      <c r="Q125" s="3" t="s">
        <v>29</v>
      </c>
      <c r="R125" s="3" t="s">
        <v>36</v>
      </c>
    </row>
    <row r="126" spans="1:18" x14ac:dyDescent="0.25">
      <c r="A126" s="3" t="s">
        <v>254</v>
      </c>
      <c r="B126" s="3">
        <v>37.07</v>
      </c>
      <c r="C126" s="3">
        <v>6.14</v>
      </c>
      <c r="D126" s="3" t="s">
        <v>117</v>
      </c>
      <c r="E126" s="3" t="s">
        <v>20</v>
      </c>
      <c r="F126" s="3" t="s">
        <v>20</v>
      </c>
      <c r="G126" s="3" t="s">
        <v>5994</v>
      </c>
      <c r="H126" s="3" t="s">
        <v>117</v>
      </c>
      <c r="J126" s="3" t="s">
        <v>254</v>
      </c>
      <c r="K126" s="3">
        <v>1985</v>
      </c>
      <c r="L126" s="3" t="s">
        <v>51</v>
      </c>
      <c r="M126" s="3">
        <v>22</v>
      </c>
      <c r="N126" s="3">
        <v>1</v>
      </c>
      <c r="O126" s="3">
        <v>39871.699999999997</v>
      </c>
      <c r="P126" s="3" t="s">
        <v>23</v>
      </c>
      <c r="Q126" s="3" t="s">
        <v>29</v>
      </c>
      <c r="R126" s="3" t="s">
        <v>25</v>
      </c>
    </row>
    <row r="127" spans="1:18" x14ac:dyDescent="0.25">
      <c r="A127" s="3" t="s">
        <v>282</v>
      </c>
      <c r="B127" s="3">
        <v>27.29</v>
      </c>
      <c r="C127" s="3">
        <v>5.85</v>
      </c>
      <c r="D127" s="3" t="s">
        <v>20</v>
      </c>
      <c r="E127" s="3" t="s">
        <v>20</v>
      </c>
      <c r="F127" s="3" t="s">
        <v>20</v>
      </c>
      <c r="G127" s="3">
        <v>2</v>
      </c>
      <c r="H127" s="3" t="s">
        <v>20</v>
      </c>
      <c r="J127" s="3" t="s">
        <v>282</v>
      </c>
      <c r="K127" s="3">
        <v>1972</v>
      </c>
      <c r="L127" s="3" t="s">
        <v>61</v>
      </c>
      <c r="M127" s="3">
        <v>10</v>
      </c>
      <c r="N127" s="3">
        <v>0</v>
      </c>
      <c r="O127" s="3">
        <v>10160.870000000001</v>
      </c>
      <c r="P127" s="3" t="s">
        <v>24</v>
      </c>
      <c r="Q127" s="3" t="s">
        <v>24</v>
      </c>
      <c r="R127" s="3" t="s">
        <v>42</v>
      </c>
    </row>
    <row r="128" spans="1:18" x14ac:dyDescent="0.25">
      <c r="A128" s="3" t="s">
        <v>284</v>
      </c>
      <c r="B128" s="3">
        <v>23.18</v>
      </c>
      <c r="C128" s="3">
        <v>10.56</v>
      </c>
      <c r="D128" s="3" t="s">
        <v>20</v>
      </c>
      <c r="E128" s="3" t="s">
        <v>20</v>
      </c>
      <c r="F128" s="3" t="s">
        <v>20</v>
      </c>
      <c r="G128" s="3">
        <v>2</v>
      </c>
      <c r="H128" s="3" t="s">
        <v>20</v>
      </c>
      <c r="J128" s="3" t="s">
        <v>284</v>
      </c>
      <c r="K128" s="3">
        <v>1973</v>
      </c>
      <c r="L128" s="3" t="s">
        <v>22</v>
      </c>
      <c r="M128" s="3">
        <v>13</v>
      </c>
      <c r="N128" s="3">
        <v>2</v>
      </c>
      <c r="O128" s="3">
        <v>10156.780000000001</v>
      </c>
      <c r="P128" s="3" t="s">
        <v>24</v>
      </c>
      <c r="Q128" s="3" t="s">
        <v>29</v>
      </c>
      <c r="R128" s="3" t="s">
        <v>33</v>
      </c>
    </row>
    <row r="129" spans="1:18" x14ac:dyDescent="0.25">
      <c r="A129" s="3" t="s">
        <v>286</v>
      </c>
      <c r="B129" s="3">
        <v>32.659999999999997</v>
      </c>
      <c r="C129" s="3">
        <v>8.92</v>
      </c>
      <c r="D129" s="3" t="s">
        <v>117</v>
      </c>
      <c r="E129" s="3" t="s">
        <v>20</v>
      </c>
      <c r="F129" s="3" t="s">
        <v>20</v>
      </c>
      <c r="G129" s="3" t="s">
        <v>5994</v>
      </c>
      <c r="H129" s="3" t="s">
        <v>20</v>
      </c>
      <c r="J129" s="3" t="s">
        <v>286</v>
      </c>
      <c r="K129" s="3">
        <v>1981</v>
      </c>
      <c r="L129" s="3" t="s">
        <v>32</v>
      </c>
      <c r="M129" s="3">
        <v>12</v>
      </c>
      <c r="N129" s="3">
        <v>1</v>
      </c>
      <c r="O129" s="3">
        <v>10146.129999999999</v>
      </c>
      <c r="P129" s="3" t="s">
        <v>24</v>
      </c>
      <c r="Q129" s="3" t="s">
        <v>23</v>
      </c>
      <c r="R129" s="3" t="s">
        <v>42</v>
      </c>
    </row>
    <row r="130" spans="1:18" x14ac:dyDescent="0.25">
      <c r="A130" s="3" t="s">
        <v>288</v>
      </c>
      <c r="B130" s="3">
        <v>30.78</v>
      </c>
      <c r="C130" s="3">
        <v>8.6300000000000008</v>
      </c>
      <c r="D130" s="3" t="s">
        <v>20</v>
      </c>
      <c r="E130" s="3" t="s">
        <v>20</v>
      </c>
      <c r="F130" s="3" t="s">
        <v>20</v>
      </c>
      <c r="G130" s="3" t="s">
        <v>5994</v>
      </c>
      <c r="H130" s="3" t="s">
        <v>20</v>
      </c>
      <c r="J130" s="3" t="s">
        <v>288</v>
      </c>
      <c r="K130" s="3">
        <v>1974</v>
      </c>
      <c r="L130" s="3" t="s">
        <v>28</v>
      </c>
      <c r="M130" s="3">
        <v>30</v>
      </c>
      <c r="N130" s="3">
        <v>3</v>
      </c>
      <c r="O130" s="3">
        <v>10141.14</v>
      </c>
      <c r="P130" s="3" t="s">
        <v>24</v>
      </c>
      <c r="Q130" s="3" t="s">
        <v>23</v>
      </c>
      <c r="R130" s="3" t="s">
        <v>39</v>
      </c>
    </row>
    <row r="131" spans="1:18" x14ac:dyDescent="0.25">
      <c r="A131" s="3" t="s">
        <v>290</v>
      </c>
      <c r="B131" s="3">
        <v>47.2</v>
      </c>
      <c r="C131" s="3">
        <v>6.29</v>
      </c>
      <c r="D131" s="3" t="s">
        <v>117</v>
      </c>
      <c r="E131" s="3" t="s">
        <v>20</v>
      </c>
      <c r="F131" s="3" t="s">
        <v>21</v>
      </c>
      <c r="G131" s="3">
        <v>1</v>
      </c>
      <c r="H131" s="3" t="s">
        <v>20</v>
      </c>
      <c r="J131" s="3" t="s">
        <v>290</v>
      </c>
      <c r="K131" s="3">
        <v>1997</v>
      </c>
      <c r="L131" s="3" t="s">
        <v>47</v>
      </c>
      <c r="M131" s="3">
        <v>5</v>
      </c>
      <c r="N131" s="3">
        <v>0</v>
      </c>
      <c r="O131" s="3">
        <v>10139.84</v>
      </c>
      <c r="P131" s="3" t="s">
        <v>24</v>
      </c>
      <c r="Q131" s="3" t="s">
        <v>29</v>
      </c>
      <c r="R131" s="3" t="s">
        <v>33</v>
      </c>
    </row>
    <row r="132" spans="1:18" x14ac:dyDescent="0.25">
      <c r="A132" s="3" t="s">
        <v>292</v>
      </c>
      <c r="B132" s="3">
        <v>31.6</v>
      </c>
      <c r="C132" s="3">
        <v>5.75</v>
      </c>
      <c r="D132" s="3" t="s">
        <v>20</v>
      </c>
      <c r="E132" s="3" t="s">
        <v>20</v>
      </c>
      <c r="F132" s="3" t="s">
        <v>20</v>
      </c>
      <c r="G132" s="3">
        <v>2</v>
      </c>
      <c r="H132" s="3" t="s">
        <v>20</v>
      </c>
      <c r="J132" s="3" t="s">
        <v>292</v>
      </c>
      <c r="K132" s="3">
        <v>1972</v>
      </c>
      <c r="L132" s="3" t="s">
        <v>56</v>
      </c>
      <c r="M132" s="3">
        <v>16</v>
      </c>
      <c r="N132" s="3">
        <v>2</v>
      </c>
      <c r="O132" s="3">
        <v>10118.42</v>
      </c>
      <c r="P132" s="3" t="s">
        <v>24</v>
      </c>
      <c r="Q132" s="3" t="s">
        <v>24</v>
      </c>
      <c r="R132" s="3" t="s">
        <v>53</v>
      </c>
    </row>
    <row r="133" spans="1:18" x14ac:dyDescent="0.25">
      <c r="A133" s="3" t="s">
        <v>294</v>
      </c>
      <c r="B133" s="3">
        <v>33.914999999999999</v>
      </c>
      <c r="C133" s="3">
        <v>6.66</v>
      </c>
      <c r="D133" s="3" t="s">
        <v>117</v>
      </c>
      <c r="E133" s="3" t="s">
        <v>20</v>
      </c>
      <c r="F133" s="3" t="s">
        <v>20</v>
      </c>
      <c r="G133" s="3">
        <v>1</v>
      </c>
      <c r="H133" s="3" t="s">
        <v>20</v>
      </c>
      <c r="J133" s="3" t="s">
        <v>294</v>
      </c>
      <c r="K133" s="3">
        <v>1975</v>
      </c>
      <c r="L133" s="3" t="s">
        <v>61</v>
      </c>
      <c r="M133" s="3">
        <v>2</v>
      </c>
      <c r="N133" s="3">
        <v>3</v>
      </c>
      <c r="O133" s="3">
        <v>10115.01</v>
      </c>
      <c r="P133" s="3" t="s">
        <v>24</v>
      </c>
      <c r="Q133" s="3" t="s">
        <v>24</v>
      </c>
      <c r="R133" s="3" t="s">
        <v>33</v>
      </c>
    </row>
    <row r="134" spans="1:18" x14ac:dyDescent="0.25">
      <c r="A134" s="3" t="s">
        <v>296</v>
      </c>
      <c r="B134" s="3">
        <v>23.54</v>
      </c>
      <c r="C134" s="3">
        <v>5.0999999999999996</v>
      </c>
      <c r="D134" s="3" t="s">
        <v>20</v>
      </c>
      <c r="E134" s="3" t="s">
        <v>20</v>
      </c>
      <c r="F134" s="3" t="s">
        <v>20</v>
      </c>
      <c r="G134" s="3">
        <v>2</v>
      </c>
      <c r="H134" s="3" t="s">
        <v>20</v>
      </c>
      <c r="J134" s="3" t="s">
        <v>296</v>
      </c>
      <c r="K134" s="3">
        <v>1972</v>
      </c>
      <c r="L134" s="3" t="s">
        <v>51</v>
      </c>
      <c r="M134" s="3">
        <v>8</v>
      </c>
      <c r="N134" s="3">
        <v>2</v>
      </c>
      <c r="O134" s="3">
        <v>10107.219999999999</v>
      </c>
      <c r="P134" s="3" t="s">
        <v>24</v>
      </c>
      <c r="Q134" s="3" t="s">
        <v>23</v>
      </c>
      <c r="R134" s="3" t="s">
        <v>25</v>
      </c>
    </row>
    <row r="135" spans="1:18" x14ac:dyDescent="0.25">
      <c r="A135" s="3" t="s">
        <v>298</v>
      </c>
      <c r="B135" s="3">
        <v>27.074999999999999</v>
      </c>
      <c r="C135" s="3">
        <v>4.41</v>
      </c>
      <c r="D135" s="3" t="s">
        <v>20</v>
      </c>
      <c r="E135" s="3" t="s">
        <v>20</v>
      </c>
      <c r="F135" s="3" t="s">
        <v>20</v>
      </c>
      <c r="G135" s="3">
        <v>2</v>
      </c>
      <c r="H135" s="3" t="s">
        <v>20</v>
      </c>
      <c r="J135" s="3" t="s">
        <v>298</v>
      </c>
      <c r="K135" s="3">
        <v>1972</v>
      </c>
      <c r="L135" s="3" t="s">
        <v>22</v>
      </c>
      <c r="M135" s="3">
        <v>19</v>
      </c>
      <c r="N135" s="3">
        <v>1</v>
      </c>
      <c r="O135" s="3">
        <v>10106.129999999999</v>
      </c>
      <c r="P135" s="3" t="s">
        <v>24</v>
      </c>
      <c r="Q135" s="3" t="s">
        <v>23</v>
      </c>
      <c r="R135" s="3" t="s">
        <v>119</v>
      </c>
    </row>
    <row r="136" spans="1:18" x14ac:dyDescent="0.25">
      <c r="A136" s="3" t="s">
        <v>300</v>
      </c>
      <c r="B136" s="3">
        <v>25.8</v>
      </c>
      <c r="C136" s="3">
        <v>5.52</v>
      </c>
      <c r="D136" s="3" t="s">
        <v>117</v>
      </c>
      <c r="E136" s="3" t="s">
        <v>20</v>
      </c>
      <c r="F136" s="3" t="s">
        <v>20</v>
      </c>
      <c r="G136" s="3" t="s">
        <v>5994</v>
      </c>
      <c r="H136" s="3" t="s">
        <v>20</v>
      </c>
      <c r="J136" s="3" t="s">
        <v>300</v>
      </c>
      <c r="K136" s="3">
        <v>1976</v>
      </c>
      <c r="L136" s="3" t="s">
        <v>28</v>
      </c>
      <c r="M136" s="3">
        <v>19</v>
      </c>
      <c r="N136" s="3">
        <v>5</v>
      </c>
      <c r="O136" s="3">
        <v>10096.969999999999</v>
      </c>
      <c r="P136" s="3" t="s">
        <v>24</v>
      </c>
      <c r="Q136" s="3" t="s">
        <v>29</v>
      </c>
      <c r="R136" s="3" t="s">
        <v>53</v>
      </c>
    </row>
    <row r="137" spans="1:18" x14ac:dyDescent="0.25">
      <c r="A137" s="3" t="s">
        <v>256</v>
      </c>
      <c r="B137" s="3">
        <v>51.51</v>
      </c>
      <c r="C137" s="3">
        <v>6.26</v>
      </c>
      <c r="D137" s="3" t="s">
        <v>117</v>
      </c>
      <c r="E137" s="3" t="s">
        <v>20</v>
      </c>
      <c r="F137" s="3" t="s">
        <v>21</v>
      </c>
      <c r="G137" s="3">
        <v>1</v>
      </c>
      <c r="H137" s="3" t="s">
        <v>117</v>
      </c>
      <c r="J137" s="3" t="s">
        <v>256</v>
      </c>
      <c r="K137" s="3">
        <v>1983</v>
      </c>
      <c r="L137" s="3" t="s">
        <v>32</v>
      </c>
      <c r="M137" s="3">
        <v>1</v>
      </c>
      <c r="N137" s="3">
        <v>3</v>
      </c>
      <c r="O137" s="3">
        <v>39865.699999999997</v>
      </c>
      <c r="P137" s="3" t="s">
        <v>29</v>
      </c>
      <c r="Q137" s="3" t="s">
        <v>29</v>
      </c>
      <c r="R137" s="3" t="s">
        <v>53</v>
      </c>
    </row>
    <row r="138" spans="1:18" x14ac:dyDescent="0.25">
      <c r="A138" s="3" t="s">
        <v>303</v>
      </c>
      <c r="B138" s="3">
        <v>36.1</v>
      </c>
      <c r="C138" s="3">
        <v>4.62</v>
      </c>
      <c r="D138" s="3" t="s">
        <v>117</v>
      </c>
      <c r="E138" s="3" t="s">
        <v>20</v>
      </c>
      <c r="F138" s="3" t="s">
        <v>21</v>
      </c>
      <c r="G138" s="3">
        <v>1</v>
      </c>
      <c r="H138" s="3" t="s">
        <v>20</v>
      </c>
      <c r="J138" s="3" t="s">
        <v>303</v>
      </c>
      <c r="K138" s="3">
        <v>1969</v>
      </c>
      <c r="L138" s="3" t="s">
        <v>61</v>
      </c>
      <c r="M138" s="3">
        <v>3</v>
      </c>
      <c r="N138" s="3">
        <v>1</v>
      </c>
      <c r="O138" s="3">
        <v>10085.85</v>
      </c>
      <c r="P138" s="3" t="s">
        <v>24</v>
      </c>
      <c r="Q138" s="3" t="s">
        <v>24</v>
      </c>
      <c r="R138" s="3" t="s">
        <v>53</v>
      </c>
    </row>
    <row r="139" spans="1:18" x14ac:dyDescent="0.25">
      <c r="A139" s="3" t="s">
        <v>305</v>
      </c>
      <c r="B139" s="3">
        <v>30.495000000000001</v>
      </c>
      <c r="C139" s="3">
        <v>5.74</v>
      </c>
      <c r="D139" s="3" t="s">
        <v>117</v>
      </c>
      <c r="E139" s="3" t="s">
        <v>20</v>
      </c>
      <c r="F139" s="3" t="s">
        <v>21</v>
      </c>
      <c r="G139" s="3">
        <v>1</v>
      </c>
      <c r="H139" s="3" t="s">
        <v>20</v>
      </c>
      <c r="J139" s="3" t="s">
        <v>305</v>
      </c>
      <c r="K139" s="3">
        <v>1969</v>
      </c>
      <c r="L139" s="3" t="s">
        <v>22</v>
      </c>
      <c r="M139" s="3">
        <v>27</v>
      </c>
      <c r="N139" s="3">
        <v>0</v>
      </c>
      <c r="O139" s="3">
        <v>10072.06</v>
      </c>
      <c r="P139" s="3" t="s">
        <v>24</v>
      </c>
      <c r="Q139" s="3" t="s">
        <v>23</v>
      </c>
      <c r="R139" s="3" t="s">
        <v>227</v>
      </c>
    </row>
    <row r="140" spans="1:18" x14ac:dyDescent="0.25">
      <c r="A140" s="3" t="s">
        <v>307</v>
      </c>
      <c r="B140" s="3">
        <v>21.4</v>
      </c>
      <c r="C140" s="3">
        <v>6.3</v>
      </c>
      <c r="D140" s="3" t="s">
        <v>117</v>
      </c>
      <c r="E140" s="3" t="s">
        <v>20</v>
      </c>
      <c r="F140" s="3" t="s">
        <v>21</v>
      </c>
      <c r="G140" s="3">
        <v>1</v>
      </c>
      <c r="H140" s="3" t="s">
        <v>20</v>
      </c>
      <c r="J140" s="3" t="s">
        <v>307</v>
      </c>
      <c r="K140" s="3">
        <v>1969</v>
      </c>
      <c r="L140" s="3" t="s">
        <v>51</v>
      </c>
      <c r="M140" s="3">
        <v>22</v>
      </c>
      <c r="N140" s="3">
        <v>1</v>
      </c>
      <c r="O140" s="3">
        <v>10065.41</v>
      </c>
      <c r="P140" s="3" t="s">
        <v>24</v>
      </c>
      <c r="Q140" s="3" t="s">
        <v>29</v>
      </c>
      <c r="R140" s="3" t="s">
        <v>53</v>
      </c>
    </row>
    <row r="141" spans="1:18" x14ac:dyDescent="0.25">
      <c r="A141" s="3" t="s">
        <v>309</v>
      </c>
      <c r="B141" s="3">
        <v>32.299999999999997</v>
      </c>
      <c r="C141" s="3">
        <v>10.27</v>
      </c>
      <c r="D141" s="3" t="s">
        <v>20</v>
      </c>
      <c r="E141" s="3" t="s">
        <v>20</v>
      </c>
      <c r="F141" s="3" t="s">
        <v>20</v>
      </c>
      <c r="G141" s="3" t="s">
        <v>5994</v>
      </c>
      <c r="H141" s="3" t="s">
        <v>20</v>
      </c>
      <c r="J141" s="3" t="s">
        <v>309</v>
      </c>
      <c r="K141" s="3">
        <v>1974</v>
      </c>
      <c r="L141" s="3" t="s">
        <v>51</v>
      </c>
      <c r="M141" s="3">
        <v>30</v>
      </c>
      <c r="N141" s="3">
        <v>2</v>
      </c>
      <c r="O141" s="3">
        <v>10043.25</v>
      </c>
      <c r="P141" s="3" t="s">
        <v>24</v>
      </c>
      <c r="Q141" s="3" t="s">
        <v>29</v>
      </c>
      <c r="R141" s="3" t="s">
        <v>119</v>
      </c>
    </row>
    <row r="142" spans="1:18" x14ac:dyDescent="0.25">
      <c r="A142" s="3" t="s">
        <v>311</v>
      </c>
      <c r="B142" s="3">
        <v>29.78</v>
      </c>
      <c r="C142" s="3">
        <v>5.85</v>
      </c>
      <c r="D142" s="3" t="s">
        <v>20</v>
      </c>
      <c r="E142" s="3" t="s">
        <v>20</v>
      </c>
      <c r="F142" s="3" t="s">
        <v>21</v>
      </c>
      <c r="G142" s="3">
        <v>1</v>
      </c>
      <c r="H142" s="3" t="s">
        <v>20</v>
      </c>
      <c r="J142" s="3" t="s">
        <v>311</v>
      </c>
      <c r="K142" s="3">
        <v>1979</v>
      </c>
      <c r="L142" s="3" t="s">
        <v>28</v>
      </c>
      <c r="M142" s="3">
        <v>28</v>
      </c>
      <c r="N142" s="3">
        <v>2</v>
      </c>
      <c r="O142" s="3">
        <v>10027.15</v>
      </c>
      <c r="P142" s="3" t="s">
        <v>24</v>
      </c>
      <c r="Q142" s="3" t="s">
        <v>23</v>
      </c>
      <c r="R142" s="3" t="s">
        <v>48</v>
      </c>
    </row>
    <row r="143" spans="1:18" x14ac:dyDescent="0.25">
      <c r="A143" s="3" t="s">
        <v>313</v>
      </c>
      <c r="B143" s="3">
        <v>34.76</v>
      </c>
      <c r="C143" s="3">
        <v>5.92</v>
      </c>
      <c r="D143" s="3" t="s">
        <v>117</v>
      </c>
      <c r="E143" s="3" t="s">
        <v>20</v>
      </c>
      <c r="F143" s="3" t="s">
        <v>20</v>
      </c>
      <c r="G143" s="3">
        <v>1</v>
      </c>
      <c r="H143" s="3" t="s">
        <v>20</v>
      </c>
      <c r="J143" s="3" t="s">
        <v>313</v>
      </c>
      <c r="K143" s="3">
        <v>1988</v>
      </c>
      <c r="L143" s="3" t="s">
        <v>61</v>
      </c>
      <c r="M143" s="3">
        <v>3</v>
      </c>
      <c r="N143" s="3">
        <v>3</v>
      </c>
      <c r="O143" s="3">
        <v>10011.44</v>
      </c>
      <c r="P143" s="3" t="s">
        <v>24</v>
      </c>
      <c r="Q143" s="3" t="s">
        <v>24</v>
      </c>
      <c r="R143" s="3" t="s">
        <v>36</v>
      </c>
    </row>
    <row r="144" spans="1:18" x14ac:dyDescent="0.25">
      <c r="A144" s="3" t="s">
        <v>315</v>
      </c>
      <c r="B144" s="3">
        <v>18.335000000000001</v>
      </c>
      <c r="C144" s="3">
        <v>10.01</v>
      </c>
      <c r="D144" s="3" t="s">
        <v>117</v>
      </c>
      <c r="E144" s="3" t="s">
        <v>20</v>
      </c>
      <c r="F144" s="3" t="s">
        <v>20</v>
      </c>
      <c r="G144" s="3">
        <v>2</v>
      </c>
      <c r="H144" s="3" t="s">
        <v>20</v>
      </c>
      <c r="J144" s="3" t="s">
        <v>315</v>
      </c>
      <c r="K144" s="3">
        <v>1970</v>
      </c>
      <c r="L144" s="3" t="s">
        <v>51</v>
      </c>
      <c r="M144" s="3">
        <v>11</v>
      </c>
      <c r="N144" s="3">
        <v>0</v>
      </c>
      <c r="O144" s="3">
        <v>9991.0400000000009</v>
      </c>
      <c r="P144" s="3" t="s">
        <v>29</v>
      </c>
      <c r="Q144" s="3" t="s">
        <v>24</v>
      </c>
      <c r="R144" s="3" t="s">
        <v>33</v>
      </c>
    </row>
    <row r="145" spans="1:18" x14ac:dyDescent="0.25">
      <c r="A145" s="3" t="s">
        <v>317</v>
      </c>
      <c r="B145" s="3">
        <v>32.299999999999997</v>
      </c>
      <c r="C145" s="3">
        <v>9.59</v>
      </c>
      <c r="D145" s="3" t="s">
        <v>20</v>
      </c>
      <c r="E145" s="3" t="s">
        <v>20</v>
      </c>
      <c r="F145" s="3" t="s">
        <v>20</v>
      </c>
      <c r="G145" s="3" t="s">
        <v>5994</v>
      </c>
      <c r="H145" s="3" t="s">
        <v>20</v>
      </c>
      <c r="J145" s="3" t="s">
        <v>317</v>
      </c>
      <c r="K145" s="3">
        <v>1971</v>
      </c>
      <c r="L145" s="3" t="s">
        <v>22</v>
      </c>
      <c r="M145" s="3">
        <v>6</v>
      </c>
      <c r="N145" s="3">
        <v>1</v>
      </c>
      <c r="O145" s="3">
        <v>9964.06</v>
      </c>
      <c r="P145" s="3" t="s">
        <v>29</v>
      </c>
      <c r="Q145" s="3" t="s">
        <v>29</v>
      </c>
      <c r="R145" s="3" t="s">
        <v>137</v>
      </c>
    </row>
    <row r="146" spans="1:18" x14ac:dyDescent="0.25">
      <c r="A146" s="3" t="s">
        <v>319</v>
      </c>
      <c r="B146" s="3">
        <v>27.74</v>
      </c>
      <c r="C146" s="3">
        <v>10.37</v>
      </c>
      <c r="D146" s="3" t="s">
        <v>20</v>
      </c>
      <c r="E146" s="3" t="s">
        <v>20</v>
      </c>
      <c r="F146" s="3" t="s">
        <v>20</v>
      </c>
      <c r="G146" s="3" t="s">
        <v>5994</v>
      </c>
      <c r="H146" s="3" t="s">
        <v>20</v>
      </c>
      <c r="J146" s="3" t="s">
        <v>319</v>
      </c>
      <c r="K146" s="3">
        <v>1971</v>
      </c>
      <c r="L146" s="3" t="s">
        <v>28</v>
      </c>
      <c r="M146" s="3">
        <v>26</v>
      </c>
      <c r="N146" s="3">
        <v>1</v>
      </c>
      <c r="O146" s="3">
        <v>9957.7199999999993</v>
      </c>
      <c r="P146" s="3" t="s">
        <v>29</v>
      </c>
      <c r="Q146" s="3" t="s">
        <v>24</v>
      </c>
      <c r="R146" s="3" t="s">
        <v>320</v>
      </c>
    </row>
    <row r="147" spans="1:18" x14ac:dyDescent="0.25">
      <c r="A147" s="3" t="s">
        <v>322</v>
      </c>
      <c r="B147" s="3">
        <v>24</v>
      </c>
      <c r="C147" s="3">
        <v>4.01</v>
      </c>
      <c r="D147" s="3" t="s">
        <v>117</v>
      </c>
      <c r="E147" s="3" t="s">
        <v>20</v>
      </c>
      <c r="F147" s="3" t="s">
        <v>20</v>
      </c>
      <c r="G147" s="3">
        <v>1</v>
      </c>
      <c r="H147" s="3" t="s">
        <v>20</v>
      </c>
      <c r="J147" s="3" t="s">
        <v>322</v>
      </c>
      <c r="K147" s="3">
        <v>1964</v>
      </c>
      <c r="L147" s="3" t="s">
        <v>47</v>
      </c>
      <c r="M147" s="3">
        <v>11</v>
      </c>
      <c r="N147" s="3">
        <v>0</v>
      </c>
      <c r="O147" s="3">
        <v>9933.44</v>
      </c>
      <c r="P147" s="3" t="s">
        <v>24</v>
      </c>
      <c r="Q147" s="3" t="s">
        <v>24</v>
      </c>
      <c r="R147" s="3" t="s">
        <v>25</v>
      </c>
    </row>
    <row r="148" spans="1:18" x14ac:dyDescent="0.25">
      <c r="A148" s="3" t="s">
        <v>258</v>
      </c>
      <c r="B148" s="3">
        <v>34.799999999999997</v>
      </c>
      <c r="C148" s="3">
        <v>4.72</v>
      </c>
      <c r="D148" s="3" t="s">
        <v>117</v>
      </c>
      <c r="E148" s="3" t="s">
        <v>20</v>
      </c>
      <c r="F148" s="3" t="s">
        <v>20</v>
      </c>
      <c r="G148" s="3" t="s">
        <v>5994</v>
      </c>
      <c r="H148" s="3" t="s">
        <v>117</v>
      </c>
      <c r="J148" s="3" t="s">
        <v>258</v>
      </c>
      <c r="K148" s="3">
        <v>1985</v>
      </c>
      <c r="L148" s="3" t="s">
        <v>61</v>
      </c>
      <c r="M148" s="3">
        <v>17</v>
      </c>
      <c r="N148" s="3">
        <v>2</v>
      </c>
      <c r="O148" s="3">
        <v>39836.519999999997</v>
      </c>
      <c r="P148" s="3" t="s">
        <v>29</v>
      </c>
      <c r="Q148" s="3" t="s">
        <v>23</v>
      </c>
      <c r="R148" s="3" t="s">
        <v>53</v>
      </c>
    </row>
    <row r="149" spans="1:18" x14ac:dyDescent="0.25">
      <c r="A149" s="3" t="s">
        <v>325</v>
      </c>
      <c r="B149" s="3">
        <v>31.78</v>
      </c>
      <c r="C149" s="3">
        <v>4.24</v>
      </c>
      <c r="D149" s="3" t="s">
        <v>117</v>
      </c>
      <c r="E149" s="3" t="s">
        <v>20</v>
      </c>
      <c r="F149" s="3" t="s">
        <v>21</v>
      </c>
      <c r="G149" s="3">
        <v>1</v>
      </c>
      <c r="H149" s="3" t="s">
        <v>20</v>
      </c>
      <c r="J149" s="3" t="s">
        <v>325</v>
      </c>
      <c r="K149" s="3">
        <v>1983</v>
      </c>
      <c r="L149" s="3" t="s">
        <v>28</v>
      </c>
      <c r="M149" s="3">
        <v>3</v>
      </c>
      <c r="N149" s="3">
        <v>3</v>
      </c>
      <c r="O149" s="3">
        <v>9931.9599999999991</v>
      </c>
      <c r="P149" s="3" t="s">
        <v>29</v>
      </c>
      <c r="Q149" s="3" t="s">
        <v>29</v>
      </c>
      <c r="R149" s="3" t="s">
        <v>33</v>
      </c>
    </row>
    <row r="150" spans="1:18" x14ac:dyDescent="0.25">
      <c r="A150" s="3" t="s">
        <v>327</v>
      </c>
      <c r="B150" s="3">
        <v>32.25</v>
      </c>
      <c r="C150" s="3">
        <v>5.36</v>
      </c>
      <c r="D150" s="3" t="s">
        <v>117</v>
      </c>
      <c r="E150" s="3" t="s">
        <v>20</v>
      </c>
      <c r="F150" s="3" t="s">
        <v>20</v>
      </c>
      <c r="G150" s="3" t="s">
        <v>5994</v>
      </c>
      <c r="H150" s="3" t="s">
        <v>20</v>
      </c>
      <c r="J150" s="3" t="s">
        <v>327</v>
      </c>
      <c r="K150" s="3">
        <v>1985</v>
      </c>
      <c r="L150" s="3" t="s">
        <v>51</v>
      </c>
      <c r="M150" s="3">
        <v>19</v>
      </c>
      <c r="N150" s="3">
        <v>3</v>
      </c>
      <c r="O150" s="3">
        <v>9930.64</v>
      </c>
      <c r="P150" s="3" t="s">
        <v>29</v>
      </c>
      <c r="Q150" s="3" t="s">
        <v>24</v>
      </c>
      <c r="R150" s="3" t="s">
        <v>42</v>
      </c>
    </row>
    <row r="151" spans="1:18" x14ac:dyDescent="0.25">
      <c r="A151" s="3" t="s">
        <v>329</v>
      </c>
      <c r="B151" s="3">
        <v>30.114999999999998</v>
      </c>
      <c r="C151" s="3">
        <v>4.99</v>
      </c>
      <c r="D151" s="3" t="s">
        <v>20</v>
      </c>
      <c r="E151" s="3" t="s">
        <v>20</v>
      </c>
      <c r="F151" s="3" t="s">
        <v>20</v>
      </c>
      <c r="G151" s="3">
        <v>2</v>
      </c>
      <c r="H151" s="3" t="s">
        <v>20</v>
      </c>
      <c r="J151" s="3" t="s">
        <v>329</v>
      </c>
      <c r="K151" s="3">
        <v>1972</v>
      </c>
      <c r="L151" s="3" t="s">
        <v>47</v>
      </c>
      <c r="M151" s="3">
        <v>14</v>
      </c>
      <c r="N151" s="3">
        <v>1</v>
      </c>
      <c r="O151" s="3">
        <v>9910.36</v>
      </c>
      <c r="P151" s="3" t="s">
        <v>29</v>
      </c>
      <c r="Q151" s="3" t="s">
        <v>24</v>
      </c>
      <c r="R151" s="3" t="s">
        <v>33</v>
      </c>
    </row>
    <row r="152" spans="1:18" x14ac:dyDescent="0.25">
      <c r="A152" s="3" t="s">
        <v>331</v>
      </c>
      <c r="B152" s="3">
        <v>22.41</v>
      </c>
      <c r="C152" s="3">
        <v>8.68</v>
      </c>
      <c r="D152" s="3" t="s">
        <v>20</v>
      </c>
      <c r="E152" s="3" t="s">
        <v>20</v>
      </c>
      <c r="F152" s="3" t="s">
        <v>20</v>
      </c>
      <c r="G152" s="3" t="s">
        <v>5994</v>
      </c>
      <c r="H152" s="3" t="s">
        <v>20</v>
      </c>
      <c r="J152" s="3" t="s">
        <v>331</v>
      </c>
      <c r="K152" s="3">
        <v>1962</v>
      </c>
      <c r="L152" s="3" t="s">
        <v>51</v>
      </c>
      <c r="M152" s="3">
        <v>17</v>
      </c>
      <c r="N152" s="3">
        <v>0</v>
      </c>
      <c r="O152" s="3">
        <v>9907.83</v>
      </c>
      <c r="P152" s="3" t="s">
        <v>24</v>
      </c>
      <c r="Q152" s="3" t="s">
        <v>29</v>
      </c>
      <c r="R152" s="3" t="s">
        <v>25</v>
      </c>
    </row>
    <row r="153" spans="1:18" x14ac:dyDescent="0.25">
      <c r="A153" s="3" t="s">
        <v>333</v>
      </c>
      <c r="B153" s="3">
        <v>45.72</v>
      </c>
      <c r="C153" s="3">
        <v>4.2300000000000004</v>
      </c>
      <c r="D153" s="3" t="s">
        <v>117</v>
      </c>
      <c r="E153" s="3" t="s">
        <v>20</v>
      </c>
      <c r="F153" s="3" t="s">
        <v>20</v>
      </c>
      <c r="G153" s="3" t="s">
        <v>5994</v>
      </c>
      <c r="H153" s="3" t="s">
        <v>20</v>
      </c>
      <c r="J153" s="3" t="s">
        <v>333</v>
      </c>
      <c r="K153" s="3">
        <v>1996</v>
      </c>
      <c r="L153" s="3" t="s">
        <v>61</v>
      </c>
      <c r="M153" s="3">
        <v>8</v>
      </c>
      <c r="N153" s="3">
        <v>0</v>
      </c>
      <c r="O153" s="3">
        <v>9894.69</v>
      </c>
      <c r="P153" s="3" t="s">
        <v>29</v>
      </c>
      <c r="Q153" s="3" t="s">
        <v>24</v>
      </c>
      <c r="R153" s="3" t="s">
        <v>33</v>
      </c>
    </row>
    <row r="154" spans="1:18" x14ac:dyDescent="0.25">
      <c r="A154" s="3" t="s">
        <v>335</v>
      </c>
      <c r="B154" s="3">
        <v>25</v>
      </c>
      <c r="C154" s="3">
        <v>5.32</v>
      </c>
      <c r="D154" s="3" t="s">
        <v>117</v>
      </c>
      <c r="E154" s="3" t="s">
        <v>20</v>
      </c>
      <c r="F154" s="3" t="s">
        <v>20</v>
      </c>
      <c r="G154" s="3">
        <v>2</v>
      </c>
      <c r="H154" s="3" t="s">
        <v>20</v>
      </c>
      <c r="J154" s="3" t="s">
        <v>335</v>
      </c>
      <c r="K154" s="3">
        <v>1966</v>
      </c>
      <c r="L154" s="3" t="s">
        <v>56</v>
      </c>
      <c r="M154" s="3">
        <v>5</v>
      </c>
      <c r="N154" s="3">
        <v>0</v>
      </c>
      <c r="O154" s="3">
        <v>9890.23</v>
      </c>
      <c r="P154" s="3" t="s">
        <v>24</v>
      </c>
      <c r="Q154" s="3" t="s">
        <v>24</v>
      </c>
      <c r="R154" s="3" t="s">
        <v>25</v>
      </c>
    </row>
    <row r="155" spans="1:18" x14ac:dyDescent="0.25">
      <c r="A155" s="3" t="s">
        <v>337</v>
      </c>
      <c r="B155" s="3">
        <v>39.5</v>
      </c>
      <c r="C155" s="3">
        <v>6.66</v>
      </c>
      <c r="D155" s="3" t="s">
        <v>20</v>
      </c>
      <c r="E155" s="3" t="s">
        <v>20</v>
      </c>
      <c r="F155" s="3" t="s">
        <v>20</v>
      </c>
      <c r="G155" s="3" t="s">
        <v>5994</v>
      </c>
      <c r="H155" s="3" t="s">
        <v>20</v>
      </c>
      <c r="J155" s="3" t="s">
        <v>337</v>
      </c>
      <c r="K155" s="3">
        <v>1971</v>
      </c>
      <c r="L155" s="3" t="s">
        <v>56</v>
      </c>
      <c r="M155" s="3">
        <v>8</v>
      </c>
      <c r="N155" s="3">
        <v>1</v>
      </c>
      <c r="O155" s="3">
        <v>9880.07</v>
      </c>
      <c r="P155" s="3" t="s">
        <v>29</v>
      </c>
      <c r="Q155" s="3" t="s">
        <v>24</v>
      </c>
      <c r="R155" s="3" t="s">
        <v>53</v>
      </c>
    </row>
    <row r="156" spans="1:18" x14ac:dyDescent="0.25">
      <c r="A156" s="3" t="s">
        <v>339</v>
      </c>
      <c r="B156" s="3">
        <v>37.729999999999997</v>
      </c>
      <c r="C156" s="3">
        <v>7.4</v>
      </c>
      <c r="D156" s="3" t="s">
        <v>20</v>
      </c>
      <c r="E156" s="3" t="s">
        <v>20</v>
      </c>
      <c r="F156" s="3" t="s">
        <v>20</v>
      </c>
      <c r="G156" s="3" t="s">
        <v>5994</v>
      </c>
      <c r="H156" s="3" t="s">
        <v>20</v>
      </c>
      <c r="J156" s="3" t="s">
        <v>339</v>
      </c>
      <c r="K156" s="3">
        <v>1971</v>
      </c>
      <c r="L156" s="3" t="s">
        <v>22</v>
      </c>
      <c r="M156" s="3">
        <v>3</v>
      </c>
      <c r="N156" s="3">
        <v>1</v>
      </c>
      <c r="O156" s="3">
        <v>9877.61</v>
      </c>
      <c r="P156" s="3" t="s">
        <v>29</v>
      </c>
      <c r="Q156" s="3" t="s">
        <v>23</v>
      </c>
      <c r="R156" s="3" t="s">
        <v>25</v>
      </c>
    </row>
    <row r="157" spans="1:18" x14ac:dyDescent="0.25">
      <c r="A157" s="3" t="s">
        <v>341</v>
      </c>
      <c r="B157" s="3">
        <v>40.659999999999997</v>
      </c>
      <c r="C157" s="3">
        <v>10.08</v>
      </c>
      <c r="D157" s="3" t="s">
        <v>20</v>
      </c>
      <c r="E157" s="3" t="s">
        <v>20</v>
      </c>
      <c r="F157" s="3" t="s">
        <v>20</v>
      </c>
      <c r="G157" s="3" t="s">
        <v>5994</v>
      </c>
      <c r="H157" s="3" t="s">
        <v>20</v>
      </c>
      <c r="J157" s="3" t="s">
        <v>341</v>
      </c>
      <c r="K157" s="3">
        <v>1971</v>
      </c>
      <c r="L157" s="3" t="s">
        <v>61</v>
      </c>
      <c r="M157" s="3">
        <v>3</v>
      </c>
      <c r="N157" s="3">
        <v>0</v>
      </c>
      <c r="O157" s="3">
        <v>9875.68</v>
      </c>
      <c r="P157" s="3" t="s">
        <v>29</v>
      </c>
      <c r="Q157" s="3" t="s">
        <v>24</v>
      </c>
      <c r="R157" s="3" t="s">
        <v>119</v>
      </c>
    </row>
    <row r="158" spans="1:18" x14ac:dyDescent="0.25">
      <c r="A158" s="3" t="s">
        <v>343</v>
      </c>
      <c r="B158" s="3">
        <v>34.200000000000003</v>
      </c>
      <c r="C158" s="3">
        <v>8.58</v>
      </c>
      <c r="D158" s="3" t="s">
        <v>20</v>
      </c>
      <c r="E158" s="3" t="s">
        <v>20</v>
      </c>
      <c r="F158" s="3" t="s">
        <v>20</v>
      </c>
      <c r="G158" s="3" t="s">
        <v>5994</v>
      </c>
      <c r="H158" s="3" t="s">
        <v>20</v>
      </c>
      <c r="J158" s="3" t="s">
        <v>343</v>
      </c>
      <c r="K158" s="3">
        <v>1971</v>
      </c>
      <c r="L158" s="3" t="s">
        <v>28</v>
      </c>
      <c r="M158" s="3">
        <v>22</v>
      </c>
      <c r="N158" s="3">
        <v>1</v>
      </c>
      <c r="O158" s="3">
        <v>9872.7000000000007</v>
      </c>
      <c r="P158" s="3" t="s">
        <v>29</v>
      </c>
      <c r="Q158" s="3" t="s">
        <v>29</v>
      </c>
      <c r="R158" s="3" t="s">
        <v>53</v>
      </c>
    </row>
    <row r="159" spans="1:18" x14ac:dyDescent="0.25">
      <c r="A159" s="3" t="s">
        <v>259</v>
      </c>
      <c r="B159" s="3">
        <v>36.67</v>
      </c>
      <c r="C159" s="3">
        <v>5.18</v>
      </c>
      <c r="D159" s="3" t="s">
        <v>20</v>
      </c>
      <c r="E159" s="3" t="s">
        <v>20</v>
      </c>
      <c r="F159" s="3" t="s">
        <v>20</v>
      </c>
      <c r="G159" s="3">
        <v>1</v>
      </c>
      <c r="H159" s="3" t="s">
        <v>117</v>
      </c>
      <c r="J159" s="3" t="s">
        <v>259</v>
      </c>
      <c r="K159" s="3">
        <v>1987</v>
      </c>
      <c r="L159" s="3" t="s">
        <v>61</v>
      </c>
      <c r="M159" s="3">
        <v>24</v>
      </c>
      <c r="N159" s="3">
        <v>1</v>
      </c>
      <c r="O159" s="3">
        <v>39774.28</v>
      </c>
      <c r="P159" s="3" t="s">
        <v>23</v>
      </c>
      <c r="Q159" s="3" t="s">
        <v>23</v>
      </c>
      <c r="R159" s="3" t="s">
        <v>345</v>
      </c>
    </row>
    <row r="160" spans="1:18" x14ac:dyDescent="0.25">
      <c r="A160" s="3" t="s">
        <v>347</v>
      </c>
      <c r="B160" s="3">
        <v>46.51</v>
      </c>
      <c r="C160" s="3">
        <v>5.84</v>
      </c>
      <c r="D160" s="3" t="s">
        <v>20</v>
      </c>
      <c r="E160" s="3" t="s">
        <v>20</v>
      </c>
      <c r="F160" s="3" t="s">
        <v>20</v>
      </c>
      <c r="G160" s="3">
        <v>1</v>
      </c>
      <c r="H160" s="3" t="s">
        <v>20</v>
      </c>
      <c r="J160" s="3" t="s">
        <v>347</v>
      </c>
      <c r="K160" s="3">
        <v>1998</v>
      </c>
      <c r="L160" s="3" t="s">
        <v>61</v>
      </c>
      <c r="M160" s="3">
        <v>6</v>
      </c>
      <c r="N160" s="3">
        <v>0</v>
      </c>
      <c r="O160" s="3">
        <v>9870.59</v>
      </c>
      <c r="P160" s="3" t="s">
        <v>29</v>
      </c>
      <c r="Q160" s="3" t="s">
        <v>29</v>
      </c>
      <c r="R160" s="3" t="s">
        <v>134</v>
      </c>
    </row>
    <row r="161" spans="1:18" x14ac:dyDescent="0.25">
      <c r="A161" s="3" t="s">
        <v>349</v>
      </c>
      <c r="B161" s="3">
        <v>28.88</v>
      </c>
      <c r="C161" s="3">
        <v>4.8600000000000003</v>
      </c>
      <c r="D161" s="3" t="s">
        <v>117</v>
      </c>
      <c r="E161" s="3" t="s">
        <v>20</v>
      </c>
      <c r="F161" s="3" t="s">
        <v>21</v>
      </c>
      <c r="G161" s="3">
        <v>1</v>
      </c>
      <c r="H161" s="3" t="s">
        <v>20</v>
      </c>
      <c r="J161" s="3" t="s">
        <v>349</v>
      </c>
      <c r="K161" s="3">
        <v>1969</v>
      </c>
      <c r="L161" s="3" t="s">
        <v>51</v>
      </c>
      <c r="M161" s="3">
        <v>13</v>
      </c>
      <c r="N161" s="3">
        <v>0</v>
      </c>
      <c r="O161" s="3">
        <v>9869.81</v>
      </c>
      <c r="P161" s="3" t="s">
        <v>24</v>
      </c>
      <c r="Q161" s="3" t="s">
        <v>24</v>
      </c>
      <c r="R161" s="3" t="s">
        <v>33</v>
      </c>
    </row>
    <row r="162" spans="1:18" x14ac:dyDescent="0.25">
      <c r="A162" s="3" t="s">
        <v>351</v>
      </c>
      <c r="B162" s="3">
        <v>33.914999999999999</v>
      </c>
      <c r="C162" s="3">
        <v>11.52</v>
      </c>
      <c r="D162" s="3" t="s">
        <v>20</v>
      </c>
      <c r="E162" s="3" t="s">
        <v>20</v>
      </c>
      <c r="F162" s="3" t="s">
        <v>20</v>
      </c>
      <c r="G162" s="3" t="s">
        <v>5994</v>
      </c>
      <c r="H162" s="3" t="s">
        <v>20</v>
      </c>
      <c r="J162" s="3" t="s">
        <v>351</v>
      </c>
      <c r="K162" s="3">
        <v>1971</v>
      </c>
      <c r="L162" s="3" t="s">
        <v>56</v>
      </c>
      <c r="M162" s="3">
        <v>9</v>
      </c>
      <c r="N162" s="3">
        <v>0</v>
      </c>
      <c r="O162" s="3">
        <v>9866.2999999999993</v>
      </c>
      <c r="P162" s="3" t="s">
        <v>29</v>
      </c>
      <c r="Q162" s="3" t="s">
        <v>24</v>
      </c>
      <c r="R162" s="3" t="s">
        <v>119</v>
      </c>
    </row>
    <row r="163" spans="1:18" x14ac:dyDescent="0.25">
      <c r="A163" s="3" t="s">
        <v>353</v>
      </c>
      <c r="B163" s="3">
        <v>24.32</v>
      </c>
      <c r="C163" s="3">
        <v>6.15</v>
      </c>
      <c r="D163" s="3" t="s">
        <v>117</v>
      </c>
      <c r="E163" s="3" t="s">
        <v>20</v>
      </c>
      <c r="F163" s="3" t="s">
        <v>21</v>
      </c>
      <c r="G163" s="3">
        <v>1</v>
      </c>
      <c r="H163" s="3" t="s">
        <v>20</v>
      </c>
      <c r="J163" s="3" t="s">
        <v>353</v>
      </c>
      <c r="K163" s="3">
        <v>1969</v>
      </c>
      <c r="L163" s="3" t="s">
        <v>22</v>
      </c>
      <c r="M163" s="3">
        <v>20</v>
      </c>
      <c r="N163" s="3">
        <v>0</v>
      </c>
      <c r="O163" s="3">
        <v>9863.4699999999993</v>
      </c>
      <c r="P163" s="3" t="s">
        <v>24</v>
      </c>
      <c r="Q163" s="3" t="s">
        <v>24</v>
      </c>
      <c r="R163" s="3" t="s">
        <v>33</v>
      </c>
    </row>
    <row r="164" spans="1:18" x14ac:dyDescent="0.25">
      <c r="A164" s="3" t="s">
        <v>355</v>
      </c>
      <c r="B164" s="3">
        <v>25.8</v>
      </c>
      <c r="C164" s="3">
        <v>9.94</v>
      </c>
      <c r="D164" s="3" t="s">
        <v>20</v>
      </c>
      <c r="E164" s="3" t="s">
        <v>20</v>
      </c>
      <c r="F164" s="3" t="s">
        <v>20</v>
      </c>
      <c r="G164" s="3" t="s">
        <v>5994</v>
      </c>
      <c r="H164" s="3" t="s">
        <v>20</v>
      </c>
      <c r="J164" s="3" t="s">
        <v>355</v>
      </c>
      <c r="K164" s="3">
        <v>1971</v>
      </c>
      <c r="L164" s="3" t="s">
        <v>61</v>
      </c>
      <c r="M164" s="3">
        <v>17</v>
      </c>
      <c r="N164" s="3">
        <v>1</v>
      </c>
      <c r="O164" s="3">
        <v>9861.0300000000007</v>
      </c>
      <c r="P164" s="3" t="s">
        <v>29</v>
      </c>
      <c r="Q164" s="3" t="s">
        <v>29</v>
      </c>
      <c r="R164" s="3" t="s">
        <v>53</v>
      </c>
    </row>
    <row r="165" spans="1:18" x14ac:dyDescent="0.25">
      <c r="A165" s="3" t="s">
        <v>357</v>
      </c>
      <c r="B165" s="3">
        <v>21.56</v>
      </c>
      <c r="C165" s="3">
        <v>10.56</v>
      </c>
      <c r="D165" s="3" t="s">
        <v>20</v>
      </c>
      <c r="E165" s="3" t="s">
        <v>20</v>
      </c>
      <c r="F165" s="3" t="s">
        <v>20</v>
      </c>
      <c r="G165" s="3" t="s">
        <v>5994</v>
      </c>
      <c r="H165" s="3" t="s">
        <v>20</v>
      </c>
      <c r="J165" s="3" t="s">
        <v>357</v>
      </c>
      <c r="K165" s="3">
        <v>1971</v>
      </c>
      <c r="L165" s="3" t="s">
        <v>22</v>
      </c>
      <c r="M165" s="3">
        <v>23</v>
      </c>
      <c r="N165" s="3">
        <v>1</v>
      </c>
      <c r="O165" s="3">
        <v>9855.1299999999992</v>
      </c>
      <c r="P165" s="3" t="s">
        <v>29</v>
      </c>
      <c r="Q165" s="3" t="s">
        <v>24</v>
      </c>
      <c r="R165" s="3" t="s">
        <v>25</v>
      </c>
    </row>
    <row r="166" spans="1:18" x14ac:dyDescent="0.25">
      <c r="A166" s="3" t="s">
        <v>359</v>
      </c>
      <c r="B166" s="3">
        <v>31.6</v>
      </c>
      <c r="C166" s="3">
        <v>6.79</v>
      </c>
      <c r="D166" s="3" t="s">
        <v>20</v>
      </c>
      <c r="E166" s="3" t="s">
        <v>20</v>
      </c>
      <c r="F166" s="3" t="s">
        <v>20</v>
      </c>
      <c r="G166" s="3" t="s">
        <v>5994</v>
      </c>
      <c r="H166" s="3" t="s">
        <v>20</v>
      </c>
      <c r="J166" s="3" t="s">
        <v>359</v>
      </c>
      <c r="K166" s="3">
        <v>1968</v>
      </c>
      <c r="L166" s="3" t="s">
        <v>56</v>
      </c>
      <c r="M166" s="3">
        <v>4</v>
      </c>
      <c r="N166" s="3">
        <v>0</v>
      </c>
      <c r="O166" s="3">
        <v>9850.43</v>
      </c>
      <c r="P166" s="3" t="s">
        <v>24</v>
      </c>
      <c r="Q166" s="3" t="s">
        <v>24</v>
      </c>
      <c r="R166" s="3" t="s">
        <v>53</v>
      </c>
    </row>
    <row r="167" spans="1:18" x14ac:dyDescent="0.25">
      <c r="A167" s="3" t="s">
        <v>361</v>
      </c>
      <c r="B167" s="3">
        <v>42.93</v>
      </c>
      <c r="C167" s="3">
        <v>4.8</v>
      </c>
      <c r="D167" s="3" t="s">
        <v>20</v>
      </c>
      <c r="E167" s="3" t="s">
        <v>20</v>
      </c>
      <c r="F167" s="3" t="s">
        <v>20</v>
      </c>
      <c r="G167" s="3">
        <v>1</v>
      </c>
      <c r="H167" s="3" t="s">
        <v>20</v>
      </c>
      <c r="J167" s="3" t="s">
        <v>361</v>
      </c>
      <c r="K167" s="3">
        <v>1992</v>
      </c>
      <c r="L167" s="3" t="s">
        <v>51</v>
      </c>
      <c r="M167" s="3">
        <v>13</v>
      </c>
      <c r="N167" s="3">
        <v>0</v>
      </c>
      <c r="O167" s="3">
        <v>9844.4500000000007</v>
      </c>
      <c r="P167" s="3" t="s">
        <v>29</v>
      </c>
      <c r="Q167" s="3" t="s">
        <v>23</v>
      </c>
      <c r="R167" s="3" t="s">
        <v>33</v>
      </c>
    </row>
    <row r="168" spans="1:18" x14ac:dyDescent="0.25">
      <c r="A168" s="3" t="s">
        <v>363</v>
      </c>
      <c r="B168" s="3">
        <v>26.72</v>
      </c>
      <c r="C168" s="3">
        <v>5.75</v>
      </c>
      <c r="D168" s="3" t="s">
        <v>20</v>
      </c>
      <c r="E168" s="3" t="s">
        <v>20</v>
      </c>
      <c r="F168" s="3" t="s">
        <v>20</v>
      </c>
      <c r="G168" s="3">
        <v>2</v>
      </c>
      <c r="H168" s="3" t="s">
        <v>20</v>
      </c>
      <c r="J168" s="3" t="s">
        <v>363</v>
      </c>
      <c r="K168" s="3">
        <v>1972</v>
      </c>
      <c r="L168" s="3" t="s">
        <v>47</v>
      </c>
      <c r="M168" s="3">
        <v>26</v>
      </c>
      <c r="N168" s="3">
        <v>0</v>
      </c>
      <c r="O168" s="3">
        <v>9836.2099999999991</v>
      </c>
      <c r="P168" s="3" t="s">
        <v>29</v>
      </c>
      <c r="Q168" s="3" t="s">
        <v>24</v>
      </c>
      <c r="R168" s="3" t="s">
        <v>48</v>
      </c>
    </row>
    <row r="169" spans="1:18" x14ac:dyDescent="0.25">
      <c r="A169" s="3" t="s">
        <v>365</v>
      </c>
      <c r="B169" s="3">
        <v>26.67</v>
      </c>
      <c r="C169" s="3">
        <v>5.81</v>
      </c>
      <c r="D169" s="3" t="s">
        <v>20</v>
      </c>
      <c r="E169" s="3" t="s">
        <v>20</v>
      </c>
      <c r="F169" s="3" t="s">
        <v>20</v>
      </c>
      <c r="G169" s="3">
        <v>2</v>
      </c>
      <c r="H169" s="3" t="s">
        <v>20</v>
      </c>
      <c r="J169" s="3" t="s">
        <v>365</v>
      </c>
      <c r="K169" s="3">
        <v>1972</v>
      </c>
      <c r="L169" s="3" t="s">
        <v>32</v>
      </c>
      <c r="M169" s="3">
        <v>28</v>
      </c>
      <c r="N169" s="3">
        <v>0</v>
      </c>
      <c r="O169" s="3">
        <v>9819.25</v>
      </c>
      <c r="P169" s="3" t="s">
        <v>29</v>
      </c>
      <c r="Q169" s="3" t="s">
        <v>29</v>
      </c>
      <c r="R169" s="3" t="s">
        <v>48</v>
      </c>
    </row>
    <row r="170" spans="1:18" x14ac:dyDescent="0.25">
      <c r="A170" s="3" t="s">
        <v>260</v>
      </c>
      <c r="B170" s="3">
        <v>30.9</v>
      </c>
      <c r="C170" s="3">
        <v>9.4</v>
      </c>
      <c r="D170" s="3" t="s">
        <v>20</v>
      </c>
      <c r="E170" s="3" t="s">
        <v>20</v>
      </c>
      <c r="F170" s="3" t="s">
        <v>20</v>
      </c>
      <c r="G170" s="3">
        <v>2</v>
      </c>
      <c r="H170" s="3" t="s">
        <v>117</v>
      </c>
      <c r="J170" s="3" t="s">
        <v>260</v>
      </c>
      <c r="K170" s="3">
        <v>1973</v>
      </c>
      <c r="L170" s="3" t="s">
        <v>28</v>
      </c>
      <c r="M170" s="3">
        <v>17</v>
      </c>
      <c r="N170" s="3">
        <v>0</v>
      </c>
      <c r="O170" s="3">
        <v>39727.61</v>
      </c>
      <c r="P170" s="3" t="s">
        <v>23</v>
      </c>
      <c r="Q170" s="3" t="s">
        <v>29</v>
      </c>
      <c r="R170" s="3" t="s">
        <v>53</v>
      </c>
    </row>
    <row r="171" spans="1:18" x14ac:dyDescent="0.25">
      <c r="A171" s="3" t="s">
        <v>368</v>
      </c>
      <c r="B171" s="3">
        <v>42.68</v>
      </c>
      <c r="C171" s="3">
        <v>9.2799999999999994</v>
      </c>
      <c r="D171" s="3" t="s">
        <v>20</v>
      </c>
      <c r="E171" s="3" t="s">
        <v>20</v>
      </c>
      <c r="F171" s="3" t="s">
        <v>20</v>
      </c>
      <c r="G171" s="3">
        <v>2</v>
      </c>
      <c r="H171" s="3" t="s">
        <v>20</v>
      </c>
      <c r="J171" s="3" t="s">
        <v>368</v>
      </c>
      <c r="K171" s="3">
        <v>1973</v>
      </c>
      <c r="L171" s="3" t="s">
        <v>47</v>
      </c>
      <c r="M171" s="3">
        <v>17</v>
      </c>
      <c r="N171" s="3">
        <v>2</v>
      </c>
      <c r="O171" s="3">
        <v>9800.89</v>
      </c>
      <c r="P171" s="3" t="s">
        <v>29</v>
      </c>
      <c r="Q171" s="3" t="s">
        <v>23</v>
      </c>
      <c r="R171" s="3" t="s">
        <v>25</v>
      </c>
    </row>
    <row r="172" spans="1:18" x14ac:dyDescent="0.25">
      <c r="A172" s="3" t="s">
        <v>370</v>
      </c>
      <c r="B172" s="3">
        <v>24.31</v>
      </c>
      <c r="C172" s="3">
        <v>6.37</v>
      </c>
      <c r="D172" s="3" t="s">
        <v>20</v>
      </c>
      <c r="E172" s="3" t="s">
        <v>20</v>
      </c>
      <c r="F172" s="3" t="s">
        <v>20</v>
      </c>
      <c r="G172" s="3" t="s">
        <v>5994</v>
      </c>
      <c r="H172" s="3" t="s">
        <v>20</v>
      </c>
      <c r="J172" s="3" t="s">
        <v>370</v>
      </c>
      <c r="K172" s="3">
        <v>1977</v>
      </c>
      <c r="L172" s="3" t="s">
        <v>32</v>
      </c>
      <c r="M172" s="3">
        <v>7</v>
      </c>
      <c r="N172" s="3">
        <v>5</v>
      </c>
      <c r="O172" s="3">
        <v>9788.8700000000008</v>
      </c>
      <c r="P172" s="3" t="s">
        <v>24</v>
      </c>
      <c r="Q172" s="3" t="s">
        <v>29</v>
      </c>
      <c r="R172" s="3" t="s">
        <v>25</v>
      </c>
    </row>
    <row r="173" spans="1:18" x14ac:dyDescent="0.25">
      <c r="A173" s="3" t="s">
        <v>372</v>
      </c>
      <c r="B173" s="3">
        <v>44.75</v>
      </c>
      <c r="C173" s="3">
        <v>5.09</v>
      </c>
      <c r="D173" s="3" t="s">
        <v>117</v>
      </c>
      <c r="E173" s="3" t="s">
        <v>20</v>
      </c>
      <c r="F173" s="3" t="s">
        <v>20</v>
      </c>
      <c r="G173" s="3" t="s">
        <v>5994</v>
      </c>
      <c r="H173" s="3" t="s">
        <v>20</v>
      </c>
      <c r="J173" s="3" t="s">
        <v>372</v>
      </c>
      <c r="K173" s="3">
        <v>1996</v>
      </c>
      <c r="L173" s="3" t="s">
        <v>51</v>
      </c>
      <c r="M173" s="3">
        <v>8</v>
      </c>
      <c r="N173" s="3">
        <v>0</v>
      </c>
      <c r="O173" s="3">
        <v>9787.32</v>
      </c>
      <c r="P173" s="3" t="s">
        <v>29</v>
      </c>
      <c r="Q173" s="3" t="s">
        <v>24</v>
      </c>
      <c r="R173" s="3" t="s">
        <v>134</v>
      </c>
    </row>
    <row r="174" spans="1:18" x14ac:dyDescent="0.25">
      <c r="A174" s="3" t="s">
        <v>374</v>
      </c>
      <c r="B174" s="3">
        <v>30.78</v>
      </c>
      <c r="C174" s="3">
        <v>7.94</v>
      </c>
      <c r="D174" s="3" t="s">
        <v>20</v>
      </c>
      <c r="E174" s="3" t="s">
        <v>20</v>
      </c>
      <c r="F174" s="3" t="s">
        <v>20</v>
      </c>
      <c r="G174" s="3">
        <v>2</v>
      </c>
      <c r="H174" s="3" t="s">
        <v>20</v>
      </c>
      <c r="J174" s="3" t="s">
        <v>374</v>
      </c>
      <c r="K174" s="3">
        <v>1973</v>
      </c>
      <c r="L174" s="3" t="s">
        <v>61</v>
      </c>
      <c r="M174" s="3">
        <v>7</v>
      </c>
      <c r="N174" s="3">
        <v>1</v>
      </c>
      <c r="O174" s="3">
        <v>9778.35</v>
      </c>
      <c r="P174" s="3" t="s">
        <v>29</v>
      </c>
      <c r="Q174" s="3" t="s">
        <v>29</v>
      </c>
      <c r="R174" s="3" t="s">
        <v>119</v>
      </c>
    </row>
    <row r="175" spans="1:18" x14ac:dyDescent="0.25">
      <c r="A175" s="3" t="s">
        <v>376</v>
      </c>
      <c r="B175" s="3">
        <v>21.86</v>
      </c>
      <c r="C175" s="3">
        <v>10.95</v>
      </c>
      <c r="D175" s="3" t="s">
        <v>20</v>
      </c>
      <c r="E175" s="3" t="s">
        <v>20</v>
      </c>
      <c r="F175" s="3" t="s">
        <v>20</v>
      </c>
      <c r="G175" s="3" t="s">
        <v>5994</v>
      </c>
      <c r="H175" s="3" t="s">
        <v>20</v>
      </c>
      <c r="J175" s="3" t="s">
        <v>376</v>
      </c>
      <c r="K175" s="3">
        <v>1965</v>
      </c>
      <c r="L175" s="3" t="s">
        <v>47</v>
      </c>
      <c r="M175" s="3">
        <v>5</v>
      </c>
      <c r="N175" s="3">
        <v>0</v>
      </c>
      <c r="O175" s="3">
        <v>9764.08</v>
      </c>
      <c r="P175" s="3" t="s">
        <v>24</v>
      </c>
      <c r="Q175" s="3" t="s">
        <v>23</v>
      </c>
      <c r="R175" s="3" t="s">
        <v>33</v>
      </c>
    </row>
    <row r="176" spans="1:18" x14ac:dyDescent="0.25">
      <c r="A176" s="3" t="s">
        <v>378</v>
      </c>
      <c r="B176" s="3">
        <v>49.09</v>
      </c>
      <c r="C176" s="3">
        <v>6.3</v>
      </c>
      <c r="D176" s="3" t="s">
        <v>117</v>
      </c>
      <c r="E176" s="3" t="s">
        <v>20</v>
      </c>
      <c r="F176" s="3" t="s">
        <v>20</v>
      </c>
      <c r="G176" s="3" t="s">
        <v>5994</v>
      </c>
      <c r="H176" s="3" t="s">
        <v>20</v>
      </c>
      <c r="J176" s="3" t="s">
        <v>378</v>
      </c>
      <c r="K176" s="3">
        <v>2001</v>
      </c>
      <c r="L176" s="3" t="s">
        <v>61</v>
      </c>
      <c r="M176" s="3">
        <v>14</v>
      </c>
      <c r="N176" s="3">
        <v>0</v>
      </c>
      <c r="O176" s="3">
        <v>9753.49</v>
      </c>
      <c r="P176" s="3" t="s">
        <v>29</v>
      </c>
      <c r="Q176" s="3" t="s">
        <v>29</v>
      </c>
      <c r="R176" s="3" t="s">
        <v>33</v>
      </c>
    </row>
    <row r="177" spans="1:18" x14ac:dyDescent="0.25">
      <c r="A177" s="3" t="s">
        <v>380</v>
      </c>
      <c r="B177" s="3">
        <v>47.74</v>
      </c>
      <c r="C177" s="3">
        <v>8.0500000000000007</v>
      </c>
      <c r="D177" s="3" t="s">
        <v>117</v>
      </c>
      <c r="E177" s="3" t="s">
        <v>20</v>
      </c>
      <c r="F177" s="3" t="s">
        <v>20</v>
      </c>
      <c r="G177" s="3">
        <v>2</v>
      </c>
      <c r="H177" s="3" t="s">
        <v>20</v>
      </c>
      <c r="J177" s="3" t="s">
        <v>380</v>
      </c>
      <c r="K177" s="3">
        <v>1970</v>
      </c>
      <c r="L177" s="3" t="s">
        <v>61</v>
      </c>
      <c r="M177" s="3">
        <v>4</v>
      </c>
      <c r="N177" s="3">
        <v>1</v>
      </c>
      <c r="O177" s="3">
        <v>9748.91</v>
      </c>
      <c r="P177" s="3" t="s">
        <v>29</v>
      </c>
      <c r="Q177" s="3" t="s">
        <v>23</v>
      </c>
      <c r="R177" s="3" t="s">
        <v>25</v>
      </c>
    </row>
    <row r="178" spans="1:18" x14ac:dyDescent="0.25">
      <c r="A178" s="3" t="s">
        <v>382</v>
      </c>
      <c r="B178" s="3">
        <v>30.2</v>
      </c>
      <c r="C178" s="3">
        <v>9.8800000000000008</v>
      </c>
      <c r="D178" s="3" t="s">
        <v>117</v>
      </c>
      <c r="E178" s="3" t="s">
        <v>20</v>
      </c>
      <c r="F178" s="3" t="s">
        <v>20</v>
      </c>
      <c r="G178" s="3">
        <v>2</v>
      </c>
      <c r="H178" s="3" t="s">
        <v>20</v>
      </c>
      <c r="J178" s="3" t="s">
        <v>382</v>
      </c>
      <c r="K178" s="3">
        <v>1970</v>
      </c>
      <c r="L178" s="3" t="s">
        <v>51</v>
      </c>
      <c r="M178" s="3">
        <v>18</v>
      </c>
      <c r="N178" s="3">
        <v>1</v>
      </c>
      <c r="O178" s="3">
        <v>9724.5300000000007</v>
      </c>
      <c r="P178" s="3" t="s">
        <v>24</v>
      </c>
      <c r="Q178" s="3" t="s">
        <v>23</v>
      </c>
      <c r="R178" s="3" t="s">
        <v>53</v>
      </c>
    </row>
    <row r="179" spans="1:18" x14ac:dyDescent="0.25">
      <c r="A179" s="3" t="s">
        <v>384</v>
      </c>
      <c r="B179" s="3">
        <v>33.25</v>
      </c>
      <c r="C179" s="3">
        <v>7.42</v>
      </c>
      <c r="D179" s="3" t="s">
        <v>117</v>
      </c>
      <c r="E179" s="3" t="s">
        <v>20</v>
      </c>
      <c r="F179" s="3" t="s">
        <v>20</v>
      </c>
      <c r="G179" s="3">
        <v>2</v>
      </c>
      <c r="H179" s="3" t="s">
        <v>20</v>
      </c>
      <c r="J179" s="3" t="s">
        <v>384</v>
      </c>
      <c r="K179" s="3">
        <v>1970</v>
      </c>
      <c r="L179" s="3" t="s">
        <v>47</v>
      </c>
      <c r="M179" s="3">
        <v>12</v>
      </c>
      <c r="N179" s="3">
        <v>0</v>
      </c>
      <c r="O179" s="3">
        <v>9722.77</v>
      </c>
      <c r="P179" s="3" t="s">
        <v>24</v>
      </c>
      <c r="Q179" s="3" t="s">
        <v>23</v>
      </c>
      <c r="R179" s="3" t="s">
        <v>39</v>
      </c>
    </row>
    <row r="180" spans="1:18" x14ac:dyDescent="0.25">
      <c r="A180" s="3" t="s">
        <v>386</v>
      </c>
      <c r="B180" s="3">
        <v>26.6</v>
      </c>
      <c r="C180" s="3">
        <v>8.4499999999999993</v>
      </c>
      <c r="D180" s="3" t="s">
        <v>117</v>
      </c>
      <c r="E180" s="3" t="s">
        <v>20</v>
      </c>
      <c r="F180" s="3" t="s">
        <v>20</v>
      </c>
      <c r="G180" s="3">
        <v>1</v>
      </c>
      <c r="H180" s="3" t="s">
        <v>20</v>
      </c>
      <c r="J180" s="3" t="s">
        <v>386</v>
      </c>
      <c r="K180" s="3">
        <v>1975</v>
      </c>
      <c r="L180" s="3" t="s">
        <v>32</v>
      </c>
      <c r="M180" s="3">
        <v>27</v>
      </c>
      <c r="N180" s="3">
        <v>2</v>
      </c>
      <c r="O180" s="3">
        <v>9715.84</v>
      </c>
      <c r="P180" s="3" t="s">
        <v>29</v>
      </c>
      <c r="Q180" s="3" t="s">
        <v>23</v>
      </c>
      <c r="R180" s="3" t="s">
        <v>119</v>
      </c>
    </row>
    <row r="181" spans="1:18" x14ac:dyDescent="0.25">
      <c r="A181" s="3" t="s">
        <v>262</v>
      </c>
      <c r="B181" s="3">
        <v>30.495000000000001</v>
      </c>
      <c r="C181" s="3">
        <v>6.29</v>
      </c>
      <c r="D181" s="3" t="s">
        <v>20</v>
      </c>
      <c r="E181" s="3" t="s">
        <v>20</v>
      </c>
      <c r="F181" s="3" t="s">
        <v>20</v>
      </c>
      <c r="G181" s="3" t="s">
        <v>5994</v>
      </c>
      <c r="H181" s="3" t="s">
        <v>117</v>
      </c>
      <c r="J181" s="3" t="s">
        <v>262</v>
      </c>
      <c r="K181" s="3">
        <v>1977</v>
      </c>
      <c r="L181" s="3" t="s">
        <v>51</v>
      </c>
      <c r="M181" s="3">
        <v>12</v>
      </c>
      <c r="N181" s="3">
        <v>1</v>
      </c>
      <c r="O181" s="3">
        <v>39725.519999999997</v>
      </c>
      <c r="P181" s="3" t="s">
        <v>29</v>
      </c>
      <c r="Q181" s="3" t="s">
        <v>23</v>
      </c>
      <c r="R181" s="3" t="s">
        <v>33</v>
      </c>
    </row>
    <row r="182" spans="1:18" x14ac:dyDescent="0.25">
      <c r="A182" s="3" t="s">
        <v>389</v>
      </c>
      <c r="B182" s="3">
        <v>26.35</v>
      </c>
      <c r="C182" s="3">
        <v>6.21</v>
      </c>
      <c r="D182" s="3" t="s">
        <v>20</v>
      </c>
      <c r="E182" s="3" t="s">
        <v>20</v>
      </c>
      <c r="F182" s="3" t="s">
        <v>20</v>
      </c>
      <c r="G182" s="3">
        <v>2</v>
      </c>
      <c r="H182" s="3" t="s">
        <v>20</v>
      </c>
      <c r="J182" s="3" t="s">
        <v>389</v>
      </c>
      <c r="K182" s="3">
        <v>1972</v>
      </c>
      <c r="L182" s="3" t="s">
        <v>61</v>
      </c>
      <c r="M182" s="3">
        <v>10</v>
      </c>
      <c r="N182" s="3">
        <v>0</v>
      </c>
      <c r="O182" s="3">
        <v>9710.7099999999991</v>
      </c>
      <c r="P182" s="3" t="s">
        <v>29</v>
      </c>
      <c r="Q182" s="3" t="s">
        <v>23</v>
      </c>
      <c r="R182" s="3" t="s">
        <v>48</v>
      </c>
    </row>
    <row r="183" spans="1:18" x14ac:dyDescent="0.25">
      <c r="A183" s="3" t="s">
        <v>391</v>
      </c>
      <c r="B183" s="3">
        <v>39.994999999999997</v>
      </c>
      <c r="C183" s="3">
        <v>4.6500000000000004</v>
      </c>
      <c r="D183" s="3" t="s">
        <v>20</v>
      </c>
      <c r="E183" s="3" t="s">
        <v>20</v>
      </c>
      <c r="F183" s="3" t="s">
        <v>20</v>
      </c>
      <c r="G183" s="3" t="s">
        <v>5994</v>
      </c>
      <c r="H183" s="3" t="s">
        <v>20</v>
      </c>
      <c r="J183" s="3" t="s">
        <v>391</v>
      </c>
      <c r="K183" s="3">
        <v>1977</v>
      </c>
      <c r="L183" s="3" t="s">
        <v>47</v>
      </c>
      <c r="M183" s="3">
        <v>19</v>
      </c>
      <c r="N183" s="3">
        <v>3</v>
      </c>
      <c r="O183" s="3">
        <v>9704.67</v>
      </c>
      <c r="P183" s="3" t="s">
        <v>29</v>
      </c>
      <c r="Q183" s="3" t="s">
        <v>24</v>
      </c>
      <c r="R183" s="3" t="s">
        <v>119</v>
      </c>
    </row>
    <row r="184" spans="1:18" x14ac:dyDescent="0.25">
      <c r="A184" s="3" t="s">
        <v>393</v>
      </c>
      <c r="B184" s="3">
        <v>22.92</v>
      </c>
      <c r="C184" s="3">
        <v>5.87</v>
      </c>
      <c r="D184" s="3" t="s">
        <v>117</v>
      </c>
      <c r="E184" s="3" t="s">
        <v>20</v>
      </c>
      <c r="F184" s="3" t="s">
        <v>20</v>
      </c>
      <c r="G184" s="3">
        <v>1</v>
      </c>
      <c r="H184" s="3" t="s">
        <v>20</v>
      </c>
      <c r="J184" s="3" t="s">
        <v>393</v>
      </c>
      <c r="K184" s="3">
        <v>1964</v>
      </c>
      <c r="L184" s="3" t="s">
        <v>56</v>
      </c>
      <c r="M184" s="3">
        <v>7</v>
      </c>
      <c r="N184" s="3">
        <v>0</v>
      </c>
      <c r="O184" s="3">
        <v>9698.42</v>
      </c>
      <c r="P184" s="3" t="s">
        <v>24</v>
      </c>
      <c r="Q184" s="3" t="s">
        <v>24</v>
      </c>
      <c r="R184" s="3" t="s">
        <v>25</v>
      </c>
    </row>
    <row r="185" spans="1:18" x14ac:dyDescent="0.25">
      <c r="A185" s="3" t="s">
        <v>395</v>
      </c>
      <c r="B185" s="3">
        <v>24.78</v>
      </c>
      <c r="C185" s="3">
        <v>4.24</v>
      </c>
      <c r="D185" s="3" t="s">
        <v>117</v>
      </c>
      <c r="E185" s="3" t="s">
        <v>20</v>
      </c>
      <c r="F185" s="3" t="s">
        <v>20</v>
      </c>
      <c r="G185" s="3">
        <v>2</v>
      </c>
      <c r="H185" s="3" t="s">
        <v>20</v>
      </c>
      <c r="J185" s="3" t="s">
        <v>395</v>
      </c>
      <c r="K185" s="3">
        <v>1966</v>
      </c>
      <c r="L185" s="3" t="s">
        <v>47</v>
      </c>
      <c r="M185" s="3">
        <v>16</v>
      </c>
      <c r="N185" s="3">
        <v>0</v>
      </c>
      <c r="O185" s="3">
        <v>9684.2900000000009</v>
      </c>
      <c r="P185" s="3" t="s">
        <v>24</v>
      </c>
      <c r="Q185" s="3" t="s">
        <v>29</v>
      </c>
      <c r="R185" s="3" t="s">
        <v>25</v>
      </c>
    </row>
    <row r="186" spans="1:18" x14ac:dyDescent="0.25">
      <c r="A186" s="3" t="s">
        <v>397</v>
      </c>
      <c r="B186" s="3">
        <v>34.07</v>
      </c>
      <c r="C186" s="3">
        <v>7.81</v>
      </c>
      <c r="D186" s="3" t="s">
        <v>117</v>
      </c>
      <c r="E186" s="3" t="s">
        <v>20</v>
      </c>
      <c r="F186" s="3" t="s">
        <v>20</v>
      </c>
      <c r="G186" s="3" t="s">
        <v>5994</v>
      </c>
      <c r="H186" s="3" t="s">
        <v>20</v>
      </c>
      <c r="J186" s="3" t="s">
        <v>397</v>
      </c>
      <c r="K186" s="3">
        <v>1981</v>
      </c>
      <c r="L186" s="3" t="s">
        <v>51</v>
      </c>
      <c r="M186" s="3">
        <v>8</v>
      </c>
      <c r="N186" s="3">
        <v>1</v>
      </c>
      <c r="O186" s="3">
        <v>9664.34</v>
      </c>
      <c r="P186" s="3" t="s">
        <v>29</v>
      </c>
      <c r="Q186" s="3" t="s">
        <v>24</v>
      </c>
      <c r="R186" s="3" t="s">
        <v>53</v>
      </c>
    </row>
    <row r="187" spans="1:18" x14ac:dyDescent="0.25">
      <c r="A187" s="3" t="s">
        <v>399</v>
      </c>
      <c r="B187" s="3">
        <v>30.14</v>
      </c>
      <c r="C187" s="3">
        <v>9.85</v>
      </c>
      <c r="D187" s="3" t="s">
        <v>20</v>
      </c>
      <c r="E187" s="3" t="s">
        <v>20</v>
      </c>
      <c r="F187" s="3" t="s">
        <v>20</v>
      </c>
      <c r="G187" s="3" t="s">
        <v>5994</v>
      </c>
      <c r="H187" s="3" t="s">
        <v>20</v>
      </c>
      <c r="J187" s="3" t="s">
        <v>399</v>
      </c>
      <c r="K187" s="3">
        <v>1974</v>
      </c>
      <c r="L187" s="3" t="s">
        <v>61</v>
      </c>
      <c r="M187" s="3">
        <v>8</v>
      </c>
      <c r="N187" s="3">
        <v>0</v>
      </c>
      <c r="O187" s="3">
        <v>9653.81</v>
      </c>
      <c r="P187" s="3" t="s">
        <v>29</v>
      </c>
      <c r="Q187" s="3" t="s">
        <v>29</v>
      </c>
      <c r="R187" s="3" t="s">
        <v>53</v>
      </c>
    </row>
    <row r="188" spans="1:18" x14ac:dyDescent="0.25">
      <c r="A188" s="3" t="s">
        <v>401</v>
      </c>
      <c r="B188" s="3">
        <v>18.05</v>
      </c>
      <c r="C188" s="3">
        <v>6.94</v>
      </c>
      <c r="D188" s="3" t="s">
        <v>20</v>
      </c>
      <c r="E188" s="3" t="s">
        <v>20</v>
      </c>
      <c r="F188" s="3" t="s">
        <v>20</v>
      </c>
      <c r="G188" s="3" t="s">
        <v>5994</v>
      </c>
      <c r="H188" s="3" t="s">
        <v>20</v>
      </c>
      <c r="J188" s="3" t="s">
        <v>401</v>
      </c>
      <c r="K188" s="3">
        <v>1971</v>
      </c>
      <c r="L188" s="3" t="s">
        <v>61</v>
      </c>
      <c r="M188" s="3">
        <v>19</v>
      </c>
      <c r="N188" s="3">
        <v>0</v>
      </c>
      <c r="O188" s="3">
        <v>9644.25</v>
      </c>
      <c r="P188" s="3" t="s">
        <v>29</v>
      </c>
      <c r="Q188" s="3" t="s">
        <v>23</v>
      </c>
      <c r="R188" s="3" t="s">
        <v>33</v>
      </c>
    </row>
    <row r="189" spans="1:18" x14ac:dyDescent="0.25">
      <c r="A189" s="3" t="s">
        <v>403</v>
      </c>
      <c r="B189" s="3">
        <v>37.4</v>
      </c>
      <c r="C189" s="3">
        <v>11.3</v>
      </c>
      <c r="D189" s="3" t="s">
        <v>117</v>
      </c>
      <c r="E189" s="3" t="s">
        <v>20</v>
      </c>
      <c r="F189" s="3" t="s">
        <v>20</v>
      </c>
      <c r="G189" s="3">
        <v>2</v>
      </c>
      <c r="H189" s="3" t="s">
        <v>20</v>
      </c>
      <c r="J189" s="3" t="s">
        <v>403</v>
      </c>
      <c r="K189" s="3">
        <v>1970</v>
      </c>
      <c r="L189" s="3" t="s">
        <v>47</v>
      </c>
      <c r="M189" s="3">
        <v>30</v>
      </c>
      <c r="N189" s="3">
        <v>0</v>
      </c>
      <c r="O189" s="3">
        <v>9634.5400000000009</v>
      </c>
      <c r="P189" s="3" t="s">
        <v>29</v>
      </c>
      <c r="Q189" s="3" t="s">
        <v>29</v>
      </c>
      <c r="R189" s="3" t="s">
        <v>53</v>
      </c>
    </row>
    <row r="190" spans="1:18" x14ac:dyDescent="0.25">
      <c r="A190" s="3" t="s">
        <v>405</v>
      </c>
      <c r="B190" s="3">
        <v>25.75</v>
      </c>
      <c r="C190" s="3">
        <v>9.23</v>
      </c>
      <c r="D190" s="3" t="s">
        <v>20</v>
      </c>
      <c r="E190" s="3" t="s">
        <v>20</v>
      </c>
      <c r="F190" s="3" t="s">
        <v>20</v>
      </c>
      <c r="G190" s="3" t="s">
        <v>5994</v>
      </c>
      <c r="H190" s="3" t="s">
        <v>20</v>
      </c>
      <c r="J190" s="3" t="s">
        <v>405</v>
      </c>
      <c r="K190" s="3">
        <v>1968</v>
      </c>
      <c r="L190" s="3" t="s">
        <v>32</v>
      </c>
      <c r="M190" s="3">
        <v>22</v>
      </c>
      <c r="N190" s="3">
        <v>0</v>
      </c>
      <c r="O190" s="3">
        <v>9630.91</v>
      </c>
      <c r="P190" s="3" t="s">
        <v>24</v>
      </c>
      <c r="Q190" s="3" t="s">
        <v>29</v>
      </c>
      <c r="R190" s="3" t="s">
        <v>25</v>
      </c>
    </row>
    <row r="191" spans="1:18" x14ac:dyDescent="0.25">
      <c r="A191" s="3" t="s">
        <v>407</v>
      </c>
      <c r="B191" s="3">
        <v>32.299999999999997</v>
      </c>
      <c r="C191" s="3">
        <v>4.37</v>
      </c>
      <c r="D191" s="3" t="s">
        <v>20</v>
      </c>
      <c r="E191" s="3" t="s">
        <v>20</v>
      </c>
      <c r="F191" s="3" t="s">
        <v>20</v>
      </c>
      <c r="G191" s="3">
        <v>2</v>
      </c>
      <c r="H191" s="3" t="s">
        <v>20</v>
      </c>
      <c r="J191" s="3" t="s">
        <v>407</v>
      </c>
      <c r="K191" s="3">
        <v>1972</v>
      </c>
      <c r="L191" s="3" t="s">
        <v>22</v>
      </c>
      <c r="M191" s="3">
        <v>23</v>
      </c>
      <c r="N191" s="3">
        <v>2</v>
      </c>
      <c r="O191" s="3">
        <v>9630.4</v>
      </c>
      <c r="P191" s="3" t="s">
        <v>29</v>
      </c>
      <c r="Q191" s="3" t="s">
        <v>29</v>
      </c>
      <c r="R191" s="3" t="s">
        <v>53</v>
      </c>
    </row>
    <row r="192" spans="1:18" x14ac:dyDescent="0.25">
      <c r="A192" s="3" t="s">
        <v>264</v>
      </c>
      <c r="B192" s="3">
        <v>44.88</v>
      </c>
      <c r="C192" s="3">
        <v>6.04</v>
      </c>
      <c r="D192" s="3" t="s">
        <v>20</v>
      </c>
      <c r="E192" s="3" t="s">
        <v>20</v>
      </c>
      <c r="F192" s="3" t="s">
        <v>21</v>
      </c>
      <c r="G192" s="3">
        <v>1</v>
      </c>
      <c r="H192" s="3" t="s">
        <v>117</v>
      </c>
      <c r="J192" s="3" t="s">
        <v>264</v>
      </c>
      <c r="K192" s="3">
        <v>2003</v>
      </c>
      <c r="L192" s="3" t="s">
        <v>61</v>
      </c>
      <c r="M192" s="3">
        <v>16</v>
      </c>
      <c r="N192" s="3">
        <v>0</v>
      </c>
      <c r="O192" s="3">
        <v>39722.75</v>
      </c>
      <c r="P192" s="3" t="s">
        <v>23</v>
      </c>
      <c r="Q192" s="3" t="s">
        <v>23</v>
      </c>
      <c r="R192" s="3" t="s">
        <v>25</v>
      </c>
    </row>
    <row r="193" spans="1:18" x14ac:dyDescent="0.25">
      <c r="A193" s="3" t="s">
        <v>410</v>
      </c>
      <c r="B193" s="3">
        <v>28.61</v>
      </c>
      <c r="C193" s="3">
        <v>5.76</v>
      </c>
      <c r="D193" s="3" t="s">
        <v>20</v>
      </c>
      <c r="E193" s="3" t="s">
        <v>20</v>
      </c>
      <c r="F193" s="3" t="s">
        <v>21</v>
      </c>
      <c r="G193" s="3">
        <v>1</v>
      </c>
      <c r="H193" s="3" t="s">
        <v>20</v>
      </c>
      <c r="J193" s="3" t="s">
        <v>410</v>
      </c>
      <c r="K193" s="3">
        <v>1979</v>
      </c>
      <c r="L193" s="3" t="s">
        <v>28</v>
      </c>
      <c r="M193" s="3">
        <v>19</v>
      </c>
      <c r="N193" s="3">
        <v>2</v>
      </c>
      <c r="O193" s="3">
        <v>9630.2999999999993</v>
      </c>
      <c r="P193" s="3" t="s">
        <v>29</v>
      </c>
      <c r="Q193" s="3" t="s">
        <v>29</v>
      </c>
      <c r="R193" s="3" t="s">
        <v>48</v>
      </c>
    </row>
    <row r="194" spans="1:18" x14ac:dyDescent="0.25">
      <c r="A194" s="3" t="s">
        <v>412</v>
      </c>
      <c r="B194" s="3">
        <v>45.41</v>
      </c>
      <c r="C194" s="3">
        <v>4.96</v>
      </c>
      <c r="D194" s="3" t="s">
        <v>20</v>
      </c>
      <c r="E194" s="3" t="s">
        <v>20</v>
      </c>
      <c r="F194" s="3" t="s">
        <v>20</v>
      </c>
      <c r="G194" s="3">
        <v>1</v>
      </c>
      <c r="H194" s="3" t="s">
        <v>20</v>
      </c>
      <c r="J194" s="3" t="s">
        <v>412</v>
      </c>
      <c r="K194" s="3">
        <v>1998</v>
      </c>
      <c r="L194" s="3" t="s">
        <v>32</v>
      </c>
      <c r="M194" s="3">
        <v>23</v>
      </c>
      <c r="N194" s="3">
        <v>0</v>
      </c>
      <c r="O194" s="3">
        <v>9628.7900000000009</v>
      </c>
      <c r="P194" s="3" t="s">
        <v>29</v>
      </c>
      <c r="Q194" s="3" t="s">
        <v>29</v>
      </c>
      <c r="R194" s="3" t="s">
        <v>36</v>
      </c>
    </row>
    <row r="195" spans="1:18" x14ac:dyDescent="0.25">
      <c r="A195" s="3" t="s">
        <v>414</v>
      </c>
      <c r="B195" s="3">
        <v>31.2</v>
      </c>
      <c r="C195" s="3">
        <v>11.04</v>
      </c>
      <c r="D195" s="3" t="s">
        <v>117</v>
      </c>
      <c r="E195" s="3" t="s">
        <v>20</v>
      </c>
      <c r="F195" s="3" t="s">
        <v>20</v>
      </c>
      <c r="G195" s="3">
        <v>2</v>
      </c>
      <c r="H195" s="3" t="s">
        <v>20</v>
      </c>
      <c r="J195" s="3" t="s">
        <v>414</v>
      </c>
      <c r="K195" s="3">
        <v>1970</v>
      </c>
      <c r="L195" s="3" t="s">
        <v>28</v>
      </c>
      <c r="M195" s="3">
        <v>16</v>
      </c>
      <c r="N195" s="3">
        <v>0</v>
      </c>
      <c r="O195" s="3">
        <v>9625.92</v>
      </c>
      <c r="P195" s="3" t="s">
        <v>29</v>
      </c>
      <c r="Q195" s="3" t="s">
        <v>24</v>
      </c>
      <c r="R195" s="3" t="s">
        <v>53</v>
      </c>
    </row>
    <row r="196" spans="1:18" x14ac:dyDescent="0.25">
      <c r="A196" s="3" t="s">
        <v>416</v>
      </c>
      <c r="B196" s="3">
        <v>29.83</v>
      </c>
      <c r="C196" s="3">
        <v>7.81</v>
      </c>
      <c r="D196" s="3" t="s">
        <v>117</v>
      </c>
      <c r="E196" s="3" t="s">
        <v>20</v>
      </c>
      <c r="F196" s="3" t="s">
        <v>20</v>
      </c>
      <c r="G196" s="3">
        <v>1</v>
      </c>
      <c r="H196" s="3" t="s">
        <v>20</v>
      </c>
      <c r="J196" s="3" t="s">
        <v>416</v>
      </c>
      <c r="K196" s="3">
        <v>1975</v>
      </c>
      <c r="L196" s="3" t="s">
        <v>22</v>
      </c>
      <c r="M196" s="3">
        <v>29</v>
      </c>
      <c r="N196" s="3">
        <v>3</v>
      </c>
      <c r="O196" s="3">
        <v>9620.33</v>
      </c>
      <c r="P196" s="3" t="s">
        <v>24</v>
      </c>
      <c r="Q196" s="3" t="s">
        <v>24</v>
      </c>
      <c r="R196" s="3" t="s">
        <v>33</v>
      </c>
    </row>
    <row r="197" spans="1:18" x14ac:dyDescent="0.25">
      <c r="A197" s="3" t="s">
        <v>418</v>
      </c>
      <c r="B197" s="3">
        <v>29.06</v>
      </c>
      <c r="C197" s="3">
        <v>4.55</v>
      </c>
      <c r="D197" s="3" t="s">
        <v>20</v>
      </c>
      <c r="E197" s="3" t="s">
        <v>20</v>
      </c>
      <c r="F197" s="3" t="s">
        <v>20</v>
      </c>
      <c r="G197" s="3" t="s">
        <v>5994</v>
      </c>
      <c r="H197" s="3" t="s">
        <v>20</v>
      </c>
      <c r="J197" s="3" t="s">
        <v>418</v>
      </c>
      <c r="K197" s="3">
        <v>1982</v>
      </c>
      <c r="L197" s="3" t="s">
        <v>51</v>
      </c>
      <c r="M197" s="3">
        <v>29</v>
      </c>
      <c r="N197" s="3">
        <v>3</v>
      </c>
      <c r="O197" s="3">
        <v>9619.18</v>
      </c>
      <c r="P197" s="3" t="s">
        <v>29</v>
      </c>
      <c r="Q197" s="3" t="s">
        <v>23</v>
      </c>
      <c r="R197" s="3" t="s">
        <v>42</v>
      </c>
    </row>
    <row r="198" spans="1:18" x14ac:dyDescent="0.25">
      <c r="A198" s="3" t="s">
        <v>420</v>
      </c>
      <c r="B198" s="3">
        <v>27.454999999999998</v>
      </c>
      <c r="C198" s="3">
        <v>6.13</v>
      </c>
      <c r="D198" s="3" t="s">
        <v>20</v>
      </c>
      <c r="E198" s="3" t="s">
        <v>20</v>
      </c>
      <c r="F198" s="3" t="s">
        <v>20</v>
      </c>
      <c r="G198" s="3">
        <v>2</v>
      </c>
      <c r="H198" s="3" t="s">
        <v>20</v>
      </c>
      <c r="J198" s="3" t="s">
        <v>420</v>
      </c>
      <c r="K198" s="3">
        <v>1972</v>
      </c>
      <c r="L198" s="3" t="s">
        <v>28</v>
      </c>
      <c r="M198" s="3">
        <v>27</v>
      </c>
      <c r="N198" s="3">
        <v>1</v>
      </c>
      <c r="O198" s="3">
        <v>9617.66</v>
      </c>
      <c r="P198" s="3" t="s">
        <v>24</v>
      </c>
      <c r="Q198" s="3" t="s">
        <v>24</v>
      </c>
      <c r="R198" s="3" t="s">
        <v>39</v>
      </c>
    </row>
    <row r="199" spans="1:18" x14ac:dyDescent="0.25">
      <c r="A199" s="3" t="s">
        <v>422</v>
      </c>
      <c r="B199" s="3">
        <v>23.01</v>
      </c>
      <c r="C199" s="3">
        <v>6.04</v>
      </c>
      <c r="D199" s="3" t="s">
        <v>117</v>
      </c>
      <c r="E199" s="3" t="s">
        <v>20</v>
      </c>
      <c r="F199" s="3" t="s">
        <v>20</v>
      </c>
      <c r="G199" s="3">
        <v>1</v>
      </c>
      <c r="H199" s="3" t="s">
        <v>20</v>
      </c>
      <c r="J199" s="3" t="s">
        <v>422</v>
      </c>
      <c r="K199" s="3">
        <v>1964</v>
      </c>
      <c r="L199" s="3" t="s">
        <v>28</v>
      </c>
      <c r="M199" s="3">
        <v>15</v>
      </c>
      <c r="N199" s="3">
        <v>0</v>
      </c>
      <c r="O199" s="3">
        <v>9597.6299999999992</v>
      </c>
      <c r="P199" s="3" t="s">
        <v>24</v>
      </c>
      <c r="Q199" s="3" t="s">
        <v>24</v>
      </c>
      <c r="R199" s="3" t="s">
        <v>25</v>
      </c>
    </row>
    <row r="200" spans="1:18" x14ac:dyDescent="0.25">
      <c r="A200" s="3" t="s">
        <v>424</v>
      </c>
      <c r="B200" s="3">
        <v>31.39</v>
      </c>
      <c r="C200" s="3">
        <v>8.85</v>
      </c>
      <c r="D200" s="3" t="s">
        <v>117</v>
      </c>
      <c r="E200" s="3" t="s">
        <v>20</v>
      </c>
      <c r="F200" s="3" t="s">
        <v>20</v>
      </c>
      <c r="G200" s="3" t="s">
        <v>5994</v>
      </c>
      <c r="H200" s="3" t="s">
        <v>20</v>
      </c>
      <c r="J200" s="3" t="s">
        <v>424</v>
      </c>
      <c r="K200" s="3">
        <v>1981</v>
      </c>
      <c r="L200" s="3" t="s">
        <v>22</v>
      </c>
      <c r="M200" s="3">
        <v>18</v>
      </c>
      <c r="N200" s="3">
        <v>1</v>
      </c>
      <c r="O200" s="3">
        <v>9584.0400000000009</v>
      </c>
      <c r="P200" s="3" t="s">
        <v>29</v>
      </c>
      <c r="Q200" s="3" t="s">
        <v>23</v>
      </c>
      <c r="R200" s="3" t="s">
        <v>48</v>
      </c>
    </row>
    <row r="201" spans="1:18" x14ac:dyDescent="0.25">
      <c r="A201" s="3" t="s">
        <v>426</v>
      </c>
      <c r="B201" s="3">
        <v>34.770000000000003</v>
      </c>
      <c r="C201" s="3">
        <v>10.54</v>
      </c>
      <c r="D201" s="3" t="s">
        <v>20</v>
      </c>
      <c r="E201" s="3" t="s">
        <v>20</v>
      </c>
      <c r="F201" s="3" t="s">
        <v>20</v>
      </c>
      <c r="G201" s="3">
        <v>2</v>
      </c>
      <c r="H201" s="3" t="s">
        <v>20</v>
      </c>
      <c r="J201" s="3" t="s">
        <v>426</v>
      </c>
      <c r="K201" s="3">
        <v>1973</v>
      </c>
      <c r="L201" s="3" t="s">
        <v>56</v>
      </c>
      <c r="M201" s="3">
        <v>28</v>
      </c>
      <c r="N201" s="3">
        <v>1</v>
      </c>
      <c r="O201" s="3">
        <v>9583.89</v>
      </c>
      <c r="P201" s="3" t="s">
        <v>29</v>
      </c>
      <c r="Q201" s="3" t="s">
        <v>24</v>
      </c>
      <c r="R201" s="3" t="s">
        <v>33</v>
      </c>
    </row>
    <row r="202" spans="1:18" x14ac:dyDescent="0.25">
      <c r="A202" s="3" t="s">
        <v>428</v>
      </c>
      <c r="B202" s="3">
        <v>24.48</v>
      </c>
      <c r="C202" s="3">
        <v>4.37</v>
      </c>
      <c r="D202" s="3" t="s">
        <v>117</v>
      </c>
      <c r="E202" s="3" t="s">
        <v>20</v>
      </c>
      <c r="F202" s="3" t="s">
        <v>20</v>
      </c>
      <c r="G202" s="3">
        <v>2</v>
      </c>
      <c r="H202" s="3" t="s">
        <v>20</v>
      </c>
      <c r="J202" s="3" t="s">
        <v>428</v>
      </c>
      <c r="K202" s="3">
        <v>1966</v>
      </c>
      <c r="L202" s="3" t="s">
        <v>28</v>
      </c>
      <c r="M202" s="3">
        <v>4</v>
      </c>
      <c r="N202" s="3">
        <v>0</v>
      </c>
      <c r="O202" s="3">
        <v>9582.5400000000009</v>
      </c>
      <c r="P202" s="3" t="s">
        <v>24</v>
      </c>
      <c r="Q202" s="3" t="s">
        <v>29</v>
      </c>
      <c r="R202" s="3" t="s">
        <v>25</v>
      </c>
    </row>
    <row r="203" spans="1:18" x14ac:dyDescent="0.25">
      <c r="A203" s="3" t="s">
        <v>266</v>
      </c>
      <c r="B203" s="3">
        <v>44.32</v>
      </c>
      <c r="C203" s="3">
        <v>10.55</v>
      </c>
      <c r="D203" s="3" t="s">
        <v>20</v>
      </c>
      <c r="E203" s="3" t="s">
        <v>20</v>
      </c>
      <c r="F203" s="3" t="s">
        <v>20</v>
      </c>
      <c r="G203" s="3" t="s">
        <v>5994</v>
      </c>
      <c r="H203" s="3" t="s">
        <v>117</v>
      </c>
      <c r="J203" s="3" t="s">
        <v>266</v>
      </c>
      <c r="K203" s="3">
        <v>1968</v>
      </c>
      <c r="L203" s="3" t="s">
        <v>47</v>
      </c>
      <c r="M203" s="3">
        <v>29</v>
      </c>
      <c r="N203" s="3">
        <v>0</v>
      </c>
      <c r="O203" s="3">
        <v>39721.93</v>
      </c>
      <c r="P203" s="3" t="s">
        <v>29</v>
      </c>
      <c r="Q203" s="3" t="s">
        <v>29</v>
      </c>
      <c r="R203" s="3" t="s">
        <v>53</v>
      </c>
    </row>
    <row r="204" spans="1:18" x14ac:dyDescent="0.25">
      <c r="A204" s="3" t="s">
        <v>431</v>
      </c>
      <c r="B204" s="3">
        <v>22.61</v>
      </c>
      <c r="C204" s="3">
        <v>9.6300000000000008</v>
      </c>
      <c r="D204" s="3" t="s">
        <v>20</v>
      </c>
      <c r="E204" s="3" t="s">
        <v>20</v>
      </c>
      <c r="F204" s="3" t="s">
        <v>20</v>
      </c>
      <c r="G204" s="3">
        <v>2</v>
      </c>
      <c r="H204" s="3" t="s">
        <v>20</v>
      </c>
      <c r="J204" s="3" t="s">
        <v>431</v>
      </c>
      <c r="K204" s="3">
        <v>1973</v>
      </c>
      <c r="L204" s="3" t="s">
        <v>28</v>
      </c>
      <c r="M204" s="3">
        <v>1</v>
      </c>
      <c r="N204" s="3">
        <v>1</v>
      </c>
      <c r="O204" s="3">
        <v>9566.99</v>
      </c>
      <c r="P204" s="3" t="s">
        <v>29</v>
      </c>
      <c r="Q204" s="3" t="s">
        <v>23</v>
      </c>
      <c r="R204" s="3" t="s">
        <v>33</v>
      </c>
    </row>
    <row r="205" spans="1:18" x14ac:dyDescent="0.25">
      <c r="A205" s="3" t="s">
        <v>433</v>
      </c>
      <c r="B205" s="3">
        <v>34.299999999999997</v>
      </c>
      <c r="C205" s="3">
        <v>10.37</v>
      </c>
      <c r="D205" s="3" t="s">
        <v>20</v>
      </c>
      <c r="E205" s="3" t="s">
        <v>20</v>
      </c>
      <c r="F205" s="3" t="s">
        <v>20</v>
      </c>
      <c r="G205" s="3" t="s">
        <v>5994</v>
      </c>
      <c r="H205" s="3" t="s">
        <v>20</v>
      </c>
      <c r="J205" s="3" t="s">
        <v>433</v>
      </c>
      <c r="K205" s="3">
        <v>1974</v>
      </c>
      <c r="L205" s="3" t="s">
        <v>51</v>
      </c>
      <c r="M205" s="3">
        <v>14</v>
      </c>
      <c r="N205" s="3">
        <v>3</v>
      </c>
      <c r="O205" s="3">
        <v>9563.0300000000007</v>
      </c>
      <c r="P205" s="3" t="s">
        <v>24</v>
      </c>
      <c r="Q205" s="3" t="s">
        <v>23</v>
      </c>
      <c r="R205" s="3" t="s">
        <v>53</v>
      </c>
    </row>
    <row r="206" spans="1:18" x14ac:dyDescent="0.25">
      <c r="A206" s="3" t="s">
        <v>435</v>
      </c>
      <c r="B206" s="3">
        <v>46.09</v>
      </c>
      <c r="C206" s="3">
        <v>5.44</v>
      </c>
      <c r="D206" s="3" t="s">
        <v>20</v>
      </c>
      <c r="E206" s="3" t="s">
        <v>20</v>
      </c>
      <c r="F206" s="3" t="s">
        <v>20</v>
      </c>
      <c r="G206" s="3">
        <v>2</v>
      </c>
      <c r="H206" s="3" t="s">
        <v>20</v>
      </c>
      <c r="J206" s="3" t="s">
        <v>435</v>
      </c>
      <c r="K206" s="3">
        <v>1972</v>
      </c>
      <c r="L206" s="3" t="s">
        <v>47</v>
      </c>
      <c r="M206" s="3">
        <v>22</v>
      </c>
      <c r="N206" s="3">
        <v>1</v>
      </c>
      <c r="O206" s="3">
        <v>9549.57</v>
      </c>
      <c r="P206" s="3" t="s">
        <v>29</v>
      </c>
      <c r="Q206" s="3" t="s">
        <v>23</v>
      </c>
      <c r="R206" s="3" t="s">
        <v>25</v>
      </c>
    </row>
    <row r="207" spans="1:18" x14ac:dyDescent="0.25">
      <c r="A207" s="3" t="s">
        <v>437</v>
      </c>
      <c r="B207" s="3">
        <v>44.744999999999997</v>
      </c>
      <c r="C207" s="3">
        <v>5.19</v>
      </c>
      <c r="D207" s="3" t="s">
        <v>20</v>
      </c>
      <c r="E207" s="3" t="s">
        <v>20</v>
      </c>
      <c r="F207" s="3" t="s">
        <v>20</v>
      </c>
      <c r="G207" s="3">
        <v>2</v>
      </c>
      <c r="H207" s="3" t="s">
        <v>20</v>
      </c>
      <c r="J207" s="3" t="s">
        <v>437</v>
      </c>
      <c r="K207" s="3">
        <v>1972</v>
      </c>
      <c r="L207" s="3" t="s">
        <v>47</v>
      </c>
      <c r="M207" s="3">
        <v>22</v>
      </c>
      <c r="N207" s="3">
        <v>0</v>
      </c>
      <c r="O207" s="3">
        <v>9541.7000000000007</v>
      </c>
      <c r="P207" s="3" t="s">
        <v>29</v>
      </c>
      <c r="Q207" s="3" t="s">
        <v>23</v>
      </c>
      <c r="R207" s="3" t="s">
        <v>119</v>
      </c>
    </row>
    <row r="208" spans="1:18" x14ac:dyDescent="0.25">
      <c r="A208" s="3" t="s">
        <v>439</v>
      </c>
      <c r="B208" s="3">
        <v>26.33</v>
      </c>
      <c r="C208" s="3">
        <v>11.8</v>
      </c>
      <c r="D208" s="3" t="s">
        <v>117</v>
      </c>
      <c r="E208" s="3" t="s">
        <v>20</v>
      </c>
      <c r="F208" s="3" t="s">
        <v>20</v>
      </c>
      <c r="G208" s="3">
        <v>1</v>
      </c>
      <c r="H208" s="3" t="s">
        <v>20</v>
      </c>
      <c r="J208" s="3" t="s">
        <v>439</v>
      </c>
      <c r="K208" s="3">
        <v>1975</v>
      </c>
      <c r="L208" s="3" t="s">
        <v>61</v>
      </c>
      <c r="M208" s="3">
        <v>28</v>
      </c>
      <c r="N208" s="3">
        <v>1</v>
      </c>
      <c r="O208" s="3">
        <v>9540.17</v>
      </c>
      <c r="P208" s="3" t="s">
        <v>29</v>
      </c>
      <c r="Q208" s="3" t="s">
        <v>29</v>
      </c>
      <c r="R208" s="3" t="s">
        <v>119</v>
      </c>
    </row>
    <row r="209" spans="1:18" x14ac:dyDescent="0.25">
      <c r="A209" s="3" t="s">
        <v>441</v>
      </c>
      <c r="B209" s="3">
        <v>26.6</v>
      </c>
      <c r="C209" s="3">
        <v>8.3800000000000008</v>
      </c>
      <c r="D209" s="3" t="s">
        <v>20</v>
      </c>
      <c r="E209" s="3" t="s">
        <v>20</v>
      </c>
      <c r="F209" s="3" t="s">
        <v>20</v>
      </c>
      <c r="G209" s="3">
        <v>2</v>
      </c>
      <c r="H209" s="3" t="s">
        <v>20</v>
      </c>
      <c r="J209" s="3" t="s">
        <v>441</v>
      </c>
      <c r="K209" s="3">
        <v>1973</v>
      </c>
      <c r="L209" s="3" t="s">
        <v>28</v>
      </c>
      <c r="M209" s="3">
        <v>21</v>
      </c>
      <c r="N209" s="3">
        <v>0</v>
      </c>
      <c r="O209" s="3">
        <v>9538.65</v>
      </c>
      <c r="P209" s="3" t="s">
        <v>29</v>
      </c>
      <c r="Q209" s="3" t="s">
        <v>24</v>
      </c>
      <c r="R209" s="3" t="s">
        <v>48</v>
      </c>
    </row>
    <row r="210" spans="1:18" x14ac:dyDescent="0.25">
      <c r="A210" s="3" t="s">
        <v>443</v>
      </c>
      <c r="B210" s="3">
        <v>27.5</v>
      </c>
      <c r="C210" s="3">
        <v>7.58</v>
      </c>
      <c r="D210" s="3" t="s">
        <v>20</v>
      </c>
      <c r="E210" s="3" t="s">
        <v>20</v>
      </c>
      <c r="F210" s="3" t="s">
        <v>20</v>
      </c>
      <c r="G210" s="3" t="s">
        <v>5994</v>
      </c>
      <c r="H210" s="3" t="s">
        <v>20</v>
      </c>
      <c r="J210" s="3" t="s">
        <v>443</v>
      </c>
      <c r="K210" s="3">
        <v>1971</v>
      </c>
      <c r="L210" s="3" t="s">
        <v>56</v>
      </c>
      <c r="M210" s="3">
        <v>29</v>
      </c>
      <c r="N210" s="3">
        <v>0</v>
      </c>
      <c r="O210" s="3">
        <v>9528.9</v>
      </c>
      <c r="P210" s="3" t="s">
        <v>29</v>
      </c>
      <c r="Q210" s="3" t="s">
        <v>29</v>
      </c>
      <c r="R210" s="3" t="s">
        <v>53</v>
      </c>
    </row>
    <row r="211" spans="1:18" x14ac:dyDescent="0.25">
      <c r="A211" s="3" t="s">
        <v>445</v>
      </c>
      <c r="B211" s="3">
        <v>41.55</v>
      </c>
      <c r="C211" s="3">
        <v>4.6100000000000003</v>
      </c>
      <c r="D211" s="3" t="s">
        <v>20</v>
      </c>
      <c r="E211" s="3" t="s">
        <v>20</v>
      </c>
      <c r="F211" s="3" t="s">
        <v>20</v>
      </c>
      <c r="G211" s="3">
        <v>1</v>
      </c>
      <c r="H211" s="3" t="s">
        <v>20</v>
      </c>
      <c r="J211" s="3" t="s">
        <v>445</v>
      </c>
      <c r="K211" s="3">
        <v>1992</v>
      </c>
      <c r="L211" s="3" t="s">
        <v>51</v>
      </c>
      <c r="M211" s="3">
        <v>22</v>
      </c>
      <c r="N211" s="3">
        <v>0</v>
      </c>
      <c r="O211" s="3">
        <v>9507.68</v>
      </c>
      <c r="P211" s="3" t="s">
        <v>29</v>
      </c>
      <c r="Q211" s="3" t="s">
        <v>23</v>
      </c>
      <c r="R211" s="3" t="s">
        <v>33</v>
      </c>
    </row>
    <row r="212" spans="1:18" x14ac:dyDescent="0.25">
      <c r="A212" s="3" t="s">
        <v>447</v>
      </c>
      <c r="B212" s="3">
        <v>41.47</v>
      </c>
      <c r="C212" s="3">
        <v>4.7</v>
      </c>
      <c r="D212" s="3" t="s">
        <v>117</v>
      </c>
      <c r="E212" s="3" t="s">
        <v>20</v>
      </c>
      <c r="F212" s="3" t="s">
        <v>21</v>
      </c>
      <c r="G212" s="3">
        <v>1</v>
      </c>
      <c r="H212" s="3" t="s">
        <v>20</v>
      </c>
      <c r="J212" s="3" t="s">
        <v>447</v>
      </c>
      <c r="K212" s="3">
        <v>1969</v>
      </c>
      <c r="L212" s="3" t="s">
        <v>51</v>
      </c>
      <c r="M212" s="3">
        <v>24</v>
      </c>
      <c r="N212" s="3">
        <v>0</v>
      </c>
      <c r="O212" s="3">
        <v>9504.31</v>
      </c>
      <c r="P212" s="3" t="s">
        <v>24</v>
      </c>
      <c r="Q212" s="3" t="s">
        <v>29</v>
      </c>
      <c r="R212" s="3" t="s">
        <v>25</v>
      </c>
    </row>
    <row r="213" spans="1:18" x14ac:dyDescent="0.25">
      <c r="A213" s="3" t="s">
        <v>449</v>
      </c>
      <c r="B213" s="3">
        <v>24.795000000000002</v>
      </c>
      <c r="C213" s="3">
        <v>6.05</v>
      </c>
      <c r="D213" s="3" t="s">
        <v>117</v>
      </c>
      <c r="E213" s="3" t="s">
        <v>20</v>
      </c>
      <c r="F213" s="3" t="s">
        <v>20</v>
      </c>
      <c r="G213" s="3" t="s">
        <v>5994</v>
      </c>
      <c r="H213" s="3" t="s">
        <v>20</v>
      </c>
      <c r="J213" s="3" t="s">
        <v>449</v>
      </c>
      <c r="K213" s="3">
        <v>1976</v>
      </c>
      <c r="L213" s="3" t="s">
        <v>56</v>
      </c>
      <c r="M213" s="3">
        <v>28</v>
      </c>
      <c r="N213" s="3">
        <v>3</v>
      </c>
      <c r="O213" s="3">
        <v>9500.57</v>
      </c>
      <c r="P213" s="3" t="s">
        <v>29</v>
      </c>
      <c r="Q213" s="3" t="s">
        <v>24</v>
      </c>
      <c r="R213" s="3" t="s">
        <v>227</v>
      </c>
    </row>
    <row r="214" spans="1:18" x14ac:dyDescent="0.25">
      <c r="A214" s="3" t="s">
        <v>268</v>
      </c>
      <c r="B214" s="3">
        <v>46.39</v>
      </c>
      <c r="C214" s="3">
        <v>5.09</v>
      </c>
      <c r="D214" s="3" t="s">
        <v>20</v>
      </c>
      <c r="E214" s="3" t="s">
        <v>20</v>
      </c>
      <c r="F214" s="3" t="s">
        <v>20</v>
      </c>
      <c r="G214" s="3" t="s">
        <v>5994</v>
      </c>
      <c r="H214" s="3" t="s">
        <v>117</v>
      </c>
      <c r="J214" s="3" t="s">
        <v>268</v>
      </c>
      <c r="K214" s="3">
        <v>1977</v>
      </c>
      <c r="L214" s="3" t="s">
        <v>28</v>
      </c>
      <c r="M214" s="3">
        <v>17</v>
      </c>
      <c r="N214" s="3">
        <v>2</v>
      </c>
      <c r="O214" s="3">
        <v>39670.44</v>
      </c>
      <c r="P214" s="3" t="s">
        <v>29</v>
      </c>
      <c r="Q214" s="3" t="s">
        <v>23</v>
      </c>
      <c r="R214" s="3" t="s">
        <v>33</v>
      </c>
    </row>
    <row r="215" spans="1:18" x14ac:dyDescent="0.25">
      <c r="A215" s="3" t="s">
        <v>452</v>
      </c>
      <c r="B215" s="3">
        <v>29.48</v>
      </c>
      <c r="C215" s="3">
        <v>5.63</v>
      </c>
      <c r="D215" s="3" t="s">
        <v>117</v>
      </c>
      <c r="E215" s="3" t="s">
        <v>20</v>
      </c>
      <c r="F215" s="3" t="s">
        <v>21</v>
      </c>
      <c r="G215" s="3">
        <v>1</v>
      </c>
      <c r="H215" s="3" t="s">
        <v>20</v>
      </c>
      <c r="J215" s="3" t="s">
        <v>452</v>
      </c>
      <c r="K215" s="3">
        <v>1969</v>
      </c>
      <c r="L215" s="3" t="s">
        <v>32</v>
      </c>
      <c r="M215" s="3">
        <v>4</v>
      </c>
      <c r="N215" s="3">
        <v>0</v>
      </c>
      <c r="O215" s="3">
        <v>9487.64</v>
      </c>
      <c r="P215" s="3" t="s">
        <v>29</v>
      </c>
      <c r="Q215" s="3" t="s">
        <v>29</v>
      </c>
      <c r="R215" s="3" t="s">
        <v>25</v>
      </c>
    </row>
    <row r="216" spans="1:18" x14ac:dyDescent="0.25">
      <c r="A216" s="3" t="s">
        <v>454</v>
      </c>
      <c r="B216" s="3">
        <v>28.09</v>
      </c>
      <c r="C216" s="3">
        <v>6.06</v>
      </c>
      <c r="D216" s="3" t="s">
        <v>20</v>
      </c>
      <c r="E216" s="3" t="s">
        <v>20</v>
      </c>
      <c r="F216" s="3" t="s">
        <v>21</v>
      </c>
      <c r="G216" s="3">
        <v>1</v>
      </c>
      <c r="H216" s="3" t="s">
        <v>20</v>
      </c>
      <c r="J216" s="3" t="s">
        <v>454</v>
      </c>
      <c r="K216" s="3">
        <v>1979</v>
      </c>
      <c r="L216" s="3" t="s">
        <v>61</v>
      </c>
      <c r="M216" s="3">
        <v>17</v>
      </c>
      <c r="N216" s="3">
        <v>2</v>
      </c>
      <c r="O216" s="3">
        <v>9453.92</v>
      </c>
      <c r="P216" s="3" t="s">
        <v>29</v>
      </c>
      <c r="Q216" s="3" t="s">
        <v>29</v>
      </c>
      <c r="R216" s="3" t="s">
        <v>48</v>
      </c>
    </row>
    <row r="217" spans="1:18" x14ac:dyDescent="0.25">
      <c r="A217" s="3" t="s">
        <v>456</v>
      </c>
      <c r="B217" s="3">
        <v>32.729999999999997</v>
      </c>
      <c r="C217" s="3">
        <v>5.19</v>
      </c>
      <c r="D217" s="3" t="s">
        <v>20</v>
      </c>
      <c r="E217" s="3" t="s">
        <v>20</v>
      </c>
      <c r="F217" s="3" t="s">
        <v>20</v>
      </c>
      <c r="G217" s="3">
        <v>1</v>
      </c>
      <c r="H217" s="3" t="s">
        <v>20</v>
      </c>
      <c r="J217" s="3" t="s">
        <v>456</v>
      </c>
      <c r="K217" s="3">
        <v>1987</v>
      </c>
      <c r="L217" s="3" t="s">
        <v>56</v>
      </c>
      <c r="M217" s="3">
        <v>14</v>
      </c>
      <c r="N217" s="3">
        <v>3</v>
      </c>
      <c r="O217" s="3">
        <v>9448.42</v>
      </c>
      <c r="P217" s="3" t="s">
        <v>29</v>
      </c>
      <c r="Q217" s="3" t="s">
        <v>24</v>
      </c>
      <c r="R217" s="3" t="s">
        <v>48</v>
      </c>
    </row>
    <row r="218" spans="1:18" x14ac:dyDescent="0.25">
      <c r="A218" s="3" t="s">
        <v>458</v>
      </c>
      <c r="B218" s="3">
        <v>27.36</v>
      </c>
      <c r="C218" s="3">
        <v>8.9600000000000009</v>
      </c>
      <c r="D218" s="3" t="s">
        <v>20</v>
      </c>
      <c r="E218" s="3" t="s">
        <v>20</v>
      </c>
      <c r="F218" s="3" t="s">
        <v>20</v>
      </c>
      <c r="G218" s="3" t="s">
        <v>5994</v>
      </c>
      <c r="H218" s="3" t="s">
        <v>20</v>
      </c>
      <c r="J218" s="3" t="s">
        <v>458</v>
      </c>
      <c r="K218" s="3">
        <v>1974</v>
      </c>
      <c r="L218" s="3" t="s">
        <v>32</v>
      </c>
      <c r="M218" s="3">
        <v>8</v>
      </c>
      <c r="N218" s="3">
        <v>1</v>
      </c>
      <c r="O218" s="3">
        <v>9447.3799999999992</v>
      </c>
      <c r="P218" s="3" t="s">
        <v>29</v>
      </c>
      <c r="Q218" s="3" t="s">
        <v>24</v>
      </c>
      <c r="R218" s="3" t="s">
        <v>119</v>
      </c>
    </row>
    <row r="219" spans="1:18" x14ac:dyDescent="0.25">
      <c r="A219" s="3" t="s">
        <v>460</v>
      </c>
      <c r="B219" s="3">
        <v>27.265000000000001</v>
      </c>
      <c r="C219" s="3">
        <v>11.39</v>
      </c>
      <c r="D219" s="3" t="s">
        <v>20</v>
      </c>
      <c r="E219" s="3" t="s">
        <v>20</v>
      </c>
      <c r="F219" s="3" t="s">
        <v>20</v>
      </c>
      <c r="G219" s="3" t="s">
        <v>5994</v>
      </c>
      <c r="H219" s="3" t="s">
        <v>20</v>
      </c>
      <c r="J219" s="3" t="s">
        <v>460</v>
      </c>
      <c r="K219" s="3">
        <v>1974</v>
      </c>
      <c r="L219" s="3" t="s">
        <v>56</v>
      </c>
      <c r="M219" s="3">
        <v>27</v>
      </c>
      <c r="N219" s="3">
        <v>1</v>
      </c>
      <c r="O219" s="3">
        <v>9447.25</v>
      </c>
      <c r="P219" s="3" t="s">
        <v>29</v>
      </c>
      <c r="Q219" s="3" t="s">
        <v>23</v>
      </c>
      <c r="R219" s="3" t="s">
        <v>119</v>
      </c>
    </row>
    <row r="220" spans="1:18" x14ac:dyDescent="0.25">
      <c r="A220" s="3" t="s">
        <v>462</v>
      </c>
      <c r="B220" s="3">
        <v>48.07</v>
      </c>
      <c r="C220" s="3">
        <v>4.0599999999999996</v>
      </c>
      <c r="D220" s="3" t="s">
        <v>117</v>
      </c>
      <c r="E220" s="3" t="s">
        <v>20</v>
      </c>
      <c r="F220" s="3" t="s">
        <v>20</v>
      </c>
      <c r="G220" s="3" t="s">
        <v>5994</v>
      </c>
      <c r="H220" s="3" t="s">
        <v>20</v>
      </c>
      <c r="J220" s="3" t="s">
        <v>462</v>
      </c>
      <c r="K220" s="3">
        <v>1976</v>
      </c>
      <c r="L220" s="3" t="s">
        <v>56</v>
      </c>
      <c r="M220" s="3">
        <v>3</v>
      </c>
      <c r="N220" s="3">
        <v>2</v>
      </c>
      <c r="O220" s="3">
        <v>9432.93</v>
      </c>
      <c r="P220" s="3" t="s">
        <v>29</v>
      </c>
      <c r="Q220" s="3" t="s">
        <v>23</v>
      </c>
      <c r="R220" s="3" t="s">
        <v>119</v>
      </c>
    </row>
    <row r="221" spans="1:18" x14ac:dyDescent="0.25">
      <c r="A221" s="3" t="s">
        <v>464</v>
      </c>
      <c r="B221" s="3">
        <v>30.8</v>
      </c>
      <c r="C221" s="3">
        <v>5.23</v>
      </c>
      <c r="D221" s="3" t="s">
        <v>117</v>
      </c>
      <c r="E221" s="3" t="s">
        <v>20</v>
      </c>
      <c r="F221" s="3" t="s">
        <v>20</v>
      </c>
      <c r="G221" s="3" t="s">
        <v>5994</v>
      </c>
      <c r="H221" s="3" t="s">
        <v>20</v>
      </c>
      <c r="J221" s="3" t="s">
        <v>464</v>
      </c>
      <c r="K221" s="3">
        <v>1976</v>
      </c>
      <c r="L221" s="3" t="s">
        <v>22</v>
      </c>
      <c r="M221" s="3">
        <v>30</v>
      </c>
      <c r="N221" s="3">
        <v>3</v>
      </c>
      <c r="O221" s="3">
        <v>9414.92</v>
      </c>
      <c r="P221" s="3" t="s">
        <v>29</v>
      </c>
      <c r="Q221" s="3" t="s">
        <v>29</v>
      </c>
      <c r="R221" s="3" t="s">
        <v>53</v>
      </c>
    </row>
    <row r="222" spans="1:18" x14ac:dyDescent="0.25">
      <c r="A222" s="3" t="s">
        <v>466</v>
      </c>
      <c r="B222" s="3">
        <v>32.299999999999997</v>
      </c>
      <c r="C222" s="3">
        <v>5.05</v>
      </c>
      <c r="D222" s="3" t="s">
        <v>117</v>
      </c>
      <c r="E222" s="3" t="s">
        <v>20</v>
      </c>
      <c r="F222" s="3" t="s">
        <v>20</v>
      </c>
      <c r="G222" s="3" t="s">
        <v>5994</v>
      </c>
      <c r="H222" s="3" t="s">
        <v>20</v>
      </c>
      <c r="J222" s="3" t="s">
        <v>466</v>
      </c>
      <c r="K222" s="3">
        <v>1976</v>
      </c>
      <c r="L222" s="3" t="s">
        <v>22</v>
      </c>
      <c r="M222" s="3">
        <v>17</v>
      </c>
      <c r="N222" s="3">
        <v>2</v>
      </c>
      <c r="O222" s="3">
        <v>9411.01</v>
      </c>
      <c r="P222" s="3" t="s">
        <v>29</v>
      </c>
      <c r="Q222" s="3" t="s">
        <v>24</v>
      </c>
      <c r="R222" s="3" t="s">
        <v>119</v>
      </c>
    </row>
    <row r="223" spans="1:18" x14ac:dyDescent="0.25">
      <c r="A223" s="3" t="s">
        <v>468</v>
      </c>
      <c r="B223" s="3">
        <v>39.700000000000003</v>
      </c>
      <c r="C223" s="3">
        <v>7.34</v>
      </c>
      <c r="D223" s="3" t="s">
        <v>20</v>
      </c>
      <c r="E223" s="3" t="s">
        <v>20</v>
      </c>
      <c r="F223" s="3" t="s">
        <v>20</v>
      </c>
      <c r="G223" s="3" t="s">
        <v>5994</v>
      </c>
      <c r="H223" s="3" t="s">
        <v>20</v>
      </c>
      <c r="J223" s="3" t="s">
        <v>468</v>
      </c>
      <c r="K223" s="3">
        <v>1971</v>
      </c>
      <c r="L223" s="3" t="s">
        <v>22</v>
      </c>
      <c r="M223" s="3">
        <v>20</v>
      </c>
      <c r="N223" s="3">
        <v>1</v>
      </c>
      <c r="O223" s="3">
        <v>9391.35</v>
      </c>
      <c r="P223" s="3" t="s">
        <v>24</v>
      </c>
      <c r="Q223" s="3" t="s">
        <v>24</v>
      </c>
      <c r="R223" s="3" t="s">
        <v>53</v>
      </c>
    </row>
    <row r="224" spans="1:18" x14ac:dyDescent="0.25">
      <c r="A224" s="3" t="s">
        <v>470</v>
      </c>
      <c r="B224" s="3">
        <v>35.97</v>
      </c>
      <c r="C224" s="3">
        <v>8.1300000000000008</v>
      </c>
      <c r="D224" s="3" t="s">
        <v>20</v>
      </c>
      <c r="E224" s="3" t="s">
        <v>20</v>
      </c>
      <c r="F224" s="3" t="s">
        <v>20</v>
      </c>
      <c r="G224" s="3" t="s">
        <v>5994</v>
      </c>
      <c r="H224" s="3" t="s">
        <v>20</v>
      </c>
      <c r="J224" s="3" t="s">
        <v>470</v>
      </c>
      <c r="K224" s="3">
        <v>1971</v>
      </c>
      <c r="L224" s="3" t="s">
        <v>28</v>
      </c>
      <c r="M224" s="3">
        <v>29</v>
      </c>
      <c r="N224" s="3">
        <v>1</v>
      </c>
      <c r="O224" s="3">
        <v>9386.16</v>
      </c>
      <c r="P224" s="3" t="s">
        <v>24</v>
      </c>
      <c r="Q224" s="3" t="s">
        <v>29</v>
      </c>
      <c r="R224" s="3" t="s">
        <v>25</v>
      </c>
    </row>
    <row r="225" spans="1:18" x14ac:dyDescent="0.25">
      <c r="A225" s="3" t="s">
        <v>57</v>
      </c>
      <c r="B225" s="3">
        <v>42.13</v>
      </c>
      <c r="C225" s="3">
        <v>11.9</v>
      </c>
      <c r="D225" s="3" t="s">
        <v>20</v>
      </c>
      <c r="E225" s="3" t="s">
        <v>20</v>
      </c>
      <c r="F225" s="3" t="s">
        <v>20</v>
      </c>
      <c r="G225" s="3" t="s">
        <v>5994</v>
      </c>
      <c r="H225" s="3" t="s">
        <v>117</v>
      </c>
      <c r="J225" s="3" t="s">
        <v>57</v>
      </c>
      <c r="K225" s="3">
        <v>1965</v>
      </c>
      <c r="L225" s="3" t="s">
        <v>22</v>
      </c>
      <c r="M225" s="3">
        <v>27</v>
      </c>
      <c r="N225" s="3">
        <v>1</v>
      </c>
      <c r="O225" s="3">
        <v>48675.519999999997</v>
      </c>
      <c r="P225" s="3" t="s">
        <v>23</v>
      </c>
      <c r="Q225" s="3" t="s">
        <v>29</v>
      </c>
      <c r="R225" s="3" t="s">
        <v>25</v>
      </c>
    </row>
    <row r="226" spans="1:18" x14ac:dyDescent="0.25">
      <c r="A226" s="3" t="s">
        <v>270</v>
      </c>
      <c r="B226" s="3">
        <v>42.13</v>
      </c>
      <c r="C226" s="3">
        <v>5.2</v>
      </c>
      <c r="D226" s="3" t="s">
        <v>117</v>
      </c>
      <c r="E226" s="3" t="s">
        <v>20</v>
      </c>
      <c r="F226" s="3" t="s">
        <v>20</v>
      </c>
      <c r="G226" s="3">
        <v>1</v>
      </c>
      <c r="H226" s="3" t="s">
        <v>117</v>
      </c>
      <c r="J226" s="3" t="s">
        <v>270</v>
      </c>
      <c r="K226" s="3">
        <v>1995</v>
      </c>
      <c r="L226" s="3" t="s">
        <v>51</v>
      </c>
      <c r="M226" s="3">
        <v>7</v>
      </c>
      <c r="N226" s="3">
        <v>0</v>
      </c>
      <c r="O226" s="3">
        <v>39611.760000000002</v>
      </c>
      <c r="P226" s="3" t="s">
        <v>23</v>
      </c>
      <c r="Q226" s="3" t="s">
        <v>24</v>
      </c>
      <c r="R226" s="3" t="s">
        <v>25</v>
      </c>
    </row>
    <row r="227" spans="1:18" x14ac:dyDescent="0.25">
      <c r="A227" s="3" t="s">
        <v>474</v>
      </c>
      <c r="B227" s="3">
        <v>25.86</v>
      </c>
      <c r="C227" s="3">
        <v>6.68</v>
      </c>
      <c r="D227" s="3" t="s">
        <v>117</v>
      </c>
      <c r="E227" s="3" t="s">
        <v>20</v>
      </c>
      <c r="F227" s="3" t="s">
        <v>20</v>
      </c>
      <c r="G227" s="3">
        <v>1</v>
      </c>
      <c r="H227" s="3" t="s">
        <v>20</v>
      </c>
      <c r="J227" s="3" t="s">
        <v>474</v>
      </c>
      <c r="K227" s="3">
        <v>1975</v>
      </c>
      <c r="L227" s="3" t="s">
        <v>28</v>
      </c>
      <c r="M227" s="3">
        <v>2</v>
      </c>
      <c r="N227" s="3">
        <v>1</v>
      </c>
      <c r="O227" s="3">
        <v>9380.75</v>
      </c>
      <c r="P227" s="3" t="s">
        <v>29</v>
      </c>
      <c r="Q227" s="3" t="s">
        <v>29</v>
      </c>
      <c r="R227" s="3" t="s">
        <v>119</v>
      </c>
    </row>
    <row r="228" spans="1:18" x14ac:dyDescent="0.25">
      <c r="A228" s="3" t="s">
        <v>476</v>
      </c>
      <c r="B228" s="3">
        <v>30.03</v>
      </c>
      <c r="C228" s="3">
        <v>11.51</v>
      </c>
      <c r="D228" s="3" t="s">
        <v>20</v>
      </c>
      <c r="E228" s="3" t="s">
        <v>20</v>
      </c>
      <c r="F228" s="3" t="s">
        <v>20</v>
      </c>
      <c r="G228" s="3" t="s">
        <v>5994</v>
      </c>
      <c r="H228" s="3" t="s">
        <v>20</v>
      </c>
      <c r="J228" s="3" t="s">
        <v>476</v>
      </c>
      <c r="K228" s="3">
        <v>1971</v>
      </c>
      <c r="L228" s="3" t="s">
        <v>56</v>
      </c>
      <c r="M228" s="3">
        <v>26</v>
      </c>
      <c r="N228" s="3">
        <v>1</v>
      </c>
      <c r="O228" s="3">
        <v>9377.9</v>
      </c>
      <c r="P228" s="3" t="s">
        <v>29</v>
      </c>
      <c r="Q228" s="3" t="s">
        <v>23</v>
      </c>
      <c r="R228" s="3" t="s">
        <v>25</v>
      </c>
    </row>
    <row r="229" spans="1:18" x14ac:dyDescent="0.25">
      <c r="A229" s="3" t="s">
        <v>478</v>
      </c>
      <c r="B229" s="3">
        <v>25.76</v>
      </c>
      <c r="C229" s="3">
        <v>6.02</v>
      </c>
      <c r="D229" s="3" t="s">
        <v>117</v>
      </c>
      <c r="E229" s="3" t="s">
        <v>20</v>
      </c>
      <c r="F229" s="3" t="s">
        <v>21</v>
      </c>
      <c r="G229" s="3">
        <v>1</v>
      </c>
      <c r="H229" s="3" t="s">
        <v>20</v>
      </c>
      <c r="J229" s="3" t="s">
        <v>478</v>
      </c>
      <c r="K229" s="3">
        <v>1969</v>
      </c>
      <c r="L229" s="3" t="s">
        <v>56</v>
      </c>
      <c r="M229" s="3">
        <v>24</v>
      </c>
      <c r="N229" s="3">
        <v>0</v>
      </c>
      <c r="O229" s="3">
        <v>9377.4500000000007</v>
      </c>
      <c r="P229" s="3" t="s">
        <v>29</v>
      </c>
      <c r="Q229" s="3" t="s">
        <v>24</v>
      </c>
      <c r="R229" s="3" t="s">
        <v>25</v>
      </c>
    </row>
    <row r="230" spans="1:18" x14ac:dyDescent="0.25">
      <c r="A230" s="3" t="s">
        <v>480</v>
      </c>
      <c r="B230" s="3">
        <v>22.42</v>
      </c>
      <c r="C230" s="3">
        <v>7.96</v>
      </c>
      <c r="D230" s="3" t="s">
        <v>20</v>
      </c>
      <c r="E230" s="3" t="s">
        <v>20</v>
      </c>
      <c r="F230" s="3" t="s">
        <v>20</v>
      </c>
      <c r="G230" s="3" t="s">
        <v>5994</v>
      </c>
      <c r="H230" s="3" t="s">
        <v>20</v>
      </c>
      <c r="J230" s="3" t="s">
        <v>480</v>
      </c>
      <c r="K230" s="3">
        <v>1971</v>
      </c>
      <c r="L230" s="3" t="s">
        <v>22</v>
      </c>
      <c r="M230" s="3">
        <v>8</v>
      </c>
      <c r="N230" s="3">
        <v>0</v>
      </c>
      <c r="O230" s="3">
        <v>9361.33</v>
      </c>
      <c r="P230" s="3" t="s">
        <v>24</v>
      </c>
      <c r="Q230" s="3" t="s">
        <v>23</v>
      </c>
      <c r="R230" s="3" t="s">
        <v>39</v>
      </c>
    </row>
    <row r="231" spans="1:18" x14ac:dyDescent="0.25">
      <c r="A231" s="3" t="s">
        <v>482</v>
      </c>
      <c r="B231" s="3">
        <v>33.18</v>
      </c>
      <c r="C231" s="3">
        <v>6.01</v>
      </c>
      <c r="D231" s="3" t="s">
        <v>117</v>
      </c>
      <c r="E231" s="3" t="s">
        <v>20</v>
      </c>
      <c r="F231" s="3" t="s">
        <v>20</v>
      </c>
      <c r="G231" s="3">
        <v>1</v>
      </c>
      <c r="H231" s="3" t="s">
        <v>20</v>
      </c>
      <c r="J231" s="3" t="s">
        <v>482</v>
      </c>
      <c r="K231" s="3">
        <v>1988</v>
      </c>
      <c r="L231" s="3" t="s">
        <v>61</v>
      </c>
      <c r="M231" s="3">
        <v>1</v>
      </c>
      <c r="N231" s="3">
        <v>3</v>
      </c>
      <c r="O231" s="3">
        <v>9344.2000000000007</v>
      </c>
      <c r="P231" s="3" t="s">
        <v>29</v>
      </c>
      <c r="Q231" s="3" t="s">
        <v>23</v>
      </c>
      <c r="R231" s="3" t="s">
        <v>48</v>
      </c>
    </row>
    <row r="232" spans="1:18" x14ac:dyDescent="0.25">
      <c r="A232" s="3" t="s">
        <v>484</v>
      </c>
      <c r="B232" s="3">
        <v>43.04</v>
      </c>
      <c r="C232" s="3">
        <v>5.9</v>
      </c>
      <c r="D232" s="3" t="s">
        <v>117</v>
      </c>
      <c r="E232" s="3" t="s">
        <v>20</v>
      </c>
      <c r="F232" s="3" t="s">
        <v>20</v>
      </c>
      <c r="G232" s="3" t="s">
        <v>5994</v>
      </c>
      <c r="H232" s="3" t="s">
        <v>20</v>
      </c>
      <c r="J232" s="3" t="s">
        <v>484</v>
      </c>
      <c r="K232" s="3">
        <v>1996</v>
      </c>
      <c r="L232" s="3" t="s">
        <v>22</v>
      </c>
      <c r="M232" s="3">
        <v>12</v>
      </c>
      <c r="N232" s="3">
        <v>0</v>
      </c>
      <c r="O232" s="3">
        <v>9338.61</v>
      </c>
      <c r="P232" s="3" t="s">
        <v>29</v>
      </c>
      <c r="Q232" s="3" t="s">
        <v>23</v>
      </c>
      <c r="R232" s="3" t="s">
        <v>36</v>
      </c>
    </row>
    <row r="233" spans="1:18" x14ac:dyDescent="0.25">
      <c r="A233" s="3" t="s">
        <v>486</v>
      </c>
      <c r="B233" s="3">
        <v>34.15</v>
      </c>
      <c r="C233" s="3">
        <v>4.49</v>
      </c>
      <c r="D233" s="3" t="s">
        <v>117</v>
      </c>
      <c r="E233" s="3" t="s">
        <v>20</v>
      </c>
      <c r="F233" s="3" t="s">
        <v>20</v>
      </c>
      <c r="G233" s="3">
        <v>1</v>
      </c>
      <c r="H233" s="3" t="s">
        <v>20</v>
      </c>
      <c r="J233" s="3" t="s">
        <v>486</v>
      </c>
      <c r="K233" s="3">
        <v>1988</v>
      </c>
      <c r="L233" s="3" t="s">
        <v>61</v>
      </c>
      <c r="M233" s="3">
        <v>9</v>
      </c>
      <c r="N233" s="3">
        <v>3</v>
      </c>
      <c r="O233" s="3">
        <v>9320.26</v>
      </c>
      <c r="P233" s="3" t="s">
        <v>29</v>
      </c>
      <c r="Q233" s="3" t="s">
        <v>23</v>
      </c>
      <c r="R233" s="3" t="s">
        <v>33</v>
      </c>
    </row>
    <row r="234" spans="1:18" x14ac:dyDescent="0.25">
      <c r="A234" s="3" t="s">
        <v>488</v>
      </c>
      <c r="B234" s="3">
        <v>25.78</v>
      </c>
      <c r="C234" s="3">
        <v>6.25</v>
      </c>
      <c r="D234" s="3" t="s">
        <v>20</v>
      </c>
      <c r="E234" s="3" t="s">
        <v>20</v>
      </c>
      <c r="F234" s="3" t="s">
        <v>20</v>
      </c>
      <c r="G234" s="3" t="s">
        <v>5994</v>
      </c>
      <c r="H234" s="3" t="s">
        <v>20</v>
      </c>
      <c r="J234" s="3" t="s">
        <v>488</v>
      </c>
      <c r="K234" s="3">
        <v>1977</v>
      </c>
      <c r="L234" s="3" t="s">
        <v>22</v>
      </c>
      <c r="M234" s="3">
        <v>12</v>
      </c>
      <c r="N234" s="3">
        <v>2</v>
      </c>
      <c r="O234" s="3">
        <v>9315.41</v>
      </c>
      <c r="P234" s="3" t="s">
        <v>29</v>
      </c>
      <c r="Q234" s="3" t="s">
        <v>23</v>
      </c>
      <c r="R234" s="3" t="s">
        <v>119</v>
      </c>
    </row>
    <row r="235" spans="1:18" x14ac:dyDescent="0.25">
      <c r="A235" s="3" t="s">
        <v>490</v>
      </c>
      <c r="B235" s="3">
        <v>21.02</v>
      </c>
      <c r="C235" s="3">
        <v>9.6199999999999992</v>
      </c>
      <c r="D235" s="3" t="s">
        <v>117</v>
      </c>
      <c r="E235" s="3" t="s">
        <v>20</v>
      </c>
      <c r="F235" s="3" t="s">
        <v>21</v>
      </c>
      <c r="G235" s="3">
        <v>1</v>
      </c>
      <c r="H235" s="3" t="s">
        <v>20</v>
      </c>
      <c r="J235" s="3" t="s">
        <v>490</v>
      </c>
      <c r="K235" s="3">
        <v>1963</v>
      </c>
      <c r="L235" s="3" t="s">
        <v>32</v>
      </c>
      <c r="M235" s="3">
        <v>8</v>
      </c>
      <c r="N235" s="3">
        <v>0</v>
      </c>
      <c r="O235" s="3">
        <v>9310.81</v>
      </c>
      <c r="P235" s="3" t="s">
        <v>24</v>
      </c>
      <c r="Q235" s="3" t="s">
        <v>23</v>
      </c>
      <c r="R235" s="3" t="s">
        <v>25</v>
      </c>
    </row>
    <row r="236" spans="1:18" x14ac:dyDescent="0.25">
      <c r="A236" s="3" t="s">
        <v>492</v>
      </c>
      <c r="B236" s="3">
        <v>37.51</v>
      </c>
      <c r="C236" s="3">
        <v>11.06</v>
      </c>
      <c r="D236" s="3" t="s">
        <v>20</v>
      </c>
      <c r="E236" s="3" t="s">
        <v>20</v>
      </c>
      <c r="F236" s="3" t="s">
        <v>20</v>
      </c>
      <c r="G236" s="3">
        <v>2</v>
      </c>
      <c r="H236" s="3" t="s">
        <v>20</v>
      </c>
      <c r="J236" s="3" t="s">
        <v>492</v>
      </c>
      <c r="K236" s="3">
        <v>1973</v>
      </c>
      <c r="L236" s="3" t="s">
        <v>22</v>
      </c>
      <c r="M236" s="3">
        <v>16</v>
      </c>
      <c r="N236" s="3">
        <v>2</v>
      </c>
      <c r="O236" s="3">
        <v>9304.7000000000007</v>
      </c>
      <c r="P236" s="3" t="s">
        <v>24</v>
      </c>
      <c r="Q236" s="3" t="s">
        <v>24</v>
      </c>
      <c r="R236" s="3" t="s">
        <v>25</v>
      </c>
    </row>
    <row r="237" spans="1:18" x14ac:dyDescent="0.25">
      <c r="A237" s="3" t="s">
        <v>272</v>
      </c>
      <c r="B237" s="3">
        <v>30.78</v>
      </c>
      <c r="C237" s="3">
        <v>8.4499999999999993</v>
      </c>
      <c r="D237" s="3" t="s">
        <v>117</v>
      </c>
      <c r="E237" s="3" t="s">
        <v>20</v>
      </c>
      <c r="F237" s="3" t="s">
        <v>20</v>
      </c>
      <c r="G237" s="3" t="s">
        <v>5994</v>
      </c>
      <c r="H237" s="3" t="s">
        <v>117</v>
      </c>
      <c r="J237" s="3" t="s">
        <v>272</v>
      </c>
      <c r="K237" s="3">
        <v>1981</v>
      </c>
      <c r="L237" s="3" t="s">
        <v>61</v>
      </c>
      <c r="M237" s="3">
        <v>5</v>
      </c>
      <c r="N237" s="3">
        <v>3</v>
      </c>
      <c r="O237" s="3">
        <v>39597.410000000003</v>
      </c>
      <c r="P237" s="3" t="s">
        <v>23</v>
      </c>
      <c r="Q237" s="3" t="s">
        <v>29</v>
      </c>
      <c r="R237" s="3" t="s">
        <v>227</v>
      </c>
    </row>
    <row r="238" spans="1:18" x14ac:dyDescent="0.25">
      <c r="A238" s="3" t="s">
        <v>495</v>
      </c>
      <c r="B238" s="3">
        <v>25.745000000000001</v>
      </c>
      <c r="C238" s="3">
        <v>6.11</v>
      </c>
      <c r="D238" s="3" t="s">
        <v>117</v>
      </c>
      <c r="E238" s="3" t="s">
        <v>20</v>
      </c>
      <c r="F238" s="3" t="s">
        <v>20</v>
      </c>
      <c r="G238" s="3" t="s">
        <v>5994</v>
      </c>
      <c r="H238" s="3" t="s">
        <v>20</v>
      </c>
      <c r="J238" s="3" t="s">
        <v>495</v>
      </c>
      <c r="K238" s="3">
        <v>1976</v>
      </c>
      <c r="L238" s="3" t="s">
        <v>56</v>
      </c>
      <c r="M238" s="3">
        <v>3</v>
      </c>
      <c r="N238" s="3">
        <v>3</v>
      </c>
      <c r="O238" s="3">
        <v>9301.89</v>
      </c>
      <c r="P238" s="3" t="s">
        <v>29</v>
      </c>
      <c r="Q238" s="3" t="s">
        <v>23</v>
      </c>
      <c r="R238" s="3" t="s">
        <v>33</v>
      </c>
    </row>
    <row r="239" spans="1:18" x14ac:dyDescent="0.25">
      <c r="A239" s="3" t="s">
        <v>497</v>
      </c>
      <c r="B239" s="3">
        <v>31.35</v>
      </c>
      <c r="C239" s="3">
        <v>11.49</v>
      </c>
      <c r="D239" s="3" t="s">
        <v>20</v>
      </c>
      <c r="E239" s="3" t="s">
        <v>20</v>
      </c>
      <c r="F239" s="3" t="s">
        <v>20</v>
      </c>
      <c r="G239" s="3">
        <v>2</v>
      </c>
      <c r="H239" s="3" t="s">
        <v>20</v>
      </c>
      <c r="J239" s="3" t="s">
        <v>497</v>
      </c>
      <c r="K239" s="3">
        <v>1973</v>
      </c>
      <c r="L239" s="3" t="s">
        <v>47</v>
      </c>
      <c r="M239" s="3">
        <v>18</v>
      </c>
      <c r="N239" s="3">
        <v>1</v>
      </c>
      <c r="O239" s="3">
        <v>9290.14</v>
      </c>
      <c r="P239" s="3" t="s">
        <v>24</v>
      </c>
      <c r="Q239" s="3" t="s">
        <v>24</v>
      </c>
      <c r="R239" s="3" t="s">
        <v>39</v>
      </c>
    </row>
    <row r="240" spans="1:18" x14ac:dyDescent="0.25">
      <c r="A240" s="3" t="s">
        <v>499</v>
      </c>
      <c r="B240" s="3">
        <v>29.83</v>
      </c>
      <c r="C240" s="3">
        <v>8.68</v>
      </c>
      <c r="D240" s="3" t="s">
        <v>20</v>
      </c>
      <c r="E240" s="3" t="s">
        <v>20</v>
      </c>
      <c r="F240" s="3" t="s">
        <v>20</v>
      </c>
      <c r="G240" s="3">
        <v>2</v>
      </c>
      <c r="H240" s="3" t="s">
        <v>20</v>
      </c>
      <c r="J240" s="3" t="s">
        <v>499</v>
      </c>
      <c r="K240" s="3">
        <v>1973</v>
      </c>
      <c r="L240" s="3" t="s">
        <v>22</v>
      </c>
      <c r="M240" s="3">
        <v>16</v>
      </c>
      <c r="N240" s="3">
        <v>1</v>
      </c>
      <c r="O240" s="3">
        <v>9288.0300000000007</v>
      </c>
      <c r="P240" s="3" t="s">
        <v>29</v>
      </c>
      <c r="Q240" s="3" t="s">
        <v>24</v>
      </c>
      <c r="R240" s="3" t="s">
        <v>320</v>
      </c>
    </row>
    <row r="241" spans="1:18" x14ac:dyDescent="0.25">
      <c r="A241" s="3" t="s">
        <v>501</v>
      </c>
      <c r="B241" s="3">
        <v>25.49</v>
      </c>
      <c r="C241" s="3">
        <v>5.68</v>
      </c>
      <c r="D241" s="3" t="s">
        <v>117</v>
      </c>
      <c r="E241" s="3" t="s">
        <v>20</v>
      </c>
      <c r="F241" s="3" t="s">
        <v>21</v>
      </c>
      <c r="G241" s="3">
        <v>1</v>
      </c>
      <c r="H241" s="3" t="s">
        <v>20</v>
      </c>
      <c r="J241" s="3" t="s">
        <v>501</v>
      </c>
      <c r="K241" s="3">
        <v>1969</v>
      </c>
      <c r="L241" s="3" t="s">
        <v>56</v>
      </c>
      <c r="M241" s="3">
        <v>26</v>
      </c>
      <c r="N241" s="3">
        <v>0</v>
      </c>
      <c r="O241" s="3">
        <v>9285.8700000000008</v>
      </c>
      <c r="P241" s="3" t="s">
        <v>29</v>
      </c>
      <c r="Q241" s="3" t="s">
        <v>24</v>
      </c>
      <c r="R241" s="3" t="s">
        <v>25</v>
      </c>
    </row>
    <row r="242" spans="1:18" x14ac:dyDescent="0.25">
      <c r="A242" s="3" t="s">
        <v>503</v>
      </c>
      <c r="B242" s="3">
        <v>34.1</v>
      </c>
      <c r="C242" s="3">
        <v>8.4499999999999993</v>
      </c>
      <c r="D242" s="3" t="s">
        <v>20</v>
      </c>
      <c r="E242" s="3" t="s">
        <v>20</v>
      </c>
      <c r="F242" s="3" t="s">
        <v>20</v>
      </c>
      <c r="G242" s="3" t="s">
        <v>5994</v>
      </c>
      <c r="H242" s="3" t="s">
        <v>20</v>
      </c>
      <c r="J242" s="3" t="s">
        <v>503</v>
      </c>
      <c r="K242" s="3">
        <v>1971</v>
      </c>
      <c r="L242" s="3" t="s">
        <v>61</v>
      </c>
      <c r="M242" s="3">
        <v>2</v>
      </c>
      <c r="N242" s="3">
        <v>0</v>
      </c>
      <c r="O242" s="3">
        <v>9283.56</v>
      </c>
      <c r="P242" s="3" t="s">
        <v>29</v>
      </c>
      <c r="Q242" s="3" t="s">
        <v>24</v>
      </c>
      <c r="R242" s="3" t="s">
        <v>25</v>
      </c>
    </row>
    <row r="243" spans="1:18" x14ac:dyDescent="0.25">
      <c r="A243" s="3" t="s">
        <v>505</v>
      </c>
      <c r="B243" s="3">
        <v>25.84</v>
      </c>
      <c r="C243" s="3">
        <v>8.51</v>
      </c>
      <c r="D243" s="3" t="s">
        <v>20</v>
      </c>
      <c r="E243" s="3" t="s">
        <v>20</v>
      </c>
      <c r="F243" s="3" t="s">
        <v>20</v>
      </c>
      <c r="G243" s="3">
        <v>2</v>
      </c>
      <c r="H243" s="3" t="s">
        <v>20</v>
      </c>
      <c r="J243" s="3" t="s">
        <v>505</v>
      </c>
      <c r="K243" s="3">
        <v>1973</v>
      </c>
      <c r="L243" s="3" t="s">
        <v>22</v>
      </c>
      <c r="M243" s="3">
        <v>27</v>
      </c>
      <c r="N243" s="3">
        <v>1</v>
      </c>
      <c r="O243" s="3">
        <v>9282.48</v>
      </c>
      <c r="P243" s="3" t="s">
        <v>24</v>
      </c>
      <c r="Q243" s="3" t="s">
        <v>29</v>
      </c>
      <c r="R243" s="3" t="s">
        <v>39</v>
      </c>
    </row>
    <row r="244" spans="1:18" x14ac:dyDescent="0.25">
      <c r="A244" s="3" t="s">
        <v>507</v>
      </c>
      <c r="B244" s="3">
        <v>20.6</v>
      </c>
      <c r="C244" s="3">
        <v>7.62</v>
      </c>
      <c r="D244" s="3" t="s">
        <v>20</v>
      </c>
      <c r="E244" s="3" t="s">
        <v>20</v>
      </c>
      <c r="F244" s="3" t="s">
        <v>20</v>
      </c>
      <c r="G244" s="3" t="s">
        <v>5994</v>
      </c>
      <c r="H244" s="3" t="s">
        <v>20</v>
      </c>
      <c r="J244" s="3" t="s">
        <v>507</v>
      </c>
      <c r="K244" s="3">
        <v>1971</v>
      </c>
      <c r="L244" s="3" t="s">
        <v>51</v>
      </c>
      <c r="M244" s="3">
        <v>6</v>
      </c>
      <c r="N244" s="3">
        <v>0</v>
      </c>
      <c r="O244" s="3">
        <v>9264.7999999999993</v>
      </c>
      <c r="P244" s="3" t="s">
        <v>29</v>
      </c>
      <c r="Q244" s="3" t="s">
        <v>23</v>
      </c>
      <c r="R244" s="3" t="s">
        <v>53</v>
      </c>
    </row>
    <row r="245" spans="1:18" x14ac:dyDescent="0.25">
      <c r="A245" s="3" t="s">
        <v>509</v>
      </c>
      <c r="B245" s="3">
        <v>28.88</v>
      </c>
      <c r="C245" s="3">
        <v>10.18</v>
      </c>
      <c r="D245" s="3" t="s">
        <v>20</v>
      </c>
      <c r="E245" s="3" t="s">
        <v>20</v>
      </c>
      <c r="F245" s="3" t="s">
        <v>20</v>
      </c>
      <c r="G245" s="3" t="s">
        <v>5994</v>
      </c>
      <c r="H245" s="3" t="s">
        <v>20</v>
      </c>
      <c r="J245" s="3" t="s">
        <v>509</v>
      </c>
      <c r="K245" s="3">
        <v>1974</v>
      </c>
      <c r="L245" s="3" t="s">
        <v>51</v>
      </c>
      <c r="M245" s="3">
        <v>21</v>
      </c>
      <c r="N245" s="3">
        <v>1</v>
      </c>
      <c r="O245" s="3">
        <v>9249.5</v>
      </c>
      <c r="P245" s="3" t="s">
        <v>29</v>
      </c>
      <c r="Q245" s="3" t="s">
        <v>23</v>
      </c>
      <c r="R245" s="3" t="s">
        <v>33</v>
      </c>
    </row>
    <row r="246" spans="1:18" x14ac:dyDescent="0.25">
      <c r="A246" s="3" t="s">
        <v>511</v>
      </c>
      <c r="B246" s="3">
        <v>28.24</v>
      </c>
      <c r="C246" s="3">
        <v>5.36</v>
      </c>
      <c r="D246" s="3" t="s">
        <v>20</v>
      </c>
      <c r="E246" s="3" t="s">
        <v>20</v>
      </c>
      <c r="F246" s="3" t="s">
        <v>20</v>
      </c>
      <c r="G246" s="3" t="s">
        <v>5994</v>
      </c>
      <c r="H246" s="3" t="s">
        <v>20</v>
      </c>
      <c r="J246" s="3" t="s">
        <v>511</v>
      </c>
      <c r="K246" s="3">
        <v>1980</v>
      </c>
      <c r="L246" s="3" t="s">
        <v>22</v>
      </c>
      <c r="M246" s="3">
        <v>5</v>
      </c>
      <c r="N246" s="3">
        <v>2</v>
      </c>
      <c r="O246" s="3">
        <v>9247.94</v>
      </c>
      <c r="P246" s="3" t="s">
        <v>29</v>
      </c>
      <c r="Q246" s="3" t="s">
        <v>23</v>
      </c>
      <c r="R246" s="3" t="s">
        <v>48</v>
      </c>
    </row>
    <row r="247" spans="1:18" x14ac:dyDescent="0.25">
      <c r="A247" s="3" t="s">
        <v>513</v>
      </c>
      <c r="B247" s="3">
        <v>25.46</v>
      </c>
      <c r="C247" s="3">
        <v>11.78</v>
      </c>
      <c r="D247" s="3" t="s">
        <v>117</v>
      </c>
      <c r="E247" s="3" t="s">
        <v>20</v>
      </c>
      <c r="F247" s="3" t="s">
        <v>20</v>
      </c>
      <c r="G247" s="3">
        <v>1</v>
      </c>
      <c r="H247" s="3" t="s">
        <v>20</v>
      </c>
      <c r="J247" s="3" t="s">
        <v>513</v>
      </c>
      <c r="K247" s="3">
        <v>1975</v>
      </c>
      <c r="L247" s="3" t="s">
        <v>28</v>
      </c>
      <c r="M247" s="3">
        <v>6</v>
      </c>
      <c r="N247" s="3">
        <v>2</v>
      </c>
      <c r="O247" s="3">
        <v>9225.26</v>
      </c>
      <c r="P247" s="3" t="s">
        <v>24</v>
      </c>
      <c r="Q247" s="3" t="s">
        <v>24</v>
      </c>
      <c r="R247" s="3" t="s">
        <v>236</v>
      </c>
    </row>
    <row r="248" spans="1:18" x14ac:dyDescent="0.25">
      <c r="A248" s="3" t="s">
        <v>274</v>
      </c>
      <c r="B248" s="3">
        <v>31.35</v>
      </c>
      <c r="C248" s="3">
        <v>9.5399999999999991</v>
      </c>
      <c r="D248" s="3" t="s">
        <v>20</v>
      </c>
      <c r="E248" s="3" t="s">
        <v>20</v>
      </c>
      <c r="F248" s="3" t="s">
        <v>20</v>
      </c>
      <c r="G248" s="3" t="s">
        <v>5994</v>
      </c>
      <c r="H248" s="3" t="s">
        <v>117</v>
      </c>
      <c r="J248" s="3" t="s">
        <v>274</v>
      </c>
      <c r="K248" s="3">
        <v>1978</v>
      </c>
      <c r="L248" s="3" t="s">
        <v>61</v>
      </c>
      <c r="M248" s="3">
        <v>12</v>
      </c>
      <c r="N248" s="3">
        <v>1</v>
      </c>
      <c r="O248" s="3">
        <v>39556.49</v>
      </c>
      <c r="P248" s="3" t="s">
        <v>23</v>
      </c>
      <c r="Q248" s="3" t="s">
        <v>29</v>
      </c>
      <c r="R248" s="3" t="s">
        <v>236</v>
      </c>
    </row>
    <row r="249" spans="1:18" x14ac:dyDescent="0.25">
      <c r="A249" s="3" t="s">
        <v>516</v>
      </c>
      <c r="B249" s="3">
        <v>29.64</v>
      </c>
      <c r="C249" s="3">
        <v>10.82</v>
      </c>
      <c r="D249" s="3" t="s">
        <v>117</v>
      </c>
      <c r="E249" s="3" t="s">
        <v>20</v>
      </c>
      <c r="F249" s="3" t="s">
        <v>20</v>
      </c>
      <c r="G249" s="3" t="s">
        <v>5994</v>
      </c>
      <c r="H249" s="3" t="s">
        <v>20</v>
      </c>
      <c r="J249" s="3" t="s">
        <v>516</v>
      </c>
      <c r="K249" s="3">
        <v>1981</v>
      </c>
      <c r="L249" s="3" t="s">
        <v>28</v>
      </c>
      <c r="M249" s="3">
        <v>5</v>
      </c>
      <c r="N249" s="3">
        <v>5</v>
      </c>
      <c r="O249" s="3">
        <v>9222.4</v>
      </c>
      <c r="P249" s="3" t="s">
        <v>29</v>
      </c>
      <c r="Q249" s="3" t="s">
        <v>24</v>
      </c>
      <c r="R249" s="3" t="s">
        <v>137</v>
      </c>
    </row>
    <row r="250" spans="1:18" x14ac:dyDescent="0.25">
      <c r="A250" s="3" t="s">
        <v>518</v>
      </c>
      <c r="B250" s="3">
        <v>31.27</v>
      </c>
      <c r="C250" s="3">
        <v>7.73</v>
      </c>
      <c r="D250" s="3" t="s">
        <v>117</v>
      </c>
      <c r="E250" s="3" t="s">
        <v>20</v>
      </c>
      <c r="F250" s="3" t="s">
        <v>20</v>
      </c>
      <c r="G250" s="3">
        <v>1</v>
      </c>
      <c r="H250" s="3" t="s">
        <v>20</v>
      </c>
      <c r="J250" s="3" t="s">
        <v>518</v>
      </c>
      <c r="K250" s="3">
        <v>1986</v>
      </c>
      <c r="L250" s="3" t="s">
        <v>28</v>
      </c>
      <c r="M250" s="3">
        <v>25</v>
      </c>
      <c r="N250" s="3">
        <v>3</v>
      </c>
      <c r="O250" s="3">
        <v>9210.06</v>
      </c>
      <c r="P250" s="3" t="s">
        <v>29</v>
      </c>
      <c r="Q250" s="3" t="s">
        <v>24</v>
      </c>
      <c r="R250" s="3" t="s">
        <v>48</v>
      </c>
    </row>
    <row r="251" spans="1:18" x14ac:dyDescent="0.25">
      <c r="A251" s="3" t="s">
        <v>520</v>
      </c>
      <c r="B251" s="3">
        <v>19.95</v>
      </c>
      <c r="C251" s="3">
        <v>6.24</v>
      </c>
      <c r="D251" s="3" t="s">
        <v>117</v>
      </c>
      <c r="E251" s="3" t="s">
        <v>20</v>
      </c>
      <c r="F251" s="3" t="s">
        <v>20</v>
      </c>
      <c r="G251" s="3" t="s">
        <v>5994</v>
      </c>
      <c r="H251" s="3" t="s">
        <v>20</v>
      </c>
      <c r="J251" s="3" t="s">
        <v>520</v>
      </c>
      <c r="K251" s="3">
        <v>1976</v>
      </c>
      <c r="L251" s="3" t="s">
        <v>47</v>
      </c>
      <c r="M251" s="3">
        <v>10</v>
      </c>
      <c r="N251" s="3">
        <v>2</v>
      </c>
      <c r="O251" s="3">
        <v>9193.84</v>
      </c>
      <c r="P251" s="3" t="s">
        <v>29</v>
      </c>
      <c r="Q251" s="3" t="s">
        <v>23</v>
      </c>
      <c r="R251" s="3" t="s">
        <v>33</v>
      </c>
    </row>
    <row r="252" spans="1:18" x14ac:dyDescent="0.25">
      <c r="A252" s="3" t="s">
        <v>522</v>
      </c>
      <c r="B252" s="3">
        <v>21.3</v>
      </c>
      <c r="C252" s="3">
        <v>10.42</v>
      </c>
      <c r="D252" s="3" t="s">
        <v>20</v>
      </c>
      <c r="E252" s="3" t="s">
        <v>20</v>
      </c>
      <c r="F252" s="3" t="s">
        <v>20</v>
      </c>
      <c r="G252" s="3">
        <v>2</v>
      </c>
      <c r="H252" s="3" t="s">
        <v>20</v>
      </c>
      <c r="J252" s="3" t="s">
        <v>522</v>
      </c>
      <c r="K252" s="3">
        <v>1973</v>
      </c>
      <c r="L252" s="3" t="s">
        <v>28</v>
      </c>
      <c r="M252" s="3">
        <v>25</v>
      </c>
      <c r="N252" s="3">
        <v>1</v>
      </c>
      <c r="O252" s="3">
        <v>9182.17</v>
      </c>
      <c r="P252" s="3" t="s">
        <v>29</v>
      </c>
      <c r="Q252" s="3" t="s">
        <v>24</v>
      </c>
      <c r="R252" s="3" t="s">
        <v>53</v>
      </c>
    </row>
    <row r="253" spans="1:18" x14ac:dyDescent="0.25">
      <c r="A253" s="3" t="s">
        <v>524</v>
      </c>
      <c r="B253" s="3">
        <v>31.635000000000002</v>
      </c>
      <c r="C253" s="3">
        <v>11.11</v>
      </c>
      <c r="D253" s="3" t="s">
        <v>20</v>
      </c>
      <c r="E253" s="3" t="s">
        <v>20</v>
      </c>
      <c r="F253" s="3" t="s">
        <v>20</v>
      </c>
      <c r="G253" s="3" t="s">
        <v>5994</v>
      </c>
      <c r="H253" s="3" t="s">
        <v>20</v>
      </c>
      <c r="J253" s="3" t="s">
        <v>524</v>
      </c>
      <c r="K253" s="3">
        <v>1971</v>
      </c>
      <c r="L253" s="3" t="s">
        <v>28</v>
      </c>
      <c r="M253" s="3">
        <v>29</v>
      </c>
      <c r="N253" s="3">
        <v>0</v>
      </c>
      <c r="O253" s="3">
        <v>9174.14</v>
      </c>
      <c r="P253" s="3" t="s">
        <v>24</v>
      </c>
      <c r="Q253" s="3" t="s">
        <v>23</v>
      </c>
      <c r="R253" s="3" t="s">
        <v>33</v>
      </c>
    </row>
    <row r="254" spans="1:18" x14ac:dyDescent="0.25">
      <c r="A254" s="3" t="s">
        <v>526</v>
      </c>
      <c r="B254" s="3">
        <v>23.9</v>
      </c>
      <c r="C254" s="3">
        <v>7.67</v>
      </c>
      <c r="D254" s="3" t="s">
        <v>117</v>
      </c>
      <c r="E254" s="3" t="s">
        <v>20</v>
      </c>
      <c r="F254" s="3" t="s">
        <v>20</v>
      </c>
      <c r="G254" s="3">
        <v>2</v>
      </c>
      <c r="H254" s="3" t="s">
        <v>20</v>
      </c>
      <c r="J254" s="3" t="s">
        <v>526</v>
      </c>
      <c r="K254" s="3">
        <v>1970</v>
      </c>
      <c r="L254" s="3" t="s">
        <v>22</v>
      </c>
      <c r="M254" s="3">
        <v>24</v>
      </c>
      <c r="N254" s="3">
        <v>0</v>
      </c>
      <c r="O254" s="3">
        <v>9171.75</v>
      </c>
      <c r="P254" s="3" t="s">
        <v>29</v>
      </c>
      <c r="Q254" s="3" t="s">
        <v>29</v>
      </c>
      <c r="R254" s="3" t="s">
        <v>33</v>
      </c>
    </row>
    <row r="255" spans="1:18" x14ac:dyDescent="0.25">
      <c r="A255" s="3" t="s">
        <v>528</v>
      </c>
      <c r="B255" s="3">
        <v>34.15</v>
      </c>
      <c r="C255" s="3">
        <v>6.15</v>
      </c>
      <c r="D255" s="3" t="s">
        <v>20</v>
      </c>
      <c r="E255" s="3" t="s">
        <v>20</v>
      </c>
      <c r="F255" s="3" t="s">
        <v>20</v>
      </c>
      <c r="G255" s="3" t="s">
        <v>5994</v>
      </c>
      <c r="H255" s="3" t="s">
        <v>20</v>
      </c>
      <c r="J255" s="3" t="s">
        <v>528</v>
      </c>
      <c r="K255" s="3">
        <v>1990</v>
      </c>
      <c r="L255" s="3" t="s">
        <v>51</v>
      </c>
      <c r="M255" s="3">
        <v>23</v>
      </c>
      <c r="N255" s="3">
        <v>3</v>
      </c>
      <c r="O255" s="3">
        <v>9159.51</v>
      </c>
      <c r="P255" s="3" t="s">
        <v>29</v>
      </c>
      <c r="Q255" s="3" t="s">
        <v>29</v>
      </c>
      <c r="R255" s="3" t="s">
        <v>48</v>
      </c>
    </row>
    <row r="256" spans="1:18" x14ac:dyDescent="0.25">
      <c r="A256" s="3" t="s">
        <v>530</v>
      </c>
      <c r="B256" s="3">
        <v>28.71</v>
      </c>
      <c r="C256" s="3">
        <v>5.71</v>
      </c>
      <c r="D256" s="3" t="s">
        <v>20</v>
      </c>
      <c r="E256" s="3" t="s">
        <v>20</v>
      </c>
      <c r="F256" s="3" t="s">
        <v>20</v>
      </c>
      <c r="G256" s="3" t="s">
        <v>5994</v>
      </c>
      <c r="H256" s="3" t="s">
        <v>20</v>
      </c>
      <c r="J256" s="3" t="s">
        <v>530</v>
      </c>
      <c r="K256" s="3">
        <v>1982</v>
      </c>
      <c r="L256" s="3" t="s">
        <v>28</v>
      </c>
      <c r="M256" s="3">
        <v>8</v>
      </c>
      <c r="N256" s="3">
        <v>3</v>
      </c>
      <c r="O256" s="3">
        <v>9147.5</v>
      </c>
      <c r="P256" s="3" t="s">
        <v>29</v>
      </c>
      <c r="Q256" s="3" t="s">
        <v>23</v>
      </c>
      <c r="R256" s="3" t="s">
        <v>33</v>
      </c>
    </row>
    <row r="257" spans="1:18" x14ac:dyDescent="0.25">
      <c r="A257" s="3" t="s">
        <v>532</v>
      </c>
      <c r="B257" s="3">
        <v>36.700000000000003</v>
      </c>
      <c r="C257" s="3">
        <v>8.6999999999999993</v>
      </c>
      <c r="D257" s="3" t="s">
        <v>117</v>
      </c>
      <c r="E257" s="3" t="s">
        <v>20</v>
      </c>
      <c r="F257" s="3" t="s">
        <v>20</v>
      </c>
      <c r="G257" s="3">
        <v>2</v>
      </c>
      <c r="H257" s="3" t="s">
        <v>20</v>
      </c>
      <c r="J257" s="3" t="s">
        <v>532</v>
      </c>
      <c r="K257" s="3">
        <v>1970</v>
      </c>
      <c r="L257" s="3" t="s">
        <v>22</v>
      </c>
      <c r="M257" s="3">
        <v>18</v>
      </c>
      <c r="N257" s="3">
        <v>0</v>
      </c>
      <c r="O257" s="3">
        <v>9144.57</v>
      </c>
      <c r="P257" s="3" t="s">
        <v>24</v>
      </c>
      <c r="Q257" s="3" t="s">
        <v>29</v>
      </c>
      <c r="R257" s="3" t="s">
        <v>53</v>
      </c>
    </row>
    <row r="258" spans="1:18" x14ac:dyDescent="0.25">
      <c r="A258" s="3" t="s">
        <v>534</v>
      </c>
      <c r="B258" s="3">
        <v>34.1</v>
      </c>
      <c r="C258" s="3">
        <v>9.0399999999999991</v>
      </c>
      <c r="D258" s="3" t="s">
        <v>117</v>
      </c>
      <c r="E258" s="3" t="s">
        <v>20</v>
      </c>
      <c r="F258" s="3" t="s">
        <v>20</v>
      </c>
      <c r="G258" s="3">
        <v>2</v>
      </c>
      <c r="H258" s="3" t="s">
        <v>20</v>
      </c>
      <c r="J258" s="3" t="s">
        <v>534</v>
      </c>
      <c r="K258" s="3">
        <v>1970</v>
      </c>
      <c r="L258" s="3" t="s">
        <v>51</v>
      </c>
      <c r="M258" s="3">
        <v>12</v>
      </c>
      <c r="N258" s="3">
        <v>0</v>
      </c>
      <c r="O258" s="3">
        <v>9140.9500000000007</v>
      </c>
      <c r="P258" s="3" t="s">
        <v>24</v>
      </c>
      <c r="Q258" s="3" t="s">
        <v>24</v>
      </c>
      <c r="R258" s="3" t="s">
        <v>25</v>
      </c>
    </row>
    <row r="259" spans="1:18" x14ac:dyDescent="0.25">
      <c r="A259" s="3" t="s">
        <v>276</v>
      </c>
      <c r="B259" s="3">
        <v>41.46</v>
      </c>
      <c r="C259" s="3">
        <v>4.99</v>
      </c>
      <c r="D259" s="3" t="s">
        <v>117</v>
      </c>
      <c r="E259" s="3" t="s">
        <v>20</v>
      </c>
      <c r="F259" s="3" t="s">
        <v>20</v>
      </c>
      <c r="G259" s="3">
        <v>2</v>
      </c>
      <c r="H259" s="3" t="s">
        <v>117</v>
      </c>
      <c r="J259" s="3" t="s">
        <v>276</v>
      </c>
      <c r="K259" s="3">
        <v>1966</v>
      </c>
      <c r="L259" s="3" t="s">
        <v>32</v>
      </c>
      <c r="M259" s="3">
        <v>24</v>
      </c>
      <c r="N259" s="3">
        <v>0</v>
      </c>
      <c r="O259" s="3">
        <v>39396.86</v>
      </c>
      <c r="P259" s="3" t="s">
        <v>29</v>
      </c>
      <c r="Q259" s="3" t="s">
        <v>29</v>
      </c>
      <c r="R259" s="3" t="s">
        <v>53</v>
      </c>
    </row>
    <row r="260" spans="1:18" x14ac:dyDescent="0.25">
      <c r="A260" s="3" t="s">
        <v>537</v>
      </c>
      <c r="B260" s="3">
        <v>25.7</v>
      </c>
      <c r="C260" s="3">
        <v>5.61</v>
      </c>
      <c r="D260" s="3" t="s">
        <v>20</v>
      </c>
      <c r="E260" s="3" t="s">
        <v>20</v>
      </c>
      <c r="F260" s="3" t="s">
        <v>20</v>
      </c>
      <c r="G260" s="3" t="s">
        <v>5994</v>
      </c>
      <c r="H260" s="3" t="s">
        <v>20</v>
      </c>
      <c r="J260" s="3" t="s">
        <v>537</v>
      </c>
      <c r="K260" s="3">
        <v>1977</v>
      </c>
      <c r="L260" s="3" t="s">
        <v>28</v>
      </c>
      <c r="M260" s="3">
        <v>2</v>
      </c>
      <c r="N260" s="3">
        <v>3</v>
      </c>
      <c r="O260" s="3">
        <v>9101.7999999999993</v>
      </c>
      <c r="P260" s="3" t="s">
        <v>29</v>
      </c>
      <c r="Q260" s="3" t="s">
        <v>23</v>
      </c>
      <c r="R260" s="3" t="s">
        <v>53</v>
      </c>
    </row>
    <row r="261" spans="1:18" x14ac:dyDescent="0.25">
      <c r="A261" s="3" t="s">
        <v>539</v>
      </c>
      <c r="B261" s="3">
        <v>21.68</v>
      </c>
      <c r="C261" s="3">
        <v>8.1199999999999992</v>
      </c>
      <c r="D261" s="3" t="s">
        <v>20</v>
      </c>
      <c r="E261" s="3" t="s">
        <v>20</v>
      </c>
      <c r="F261" s="3" t="s">
        <v>20</v>
      </c>
      <c r="G261" s="3" t="s">
        <v>5994</v>
      </c>
      <c r="H261" s="3" t="s">
        <v>20</v>
      </c>
      <c r="J261" s="3" t="s">
        <v>539</v>
      </c>
      <c r="K261" s="3">
        <v>1965</v>
      </c>
      <c r="L261" s="3" t="s">
        <v>56</v>
      </c>
      <c r="M261" s="3">
        <v>9</v>
      </c>
      <c r="N261" s="3">
        <v>0</v>
      </c>
      <c r="O261" s="3">
        <v>9095.94</v>
      </c>
      <c r="P261" s="3" t="s">
        <v>24</v>
      </c>
      <c r="Q261" s="3" t="s">
        <v>23</v>
      </c>
      <c r="R261" s="3" t="s">
        <v>53</v>
      </c>
    </row>
    <row r="262" spans="1:18" x14ac:dyDescent="0.25">
      <c r="A262" s="3" t="s">
        <v>541</v>
      </c>
      <c r="B262" s="3">
        <v>25.175000000000001</v>
      </c>
      <c r="C262" s="3">
        <v>4.74</v>
      </c>
      <c r="D262" s="3" t="s">
        <v>20</v>
      </c>
      <c r="E262" s="3" t="s">
        <v>20</v>
      </c>
      <c r="F262" s="3" t="s">
        <v>20</v>
      </c>
      <c r="G262" s="3" t="s">
        <v>5994</v>
      </c>
      <c r="H262" s="3" t="s">
        <v>20</v>
      </c>
      <c r="J262" s="3" t="s">
        <v>541</v>
      </c>
      <c r="K262" s="3">
        <v>1977</v>
      </c>
      <c r="L262" s="3" t="s">
        <v>56</v>
      </c>
      <c r="M262" s="3">
        <v>4</v>
      </c>
      <c r="N262" s="3">
        <v>2</v>
      </c>
      <c r="O262" s="3">
        <v>9095.07</v>
      </c>
      <c r="P262" s="3" t="s">
        <v>29</v>
      </c>
      <c r="Q262" s="3" t="s">
        <v>29</v>
      </c>
      <c r="R262" s="3" t="s">
        <v>119</v>
      </c>
    </row>
    <row r="263" spans="1:18" x14ac:dyDescent="0.25">
      <c r="A263" s="3" t="s">
        <v>543</v>
      </c>
      <c r="B263" s="3">
        <v>44.77</v>
      </c>
      <c r="C263" s="3">
        <v>4.0599999999999996</v>
      </c>
      <c r="D263" s="3" t="s">
        <v>20</v>
      </c>
      <c r="E263" s="3" t="s">
        <v>20</v>
      </c>
      <c r="F263" s="3" t="s">
        <v>20</v>
      </c>
      <c r="G263" s="3">
        <v>2</v>
      </c>
      <c r="H263" s="3" t="s">
        <v>20</v>
      </c>
      <c r="J263" s="3" t="s">
        <v>543</v>
      </c>
      <c r="K263" s="3">
        <v>1972</v>
      </c>
      <c r="L263" s="3" t="s">
        <v>28</v>
      </c>
      <c r="M263" s="3">
        <v>2</v>
      </c>
      <c r="N263" s="3">
        <v>1</v>
      </c>
      <c r="O263" s="3">
        <v>9058.73</v>
      </c>
      <c r="P263" s="3" t="s">
        <v>24</v>
      </c>
      <c r="Q263" s="3" t="s">
        <v>29</v>
      </c>
      <c r="R263" s="3" t="s">
        <v>25</v>
      </c>
    </row>
    <row r="264" spans="1:18" x14ac:dyDescent="0.25">
      <c r="A264" s="3" t="s">
        <v>545</v>
      </c>
      <c r="B264" s="3">
        <v>37.07</v>
      </c>
      <c r="C264" s="3">
        <v>5.69</v>
      </c>
      <c r="D264" s="3" t="s">
        <v>20</v>
      </c>
      <c r="E264" s="3" t="s">
        <v>20</v>
      </c>
      <c r="F264" s="3" t="s">
        <v>20</v>
      </c>
      <c r="G264" s="3">
        <v>2</v>
      </c>
      <c r="H264" s="3" t="s">
        <v>20</v>
      </c>
      <c r="J264" s="3" t="s">
        <v>545</v>
      </c>
      <c r="K264" s="3">
        <v>1972</v>
      </c>
      <c r="L264" s="3" t="s">
        <v>28</v>
      </c>
      <c r="M264" s="3">
        <v>7</v>
      </c>
      <c r="N264" s="3">
        <v>1</v>
      </c>
      <c r="O264" s="3">
        <v>9048.0300000000007</v>
      </c>
      <c r="P264" s="3" t="s">
        <v>29</v>
      </c>
      <c r="Q264" s="3" t="s">
        <v>29</v>
      </c>
      <c r="R264" s="3" t="s">
        <v>25</v>
      </c>
    </row>
    <row r="265" spans="1:18" x14ac:dyDescent="0.25">
      <c r="A265" s="3" t="s">
        <v>547</v>
      </c>
      <c r="B265" s="3">
        <v>39.799999999999997</v>
      </c>
      <c r="C265" s="3">
        <v>5.66</v>
      </c>
      <c r="D265" s="3" t="s">
        <v>20</v>
      </c>
      <c r="E265" s="3" t="s">
        <v>20</v>
      </c>
      <c r="F265" s="3" t="s">
        <v>21</v>
      </c>
      <c r="G265" s="3">
        <v>1</v>
      </c>
      <c r="H265" s="3" t="s">
        <v>20</v>
      </c>
      <c r="J265" s="3" t="s">
        <v>547</v>
      </c>
      <c r="K265" s="3">
        <v>1993</v>
      </c>
      <c r="L265" s="3" t="s">
        <v>28</v>
      </c>
      <c r="M265" s="3">
        <v>1</v>
      </c>
      <c r="N265" s="3">
        <v>0</v>
      </c>
      <c r="O265" s="3">
        <v>9010.2000000000007</v>
      </c>
      <c r="P265" s="3" t="s">
        <v>29</v>
      </c>
      <c r="Q265" s="3" t="s">
        <v>24</v>
      </c>
      <c r="R265" s="3" t="s">
        <v>36</v>
      </c>
    </row>
    <row r="266" spans="1:18" x14ac:dyDescent="0.25">
      <c r="A266" s="3" t="s">
        <v>549</v>
      </c>
      <c r="B266" s="3">
        <v>26.36</v>
      </c>
      <c r="C266" s="3">
        <v>4.32</v>
      </c>
      <c r="D266" s="3" t="s">
        <v>20</v>
      </c>
      <c r="E266" s="3" t="s">
        <v>20</v>
      </c>
      <c r="F266" s="3" t="s">
        <v>21</v>
      </c>
      <c r="G266" s="3">
        <v>1</v>
      </c>
      <c r="H266" s="3" t="s">
        <v>20</v>
      </c>
      <c r="J266" s="3" t="s">
        <v>549</v>
      </c>
      <c r="K266" s="3">
        <v>1979</v>
      </c>
      <c r="L266" s="3" t="s">
        <v>28</v>
      </c>
      <c r="M266" s="3">
        <v>16</v>
      </c>
      <c r="N266" s="3">
        <v>2</v>
      </c>
      <c r="O266" s="3">
        <v>8998.43</v>
      </c>
      <c r="P266" s="3" t="s">
        <v>29</v>
      </c>
      <c r="Q266" s="3" t="s">
        <v>23</v>
      </c>
      <c r="R266" s="3" t="s">
        <v>42</v>
      </c>
    </row>
    <row r="267" spans="1:18" x14ac:dyDescent="0.25">
      <c r="A267" s="3" t="s">
        <v>551</v>
      </c>
      <c r="B267" s="3">
        <v>29.925000000000001</v>
      </c>
      <c r="C267" s="3">
        <v>8.2899999999999991</v>
      </c>
      <c r="D267" s="3" t="s">
        <v>20</v>
      </c>
      <c r="E267" s="3" t="s">
        <v>20</v>
      </c>
      <c r="F267" s="3" t="s">
        <v>20</v>
      </c>
      <c r="G267" s="3">
        <v>2</v>
      </c>
      <c r="H267" s="3" t="s">
        <v>20</v>
      </c>
      <c r="J267" s="3" t="s">
        <v>551</v>
      </c>
      <c r="K267" s="3">
        <v>1973</v>
      </c>
      <c r="L267" s="3" t="s">
        <v>22</v>
      </c>
      <c r="M267" s="3">
        <v>11</v>
      </c>
      <c r="N267" s="3">
        <v>0</v>
      </c>
      <c r="O267" s="3">
        <v>8988.16</v>
      </c>
      <c r="P267" s="3" t="s">
        <v>29</v>
      </c>
      <c r="Q267" s="3" t="s">
        <v>23</v>
      </c>
      <c r="R267" s="3" t="s">
        <v>33</v>
      </c>
    </row>
    <row r="268" spans="1:18" x14ac:dyDescent="0.25">
      <c r="A268" s="3" t="s">
        <v>553</v>
      </c>
      <c r="B268" s="3">
        <v>37.29</v>
      </c>
      <c r="C268" s="3">
        <v>10.46</v>
      </c>
      <c r="D268" s="3" t="s">
        <v>20</v>
      </c>
      <c r="E268" s="3" t="s">
        <v>20</v>
      </c>
      <c r="F268" s="3" t="s">
        <v>20</v>
      </c>
      <c r="G268" s="3" t="s">
        <v>5994</v>
      </c>
      <c r="H268" s="3" t="s">
        <v>20</v>
      </c>
      <c r="J268" s="3" t="s">
        <v>553</v>
      </c>
      <c r="K268" s="3">
        <v>1974</v>
      </c>
      <c r="L268" s="3" t="s">
        <v>61</v>
      </c>
      <c r="M268" s="3">
        <v>21</v>
      </c>
      <c r="N268" s="3">
        <v>2</v>
      </c>
      <c r="O268" s="3">
        <v>8978.19</v>
      </c>
      <c r="P268" s="3" t="s">
        <v>29</v>
      </c>
      <c r="Q268" s="3" t="s">
        <v>29</v>
      </c>
      <c r="R268" s="3" t="s">
        <v>25</v>
      </c>
    </row>
    <row r="269" spans="1:18" x14ac:dyDescent="0.25">
      <c r="A269" s="3" t="s">
        <v>555</v>
      </c>
      <c r="B269" s="3">
        <v>30.2</v>
      </c>
      <c r="C269" s="3">
        <v>11.96</v>
      </c>
      <c r="D269" s="3" t="s">
        <v>20</v>
      </c>
      <c r="E269" s="3" t="s">
        <v>20</v>
      </c>
      <c r="F269" s="3" t="s">
        <v>20</v>
      </c>
      <c r="G269" s="3" t="s">
        <v>5994</v>
      </c>
      <c r="H269" s="3" t="s">
        <v>20</v>
      </c>
      <c r="J269" s="3" t="s">
        <v>555</v>
      </c>
      <c r="K269" s="3">
        <v>1974</v>
      </c>
      <c r="L269" s="3" t="s">
        <v>47</v>
      </c>
      <c r="M269" s="3">
        <v>8</v>
      </c>
      <c r="N269" s="3">
        <v>2</v>
      </c>
      <c r="O269" s="3">
        <v>8968.33</v>
      </c>
      <c r="P269" s="3" t="s">
        <v>24</v>
      </c>
      <c r="Q269" s="3" t="s">
        <v>29</v>
      </c>
      <c r="R269" s="3" t="s">
        <v>53</v>
      </c>
    </row>
    <row r="270" spans="1:18" x14ac:dyDescent="0.25">
      <c r="A270" s="3" t="s">
        <v>278</v>
      </c>
      <c r="B270" s="3">
        <v>48</v>
      </c>
      <c r="C270" s="3">
        <v>10.54</v>
      </c>
      <c r="D270" s="3" t="s">
        <v>20</v>
      </c>
      <c r="E270" s="3" t="s">
        <v>20</v>
      </c>
      <c r="F270" s="3" t="s">
        <v>20</v>
      </c>
      <c r="G270" s="3" t="s">
        <v>5994</v>
      </c>
      <c r="H270" s="3" t="s">
        <v>117</v>
      </c>
      <c r="J270" s="3" t="s">
        <v>278</v>
      </c>
      <c r="K270" s="3">
        <v>1978</v>
      </c>
      <c r="L270" s="3" t="s">
        <v>51</v>
      </c>
      <c r="M270" s="3">
        <v>5</v>
      </c>
      <c r="N270" s="3">
        <v>2</v>
      </c>
      <c r="O270" s="3">
        <v>39352.6</v>
      </c>
      <c r="P270" s="3" t="s">
        <v>29</v>
      </c>
      <c r="Q270" s="3" t="s">
        <v>24</v>
      </c>
      <c r="R270" s="3" t="s">
        <v>53</v>
      </c>
    </row>
    <row r="271" spans="1:18" x14ac:dyDescent="0.25">
      <c r="A271" s="3" t="s">
        <v>558</v>
      </c>
      <c r="B271" s="3">
        <v>24.225000000000001</v>
      </c>
      <c r="C271" s="3">
        <v>4.25</v>
      </c>
      <c r="D271" s="3" t="s">
        <v>117</v>
      </c>
      <c r="E271" s="3" t="s">
        <v>20</v>
      </c>
      <c r="F271" s="3" t="s">
        <v>21</v>
      </c>
      <c r="G271" s="3">
        <v>1</v>
      </c>
      <c r="H271" s="3" t="s">
        <v>20</v>
      </c>
      <c r="J271" s="3" t="s">
        <v>558</v>
      </c>
      <c r="K271" s="3">
        <v>1983</v>
      </c>
      <c r="L271" s="3" t="s">
        <v>61</v>
      </c>
      <c r="M271" s="3">
        <v>15</v>
      </c>
      <c r="N271" s="3">
        <v>5</v>
      </c>
      <c r="O271" s="3">
        <v>8965.7999999999993</v>
      </c>
      <c r="P271" s="3" t="s">
        <v>29</v>
      </c>
      <c r="Q271" s="3" t="s">
        <v>24</v>
      </c>
      <c r="R271" s="3" t="s">
        <v>33</v>
      </c>
    </row>
    <row r="272" spans="1:18" x14ac:dyDescent="0.25">
      <c r="A272" s="3" t="s">
        <v>560</v>
      </c>
      <c r="B272" s="3">
        <v>31.445</v>
      </c>
      <c r="C272" s="3">
        <v>8.33</v>
      </c>
      <c r="D272" s="3" t="s">
        <v>20</v>
      </c>
      <c r="E272" s="3" t="s">
        <v>20</v>
      </c>
      <c r="F272" s="3" t="s">
        <v>20</v>
      </c>
      <c r="G272" s="3" t="s">
        <v>5994</v>
      </c>
      <c r="H272" s="3" t="s">
        <v>20</v>
      </c>
      <c r="J272" s="3" t="s">
        <v>560</v>
      </c>
      <c r="K272" s="3">
        <v>1974</v>
      </c>
      <c r="L272" s="3" t="s">
        <v>51</v>
      </c>
      <c r="M272" s="3">
        <v>17</v>
      </c>
      <c r="N272" s="3">
        <v>1</v>
      </c>
      <c r="O272" s="3">
        <v>8964.06</v>
      </c>
      <c r="P272" s="3" t="s">
        <v>24</v>
      </c>
      <c r="Q272" s="3" t="s">
        <v>29</v>
      </c>
      <c r="R272" s="3" t="s">
        <v>39</v>
      </c>
    </row>
    <row r="273" spans="1:18" x14ac:dyDescent="0.25">
      <c r="A273" s="3" t="s">
        <v>562</v>
      </c>
      <c r="B273" s="3">
        <v>38.880000000000003</v>
      </c>
      <c r="C273" s="3">
        <v>4.29</v>
      </c>
      <c r="D273" s="3" t="s">
        <v>20</v>
      </c>
      <c r="E273" s="3" t="s">
        <v>20</v>
      </c>
      <c r="F273" s="3" t="s">
        <v>20</v>
      </c>
      <c r="G273" s="3">
        <v>1</v>
      </c>
      <c r="H273" s="3" t="s">
        <v>20</v>
      </c>
      <c r="J273" s="3" t="s">
        <v>562</v>
      </c>
      <c r="K273" s="3">
        <v>1992</v>
      </c>
      <c r="L273" s="3" t="s">
        <v>47</v>
      </c>
      <c r="M273" s="3">
        <v>27</v>
      </c>
      <c r="N273" s="3">
        <v>0</v>
      </c>
      <c r="O273" s="3">
        <v>8954.99</v>
      </c>
      <c r="P273" s="3" t="s">
        <v>29</v>
      </c>
      <c r="Q273" s="3" t="s">
        <v>24</v>
      </c>
      <c r="R273" s="3" t="s">
        <v>36</v>
      </c>
    </row>
    <row r="274" spans="1:18" x14ac:dyDescent="0.25">
      <c r="A274" s="3" t="s">
        <v>564</v>
      </c>
      <c r="B274" s="3">
        <v>43.89</v>
      </c>
      <c r="C274" s="3">
        <v>6.32</v>
      </c>
      <c r="D274" s="3" t="s">
        <v>117</v>
      </c>
      <c r="E274" s="3" t="s">
        <v>20</v>
      </c>
      <c r="F274" s="3" t="s">
        <v>20</v>
      </c>
      <c r="G274" s="3" t="s">
        <v>5994</v>
      </c>
      <c r="H274" s="3" t="s">
        <v>20</v>
      </c>
      <c r="J274" s="3" t="s">
        <v>564</v>
      </c>
      <c r="K274" s="3">
        <v>1976</v>
      </c>
      <c r="L274" s="3" t="s">
        <v>28</v>
      </c>
      <c r="M274" s="3">
        <v>25</v>
      </c>
      <c r="N274" s="3">
        <v>3</v>
      </c>
      <c r="O274" s="3">
        <v>8944.1200000000008</v>
      </c>
      <c r="P274" s="3" t="s">
        <v>24</v>
      </c>
      <c r="Q274" s="3" t="s">
        <v>29</v>
      </c>
      <c r="R274" s="3" t="s">
        <v>25</v>
      </c>
    </row>
    <row r="275" spans="1:18" x14ac:dyDescent="0.25">
      <c r="A275" s="3" t="s">
        <v>566</v>
      </c>
      <c r="B275" s="3">
        <v>25.6</v>
      </c>
      <c r="C275" s="3">
        <v>5.65</v>
      </c>
      <c r="D275" s="3" t="s">
        <v>20</v>
      </c>
      <c r="E275" s="3" t="s">
        <v>20</v>
      </c>
      <c r="F275" s="3" t="s">
        <v>20</v>
      </c>
      <c r="G275" s="3">
        <v>2</v>
      </c>
      <c r="H275" s="3" t="s">
        <v>20</v>
      </c>
      <c r="J275" s="3" t="s">
        <v>566</v>
      </c>
      <c r="K275" s="3">
        <v>1972</v>
      </c>
      <c r="L275" s="3" t="s">
        <v>32</v>
      </c>
      <c r="M275" s="3">
        <v>6</v>
      </c>
      <c r="N275" s="3">
        <v>0</v>
      </c>
      <c r="O275" s="3">
        <v>8932.08</v>
      </c>
      <c r="P275" s="3" t="s">
        <v>29</v>
      </c>
      <c r="Q275" s="3" t="s">
        <v>23</v>
      </c>
      <c r="R275" s="3" t="s">
        <v>53</v>
      </c>
    </row>
    <row r="276" spans="1:18" x14ac:dyDescent="0.25">
      <c r="A276" s="3" t="s">
        <v>568</v>
      </c>
      <c r="B276" s="3">
        <v>29.545000000000002</v>
      </c>
      <c r="C276" s="3">
        <v>8.41</v>
      </c>
      <c r="D276" s="3" t="s">
        <v>117</v>
      </c>
      <c r="E276" s="3" t="s">
        <v>20</v>
      </c>
      <c r="F276" s="3" t="s">
        <v>20</v>
      </c>
      <c r="G276" s="3">
        <v>1</v>
      </c>
      <c r="H276" s="3" t="s">
        <v>20</v>
      </c>
      <c r="J276" s="3" t="s">
        <v>568</v>
      </c>
      <c r="K276" s="3">
        <v>1975</v>
      </c>
      <c r="L276" s="3" t="s">
        <v>61</v>
      </c>
      <c r="M276" s="3">
        <v>7</v>
      </c>
      <c r="N276" s="3">
        <v>1</v>
      </c>
      <c r="O276" s="3">
        <v>8930.93</v>
      </c>
      <c r="P276" s="3" t="s">
        <v>29</v>
      </c>
      <c r="Q276" s="3" t="s">
        <v>29</v>
      </c>
      <c r="R276" s="3" t="s">
        <v>33</v>
      </c>
    </row>
    <row r="277" spans="1:18" x14ac:dyDescent="0.25">
      <c r="A277" s="3" t="s">
        <v>570</v>
      </c>
      <c r="B277" s="3">
        <v>23.25</v>
      </c>
      <c r="C277" s="3">
        <v>11.96</v>
      </c>
      <c r="D277" s="3" t="s">
        <v>117</v>
      </c>
      <c r="E277" s="3" t="s">
        <v>20</v>
      </c>
      <c r="F277" s="3" t="s">
        <v>20</v>
      </c>
      <c r="G277" s="3" t="s">
        <v>5994</v>
      </c>
      <c r="H277" s="3" t="s">
        <v>20</v>
      </c>
      <c r="J277" s="3" t="s">
        <v>570</v>
      </c>
      <c r="K277" s="3">
        <v>1967</v>
      </c>
      <c r="L277" s="3" t="s">
        <v>47</v>
      </c>
      <c r="M277" s="3">
        <v>6</v>
      </c>
      <c r="N277" s="3">
        <v>0</v>
      </c>
      <c r="O277" s="3">
        <v>8908.4699999999993</v>
      </c>
      <c r="P277" s="3" t="s">
        <v>24</v>
      </c>
      <c r="Q277" s="3" t="s">
        <v>29</v>
      </c>
      <c r="R277" s="3" t="s">
        <v>25</v>
      </c>
    </row>
    <row r="278" spans="1:18" x14ac:dyDescent="0.25">
      <c r="A278" s="3" t="s">
        <v>572</v>
      </c>
      <c r="B278" s="3">
        <v>43.95</v>
      </c>
      <c r="C278" s="3">
        <v>5.17</v>
      </c>
      <c r="D278" s="3" t="s">
        <v>117</v>
      </c>
      <c r="E278" s="3" t="s">
        <v>20</v>
      </c>
      <c r="F278" s="3" t="s">
        <v>21</v>
      </c>
      <c r="G278" s="3">
        <v>1</v>
      </c>
      <c r="H278" s="3" t="s">
        <v>20</v>
      </c>
      <c r="J278" s="3" t="s">
        <v>572</v>
      </c>
      <c r="K278" s="3">
        <v>1997</v>
      </c>
      <c r="L278" s="3" t="s">
        <v>56</v>
      </c>
      <c r="M278" s="3">
        <v>28</v>
      </c>
      <c r="N278" s="3">
        <v>0</v>
      </c>
      <c r="O278" s="3">
        <v>8906.14</v>
      </c>
      <c r="P278" s="3" t="s">
        <v>29</v>
      </c>
      <c r="Q278" s="3" t="s">
        <v>29</v>
      </c>
      <c r="R278" s="3" t="s">
        <v>33</v>
      </c>
    </row>
    <row r="279" spans="1:18" x14ac:dyDescent="0.25">
      <c r="A279" s="3" t="s">
        <v>574</v>
      </c>
      <c r="B279" s="3">
        <v>21.85</v>
      </c>
      <c r="C279" s="3">
        <v>8.76</v>
      </c>
      <c r="D279" s="3" t="s">
        <v>20</v>
      </c>
      <c r="E279" s="3" t="s">
        <v>20</v>
      </c>
      <c r="F279" s="3" t="s">
        <v>20</v>
      </c>
      <c r="G279" s="3" t="s">
        <v>5994</v>
      </c>
      <c r="H279" s="3" t="s">
        <v>20</v>
      </c>
      <c r="J279" s="3" t="s">
        <v>574</v>
      </c>
      <c r="K279" s="3">
        <v>1978</v>
      </c>
      <c r="L279" s="3" t="s">
        <v>28</v>
      </c>
      <c r="M279" s="3">
        <v>16</v>
      </c>
      <c r="N279" s="3">
        <v>3</v>
      </c>
      <c r="O279" s="3">
        <v>8891.14</v>
      </c>
      <c r="P279" s="3" t="s">
        <v>29</v>
      </c>
      <c r="Q279" s="3" t="s">
        <v>24</v>
      </c>
      <c r="R279" s="3" t="s">
        <v>227</v>
      </c>
    </row>
    <row r="280" spans="1:18" x14ac:dyDescent="0.25">
      <c r="A280" s="3" t="s">
        <v>576</v>
      </c>
      <c r="B280" s="3">
        <v>25.73</v>
      </c>
      <c r="C280" s="3">
        <v>7.99</v>
      </c>
      <c r="D280" s="3" t="s">
        <v>20</v>
      </c>
      <c r="E280" s="3" t="s">
        <v>20</v>
      </c>
      <c r="F280" s="3" t="s">
        <v>20</v>
      </c>
      <c r="G280" s="3">
        <v>2</v>
      </c>
      <c r="H280" s="3" t="s">
        <v>20</v>
      </c>
      <c r="J280" s="3" t="s">
        <v>576</v>
      </c>
      <c r="K280" s="3">
        <v>1973</v>
      </c>
      <c r="L280" s="3" t="s">
        <v>47</v>
      </c>
      <c r="M280" s="3">
        <v>9</v>
      </c>
      <c r="N280" s="3">
        <v>0</v>
      </c>
      <c r="O280" s="3">
        <v>8890.59</v>
      </c>
      <c r="P280" s="3" t="s">
        <v>29</v>
      </c>
      <c r="Q280" s="3" t="s">
        <v>24</v>
      </c>
      <c r="R280" s="3" t="s">
        <v>33</v>
      </c>
    </row>
    <row r="281" spans="1:18" x14ac:dyDescent="0.25">
      <c r="A281" s="3" t="s">
        <v>280</v>
      </c>
      <c r="B281" s="3">
        <v>49.13</v>
      </c>
      <c r="C281" s="3">
        <v>4.54</v>
      </c>
      <c r="D281" s="3" t="s">
        <v>20</v>
      </c>
      <c r="E281" s="3" t="s">
        <v>20</v>
      </c>
      <c r="F281" s="3" t="s">
        <v>20</v>
      </c>
      <c r="G281" s="3" t="s">
        <v>5994</v>
      </c>
      <c r="H281" s="3" t="s">
        <v>117</v>
      </c>
      <c r="J281" s="3" t="s">
        <v>280</v>
      </c>
      <c r="K281" s="3">
        <v>1982</v>
      </c>
      <c r="L281" s="3" t="s">
        <v>51</v>
      </c>
      <c r="M281" s="3">
        <v>16</v>
      </c>
      <c r="N281" s="3">
        <v>3</v>
      </c>
      <c r="O281" s="3">
        <v>39315.279999999999</v>
      </c>
      <c r="P281" s="3" t="s">
        <v>29</v>
      </c>
      <c r="Q281" s="3" t="s">
        <v>24</v>
      </c>
      <c r="R281" s="3" t="s">
        <v>53</v>
      </c>
    </row>
    <row r="282" spans="1:18" x14ac:dyDescent="0.25">
      <c r="A282" s="3" t="s">
        <v>579</v>
      </c>
      <c r="B282" s="3">
        <v>32.229999999999997</v>
      </c>
      <c r="C282" s="3">
        <v>8.59</v>
      </c>
      <c r="D282" s="3" t="s">
        <v>20</v>
      </c>
      <c r="E282" s="3" t="s">
        <v>20</v>
      </c>
      <c r="F282" s="3" t="s">
        <v>20</v>
      </c>
      <c r="G282" s="3" t="s">
        <v>5994</v>
      </c>
      <c r="H282" s="3" t="s">
        <v>20</v>
      </c>
      <c r="J282" s="3" t="s">
        <v>579</v>
      </c>
      <c r="K282" s="3">
        <v>1974</v>
      </c>
      <c r="L282" s="3" t="s">
        <v>32</v>
      </c>
      <c r="M282" s="3">
        <v>18</v>
      </c>
      <c r="N282" s="3">
        <v>1</v>
      </c>
      <c r="O282" s="3">
        <v>8871.15</v>
      </c>
      <c r="P282" s="3" t="s">
        <v>29</v>
      </c>
      <c r="Q282" s="3" t="s">
        <v>24</v>
      </c>
      <c r="R282" s="3" t="s">
        <v>25</v>
      </c>
    </row>
    <row r="283" spans="1:18" x14ac:dyDescent="0.25">
      <c r="A283" s="3" t="s">
        <v>581</v>
      </c>
      <c r="B283" s="3">
        <v>32.204999999999998</v>
      </c>
      <c r="C283" s="3">
        <v>6.14</v>
      </c>
      <c r="D283" s="3" t="s">
        <v>20</v>
      </c>
      <c r="E283" s="3" t="s">
        <v>20</v>
      </c>
      <c r="F283" s="3" t="s">
        <v>20</v>
      </c>
      <c r="G283" s="3">
        <v>2</v>
      </c>
      <c r="H283" s="3" t="s">
        <v>20</v>
      </c>
      <c r="J283" s="3" t="s">
        <v>581</v>
      </c>
      <c r="K283" s="3">
        <v>1972</v>
      </c>
      <c r="L283" s="3" t="s">
        <v>56</v>
      </c>
      <c r="M283" s="3">
        <v>22</v>
      </c>
      <c r="N283" s="3">
        <v>0</v>
      </c>
      <c r="O283" s="3">
        <v>8835.26</v>
      </c>
      <c r="P283" s="3" t="s">
        <v>24</v>
      </c>
      <c r="Q283" s="3" t="s">
        <v>29</v>
      </c>
      <c r="R283" s="3" t="s">
        <v>33</v>
      </c>
    </row>
    <row r="284" spans="1:18" x14ac:dyDescent="0.25">
      <c r="A284" s="3" t="s">
        <v>583</v>
      </c>
      <c r="B284" s="3">
        <v>26.41</v>
      </c>
      <c r="C284" s="3">
        <v>4.08</v>
      </c>
      <c r="D284" s="3" t="s">
        <v>20</v>
      </c>
      <c r="E284" s="3" t="s">
        <v>20</v>
      </c>
      <c r="F284" s="3" t="s">
        <v>20</v>
      </c>
      <c r="G284" s="3">
        <v>2</v>
      </c>
      <c r="H284" s="3" t="s">
        <v>20</v>
      </c>
      <c r="J284" s="3" t="s">
        <v>583</v>
      </c>
      <c r="K284" s="3">
        <v>1972</v>
      </c>
      <c r="L284" s="3" t="s">
        <v>56</v>
      </c>
      <c r="M284" s="3">
        <v>14</v>
      </c>
      <c r="N284" s="3">
        <v>0</v>
      </c>
      <c r="O284" s="3">
        <v>8827.2099999999991</v>
      </c>
      <c r="P284" s="3" t="s">
        <v>24</v>
      </c>
      <c r="Q284" s="3" t="s">
        <v>23</v>
      </c>
      <c r="R284" s="3" t="s">
        <v>33</v>
      </c>
    </row>
    <row r="285" spans="1:18" x14ac:dyDescent="0.25">
      <c r="A285" s="3" t="s">
        <v>585</v>
      </c>
      <c r="B285" s="3">
        <v>30.2</v>
      </c>
      <c r="C285" s="3">
        <v>6.25</v>
      </c>
      <c r="D285" s="3" t="s">
        <v>117</v>
      </c>
      <c r="E285" s="3" t="s">
        <v>20</v>
      </c>
      <c r="F285" s="3" t="s">
        <v>20</v>
      </c>
      <c r="G285" s="3" t="s">
        <v>5994</v>
      </c>
      <c r="H285" s="3" t="s">
        <v>20</v>
      </c>
      <c r="J285" s="3" t="s">
        <v>585</v>
      </c>
      <c r="K285" s="3">
        <v>1976</v>
      </c>
      <c r="L285" s="3" t="s">
        <v>61</v>
      </c>
      <c r="M285" s="3">
        <v>14</v>
      </c>
      <c r="N285" s="3">
        <v>2</v>
      </c>
      <c r="O285" s="3">
        <v>8825.09</v>
      </c>
      <c r="P285" s="3" t="s">
        <v>29</v>
      </c>
      <c r="Q285" s="3" t="s">
        <v>24</v>
      </c>
      <c r="R285" s="3" t="s">
        <v>53</v>
      </c>
    </row>
    <row r="286" spans="1:18" x14ac:dyDescent="0.25">
      <c r="A286" s="3" t="s">
        <v>587</v>
      </c>
      <c r="B286" s="3">
        <v>31.26</v>
      </c>
      <c r="C286" s="3">
        <v>5.94</v>
      </c>
      <c r="D286" s="3" t="s">
        <v>117</v>
      </c>
      <c r="E286" s="3" t="s">
        <v>20</v>
      </c>
      <c r="F286" s="3" t="s">
        <v>20</v>
      </c>
      <c r="G286" s="3">
        <v>1</v>
      </c>
      <c r="H286" s="3" t="s">
        <v>20</v>
      </c>
      <c r="J286" s="3" t="s">
        <v>587</v>
      </c>
      <c r="K286" s="3">
        <v>1988</v>
      </c>
      <c r="L286" s="3" t="s">
        <v>51</v>
      </c>
      <c r="M286" s="3">
        <v>22</v>
      </c>
      <c r="N286" s="3">
        <v>3</v>
      </c>
      <c r="O286" s="3">
        <v>8824.27</v>
      </c>
      <c r="P286" s="3" t="s">
        <v>29</v>
      </c>
      <c r="Q286" s="3" t="s">
        <v>23</v>
      </c>
      <c r="R286" s="3" t="s">
        <v>42</v>
      </c>
    </row>
    <row r="287" spans="1:18" x14ac:dyDescent="0.25">
      <c r="A287" s="3" t="s">
        <v>589</v>
      </c>
      <c r="B287" s="3">
        <v>33.725000000000001</v>
      </c>
      <c r="C287" s="3">
        <v>6.45</v>
      </c>
      <c r="D287" s="3" t="s">
        <v>117</v>
      </c>
      <c r="E287" s="3" t="s">
        <v>20</v>
      </c>
      <c r="F287" s="3" t="s">
        <v>20</v>
      </c>
      <c r="G287" s="3" t="s">
        <v>5994</v>
      </c>
      <c r="H287" s="3" t="s">
        <v>20</v>
      </c>
      <c r="J287" s="3" t="s">
        <v>589</v>
      </c>
      <c r="K287" s="3">
        <v>1976</v>
      </c>
      <c r="L287" s="3" t="s">
        <v>22</v>
      </c>
      <c r="M287" s="3">
        <v>19</v>
      </c>
      <c r="N287" s="3">
        <v>1</v>
      </c>
      <c r="O287" s="3">
        <v>8823.99</v>
      </c>
      <c r="P287" s="3" t="s">
        <v>29</v>
      </c>
      <c r="Q287" s="3" t="s">
        <v>24</v>
      </c>
      <c r="R287" s="3" t="s">
        <v>119</v>
      </c>
    </row>
    <row r="288" spans="1:18" x14ac:dyDescent="0.25">
      <c r="A288" s="3" t="s">
        <v>591</v>
      </c>
      <c r="B288" s="3">
        <v>28.9</v>
      </c>
      <c r="C288" s="3">
        <v>5.74</v>
      </c>
      <c r="D288" s="3" t="s">
        <v>117</v>
      </c>
      <c r="E288" s="3" t="s">
        <v>20</v>
      </c>
      <c r="F288" s="3" t="s">
        <v>20</v>
      </c>
      <c r="G288" s="3" t="s">
        <v>5994</v>
      </c>
      <c r="H288" s="3" t="s">
        <v>20</v>
      </c>
      <c r="J288" s="3" t="s">
        <v>591</v>
      </c>
      <c r="K288" s="3">
        <v>1976</v>
      </c>
      <c r="L288" s="3" t="s">
        <v>32</v>
      </c>
      <c r="M288" s="3">
        <v>14</v>
      </c>
      <c r="N288" s="3">
        <v>2</v>
      </c>
      <c r="O288" s="3">
        <v>8823.2800000000007</v>
      </c>
      <c r="P288" s="3" t="s">
        <v>29</v>
      </c>
      <c r="Q288" s="3" t="s">
        <v>23</v>
      </c>
      <c r="R288" s="3" t="s">
        <v>53</v>
      </c>
    </row>
    <row r="289" spans="1:18" x14ac:dyDescent="0.25">
      <c r="A289" s="3" t="s">
        <v>593</v>
      </c>
      <c r="B289" s="3">
        <v>45.69</v>
      </c>
      <c r="C289" s="3">
        <v>4.43</v>
      </c>
      <c r="D289" s="3" t="s">
        <v>117</v>
      </c>
      <c r="E289" s="3" t="s">
        <v>20</v>
      </c>
      <c r="F289" s="3" t="s">
        <v>20</v>
      </c>
      <c r="G289" s="3" t="s">
        <v>5994</v>
      </c>
      <c r="H289" s="3" t="s">
        <v>20</v>
      </c>
      <c r="J289" s="3" t="s">
        <v>593</v>
      </c>
      <c r="K289" s="3">
        <v>2001</v>
      </c>
      <c r="L289" s="3" t="s">
        <v>56</v>
      </c>
      <c r="M289" s="3">
        <v>7</v>
      </c>
      <c r="N289" s="3">
        <v>0</v>
      </c>
      <c r="O289" s="3">
        <v>8821.8799999999992</v>
      </c>
      <c r="P289" s="3" t="s">
        <v>29</v>
      </c>
      <c r="Q289" s="3" t="s">
        <v>24</v>
      </c>
      <c r="R289" s="3" t="s">
        <v>134</v>
      </c>
    </row>
    <row r="290" spans="1:18" x14ac:dyDescent="0.25">
      <c r="A290" s="3" t="s">
        <v>595</v>
      </c>
      <c r="B290" s="3">
        <v>21.03</v>
      </c>
      <c r="C290" s="3">
        <v>6.5</v>
      </c>
      <c r="D290" s="3" t="s">
        <v>20</v>
      </c>
      <c r="E290" s="3" t="s">
        <v>20</v>
      </c>
      <c r="F290" s="3" t="s">
        <v>20</v>
      </c>
      <c r="G290" s="3" t="s">
        <v>5994</v>
      </c>
      <c r="H290" s="3" t="s">
        <v>20</v>
      </c>
      <c r="J290" s="3" t="s">
        <v>595</v>
      </c>
      <c r="K290" s="3">
        <v>1965</v>
      </c>
      <c r="L290" s="3" t="s">
        <v>51</v>
      </c>
      <c r="M290" s="3">
        <v>29</v>
      </c>
      <c r="N290" s="3">
        <v>0</v>
      </c>
      <c r="O290" s="3">
        <v>8800.49</v>
      </c>
      <c r="P290" s="3" t="s">
        <v>24</v>
      </c>
      <c r="Q290" s="3" t="s">
        <v>29</v>
      </c>
      <c r="R290" s="3" t="s">
        <v>25</v>
      </c>
    </row>
    <row r="291" spans="1:18" x14ac:dyDescent="0.25">
      <c r="A291" s="3" t="s">
        <v>597</v>
      </c>
      <c r="B291" s="3">
        <v>37</v>
      </c>
      <c r="C291" s="3">
        <v>8.75</v>
      </c>
      <c r="D291" s="3" t="s">
        <v>20</v>
      </c>
      <c r="E291" s="3" t="s">
        <v>20</v>
      </c>
      <c r="F291" s="3" t="s">
        <v>20</v>
      </c>
      <c r="G291" s="3" t="s">
        <v>5994</v>
      </c>
      <c r="H291" s="3" t="s">
        <v>20</v>
      </c>
      <c r="J291" s="3" t="s">
        <v>597</v>
      </c>
      <c r="K291" s="3">
        <v>1971</v>
      </c>
      <c r="L291" s="3" t="s">
        <v>32</v>
      </c>
      <c r="M291" s="3">
        <v>18</v>
      </c>
      <c r="N291" s="3">
        <v>0</v>
      </c>
      <c r="O291" s="3">
        <v>8798.59</v>
      </c>
      <c r="P291" s="3" t="s">
        <v>29</v>
      </c>
      <c r="Q291" s="3" t="s">
        <v>23</v>
      </c>
      <c r="R291" s="3" t="s">
        <v>53</v>
      </c>
    </row>
    <row r="292" spans="1:18" x14ac:dyDescent="0.25">
      <c r="A292" s="3" t="s">
        <v>281</v>
      </c>
      <c r="B292" s="3">
        <v>37.799999999999997</v>
      </c>
      <c r="C292" s="3">
        <v>6.29</v>
      </c>
      <c r="D292" s="3" t="s">
        <v>20</v>
      </c>
      <c r="E292" s="3" t="s">
        <v>20</v>
      </c>
      <c r="F292" s="3" t="s">
        <v>20</v>
      </c>
      <c r="G292" s="3">
        <v>1</v>
      </c>
      <c r="H292" s="3" t="s">
        <v>117</v>
      </c>
      <c r="J292" s="3" t="s">
        <v>281</v>
      </c>
      <c r="K292" s="3">
        <v>1992</v>
      </c>
      <c r="L292" s="3" t="s">
        <v>56</v>
      </c>
      <c r="M292" s="3">
        <v>30</v>
      </c>
      <c r="N292" s="3">
        <v>2</v>
      </c>
      <c r="O292" s="3">
        <v>39241.440000000002</v>
      </c>
      <c r="P292" s="3" t="s">
        <v>23</v>
      </c>
      <c r="Q292" s="3" t="s">
        <v>24</v>
      </c>
      <c r="R292" s="3" t="s">
        <v>53</v>
      </c>
    </row>
    <row r="293" spans="1:18" x14ac:dyDescent="0.25">
      <c r="A293" s="3" t="s">
        <v>600</v>
      </c>
      <c r="B293" s="3">
        <v>25.4</v>
      </c>
      <c r="C293" s="3">
        <v>11.96</v>
      </c>
      <c r="D293" s="3" t="s">
        <v>20</v>
      </c>
      <c r="E293" s="3" t="s">
        <v>20</v>
      </c>
      <c r="F293" s="3" t="s">
        <v>20</v>
      </c>
      <c r="G293" s="3" t="s">
        <v>5994</v>
      </c>
      <c r="H293" s="3" t="s">
        <v>20</v>
      </c>
      <c r="J293" s="3" t="s">
        <v>600</v>
      </c>
      <c r="K293" s="3">
        <v>1971</v>
      </c>
      <c r="L293" s="3" t="s">
        <v>51</v>
      </c>
      <c r="M293" s="3">
        <v>23</v>
      </c>
      <c r="N293" s="3">
        <v>0</v>
      </c>
      <c r="O293" s="3">
        <v>8782.4699999999993</v>
      </c>
      <c r="P293" s="3" t="s">
        <v>29</v>
      </c>
      <c r="Q293" s="3" t="s">
        <v>24</v>
      </c>
      <c r="R293" s="3" t="s">
        <v>53</v>
      </c>
    </row>
    <row r="294" spans="1:18" x14ac:dyDescent="0.25">
      <c r="A294" s="3" t="s">
        <v>602</v>
      </c>
      <c r="B294" s="3">
        <v>32.299999999999997</v>
      </c>
      <c r="C294" s="3">
        <v>10.54</v>
      </c>
      <c r="D294" s="3" t="s">
        <v>20</v>
      </c>
      <c r="E294" s="3" t="s">
        <v>20</v>
      </c>
      <c r="F294" s="3" t="s">
        <v>20</v>
      </c>
      <c r="G294" s="3" t="s">
        <v>5994</v>
      </c>
      <c r="H294" s="3" t="s">
        <v>20</v>
      </c>
      <c r="J294" s="3" t="s">
        <v>602</v>
      </c>
      <c r="K294" s="3">
        <v>1974</v>
      </c>
      <c r="L294" s="3" t="s">
        <v>47</v>
      </c>
      <c r="M294" s="3">
        <v>6</v>
      </c>
      <c r="N294" s="3">
        <v>1</v>
      </c>
      <c r="O294" s="3">
        <v>8765.25</v>
      </c>
      <c r="P294" s="3" t="s">
        <v>29</v>
      </c>
      <c r="Q294" s="3" t="s">
        <v>24</v>
      </c>
      <c r="R294" s="3" t="s">
        <v>33</v>
      </c>
    </row>
    <row r="295" spans="1:18" x14ac:dyDescent="0.25">
      <c r="A295" s="3" t="s">
        <v>604</v>
      </c>
      <c r="B295" s="3">
        <v>23.94</v>
      </c>
      <c r="C295" s="3">
        <v>4.54</v>
      </c>
      <c r="D295" s="3" t="s">
        <v>117</v>
      </c>
      <c r="E295" s="3" t="s">
        <v>20</v>
      </c>
      <c r="F295" s="3" t="s">
        <v>21</v>
      </c>
      <c r="G295" s="3">
        <v>1</v>
      </c>
      <c r="H295" s="3" t="s">
        <v>20</v>
      </c>
      <c r="J295" s="3" t="s">
        <v>604</v>
      </c>
      <c r="K295" s="3">
        <v>1969</v>
      </c>
      <c r="L295" s="3" t="s">
        <v>47</v>
      </c>
      <c r="M295" s="3">
        <v>9</v>
      </c>
      <c r="N295" s="3">
        <v>0</v>
      </c>
      <c r="O295" s="3">
        <v>8760.1200000000008</v>
      </c>
      <c r="P295" s="3" t="s">
        <v>29</v>
      </c>
      <c r="Q295" s="3" t="s">
        <v>23</v>
      </c>
      <c r="R295" s="3" t="s">
        <v>25</v>
      </c>
    </row>
    <row r="296" spans="1:18" x14ac:dyDescent="0.25">
      <c r="A296" s="3" t="s">
        <v>606</v>
      </c>
      <c r="B296" s="3">
        <v>46.4</v>
      </c>
      <c r="C296" s="3">
        <v>5.71</v>
      </c>
      <c r="D296" s="3" t="s">
        <v>20</v>
      </c>
      <c r="E296" s="3" t="s">
        <v>20</v>
      </c>
      <c r="F296" s="3" t="s">
        <v>20</v>
      </c>
      <c r="G296" s="3" t="s">
        <v>5994</v>
      </c>
      <c r="H296" s="3" t="s">
        <v>20</v>
      </c>
      <c r="J296" s="3" t="s">
        <v>606</v>
      </c>
      <c r="K296" s="3">
        <v>1999</v>
      </c>
      <c r="L296" s="3" t="s">
        <v>51</v>
      </c>
      <c r="M296" s="3">
        <v>23</v>
      </c>
      <c r="N296" s="3">
        <v>0</v>
      </c>
      <c r="O296" s="3">
        <v>8747.68</v>
      </c>
      <c r="P296" s="3" t="s">
        <v>29</v>
      </c>
      <c r="Q296" s="3" t="s">
        <v>24</v>
      </c>
      <c r="R296" s="3" t="s">
        <v>53</v>
      </c>
    </row>
    <row r="297" spans="1:18" x14ac:dyDescent="0.25">
      <c r="A297" s="3" t="s">
        <v>608</v>
      </c>
      <c r="B297" s="3">
        <v>40.375</v>
      </c>
      <c r="C297" s="3">
        <v>6.25</v>
      </c>
      <c r="D297" s="3" t="s">
        <v>117</v>
      </c>
      <c r="E297" s="3" t="s">
        <v>20</v>
      </c>
      <c r="F297" s="3" t="s">
        <v>20</v>
      </c>
      <c r="G297" s="3" t="s">
        <v>5994</v>
      </c>
      <c r="H297" s="3" t="s">
        <v>20</v>
      </c>
      <c r="J297" s="3" t="s">
        <v>608</v>
      </c>
      <c r="K297" s="3">
        <v>1976</v>
      </c>
      <c r="L297" s="3" t="s">
        <v>32</v>
      </c>
      <c r="M297" s="3">
        <v>17</v>
      </c>
      <c r="N297" s="3">
        <v>2</v>
      </c>
      <c r="O297" s="3">
        <v>8733.23</v>
      </c>
      <c r="P297" s="3" t="s">
        <v>29</v>
      </c>
      <c r="Q297" s="3" t="s">
        <v>24</v>
      </c>
      <c r="R297" s="3" t="s">
        <v>33</v>
      </c>
    </row>
    <row r="298" spans="1:18" x14ac:dyDescent="0.25">
      <c r="A298" s="3" t="s">
        <v>610</v>
      </c>
      <c r="B298" s="3">
        <v>28.7</v>
      </c>
      <c r="C298" s="3">
        <v>9.4700000000000006</v>
      </c>
      <c r="D298" s="3" t="s">
        <v>20</v>
      </c>
      <c r="E298" s="3" t="s">
        <v>20</v>
      </c>
      <c r="F298" s="3" t="s">
        <v>20</v>
      </c>
      <c r="G298" s="3">
        <v>2</v>
      </c>
      <c r="H298" s="3" t="s">
        <v>20</v>
      </c>
      <c r="J298" s="3" t="s">
        <v>610</v>
      </c>
      <c r="K298" s="3">
        <v>1973</v>
      </c>
      <c r="L298" s="3" t="s">
        <v>32</v>
      </c>
      <c r="M298" s="3">
        <v>25</v>
      </c>
      <c r="N298" s="3">
        <v>1</v>
      </c>
      <c r="O298" s="3">
        <v>8703.4599999999991</v>
      </c>
      <c r="P298" s="3" t="s">
        <v>24</v>
      </c>
      <c r="Q298" s="3" t="s">
        <v>24</v>
      </c>
      <c r="R298" s="3" t="s">
        <v>53</v>
      </c>
    </row>
    <row r="299" spans="1:18" x14ac:dyDescent="0.25">
      <c r="A299" s="3" t="s">
        <v>612</v>
      </c>
      <c r="B299" s="3">
        <v>26.63</v>
      </c>
      <c r="C299" s="3">
        <v>5.7</v>
      </c>
      <c r="D299" s="3" t="s">
        <v>20</v>
      </c>
      <c r="E299" s="3" t="s">
        <v>20</v>
      </c>
      <c r="F299" s="3" t="s">
        <v>20</v>
      </c>
      <c r="G299" s="3" t="s">
        <v>5994</v>
      </c>
      <c r="H299" s="3" t="s">
        <v>20</v>
      </c>
      <c r="J299" s="3" t="s">
        <v>612</v>
      </c>
      <c r="K299" s="3">
        <v>1980</v>
      </c>
      <c r="L299" s="3" t="s">
        <v>22</v>
      </c>
      <c r="M299" s="3">
        <v>28</v>
      </c>
      <c r="N299" s="3">
        <v>2</v>
      </c>
      <c r="O299" s="3">
        <v>8701.84</v>
      </c>
      <c r="P299" s="3" t="s">
        <v>29</v>
      </c>
      <c r="Q299" s="3" t="s">
        <v>24</v>
      </c>
      <c r="R299" s="3" t="s">
        <v>48</v>
      </c>
    </row>
    <row r="300" spans="1:18" x14ac:dyDescent="0.25">
      <c r="A300" s="3" t="s">
        <v>614</v>
      </c>
      <c r="B300" s="3">
        <v>22.515000000000001</v>
      </c>
      <c r="C300" s="3">
        <v>11.18</v>
      </c>
      <c r="D300" s="3" t="s">
        <v>20</v>
      </c>
      <c r="E300" s="3" t="s">
        <v>20</v>
      </c>
      <c r="F300" s="3" t="s">
        <v>20</v>
      </c>
      <c r="G300" s="3">
        <v>2</v>
      </c>
      <c r="H300" s="3" t="s">
        <v>20</v>
      </c>
      <c r="J300" s="3" t="s">
        <v>614</v>
      </c>
      <c r="K300" s="3">
        <v>1973</v>
      </c>
      <c r="L300" s="3" t="s">
        <v>22</v>
      </c>
      <c r="M300" s="3">
        <v>11</v>
      </c>
      <c r="N300" s="3">
        <v>0</v>
      </c>
      <c r="O300" s="3">
        <v>8688.86</v>
      </c>
      <c r="P300" s="3" t="s">
        <v>29</v>
      </c>
      <c r="Q300" s="3" t="s">
        <v>23</v>
      </c>
      <c r="R300" s="3" t="s">
        <v>227</v>
      </c>
    </row>
    <row r="301" spans="1:18" x14ac:dyDescent="0.25">
      <c r="A301" s="3" t="s">
        <v>616</v>
      </c>
      <c r="B301" s="3">
        <v>36.575000000000003</v>
      </c>
      <c r="C301" s="3">
        <v>10.98</v>
      </c>
      <c r="D301" s="3" t="s">
        <v>20</v>
      </c>
      <c r="E301" s="3" t="s">
        <v>20</v>
      </c>
      <c r="F301" s="3" t="s">
        <v>20</v>
      </c>
      <c r="G301" s="3" t="s">
        <v>5994</v>
      </c>
      <c r="H301" s="3" t="s">
        <v>20</v>
      </c>
      <c r="J301" s="3" t="s">
        <v>616</v>
      </c>
      <c r="K301" s="3">
        <v>1974</v>
      </c>
      <c r="L301" s="3" t="s">
        <v>51</v>
      </c>
      <c r="M301" s="3">
        <v>16</v>
      </c>
      <c r="N301" s="3">
        <v>0</v>
      </c>
      <c r="O301" s="3">
        <v>8671.19</v>
      </c>
      <c r="P301" s="3" t="s">
        <v>29</v>
      </c>
      <c r="Q301" s="3" t="s">
        <v>23</v>
      </c>
      <c r="R301" s="3" t="s">
        <v>33</v>
      </c>
    </row>
    <row r="302" spans="1:18" x14ac:dyDescent="0.25">
      <c r="A302" s="3" t="s">
        <v>618</v>
      </c>
      <c r="B302" s="3">
        <v>23.66</v>
      </c>
      <c r="C302" s="3">
        <v>5.1100000000000003</v>
      </c>
      <c r="D302" s="3" t="s">
        <v>117</v>
      </c>
      <c r="E302" s="3" t="s">
        <v>20</v>
      </c>
      <c r="F302" s="3" t="s">
        <v>21</v>
      </c>
      <c r="G302" s="3">
        <v>1</v>
      </c>
      <c r="H302" s="3" t="s">
        <v>20</v>
      </c>
      <c r="J302" s="3" t="s">
        <v>618</v>
      </c>
      <c r="K302" s="3">
        <v>1969</v>
      </c>
      <c r="L302" s="3" t="s">
        <v>51</v>
      </c>
      <c r="M302" s="3">
        <v>10</v>
      </c>
      <c r="N302" s="3">
        <v>0</v>
      </c>
      <c r="O302" s="3">
        <v>8665.14</v>
      </c>
      <c r="P302" s="3" t="s">
        <v>29</v>
      </c>
      <c r="Q302" s="3" t="s">
        <v>24</v>
      </c>
      <c r="R302" s="3" t="s">
        <v>25</v>
      </c>
    </row>
    <row r="303" spans="1:18" x14ac:dyDescent="0.25">
      <c r="A303" s="3" t="s">
        <v>283</v>
      </c>
      <c r="B303" s="3">
        <v>38.299999999999997</v>
      </c>
      <c r="C303" s="3">
        <v>9.51</v>
      </c>
      <c r="D303" s="3" t="s">
        <v>20</v>
      </c>
      <c r="E303" s="3" t="s">
        <v>20</v>
      </c>
      <c r="F303" s="3" t="s">
        <v>20</v>
      </c>
      <c r="G303" s="3" t="s">
        <v>5994</v>
      </c>
      <c r="H303" s="3" t="s">
        <v>117</v>
      </c>
      <c r="J303" s="3" t="s">
        <v>283</v>
      </c>
      <c r="K303" s="3">
        <v>1962</v>
      </c>
      <c r="L303" s="3" t="s">
        <v>61</v>
      </c>
      <c r="M303" s="3">
        <v>7</v>
      </c>
      <c r="N303" s="3">
        <v>0</v>
      </c>
      <c r="O303" s="3">
        <v>39221.120000000003</v>
      </c>
      <c r="P303" s="3" t="s">
        <v>29</v>
      </c>
      <c r="Q303" s="3" t="s">
        <v>23</v>
      </c>
      <c r="R303" s="3" t="s">
        <v>53</v>
      </c>
    </row>
    <row r="304" spans="1:18" x14ac:dyDescent="0.25">
      <c r="A304" s="3" t="s">
        <v>621</v>
      </c>
      <c r="B304" s="3">
        <v>18.62</v>
      </c>
      <c r="C304" s="3">
        <v>10.24</v>
      </c>
      <c r="D304" s="3" t="s">
        <v>20</v>
      </c>
      <c r="E304" s="3" t="s">
        <v>20</v>
      </c>
      <c r="F304" s="3" t="s">
        <v>20</v>
      </c>
      <c r="G304" s="3" t="s">
        <v>5994</v>
      </c>
      <c r="H304" s="3" t="s">
        <v>20</v>
      </c>
      <c r="J304" s="3" t="s">
        <v>621</v>
      </c>
      <c r="K304" s="3">
        <v>1965</v>
      </c>
      <c r="L304" s="3" t="s">
        <v>22</v>
      </c>
      <c r="M304" s="3">
        <v>21</v>
      </c>
      <c r="N304" s="3">
        <v>0</v>
      </c>
      <c r="O304" s="3">
        <v>8665.09</v>
      </c>
      <c r="P304" s="3" t="s">
        <v>24</v>
      </c>
      <c r="Q304" s="3" t="s">
        <v>29</v>
      </c>
      <c r="R304" s="3" t="s">
        <v>33</v>
      </c>
    </row>
    <row r="305" spans="1:18" x14ac:dyDescent="0.25">
      <c r="A305" s="3" t="s">
        <v>623</v>
      </c>
      <c r="B305" s="3">
        <v>19.190000000000001</v>
      </c>
      <c r="C305" s="3">
        <v>7.71</v>
      </c>
      <c r="D305" s="3" t="s">
        <v>117</v>
      </c>
      <c r="E305" s="3" t="s">
        <v>20</v>
      </c>
      <c r="F305" s="3" t="s">
        <v>20</v>
      </c>
      <c r="G305" s="3">
        <v>1</v>
      </c>
      <c r="H305" s="3" t="s">
        <v>20</v>
      </c>
      <c r="J305" s="3" t="s">
        <v>623</v>
      </c>
      <c r="K305" s="3">
        <v>1975</v>
      </c>
      <c r="L305" s="3" t="s">
        <v>51</v>
      </c>
      <c r="M305" s="3">
        <v>3</v>
      </c>
      <c r="N305" s="3">
        <v>1</v>
      </c>
      <c r="O305" s="3">
        <v>8627.5400000000009</v>
      </c>
      <c r="P305" s="3" t="s">
        <v>29</v>
      </c>
      <c r="Q305" s="3" t="s">
        <v>29</v>
      </c>
      <c r="R305" s="3" t="s">
        <v>227</v>
      </c>
    </row>
    <row r="306" spans="1:18" x14ac:dyDescent="0.25">
      <c r="A306" s="3" t="s">
        <v>625</v>
      </c>
      <c r="B306" s="3">
        <v>27.5</v>
      </c>
      <c r="C306" s="3">
        <v>6.03</v>
      </c>
      <c r="D306" s="3" t="s">
        <v>20</v>
      </c>
      <c r="E306" s="3" t="s">
        <v>20</v>
      </c>
      <c r="F306" s="3" t="s">
        <v>20</v>
      </c>
      <c r="G306" s="3" t="s">
        <v>5994</v>
      </c>
      <c r="H306" s="3" t="s">
        <v>20</v>
      </c>
      <c r="J306" s="3" t="s">
        <v>625</v>
      </c>
      <c r="K306" s="3">
        <v>1977</v>
      </c>
      <c r="L306" s="3" t="s">
        <v>47</v>
      </c>
      <c r="M306" s="3">
        <v>2</v>
      </c>
      <c r="N306" s="3">
        <v>3</v>
      </c>
      <c r="O306" s="3">
        <v>8615.2999999999993</v>
      </c>
      <c r="P306" s="3" t="s">
        <v>29</v>
      </c>
      <c r="Q306" s="3" t="s">
        <v>24</v>
      </c>
      <c r="R306" s="3" t="s">
        <v>53</v>
      </c>
    </row>
    <row r="307" spans="1:18" x14ac:dyDescent="0.25">
      <c r="A307" s="3" t="s">
        <v>627</v>
      </c>
      <c r="B307" s="3">
        <v>27.36</v>
      </c>
      <c r="C307" s="3">
        <v>5.96</v>
      </c>
      <c r="D307" s="3" t="s">
        <v>20</v>
      </c>
      <c r="E307" s="3" t="s">
        <v>20</v>
      </c>
      <c r="F307" s="3" t="s">
        <v>21</v>
      </c>
      <c r="G307" s="3">
        <v>1</v>
      </c>
      <c r="H307" s="3" t="s">
        <v>20</v>
      </c>
      <c r="J307" s="3" t="s">
        <v>627</v>
      </c>
      <c r="K307" s="3">
        <v>1979</v>
      </c>
      <c r="L307" s="3" t="s">
        <v>61</v>
      </c>
      <c r="M307" s="3">
        <v>17</v>
      </c>
      <c r="N307" s="3">
        <v>3</v>
      </c>
      <c r="O307" s="3">
        <v>8606.2199999999993</v>
      </c>
      <c r="P307" s="3" t="s">
        <v>23</v>
      </c>
      <c r="Q307" s="3" t="s">
        <v>29</v>
      </c>
      <c r="R307" s="3" t="s">
        <v>345</v>
      </c>
    </row>
    <row r="308" spans="1:18" x14ac:dyDescent="0.25">
      <c r="A308" s="3" t="s">
        <v>629</v>
      </c>
      <c r="B308" s="3">
        <v>20.350000000000001</v>
      </c>
      <c r="C308" s="3">
        <v>4.16</v>
      </c>
      <c r="D308" s="3" t="s">
        <v>20</v>
      </c>
      <c r="E308" s="3" t="s">
        <v>20</v>
      </c>
      <c r="F308" s="3" t="s">
        <v>20</v>
      </c>
      <c r="G308" s="3" t="s">
        <v>5994</v>
      </c>
      <c r="H308" s="3" t="s">
        <v>20</v>
      </c>
      <c r="J308" s="3" t="s">
        <v>629</v>
      </c>
      <c r="K308" s="3">
        <v>1977</v>
      </c>
      <c r="L308" s="3" t="s">
        <v>22</v>
      </c>
      <c r="M308" s="3">
        <v>15</v>
      </c>
      <c r="N308" s="3">
        <v>3</v>
      </c>
      <c r="O308" s="3">
        <v>8605.36</v>
      </c>
      <c r="P308" s="3" t="s">
        <v>29</v>
      </c>
      <c r="Q308" s="3" t="s">
        <v>29</v>
      </c>
      <c r="R308" s="3" t="s">
        <v>25</v>
      </c>
    </row>
    <row r="309" spans="1:18" x14ac:dyDescent="0.25">
      <c r="A309" s="3" t="s">
        <v>631</v>
      </c>
      <c r="B309" s="3">
        <v>24.035</v>
      </c>
      <c r="C309" s="3">
        <v>6.11</v>
      </c>
      <c r="D309" s="3" t="s">
        <v>20</v>
      </c>
      <c r="E309" s="3" t="s">
        <v>20</v>
      </c>
      <c r="F309" s="3" t="s">
        <v>20</v>
      </c>
      <c r="G309" s="3" t="s">
        <v>5994</v>
      </c>
      <c r="H309" s="3" t="s">
        <v>20</v>
      </c>
      <c r="J309" s="3" t="s">
        <v>631</v>
      </c>
      <c r="K309" s="3">
        <v>1977</v>
      </c>
      <c r="L309" s="3" t="s">
        <v>56</v>
      </c>
      <c r="M309" s="3">
        <v>12</v>
      </c>
      <c r="N309" s="3">
        <v>2</v>
      </c>
      <c r="O309" s="3">
        <v>8604.48</v>
      </c>
      <c r="P309" s="3" t="s">
        <v>24</v>
      </c>
      <c r="Q309" s="3" t="s">
        <v>29</v>
      </c>
      <c r="R309" s="3" t="s">
        <v>39</v>
      </c>
    </row>
    <row r="310" spans="1:18" x14ac:dyDescent="0.25">
      <c r="A310" s="3" t="s">
        <v>633</v>
      </c>
      <c r="B310" s="3">
        <v>23.56</v>
      </c>
      <c r="C310" s="3">
        <v>5.97</v>
      </c>
      <c r="D310" s="3" t="s">
        <v>20</v>
      </c>
      <c r="E310" s="3" t="s">
        <v>20</v>
      </c>
      <c r="F310" s="3" t="s">
        <v>20</v>
      </c>
      <c r="G310" s="3" t="s">
        <v>5994</v>
      </c>
      <c r="H310" s="3" t="s">
        <v>20</v>
      </c>
      <c r="J310" s="3" t="s">
        <v>633</v>
      </c>
      <c r="K310" s="3">
        <v>1977</v>
      </c>
      <c r="L310" s="3" t="s">
        <v>47</v>
      </c>
      <c r="M310" s="3">
        <v>24</v>
      </c>
      <c r="N310" s="3">
        <v>2</v>
      </c>
      <c r="O310" s="3">
        <v>8603.82</v>
      </c>
      <c r="P310" s="3" t="s">
        <v>29</v>
      </c>
      <c r="Q310" s="3" t="s">
        <v>23</v>
      </c>
      <c r="R310" s="3" t="s">
        <v>137</v>
      </c>
    </row>
    <row r="311" spans="1:18" x14ac:dyDescent="0.25">
      <c r="A311" s="3" t="s">
        <v>635</v>
      </c>
      <c r="B311" s="3">
        <v>27.17</v>
      </c>
      <c r="C311" s="3">
        <v>10.81</v>
      </c>
      <c r="D311" s="3" t="s">
        <v>20</v>
      </c>
      <c r="E311" s="3" t="s">
        <v>20</v>
      </c>
      <c r="F311" s="3" t="s">
        <v>20</v>
      </c>
      <c r="G311" s="3">
        <v>2</v>
      </c>
      <c r="H311" s="3" t="s">
        <v>20</v>
      </c>
      <c r="J311" s="3" t="s">
        <v>635</v>
      </c>
      <c r="K311" s="3">
        <v>1973</v>
      </c>
      <c r="L311" s="3" t="s">
        <v>61</v>
      </c>
      <c r="M311" s="3">
        <v>11</v>
      </c>
      <c r="N311" s="3">
        <v>0</v>
      </c>
      <c r="O311" s="3">
        <v>8601.33</v>
      </c>
      <c r="P311" s="3" t="s">
        <v>29</v>
      </c>
      <c r="Q311" s="3" t="s">
        <v>23</v>
      </c>
      <c r="R311" s="3" t="s">
        <v>25</v>
      </c>
    </row>
    <row r="312" spans="1:18" x14ac:dyDescent="0.25">
      <c r="A312" s="3" t="s">
        <v>637</v>
      </c>
      <c r="B312" s="3">
        <v>34.32</v>
      </c>
      <c r="C312" s="3">
        <v>5.7</v>
      </c>
      <c r="D312" s="3" t="s">
        <v>117</v>
      </c>
      <c r="E312" s="3" t="s">
        <v>20</v>
      </c>
      <c r="F312" s="3" t="s">
        <v>21</v>
      </c>
      <c r="G312" s="3">
        <v>1</v>
      </c>
      <c r="H312" s="3" t="s">
        <v>20</v>
      </c>
      <c r="J312" s="3" t="s">
        <v>637</v>
      </c>
      <c r="K312" s="3">
        <v>1983</v>
      </c>
      <c r="L312" s="3" t="s">
        <v>61</v>
      </c>
      <c r="M312" s="3">
        <v>25</v>
      </c>
      <c r="N312" s="3">
        <v>5</v>
      </c>
      <c r="O312" s="3">
        <v>8596.83</v>
      </c>
      <c r="P312" s="3" t="s">
        <v>29</v>
      </c>
      <c r="Q312" s="3" t="s">
        <v>24</v>
      </c>
      <c r="R312" s="3" t="s">
        <v>25</v>
      </c>
    </row>
    <row r="313" spans="1:18" x14ac:dyDescent="0.25">
      <c r="A313" s="3" t="s">
        <v>639</v>
      </c>
      <c r="B313" s="3">
        <v>23.87</v>
      </c>
      <c r="C313" s="3">
        <v>4.7699999999999996</v>
      </c>
      <c r="D313" s="3" t="s">
        <v>117</v>
      </c>
      <c r="E313" s="3" t="s">
        <v>20</v>
      </c>
      <c r="F313" s="3" t="s">
        <v>21</v>
      </c>
      <c r="G313" s="3">
        <v>1</v>
      </c>
      <c r="H313" s="3" t="s">
        <v>20</v>
      </c>
      <c r="J313" s="3" t="s">
        <v>639</v>
      </c>
      <c r="K313" s="3">
        <v>1983</v>
      </c>
      <c r="L313" s="3" t="s">
        <v>28</v>
      </c>
      <c r="M313" s="3">
        <v>30</v>
      </c>
      <c r="N313" s="3">
        <v>5</v>
      </c>
      <c r="O313" s="3">
        <v>8582.2999999999993</v>
      </c>
      <c r="P313" s="3" t="s">
        <v>29</v>
      </c>
      <c r="Q313" s="3" t="s">
        <v>23</v>
      </c>
      <c r="R313" s="3" t="s">
        <v>25</v>
      </c>
    </row>
    <row r="314" spans="1:18" x14ac:dyDescent="0.25">
      <c r="A314" s="3" t="s">
        <v>285</v>
      </c>
      <c r="B314" s="3">
        <v>32.774999999999999</v>
      </c>
      <c r="C314" s="3">
        <v>4.72</v>
      </c>
      <c r="D314" s="3" t="s">
        <v>20</v>
      </c>
      <c r="E314" s="3" t="s">
        <v>20</v>
      </c>
      <c r="F314" s="3" t="s">
        <v>20</v>
      </c>
      <c r="G314" s="3" t="s">
        <v>5994</v>
      </c>
      <c r="H314" s="3" t="s">
        <v>117</v>
      </c>
      <c r="J314" s="3" t="s">
        <v>285</v>
      </c>
      <c r="K314" s="3">
        <v>1982</v>
      </c>
      <c r="L314" s="3" t="s">
        <v>51</v>
      </c>
      <c r="M314" s="3">
        <v>4</v>
      </c>
      <c r="N314" s="3">
        <v>1</v>
      </c>
      <c r="O314" s="3">
        <v>39125.33</v>
      </c>
      <c r="P314" s="3" t="s">
        <v>23</v>
      </c>
      <c r="Q314" s="3" t="s">
        <v>23</v>
      </c>
      <c r="R314" s="3" t="s">
        <v>39</v>
      </c>
    </row>
    <row r="315" spans="1:18" x14ac:dyDescent="0.25">
      <c r="A315" s="3" t="s">
        <v>642</v>
      </c>
      <c r="B315" s="3">
        <v>30.15</v>
      </c>
      <c r="C315" s="3">
        <v>4.25</v>
      </c>
      <c r="D315" s="3" t="s">
        <v>20</v>
      </c>
      <c r="E315" s="3" t="s">
        <v>20</v>
      </c>
      <c r="F315" s="3" t="s">
        <v>20</v>
      </c>
      <c r="G315" s="3">
        <v>1</v>
      </c>
      <c r="H315" s="3" t="s">
        <v>20</v>
      </c>
      <c r="J315" s="3" t="s">
        <v>642</v>
      </c>
      <c r="K315" s="3">
        <v>1987</v>
      </c>
      <c r="L315" s="3" t="s">
        <v>56</v>
      </c>
      <c r="M315" s="3">
        <v>11</v>
      </c>
      <c r="N315" s="3">
        <v>3</v>
      </c>
      <c r="O315" s="3">
        <v>8573.2999999999993</v>
      </c>
      <c r="P315" s="3" t="s">
        <v>29</v>
      </c>
      <c r="Q315" s="3" t="s">
        <v>29</v>
      </c>
      <c r="R315" s="3" t="s">
        <v>48</v>
      </c>
    </row>
    <row r="316" spans="1:18" x14ac:dyDescent="0.25">
      <c r="A316" s="3" t="s">
        <v>644</v>
      </c>
      <c r="B316" s="3">
        <v>26.36</v>
      </c>
      <c r="C316" s="3">
        <v>5.52</v>
      </c>
      <c r="D316" s="3" t="s">
        <v>20</v>
      </c>
      <c r="E316" s="3" t="s">
        <v>20</v>
      </c>
      <c r="F316" s="3" t="s">
        <v>20</v>
      </c>
      <c r="G316" s="3" t="s">
        <v>5994</v>
      </c>
      <c r="H316" s="3" t="s">
        <v>20</v>
      </c>
      <c r="J316" s="3" t="s">
        <v>644</v>
      </c>
      <c r="K316" s="3">
        <v>1982</v>
      </c>
      <c r="L316" s="3" t="s">
        <v>28</v>
      </c>
      <c r="M316" s="3">
        <v>6</v>
      </c>
      <c r="N316" s="3">
        <v>3</v>
      </c>
      <c r="O316" s="3">
        <v>8572.0400000000009</v>
      </c>
      <c r="P316" s="3" t="s">
        <v>29</v>
      </c>
      <c r="Q316" s="3" t="s">
        <v>29</v>
      </c>
      <c r="R316" s="3" t="s">
        <v>48</v>
      </c>
    </row>
    <row r="317" spans="1:18" x14ac:dyDescent="0.25">
      <c r="A317" s="3" t="s">
        <v>646</v>
      </c>
      <c r="B317" s="3">
        <v>45.32</v>
      </c>
      <c r="C317" s="3">
        <v>6.53</v>
      </c>
      <c r="D317" s="3" t="s">
        <v>117</v>
      </c>
      <c r="E317" s="3" t="s">
        <v>20</v>
      </c>
      <c r="F317" s="3" t="s">
        <v>20</v>
      </c>
      <c r="G317" s="3">
        <v>1</v>
      </c>
      <c r="H317" s="3" t="s">
        <v>20</v>
      </c>
      <c r="J317" s="3" t="s">
        <v>646</v>
      </c>
      <c r="K317" s="3">
        <v>1975</v>
      </c>
      <c r="L317" s="3" t="s">
        <v>47</v>
      </c>
      <c r="M317" s="3">
        <v>26</v>
      </c>
      <c r="N317" s="3">
        <v>1</v>
      </c>
      <c r="O317" s="3">
        <v>8569.86</v>
      </c>
      <c r="P317" s="3" t="s">
        <v>29</v>
      </c>
      <c r="Q317" s="3" t="s">
        <v>24</v>
      </c>
      <c r="R317" s="3" t="s">
        <v>25</v>
      </c>
    </row>
    <row r="318" spans="1:18" x14ac:dyDescent="0.25">
      <c r="A318" s="3" t="s">
        <v>648</v>
      </c>
      <c r="B318" s="3">
        <v>31.93</v>
      </c>
      <c r="C318" s="3">
        <v>4.82</v>
      </c>
      <c r="D318" s="3" t="s">
        <v>117</v>
      </c>
      <c r="E318" s="3" t="s">
        <v>20</v>
      </c>
      <c r="F318" s="3" t="s">
        <v>20</v>
      </c>
      <c r="G318" s="3">
        <v>1</v>
      </c>
      <c r="H318" s="3" t="s">
        <v>20</v>
      </c>
      <c r="J318" s="3" t="s">
        <v>648</v>
      </c>
      <c r="K318" s="3">
        <v>1988</v>
      </c>
      <c r="L318" s="3" t="s">
        <v>47</v>
      </c>
      <c r="M318" s="3">
        <v>21</v>
      </c>
      <c r="N318" s="3">
        <v>3</v>
      </c>
      <c r="O318" s="3">
        <v>8567.25</v>
      </c>
      <c r="P318" s="3" t="s">
        <v>29</v>
      </c>
      <c r="Q318" s="3" t="s">
        <v>23</v>
      </c>
      <c r="R318" s="3" t="s">
        <v>33</v>
      </c>
    </row>
    <row r="319" spans="1:18" x14ac:dyDescent="0.25">
      <c r="A319" s="3" t="s">
        <v>650</v>
      </c>
      <c r="B319" s="3">
        <v>36</v>
      </c>
      <c r="C319" s="3">
        <v>11.94</v>
      </c>
      <c r="D319" s="3" t="s">
        <v>117</v>
      </c>
      <c r="E319" s="3" t="s">
        <v>20</v>
      </c>
      <c r="F319" s="3" t="s">
        <v>20</v>
      </c>
      <c r="G319" s="3">
        <v>1</v>
      </c>
      <c r="H319" s="3" t="s">
        <v>20</v>
      </c>
      <c r="J319" s="3" t="s">
        <v>650</v>
      </c>
      <c r="K319" s="3">
        <v>1975</v>
      </c>
      <c r="L319" s="3" t="s">
        <v>51</v>
      </c>
      <c r="M319" s="3">
        <v>21</v>
      </c>
      <c r="N319" s="3">
        <v>1</v>
      </c>
      <c r="O319" s="3">
        <v>8556.91</v>
      </c>
      <c r="P319" s="3" t="s">
        <v>29</v>
      </c>
      <c r="Q319" s="3" t="s">
        <v>23</v>
      </c>
      <c r="R319" s="3" t="s">
        <v>53</v>
      </c>
    </row>
    <row r="320" spans="1:18" x14ac:dyDescent="0.25">
      <c r="A320" s="3" t="s">
        <v>652</v>
      </c>
      <c r="B320" s="3">
        <v>32</v>
      </c>
      <c r="C320" s="3">
        <v>7.85</v>
      </c>
      <c r="D320" s="3" t="s">
        <v>117</v>
      </c>
      <c r="E320" s="3" t="s">
        <v>20</v>
      </c>
      <c r="F320" s="3" t="s">
        <v>20</v>
      </c>
      <c r="G320" s="3">
        <v>1</v>
      </c>
      <c r="H320" s="3" t="s">
        <v>20</v>
      </c>
      <c r="J320" s="3" t="s">
        <v>652</v>
      </c>
      <c r="K320" s="3">
        <v>1975</v>
      </c>
      <c r="L320" s="3" t="s">
        <v>51</v>
      </c>
      <c r="M320" s="3">
        <v>6</v>
      </c>
      <c r="N320" s="3">
        <v>1</v>
      </c>
      <c r="O320" s="3">
        <v>8551.35</v>
      </c>
      <c r="P320" s="3" t="s">
        <v>29</v>
      </c>
      <c r="Q320" s="3" t="s">
        <v>29</v>
      </c>
      <c r="R320" s="3" t="s">
        <v>53</v>
      </c>
    </row>
    <row r="321" spans="1:18" x14ac:dyDescent="0.25">
      <c r="A321" s="3" t="s">
        <v>654</v>
      </c>
      <c r="B321" s="3">
        <v>29.37</v>
      </c>
      <c r="C321" s="3">
        <v>8.01</v>
      </c>
      <c r="D321" s="3" t="s">
        <v>117</v>
      </c>
      <c r="E321" s="3" t="s">
        <v>20</v>
      </c>
      <c r="F321" s="3" t="s">
        <v>20</v>
      </c>
      <c r="G321" s="3">
        <v>1</v>
      </c>
      <c r="H321" s="3" t="s">
        <v>20</v>
      </c>
      <c r="J321" s="3" t="s">
        <v>654</v>
      </c>
      <c r="K321" s="3">
        <v>1983</v>
      </c>
      <c r="L321" s="3" t="s">
        <v>28</v>
      </c>
      <c r="M321" s="3">
        <v>12</v>
      </c>
      <c r="N321" s="3">
        <v>1</v>
      </c>
      <c r="O321" s="3">
        <v>8547.69</v>
      </c>
      <c r="P321" s="3" t="s">
        <v>29</v>
      </c>
      <c r="Q321" s="3" t="s">
        <v>23</v>
      </c>
      <c r="R321" s="3" t="s">
        <v>25</v>
      </c>
    </row>
    <row r="322" spans="1:18" x14ac:dyDescent="0.25">
      <c r="A322" s="3" t="s">
        <v>656</v>
      </c>
      <c r="B322" s="3">
        <v>23.6</v>
      </c>
      <c r="C322" s="3">
        <v>7.4</v>
      </c>
      <c r="D322" s="3" t="s">
        <v>117</v>
      </c>
      <c r="E322" s="3" t="s">
        <v>20</v>
      </c>
      <c r="F322" s="3" t="s">
        <v>20</v>
      </c>
      <c r="G322" s="3">
        <v>1</v>
      </c>
      <c r="H322" s="3" t="s">
        <v>20</v>
      </c>
      <c r="J322" s="3" t="s">
        <v>656</v>
      </c>
      <c r="K322" s="3">
        <v>1975</v>
      </c>
      <c r="L322" s="3" t="s">
        <v>56</v>
      </c>
      <c r="M322" s="3">
        <v>6</v>
      </c>
      <c r="N322" s="3">
        <v>1</v>
      </c>
      <c r="O322" s="3">
        <v>8539.67</v>
      </c>
      <c r="P322" s="3" t="s">
        <v>29</v>
      </c>
      <c r="Q322" s="3" t="s">
        <v>24</v>
      </c>
      <c r="R322" s="3" t="s">
        <v>53</v>
      </c>
    </row>
    <row r="323" spans="1:18" x14ac:dyDescent="0.25">
      <c r="A323" s="3" t="s">
        <v>658</v>
      </c>
      <c r="B323" s="3">
        <v>33.155000000000001</v>
      </c>
      <c r="C323" s="3">
        <v>8.3800000000000008</v>
      </c>
      <c r="D323" s="3" t="s">
        <v>117</v>
      </c>
      <c r="E323" s="3" t="s">
        <v>20</v>
      </c>
      <c r="F323" s="3" t="s">
        <v>20</v>
      </c>
      <c r="G323" s="3" t="s">
        <v>5994</v>
      </c>
      <c r="H323" s="3" t="s">
        <v>20</v>
      </c>
      <c r="J323" s="3" t="s">
        <v>658</v>
      </c>
      <c r="K323" s="3">
        <v>1981</v>
      </c>
      <c r="L323" s="3" t="s">
        <v>28</v>
      </c>
      <c r="M323" s="3">
        <v>27</v>
      </c>
      <c r="N323" s="3">
        <v>3</v>
      </c>
      <c r="O323" s="3">
        <v>8538.2900000000009</v>
      </c>
      <c r="P323" s="3" t="s">
        <v>29</v>
      </c>
      <c r="Q323" s="3" t="s">
        <v>24</v>
      </c>
      <c r="R323" s="3" t="s">
        <v>119</v>
      </c>
    </row>
    <row r="324" spans="1:18" x14ac:dyDescent="0.25">
      <c r="A324" s="3" t="s">
        <v>660</v>
      </c>
      <c r="B324" s="3">
        <v>24.32</v>
      </c>
      <c r="C324" s="3">
        <v>11.56</v>
      </c>
      <c r="D324" s="3" t="s">
        <v>117</v>
      </c>
      <c r="E324" s="3" t="s">
        <v>20</v>
      </c>
      <c r="F324" s="3" t="s">
        <v>20</v>
      </c>
      <c r="G324" s="3">
        <v>1</v>
      </c>
      <c r="H324" s="3" t="s">
        <v>20</v>
      </c>
      <c r="J324" s="3" t="s">
        <v>660</v>
      </c>
      <c r="K324" s="3">
        <v>1983</v>
      </c>
      <c r="L324" s="3" t="s">
        <v>61</v>
      </c>
      <c r="M324" s="3">
        <v>24</v>
      </c>
      <c r="N324" s="3">
        <v>0</v>
      </c>
      <c r="O324" s="3">
        <v>8534.67</v>
      </c>
      <c r="P324" s="3" t="s">
        <v>29</v>
      </c>
      <c r="Q324" s="3" t="s">
        <v>24</v>
      </c>
      <c r="R324" s="3" t="s">
        <v>119</v>
      </c>
    </row>
    <row r="325" spans="1:18" x14ac:dyDescent="0.25">
      <c r="A325" s="3" t="s">
        <v>287</v>
      </c>
      <c r="B325" s="3">
        <v>34.200000000000003</v>
      </c>
      <c r="C325" s="3">
        <v>5.91</v>
      </c>
      <c r="D325" s="3" t="s">
        <v>117</v>
      </c>
      <c r="E325" s="3" t="s">
        <v>20</v>
      </c>
      <c r="F325" s="3" t="s">
        <v>20</v>
      </c>
      <c r="G325" s="3" t="s">
        <v>5994</v>
      </c>
      <c r="H325" s="3" t="s">
        <v>117</v>
      </c>
      <c r="J325" s="3" t="s">
        <v>287</v>
      </c>
      <c r="K325" s="3">
        <v>1985</v>
      </c>
      <c r="L325" s="3" t="s">
        <v>47</v>
      </c>
      <c r="M325" s="3">
        <v>20</v>
      </c>
      <c r="N325" s="3">
        <v>1</v>
      </c>
      <c r="O325" s="3">
        <v>39047.29</v>
      </c>
      <c r="P325" s="3" t="s">
        <v>23</v>
      </c>
      <c r="Q325" s="3" t="s">
        <v>24</v>
      </c>
      <c r="R325" s="3" t="s">
        <v>227</v>
      </c>
    </row>
    <row r="326" spans="1:18" x14ac:dyDescent="0.25">
      <c r="A326" s="3" t="s">
        <v>663</v>
      </c>
      <c r="B326" s="3">
        <v>36.299999999999997</v>
      </c>
      <c r="C326" s="3">
        <v>4.6100000000000003</v>
      </c>
      <c r="D326" s="3" t="s">
        <v>20</v>
      </c>
      <c r="E326" s="3" t="s">
        <v>20</v>
      </c>
      <c r="F326" s="3" t="s">
        <v>20</v>
      </c>
      <c r="G326" s="3" t="s">
        <v>5994</v>
      </c>
      <c r="H326" s="3" t="s">
        <v>20</v>
      </c>
      <c r="J326" s="3" t="s">
        <v>663</v>
      </c>
      <c r="K326" s="3">
        <v>1977</v>
      </c>
      <c r="L326" s="3" t="s">
        <v>61</v>
      </c>
      <c r="M326" s="3">
        <v>26</v>
      </c>
      <c r="N326" s="3">
        <v>2</v>
      </c>
      <c r="O326" s="3">
        <v>8527.5300000000007</v>
      </c>
      <c r="P326" s="3" t="s">
        <v>29</v>
      </c>
      <c r="Q326" s="3" t="s">
        <v>29</v>
      </c>
      <c r="R326" s="3" t="s">
        <v>25</v>
      </c>
    </row>
    <row r="327" spans="1:18" x14ac:dyDescent="0.25">
      <c r="A327" s="3" t="s">
        <v>665</v>
      </c>
      <c r="B327" s="3">
        <v>34.4</v>
      </c>
      <c r="C327" s="3">
        <v>4.95</v>
      </c>
      <c r="D327" s="3" t="s">
        <v>20</v>
      </c>
      <c r="E327" s="3" t="s">
        <v>20</v>
      </c>
      <c r="F327" s="3" t="s">
        <v>21</v>
      </c>
      <c r="G327" s="3">
        <v>1</v>
      </c>
      <c r="H327" s="3" t="s">
        <v>20</v>
      </c>
      <c r="J327" s="3" t="s">
        <v>665</v>
      </c>
      <c r="K327" s="3">
        <v>1979</v>
      </c>
      <c r="L327" s="3" t="s">
        <v>51</v>
      </c>
      <c r="M327" s="3">
        <v>13</v>
      </c>
      <c r="N327" s="3">
        <v>3</v>
      </c>
      <c r="O327" s="3">
        <v>8522</v>
      </c>
      <c r="P327" s="3" t="s">
        <v>29</v>
      </c>
      <c r="Q327" s="3" t="s">
        <v>29</v>
      </c>
      <c r="R327" s="3" t="s">
        <v>53</v>
      </c>
    </row>
    <row r="328" spans="1:18" x14ac:dyDescent="0.25">
      <c r="A328" s="3" t="s">
        <v>667</v>
      </c>
      <c r="B328" s="3">
        <v>30.9</v>
      </c>
      <c r="C328" s="3">
        <v>5.04</v>
      </c>
      <c r="D328" s="3" t="s">
        <v>20</v>
      </c>
      <c r="E328" s="3" t="s">
        <v>20</v>
      </c>
      <c r="F328" s="3" t="s">
        <v>20</v>
      </c>
      <c r="G328" s="3" t="s">
        <v>5994</v>
      </c>
      <c r="H328" s="3" t="s">
        <v>20</v>
      </c>
      <c r="J328" s="3" t="s">
        <v>667</v>
      </c>
      <c r="K328" s="3">
        <v>1977</v>
      </c>
      <c r="L328" s="3" t="s">
        <v>28</v>
      </c>
      <c r="M328" s="3">
        <v>29</v>
      </c>
      <c r="N328" s="3">
        <v>2</v>
      </c>
      <c r="O328" s="3">
        <v>8520.0300000000007</v>
      </c>
      <c r="P328" s="3" t="s">
        <v>29</v>
      </c>
      <c r="Q328" s="3" t="s">
        <v>24</v>
      </c>
      <c r="R328" s="3" t="s">
        <v>53</v>
      </c>
    </row>
    <row r="329" spans="1:18" x14ac:dyDescent="0.25">
      <c r="A329" s="3" t="s">
        <v>669</v>
      </c>
      <c r="B329" s="3">
        <v>28.6</v>
      </c>
      <c r="C329" s="3">
        <v>5.42</v>
      </c>
      <c r="D329" s="3" t="s">
        <v>20</v>
      </c>
      <c r="E329" s="3" t="s">
        <v>20</v>
      </c>
      <c r="F329" s="3" t="s">
        <v>20</v>
      </c>
      <c r="G329" s="3" t="s">
        <v>5994</v>
      </c>
      <c r="H329" s="3" t="s">
        <v>20</v>
      </c>
      <c r="J329" s="3" t="s">
        <v>669</v>
      </c>
      <c r="K329" s="3">
        <v>1977</v>
      </c>
      <c r="L329" s="3" t="s">
        <v>32</v>
      </c>
      <c r="M329" s="3">
        <v>21</v>
      </c>
      <c r="N329" s="3">
        <v>2</v>
      </c>
      <c r="O329" s="3">
        <v>8516.83</v>
      </c>
      <c r="P329" s="3" t="s">
        <v>29</v>
      </c>
      <c r="Q329" s="3" t="s">
        <v>23</v>
      </c>
      <c r="R329" s="3" t="s">
        <v>25</v>
      </c>
    </row>
    <row r="330" spans="1:18" x14ac:dyDescent="0.25">
      <c r="A330" s="3" t="s">
        <v>671</v>
      </c>
      <c r="B330" s="3">
        <v>27.83</v>
      </c>
      <c r="C330" s="3">
        <v>5.39</v>
      </c>
      <c r="D330" s="3" t="s">
        <v>20</v>
      </c>
      <c r="E330" s="3" t="s">
        <v>20</v>
      </c>
      <c r="F330" s="3" t="s">
        <v>20</v>
      </c>
      <c r="G330" s="3" t="s">
        <v>5994</v>
      </c>
      <c r="H330" s="3" t="s">
        <v>20</v>
      </c>
      <c r="J330" s="3" t="s">
        <v>671</v>
      </c>
      <c r="K330" s="3">
        <v>1977</v>
      </c>
      <c r="L330" s="3" t="s">
        <v>28</v>
      </c>
      <c r="M330" s="3">
        <v>26</v>
      </c>
      <c r="N330" s="3">
        <v>2</v>
      </c>
      <c r="O330" s="3">
        <v>8515.76</v>
      </c>
      <c r="P330" s="3" t="s">
        <v>29</v>
      </c>
      <c r="Q330" s="3" t="s">
        <v>29</v>
      </c>
      <c r="R330" s="3" t="s">
        <v>25</v>
      </c>
    </row>
    <row r="331" spans="1:18" x14ac:dyDescent="0.25">
      <c r="A331" s="3" t="s">
        <v>673</v>
      </c>
      <c r="B331" s="3">
        <v>39.64</v>
      </c>
      <c r="C331" s="3">
        <v>6</v>
      </c>
      <c r="D331" s="3" t="s">
        <v>20</v>
      </c>
      <c r="E331" s="3" t="s">
        <v>20</v>
      </c>
      <c r="F331" s="3" t="s">
        <v>21</v>
      </c>
      <c r="G331" s="3">
        <v>1</v>
      </c>
      <c r="H331" s="3" t="s">
        <v>20</v>
      </c>
      <c r="J331" s="3" t="s">
        <v>673</v>
      </c>
      <c r="K331" s="3">
        <v>1993</v>
      </c>
      <c r="L331" s="3" t="s">
        <v>56</v>
      </c>
      <c r="M331" s="3">
        <v>10</v>
      </c>
      <c r="N331" s="3">
        <v>0</v>
      </c>
      <c r="O331" s="3">
        <v>8471.65</v>
      </c>
      <c r="P331" s="3" t="s">
        <v>29</v>
      </c>
      <c r="Q331" s="3" t="s">
        <v>23</v>
      </c>
      <c r="R331" s="3" t="s">
        <v>33</v>
      </c>
    </row>
    <row r="332" spans="1:18" x14ac:dyDescent="0.25">
      <c r="A332" s="3" t="s">
        <v>675</v>
      </c>
      <c r="B332" s="3">
        <v>38.479999999999997</v>
      </c>
      <c r="C332" s="3">
        <v>6.02</v>
      </c>
      <c r="D332" s="3" t="s">
        <v>20</v>
      </c>
      <c r="E332" s="3" t="s">
        <v>20</v>
      </c>
      <c r="F332" s="3" t="s">
        <v>20</v>
      </c>
      <c r="G332" s="3">
        <v>1</v>
      </c>
      <c r="H332" s="3" t="s">
        <v>20</v>
      </c>
      <c r="J332" s="3" t="s">
        <v>675</v>
      </c>
      <c r="K332" s="3">
        <v>1992</v>
      </c>
      <c r="L332" s="3" t="s">
        <v>47</v>
      </c>
      <c r="M332" s="3">
        <v>9</v>
      </c>
      <c r="N332" s="3">
        <v>0</v>
      </c>
      <c r="O332" s="3">
        <v>8466.35</v>
      </c>
      <c r="P332" s="3" t="s">
        <v>29</v>
      </c>
      <c r="Q332" s="3" t="s">
        <v>29</v>
      </c>
      <c r="R332" s="3" t="s">
        <v>33</v>
      </c>
    </row>
    <row r="333" spans="1:18" x14ac:dyDescent="0.25">
      <c r="A333" s="3" t="s">
        <v>677</v>
      </c>
      <c r="B333" s="3">
        <v>36.200000000000003</v>
      </c>
      <c r="C333" s="3">
        <v>4.62</v>
      </c>
      <c r="D333" s="3" t="s">
        <v>20</v>
      </c>
      <c r="E333" s="3" t="s">
        <v>20</v>
      </c>
      <c r="F333" s="3" t="s">
        <v>20</v>
      </c>
      <c r="G333" s="3">
        <v>2</v>
      </c>
      <c r="H333" s="3" t="s">
        <v>20</v>
      </c>
      <c r="J333" s="3" t="s">
        <v>677</v>
      </c>
      <c r="K333" s="3">
        <v>1972</v>
      </c>
      <c r="L333" s="3" t="s">
        <v>28</v>
      </c>
      <c r="M333" s="3">
        <v>26</v>
      </c>
      <c r="N333" s="3">
        <v>0</v>
      </c>
      <c r="O333" s="3">
        <v>8457.82</v>
      </c>
      <c r="P333" s="3" t="s">
        <v>29</v>
      </c>
      <c r="Q333" s="3" t="s">
        <v>24</v>
      </c>
      <c r="R333" s="3" t="s">
        <v>53</v>
      </c>
    </row>
    <row r="334" spans="1:18" x14ac:dyDescent="0.25">
      <c r="A334" s="3" t="s">
        <v>679</v>
      </c>
      <c r="B334" s="3">
        <v>27.13</v>
      </c>
      <c r="C334" s="3">
        <v>5.59</v>
      </c>
      <c r="D334" s="3" t="s">
        <v>20</v>
      </c>
      <c r="E334" s="3" t="s">
        <v>20</v>
      </c>
      <c r="F334" s="3" t="s">
        <v>20</v>
      </c>
      <c r="G334" s="3">
        <v>1</v>
      </c>
      <c r="H334" s="3" t="s">
        <v>20</v>
      </c>
      <c r="J334" s="3" t="s">
        <v>679</v>
      </c>
      <c r="K334" s="3">
        <v>1984</v>
      </c>
      <c r="L334" s="3" t="s">
        <v>32</v>
      </c>
      <c r="M334" s="3">
        <v>19</v>
      </c>
      <c r="N334" s="3">
        <v>3</v>
      </c>
      <c r="O334" s="3">
        <v>8450.82</v>
      </c>
      <c r="P334" s="3" t="s">
        <v>29</v>
      </c>
      <c r="Q334" s="3" t="s">
        <v>29</v>
      </c>
      <c r="R334" s="3" t="s">
        <v>42</v>
      </c>
    </row>
    <row r="335" spans="1:18" x14ac:dyDescent="0.25">
      <c r="A335" s="3" t="s">
        <v>681</v>
      </c>
      <c r="B335" s="3">
        <v>20.75</v>
      </c>
      <c r="C335" s="3">
        <v>5.18</v>
      </c>
      <c r="D335" s="3" t="s">
        <v>117</v>
      </c>
      <c r="E335" s="3" t="s">
        <v>20</v>
      </c>
      <c r="F335" s="3" t="s">
        <v>20</v>
      </c>
      <c r="G335" s="3">
        <v>2</v>
      </c>
      <c r="H335" s="3" t="s">
        <v>20</v>
      </c>
      <c r="J335" s="3" t="s">
        <v>681</v>
      </c>
      <c r="K335" s="3">
        <v>1966</v>
      </c>
      <c r="L335" s="3" t="s">
        <v>32</v>
      </c>
      <c r="M335" s="3">
        <v>12</v>
      </c>
      <c r="N335" s="3">
        <v>0</v>
      </c>
      <c r="O335" s="3">
        <v>8448.66</v>
      </c>
      <c r="P335" s="3" t="s">
        <v>24</v>
      </c>
      <c r="Q335" s="3" t="s">
        <v>23</v>
      </c>
      <c r="R335" s="3" t="s">
        <v>25</v>
      </c>
    </row>
    <row r="336" spans="1:18" x14ac:dyDescent="0.25">
      <c r="A336" s="3" t="s">
        <v>59</v>
      </c>
      <c r="B336" s="3">
        <v>40.92</v>
      </c>
      <c r="C336" s="3">
        <v>8.41</v>
      </c>
      <c r="D336" s="3" t="s">
        <v>20</v>
      </c>
      <c r="E336" s="3" t="s">
        <v>20</v>
      </c>
      <c r="F336" s="3" t="s">
        <v>20</v>
      </c>
      <c r="G336" s="3" t="s">
        <v>5994</v>
      </c>
      <c r="H336" s="3" t="s">
        <v>117</v>
      </c>
      <c r="J336" s="3" t="s">
        <v>59</v>
      </c>
      <c r="K336" s="3">
        <v>1962</v>
      </c>
      <c r="L336" s="3" t="s">
        <v>22</v>
      </c>
      <c r="M336" s="3">
        <v>11</v>
      </c>
      <c r="N336" s="3">
        <v>0</v>
      </c>
      <c r="O336" s="3">
        <v>48673.56</v>
      </c>
      <c r="P336" s="3" t="s">
        <v>23</v>
      </c>
      <c r="Q336" s="3" t="s">
        <v>29</v>
      </c>
      <c r="R336" s="3" t="s">
        <v>25</v>
      </c>
    </row>
    <row r="337" spans="1:18" x14ac:dyDescent="0.25">
      <c r="A337" s="3" t="s">
        <v>289</v>
      </c>
      <c r="B337" s="3">
        <v>30.2</v>
      </c>
      <c r="C337" s="3">
        <v>9.58</v>
      </c>
      <c r="D337" s="3" t="s">
        <v>20</v>
      </c>
      <c r="E337" s="3" t="s">
        <v>20</v>
      </c>
      <c r="F337" s="3" t="s">
        <v>20</v>
      </c>
      <c r="G337" s="3" t="s">
        <v>5994</v>
      </c>
      <c r="H337" s="3" t="s">
        <v>117</v>
      </c>
      <c r="J337" s="3" t="s">
        <v>289</v>
      </c>
      <c r="K337" s="3">
        <v>1978</v>
      </c>
      <c r="L337" s="3" t="s">
        <v>22</v>
      </c>
      <c r="M337" s="3">
        <v>12</v>
      </c>
      <c r="N337" s="3">
        <v>2</v>
      </c>
      <c r="O337" s="3">
        <v>38998.550000000003</v>
      </c>
      <c r="P337" s="3" t="s">
        <v>23</v>
      </c>
      <c r="Q337" s="3" t="s">
        <v>23</v>
      </c>
      <c r="R337" s="3" t="s">
        <v>53</v>
      </c>
    </row>
    <row r="338" spans="1:18" x14ac:dyDescent="0.25">
      <c r="A338" s="3" t="s">
        <v>685</v>
      </c>
      <c r="B338" s="3">
        <v>26.6</v>
      </c>
      <c r="C338" s="3">
        <v>6.29</v>
      </c>
      <c r="D338" s="3" t="s">
        <v>20</v>
      </c>
      <c r="E338" s="3" t="s">
        <v>20</v>
      </c>
      <c r="F338" s="3" t="s">
        <v>20</v>
      </c>
      <c r="G338" s="3">
        <v>2</v>
      </c>
      <c r="H338" s="3" t="s">
        <v>20</v>
      </c>
      <c r="J338" s="3" t="s">
        <v>685</v>
      </c>
      <c r="K338" s="3">
        <v>1972</v>
      </c>
      <c r="L338" s="3" t="s">
        <v>47</v>
      </c>
      <c r="M338" s="3">
        <v>4</v>
      </c>
      <c r="N338" s="3">
        <v>0</v>
      </c>
      <c r="O338" s="3">
        <v>8444.4699999999993</v>
      </c>
      <c r="P338" s="3" t="s">
        <v>24</v>
      </c>
      <c r="Q338" s="3" t="s">
        <v>23</v>
      </c>
      <c r="R338" s="3" t="s">
        <v>53</v>
      </c>
    </row>
    <row r="339" spans="1:18" x14ac:dyDescent="0.25">
      <c r="A339" s="3" t="s">
        <v>687</v>
      </c>
      <c r="B339" s="3">
        <v>25.3</v>
      </c>
      <c r="C339" s="3">
        <v>4.49</v>
      </c>
      <c r="D339" s="3" t="s">
        <v>20</v>
      </c>
      <c r="E339" s="3" t="s">
        <v>20</v>
      </c>
      <c r="F339" s="3" t="s">
        <v>20</v>
      </c>
      <c r="G339" s="3">
        <v>2</v>
      </c>
      <c r="H339" s="3" t="s">
        <v>20</v>
      </c>
      <c r="J339" s="3" t="s">
        <v>687</v>
      </c>
      <c r="K339" s="3">
        <v>1972</v>
      </c>
      <c r="L339" s="3" t="s">
        <v>47</v>
      </c>
      <c r="M339" s="3">
        <v>9</v>
      </c>
      <c r="N339" s="3">
        <v>0</v>
      </c>
      <c r="O339" s="3">
        <v>8442.67</v>
      </c>
      <c r="P339" s="3" t="s">
        <v>29</v>
      </c>
      <c r="Q339" s="3" t="s">
        <v>24</v>
      </c>
      <c r="R339" s="3" t="s">
        <v>25</v>
      </c>
    </row>
    <row r="340" spans="1:18" x14ac:dyDescent="0.25">
      <c r="A340" s="3" t="s">
        <v>689</v>
      </c>
      <c r="B340" s="3">
        <v>18.84</v>
      </c>
      <c r="C340" s="3">
        <v>11.82</v>
      </c>
      <c r="D340" s="3" t="s">
        <v>117</v>
      </c>
      <c r="E340" s="3" t="s">
        <v>20</v>
      </c>
      <c r="F340" s="3" t="s">
        <v>21</v>
      </c>
      <c r="G340" s="3">
        <v>1</v>
      </c>
      <c r="H340" s="3" t="s">
        <v>20</v>
      </c>
      <c r="J340" s="3" t="s">
        <v>689</v>
      </c>
      <c r="K340" s="3">
        <v>1963</v>
      </c>
      <c r="L340" s="3" t="s">
        <v>47</v>
      </c>
      <c r="M340" s="3">
        <v>24</v>
      </c>
      <c r="N340" s="3">
        <v>0</v>
      </c>
      <c r="O340" s="3">
        <v>8440.0499999999993</v>
      </c>
      <c r="P340" s="3" t="s">
        <v>24</v>
      </c>
      <c r="Q340" s="3" t="s">
        <v>29</v>
      </c>
      <c r="R340" s="3" t="s">
        <v>25</v>
      </c>
    </row>
    <row r="341" spans="1:18" x14ac:dyDescent="0.25">
      <c r="A341" s="3" t="s">
        <v>691</v>
      </c>
      <c r="B341" s="3">
        <v>19.57</v>
      </c>
      <c r="C341" s="3">
        <v>7.41</v>
      </c>
      <c r="D341" s="3" t="s">
        <v>117</v>
      </c>
      <c r="E341" s="3" t="s">
        <v>20</v>
      </c>
      <c r="F341" s="3" t="s">
        <v>20</v>
      </c>
      <c r="G341" s="3">
        <v>1</v>
      </c>
      <c r="H341" s="3" t="s">
        <v>20</v>
      </c>
      <c r="J341" s="3" t="s">
        <v>691</v>
      </c>
      <c r="K341" s="3">
        <v>1975</v>
      </c>
      <c r="L341" s="3" t="s">
        <v>47</v>
      </c>
      <c r="M341" s="3">
        <v>28</v>
      </c>
      <c r="N341" s="3">
        <v>1</v>
      </c>
      <c r="O341" s="3">
        <v>8428.07</v>
      </c>
      <c r="P341" s="3" t="s">
        <v>24</v>
      </c>
      <c r="Q341" s="3" t="s">
        <v>29</v>
      </c>
      <c r="R341" s="3" t="s">
        <v>33</v>
      </c>
    </row>
    <row r="342" spans="1:18" x14ac:dyDescent="0.25">
      <c r="A342" s="3" t="s">
        <v>693</v>
      </c>
      <c r="B342" s="3">
        <v>30.495000000000001</v>
      </c>
      <c r="C342" s="3">
        <v>5.97</v>
      </c>
      <c r="D342" s="3" t="s">
        <v>20</v>
      </c>
      <c r="E342" s="3" t="s">
        <v>20</v>
      </c>
      <c r="F342" s="3" t="s">
        <v>20</v>
      </c>
      <c r="G342" s="3" t="s">
        <v>5994</v>
      </c>
      <c r="H342" s="3" t="s">
        <v>20</v>
      </c>
      <c r="J342" s="3" t="s">
        <v>693</v>
      </c>
      <c r="K342" s="3">
        <v>1977</v>
      </c>
      <c r="L342" s="3" t="s">
        <v>47</v>
      </c>
      <c r="M342" s="3">
        <v>4</v>
      </c>
      <c r="N342" s="3">
        <v>2</v>
      </c>
      <c r="O342" s="3">
        <v>8413.4599999999991</v>
      </c>
      <c r="P342" s="3" t="s">
        <v>24</v>
      </c>
      <c r="Q342" s="3" t="s">
        <v>23</v>
      </c>
      <c r="R342" s="3" t="s">
        <v>33</v>
      </c>
    </row>
    <row r="343" spans="1:18" x14ac:dyDescent="0.25">
      <c r="A343" s="3" t="s">
        <v>695</v>
      </c>
      <c r="B343" s="3">
        <v>30.114999999999998</v>
      </c>
      <c r="C343" s="3">
        <v>5.74</v>
      </c>
      <c r="D343" s="3" t="s">
        <v>20</v>
      </c>
      <c r="E343" s="3" t="s">
        <v>20</v>
      </c>
      <c r="F343" s="3" t="s">
        <v>21</v>
      </c>
      <c r="G343" s="3">
        <v>1</v>
      </c>
      <c r="H343" s="3" t="s">
        <v>20</v>
      </c>
      <c r="J343" s="3" t="s">
        <v>695</v>
      </c>
      <c r="K343" s="3">
        <v>1979</v>
      </c>
      <c r="L343" s="3" t="s">
        <v>32</v>
      </c>
      <c r="M343" s="3">
        <v>11</v>
      </c>
      <c r="N343" s="3">
        <v>3</v>
      </c>
      <c r="O343" s="3">
        <v>8410.0499999999993</v>
      </c>
      <c r="P343" s="3" t="s">
        <v>29</v>
      </c>
      <c r="Q343" s="3" t="s">
        <v>29</v>
      </c>
      <c r="R343" s="3" t="s">
        <v>33</v>
      </c>
    </row>
    <row r="344" spans="1:18" x14ac:dyDescent="0.25">
      <c r="A344" s="3" t="s">
        <v>697</v>
      </c>
      <c r="B344" s="3">
        <v>24.78</v>
      </c>
      <c r="C344" s="3">
        <v>9.85</v>
      </c>
      <c r="D344" s="3" t="s">
        <v>20</v>
      </c>
      <c r="E344" s="3" t="s">
        <v>20</v>
      </c>
      <c r="F344" s="3" t="s">
        <v>20</v>
      </c>
      <c r="G344" s="3" t="s">
        <v>5994</v>
      </c>
      <c r="H344" s="3" t="s">
        <v>20</v>
      </c>
      <c r="J344" s="3" t="s">
        <v>697</v>
      </c>
      <c r="K344" s="3">
        <v>1971</v>
      </c>
      <c r="L344" s="3" t="s">
        <v>47</v>
      </c>
      <c r="M344" s="3">
        <v>18</v>
      </c>
      <c r="N344" s="3">
        <v>0</v>
      </c>
      <c r="O344" s="3">
        <v>8400.01</v>
      </c>
      <c r="P344" s="3" t="s">
        <v>29</v>
      </c>
      <c r="Q344" s="3" t="s">
        <v>24</v>
      </c>
      <c r="R344" s="3" t="s">
        <v>25</v>
      </c>
    </row>
    <row r="345" spans="1:18" x14ac:dyDescent="0.25">
      <c r="A345" s="3" t="s">
        <v>699</v>
      </c>
      <c r="B345" s="3">
        <v>24.77</v>
      </c>
      <c r="C345" s="3">
        <v>7.59</v>
      </c>
      <c r="D345" s="3" t="s">
        <v>20</v>
      </c>
      <c r="E345" s="3" t="s">
        <v>20</v>
      </c>
      <c r="F345" s="3" t="s">
        <v>20</v>
      </c>
      <c r="G345" s="3" t="s">
        <v>5994</v>
      </c>
      <c r="H345" s="3" t="s">
        <v>20</v>
      </c>
      <c r="J345" s="3" t="s">
        <v>699</v>
      </c>
      <c r="K345" s="3">
        <v>1971</v>
      </c>
      <c r="L345" s="3" t="s">
        <v>47</v>
      </c>
      <c r="M345" s="3">
        <v>4</v>
      </c>
      <c r="N345" s="3">
        <v>0</v>
      </c>
      <c r="O345" s="3">
        <v>8396.6200000000008</v>
      </c>
      <c r="P345" s="3" t="s">
        <v>29</v>
      </c>
      <c r="Q345" s="3" t="s">
        <v>24</v>
      </c>
      <c r="R345" s="3" t="s">
        <v>25</v>
      </c>
    </row>
    <row r="346" spans="1:18" x14ac:dyDescent="0.25">
      <c r="A346" s="3" t="s">
        <v>701</v>
      </c>
      <c r="B346" s="3">
        <v>16.579999999999998</v>
      </c>
      <c r="C346" s="3">
        <v>6.98</v>
      </c>
      <c r="D346" s="3" t="s">
        <v>117</v>
      </c>
      <c r="E346" s="3" t="s">
        <v>20</v>
      </c>
      <c r="F346" s="3" t="s">
        <v>21</v>
      </c>
      <c r="G346" s="3">
        <v>1</v>
      </c>
      <c r="H346" s="3" t="s">
        <v>20</v>
      </c>
      <c r="J346" s="3" t="s">
        <v>701</v>
      </c>
      <c r="K346" s="3">
        <v>1963</v>
      </c>
      <c r="L346" s="3" t="s">
        <v>47</v>
      </c>
      <c r="M346" s="3">
        <v>21</v>
      </c>
      <c r="N346" s="3">
        <v>0</v>
      </c>
      <c r="O346" s="3">
        <v>8355.5400000000009</v>
      </c>
      <c r="P346" s="3" t="s">
        <v>24</v>
      </c>
      <c r="Q346" s="3" t="s">
        <v>24</v>
      </c>
      <c r="R346" s="3" t="s">
        <v>33</v>
      </c>
    </row>
    <row r="347" spans="1:18" x14ac:dyDescent="0.25">
      <c r="A347" s="3" t="s">
        <v>703</v>
      </c>
      <c r="B347" s="3">
        <v>38.17</v>
      </c>
      <c r="C347" s="3">
        <v>4.7300000000000004</v>
      </c>
      <c r="D347" s="3" t="s">
        <v>117</v>
      </c>
      <c r="E347" s="3" t="s">
        <v>20</v>
      </c>
      <c r="F347" s="3" t="s">
        <v>20</v>
      </c>
      <c r="G347" s="3" t="s">
        <v>5994</v>
      </c>
      <c r="H347" s="3" t="s">
        <v>20</v>
      </c>
      <c r="J347" s="3" t="s">
        <v>703</v>
      </c>
      <c r="K347" s="3">
        <v>1976</v>
      </c>
      <c r="L347" s="3" t="s">
        <v>32</v>
      </c>
      <c r="M347" s="3">
        <v>12</v>
      </c>
      <c r="N347" s="3">
        <v>2</v>
      </c>
      <c r="O347" s="3">
        <v>8347.16</v>
      </c>
      <c r="P347" s="3" t="s">
        <v>29</v>
      </c>
      <c r="Q347" s="3" t="s">
        <v>23</v>
      </c>
      <c r="R347" s="3" t="s">
        <v>25</v>
      </c>
    </row>
    <row r="348" spans="1:18" x14ac:dyDescent="0.25">
      <c r="A348" s="3" t="s">
        <v>291</v>
      </c>
      <c r="B348" s="3">
        <v>48.32</v>
      </c>
      <c r="C348" s="3">
        <v>5.77</v>
      </c>
      <c r="D348" s="3" t="s">
        <v>20</v>
      </c>
      <c r="E348" s="3" t="s">
        <v>20</v>
      </c>
      <c r="F348" s="3" t="s">
        <v>20</v>
      </c>
      <c r="G348" s="3" t="s">
        <v>5994</v>
      </c>
      <c r="H348" s="3" t="s">
        <v>117</v>
      </c>
      <c r="J348" s="3" t="s">
        <v>291</v>
      </c>
      <c r="K348" s="3">
        <v>1980</v>
      </c>
      <c r="L348" s="3" t="s">
        <v>47</v>
      </c>
      <c r="M348" s="3">
        <v>24</v>
      </c>
      <c r="N348" s="3">
        <v>2</v>
      </c>
      <c r="O348" s="3">
        <v>38947.43</v>
      </c>
      <c r="P348" s="3" t="s">
        <v>29</v>
      </c>
      <c r="Q348" s="3" t="s">
        <v>24</v>
      </c>
      <c r="R348" s="3" t="s">
        <v>53</v>
      </c>
    </row>
    <row r="349" spans="1:18" x14ac:dyDescent="0.25">
      <c r="A349" s="3" t="s">
        <v>706</v>
      </c>
      <c r="B349" s="3">
        <v>39.424999999999997</v>
      </c>
      <c r="C349" s="3">
        <v>4.76</v>
      </c>
      <c r="D349" s="3" t="s">
        <v>117</v>
      </c>
      <c r="E349" s="3" t="s">
        <v>20</v>
      </c>
      <c r="F349" s="3" t="s">
        <v>20</v>
      </c>
      <c r="G349" s="3" t="s">
        <v>5994</v>
      </c>
      <c r="H349" s="3" t="s">
        <v>20</v>
      </c>
      <c r="J349" s="3" t="s">
        <v>706</v>
      </c>
      <c r="K349" s="3">
        <v>1976</v>
      </c>
      <c r="L349" s="3" t="s">
        <v>61</v>
      </c>
      <c r="M349" s="3">
        <v>7</v>
      </c>
      <c r="N349" s="3">
        <v>1</v>
      </c>
      <c r="O349" s="3">
        <v>8342.91</v>
      </c>
      <c r="P349" s="3" t="s">
        <v>24</v>
      </c>
      <c r="Q349" s="3" t="s">
        <v>23</v>
      </c>
      <c r="R349" s="3" t="s">
        <v>39</v>
      </c>
    </row>
    <row r="350" spans="1:18" x14ac:dyDescent="0.25">
      <c r="A350" s="3" t="s">
        <v>708</v>
      </c>
      <c r="B350" s="3">
        <v>33.44</v>
      </c>
      <c r="C350" s="3">
        <v>6.24</v>
      </c>
      <c r="D350" s="3" t="s">
        <v>117</v>
      </c>
      <c r="E350" s="3" t="s">
        <v>20</v>
      </c>
      <c r="F350" s="3" t="s">
        <v>20</v>
      </c>
      <c r="G350" s="3" t="s">
        <v>5994</v>
      </c>
      <c r="H350" s="3" t="s">
        <v>20</v>
      </c>
      <c r="J350" s="3" t="s">
        <v>708</v>
      </c>
      <c r="K350" s="3">
        <v>1976</v>
      </c>
      <c r="L350" s="3" t="s">
        <v>61</v>
      </c>
      <c r="M350" s="3">
        <v>20</v>
      </c>
      <c r="N350" s="3">
        <v>1</v>
      </c>
      <c r="O350" s="3">
        <v>8334.59</v>
      </c>
      <c r="P350" s="3" t="s">
        <v>24</v>
      </c>
      <c r="Q350" s="3" t="s">
        <v>29</v>
      </c>
      <c r="R350" s="3" t="s">
        <v>39</v>
      </c>
    </row>
    <row r="351" spans="1:18" x14ac:dyDescent="0.25">
      <c r="A351" s="3" t="s">
        <v>710</v>
      </c>
      <c r="B351" s="3">
        <v>33.344999999999999</v>
      </c>
      <c r="C351" s="3">
        <v>5.44</v>
      </c>
      <c r="D351" s="3" t="s">
        <v>117</v>
      </c>
      <c r="E351" s="3" t="s">
        <v>20</v>
      </c>
      <c r="F351" s="3" t="s">
        <v>20</v>
      </c>
      <c r="G351" s="3" t="s">
        <v>5994</v>
      </c>
      <c r="H351" s="3" t="s">
        <v>20</v>
      </c>
      <c r="J351" s="3" t="s">
        <v>710</v>
      </c>
      <c r="K351" s="3">
        <v>1976</v>
      </c>
      <c r="L351" s="3" t="s">
        <v>61</v>
      </c>
      <c r="M351" s="3">
        <v>12</v>
      </c>
      <c r="N351" s="3">
        <v>1</v>
      </c>
      <c r="O351" s="3">
        <v>8334.4599999999991</v>
      </c>
      <c r="P351" s="3" t="s">
        <v>24</v>
      </c>
      <c r="Q351" s="3" t="s">
        <v>29</v>
      </c>
      <c r="R351" s="3" t="s">
        <v>39</v>
      </c>
    </row>
    <row r="352" spans="1:18" x14ac:dyDescent="0.25">
      <c r="A352" s="3" t="s">
        <v>712</v>
      </c>
      <c r="B352" s="3">
        <v>38.79</v>
      </c>
      <c r="C352" s="3">
        <v>5.08</v>
      </c>
      <c r="D352" s="3" t="s">
        <v>20</v>
      </c>
      <c r="E352" s="3" t="s">
        <v>20</v>
      </c>
      <c r="F352" s="3" t="s">
        <v>21</v>
      </c>
      <c r="G352" s="3">
        <v>1</v>
      </c>
      <c r="H352" s="3" t="s">
        <v>20</v>
      </c>
      <c r="J352" s="3" t="s">
        <v>712</v>
      </c>
      <c r="K352" s="3">
        <v>1993</v>
      </c>
      <c r="L352" s="3" t="s">
        <v>32</v>
      </c>
      <c r="M352" s="3">
        <v>22</v>
      </c>
      <c r="N352" s="3">
        <v>0</v>
      </c>
      <c r="O352" s="3">
        <v>8314.65</v>
      </c>
      <c r="P352" s="3" t="s">
        <v>29</v>
      </c>
      <c r="Q352" s="3" t="s">
        <v>23</v>
      </c>
      <c r="R352" s="3" t="s">
        <v>33</v>
      </c>
    </row>
    <row r="353" spans="1:18" x14ac:dyDescent="0.25">
      <c r="A353" s="3" t="s">
        <v>714</v>
      </c>
      <c r="B353" s="3">
        <v>30.684999999999999</v>
      </c>
      <c r="C353" s="3">
        <v>4.87</v>
      </c>
      <c r="D353" s="3" t="s">
        <v>20</v>
      </c>
      <c r="E353" s="3" t="s">
        <v>20</v>
      </c>
      <c r="F353" s="3" t="s">
        <v>21</v>
      </c>
      <c r="G353" s="3">
        <v>1</v>
      </c>
      <c r="H353" s="3" t="s">
        <v>20</v>
      </c>
      <c r="J353" s="3" t="s">
        <v>714</v>
      </c>
      <c r="K353" s="3">
        <v>1979</v>
      </c>
      <c r="L353" s="3" t="s">
        <v>51</v>
      </c>
      <c r="M353" s="3">
        <v>7</v>
      </c>
      <c r="N353" s="3">
        <v>2</v>
      </c>
      <c r="O353" s="3">
        <v>8310.84</v>
      </c>
      <c r="P353" s="3" t="s">
        <v>29</v>
      </c>
      <c r="Q353" s="3" t="s">
        <v>29</v>
      </c>
      <c r="R353" s="3" t="s">
        <v>33</v>
      </c>
    </row>
    <row r="354" spans="1:18" x14ac:dyDescent="0.25">
      <c r="A354" s="3" t="s">
        <v>716</v>
      </c>
      <c r="B354" s="3">
        <v>22.135000000000002</v>
      </c>
      <c r="C354" s="3">
        <v>8.17</v>
      </c>
      <c r="D354" s="3" t="s">
        <v>20</v>
      </c>
      <c r="E354" s="3" t="s">
        <v>20</v>
      </c>
      <c r="F354" s="3" t="s">
        <v>20</v>
      </c>
      <c r="G354" s="3" t="s">
        <v>5994</v>
      </c>
      <c r="H354" s="3" t="s">
        <v>20</v>
      </c>
      <c r="J354" s="3" t="s">
        <v>716</v>
      </c>
      <c r="K354" s="3">
        <v>1978</v>
      </c>
      <c r="L354" s="3" t="s">
        <v>32</v>
      </c>
      <c r="M354" s="3">
        <v>26</v>
      </c>
      <c r="N354" s="3">
        <v>2</v>
      </c>
      <c r="O354" s="3">
        <v>8302.5400000000009</v>
      </c>
      <c r="P354" s="3" t="s">
        <v>24</v>
      </c>
      <c r="Q354" s="3" t="s">
        <v>24</v>
      </c>
      <c r="R354" s="3" t="s">
        <v>39</v>
      </c>
    </row>
    <row r="355" spans="1:18" x14ac:dyDescent="0.25">
      <c r="A355" s="3" t="s">
        <v>718</v>
      </c>
      <c r="B355" s="3">
        <v>33.33</v>
      </c>
      <c r="C355" s="3">
        <v>7.61</v>
      </c>
      <c r="D355" s="3" t="s">
        <v>20</v>
      </c>
      <c r="E355" s="3" t="s">
        <v>20</v>
      </c>
      <c r="F355" s="3" t="s">
        <v>20</v>
      </c>
      <c r="G355" s="3" t="s">
        <v>5994</v>
      </c>
      <c r="H355" s="3" t="s">
        <v>20</v>
      </c>
      <c r="J355" s="3" t="s">
        <v>718</v>
      </c>
      <c r="K355" s="3">
        <v>1974</v>
      </c>
      <c r="L355" s="3" t="s">
        <v>32</v>
      </c>
      <c r="M355" s="3">
        <v>6</v>
      </c>
      <c r="N355" s="3">
        <v>0</v>
      </c>
      <c r="O355" s="3">
        <v>8283.68</v>
      </c>
      <c r="P355" s="3" t="s">
        <v>29</v>
      </c>
      <c r="Q355" s="3" t="s">
        <v>24</v>
      </c>
      <c r="R355" s="3" t="s">
        <v>25</v>
      </c>
    </row>
    <row r="356" spans="1:18" x14ac:dyDescent="0.25">
      <c r="A356" s="3" t="s">
        <v>720</v>
      </c>
      <c r="B356" s="3">
        <v>31.13</v>
      </c>
      <c r="C356" s="3">
        <v>10.1</v>
      </c>
      <c r="D356" s="3" t="s">
        <v>20</v>
      </c>
      <c r="E356" s="3" t="s">
        <v>20</v>
      </c>
      <c r="F356" s="3" t="s">
        <v>20</v>
      </c>
      <c r="G356" s="3" t="s">
        <v>5994</v>
      </c>
      <c r="H356" s="3" t="s">
        <v>20</v>
      </c>
      <c r="J356" s="3" t="s">
        <v>720</v>
      </c>
      <c r="K356" s="3">
        <v>1974</v>
      </c>
      <c r="L356" s="3" t="s">
        <v>28</v>
      </c>
      <c r="M356" s="3">
        <v>22</v>
      </c>
      <c r="N356" s="3">
        <v>0</v>
      </c>
      <c r="O356" s="3">
        <v>8280.6200000000008</v>
      </c>
      <c r="P356" s="3" t="s">
        <v>29</v>
      </c>
      <c r="Q356" s="3" t="s">
        <v>29</v>
      </c>
      <c r="R356" s="3" t="s">
        <v>25</v>
      </c>
    </row>
    <row r="357" spans="1:18" x14ac:dyDescent="0.25">
      <c r="A357" s="3" t="s">
        <v>722</v>
      </c>
      <c r="B357" s="3">
        <v>28.9</v>
      </c>
      <c r="C357" s="3">
        <v>11.24</v>
      </c>
      <c r="D357" s="3" t="s">
        <v>20</v>
      </c>
      <c r="E357" s="3" t="s">
        <v>20</v>
      </c>
      <c r="F357" s="3" t="s">
        <v>20</v>
      </c>
      <c r="G357" s="3" t="s">
        <v>5994</v>
      </c>
      <c r="H357" s="3" t="s">
        <v>20</v>
      </c>
      <c r="J357" s="3" t="s">
        <v>722</v>
      </c>
      <c r="K357" s="3">
        <v>1974</v>
      </c>
      <c r="L357" s="3" t="s">
        <v>47</v>
      </c>
      <c r="M357" s="3">
        <v>26</v>
      </c>
      <c r="N357" s="3">
        <v>0</v>
      </c>
      <c r="O357" s="3">
        <v>8277.52</v>
      </c>
      <c r="P357" s="3" t="s">
        <v>29</v>
      </c>
      <c r="Q357" s="3" t="s">
        <v>29</v>
      </c>
      <c r="R357" s="3" t="s">
        <v>53</v>
      </c>
    </row>
    <row r="358" spans="1:18" x14ac:dyDescent="0.25">
      <c r="A358" s="3" t="s">
        <v>724</v>
      </c>
      <c r="B358" s="3">
        <v>43.31</v>
      </c>
      <c r="C358" s="3">
        <v>6.1</v>
      </c>
      <c r="D358" s="3" t="s">
        <v>117</v>
      </c>
      <c r="E358" s="3" t="s">
        <v>117</v>
      </c>
      <c r="F358" s="3" t="s">
        <v>20</v>
      </c>
      <c r="G358" s="3">
        <v>1</v>
      </c>
      <c r="H358" s="3" t="s">
        <v>20</v>
      </c>
      <c r="J358" s="3" t="s">
        <v>724</v>
      </c>
      <c r="K358" s="3">
        <v>2000</v>
      </c>
      <c r="L358" s="3" t="s">
        <v>56</v>
      </c>
      <c r="M358" s="3">
        <v>28</v>
      </c>
      <c r="N358" s="3">
        <v>0</v>
      </c>
      <c r="O358" s="3">
        <v>8271.4599999999991</v>
      </c>
      <c r="P358" s="3" t="s">
        <v>29</v>
      </c>
      <c r="Q358" s="3" t="s">
        <v>23</v>
      </c>
      <c r="R358" s="3" t="s">
        <v>134</v>
      </c>
    </row>
    <row r="359" spans="1:18" x14ac:dyDescent="0.25">
      <c r="A359" s="3" t="s">
        <v>293</v>
      </c>
      <c r="B359" s="3">
        <v>44.86</v>
      </c>
      <c r="C359" s="3">
        <v>4.38</v>
      </c>
      <c r="D359" s="3" t="s">
        <v>117</v>
      </c>
      <c r="E359" s="3" t="s">
        <v>20</v>
      </c>
      <c r="F359" s="3" t="s">
        <v>20</v>
      </c>
      <c r="G359" s="3" t="s">
        <v>5994</v>
      </c>
      <c r="H359" s="3" t="s">
        <v>117</v>
      </c>
      <c r="J359" s="3" t="s">
        <v>293</v>
      </c>
      <c r="K359" s="3">
        <v>1976</v>
      </c>
      <c r="L359" s="3" t="s">
        <v>28</v>
      </c>
      <c r="M359" s="3">
        <v>15</v>
      </c>
      <c r="N359" s="3">
        <v>2</v>
      </c>
      <c r="O359" s="3">
        <v>38932.559999999998</v>
      </c>
      <c r="P359" s="3" t="s">
        <v>29</v>
      </c>
      <c r="Q359" s="3" t="s">
        <v>24</v>
      </c>
      <c r="R359" s="3" t="s">
        <v>53</v>
      </c>
    </row>
    <row r="360" spans="1:18" x14ac:dyDescent="0.25">
      <c r="A360" s="3" t="s">
        <v>727</v>
      </c>
      <c r="B360" s="3">
        <v>22.8</v>
      </c>
      <c r="C360" s="3">
        <v>6.98</v>
      </c>
      <c r="D360" s="3" t="s">
        <v>20</v>
      </c>
      <c r="E360" s="3" t="s">
        <v>20</v>
      </c>
      <c r="F360" s="3" t="s">
        <v>20</v>
      </c>
      <c r="G360" s="3" t="s">
        <v>5994</v>
      </c>
      <c r="H360" s="3" t="s">
        <v>20</v>
      </c>
      <c r="J360" s="3" t="s">
        <v>727</v>
      </c>
      <c r="K360" s="3">
        <v>1974</v>
      </c>
      <c r="L360" s="3" t="s">
        <v>51</v>
      </c>
      <c r="M360" s="3">
        <v>5</v>
      </c>
      <c r="N360" s="3">
        <v>0</v>
      </c>
      <c r="O360" s="3">
        <v>8269.0400000000009</v>
      </c>
      <c r="P360" s="3" t="s">
        <v>29</v>
      </c>
      <c r="Q360" s="3" t="s">
        <v>23</v>
      </c>
      <c r="R360" s="3" t="s">
        <v>53</v>
      </c>
    </row>
    <row r="361" spans="1:18" x14ac:dyDescent="0.25">
      <c r="A361" s="3" t="s">
        <v>729</v>
      </c>
      <c r="B361" s="3">
        <v>19.09</v>
      </c>
      <c r="C361" s="3">
        <v>4</v>
      </c>
      <c r="D361" s="3" t="s">
        <v>117</v>
      </c>
      <c r="E361" s="3" t="s">
        <v>20</v>
      </c>
      <c r="F361" s="3" t="s">
        <v>20</v>
      </c>
      <c r="G361" s="3">
        <v>1</v>
      </c>
      <c r="H361" s="3" t="s">
        <v>20</v>
      </c>
      <c r="J361" s="3" t="s">
        <v>729</v>
      </c>
      <c r="K361" s="3">
        <v>1964</v>
      </c>
      <c r="L361" s="3" t="s">
        <v>47</v>
      </c>
      <c r="M361" s="3">
        <v>5</v>
      </c>
      <c r="N361" s="3">
        <v>0</v>
      </c>
      <c r="O361" s="3">
        <v>8268</v>
      </c>
      <c r="P361" s="3" t="s">
        <v>24</v>
      </c>
      <c r="Q361" s="3" t="s">
        <v>24</v>
      </c>
      <c r="R361" s="3" t="s">
        <v>25</v>
      </c>
    </row>
    <row r="362" spans="1:18" x14ac:dyDescent="0.25">
      <c r="A362" s="3" t="s">
        <v>731</v>
      </c>
      <c r="B362" s="3">
        <v>23.37</v>
      </c>
      <c r="C362" s="3">
        <v>4.2300000000000004</v>
      </c>
      <c r="D362" s="3" t="s">
        <v>20</v>
      </c>
      <c r="E362" s="3" t="s">
        <v>20</v>
      </c>
      <c r="F362" s="3" t="s">
        <v>20</v>
      </c>
      <c r="G362" s="3" t="s">
        <v>5994</v>
      </c>
      <c r="H362" s="3" t="s">
        <v>20</v>
      </c>
      <c r="J362" s="3" t="s">
        <v>731</v>
      </c>
      <c r="K362" s="3">
        <v>1982</v>
      </c>
      <c r="L362" s="3" t="s">
        <v>47</v>
      </c>
      <c r="M362" s="3">
        <v>27</v>
      </c>
      <c r="N362" s="3">
        <v>3</v>
      </c>
      <c r="O362" s="3">
        <v>8252.2800000000007</v>
      </c>
      <c r="P362" s="3" t="s">
        <v>29</v>
      </c>
      <c r="Q362" s="3" t="s">
        <v>29</v>
      </c>
      <c r="R362" s="3" t="s">
        <v>119</v>
      </c>
    </row>
    <row r="363" spans="1:18" x14ac:dyDescent="0.25">
      <c r="A363" s="3" t="s">
        <v>733</v>
      </c>
      <c r="B363" s="3">
        <v>33.44</v>
      </c>
      <c r="C363" s="3">
        <v>4.72</v>
      </c>
      <c r="D363" s="3" t="s">
        <v>117</v>
      </c>
      <c r="E363" s="3" t="s">
        <v>20</v>
      </c>
      <c r="F363" s="3" t="s">
        <v>20</v>
      </c>
      <c r="G363" s="3" t="s">
        <v>5994</v>
      </c>
      <c r="H363" s="3" t="s">
        <v>20</v>
      </c>
      <c r="J363" s="3" t="s">
        <v>733</v>
      </c>
      <c r="K363" s="3">
        <v>1976</v>
      </c>
      <c r="L363" s="3" t="s">
        <v>47</v>
      </c>
      <c r="M363" s="3">
        <v>2</v>
      </c>
      <c r="N363" s="3">
        <v>1</v>
      </c>
      <c r="O363" s="3">
        <v>8240.59</v>
      </c>
      <c r="P363" s="3" t="s">
        <v>29</v>
      </c>
      <c r="Q363" s="3" t="s">
        <v>29</v>
      </c>
      <c r="R363" s="3" t="s">
        <v>25</v>
      </c>
    </row>
    <row r="364" spans="1:18" x14ac:dyDescent="0.25">
      <c r="A364" s="3" t="s">
        <v>735</v>
      </c>
      <c r="B364" s="3">
        <v>28.05</v>
      </c>
      <c r="C364" s="3">
        <v>5.63</v>
      </c>
      <c r="D364" s="3" t="s">
        <v>117</v>
      </c>
      <c r="E364" s="3" t="s">
        <v>20</v>
      </c>
      <c r="F364" s="3" t="s">
        <v>20</v>
      </c>
      <c r="G364" s="3" t="s">
        <v>5994</v>
      </c>
      <c r="H364" s="3" t="s">
        <v>20</v>
      </c>
      <c r="J364" s="3" t="s">
        <v>735</v>
      </c>
      <c r="K364" s="3">
        <v>1976</v>
      </c>
      <c r="L364" s="3" t="s">
        <v>32</v>
      </c>
      <c r="M364" s="3">
        <v>30</v>
      </c>
      <c r="N364" s="3">
        <v>1</v>
      </c>
      <c r="O364" s="3">
        <v>8233.1</v>
      </c>
      <c r="P364" s="3" t="s">
        <v>29</v>
      </c>
      <c r="Q364" s="3" t="s">
        <v>29</v>
      </c>
      <c r="R364" s="3" t="s">
        <v>25</v>
      </c>
    </row>
    <row r="365" spans="1:18" x14ac:dyDescent="0.25">
      <c r="A365" s="3" t="s">
        <v>737</v>
      </c>
      <c r="B365" s="3">
        <v>27.72</v>
      </c>
      <c r="C365" s="3">
        <v>5.83</v>
      </c>
      <c r="D365" s="3" t="s">
        <v>117</v>
      </c>
      <c r="E365" s="3" t="s">
        <v>20</v>
      </c>
      <c r="F365" s="3" t="s">
        <v>20</v>
      </c>
      <c r="G365" s="3" t="s">
        <v>5994</v>
      </c>
      <c r="H365" s="3" t="s">
        <v>20</v>
      </c>
      <c r="J365" s="3" t="s">
        <v>737</v>
      </c>
      <c r="K365" s="3">
        <v>1976</v>
      </c>
      <c r="L365" s="3" t="s">
        <v>47</v>
      </c>
      <c r="M365" s="3">
        <v>3</v>
      </c>
      <c r="N365" s="3">
        <v>1</v>
      </c>
      <c r="O365" s="3">
        <v>8232.64</v>
      </c>
      <c r="P365" s="3" t="s">
        <v>29</v>
      </c>
      <c r="Q365" s="3" t="s">
        <v>24</v>
      </c>
      <c r="R365" s="3" t="s">
        <v>25</v>
      </c>
    </row>
    <row r="366" spans="1:18" x14ac:dyDescent="0.25">
      <c r="A366" s="3" t="s">
        <v>739</v>
      </c>
      <c r="B366" s="3">
        <v>29.81</v>
      </c>
      <c r="C366" s="3">
        <v>9.23</v>
      </c>
      <c r="D366" s="3" t="s">
        <v>20</v>
      </c>
      <c r="E366" s="3" t="s">
        <v>20</v>
      </c>
      <c r="F366" s="3" t="s">
        <v>20</v>
      </c>
      <c r="G366" s="3" t="s">
        <v>5994</v>
      </c>
      <c r="H366" s="3" t="s">
        <v>20</v>
      </c>
      <c r="J366" s="3" t="s">
        <v>739</v>
      </c>
      <c r="K366" s="3">
        <v>1978</v>
      </c>
      <c r="L366" s="3" t="s">
        <v>32</v>
      </c>
      <c r="M366" s="3">
        <v>30</v>
      </c>
      <c r="N366" s="3">
        <v>2</v>
      </c>
      <c r="O366" s="3">
        <v>8219.2000000000007</v>
      </c>
      <c r="P366" s="3" t="s">
        <v>29</v>
      </c>
      <c r="Q366" s="3" t="s">
        <v>29</v>
      </c>
      <c r="R366" s="3" t="s">
        <v>25</v>
      </c>
    </row>
    <row r="367" spans="1:18" x14ac:dyDescent="0.25">
      <c r="A367" s="3" t="s">
        <v>741</v>
      </c>
      <c r="B367" s="3">
        <v>23.98</v>
      </c>
      <c r="C367" s="3">
        <v>9.89</v>
      </c>
      <c r="D367" s="3" t="s">
        <v>20</v>
      </c>
      <c r="E367" s="3" t="s">
        <v>20</v>
      </c>
      <c r="F367" s="3" t="s">
        <v>20</v>
      </c>
      <c r="G367" s="3" t="s">
        <v>5994</v>
      </c>
      <c r="H367" s="3" t="s">
        <v>20</v>
      </c>
      <c r="J367" s="3" t="s">
        <v>741</v>
      </c>
      <c r="K367" s="3">
        <v>1978</v>
      </c>
      <c r="L367" s="3" t="s">
        <v>22</v>
      </c>
      <c r="M367" s="3">
        <v>24</v>
      </c>
      <c r="N367" s="3">
        <v>2</v>
      </c>
      <c r="O367" s="3">
        <v>8211.1</v>
      </c>
      <c r="P367" s="3" t="s">
        <v>29</v>
      </c>
      <c r="Q367" s="3" t="s">
        <v>24</v>
      </c>
      <c r="R367" s="3" t="s">
        <v>25</v>
      </c>
    </row>
    <row r="368" spans="1:18" x14ac:dyDescent="0.25">
      <c r="A368" s="3" t="s">
        <v>743</v>
      </c>
      <c r="B368" s="3">
        <v>17.34</v>
      </c>
      <c r="C368" s="3">
        <v>12</v>
      </c>
      <c r="D368" s="3" t="s">
        <v>20</v>
      </c>
      <c r="E368" s="3" t="s">
        <v>20</v>
      </c>
      <c r="F368" s="3" t="s">
        <v>20</v>
      </c>
      <c r="G368" s="3" t="s">
        <v>5994</v>
      </c>
      <c r="H368" s="3" t="s">
        <v>20</v>
      </c>
      <c r="J368" s="3" t="s">
        <v>743</v>
      </c>
      <c r="K368" s="3">
        <v>1962</v>
      </c>
      <c r="L368" s="3" t="s">
        <v>56</v>
      </c>
      <c r="M368" s="3">
        <v>23</v>
      </c>
      <c r="N368" s="3">
        <v>0</v>
      </c>
      <c r="O368" s="3">
        <v>8188.12</v>
      </c>
      <c r="P368" s="3" t="s">
        <v>24</v>
      </c>
      <c r="Q368" s="3" t="s">
        <v>24</v>
      </c>
      <c r="R368" s="3" t="s">
        <v>25</v>
      </c>
    </row>
    <row r="369" spans="1:18" x14ac:dyDescent="0.25">
      <c r="A369" s="3" t="s">
        <v>745</v>
      </c>
      <c r="B369" s="3">
        <v>40.39</v>
      </c>
      <c r="C369" s="3">
        <v>4.24</v>
      </c>
      <c r="D369" s="3" t="s">
        <v>117</v>
      </c>
      <c r="E369" s="3" t="s">
        <v>20</v>
      </c>
      <c r="F369" s="3" t="s">
        <v>21</v>
      </c>
      <c r="G369" s="3">
        <v>1</v>
      </c>
      <c r="H369" s="3" t="s">
        <v>20</v>
      </c>
      <c r="J369" s="3" t="s">
        <v>745</v>
      </c>
      <c r="K369" s="3">
        <v>1997</v>
      </c>
      <c r="L369" s="3" t="s">
        <v>22</v>
      </c>
      <c r="M369" s="3">
        <v>21</v>
      </c>
      <c r="N369" s="3">
        <v>0</v>
      </c>
      <c r="O369" s="3">
        <v>8182.89</v>
      </c>
      <c r="P369" s="3" t="s">
        <v>29</v>
      </c>
      <c r="Q369" s="3" t="s">
        <v>23</v>
      </c>
      <c r="R369" s="3" t="s">
        <v>36</v>
      </c>
    </row>
    <row r="370" spans="1:18" x14ac:dyDescent="0.25">
      <c r="A370" s="3" t="s">
        <v>295</v>
      </c>
      <c r="B370" s="3">
        <v>52.15</v>
      </c>
      <c r="C370" s="3">
        <v>5.65</v>
      </c>
      <c r="D370" s="3" t="s">
        <v>20</v>
      </c>
      <c r="E370" s="3" t="s">
        <v>20</v>
      </c>
      <c r="F370" s="3" t="s">
        <v>20</v>
      </c>
      <c r="G370" s="3">
        <v>1</v>
      </c>
      <c r="H370" s="3" t="s">
        <v>117</v>
      </c>
      <c r="J370" s="3" t="s">
        <v>295</v>
      </c>
      <c r="K370" s="3">
        <v>1987</v>
      </c>
      <c r="L370" s="3" t="s">
        <v>32</v>
      </c>
      <c r="M370" s="3">
        <v>16</v>
      </c>
      <c r="N370" s="3">
        <v>3</v>
      </c>
      <c r="O370" s="3">
        <v>38924.04</v>
      </c>
      <c r="P370" s="3" t="s">
        <v>29</v>
      </c>
      <c r="Q370" s="3" t="s">
        <v>29</v>
      </c>
      <c r="R370" s="3" t="s">
        <v>53</v>
      </c>
    </row>
    <row r="371" spans="1:18" x14ac:dyDescent="0.25">
      <c r="A371" s="3" t="s">
        <v>748</v>
      </c>
      <c r="B371" s="3">
        <v>25.96</v>
      </c>
      <c r="C371" s="3">
        <v>4.68</v>
      </c>
      <c r="D371" s="3" t="s">
        <v>117</v>
      </c>
      <c r="E371" s="3" t="s">
        <v>20</v>
      </c>
      <c r="F371" s="3" t="s">
        <v>21</v>
      </c>
      <c r="G371" s="3">
        <v>1</v>
      </c>
      <c r="H371" s="3" t="s">
        <v>20</v>
      </c>
      <c r="J371" s="3" t="s">
        <v>748</v>
      </c>
      <c r="K371" s="3">
        <v>1983</v>
      </c>
      <c r="L371" s="3" t="s">
        <v>32</v>
      </c>
      <c r="M371" s="3">
        <v>8</v>
      </c>
      <c r="N371" s="3">
        <v>3</v>
      </c>
      <c r="O371" s="3">
        <v>8179.51</v>
      </c>
      <c r="P371" s="3" t="s">
        <v>29</v>
      </c>
      <c r="Q371" s="3" t="s">
        <v>29</v>
      </c>
      <c r="R371" s="3" t="s">
        <v>239</v>
      </c>
    </row>
    <row r="372" spans="1:18" x14ac:dyDescent="0.25">
      <c r="A372" s="3" t="s">
        <v>750</v>
      </c>
      <c r="B372" s="3">
        <v>17.68</v>
      </c>
      <c r="C372" s="3">
        <v>8.57</v>
      </c>
      <c r="D372" s="3" t="s">
        <v>117</v>
      </c>
      <c r="E372" s="3" t="s">
        <v>20</v>
      </c>
      <c r="F372" s="3" t="s">
        <v>21</v>
      </c>
      <c r="G372" s="3">
        <v>1</v>
      </c>
      <c r="H372" s="3" t="s">
        <v>20</v>
      </c>
      <c r="J372" s="3" t="s">
        <v>750</v>
      </c>
      <c r="K372" s="3">
        <v>1963</v>
      </c>
      <c r="L372" s="3" t="s">
        <v>56</v>
      </c>
      <c r="M372" s="3">
        <v>5</v>
      </c>
      <c r="N372" s="3">
        <v>0</v>
      </c>
      <c r="O372" s="3">
        <v>8177.9</v>
      </c>
      <c r="P372" s="3" t="s">
        <v>24</v>
      </c>
      <c r="Q372" s="3" t="s">
        <v>23</v>
      </c>
      <c r="R372" s="3" t="s">
        <v>25</v>
      </c>
    </row>
    <row r="373" spans="1:18" x14ac:dyDescent="0.25">
      <c r="A373" s="3" t="s">
        <v>752</v>
      </c>
      <c r="B373" s="3">
        <v>30.875</v>
      </c>
      <c r="C373" s="3">
        <v>4.0999999999999996</v>
      </c>
      <c r="D373" s="3" t="s">
        <v>20</v>
      </c>
      <c r="E373" s="3" t="s">
        <v>20</v>
      </c>
      <c r="F373" s="3" t="s">
        <v>20</v>
      </c>
      <c r="G373" s="3" t="s">
        <v>5994</v>
      </c>
      <c r="H373" s="3" t="s">
        <v>20</v>
      </c>
      <c r="J373" s="3" t="s">
        <v>752</v>
      </c>
      <c r="K373" s="3">
        <v>1982</v>
      </c>
      <c r="L373" s="3" t="s">
        <v>32</v>
      </c>
      <c r="M373" s="3">
        <v>28</v>
      </c>
      <c r="N373" s="3">
        <v>4</v>
      </c>
      <c r="O373" s="3">
        <v>8162.72</v>
      </c>
      <c r="P373" s="3" t="s">
        <v>24</v>
      </c>
      <c r="Q373" s="3" t="s">
        <v>24</v>
      </c>
      <c r="R373" s="3" t="s">
        <v>33</v>
      </c>
    </row>
    <row r="374" spans="1:18" x14ac:dyDescent="0.25">
      <c r="A374" s="3" t="s">
        <v>754</v>
      </c>
      <c r="B374" s="3">
        <v>30.81</v>
      </c>
      <c r="C374" s="3">
        <v>4.49</v>
      </c>
      <c r="D374" s="3" t="s">
        <v>20</v>
      </c>
      <c r="E374" s="3" t="s">
        <v>20</v>
      </c>
      <c r="F374" s="3" t="s">
        <v>20</v>
      </c>
      <c r="G374" s="3" t="s">
        <v>5994</v>
      </c>
      <c r="H374" s="3" t="s">
        <v>20</v>
      </c>
      <c r="J374" s="3" t="s">
        <v>754</v>
      </c>
      <c r="K374" s="3">
        <v>1990</v>
      </c>
      <c r="L374" s="3" t="s">
        <v>32</v>
      </c>
      <c r="M374" s="3">
        <v>21</v>
      </c>
      <c r="N374" s="3">
        <v>3</v>
      </c>
      <c r="O374" s="3">
        <v>8157.92</v>
      </c>
      <c r="P374" s="3" t="s">
        <v>29</v>
      </c>
      <c r="Q374" s="3" t="s">
        <v>24</v>
      </c>
      <c r="R374" s="3" t="s">
        <v>42</v>
      </c>
    </row>
    <row r="375" spans="1:18" x14ac:dyDescent="0.25">
      <c r="A375" s="3" t="s">
        <v>756</v>
      </c>
      <c r="B375" s="3">
        <v>36.85</v>
      </c>
      <c r="C375" s="3">
        <v>8.8000000000000007</v>
      </c>
      <c r="D375" s="3" t="s">
        <v>20</v>
      </c>
      <c r="E375" s="3" t="s">
        <v>20</v>
      </c>
      <c r="F375" s="3" t="s">
        <v>20</v>
      </c>
      <c r="G375" s="3">
        <v>2</v>
      </c>
      <c r="H375" s="3" t="s">
        <v>20</v>
      </c>
      <c r="J375" s="3" t="s">
        <v>756</v>
      </c>
      <c r="K375" s="3">
        <v>1973</v>
      </c>
      <c r="L375" s="3" t="s">
        <v>47</v>
      </c>
      <c r="M375" s="3">
        <v>3</v>
      </c>
      <c r="N375" s="3">
        <v>0</v>
      </c>
      <c r="O375" s="3">
        <v>8125.78</v>
      </c>
      <c r="P375" s="3" t="s">
        <v>29</v>
      </c>
      <c r="Q375" s="3" t="s">
        <v>29</v>
      </c>
      <c r="R375" s="3" t="s">
        <v>25</v>
      </c>
    </row>
    <row r="376" spans="1:18" x14ac:dyDescent="0.25">
      <c r="A376" s="3" t="s">
        <v>758</v>
      </c>
      <c r="B376" s="3">
        <v>35.86</v>
      </c>
      <c r="C376" s="3">
        <v>7.93</v>
      </c>
      <c r="D376" s="3" t="s">
        <v>20</v>
      </c>
      <c r="E376" s="3" t="s">
        <v>20</v>
      </c>
      <c r="F376" s="3" t="s">
        <v>20</v>
      </c>
      <c r="G376" s="3">
        <v>2</v>
      </c>
      <c r="H376" s="3" t="s">
        <v>20</v>
      </c>
      <c r="J376" s="3" t="s">
        <v>758</v>
      </c>
      <c r="K376" s="3">
        <v>1973</v>
      </c>
      <c r="L376" s="3" t="s">
        <v>51</v>
      </c>
      <c r="M376" s="3">
        <v>30</v>
      </c>
      <c r="N376" s="3">
        <v>0</v>
      </c>
      <c r="O376" s="3">
        <v>8124.41</v>
      </c>
      <c r="P376" s="3" t="s">
        <v>24</v>
      </c>
      <c r="Q376" s="3" t="s">
        <v>23</v>
      </c>
      <c r="R376" s="3" t="s">
        <v>25</v>
      </c>
    </row>
    <row r="377" spans="1:18" x14ac:dyDescent="0.25">
      <c r="A377" s="3" t="s">
        <v>760</v>
      </c>
      <c r="B377" s="3">
        <v>30.3</v>
      </c>
      <c r="C377" s="3">
        <v>9.4499999999999993</v>
      </c>
      <c r="D377" s="3" t="s">
        <v>20</v>
      </c>
      <c r="E377" s="3" t="s">
        <v>20</v>
      </c>
      <c r="F377" s="3" t="s">
        <v>20</v>
      </c>
      <c r="G377" s="3">
        <v>2</v>
      </c>
      <c r="H377" s="3" t="s">
        <v>20</v>
      </c>
      <c r="J377" s="3" t="s">
        <v>760</v>
      </c>
      <c r="K377" s="3">
        <v>1973</v>
      </c>
      <c r="L377" s="3" t="s">
        <v>28</v>
      </c>
      <c r="M377" s="3">
        <v>16</v>
      </c>
      <c r="N377" s="3">
        <v>0</v>
      </c>
      <c r="O377" s="3">
        <v>8116.68</v>
      </c>
      <c r="P377" s="3" t="s">
        <v>24</v>
      </c>
      <c r="Q377" s="3" t="s">
        <v>23</v>
      </c>
      <c r="R377" s="3" t="s">
        <v>53</v>
      </c>
    </row>
    <row r="378" spans="1:18" x14ac:dyDescent="0.25">
      <c r="A378" s="3" t="s">
        <v>762</v>
      </c>
      <c r="B378" s="3">
        <v>32.015000000000001</v>
      </c>
      <c r="C378" s="3">
        <v>7.67</v>
      </c>
      <c r="D378" s="3" t="s">
        <v>20</v>
      </c>
      <c r="E378" s="3" t="s">
        <v>20</v>
      </c>
      <c r="F378" s="3" t="s">
        <v>20</v>
      </c>
      <c r="G378" s="3" t="s">
        <v>5994</v>
      </c>
      <c r="H378" s="3" t="s">
        <v>20</v>
      </c>
      <c r="J378" s="3" t="s">
        <v>762</v>
      </c>
      <c r="K378" s="3">
        <v>1978</v>
      </c>
      <c r="L378" s="3" t="s">
        <v>47</v>
      </c>
      <c r="M378" s="3">
        <v>1</v>
      </c>
      <c r="N378" s="3">
        <v>2</v>
      </c>
      <c r="O378" s="3">
        <v>8116.27</v>
      </c>
      <c r="P378" s="3" t="s">
        <v>24</v>
      </c>
      <c r="Q378" s="3" t="s">
        <v>23</v>
      </c>
      <c r="R378" s="3" t="s">
        <v>33</v>
      </c>
    </row>
    <row r="379" spans="1:18" x14ac:dyDescent="0.25">
      <c r="A379" s="3" t="s">
        <v>764</v>
      </c>
      <c r="B379" s="3">
        <v>25.06</v>
      </c>
      <c r="C379" s="3">
        <v>10.53</v>
      </c>
      <c r="D379" s="3" t="s">
        <v>20</v>
      </c>
      <c r="E379" s="3" t="s">
        <v>20</v>
      </c>
      <c r="F379" s="3" t="s">
        <v>20</v>
      </c>
      <c r="G379" s="3">
        <v>2</v>
      </c>
      <c r="H379" s="3" t="s">
        <v>20</v>
      </c>
      <c r="J379" s="3" t="s">
        <v>764</v>
      </c>
      <c r="K379" s="3">
        <v>1973</v>
      </c>
      <c r="L379" s="3" t="s">
        <v>22</v>
      </c>
      <c r="M379" s="3">
        <v>11</v>
      </c>
      <c r="N379" s="3">
        <v>0</v>
      </c>
      <c r="O379" s="3">
        <v>8112.59</v>
      </c>
      <c r="P379" s="3" t="s">
        <v>29</v>
      </c>
      <c r="Q379" s="3" t="s">
        <v>29</v>
      </c>
      <c r="R379" s="3" t="s">
        <v>25</v>
      </c>
    </row>
    <row r="380" spans="1:18" x14ac:dyDescent="0.25">
      <c r="A380" s="3" t="s">
        <v>766</v>
      </c>
      <c r="B380" s="3">
        <v>18.829999999999998</v>
      </c>
      <c r="C380" s="3">
        <v>10.08</v>
      </c>
      <c r="D380" s="3" t="s">
        <v>117</v>
      </c>
      <c r="E380" s="3" t="s">
        <v>20</v>
      </c>
      <c r="F380" s="3" t="s">
        <v>20</v>
      </c>
      <c r="G380" s="3" t="s">
        <v>5994</v>
      </c>
      <c r="H380" s="3" t="s">
        <v>20</v>
      </c>
      <c r="J380" s="3" t="s">
        <v>766</v>
      </c>
      <c r="K380" s="3">
        <v>1967</v>
      </c>
      <c r="L380" s="3" t="s">
        <v>32</v>
      </c>
      <c r="M380" s="3">
        <v>10</v>
      </c>
      <c r="N380" s="3">
        <v>0</v>
      </c>
      <c r="O380" s="3">
        <v>8091.3</v>
      </c>
      <c r="P380" s="3" t="s">
        <v>24</v>
      </c>
      <c r="Q380" s="3" t="s">
        <v>23</v>
      </c>
      <c r="R380" s="3" t="s">
        <v>33</v>
      </c>
    </row>
    <row r="381" spans="1:18" x14ac:dyDescent="0.25">
      <c r="A381" s="3" t="s">
        <v>297</v>
      </c>
      <c r="B381" s="3">
        <v>41.12</v>
      </c>
      <c r="C381" s="3">
        <v>7.54</v>
      </c>
      <c r="D381" s="3" t="s">
        <v>117</v>
      </c>
      <c r="E381" s="3" t="s">
        <v>20</v>
      </c>
      <c r="F381" s="3" t="s">
        <v>20</v>
      </c>
      <c r="G381" s="3" t="s">
        <v>5994</v>
      </c>
      <c r="H381" s="3" t="s">
        <v>117</v>
      </c>
      <c r="J381" s="3" t="s">
        <v>297</v>
      </c>
      <c r="K381" s="3">
        <v>1967</v>
      </c>
      <c r="L381" s="3" t="s">
        <v>61</v>
      </c>
      <c r="M381" s="3">
        <v>30</v>
      </c>
      <c r="N381" s="3">
        <v>0</v>
      </c>
      <c r="O381" s="3">
        <v>38893.360000000001</v>
      </c>
      <c r="P381" s="3" t="s">
        <v>23</v>
      </c>
      <c r="Q381" s="3" t="s">
        <v>29</v>
      </c>
      <c r="R381" s="3" t="s">
        <v>53</v>
      </c>
    </row>
    <row r="382" spans="1:18" x14ac:dyDescent="0.25">
      <c r="A382" s="3" t="s">
        <v>769</v>
      </c>
      <c r="B382" s="3">
        <v>47.52</v>
      </c>
      <c r="C382" s="3">
        <v>11.39</v>
      </c>
      <c r="D382" s="3" t="s">
        <v>117</v>
      </c>
      <c r="E382" s="3" t="s">
        <v>20</v>
      </c>
      <c r="F382" s="3" t="s">
        <v>20</v>
      </c>
      <c r="G382" s="3">
        <v>1</v>
      </c>
      <c r="H382" s="3" t="s">
        <v>20</v>
      </c>
      <c r="J382" s="3" t="s">
        <v>769</v>
      </c>
      <c r="K382" s="3">
        <v>1975</v>
      </c>
      <c r="L382" s="3" t="s">
        <v>28</v>
      </c>
      <c r="M382" s="3">
        <v>21</v>
      </c>
      <c r="N382" s="3">
        <v>1</v>
      </c>
      <c r="O382" s="3">
        <v>8083.92</v>
      </c>
      <c r="P382" s="3" t="s">
        <v>24</v>
      </c>
      <c r="Q382" s="3" t="s">
        <v>24</v>
      </c>
      <c r="R382" s="3" t="s">
        <v>25</v>
      </c>
    </row>
    <row r="383" spans="1:18" x14ac:dyDescent="0.25">
      <c r="A383" s="3" t="s">
        <v>771</v>
      </c>
      <c r="B383" s="3">
        <v>37.82</v>
      </c>
      <c r="C383" s="3">
        <v>6.36</v>
      </c>
      <c r="D383" s="3" t="s">
        <v>20</v>
      </c>
      <c r="E383" s="3" t="s">
        <v>20</v>
      </c>
      <c r="F383" s="3" t="s">
        <v>20</v>
      </c>
      <c r="G383" s="3" t="s">
        <v>5994</v>
      </c>
      <c r="H383" s="3" t="s">
        <v>20</v>
      </c>
      <c r="J383" s="3" t="s">
        <v>771</v>
      </c>
      <c r="K383" s="3">
        <v>1994</v>
      </c>
      <c r="L383" s="3" t="s">
        <v>22</v>
      </c>
      <c r="M383" s="3">
        <v>12</v>
      </c>
      <c r="N383" s="3">
        <v>0</v>
      </c>
      <c r="O383" s="3">
        <v>8081.74</v>
      </c>
      <c r="P383" s="3" t="s">
        <v>29</v>
      </c>
      <c r="Q383" s="3" t="s">
        <v>29</v>
      </c>
      <c r="R383" s="3" t="s">
        <v>36</v>
      </c>
    </row>
    <row r="384" spans="1:18" x14ac:dyDescent="0.25">
      <c r="A384" s="3" t="s">
        <v>773</v>
      </c>
      <c r="B384" s="3">
        <v>44.16</v>
      </c>
      <c r="C384" s="3">
        <v>5.31</v>
      </c>
      <c r="D384" s="3" t="s">
        <v>117</v>
      </c>
      <c r="E384" s="3" t="s">
        <v>20</v>
      </c>
      <c r="F384" s="3" t="s">
        <v>20</v>
      </c>
      <c r="G384" s="3" t="s">
        <v>5994</v>
      </c>
      <c r="H384" s="3" t="s">
        <v>20</v>
      </c>
      <c r="J384" s="3" t="s">
        <v>773</v>
      </c>
      <c r="K384" s="3">
        <v>2001</v>
      </c>
      <c r="L384" s="3" t="s">
        <v>51</v>
      </c>
      <c r="M384" s="3">
        <v>28</v>
      </c>
      <c r="N384" s="3">
        <v>0</v>
      </c>
      <c r="O384" s="3">
        <v>8081.26</v>
      </c>
      <c r="P384" s="3" t="s">
        <v>29</v>
      </c>
      <c r="Q384" s="3" t="s">
        <v>29</v>
      </c>
      <c r="R384" s="3" t="s">
        <v>33</v>
      </c>
    </row>
    <row r="385" spans="1:18" x14ac:dyDescent="0.25">
      <c r="A385" s="3" t="s">
        <v>775</v>
      </c>
      <c r="B385" s="3">
        <v>37.049999999999997</v>
      </c>
      <c r="C385" s="3">
        <v>4.74</v>
      </c>
      <c r="D385" s="3" t="s">
        <v>20</v>
      </c>
      <c r="E385" s="3" t="s">
        <v>20</v>
      </c>
      <c r="F385" s="3" t="s">
        <v>21</v>
      </c>
      <c r="G385" s="3">
        <v>1</v>
      </c>
      <c r="H385" s="3" t="s">
        <v>20</v>
      </c>
      <c r="J385" s="3" t="s">
        <v>775</v>
      </c>
      <c r="K385" s="3">
        <v>1993</v>
      </c>
      <c r="L385" s="3" t="s">
        <v>56</v>
      </c>
      <c r="M385" s="3">
        <v>7</v>
      </c>
      <c r="N385" s="3">
        <v>0</v>
      </c>
      <c r="O385" s="3">
        <v>8077.41</v>
      </c>
      <c r="P385" s="3" t="s">
        <v>29</v>
      </c>
      <c r="Q385" s="3" t="s">
        <v>23</v>
      </c>
      <c r="R385" s="3" t="s">
        <v>36</v>
      </c>
    </row>
    <row r="386" spans="1:18" x14ac:dyDescent="0.25">
      <c r="A386" s="3" t="s">
        <v>777</v>
      </c>
      <c r="B386" s="3">
        <v>18.66</v>
      </c>
      <c r="C386" s="3">
        <v>11.35</v>
      </c>
      <c r="D386" s="3" t="s">
        <v>20</v>
      </c>
      <c r="E386" s="3" t="s">
        <v>20</v>
      </c>
      <c r="F386" s="3" t="s">
        <v>20</v>
      </c>
      <c r="G386" s="3" t="s">
        <v>5994</v>
      </c>
      <c r="H386" s="3" t="s">
        <v>20</v>
      </c>
      <c r="J386" s="3" t="s">
        <v>777</v>
      </c>
      <c r="K386" s="3">
        <v>1965</v>
      </c>
      <c r="L386" s="3" t="s">
        <v>22</v>
      </c>
      <c r="M386" s="3">
        <v>21</v>
      </c>
      <c r="N386" s="3">
        <v>0</v>
      </c>
      <c r="O386" s="3">
        <v>8071.57</v>
      </c>
      <c r="P386" s="3" t="s">
        <v>24</v>
      </c>
      <c r="Q386" s="3" t="s">
        <v>23</v>
      </c>
      <c r="R386" s="3" t="s">
        <v>53</v>
      </c>
    </row>
    <row r="387" spans="1:18" x14ac:dyDescent="0.25">
      <c r="A387" s="3" t="s">
        <v>779</v>
      </c>
      <c r="B387" s="3">
        <v>36.200000000000003</v>
      </c>
      <c r="C387" s="3">
        <v>6.81</v>
      </c>
      <c r="D387" s="3" t="s">
        <v>117</v>
      </c>
      <c r="E387" s="3" t="s">
        <v>20</v>
      </c>
      <c r="F387" s="3" t="s">
        <v>20</v>
      </c>
      <c r="G387" s="3">
        <v>1</v>
      </c>
      <c r="H387" s="3" t="s">
        <v>20</v>
      </c>
      <c r="J387" s="3" t="s">
        <v>779</v>
      </c>
      <c r="K387" s="3">
        <v>1975</v>
      </c>
      <c r="L387" s="3" t="s">
        <v>28</v>
      </c>
      <c r="M387" s="3">
        <v>15</v>
      </c>
      <c r="N387" s="3">
        <v>1</v>
      </c>
      <c r="O387" s="3">
        <v>8068.19</v>
      </c>
      <c r="P387" s="3" t="s">
        <v>24</v>
      </c>
      <c r="Q387" s="3" t="s">
        <v>29</v>
      </c>
      <c r="R387" s="3" t="s">
        <v>53</v>
      </c>
    </row>
    <row r="388" spans="1:18" x14ac:dyDescent="0.25">
      <c r="A388" s="3" t="s">
        <v>781</v>
      </c>
      <c r="B388" s="3">
        <v>18.87</v>
      </c>
      <c r="C388" s="3">
        <v>8.06</v>
      </c>
      <c r="D388" s="3" t="s">
        <v>20</v>
      </c>
      <c r="E388" s="3" t="s">
        <v>20</v>
      </c>
      <c r="F388" s="3" t="s">
        <v>20</v>
      </c>
      <c r="G388" s="3" t="s">
        <v>5994</v>
      </c>
      <c r="H388" s="3" t="s">
        <v>20</v>
      </c>
      <c r="J388" s="3" t="s">
        <v>781</v>
      </c>
      <c r="K388" s="3">
        <v>1965</v>
      </c>
      <c r="L388" s="3" t="s">
        <v>51</v>
      </c>
      <c r="M388" s="3">
        <v>11</v>
      </c>
      <c r="N388" s="3">
        <v>0</v>
      </c>
      <c r="O388" s="3">
        <v>8067.83</v>
      </c>
      <c r="P388" s="3" t="s">
        <v>24</v>
      </c>
      <c r="Q388" s="3" t="s">
        <v>23</v>
      </c>
      <c r="R388" s="3" t="s">
        <v>25</v>
      </c>
    </row>
    <row r="389" spans="1:18" x14ac:dyDescent="0.25">
      <c r="A389" s="3" t="s">
        <v>783</v>
      </c>
      <c r="B389" s="3">
        <v>32.299999999999997</v>
      </c>
      <c r="C389" s="3">
        <v>6.74</v>
      </c>
      <c r="D389" s="3" t="s">
        <v>117</v>
      </c>
      <c r="E389" s="3" t="s">
        <v>20</v>
      </c>
      <c r="F389" s="3" t="s">
        <v>20</v>
      </c>
      <c r="G389" s="3">
        <v>1</v>
      </c>
      <c r="H389" s="3" t="s">
        <v>20</v>
      </c>
      <c r="J389" s="3" t="s">
        <v>783</v>
      </c>
      <c r="K389" s="3">
        <v>1975</v>
      </c>
      <c r="L389" s="3" t="s">
        <v>32</v>
      </c>
      <c r="M389" s="3">
        <v>28</v>
      </c>
      <c r="N389" s="3">
        <v>1</v>
      </c>
      <c r="O389" s="3">
        <v>8062.76</v>
      </c>
      <c r="P389" s="3" t="s">
        <v>24</v>
      </c>
      <c r="Q389" s="3" t="s">
        <v>24</v>
      </c>
      <c r="R389" s="3" t="s">
        <v>53</v>
      </c>
    </row>
    <row r="390" spans="1:18" x14ac:dyDescent="0.25">
      <c r="A390" s="3" t="s">
        <v>785</v>
      </c>
      <c r="B390" s="3">
        <v>22.64</v>
      </c>
      <c r="C390" s="3">
        <v>6.54</v>
      </c>
      <c r="D390" s="3" t="s">
        <v>117</v>
      </c>
      <c r="E390" s="3" t="s">
        <v>20</v>
      </c>
      <c r="F390" s="3" t="s">
        <v>20</v>
      </c>
      <c r="G390" s="3">
        <v>2</v>
      </c>
      <c r="H390" s="3" t="s">
        <v>20</v>
      </c>
      <c r="J390" s="3" t="s">
        <v>785</v>
      </c>
      <c r="K390" s="3">
        <v>1970</v>
      </c>
      <c r="L390" s="3" t="s">
        <v>28</v>
      </c>
      <c r="M390" s="3">
        <v>12</v>
      </c>
      <c r="N390" s="3">
        <v>0</v>
      </c>
      <c r="O390" s="3">
        <v>8062.31</v>
      </c>
      <c r="P390" s="3" t="s">
        <v>29</v>
      </c>
      <c r="Q390" s="3" t="s">
        <v>23</v>
      </c>
      <c r="R390" s="3" t="s">
        <v>25</v>
      </c>
    </row>
    <row r="391" spans="1:18" x14ac:dyDescent="0.25">
      <c r="A391" s="3" t="s">
        <v>787</v>
      </c>
      <c r="B391" s="3">
        <v>28.69</v>
      </c>
      <c r="C391" s="3">
        <v>5.4</v>
      </c>
      <c r="D391" s="3" t="s">
        <v>20</v>
      </c>
      <c r="E391" s="3" t="s">
        <v>20</v>
      </c>
      <c r="F391" s="3" t="s">
        <v>20</v>
      </c>
      <c r="G391" s="3" t="s">
        <v>5994</v>
      </c>
      <c r="H391" s="3" t="s">
        <v>20</v>
      </c>
      <c r="J391" s="3" t="s">
        <v>787</v>
      </c>
      <c r="K391" s="3">
        <v>1982</v>
      </c>
      <c r="L391" s="3" t="s">
        <v>28</v>
      </c>
      <c r="M391" s="3">
        <v>27</v>
      </c>
      <c r="N391" s="3">
        <v>3</v>
      </c>
      <c r="O391" s="3">
        <v>8059.68</v>
      </c>
      <c r="P391" s="3" t="s">
        <v>29</v>
      </c>
      <c r="Q391" s="3" t="s">
        <v>24</v>
      </c>
      <c r="R391" s="3" t="s">
        <v>33</v>
      </c>
    </row>
    <row r="392" spans="1:18" x14ac:dyDescent="0.25">
      <c r="A392" s="3" t="s">
        <v>299</v>
      </c>
      <c r="B392" s="3">
        <v>38.39</v>
      </c>
      <c r="C392" s="3">
        <v>5.1100000000000003</v>
      </c>
      <c r="D392" s="3" t="s">
        <v>117</v>
      </c>
      <c r="E392" s="3" t="s">
        <v>20</v>
      </c>
      <c r="F392" s="3" t="s">
        <v>20</v>
      </c>
      <c r="G392" s="3">
        <v>1</v>
      </c>
      <c r="H392" s="3" t="s">
        <v>117</v>
      </c>
      <c r="J392" s="3" t="s">
        <v>299</v>
      </c>
      <c r="K392" s="3">
        <v>1964</v>
      </c>
      <c r="L392" s="3" t="s">
        <v>32</v>
      </c>
      <c r="M392" s="3">
        <v>6</v>
      </c>
      <c r="N392" s="3">
        <v>0</v>
      </c>
      <c r="O392" s="3">
        <v>38869.25</v>
      </c>
      <c r="P392" s="3" t="s">
        <v>29</v>
      </c>
      <c r="Q392" s="3" t="s">
        <v>29</v>
      </c>
      <c r="R392" s="3" t="s">
        <v>53</v>
      </c>
    </row>
    <row r="393" spans="1:18" x14ac:dyDescent="0.25">
      <c r="A393" s="3" t="s">
        <v>790</v>
      </c>
      <c r="B393" s="3">
        <v>28.16</v>
      </c>
      <c r="C393" s="3">
        <v>5.58</v>
      </c>
      <c r="D393" s="3" t="s">
        <v>117</v>
      </c>
      <c r="E393" s="3" t="s">
        <v>20</v>
      </c>
      <c r="F393" s="3" t="s">
        <v>20</v>
      </c>
      <c r="G393" s="3" t="s">
        <v>5994</v>
      </c>
      <c r="H393" s="3" t="s">
        <v>20</v>
      </c>
      <c r="J393" s="3" t="s">
        <v>790</v>
      </c>
      <c r="K393" s="3">
        <v>1985</v>
      </c>
      <c r="L393" s="3" t="s">
        <v>56</v>
      </c>
      <c r="M393" s="3">
        <v>28</v>
      </c>
      <c r="N393" s="3">
        <v>3</v>
      </c>
      <c r="O393" s="3">
        <v>8059.06</v>
      </c>
      <c r="P393" s="3" t="s">
        <v>29</v>
      </c>
      <c r="Q393" s="3" t="s">
        <v>24</v>
      </c>
      <c r="R393" s="3" t="s">
        <v>33</v>
      </c>
    </row>
    <row r="394" spans="1:18" x14ac:dyDescent="0.25">
      <c r="A394" s="3" t="s">
        <v>792</v>
      </c>
      <c r="B394" s="3">
        <v>45.54</v>
      </c>
      <c r="C394" s="3">
        <v>5.84</v>
      </c>
      <c r="D394" s="3" t="s">
        <v>20</v>
      </c>
      <c r="E394" s="3" t="s">
        <v>20</v>
      </c>
      <c r="F394" s="3" t="s">
        <v>21</v>
      </c>
      <c r="G394" s="3">
        <v>1</v>
      </c>
      <c r="H394" s="3" t="s">
        <v>20</v>
      </c>
      <c r="J394" s="3" t="s">
        <v>792</v>
      </c>
      <c r="K394" s="3">
        <v>2003</v>
      </c>
      <c r="L394" s="3" t="s">
        <v>28</v>
      </c>
      <c r="M394" s="3">
        <v>12</v>
      </c>
      <c r="N394" s="3">
        <v>0</v>
      </c>
      <c r="O394" s="3">
        <v>8035.64</v>
      </c>
      <c r="P394" s="3" t="s">
        <v>29</v>
      </c>
      <c r="Q394" s="3" t="s">
        <v>29</v>
      </c>
      <c r="R394" s="3" t="s">
        <v>33</v>
      </c>
    </row>
    <row r="395" spans="1:18" x14ac:dyDescent="0.25">
      <c r="A395" s="3" t="s">
        <v>794</v>
      </c>
      <c r="B395" s="3">
        <v>28.7</v>
      </c>
      <c r="C395" s="3">
        <v>4.2</v>
      </c>
      <c r="D395" s="3" t="s">
        <v>20</v>
      </c>
      <c r="E395" s="3" t="s">
        <v>20</v>
      </c>
      <c r="F395" s="3" t="s">
        <v>20</v>
      </c>
      <c r="G395" s="3" t="s">
        <v>5994</v>
      </c>
      <c r="H395" s="3" t="s">
        <v>20</v>
      </c>
      <c r="J395" s="3" t="s">
        <v>794</v>
      </c>
      <c r="K395" s="3">
        <v>1977</v>
      </c>
      <c r="L395" s="3" t="s">
        <v>56</v>
      </c>
      <c r="M395" s="3">
        <v>6</v>
      </c>
      <c r="N395" s="3">
        <v>2</v>
      </c>
      <c r="O395" s="3">
        <v>8027.97</v>
      </c>
      <c r="P395" s="3" t="s">
        <v>24</v>
      </c>
      <c r="Q395" s="3" t="s">
        <v>29</v>
      </c>
      <c r="R395" s="3" t="s">
        <v>53</v>
      </c>
    </row>
    <row r="396" spans="1:18" x14ac:dyDescent="0.25">
      <c r="A396" s="3" t="s">
        <v>796</v>
      </c>
      <c r="B396" s="3">
        <v>27.74</v>
      </c>
      <c r="C396" s="3">
        <v>6.06</v>
      </c>
      <c r="D396" s="3" t="s">
        <v>117</v>
      </c>
      <c r="E396" s="3" t="s">
        <v>20</v>
      </c>
      <c r="F396" s="3" t="s">
        <v>20</v>
      </c>
      <c r="G396" s="3" t="s">
        <v>5994</v>
      </c>
      <c r="H396" s="3" t="s">
        <v>20</v>
      </c>
      <c r="J396" s="3" t="s">
        <v>796</v>
      </c>
      <c r="K396" s="3">
        <v>1976</v>
      </c>
      <c r="L396" s="3" t="s">
        <v>28</v>
      </c>
      <c r="M396" s="3">
        <v>20</v>
      </c>
      <c r="N396" s="3">
        <v>0</v>
      </c>
      <c r="O396" s="3">
        <v>8026.67</v>
      </c>
      <c r="P396" s="3" t="s">
        <v>29</v>
      </c>
      <c r="Q396" s="3" t="s">
        <v>29</v>
      </c>
      <c r="R396" s="3" t="s">
        <v>33</v>
      </c>
    </row>
    <row r="397" spans="1:18" x14ac:dyDescent="0.25">
      <c r="A397" s="3" t="s">
        <v>798</v>
      </c>
      <c r="B397" s="3">
        <v>36.954999999999998</v>
      </c>
      <c r="C397" s="3">
        <v>7.57</v>
      </c>
      <c r="D397" s="3" t="s">
        <v>20</v>
      </c>
      <c r="E397" s="3" t="s">
        <v>20</v>
      </c>
      <c r="F397" s="3" t="s">
        <v>20</v>
      </c>
      <c r="G397" s="3" t="s">
        <v>5994</v>
      </c>
      <c r="H397" s="3" t="s">
        <v>20</v>
      </c>
      <c r="J397" s="3" t="s">
        <v>798</v>
      </c>
      <c r="K397" s="3">
        <v>1978</v>
      </c>
      <c r="L397" s="3" t="s">
        <v>61</v>
      </c>
      <c r="M397" s="3">
        <v>17</v>
      </c>
      <c r="N397" s="3">
        <v>1</v>
      </c>
      <c r="O397" s="3">
        <v>8023.14</v>
      </c>
      <c r="P397" s="3" t="s">
        <v>29</v>
      </c>
      <c r="Q397" s="3" t="s">
        <v>24</v>
      </c>
      <c r="R397" s="3" t="s">
        <v>33</v>
      </c>
    </row>
    <row r="398" spans="1:18" x14ac:dyDescent="0.25">
      <c r="A398" s="3" t="s">
        <v>800</v>
      </c>
      <c r="B398" s="3">
        <v>30.69</v>
      </c>
      <c r="C398" s="3">
        <v>6.15</v>
      </c>
      <c r="D398" s="3" t="s">
        <v>20</v>
      </c>
      <c r="E398" s="3" t="s">
        <v>20</v>
      </c>
      <c r="F398" s="3" t="s">
        <v>20</v>
      </c>
      <c r="G398" s="3" t="s">
        <v>5994</v>
      </c>
      <c r="H398" s="3" t="s">
        <v>20</v>
      </c>
      <c r="J398" s="3" t="s">
        <v>800</v>
      </c>
      <c r="K398" s="3">
        <v>1989</v>
      </c>
      <c r="L398" s="3" t="s">
        <v>56</v>
      </c>
      <c r="M398" s="3">
        <v>3</v>
      </c>
      <c r="N398" s="3">
        <v>3</v>
      </c>
      <c r="O398" s="3">
        <v>8021.11</v>
      </c>
      <c r="P398" s="3" t="s">
        <v>29</v>
      </c>
      <c r="Q398" s="3" t="s">
        <v>23</v>
      </c>
      <c r="R398" s="3" t="s">
        <v>33</v>
      </c>
    </row>
    <row r="399" spans="1:18" x14ac:dyDescent="0.25">
      <c r="A399" s="3" t="s">
        <v>802</v>
      </c>
      <c r="B399" s="3">
        <v>24.984999999999999</v>
      </c>
      <c r="C399" s="3">
        <v>4.5599999999999996</v>
      </c>
      <c r="D399" s="3" t="s">
        <v>20</v>
      </c>
      <c r="E399" s="3" t="s">
        <v>20</v>
      </c>
      <c r="F399" s="3" t="s">
        <v>20</v>
      </c>
      <c r="G399" s="3" t="s">
        <v>5994</v>
      </c>
      <c r="H399" s="3" t="s">
        <v>20</v>
      </c>
      <c r="J399" s="3" t="s">
        <v>802</v>
      </c>
      <c r="K399" s="3">
        <v>1980</v>
      </c>
      <c r="L399" s="3" t="s">
        <v>56</v>
      </c>
      <c r="M399" s="3">
        <v>8</v>
      </c>
      <c r="N399" s="3">
        <v>2</v>
      </c>
      <c r="O399" s="3">
        <v>8017.06</v>
      </c>
      <c r="P399" s="3" t="s">
        <v>29</v>
      </c>
      <c r="Q399" s="3" t="s">
        <v>29</v>
      </c>
      <c r="R399" s="3" t="s">
        <v>33</v>
      </c>
    </row>
    <row r="400" spans="1:18" x14ac:dyDescent="0.25">
      <c r="A400" s="3" t="s">
        <v>804</v>
      </c>
      <c r="B400" s="3">
        <v>39.42</v>
      </c>
      <c r="C400" s="3">
        <v>4.72</v>
      </c>
      <c r="D400" s="3" t="s">
        <v>117</v>
      </c>
      <c r="E400" s="3" t="s">
        <v>20</v>
      </c>
      <c r="F400" s="3" t="s">
        <v>20</v>
      </c>
      <c r="G400" s="3">
        <v>1</v>
      </c>
      <c r="H400" s="3" t="s">
        <v>20</v>
      </c>
      <c r="J400" s="3" t="s">
        <v>804</v>
      </c>
      <c r="K400" s="3">
        <v>1995</v>
      </c>
      <c r="L400" s="3" t="s">
        <v>47</v>
      </c>
      <c r="M400" s="3">
        <v>18</v>
      </c>
      <c r="N400" s="3">
        <v>0</v>
      </c>
      <c r="O400" s="3">
        <v>8014.62</v>
      </c>
      <c r="P400" s="3" t="s">
        <v>29</v>
      </c>
      <c r="Q400" s="3" t="s">
        <v>24</v>
      </c>
      <c r="R400" s="3" t="s">
        <v>33</v>
      </c>
    </row>
    <row r="401" spans="1:18" x14ac:dyDescent="0.25">
      <c r="A401" s="3" t="s">
        <v>806</v>
      </c>
      <c r="B401" s="3">
        <v>16.8</v>
      </c>
      <c r="C401" s="3">
        <v>7.98</v>
      </c>
      <c r="D401" s="3" t="s">
        <v>20</v>
      </c>
      <c r="E401" s="3" t="s">
        <v>20</v>
      </c>
      <c r="F401" s="3" t="s">
        <v>20</v>
      </c>
      <c r="G401" s="3" t="s">
        <v>5994</v>
      </c>
      <c r="H401" s="3" t="s">
        <v>20</v>
      </c>
      <c r="J401" s="3" t="s">
        <v>806</v>
      </c>
      <c r="K401" s="3">
        <v>1962</v>
      </c>
      <c r="L401" s="3" t="s">
        <v>51</v>
      </c>
      <c r="M401" s="3">
        <v>22</v>
      </c>
      <c r="N401" s="3">
        <v>0</v>
      </c>
      <c r="O401" s="3">
        <v>8004.96</v>
      </c>
      <c r="P401" s="3" t="s">
        <v>24</v>
      </c>
      <c r="Q401" s="3" t="s">
        <v>23</v>
      </c>
      <c r="R401" s="3" t="s">
        <v>25</v>
      </c>
    </row>
    <row r="402" spans="1:18" x14ac:dyDescent="0.25">
      <c r="A402" s="3" t="s">
        <v>808</v>
      </c>
      <c r="B402" s="3">
        <v>23.274999999999999</v>
      </c>
      <c r="C402" s="3">
        <v>6.26</v>
      </c>
      <c r="D402" s="3" t="s">
        <v>117</v>
      </c>
      <c r="E402" s="3" t="s">
        <v>20</v>
      </c>
      <c r="F402" s="3" t="s">
        <v>21</v>
      </c>
      <c r="G402" s="3">
        <v>1</v>
      </c>
      <c r="H402" s="3" t="s">
        <v>20</v>
      </c>
      <c r="J402" s="3" t="s">
        <v>808</v>
      </c>
      <c r="K402" s="3">
        <v>1983</v>
      </c>
      <c r="L402" s="3" t="s">
        <v>51</v>
      </c>
      <c r="M402" s="3">
        <v>20</v>
      </c>
      <c r="N402" s="3">
        <v>3</v>
      </c>
      <c r="O402" s="3">
        <v>7986.48</v>
      </c>
      <c r="P402" s="3" t="s">
        <v>29</v>
      </c>
      <c r="Q402" s="3" t="s">
        <v>24</v>
      </c>
      <c r="R402" s="3" t="s">
        <v>119</v>
      </c>
    </row>
    <row r="403" spans="1:18" x14ac:dyDescent="0.25">
      <c r="A403" s="3" t="s">
        <v>301</v>
      </c>
      <c r="B403" s="3">
        <v>46.85</v>
      </c>
      <c r="C403" s="3">
        <v>4.25</v>
      </c>
      <c r="D403" s="3" t="s">
        <v>20</v>
      </c>
      <c r="E403" s="3" t="s">
        <v>20</v>
      </c>
      <c r="F403" s="3" t="s">
        <v>21</v>
      </c>
      <c r="G403" s="3">
        <v>1</v>
      </c>
      <c r="H403" s="3" t="s">
        <v>117</v>
      </c>
      <c r="J403" s="3" t="s">
        <v>301</v>
      </c>
      <c r="K403" s="3">
        <v>1979</v>
      </c>
      <c r="L403" s="3" t="s">
        <v>28</v>
      </c>
      <c r="M403" s="3">
        <v>3</v>
      </c>
      <c r="N403" s="3">
        <v>2</v>
      </c>
      <c r="O403" s="3">
        <v>38836.980000000003</v>
      </c>
      <c r="P403" s="3" t="s">
        <v>29</v>
      </c>
      <c r="Q403" s="3" t="s">
        <v>23</v>
      </c>
      <c r="R403" s="3" t="s">
        <v>53</v>
      </c>
    </row>
    <row r="404" spans="1:18" x14ac:dyDescent="0.25">
      <c r="A404" s="3" t="s">
        <v>811</v>
      </c>
      <c r="B404" s="3">
        <v>22.8</v>
      </c>
      <c r="C404" s="3">
        <v>4.29</v>
      </c>
      <c r="D404" s="3" t="s">
        <v>117</v>
      </c>
      <c r="E404" s="3" t="s">
        <v>20</v>
      </c>
      <c r="F404" s="3" t="s">
        <v>21</v>
      </c>
      <c r="G404" s="3">
        <v>1</v>
      </c>
      <c r="H404" s="3" t="s">
        <v>20</v>
      </c>
      <c r="J404" s="3" t="s">
        <v>811</v>
      </c>
      <c r="K404" s="3">
        <v>1983</v>
      </c>
      <c r="L404" s="3" t="s">
        <v>51</v>
      </c>
      <c r="M404" s="3">
        <v>28</v>
      </c>
      <c r="N404" s="3">
        <v>3</v>
      </c>
      <c r="O404" s="3">
        <v>7985.82</v>
      </c>
      <c r="P404" s="3" t="s">
        <v>29</v>
      </c>
      <c r="Q404" s="3" t="s">
        <v>23</v>
      </c>
      <c r="R404" s="3" t="s">
        <v>119</v>
      </c>
    </row>
    <row r="405" spans="1:18" x14ac:dyDescent="0.25">
      <c r="A405" s="3" t="s">
        <v>813</v>
      </c>
      <c r="B405" s="3">
        <v>24.3</v>
      </c>
      <c r="C405" s="3">
        <v>5.43</v>
      </c>
      <c r="D405" s="3" t="s">
        <v>20</v>
      </c>
      <c r="E405" s="3" t="s">
        <v>20</v>
      </c>
      <c r="F405" s="3" t="s">
        <v>20</v>
      </c>
      <c r="G405" s="3">
        <v>2</v>
      </c>
      <c r="H405" s="3" t="s">
        <v>20</v>
      </c>
      <c r="J405" s="3" t="s">
        <v>813</v>
      </c>
      <c r="K405" s="3">
        <v>1972</v>
      </c>
      <c r="L405" s="3" t="s">
        <v>56</v>
      </c>
      <c r="M405" s="3">
        <v>23</v>
      </c>
      <c r="N405" s="3">
        <v>0</v>
      </c>
      <c r="O405" s="3">
        <v>7980.34</v>
      </c>
      <c r="P405" s="3" t="s">
        <v>29</v>
      </c>
      <c r="Q405" s="3" t="s">
        <v>29</v>
      </c>
      <c r="R405" s="3" t="s">
        <v>25</v>
      </c>
    </row>
    <row r="406" spans="1:18" x14ac:dyDescent="0.25">
      <c r="A406" s="3" t="s">
        <v>815</v>
      </c>
      <c r="B406" s="3">
        <v>25.13</v>
      </c>
      <c r="C406" s="3">
        <v>8</v>
      </c>
      <c r="D406" s="3" t="s">
        <v>117</v>
      </c>
      <c r="E406" s="3" t="s">
        <v>20</v>
      </c>
      <c r="F406" s="3" t="s">
        <v>20</v>
      </c>
      <c r="G406" s="3">
        <v>1</v>
      </c>
      <c r="H406" s="3" t="s">
        <v>20</v>
      </c>
      <c r="J406" s="3" t="s">
        <v>815</v>
      </c>
      <c r="K406" s="3">
        <v>1975</v>
      </c>
      <c r="L406" s="3" t="s">
        <v>51</v>
      </c>
      <c r="M406" s="3">
        <v>10</v>
      </c>
      <c r="N406" s="3">
        <v>1</v>
      </c>
      <c r="O406" s="3">
        <v>7966.81</v>
      </c>
      <c r="P406" s="3" t="s">
        <v>29</v>
      </c>
      <c r="Q406" s="3" t="s">
        <v>29</v>
      </c>
      <c r="R406" s="3" t="s">
        <v>25</v>
      </c>
    </row>
    <row r="407" spans="1:18" x14ac:dyDescent="0.25">
      <c r="A407" s="3" t="s">
        <v>817</v>
      </c>
      <c r="B407" s="3">
        <v>22.72</v>
      </c>
      <c r="C407" s="3">
        <v>9.9600000000000009</v>
      </c>
      <c r="D407" s="3" t="s">
        <v>117</v>
      </c>
      <c r="E407" s="3" t="s">
        <v>20</v>
      </c>
      <c r="F407" s="3" t="s">
        <v>20</v>
      </c>
      <c r="G407" s="3">
        <v>2</v>
      </c>
      <c r="H407" s="3" t="s">
        <v>20</v>
      </c>
      <c r="J407" s="3" t="s">
        <v>817</v>
      </c>
      <c r="K407" s="3">
        <v>1970</v>
      </c>
      <c r="L407" s="3" t="s">
        <v>32</v>
      </c>
      <c r="M407" s="3">
        <v>19</v>
      </c>
      <c r="N407" s="3">
        <v>0</v>
      </c>
      <c r="O407" s="3">
        <v>7958.13</v>
      </c>
      <c r="P407" s="3" t="s">
        <v>29</v>
      </c>
      <c r="Q407" s="3" t="s">
        <v>29</v>
      </c>
      <c r="R407" s="3" t="s">
        <v>25</v>
      </c>
    </row>
    <row r="408" spans="1:18" x14ac:dyDescent="0.25">
      <c r="A408" s="3" t="s">
        <v>819</v>
      </c>
      <c r="B408" s="3">
        <v>32.6</v>
      </c>
      <c r="C408" s="3">
        <v>6.8</v>
      </c>
      <c r="D408" s="3" t="s">
        <v>117</v>
      </c>
      <c r="E408" s="3" t="s">
        <v>20</v>
      </c>
      <c r="F408" s="3" t="s">
        <v>20</v>
      </c>
      <c r="G408" s="3" t="s">
        <v>5994</v>
      </c>
      <c r="H408" s="3" t="s">
        <v>20</v>
      </c>
      <c r="J408" s="3" t="s">
        <v>819</v>
      </c>
      <c r="K408" s="3">
        <v>1981</v>
      </c>
      <c r="L408" s="3" t="s">
        <v>28</v>
      </c>
      <c r="M408" s="3">
        <v>28</v>
      </c>
      <c r="N408" s="3">
        <v>3</v>
      </c>
      <c r="O408" s="3">
        <v>7954.52</v>
      </c>
      <c r="P408" s="3" t="s">
        <v>29</v>
      </c>
      <c r="Q408" s="3" t="s">
        <v>29</v>
      </c>
      <c r="R408" s="3" t="s">
        <v>53</v>
      </c>
    </row>
    <row r="409" spans="1:18" x14ac:dyDescent="0.25">
      <c r="A409" s="3" t="s">
        <v>821</v>
      </c>
      <c r="B409" s="3">
        <v>17.28</v>
      </c>
      <c r="C409" s="3">
        <v>6.22</v>
      </c>
      <c r="D409" s="3" t="s">
        <v>117</v>
      </c>
      <c r="E409" s="3" t="s">
        <v>20</v>
      </c>
      <c r="F409" s="3" t="s">
        <v>20</v>
      </c>
      <c r="G409" s="3">
        <v>2</v>
      </c>
      <c r="H409" s="3" t="s">
        <v>20</v>
      </c>
      <c r="J409" s="3" t="s">
        <v>821</v>
      </c>
      <c r="K409" s="3">
        <v>1966</v>
      </c>
      <c r="L409" s="3" t="s">
        <v>61</v>
      </c>
      <c r="M409" s="3">
        <v>9</v>
      </c>
      <c r="N409" s="3">
        <v>0</v>
      </c>
      <c r="O409" s="3">
        <v>7953.72</v>
      </c>
      <c r="P409" s="3" t="s">
        <v>24</v>
      </c>
      <c r="Q409" s="3" t="s">
        <v>24</v>
      </c>
      <c r="R409" s="3" t="s">
        <v>33</v>
      </c>
    </row>
    <row r="410" spans="1:18" x14ac:dyDescent="0.25">
      <c r="A410" s="3" t="s">
        <v>823</v>
      </c>
      <c r="B410" s="3">
        <v>27.92</v>
      </c>
      <c r="C410" s="3">
        <v>5.79</v>
      </c>
      <c r="D410" s="3" t="s">
        <v>20</v>
      </c>
      <c r="E410" s="3" t="s">
        <v>20</v>
      </c>
      <c r="F410" s="3" t="s">
        <v>20</v>
      </c>
      <c r="G410" s="3">
        <v>1</v>
      </c>
      <c r="H410" s="3" t="s">
        <v>20</v>
      </c>
      <c r="J410" s="3" t="s">
        <v>823</v>
      </c>
      <c r="K410" s="3">
        <v>1987</v>
      </c>
      <c r="L410" s="3" t="s">
        <v>22</v>
      </c>
      <c r="M410" s="3">
        <v>29</v>
      </c>
      <c r="N410" s="3">
        <v>3</v>
      </c>
      <c r="O410" s="3">
        <v>7948.22</v>
      </c>
      <c r="P410" s="3" t="s">
        <v>29</v>
      </c>
      <c r="Q410" s="3" t="s">
        <v>24</v>
      </c>
      <c r="R410" s="3" t="s">
        <v>42</v>
      </c>
    </row>
    <row r="411" spans="1:18" x14ac:dyDescent="0.25">
      <c r="A411" s="3" t="s">
        <v>825</v>
      </c>
      <c r="B411" s="3">
        <v>38.284999999999997</v>
      </c>
      <c r="C411" s="3">
        <v>5.41</v>
      </c>
      <c r="D411" s="3" t="s">
        <v>20</v>
      </c>
      <c r="E411" s="3" t="s">
        <v>20</v>
      </c>
      <c r="F411" s="3" t="s">
        <v>20</v>
      </c>
      <c r="G411" s="3" t="s">
        <v>5994</v>
      </c>
      <c r="H411" s="3" t="s">
        <v>20</v>
      </c>
      <c r="J411" s="3" t="s">
        <v>825</v>
      </c>
      <c r="K411" s="3">
        <v>1977</v>
      </c>
      <c r="L411" s="3" t="s">
        <v>61</v>
      </c>
      <c r="M411" s="3">
        <v>20</v>
      </c>
      <c r="N411" s="3">
        <v>0</v>
      </c>
      <c r="O411" s="3">
        <v>7935.29</v>
      </c>
      <c r="P411" s="3" t="s">
        <v>29</v>
      </c>
      <c r="Q411" s="3" t="s">
        <v>23</v>
      </c>
      <c r="R411" s="3" t="s">
        <v>119</v>
      </c>
    </row>
    <row r="412" spans="1:18" x14ac:dyDescent="0.25">
      <c r="A412" s="3" t="s">
        <v>827</v>
      </c>
      <c r="B412" s="3">
        <v>16.48</v>
      </c>
      <c r="C412" s="3">
        <v>11.05</v>
      </c>
      <c r="D412" s="3" t="s">
        <v>20</v>
      </c>
      <c r="E412" s="3" t="s">
        <v>20</v>
      </c>
      <c r="F412" s="3" t="s">
        <v>20</v>
      </c>
      <c r="G412" s="3" t="s">
        <v>5994</v>
      </c>
      <c r="H412" s="3" t="s">
        <v>20</v>
      </c>
      <c r="J412" s="3" t="s">
        <v>827</v>
      </c>
      <c r="K412" s="3">
        <v>1962</v>
      </c>
      <c r="L412" s="3" t="s">
        <v>22</v>
      </c>
      <c r="M412" s="3">
        <v>10</v>
      </c>
      <c r="N412" s="3">
        <v>0</v>
      </c>
      <c r="O412" s="3">
        <v>7896.41</v>
      </c>
      <c r="P412" s="3" t="s">
        <v>24</v>
      </c>
      <c r="Q412" s="3" t="s">
        <v>29</v>
      </c>
      <c r="R412" s="3" t="s">
        <v>25</v>
      </c>
    </row>
    <row r="413" spans="1:18" x14ac:dyDescent="0.25">
      <c r="A413" s="3" t="s">
        <v>829</v>
      </c>
      <c r="B413" s="3">
        <v>38.57</v>
      </c>
      <c r="C413" s="3">
        <v>6.27</v>
      </c>
      <c r="D413" s="3" t="s">
        <v>20</v>
      </c>
      <c r="E413" s="3" t="s">
        <v>20</v>
      </c>
      <c r="F413" s="3" t="s">
        <v>20</v>
      </c>
      <c r="G413" s="3" t="s">
        <v>5994</v>
      </c>
      <c r="H413" s="3" t="s">
        <v>20</v>
      </c>
      <c r="J413" s="3" t="s">
        <v>829</v>
      </c>
      <c r="K413" s="3">
        <v>1994</v>
      </c>
      <c r="L413" s="3" t="s">
        <v>56</v>
      </c>
      <c r="M413" s="3">
        <v>17</v>
      </c>
      <c r="N413" s="3">
        <v>0</v>
      </c>
      <c r="O413" s="3">
        <v>7851.85</v>
      </c>
      <c r="P413" s="3" t="s">
        <v>29</v>
      </c>
      <c r="Q413" s="3" t="s">
        <v>24</v>
      </c>
      <c r="R413" s="3" t="s">
        <v>33</v>
      </c>
    </row>
    <row r="414" spans="1:18" x14ac:dyDescent="0.25">
      <c r="A414" s="3" t="s">
        <v>302</v>
      </c>
      <c r="B414" s="3">
        <v>42.24</v>
      </c>
      <c r="C414" s="3">
        <v>5.55</v>
      </c>
      <c r="D414" s="3" t="s">
        <v>20</v>
      </c>
      <c r="E414" s="3" t="s">
        <v>117</v>
      </c>
      <c r="F414" s="3" t="s">
        <v>20</v>
      </c>
      <c r="G414" s="3">
        <v>1</v>
      </c>
      <c r="H414" s="3" t="s">
        <v>117</v>
      </c>
      <c r="J414" s="3" t="s">
        <v>302</v>
      </c>
      <c r="K414" s="3">
        <v>2004</v>
      </c>
      <c r="L414" s="3" t="s">
        <v>28</v>
      </c>
      <c r="M414" s="3">
        <v>5</v>
      </c>
      <c r="N414" s="3">
        <v>0</v>
      </c>
      <c r="O414" s="3">
        <v>38792.69</v>
      </c>
      <c r="P414" s="3" t="s">
        <v>29</v>
      </c>
      <c r="Q414" s="3" t="s">
        <v>29</v>
      </c>
      <c r="R414" s="3" t="s">
        <v>25</v>
      </c>
    </row>
    <row r="415" spans="1:18" x14ac:dyDescent="0.25">
      <c r="A415" s="3" t="s">
        <v>832</v>
      </c>
      <c r="B415" s="3">
        <v>43.85</v>
      </c>
      <c r="C415" s="3">
        <v>4.7699999999999996</v>
      </c>
      <c r="D415" s="3" t="s">
        <v>117</v>
      </c>
      <c r="E415" s="3" t="s">
        <v>20</v>
      </c>
      <c r="F415" s="3" t="s">
        <v>20</v>
      </c>
      <c r="G415" s="3" t="s">
        <v>5994</v>
      </c>
      <c r="H415" s="3" t="s">
        <v>20</v>
      </c>
      <c r="J415" s="3" t="s">
        <v>832</v>
      </c>
      <c r="K415" s="3">
        <v>2001</v>
      </c>
      <c r="L415" s="3" t="s">
        <v>22</v>
      </c>
      <c r="M415" s="3">
        <v>5</v>
      </c>
      <c r="N415" s="3">
        <v>0</v>
      </c>
      <c r="O415" s="3">
        <v>7844.8</v>
      </c>
      <c r="P415" s="3" t="s">
        <v>29</v>
      </c>
      <c r="Q415" s="3" t="s">
        <v>29</v>
      </c>
      <c r="R415" s="3" t="s">
        <v>33</v>
      </c>
    </row>
    <row r="416" spans="1:18" x14ac:dyDescent="0.25">
      <c r="A416" s="3" t="s">
        <v>834</v>
      </c>
      <c r="B416" s="3">
        <v>30.11</v>
      </c>
      <c r="C416" s="3">
        <v>4.08</v>
      </c>
      <c r="D416" s="3" t="s">
        <v>20</v>
      </c>
      <c r="E416" s="3" t="s">
        <v>20</v>
      </c>
      <c r="F416" s="3" t="s">
        <v>20</v>
      </c>
      <c r="G416" s="3" t="s">
        <v>5994</v>
      </c>
      <c r="H416" s="3" t="s">
        <v>20</v>
      </c>
      <c r="J416" s="3" t="s">
        <v>834</v>
      </c>
      <c r="K416" s="3">
        <v>1989</v>
      </c>
      <c r="L416" s="3" t="s">
        <v>22</v>
      </c>
      <c r="M416" s="3">
        <v>12</v>
      </c>
      <c r="N416" s="3">
        <v>3</v>
      </c>
      <c r="O416" s="3">
        <v>7824.37</v>
      </c>
      <c r="P416" s="3" t="s">
        <v>29</v>
      </c>
      <c r="Q416" s="3" t="s">
        <v>29</v>
      </c>
      <c r="R416" s="3" t="s">
        <v>33</v>
      </c>
    </row>
    <row r="417" spans="1:18" x14ac:dyDescent="0.25">
      <c r="A417" s="3" t="s">
        <v>836</v>
      </c>
      <c r="B417" s="3">
        <v>31.59</v>
      </c>
      <c r="C417" s="3">
        <v>6.01</v>
      </c>
      <c r="D417" s="3" t="s">
        <v>20</v>
      </c>
      <c r="E417" s="3" t="s">
        <v>20</v>
      </c>
      <c r="F417" s="3" t="s">
        <v>20</v>
      </c>
      <c r="G417" s="3" t="s">
        <v>5994</v>
      </c>
      <c r="H417" s="3" t="s">
        <v>20</v>
      </c>
      <c r="J417" s="3" t="s">
        <v>836</v>
      </c>
      <c r="K417" s="3">
        <v>1991</v>
      </c>
      <c r="L417" s="3" t="s">
        <v>28</v>
      </c>
      <c r="M417" s="3">
        <v>21</v>
      </c>
      <c r="N417" s="3">
        <v>3</v>
      </c>
      <c r="O417" s="3">
        <v>7812.67</v>
      </c>
      <c r="P417" s="3" t="s">
        <v>29</v>
      </c>
      <c r="Q417" s="3" t="s">
        <v>23</v>
      </c>
      <c r="R417" s="3" t="s">
        <v>33</v>
      </c>
    </row>
    <row r="418" spans="1:18" x14ac:dyDescent="0.25">
      <c r="A418" s="3" t="s">
        <v>838</v>
      </c>
      <c r="B418" s="3">
        <v>40.15</v>
      </c>
      <c r="C418" s="3">
        <v>11.84</v>
      </c>
      <c r="D418" s="3" t="s">
        <v>20</v>
      </c>
      <c r="E418" s="3" t="s">
        <v>20</v>
      </c>
      <c r="F418" s="3" t="s">
        <v>20</v>
      </c>
      <c r="G418" s="3" t="s">
        <v>5994</v>
      </c>
      <c r="H418" s="3" t="s">
        <v>20</v>
      </c>
      <c r="J418" s="3" t="s">
        <v>838</v>
      </c>
      <c r="K418" s="3">
        <v>1974</v>
      </c>
      <c r="L418" s="3" t="s">
        <v>56</v>
      </c>
      <c r="M418" s="3">
        <v>9</v>
      </c>
      <c r="N418" s="3">
        <v>0</v>
      </c>
      <c r="O418" s="3">
        <v>7804.16</v>
      </c>
      <c r="P418" s="3" t="s">
        <v>29</v>
      </c>
      <c r="Q418" s="3" t="s">
        <v>24</v>
      </c>
      <c r="R418" s="3" t="s">
        <v>25</v>
      </c>
    </row>
    <row r="419" spans="1:18" x14ac:dyDescent="0.25">
      <c r="A419" s="3" t="s">
        <v>840</v>
      </c>
      <c r="B419" s="3">
        <v>40.700000000000003</v>
      </c>
      <c r="C419" s="3">
        <v>6.27</v>
      </c>
      <c r="D419" s="3" t="s">
        <v>117</v>
      </c>
      <c r="E419" s="3" t="s">
        <v>20</v>
      </c>
      <c r="F419" s="3" t="s">
        <v>21</v>
      </c>
      <c r="G419" s="3">
        <v>1</v>
      </c>
      <c r="H419" s="3" t="s">
        <v>20</v>
      </c>
      <c r="J419" s="3" t="s">
        <v>840</v>
      </c>
      <c r="K419" s="3">
        <v>1997</v>
      </c>
      <c r="L419" s="3" t="s">
        <v>28</v>
      </c>
      <c r="M419" s="3">
        <v>2</v>
      </c>
      <c r="N419" s="3">
        <v>0</v>
      </c>
      <c r="O419" s="3">
        <v>7803.77</v>
      </c>
      <c r="P419" s="3" t="s">
        <v>29</v>
      </c>
      <c r="Q419" s="3" t="s">
        <v>24</v>
      </c>
      <c r="R419" s="3" t="s">
        <v>33</v>
      </c>
    </row>
    <row r="420" spans="1:18" x14ac:dyDescent="0.25">
      <c r="A420" s="3" t="s">
        <v>842</v>
      </c>
      <c r="B420" s="3">
        <v>40.76</v>
      </c>
      <c r="C420" s="3">
        <v>5.28</v>
      </c>
      <c r="D420" s="3" t="s">
        <v>20</v>
      </c>
      <c r="E420" s="3" t="s">
        <v>20</v>
      </c>
      <c r="F420" s="3" t="s">
        <v>20</v>
      </c>
      <c r="G420" s="3" t="s">
        <v>5994</v>
      </c>
      <c r="H420" s="3" t="s">
        <v>20</v>
      </c>
      <c r="J420" s="3" t="s">
        <v>842</v>
      </c>
      <c r="K420" s="3">
        <v>1999</v>
      </c>
      <c r="L420" s="3" t="s">
        <v>28</v>
      </c>
      <c r="M420" s="3">
        <v>25</v>
      </c>
      <c r="N420" s="3">
        <v>0</v>
      </c>
      <c r="O420" s="3">
        <v>7794.68</v>
      </c>
      <c r="P420" s="3" t="s">
        <v>29</v>
      </c>
      <c r="Q420" s="3" t="s">
        <v>29</v>
      </c>
      <c r="R420" s="3" t="s">
        <v>36</v>
      </c>
    </row>
    <row r="421" spans="1:18" x14ac:dyDescent="0.25">
      <c r="A421" s="3" t="s">
        <v>844</v>
      </c>
      <c r="B421" s="3">
        <v>29.7</v>
      </c>
      <c r="C421" s="3">
        <v>7.03</v>
      </c>
      <c r="D421" s="3" t="s">
        <v>20</v>
      </c>
      <c r="E421" s="3" t="s">
        <v>20</v>
      </c>
      <c r="F421" s="3" t="s">
        <v>20</v>
      </c>
      <c r="G421" s="3" t="s">
        <v>5994</v>
      </c>
      <c r="H421" s="3" t="s">
        <v>20</v>
      </c>
      <c r="J421" s="3" t="s">
        <v>844</v>
      </c>
      <c r="K421" s="3">
        <v>1974</v>
      </c>
      <c r="L421" s="3" t="s">
        <v>28</v>
      </c>
      <c r="M421" s="3">
        <v>6</v>
      </c>
      <c r="N421" s="3">
        <v>0</v>
      </c>
      <c r="O421" s="3">
        <v>7789.64</v>
      </c>
      <c r="P421" s="3" t="s">
        <v>23</v>
      </c>
      <c r="Q421" s="3" t="s">
        <v>24</v>
      </c>
      <c r="R421" s="3" t="s">
        <v>25</v>
      </c>
    </row>
    <row r="422" spans="1:18" x14ac:dyDescent="0.25">
      <c r="A422" s="3" t="s">
        <v>846</v>
      </c>
      <c r="B422" s="3">
        <v>40.58</v>
      </c>
      <c r="C422" s="3">
        <v>5.32</v>
      </c>
      <c r="D422" s="3" t="s">
        <v>117</v>
      </c>
      <c r="E422" s="3" t="s">
        <v>20</v>
      </c>
      <c r="F422" s="3" t="s">
        <v>21</v>
      </c>
      <c r="G422" s="3">
        <v>1</v>
      </c>
      <c r="H422" s="3" t="s">
        <v>20</v>
      </c>
      <c r="J422" s="3" t="s">
        <v>846</v>
      </c>
      <c r="K422" s="3">
        <v>1997</v>
      </c>
      <c r="L422" s="3" t="s">
        <v>28</v>
      </c>
      <c r="M422" s="3">
        <v>21</v>
      </c>
      <c r="N422" s="3">
        <v>0</v>
      </c>
      <c r="O422" s="3">
        <v>7763.06</v>
      </c>
      <c r="P422" s="3" t="s">
        <v>29</v>
      </c>
      <c r="Q422" s="3" t="s">
        <v>23</v>
      </c>
      <c r="R422" s="3" t="s">
        <v>33</v>
      </c>
    </row>
    <row r="423" spans="1:18" x14ac:dyDescent="0.25">
      <c r="A423" s="3" t="s">
        <v>848</v>
      </c>
      <c r="B423" s="3">
        <v>33.06</v>
      </c>
      <c r="C423" s="3">
        <v>9.59</v>
      </c>
      <c r="D423" s="3" t="s">
        <v>117</v>
      </c>
      <c r="E423" s="3" t="s">
        <v>20</v>
      </c>
      <c r="F423" s="3" t="s">
        <v>20</v>
      </c>
      <c r="G423" s="3" t="s">
        <v>5994</v>
      </c>
      <c r="H423" s="3" t="s">
        <v>20</v>
      </c>
      <c r="J423" s="3" t="s">
        <v>848</v>
      </c>
      <c r="K423" s="3">
        <v>1981</v>
      </c>
      <c r="L423" s="3" t="s">
        <v>32</v>
      </c>
      <c r="M423" s="3">
        <v>30</v>
      </c>
      <c r="N423" s="3">
        <v>2</v>
      </c>
      <c r="O423" s="3">
        <v>7749.16</v>
      </c>
      <c r="P423" s="3" t="s">
        <v>29</v>
      </c>
      <c r="Q423" s="3" t="s">
        <v>23</v>
      </c>
      <c r="R423" s="3" t="s">
        <v>33</v>
      </c>
    </row>
    <row r="424" spans="1:18" x14ac:dyDescent="0.25">
      <c r="A424" s="3" t="s">
        <v>850</v>
      </c>
      <c r="B424" s="3">
        <v>26.62</v>
      </c>
      <c r="C424" s="3">
        <v>6.15</v>
      </c>
      <c r="D424" s="3" t="s">
        <v>117</v>
      </c>
      <c r="E424" s="3" t="s">
        <v>20</v>
      </c>
      <c r="F424" s="3" t="s">
        <v>20</v>
      </c>
      <c r="G424" s="3" t="s">
        <v>5994</v>
      </c>
      <c r="H424" s="3" t="s">
        <v>20</v>
      </c>
      <c r="J424" s="3" t="s">
        <v>850</v>
      </c>
      <c r="K424" s="3">
        <v>1976</v>
      </c>
      <c r="L424" s="3" t="s">
        <v>28</v>
      </c>
      <c r="M424" s="3">
        <v>12</v>
      </c>
      <c r="N424" s="3">
        <v>1</v>
      </c>
      <c r="O424" s="3">
        <v>7742.11</v>
      </c>
      <c r="P424" s="3" t="s">
        <v>24</v>
      </c>
      <c r="Q424" s="3" t="s">
        <v>29</v>
      </c>
      <c r="R424" s="3" t="s">
        <v>25</v>
      </c>
    </row>
    <row r="425" spans="1:18" x14ac:dyDescent="0.25">
      <c r="A425" s="3" t="s">
        <v>304</v>
      </c>
      <c r="B425" s="3">
        <v>34.39</v>
      </c>
      <c r="C425" s="3">
        <v>5.78</v>
      </c>
      <c r="D425" s="3" t="s">
        <v>20</v>
      </c>
      <c r="E425" s="3" t="s">
        <v>20</v>
      </c>
      <c r="F425" s="3" t="s">
        <v>20</v>
      </c>
      <c r="G425" s="3" t="s">
        <v>5994</v>
      </c>
      <c r="H425" s="3" t="s">
        <v>117</v>
      </c>
      <c r="J425" s="3" t="s">
        <v>304</v>
      </c>
      <c r="K425" s="3">
        <v>1991</v>
      </c>
      <c r="L425" s="3" t="s">
        <v>56</v>
      </c>
      <c r="M425" s="3">
        <v>8</v>
      </c>
      <c r="N425" s="3">
        <v>3</v>
      </c>
      <c r="O425" s="3">
        <v>38746.36</v>
      </c>
      <c r="P425" s="3" t="s">
        <v>23</v>
      </c>
      <c r="Q425" s="3" t="s">
        <v>29</v>
      </c>
      <c r="R425" s="3" t="s">
        <v>33</v>
      </c>
    </row>
    <row r="426" spans="1:18" x14ac:dyDescent="0.25">
      <c r="A426" s="3" t="s">
        <v>853</v>
      </c>
      <c r="B426" s="3">
        <v>37.1</v>
      </c>
      <c r="C426" s="3">
        <v>11.08</v>
      </c>
      <c r="D426" s="3" t="s">
        <v>20</v>
      </c>
      <c r="E426" s="3" t="s">
        <v>20</v>
      </c>
      <c r="F426" s="3" t="s">
        <v>20</v>
      </c>
      <c r="G426" s="3" t="s">
        <v>5994</v>
      </c>
      <c r="H426" s="3" t="s">
        <v>20</v>
      </c>
      <c r="J426" s="3" t="s">
        <v>853</v>
      </c>
      <c r="K426" s="3">
        <v>1978</v>
      </c>
      <c r="L426" s="3" t="s">
        <v>47</v>
      </c>
      <c r="M426" s="3">
        <v>4</v>
      </c>
      <c r="N426" s="3">
        <v>2</v>
      </c>
      <c r="O426" s="3">
        <v>7740.34</v>
      </c>
      <c r="P426" s="3" t="s">
        <v>23</v>
      </c>
      <c r="Q426" s="3" t="s">
        <v>23</v>
      </c>
      <c r="R426" s="3" t="s">
        <v>53</v>
      </c>
    </row>
    <row r="427" spans="1:18" x14ac:dyDescent="0.25">
      <c r="A427" s="3" t="s">
        <v>855</v>
      </c>
      <c r="B427" s="3">
        <v>18.28</v>
      </c>
      <c r="C427" s="3">
        <v>7.95</v>
      </c>
      <c r="D427" s="3" t="s">
        <v>20</v>
      </c>
      <c r="E427" s="3" t="s">
        <v>20</v>
      </c>
      <c r="F427" s="3" t="s">
        <v>20</v>
      </c>
      <c r="G427" s="3" t="s">
        <v>5994</v>
      </c>
      <c r="H427" s="3" t="s">
        <v>20</v>
      </c>
      <c r="J427" s="3" t="s">
        <v>855</v>
      </c>
      <c r="K427" s="3">
        <v>1965</v>
      </c>
      <c r="L427" s="3" t="s">
        <v>61</v>
      </c>
      <c r="M427" s="3">
        <v>18</v>
      </c>
      <c r="N427" s="3">
        <v>0</v>
      </c>
      <c r="O427" s="3">
        <v>7736.39</v>
      </c>
      <c r="P427" s="3" t="s">
        <v>24</v>
      </c>
      <c r="Q427" s="3" t="s">
        <v>29</v>
      </c>
      <c r="R427" s="3" t="s">
        <v>25</v>
      </c>
    </row>
    <row r="428" spans="1:18" x14ac:dyDescent="0.25">
      <c r="A428" s="3" t="s">
        <v>857</v>
      </c>
      <c r="B428" s="3">
        <v>35.814999999999998</v>
      </c>
      <c r="C428" s="3">
        <v>6.23</v>
      </c>
      <c r="D428" s="3" t="s">
        <v>20</v>
      </c>
      <c r="E428" s="3" t="s">
        <v>20</v>
      </c>
      <c r="F428" s="3" t="s">
        <v>20</v>
      </c>
      <c r="G428" s="3" t="s">
        <v>5994</v>
      </c>
      <c r="H428" s="3" t="s">
        <v>20</v>
      </c>
      <c r="J428" s="3" t="s">
        <v>857</v>
      </c>
      <c r="K428" s="3">
        <v>1977</v>
      </c>
      <c r="L428" s="3" t="s">
        <v>51</v>
      </c>
      <c r="M428" s="3">
        <v>29</v>
      </c>
      <c r="N428" s="3">
        <v>0</v>
      </c>
      <c r="O428" s="3">
        <v>7731.86</v>
      </c>
      <c r="P428" s="3" t="s">
        <v>29</v>
      </c>
      <c r="Q428" s="3" t="s">
        <v>24</v>
      </c>
      <c r="R428" s="3" t="s">
        <v>33</v>
      </c>
    </row>
    <row r="429" spans="1:18" x14ac:dyDescent="0.25">
      <c r="A429" s="3" t="s">
        <v>859</v>
      </c>
      <c r="B429" s="3">
        <v>30.69</v>
      </c>
      <c r="C429" s="3">
        <v>6.5</v>
      </c>
      <c r="D429" s="3" t="s">
        <v>20</v>
      </c>
      <c r="E429" s="3" t="s">
        <v>20</v>
      </c>
      <c r="F429" s="3" t="s">
        <v>20</v>
      </c>
      <c r="G429" s="3" t="s">
        <v>5994</v>
      </c>
      <c r="H429" s="3" t="s">
        <v>20</v>
      </c>
      <c r="J429" s="3" t="s">
        <v>859</v>
      </c>
      <c r="K429" s="3">
        <v>1978</v>
      </c>
      <c r="L429" s="3" t="s">
        <v>28</v>
      </c>
      <c r="M429" s="3">
        <v>4</v>
      </c>
      <c r="N429" s="3">
        <v>2</v>
      </c>
      <c r="O429" s="3">
        <v>7731.43</v>
      </c>
      <c r="P429" s="3" t="s">
        <v>24</v>
      </c>
      <c r="Q429" s="3" t="s">
        <v>29</v>
      </c>
      <c r="R429" s="3" t="s">
        <v>25</v>
      </c>
    </row>
    <row r="430" spans="1:18" x14ac:dyDescent="0.25">
      <c r="A430" s="3" t="s">
        <v>861</v>
      </c>
      <c r="B430" s="3">
        <v>26.125</v>
      </c>
      <c r="C430" s="3">
        <v>5.22</v>
      </c>
      <c r="D430" s="3" t="s">
        <v>20</v>
      </c>
      <c r="E430" s="3" t="s">
        <v>20</v>
      </c>
      <c r="F430" s="3" t="s">
        <v>20</v>
      </c>
      <c r="G430" s="3" t="s">
        <v>5994</v>
      </c>
      <c r="H430" s="3" t="s">
        <v>20</v>
      </c>
      <c r="J430" s="3" t="s">
        <v>861</v>
      </c>
      <c r="K430" s="3">
        <v>1980</v>
      </c>
      <c r="L430" s="3" t="s">
        <v>47</v>
      </c>
      <c r="M430" s="3">
        <v>10</v>
      </c>
      <c r="N430" s="3">
        <v>2</v>
      </c>
      <c r="O430" s="3">
        <v>7729.65</v>
      </c>
      <c r="P430" s="3" t="s">
        <v>24</v>
      </c>
      <c r="Q430" s="3" t="s">
        <v>23</v>
      </c>
      <c r="R430" s="3" t="s">
        <v>39</v>
      </c>
    </row>
    <row r="431" spans="1:18" x14ac:dyDescent="0.25">
      <c r="A431" s="3" t="s">
        <v>863</v>
      </c>
      <c r="B431" s="3">
        <v>34.58</v>
      </c>
      <c r="C431" s="3">
        <v>6.3</v>
      </c>
      <c r="D431" s="3" t="s">
        <v>20</v>
      </c>
      <c r="E431" s="3" t="s">
        <v>20</v>
      </c>
      <c r="F431" s="3" t="s">
        <v>21</v>
      </c>
      <c r="G431" s="3">
        <v>1</v>
      </c>
      <c r="H431" s="3" t="s">
        <v>20</v>
      </c>
      <c r="J431" s="3" t="s">
        <v>863</v>
      </c>
      <c r="K431" s="3">
        <v>1979</v>
      </c>
      <c r="L431" s="3" t="s">
        <v>32</v>
      </c>
      <c r="M431" s="3">
        <v>2</v>
      </c>
      <c r="N431" s="3">
        <v>1</v>
      </c>
      <c r="O431" s="3">
        <v>7727.25</v>
      </c>
      <c r="P431" s="3" t="s">
        <v>29</v>
      </c>
      <c r="Q431" s="3" t="s">
        <v>24</v>
      </c>
      <c r="R431" s="3" t="s">
        <v>33</v>
      </c>
    </row>
    <row r="432" spans="1:18" x14ac:dyDescent="0.25">
      <c r="A432" s="3" t="s">
        <v>865</v>
      </c>
      <c r="B432" s="3">
        <v>27.4</v>
      </c>
      <c r="C432" s="3">
        <v>8.84</v>
      </c>
      <c r="D432" s="3" t="s">
        <v>20</v>
      </c>
      <c r="E432" s="3" t="s">
        <v>20</v>
      </c>
      <c r="F432" s="3" t="s">
        <v>20</v>
      </c>
      <c r="G432" s="3" t="s">
        <v>5994</v>
      </c>
      <c r="H432" s="3" t="s">
        <v>20</v>
      </c>
      <c r="J432" s="3" t="s">
        <v>865</v>
      </c>
      <c r="K432" s="3">
        <v>1978</v>
      </c>
      <c r="L432" s="3" t="s">
        <v>28</v>
      </c>
      <c r="M432" s="3">
        <v>29</v>
      </c>
      <c r="N432" s="3">
        <v>2</v>
      </c>
      <c r="O432" s="3">
        <v>7726.85</v>
      </c>
      <c r="P432" s="3" t="s">
        <v>23</v>
      </c>
      <c r="Q432" s="3" t="s">
        <v>29</v>
      </c>
      <c r="R432" s="3" t="s">
        <v>53</v>
      </c>
    </row>
    <row r="433" spans="1:18" x14ac:dyDescent="0.25">
      <c r="A433" s="3" t="s">
        <v>867</v>
      </c>
      <c r="B433" s="3">
        <v>27.53</v>
      </c>
      <c r="C433" s="3">
        <v>4.1100000000000003</v>
      </c>
      <c r="D433" s="3" t="s">
        <v>20</v>
      </c>
      <c r="E433" s="3" t="s">
        <v>20</v>
      </c>
      <c r="F433" s="3" t="s">
        <v>20</v>
      </c>
      <c r="G433" s="3">
        <v>1</v>
      </c>
      <c r="H433" s="3" t="s">
        <v>20</v>
      </c>
      <c r="J433" s="3" t="s">
        <v>867</v>
      </c>
      <c r="K433" s="3">
        <v>1987</v>
      </c>
      <c r="L433" s="3" t="s">
        <v>61</v>
      </c>
      <c r="M433" s="3">
        <v>12</v>
      </c>
      <c r="N433" s="3">
        <v>3</v>
      </c>
      <c r="O433" s="3">
        <v>7684.62</v>
      </c>
      <c r="P433" s="3" t="s">
        <v>29</v>
      </c>
      <c r="Q433" s="3" t="s">
        <v>24</v>
      </c>
      <c r="R433" s="3" t="s">
        <v>48</v>
      </c>
    </row>
    <row r="434" spans="1:18" x14ac:dyDescent="0.25">
      <c r="A434" s="3" t="s">
        <v>869</v>
      </c>
      <c r="B434" s="3">
        <v>33</v>
      </c>
      <c r="C434" s="3">
        <v>4.57</v>
      </c>
      <c r="D434" s="3" t="s">
        <v>20</v>
      </c>
      <c r="E434" s="3" t="s">
        <v>20</v>
      </c>
      <c r="F434" s="3" t="s">
        <v>20</v>
      </c>
      <c r="G434" s="3" t="s">
        <v>5994</v>
      </c>
      <c r="H434" s="3" t="s">
        <v>20</v>
      </c>
      <c r="J434" s="3" t="s">
        <v>869</v>
      </c>
      <c r="K434" s="3">
        <v>1982</v>
      </c>
      <c r="L434" s="3" t="s">
        <v>28</v>
      </c>
      <c r="M434" s="3">
        <v>18</v>
      </c>
      <c r="N434" s="3">
        <v>3</v>
      </c>
      <c r="O434" s="3">
        <v>7682.67</v>
      </c>
      <c r="P434" s="3" t="s">
        <v>29</v>
      </c>
      <c r="Q434" s="3" t="s">
        <v>23</v>
      </c>
      <c r="R434" s="3" t="s">
        <v>25</v>
      </c>
    </row>
    <row r="435" spans="1:18" x14ac:dyDescent="0.25">
      <c r="A435" s="3" t="s">
        <v>871</v>
      </c>
      <c r="B435" s="3">
        <v>25.78</v>
      </c>
      <c r="C435" s="3">
        <v>11.06</v>
      </c>
      <c r="D435" s="3" t="s">
        <v>117</v>
      </c>
      <c r="E435" s="3" t="s">
        <v>20</v>
      </c>
      <c r="F435" s="3" t="s">
        <v>20</v>
      </c>
      <c r="G435" s="3" t="s">
        <v>5994</v>
      </c>
      <c r="H435" s="3" t="s">
        <v>20</v>
      </c>
      <c r="J435" s="3" t="s">
        <v>871</v>
      </c>
      <c r="K435" s="3">
        <v>1981</v>
      </c>
      <c r="L435" s="3" t="s">
        <v>28</v>
      </c>
      <c r="M435" s="3">
        <v>19</v>
      </c>
      <c r="N435" s="3">
        <v>1</v>
      </c>
      <c r="O435" s="3">
        <v>7681.17</v>
      </c>
      <c r="P435" s="3" t="s">
        <v>29</v>
      </c>
      <c r="Q435" s="3" t="s">
        <v>29</v>
      </c>
      <c r="R435" s="3" t="s">
        <v>239</v>
      </c>
    </row>
    <row r="436" spans="1:18" x14ac:dyDescent="0.25">
      <c r="A436" s="3" t="s">
        <v>306</v>
      </c>
      <c r="B436" s="3">
        <v>42.89</v>
      </c>
      <c r="C436" s="3">
        <v>5.28</v>
      </c>
      <c r="D436" s="3" t="s">
        <v>117</v>
      </c>
      <c r="E436" s="3" t="s">
        <v>20</v>
      </c>
      <c r="F436" s="3" t="s">
        <v>20</v>
      </c>
      <c r="G436" s="3" t="s">
        <v>5994</v>
      </c>
      <c r="H436" s="3" t="s">
        <v>117</v>
      </c>
      <c r="J436" s="3" t="s">
        <v>306</v>
      </c>
      <c r="K436" s="3">
        <v>1976</v>
      </c>
      <c r="L436" s="3" t="s">
        <v>32</v>
      </c>
      <c r="M436" s="3">
        <v>15</v>
      </c>
      <c r="N436" s="3">
        <v>2</v>
      </c>
      <c r="O436" s="3">
        <v>38740.120000000003</v>
      </c>
      <c r="P436" s="3" t="s">
        <v>29</v>
      </c>
      <c r="Q436" s="3" t="s">
        <v>29</v>
      </c>
      <c r="R436" s="3" t="s">
        <v>33</v>
      </c>
    </row>
    <row r="437" spans="1:18" x14ac:dyDescent="0.25">
      <c r="A437" s="3" t="s">
        <v>874</v>
      </c>
      <c r="B437" s="3">
        <v>22.66</v>
      </c>
      <c r="C437" s="3">
        <v>10.68</v>
      </c>
      <c r="D437" s="3" t="s">
        <v>20</v>
      </c>
      <c r="E437" s="3" t="s">
        <v>20</v>
      </c>
      <c r="F437" s="3" t="s">
        <v>20</v>
      </c>
      <c r="G437" s="3" t="s">
        <v>5994</v>
      </c>
      <c r="H437" s="3" t="s">
        <v>20</v>
      </c>
      <c r="J437" s="3" t="s">
        <v>874</v>
      </c>
      <c r="K437" s="3">
        <v>1971</v>
      </c>
      <c r="L437" s="3" t="s">
        <v>22</v>
      </c>
      <c r="M437" s="3">
        <v>11</v>
      </c>
      <c r="N437" s="3">
        <v>0</v>
      </c>
      <c r="O437" s="3">
        <v>7680.92</v>
      </c>
      <c r="P437" s="3" t="s">
        <v>29</v>
      </c>
      <c r="Q437" s="3" t="s">
        <v>23</v>
      </c>
      <c r="R437" s="3" t="s">
        <v>25</v>
      </c>
    </row>
    <row r="438" spans="1:18" x14ac:dyDescent="0.25">
      <c r="A438" s="3" t="s">
        <v>876</v>
      </c>
      <c r="B438" s="3">
        <v>38.81</v>
      </c>
      <c r="C438" s="3">
        <v>6.14</v>
      </c>
      <c r="D438" s="3" t="s">
        <v>117</v>
      </c>
      <c r="E438" s="3" t="s">
        <v>20</v>
      </c>
      <c r="F438" s="3" t="s">
        <v>20</v>
      </c>
      <c r="G438" s="3">
        <v>1</v>
      </c>
      <c r="H438" s="3" t="s">
        <v>20</v>
      </c>
      <c r="J438" s="3" t="s">
        <v>876</v>
      </c>
      <c r="K438" s="3">
        <v>1995</v>
      </c>
      <c r="L438" s="3" t="s">
        <v>47</v>
      </c>
      <c r="M438" s="3">
        <v>13</v>
      </c>
      <c r="N438" s="3">
        <v>0</v>
      </c>
      <c r="O438" s="3">
        <v>7676.4</v>
      </c>
      <c r="P438" s="3" t="s">
        <v>29</v>
      </c>
      <c r="Q438" s="3" t="s">
        <v>23</v>
      </c>
      <c r="R438" s="3" t="s">
        <v>33</v>
      </c>
    </row>
    <row r="439" spans="1:18" x14ac:dyDescent="0.25">
      <c r="A439" s="3" t="s">
        <v>878</v>
      </c>
      <c r="B439" s="3">
        <v>38.51</v>
      </c>
      <c r="C439" s="3">
        <v>5.45</v>
      </c>
      <c r="D439" s="3" t="s">
        <v>117</v>
      </c>
      <c r="E439" s="3" t="s">
        <v>20</v>
      </c>
      <c r="F439" s="3" t="s">
        <v>20</v>
      </c>
      <c r="G439" s="3" t="s">
        <v>5994</v>
      </c>
      <c r="H439" s="3" t="s">
        <v>20</v>
      </c>
      <c r="J439" s="3" t="s">
        <v>878</v>
      </c>
      <c r="K439" s="3">
        <v>1996</v>
      </c>
      <c r="L439" s="3" t="s">
        <v>56</v>
      </c>
      <c r="M439" s="3">
        <v>24</v>
      </c>
      <c r="N439" s="3">
        <v>0</v>
      </c>
      <c r="O439" s="3">
        <v>7670.75</v>
      </c>
      <c r="P439" s="3" t="s">
        <v>29</v>
      </c>
      <c r="Q439" s="3" t="s">
        <v>29</v>
      </c>
      <c r="R439" s="3" t="s">
        <v>144</v>
      </c>
    </row>
    <row r="440" spans="1:18" x14ac:dyDescent="0.25">
      <c r="A440" s="3" t="s">
        <v>880</v>
      </c>
      <c r="B440" s="3">
        <v>22.98</v>
      </c>
      <c r="C440" s="3">
        <v>6.14</v>
      </c>
      <c r="D440" s="3" t="s">
        <v>117</v>
      </c>
      <c r="E440" s="3" t="s">
        <v>20</v>
      </c>
      <c r="F440" s="3" t="s">
        <v>20</v>
      </c>
      <c r="G440" s="3" t="s">
        <v>5994</v>
      </c>
      <c r="H440" s="3" t="s">
        <v>20</v>
      </c>
      <c r="J440" s="3" t="s">
        <v>880</v>
      </c>
      <c r="K440" s="3">
        <v>1976</v>
      </c>
      <c r="L440" s="3" t="s">
        <v>22</v>
      </c>
      <c r="M440" s="3">
        <v>9</v>
      </c>
      <c r="N440" s="3">
        <v>2</v>
      </c>
      <c r="O440" s="3">
        <v>7662.47</v>
      </c>
      <c r="P440" s="3" t="s">
        <v>29</v>
      </c>
      <c r="Q440" s="3" t="s">
        <v>23</v>
      </c>
      <c r="R440" s="3" t="s">
        <v>53</v>
      </c>
    </row>
    <row r="441" spans="1:18" x14ac:dyDescent="0.25">
      <c r="A441" s="3" t="s">
        <v>882</v>
      </c>
      <c r="B441" s="3">
        <v>15.65</v>
      </c>
      <c r="C441" s="3">
        <v>7.85</v>
      </c>
      <c r="D441" s="3" t="s">
        <v>20</v>
      </c>
      <c r="E441" s="3" t="s">
        <v>20</v>
      </c>
      <c r="F441" s="3" t="s">
        <v>20</v>
      </c>
      <c r="G441" s="3" t="s">
        <v>5994</v>
      </c>
      <c r="H441" s="3" t="s">
        <v>20</v>
      </c>
      <c r="J441" s="3" t="s">
        <v>882</v>
      </c>
      <c r="K441" s="3">
        <v>1965</v>
      </c>
      <c r="L441" s="3" t="s">
        <v>28</v>
      </c>
      <c r="M441" s="3">
        <v>27</v>
      </c>
      <c r="N441" s="3">
        <v>0</v>
      </c>
      <c r="O441" s="3">
        <v>7657.69</v>
      </c>
      <c r="P441" s="3" t="s">
        <v>24</v>
      </c>
      <c r="Q441" s="3" t="s">
        <v>24</v>
      </c>
      <c r="R441" s="3" t="s">
        <v>33</v>
      </c>
    </row>
    <row r="442" spans="1:18" x14ac:dyDescent="0.25">
      <c r="A442" s="3" t="s">
        <v>884</v>
      </c>
      <c r="B442" s="3">
        <v>39.97</v>
      </c>
      <c r="C442" s="3">
        <v>4.09</v>
      </c>
      <c r="D442" s="3" t="s">
        <v>20</v>
      </c>
      <c r="E442" s="3" t="s">
        <v>20</v>
      </c>
      <c r="F442" s="3" t="s">
        <v>20</v>
      </c>
      <c r="G442" s="3">
        <v>1</v>
      </c>
      <c r="H442" s="3" t="s">
        <v>20</v>
      </c>
      <c r="J442" s="3" t="s">
        <v>884</v>
      </c>
      <c r="K442" s="3">
        <v>1998</v>
      </c>
      <c r="L442" s="3" t="s">
        <v>47</v>
      </c>
      <c r="M442" s="3">
        <v>30</v>
      </c>
      <c r="N442" s="3">
        <v>0</v>
      </c>
      <c r="O442" s="3">
        <v>7652.26</v>
      </c>
      <c r="P442" s="3" t="s">
        <v>29</v>
      </c>
      <c r="Q442" s="3" t="s">
        <v>24</v>
      </c>
      <c r="R442" s="3" t="s">
        <v>134</v>
      </c>
    </row>
    <row r="443" spans="1:18" x14ac:dyDescent="0.25">
      <c r="A443" s="3" t="s">
        <v>886</v>
      </c>
      <c r="B443" s="3">
        <v>37.22</v>
      </c>
      <c r="C443" s="3">
        <v>4.62</v>
      </c>
      <c r="D443" s="3" t="s">
        <v>20</v>
      </c>
      <c r="E443" s="3" t="s">
        <v>20</v>
      </c>
      <c r="F443" s="3" t="s">
        <v>21</v>
      </c>
      <c r="G443" s="3">
        <v>1</v>
      </c>
      <c r="H443" s="3" t="s">
        <v>20</v>
      </c>
      <c r="J443" s="3" t="s">
        <v>886</v>
      </c>
      <c r="K443" s="3">
        <v>1993</v>
      </c>
      <c r="L443" s="3" t="s">
        <v>51</v>
      </c>
      <c r="M443" s="3">
        <v>10</v>
      </c>
      <c r="N443" s="3">
        <v>0</v>
      </c>
      <c r="O443" s="3">
        <v>7650.8</v>
      </c>
      <c r="P443" s="3" t="s">
        <v>29</v>
      </c>
      <c r="Q443" s="3" t="s">
        <v>29</v>
      </c>
      <c r="R443" s="3" t="s">
        <v>33</v>
      </c>
    </row>
    <row r="444" spans="1:18" x14ac:dyDescent="0.25">
      <c r="A444" s="3" t="s">
        <v>888</v>
      </c>
      <c r="B444" s="3">
        <v>41.325000000000003</v>
      </c>
      <c r="C444" s="3">
        <v>5.77</v>
      </c>
      <c r="D444" s="3" t="s">
        <v>20</v>
      </c>
      <c r="E444" s="3" t="s">
        <v>20</v>
      </c>
      <c r="F444" s="3" t="s">
        <v>20</v>
      </c>
      <c r="G444" s="3" t="s">
        <v>5994</v>
      </c>
      <c r="H444" s="3" t="s">
        <v>20</v>
      </c>
      <c r="J444" s="3" t="s">
        <v>888</v>
      </c>
      <c r="K444" s="3">
        <v>1980</v>
      </c>
      <c r="L444" s="3" t="s">
        <v>22</v>
      </c>
      <c r="M444" s="3">
        <v>16</v>
      </c>
      <c r="N444" s="3">
        <v>1</v>
      </c>
      <c r="O444" s="3">
        <v>7650.77</v>
      </c>
      <c r="P444" s="3" t="s">
        <v>29</v>
      </c>
      <c r="Q444" s="3" t="s">
        <v>29</v>
      </c>
      <c r="R444" s="3" t="s">
        <v>119</v>
      </c>
    </row>
    <row r="445" spans="1:18" x14ac:dyDescent="0.25">
      <c r="A445" s="3" t="s">
        <v>890</v>
      </c>
      <c r="B445" s="3">
        <v>40.31</v>
      </c>
      <c r="C445" s="3">
        <v>5.84</v>
      </c>
      <c r="D445" s="3" t="s">
        <v>20</v>
      </c>
      <c r="E445" s="3" t="s">
        <v>20</v>
      </c>
      <c r="F445" s="3" t="s">
        <v>20</v>
      </c>
      <c r="G445" s="3" t="s">
        <v>5994</v>
      </c>
      <c r="H445" s="3" t="s">
        <v>20</v>
      </c>
      <c r="J445" s="3" t="s">
        <v>890</v>
      </c>
      <c r="K445" s="3">
        <v>1999</v>
      </c>
      <c r="L445" s="3" t="s">
        <v>32</v>
      </c>
      <c r="M445" s="3">
        <v>15</v>
      </c>
      <c r="N445" s="3">
        <v>0</v>
      </c>
      <c r="O445" s="3">
        <v>7642.05</v>
      </c>
      <c r="P445" s="3" t="s">
        <v>29</v>
      </c>
      <c r="Q445" s="3" t="s">
        <v>29</v>
      </c>
      <c r="R445" s="3" t="s">
        <v>36</v>
      </c>
    </row>
    <row r="446" spans="1:18" x14ac:dyDescent="0.25">
      <c r="A446" s="3" t="s">
        <v>892</v>
      </c>
      <c r="B446" s="3">
        <v>29.48</v>
      </c>
      <c r="C446" s="3">
        <v>4.91</v>
      </c>
      <c r="D446" s="3" t="s">
        <v>20</v>
      </c>
      <c r="E446" s="3" t="s">
        <v>20</v>
      </c>
      <c r="F446" s="3" t="s">
        <v>20</v>
      </c>
      <c r="G446" s="3" t="s">
        <v>5994</v>
      </c>
      <c r="H446" s="3" t="s">
        <v>20</v>
      </c>
      <c r="J446" s="3" t="s">
        <v>892</v>
      </c>
      <c r="K446" s="3">
        <v>1980</v>
      </c>
      <c r="L446" s="3" t="s">
        <v>61</v>
      </c>
      <c r="M446" s="3">
        <v>24</v>
      </c>
      <c r="N446" s="3">
        <v>2</v>
      </c>
      <c r="O446" s="3">
        <v>7640.31</v>
      </c>
      <c r="P446" s="3" t="s">
        <v>29</v>
      </c>
      <c r="Q446" s="3" t="s">
        <v>23</v>
      </c>
      <c r="R446" s="3" t="s">
        <v>25</v>
      </c>
    </row>
    <row r="447" spans="1:18" x14ac:dyDescent="0.25">
      <c r="A447" s="3" t="s">
        <v>62</v>
      </c>
      <c r="B447" s="3">
        <v>40.564999999999998</v>
      </c>
      <c r="C447" s="3">
        <v>7.02</v>
      </c>
      <c r="D447" s="3" t="s">
        <v>20</v>
      </c>
      <c r="E447" s="3" t="s">
        <v>20</v>
      </c>
      <c r="F447" s="3" t="s">
        <v>20</v>
      </c>
      <c r="G447" s="3" t="s">
        <v>5994</v>
      </c>
      <c r="H447" s="3" t="s">
        <v>117</v>
      </c>
      <c r="J447" s="3" t="s">
        <v>62</v>
      </c>
      <c r="K447" s="3">
        <v>1968</v>
      </c>
      <c r="L447" s="3" t="s">
        <v>28</v>
      </c>
      <c r="M447" s="3">
        <v>1</v>
      </c>
      <c r="N447" s="3">
        <v>3</v>
      </c>
      <c r="O447" s="3">
        <v>48549.18</v>
      </c>
      <c r="P447" s="3" t="s">
        <v>23</v>
      </c>
      <c r="Q447" s="3" t="s">
        <v>24</v>
      </c>
      <c r="R447" s="3" t="s">
        <v>39</v>
      </c>
    </row>
    <row r="448" spans="1:18" x14ac:dyDescent="0.25">
      <c r="A448" s="3" t="s">
        <v>308</v>
      </c>
      <c r="B448" s="3">
        <v>36.299999999999997</v>
      </c>
      <c r="C448" s="3">
        <v>5.39</v>
      </c>
      <c r="D448" s="3" t="s">
        <v>20</v>
      </c>
      <c r="E448" s="3" t="s">
        <v>20</v>
      </c>
      <c r="F448" s="3" t="s">
        <v>20</v>
      </c>
      <c r="G448" s="3" t="s">
        <v>5994</v>
      </c>
      <c r="H448" s="3" t="s">
        <v>117</v>
      </c>
      <c r="J448" s="3" t="s">
        <v>308</v>
      </c>
      <c r="K448" s="3">
        <v>1991</v>
      </c>
      <c r="L448" s="3" t="s">
        <v>56</v>
      </c>
      <c r="M448" s="3">
        <v>2</v>
      </c>
      <c r="N448" s="3">
        <v>2</v>
      </c>
      <c r="O448" s="3">
        <v>38711</v>
      </c>
      <c r="P448" s="3" t="s">
        <v>29</v>
      </c>
      <c r="Q448" s="3" t="s">
        <v>29</v>
      </c>
      <c r="R448" s="3" t="s">
        <v>53</v>
      </c>
    </row>
    <row r="449" spans="1:18" x14ac:dyDescent="0.25">
      <c r="A449" s="3" t="s">
        <v>896</v>
      </c>
      <c r="B449" s="3">
        <v>33.155000000000001</v>
      </c>
      <c r="C449" s="3">
        <v>5.07</v>
      </c>
      <c r="D449" s="3" t="s">
        <v>20</v>
      </c>
      <c r="E449" s="3" t="s">
        <v>20</v>
      </c>
      <c r="F449" s="3" t="s">
        <v>20</v>
      </c>
      <c r="G449" s="3" t="s">
        <v>5994</v>
      </c>
      <c r="H449" s="3" t="s">
        <v>20</v>
      </c>
      <c r="J449" s="3" t="s">
        <v>896</v>
      </c>
      <c r="K449" s="3">
        <v>1980</v>
      </c>
      <c r="L449" s="3" t="s">
        <v>32</v>
      </c>
      <c r="M449" s="3">
        <v>20</v>
      </c>
      <c r="N449" s="3">
        <v>1</v>
      </c>
      <c r="O449" s="3">
        <v>7639.42</v>
      </c>
      <c r="P449" s="3" t="s">
        <v>29</v>
      </c>
      <c r="Q449" s="3" t="s">
        <v>29</v>
      </c>
      <c r="R449" s="3" t="s">
        <v>119</v>
      </c>
    </row>
    <row r="450" spans="1:18" x14ac:dyDescent="0.25">
      <c r="A450" s="3" t="s">
        <v>898</v>
      </c>
      <c r="B450" s="3">
        <v>42.85</v>
      </c>
      <c r="C450" s="3">
        <v>5.81</v>
      </c>
      <c r="D450" s="3" t="s">
        <v>117</v>
      </c>
      <c r="E450" s="3" t="s">
        <v>20</v>
      </c>
      <c r="F450" s="3" t="s">
        <v>20</v>
      </c>
      <c r="G450" s="3" t="s">
        <v>5994</v>
      </c>
      <c r="H450" s="3" t="s">
        <v>20</v>
      </c>
      <c r="J450" s="3" t="s">
        <v>898</v>
      </c>
      <c r="K450" s="3">
        <v>2001</v>
      </c>
      <c r="L450" s="3" t="s">
        <v>28</v>
      </c>
      <c r="M450" s="3">
        <v>13</v>
      </c>
      <c r="N450" s="3">
        <v>0</v>
      </c>
      <c r="O450" s="3">
        <v>7636.92</v>
      </c>
      <c r="P450" s="3" t="s">
        <v>29</v>
      </c>
      <c r="Q450" s="3" t="s">
        <v>24</v>
      </c>
      <c r="R450" s="3" t="s">
        <v>33</v>
      </c>
    </row>
    <row r="451" spans="1:18" x14ac:dyDescent="0.25">
      <c r="A451" s="3" t="s">
        <v>900</v>
      </c>
      <c r="B451" s="3">
        <v>32.340000000000003</v>
      </c>
      <c r="C451" s="3">
        <v>11.2</v>
      </c>
      <c r="D451" s="3" t="s">
        <v>20</v>
      </c>
      <c r="E451" s="3" t="s">
        <v>20</v>
      </c>
      <c r="F451" s="3" t="s">
        <v>20</v>
      </c>
      <c r="G451" s="3" t="s">
        <v>5994</v>
      </c>
      <c r="H451" s="3" t="s">
        <v>20</v>
      </c>
      <c r="J451" s="3" t="s">
        <v>900</v>
      </c>
      <c r="K451" s="3">
        <v>1978</v>
      </c>
      <c r="L451" s="3" t="s">
        <v>51</v>
      </c>
      <c r="M451" s="3">
        <v>24</v>
      </c>
      <c r="N451" s="3">
        <v>1</v>
      </c>
      <c r="O451" s="3">
        <v>7633.72</v>
      </c>
      <c r="P451" s="3" t="s">
        <v>29</v>
      </c>
      <c r="Q451" s="3" t="s">
        <v>23</v>
      </c>
      <c r="R451" s="3" t="s">
        <v>25</v>
      </c>
    </row>
    <row r="452" spans="1:18" x14ac:dyDescent="0.25">
      <c r="A452" s="3" t="s">
        <v>902</v>
      </c>
      <c r="B452" s="3">
        <v>27.5</v>
      </c>
      <c r="C452" s="3">
        <v>10.75</v>
      </c>
      <c r="D452" s="3" t="s">
        <v>20</v>
      </c>
      <c r="E452" s="3" t="s">
        <v>20</v>
      </c>
      <c r="F452" s="3" t="s">
        <v>20</v>
      </c>
      <c r="G452" s="3" t="s">
        <v>5994</v>
      </c>
      <c r="H452" s="3" t="s">
        <v>20</v>
      </c>
      <c r="J452" s="3" t="s">
        <v>902</v>
      </c>
      <c r="K452" s="3">
        <v>1978</v>
      </c>
      <c r="L452" s="3" t="s">
        <v>56</v>
      </c>
      <c r="M452" s="3">
        <v>29</v>
      </c>
      <c r="N452" s="3">
        <v>1</v>
      </c>
      <c r="O452" s="3">
        <v>7626.99</v>
      </c>
      <c r="P452" s="3" t="s">
        <v>29</v>
      </c>
      <c r="Q452" s="3" t="s">
        <v>29</v>
      </c>
      <c r="R452" s="3" t="s">
        <v>53</v>
      </c>
    </row>
    <row r="453" spans="1:18" x14ac:dyDescent="0.25">
      <c r="A453" s="3" t="s">
        <v>904</v>
      </c>
      <c r="B453" s="3">
        <v>25.8</v>
      </c>
      <c r="C453" s="3">
        <v>7.8</v>
      </c>
      <c r="D453" s="3" t="s">
        <v>20</v>
      </c>
      <c r="E453" s="3" t="s">
        <v>20</v>
      </c>
      <c r="F453" s="3" t="s">
        <v>20</v>
      </c>
      <c r="G453" s="3" t="s">
        <v>5994</v>
      </c>
      <c r="H453" s="3" t="s">
        <v>20</v>
      </c>
      <c r="J453" s="3" t="s">
        <v>904</v>
      </c>
      <c r="K453" s="3">
        <v>1978</v>
      </c>
      <c r="L453" s="3" t="s">
        <v>56</v>
      </c>
      <c r="M453" s="3">
        <v>6</v>
      </c>
      <c r="N453" s="3">
        <v>1</v>
      </c>
      <c r="O453" s="3">
        <v>7624.63</v>
      </c>
      <c r="P453" s="3" t="s">
        <v>29</v>
      </c>
      <c r="Q453" s="3" t="s">
        <v>23</v>
      </c>
      <c r="R453" s="3" t="s">
        <v>53</v>
      </c>
    </row>
    <row r="454" spans="1:18" x14ac:dyDescent="0.25">
      <c r="A454" s="3" t="s">
        <v>906</v>
      </c>
      <c r="B454" s="3">
        <v>25</v>
      </c>
      <c r="C454" s="3">
        <v>7.04</v>
      </c>
      <c r="D454" s="3" t="s">
        <v>20</v>
      </c>
      <c r="E454" s="3" t="s">
        <v>20</v>
      </c>
      <c r="F454" s="3" t="s">
        <v>20</v>
      </c>
      <c r="G454" s="3" t="s">
        <v>5994</v>
      </c>
      <c r="H454" s="3" t="s">
        <v>20</v>
      </c>
      <c r="J454" s="3" t="s">
        <v>906</v>
      </c>
      <c r="K454" s="3">
        <v>1978</v>
      </c>
      <c r="L454" s="3" t="s">
        <v>56</v>
      </c>
      <c r="M454" s="3">
        <v>28</v>
      </c>
      <c r="N454" s="3">
        <v>1</v>
      </c>
      <c r="O454" s="3">
        <v>7623.52</v>
      </c>
      <c r="P454" s="3" t="s">
        <v>29</v>
      </c>
      <c r="Q454" s="3" t="s">
        <v>23</v>
      </c>
      <c r="R454" s="3" t="s">
        <v>53</v>
      </c>
    </row>
    <row r="455" spans="1:18" x14ac:dyDescent="0.25">
      <c r="A455" s="3" t="s">
        <v>908</v>
      </c>
      <c r="B455" s="3">
        <v>41.2</v>
      </c>
      <c r="C455" s="3">
        <v>4.18</v>
      </c>
      <c r="D455" s="3" t="s">
        <v>117</v>
      </c>
      <c r="E455" s="3" t="s">
        <v>20</v>
      </c>
      <c r="F455" s="3" t="s">
        <v>20</v>
      </c>
      <c r="G455" s="3" t="s">
        <v>5994</v>
      </c>
      <c r="H455" s="3" t="s">
        <v>20</v>
      </c>
      <c r="J455" s="3" t="s">
        <v>908</v>
      </c>
      <c r="K455" s="3">
        <v>1996</v>
      </c>
      <c r="L455" s="3" t="s">
        <v>47</v>
      </c>
      <c r="M455" s="3">
        <v>17</v>
      </c>
      <c r="N455" s="3">
        <v>0</v>
      </c>
      <c r="O455" s="3">
        <v>7623.13</v>
      </c>
      <c r="P455" s="3" t="s">
        <v>29</v>
      </c>
      <c r="Q455" s="3" t="s">
        <v>24</v>
      </c>
      <c r="R455" s="3" t="s">
        <v>53</v>
      </c>
    </row>
    <row r="456" spans="1:18" x14ac:dyDescent="0.25">
      <c r="A456" s="3" t="s">
        <v>910</v>
      </c>
      <c r="B456" s="3">
        <v>17.78</v>
      </c>
      <c r="C456" s="3">
        <v>8.19</v>
      </c>
      <c r="D456" s="3" t="s">
        <v>20</v>
      </c>
      <c r="E456" s="3" t="s">
        <v>20</v>
      </c>
      <c r="F456" s="3" t="s">
        <v>20</v>
      </c>
      <c r="G456" s="3" t="s">
        <v>5994</v>
      </c>
      <c r="H456" s="3" t="s">
        <v>20</v>
      </c>
      <c r="J456" s="3" t="s">
        <v>910</v>
      </c>
      <c r="K456" s="3">
        <v>1968</v>
      </c>
      <c r="L456" s="3" t="s">
        <v>61</v>
      </c>
      <c r="M456" s="3">
        <v>3</v>
      </c>
      <c r="N456" s="3">
        <v>0</v>
      </c>
      <c r="O456" s="3">
        <v>7609.6</v>
      </c>
      <c r="P456" s="3" t="s">
        <v>24</v>
      </c>
      <c r="Q456" s="3" t="s">
        <v>29</v>
      </c>
      <c r="R456" s="3" t="s">
        <v>33</v>
      </c>
    </row>
    <row r="457" spans="1:18" x14ac:dyDescent="0.25">
      <c r="A457" s="3" t="s">
        <v>912</v>
      </c>
      <c r="B457" s="3">
        <v>40.119999999999997</v>
      </c>
      <c r="C457" s="3">
        <v>6.22</v>
      </c>
      <c r="D457" s="3" t="s">
        <v>117</v>
      </c>
      <c r="E457" s="3" t="s">
        <v>20</v>
      </c>
      <c r="F457" s="3" t="s">
        <v>21</v>
      </c>
      <c r="G457" s="3">
        <v>1</v>
      </c>
      <c r="H457" s="3" t="s">
        <v>20</v>
      </c>
      <c r="J457" s="3" t="s">
        <v>912</v>
      </c>
      <c r="K457" s="3">
        <v>1997</v>
      </c>
      <c r="L457" s="3" t="s">
        <v>47</v>
      </c>
      <c r="M457" s="3">
        <v>30</v>
      </c>
      <c r="N457" s="3">
        <v>0</v>
      </c>
      <c r="O457" s="3">
        <v>7607.03</v>
      </c>
      <c r="P457" s="3" t="s">
        <v>29</v>
      </c>
      <c r="Q457" s="3" t="s">
        <v>29</v>
      </c>
      <c r="R457" s="3" t="s">
        <v>33</v>
      </c>
    </row>
    <row r="458" spans="1:18" x14ac:dyDescent="0.25">
      <c r="A458" s="3" t="s">
        <v>914</v>
      </c>
      <c r="B458" s="3">
        <v>19.350000000000001</v>
      </c>
      <c r="C458" s="3">
        <v>8.2200000000000006</v>
      </c>
      <c r="D458" s="3" t="s">
        <v>117</v>
      </c>
      <c r="E458" s="3" t="s">
        <v>20</v>
      </c>
      <c r="F458" s="3" t="s">
        <v>20</v>
      </c>
      <c r="G458" s="3" t="s">
        <v>5994</v>
      </c>
      <c r="H458" s="3" t="s">
        <v>20</v>
      </c>
      <c r="J458" s="3" t="s">
        <v>914</v>
      </c>
      <c r="K458" s="3">
        <v>1967</v>
      </c>
      <c r="L458" s="3" t="s">
        <v>61</v>
      </c>
      <c r="M458" s="3">
        <v>17</v>
      </c>
      <c r="N458" s="3">
        <v>0</v>
      </c>
      <c r="O458" s="3">
        <v>7585.62</v>
      </c>
      <c r="P458" s="3" t="s">
        <v>24</v>
      </c>
      <c r="Q458" s="3" t="s">
        <v>29</v>
      </c>
      <c r="R458" s="3" t="s">
        <v>25</v>
      </c>
    </row>
    <row r="459" spans="1:18" x14ac:dyDescent="0.25">
      <c r="A459" s="3" t="s">
        <v>310</v>
      </c>
      <c r="B459" s="3">
        <v>35.200000000000003</v>
      </c>
      <c r="C459" s="3">
        <v>8.01</v>
      </c>
      <c r="D459" s="3" t="s">
        <v>117</v>
      </c>
      <c r="E459" s="3" t="s">
        <v>20</v>
      </c>
      <c r="F459" s="3" t="s">
        <v>20</v>
      </c>
      <c r="G459" s="3">
        <v>1</v>
      </c>
      <c r="H459" s="3" t="s">
        <v>117</v>
      </c>
      <c r="J459" s="3" t="s">
        <v>310</v>
      </c>
      <c r="K459" s="3">
        <v>1986</v>
      </c>
      <c r="L459" s="3" t="s">
        <v>61</v>
      </c>
      <c r="M459" s="3">
        <v>20</v>
      </c>
      <c r="N459" s="3">
        <v>1</v>
      </c>
      <c r="O459" s="3">
        <v>38709.18</v>
      </c>
      <c r="P459" s="3" t="s">
        <v>23</v>
      </c>
      <c r="Q459" s="3" t="s">
        <v>24</v>
      </c>
      <c r="R459" s="3" t="s">
        <v>25</v>
      </c>
    </row>
    <row r="460" spans="1:18" x14ac:dyDescent="0.25">
      <c r="A460" s="3" t="s">
        <v>917</v>
      </c>
      <c r="B460" s="3">
        <v>36.69</v>
      </c>
      <c r="C460" s="3">
        <v>6.15</v>
      </c>
      <c r="D460" s="3" t="s">
        <v>20</v>
      </c>
      <c r="E460" s="3" t="s">
        <v>20</v>
      </c>
      <c r="F460" s="3" t="s">
        <v>20</v>
      </c>
      <c r="G460" s="3" t="s">
        <v>5994</v>
      </c>
      <c r="H460" s="3" t="s">
        <v>20</v>
      </c>
      <c r="J460" s="3" t="s">
        <v>917</v>
      </c>
      <c r="K460" s="3">
        <v>1994</v>
      </c>
      <c r="L460" s="3" t="s">
        <v>51</v>
      </c>
      <c r="M460" s="3">
        <v>14</v>
      </c>
      <c r="N460" s="3">
        <v>0</v>
      </c>
      <c r="O460" s="3">
        <v>7567.13</v>
      </c>
      <c r="P460" s="3" t="s">
        <v>29</v>
      </c>
      <c r="Q460" s="3" t="s">
        <v>29</v>
      </c>
      <c r="R460" s="3" t="s">
        <v>48</v>
      </c>
    </row>
    <row r="461" spans="1:18" x14ac:dyDescent="0.25">
      <c r="A461" s="3" t="s">
        <v>919</v>
      </c>
      <c r="B461" s="3">
        <v>28.51</v>
      </c>
      <c r="C461" s="3">
        <v>5.65</v>
      </c>
      <c r="D461" s="3" t="s">
        <v>117</v>
      </c>
      <c r="E461" s="3" t="s">
        <v>20</v>
      </c>
      <c r="F461" s="3" t="s">
        <v>20</v>
      </c>
      <c r="G461" s="3">
        <v>1</v>
      </c>
      <c r="H461" s="3" t="s">
        <v>20</v>
      </c>
      <c r="J461" s="3" t="s">
        <v>919</v>
      </c>
      <c r="K461" s="3">
        <v>1988</v>
      </c>
      <c r="L461" s="3" t="s">
        <v>28</v>
      </c>
      <c r="M461" s="3">
        <v>15</v>
      </c>
      <c r="N461" s="3">
        <v>3</v>
      </c>
      <c r="O461" s="3">
        <v>7538.52</v>
      </c>
      <c r="P461" s="3" t="s">
        <v>29</v>
      </c>
      <c r="Q461" s="3" t="s">
        <v>29</v>
      </c>
      <c r="R461" s="3" t="s">
        <v>33</v>
      </c>
    </row>
    <row r="462" spans="1:18" x14ac:dyDescent="0.25">
      <c r="A462" s="3" t="s">
        <v>921</v>
      </c>
      <c r="B462" s="3">
        <v>30.21</v>
      </c>
      <c r="C462" s="3">
        <v>5.5</v>
      </c>
      <c r="D462" s="3" t="s">
        <v>20</v>
      </c>
      <c r="E462" s="3" t="s">
        <v>20</v>
      </c>
      <c r="F462" s="3" t="s">
        <v>20</v>
      </c>
      <c r="G462" s="3">
        <v>1</v>
      </c>
      <c r="H462" s="3" t="s">
        <v>20</v>
      </c>
      <c r="J462" s="3" t="s">
        <v>921</v>
      </c>
      <c r="K462" s="3">
        <v>1984</v>
      </c>
      <c r="L462" s="3" t="s">
        <v>51</v>
      </c>
      <c r="M462" s="3">
        <v>22</v>
      </c>
      <c r="N462" s="3">
        <v>3</v>
      </c>
      <c r="O462" s="3">
        <v>7537.16</v>
      </c>
      <c r="P462" s="3" t="s">
        <v>29</v>
      </c>
      <c r="Q462" s="3" t="s">
        <v>29</v>
      </c>
      <c r="R462" s="3" t="s">
        <v>33</v>
      </c>
    </row>
    <row r="463" spans="1:18" x14ac:dyDescent="0.25">
      <c r="A463" s="3" t="s">
        <v>923</v>
      </c>
      <c r="B463" s="3">
        <v>24.33</v>
      </c>
      <c r="C463" s="3">
        <v>8</v>
      </c>
      <c r="D463" s="3" t="s">
        <v>20</v>
      </c>
      <c r="E463" s="3" t="s">
        <v>20</v>
      </c>
      <c r="F463" s="3" t="s">
        <v>20</v>
      </c>
      <c r="G463" s="3" t="s">
        <v>5994</v>
      </c>
      <c r="H463" s="3" t="s">
        <v>20</v>
      </c>
      <c r="J463" s="3" t="s">
        <v>923</v>
      </c>
      <c r="K463" s="3">
        <v>1978</v>
      </c>
      <c r="L463" s="3" t="s">
        <v>28</v>
      </c>
      <c r="M463" s="3">
        <v>14</v>
      </c>
      <c r="N463" s="3">
        <v>2</v>
      </c>
      <c r="O463" s="3">
        <v>7531.7</v>
      </c>
      <c r="P463" s="3" t="s">
        <v>29</v>
      </c>
      <c r="Q463" s="3" t="s">
        <v>23</v>
      </c>
      <c r="R463" s="3" t="s">
        <v>25</v>
      </c>
    </row>
    <row r="464" spans="1:18" x14ac:dyDescent="0.25">
      <c r="A464" s="3" t="s">
        <v>925</v>
      </c>
      <c r="B464" s="3">
        <v>19.855</v>
      </c>
      <c r="C464" s="3">
        <v>5.71</v>
      </c>
      <c r="D464" s="3" t="s">
        <v>117</v>
      </c>
      <c r="E464" s="3" t="s">
        <v>20</v>
      </c>
      <c r="F464" s="3" t="s">
        <v>20</v>
      </c>
      <c r="G464" s="3" t="s">
        <v>5994</v>
      </c>
      <c r="H464" s="3" t="s">
        <v>20</v>
      </c>
      <c r="J464" s="3" t="s">
        <v>925</v>
      </c>
      <c r="K464" s="3">
        <v>1976</v>
      </c>
      <c r="L464" s="3" t="s">
        <v>22</v>
      </c>
      <c r="M464" s="3">
        <v>10</v>
      </c>
      <c r="N464" s="3">
        <v>0</v>
      </c>
      <c r="O464" s="3">
        <v>7526.71</v>
      </c>
      <c r="P464" s="3" t="s">
        <v>24</v>
      </c>
      <c r="Q464" s="3" t="s">
        <v>23</v>
      </c>
      <c r="R464" s="3" t="s">
        <v>33</v>
      </c>
    </row>
    <row r="465" spans="1:18" x14ac:dyDescent="0.25">
      <c r="A465" s="3" t="s">
        <v>927</v>
      </c>
      <c r="B465" s="3">
        <v>25.364999999999998</v>
      </c>
      <c r="C465" s="3">
        <v>11.71</v>
      </c>
      <c r="D465" s="3" t="s">
        <v>20</v>
      </c>
      <c r="E465" s="3" t="s">
        <v>20</v>
      </c>
      <c r="F465" s="3" t="s">
        <v>20</v>
      </c>
      <c r="G465" s="3" t="s">
        <v>5994</v>
      </c>
      <c r="H465" s="3" t="s">
        <v>20</v>
      </c>
      <c r="J465" s="3" t="s">
        <v>927</v>
      </c>
      <c r="K465" s="3">
        <v>1978</v>
      </c>
      <c r="L465" s="3" t="s">
        <v>22</v>
      </c>
      <c r="M465" s="3">
        <v>18</v>
      </c>
      <c r="N465" s="3">
        <v>1</v>
      </c>
      <c r="O465" s="3">
        <v>7518.03</v>
      </c>
      <c r="P465" s="3" t="s">
        <v>29</v>
      </c>
      <c r="Q465" s="3" t="s">
        <v>24</v>
      </c>
      <c r="R465" s="3" t="s">
        <v>33</v>
      </c>
    </row>
    <row r="466" spans="1:18" x14ac:dyDescent="0.25">
      <c r="A466" s="3" t="s">
        <v>929</v>
      </c>
      <c r="B466" s="3">
        <v>29.6</v>
      </c>
      <c r="C466" s="3">
        <v>6.17</v>
      </c>
      <c r="D466" s="3" t="s">
        <v>117</v>
      </c>
      <c r="E466" s="3" t="s">
        <v>20</v>
      </c>
      <c r="F466" s="3" t="s">
        <v>21</v>
      </c>
      <c r="G466" s="3">
        <v>1</v>
      </c>
      <c r="H466" s="3" t="s">
        <v>20</v>
      </c>
      <c r="J466" s="3" t="s">
        <v>929</v>
      </c>
      <c r="K466" s="3">
        <v>1983</v>
      </c>
      <c r="L466" s="3" t="s">
        <v>61</v>
      </c>
      <c r="M466" s="3">
        <v>10</v>
      </c>
      <c r="N466" s="3">
        <v>4</v>
      </c>
      <c r="O466" s="3">
        <v>7512.27</v>
      </c>
      <c r="P466" s="3" t="s">
        <v>24</v>
      </c>
      <c r="Q466" s="3" t="s">
        <v>29</v>
      </c>
      <c r="R466" s="3" t="s">
        <v>53</v>
      </c>
    </row>
    <row r="467" spans="1:18" x14ac:dyDescent="0.25">
      <c r="A467" s="3" t="s">
        <v>931</v>
      </c>
      <c r="B467" s="3">
        <v>39.43</v>
      </c>
      <c r="C467" s="3">
        <v>6.1</v>
      </c>
      <c r="D467" s="3" t="s">
        <v>117</v>
      </c>
      <c r="E467" s="3" t="s">
        <v>20</v>
      </c>
      <c r="F467" s="3" t="s">
        <v>21</v>
      </c>
      <c r="G467" s="3">
        <v>1</v>
      </c>
      <c r="H467" s="3" t="s">
        <v>20</v>
      </c>
      <c r="J467" s="3" t="s">
        <v>931</v>
      </c>
      <c r="K467" s="3">
        <v>1997</v>
      </c>
      <c r="L467" s="3" t="s">
        <v>22</v>
      </c>
      <c r="M467" s="3">
        <v>28</v>
      </c>
      <c r="N467" s="3">
        <v>0</v>
      </c>
      <c r="O467" s="3">
        <v>7504.3</v>
      </c>
      <c r="P467" s="3" t="s">
        <v>29</v>
      </c>
      <c r="Q467" s="3" t="s">
        <v>23</v>
      </c>
      <c r="R467" s="3" t="s">
        <v>33</v>
      </c>
    </row>
    <row r="468" spans="1:18" x14ac:dyDescent="0.25">
      <c r="A468" s="3" t="s">
        <v>933</v>
      </c>
      <c r="B468" s="3">
        <v>27.34</v>
      </c>
      <c r="C468" s="3">
        <v>5.19</v>
      </c>
      <c r="D468" s="3" t="s">
        <v>117</v>
      </c>
      <c r="E468" s="3" t="s">
        <v>20</v>
      </c>
      <c r="F468" s="3" t="s">
        <v>20</v>
      </c>
      <c r="G468" s="3">
        <v>1</v>
      </c>
      <c r="H468" s="3" t="s">
        <v>20</v>
      </c>
      <c r="J468" s="3" t="s">
        <v>933</v>
      </c>
      <c r="K468" s="3">
        <v>1988</v>
      </c>
      <c r="L468" s="3" t="s">
        <v>28</v>
      </c>
      <c r="M468" s="3">
        <v>15</v>
      </c>
      <c r="N468" s="3">
        <v>3</v>
      </c>
      <c r="O468" s="3">
        <v>7494.63</v>
      </c>
      <c r="P468" s="3" t="s">
        <v>29</v>
      </c>
      <c r="Q468" s="3" t="s">
        <v>24</v>
      </c>
      <c r="R468" s="3" t="s">
        <v>42</v>
      </c>
    </row>
    <row r="469" spans="1:18" x14ac:dyDescent="0.25">
      <c r="A469" s="3" t="s">
        <v>935</v>
      </c>
      <c r="B469" s="3">
        <v>39.01</v>
      </c>
      <c r="C469" s="3">
        <v>5.37</v>
      </c>
      <c r="D469" s="3" t="s">
        <v>117</v>
      </c>
      <c r="E469" s="3" t="s">
        <v>20</v>
      </c>
      <c r="F469" s="3" t="s">
        <v>20</v>
      </c>
      <c r="G469" s="3" t="s">
        <v>5994</v>
      </c>
      <c r="H469" s="3" t="s">
        <v>20</v>
      </c>
      <c r="J469" s="3" t="s">
        <v>935</v>
      </c>
      <c r="K469" s="3">
        <v>1996</v>
      </c>
      <c r="L469" s="3" t="s">
        <v>32</v>
      </c>
      <c r="M469" s="3">
        <v>14</v>
      </c>
      <c r="N469" s="3">
        <v>0</v>
      </c>
      <c r="O469" s="3">
        <v>7487.38</v>
      </c>
      <c r="P469" s="3" t="s">
        <v>29</v>
      </c>
      <c r="Q469" s="3" t="s">
        <v>24</v>
      </c>
      <c r="R469" s="3" t="s">
        <v>33</v>
      </c>
    </row>
    <row r="470" spans="1:18" x14ac:dyDescent="0.25">
      <c r="A470" s="3" t="s">
        <v>312</v>
      </c>
      <c r="B470" s="3">
        <v>53.62</v>
      </c>
      <c r="C470" s="3">
        <v>5.21</v>
      </c>
      <c r="D470" s="3" t="s">
        <v>20</v>
      </c>
      <c r="E470" s="3" t="s">
        <v>20</v>
      </c>
      <c r="F470" s="3" t="s">
        <v>20</v>
      </c>
      <c r="G470" s="3" t="s">
        <v>5994</v>
      </c>
      <c r="H470" s="3" t="s">
        <v>117</v>
      </c>
      <c r="J470" s="3" t="s">
        <v>312</v>
      </c>
      <c r="K470" s="3">
        <v>1990</v>
      </c>
      <c r="L470" s="3" t="s">
        <v>61</v>
      </c>
      <c r="M470" s="3">
        <v>13</v>
      </c>
      <c r="N470" s="3">
        <v>3</v>
      </c>
      <c r="O470" s="3">
        <v>38652.089999999997</v>
      </c>
      <c r="P470" s="3" t="s">
        <v>29</v>
      </c>
      <c r="Q470" s="3" t="s">
        <v>29</v>
      </c>
      <c r="R470" s="3" t="s">
        <v>53</v>
      </c>
    </row>
    <row r="471" spans="1:18" x14ac:dyDescent="0.25">
      <c r="A471" s="3" t="s">
        <v>938</v>
      </c>
      <c r="B471" s="3">
        <v>18.989999999999998</v>
      </c>
      <c r="C471" s="3">
        <v>10.82</v>
      </c>
      <c r="D471" s="3" t="s">
        <v>117</v>
      </c>
      <c r="E471" s="3" t="s">
        <v>20</v>
      </c>
      <c r="F471" s="3" t="s">
        <v>20</v>
      </c>
      <c r="G471" s="3" t="s">
        <v>5994</v>
      </c>
      <c r="H471" s="3" t="s">
        <v>20</v>
      </c>
      <c r="J471" s="3" t="s">
        <v>938</v>
      </c>
      <c r="K471" s="3">
        <v>1967</v>
      </c>
      <c r="L471" s="3" t="s">
        <v>51</v>
      </c>
      <c r="M471" s="3">
        <v>4</v>
      </c>
      <c r="N471" s="3">
        <v>0</v>
      </c>
      <c r="O471" s="3">
        <v>7463.51</v>
      </c>
      <c r="P471" s="3" t="s">
        <v>24</v>
      </c>
      <c r="Q471" s="3" t="s">
        <v>24</v>
      </c>
      <c r="R471" s="3" t="s">
        <v>25</v>
      </c>
    </row>
    <row r="472" spans="1:18" x14ac:dyDescent="0.25">
      <c r="A472" s="3" t="s">
        <v>940</v>
      </c>
      <c r="B472" s="3">
        <v>42.3</v>
      </c>
      <c r="C472" s="3">
        <v>6.06</v>
      </c>
      <c r="D472" s="3" t="s">
        <v>117</v>
      </c>
      <c r="E472" s="3" t="s">
        <v>20</v>
      </c>
      <c r="F472" s="3" t="s">
        <v>20</v>
      </c>
      <c r="G472" s="3" t="s">
        <v>5994</v>
      </c>
      <c r="H472" s="3" t="s">
        <v>20</v>
      </c>
      <c r="J472" s="3" t="s">
        <v>940</v>
      </c>
      <c r="K472" s="3">
        <v>2001</v>
      </c>
      <c r="L472" s="3" t="s">
        <v>32</v>
      </c>
      <c r="M472" s="3">
        <v>1</v>
      </c>
      <c r="N472" s="3">
        <v>0</v>
      </c>
      <c r="O472" s="3">
        <v>7450.36</v>
      </c>
      <c r="P472" s="3" t="s">
        <v>29</v>
      </c>
      <c r="Q472" s="3" t="s">
        <v>29</v>
      </c>
      <c r="R472" s="3" t="s">
        <v>33</v>
      </c>
    </row>
    <row r="473" spans="1:18" x14ac:dyDescent="0.25">
      <c r="A473" s="3" t="s">
        <v>942</v>
      </c>
      <c r="B473" s="3">
        <v>39.805</v>
      </c>
      <c r="C473" s="3">
        <v>5.91</v>
      </c>
      <c r="D473" s="3" t="s">
        <v>20</v>
      </c>
      <c r="E473" s="3" t="s">
        <v>20</v>
      </c>
      <c r="F473" s="3" t="s">
        <v>20</v>
      </c>
      <c r="G473" s="3" t="s">
        <v>5994</v>
      </c>
      <c r="H473" s="3" t="s">
        <v>20</v>
      </c>
      <c r="J473" s="3" t="s">
        <v>942</v>
      </c>
      <c r="K473" s="3">
        <v>1977</v>
      </c>
      <c r="L473" s="3" t="s">
        <v>47</v>
      </c>
      <c r="M473" s="3">
        <v>30</v>
      </c>
      <c r="N473" s="3">
        <v>0</v>
      </c>
      <c r="O473" s="3">
        <v>7448.4</v>
      </c>
      <c r="P473" s="3" t="s">
        <v>24</v>
      </c>
      <c r="Q473" s="3" t="s">
        <v>24</v>
      </c>
      <c r="R473" s="3" t="s">
        <v>227</v>
      </c>
    </row>
    <row r="474" spans="1:18" x14ac:dyDescent="0.25">
      <c r="A474" s="3" t="s">
        <v>944</v>
      </c>
      <c r="B474" s="3">
        <v>33.700000000000003</v>
      </c>
      <c r="C474" s="3">
        <v>5.87</v>
      </c>
      <c r="D474" s="3" t="s">
        <v>20</v>
      </c>
      <c r="E474" s="3" t="s">
        <v>20</v>
      </c>
      <c r="F474" s="3" t="s">
        <v>20</v>
      </c>
      <c r="G474" s="3" t="s">
        <v>5994</v>
      </c>
      <c r="H474" s="3" t="s">
        <v>20</v>
      </c>
      <c r="J474" s="3" t="s">
        <v>944</v>
      </c>
      <c r="K474" s="3">
        <v>1977</v>
      </c>
      <c r="L474" s="3" t="s">
        <v>47</v>
      </c>
      <c r="M474" s="3">
        <v>25</v>
      </c>
      <c r="N474" s="3">
        <v>1</v>
      </c>
      <c r="O474" s="3">
        <v>7445.92</v>
      </c>
      <c r="P474" s="3" t="s">
        <v>24</v>
      </c>
      <c r="Q474" s="3" t="s">
        <v>23</v>
      </c>
      <c r="R474" s="3" t="s">
        <v>53</v>
      </c>
    </row>
    <row r="475" spans="1:18" x14ac:dyDescent="0.25">
      <c r="A475" s="3" t="s">
        <v>946</v>
      </c>
      <c r="B475" s="3">
        <v>36.195</v>
      </c>
      <c r="C475" s="3">
        <v>6.22</v>
      </c>
      <c r="D475" s="3" t="s">
        <v>20</v>
      </c>
      <c r="E475" s="3" t="s">
        <v>20</v>
      </c>
      <c r="F475" s="3" t="s">
        <v>20</v>
      </c>
      <c r="G475" s="3" t="s">
        <v>5994</v>
      </c>
      <c r="H475" s="3" t="s">
        <v>20</v>
      </c>
      <c r="J475" s="3" t="s">
        <v>946</v>
      </c>
      <c r="K475" s="3">
        <v>1980</v>
      </c>
      <c r="L475" s="3" t="s">
        <v>61</v>
      </c>
      <c r="M475" s="3">
        <v>7</v>
      </c>
      <c r="N475" s="3">
        <v>1</v>
      </c>
      <c r="O475" s="3">
        <v>7443.64</v>
      </c>
      <c r="P475" s="3" t="s">
        <v>29</v>
      </c>
      <c r="Q475" s="3" t="s">
        <v>24</v>
      </c>
      <c r="R475" s="3" t="s">
        <v>33</v>
      </c>
    </row>
    <row r="476" spans="1:18" x14ac:dyDescent="0.25">
      <c r="A476" s="3" t="s">
        <v>948</v>
      </c>
      <c r="B476" s="3">
        <v>32.6</v>
      </c>
      <c r="C476" s="3">
        <v>5.73</v>
      </c>
      <c r="D476" s="3" t="s">
        <v>20</v>
      </c>
      <c r="E476" s="3" t="s">
        <v>20</v>
      </c>
      <c r="F476" s="3" t="s">
        <v>21</v>
      </c>
      <c r="G476" s="3">
        <v>1</v>
      </c>
      <c r="H476" s="3" t="s">
        <v>20</v>
      </c>
      <c r="J476" s="3" t="s">
        <v>948</v>
      </c>
      <c r="K476" s="3">
        <v>1979</v>
      </c>
      <c r="L476" s="3" t="s">
        <v>47</v>
      </c>
      <c r="M476" s="3">
        <v>1</v>
      </c>
      <c r="N476" s="3">
        <v>2</v>
      </c>
      <c r="O476" s="3">
        <v>7441.5</v>
      </c>
      <c r="P476" s="3" t="s">
        <v>24</v>
      </c>
      <c r="Q476" s="3" t="s">
        <v>29</v>
      </c>
      <c r="R476" s="3" t="s">
        <v>53</v>
      </c>
    </row>
    <row r="477" spans="1:18" x14ac:dyDescent="0.25">
      <c r="A477" s="3" t="s">
        <v>950</v>
      </c>
      <c r="B477" s="3">
        <v>30.2</v>
      </c>
      <c r="C477" s="3">
        <v>5.7</v>
      </c>
      <c r="D477" s="3" t="s">
        <v>20</v>
      </c>
      <c r="E477" s="3" t="s">
        <v>20</v>
      </c>
      <c r="F477" s="3" t="s">
        <v>20</v>
      </c>
      <c r="G477" s="3" t="s">
        <v>5994</v>
      </c>
      <c r="H477" s="3" t="s">
        <v>20</v>
      </c>
      <c r="J477" s="3" t="s">
        <v>950</v>
      </c>
      <c r="K477" s="3">
        <v>1977</v>
      </c>
      <c r="L477" s="3" t="s">
        <v>51</v>
      </c>
      <c r="M477" s="3">
        <v>25</v>
      </c>
      <c r="N477" s="3">
        <v>1</v>
      </c>
      <c r="O477" s="3">
        <v>7441.05</v>
      </c>
      <c r="P477" s="3" t="s">
        <v>24</v>
      </c>
      <c r="Q477" s="3" t="s">
        <v>29</v>
      </c>
      <c r="R477" s="3" t="s">
        <v>53</v>
      </c>
    </row>
    <row r="478" spans="1:18" x14ac:dyDescent="0.25">
      <c r="A478" s="3" t="s">
        <v>952</v>
      </c>
      <c r="B478" s="3">
        <v>27.645</v>
      </c>
      <c r="C478" s="3">
        <v>9.91</v>
      </c>
      <c r="D478" s="3" t="s">
        <v>20</v>
      </c>
      <c r="E478" s="3" t="s">
        <v>20</v>
      </c>
      <c r="F478" s="3" t="s">
        <v>20</v>
      </c>
      <c r="G478" s="3" t="s">
        <v>5994</v>
      </c>
      <c r="H478" s="3" t="s">
        <v>20</v>
      </c>
      <c r="J478" s="3" t="s">
        <v>952</v>
      </c>
      <c r="K478" s="3">
        <v>1978</v>
      </c>
      <c r="L478" s="3" t="s">
        <v>28</v>
      </c>
      <c r="M478" s="3">
        <v>2</v>
      </c>
      <c r="N478" s="3">
        <v>0</v>
      </c>
      <c r="O478" s="3">
        <v>7421.19</v>
      </c>
      <c r="P478" s="3" t="s">
        <v>29</v>
      </c>
      <c r="Q478" s="3" t="s">
        <v>24</v>
      </c>
      <c r="R478" s="3" t="s">
        <v>33</v>
      </c>
    </row>
    <row r="479" spans="1:18" x14ac:dyDescent="0.25">
      <c r="A479" s="3" t="s">
        <v>954</v>
      </c>
      <c r="B479" s="3">
        <v>26.41</v>
      </c>
      <c r="C479" s="3">
        <v>11.4</v>
      </c>
      <c r="D479" s="3" t="s">
        <v>20</v>
      </c>
      <c r="E479" s="3" t="s">
        <v>20</v>
      </c>
      <c r="F479" s="3" t="s">
        <v>20</v>
      </c>
      <c r="G479" s="3" t="s">
        <v>5994</v>
      </c>
      <c r="H479" s="3" t="s">
        <v>20</v>
      </c>
      <c r="J479" s="3" t="s">
        <v>954</v>
      </c>
      <c r="K479" s="3">
        <v>1978</v>
      </c>
      <c r="L479" s="3" t="s">
        <v>56</v>
      </c>
      <c r="M479" s="3">
        <v>12</v>
      </c>
      <c r="N479" s="3">
        <v>0</v>
      </c>
      <c r="O479" s="3">
        <v>7419.48</v>
      </c>
      <c r="P479" s="3" t="s">
        <v>29</v>
      </c>
      <c r="Q479" s="3" t="s">
        <v>29</v>
      </c>
      <c r="R479" s="3" t="s">
        <v>33</v>
      </c>
    </row>
    <row r="480" spans="1:18" x14ac:dyDescent="0.25">
      <c r="A480" s="3" t="s">
        <v>956</v>
      </c>
      <c r="B480" s="3">
        <v>34.1</v>
      </c>
      <c r="C480" s="3">
        <v>6.29</v>
      </c>
      <c r="D480" s="3" t="s">
        <v>117</v>
      </c>
      <c r="E480" s="3" t="s">
        <v>20</v>
      </c>
      <c r="F480" s="3" t="s">
        <v>21</v>
      </c>
      <c r="G480" s="3">
        <v>1</v>
      </c>
      <c r="H480" s="3" t="s">
        <v>20</v>
      </c>
      <c r="J480" s="3" t="s">
        <v>956</v>
      </c>
      <c r="K480" s="3">
        <v>1983</v>
      </c>
      <c r="L480" s="3" t="s">
        <v>47</v>
      </c>
      <c r="M480" s="3">
        <v>19</v>
      </c>
      <c r="N480" s="3">
        <v>3</v>
      </c>
      <c r="O480" s="3">
        <v>7418.52</v>
      </c>
      <c r="P480" s="3" t="s">
        <v>29</v>
      </c>
      <c r="Q480" s="3" t="s">
        <v>29</v>
      </c>
      <c r="R480" s="3" t="s">
        <v>53</v>
      </c>
    </row>
    <row r="481" spans="1:18" x14ac:dyDescent="0.25">
      <c r="A481" s="3" t="s">
        <v>314</v>
      </c>
      <c r="B481" s="3">
        <v>36.67</v>
      </c>
      <c r="C481" s="3">
        <v>6.27</v>
      </c>
      <c r="D481" s="3" t="s">
        <v>20</v>
      </c>
      <c r="E481" s="3" t="s">
        <v>20</v>
      </c>
      <c r="F481" s="3" t="s">
        <v>20</v>
      </c>
      <c r="G481" s="3" t="s">
        <v>5994</v>
      </c>
      <c r="H481" s="3" t="s">
        <v>117</v>
      </c>
      <c r="J481" s="3" t="s">
        <v>314</v>
      </c>
      <c r="K481" s="3">
        <v>1999</v>
      </c>
      <c r="L481" s="3" t="s">
        <v>56</v>
      </c>
      <c r="M481" s="3">
        <v>12</v>
      </c>
      <c r="N481" s="3">
        <v>2</v>
      </c>
      <c r="O481" s="3">
        <v>38511.629999999997</v>
      </c>
      <c r="P481" s="3" t="s">
        <v>29</v>
      </c>
      <c r="Q481" s="3" t="s">
        <v>29</v>
      </c>
      <c r="R481" s="3" t="s">
        <v>119</v>
      </c>
    </row>
    <row r="482" spans="1:18" x14ac:dyDescent="0.25">
      <c r="A482" s="3" t="s">
        <v>959</v>
      </c>
      <c r="B482" s="3">
        <v>17.3</v>
      </c>
      <c r="C482" s="3">
        <v>9.2799999999999994</v>
      </c>
      <c r="D482" s="3" t="s">
        <v>20</v>
      </c>
      <c r="E482" s="3" t="s">
        <v>20</v>
      </c>
      <c r="F482" s="3" t="s">
        <v>20</v>
      </c>
      <c r="G482" s="3" t="s">
        <v>5994</v>
      </c>
      <c r="H482" s="3" t="s">
        <v>20</v>
      </c>
      <c r="J482" s="3" t="s">
        <v>959</v>
      </c>
      <c r="K482" s="3">
        <v>1965</v>
      </c>
      <c r="L482" s="3" t="s">
        <v>28</v>
      </c>
      <c r="M482" s="3">
        <v>5</v>
      </c>
      <c r="N482" s="3">
        <v>0</v>
      </c>
      <c r="O482" s="3">
        <v>7403.98</v>
      </c>
      <c r="P482" s="3" t="s">
        <v>24</v>
      </c>
      <c r="Q482" s="3" t="s">
        <v>29</v>
      </c>
      <c r="R482" s="3" t="s">
        <v>25</v>
      </c>
    </row>
    <row r="483" spans="1:18" x14ac:dyDescent="0.25">
      <c r="A483" s="3" t="s">
        <v>961</v>
      </c>
      <c r="B483" s="3">
        <v>35.020000000000003</v>
      </c>
      <c r="C483" s="3">
        <v>4.78</v>
      </c>
      <c r="D483" s="3" t="s">
        <v>20</v>
      </c>
      <c r="E483" s="3" t="s">
        <v>20</v>
      </c>
      <c r="F483" s="3" t="s">
        <v>21</v>
      </c>
      <c r="G483" s="3">
        <v>1</v>
      </c>
      <c r="H483" s="3" t="s">
        <v>20</v>
      </c>
      <c r="J483" s="3" t="s">
        <v>961</v>
      </c>
      <c r="K483" s="3">
        <v>1993</v>
      </c>
      <c r="L483" s="3" t="s">
        <v>61</v>
      </c>
      <c r="M483" s="3">
        <v>22</v>
      </c>
      <c r="N483" s="3">
        <v>0</v>
      </c>
      <c r="O483" s="3">
        <v>7388.85</v>
      </c>
      <c r="P483" s="3" t="s">
        <v>29</v>
      </c>
      <c r="Q483" s="3" t="s">
        <v>29</v>
      </c>
      <c r="R483" s="3" t="s">
        <v>36</v>
      </c>
    </row>
    <row r="484" spans="1:18" x14ac:dyDescent="0.25">
      <c r="A484" s="3" t="s">
        <v>963</v>
      </c>
      <c r="B484" s="3">
        <v>37.1</v>
      </c>
      <c r="C484" s="3">
        <v>8.8699999999999992</v>
      </c>
      <c r="D484" s="3" t="s">
        <v>117</v>
      </c>
      <c r="E484" s="3" t="s">
        <v>20</v>
      </c>
      <c r="F484" s="3" t="s">
        <v>20</v>
      </c>
      <c r="G484" s="3" t="s">
        <v>5994</v>
      </c>
      <c r="H484" s="3" t="s">
        <v>20</v>
      </c>
      <c r="J484" s="3" t="s">
        <v>963</v>
      </c>
      <c r="K484" s="3">
        <v>1981</v>
      </c>
      <c r="L484" s="3" t="s">
        <v>56</v>
      </c>
      <c r="M484" s="3">
        <v>24</v>
      </c>
      <c r="N484" s="3">
        <v>2</v>
      </c>
      <c r="O484" s="3">
        <v>7371.77</v>
      </c>
      <c r="P484" s="3" t="s">
        <v>29</v>
      </c>
      <c r="Q484" s="3" t="s">
        <v>23</v>
      </c>
      <c r="R484" s="3" t="s">
        <v>53</v>
      </c>
    </row>
    <row r="485" spans="1:18" x14ac:dyDescent="0.25">
      <c r="A485" s="3" t="s">
        <v>965</v>
      </c>
      <c r="B485" s="3">
        <v>16.79</v>
      </c>
      <c r="C485" s="3">
        <v>11.4</v>
      </c>
      <c r="D485" s="3" t="s">
        <v>20</v>
      </c>
      <c r="E485" s="3" t="s">
        <v>20</v>
      </c>
      <c r="F485" s="3" t="s">
        <v>20</v>
      </c>
      <c r="G485" s="3" t="s">
        <v>5994</v>
      </c>
      <c r="H485" s="3" t="s">
        <v>20</v>
      </c>
      <c r="J485" s="3" t="s">
        <v>965</v>
      </c>
      <c r="K485" s="3">
        <v>1965</v>
      </c>
      <c r="L485" s="3" t="s">
        <v>28</v>
      </c>
      <c r="M485" s="3">
        <v>9</v>
      </c>
      <c r="N485" s="3">
        <v>0</v>
      </c>
      <c r="O485" s="3">
        <v>7362.31</v>
      </c>
      <c r="P485" s="3" t="s">
        <v>24</v>
      </c>
      <c r="Q485" s="3" t="s">
        <v>24</v>
      </c>
      <c r="R485" s="3" t="s">
        <v>25</v>
      </c>
    </row>
    <row r="486" spans="1:18" x14ac:dyDescent="0.25">
      <c r="A486" s="3" t="s">
        <v>967</v>
      </c>
      <c r="B486" s="3">
        <v>31.635000000000002</v>
      </c>
      <c r="C486" s="3">
        <v>9.1300000000000008</v>
      </c>
      <c r="D486" s="3" t="s">
        <v>117</v>
      </c>
      <c r="E486" s="3" t="s">
        <v>20</v>
      </c>
      <c r="F486" s="3" t="s">
        <v>20</v>
      </c>
      <c r="G486" s="3" t="s">
        <v>5994</v>
      </c>
      <c r="H486" s="3" t="s">
        <v>20</v>
      </c>
      <c r="J486" s="3" t="s">
        <v>967</v>
      </c>
      <c r="K486" s="3">
        <v>1981</v>
      </c>
      <c r="L486" s="3" t="s">
        <v>61</v>
      </c>
      <c r="M486" s="3">
        <v>16</v>
      </c>
      <c r="N486" s="3">
        <v>1</v>
      </c>
      <c r="O486" s="3">
        <v>7358.18</v>
      </c>
      <c r="P486" s="3" t="s">
        <v>29</v>
      </c>
      <c r="Q486" s="3" t="s">
        <v>24</v>
      </c>
      <c r="R486" s="3" t="s">
        <v>119</v>
      </c>
    </row>
    <row r="487" spans="1:18" x14ac:dyDescent="0.25">
      <c r="A487" s="3" t="s">
        <v>969</v>
      </c>
      <c r="B487" s="3">
        <v>24.19</v>
      </c>
      <c r="C487" s="3">
        <v>6.22</v>
      </c>
      <c r="D487" s="3" t="s">
        <v>117</v>
      </c>
      <c r="E487" s="3" t="s">
        <v>20</v>
      </c>
      <c r="F487" s="3" t="s">
        <v>21</v>
      </c>
      <c r="G487" s="3">
        <v>1</v>
      </c>
      <c r="H487" s="3" t="s">
        <v>20</v>
      </c>
      <c r="J487" s="3" t="s">
        <v>969</v>
      </c>
      <c r="K487" s="3">
        <v>1983</v>
      </c>
      <c r="L487" s="3" t="s">
        <v>32</v>
      </c>
      <c r="M487" s="3">
        <v>21</v>
      </c>
      <c r="N487" s="3">
        <v>3</v>
      </c>
      <c r="O487" s="3">
        <v>7357.49</v>
      </c>
      <c r="P487" s="3" t="s">
        <v>29</v>
      </c>
      <c r="Q487" s="3" t="s">
        <v>29</v>
      </c>
      <c r="R487" s="3" t="s">
        <v>33</v>
      </c>
    </row>
    <row r="488" spans="1:18" x14ac:dyDescent="0.25">
      <c r="A488" s="3" t="s">
        <v>971</v>
      </c>
      <c r="B488" s="3">
        <v>35.29</v>
      </c>
      <c r="C488" s="3">
        <v>5.9</v>
      </c>
      <c r="D488" s="3" t="s">
        <v>20</v>
      </c>
      <c r="E488" s="3" t="s">
        <v>20</v>
      </c>
      <c r="F488" s="3" t="s">
        <v>21</v>
      </c>
      <c r="G488" s="3">
        <v>1</v>
      </c>
      <c r="H488" s="3" t="s">
        <v>20</v>
      </c>
      <c r="J488" s="3" t="s">
        <v>971</v>
      </c>
      <c r="K488" s="3">
        <v>1993</v>
      </c>
      <c r="L488" s="3" t="s">
        <v>22</v>
      </c>
      <c r="M488" s="3">
        <v>5</v>
      </c>
      <c r="N488" s="3">
        <v>0</v>
      </c>
      <c r="O488" s="3">
        <v>7349.12</v>
      </c>
      <c r="P488" s="3" t="s">
        <v>29</v>
      </c>
      <c r="Q488" s="3" t="s">
        <v>29</v>
      </c>
      <c r="R488" s="3" t="s">
        <v>48</v>
      </c>
    </row>
    <row r="489" spans="1:18" x14ac:dyDescent="0.25">
      <c r="A489" s="3" t="s">
        <v>973</v>
      </c>
      <c r="B489" s="3">
        <v>35.299999999999997</v>
      </c>
      <c r="C489" s="3">
        <v>4.45</v>
      </c>
      <c r="D489" s="3" t="s">
        <v>20</v>
      </c>
      <c r="E489" s="3" t="s">
        <v>20</v>
      </c>
      <c r="F489" s="3" t="s">
        <v>20</v>
      </c>
      <c r="G489" s="3" t="s">
        <v>5994</v>
      </c>
      <c r="H489" s="3" t="s">
        <v>20</v>
      </c>
      <c r="J489" s="3" t="s">
        <v>973</v>
      </c>
      <c r="K489" s="3">
        <v>1977</v>
      </c>
      <c r="L489" s="3" t="s">
        <v>28</v>
      </c>
      <c r="M489" s="3">
        <v>1</v>
      </c>
      <c r="N489" s="3">
        <v>0</v>
      </c>
      <c r="O489" s="3">
        <v>7348.14</v>
      </c>
      <c r="P489" s="3" t="s">
        <v>29</v>
      </c>
      <c r="Q489" s="3" t="s">
        <v>23</v>
      </c>
      <c r="R489" s="3" t="s">
        <v>53</v>
      </c>
    </row>
    <row r="490" spans="1:18" x14ac:dyDescent="0.25">
      <c r="A490" s="3" t="s">
        <v>975</v>
      </c>
      <c r="B490" s="3">
        <v>35.64</v>
      </c>
      <c r="C490" s="3">
        <v>6.17</v>
      </c>
      <c r="D490" s="3" t="s">
        <v>20</v>
      </c>
      <c r="E490" s="3" t="s">
        <v>20</v>
      </c>
      <c r="F490" s="3" t="s">
        <v>21</v>
      </c>
      <c r="G490" s="3">
        <v>1</v>
      </c>
      <c r="H490" s="3" t="s">
        <v>20</v>
      </c>
      <c r="J490" s="3" t="s">
        <v>975</v>
      </c>
      <c r="K490" s="3">
        <v>1979</v>
      </c>
      <c r="L490" s="3" t="s">
        <v>32</v>
      </c>
      <c r="M490" s="3">
        <v>26</v>
      </c>
      <c r="N490" s="3">
        <v>1</v>
      </c>
      <c r="O490" s="3">
        <v>7345.73</v>
      </c>
      <c r="P490" s="3" t="s">
        <v>29</v>
      </c>
      <c r="Q490" s="3" t="s">
        <v>23</v>
      </c>
      <c r="R490" s="3" t="s">
        <v>25</v>
      </c>
    </row>
    <row r="491" spans="1:18" x14ac:dyDescent="0.25">
      <c r="A491" s="3" t="s">
        <v>977</v>
      </c>
      <c r="B491" s="3">
        <v>33.1</v>
      </c>
      <c r="C491" s="3">
        <v>4.93</v>
      </c>
      <c r="D491" s="3" t="s">
        <v>20</v>
      </c>
      <c r="E491" s="3" t="s">
        <v>20</v>
      </c>
      <c r="F491" s="3" t="s">
        <v>20</v>
      </c>
      <c r="G491" s="3" t="s">
        <v>5994</v>
      </c>
      <c r="H491" s="3" t="s">
        <v>20</v>
      </c>
      <c r="J491" s="3" t="s">
        <v>977</v>
      </c>
      <c r="K491" s="3">
        <v>1977</v>
      </c>
      <c r="L491" s="3" t="s">
        <v>28</v>
      </c>
      <c r="M491" s="3">
        <v>18</v>
      </c>
      <c r="N491" s="3">
        <v>0</v>
      </c>
      <c r="O491" s="3">
        <v>7345.08</v>
      </c>
      <c r="P491" s="3" t="s">
        <v>29</v>
      </c>
      <c r="Q491" s="3" t="s">
        <v>23</v>
      </c>
      <c r="R491" s="3" t="s">
        <v>53</v>
      </c>
    </row>
    <row r="492" spans="1:18" x14ac:dyDescent="0.25">
      <c r="A492" s="3" t="s">
        <v>316</v>
      </c>
      <c r="B492" s="3">
        <v>33.4</v>
      </c>
      <c r="C492" s="3">
        <v>10.73</v>
      </c>
      <c r="D492" s="3" t="s">
        <v>117</v>
      </c>
      <c r="E492" s="3" t="s">
        <v>20</v>
      </c>
      <c r="F492" s="3" t="s">
        <v>20</v>
      </c>
      <c r="G492" s="3">
        <v>1</v>
      </c>
      <c r="H492" s="3" t="s">
        <v>117</v>
      </c>
      <c r="J492" s="3" t="s">
        <v>316</v>
      </c>
      <c r="K492" s="3">
        <v>1986</v>
      </c>
      <c r="L492" s="3" t="s">
        <v>32</v>
      </c>
      <c r="M492" s="3">
        <v>21</v>
      </c>
      <c r="N492" s="3">
        <v>2</v>
      </c>
      <c r="O492" s="3">
        <v>38415.47</v>
      </c>
      <c r="P492" s="3" t="s">
        <v>23</v>
      </c>
      <c r="Q492" s="3" t="s">
        <v>29</v>
      </c>
      <c r="R492" s="3" t="s">
        <v>53</v>
      </c>
    </row>
    <row r="493" spans="1:18" x14ac:dyDescent="0.25">
      <c r="A493" s="3" t="s">
        <v>980</v>
      </c>
      <c r="B493" s="3">
        <v>26.41</v>
      </c>
      <c r="C493" s="3">
        <v>7.32</v>
      </c>
      <c r="D493" s="3" t="s">
        <v>117</v>
      </c>
      <c r="E493" s="3" t="s">
        <v>20</v>
      </c>
      <c r="F493" s="3" t="s">
        <v>20</v>
      </c>
      <c r="G493" s="3">
        <v>1</v>
      </c>
      <c r="H493" s="3" t="s">
        <v>20</v>
      </c>
      <c r="J493" s="3" t="s">
        <v>980</v>
      </c>
      <c r="K493" s="3">
        <v>1986</v>
      </c>
      <c r="L493" s="3" t="s">
        <v>32</v>
      </c>
      <c r="M493" s="3">
        <v>15</v>
      </c>
      <c r="N493" s="3">
        <v>3</v>
      </c>
      <c r="O493" s="3">
        <v>7339.93</v>
      </c>
      <c r="P493" s="3" t="s">
        <v>29</v>
      </c>
      <c r="Q493" s="3" t="s">
        <v>29</v>
      </c>
      <c r="R493" s="3" t="s">
        <v>33</v>
      </c>
    </row>
    <row r="494" spans="1:18" x14ac:dyDescent="0.25">
      <c r="A494" s="3" t="s">
        <v>982</v>
      </c>
      <c r="B494" s="3">
        <v>29.9</v>
      </c>
      <c r="C494" s="3">
        <v>5.27</v>
      </c>
      <c r="D494" s="3" t="s">
        <v>20</v>
      </c>
      <c r="E494" s="3" t="s">
        <v>20</v>
      </c>
      <c r="F494" s="3" t="s">
        <v>21</v>
      </c>
      <c r="G494" s="3">
        <v>1</v>
      </c>
      <c r="H494" s="3" t="s">
        <v>20</v>
      </c>
      <c r="J494" s="3" t="s">
        <v>982</v>
      </c>
      <c r="K494" s="3">
        <v>1979</v>
      </c>
      <c r="L494" s="3" t="s">
        <v>47</v>
      </c>
      <c r="M494" s="3">
        <v>19</v>
      </c>
      <c r="N494" s="3">
        <v>1</v>
      </c>
      <c r="O494" s="3">
        <v>7337.75</v>
      </c>
      <c r="P494" s="3" t="s">
        <v>29</v>
      </c>
      <c r="Q494" s="3" t="s">
        <v>24</v>
      </c>
      <c r="R494" s="3" t="s">
        <v>53</v>
      </c>
    </row>
    <row r="495" spans="1:18" x14ac:dyDescent="0.25">
      <c r="A495" s="3" t="s">
        <v>984</v>
      </c>
      <c r="B495" s="3">
        <v>25.24</v>
      </c>
      <c r="C495" s="3">
        <v>5.82</v>
      </c>
      <c r="D495" s="3" t="s">
        <v>20</v>
      </c>
      <c r="E495" s="3" t="s">
        <v>20</v>
      </c>
      <c r="F495" s="3" t="s">
        <v>20</v>
      </c>
      <c r="G495" s="3">
        <v>1</v>
      </c>
      <c r="H495" s="3" t="s">
        <v>20</v>
      </c>
      <c r="J495" s="3" t="s">
        <v>984</v>
      </c>
      <c r="K495" s="3">
        <v>1984</v>
      </c>
      <c r="L495" s="3" t="s">
        <v>61</v>
      </c>
      <c r="M495" s="3">
        <v>25</v>
      </c>
      <c r="N495" s="3">
        <v>3</v>
      </c>
      <c r="O495" s="3">
        <v>7325.47</v>
      </c>
      <c r="P495" s="3" t="s">
        <v>29</v>
      </c>
      <c r="Q495" s="3" t="s">
        <v>23</v>
      </c>
      <c r="R495" s="3" t="s">
        <v>33</v>
      </c>
    </row>
    <row r="496" spans="1:18" x14ac:dyDescent="0.25">
      <c r="A496" s="3" t="s">
        <v>986</v>
      </c>
      <c r="B496" s="3">
        <v>25.08</v>
      </c>
      <c r="C496" s="3">
        <v>5.8</v>
      </c>
      <c r="D496" s="3" t="s">
        <v>20</v>
      </c>
      <c r="E496" s="3" t="s">
        <v>20</v>
      </c>
      <c r="F496" s="3" t="s">
        <v>21</v>
      </c>
      <c r="G496" s="3">
        <v>1</v>
      </c>
      <c r="H496" s="3" t="s">
        <v>20</v>
      </c>
      <c r="J496" s="3" t="s">
        <v>986</v>
      </c>
      <c r="K496" s="3">
        <v>1979</v>
      </c>
      <c r="L496" s="3" t="s">
        <v>32</v>
      </c>
      <c r="M496" s="3">
        <v>19</v>
      </c>
      <c r="N496" s="3">
        <v>0</v>
      </c>
      <c r="O496" s="3">
        <v>7325.05</v>
      </c>
      <c r="P496" s="3" t="s">
        <v>29</v>
      </c>
      <c r="Q496" s="3" t="s">
        <v>24</v>
      </c>
      <c r="R496" s="3" t="s">
        <v>119</v>
      </c>
    </row>
    <row r="497" spans="1:18" x14ac:dyDescent="0.25">
      <c r="A497" s="3" t="s">
        <v>988</v>
      </c>
      <c r="B497" s="3">
        <v>29.164999999999999</v>
      </c>
      <c r="C497" s="3">
        <v>4.87</v>
      </c>
      <c r="D497" s="3" t="s">
        <v>20</v>
      </c>
      <c r="E497" s="3" t="s">
        <v>117</v>
      </c>
      <c r="F497" s="3" t="s">
        <v>20</v>
      </c>
      <c r="G497" s="3">
        <v>1</v>
      </c>
      <c r="H497" s="3" t="s">
        <v>20</v>
      </c>
      <c r="J497" s="3" t="s">
        <v>988</v>
      </c>
      <c r="K497" s="3">
        <v>2004</v>
      </c>
      <c r="L497" s="3" t="s">
        <v>56</v>
      </c>
      <c r="M497" s="3">
        <v>15</v>
      </c>
      <c r="N497" s="3">
        <v>0</v>
      </c>
      <c r="O497" s="3">
        <v>7323.73</v>
      </c>
      <c r="P497" s="3" t="s">
        <v>29</v>
      </c>
      <c r="Q497" s="3" t="s">
        <v>29</v>
      </c>
      <c r="R497" s="3" t="s">
        <v>119</v>
      </c>
    </row>
    <row r="498" spans="1:18" x14ac:dyDescent="0.25">
      <c r="A498" s="3" t="s">
        <v>990</v>
      </c>
      <c r="B498" s="3">
        <v>15.05</v>
      </c>
      <c r="C498" s="3">
        <v>8.1199999999999992</v>
      </c>
      <c r="D498" s="3" t="s">
        <v>20</v>
      </c>
      <c r="E498" s="3" t="s">
        <v>20</v>
      </c>
      <c r="F498" s="3" t="s">
        <v>20</v>
      </c>
      <c r="G498" s="3" t="s">
        <v>5994</v>
      </c>
      <c r="H498" s="3" t="s">
        <v>20</v>
      </c>
      <c r="J498" s="3" t="s">
        <v>990</v>
      </c>
      <c r="K498" s="3">
        <v>1965</v>
      </c>
      <c r="L498" s="3" t="s">
        <v>61</v>
      </c>
      <c r="M498" s="3">
        <v>11</v>
      </c>
      <c r="N498" s="3">
        <v>0</v>
      </c>
      <c r="O498" s="3">
        <v>7322.86</v>
      </c>
      <c r="P498" s="3" t="s">
        <v>24</v>
      </c>
      <c r="Q498" s="3" t="s">
        <v>24</v>
      </c>
      <c r="R498" s="3" t="s">
        <v>33</v>
      </c>
    </row>
    <row r="499" spans="1:18" x14ac:dyDescent="0.25">
      <c r="A499" s="3" t="s">
        <v>992</v>
      </c>
      <c r="B499" s="3">
        <v>19.95</v>
      </c>
      <c r="C499" s="3">
        <v>4.3600000000000003</v>
      </c>
      <c r="D499" s="3" t="s">
        <v>20</v>
      </c>
      <c r="E499" s="3" t="s">
        <v>20</v>
      </c>
      <c r="F499" s="3" t="s">
        <v>20</v>
      </c>
      <c r="G499" s="3">
        <v>2</v>
      </c>
      <c r="H499" s="3" t="s">
        <v>20</v>
      </c>
      <c r="J499" s="3" t="s">
        <v>992</v>
      </c>
      <c r="K499" s="3">
        <v>1972</v>
      </c>
      <c r="L499" s="3" t="s">
        <v>51</v>
      </c>
      <c r="M499" s="3">
        <v>11</v>
      </c>
      <c r="N499" s="3">
        <v>0</v>
      </c>
      <c r="O499" s="3">
        <v>7318.22</v>
      </c>
      <c r="P499" s="3" t="s">
        <v>29</v>
      </c>
      <c r="Q499" s="3" t="s">
        <v>24</v>
      </c>
      <c r="R499" s="3" t="s">
        <v>33</v>
      </c>
    </row>
    <row r="500" spans="1:18" x14ac:dyDescent="0.25">
      <c r="A500" s="3" t="s">
        <v>994</v>
      </c>
      <c r="B500" s="3">
        <v>16.66</v>
      </c>
      <c r="C500" s="3">
        <v>9.16</v>
      </c>
      <c r="D500" s="3" t="s">
        <v>20</v>
      </c>
      <c r="E500" s="3" t="s">
        <v>20</v>
      </c>
      <c r="F500" s="3" t="s">
        <v>20</v>
      </c>
      <c r="G500" s="3" t="s">
        <v>5994</v>
      </c>
      <c r="H500" s="3" t="s">
        <v>20</v>
      </c>
      <c r="J500" s="3" t="s">
        <v>994</v>
      </c>
      <c r="K500" s="3">
        <v>1965</v>
      </c>
      <c r="L500" s="3" t="s">
        <v>32</v>
      </c>
      <c r="M500" s="3">
        <v>25</v>
      </c>
      <c r="N500" s="3">
        <v>0</v>
      </c>
      <c r="O500" s="3">
        <v>7318.21</v>
      </c>
      <c r="P500" s="3" t="s">
        <v>24</v>
      </c>
      <c r="Q500" s="3" t="s">
        <v>23</v>
      </c>
      <c r="R500" s="3" t="s">
        <v>25</v>
      </c>
    </row>
    <row r="501" spans="1:18" x14ac:dyDescent="0.25">
      <c r="A501" s="3" t="s">
        <v>996</v>
      </c>
      <c r="B501" s="3">
        <v>16.62</v>
      </c>
      <c r="C501" s="3">
        <v>9.14</v>
      </c>
      <c r="D501" s="3" t="s">
        <v>20</v>
      </c>
      <c r="E501" s="3" t="s">
        <v>20</v>
      </c>
      <c r="F501" s="3" t="s">
        <v>20</v>
      </c>
      <c r="G501" s="3" t="s">
        <v>5994</v>
      </c>
      <c r="H501" s="3" t="s">
        <v>20</v>
      </c>
      <c r="J501" s="3" t="s">
        <v>996</v>
      </c>
      <c r="K501" s="3">
        <v>1965</v>
      </c>
      <c r="L501" s="3" t="s">
        <v>32</v>
      </c>
      <c r="M501" s="3">
        <v>6</v>
      </c>
      <c r="N501" s="3">
        <v>0</v>
      </c>
      <c r="O501" s="3">
        <v>7304.65</v>
      </c>
      <c r="P501" s="3" t="s">
        <v>24</v>
      </c>
      <c r="Q501" s="3" t="s">
        <v>24</v>
      </c>
      <c r="R501" s="3" t="s">
        <v>25</v>
      </c>
    </row>
    <row r="502" spans="1:18" x14ac:dyDescent="0.25">
      <c r="A502" s="3" t="s">
        <v>998</v>
      </c>
      <c r="B502" s="3">
        <v>15.36</v>
      </c>
      <c r="C502" s="3">
        <v>5.49</v>
      </c>
      <c r="D502" s="3" t="s">
        <v>117</v>
      </c>
      <c r="E502" s="3" t="s">
        <v>20</v>
      </c>
      <c r="F502" s="3" t="s">
        <v>20</v>
      </c>
      <c r="G502" s="3">
        <v>2</v>
      </c>
      <c r="H502" s="3" t="s">
        <v>20</v>
      </c>
      <c r="J502" s="3" t="s">
        <v>998</v>
      </c>
      <c r="K502" s="3">
        <v>1966</v>
      </c>
      <c r="L502" s="3" t="s">
        <v>28</v>
      </c>
      <c r="M502" s="3">
        <v>26</v>
      </c>
      <c r="N502" s="3">
        <v>0</v>
      </c>
      <c r="O502" s="3">
        <v>7302.46</v>
      </c>
      <c r="P502" s="3" t="s">
        <v>24</v>
      </c>
      <c r="Q502" s="3" t="s">
        <v>23</v>
      </c>
      <c r="R502" s="3" t="s">
        <v>33</v>
      </c>
    </row>
    <row r="503" spans="1:18" x14ac:dyDescent="0.25">
      <c r="A503" s="3" t="s">
        <v>318</v>
      </c>
      <c r="B503" s="3">
        <v>42.71</v>
      </c>
      <c r="C503" s="3">
        <v>10.52</v>
      </c>
      <c r="D503" s="3" t="s">
        <v>20</v>
      </c>
      <c r="E503" s="3" t="s">
        <v>20</v>
      </c>
      <c r="F503" s="3" t="s">
        <v>20</v>
      </c>
      <c r="G503" s="3" t="s">
        <v>5994</v>
      </c>
      <c r="H503" s="3" t="s">
        <v>117</v>
      </c>
      <c r="J503" s="3" t="s">
        <v>318</v>
      </c>
      <c r="K503" s="3">
        <v>1971</v>
      </c>
      <c r="L503" s="3" t="s">
        <v>28</v>
      </c>
      <c r="M503" s="3">
        <v>23</v>
      </c>
      <c r="N503" s="3">
        <v>0</v>
      </c>
      <c r="O503" s="3">
        <v>38405.26</v>
      </c>
      <c r="P503" s="3" t="s">
        <v>29</v>
      </c>
      <c r="Q503" s="3" t="s">
        <v>23</v>
      </c>
      <c r="R503" s="3" t="s">
        <v>53</v>
      </c>
    </row>
    <row r="504" spans="1:18" x14ac:dyDescent="0.25">
      <c r="A504" s="3" t="s">
        <v>1001</v>
      </c>
      <c r="B504" s="3">
        <v>27.74</v>
      </c>
      <c r="C504" s="3">
        <v>5.96</v>
      </c>
      <c r="D504" s="3" t="s">
        <v>117</v>
      </c>
      <c r="E504" s="3" t="s">
        <v>20</v>
      </c>
      <c r="F504" s="3" t="s">
        <v>20</v>
      </c>
      <c r="G504" s="3" t="s">
        <v>5994</v>
      </c>
      <c r="H504" s="3" t="s">
        <v>20</v>
      </c>
      <c r="J504" s="3" t="s">
        <v>1001</v>
      </c>
      <c r="K504" s="3">
        <v>1985</v>
      </c>
      <c r="L504" s="3" t="s">
        <v>56</v>
      </c>
      <c r="M504" s="3">
        <v>2</v>
      </c>
      <c r="N504" s="3">
        <v>3</v>
      </c>
      <c r="O504" s="3">
        <v>7281.51</v>
      </c>
      <c r="P504" s="3" t="s">
        <v>29</v>
      </c>
      <c r="Q504" s="3" t="s">
        <v>23</v>
      </c>
      <c r="R504" s="3" t="s">
        <v>33</v>
      </c>
    </row>
    <row r="505" spans="1:18" x14ac:dyDescent="0.25">
      <c r="A505" s="3" t="s">
        <v>1003</v>
      </c>
      <c r="B505" s="3">
        <v>22.44</v>
      </c>
      <c r="C505" s="3">
        <v>4.62</v>
      </c>
      <c r="D505" s="3" t="s">
        <v>117</v>
      </c>
      <c r="E505" s="3" t="s">
        <v>20</v>
      </c>
      <c r="F505" s="3" t="s">
        <v>20</v>
      </c>
      <c r="G505" s="3" t="s">
        <v>5994</v>
      </c>
      <c r="H505" s="3" t="s">
        <v>20</v>
      </c>
      <c r="J505" s="3" t="s">
        <v>1003</v>
      </c>
      <c r="K505" s="3">
        <v>1976</v>
      </c>
      <c r="L505" s="3" t="s">
        <v>28</v>
      </c>
      <c r="M505" s="3">
        <v>18</v>
      </c>
      <c r="N505" s="3">
        <v>2</v>
      </c>
      <c r="O505" s="3">
        <v>7273.02</v>
      </c>
      <c r="P505" s="3" t="s">
        <v>29</v>
      </c>
      <c r="Q505" s="3" t="s">
        <v>23</v>
      </c>
      <c r="R505" s="3" t="s">
        <v>25</v>
      </c>
    </row>
    <row r="506" spans="1:18" x14ac:dyDescent="0.25">
      <c r="A506" s="3" t="s">
        <v>1005</v>
      </c>
      <c r="B506" s="3">
        <v>37.049999999999997</v>
      </c>
      <c r="C506" s="3">
        <v>9.9600000000000009</v>
      </c>
      <c r="D506" s="3" t="s">
        <v>117</v>
      </c>
      <c r="E506" s="3" t="s">
        <v>20</v>
      </c>
      <c r="F506" s="3" t="s">
        <v>20</v>
      </c>
      <c r="G506" s="3" t="s">
        <v>5994</v>
      </c>
      <c r="H506" s="3" t="s">
        <v>20</v>
      </c>
      <c r="J506" s="3" t="s">
        <v>1005</v>
      </c>
      <c r="K506" s="3">
        <v>1981</v>
      </c>
      <c r="L506" s="3" t="s">
        <v>51</v>
      </c>
      <c r="M506" s="3">
        <v>4</v>
      </c>
      <c r="N506" s="3">
        <v>2</v>
      </c>
      <c r="O506" s="3">
        <v>7265.7</v>
      </c>
      <c r="P506" s="3" t="s">
        <v>24</v>
      </c>
      <c r="Q506" s="3" t="s">
        <v>24</v>
      </c>
      <c r="R506" s="3" t="s">
        <v>33</v>
      </c>
    </row>
    <row r="507" spans="1:18" x14ac:dyDescent="0.25">
      <c r="A507" s="3" t="s">
        <v>1007</v>
      </c>
      <c r="B507" s="3">
        <v>22.95</v>
      </c>
      <c r="C507" s="3">
        <v>10.53</v>
      </c>
      <c r="D507" s="3" t="s">
        <v>20</v>
      </c>
      <c r="E507" s="3" t="s">
        <v>20</v>
      </c>
      <c r="F507" s="3" t="s">
        <v>20</v>
      </c>
      <c r="G507" s="3">
        <v>2</v>
      </c>
      <c r="H507" s="3" t="s">
        <v>20</v>
      </c>
      <c r="J507" s="3" t="s">
        <v>1007</v>
      </c>
      <c r="K507" s="3">
        <v>1973</v>
      </c>
      <c r="L507" s="3" t="s">
        <v>22</v>
      </c>
      <c r="M507" s="3">
        <v>25</v>
      </c>
      <c r="N507" s="3">
        <v>0</v>
      </c>
      <c r="O507" s="3">
        <v>7265.58</v>
      </c>
      <c r="P507" s="3" t="s">
        <v>29</v>
      </c>
      <c r="Q507" s="3" t="s">
        <v>29</v>
      </c>
      <c r="R507" s="3" t="s">
        <v>25</v>
      </c>
    </row>
    <row r="508" spans="1:18" x14ac:dyDescent="0.25">
      <c r="A508" s="3" t="s">
        <v>1009</v>
      </c>
      <c r="B508" s="3">
        <v>34.200000000000003</v>
      </c>
      <c r="C508" s="3">
        <v>6.69</v>
      </c>
      <c r="D508" s="3" t="s">
        <v>117</v>
      </c>
      <c r="E508" s="3" t="s">
        <v>20</v>
      </c>
      <c r="F508" s="3" t="s">
        <v>20</v>
      </c>
      <c r="G508" s="3" t="s">
        <v>5994</v>
      </c>
      <c r="H508" s="3" t="s">
        <v>20</v>
      </c>
      <c r="J508" s="3" t="s">
        <v>1009</v>
      </c>
      <c r="K508" s="3">
        <v>1981</v>
      </c>
      <c r="L508" s="3" t="s">
        <v>32</v>
      </c>
      <c r="M508" s="3">
        <v>13</v>
      </c>
      <c r="N508" s="3">
        <v>2</v>
      </c>
      <c r="O508" s="3">
        <v>7261.74</v>
      </c>
      <c r="P508" s="3" t="s">
        <v>24</v>
      </c>
      <c r="Q508" s="3" t="s">
        <v>24</v>
      </c>
      <c r="R508" s="3" t="s">
        <v>33</v>
      </c>
    </row>
    <row r="509" spans="1:18" x14ac:dyDescent="0.25">
      <c r="A509" s="3" t="s">
        <v>1011</v>
      </c>
      <c r="B509" s="3">
        <v>30.59</v>
      </c>
      <c r="C509" s="3">
        <v>9.5500000000000007</v>
      </c>
      <c r="D509" s="3" t="s">
        <v>117</v>
      </c>
      <c r="E509" s="3" t="s">
        <v>20</v>
      </c>
      <c r="F509" s="3" t="s">
        <v>20</v>
      </c>
      <c r="G509" s="3" t="s">
        <v>5994</v>
      </c>
      <c r="H509" s="3" t="s">
        <v>20</v>
      </c>
      <c r="J509" s="3" t="s">
        <v>1011</v>
      </c>
      <c r="K509" s="3">
        <v>1981</v>
      </c>
      <c r="L509" s="3" t="s">
        <v>51</v>
      </c>
      <c r="M509" s="3">
        <v>14</v>
      </c>
      <c r="N509" s="3">
        <v>2</v>
      </c>
      <c r="O509" s="3">
        <v>7256.72</v>
      </c>
      <c r="P509" s="3" t="s">
        <v>24</v>
      </c>
      <c r="Q509" s="3" t="s">
        <v>29</v>
      </c>
      <c r="R509" s="3" t="s">
        <v>33</v>
      </c>
    </row>
    <row r="510" spans="1:18" x14ac:dyDescent="0.25">
      <c r="A510" s="3" t="s">
        <v>1013</v>
      </c>
      <c r="B510" s="3">
        <v>25.51</v>
      </c>
      <c r="C510" s="3">
        <v>6.05</v>
      </c>
      <c r="D510" s="3" t="s">
        <v>20</v>
      </c>
      <c r="E510" s="3" t="s">
        <v>20</v>
      </c>
      <c r="F510" s="3" t="s">
        <v>20</v>
      </c>
      <c r="G510" s="3" t="s">
        <v>5994</v>
      </c>
      <c r="H510" s="3" t="s">
        <v>20</v>
      </c>
      <c r="J510" s="3" t="s">
        <v>1013</v>
      </c>
      <c r="K510" s="3">
        <v>1982</v>
      </c>
      <c r="L510" s="3" t="s">
        <v>61</v>
      </c>
      <c r="M510" s="3">
        <v>24</v>
      </c>
      <c r="N510" s="3">
        <v>3</v>
      </c>
      <c r="O510" s="3">
        <v>7248.71</v>
      </c>
      <c r="P510" s="3" t="s">
        <v>29</v>
      </c>
      <c r="Q510" s="3" t="s">
        <v>23</v>
      </c>
      <c r="R510" s="3" t="s">
        <v>25</v>
      </c>
    </row>
    <row r="511" spans="1:18" x14ac:dyDescent="0.25">
      <c r="A511" s="3" t="s">
        <v>1015</v>
      </c>
      <c r="B511" s="3">
        <v>29.04</v>
      </c>
      <c r="C511" s="3">
        <v>10.56</v>
      </c>
      <c r="D511" s="3" t="s">
        <v>117</v>
      </c>
      <c r="E511" s="3" t="s">
        <v>20</v>
      </c>
      <c r="F511" s="3" t="s">
        <v>20</v>
      </c>
      <c r="G511" s="3">
        <v>1</v>
      </c>
      <c r="H511" s="3" t="s">
        <v>20</v>
      </c>
      <c r="J511" s="3" t="s">
        <v>1015</v>
      </c>
      <c r="K511" s="3">
        <v>1986</v>
      </c>
      <c r="L511" s="3" t="s">
        <v>47</v>
      </c>
      <c r="M511" s="3">
        <v>2</v>
      </c>
      <c r="N511" s="3">
        <v>4</v>
      </c>
      <c r="O511" s="3">
        <v>7243.81</v>
      </c>
      <c r="P511" s="3" t="s">
        <v>29</v>
      </c>
      <c r="Q511" s="3" t="s">
        <v>24</v>
      </c>
      <c r="R511" s="3" t="s">
        <v>25</v>
      </c>
    </row>
    <row r="512" spans="1:18" x14ac:dyDescent="0.25">
      <c r="A512" s="3" t="s">
        <v>1017</v>
      </c>
      <c r="B512" s="3">
        <v>22.135000000000002</v>
      </c>
      <c r="C512" s="3">
        <v>10.81</v>
      </c>
      <c r="D512" s="3" t="s">
        <v>117</v>
      </c>
      <c r="E512" s="3" t="s">
        <v>20</v>
      </c>
      <c r="F512" s="3" t="s">
        <v>20</v>
      </c>
      <c r="G512" s="3">
        <v>1</v>
      </c>
      <c r="H512" s="3" t="s">
        <v>20</v>
      </c>
      <c r="J512" s="3" t="s">
        <v>1017</v>
      </c>
      <c r="K512" s="3">
        <v>1986</v>
      </c>
      <c r="L512" s="3" t="s">
        <v>61</v>
      </c>
      <c r="M512" s="3">
        <v>13</v>
      </c>
      <c r="N512" s="3">
        <v>3</v>
      </c>
      <c r="O512" s="3">
        <v>7228.22</v>
      </c>
      <c r="P512" s="3" t="s">
        <v>29</v>
      </c>
      <c r="Q512" s="3" t="s">
        <v>23</v>
      </c>
      <c r="R512" s="3" t="s">
        <v>119</v>
      </c>
    </row>
    <row r="513" spans="1:18" x14ac:dyDescent="0.25">
      <c r="A513" s="3" t="s">
        <v>1019</v>
      </c>
      <c r="B513" s="3">
        <v>21.375</v>
      </c>
      <c r="C513" s="3">
        <v>4.32</v>
      </c>
      <c r="D513" s="3" t="s">
        <v>20</v>
      </c>
      <c r="E513" s="3" t="s">
        <v>20</v>
      </c>
      <c r="F513" s="3" t="s">
        <v>20</v>
      </c>
      <c r="G513" s="3" t="s">
        <v>5994</v>
      </c>
      <c r="H513" s="3" t="s">
        <v>20</v>
      </c>
      <c r="J513" s="3" t="s">
        <v>1019</v>
      </c>
      <c r="K513" s="3">
        <v>1977</v>
      </c>
      <c r="L513" s="3" t="s">
        <v>47</v>
      </c>
      <c r="M513" s="3">
        <v>15</v>
      </c>
      <c r="N513" s="3">
        <v>0</v>
      </c>
      <c r="O513" s="3">
        <v>7222.79</v>
      </c>
      <c r="P513" s="3" t="s">
        <v>24</v>
      </c>
      <c r="Q513" s="3" t="s">
        <v>24</v>
      </c>
      <c r="R513" s="3" t="s">
        <v>33</v>
      </c>
    </row>
    <row r="514" spans="1:18" x14ac:dyDescent="0.25">
      <c r="A514" s="3" t="s">
        <v>321</v>
      </c>
      <c r="B514" s="3">
        <v>41.52</v>
      </c>
      <c r="C514" s="3">
        <v>11.82</v>
      </c>
      <c r="D514" s="3" t="s">
        <v>117</v>
      </c>
      <c r="E514" s="3" t="s">
        <v>20</v>
      </c>
      <c r="F514" s="3" t="s">
        <v>20</v>
      </c>
      <c r="G514" s="3">
        <v>2</v>
      </c>
      <c r="H514" s="3" t="s">
        <v>117</v>
      </c>
      <c r="J514" s="3" t="s">
        <v>321</v>
      </c>
      <c r="K514" s="3">
        <v>1970</v>
      </c>
      <c r="L514" s="3" t="s">
        <v>51</v>
      </c>
      <c r="M514" s="3">
        <v>22</v>
      </c>
      <c r="N514" s="3">
        <v>0</v>
      </c>
      <c r="O514" s="3">
        <v>38389.79</v>
      </c>
      <c r="P514" s="3" t="s">
        <v>29</v>
      </c>
      <c r="Q514" s="3" t="s">
        <v>24</v>
      </c>
      <c r="R514" s="3" t="s">
        <v>53</v>
      </c>
    </row>
    <row r="515" spans="1:18" x14ac:dyDescent="0.25">
      <c r="A515" s="3" t="s">
        <v>1022</v>
      </c>
      <c r="B515" s="3">
        <v>29.19</v>
      </c>
      <c r="C515" s="3">
        <v>4.37</v>
      </c>
      <c r="D515" s="3" t="s">
        <v>20</v>
      </c>
      <c r="E515" s="3" t="s">
        <v>20</v>
      </c>
      <c r="F515" s="3" t="s">
        <v>20</v>
      </c>
      <c r="G515" s="3" t="s">
        <v>5994</v>
      </c>
      <c r="H515" s="3" t="s">
        <v>20</v>
      </c>
      <c r="J515" s="3" t="s">
        <v>1022</v>
      </c>
      <c r="K515" s="3">
        <v>1991</v>
      </c>
      <c r="L515" s="3" t="s">
        <v>32</v>
      </c>
      <c r="M515" s="3">
        <v>28</v>
      </c>
      <c r="N515" s="3">
        <v>3</v>
      </c>
      <c r="O515" s="3">
        <v>7220.25</v>
      </c>
      <c r="P515" s="3" t="s">
        <v>29</v>
      </c>
      <c r="Q515" s="3" t="s">
        <v>29</v>
      </c>
      <c r="R515" s="3" t="s">
        <v>48</v>
      </c>
    </row>
    <row r="516" spans="1:18" x14ac:dyDescent="0.25">
      <c r="A516" s="3" t="s">
        <v>1024</v>
      </c>
      <c r="B516" s="3">
        <v>31.92</v>
      </c>
      <c r="C516" s="3">
        <v>4.8099999999999996</v>
      </c>
      <c r="D516" s="3" t="s">
        <v>117</v>
      </c>
      <c r="E516" s="3" t="s">
        <v>20</v>
      </c>
      <c r="F516" s="3" t="s">
        <v>21</v>
      </c>
      <c r="G516" s="3">
        <v>1</v>
      </c>
      <c r="H516" s="3" t="s">
        <v>20</v>
      </c>
      <c r="J516" s="3" t="s">
        <v>1024</v>
      </c>
      <c r="K516" s="3">
        <v>1983</v>
      </c>
      <c r="L516" s="3" t="s">
        <v>56</v>
      </c>
      <c r="M516" s="3">
        <v>21</v>
      </c>
      <c r="N516" s="3">
        <v>2</v>
      </c>
      <c r="O516" s="3">
        <v>7209.49</v>
      </c>
      <c r="P516" s="3" t="s">
        <v>29</v>
      </c>
      <c r="Q516" s="3" t="s">
        <v>24</v>
      </c>
      <c r="R516" s="3" t="s">
        <v>33</v>
      </c>
    </row>
    <row r="517" spans="1:18" x14ac:dyDescent="0.25">
      <c r="A517" s="3" t="s">
        <v>1026</v>
      </c>
      <c r="B517" s="3">
        <v>26.315000000000001</v>
      </c>
      <c r="C517" s="3">
        <v>4.5599999999999996</v>
      </c>
      <c r="D517" s="3" t="s">
        <v>117</v>
      </c>
      <c r="E517" s="3" t="s">
        <v>20</v>
      </c>
      <c r="F517" s="3" t="s">
        <v>21</v>
      </c>
      <c r="G517" s="3">
        <v>1</v>
      </c>
      <c r="H517" s="3" t="s">
        <v>20</v>
      </c>
      <c r="J517" s="3" t="s">
        <v>1026</v>
      </c>
      <c r="K517" s="3">
        <v>1983</v>
      </c>
      <c r="L517" s="3" t="s">
        <v>51</v>
      </c>
      <c r="M517" s="3">
        <v>11</v>
      </c>
      <c r="N517" s="3">
        <v>2</v>
      </c>
      <c r="O517" s="3">
        <v>7201.7</v>
      </c>
      <c r="P517" s="3" t="s">
        <v>29</v>
      </c>
      <c r="Q517" s="3" t="s">
        <v>24</v>
      </c>
      <c r="R517" s="3" t="s">
        <v>33</v>
      </c>
    </row>
    <row r="518" spans="1:18" x14ac:dyDescent="0.25">
      <c r="A518" s="3" t="s">
        <v>1028</v>
      </c>
      <c r="B518" s="3">
        <v>35.299999999999997</v>
      </c>
      <c r="C518" s="3">
        <v>4.3899999999999997</v>
      </c>
      <c r="D518" s="3" t="s">
        <v>20</v>
      </c>
      <c r="E518" s="3" t="s">
        <v>20</v>
      </c>
      <c r="F518" s="3" t="s">
        <v>20</v>
      </c>
      <c r="G518" s="3" t="s">
        <v>5994</v>
      </c>
      <c r="H518" s="3" t="s">
        <v>20</v>
      </c>
      <c r="J518" s="3" t="s">
        <v>1028</v>
      </c>
      <c r="K518" s="3">
        <v>1982</v>
      </c>
      <c r="L518" s="3" t="s">
        <v>47</v>
      </c>
      <c r="M518" s="3">
        <v>14</v>
      </c>
      <c r="N518" s="3">
        <v>3</v>
      </c>
      <c r="O518" s="3">
        <v>7196.87</v>
      </c>
      <c r="P518" s="3" t="s">
        <v>24</v>
      </c>
      <c r="Q518" s="3" t="s">
        <v>29</v>
      </c>
      <c r="R518" s="3" t="s">
        <v>53</v>
      </c>
    </row>
    <row r="519" spans="1:18" x14ac:dyDescent="0.25">
      <c r="A519" s="3" t="s">
        <v>1030</v>
      </c>
      <c r="B519" s="3">
        <v>18.91</v>
      </c>
      <c r="C519" s="3">
        <v>11.44</v>
      </c>
      <c r="D519" s="3" t="s">
        <v>20</v>
      </c>
      <c r="E519" s="3" t="s">
        <v>20</v>
      </c>
      <c r="F519" s="3" t="s">
        <v>20</v>
      </c>
      <c r="G519" s="3" t="s">
        <v>5994</v>
      </c>
      <c r="H519" s="3" t="s">
        <v>20</v>
      </c>
      <c r="J519" s="3" t="s">
        <v>1030</v>
      </c>
      <c r="K519" s="3">
        <v>1968</v>
      </c>
      <c r="L519" s="3" t="s">
        <v>51</v>
      </c>
      <c r="M519" s="3">
        <v>26</v>
      </c>
      <c r="N519" s="3">
        <v>0</v>
      </c>
      <c r="O519" s="3">
        <v>7179.52</v>
      </c>
      <c r="P519" s="3" t="s">
        <v>24</v>
      </c>
      <c r="Q519" s="3" t="s">
        <v>24</v>
      </c>
      <c r="R519" s="3" t="s">
        <v>25</v>
      </c>
    </row>
    <row r="520" spans="1:18" x14ac:dyDescent="0.25">
      <c r="A520" s="3" t="s">
        <v>1032</v>
      </c>
      <c r="B520" s="3">
        <v>22.41</v>
      </c>
      <c r="C520" s="3">
        <v>11.37</v>
      </c>
      <c r="D520" s="3" t="s">
        <v>117</v>
      </c>
      <c r="E520" s="3" t="s">
        <v>20</v>
      </c>
      <c r="F520" s="3" t="s">
        <v>20</v>
      </c>
      <c r="G520" s="3">
        <v>1</v>
      </c>
      <c r="H520" s="3" t="s">
        <v>20</v>
      </c>
      <c r="J520" s="3" t="s">
        <v>1032</v>
      </c>
      <c r="K520" s="3">
        <v>1975</v>
      </c>
      <c r="L520" s="3" t="s">
        <v>61</v>
      </c>
      <c r="M520" s="3">
        <v>19</v>
      </c>
      <c r="N520" s="3">
        <v>1</v>
      </c>
      <c r="O520" s="3">
        <v>7175.51</v>
      </c>
      <c r="P520" s="3" t="s">
        <v>29</v>
      </c>
      <c r="Q520" s="3" t="s">
        <v>24</v>
      </c>
      <c r="R520" s="3" t="s">
        <v>25</v>
      </c>
    </row>
    <row r="521" spans="1:18" x14ac:dyDescent="0.25">
      <c r="A521" s="3" t="s">
        <v>1034</v>
      </c>
      <c r="B521" s="3">
        <v>22.704999999999998</v>
      </c>
      <c r="C521" s="3">
        <v>6.14</v>
      </c>
      <c r="D521" s="3" t="s">
        <v>20</v>
      </c>
      <c r="E521" s="3" t="s">
        <v>20</v>
      </c>
      <c r="F521" s="3" t="s">
        <v>20</v>
      </c>
      <c r="G521" s="3" t="s">
        <v>5994</v>
      </c>
      <c r="H521" s="3" t="s">
        <v>20</v>
      </c>
      <c r="J521" s="3" t="s">
        <v>1034</v>
      </c>
      <c r="K521" s="3">
        <v>1982</v>
      </c>
      <c r="L521" s="3" t="s">
        <v>51</v>
      </c>
      <c r="M521" s="3">
        <v>16</v>
      </c>
      <c r="N521" s="3">
        <v>2</v>
      </c>
      <c r="O521" s="3">
        <v>7173.36</v>
      </c>
      <c r="P521" s="3" t="s">
        <v>24</v>
      </c>
      <c r="Q521" s="3" t="s">
        <v>29</v>
      </c>
      <c r="R521" s="3" t="s">
        <v>39</v>
      </c>
    </row>
    <row r="522" spans="1:18" x14ac:dyDescent="0.25">
      <c r="A522" s="3" t="s">
        <v>1036</v>
      </c>
      <c r="B522" s="3">
        <v>37.18</v>
      </c>
      <c r="C522" s="3">
        <v>4.8899999999999997</v>
      </c>
      <c r="D522" s="3" t="s">
        <v>20</v>
      </c>
      <c r="E522" s="3" t="s">
        <v>20</v>
      </c>
      <c r="F522" s="3" t="s">
        <v>20</v>
      </c>
      <c r="G522" s="3" t="s">
        <v>5994</v>
      </c>
      <c r="H522" s="3" t="s">
        <v>20</v>
      </c>
      <c r="J522" s="3" t="s">
        <v>1036</v>
      </c>
      <c r="K522" s="3">
        <v>1980</v>
      </c>
      <c r="L522" s="3" t="s">
        <v>47</v>
      </c>
      <c r="M522" s="3">
        <v>30</v>
      </c>
      <c r="N522" s="3">
        <v>2</v>
      </c>
      <c r="O522" s="3">
        <v>7162.01</v>
      </c>
      <c r="P522" s="3" t="s">
        <v>29</v>
      </c>
      <c r="Q522" s="3" t="s">
        <v>24</v>
      </c>
      <c r="R522" s="3" t="s">
        <v>25</v>
      </c>
    </row>
    <row r="523" spans="1:18" x14ac:dyDescent="0.25">
      <c r="A523" s="3" t="s">
        <v>1038</v>
      </c>
      <c r="B523" s="3">
        <v>35.97</v>
      </c>
      <c r="C523" s="3">
        <v>4.5999999999999996</v>
      </c>
      <c r="D523" s="3" t="s">
        <v>20</v>
      </c>
      <c r="E523" s="3" t="s">
        <v>20</v>
      </c>
      <c r="F523" s="3" t="s">
        <v>20</v>
      </c>
      <c r="G523" s="3" t="s">
        <v>5994</v>
      </c>
      <c r="H523" s="3" t="s">
        <v>20</v>
      </c>
      <c r="J523" s="3" t="s">
        <v>1038</v>
      </c>
      <c r="K523" s="3">
        <v>1980</v>
      </c>
      <c r="L523" s="3" t="s">
        <v>22</v>
      </c>
      <c r="M523" s="3">
        <v>7</v>
      </c>
      <c r="N523" s="3">
        <v>2</v>
      </c>
      <c r="O523" s="3">
        <v>7160.33</v>
      </c>
      <c r="P523" s="3" t="s">
        <v>29</v>
      </c>
      <c r="Q523" s="3" t="s">
        <v>23</v>
      </c>
      <c r="R523" s="3" t="s">
        <v>25</v>
      </c>
    </row>
    <row r="524" spans="1:18" x14ac:dyDescent="0.25">
      <c r="A524" s="3" t="s">
        <v>1040</v>
      </c>
      <c r="B524" s="3">
        <v>35.799999999999997</v>
      </c>
      <c r="C524" s="3">
        <v>4.42</v>
      </c>
      <c r="D524" s="3" t="s">
        <v>20</v>
      </c>
      <c r="E524" s="3" t="s">
        <v>20</v>
      </c>
      <c r="F524" s="3" t="s">
        <v>20</v>
      </c>
      <c r="G524" s="3" t="s">
        <v>5994</v>
      </c>
      <c r="H524" s="3" t="s">
        <v>20</v>
      </c>
      <c r="J524" s="3" t="s">
        <v>1040</v>
      </c>
      <c r="K524" s="3">
        <v>1980</v>
      </c>
      <c r="L524" s="3" t="s">
        <v>32</v>
      </c>
      <c r="M524" s="3">
        <v>22</v>
      </c>
      <c r="N524" s="3">
        <v>2</v>
      </c>
      <c r="O524" s="3">
        <v>7160.09</v>
      </c>
      <c r="P524" s="3" t="s">
        <v>29</v>
      </c>
      <c r="Q524" s="3" t="s">
        <v>29</v>
      </c>
      <c r="R524" s="3" t="s">
        <v>53</v>
      </c>
    </row>
    <row r="525" spans="1:18" x14ac:dyDescent="0.25">
      <c r="A525" s="3" t="s">
        <v>323</v>
      </c>
      <c r="B525" s="3">
        <v>39.4</v>
      </c>
      <c r="C525" s="3">
        <v>6.76</v>
      </c>
      <c r="D525" s="3" t="s">
        <v>20</v>
      </c>
      <c r="E525" s="3" t="s">
        <v>20</v>
      </c>
      <c r="F525" s="3" t="s">
        <v>20</v>
      </c>
      <c r="G525" s="3" t="s">
        <v>5994</v>
      </c>
      <c r="H525" s="3" t="s">
        <v>117</v>
      </c>
      <c r="J525" s="3" t="s">
        <v>323</v>
      </c>
      <c r="K525" s="3">
        <v>2002</v>
      </c>
      <c r="L525" s="3" t="s">
        <v>47</v>
      </c>
      <c r="M525" s="3">
        <v>17</v>
      </c>
      <c r="N525" s="3">
        <v>2</v>
      </c>
      <c r="O525" s="3">
        <v>38344.57</v>
      </c>
      <c r="P525" s="3" t="s">
        <v>23</v>
      </c>
      <c r="Q525" s="3" t="s">
        <v>24</v>
      </c>
      <c r="R525" s="3" t="s">
        <v>53</v>
      </c>
    </row>
    <row r="526" spans="1:18" x14ac:dyDescent="0.25">
      <c r="A526" s="3" t="s">
        <v>1043</v>
      </c>
      <c r="B526" s="3">
        <v>28.31</v>
      </c>
      <c r="C526" s="3">
        <v>7.48</v>
      </c>
      <c r="D526" s="3" t="s">
        <v>117</v>
      </c>
      <c r="E526" s="3" t="s">
        <v>20</v>
      </c>
      <c r="F526" s="3" t="s">
        <v>20</v>
      </c>
      <c r="G526" s="3" t="s">
        <v>5994</v>
      </c>
      <c r="H526" s="3" t="s">
        <v>20</v>
      </c>
      <c r="J526" s="3" t="s">
        <v>1043</v>
      </c>
      <c r="K526" s="3">
        <v>1981</v>
      </c>
      <c r="L526" s="3" t="s">
        <v>61</v>
      </c>
      <c r="M526" s="3">
        <v>17</v>
      </c>
      <c r="N526" s="3">
        <v>1</v>
      </c>
      <c r="O526" s="3">
        <v>7153.55</v>
      </c>
      <c r="P526" s="3" t="s">
        <v>29</v>
      </c>
      <c r="Q526" s="3" t="s">
        <v>23</v>
      </c>
      <c r="R526" s="3" t="s">
        <v>33</v>
      </c>
    </row>
    <row r="527" spans="1:18" x14ac:dyDescent="0.25">
      <c r="A527" s="3" t="s">
        <v>1045</v>
      </c>
      <c r="B527" s="3">
        <v>38.06</v>
      </c>
      <c r="C527" s="3">
        <v>10.74</v>
      </c>
      <c r="D527" s="3" t="s">
        <v>20</v>
      </c>
      <c r="E527" s="3" t="s">
        <v>20</v>
      </c>
      <c r="F527" s="3" t="s">
        <v>20</v>
      </c>
      <c r="G527" s="3" t="s">
        <v>5994</v>
      </c>
      <c r="H527" s="3" t="s">
        <v>20</v>
      </c>
      <c r="J527" s="3" t="s">
        <v>1045</v>
      </c>
      <c r="K527" s="3">
        <v>1978</v>
      </c>
      <c r="L527" s="3" t="s">
        <v>47</v>
      </c>
      <c r="M527" s="3">
        <v>6</v>
      </c>
      <c r="N527" s="3">
        <v>1</v>
      </c>
      <c r="O527" s="3">
        <v>7152.67</v>
      </c>
      <c r="P527" s="3" t="s">
        <v>24</v>
      </c>
      <c r="Q527" s="3" t="s">
        <v>29</v>
      </c>
      <c r="R527" s="3" t="s">
        <v>25</v>
      </c>
    </row>
    <row r="528" spans="1:18" x14ac:dyDescent="0.25">
      <c r="A528" s="3" t="s">
        <v>1047</v>
      </c>
      <c r="B528" s="3">
        <v>28</v>
      </c>
      <c r="C528" s="3">
        <v>5.19</v>
      </c>
      <c r="D528" s="3" t="s">
        <v>20</v>
      </c>
      <c r="E528" s="3" t="s">
        <v>20</v>
      </c>
      <c r="F528" s="3" t="s">
        <v>20</v>
      </c>
      <c r="G528" s="3">
        <v>1</v>
      </c>
      <c r="H528" s="3" t="s">
        <v>20</v>
      </c>
      <c r="J528" s="3" t="s">
        <v>1047</v>
      </c>
      <c r="K528" s="3">
        <v>1984</v>
      </c>
      <c r="L528" s="3" t="s">
        <v>32</v>
      </c>
      <c r="M528" s="3">
        <v>29</v>
      </c>
      <c r="N528" s="3">
        <v>3</v>
      </c>
      <c r="O528" s="3">
        <v>7151.09</v>
      </c>
      <c r="P528" s="3" t="s">
        <v>29</v>
      </c>
      <c r="Q528" s="3" t="s">
        <v>29</v>
      </c>
      <c r="R528" s="3" t="s">
        <v>53</v>
      </c>
    </row>
    <row r="529" spans="1:18" x14ac:dyDescent="0.25">
      <c r="A529" s="3" t="s">
        <v>1049</v>
      </c>
      <c r="B529" s="3">
        <v>34.32</v>
      </c>
      <c r="C529" s="3">
        <v>9.17</v>
      </c>
      <c r="D529" s="3" t="s">
        <v>20</v>
      </c>
      <c r="E529" s="3" t="s">
        <v>20</v>
      </c>
      <c r="F529" s="3" t="s">
        <v>20</v>
      </c>
      <c r="G529" s="3" t="s">
        <v>5994</v>
      </c>
      <c r="H529" s="3" t="s">
        <v>20</v>
      </c>
      <c r="J529" s="3" t="s">
        <v>1049</v>
      </c>
      <c r="K529" s="3">
        <v>1978</v>
      </c>
      <c r="L529" s="3" t="s">
        <v>61</v>
      </c>
      <c r="M529" s="3">
        <v>30</v>
      </c>
      <c r="N529" s="3">
        <v>1</v>
      </c>
      <c r="O529" s="3">
        <v>7147.47</v>
      </c>
      <c r="P529" s="3" t="s">
        <v>29</v>
      </c>
      <c r="Q529" s="3" t="s">
        <v>24</v>
      </c>
      <c r="R529" s="3" t="s">
        <v>25</v>
      </c>
    </row>
    <row r="530" spans="1:18" x14ac:dyDescent="0.25">
      <c r="A530" s="3" t="s">
        <v>1051</v>
      </c>
      <c r="B530" s="3">
        <v>22.3</v>
      </c>
      <c r="C530" s="3">
        <v>4.95</v>
      </c>
      <c r="D530" s="3" t="s">
        <v>117</v>
      </c>
      <c r="E530" s="3" t="s">
        <v>20</v>
      </c>
      <c r="F530" s="3" t="s">
        <v>20</v>
      </c>
      <c r="G530" s="3" t="s">
        <v>5994</v>
      </c>
      <c r="H530" s="3" t="s">
        <v>20</v>
      </c>
      <c r="J530" s="3" t="s">
        <v>1051</v>
      </c>
      <c r="K530" s="3">
        <v>1976</v>
      </c>
      <c r="L530" s="3" t="s">
        <v>32</v>
      </c>
      <c r="M530" s="3">
        <v>24</v>
      </c>
      <c r="N530" s="3">
        <v>0</v>
      </c>
      <c r="O530" s="3">
        <v>7147.11</v>
      </c>
      <c r="P530" s="3" t="s">
        <v>24</v>
      </c>
      <c r="Q530" s="3" t="s">
        <v>29</v>
      </c>
      <c r="R530" s="3" t="s">
        <v>53</v>
      </c>
    </row>
    <row r="531" spans="1:18" x14ac:dyDescent="0.25">
      <c r="A531" s="3" t="s">
        <v>1053</v>
      </c>
      <c r="B531" s="3">
        <v>27.835000000000001</v>
      </c>
      <c r="C531" s="3">
        <v>6.03</v>
      </c>
      <c r="D531" s="3" t="s">
        <v>20</v>
      </c>
      <c r="E531" s="3" t="s">
        <v>20</v>
      </c>
      <c r="F531" s="3" t="s">
        <v>20</v>
      </c>
      <c r="G531" s="3">
        <v>1</v>
      </c>
      <c r="H531" s="3" t="s">
        <v>20</v>
      </c>
      <c r="J531" s="3" t="s">
        <v>1053</v>
      </c>
      <c r="K531" s="3">
        <v>1984</v>
      </c>
      <c r="L531" s="3" t="s">
        <v>56</v>
      </c>
      <c r="M531" s="3">
        <v>21</v>
      </c>
      <c r="N531" s="3">
        <v>2</v>
      </c>
      <c r="O531" s="3">
        <v>7144.86</v>
      </c>
      <c r="P531" s="3" t="s">
        <v>29</v>
      </c>
      <c r="Q531" s="3" t="s">
        <v>29</v>
      </c>
      <c r="R531" s="3" t="s">
        <v>119</v>
      </c>
    </row>
    <row r="532" spans="1:18" x14ac:dyDescent="0.25">
      <c r="A532" s="3" t="s">
        <v>1055</v>
      </c>
      <c r="B532" s="3">
        <v>39.229999999999997</v>
      </c>
      <c r="C532" s="3">
        <v>5.36</v>
      </c>
      <c r="D532" s="3" t="s">
        <v>20</v>
      </c>
      <c r="E532" s="3" t="s">
        <v>20</v>
      </c>
      <c r="F532" s="3" t="s">
        <v>20</v>
      </c>
      <c r="G532" s="3" t="s">
        <v>5994</v>
      </c>
      <c r="H532" s="3" t="s">
        <v>20</v>
      </c>
      <c r="J532" s="3" t="s">
        <v>1055</v>
      </c>
      <c r="K532" s="3">
        <v>1999</v>
      </c>
      <c r="L532" s="3" t="s">
        <v>51</v>
      </c>
      <c r="M532" s="3">
        <v>8</v>
      </c>
      <c r="N532" s="3">
        <v>0</v>
      </c>
      <c r="O532" s="3">
        <v>7144.4</v>
      </c>
      <c r="P532" s="3" t="s">
        <v>29</v>
      </c>
      <c r="Q532" s="3" t="s">
        <v>23</v>
      </c>
      <c r="R532" s="3" t="s">
        <v>144</v>
      </c>
    </row>
    <row r="533" spans="1:18" x14ac:dyDescent="0.25">
      <c r="A533" s="3" t="s">
        <v>1057</v>
      </c>
      <c r="B533" s="3">
        <v>19.95</v>
      </c>
      <c r="C533" s="3">
        <v>6.11</v>
      </c>
      <c r="D533" s="3" t="s">
        <v>20</v>
      </c>
      <c r="E533" s="3" t="s">
        <v>20</v>
      </c>
      <c r="F533" s="3" t="s">
        <v>20</v>
      </c>
      <c r="G533" s="3">
        <v>1</v>
      </c>
      <c r="H533" s="3" t="s">
        <v>20</v>
      </c>
      <c r="J533" s="3" t="s">
        <v>1057</v>
      </c>
      <c r="K533" s="3">
        <v>1984</v>
      </c>
      <c r="L533" s="3" t="s">
        <v>61</v>
      </c>
      <c r="M533" s="3">
        <v>7</v>
      </c>
      <c r="N533" s="3">
        <v>2</v>
      </c>
      <c r="O533" s="3">
        <v>7133.9</v>
      </c>
      <c r="P533" s="3" t="s">
        <v>29</v>
      </c>
      <c r="Q533" s="3" t="s">
        <v>23</v>
      </c>
      <c r="R533" s="3" t="s">
        <v>119</v>
      </c>
    </row>
    <row r="534" spans="1:18" x14ac:dyDescent="0.25">
      <c r="A534" s="3" t="s">
        <v>1059</v>
      </c>
      <c r="B534" s="3">
        <v>34.64</v>
      </c>
      <c r="C534" s="3">
        <v>4.88</v>
      </c>
      <c r="D534" s="3" t="s">
        <v>20</v>
      </c>
      <c r="E534" s="3" t="s">
        <v>20</v>
      </c>
      <c r="F534" s="3" t="s">
        <v>21</v>
      </c>
      <c r="G534" s="3">
        <v>1</v>
      </c>
      <c r="H534" s="3" t="s">
        <v>20</v>
      </c>
      <c r="J534" s="3" t="s">
        <v>1059</v>
      </c>
      <c r="K534" s="3">
        <v>1993</v>
      </c>
      <c r="L534" s="3" t="s">
        <v>51</v>
      </c>
      <c r="M534" s="3">
        <v>1</v>
      </c>
      <c r="N534" s="3">
        <v>0</v>
      </c>
      <c r="O534" s="3">
        <v>7128.64</v>
      </c>
      <c r="P534" s="3" t="s">
        <v>29</v>
      </c>
      <c r="Q534" s="3" t="s">
        <v>29</v>
      </c>
      <c r="R534" s="3" t="s">
        <v>48</v>
      </c>
    </row>
    <row r="535" spans="1:18" x14ac:dyDescent="0.25">
      <c r="A535" s="3" t="s">
        <v>1061</v>
      </c>
      <c r="B535" s="3">
        <v>18.75</v>
      </c>
      <c r="C535" s="3">
        <v>6.72</v>
      </c>
      <c r="D535" s="3" t="s">
        <v>20</v>
      </c>
      <c r="E535" s="3" t="s">
        <v>20</v>
      </c>
      <c r="F535" s="3" t="s">
        <v>20</v>
      </c>
      <c r="G535" s="3" t="s">
        <v>5994</v>
      </c>
      <c r="H535" s="3" t="s">
        <v>20</v>
      </c>
      <c r="J535" s="3" t="s">
        <v>1061</v>
      </c>
      <c r="K535" s="3">
        <v>1968</v>
      </c>
      <c r="L535" s="3" t="s">
        <v>32</v>
      </c>
      <c r="M535" s="3">
        <v>29</v>
      </c>
      <c r="N535" s="3">
        <v>0</v>
      </c>
      <c r="O535" s="3">
        <v>7125.25</v>
      </c>
      <c r="P535" s="3" t="s">
        <v>24</v>
      </c>
      <c r="Q535" s="3" t="s">
        <v>29</v>
      </c>
      <c r="R535" s="3" t="s">
        <v>25</v>
      </c>
    </row>
    <row r="536" spans="1:18" x14ac:dyDescent="0.25">
      <c r="A536" s="3" t="s">
        <v>324</v>
      </c>
      <c r="B536" s="3">
        <v>46.45</v>
      </c>
      <c r="C536" s="3">
        <v>5.62</v>
      </c>
      <c r="D536" s="3" t="s">
        <v>20</v>
      </c>
      <c r="E536" s="3" t="s">
        <v>20</v>
      </c>
      <c r="F536" s="3" t="s">
        <v>20</v>
      </c>
      <c r="G536" s="3" t="s">
        <v>5994</v>
      </c>
      <c r="H536" s="3" t="s">
        <v>117</v>
      </c>
      <c r="J536" s="3" t="s">
        <v>324</v>
      </c>
      <c r="K536" s="3">
        <v>1980</v>
      </c>
      <c r="L536" s="3" t="s">
        <v>32</v>
      </c>
      <c r="M536" s="3">
        <v>12</v>
      </c>
      <c r="N536" s="3">
        <v>2</v>
      </c>
      <c r="O536" s="3">
        <v>38313.129999999997</v>
      </c>
      <c r="P536" s="3" t="s">
        <v>23</v>
      </c>
      <c r="Q536" s="3" t="s">
        <v>24</v>
      </c>
      <c r="R536" s="3" t="s">
        <v>53</v>
      </c>
    </row>
    <row r="537" spans="1:18" x14ac:dyDescent="0.25">
      <c r="A537" s="3" t="s">
        <v>1064</v>
      </c>
      <c r="B537" s="3">
        <v>26.48</v>
      </c>
      <c r="C537" s="3">
        <v>4.2</v>
      </c>
      <c r="D537" s="3" t="s">
        <v>20</v>
      </c>
      <c r="E537" s="3" t="s">
        <v>20</v>
      </c>
      <c r="F537" s="3" t="s">
        <v>20</v>
      </c>
      <c r="G537" s="3">
        <v>1</v>
      </c>
      <c r="H537" s="3" t="s">
        <v>20</v>
      </c>
      <c r="J537" s="3" t="s">
        <v>1064</v>
      </c>
      <c r="K537" s="3">
        <v>1987</v>
      </c>
      <c r="L537" s="3" t="s">
        <v>51</v>
      </c>
      <c r="M537" s="3">
        <v>11</v>
      </c>
      <c r="N537" s="3">
        <v>3</v>
      </c>
      <c r="O537" s="3">
        <v>7106.81</v>
      </c>
      <c r="P537" s="3" t="s">
        <v>29</v>
      </c>
      <c r="Q537" s="3" t="s">
        <v>23</v>
      </c>
      <c r="R537" s="3" t="s">
        <v>33</v>
      </c>
    </row>
    <row r="538" spans="1:18" x14ac:dyDescent="0.25">
      <c r="A538" s="3" t="s">
        <v>1066</v>
      </c>
      <c r="B538" s="3">
        <v>34.83</v>
      </c>
      <c r="C538" s="3">
        <v>5.79</v>
      </c>
      <c r="D538" s="3" t="s">
        <v>20</v>
      </c>
      <c r="E538" s="3" t="s">
        <v>20</v>
      </c>
      <c r="F538" s="3" t="s">
        <v>20</v>
      </c>
      <c r="G538" s="3">
        <v>1</v>
      </c>
      <c r="H538" s="3" t="s">
        <v>20</v>
      </c>
      <c r="J538" s="3" t="s">
        <v>1066</v>
      </c>
      <c r="K538" s="3">
        <v>1992</v>
      </c>
      <c r="L538" s="3" t="s">
        <v>32</v>
      </c>
      <c r="M538" s="3">
        <v>18</v>
      </c>
      <c r="N538" s="3">
        <v>0</v>
      </c>
      <c r="O538" s="3">
        <v>7096.98</v>
      </c>
      <c r="P538" s="3" t="s">
        <v>29</v>
      </c>
      <c r="Q538" s="3" t="s">
        <v>29</v>
      </c>
      <c r="R538" s="3" t="s">
        <v>33</v>
      </c>
    </row>
    <row r="539" spans="1:18" x14ac:dyDescent="0.25">
      <c r="A539" s="3" t="s">
        <v>1068</v>
      </c>
      <c r="B539" s="3">
        <v>25.46</v>
      </c>
      <c r="C539" s="3">
        <v>4.29</v>
      </c>
      <c r="D539" s="3" t="s">
        <v>20</v>
      </c>
      <c r="E539" s="3" t="s">
        <v>20</v>
      </c>
      <c r="F539" s="3" t="s">
        <v>20</v>
      </c>
      <c r="G539" s="3" t="s">
        <v>5994</v>
      </c>
      <c r="H539" s="3" t="s">
        <v>20</v>
      </c>
      <c r="J539" s="3" t="s">
        <v>1068</v>
      </c>
      <c r="K539" s="3">
        <v>1982</v>
      </c>
      <c r="L539" s="3" t="s">
        <v>22</v>
      </c>
      <c r="M539" s="3">
        <v>6</v>
      </c>
      <c r="N539" s="3">
        <v>1</v>
      </c>
      <c r="O539" s="3">
        <v>7077.19</v>
      </c>
      <c r="P539" s="3" t="s">
        <v>29</v>
      </c>
      <c r="Q539" s="3" t="s">
        <v>24</v>
      </c>
      <c r="R539" s="3" t="s">
        <v>119</v>
      </c>
    </row>
    <row r="540" spans="1:18" x14ac:dyDescent="0.25">
      <c r="A540" s="3" t="s">
        <v>1070</v>
      </c>
      <c r="B540" s="3">
        <v>23.31</v>
      </c>
      <c r="C540" s="3">
        <v>8.27</v>
      </c>
      <c r="D540" s="3" t="s">
        <v>20</v>
      </c>
      <c r="E540" s="3" t="s">
        <v>20</v>
      </c>
      <c r="F540" s="3" t="s">
        <v>20</v>
      </c>
      <c r="G540" s="3" t="s">
        <v>5994</v>
      </c>
      <c r="H540" s="3" t="s">
        <v>20</v>
      </c>
      <c r="J540" s="3" t="s">
        <v>1070</v>
      </c>
      <c r="K540" s="3">
        <v>1978</v>
      </c>
      <c r="L540" s="3" t="s">
        <v>32</v>
      </c>
      <c r="M540" s="3">
        <v>24</v>
      </c>
      <c r="N540" s="3">
        <v>2</v>
      </c>
      <c r="O540" s="3">
        <v>7054.41</v>
      </c>
      <c r="P540" s="3" t="s">
        <v>29</v>
      </c>
      <c r="Q540" s="3" t="s">
        <v>29</v>
      </c>
      <c r="R540" s="3" t="s">
        <v>25</v>
      </c>
    </row>
    <row r="541" spans="1:18" x14ac:dyDescent="0.25">
      <c r="A541" s="3" t="s">
        <v>1072</v>
      </c>
      <c r="B541" s="3">
        <v>29</v>
      </c>
      <c r="C541" s="3">
        <v>4.5599999999999996</v>
      </c>
      <c r="D541" s="3" t="s">
        <v>20</v>
      </c>
      <c r="E541" s="3" t="s">
        <v>20</v>
      </c>
      <c r="F541" s="3" t="s">
        <v>20</v>
      </c>
      <c r="G541" s="3" t="s">
        <v>5994</v>
      </c>
      <c r="H541" s="3" t="s">
        <v>20</v>
      </c>
      <c r="J541" s="3" t="s">
        <v>1072</v>
      </c>
      <c r="K541" s="3">
        <v>1980</v>
      </c>
      <c r="L541" s="3" t="s">
        <v>32</v>
      </c>
      <c r="M541" s="3">
        <v>28</v>
      </c>
      <c r="N541" s="3">
        <v>1</v>
      </c>
      <c r="O541" s="3">
        <v>7050.64</v>
      </c>
      <c r="P541" s="3" t="s">
        <v>29</v>
      </c>
      <c r="Q541" s="3" t="s">
        <v>24</v>
      </c>
      <c r="R541" s="3" t="s">
        <v>53</v>
      </c>
    </row>
    <row r="542" spans="1:18" x14ac:dyDescent="0.25">
      <c r="A542" s="3" t="s">
        <v>1074</v>
      </c>
      <c r="B542" s="3">
        <v>32.869999999999997</v>
      </c>
      <c r="C542" s="3">
        <v>5.33</v>
      </c>
      <c r="D542" s="3" t="s">
        <v>20</v>
      </c>
      <c r="E542" s="3" t="s">
        <v>20</v>
      </c>
      <c r="F542" s="3" t="s">
        <v>20</v>
      </c>
      <c r="G542" s="3" t="s">
        <v>5994</v>
      </c>
      <c r="H542" s="3" t="s">
        <v>20</v>
      </c>
      <c r="J542" s="3" t="s">
        <v>1074</v>
      </c>
      <c r="K542" s="3">
        <v>1980</v>
      </c>
      <c r="L542" s="3" t="s">
        <v>61</v>
      </c>
      <c r="M542" s="3">
        <v>21</v>
      </c>
      <c r="N542" s="3">
        <v>0</v>
      </c>
      <c r="O542" s="3">
        <v>7050.02</v>
      </c>
      <c r="P542" s="3" t="s">
        <v>29</v>
      </c>
      <c r="Q542" s="3" t="s">
        <v>23</v>
      </c>
      <c r="R542" s="3" t="s">
        <v>119</v>
      </c>
    </row>
    <row r="543" spans="1:18" x14ac:dyDescent="0.25">
      <c r="A543" s="3" t="s">
        <v>1076</v>
      </c>
      <c r="B543" s="3">
        <v>26.18</v>
      </c>
      <c r="C543" s="3">
        <v>5.63</v>
      </c>
      <c r="D543" s="3" t="s">
        <v>20</v>
      </c>
      <c r="E543" s="3" t="s">
        <v>20</v>
      </c>
      <c r="F543" s="3" t="s">
        <v>20</v>
      </c>
      <c r="G543" s="3" t="s">
        <v>5994</v>
      </c>
      <c r="H543" s="3" t="s">
        <v>20</v>
      </c>
      <c r="J543" s="3" t="s">
        <v>1076</v>
      </c>
      <c r="K543" s="3">
        <v>1980</v>
      </c>
      <c r="L543" s="3" t="s">
        <v>22</v>
      </c>
      <c r="M543" s="3">
        <v>22</v>
      </c>
      <c r="N543" s="3">
        <v>1</v>
      </c>
      <c r="O543" s="3">
        <v>7046.72</v>
      </c>
      <c r="P543" s="3" t="s">
        <v>29</v>
      </c>
      <c r="Q543" s="3" t="s">
        <v>24</v>
      </c>
      <c r="R543" s="3" t="s">
        <v>25</v>
      </c>
    </row>
    <row r="544" spans="1:18" x14ac:dyDescent="0.25">
      <c r="A544" s="3" t="s">
        <v>1078</v>
      </c>
      <c r="B544" s="3">
        <v>25.3</v>
      </c>
      <c r="C544" s="3">
        <v>5.12</v>
      </c>
      <c r="D544" s="3" t="s">
        <v>20</v>
      </c>
      <c r="E544" s="3" t="s">
        <v>20</v>
      </c>
      <c r="F544" s="3" t="s">
        <v>20</v>
      </c>
      <c r="G544" s="3" t="s">
        <v>5994</v>
      </c>
      <c r="H544" s="3" t="s">
        <v>20</v>
      </c>
      <c r="J544" s="3" t="s">
        <v>1078</v>
      </c>
      <c r="K544" s="3">
        <v>1980</v>
      </c>
      <c r="L544" s="3" t="s">
        <v>61</v>
      </c>
      <c r="M544" s="3">
        <v>26</v>
      </c>
      <c r="N544" s="3">
        <v>1</v>
      </c>
      <c r="O544" s="3">
        <v>7045.5</v>
      </c>
      <c r="P544" s="3" t="s">
        <v>29</v>
      </c>
      <c r="Q544" s="3" t="s">
        <v>23</v>
      </c>
      <c r="R544" s="3" t="s">
        <v>53</v>
      </c>
    </row>
    <row r="545" spans="1:18" x14ac:dyDescent="0.25">
      <c r="A545" s="3" t="s">
        <v>1080</v>
      </c>
      <c r="B545" s="3">
        <v>36.94</v>
      </c>
      <c r="C545" s="3">
        <v>5.15</v>
      </c>
      <c r="D545" s="3" t="s">
        <v>117</v>
      </c>
      <c r="E545" s="3" t="s">
        <v>20</v>
      </c>
      <c r="F545" s="3" t="s">
        <v>20</v>
      </c>
      <c r="G545" s="3">
        <v>1</v>
      </c>
      <c r="H545" s="3" t="s">
        <v>20</v>
      </c>
      <c r="J545" s="3" t="s">
        <v>1080</v>
      </c>
      <c r="K545" s="3">
        <v>1995</v>
      </c>
      <c r="L545" s="3" t="s">
        <v>22</v>
      </c>
      <c r="M545" s="3">
        <v>29</v>
      </c>
      <c r="N545" s="3">
        <v>0</v>
      </c>
      <c r="O545" s="3">
        <v>7042.11</v>
      </c>
      <c r="P545" s="3" t="s">
        <v>29</v>
      </c>
      <c r="Q545" s="3" t="s">
        <v>24</v>
      </c>
      <c r="R545" s="3" t="s">
        <v>33</v>
      </c>
    </row>
    <row r="546" spans="1:18" x14ac:dyDescent="0.25">
      <c r="A546" s="3" t="s">
        <v>1082</v>
      </c>
      <c r="B546" s="3">
        <v>22.86</v>
      </c>
      <c r="C546" s="3">
        <v>7.5</v>
      </c>
      <c r="D546" s="3" t="s">
        <v>20</v>
      </c>
      <c r="E546" s="3" t="s">
        <v>20</v>
      </c>
      <c r="F546" s="3" t="s">
        <v>20</v>
      </c>
      <c r="G546" s="3" t="s">
        <v>5994</v>
      </c>
      <c r="H546" s="3" t="s">
        <v>20</v>
      </c>
      <c r="J546" s="3" t="s">
        <v>1082</v>
      </c>
      <c r="K546" s="3">
        <v>1978</v>
      </c>
      <c r="L546" s="3" t="s">
        <v>32</v>
      </c>
      <c r="M546" s="3">
        <v>2</v>
      </c>
      <c r="N546" s="3">
        <v>2</v>
      </c>
      <c r="O546" s="3">
        <v>7033.08</v>
      </c>
      <c r="P546" s="3" t="s">
        <v>29</v>
      </c>
      <c r="Q546" s="3" t="s">
        <v>29</v>
      </c>
      <c r="R546" s="3" t="s">
        <v>25</v>
      </c>
    </row>
    <row r="547" spans="1:18" x14ac:dyDescent="0.25">
      <c r="A547" s="3" t="s">
        <v>326</v>
      </c>
      <c r="B547" s="3">
        <v>35.75</v>
      </c>
      <c r="C547" s="3">
        <v>4.1900000000000004</v>
      </c>
      <c r="D547" s="3" t="s">
        <v>20</v>
      </c>
      <c r="E547" s="3" t="s">
        <v>20</v>
      </c>
      <c r="F547" s="3" t="s">
        <v>20</v>
      </c>
      <c r="G547" s="3" t="s">
        <v>5994</v>
      </c>
      <c r="H547" s="3" t="s">
        <v>117</v>
      </c>
      <c r="J547" s="3" t="s">
        <v>326</v>
      </c>
      <c r="K547" s="3">
        <v>1989</v>
      </c>
      <c r="L547" s="3" t="s">
        <v>22</v>
      </c>
      <c r="M547" s="3">
        <v>30</v>
      </c>
      <c r="N547" s="3">
        <v>1</v>
      </c>
      <c r="O547" s="3">
        <v>38282.75</v>
      </c>
      <c r="P547" s="3" t="s">
        <v>23</v>
      </c>
      <c r="Q547" s="3" t="s">
        <v>29</v>
      </c>
      <c r="R547" s="3" t="s">
        <v>25</v>
      </c>
    </row>
    <row r="548" spans="1:18" x14ac:dyDescent="0.25">
      <c r="A548" s="3" t="s">
        <v>1085</v>
      </c>
      <c r="B548" s="3">
        <v>18.760000000000002</v>
      </c>
      <c r="C548" s="3">
        <v>4.88</v>
      </c>
      <c r="D548" s="3" t="s">
        <v>117</v>
      </c>
      <c r="E548" s="3" t="s">
        <v>20</v>
      </c>
      <c r="F548" s="3" t="s">
        <v>21</v>
      </c>
      <c r="G548" s="3">
        <v>1</v>
      </c>
      <c r="H548" s="3" t="s">
        <v>20</v>
      </c>
      <c r="J548" s="3" t="s">
        <v>1085</v>
      </c>
      <c r="K548" s="3">
        <v>1969</v>
      </c>
      <c r="L548" s="3" t="s">
        <v>61</v>
      </c>
      <c r="M548" s="3">
        <v>6</v>
      </c>
      <c r="N548" s="3">
        <v>0</v>
      </c>
      <c r="O548" s="3">
        <v>7003.1</v>
      </c>
      <c r="P548" s="3" t="s">
        <v>29</v>
      </c>
      <c r="Q548" s="3" t="s">
        <v>24</v>
      </c>
      <c r="R548" s="3" t="s">
        <v>25</v>
      </c>
    </row>
    <row r="549" spans="1:18" x14ac:dyDescent="0.25">
      <c r="A549" s="3" t="s">
        <v>1087</v>
      </c>
      <c r="B549" s="3">
        <v>24.36</v>
      </c>
      <c r="C549" s="3">
        <v>5.57</v>
      </c>
      <c r="D549" s="3" t="s">
        <v>20</v>
      </c>
      <c r="E549" s="3" t="s">
        <v>20</v>
      </c>
      <c r="F549" s="3" t="s">
        <v>20</v>
      </c>
      <c r="G549" s="3" t="s">
        <v>5994</v>
      </c>
      <c r="H549" s="3" t="s">
        <v>20</v>
      </c>
      <c r="J549" s="3" t="s">
        <v>1087</v>
      </c>
      <c r="K549" s="3">
        <v>1982</v>
      </c>
      <c r="L549" s="3" t="s">
        <v>47</v>
      </c>
      <c r="M549" s="3">
        <v>1</v>
      </c>
      <c r="N549" s="3">
        <v>3</v>
      </c>
      <c r="O549" s="3">
        <v>6989.95</v>
      </c>
      <c r="P549" s="3" t="s">
        <v>29</v>
      </c>
      <c r="Q549" s="3" t="s">
        <v>23</v>
      </c>
      <c r="R549" s="3" t="s">
        <v>25</v>
      </c>
    </row>
    <row r="550" spans="1:18" x14ac:dyDescent="0.25">
      <c r="A550" s="3" t="s">
        <v>1089</v>
      </c>
      <c r="B550" s="3">
        <v>32.299999999999997</v>
      </c>
      <c r="C550" s="3">
        <v>5.31</v>
      </c>
      <c r="D550" s="3" t="s">
        <v>20</v>
      </c>
      <c r="E550" s="3" t="s">
        <v>20</v>
      </c>
      <c r="F550" s="3" t="s">
        <v>20</v>
      </c>
      <c r="G550" s="3" t="s">
        <v>5994</v>
      </c>
      <c r="H550" s="3" t="s">
        <v>20</v>
      </c>
      <c r="J550" s="3" t="s">
        <v>1089</v>
      </c>
      <c r="K550" s="3">
        <v>1982</v>
      </c>
      <c r="L550" s="3" t="s">
        <v>22</v>
      </c>
      <c r="M550" s="3">
        <v>18</v>
      </c>
      <c r="N550" s="3">
        <v>2</v>
      </c>
      <c r="O550" s="3">
        <v>6986.7</v>
      </c>
      <c r="P550" s="3" t="s">
        <v>24</v>
      </c>
      <c r="Q550" s="3" t="s">
        <v>23</v>
      </c>
      <c r="R550" s="3" t="s">
        <v>33</v>
      </c>
    </row>
    <row r="551" spans="1:18" x14ac:dyDescent="0.25">
      <c r="A551" s="3" t="s">
        <v>1091</v>
      </c>
      <c r="B551" s="3">
        <v>22.704999999999998</v>
      </c>
      <c r="C551" s="3">
        <v>4.57</v>
      </c>
      <c r="D551" s="3" t="s">
        <v>117</v>
      </c>
      <c r="E551" s="3" t="s">
        <v>20</v>
      </c>
      <c r="F551" s="3" t="s">
        <v>20</v>
      </c>
      <c r="G551" s="3" t="s">
        <v>5994</v>
      </c>
      <c r="H551" s="3" t="s">
        <v>20</v>
      </c>
      <c r="J551" s="3" t="s">
        <v>1091</v>
      </c>
      <c r="K551" s="3">
        <v>1985</v>
      </c>
      <c r="L551" s="3" t="s">
        <v>28</v>
      </c>
      <c r="M551" s="3">
        <v>10</v>
      </c>
      <c r="N551" s="3">
        <v>3</v>
      </c>
      <c r="O551" s="3">
        <v>6985.51</v>
      </c>
      <c r="P551" s="3" t="s">
        <v>29</v>
      </c>
      <c r="Q551" s="3" t="s">
        <v>29</v>
      </c>
      <c r="R551" s="3" t="s">
        <v>137</v>
      </c>
    </row>
    <row r="552" spans="1:18" x14ac:dyDescent="0.25">
      <c r="A552" s="3" t="s">
        <v>1093</v>
      </c>
      <c r="B552" s="3">
        <v>21.79</v>
      </c>
      <c r="C552" s="3">
        <v>8.6999999999999993</v>
      </c>
      <c r="D552" s="3" t="s">
        <v>117</v>
      </c>
      <c r="E552" s="3" t="s">
        <v>20</v>
      </c>
      <c r="F552" s="3" t="s">
        <v>20</v>
      </c>
      <c r="G552" s="3">
        <v>1</v>
      </c>
      <c r="H552" s="3" t="s">
        <v>20</v>
      </c>
      <c r="J552" s="3" t="s">
        <v>1093</v>
      </c>
      <c r="K552" s="3">
        <v>1975</v>
      </c>
      <c r="L552" s="3" t="s">
        <v>32</v>
      </c>
      <c r="M552" s="3">
        <v>3</v>
      </c>
      <c r="N552" s="3">
        <v>1</v>
      </c>
      <c r="O552" s="3">
        <v>6965.21</v>
      </c>
      <c r="P552" s="3" t="s">
        <v>29</v>
      </c>
      <c r="Q552" s="3" t="s">
        <v>24</v>
      </c>
      <c r="R552" s="3" t="s">
        <v>25</v>
      </c>
    </row>
    <row r="553" spans="1:18" x14ac:dyDescent="0.25">
      <c r="A553" s="3" t="s">
        <v>1095</v>
      </c>
      <c r="B553" s="3">
        <v>24.52</v>
      </c>
      <c r="C553" s="3">
        <v>4.76</v>
      </c>
      <c r="D553" s="3" t="s">
        <v>20</v>
      </c>
      <c r="E553" s="3" t="s">
        <v>20</v>
      </c>
      <c r="F553" s="3" t="s">
        <v>20</v>
      </c>
      <c r="G553" s="3" t="s">
        <v>5994</v>
      </c>
      <c r="H553" s="3" t="s">
        <v>20</v>
      </c>
      <c r="J553" s="3" t="s">
        <v>1095</v>
      </c>
      <c r="K553" s="3">
        <v>1980</v>
      </c>
      <c r="L553" s="3" t="s">
        <v>51</v>
      </c>
      <c r="M553" s="3">
        <v>18</v>
      </c>
      <c r="N553" s="3">
        <v>2</v>
      </c>
      <c r="O553" s="3">
        <v>6951.12</v>
      </c>
      <c r="P553" s="3" t="s">
        <v>29</v>
      </c>
      <c r="Q553" s="3" t="s">
        <v>29</v>
      </c>
      <c r="R553" s="3" t="s">
        <v>25</v>
      </c>
    </row>
    <row r="554" spans="1:18" x14ac:dyDescent="0.25">
      <c r="A554" s="3" t="s">
        <v>1097</v>
      </c>
      <c r="B554" s="3">
        <v>39.520000000000003</v>
      </c>
      <c r="C554" s="3">
        <v>11.81</v>
      </c>
      <c r="D554" s="3" t="s">
        <v>20</v>
      </c>
      <c r="E554" s="3" t="s">
        <v>20</v>
      </c>
      <c r="F554" s="3" t="s">
        <v>20</v>
      </c>
      <c r="G554" s="3" t="s">
        <v>5994</v>
      </c>
      <c r="H554" s="3" t="s">
        <v>20</v>
      </c>
      <c r="J554" s="3" t="s">
        <v>1097</v>
      </c>
      <c r="K554" s="3">
        <v>1978</v>
      </c>
      <c r="L554" s="3" t="s">
        <v>28</v>
      </c>
      <c r="M554" s="3">
        <v>15</v>
      </c>
      <c r="N554" s="3">
        <v>0</v>
      </c>
      <c r="O554" s="3">
        <v>6948.7</v>
      </c>
      <c r="P554" s="3" t="s">
        <v>23</v>
      </c>
      <c r="Q554" s="3" t="s">
        <v>29</v>
      </c>
      <c r="R554" s="3" t="s">
        <v>33</v>
      </c>
    </row>
    <row r="555" spans="1:18" x14ac:dyDescent="0.25">
      <c r="A555" s="3" t="s">
        <v>1099</v>
      </c>
      <c r="B555" s="3">
        <v>24.49</v>
      </c>
      <c r="C555" s="3">
        <v>4.67</v>
      </c>
      <c r="D555" s="3" t="s">
        <v>20</v>
      </c>
      <c r="E555" s="3" t="s">
        <v>20</v>
      </c>
      <c r="F555" s="3" t="s">
        <v>20</v>
      </c>
      <c r="G555" s="3" t="s">
        <v>5994</v>
      </c>
      <c r="H555" s="3" t="s">
        <v>20</v>
      </c>
      <c r="J555" s="3" t="s">
        <v>1099</v>
      </c>
      <c r="K555" s="3">
        <v>1980</v>
      </c>
      <c r="L555" s="3" t="s">
        <v>22</v>
      </c>
      <c r="M555" s="3">
        <v>5</v>
      </c>
      <c r="N555" s="3">
        <v>2</v>
      </c>
      <c r="O555" s="3">
        <v>6940.94</v>
      </c>
      <c r="P555" s="3" t="s">
        <v>29</v>
      </c>
      <c r="Q555" s="3" t="s">
        <v>24</v>
      </c>
      <c r="R555" s="3" t="s">
        <v>25</v>
      </c>
    </row>
    <row r="556" spans="1:18" x14ac:dyDescent="0.25">
      <c r="A556" s="3" t="s">
        <v>1101</v>
      </c>
      <c r="B556" s="3">
        <v>26.315000000000001</v>
      </c>
      <c r="C556" s="3">
        <v>6.02</v>
      </c>
      <c r="D556" s="3" t="s">
        <v>20</v>
      </c>
      <c r="E556" s="3" t="s">
        <v>20</v>
      </c>
      <c r="F556" s="3" t="s">
        <v>20</v>
      </c>
      <c r="G556" s="3" t="s">
        <v>5994</v>
      </c>
      <c r="H556" s="3" t="s">
        <v>20</v>
      </c>
      <c r="J556" s="3" t="s">
        <v>1101</v>
      </c>
      <c r="K556" s="3">
        <v>1980</v>
      </c>
      <c r="L556" s="3" t="s">
        <v>51</v>
      </c>
      <c r="M556" s="3">
        <v>30</v>
      </c>
      <c r="N556" s="3">
        <v>1</v>
      </c>
      <c r="O556" s="3">
        <v>6940.91</v>
      </c>
      <c r="P556" s="3" t="s">
        <v>29</v>
      </c>
      <c r="Q556" s="3" t="s">
        <v>29</v>
      </c>
      <c r="R556" s="3" t="s">
        <v>33</v>
      </c>
    </row>
    <row r="557" spans="1:18" x14ac:dyDescent="0.25">
      <c r="A557" s="3" t="s">
        <v>1103</v>
      </c>
      <c r="B557" s="3">
        <v>22.58</v>
      </c>
      <c r="C557" s="3">
        <v>7.46</v>
      </c>
      <c r="D557" s="3" t="s">
        <v>20</v>
      </c>
      <c r="E557" s="3" t="s">
        <v>20</v>
      </c>
      <c r="F557" s="3" t="s">
        <v>20</v>
      </c>
      <c r="G557" s="3" t="s">
        <v>5994</v>
      </c>
      <c r="H557" s="3" t="s">
        <v>20</v>
      </c>
      <c r="J557" s="3" t="s">
        <v>1103</v>
      </c>
      <c r="K557" s="3">
        <v>1978</v>
      </c>
      <c r="L557" s="3" t="s">
        <v>56</v>
      </c>
      <c r="M557" s="3">
        <v>29</v>
      </c>
      <c r="N557" s="3">
        <v>2</v>
      </c>
      <c r="O557" s="3">
        <v>6938.11</v>
      </c>
      <c r="P557" s="3" t="s">
        <v>29</v>
      </c>
      <c r="Q557" s="3" t="s">
        <v>29</v>
      </c>
      <c r="R557" s="3" t="s">
        <v>25</v>
      </c>
    </row>
    <row r="558" spans="1:18" x14ac:dyDescent="0.25">
      <c r="A558" s="3" t="s">
        <v>64</v>
      </c>
      <c r="B558" s="3">
        <v>36.384999999999998</v>
      </c>
      <c r="C558" s="3">
        <v>7.59</v>
      </c>
      <c r="D558" s="3" t="s">
        <v>117</v>
      </c>
      <c r="E558" s="3" t="s">
        <v>20</v>
      </c>
      <c r="F558" s="3" t="s">
        <v>20</v>
      </c>
      <c r="G558" s="3">
        <v>2</v>
      </c>
      <c r="H558" s="3" t="s">
        <v>117</v>
      </c>
      <c r="J558" s="3" t="s">
        <v>64</v>
      </c>
      <c r="K558" s="3">
        <v>1961</v>
      </c>
      <c r="L558" s="3" t="s">
        <v>28</v>
      </c>
      <c r="M558" s="3">
        <v>21</v>
      </c>
      <c r="N558" s="3">
        <v>1</v>
      </c>
      <c r="O558" s="3">
        <v>48517.56</v>
      </c>
      <c r="P558" s="3" t="s">
        <v>23</v>
      </c>
      <c r="Q558" s="3" t="s">
        <v>24</v>
      </c>
      <c r="R558" s="3" t="s">
        <v>119</v>
      </c>
    </row>
    <row r="559" spans="1:18" x14ac:dyDescent="0.25">
      <c r="A559" s="3" t="s">
        <v>328</v>
      </c>
      <c r="B559" s="3">
        <v>26.07</v>
      </c>
      <c r="C559" s="3">
        <v>5.32</v>
      </c>
      <c r="D559" s="3" t="s">
        <v>20</v>
      </c>
      <c r="E559" s="3" t="s">
        <v>20</v>
      </c>
      <c r="F559" s="3" t="s">
        <v>20</v>
      </c>
      <c r="G559" s="3" t="s">
        <v>5994</v>
      </c>
      <c r="H559" s="3" t="s">
        <v>117</v>
      </c>
      <c r="J559" s="3" t="s">
        <v>328</v>
      </c>
      <c r="K559" s="3">
        <v>1980</v>
      </c>
      <c r="L559" s="3" t="s">
        <v>51</v>
      </c>
      <c r="M559" s="3">
        <v>16</v>
      </c>
      <c r="N559" s="3">
        <v>1</v>
      </c>
      <c r="O559" s="3">
        <v>38245.589999999997</v>
      </c>
      <c r="P559" s="3" t="s">
        <v>23</v>
      </c>
      <c r="Q559" s="3" t="s">
        <v>29</v>
      </c>
      <c r="R559" s="3" t="s">
        <v>25</v>
      </c>
    </row>
    <row r="560" spans="1:18" x14ac:dyDescent="0.25">
      <c r="A560" s="3" t="s">
        <v>1107</v>
      </c>
      <c r="B560" s="3">
        <v>19.475000000000001</v>
      </c>
      <c r="C560" s="3">
        <v>4.74</v>
      </c>
      <c r="D560" s="3" t="s">
        <v>20</v>
      </c>
      <c r="E560" s="3" t="s">
        <v>20</v>
      </c>
      <c r="F560" s="3" t="s">
        <v>20</v>
      </c>
      <c r="G560" s="3">
        <v>1</v>
      </c>
      <c r="H560" s="3" t="s">
        <v>20</v>
      </c>
      <c r="J560" s="3" t="s">
        <v>1107</v>
      </c>
      <c r="K560" s="3">
        <v>1984</v>
      </c>
      <c r="L560" s="3" t="s">
        <v>47</v>
      </c>
      <c r="M560" s="3">
        <v>5</v>
      </c>
      <c r="N560" s="3">
        <v>2</v>
      </c>
      <c r="O560" s="3">
        <v>6933.24</v>
      </c>
      <c r="P560" s="3" t="s">
        <v>29</v>
      </c>
      <c r="Q560" s="3" t="s">
        <v>24</v>
      </c>
      <c r="R560" s="3" t="s">
        <v>33</v>
      </c>
    </row>
    <row r="561" spans="1:18" x14ac:dyDescent="0.25">
      <c r="A561" s="3" t="s">
        <v>1109</v>
      </c>
      <c r="B561" s="3">
        <v>26.33</v>
      </c>
      <c r="C561" s="3">
        <v>4.79</v>
      </c>
      <c r="D561" s="3" t="s">
        <v>20</v>
      </c>
      <c r="E561" s="3" t="s">
        <v>20</v>
      </c>
      <c r="F561" s="3" t="s">
        <v>20</v>
      </c>
      <c r="G561" s="3" t="s">
        <v>5994</v>
      </c>
      <c r="H561" s="3" t="s">
        <v>20</v>
      </c>
      <c r="J561" s="3" t="s">
        <v>1109</v>
      </c>
      <c r="K561" s="3">
        <v>1989</v>
      </c>
      <c r="L561" s="3" t="s">
        <v>28</v>
      </c>
      <c r="M561" s="3">
        <v>21</v>
      </c>
      <c r="N561" s="3">
        <v>3</v>
      </c>
      <c r="O561" s="3">
        <v>6895.19</v>
      </c>
      <c r="P561" s="3" t="s">
        <v>29</v>
      </c>
      <c r="Q561" s="3" t="s">
        <v>24</v>
      </c>
      <c r="R561" s="3" t="s">
        <v>119</v>
      </c>
    </row>
    <row r="562" spans="1:18" x14ac:dyDescent="0.25">
      <c r="A562" s="3" t="s">
        <v>1111</v>
      </c>
      <c r="B562" s="3">
        <v>17.29</v>
      </c>
      <c r="C562" s="3">
        <v>5.35</v>
      </c>
      <c r="D562" s="3" t="s">
        <v>117</v>
      </c>
      <c r="E562" s="3" t="s">
        <v>20</v>
      </c>
      <c r="F562" s="3" t="s">
        <v>20</v>
      </c>
      <c r="G562" s="3" t="s">
        <v>5994</v>
      </c>
      <c r="H562" s="3" t="s">
        <v>20</v>
      </c>
      <c r="J562" s="3" t="s">
        <v>1111</v>
      </c>
      <c r="K562" s="3">
        <v>1985</v>
      </c>
      <c r="L562" s="3" t="s">
        <v>47</v>
      </c>
      <c r="M562" s="3">
        <v>10</v>
      </c>
      <c r="N562" s="3">
        <v>2</v>
      </c>
      <c r="O562" s="3">
        <v>6877.98</v>
      </c>
      <c r="P562" s="3" t="s">
        <v>29</v>
      </c>
      <c r="Q562" s="3" t="s">
        <v>23</v>
      </c>
      <c r="R562" s="3" t="s">
        <v>119</v>
      </c>
    </row>
    <row r="563" spans="1:18" x14ac:dyDescent="0.25">
      <c r="A563" s="3" t="s">
        <v>1113</v>
      </c>
      <c r="B563" s="3">
        <v>42.88</v>
      </c>
      <c r="C563" s="3">
        <v>4.87</v>
      </c>
      <c r="D563" s="3" t="s">
        <v>20</v>
      </c>
      <c r="E563" s="3" t="s">
        <v>117</v>
      </c>
      <c r="F563" s="3" t="s">
        <v>20</v>
      </c>
      <c r="G563" s="3">
        <v>1</v>
      </c>
      <c r="H563" s="3" t="s">
        <v>20</v>
      </c>
      <c r="J563" s="3" t="s">
        <v>1113</v>
      </c>
      <c r="K563" s="3">
        <v>2004</v>
      </c>
      <c r="L563" s="3" t="s">
        <v>28</v>
      </c>
      <c r="M563" s="3">
        <v>24</v>
      </c>
      <c r="N563" s="3">
        <v>0</v>
      </c>
      <c r="O563" s="3">
        <v>6876.53</v>
      </c>
      <c r="P563" s="3" t="s">
        <v>29</v>
      </c>
      <c r="Q563" s="3" t="s">
        <v>23</v>
      </c>
      <c r="R563" s="3" t="s">
        <v>33</v>
      </c>
    </row>
    <row r="564" spans="1:18" x14ac:dyDescent="0.25">
      <c r="A564" s="3" t="s">
        <v>1115</v>
      </c>
      <c r="B564" s="3">
        <v>32.200000000000003</v>
      </c>
      <c r="C564" s="3">
        <v>10.09</v>
      </c>
      <c r="D564" s="3" t="s">
        <v>117</v>
      </c>
      <c r="E564" s="3" t="s">
        <v>20</v>
      </c>
      <c r="F564" s="3" t="s">
        <v>20</v>
      </c>
      <c r="G564" s="3" t="s">
        <v>5994</v>
      </c>
      <c r="H564" s="3" t="s">
        <v>20</v>
      </c>
      <c r="J564" s="3" t="s">
        <v>1115</v>
      </c>
      <c r="K564" s="3">
        <v>1981</v>
      </c>
      <c r="L564" s="3" t="s">
        <v>32</v>
      </c>
      <c r="M564" s="3">
        <v>23</v>
      </c>
      <c r="N564" s="3">
        <v>2</v>
      </c>
      <c r="O564" s="3">
        <v>6875.96</v>
      </c>
      <c r="P564" s="3" t="s">
        <v>29</v>
      </c>
      <c r="Q564" s="3" t="s">
        <v>29</v>
      </c>
      <c r="R564" s="3" t="s">
        <v>53</v>
      </c>
    </row>
    <row r="565" spans="1:18" x14ac:dyDescent="0.25">
      <c r="A565" s="3" t="s">
        <v>1117</v>
      </c>
      <c r="B565" s="3">
        <v>18.75</v>
      </c>
      <c r="C565" s="3">
        <v>5.47</v>
      </c>
      <c r="D565" s="3" t="s">
        <v>117</v>
      </c>
      <c r="E565" s="3" t="s">
        <v>20</v>
      </c>
      <c r="F565" s="3" t="s">
        <v>21</v>
      </c>
      <c r="G565" s="3">
        <v>1</v>
      </c>
      <c r="H565" s="3" t="s">
        <v>20</v>
      </c>
      <c r="J565" s="3" t="s">
        <v>1117</v>
      </c>
      <c r="K565" s="3">
        <v>1969</v>
      </c>
      <c r="L565" s="3" t="s">
        <v>22</v>
      </c>
      <c r="M565" s="3">
        <v>23</v>
      </c>
      <c r="N565" s="3">
        <v>0</v>
      </c>
      <c r="O565" s="3">
        <v>6868.39</v>
      </c>
      <c r="P565" s="3" t="s">
        <v>29</v>
      </c>
      <c r="Q565" s="3" t="s">
        <v>29</v>
      </c>
      <c r="R565" s="3" t="s">
        <v>25</v>
      </c>
    </row>
    <row r="566" spans="1:18" x14ac:dyDescent="0.25">
      <c r="A566" s="3" t="s">
        <v>1119</v>
      </c>
      <c r="B566" s="3">
        <v>22.36</v>
      </c>
      <c r="C566" s="3">
        <v>8.6</v>
      </c>
      <c r="D566" s="3" t="s">
        <v>20</v>
      </c>
      <c r="E566" s="3" t="s">
        <v>20</v>
      </c>
      <c r="F566" s="3" t="s">
        <v>20</v>
      </c>
      <c r="G566" s="3" t="s">
        <v>5994</v>
      </c>
      <c r="H566" s="3" t="s">
        <v>20</v>
      </c>
      <c r="J566" s="3" t="s">
        <v>1119</v>
      </c>
      <c r="K566" s="3">
        <v>1978</v>
      </c>
      <c r="L566" s="3" t="s">
        <v>51</v>
      </c>
      <c r="M566" s="3">
        <v>5</v>
      </c>
      <c r="N566" s="3">
        <v>2</v>
      </c>
      <c r="O566" s="3">
        <v>6863.49</v>
      </c>
      <c r="P566" s="3" t="s">
        <v>29</v>
      </c>
      <c r="Q566" s="3" t="s">
        <v>23</v>
      </c>
      <c r="R566" s="3" t="s">
        <v>25</v>
      </c>
    </row>
    <row r="567" spans="1:18" x14ac:dyDescent="0.25">
      <c r="A567" s="3" t="s">
        <v>1121</v>
      </c>
      <c r="B567" s="3">
        <v>23.94</v>
      </c>
      <c r="C567" s="3">
        <v>10.74</v>
      </c>
      <c r="D567" s="3" t="s">
        <v>117</v>
      </c>
      <c r="E567" s="3" t="s">
        <v>20</v>
      </c>
      <c r="F567" s="3" t="s">
        <v>20</v>
      </c>
      <c r="G567" s="3" t="s">
        <v>5994</v>
      </c>
      <c r="H567" s="3" t="s">
        <v>20</v>
      </c>
      <c r="J567" s="3" t="s">
        <v>1121</v>
      </c>
      <c r="K567" s="3">
        <v>1981</v>
      </c>
      <c r="L567" s="3" t="s">
        <v>32</v>
      </c>
      <c r="M567" s="3">
        <v>19</v>
      </c>
      <c r="N567" s="3">
        <v>1</v>
      </c>
      <c r="O567" s="3">
        <v>6858.48</v>
      </c>
      <c r="P567" s="3" t="s">
        <v>29</v>
      </c>
      <c r="Q567" s="3" t="s">
        <v>29</v>
      </c>
      <c r="R567" s="3" t="s">
        <v>137</v>
      </c>
    </row>
    <row r="568" spans="1:18" x14ac:dyDescent="0.25">
      <c r="A568" s="3" t="s">
        <v>1123</v>
      </c>
      <c r="B568" s="3">
        <v>30.1</v>
      </c>
      <c r="C568" s="3">
        <v>4.3899999999999997</v>
      </c>
      <c r="D568" s="3" t="s">
        <v>20</v>
      </c>
      <c r="E568" s="3" t="s">
        <v>20</v>
      </c>
      <c r="F568" s="3" t="s">
        <v>21</v>
      </c>
      <c r="G568" s="3">
        <v>1</v>
      </c>
      <c r="H568" s="3" t="s">
        <v>20</v>
      </c>
      <c r="J568" s="3" t="s">
        <v>1123</v>
      </c>
      <c r="K568" s="3">
        <v>1979</v>
      </c>
      <c r="L568" s="3" t="s">
        <v>56</v>
      </c>
      <c r="M568" s="3">
        <v>4</v>
      </c>
      <c r="N568" s="3">
        <v>1</v>
      </c>
      <c r="O568" s="3">
        <v>6849.03</v>
      </c>
      <c r="P568" s="3" t="s">
        <v>29</v>
      </c>
      <c r="Q568" s="3" t="s">
        <v>29</v>
      </c>
      <c r="R568" s="3" t="s">
        <v>53</v>
      </c>
    </row>
    <row r="569" spans="1:18" x14ac:dyDescent="0.25">
      <c r="A569" s="3" t="s">
        <v>1125</v>
      </c>
      <c r="B569" s="3">
        <v>21.93</v>
      </c>
      <c r="C569" s="3">
        <v>6.3</v>
      </c>
      <c r="D569" s="3" t="s">
        <v>20</v>
      </c>
      <c r="E569" s="3" t="s">
        <v>20</v>
      </c>
      <c r="F569" s="3" t="s">
        <v>20</v>
      </c>
      <c r="G569" s="3" t="s">
        <v>5994</v>
      </c>
      <c r="H569" s="3" t="s">
        <v>20</v>
      </c>
      <c r="J569" s="3" t="s">
        <v>1125</v>
      </c>
      <c r="K569" s="3">
        <v>1977</v>
      </c>
      <c r="L569" s="3" t="s">
        <v>32</v>
      </c>
      <c r="M569" s="3">
        <v>15</v>
      </c>
      <c r="N569" s="3">
        <v>2</v>
      </c>
      <c r="O569" s="3">
        <v>6843.17</v>
      </c>
      <c r="P569" s="3" t="s">
        <v>29</v>
      </c>
      <c r="Q569" s="3" t="s">
        <v>23</v>
      </c>
      <c r="R569" s="3" t="s">
        <v>25</v>
      </c>
    </row>
    <row r="570" spans="1:18" x14ac:dyDescent="0.25">
      <c r="A570" s="3" t="s">
        <v>330</v>
      </c>
      <c r="B570" s="3">
        <v>36.54</v>
      </c>
      <c r="C570" s="3">
        <v>4.46</v>
      </c>
      <c r="D570" s="3" t="s">
        <v>117</v>
      </c>
      <c r="E570" s="3" t="s">
        <v>20</v>
      </c>
      <c r="F570" s="3" t="s">
        <v>20</v>
      </c>
      <c r="G570" s="3">
        <v>1</v>
      </c>
      <c r="H570" s="3" t="s">
        <v>117</v>
      </c>
      <c r="J570" s="3" t="s">
        <v>330</v>
      </c>
      <c r="K570" s="3">
        <v>1964</v>
      </c>
      <c r="L570" s="3" t="s">
        <v>32</v>
      </c>
      <c r="M570" s="3">
        <v>16</v>
      </c>
      <c r="N570" s="3">
        <v>0</v>
      </c>
      <c r="O570" s="3">
        <v>38241.74</v>
      </c>
      <c r="P570" s="3" t="s">
        <v>29</v>
      </c>
      <c r="Q570" s="3" t="s">
        <v>24</v>
      </c>
      <c r="R570" s="3" t="s">
        <v>53</v>
      </c>
    </row>
    <row r="571" spans="1:18" x14ac:dyDescent="0.25">
      <c r="A571" s="3" t="s">
        <v>1128</v>
      </c>
      <c r="B571" s="3">
        <v>39.75</v>
      </c>
      <c r="C571" s="3">
        <v>5.41</v>
      </c>
      <c r="D571" s="3" t="s">
        <v>20</v>
      </c>
      <c r="E571" s="3" t="s">
        <v>117</v>
      </c>
      <c r="F571" s="3" t="s">
        <v>20</v>
      </c>
      <c r="G571" s="3">
        <v>1</v>
      </c>
      <c r="H571" s="3" t="s">
        <v>20</v>
      </c>
      <c r="J571" s="3" t="s">
        <v>1128</v>
      </c>
      <c r="K571" s="3">
        <v>2000</v>
      </c>
      <c r="L571" s="3" t="s">
        <v>56</v>
      </c>
      <c r="M571" s="3">
        <v>30</v>
      </c>
      <c r="N571" s="3">
        <v>0</v>
      </c>
      <c r="O571" s="3">
        <v>6842.28</v>
      </c>
      <c r="P571" s="3" t="s">
        <v>29</v>
      </c>
      <c r="Q571" s="3" t="s">
        <v>23</v>
      </c>
      <c r="R571" s="3" t="s">
        <v>33</v>
      </c>
    </row>
    <row r="572" spans="1:18" x14ac:dyDescent="0.25">
      <c r="A572" s="3" t="s">
        <v>1130</v>
      </c>
      <c r="B572" s="3">
        <v>26.03</v>
      </c>
      <c r="C572" s="3">
        <v>4.47</v>
      </c>
      <c r="D572" s="3" t="s">
        <v>20</v>
      </c>
      <c r="E572" s="3" t="s">
        <v>20</v>
      </c>
      <c r="F572" s="3" t="s">
        <v>21</v>
      </c>
      <c r="G572" s="3">
        <v>1</v>
      </c>
      <c r="H572" s="3" t="s">
        <v>20</v>
      </c>
      <c r="J572" s="3" t="s">
        <v>1130</v>
      </c>
      <c r="K572" s="3">
        <v>1979</v>
      </c>
      <c r="L572" s="3" t="s">
        <v>61</v>
      </c>
      <c r="M572" s="3">
        <v>15</v>
      </c>
      <c r="N572" s="3">
        <v>0</v>
      </c>
      <c r="O572" s="3">
        <v>6837.37</v>
      </c>
      <c r="P572" s="3" t="s">
        <v>24</v>
      </c>
      <c r="Q572" s="3" t="s">
        <v>23</v>
      </c>
      <c r="R572" s="3" t="s">
        <v>39</v>
      </c>
    </row>
    <row r="573" spans="1:18" x14ac:dyDescent="0.25">
      <c r="A573" s="3" t="s">
        <v>1132</v>
      </c>
      <c r="B573" s="3">
        <v>34.51</v>
      </c>
      <c r="C573" s="3">
        <v>6.26</v>
      </c>
      <c r="D573" s="3" t="s">
        <v>20</v>
      </c>
      <c r="E573" s="3" t="s">
        <v>20</v>
      </c>
      <c r="F573" s="3" t="s">
        <v>20</v>
      </c>
      <c r="G573" s="3" t="s">
        <v>5994</v>
      </c>
      <c r="H573" s="3" t="s">
        <v>20</v>
      </c>
      <c r="J573" s="3" t="s">
        <v>1132</v>
      </c>
      <c r="K573" s="3">
        <v>1994</v>
      </c>
      <c r="L573" s="3" t="s">
        <v>61</v>
      </c>
      <c r="M573" s="3">
        <v>8</v>
      </c>
      <c r="N573" s="3">
        <v>0</v>
      </c>
      <c r="O573" s="3">
        <v>6827.69</v>
      </c>
      <c r="P573" s="3" t="s">
        <v>29</v>
      </c>
      <c r="Q573" s="3" t="s">
        <v>29</v>
      </c>
      <c r="R573" s="3" t="s">
        <v>48</v>
      </c>
    </row>
    <row r="574" spans="1:18" x14ac:dyDescent="0.25">
      <c r="A574" s="3" t="s">
        <v>1134</v>
      </c>
      <c r="B574" s="3">
        <v>19.32</v>
      </c>
      <c r="C574" s="3">
        <v>11.58</v>
      </c>
      <c r="D574" s="3" t="s">
        <v>117</v>
      </c>
      <c r="E574" s="3" t="s">
        <v>20</v>
      </c>
      <c r="F574" s="3" t="s">
        <v>20</v>
      </c>
      <c r="G574" s="3">
        <v>1</v>
      </c>
      <c r="H574" s="3" t="s">
        <v>20</v>
      </c>
      <c r="J574" s="3" t="s">
        <v>1134</v>
      </c>
      <c r="K574" s="3">
        <v>1975</v>
      </c>
      <c r="L574" s="3" t="s">
        <v>51</v>
      </c>
      <c r="M574" s="3">
        <v>17</v>
      </c>
      <c r="N574" s="3">
        <v>1</v>
      </c>
      <c r="O574" s="3">
        <v>6809.46</v>
      </c>
      <c r="P574" s="3" t="s">
        <v>29</v>
      </c>
      <c r="Q574" s="3" t="s">
        <v>23</v>
      </c>
      <c r="R574" s="3" t="s">
        <v>33</v>
      </c>
    </row>
    <row r="575" spans="1:18" x14ac:dyDescent="0.25">
      <c r="A575" s="3" t="s">
        <v>1136</v>
      </c>
      <c r="B575" s="3">
        <v>28.5</v>
      </c>
      <c r="C575" s="3">
        <v>4.3600000000000003</v>
      </c>
      <c r="D575" s="3" t="s">
        <v>20</v>
      </c>
      <c r="E575" s="3" t="s">
        <v>20</v>
      </c>
      <c r="F575" s="3" t="s">
        <v>20</v>
      </c>
      <c r="G575" s="3" t="s">
        <v>5994</v>
      </c>
      <c r="H575" s="3" t="s">
        <v>20</v>
      </c>
      <c r="J575" s="3" t="s">
        <v>1136</v>
      </c>
      <c r="K575" s="3">
        <v>1991</v>
      </c>
      <c r="L575" s="3" t="s">
        <v>32</v>
      </c>
      <c r="M575" s="3">
        <v>29</v>
      </c>
      <c r="N575" s="3">
        <v>5</v>
      </c>
      <c r="O575" s="3">
        <v>6799.46</v>
      </c>
      <c r="P575" s="3" t="s">
        <v>23</v>
      </c>
      <c r="Q575" s="3" t="s">
        <v>29</v>
      </c>
      <c r="R575" s="3" t="s">
        <v>345</v>
      </c>
    </row>
    <row r="576" spans="1:18" x14ac:dyDescent="0.25">
      <c r="A576" s="3" t="s">
        <v>1138</v>
      </c>
      <c r="B576" s="3">
        <v>30.875</v>
      </c>
      <c r="C576" s="3">
        <v>4.1399999999999997</v>
      </c>
      <c r="D576" s="3" t="s">
        <v>117</v>
      </c>
      <c r="E576" s="3" t="s">
        <v>20</v>
      </c>
      <c r="F576" s="3" t="s">
        <v>20</v>
      </c>
      <c r="G576" s="3" t="s">
        <v>5994</v>
      </c>
      <c r="H576" s="3" t="s">
        <v>20</v>
      </c>
      <c r="J576" s="3" t="s">
        <v>1138</v>
      </c>
      <c r="K576" s="3">
        <v>1985</v>
      </c>
      <c r="L576" s="3" t="s">
        <v>28</v>
      </c>
      <c r="M576" s="3">
        <v>24</v>
      </c>
      <c r="N576" s="3">
        <v>3</v>
      </c>
      <c r="O576" s="3">
        <v>6796.86</v>
      </c>
      <c r="P576" s="3" t="s">
        <v>24</v>
      </c>
      <c r="Q576" s="3" t="s">
        <v>24</v>
      </c>
      <c r="R576" s="3" t="s">
        <v>33</v>
      </c>
    </row>
    <row r="577" spans="1:18" x14ac:dyDescent="0.25">
      <c r="A577" s="3" t="s">
        <v>1140</v>
      </c>
      <c r="B577" s="3">
        <v>24.02</v>
      </c>
      <c r="C577" s="3">
        <v>4.38</v>
      </c>
      <c r="D577" s="3" t="s">
        <v>20</v>
      </c>
      <c r="E577" s="3" t="s">
        <v>20</v>
      </c>
      <c r="F577" s="3" t="s">
        <v>20</v>
      </c>
      <c r="G577" s="3" t="s">
        <v>5994</v>
      </c>
      <c r="H577" s="3" t="s">
        <v>20</v>
      </c>
      <c r="J577" s="3" t="s">
        <v>1140</v>
      </c>
      <c r="K577" s="3">
        <v>1980</v>
      </c>
      <c r="L577" s="3" t="s">
        <v>56</v>
      </c>
      <c r="M577" s="3">
        <v>23</v>
      </c>
      <c r="N577" s="3">
        <v>2</v>
      </c>
      <c r="O577" s="3">
        <v>6781.52</v>
      </c>
      <c r="P577" s="3" t="s">
        <v>29</v>
      </c>
      <c r="Q577" s="3" t="s">
        <v>29</v>
      </c>
      <c r="R577" s="3" t="s">
        <v>25</v>
      </c>
    </row>
    <row r="578" spans="1:18" x14ac:dyDescent="0.25">
      <c r="A578" s="3" t="s">
        <v>1142</v>
      </c>
      <c r="B578" s="3">
        <v>36.08</v>
      </c>
      <c r="C578" s="3">
        <v>11.61</v>
      </c>
      <c r="D578" s="3" t="s">
        <v>117</v>
      </c>
      <c r="E578" s="3" t="s">
        <v>20</v>
      </c>
      <c r="F578" s="3" t="s">
        <v>20</v>
      </c>
      <c r="G578" s="3" t="s">
        <v>5994</v>
      </c>
      <c r="H578" s="3" t="s">
        <v>20</v>
      </c>
      <c r="J578" s="3" t="s">
        <v>1142</v>
      </c>
      <c r="K578" s="3">
        <v>1981</v>
      </c>
      <c r="L578" s="3" t="s">
        <v>22</v>
      </c>
      <c r="M578" s="3">
        <v>8</v>
      </c>
      <c r="N578" s="3">
        <v>1</v>
      </c>
      <c r="O578" s="3">
        <v>6781.35</v>
      </c>
      <c r="P578" s="3" t="s">
        <v>29</v>
      </c>
      <c r="Q578" s="3" t="s">
        <v>23</v>
      </c>
      <c r="R578" s="3" t="s">
        <v>25</v>
      </c>
    </row>
    <row r="579" spans="1:18" x14ac:dyDescent="0.25">
      <c r="A579" s="3" t="s">
        <v>1144</v>
      </c>
      <c r="B579" s="3">
        <v>32.200000000000003</v>
      </c>
      <c r="C579" s="3">
        <v>10.59</v>
      </c>
      <c r="D579" s="3" t="s">
        <v>117</v>
      </c>
      <c r="E579" s="3" t="s">
        <v>20</v>
      </c>
      <c r="F579" s="3" t="s">
        <v>20</v>
      </c>
      <c r="G579" s="3" t="s">
        <v>5994</v>
      </c>
      <c r="H579" s="3" t="s">
        <v>20</v>
      </c>
      <c r="J579" s="3" t="s">
        <v>1144</v>
      </c>
      <c r="K579" s="3">
        <v>1981</v>
      </c>
      <c r="L579" s="3" t="s">
        <v>47</v>
      </c>
      <c r="M579" s="3">
        <v>3</v>
      </c>
      <c r="N579" s="3">
        <v>1</v>
      </c>
      <c r="O579" s="3">
        <v>6775.96</v>
      </c>
      <c r="P579" s="3" t="s">
        <v>29</v>
      </c>
      <c r="Q579" s="3" t="s">
        <v>24</v>
      </c>
      <c r="R579" s="3" t="s">
        <v>53</v>
      </c>
    </row>
    <row r="580" spans="1:18" x14ac:dyDescent="0.25">
      <c r="A580" s="3" t="s">
        <v>1146</v>
      </c>
      <c r="B580" s="3">
        <v>28.05</v>
      </c>
      <c r="C580" s="3">
        <v>11.85</v>
      </c>
      <c r="D580" s="3" t="s">
        <v>117</v>
      </c>
      <c r="E580" s="3" t="s">
        <v>20</v>
      </c>
      <c r="F580" s="3" t="s">
        <v>20</v>
      </c>
      <c r="G580" s="3" t="s">
        <v>5994</v>
      </c>
      <c r="H580" s="3" t="s">
        <v>20</v>
      </c>
      <c r="J580" s="3" t="s">
        <v>1146</v>
      </c>
      <c r="K580" s="3">
        <v>1981</v>
      </c>
      <c r="L580" s="3" t="s">
        <v>47</v>
      </c>
      <c r="M580" s="3">
        <v>21</v>
      </c>
      <c r="N580" s="3">
        <v>1</v>
      </c>
      <c r="O580" s="3">
        <v>6770.19</v>
      </c>
      <c r="P580" s="3" t="s">
        <v>29</v>
      </c>
      <c r="Q580" s="3" t="s">
        <v>24</v>
      </c>
      <c r="R580" s="3" t="s">
        <v>25</v>
      </c>
    </row>
    <row r="581" spans="1:18" x14ac:dyDescent="0.25">
      <c r="A581" s="3" t="s">
        <v>332</v>
      </c>
      <c r="B581" s="3">
        <v>51.64</v>
      </c>
      <c r="C581" s="3">
        <v>5.65</v>
      </c>
      <c r="D581" s="3" t="s">
        <v>20</v>
      </c>
      <c r="E581" s="3" t="s">
        <v>20</v>
      </c>
      <c r="F581" s="3" t="s">
        <v>20</v>
      </c>
      <c r="G581" s="3" t="s">
        <v>5994</v>
      </c>
      <c r="H581" s="3" t="s">
        <v>117</v>
      </c>
      <c r="J581" s="3" t="s">
        <v>332</v>
      </c>
      <c r="K581" s="3">
        <v>1989</v>
      </c>
      <c r="L581" s="3" t="s">
        <v>47</v>
      </c>
      <c r="M581" s="3">
        <v>8</v>
      </c>
      <c r="N581" s="3">
        <v>3</v>
      </c>
      <c r="O581" s="3">
        <v>38237.339999999997</v>
      </c>
      <c r="P581" s="3" t="s">
        <v>29</v>
      </c>
      <c r="Q581" s="3" t="s">
        <v>24</v>
      </c>
      <c r="R581" s="3" t="s">
        <v>53</v>
      </c>
    </row>
    <row r="582" spans="1:18" x14ac:dyDescent="0.25">
      <c r="A582" s="3" t="s">
        <v>1149</v>
      </c>
      <c r="B582" s="3">
        <v>19</v>
      </c>
      <c r="C582" s="3">
        <v>5.46</v>
      </c>
      <c r="D582" s="3" t="s">
        <v>117</v>
      </c>
      <c r="E582" s="3" t="s">
        <v>20</v>
      </c>
      <c r="F582" s="3" t="s">
        <v>20</v>
      </c>
      <c r="G582" s="3">
        <v>1</v>
      </c>
      <c r="H582" s="3" t="s">
        <v>20</v>
      </c>
      <c r="J582" s="3" t="s">
        <v>1149</v>
      </c>
      <c r="K582" s="3">
        <v>1988</v>
      </c>
      <c r="L582" s="3" t="s">
        <v>22</v>
      </c>
      <c r="M582" s="3">
        <v>10</v>
      </c>
      <c r="N582" s="3">
        <v>3</v>
      </c>
      <c r="O582" s="3">
        <v>6753.04</v>
      </c>
      <c r="P582" s="3" t="s">
        <v>29</v>
      </c>
      <c r="Q582" s="3" t="s">
        <v>29</v>
      </c>
      <c r="R582" s="3" t="s">
        <v>119</v>
      </c>
    </row>
    <row r="583" spans="1:18" x14ac:dyDescent="0.25">
      <c r="A583" s="3" t="s">
        <v>1151</v>
      </c>
      <c r="B583" s="3">
        <v>16.13</v>
      </c>
      <c r="C583" s="3">
        <v>4.54</v>
      </c>
      <c r="D583" s="3" t="s">
        <v>117</v>
      </c>
      <c r="E583" s="3" t="s">
        <v>20</v>
      </c>
      <c r="F583" s="3" t="s">
        <v>20</v>
      </c>
      <c r="G583" s="3">
        <v>2</v>
      </c>
      <c r="H583" s="3" t="s">
        <v>20</v>
      </c>
      <c r="J583" s="3" t="s">
        <v>1151</v>
      </c>
      <c r="K583" s="3">
        <v>1966</v>
      </c>
      <c r="L583" s="3" t="s">
        <v>28</v>
      </c>
      <c r="M583" s="3">
        <v>9</v>
      </c>
      <c r="N583" s="3">
        <v>0</v>
      </c>
      <c r="O583" s="3">
        <v>6750.27</v>
      </c>
      <c r="P583" s="3" t="s">
        <v>24</v>
      </c>
      <c r="Q583" s="3" t="s">
        <v>29</v>
      </c>
      <c r="R583" s="3" t="s">
        <v>25</v>
      </c>
    </row>
    <row r="584" spans="1:18" x14ac:dyDescent="0.25">
      <c r="A584" s="3" t="s">
        <v>1153</v>
      </c>
      <c r="B584" s="3">
        <v>18.77</v>
      </c>
      <c r="C584" s="3">
        <v>11.98</v>
      </c>
      <c r="D584" s="3" t="s">
        <v>117</v>
      </c>
      <c r="E584" s="3" t="s">
        <v>20</v>
      </c>
      <c r="F584" s="3" t="s">
        <v>20</v>
      </c>
      <c r="G584" s="3">
        <v>2</v>
      </c>
      <c r="H584" s="3" t="s">
        <v>20</v>
      </c>
      <c r="J584" s="3" t="s">
        <v>1153</v>
      </c>
      <c r="K584" s="3">
        <v>1970</v>
      </c>
      <c r="L584" s="3" t="s">
        <v>32</v>
      </c>
      <c r="M584" s="3">
        <v>17</v>
      </c>
      <c r="N584" s="3">
        <v>0</v>
      </c>
      <c r="O584" s="3">
        <v>6749.63</v>
      </c>
      <c r="P584" s="3" t="s">
        <v>29</v>
      </c>
      <c r="Q584" s="3" t="s">
        <v>23</v>
      </c>
      <c r="R584" s="3" t="s">
        <v>25</v>
      </c>
    </row>
    <row r="585" spans="1:18" x14ac:dyDescent="0.25">
      <c r="A585" s="3" t="s">
        <v>1155</v>
      </c>
      <c r="B585" s="3">
        <v>28.88</v>
      </c>
      <c r="C585" s="3">
        <v>6.59</v>
      </c>
      <c r="D585" s="3" t="s">
        <v>117</v>
      </c>
      <c r="E585" s="3" t="s">
        <v>20</v>
      </c>
      <c r="F585" s="3" t="s">
        <v>20</v>
      </c>
      <c r="G585" s="3">
        <v>1</v>
      </c>
      <c r="H585" s="3" t="s">
        <v>20</v>
      </c>
      <c r="J585" s="3" t="s">
        <v>1155</v>
      </c>
      <c r="K585" s="3">
        <v>1986</v>
      </c>
      <c r="L585" s="3" t="s">
        <v>32</v>
      </c>
      <c r="M585" s="3">
        <v>5</v>
      </c>
      <c r="N585" s="3">
        <v>3</v>
      </c>
      <c r="O585" s="3">
        <v>6748.59</v>
      </c>
      <c r="P585" s="3" t="s">
        <v>24</v>
      </c>
      <c r="Q585" s="3" t="s">
        <v>23</v>
      </c>
      <c r="R585" s="3" t="s">
        <v>39</v>
      </c>
    </row>
    <row r="586" spans="1:18" x14ac:dyDescent="0.25">
      <c r="A586" s="3" t="s">
        <v>1157</v>
      </c>
      <c r="B586" s="3">
        <v>27.55</v>
      </c>
      <c r="C586" s="3">
        <v>10.83</v>
      </c>
      <c r="D586" s="3" t="s">
        <v>117</v>
      </c>
      <c r="E586" s="3" t="s">
        <v>20</v>
      </c>
      <c r="F586" s="3" t="s">
        <v>20</v>
      </c>
      <c r="G586" s="3">
        <v>1</v>
      </c>
      <c r="H586" s="3" t="s">
        <v>20</v>
      </c>
      <c r="J586" s="3" t="s">
        <v>1157</v>
      </c>
      <c r="K586" s="3">
        <v>1986</v>
      </c>
      <c r="L586" s="3" t="s">
        <v>51</v>
      </c>
      <c r="M586" s="3">
        <v>7</v>
      </c>
      <c r="N586" s="3">
        <v>3</v>
      </c>
      <c r="O586" s="3">
        <v>6746.74</v>
      </c>
      <c r="P586" s="3" t="s">
        <v>24</v>
      </c>
      <c r="Q586" s="3" t="s">
        <v>29</v>
      </c>
      <c r="R586" s="3" t="s">
        <v>39</v>
      </c>
    </row>
    <row r="587" spans="1:18" x14ac:dyDescent="0.25">
      <c r="A587" s="3" t="s">
        <v>1159</v>
      </c>
      <c r="B587" s="3">
        <v>15.6</v>
      </c>
      <c r="C587" s="3">
        <v>8.6</v>
      </c>
      <c r="D587" s="3" t="s">
        <v>20</v>
      </c>
      <c r="E587" s="3" t="s">
        <v>20</v>
      </c>
      <c r="F587" s="3" t="s">
        <v>20</v>
      </c>
      <c r="G587" s="3" t="s">
        <v>5994</v>
      </c>
      <c r="H587" s="3" t="s">
        <v>20</v>
      </c>
      <c r="J587" s="3" t="s">
        <v>1159</v>
      </c>
      <c r="K587" s="3">
        <v>1968</v>
      </c>
      <c r="L587" s="3" t="s">
        <v>61</v>
      </c>
      <c r="M587" s="3">
        <v>18</v>
      </c>
      <c r="N587" s="3">
        <v>0</v>
      </c>
      <c r="O587" s="3">
        <v>6738.84</v>
      </c>
      <c r="P587" s="3" t="s">
        <v>24</v>
      </c>
      <c r="Q587" s="3" t="s">
        <v>23</v>
      </c>
      <c r="R587" s="3" t="s">
        <v>33</v>
      </c>
    </row>
    <row r="588" spans="1:18" x14ac:dyDescent="0.25">
      <c r="A588" s="3" t="s">
        <v>1161</v>
      </c>
      <c r="B588" s="3">
        <v>21.99</v>
      </c>
      <c r="C588" s="3">
        <v>11.17</v>
      </c>
      <c r="D588" s="3" t="s">
        <v>20</v>
      </c>
      <c r="E588" s="3" t="s">
        <v>20</v>
      </c>
      <c r="F588" s="3" t="s">
        <v>20</v>
      </c>
      <c r="G588" s="3" t="s">
        <v>5994</v>
      </c>
      <c r="H588" s="3" t="s">
        <v>20</v>
      </c>
      <c r="J588" s="3" t="s">
        <v>1161</v>
      </c>
      <c r="K588" s="3">
        <v>1978</v>
      </c>
      <c r="L588" s="3" t="s">
        <v>22</v>
      </c>
      <c r="M588" s="3">
        <v>21</v>
      </c>
      <c r="N588" s="3">
        <v>2</v>
      </c>
      <c r="O588" s="3">
        <v>6737.98</v>
      </c>
      <c r="P588" s="3" t="s">
        <v>29</v>
      </c>
      <c r="Q588" s="3" t="s">
        <v>24</v>
      </c>
      <c r="R588" s="3" t="s">
        <v>25</v>
      </c>
    </row>
    <row r="589" spans="1:18" x14ac:dyDescent="0.25">
      <c r="A589" s="3" t="s">
        <v>1163</v>
      </c>
      <c r="B589" s="3">
        <v>34.85</v>
      </c>
      <c r="C589" s="3">
        <v>5.75</v>
      </c>
      <c r="D589" s="3" t="s">
        <v>20</v>
      </c>
      <c r="E589" s="3" t="s">
        <v>20</v>
      </c>
      <c r="F589" s="3" t="s">
        <v>20</v>
      </c>
      <c r="G589" s="3" t="s">
        <v>5994</v>
      </c>
      <c r="H589" s="3" t="s">
        <v>20</v>
      </c>
      <c r="J589" s="3" t="s">
        <v>1163</v>
      </c>
      <c r="K589" s="3">
        <v>1994</v>
      </c>
      <c r="L589" s="3" t="s">
        <v>32</v>
      </c>
      <c r="M589" s="3">
        <v>13</v>
      </c>
      <c r="N589" s="3">
        <v>0</v>
      </c>
      <c r="O589" s="3">
        <v>6721.37</v>
      </c>
      <c r="P589" s="3" t="s">
        <v>29</v>
      </c>
      <c r="Q589" s="3" t="s">
        <v>23</v>
      </c>
      <c r="R589" s="3" t="s">
        <v>33</v>
      </c>
    </row>
    <row r="590" spans="1:18" x14ac:dyDescent="0.25">
      <c r="A590" s="3" t="s">
        <v>1165</v>
      </c>
      <c r="B590" s="3">
        <v>24.51</v>
      </c>
      <c r="C590" s="3">
        <v>4.83</v>
      </c>
      <c r="D590" s="3" t="s">
        <v>117</v>
      </c>
      <c r="E590" s="3" t="s">
        <v>20</v>
      </c>
      <c r="F590" s="3" t="s">
        <v>21</v>
      </c>
      <c r="G590" s="3">
        <v>1</v>
      </c>
      <c r="H590" s="3" t="s">
        <v>20</v>
      </c>
      <c r="J590" s="3" t="s">
        <v>1165</v>
      </c>
      <c r="K590" s="3">
        <v>1983</v>
      </c>
      <c r="L590" s="3" t="s">
        <v>32</v>
      </c>
      <c r="M590" s="3">
        <v>12</v>
      </c>
      <c r="N590" s="3">
        <v>2</v>
      </c>
      <c r="O590" s="3">
        <v>6710.19</v>
      </c>
      <c r="P590" s="3" t="s">
        <v>24</v>
      </c>
      <c r="Q590" s="3" t="s">
        <v>24</v>
      </c>
      <c r="R590" s="3" t="s">
        <v>33</v>
      </c>
    </row>
    <row r="591" spans="1:18" x14ac:dyDescent="0.25">
      <c r="A591" s="3" t="s">
        <v>1167</v>
      </c>
      <c r="B591" s="3">
        <v>19.399999999999999</v>
      </c>
      <c r="C591" s="3">
        <v>11.93</v>
      </c>
      <c r="D591" s="3" t="s">
        <v>20</v>
      </c>
      <c r="E591" s="3" t="s">
        <v>20</v>
      </c>
      <c r="F591" s="3" t="s">
        <v>20</v>
      </c>
      <c r="G591" s="3" t="s">
        <v>5994</v>
      </c>
      <c r="H591" s="3" t="s">
        <v>20</v>
      </c>
      <c r="J591" s="3" t="s">
        <v>1167</v>
      </c>
      <c r="K591" s="3">
        <v>1971</v>
      </c>
      <c r="L591" s="3" t="s">
        <v>28</v>
      </c>
      <c r="M591" s="3">
        <v>12</v>
      </c>
      <c r="N591" s="3">
        <v>0</v>
      </c>
      <c r="O591" s="3">
        <v>6706.47</v>
      </c>
      <c r="P591" s="3" t="s">
        <v>29</v>
      </c>
      <c r="Q591" s="3" t="s">
        <v>23</v>
      </c>
      <c r="R591" s="3" t="s">
        <v>25</v>
      </c>
    </row>
    <row r="592" spans="1:18" x14ac:dyDescent="0.25">
      <c r="A592" s="3" t="s">
        <v>334</v>
      </c>
      <c r="B592" s="3">
        <v>42.83</v>
      </c>
      <c r="C592" s="3">
        <v>6.04</v>
      </c>
      <c r="D592" s="3" t="s">
        <v>20</v>
      </c>
      <c r="E592" s="3" t="s">
        <v>20</v>
      </c>
      <c r="F592" s="3" t="s">
        <v>20</v>
      </c>
      <c r="G592" s="3">
        <v>2</v>
      </c>
      <c r="H592" s="3" t="s">
        <v>117</v>
      </c>
      <c r="J592" s="3" t="s">
        <v>334</v>
      </c>
      <c r="K592" s="3">
        <v>1972</v>
      </c>
      <c r="L592" s="3" t="s">
        <v>56</v>
      </c>
      <c r="M592" s="3">
        <v>19</v>
      </c>
      <c r="N592" s="3">
        <v>0</v>
      </c>
      <c r="O592" s="3">
        <v>38189.1</v>
      </c>
      <c r="P592" s="3" t="s">
        <v>29</v>
      </c>
      <c r="Q592" s="3" t="s">
        <v>29</v>
      </c>
      <c r="R592" s="3" t="s">
        <v>53</v>
      </c>
    </row>
    <row r="593" spans="1:18" x14ac:dyDescent="0.25">
      <c r="A593" s="3" t="s">
        <v>1170</v>
      </c>
      <c r="B593" s="3">
        <v>15.1</v>
      </c>
      <c r="C593" s="3">
        <v>8.41</v>
      </c>
      <c r="D593" s="3" t="s">
        <v>20</v>
      </c>
      <c r="E593" s="3" t="s">
        <v>20</v>
      </c>
      <c r="F593" s="3" t="s">
        <v>20</v>
      </c>
      <c r="G593" s="3" t="s">
        <v>5994</v>
      </c>
      <c r="H593" s="3" t="s">
        <v>20</v>
      </c>
      <c r="J593" s="3" t="s">
        <v>1170</v>
      </c>
      <c r="K593" s="3">
        <v>1968</v>
      </c>
      <c r="L593" s="3" t="s">
        <v>61</v>
      </c>
      <c r="M593" s="3">
        <v>13</v>
      </c>
      <c r="N593" s="3">
        <v>0</v>
      </c>
      <c r="O593" s="3">
        <v>6700.56</v>
      </c>
      <c r="P593" s="3" t="s">
        <v>24</v>
      </c>
      <c r="Q593" s="3" t="s">
        <v>23</v>
      </c>
      <c r="R593" s="3" t="s">
        <v>33</v>
      </c>
    </row>
    <row r="594" spans="1:18" x14ac:dyDescent="0.25">
      <c r="A594" s="3" t="s">
        <v>1172</v>
      </c>
      <c r="B594" s="3">
        <v>23.37</v>
      </c>
      <c r="C594" s="3">
        <v>5.59</v>
      </c>
      <c r="D594" s="3" t="s">
        <v>117</v>
      </c>
      <c r="E594" s="3" t="s">
        <v>20</v>
      </c>
      <c r="F594" s="3" t="s">
        <v>20</v>
      </c>
      <c r="G594" s="3" t="s">
        <v>5994</v>
      </c>
      <c r="H594" s="3" t="s">
        <v>20</v>
      </c>
      <c r="J594" s="3" t="s">
        <v>1172</v>
      </c>
      <c r="K594" s="3">
        <v>1985</v>
      </c>
      <c r="L594" s="3" t="s">
        <v>61</v>
      </c>
      <c r="M594" s="3">
        <v>9</v>
      </c>
      <c r="N594" s="3">
        <v>2</v>
      </c>
      <c r="O594" s="3">
        <v>6686.43</v>
      </c>
      <c r="P594" s="3" t="s">
        <v>29</v>
      </c>
      <c r="Q594" s="3" t="s">
        <v>24</v>
      </c>
      <c r="R594" s="3" t="s">
        <v>33</v>
      </c>
    </row>
    <row r="595" spans="1:18" x14ac:dyDescent="0.25">
      <c r="A595" s="3" t="s">
        <v>1174</v>
      </c>
      <c r="B595" s="3">
        <v>42.4</v>
      </c>
      <c r="C595" s="3">
        <v>4.0599999999999996</v>
      </c>
      <c r="D595" s="3" t="s">
        <v>20</v>
      </c>
      <c r="E595" s="3" t="s">
        <v>20</v>
      </c>
      <c r="F595" s="3" t="s">
        <v>20</v>
      </c>
      <c r="G595" s="3" t="s">
        <v>5994</v>
      </c>
      <c r="H595" s="3" t="s">
        <v>20</v>
      </c>
      <c r="J595" s="3" t="s">
        <v>1174</v>
      </c>
      <c r="K595" s="3">
        <v>1989</v>
      </c>
      <c r="L595" s="3" t="s">
        <v>22</v>
      </c>
      <c r="M595" s="3">
        <v>20</v>
      </c>
      <c r="N595" s="3">
        <v>5</v>
      </c>
      <c r="O595" s="3">
        <v>6666.24</v>
      </c>
      <c r="P595" s="3" t="s">
        <v>24</v>
      </c>
      <c r="Q595" s="3" t="s">
        <v>23</v>
      </c>
      <c r="R595" s="3" t="s">
        <v>53</v>
      </c>
    </row>
    <row r="596" spans="1:18" x14ac:dyDescent="0.25">
      <c r="A596" s="3" t="s">
        <v>1176</v>
      </c>
      <c r="B596" s="3">
        <v>28.405000000000001</v>
      </c>
      <c r="C596" s="3">
        <v>7.02</v>
      </c>
      <c r="D596" s="3" t="s">
        <v>117</v>
      </c>
      <c r="E596" s="3" t="s">
        <v>20</v>
      </c>
      <c r="F596" s="3" t="s">
        <v>20</v>
      </c>
      <c r="G596" s="3" t="s">
        <v>5994</v>
      </c>
      <c r="H596" s="3" t="s">
        <v>20</v>
      </c>
      <c r="J596" s="3" t="s">
        <v>1176</v>
      </c>
      <c r="K596" s="3">
        <v>1981</v>
      </c>
      <c r="L596" s="3" t="s">
        <v>47</v>
      </c>
      <c r="M596" s="3">
        <v>17</v>
      </c>
      <c r="N596" s="3">
        <v>1</v>
      </c>
      <c r="O596" s="3">
        <v>6664.69</v>
      </c>
      <c r="P596" s="3" t="s">
        <v>24</v>
      </c>
      <c r="Q596" s="3" t="s">
        <v>23</v>
      </c>
      <c r="R596" s="3" t="s">
        <v>33</v>
      </c>
    </row>
    <row r="597" spans="1:18" x14ac:dyDescent="0.25">
      <c r="A597" s="3" t="s">
        <v>1178</v>
      </c>
      <c r="B597" s="3">
        <v>23.4</v>
      </c>
      <c r="C597" s="3">
        <v>4.47</v>
      </c>
      <c r="D597" s="3" t="s">
        <v>20</v>
      </c>
      <c r="E597" s="3" t="s">
        <v>20</v>
      </c>
      <c r="F597" s="3" t="s">
        <v>20</v>
      </c>
      <c r="G597" s="3" t="s">
        <v>5994</v>
      </c>
      <c r="H597" s="3" t="s">
        <v>20</v>
      </c>
      <c r="J597" s="3" t="s">
        <v>1178</v>
      </c>
      <c r="K597" s="3">
        <v>1982</v>
      </c>
      <c r="L597" s="3" t="s">
        <v>47</v>
      </c>
      <c r="M597" s="3">
        <v>27</v>
      </c>
      <c r="N597" s="3">
        <v>3</v>
      </c>
      <c r="O597" s="3">
        <v>6664.32</v>
      </c>
      <c r="P597" s="3" t="s">
        <v>29</v>
      </c>
      <c r="Q597" s="3" t="s">
        <v>29</v>
      </c>
      <c r="R597" s="3" t="s">
        <v>25</v>
      </c>
    </row>
    <row r="598" spans="1:18" x14ac:dyDescent="0.25">
      <c r="A598" s="3" t="s">
        <v>1180</v>
      </c>
      <c r="B598" s="3">
        <v>33.44</v>
      </c>
      <c r="C598" s="3">
        <v>4.54</v>
      </c>
      <c r="D598" s="3" t="s">
        <v>20</v>
      </c>
      <c r="E598" s="3" t="s">
        <v>20</v>
      </c>
      <c r="F598" s="3" t="s">
        <v>20</v>
      </c>
      <c r="G598" s="3" t="s">
        <v>5994</v>
      </c>
      <c r="H598" s="3" t="s">
        <v>20</v>
      </c>
      <c r="J598" s="3" t="s">
        <v>1180</v>
      </c>
      <c r="K598" s="3">
        <v>1989</v>
      </c>
      <c r="L598" s="3" t="s">
        <v>56</v>
      </c>
      <c r="M598" s="3">
        <v>19</v>
      </c>
      <c r="N598" s="3">
        <v>5</v>
      </c>
      <c r="O598" s="3">
        <v>6653.79</v>
      </c>
      <c r="P598" s="3" t="s">
        <v>29</v>
      </c>
      <c r="Q598" s="3" t="s">
        <v>23</v>
      </c>
      <c r="R598" s="3" t="s">
        <v>25</v>
      </c>
    </row>
    <row r="599" spans="1:18" x14ac:dyDescent="0.25">
      <c r="A599" s="3" t="s">
        <v>1182</v>
      </c>
      <c r="B599" s="3">
        <v>21.12</v>
      </c>
      <c r="C599" s="3">
        <v>4.99</v>
      </c>
      <c r="D599" s="3" t="s">
        <v>20</v>
      </c>
      <c r="E599" s="3" t="s">
        <v>20</v>
      </c>
      <c r="F599" s="3" t="s">
        <v>20</v>
      </c>
      <c r="G599" s="3">
        <v>1</v>
      </c>
      <c r="H599" s="3" t="s">
        <v>20</v>
      </c>
      <c r="J599" s="3" t="s">
        <v>1182</v>
      </c>
      <c r="K599" s="3">
        <v>1984</v>
      </c>
      <c r="L599" s="3" t="s">
        <v>61</v>
      </c>
      <c r="M599" s="3">
        <v>1</v>
      </c>
      <c r="N599" s="3">
        <v>3</v>
      </c>
      <c r="O599" s="3">
        <v>6652.53</v>
      </c>
      <c r="P599" s="3" t="s">
        <v>24</v>
      </c>
      <c r="Q599" s="3" t="s">
        <v>29</v>
      </c>
      <c r="R599" s="3" t="s">
        <v>25</v>
      </c>
    </row>
    <row r="600" spans="1:18" x14ac:dyDescent="0.25">
      <c r="A600" s="3" t="s">
        <v>1184</v>
      </c>
      <c r="B600" s="3">
        <v>18.48</v>
      </c>
      <c r="C600" s="3">
        <v>10.84</v>
      </c>
      <c r="D600" s="3" t="s">
        <v>117</v>
      </c>
      <c r="E600" s="3" t="s">
        <v>20</v>
      </c>
      <c r="F600" s="3" t="s">
        <v>20</v>
      </c>
      <c r="G600" s="3">
        <v>2</v>
      </c>
      <c r="H600" s="3" t="s">
        <v>20</v>
      </c>
      <c r="J600" s="3" t="s">
        <v>1184</v>
      </c>
      <c r="K600" s="3">
        <v>1970</v>
      </c>
      <c r="L600" s="3" t="s">
        <v>56</v>
      </c>
      <c r="M600" s="3">
        <v>8</v>
      </c>
      <c r="N600" s="3">
        <v>0</v>
      </c>
      <c r="O600" s="3">
        <v>6651.26</v>
      </c>
      <c r="P600" s="3" t="s">
        <v>29</v>
      </c>
      <c r="Q600" s="3" t="s">
        <v>24</v>
      </c>
      <c r="R600" s="3" t="s">
        <v>25</v>
      </c>
    </row>
    <row r="601" spans="1:18" x14ac:dyDescent="0.25">
      <c r="A601" s="3" t="s">
        <v>1186</v>
      </c>
      <c r="B601" s="3">
        <v>16.815000000000001</v>
      </c>
      <c r="C601" s="3">
        <v>5.63</v>
      </c>
      <c r="D601" s="3" t="s">
        <v>20</v>
      </c>
      <c r="E601" s="3" t="s">
        <v>20</v>
      </c>
      <c r="F601" s="3" t="s">
        <v>20</v>
      </c>
      <c r="G601" s="3">
        <v>1</v>
      </c>
      <c r="H601" s="3" t="s">
        <v>20</v>
      </c>
      <c r="J601" s="3" t="s">
        <v>1186</v>
      </c>
      <c r="K601" s="3">
        <v>1984</v>
      </c>
      <c r="L601" s="3" t="s">
        <v>28</v>
      </c>
      <c r="M601" s="3">
        <v>8</v>
      </c>
      <c r="N601" s="3">
        <v>2</v>
      </c>
      <c r="O601" s="3">
        <v>6640.54</v>
      </c>
      <c r="P601" s="3" t="s">
        <v>29</v>
      </c>
      <c r="Q601" s="3" t="s">
        <v>24</v>
      </c>
      <c r="R601" s="3" t="s">
        <v>137</v>
      </c>
    </row>
    <row r="602" spans="1:18" x14ac:dyDescent="0.25">
      <c r="A602" s="3" t="s">
        <v>1188</v>
      </c>
      <c r="B602" s="3">
        <v>26.72</v>
      </c>
      <c r="C602" s="3">
        <v>4.1399999999999997</v>
      </c>
      <c r="D602" s="3" t="s">
        <v>20</v>
      </c>
      <c r="E602" s="3" t="s">
        <v>20</v>
      </c>
      <c r="F602" s="3" t="s">
        <v>20</v>
      </c>
      <c r="G602" s="3" t="s">
        <v>5994</v>
      </c>
      <c r="H602" s="3" t="s">
        <v>20</v>
      </c>
      <c r="J602" s="3" t="s">
        <v>1188</v>
      </c>
      <c r="K602" s="3">
        <v>1990</v>
      </c>
      <c r="L602" s="3" t="s">
        <v>32</v>
      </c>
      <c r="M602" s="3">
        <v>6</v>
      </c>
      <c r="N602" s="3">
        <v>3</v>
      </c>
      <c r="O602" s="3">
        <v>6639.3</v>
      </c>
      <c r="P602" s="3" t="s">
        <v>29</v>
      </c>
      <c r="Q602" s="3" t="s">
        <v>29</v>
      </c>
      <c r="R602" s="3" t="s">
        <v>48</v>
      </c>
    </row>
    <row r="603" spans="1:18" x14ac:dyDescent="0.25">
      <c r="A603" s="3" t="s">
        <v>336</v>
      </c>
      <c r="B603" s="3">
        <v>40.15</v>
      </c>
      <c r="C603" s="3">
        <v>5.76</v>
      </c>
      <c r="D603" s="3" t="s">
        <v>20</v>
      </c>
      <c r="E603" s="3" t="s">
        <v>20</v>
      </c>
      <c r="F603" s="3" t="s">
        <v>20</v>
      </c>
      <c r="G603" s="3">
        <v>1</v>
      </c>
      <c r="H603" s="3" t="s">
        <v>117</v>
      </c>
      <c r="J603" s="3" t="s">
        <v>336</v>
      </c>
      <c r="K603" s="3">
        <v>1998</v>
      </c>
      <c r="L603" s="3" t="s">
        <v>61</v>
      </c>
      <c r="M603" s="3">
        <v>29</v>
      </c>
      <c r="N603" s="3">
        <v>0</v>
      </c>
      <c r="O603" s="3">
        <v>38126.25</v>
      </c>
      <c r="P603" s="3" t="s">
        <v>23</v>
      </c>
      <c r="Q603" s="3" t="s">
        <v>24</v>
      </c>
      <c r="R603" s="3" t="s">
        <v>25</v>
      </c>
    </row>
    <row r="604" spans="1:18" x14ac:dyDescent="0.25">
      <c r="A604" s="3" t="s">
        <v>1191</v>
      </c>
      <c r="B604" s="3">
        <v>41.42</v>
      </c>
      <c r="C604" s="3">
        <v>5.17</v>
      </c>
      <c r="D604" s="3" t="s">
        <v>20</v>
      </c>
      <c r="E604" s="3" t="s">
        <v>20</v>
      </c>
      <c r="F604" s="3" t="s">
        <v>21</v>
      </c>
      <c r="G604" s="3">
        <v>1</v>
      </c>
      <c r="H604" s="3" t="s">
        <v>20</v>
      </c>
      <c r="J604" s="3" t="s">
        <v>1191</v>
      </c>
      <c r="K604" s="3">
        <v>2003</v>
      </c>
      <c r="L604" s="3" t="s">
        <v>47</v>
      </c>
      <c r="M604" s="3">
        <v>4</v>
      </c>
      <c r="N604" s="3">
        <v>0</v>
      </c>
      <c r="O604" s="3">
        <v>6638.16</v>
      </c>
      <c r="P604" s="3" t="s">
        <v>29</v>
      </c>
      <c r="Q604" s="3" t="s">
        <v>23</v>
      </c>
      <c r="R604" s="3" t="s">
        <v>33</v>
      </c>
    </row>
    <row r="605" spans="1:18" x14ac:dyDescent="0.25">
      <c r="A605" s="3" t="s">
        <v>1193</v>
      </c>
      <c r="B605" s="3">
        <v>20.69</v>
      </c>
      <c r="C605" s="3">
        <v>6.93</v>
      </c>
      <c r="D605" s="3" t="s">
        <v>20</v>
      </c>
      <c r="E605" s="3" t="s">
        <v>20</v>
      </c>
      <c r="F605" s="3" t="s">
        <v>20</v>
      </c>
      <c r="G605" s="3">
        <v>2</v>
      </c>
      <c r="H605" s="3" t="s">
        <v>20</v>
      </c>
      <c r="J605" s="3" t="s">
        <v>1193</v>
      </c>
      <c r="K605" s="3">
        <v>1973</v>
      </c>
      <c r="L605" s="3" t="s">
        <v>51</v>
      </c>
      <c r="M605" s="3">
        <v>29</v>
      </c>
      <c r="N605" s="3">
        <v>0</v>
      </c>
      <c r="O605" s="3">
        <v>6630.31</v>
      </c>
      <c r="P605" s="3" t="s">
        <v>29</v>
      </c>
      <c r="Q605" s="3" t="s">
        <v>23</v>
      </c>
      <c r="R605" s="3" t="s">
        <v>25</v>
      </c>
    </row>
    <row r="606" spans="1:18" x14ac:dyDescent="0.25">
      <c r="A606" s="3" t="s">
        <v>1195</v>
      </c>
      <c r="B606" s="3">
        <v>41.23</v>
      </c>
      <c r="C606" s="3">
        <v>4.24</v>
      </c>
      <c r="D606" s="3" t="s">
        <v>20</v>
      </c>
      <c r="E606" s="3" t="s">
        <v>20</v>
      </c>
      <c r="F606" s="3" t="s">
        <v>20</v>
      </c>
      <c r="G606" s="3" t="s">
        <v>5994</v>
      </c>
      <c r="H606" s="3" t="s">
        <v>20</v>
      </c>
      <c r="J606" s="3" t="s">
        <v>1195</v>
      </c>
      <c r="K606" s="3">
        <v>1982</v>
      </c>
      <c r="L606" s="3" t="s">
        <v>51</v>
      </c>
      <c r="M606" s="3">
        <v>28</v>
      </c>
      <c r="N606" s="3">
        <v>1</v>
      </c>
      <c r="O606" s="3">
        <v>6610.11</v>
      </c>
      <c r="P606" s="3" t="s">
        <v>24</v>
      </c>
      <c r="Q606" s="3" t="s">
        <v>29</v>
      </c>
      <c r="R606" s="3" t="s">
        <v>236</v>
      </c>
    </row>
    <row r="607" spans="1:18" x14ac:dyDescent="0.25">
      <c r="A607" s="3" t="s">
        <v>1197</v>
      </c>
      <c r="B607" s="3">
        <v>29.9</v>
      </c>
      <c r="C607" s="3">
        <v>5.91</v>
      </c>
      <c r="D607" s="3" t="s">
        <v>20</v>
      </c>
      <c r="E607" s="3" t="s">
        <v>20</v>
      </c>
      <c r="F607" s="3" t="s">
        <v>20</v>
      </c>
      <c r="G607" s="3" t="s">
        <v>5994</v>
      </c>
      <c r="H607" s="3" t="s">
        <v>20</v>
      </c>
      <c r="J607" s="3" t="s">
        <v>1197</v>
      </c>
      <c r="K607" s="3">
        <v>1982</v>
      </c>
      <c r="L607" s="3" t="s">
        <v>56</v>
      </c>
      <c r="M607" s="3">
        <v>7</v>
      </c>
      <c r="N607" s="3">
        <v>2</v>
      </c>
      <c r="O607" s="3">
        <v>6600.36</v>
      </c>
      <c r="P607" s="3" t="s">
        <v>29</v>
      </c>
      <c r="Q607" s="3" t="s">
        <v>24</v>
      </c>
      <c r="R607" s="3" t="s">
        <v>53</v>
      </c>
    </row>
    <row r="608" spans="1:18" x14ac:dyDescent="0.25">
      <c r="A608" s="3" t="s">
        <v>1199</v>
      </c>
      <c r="B608" s="3">
        <v>34.104999999999997</v>
      </c>
      <c r="C608" s="3">
        <v>5.93</v>
      </c>
      <c r="D608" s="3" t="s">
        <v>20</v>
      </c>
      <c r="E608" s="3" t="s">
        <v>20</v>
      </c>
      <c r="F608" s="3" t="s">
        <v>20</v>
      </c>
      <c r="G608" s="3" t="s">
        <v>5994</v>
      </c>
      <c r="H608" s="3" t="s">
        <v>20</v>
      </c>
      <c r="J608" s="3" t="s">
        <v>1199</v>
      </c>
      <c r="K608" s="3">
        <v>1982</v>
      </c>
      <c r="L608" s="3" t="s">
        <v>28</v>
      </c>
      <c r="M608" s="3">
        <v>29</v>
      </c>
      <c r="N608" s="3">
        <v>1</v>
      </c>
      <c r="O608" s="3">
        <v>6600.21</v>
      </c>
      <c r="P608" s="3" t="s">
        <v>24</v>
      </c>
      <c r="Q608" s="3" t="s">
        <v>29</v>
      </c>
      <c r="R608" s="3" t="s">
        <v>39</v>
      </c>
    </row>
    <row r="609" spans="1:18" x14ac:dyDescent="0.25">
      <c r="A609" s="3" t="s">
        <v>1201</v>
      </c>
      <c r="B609" s="3">
        <v>24.97</v>
      </c>
      <c r="C609" s="3">
        <v>5.66</v>
      </c>
      <c r="D609" s="3" t="s">
        <v>20</v>
      </c>
      <c r="E609" s="3" t="s">
        <v>20</v>
      </c>
      <c r="F609" s="3" t="s">
        <v>20</v>
      </c>
      <c r="G609" s="3" t="s">
        <v>5994</v>
      </c>
      <c r="H609" s="3" t="s">
        <v>20</v>
      </c>
      <c r="J609" s="3" t="s">
        <v>1201</v>
      </c>
      <c r="K609" s="3">
        <v>1982</v>
      </c>
      <c r="L609" s="3" t="s">
        <v>56</v>
      </c>
      <c r="M609" s="3">
        <v>22</v>
      </c>
      <c r="N609" s="3">
        <v>2</v>
      </c>
      <c r="O609" s="3">
        <v>6593.51</v>
      </c>
      <c r="P609" s="3" t="s">
        <v>29</v>
      </c>
      <c r="Q609" s="3" t="s">
        <v>23</v>
      </c>
      <c r="R609" s="3" t="s">
        <v>25</v>
      </c>
    </row>
    <row r="610" spans="1:18" x14ac:dyDescent="0.25">
      <c r="A610" s="3" t="s">
        <v>1203</v>
      </c>
      <c r="B610" s="3">
        <v>34.799999999999997</v>
      </c>
      <c r="C610" s="3">
        <v>4.1900000000000004</v>
      </c>
      <c r="D610" s="3" t="s">
        <v>20</v>
      </c>
      <c r="E610" s="3" t="s">
        <v>20</v>
      </c>
      <c r="F610" s="3" t="s">
        <v>20</v>
      </c>
      <c r="G610" s="3">
        <v>1</v>
      </c>
      <c r="H610" s="3" t="s">
        <v>20</v>
      </c>
      <c r="J610" s="3" t="s">
        <v>1203</v>
      </c>
      <c r="K610" s="3">
        <v>1984</v>
      </c>
      <c r="L610" s="3" t="s">
        <v>22</v>
      </c>
      <c r="M610" s="3">
        <v>5</v>
      </c>
      <c r="N610" s="3">
        <v>2</v>
      </c>
      <c r="O610" s="3">
        <v>6571.54</v>
      </c>
      <c r="P610" s="3" t="s">
        <v>29</v>
      </c>
      <c r="Q610" s="3" t="s">
        <v>24</v>
      </c>
      <c r="R610" s="3" t="s">
        <v>53</v>
      </c>
    </row>
    <row r="611" spans="1:18" x14ac:dyDescent="0.25">
      <c r="A611" s="3" t="s">
        <v>1205</v>
      </c>
      <c r="B611" s="3">
        <v>32.965000000000003</v>
      </c>
      <c r="C611" s="3">
        <v>9.2100000000000009</v>
      </c>
      <c r="D611" s="3" t="s">
        <v>117</v>
      </c>
      <c r="E611" s="3" t="s">
        <v>20</v>
      </c>
      <c r="F611" s="3" t="s">
        <v>20</v>
      </c>
      <c r="G611" s="3" t="s">
        <v>5994</v>
      </c>
      <c r="H611" s="3" t="s">
        <v>20</v>
      </c>
      <c r="J611" s="3" t="s">
        <v>1205</v>
      </c>
      <c r="K611" s="3">
        <v>1981</v>
      </c>
      <c r="L611" s="3" t="s">
        <v>61</v>
      </c>
      <c r="M611" s="3">
        <v>20</v>
      </c>
      <c r="N611" s="3">
        <v>0</v>
      </c>
      <c r="O611" s="3">
        <v>6571.02</v>
      </c>
      <c r="P611" s="3" t="s">
        <v>29</v>
      </c>
      <c r="Q611" s="3" t="s">
        <v>23</v>
      </c>
      <c r="R611" s="3" t="s">
        <v>33</v>
      </c>
    </row>
    <row r="612" spans="1:18" x14ac:dyDescent="0.25">
      <c r="A612" s="3" t="s">
        <v>1207</v>
      </c>
      <c r="B612" s="3">
        <v>27.265000000000001</v>
      </c>
      <c r="C612" s="3">
        <v>5.51</v>
      </c>
      <c r="D612" s="3" t="s">
        <v>20</v>
      </c>
      <c r="E612" s="3" t="s">
        <v>20</v>
      </c>
      <c r="F612" s="3" t="s">
        <v>20</v>
      </c>
      <c r="G612" s="3">
        <v>1</v>
      </c>
      <c r="H612" s="3" t="s">
        <v>20</v>
      </c>
      <c r="J612" s="3" t="s">
        <v>1207</v>
      </c>
      <c r="K612" s="3">
        <v>1984</v>
      </c>
      <c r="L612" s="3" t="s">
        <v>47</v>
      </c>
      <c r="M612" s="3">
        <v>20</v>
      </c>
      <c r="N612" s="3">
        <v>1</v>
      </c>
      <c r="O612" s="3">
        <v>6555.07</v>
      </c>
      <c r="P612" s="3" t="s">
        <v>29</v>
      </c>
      <c r="Q612" s="3" t="s">
        <v>29</v>
      </c>
      <c r="R612" s="3" t="s">
        <v>119</v>
      </c>
    </row>
    <row r="613" spans="1:18" x14ac:dyDescent="0.25">
      <c r="A613" s="3" t="s">
        <v>1209</v>
      </c>
      <c r="B613" s="3">
        <v>17.059999999999999</v>
      </c>
      <c r="C613" s="3">
        <v>8.5</v>
      </c>
      <c r="D613" s="3" t="s">
        <v>20</v>
      </c>
      <c r="E613" s="3" t="s">
        <v>20</v>
      </c>
      <c r="F613" s="3" t="s">
        <v>20</v>
      </c>
      <c r="G613" s="3" t="s">
        <v>5994</v>
      </c>
      <c r="H613" s="3" t="s">
        <v>20</v>
      </c>
      <c r="J613" s="3" t="s">
        <v>1209</v>
      </c>
      <c r="K613" s="3">
        <v>1968</v>
      </c>
      <c r="L613" s="3" t="s">
        <v>28</v>
      </c>
      <c r="M613" s="3">
        <v>11</v>
      </c>
      <c r="N613" s="3">
        <v>0</v>
      </c>
      <c r="O613" s="3">
        <v>6552.01</v>
      </c>
      <c r="P613" s="3" t="s">
        <v>24</v>
      </c>
      <c r="Q613" s="3" t="s">
        <v>29</v>
      </c>
      <c r="R613" s="3" t="s">
        <v>25</v>
      </c>
    </row>
    <row r="614" spans="1:18" x14ac:dyDescent="0.25">
      <c r="A614" s="3" t="s">
        <v>338</v>
      </c>
      <c r="B614" s="3">
        <v>27.8</v>
      </c>
      <c r="C614" s="3">
        <v>4.3600000000000003</v>
      </c>
      <c r="D614" s="3" t="s">
        <v>20</v>
      </c>
      <c r="E614" s="3" t="s">
        <v>20</v>
      </c>
      <c r="F614" s="3" t="s">
        <v>21</v>
      </c>
      <c r="G614" s="3">
        <v>1</v>
      </c>
      <c r="H614" s="3" t="s">
        <v>117</v>
      </c>
      <c r="J614" s="3" t="s">
        <v>338</v>
      </c>
      <c r="K614" s="3">
        <v>1979</v>
      </c>
      <c r="L614" s="3" t="s">
        <v>47</v>
      </c>
      <c r="M614" s="3">
        <v>9</v>
      </c>
      <c r="N614" s="3">
        <v>0</v>
      </c>
      <c r="O614" s="3">
        <v>37829.72</v>
      </c>
      <c r="P614" s="3" t="s">
        <v>23</v>
      </c>
      <c r="Q614" s="3" t="s">
        <v>29</v>
      </c>
      <c r="R614" s="3" t="s">
        <v>53</v>
      </c>
    </row>
    <row r="615" spans="1:18" x14ac:dyDescent="0.25">
      <c r="A615" s="3" t="s">
        <v>1212</v>
      </c>
      <c r="B615" s="3">
        <v>36.29</v>
      </c>
      <c r="C615" s="3">
        <v>6.23</v>
      </c>
      <c r="D615" s="3" t="s">
        <v>20</v>
      </c>
      <c r="E615" s="3" t="s">
        <v>20</v>
      </c>
      <c r="F615" s="3" t="s">
        <v>20</v>
      </c>
      <c r="G615" s="3" t="s">
        <v>5994</v>
      </c>
      <c r="H615" s="3" t="s">
        <v>20</v>
      </c>
      <c r="J615" s="3" t="s">
        <v>1212</v>
      </c>
      <c r="K615" s="3">
        <v>1989</v>
      </c>
      <c r="L615" s="3" t="s">
        <v>51</v>
      </c>
      <c r="M615" s="3">
        <v>6</v>
      </c>
      <c r="N615" s="3">
        <v>3</v>
      </c>
      <c r="O615" s="3">
        <v>6551.75</v>
      </c>
      <c r="P615" s="3" t="s">
        <v>29</v>
      </c>
      <c r="Q615" s="3" t="s">
        <v>29</v>
      </c>
      <c r="R615" s="3" t="s">
        <v>119</v>
      </c>
    </row>
    <row r="616" spans="1:18" x14ac:dyDescent="0.25">
      <c r="A616" s="3" t="s">
        <v>1214</v>
      </c>
      <c r="B616" s="3">
        <v>28.594999999999999</v>
      </c>
      <c r="C616" s="3">
        <v>8.5299999999999994</v>
      </c>
      <c r="D616" s="3" t="s">
        <v>117</v>
      </c>
      <c r="E616" s="3" t="s">
        <v>20</v>
      </c>
      <c r="F616" s="3" t="s">
        <v>20</v>
      </c>
      <c r="G616" s="3">
        <v>1</v>
      </c>
      <c r="H616" s="3" t="s">
        <v>20</v>
      </c>
      <c r="J616" s="3" t="s">
        <v>1214</v>
      </c>
      <c r="K616" s="3">
        <v>1986</v>
      </c>
      <c r="L616" s="3" t="s">
        <v>28</v>
      </c>
      <c r="M616" s="3">
        <v>18</v>
      </c>
      <c r="N616" s="3">
        <v>3</v>
      </c>
      <c r="O616" s="3">
        <v>6548.2</v>
      </c>
      <c r="P616" s="3" t="s">
        <v>29</v>
      </c>
      <c r="Q616" s="3" t="s">
        <v>24</v>
      </c>
      <c r="R616" s="3" t="s">
        <v>33</v>
      </c>
    </row>
    <row r="617" spans="1:18" x14ac:dyDescent="0.25">
      <c r="A617" s="3" t="s">
        <v>1216</v>
      </c>
      <c r="B617" s="3">
        <v>17.8</v>
      </c>
      <c r="C617" s="3">
        <v>5.75</v>
      </c>
      <c r="D617" s="3" t="s">
        <v>117</v>
      </c>
      <c r="E617" s="3" t="s">
        <v>20</v>
      </c>
      <c r="F617" s="3" t="s">
        <v>21</v>
      </c>
      <c r="G617" s="3">
        <v>1</v>
      </c>
      <c r="H617" s="3" t="s">
        <v>20</v>
      </c>
      <c r="J617" s="3" t="s">
        <v>1216</v>
      </c>
      <c r="K617" s="3">
        <v>1969</v>
      </c>
      <c r="L617" s="3" t="s">
        <v>28</v>
      </c>
      <c r="M617" s="3">
        <v>3</v>
      </c>
      <c r="N617" s="3">
        <v>0</v>
      </c>
      <c r="O617" s="3">
        <v>6546.16</v>
      </c>
      <c r="P617" s="3" t="s">
        <v>29</v>
      </c>
      <c r="Q617" s="3" t="s">
        <v>24</v>
      </c>
      <c r="R617" s="3" t="s">
        <v>25</v>
      </c>
    </row>
    <row r="618" spans="1:18" x14ac:dyDescent="0.25">
      <c r="A618" s="3" t="s">
        <v>1218</v>
      </c>
      <c r="B618" s="3">
        <v>21.4</v>
      </c>
      <c r="C618" s="3">
        <v>5.6</v>
      </c>
      <c r="D618" s="3" t="s">
        <v>20</v>
      </c>
      <c r="E618" s="3" t="s">
        <v>20</v>
      </c>
      <c r="F618" s="3" t="s">
        <v>20</v>
      </c>
      <c r="G618" s="3" t="s">
        <v>5994</v>
      </c>
      <c r="H618" s="3" t="s">
        <v>20</v>
      </c>
      <c r="J618" s="3" t="s">
        <v>1218</v>
      </c>
      <c r="K618" s="3">
        <v>1982</v>
      </c>
      <c r="L618" s="3" t="s">
        <v>22</v>
      </c>
      <c r="M618" s="3">
        <v>2</v>
      </c>
      <c r="N618" s="3">
        <v>3</v>
      </c>
      <c r="O618" s="3">
        <v>6536.68</v>
      </c>
      <c r="P618" s="3" t="s">
        <v>29</v>
      </c>
      <c r="Q618" s="3" t="s">
        <v>29</v>
      </c>
      <c r="R618" s="3" t="s">
        <v>33</v>
      </c>
    </row>
    <row r="619" spans="1:18" x14ac:dyDescent="0.25">
      <c r="A619" s="3" t="s">
        <v>1220</v>
      </c>
      <c r="B619" s="3">
        <v>23.01</v>
      </c>
      <c r="C619" s="3">
        <v>4.68</v>
      </c>
      <c r="D619" s="3" t="s">
        <v>20</v>
      </c>
      <c r="E619" s="3" t="s">
        <v>20</v>
      </c>
      <c r="F619" s="3" t="s">
        <v>20</v>
      </c>
      <c r="G619" s="3" t="s">
        <v>5994</v>
      </c>
      <c r="H619" s="3" t="s">
        <v>20</v>
      </c>
      <c r="J619" s="3" t="s">
        <v>1220</v>
      </c>
      <c r="K619" s="3">
        <v>1982</v>
      </c>
      <c r="L619" s="3" t="s">
        <v>51</v>
      </c>
      <c r="M619" s="3">
        <v>12</v>
      </c>
      <c r="N619" s="3">
        <v>3</v>
      </c>
      <c r="O619" s="3">
        <v>6532.04</v>
      </c>
      <c r="P619" s="3" t="s">
        <v>29</v>
      </c>
      <c r="Q619" s="3" t="s">
        <v>23</v>
      </c>
      <c r="R619" s="3" t="s">
        <v>25</v>
      </c>
    </row>
    <row r="620" spans="1:18" x14ac:dyDescent="0.25">
      <c r="A620" s="3" t="s">
        <v>1222</v>
      </c>
      <c r="B620" s="3">
        <v>19.86</v>
      </c>
      <c r="C620" s="3">
        <v>5.62</v>
      </c>
      <c r="D620" s="3" t="s">
        <v>117</v>
      </c>
      <c r="E620" s="3" t="s">
        <v>20</v>
      </c>
      <c r="F620" s="3" t="s">
        <v>20</v>
      </c>
      <c r="G620" s="3" t="s">
        <v>5994</v>
      </c>
      <c r="H620" s="3" t="s">
        <v>20</v>
      </c>
      <c r="J620" s="3" t="s">
        <v>1222</v>
      </c>
      <c r="K620" s="3">
        <v>1976</v>
      </c>
      <c r="L620" s="3" t="s">
        <v>22</v>
      </c>
      <c r="M620" s="3">
        <v>23</v>
      </c>
      <c r="N620" s="3">
        <v>2</v>
      </c>
      <c r="O620" s="3">
        <v>6529.21</v>
      </c>
      <c r="P620" s="3" t="s">
        <v>29</v>
      </c>
      <c r="Q620" s="3" t="s">
        <v>23</v>
      </c>
      <c r="R620" s="3" t="s">
        <v>25</v>
      </c>
    </row>
    <row r="621" spans="1:18" x14ac:dyDescent="0.25">
      <c r="A621" s="3" t="s">
        <v>1224</v>
      </c>
      <c r="B621" s="3">
        <v>33.58</v>
      </c>
      <c r="C621" s="3">
        <v>5.08</v>
      </c>
      <c r="D621" s="3" t="s">
        <v>20</v>
      </c>
      <c r="E621" s="3" t="s">
        <v>20</v>
      </c>
      <c r="F621" s="3" t="s">
        <v>20</v>
      </c>
      <c r="G621" s="3" t="s">
        <v>5994</v>
      </c>
      <c r="H621" s="3" t="s">
        <v>20</v>
      </c>
      <c r="J621" s="3" t="s">
        <v>1224</v>
      </c>
      <c r="K621" s="3">
        <v>1994</v>
      </c>
      <c r="L621" s="3" t="s">
        <v>61</v>
      </c>
      <c r="M621" s="3">
        <v>7</v>
      </c>
      <c r="N621" s="3">
        <v>0</v>
      </c>
      <c r="O621" s="3">
        <v>6512.24</v>
      </c>
      <c r="P621" s="3" t="s">
        <v>29</v>
      </c>
      <c r="Q621" s="3" t="s">
        <v>23</v>
      </c>
      <c r="R621" s="3" t="s">
        <v>48</v>
      </c>
    </row>
    <row r="622" spans="1:18" x14ac:dyDescent="0.25">
      <c r="A622" s="3" t="s">
        <v>1226</v>
      </c>
      <c r="B622" s="3">
        <v>29.81</v>
      </c>
      <c r="C622" s="3">
        <v>5.28</v>
      </c>
      <c r="D622" s="3" t="s">
        <v>20</v>
      </c>
      <c r="E622" s="3" t="s">
        <v>20</v>
      </c>
      <c r="F622" s="3" t="s">
        <v>20</v>
      </c>
      <c r="G622" s="3" t="s">
        <v>5994</v>
      </c>
      <c r="H622" s="3" t="s">
        <v>20</v>
      </c>
      <c r="J622" s="3" t="s">
        <v>1226</v>
      </c>
      <c r="K622" s="3">
        <v>1982</v>
      </c>
      <c r="L622" s="3" t="s">
        <v>51</v>
      </c>
      <c r="M622" s="3">
        <v>28</v>
      </c>
      <c r="N622" s="3">
        <v>1</v>
      </c>
      <c r="O622" s="3">
        <v>6500.24</v>
      </c>
      <c r="P622" s="3" t="s">
        <v>29</v>
      </c>
      <c r="Q622" s="3" t="s">
        <v>29</v>
      </c>
      <c r="R622" s="3" t="s">
        <v>25</v>
      </c>
    </row>
    <row r="623" spans="1:18" x14ac:dyDescent="0.25">
      <c r="A623" s="3" t="s">
        <v>1228</v>
      </c>
      <c r="B623" s="3">
        <v>27.4</v>
      </c>
      <c r="C623" s="3">
        <v>4.6100000000000003</v>
      </c>
      <c r="D623" s="3" t="s">
        <v>20</v>
      </c>
      <c r="E623" s="3" t="s">
        <v>20</v>
      </c>
      <c r="F623" s="3" t="s">
        <v>20</v>
      </c>
      <c r="G623" s="3" t="s">
        <v>5994</v>
      </c>
      <c r="H623" s="3" t="s">
        <v>20</v>
      </c>
      <c r="J623" s="3" t="s">
        <v>1228</v>
      </c>
      <c r="K623" s="3">
        <v>1982</v>
      </c>
      <c r="L623" s="3" t="s">
        <v>22</v>
      </c>
      <c r="M623" s="3">
        <v>9</v>
      </c>
      <c r="N623" s="3">
        <v>1</v>
      </c>
      <c r="O623" s="3">
        <v>6496.89</v>
      </c>
      <c r="P623" s="3" t="s">
        <v>29</v>
      </c>
      <c r="Q623" s="3" t="s">
        <v>24</v>
      </c>
      <c r="R623" s="3" t="s">
        <v>53</v>
      </c>
    </row>
    <row r="624" spans="1:18" x14ac:dyDescent="0.25">
      <c r="A624" s="3" t="s">
        <v>1230</v>
      </c>
      <c r="B624" s="3">
        <v>17.98</v>
      </c>
      <c r="C624" s="3">
        <v>6.57</v>
      </c>
      <c r="D624" s="3" t="s">
        <v>117</v>
      </c>
      <c r="E624" s="3" t="s">
        <v>20</v>
      </c>
      <c r="F624" s="3" t="s">
        <v>20</v>
      </c>
      <c r="G624" s="3">
        <v>2</v>
      </c>
      <c r="H624" s="3" t="s">
        <v>20</v>
      </c>
      <c r="J624" s="3" t="s">
        <v>1230</v>
      </c>
      <c r="K624" s="3">
        <v>1970</v>
      </c>
      <c r="L624" s="3" t="s">
        <v>28</v>
      </c>
      <c r="M624" s="3">
        <v>1</v>
      </c>
      <c r="N624" s="3">
        <v>0</v>
      </c>
      <c r="O624" s="3">
        <v>6481.67</v>
      </c>
      <c r="P624" s="3" t="s">
        <v>29</v>
      </c>
      <c r="Q624" s="3" t="s">
        <v>29</v>
      </c>
      <c r="R624" s="3" t="s">
        <v>25</v>
      </c>
    </row>
    <row r="625" spans="1:18" x14ac:dyDescent="0.25">
      <c r="A625" s="3" t="s">
        <v>340</v>
      </c>
      <c r="B625" s="3">
        <v>45.81</v>
      </c>
      <c r="C625" s="3">
        <v>4.76</v>
      </c>
      <c r="D625" s="3" t="s">
        <v>117</v>
      </c>
      <c r="E625" s="3" t="s">
        <v>20</v>
      </c>
      <c r="F625" s="3" t="s">
        <v>21</v>
      </c>
      <c r="G625" s="3">
        <v>1</v>
      </c>
      <c r="H625" s="3" t="s">
        <v>117</v>
      </c>
      <c r="J625" s="3" t="s">
        <v>340</v>
      </c>
      <c r="K625" s="3">
        <v>1983</v>
      </c>
      <c r="L625" s="3" t="s">
        <v>61</v>
      </c>
      <c r="M625" s="3">
        <v>26</v>
      </c>
      <c r="N625" s="3">
        <v>3</v>
      </c>
      <c r="O625" s="3">
        <v>37800.980000000003</v>
      </c>
      <c r="P625" s="3" t="s">
        <v>29</v>
      </c>
      <c r="Q625" s="3" t="s">
        <v>29</v>
      </c>
      <c r="R625" s="3" t="s">
        <v>53</v>
      </c>
    </row>
    <row r="626" spans="1:18" x14ac:dyDescent="0.25">
      <c r="A626" s="3" t="s">
        <v>1233</v>
      </c>
      <c r="B626" s="3">
        <v>37.9</v>
      </c>
      <c r="C626" s="3">
        <v>5.83</v>
      </c>
      <c r="D626" s="3" t="s">
        <v>20</v>
      </c>
      <c r="E626" s="3" t="s">
        <v>20</v>
      </c>
      <c r="F626" s="3" t="s">
        <v>20</v>
      </c>
      <c r="G626" s="3" t="s">
        <v>5994</v>
      </c>
      <c r="H626" s="3" t="s">
        <v>20</v>
      </c>
      <c r="J626" s="3" t="s">
        <v>1233</v>
      </c>
      <c r="K626" s="3">
        <v>1980</v>
      </c>
      <c r="L626" s="3" t="s">
        <v>32</v>
      </c>
      <c r="M626" s="3">
        <v>8</v>
      </c>
      <c r="N626" s="3">
        <v>0</v>
      </c>
      <c r="O626" s="3">
        <v>6474.01</v>
      </c>
      <c r="P626" s="3" t="s">
        <v>29</v>
      </c>
      <c r="Q626" s="3" t="s">
        <v>24</v>
      </c>
      <c r="R626" s="3" t="s">
        <v>53</v>
      </c>
    </row>
    <row r="627" spans="1:18" x14ac:dyDescent="0.25">
      <c r="A627" s="3" t="s">
        <v>1235</v>
      </c>
      <c r="B627" s="3">
        <v>25.27</v>
      </c>
      <c r="C627" s="3">
        <v>6.98</v>
      </c>
      <c r="D627" s="3" t="s">
        <v>117</v>
      </c>
      <c r="E627" s="3" t="s">
        <v>20</v>
      </c>
      <c r="F627" s="3" t="s">
        <v>20</v>
      </c>
      <c r="G627" s="3" t="s">
        <v>5994</v>
      </c>
      <c r="H627" s="3" t="s">
        <v>20</v>
      </c>
      <c r="J627" s="3" t="s">
        <v>1235</v>
      </c>
      <c r="K627" s="3">
        <v>1981</v>
      </c>
      <c r="L627" s="3" t="s">
        <v>61</v>
      </c>
      <c r="M627" s="3">
        <v>27</v>
      </c>
      <c r="N627" s="3">
        <v>1</v>
      </c>
      <c r="O627" s="3">
        <v>6473.15</v>
      </c>
      <c r="P627" s="3" t="s">
        <v>29</v>
      </c>
      <c r="Q627" s="3" t="s">
        <v>29</v>
      </c>
      <c r="R627" s="3" t="s">
        <v>25</v>
      </c>
    </row>
    <row r="628" spans="1:18" x14ac:dyDescent="0.25">
      <c r="A628" s="3" t="s">
        <v>1237</v>
      </c>
      <c r="B628" s="3">
        <v>29.26</v>
      </c>
      <c r="C628" s="3">
        <v>4.03</v>
      </c>
      <c r="D628" s="3" t="s">
        <v>20</v>
      </c>
      <c r="E628" s="3" t="s">
        <v>20</v>
      </c>
      <c r="F628" s="3" t="s">
        <v>20</v>
      </c>
      <c r="G628" s="3">
        <v>1</v>
      </c>
      <c r="H628" s="3" t="s">
        <v>20</v>
      </c>
      <c r="J628" s="3" t="s">
        <v>1237</v>
      </c>
      <c r="K628" s="3">
        <v>1984</v>
      </c>
      <c r="L628" s="3" t="s">
        <v>56</v>
      </c>
      <c r="M628" s="3">
        <v>1</v>
      </c>
      <c r="N628" s="3">
        <v>2</v>
      </c>
      <c r="O628" s="3">
        <v>6457.84</v>
      </c>
      <c r="P628" s="3" t="s">
        <v>29</v>
      </c>
      <c r="Q628" s="3" t="s">
        <v>24</v>
      </c>
      <c r="R628" s="3" t="s">
        <v>33</v>
      </c>
    </row>
    <row r="629" spans="1:18" x14ac:dyDescent="0.25">
      <c r="A629" s="3" t="s">
        <v>1239</v>
      </c>
      <c r="B629" s="3">
        <v>27.835000000000001</v>
      </c>
      <c r="C629" s="3">
        <v>4.5599999999999996</v>
      </c>
      <c r="D629" s="3" t="s">
        <v>20</v>
      </c>
      <c r="E629" s="3" t="s">
        <v>20</v>
      </c>
      <c r="F629" s="3" t="s">
        <v>20</v>
      </c>
      <c r="G629" s="3">
        <v>1</v>
      </c>
      <c r="H629" s="3" t="s">
        <v>20</v>
      </c>
      <c r="J629" s="3" t="s">
        <v>1239</v>
      </c>
      <c r="K629" s="3">
        <v>1984</v>
      </c>
      <c r="L629" s="3" t="s">
        <v>51</v>
      </c>
      <c r="M629" s="3">
        <v>26</v>
      </c>
      <c r="N629" s="3">
        <v>2</v>
      </c>
      <c r="O629" s="3">
        <v>6455.86</v>
      </c>
      <c r="P629" s="3" t="s">
        <v>24</v>
      </c>
      <c r="Q629" s="3" t="s">
        <v>24</v>
      </c>
      <c r="R629" s="3" t="s">
        <v>33</v>
      </c>
    </row>
    <row r="630" spans="1:18" x14ac:dyDescent="0.25">
      <c r="A630" s="3" t="s">
        <v>1241</v>
      </c>
      <c r="B630" s="3">
        <v>46.53</v>
      </c>
      <c r="C630" s="3">
        <v>5.38</v>
      </c>
      <c r="D630" s="3" t="s">
        <v>117</v>
      </c>
      <c r="E630" s="3" t="s">
        <v>20</v>
      </c>
      <c r="F630" s="3" t="s">
        <v>20</v>
      </c>
      <c r="G630" s="3" t="s">
        <v>5994</v>
      </c>
      <c r="H630" s="3" t="s">
        <v>20</v>
      </c>
      <c r="J630" s="3" t="s">
        <v>1241</v>
      </c>
      <c r="K630" s="3">
        <v>1985</v>
      </c>
      <c r="L630" s="3" t="s">
        <v>61</v>
      </c>
      <c r="M630" s="3">
        <v>22</v>
      </c>
      <c r="N630" s="3">
        <v>3</v>
      </c>
      <c r="O630" s="3">
        <v>6435.62</v>
      </c>
      <c r="P630" s="3" t="s">
        <v>24</v>
      </c>
      <c r="Q630" s="3" t="s">
        <v>29</v>
      </c>
      <c r="R630" s="3" t="s">
        <v>25</v>
      </c>
    </row>
    <row r="631" spans="1:18" x14ac:dyDescent="0.25">
      <c r="A631" s="3" t="s">
        <v>1243</v>
      </c>
      <c r="B631" s="3">
        <v>20.58</v>
      </c>
      <c r="C631" s="3">
        <v>11.04</v>
      </c>
      <c r="D631" s="3" t="s">
        <v>117</v>
      </c>
      <c r="E631" s="3" t="s">
        <v>20</v>
      </c>
      <c r="F631" s="3" t="s">
        <v>20</v>
      </c>
      <c r="G631" s="3">
        <v>1</v>
      </c>
      <c r="H631" s="3" t="s">
        <v>20</v>
      </c>
      <c r="J631" s="3" t="s">
        <v>1243</v>
      </c>
      <c r="K631" s="3">
        <v>1975</v>
      </c>
      <c r="L631" s="3" t="s">
        <v>51</v>
      </c>
      <c r="M631" s="3">
        <v>5</v>
      </c>
      <c r="N631" s="3">
        <v>1</v>
      </c>
      <c r="O631" s="3">
        <v>6423.48</v>
      </c>
      <c r="P631" s="3" t="s">
        <v>29</v>
      </c>
      <c r="Q631" s="3" t="s">
        <v>24</v>
      </c>
      <c r="R631" s="3" t="s">
        <v>25</v>
      </c>
    </row>
    <row r="632" spans="1:18" x14ac:dyDescent="0.25">
      <c r="A632" s="3" t="s">
        <v>1245</v>
      </c>
      <c r="B632" s="3">
        <v>19.53</v>
      </c>
      <c r="C632" s="3">
        <v>6.09</v>
      </c>
      <c r="D632" s="3" t="s">
        <v>117</v>
      </c>
      <c r="E632" s="3" t="s">
        <v>20</v>
      </c>
      <c r="F632" s="3" t="s">
        <v>20</v>
      </c>
      <c r="G632" s="3" t="s">
        <v>5994</v>
      </c>
      <c r="H632" s="3" t="s">
        <v>20</v>
      </c>
      <c r="J632" s="3" t="s">
        <v>1245</v>
      </c>
      <c r="K632" s="3">
        <v>1976</v>
      </c>
      <c r="L632" s="3" t="s">
        <v>28</v>
      </c>
      <c r="M632" s="3">
        <v>30</v>
      </c>
      <c r="N632" s="3">
        <v>2</v>
      </c>
      <c r="O632" s="3">
        <v>6417.28</v>
      </c>
      <c r="P632" s="3" t="s">
        <v>29</v>
      </c>
      <c r="Q632" s="3" t="s">
        <v>24</v>
      </c>
      <c r="R632" s="3" t="s">
        <v>25</v>
      </c>
    </row>
    <row r="633" spans="1:18" x14ac:dyDescent="0.25">
      <c r="A633" s="3" t="s">
        <v>1247</v>
      </c>
      <c r="B633" s="3">
        <v>27.7</v>
      </c>
      <c r="C633" s="3">
        <v>4.71</v>
      </c>
      <c r="D633" s="3" t="s">
        <v>20</v>
      </c>
      <c r="E633" s="3" t="s">
        <v>20</v>
      </c>
      <c r="F633" s="3" t="s">
        <v>20</v>
      </c>
      <c r="G633" s="3">
        <v>1</v>
      </c>
      <c r="H633" s="3" t="s">
        <v>20</v>
      </c>
      <c r="J633" s="3" t="s">
        <v>1247</v>
      </c>
      <c r="K633" s="3">
        <v>1987</v>
      </c>
      <c r="L633" s="3" t="s">
        <v>47</v>
      </c>
      <c r="M633" s="3">
        <v>4</v>
      </c>
      <c r="N633" s="3">
        <v>3</v>
      </c>
      <c r="O633" s="3">
        <v>6414.18</v>
      </c>
      <c r="P633" s="3" t="s">
        <v>29</v>
      </c>
      <c r="Q633" s="3" t="s">
        <v>29</v>
      </c>
      <c r="R633" s="3" t="s">
        <v>53</v>
      </c>
    </row>
    <row r="634" spans="1:18" x14ac:dyDescent="0.25">
      <c r="A634" s="3" t="s">
        <v>1249</v>
      </c>
      <c r="B634" s="3">
        <v>18.920000000000002</v>
      </c>
      <c r="C634" s="3">
        <v>8.18</v>
      </c>
      <c r="D634" s="3" t="s">
        <v>20</v>
      </c>
      <c r="E634" s="3" t="s">
        <v>20</v>
      </c>
      <c r="F634" s="3" t="s">
        <v>20</v>
      </c>
      <c r="G634" s="3" t="s">
        <v>5994</v>
      </c>
      <c r="H634" s="3" t="s">
        <v>20</v>
      </c>
      <c r="J634" s="3" t="s">
        <v>1249</v>
      </c>
      <c r="K634" s="3">
        <v>1971</v>
      </c>
      <c r="L634" s="3" t="s">
        <v>51</v>
      </c>
      <c r="M634" s="3">
        <v>22</v>
      </c>
      <c r="N634" s="3">
        <v>0</v>
      </c>
      <c r="O634" s="3">
        <v>6412.34</v>
      </c>
      <c r="P634" s="3" t="s">
        <v>29</v>
      </c>
      <c r="Q634" s="3" t="s">
        <v>24</v>
      </c>
      <c r="R634" s="3" t="s">
        <v>25</v>
      </c>
    </row>
    <row r="635" spans="1:18" x14ac:dyDescent="0.25">
      <c r="A635" s="3" t="s">
        <v>1251</v>
      </c>
      <c r="B635" s="3">
        <v>17.760000000000002</v>
      </c>
      <c r="C635" s="3">
        <v>11.18</v>
      </c>
      <c r="D635" s="3" t="s">
        <v>117</v>
      </c>
      <c r="E635" s="3" t="s">
        <v>20</v>
      </c>
      <c r="F635" s="3" t="s">
        <v>20</v>
      </c>
      <c r="G635" s="3">
        <v>2</v>
      </c>
      <c r="H635" s="3" t="s">
        <v>20</v>
      </c>
      <c r="J635" s="3" t="s">
        <v>1251</v>
      </c>
      <c r="K635" s="3">
        <v>1970</v>
      </c>
      <c r="L635" s="3" t="s">
        <v>51</v>
      </c>
      <c r="M635" s="3">
        <v>20</v>
      </c>
      <c r="N635" s="3">
        <v>0</v>
      </c>
      <c r="O635" s="3">
        <v>6407.05</v>
      </c>
      <c r="P635" s="3" t="s">
        <v>29</v>
      </c>
      <c r="Q635" s="3" t="s">
        <v>23</v>
      </c>
      <c r="R635" s="3" t="s">
        <v>25</v>
      </c>
    </row>
    <row r="636" spans="1:18" x14ac:dyDescent="0.25">
      <c r="A636" s="3" t="s">
        <v>342</v>
      </c>
      <c r="B636" s="3">
        <v>34.43</v>
      </c>
      <c r="C636" s="3">
        <v>10.82</v>
      </c>
      <c r="D636" s="3" t="s">
        <v>117</v>
      </c>
      <c r="E636" s="3" t="s">
        <v>20</v>
      </c>
      <c r="F636" s="3" t="s">
        <v>20</v>
      </c>
      <c r="G636" s="3">
        <v>1</v>
      </c>
      <c r="H636" s="3" t="s">
        <v>117</v>
      </c>
      <c r="J636" s="3" t="s">
        <v>342</v>
      </c>
      <c r="K636" s="3">
        <v>1986</v>
      </c>
      <c r="L636" s="3" t="s">
        <v>51</v>
      </c>
      <c r="M636" s="3">
        <v>15</v>
      </c>
      <c r="N636" s="3">
        <v>0</v>
      </c>
      <c r="O636" s="3">
        <v>37742.58</v>
      </c>
      <c r="P636" s="3" t="s">
        <v>23</v>
      </c>
      <c r="Q636" s="3" t="s">
        <v>23</v>
      </c>
      <c r="R636" s="3" t="s">
        <v>25</v>
      </c>
    </row>
    <row r="637" spans="1:18" x14ac:dyDescent="0.25">
      <c r="A637" s="3" t="s">
        <v>1254</v>
      </c>
      <c r="B637" s="3">
        <v>29.83</v>
      </c>
      <c r="C637" s="3">
        <v>5.03</v>
      </c>
      <c r="D637" s="3" t="s">
        <v>117</v>
      </c>
      <c r="E637" s="3" t="s">
        <v>20</v>
      </c>
      <c r="F637" s="3" t="s">
        <v>20</v>
      </c>
      <c r="G637" s="3" t="s">
        <v>5994</v>
      </c>
      <c r="H637" s="3" t="s">
        <v>20</v>
      </c>
      <c r="J637" s="3" t="s">
        <v>1254</v>
      </c>
      <c r="K637" s="3">
        <v>1985</v>
      </c>
      <c r="L637" s="3" t="s">
        <v>28</v>
      </c>
      <c r="M637" s="3">
        <v>10</v>
      </c>
      <c r="N637" s="3">
        <v>2</v>
      </c>
      <c r="O637" s="3">
        <v>6406.41</v>
      </c>
      <c r="P637" s="3" t="s">
        <v>23</v>
      </c>
      <c r="Q637" s="3" t="s">
        <v>24</v>
      </c>
      <c r="R637" s="3" t="s">
        <v>345</v>
      </c>
    </row>
    <row r="638" spans="1:18" x14ac:dyDescent="0.25">
      <c r="A638" s="3" t="s">
        <v>1256</v>
      </c>
      <c r="B638" s="3">
        <v>23.465</v>
      </c>
      <c r="C638" s="3">
        <v>5.56</v>
      </c>
      <c r="D638" s="3" t="s">
        <v>20</v>
      </c>
      <c r="E638" s="3" t="s">
        <v>20</v>
      </c>
      <c r="F638" s="3" t="s">
        <v>20</v>
      </c>
      <c r="G638" s="3">
        <v>1</v>
      </c>
      <c r="H638" s="3" t="s">
        <v>20</v>
      </c>
      <c r="J638" s="3" t="s">
        <v>1256</v>
      </c>
      <c r="K638" s="3">
        <v>1987</v>
      </c>
      <c r="L638" s="3" t="s">
        <v>47</v>
      </c>
      <c r="M638" s="3">
        <v>9</v>
      </c>
      <c r="N638" s="3">
        <v>2</v>
      </c>
      <c r="O638" s="3">
        <v>6402.29</v>
      </c>
      <c r="P638" s="3" t="s">
        <v>29</v>
      </c>
      <c r="Q638" s="3" t="s">
        <v>24</v>
      </c>
      <c r="R638" s="3" t="s">
        <v>119</v>
      </c>
    </row>
    <row r="639" spans="1:18" x14ac:dyDescent="0.25">
      <c r="A639" s="3" t="s">
        <v>1258</v>
      </c>
      <c r="B639" s="3">
        <v>29.355</v>
      </c>
      <c r="C639" s="3">
        <v>4.33</v>
      </c>
      <c r="D639" s="3" t="s">
        <v>20</v>
      </c>
      <c r="E639" s="3" t="s">
        <v>20</v>
      </c>
      <c r="F639" s="3" t="s">
        <v>20</v>
      </c>
      <c r="G639" s="3" t="s">
        <v>5994</v>
      </c>
      <c r="H639" s="3" t="s">
        <v>20</v>
      </c>
      <c r="J639" s="3" t="s">
        <v>1258</v>
      </c>
      <c r="K639" s="3">
        <v>1982</v>
      </c>
      <c r="L639" s="3" t="s">
        <v>22</v>
      </c>
      <c r="M639" s="3">
        <v>28</v>
      </c>
      <c r="N639" s="3">
        <v>1</v>
      </c>
      <c r="O639" s="3">
        <v>6393.6</v>
      </c>
      <c r="P639" s="3" t="s">
        <v>29</v>
      </c>
      <c r="Q639" s="3" t="s">
        <v>23</v>
      </c>
      <c r="R639" s="3" t="s">
        <v>33</v>
      </c>
    </row>
    <row r="640" spans="1:18" x14ac:dyDescent="0.25">
      <c r="A640" s="3" t="s">
        <v>1260</v>
      </c>
      <c r="B640" s="3">
        <v>35.49</v>
      </c>
      <c r="C640" s="3">
        <v>5.21</v>
      </c>
      <c r="D640" s="3" t="s">
        <v>117</v>
      </c>
      <c r="E640" s="3" t="s">
        <v>20</v>
      </c>
      <c r="F640" s="3" t="s">
        <v>21</v>
      </c>
      <c r="G640" s="3">
        <v>1</v>
      </c>
      <c r="H640" s="3" t="s">
        <v>20</v>
      </c>
      <c r="J640" s="3" t="s">
        <v>1260</v>
      </c>
      <c r="K640" s="3">
        <v>1997</v>
      </c>
      <c r="L640" s="3" t="s">
        <v>51</v>
      </c>
      <c r="M640" s="3">
        <v>16</v>
      </c>
      <c r="N640" s="3">
        <v>0</v>
      </c>
      <c r="O640" s="3">
        <v>6389.53</v>
      </c>
      <c r="P640" s="3" t="s">
        <v>29</v>
      </c>
      <c r="Q640" s="3" t="s">
        <v>29</v>
      </c>
      <c r="R640" s="3" t="s">
        <v>48</v>
      </c>
    </row>
    <row r="641" spans="1:18" x14ac:dyDescent="0.25">
      <c r="A641" s="3" t="s">
        <v>1262</v>
      </c>
      <c r="B641" s="3">
        <v>26.315000000000001</v>
      </c>
      <c r="C641" s="3">
        <v>5.89</v>
      </c>
      <c r="D641" s="3" t="s">
        <v>20</v>
      </c>
      <c r="E641" s="3" t="s">
        <v>20</v>
      </c>
      <c r="F641" s="3" t="s">
        <v>20</v>
      </c>
      <c r="G641" s="3" t="s">
        <v>5994</v>
      </c>
      <c r="H641" s="3" t="s">
        <v>20</v>
      </c>
      <c r="J641" s="3" t="s">
        <v>1262</v>
      </c>
      <c r="K641" s="3">
        <v>1982</v>
      </c>
      <c r="L641" s="3" t="s">
        <v>51</v>
      </c>
      <c r="M641" s="3">
        <v>6</v>
      </c>
      <c r="N641" s="3">
        <v>1</v>
      </c>
      <c r="O641" s="3">
        <v>6389.38</v>
      </c>
      <c r="P641" s="3" t="s">
        <v>23</v>
      </c>
      <c r="Q641" s="3" t="s">
        <v>29</v>
      </c>
      <c r="R641" s="3" t="s">
        <v>33</v>
      </c>
    </row>
    <row r="642" spans="1:18" x14ac:dyDescent="0.25">
      <c r="A642" s="3" t="s">
        <v>1264</v>
      </c>
      <c r="B642" s="3">
        <v>19.79</v>
      </c>
      <c r="C642" s="3">
        <v>4.8099999999999996</v>
      </c>
      <c r="D642" s="3" t="s">
        <v>117</v>
      </c>
      <c r="E642" s="3" t="s">
        <v>20</v>
      </c>
      <c r="F642" s="3" t="s">
        <v>20</v>
      </c>
      <c r="G642" s="3" t="s">
        <v>5994</v>
      </c>
      <c r="H642" s="3" t="s">
        <v>20</v>
      </c>
      <c r="J642" s="3" t="s">
        <v>1264</v>
      </c>
      <c r="K642" s="3">
        <v>1976</v>
      </c>
      <c r="L642" s="3" t="s">
        <v>56</v>
      </c>
      <c r="M642" s="3">
        <v>18</v>
      </c>
      <c r="N642" s="3">
        <v>2</v>
      </c>
      <c r="O642" s="3">
        <v>6374.16</v>
      </c>
      <c r="P642" s="3" t="s">
        <v>29</v>
      </c>
      <c r="Q642" s="3" t="s">
        <v>29</v>
      </c>
      <c r="R642" s="3" t="s">
        <v>25</v>
      </c>
    </row>
    <row r="643" spans="1:18" x14ac:dyDescent="0.25">
      <c r="A643" s="3" t="s">
        <v>1266</v>
      </c>
      <c r="B643" s="3">
        <v>40.564999999999998</v>
      </c>
      <c r="C643" s="3">
        <v>5.66</v>
      </c>
      <c r="D643" s="3" t="s">
        <v>20</v>
      </c>
      <c r="E643" s="3" t="s">
        <v>20</v>
      </c>
      <c r="F643" s="3" t="s">
        <v>20</v>
      </c>
      <c r="G643" s="3">
        <v>1</v>
      </c>
      <c r="H643" s="3" t="s">
        <v>20</v>
      </c>
      <c r="J643" s="3" t="s">
        <v>1266</v>
      </c>
      <c r="K643" s="3">
        <v>1984</v>
      </c>
      <c r="L643" s="3" t="s">
        <v>51</v>
      </c>
      <c r="M643" s="3">
        <v>13</v>
      </c>
      <c r="N643" s="3">
        <v>1</v>
      </c>
      <c r="O643" s="3">
        <v>6373.56</v>
      </c>
      <c r="P643" s="3" t="s">
        <v>29</v>
      </c>
      <c r="Q643" s="3" t="s">
        <v>23</v>
      </c>
      <c r="R643" s="3" t="s">
        <v>33</v>
      </c>
    </row>
    <row r="644" spans="1:18" x14ac:dyDescent="0.25">
      <c r="A644" s="3" t="s">
        <v>1268</v>
      </c>
      <c r="B644" s="3">
        <v>18.03</v>
      </c>
      <c r="C644" s="3">
        <v>10.66</v>
      </c>
      <c r="D644" s="3" t="s">
        <v>117</v>
      </c>
      <c r="E644" s="3" t="s">
        <v>20</v>
      </c>
      <c r="F644" s="3" t="s">
        <v>20</v>
      </c>
      <c r="G644" s="3">
        <v>2</v>
      </c>
      <c r="H644" s="3" t="s">
        <v>20</v>
      </c>
      <c r="J644" s="3" t="s">
        <v>1268</v>
      </c>
      <c r="K644" s="3">
        <v>1970</v>
      </c>
      <c r="L644" s="3" t="s">
        <v>56</v>
      </c>
      <c r="M644" s="3">
        <v>9</v>
      </c>
      <c r="N644" s="3">
        <v>0</v>
      </c>
      <c r="O644" s="3">
        <v>6367.31</v>
      </c>
      <c r="P644" s="3" t="s">
        <v>29</v>
      </c>
      <c r="Q644" s="3" t="s">
        <v>23</v>
      </c>
      <c r="R644" s="3" t="s">
        <v>25</v>
      </c>
    </row>
    <row r="645" spans="1:18" x14ac:dyDescent="0.25">
      <c r="A645" s="3" t="s">
        <v>1270</v>
      </c>
      <c r="B645" s="3">
        <v>34.65</v>
      </c>
      <c r="C645" s="3">
        <v>5.98</v>
      </c>
      <c r="D645" s="3" t="s">
        <v>117</v>
      </c>
      <c r="E645" s="3" t="s">
        <v>20</v>
      </c>
      <c r="F645" s="3" t="s">
        <v>20</v>
      </c>
      <c r="G645" s="3" t="s">
        <v>5994</v>
      </c>
      <c r="H645" s="3" t="s">
        <v>20</v>
      </c>
      <c r="J645" s="3" t="s">
        <v>1270</v>
      </c>
      <c r="K645" s="3">
        <v>1996</v>
      </c>
      <c r="L645" s="3" t="s">
        <v>61</v>
      </c>
      <c r="M645" s="3">
        <v>7</v>
      </c>
      <c r="N645" s="3">
        <v>0</v>
      </c>
      <c r="O645" s="3">
        <v>6361.47</v>
      </c>
      <c r="P645" s="3" t="s">
        <v>29</v>
      </c>
      <c r="Q645" s="3" t="s">
        <v>24</v>
      </c>
      <c r="R645" s="3" t="s">
        <v>48</v>
      </c>
    </row>
    <row r="646" spans="1:18" x14ac:dyDescent="0.25">
      <c r="A646" s="3" t="s">
        <v>1272</v>
      </c>
      <c r="B646" s="3">
        <v>42.94</v>
      </c>
      <c r="C646" s="3">
        <v>4.34</v>
      </c>
      <c r="D646" s="3" t="s">
        <v>20</v>
      </c>
      <c r="E646" s="3" t="s">
        <v>20</v>
      </c>
      <c r="F646" s="3" t="s">
        <v>20</v>
      </c>
      <c r="G646" s="3" t="s">
        <v>5994</v>
      </c>
      <c r="H646" s="3" t="s">
        <v>20</v>
      </c>
      <c r="J646" s="3" t="s">
        <v>1272</v>
      </c>
      <c r="K646" s="3">
        <v>1989</v>
      </c>
      <c r="L646" s="3" t="s">
        <v>32</v>
      </c>
      <c r="M646" s="3">
        <v>24</v>
      </c>
      <c r="N646" s="3">
        <v>3</v>
      </c>
      <c r="O646" s="3">
        <v>6360.99</v>
      </c>
      <c r="P646" s="3" t="s">
        <v>29</v>
      </c>
      <c r="Q646" s="3" t="s">
        <v>29</v>
      </c>
      <c r="R646" s="3" t="s">
        <v>33</v>
      </c>
    </row>
    <row r="647" spans="1:18" x14ac:dyDescent="0.25">
      <c r="A647" s="3" t="s">
        <v>344</v>
      </c>
      <c r="B647" s="3">
        <v>41.33</v>
      </c>
      <c r="C647" s="3">
        <v>4.01</v>
      </c>
      <c r="D647" s="3" t="s">
        <v>117</v>
      </c>
      <c r="E647" s="3" t="s">
        <v>20</v>
      </c>
      <c r="F647" s="3" t="s">
        <v>20</v>
      </c>
      <c r="G647" s="3" t="s">
        <v>5994</v>
      </c>
      <c r="H647" s="3" t="s">
        <v>117</v>
      </c>
      <c r="J647" s="3" t="s">
        <v>344</v>
      </c>
      <c r="K647" s="3">
        <v>1976</v>
      </c>
      <c r="L647" s="3" t="s">
        <v>47</v>
      </c>
      <c r="M647" s="3">
        <v>18</v>
      </c>
      <c r="N647" s="3">
        <v>2</v>
      </c>
      <c r="O647" s="3">
        <v>37735.199999999997</v>
      </c>
      <c r="P647" s="3" t="s">
        <v>29</v>
      </c>
      <c r="Q647" s="3" t="s">
        <v>29</v>
      </c>
      <c r="R647" s="3" t="s">
        <v>53</v>
      </c>
    </row>
    <row r="648" spans="1:18" x14ac:dyDescent="0.25">
      <c r="A648" s="3" t="s">
        <v>1275</v>
      </c>
      <c r="B648" s="3">
        <v>31.254999999999999</v>
      </c>
      <c r="C648" s="3">
        <v>5.17</v>
      </c>
      <c r="D648" s="3" t="s">
        <v>20</v>
      </c>
      <c r="E648" s="3" t="s">
        <v>20</v>
      </c>
      <c r="F648" s="3" t="s">
        <v>20</v>
      </c>
      <c r="G648" s="3" t="s">
        <v>5994</v>
      </c>
      <c r="H648" s="3" t="s">
        <v>20</v>
      </c>
      <c r="J648" s="3" t="s">
        <v>1275</v>
      </c>
      <c r="K648" s="3">
        <v>1980</v>
      </c>
      <c r="L648" s="3" t="s">
        <v>22</v>
      </c>
      <c r="M648" s="3">
        <v>30</v>
      </c>
      <c r="N648" s="3">
        <v>0</v>
      </c>
      <c r="O648" s="3">
        <v>6358.78</v>
      </c>
      <c r="P648" s="3" t="s">
        <v>29</v>
      </c>
      <c r="Q648" s="3" t="s">
        <v>23</v>
      </c>
      <c r="R648" s="3" t="s">
        <v>33</v>
      </c>
    </row>
    <row r="649" spans="1:18" x14ac:dyDescent="0.25">
      <c r="A649" s="3" t="s">
        <v>1277</v>
      </c>
      <c r="B649" s="3">
        <v>45.43</v>
      </c>
      <c r="C649" s="3">
        <v>4.2300000000000004</v>
      </c>
      <c r="D649" s="3" t="s">
        <v>117</v>
      </c>
      <c r="E649" s="3" t="s">
        <v>20</v>
      </c>
      <c r="F649" s="3" t="s">
        <v>21</v>
      </c>
      <c r="G649" s="3">
        <v>1</v>
      </c>
      <c r="H649" s="3" t="s">
        <v>20</v>
      </c>
      <c r="J649" s="3" t="s">
        <v>1277</v>
      </c>
      <c r="K649" s="3">
        <v>1983</v>
      </c>
      <c r="L649" s="3" t="s">
        <v>51</v>
      </c>
      <c r="M649" s="3">
        <v>19</v>
      </c>
      <c r="N649" s="3">
        <v>2</v>
      </c>
      <c r="O649" s="3">
        <v>6356.27</v>
      </c>
      <c r="P649" s="3" t="s">
        <v>24</v>
      </c>
      <c r="Q649" s="3" t="s">
        <v>29</v>
      </c>
      <c r="R649" s="3" t="s">
        <v>25</v>
      </c>
    </row>
    <row r="650" spans="1:18" x14ac:dyDescent="0.25">
      <c r="A650" s="3" t="s">
        <v>1279</v>
      </c>
      <c r="B650" s="3">
        <v>32.340000000000003</v>
      </c>
      <c r="C650" s="3">
        <v>4.88</v>
      </c>
      <c r="D650" s="3" t="s">
        <v>117</v>
      </c>
      <c r="E650" s="3" t="s">
        <v>20</v>
      </c>
      <c r="F650" s="3" t="s">
        <v>21</v>
      </c>
      <c r="G650" s="3">
        <v>1</v>
      </c>
      <c r="H650" s="3" t="s">
        <v>20</v>
      </c>
      <c r="J650" s="3" t="s">
        <v>1279</v>
      </c>
      <c r="K650" s="3">
        <v>1983</v>
      </c>
      <c r="L650" s="3" t="s">
        <v>22</v>
      </c>
      <c r="M650" s="3">
        <v>21</v>
      </c>
      <c r="N650" s="3">
        <v>2</v>
      </c>
      <c r="O650" s="3">
        <v>6338.08</v>
      </c>
      <c r="P650" s="3" t="s">
        <v>29</v>
      </c>
      <c r="Q650" s="3" t="s">
        <v>23</v>
      </c>
      <c r="R650" s="3" t="s">
        <v>25</v>
      </c>
    </row>
    <row r="651" spans="1:18" x14ac:dyDescent="0.25">
      <c r="A651" s="3" t="s">
        <v>1281</v>
      </c>
      <c r="B651" s="3">
        <v>25.46</v>
      </c>
      <c r="C651" s="3">
        <v>9.7100000000000009</v>
      </c>
      <c r="D651" s="3" t="s">
        <v>117</v>
      </c>
      <c r="E651" s="3" t="s">
        <v>20</v>
      </c>
      <c r="F651" s="3" t="s">
        <v>20</v>
      </c>
      <c r="G651" s="3">
        <v>1</v>
      </c>
      <c r="H651" s="3" t="s">
        <v>20</v>
      </c>
      <c r="J651" s="3" t="s">
        <v>1281</v>
      </c>
      <c r="K651" s="3">
        <v>1986</v>
      </c>
      <c r="L651" s="3" t="s">
        <v>47</v>
      </c>
      <c r="M651" s="3">
        <v>25</v>
      </c>
      <c r="N651" s="3">
        <v>3</v>
      </c>
      <c r="O651" s="3">
        <v>6335.64</v>
      </c>
      <c r="P651" s="3" t="s">
        <v>29</v>
      </c>
      <c r="Q651" s="3" t="s">
        <v>29</v>
      </c>
      <c r="R651" s="3" t="s">
        <v>25</v>
      </c>
    </row>
    <row r="652" spans="1:18" x14ac:dyDescent="0.25">
      <c r="A652" s="3" t="s">
        <v>1283</v>
      </c>
      <c r="B652" s="3">
        <v>37.145000000000003</v>
      </c>
      <c r="C652" s="3">
        <v>5.32</v>
      </c>
      <c r="D652" s="3" t="s">
        <v>20</v>
      </c>
      <c r="E652" s="3" t="s">
        <v>20</v>
      </c>
      <c r="F652" s="3" t="s">
        <v>20</v>
      </c>
      <c r="G652" s="3" t="s">
        <v>5994</v>
      </c>
      <c r="H652" s="3" t="s">
        <v>20</v>
      </c>
      <c r="J652" s="3" t="s">
        <v>1283</v>
      </c>
      <c r="K652" s="3">
        <v>1990</v>
      </c>
      <c r="L652" s="3" t="s">
        <v>51</v>
      </c>
      <c r="M652" s="3">
        <v>13</v>
      </c>
      <c r="N652" s="3">
        <v>3</v>
      </c>
      <c r="O652" s="3">
        <v>6334.34</v>
      </c>
      <c r="P652" s="3" t="s">
        <v>29</v>
      </c>
      <c r="Q652" s="3" t="s">
        <v>29</v>
      </c>
      <c r="R652" s="3" t="s">
        <v>119</v>
      </c>
    </row>
    <row r="653" spans="1:18" x14ac:dyDescent="0.25">
      <c r="A653" s="3" t="s">
        <v>1285</v>
      </c>
      <c r="B653" s="3">
        <v>30.8</v>
      </c>
      <c r="C653" s="3">
        <v>5.83</v>
      </c>
      <c r="D653" s="3" t="s">
        <v>117</v>
      </c>
      <c r="E653" s="3" t="s">
        <v>20</v>
      </c>
      <c r="F653" s="3" t="s">
        <v>20</v>
      </c>
      <c r="G653" s="3" t="s">
        <v>5994</v>
      </c>
      <c r="H653" s="3" t="s">
        <v>20</v>
      </c>
      <c r="J653" s="3" t="s">
        <v>1285</v>
      </c>
      <c r="K653" s="3">
        <v>1985</v>
      </c>
      <c r="L653" s="3" t="s">
        <v>28</v>
      </c>
      <c r="M653" s="3">
        <v>15</v>
      </c>
      <c r="N653" s="3">
        <v>2</v>
      </c>
      <c r="O653" s="3">
        <v>6313.76</v>
      </c>
      <c r="P653" s="3" t="s">
        <v>29</v>
      </c>
      <c r="Q653" s="3" t="s">
        <v>23</v>
      </c>
      <c r="R653" s="3" t="s">
        <v>25</v>
      </c>
    </row>
    <row r="654" spans="1:18" x14ac:dyDescent="0.25">
      <c r="A654" s="3" t="s">
        <v>1287</v>
      </c>
      <c r="B654" s="3">
        <v>29.5</v>
      </c>
      <c r="C654" s="3">
        <v>5.54</v>
      </c>
      <c r="D654" s="3" t="s">
        <v>117</v>
      </c>
      <c r="E654" s="3" t="s">
        <v>20</v>
      </c>
      <c r="F654" s="3" t="s">
        <v>20</v>
      </c>
      <c r="G654" s="3" t="s">
        <v>5994</v>
      </c>
      <c r="H654" s="3" t="s">
        <v>20</v>
      </c>
      <c r="J654" s="3" t="s">
        <v>1287</v>
      </c>
      <c r="K654" s="3">
        <v>1985</v>
      </c>
      <c r="L654" s="3" t="s">
        <v>56</v>
      </c>
      <c r="M654" s="3">
        <v>19</v>
      </c>
      <c r="N654" s="3">
        <v>2</v>
      </c>
      <c r="O654" s="3">
        <v>6311.95</v>
      </c>
      <c r="P654" s="3" t="s">
        <v>29</v>
      </c>
      <c r="Q654" s="3" t="s">
        <v>23</v>
      </c>
      <c r="R654" s="3" t="s">
        <v>53</v>
      </c>
    </row>
    <row r="655" spans="1:18" x14ac:dyDescent="0.25">
      <c r="A655" s="3" t="s">
        <v>1289</v>
      </c>
      <c r="B655" s="3">
        <v>43.39</v>
      </c>
      <c r="C655" s="3">
        <v>5.85</v>
      </c>
      <c r="D655" s="3" t="s">
        <v>20</v>
      </c>
      <c r="E655" s="3" t="s">
        <v>117</v>
      </c>
      <c r="F655" s="3" t="s">
        <v>20</v>
      </c>
      <c r="G655" s="3">
        <v>1</v>
      </c>
      <c r="H655" s="3" t="s">
        <v>20</v>
      </c>
      <c r="J655" s="3" t="s">
        <v>1289</v>
      </c>
      <c r="K655" s="3">
        <v>2004</v>
      </c>
      <c r="L655" s="3" t="s">
        <v>61</v>
      </c>
      <c r="M655" s="3">
        <v>27</v>
      </c>
      <c r="N655" s="3">
        <v>0</v>
      </c>
      <c r="O655" s="3">
        <v>6311.11</v>
      </c>
      <c r="P655" s="3" t="s">
        <v>29</v>
      </c>
      <c r="Q655" s="3" t="s">
        <v>29</v>
      </c>
      <c r="R655" s="3" t="s">
        <v>53</v>
      </c>
    </row>
    <row r="656" spans="1:18" x14ac:dyDescent="0.25">
      <c r="A656" s="3" t="s">
        <v>1291</v>
      </c>
      <c r="B656" s="3">
        <v>15.08</v>
      </c>
      <c r="C656" s="3">
        <v>4.8499999999999996</v>
      </c>
      <c r="D656" s="3" t="s">
        <v>117</v>
      </c>
      <c r="E656" s="3" t="s">
        <v>20</v>
      </c>
      <c r="F656" s="3" t="s">
        <v>21</v>
      </c>
      <c r="G656" s="3">
        <v>1</v>
      </c>
      <c r="H656" s="3" t="s">
        <v>20</v>
      </c>
      <c r="J656" s="3" t="s">
        <v>1291</v>
      </c>
      <c r="K656" s="3">
        <v>1969</v>
      </c>
      <c r="L656" s="3" t="s">
        <v>47</v>
      </c>
      <c r="M656" s="3">
        <v>4</v>
      </c>
      <c r="N656" s="3">
        <v>0</v>
      </c>
      <c r="O656" s="3">
        <v>6305.61</v>
      </c>
      <c r="P656" s="3" t="s">
        <v>29</v>
      </c>
      <c r="Q656" s="3" t="s">
        <v>29</v>
      </c>
      <c r="R656" s="3" t="s">
        <v>33</v>
      </c>
    </row>
    <row r="657" spans="1:18" x14ac:dyDescent="0.25">
      <c r="A657" s="3" t="s">
        <v>1293</v>
      </c>
      <c r="B657" s="3">
        <v>20.48</v>
      </c>
      <c r="C657" s="3">
        <v>11.09</v>
      </c>
      <c r="D657" s="3" t="s">
        <v>20</v>
      </c>
      <c r="E657" s="3" t="s">
        <v>20</v>
      </c>
      <c r="F657" s="3" t="s">
        <v>20</v>
      </c>
      <c r="G657" s="3" t="s">
        <v>5994</v>
      </c>
      <c r="H657" s="3" t="s">
        <v>20</v>
      </c>
      <c r="J657" s="3" t="s">
        <v>1293</v>
      </c>
      <c r="K657" s="3">
        <v>1974</v>
      </c>
      <c r="L657" s="3" t="s">
        <v>47</v>
      </c>
      <c r="M657" s="3">
        <v>17</v>
      </c>
      <c r="N657" s="3">
        <v>0</v>
      </c>
      <c r="O657" s="3">
        <v>6302.23</v>
      </c>
      <c r="P657" s="3" t="s">
        <v>29</v>
      </c>
      <c r="Q657" s="3" t="s">
        <v>23</v>
      </c>
      <c r="R657" s="3" t="s">
        <v>25</v>
      </c>
    </row>
    <row r="658" spans="1:18" x14ac:dyDescent="0.25">
      <c r="A658" s="3" t="s">
        <v>346</v>
      </c>
      <c r="B658" s="3">
        <v>31.92</v>
      </c>
      <c r="C658" s="3">
        <v>5.12</v>
      </c>
      <c r="D658" s="3" t="s">
        <v>117</v>
      </c>
      <c r="E658" s="3" t="s">
        <v>20</v>
      </c>
      <c r="F658" s="3" t="s">
        <v>20</v>
      </c>
      <c r="G658" s="3">
        <v>1</v>
      </c>
      <c r="H658" s="3" t="s">
        <v>117</v>
      </c>
      <c r="J658" s="3" t="s">
        <v>346</v>
      </c>
      <c r="K658" s="3">
        <v>1988</v>
      </c>
      <c r="L658" s="3" t="s">
        <v>22</v>
      </c>
      <c r="M658" s="3">
        <v>10</v>
      </c>
      <c r="N658" s="3">
        <v>1</v>
      </c>
      <c r="O658" s="3">
        <v>37701.879999999997</v>
      </c>
      <c r="P658" s="3" t="s">
        <v>29</v>
      </c>
      <c r="Q658" s="3" t="s">
        <v>24</v>
      </c>
      <c r="R658" s="3" t="s">
        <v>134</v>
      </c>
    </row>
    <row r="659" spans="1:18" x14ac:dyDescent="0.25">
      <c r="A659" s="3" t="s">
        <v>1296</v>
      </c>
      <c r="B659" s="3">
        <v>34.450000000000003</v>
      </c>
      <c r="C659" s="3">
        <v>5.58</v>
      </c>
      <c r="D659" s="3" t="s">
        <v>117</v>
      </c>
      <c r="E659" s="3" t="s">
        <v>20</v>
      </c>
      <c r="F659" s="3" t="s">
        <v>20</v>
      </c>
      <c r="G659" s="3" t="s">
        <v>5994</v>
      </c>
      <c r="H659" s="3" t="s">
        <v>20</v>
      </c>
      <c r="J659" s="3" t="s">
        <v>1296</v>
      </c>
      <c r="K659" s="3">
        <v>1996</v>
      </c>
      <c r="L659" s="3" t="s">
        <v>61</v>
      </c>
      <c r="M659" s="3">
        <v>4</v>
      </c>
      <c r="N659" s="3">
        <v>0</v>
      </c>
      <c r="O659" s="3">
        <v>6293.63</v>
      </c>
      <c r="P659" s="3" t="s">
        <v>29</v>
      </c>
      <c r="Q659" s="3" t="s">
        <v>24</v>
      </c>
      <c r="R659" s="3" t="s">
        <v>48</v>
      </c>
    </row>
    <row r="660" spans="1:18" x14ac:dyDescent="0.25">
      <c r="A660" s="3" t="s">
        <v>1298</v>
      </c>
      <c r="B660" s="3">
        <v>34.21</v>
      </c>
      <c r="C660" s="3">
        <v>9.7200000000000006</v>
      </c>
      <c r="D660" s="3" t="s">
        <v>117</v>
      </c>
      <c r="E660" s="3" t="s">
        <v>20</v>
      </c>
      <c r="F660" s="3" t="s">
        <v>20</v>
      </c>
      <c r="G660" s="3" t="s">
        <v>5994</v>
      </c>
      <c r="H660" s="3" t="s">
        <v>20</v>
      </c>
      <c r="J660" s="3" t="s">
        <v>1298</v>
      </c>
      <c r="K660" s="3">
        <v>1981</v>
      </c>
      <c r="L660" s="3" t="s">
        <v>51</v>
      </c>
      <c r="M660" s="3">
        <v>26</v>
      </c>
      <c r="N660" s="3">
        <v>1</v>
      </c>
      <c r="O660" s="3">
        <v>6289.75</v>
      </c>
      <c r="P660" s="3" t="s">
        <v>29</v>
      </c>
      <c r="Q660" s="3" t="s">
        <v>24</v>
      </c>
      <c r="R660" s="3" t="s">
        <v>25</v>
      </c>
    </row>
    <row r="661" spans="1:18" x14ac:dyDescent="0.25">
      <c r="A661" s="3" t="s">
        <v>1300</v>
      </c>
      <c r="B661" s="3">
        <v>28.8</v>
      </c>
      <c r="C661" s="3">
        <v>11.41</v>
      </c>
      <c r="D661" s="3" t="s">
        <v>117</v>
      </c>
      <c r="E661" s="3" t="s">
        <v>20</v>
      </c>
      <c r="F661" s="3" t="s">
        <v>20</v>
      </c>
      <c r="G661" s="3" t="s">
        <v>5994</v>
      </c>
      <c r="H661" s="3" t="s">
        <v>20</v>
      </c>
      <c r="J661" s="3" t="s">
        <v>1300</v>
      </c>
      <c r="K661" s="3">
        <v>1981</v>
      </c>
      <c r="L661" s="3" t="s">
        <v>56</v>
      </c>
      <c r="M661" s="3">
        <v>24</v>
      </c>
      <c r="N661" s="3">
        <v>1</v>
      </c>
      <c r="O661" s="3">
        <v>6282.24</v>
      </c>
      <c r="P661" s="3" t="s">
        <v>29</v>
      </c>
      <c r="Q661" s="3" t="s">
        <v>23</v>
      </c>
      <c r="R661" s="3" t="s">
        <v>53</v>
      </c>
    </row>
    <row r="662" spans="1:18" x14ac:dyDescent="0.25">
      <c r="A662" s="3" t="s">
        <v>1302</v>
      </c>
      <c r="B662" s="3">
        <v>31.74</v>
      </c>
      <c r="C662" s="3">
        <v>4.46</v>
      </c>
      <c r="D662" s="3" t="s">
        <v>20</v>
      </c>
      <c r="E662" s="3" t="s">
        <v>20</v>
      </c>
      <c r="F662" s="3" t="s">
        <v>21</v>
      </c>
      <c r="G662" s="3">
        <v>1</v>
      </c>
      <c r="H662" s="3" t="s">
        <v>20</v>
      </c>
      <c r="J662" s="3" t="s">
        <v>1302</v>
      </c>
      <c r="K662" s="3">
        <v>1993</v>
      </c>
      <c r="L662" s="3" t="s">
        <v>22</v>
      </c>
      <c r="M662" s="3">
        <v>16</v>
      </c>
      <c r="N662" s="3">
        <v>0</v>
      </c>
      <c r="O662" s="3">
        <v>6276.3</v>
      </c>
      <c r="P662" s="3" t="s">
        <v>29</v>
      </c>
      <c r="Q662" s="3" t="s">
        <v>23</v>
      </c>
      <c r="R662" s="3" t="s">
        <v>42</v>
      </c>
    </row>
    <row r="663" spans="1:18" x14ac:dyDescent="0.25">
      <c r="A663" s="3" t="s">
        <v>1304</v>
      </c>
      <c r="B663" s="3">
        <v>21.78</v>
      </c>
      <c r="C663" s="3">
        <v>9.31</v>
      </c>
      <c r="D663" s="3" t="s">
        <v>117</v>
      </c>
      <c r="E663" s="3" t="s">
        <v>20</v>
      </c>
      <c r="F663" s="3" t="s">
        <v>20</v>
      </c>
      <c r="G663" s="3" t="s">
        <v>5994</v>
      </c>
      <c r="H663" s="3" t="s">
        <v>20</v>
      </c>
      <c r="J663" s="3" t="s">
        <v>1304</v>
      </c>
      <c r="K663" s="3">
        <v>1981</v>
      </c>
      <c r="L663" s="3" t="s">
        <v>32</v>
      </c>
      <c r="M663" s="3">
        <v>30</v>
      </c>
      <c r="N663" s="3">
        <v>1</v>
      </c>
      <c r="O663" s="3">
        <v>6272.48</v>
      </c>
      <c r="P663" s="3" t="s">
        <v>23</v>
      </c>
      <c r="Q663" s="3" t="s">
        <v>24</v>
      </c>
      <c r="R663" s="3" t="s">
        <v>25</v>
      </c>
    </row>
    <row r="664" spans="1:18" x14ac:dyDescent="0.25">
      <c r="A664" s="3" t="s">
        <v>1306</v>
      </c>
      <c r="B664" s="3">
        <v>23.75</v>
      </c>
      <c r="C664" s="3">
        <v>5.03</v>
      </c>
      <c r="D664" s="3" t="s">
        <v>20</v>
      </c>
      <c r="E664" s="3" t="s">
        <v>20</v>
      </c>
      <c r="F664" s="3" t="s">
        <v>20</v>
      </c>
      <c r="G664" s="3">
        <v>1</v>
      </c>
      <c r="H664" s="3" t="s">
        <v>20</v>
      </c>
      <c r="J664" s="3" t="s">
        <v>1306</v>
      </c>
      <c r="K664" s="3">
        <v>1984</v>
      </c>
      <c r="L664" s="3" t="s">
        <v>47</v>
      </c>
      <c r="M664" s="3">
        <v>25</v>
      </c>
      <c r="N664" s="3">
        <v>3</v>
      </c>
      <c r="O664" s="3">
        <v>6269.33</v>
      </c>
      <c r="P664" s="3" t="s">
        <v>29</v>
      </c>
      <c r="Q664" s="3" t="s">
        <v>23</v>
      </c>
      <c r="R664" s="3" t="s">
        <v>25</v>
      </c>
    </row>
    <row r="665" spans="1:18" x14ac:dyDescent="0.25">
      <c r="A665" s="3" t="s">
        <v>1308</v>
      </c>
      <c r="B665" s="3">
        <v>33.21</v>
      </c>
      <c r="C665" s="3">
        <v>5.07</v>
      </c>
      <c r="D665" s="3" t="s">
        <v>117</v>
      </c>
      <c r="E665" s="3" t="s">
        <v>20</v>
      </c>
      <c r="F665" s="3" t="s">
        <v>20</v>
      </c>
      <c r="G665" s="3">
        <v>1</v>
      </c>
      <c r="H665" s="3" t="s">
        <v>20</v>
      </c>
      <c r="J665" s="3" t="s">
        <v>1308</v>
      </c>
      <c r="K665" s="3">
        <v>1995</v>
      </c>
      <c r="L665" s="3" t="s">
        <v>22</v>
      </c>
      <c r="M665" s="3">
        <v>17</v>
      </c>
      <c r="N665" s="3">
        <v>0</v>
      </c>
      <c r="O665" s="3">
        <v>6261.2</v>
      </c>
      <c r="P665" s="3" t="s">
        <v>29</v>
      </c>
      <c r="Q665" s="3" t="s">
        <v>23</v>
      </c>
      <c r="R665" s="3" t="s">
        <v>36</v>
      </c>
    </row>
    <row r="666" spans="1:18" x14ac:dyDescent="0.25">
      <c r="A666" s="3" t="s">
        <v>1310</v>
      </c>
      <c r="B666" s="3">
        <v>17.7</v>
      </c>
      <c r="C666" s="3">
        <v>10.42</v>
      </c>
      <c r="D666" s="3" t="s">
        <v>117</v>
      </c>
      <c r="E666" s="3" t="s">
        <v>20</v>
      </c>
      <c r="F666" s="3" t="s">
        <v>20</v>
      </c>
      <c r="G666" s="3">
        <v>2</v>
      </c>
      <c r="H666" s="3" t="s">
        <v>20</v>
      </c>
      <c r="J666" s="3" t="s">
        <v>1310</v>
      </c>
      <c r="K666" s="3">
        <v>1970</v>
      </c>
      <c r="L666" s="3" t="s">
        <v>22</v>
      </c>
      <c r="M666" s="3">
        <v>11</v>
      </c>
      <c r="N666" s="3">
        <v>0</v>
      </c>
      <c r="O666" s="3">
        <v>6255.38</v>
      </c>
      <c r="P666" s="3" t="s">
        <v>29</v>
      </c>
      <c r="Q666" s="3" t="s">
        <v>29</v>
      </c>
      <c r="R666" s="3" t="s">
        <v>25</v>
      </c>
    </row>
    <row r="667" spans="1:18" x14ac:dyDescent="0.25">
      <c r="A667" s="3" t="s">
        <v>1312</v>
      </c>
      <c r="B667" s="3">
        <v>17.2</v>
      </c>
      <c r="C667" s="3">
        <v>6.45</v>
      </c>
      <c r="D667" s="3" t="s">
        <v>20</v>
      </c>
      <c r="E667" s="3" t="s">
        <v>20</v>
      </c>
      <c r="F667" s="3" t="s">
        <v>20</v>
      </c>
      <c r="G667" s="3">
        <v>2</v>
      </c>
      <c r="H667" s="3" t="s">
        <v>20</v>
      </c>
      <c r="J667" s="3" t="s">
        <v>1312</v>
      </c>
      <c r="K667" s="3">
        <v>1972</v>
      </c>
      <c r="L667" s="3" t="s">
        <v>47</v>
      </c>
      <c r="M667" s="3">
        <v>8</v>
      </c>
      <c r="N667" s="3">
        <v>0</v>
      </c>
      <c r="O667" s="3">
        <v>6254.13</v>
      </c>
      <c r="P667" s="3" t="s">
        <v>29</v>
      </c>
      <c r="Q667" s="3" t="s">
        <v>29</v>
      </c>
      <c r="R667" s="3" t="s">
        <v>33</v>
      </c>
    </row>
    <row r="668" spans="1:18" x14ac:dyDescent="0.25">
      <c r="A668" s="3" t="s">
        <v>1314</v>
      </c>
      <c r="B668" s="3">
        <v>19.21</v>
      </c>
      <c r="C668" s="3">
        <v>5.52</v>
      </c>
      <c r="D668" s="3" t="s">
        <v>20</v>
      </c>
      <c r="E668" s="3" t="s">
        <v>20</v>
      </c>
      <c r="F668" s="3" t="s">
        <v>20</v>
      </c>
      <c r="G668" s="3">
        <v>2</v>
      </c>
      <c r="H668" s="3" t="s">
        <v>20</v>
      </c>
      <c r="J668" s="3" t="s">
        <v>1314</v>
      </c>
      <c r="K668" s="3">
        <v>1972</v>
      </c>
      <c r="L668" s="3" t="s">
        <v>56</v>
      </c>
      <c r="M668" s="3">
        <v>11</v>
      </c>
      <c r="N668" s="3">
        <v>0</v>
      </c>
      <c r="O668" s="3">
        <v>6253.85</v>
      </c>
      <c r="P668" s="3" t="s">
        <v>29</v>
      </c>
      <c r="Q668" s="3" t="s">
        <v>29</v>
      </c>
      <c r="R668" s="3" t="s">
        <v>25</v>
      </c>
    </row>
    <row r="669" spans="1:18" x14ac:dyDescent="0.25">
      <c r="A669" s="3" t="s">
        <v>66</v>
      </c>
      <c r="B669" s="3">
        <v>39.9</v>
      </c>
      <c r="C669" s="3">
        <v>11.32</v>
      </c>
      <c r="D669" s="3" t="s">
        <v>20</v>
      </c>
      <c r="E669" s="3" t="s">
        <v>20</v>
      </c>
      <c r="F669" s="3" t="s">
        <v>20</v>
      </c>
      <c r="G669" s="3" t="s">
        <v>5994</v>
      </c>
      <c r="H669" s="3" t="s">
        <v>117</v>
      </c>
      <c r="J669" s="3" t="s">
        <v>66</v>
      </c>
      <c r="K669" s="3">
        <v>1962</v>
      </c>
      <c r="L669" s="3" t="s">
        <v>51</v>
      </c>
      <c r="M669" s="3">
        <v>27</v>
      </c>
      <c r="N669" s="3">
        <v>0</v>
      </c>
      <c r="O669" s="3">
        <v>48173.36</v>
      </c>
      <c r="P669" s="3" t="s">
        <v>23</v>
      </c>
      <c r="Q669" s="3" t="s">
        <v>24</v>
      </c>
      <c r="R669" s="3" t="s">
        <v>53</v>
      </c>
    </row>
    <row r="670" spans="1:18" x14ac:dyDescent="0.25">
      <c r="A670" s="3" t="s">
        <v>348</v>
      </c>
      <c r="B670" s="3">
        <v>39.799999999999997</v>
      </c>
      <c r="C670" s="3">
        <v>10.54</v>
      </c>
      <c r="D670" s="3" t="s">
        <v>117</v>
      </c>
      <c r="E670" s="3" t="s">
        <v>20</v>
      </c>
      <c r="F670" s="3" t="s">
        <v>20</v>
      </c>
      <c r="G670" s="3">
        <v>2</v>
      </c>
      <c r="H670" s="3" t="s">
        <v>117</v>
      </c>
      <c r="J670" s="3" t="s">
        <v>348</v>
      </c>
      <c r="K670" s="3">
        <v>1970</v>
      </c>
      <c r="L670" s="3" t="s">
        <v>22</v>
      </c>
      <c r="M670" s="3">
        <v>28</v>
      </c>
      <c r="N670" s="3">
        <v>0</v>
      </c>
      <c r="O670" s="3">
        <v>37675.06</v>
      </c>
      <c r="P670" s="3" t="s">
        <v>29</v>
      </c>
      <c r="Q670" s="3" t="s">
        <v>24</v>
      </c>
      <c r="R670" s="3" t="s">
        <v>53</v>
      </c>
    </row>
    <row r="671" spans="1:18" x14ac:dyDescent="0.25">
      <c r="A671" s="3" t="s">
        <v>1318</v>
      </c>
      <c r="B671" s="3">
        <v>23.2</v>
      </c>
      <c r="C671" s="3">
        <v>4.41</v>
      </c>
      <c r="D671" s="3" t="s">
        <v>20</v>
      </c>
      <c r="E671" s="3" t="s">
        <v>20</v>
      </c>
      <c r="F671" s="3" t="s">
        <v>21</v>
      </c>
      <c r="G671" s="3">
        <v>1</v>
      </c>
      <c r="H671" s="3" t="s">
        <v>20</v>
      </c>
      <c r="J671" s="3" t="s">
        <v>1318</v>
      </c>
      <c r="K671" s="3">
        <v>1979</v>
      </c>
      <c r="L671" s="3" t="s">
        <v>22</v>
      </c>
      <c r="M671" s="3">
        <v>10</v>
      </c>
      <c r="N671" s="3">
        <v>0</v>
      </c>
      <c r="O671" s="3">
        <v>6250.44</v>
      </c>
      <c r="P671" s="3" t="s">
        <v>29</v>
      </c>
      <c r="Q671" s="3" t="s">
        <v>23</v>
      </c>
      <c r="R671" s="3" t="s">
        <v>53</v>
      </c>
    </row>
    <row r="672" spans="1:18" x14ac:dyDescent="0.25">
      <c r="A672" s="3" t="s">
        <v>1320</v>
      </c>
      <c r="B672" s="3">
        <v>32.5</v>
      </c>
      <c r="C672" s="3">
        <v>4.6900000000000004</v>
      </c>
      <c r="D672" s="3" t="s">
        <v>117</v>
      </c>
      <c r="E672" s="3" t="s">
        <v>20</v>
      </c>
      <c r="F672" s="3" t="s">
        <v>21</v>
      </c>
      <c r="G672" s="3">
        <v>1</v>
      </c>
      <c r="H672" s="3" t="s">
        <v>20</v>
      </c>
      <c r="J672" s="3" t="s">
        <v>1320</v>
      </c>
      <c r="K672" s="3">
        <v>1983</v>
      </c>
      <c r="L672" s="3" t="s">
        <v>51</v>
      </c>
      <c r="M672" s="3">
        <v>11</v>
      </c>
      <c r="N672" s="3">
        <v>1</v>
      </c>
      <c r="O672" s="3">
        <v>6238.3</v>
      </c>
      <c r="P672" s="3" t="s">
        <v>29</v>
      </c>
      <c r="Q672" s="3" t="s">
        <v>23</v>
      </c>
      <c r="R672" s="3" t="s">
        <v>53</v>
      </c>
    </row>
    <row r="673" spans="1:18" x14ac:dyDescent="0.25">
      <c r="A673" s="3" t="s">
        <v>1322</v>
      </c>
      <c r="B673" s="3">
        <v>20.9</v>
      </c>
      <c r="C673" s="3">
        <v>6.94</v>
      </c>
      <c r="D673" s="3" t="s">
        <v>20</v>
      </c>
      <c r="E673" s="3" t="s">
        <v>20</v>
      </c>
      <c r="F673" s="3" t="s">
        <v>20</v>
      </c>
      <c r="G673" s="3" t="s">
        <v>5994</v>
      </c>
      <c r="H673" s="3" t="s">
        <v>20</v>
      </c>
      <c r="J673" s="3" t="s">
        <v>1322</v>
      </c>
      <c r="K673" s="3">
        <v>1978</v>
      </c>
      <c r="L673" s="3" t="s">
        <v>47</v>
      </c>
      <c r="M673" s="3">
        <v>19</v>
      </c>
      <c r="N673" s="3">
        <v>2</v>
      </c>
      <c r="O673" s="3">
        <v>6236.95</v>
      </c>
      <c r="P673" s="3" t="s">
        <v>29</v>
      </c>
      <c r="Q673" s="3" t="s">
        <v>29</v>
      </c>
      <c r="R673" s="3" t="s">
        <v>25</v>
      </c>
    </row>
    <row r="674" spans="1:18" x14ac:dyDescent="0.25">
      <c r="A674" s="3" t="s">
        <v>1324</v>
      </c>
      <c r="B674" s="3">
        <v>19.11</v>
      </c>
      <c r="C674" s="3">
        <v>4.3499999999999996</v>
      </c>
      <c r="D674" s="3" t="s">
        <v>20</v>
      </c>
      <c r="E674" s="3" t="s">
        <v>20</v>
      </c>
      <c r="F674" s="3" t="s">
        <v>20</v>
      </c>
      <c r="G674" s="3">
        <v>2</v>
      </c>
      <c r="H674" s="3" t="s">
        <v>20</v>
      </c>
      <c r="J674" s="3" t="s">
        <v>1324</v>
      </c>
      <c r="K674" s="3">
        <v>1972</v>
      </c>
      <c r="L674" s="3" t="s">
        <v>32</v>
      </c>
      <c r="M674" s="3">
        <v>29</v>
      </c>
      <c r="N674" s="3">
        <v>0</v>
      </c>
      <c r="O674" s="3">
        <v>6219.93</v>
      </c>
      <c r="P674" s="3" t="s">
        <v>29</v>
      </c>
      <c r="Q674" s="3" t="s">
        <v>29</v>
      </c>
      <c r="R674" s="3" t="s">
        <v>25</v>
      </c>
    </row>
    <row r="675" spans="1:18" x14ac:dyDescent="0.25">
      <c r="A675" s="3" t="s">
        <v>1326</v>
      </c>
      <c r="B675" s="3">
        <v>31.17</v>
      </c>
      <c r="C675" s="3">
        <v>5.28</v>
      </c>
      <c r="D675" s="3" t="s">
        <v>20</v>
      </c>
      <c r="E675" s="3" t="s">
        <v>20</v>
      </c>
      <c r="F675" s="3" t="s">
        <v>20</v>
      </c>
      <c r="G675" s="3">
        <v>1</v>
      </c>
      <c r="H675" s="3" t="s">
        <v>20</v>
      </c>
      <c r="J675" s="3" t="s">
        <v>1326</v>
      </c>
      <c r="K675" s="3">
        <v>1992</v>
      </c>
      <c r="L675" s="3" t="s">
        <v>51</v>
      </c>
      <c r="M675" s="3">
        <v>12</v>
      </c>
      <c r="N675" s="3">
        <v>0</v>
      </c>
      <c r="O675" s="3">
        <v>6208.5</v>
      </c>
      <c r="P675" s="3" t="s">
        <v>29</v>
      </c>
      <c r="Q675" s="3" t="s">
        <v>23</v>
      </c>
      <c r="R675" s="3" t="s">
        <v>48</v>
      </c>
    </row>
    <row r="676" spans="1:18" x14ac:dyDescent="0.25">
      <c r="A676" s="3" t="s">
        <v>1328</v>
      </c>
      <c r="B676" s="3">
        <v>36.08</v>
      </c>
      <c r="C676" s="3">
        <v>4.29</v>
      </c>
      <c r="D676" s="3" t="s">
        <v>20</v>
      </c>
      <c r="E676" s="3" t="s">
        <v>20</v>
      </c>
      <c r="F676" s="3" t="s">
        <v>20</v>
      </c>
      <c r="G676" s="3" t="s">
        <v>5994</v>
      </c>
      <c r="H676" s="3" t="s">
        <v>20</v>
      </c>
      <c r="J676" s="3" t="s">
        <v>1328</v>
      </c>
      <c r="K676" s="3">
        <v>1999</v>
      </c>
      <c r="L676" s="3" t="s">
        <v>47</v>
      </c>
      <c r="M676" s="3">
        <v>10</v>
      </c>
      <c r="N676" s="3">
        <v>0</v>
      </c>
      <c r="O676" s="3">
        <v>6207.26</v>
      </c>
      <c r="P676" s="3" t="s">
        <v>29</v>
      </c>
      <c r="Q676" s="3" t="s">
        <v>29</v>
      </c>
      <c r="R676" s="3" t="s">
        <v>36</v>
      </c>
    </row>
    <row r="677" spans="1:18" x14ac:dyDescent="0.25">
      <c r="A677" s="3" t="s">
        <v>1330</v>
      </c>
      <c r="B677" s="3">
        <v>28.024999999999999</v>
      </c>
      <c r="C677" s="3">
        <v>5.69</v>
      </c>
      <c r="D677" s="3" t="s">
        <v>117</v>
      </c>
      <c r="E677" s="3" t="s">
        <v>20</v>
      </c>
      <c r="F677" s="3" t="s">
        <v>20</v>
      </c>
      <c r="G677" s="3" t="s">
        <v>5994</v>
      </c>
      <c r="H677" s="3" t="s">
        <v>20</v>
      </c>
      <c r="J677" s="3" t="s">
        <v>1330</v>
      </c>
      <c r="K677" s="3">
        <v>1985</v>
      </c>
      <c r="L677" s="3" t="s">
        <v>47</v>
      </c>
      <c r="M677" s="3">
        <v>22</v>
      </c>
      <c r="N677" s="3">
        <v>2</v>
      </c>
      <c r="O677" s="3">
        <v>6203.9</v>
      </c>
      <c r="P677" s="3" t="s">
        <v>29</v>
      </c>
      <c r="Q677" s="3" t="s">
        <v>29</v>
      </c>
      <c r="R677" s="3" t="s">
        <v>33</v>
      </c>
    </row>
    <row r="678" spans="1:18" x14ac:dyDescent="0.25">
      <c r="A678" s="3" t="s">
        <v>1332</v>
      </c>
      <c r="B678" s="3">
        <v>24.32</v>
      </c>
      <c r="C678" s="3">
        <v>5.56</v>
      </c>
      <c r="D678" s="3" t="s">
        <v>117</v>
      </c>
      <c r="E678" s="3" t="s">
        <v>20</v>
      </c>
      <c r="F678" s="3" t="s">
        <v>20</v>
      </c>
      <c r="G678" s="3" t="s">
        <v>5994</v>
      </c>
      <c r="H678" s="3" t="s">
        <v>20</v>
      </c>
      <c r="J678" s="3" t="s">
        <v>1332</v>
      </c>
      <c r="K678" s="3">
        <v>1985</v>
      </c>
      <c r="L678" s="3" t="s">
        <v>61</v>
      </c>
      <c r="M678" s="3">
        <v>22</v>
      </c>
      <c r="N678" s="3">
        <v>2</v>
      </c>
      <c r="O678" s="3">
        <v>6198.75</v>
      </c>
      <c r="P678" s="3" t="s">
        <v>29</v>
      </c>
      <c r="Q678" s="3" t="s">
        <v>23</v>
      </c>
      <c r="R678" s="3" t="s">
        <v>33</v>
      </c>
    </row>
    <row r="679" spans="1:18" x14ac:dyDescent="0.25">
      <c r="A679" s="3" t="s">
        <v>1334</v>
      </c>
      <c r="B679" s="3">
        <v>38</v>
      </c>
      <c r="C679" s="3">
        <v>5.41</v>
      </c>
      <c r="D679" s="3" t="s">
        <v>117</v>
      </c>
      <c r="E679" s="3" t="s">
        <v>20</v>
      </c>
      <c r="F679" s="3" t="s">
        <v>20</v>
      </c>
      <c r="G679" s="3">
        <v>1</v>
      </c>
      <c r="H679" s="3" t="s">
        <v>20</v>
      </c>
      <c r="J679" s="3" t="s">
        <v>1334</v>
      </c>
      <c r="K679" s="3">
        <v>1988</v>
      </c>
      <c r="L679" s="3" t="s">
        <v>22</v>
      </c>
      <c r="M679" s="3">
        <v>23</v>
      </c>
      <c r="N679" s="3">
        <v>3</v>
      </c>
      <c r="O679" s="3">
        <v>6196.45</v>
      </c>
      <c r="P679" s="3" t="s">
        <v>29</v>
      </c>
      <c r="Q679" s="3" t="s">
        <v>23</v>
      </c>
      <c r="R679" s="3" t="s">
        <v>53</v>
      </c>
    </row>
    <row r="680" spans="1:18" x14ac:dyDescent="0.25">
      <c r="A680" s="3" t="s">
        <v>1336</v>
      </c>
      <c r="B680" s="3">
        <v>31.6</v>
      </c>
      <c r="C680" s="3">
        <v>10.85</v>
      </c>
      <c r="D680" s="3" t="s">
        <v>117</v>
      </c>
      <c r="E680" s="3" t="s">
        <v>20</v>
      </c>
      <c r="F680" s="3" t="s">
        <v>20</v>
      </c>
      <c r="G680" s="3" t="s">
        <v>5994</v>
      </c>
      <c r="H680" s="3" t="s">
        <v>20</v>
      </c>
      <c r="J680" s="3" t="s">
        <v>1336</v>
      </c>
      <c r="K680" s="3">
        <v>1981</v>
      </c>
      <c r="L680" s="3" t="s">
        <v>22</v>
      </c>
      <c r="M680" s="3">
        <v>1</v>
      </c>
      <c r="N680" s="3">
        <v>0</v>
      </c>
      <c r="O680" s="3">
        <v>6186.13</v>
      </c>
      <c r="P680" s="3" t="s">
        <v>29</v>
      </c>
      <c r="Q680" s="3" t="s">
        <v>24</v>
      </c>
      <c r="R680" s="3" t="s">
        <v>53</v>
      </c>
    </row>
    <row r="681" spans="1:18" x14ac:dyDescent="0.25">
      <c r="A681" s="3" t="s">
        <v>350</v>
      </c>
      <c r="B681" s="3">
        <v>42.82</v>
      </c>
      <c r="C681" s="3">
        <v>4.21</v>
      </c>
      <c r="D681" s="3" t="s">
        <v>20</v>
      </c>
      <c r="E681" s="3" t="s">
        <v>20</v>
      </c>
      <c r="F681" s="3" t="s">
        <v>20</v>
      </c>
      <c r="G681" s="3" t="s">
        <v>5994</v>
      </c>
      <c r="H681" s="3" t="s">
        <v>117</v>
      </c>
      <c r="J681" s="3" t="s">
        <v>350</v>
      </c>
      <c r="K681" s="3">
        <v>1982</v>
      </c>
      <c r="L681" s="3" t="s">
        <v>32</v>
      </c>
      <c r="M681" s="3">
        <v>20</v>
      </c>
      <c r="N681" s="3">
        <v>3</v>
      </c>
      <c r="O681" s="3">
        <v>37650.74</v>
      </c>
      <c r="P681" s="3" t="s">
        <v>29</v>
      </c>
      <c r="Q681" s="3" t="s">
        <v>29</v>
      </c>
      <c r="R681" s="3" t="s">
        <v>33</v>
      </c>
    </row>
    <row r="682" spans="1:18" x14ac:dyDescent="0.25">
      <c r="A682" s="3" t="s">
        <v>1339</v>
      </c>
      <c r="B682" s="3">
        <v>31.02</v>
      </c>
      <c r="C682" s="3">
        <v>11.63</v>
      </c>
      <c r="D682" s="3" t="s">
        <v>117</v>
      </c>
      <c r="E682" s="3" t="s">
        <v>20</v>
      </c>
      <c r="F682" s="3" t="s">
        <v>20</v>
      </c>
      <c r="G682" s="3" t="s">
        <v>5994</v>
      </c>
      <c r="H682" s="3" t="s">
        <v>20</v>
      </c>
      <c r="J682" s="3" t="s">
        <v>1339</v>
      </c>
      <c r="K682" s="3">
        <v>1981</v>
      </c>
      <c r="L682" s="3" t="s">
        <v>56</v>
      </c>
      <c r="M682" s="3">
        <v>22</v>
      </c>
      <c r="N682" s="3">
        <v>0</v>
      </c>
      <c r="O682" s="3">
        <v>6185.32</v>
      </c>
      <c r="P682" s="3" t="s">
        <v>29</v>
      </c>
      <c r="Q682" s="3" t="s">
        <v>23</v>
      </c>
      <c r="R682" s="3" t="s">
        <v>25</v>
      </c>
    </row>
    <row r="683" spans="1:18" x14ac:dyDescent="0.25">
      <c r="A683" s="3" t="s">
        <v>1341</v>
      </c>
      <c r="B683" s="3">
        <v>29.26</v>
      </c>
      <c r="C683" s="3">
        <v>5.68</v>
      </c>
      <c r="D683" s="3" t="s">
        <v>117</v>
      </c>
      <c r="E683" s="3" t="s">
        <v>20</v>
      </c>
      <c r="F683" s="3" t="s">
        <v>20</v>
      </c>
      <c r="G683" s="3">
        <v>1</v>
      </c>
      <c r="H683" s="3" t="s">
        <v>20</v>
      </c>
      <c r="J683" s="3" t="s">
        <v>1341</v>
      </c>
      <c r="K683" s="3">
        <v>1988</v>
      </c>
      <c r="L683" s="3" t="s">
        <v>56</v>
      </c>
      <c r="M683" s="3">
        <v>1</v>
      </c>
      <c r="N683" s="3">
        <v>3</v>
      </c>
      <c r="O683" s="3">
        <v>6184.3</v>
      </c>
      <c r="P683" s="3" t="s">
        <v>29</v>
      </c>
      <c r="Q683" s="3" t="s">
        <v>24</v>
      </c>
      <c r="R683" s="3" t="s">
        <v>25</v>
      </c>
    </row>
    <row r="684" spans="1:18" x14ac:dyDescent="0.25">
      <c r="A684" s="3" t="s">
        <v>1343</v>
      </c>
      <c r="B684" s="3">
        <v>15.09</v>
      </c>
      <c r="C684" s="3">
        <v>7.59</v>
      </c>
      <c r="D684" s="3" t="s">
        <v>117</v>
      </c>
      <c r="E684" s="3" t="s">
        <v>20</v>
      </c>
      <c r="F684" s="3" t="s">
        <v>20</v>
      </c>
      <c r="G684" s="3">
        <v>2</v>
      </c>
      <c r="H684" s="3" t="s">
        <v>20</v>
      </c>
      <c r="J684" s="3" t="s">
        <v>1343</v>
      </c>
      <c r="K684" s="3">
        <v>1970</v>
      </c>
      <c r="L684" s="3" t="s">
        <v>22</v>
      </c>
      <c r="M684" s="3">
        <v>5</v>
      </c>
      <c r="N684" s="3">
        <v>0</v>
      </c>
      <c r="O684" s="3">
        <v>6183.46</v>
      </c>
      <c r="P684" s="3" t="s">
        <v>29</v>
      </c>
      <c r="Q684" s="3" t="s">
        <v>29</v>
      </c>
      <c r="R684" s="3" t="s">
        <v>33</v>
      </c>
    </row>
    <row r="685" spans="1:18" x14ac:dyDescent="0.25">
      <c r="A685" s="3" t="s">
        <v>1345</v>
      </c>
      <c r="B685" s="3">
        <v>22.63</v>
      </c>
      <c r="C685" s="3">
        <v>5.09</v>
      </c>
      <c r="D685" s="3" t="s">
        <v>117</v>
      </c>
      <c r="E685" s="3" t="s">
        <v>20</v>
      </c>
      <c r="F685" s="3" t="s">
        <v>20</v>
      </c>
      <c r="G685" s="3" t="s">
        <v>5994</v>
      </c>
      <c r="H685" s="3" t="s">
        <v>20</v>
      </c>
      <c r="J685" s="3" t="s">
        <v>1345</v>
      </c>
      <c r="K685" s="3">
        <v>1985</v>
      </c>
      <c r="L685" s="3" t="s">
        <v>51</v>
      </c>
      <c r="M685" s="3">
        <v>9</v>
      </c>
      <c r="N685" s="3">
        <v>3</v>
      </c>
      <c r="O685" s="3">
        <v>6183.32</v>
      </c>
      <c r="P685" s="3" t="s">
        <v>29</v>
      </c>
      <c r="Q685" s="3" t="s">
        <v>29</v>
      </c>
      <c r="R685" s="3" t="s">
        <v>33</v>
      </c>
    </row>
    <row r="686" spans="1:18" x14ac:dyDescent="0.25">
      <c r="A686" s="3" t="s">
        <v>1347</v>
      </c>
      <c r="B686" s="3">
        <v>23.46</v>
      </c>
      <c r="C686" s="3">
        <v>4.21</v>
      </c>
      <c r="D686" s="3" t="s">
        <v>20</v>
      </c>
      <c r="E686" s="3" t="s">
        <v>20</v>
      </c>
      <c r="F686" s="3" t="s">
        <v>20</v>
      </c>
      <c r="G686" s="3">
        <v>1</v>
      </c>
      <c r="H686" s="3" t="s">
        <v>20</v>
      </c>
      <c r="J686" s="3" t="s">
        <v>1347</v>
      </c>
      <c r="K686" s="3">
        <v>1984</v>
      </c>
      <c r="L686" s="3" t="s">
        <v>22</v>
      </c>
      <c r="M686" s="3">
        <v>6</v>
      </c>
      <c r="N686" s="3">
        <v>3</v>
      </c>
      <c r="O686" s="3">
        <v>6170.96</v>
      </c>
      <c r="P686" s="3" t="s">
        <v>29</v>
      </c>
      <c r="Q686" s="3" t="s">
        <v>23</v>
      </c>
      <c r="R686" s="3" t="s">
        <v>25</v>
      </c>
    </row>
    <row r="687" spans="1:18" x14ac:dyDescent="0.25">
      <c r="A687" s="3" t="s">
        <v>1349</v>
      </c>
      <c r="B687" s="3">
        <v>22.56</v>
      </c>
      <c r="C687" s="3">
        <v>4.34</v>
      </c>
      <c r="D687" s="3" t="s">
        <v>117</v>
      </c>
      <c r="E687" s="3" t="s">
        <v>20</v>
      </c>
      <c r="F687" s="3" t="s">
        <v>20</v>
      </c>
      <c r="G687" s="3" t="s">
        <v>5994</v>
      </c>
      <c r="H687" s="3" t="s">
        <v>20</v>
      </c>
      <c r="J687" s="3" t="s">
        <v>1349</v>
      </c>
      <c r="K687" s="3">
        <v>1985</v>
      </c>
      <c r="L687" s="3" t="s">
        <v>22</v>
      </c>
      <c r="M687" s="3">
        <v>15</v>
      </c>
      <c r="N687" s="3">
        <v>3</v>
      </c>
      <c r="O687" s="3">
        <v>6159.57</v>
      </c>
      <c r="P687" s="3" t="s">
        <v>29</v>
      </c>
      <c r="Q687" s="3" t="s">
        <v>23</v>
      </c>
      <c r="R687" s="3" t="s">
        <v>33</v>
      </c>
    </row>
    <row r="688" spans="1:18" x14ac:dyDescent="0.25">
      <c r="A688" s="3" t="s">
        <v>1351</v>
      </c>
      <c r="B688" s="3">
        <v>19.28</v>
      </c>
      <c r="C688" s="3">
        <v>11.85</v>
      </c>
      <c r="D688" s="3" t="s">
        <v>20</v>
      </c>
      <c r="E688" s="3" t="s">
        <v>20</v>
      </c>
      <c r="F688" s="3" t="s">
        <v>20</v>
      </c>
      <c r="G688" s="3">
        <v>2</v>
      </c>
      <c r="H688" s="3" t="s">
        <v>20</v>
      </c>
      <c r="J688" s="3" t="s">
        <v>1351</v>
      </c>
      <c r="K688" s="3">
        <v>1973</v>
      </c>
      <c r="L688" s="3" t="s">
        <v>56</v>
      </c>
      <c r="M688" s="3">
        <v>6</v>
      </c>
      <c r="N688" s="3">
        <v>0</v>
      </c>
      <c r="O688" s="3">
        <v>6152.05</v>
      </c>
      <c r="P688" s="3" t="s">
        <v>29</v>
      </c>
      <c r="Q688" s="3" t="s">
        <v>24</v>
      </c>
      <c r="R688" s="3" t="s">
        <v>25</v>
      </c>
    </row>
    <row r="689" spans="1:18" x14ac:dyDescent="0.25">
      <c r="A689" s="3" t="s">
        <v>1353</v>
      </c>
      <c r="B689" s="3">
        <v>15.37</v>
      </c>
      <c r="C689" s="3">
        <v>9.61</v>
      </c>
      <c r="D689" s="3" t="s">
        <v>117</v>
      </c>
      <c r="E689" s="3" t="s">
        <v>20</v>
      </c>
      <c r="F689" s="3" t="s">
        <v>20</v>
      </c>
      <c r="G689" s="3">
        <v>2</v>
      </c>
      <c r="H689" s="3" t="s">
        <v>20</v>
      </c>
      <c r="J689" s="3" t="s">
        <v>1353</v>
      </c>
      <c r="K689" s="3">
        <v>1970</v>
      </c>
      <c r="L689" s="3" t="s">
        <v>22</v>
      </c>
      <c r="M689" s="3">
        <v>14</v>
      </c>
      <c r="N689" s="3">
        <v>0</v>
      </c>
      <c r="O689" s="3">
        <v>6147.12</v>
      </c>
      <c r="P689" s="3" t="s">
        <v>29</v>
      </c>
      <c r="Q689" s="3" t="s">
        <v>24</v>
      </c>
      <c r="R689" s="3" t="s">
        <v>33</v>
      </c>
    </row>
    <row r="690" spans="1:18" x14ac:dyDescent="0.25">
      <c r="A690" s="3" t="s">
        <v>1355</v>
      </c>
      <c r="B690" s="3">
        <v>18.71</v>
      </c>
      <c r="C690" s="3">
        <v>5.29</v>
      </c>
      <c r="D690" s="3" t="s">
        <v>117</v>
      </c>
      <c r="E690" s="3" t="s">
        <v>20</v>
      </c>
      <c r="F690" s="3" t="s">
        <v>20</v>
      </c>
      <c r="G690" s="3" t="s">
        <v>5994</v>
      </c>
      <c r="H690" s="3" t="s">
        <v>20</v>
      </c>
      <c r="J690" s="3" t="s">
        <v>1355</v>
      </c>
      <c r="K690" s="3">
        <v>1976</v>
      </c>
      <c r="L690" s="3" t="s">
        <v>28</v>
      </c>
      <c r="M690" s="3">
        <v>12</v>
      </c>
      <c r="N690" s="3">
        <v>2</v>
      </c>
      <c r="O690" s="3">
        <v>6139.14</v>
      </c>
      <c r="P690" s="3" t="s">
        <v>29</v>
      </c>
      <c r="Q690" s="3" t="s">
        <v>24</v>
      </c>
      <c r="R690" s="3" t="s">
        <v>25</v>
      </c>
    </row>
    <row r="691" spans="1:18" x14ac:dyDescent="0.25">
      <c r="A691" s="3" t="s">
        <v>1357</v>
      </c>
      <c r="B691" s="3">
        <v>20.61</v>
      </c>
      <c r="C691" s="3">
        <v>6.89</v>
      </c>
      <c r="D691" s="3" t="s">
        <v>20</v>
      </c>
      <c r="E691" s="3" t="s">
        <v>20</v>
      </c>
      <c r="F691" s="3" t="s">
        <v>20</v>
      </c>
      <c r="G691" s="3" t="s">
        <v>5994</v>
      </c>
      <c r="H691" s="3" t="s">
        <v>20</v>
      </c>
      <c r="J691" s="3" t="s">
        <v>1357</v>
      </c>
      <c r="K691" s="3">
        <v>1978</v>
      </c>
      <c r="L691" s="3" t="s">
        <v>47</v>
      </c>
      <c r="M691" s="3">
        <v>5</v>
      </c>
      <c r="N691" s="3">
        <v>2</v>
      </c>
      <c r="O691" s="3">
        <v>6138.58</v>
      </c>
      <c r="P691" s="3" t="s">
        <v>29</v>
      </c>
      <c r="Q691" s="3" t="s">
        <v>23</v>
      </c>
      <c r="R691" s="3" t="s">
        <v>25</v>
      </c>
    </row>
    <row r="692" spans="1:18" x14ac:dyDescent="0.25">
      <c r="A692" s="3" t="s">
        <v>352</v>
      </c>
      <c r="B692" s="3">
        <v>33.630000000000003</v>
      </c>
      <c r="C692" s="3">
        <v>5.42</v>
      </c>
      <c r="D692" s="3" t="s">
        <v>20</v>
      </c>
      <c r="E692" s="3" t="s">
        <v>20</v>
      </c>
      <c r="F692" s="3" t="s">
        <v>20</v>
      </c>
      <c r="G692" s="3" t="s">
        <v>5994</v>
      </c>
      <c r="H692" s="3" t="s">
        <v>117</v>
      </c>
      <c r="J692" s="3" t="s">
        <v>352</v>
      </c>
      <c r="K692" s="3">
        <v>1990</v>
      </c>
      <c r="L692" s="3" t="s">
        <v>56</v>
      </c>
      <c r="M692" s="3">
        <v>16</v>
      </c>
      <c r="N692" s="3">
        <v>1</v>
      </c>
      <c r="O692" s="3">
        <v>37607.53</v>
      </c>
      <c r="P692" s="3" t="s">
        <v>23</v>
      </c>
      <c r="Q692" s="3" t="s">
        <v>29</v>
      </c>
      <c r="R692" s="3" t="s">
        <v>137</v>
      </c>
    </row>
    <row r="693" spans="1:18" x14ac:dyDescent="0.25">
      <c r="A693" s="3" t="s">
        <v>1360</v>
      </c>
      <c r="B693" s="3">
        <v>15.99</v>
      </c>
      <c r="C693" s="3">
        <v>4.57</v>
      </c>
      <c r="D693" s="3" t="s">
        <v>117</v>
      </c>
      <c r="E693" s="3" t="s">
        <v>20</v>
      </c>
      <c r="F693" s="3" t="s">
        <v>21</v>
      </c>
      <c r="G693" s="3">
        <v>1</v>
      </c>
      <c r="H693" s="3" t="s">
        <v>20</v>
      </c>
      <c r="J693" s="3" t="s">
        <v>1360</v>
      </c>
      <c r="K693" s="3">
        <v>1969</v>
      </c>
      <c r="L693" s="3" t="s">
        <v>56</v>
      </c>
      <c r="M693" s="3">
        <v>9</v>
      </c>
      <c r="N693" s="3">
        <v>0</v>
      </c>
      <c r="O693" s="3">
        <v>6138.5</v>
      </c>
      <c r="P693" s="3" t="s">
        <v>29</v>
      </c>
      <c r="Q693" s="3" t="s">
        <v>29</v>
      </c>
      <c r="R693" s="3" t="s">
        <v>53</v>
      </c>
    </row>
    <row r="694" spans="1:18" x14ac:dyDescent="0.25">
      <c r="A694" s="3" t="s">
        <v>1362</v>
      </c>
      <c r="B694" s="3">
        <v>33.155000000000001</v>
      </c>
      <c r="C694" s="3">
        <v>4.32</v>
      </c>
      <c r="D694" s="3" t="s">
        <v>20</v>
      </c>
      <c r="E694" s="3" t="s">
        <v>20</v>
      </c>
      <c r="F694" s="3" t="s">
        <v>20</v>
      </c>
      <c r="G694" s="3" t="s">
        <v>5994</v>
      </c>
      <c r="H694" s="3" t="s">
        <v>20</v>
      </c>
      <c r="J694" s="3" t="s">
        <v>1362</v>
      </c>
      <c r="K694" s="3">
        <v>1990</v>
      </c>
      <c r="L694" s="3" t="s">
        <v>51</v>
      </c>
      <c r="M694" s="3">
        <v>18</v>
      </c>
      <c r="N694" s="3">
        <v>3</v>
      </c>
      <c r="O694" s="3">
        <v>6128.8</v>
      </c>
      <c r="P694" s="3" t="s">
        <v>29</v>
      </c>
      <c r="Q694" s="3" t="s">
        <v>24</v>
      </c>
      <c r="R694" s="3" t="s">
        <v>33</v>
      </c>
    </row>
    <row r="695" spans="1:18" x14ac:dyDescent="0.25">
      <c r="A695" s="3" t="s">
        <v>1364</v>
      </c>
      <c r="B695" s="3">
        <v>26.22</v>
      </c>
      <c r="C695" s="3">
        <v>5.57</v>
      </c>
      <c r="D695" s="3" t="s">
        <v>117</v>
      </c>
      <c r="E695" s="3" t="s">
        <v>20</v>
      </c>
      <c r="F695" s="3" t="s">
        <v>21</v>
      </c>
      <c r="G695" s="3">
        <v>1</v>
      </c>
      <c r="H695" s="3" t="s">
        <v>20</v>
      </c>
      <c r="J695" s="3" t="s">
        <v>1364</v>
      </c>
      <c r="K695" s="3">
        <v>1983</v>
      </c>
      <c r="L695" s="3" t="s">
        <v>56</v>
      </c>
      <c r="M695" s="3">
        <v>16</v>
      </c>
      <c r="N695" s="3">
        <v>1</v>
      </c>
      <c r="O695" s="3">
        <v>6123.57</v>
      </c>
      <c r="P695" s="3" t="s">
        <v>24</v>
      </c>
      <c r="Q695" s="3" t="s">
        <v>29</v>
      </c>
      <c r="R695" s="3" t="s">
        <v>33</v>
      </c>
    </row>
    <row r="696" spans="1:18" x14ac:dyDescent="0.25">
      <c r="A696" s="3" t="s">
        <v>1366</v>
      </c>
      <c r="B696" s="3">
        <v>21.85</v>
      </c>
      <c r="C696" s="3">
        <v>5.26</v>
      </c>
      <c r="D696" s="3" t="s">
        <v>117</v>
      </c>
      <c r="E696" s="3" t="s">
        <v>20</v>
      </c>
      <c r="F696" s="3" t="s">
        <v>21</v>
      </c>
      <c r="G696" s="3">
        <v>1</v>
      </c>
      <c r="H696" s="3" t="s">
        <v>20</v>
      </c>
      <c r="J696" s="3" t="s">
        <v>1366</v>
      </c>
      <c r="K696" s="3">
        <v>1983</v>
      </c>
      <c r="L696" s="3" t="s">
        <v>51</v>
      </c>
      <c r="M696" s="3">
        <v>11</v>
      </c>
      <c r="N696" s="3">
        <v>1</v>
      </c>
      <c r="O696" s="3">
        <v>6117.49</v>
      </c>
      <c r="P696" s="3" t="s">
        <v>29</v>
      </c>
      <c r="Q696" s="3" t="s">
        <v>24</v>
      </c>
      <c r="R696" s="3" t="s">
        <v>33</v>
      </c>
    </row>
    <row r="697" spans="1:18" x14ac:dyDescent="0.25">
      <c r="A697" s="3" t="s">
        <v>1368</v>
      </c>
      <c r="B697" s="3">
        <v>30.495000000000001</v>
      </c>
      <c r="C697" s="3">
        <v>6.25</v>
      </c>
      <c r="D697" s="3" t="s">
        <v>20</v>
      </c>
      <c r="E697" s="3" t="s">
        <v>20</v>
      </c>
      <c r="F697" s="3" t="s">
        <v>20</v>
      </c>
      <c r="G697" s="3" t="s">
        <v>5994</v>
      </c>
      <c r="H697" s="3" t="s">
        <v>20</v>
      </c>
      <c r="J697" s="3" t="s">
        <v>1368</v>
      </c>
      <c r="K697" s="3">
        <v>1991</v>
      </c>
      <c r="L697" s="3" t="s">
        <v>61</v>
      </c>
      <c r="M697" s="3">
        <v>25</v>
      </c>
      <c r="N697" s="3">
        <v>3</v>
      </c>
      <c r="O697" s="3">
        <v>6113.23</v>
      </c>
      <c r="P697" s="3" t="s">
        <v>29</v>
      </c>
      <c r="Q697" s="3" t="s">
        <v>29</v>
      </c>
      <c r="R697" s="3" t="s">
        <v>119</v>
      </c>
    </row>
    <row r="698" spans="1:18" x14ac:dyDescent="0.25">
      <c r="A698" s="3" t="s">
        <v>1370</v>
      </c>
      <c r="B698" s="3">
        <v>34.104999999999997</v>
      </c>
      <c r="C698" s="3">
        <v>5.67</v>
      </c>
      <c r="D698" s="3" t="s">
        <v>117</v>
      </c>
      <c r="E698" s="3" t="s">
        <v>20</v>
      </c>
      <c r="F698" s="3" t="s">
        <v>20</v>
      </c>
      <c r="G698" s="3" t="s">
        <v>5994</v>
      </c>
      <c r="H698" s="3" t="s">
        <v>20</v>
      </c>
      <c r="J698" s="3" t="s">
        <v>1370</v>
      </c>
      <c r="K698" s="3">
        <v>1985</v>
      </c>
      <c r="L698" s="3" t="s">
        <v>61</v>
      </c>
      <c r="M698" s="3">
        <v>21</v>
      </c>
      <c r="N698" s="3">
        <v>1</v>
      </c>
      <c r="O698" s="3">
        <v>6112.35</v>
      </c>
      <c r="P698" s="3" t="s">
        <v>29</v>
      </c>
      <c r="Q698" s="3" t="s">
        <v>23</v>
      </c>
      <c r="R698" s="3" t="s">
        <v>33</v>
      </c>
    </row>
    <row r="699" spans="1:18" x14ac:dyDescent="0.25">
      <c r="A699" s="3" t="s">
        <v>1372</v>
      </c>
      <c r="B699" s="3">
        <v>32.770000000000003</v>
      </c>
      <c r="C699" s="3">
        <v>4.42</v>
      </c>
      <c r="D699" s="3" t="s">
        <v>117</v>
      </c>
      <c r="E699" s="3" t="s">
        <v>20</v>
      </c>
      <c r="F699" s="3" t="s">
        <v>20</v>
      </c>
      <c r="G699" s="3">
        <v>1</v>
      </c>
      <c r="H699" s="3" t="s">
        <v>20</v>
      </c>
      <c r="J699" s="3" t="s">
        <v>1372</v>
      </c>
      <c r="K699" s="3">
        <v>1995</v>
      </c>
      <c r="L699" s="3" t="s">
        <v>47</v>
      </c>
      <c r="M699" s="3">
        <v>9</v>
      </c>
      <c r="N699" s="3">
        <v>0</v>
      </c>
      <c r="O699" s="3">
        <v>6111.95</v>
      </c>
      <c r="P699" s="3" t="s">
        <v>29</v>
      </c>
      <c r="Q699" s="3" t="s">
        <v>24</v>
      </c>
      <c r="R699" s="3" t="s">
        <v>36</v>
      </c>
    </row>
    <row r="700" spans="1:18" x14ac:dyDescent="0.25">
      <c r="A700" s="3" t="s">
        <v>1374</v>
      </c>
      <c r="B700" s="3">
        <v>16.850000000000001</v>
      </c>
      <c r="C700" s="3">
        <v>11.75</v>
      </c>
      <c r="D700" s="3" t="s">
        <v>117</v>
      </c>
      <c r="E700" s="3" t="s">
        <v>20</v>
      </c>
      <c r="F700" s="3" t="s">
        <v>20</v>
      </c>
      <c r="G700" s="3">
        <v>2</v>
      </c>
      <c r="H700" s="3" t="s">
        <v>20</v>
      </c>
      <c r="J700" s="3" t="s">
        <v>1374</v>
      </c>
      <c r="K700" s="3">
        <v>1970</v>
      </c>
      <c r="L700" s="3" t="s">
        <v>32</v>
      </c>
      <c r="M700" s="3">
        <v>9</v>
      </c>
      <c r="N700" s="3">
        <v>0</v>
      </c>
      <c r="O700" s="3">
        <v>6098.38</v>
      </c>
      <c r="P700" s="3" t="s">
        <v>29</v>
      </c>
      <c r="Q700" s="3" t="s">
        <v>29</v>
      </c>
      <c r="R700" s="3" t="s">
        <v>25</v>
      </c>
    </row>
    <row r="701" spans="1:18" x14ac:dyDescent="0.25">
      <c r="A701" s="3" t="s">
        <v>1376</v>
      </c>
      <c r="B701" s="3">
        <v>34.700000000000003</v>
      </c>
      <c r="C701" s="3">
        <v>6.06</v>
      </c>
      <c r="D701" s="3" t="s">
        <v>20</v>
      </c>
      <c r="E701" s="3" t="s">
        <v>20</v>
      </c>
      <c r="F701" s="3" t="s">
        <v>20</v>
      </c>
      <c r="G701" s="3">
        <v>1</v>
      </c>
      <c r="H701" s="3" t="s">
        <v>20</v>
      </c>
      <c r="J701" s="3" t="s">
        <v>1376</v>
      </c>
      <c r="K701" s="3">
        <v>1984</v>
      </c>
      <c r="L701" s="3" t="s">
        <v>61</v>
      </c>
      <c r="M701" s="3">
        <v>25</v>
      </c>
      <c r="N701" s="3">
        <v>2</v>
      </c>
      <c r="O701" s="3">
        <v>6082.41</v>
      </c>
      <c r="P701" s="3" t="s">
        <v>23</v>
      </c>
      <c r="Q701" s="3" t="s">
        <v>29</v>
      </c>
      <c r="R701" s="3" t="s">
        <v>53</v>
      </c>
    </row>
    <row r="702" spans="1:18" x14ac:dyDescent="0.25">
      <c r="A702" s="3" t="s">
        <v>1378</v>
      </c>
      <c r="B702" s="3">
        <v>37.049999999999997</v>
      </c>
      <c r="C702" s="3">
        <v>5.48</v>
      </c>
      <c r="D702" s="3" t="s">
        <v>20</v>
      </c>
      <c r="E702" s="3" t="s">
        <v>20</v>
      </c>
      <c r="F702" s="3" t="s">
        <v>20</v>
      </c>
      <c r="G702" s="3">
        <v>1</v>
      </c>
      <c r="H702" s="3" t="s">
        <v>20</v>
      </c>
      <c r="J702" s="3" t="s">
        <v>1378</v>
      </c>
      <c r="K702" s="3">
        <v>1984</v>
      </c>
      <c r="L702" s="3" t="s">
        <v>22</v>
      </c>
      <c r="M702" s="3">
        <v>14</v>
      </c>
      <c r="N702" s="3">
        <v>1</v>
      </c>
      <c r="O702" s="3">
        <v>6079.67</v>
      </c>
      <c r="P702" s="3" t="s">
        <v>23</v>
      </c>
      <c r="Q702" s="3" t="s">
        <v>23</v>
      </c>
      <c r="R702" s="3" t="s">
        <v>345</v>
      </c>
    </row>
    <row r="703" spans="1:18" x14ac:dyDescent="0.25">
      <c r="A703" s="3" t="s">
        <v>354</v>
      </c>
      <c r="B703" s="3">
        <v>37.07</v>
      </c>
      <c r="C703" s="3">
        <v>4.28</v>
      </c>
      <c r="D703" s="3" t="s">
        <v>20</v>
      </c>
      <c r="E703" s="3" t="s">
        <v>117</v>
      </c>
      <c r="F703" s="3" t="s">
        <v>20</v>
      </c>
      <c r="G703" s="3">
        <v>1</v>
      </c>
      <c r="H703" s="3" t="s">
        <v>117</v>
      </c>
      <c r="J703" s="3" t="s">
        <v>354</v>
      </c>
      <c r="K703" s="3">
        <v>2000</v>
      </c>
      <c r="L703" s="3" t="s">
        <v>22</v>
      </c>
      <c r="M703" s="3">
        <v>12</v>
      </c>
      <c r="N703" s="3">
        <v>2</v>
      </c>
      <c r="O703" s="3">
        <v>37484.449999999997</v>
      </c>
      <c r="P703" s="3" t="s">
        <v>23</v>
      </c>
      <c r="Q703" s="3" t="s">
        <v>23</v>
      </c>
      <c r="R703" s="3" t="s">
        <v>25</v>
      </c>
    </row>
    <row r="704" spans="1:18" x14ac:dyDescent="0.25">
      <c r="A704" s="3" t="s">
        <v>1381</v>
      </c>
      <c r="B704" s="3">
        <v>18.78</v>
      </c>
      <c r="C704" s="3">
        <v>4.45</v>
      </c>
      <c r="D704" s="3" t="s">
        <v>20</v>
      </c>
      <c r="E704" s="3" t="s">
        <v>20</v>
      </c>
      <c r="F704" s="3" t="s">
        <v>21</v>
      </c>
      <c r="G704" s="3">
        <v>1</v>
      </c>
      <c r="H704" s="3" t="s">
        <v>20</v>
      </c>
      <c r="J704" s="3" t="s">
        <v>1381</v>
      </c>
      <c r="K704" s="3">
        <v>1979</v>
      </c>
      <c r="L704" s="3" t="s">
        <v>51</v>
      </c>
      <c r="M704" s="3">
        <v>8</v>
      </c>
      <c r="N704" s="3">
        <v>2</v>
      </c>
      <c r="O704" s="3">
        <v>6074.37</v>
      </c>
      <c r="P704" s="3" t="s">
        <v>29</v>
      </c>
      <c r="Q704" s="3" t="s">
        <v>29</v>
      </c>
      <c r="R704" s="3" t="s">
        <v>33</v>
      </c>
    </row>
    <row r="705" spans="1:18" x14ac:dyDescent="0.25">
      <c r="A705" s="3" t="s">
        <v>1383</v>
      </c>
      <c r="B705" s="3">
        <v>28.024999999999999</v>
      </c>
      <c r="C705" s="3">
        <v>5</v>
      </c>
      <c r="D705" s="3" t="s">
        <v>20</v>
      </c>
      <c r="E705" s="3" t="s">
        <v>20</v>
      </c>
      <c r="F705" s="3" t="s">
        <v>20</v>
      </c>
      <c r="G705" s="3">
        <v>1</v>
      </c>
      <c r="H705" s="3" t="s">
        <v>20</v>
      </c>
      <c r="J705" s="3" t="s">
        <v>1383</v>
      </c>
      <c r="K705" s="3">
        <v>1984</v>
      </c>
      <c r="L705" s="3" t="s">
        <v>47</v>
      </c>
      <c r="M705" s="3">
        <v>21</v>
      </c>
      <c r="N705" s="3">
        <v>1</v>
      </c>
      <c r="O705" s="3">
        <v>6067.13</v>
      </c>
      <c r="P705" s="3" t="s">
        <v>24</v>
      </c>
      <c r="Q705" s="3" t="s">
        <v>23</v>
      </c>
      <c r="R705" s="3" t="s">
        <v>39</v>
      </c>
    </row>
    <row r="706" spans="1:18" x14ac:dyDescent="0.25">
      <c r="A706" s="3" t="s">
        <v>1385</v>
      </c>
      <c r="B706" s="3">
        <v>35.090000000000003</v>
      </c>
      <c r="C706" s="3">
        <v>5.84</v>
      </c>
      <c r="D706" s="3" t="s">
        <v>20</v>
      </c>
      <c r="E706" s="3" t="s">
        <v>20</v>
      </c>
      <c r="F706" s="3" t="s">
        <v>20</v>
      </c>
      <c r="G706" s="3" t="s">
        <v>5994</v>
      </c>
      <c r="H706" s="3" t="s">
        <v>20</v>
      </c>
      <c r="J706" s="3" t="s">
        <v>1385</v>
      </c>
      <c r="K706" s="3">
        <v>1994</v>
      </c>
      <c r="L706" s="3" t="s">
        <v>56</v>
      </c>
      <c r="M706" s="3">
        <v>8</v>
      </c>
      <c r="N706" s="3">
        <v>0</v>
      </c>
      <c r="O706" s="3">
        <v>6064.37</v>
      </c>
      <c r="P706" s="3" t="s">
        <v>29</v>
      </c>
      <c r="Q706" s="3" t="s">
        <v>29</v>
      </c>
      <c r="R706" s="3" t="s">
        <v>53</v>
      </c>
    </row>
    <row r="707" spans="1:18" x14ac:dyDescent="0.25">
      <c r="A707" s="3" t="s">
        <v>1387</v>
      </c>
      <c r="B707" s="3">
        <v>34.42</v>
      </c>
      <c r="C707" s="3">
        <v>5.21</v>
      </c>
      <c r="D707" s="3" t="s">
        <v>117</v>
      </c>
      <c r="E707" s="3" t="s">
        <v>20</v>
      </c>
      <c r="F707" s="3" t="s">
        <v>20</v>
      </c>
      <c r="G707" s="3" t="s">
        <v>5994</v>
      </c>
      <c r="H707" s="3" t="s">
        <v>20</v>
      </c>
      <c r="J707" s="3" t="s">
        <v>1387</v>
      </c>
      <c r="K707" s="3">
        <v>1996</v>
      </c>
      <c r="L707" s="3" t="s">
        <v>61</v>
      </c>
      <c r="M707" s="3">
        <v>28</v>
      </c>
      <c r="N707" s="3">
        <v>0</v>
      </c>
      <c r="O707" s="3">
        <v>6061.8</v>
      </c>
      <c r="P707" s="3" t="s">
        <v>29</v>
      </c>
      <c r="Q707" s="3" t="s">
        <v>24</v>
      </c>
      <c r="R707" s="3" t="s">
        <v>33</v>
      </c>
    </row>
    <row r="708" spans="1:18" x14ac:dyDescent="0.25">
      <c r="A708" s="3" t="s">
        <v>1389</v>
      </c>
      <c r="B708" s="3">
        <v>29.4</v>
      </c>
      <c r="C708" s="3">
        <v>4.26</v>
      </c>
      <c r="D708" s="3" t="s">
        <v>20</v>
      </c>
      <c r="E708" s="3" t="s">
        <v>20</v>
      </c>
      <c r="F708" s="3" t="s">
        <v>20</v>
      </c>
      <c r="G708" s="3" t="s">
        <v>5994</v>
      </c>
      <c r="H708" s="3" t="s">
        <v>20</v>
      </c>
      <c r="J708" s="3" t="s">
        <v>1389</v>
      </c>
      <c r="K708" s="3">
        <v>1989</v>
      </c>
      <c r="L708" s="3" t="s">
        <v>51</v>
      </c>
      <c r="M708" s="3">
        <v>16</v>
      </c>
      <c r="N708" s="3">
        <v>4</v>
      </c>
      <c r="O708" s="3">
        <v>6059.17</v>
      </c>
      <c r="P708" s="3" t="s">
        <v>29</v>
      </c>
      <c r="Q708" s="3" t="s">
        <v>23</v>
      </c>
      <c r="R708" s="3" t="s">
        <v>53</v>
      </c>
    </row>
    <row r="709" spans="1:18" x14ac:dyDescent="0.25">
      <c r="A709" s="3" t="s">
        <v>1391</v>
      </c>
      <c r="B709" s="3">
        <v>21.31</v>
      </c>
      <c r="C709" s="3">
        <v>4.17</v>
      </c>
      <c r="D709" s="3" t="s">
        <v>20</v>
      </c>
      <c r="E709" s="3" t="s">
        <v>20</v>
      </c>
      <c r="F709" s="3" t="s">
        <v>20</v>
      </c>
      <c r="G709" s="3" t="s">
        <v>5994</v>
      </c>
      <c r="H709" s="3" t="s">
        <v>20</v>
      </c>
      <c r="J709" s="3" t="s">
        <v>1391</v>
      </c>
      <c r="K709" s="3">
        <v>1980</v>
      </c>
      <c r="L709" s="3" t="s">
        <v>51</v>
      </c>
      <c r="M709" s="3">
        <v>8</v>
      </c>
      <c r="N709" s="3">
        <v>2</v>
      </c>
      <c r="O709" s="3">
        <v>5993.62</v>
      </c>
      <c r="P709" s="3" t="s">
        <v>29</v>
      </c>
      <c r="Q709" s="3" t="s">
        <v>24</v>
      </c>
      <c r="R709" s="3" t="s">
        <v>25</v>
      </c>
    </row>
    <row r="710" spans="1:18" x14ac:dyDescent="0.25">
      <c r="A710" s="3" t="s">
        <v>1393</v>
      </c>
      <c r="B710" s="3">
        <v>19.559999999999999</v>
      </c>
      <c r="C710" s="3">
        <v>11.96</v>
      </c>
      <c r="D710" s="3" t="s">
        <v>20</v>
      </c>
      <c r="E710" s="3" t="s">
        <v>20</v>
      </c>
      <c r="F710" s="3" t="s">
        <v>20</v>
      </c>
      <c r="G710" s="3" t="s">
        <v>5994</v>
      </c>
      <c r="H710" s="3" t="s">
        <v>20</v>
      </c>
      <c r="J710" s="3" t="s">
        <v>1393</v>
      </c>
      <c r="K710" s="3">
        <v>1974</v>
      </c>
      <c r="L710" s="3" t="s">
        <v>51</v>
      </c>
      <c r="M710" s="3">
        <v>17</v>
      </c>
      <c r="N710" s="3">
        <v>0</v>
      </c>
      <c r="O710" s="3">
        <v>5990.17</v>
      </c>
      <c r="P710" s="3" t="s">
        <v>29</v>
      </c>
      <c r="Q710" s="3" t="s">
        <v>29</v>
      </c>
      <c r="R710" s="3" t="s">
        <v>25</v>
      </c>
    </row>
    <row r="711" spans="1:18" x14ac:dyDescent="0.25">
      <c r="A711" s="3" t="s">
        <v>1395</v>
      </c>
      <c r="B711" s="3">
        <v>37.335000000000001</v>
      </c>
      <c r="C711" s="3">
        <v>6.26</v>
      </c>
      <c r="D711" s="3" t="s">
        <v>117</v>
      </c>
      <c r="E711" s="3" t="s">
        <v>20</v>
      </c>
      <c r="F711" s="3" t="s">
        <v>20</v>
      </c>
      <c r="G711" s="3">
        <v>1</v>
      </c>
      <c r="H711" s="3" t="s">
        <v>20</v>
      </c>
      <c r="J711" s="3" t="s">
        <v>1395</v>
      </c>
      <c r="K711" s="3">
        <v>1988</v>
      </c>
      <c r="L711" s="3" t="s">
        <v>32</v>
      </c>
      <c r="M711" s="3">
        <v>10</v>
      </c>
      <c r="N711" s="3">
        <v>2</v>
      </c>
      <c r="O711" s="3">
        <v>5989.52</v>
      </c>
      <c r="P711" s="3" t="s">
        <v>29</v>
      </c>
      <c r="Q711" s="3" t="s">
        <v>23</v>
      </c>
      <c r="R711" s="3" t="s">
        <v>33</v>
      </c>
    </row>
    <row r="712" spans="1:18" x14ac:dyDescent="0.25">
      <c r="A712" s="3" t="s">
        <v>1397</v>
      </c>
      <c r="B712" s="3">
        <v>19.53</v>
      </c>
      <c r="C712" s="3">
        <v>11.68</v>
      </c>
      <c r="D712" s="3" t="s">
        <v>20</v>
      </c>
      <c r="E712" s="3" t="s">
        <v>20</v>
      </c>
      <c r="F712" s="3" t="s">
        <v>20</v>
      </c>
      <c r="G712" s="3" t="s">
        <v>5994</v>
      </c>
      <c r="H712" s="3" t="s">
        <v>20</v>
      </c>
      <c r="J712" s="3" t="s">
        <v>1397</v>
      </c>
      <c r="K712" s="3">
        <v>1974</v>
      </c>
      <c r="L712" s="3" t="s">
        <v>22</v>
      </c>
      <c r="M712" s="3">
        <v>11</v>
      </c>
      <c r="N712" s="3">
        <v>0</v>
      </c>
      <c r="O712" s="3">
        <v>5979.99</v>
      </c>
      <c r="P712" s="3" t="s">
        <v>29</v>
      </c>
      <c r="Q712" s="3" t="s">
        <v>24</v>
      </c>
      <c r="R712" s="3" t="s">
        <v>25</v>
      </c>
    </row>
    <row r="713" spans="1:18" x14ac:dyDescent="0.25">
      <c r="A713" s="3" t="s">
        <v>1399</v>
      </c>
      <c r="B713" s="3">
        <v>34.1</v>
      </c>
      <c r="C713" s="3">
        <v>5.16</v>
      </c>
      <c r="D713" s="3" t="s">
        <v>20</v>
      </c>
      <c r="E713" s="3" t="s">
        <v>20</v>
      </c>
      <c r="F713" s="3" t="s">
        <v>20</v>
      </c>
      <c r="G713" s="3" t="s">
        <v>5994</v>
      </c>
      <c r="H713" s="3" t="s">
        <v>20</v>
      </c>
      <c r="J713" s="3" t="s">
        <v>1399</v>
      </c>
      <c r="K713" s="3">
        <v>1980</v>
      </c>
      <c r="L713" s="3" t="s">
        <v>22</v>
      </c>
      <c r="M713" s="3">
        <v>10</v>
      </c>
      <c r="N713" s="3">
        <v>0</v>
      </c>
      <c r="O713" s="3">
        <v>5979.73</v>
      </c>
      <c r="P713" s="3" t="s">
        <v>29</v>
      </c>
      <c r="Q713" s="3" t="s">
        <v>29</v>
      </c>
      <c r="R713" s="3" t="s">
        <v>53</v>
      </c>
    </row>
    <row r="714" spans="1:18" x14ac:dyDescent="0.25">
      <c r="A714" s="3" t="s">
        <v>356</v>
      </c>
      <c r="B714" s="3">
        <v>35.625</v>
      </c>
      <c r="C714" s="3">
        <v>8.9</v>
      </c>
      <c r="D714" s="3" t="s">
        <v>20</v>
      </c>
      <c r="E714" s="3" t="s">
        <v>20</v>
      </c>
      <c r="F714" s="3" t="s">
        <v>20</v>
      </c>
      <c r="G714" s="3" t="s">
        <v>5994</v>
      </c>
      <c r="H714" s="3" t="s">
        <v>117</v>
      </c>
      <c r="J714" s="3" t="s">
        <v>356</v>
      </c>
      <c r="K714" s="3">
        <v>2002</v>
      </c>
      <c r="L714" s="3" t="s">
        <v>47</v>
      </c>
      <c r="M714" s="3">
        <v>27</v>
      </c>
      <c r="N714" s="3">
        <v>3</v>
      </c>
      <c r="O714" s="3">
        <v>37465.339999999997</v>
      </c>
      <c r="P714" s="3" t="s">
        <v>23</v>
      </c>
      <c r="Q714" s="3" t="s">
        <v>29</v>
      </c>
      <c r="R714" s="3" t="s">
        <v>33</v>
      </c>
    </row>
    <row r="715" spans="1:18" x14ac:dyDescent="0.25">
      <c r="A715" s="3" t="s">
        <v>1402</v>
      </c>
      <c r="B715" s="3">
        <v>16.5</v>
      </c>
      <c r="C715" s="3">
        <v>6.9</v>
      </c>
      <c r="D715" s="3" t="s">
        <v>117</v>
      </c>
      <c r="E715" s="3" t="s">
        <v>20</v>
      </c>
      <c r="F715" s="3" t="s">
        <v>20</v>
      </c>
      <c r="G715" s="3">
        <v>2</v>
      </c>
      <c r="H715" s="3" t="s">
        <v>20</v>
      </c>
      <c r="J715" s="3" t="s">
        <v>1402</v>
      </c>
      <c r="K715" s="3">
        <v>1970</v>
      </c>
      <c r="L715" s="3" t="s">
        <v>32</v>
      </c>
      <c r="M715" s="3">
        <v>25</v>
      </c>
      <c r="N715" s="3">
        <v>0</v>
      </c>
      <c r="O715" s="3">
        <v>5979.66</v>
      </c>
      <c r="P715" s="3" t="s">
        <v>29</v>
      </c>
      <c r="Q715" s="3" t="s">
        <v>24</v>
      </c>
      <c r="R715" s="3" t="s">
        <v>25</v>
      </c>
    </row>
    <row r="716" spans="1:18" x14ac:dyDescent="0.25">
      <c r="A716" s="3" t="s">
        <v>1404</v>
      </c>
      <c r="B716" s="3">
        <v>30.69</v>
      </c>
      <c r="C716" s="3">
        <v>4.83</v>
      </c>
      <c r="D716" s="3" t="s">
        <v>20</v>
      </c>
      <c r="E716" s="3" t="s">
        <v>20</v>
      </c>
      <c r="F716" s="3" t="s">
        <v>20</v>
      </c>
      <c r="G716" s="3">
        <v>1</v>
      </c>
      <c r="H716" s="3" t="s">
        <v>20</v>
      </c>
      <c r="J716" s="3" t="s">
        <v>1404</v>
      </c>
      <c r="K716" s="3">
        <v>1984</v>
      </c>
      <c r="L716" s="3" t="s">
        <v>56</v>
      </c>
      <c r="M716" s="3">
        <v>11</v>
      </c>
      <c r="N716" s="3">
        <v>1</v>
      </c>
      <c r="O716" s="3">
        <v>5976.83</v>
      </c>
      <c r="P716" s="3" t="s">
        <v>29</v>
      </c>
      <c r="Q716" s="3" t="s">
        <v>29</v>
      </c>
      <c r="R716" s="3" t="s">
        <v>25</v>
      </c>
    </row>
    <row r="717" spans="1:18" x14ac:dyDescent="0.25">
      <c r="A717" s="3" t="s">
        <v>1406</v>
      </c>
      <c r="B717" s="3">
        <v>28.93</v>
      </c>
      <c r="C717" s="3">
        <v>4.87</v>
      </c>
      <c r="D717" s="3" t="s">
        <v>20</v>
      </c>
      <c r="E717" s="3" t="s">
        <v>20</v>
      </c>
      <c r="F717" s="3" t="s">
        <v>20</v>
      </c>
      <c r="G717" s="3">
        <v>1</v>
      </c>
      <c r="H717" s="3" t="s">
        <v>20</v>
      </c>
      <c r="J717" s="3" t="s">
        <v>1406</v>
      </c>
      <c r="K717" s="3">
        <v>1984</v>
      </c>
      <c r="L717" s="3" t="s">
        <v>47</v>
      </c>
      <c r="M717" s="3">
        <v>19</v>
      </c>
      <c r="N717" s="3">
        <v>1</v>
      </c>
      <c r="O717" s="3">
        <v>5974.38</v>
      </c>
      <c r="P717" s="3" t="s">
        <v>29</v>
      </c>
      <c r="Q717" s="3" t="s">
        <v>24</v>
      </c>
      <c r="R717" s="3" t="s">
        <v>25</v>
      </c>
    </row>
    <row r="718" spans="1:18" x14ac:dyDescent="0.25">
      <c r="A718" s="3" t="s">
        <v>1408</v>
      </c>
      <c r="B718" s="3">
        <v>38.9</v>
      </c>
      <c r="C718" s="3">
        <v>4.28</v>
      </c>
      <c r="D718" s="3" t="s">
        <v>20</v>
      </c>
      <c r="E718" s="3" t="s">
        <v>20</v>
      </c>
      <c r="F718" s="3" t="s">
        <v>20</v>
      </c>
      <c r="G718" s="3" t="s">
        <v>5994</v>
      </c>
      <c r="H718" s="3" t="s">
        <v>20</v>
      </c>
      <c r="J718" s="3" t="s">
        <v>1408</v>
      </c>
      <c r="K718" s="3">
        <v>1989</v>
      </c>
      <c r="L718" s="3" t="s">
        <v>61</v>
      </c>
      <c r="M718" s="3">
        <v>22</v>
      </c>
      <c r="N718" s="3">
        <v>3</v>
      </c>
      <c r="O718" s="3">
        <v>5972.38</v>
      </c>
      <c r="P718" s="3" t="s">
        <v>29</v>
      </c>
      <c r="Q718" s="3" t="s">
        <v>29</v>
      </c>
      <c r="R718" s="3" t="s">
        <v>53</v>
      </c>
    </row>
    <row r="719" spans="1:18" x14ac:dyDescent="0.25">
      <c r="A719" s="3" t="s">
        <v>1410</v>
      </c>
      <c r="B719" s="3">
        <v>26.9</v>
      </c>
      <c r="C719" s="3">
        <v>4.07</v>
      </c>
      <c r="D719" s="3" t="s">
        <v>20</v>
      </c>
      <c r="E719" s="3" t="s">
        <v>20</v>
      </c>
      <c r="F719" s="3" t="s">
        <v>20</v>
      </c>
      <c r="G719" s="3" t="s">
        <v>5994</v>
      </c>
      <c r="H719" s="3" t="s">
        <v>20</v>
      </c>
      <c r="J719" s="3" t="s">
        <v>1410</v>
      </c>
      <c r="K719" s="3">
        <v>1980</v>
      </c>
      <c r="L719" s="3" t="s">
        <v>61</v>
      </c>
      <c r="M719" s="3">
        <v>21</v>
      </c>
      <c r="N719" s="3">
        <v>0</v>
      </c>
      <c r="O719" s="3">
        <v>5969.72</v>
      </c>
      <c r="P719" s="3" t="s">
        <v>24</v>
      </c>
      <c r="Q719" s="3" t="s">
        <v>24</v>
      </c>
      <c r="R719" s="3" t="s">
        <v>53</v>
      </c>
    </row>
    <row r="720" spans="1:18" x14ac:dyDescent="0.25">
      <c r="A720" s="3" t="s">
        <v>1412</v>
      </c>
      <c r="B720" s="3">
        <v>24.86</v>
      </c>
      <c r="C720" s="3">
        <v>6.23</v>
      </c>
      <c r="D720" s="3" t="s">
        <v>20</v>
      </c>
      <c r="E720" s="3" t="s">
        <v>20</v>
      </c>
      <c r="F720" s="3" t="s">
        <v>20</v>
      </c>
      <c r="G720" s="3" t="s">
        <v>5994</v>
      </c>
      <c r="H720" s="3" t="s">
        <v>20</v>
      </c>
      <c r="J720" s="3" t="s">
        <v>1412</v>
      </c>
      <c r="K720" s="3">
        <v>1980</v>
      </c>
      <c r="L720" s="3" t="s">
        <v>51</v>
      </c>
      <c r="M720" s="3">
        <v>5</v>
      </c>
      <c r="N720" s="3">
        <v>0</v>
      </c>
      <c r="O720" s="3">
        <v>5966.89</v>
      </c>
      <c r="P720" s="3" t="s">
        <v>29</v>
      </c>
      <c r="Q720" s="3" t="s">
        <v>24</v>
      </c>
      <c r="R720" s="3" t="s">
        <v>25</v>
      </c>
    </row>
    <row r="721" spans="1:18" x14ac:dyDescent="0.25">
      <c r="A721" s="3" t="s">
        <v>1414</v>
      </c>
      <c r="B721" s="3">
        <v>39.14</v>
      </c>
      <c r="C721" s="3">
        <v>6.24</v>
      </c>
      <c r="D721" s="3" t="s">
        <v>20</v>
      </c>
      <c r="E721" s="3" t="s">
        <v>117</v>
      </c>
      <c r="F721" s="3" t="s">
        <v>20</v>
      </c>
      <c r="G721" s="3">
        <v>1</v>
      </c>
      <c r="H721" s="3" t="s">
        <v>20</v>
      </c>
      <c r="J721" s="3" t="s">
        <v>1414</v>
      </c>
      <c r="K721" s="3">
        <v>2004</v>
      </c>
      <c r="L721" s="3" t="s">
        <v>61</v>
      </c>
      <c r="M721" s="3">
        <v>15</v>
      </c>
      <c r="N721" s="3">
        <v>0</v>
      </c>
      <c r="O721" s="3">
        <v>5960.91</v>
      </c>
      <c r="P721" s="3" t="s">
        <v>29</v>
      </c>
      <c r="Q721" s="3" t="s">
        <v>23</v>
      </c>
      <c r="R721" s="3" t="s">
        <v>36</v>
      </c>
    </row>
    <row r="722" spans="1:18" x14ac:dyDescent="0.25">
      <c r="A722" s="3" t="s">
        <v>1416</v>
      </c>
      <c r="B722" s="3">
        <v>39.799999999999997</v>
      </c>
      <c r="C722" s="3">
        <v>6.17</v>
      </c>
      <c r="D722" s="3" t="s">
        <v>20</v>
      </c>
      <c r="E722" s="3" t="s">
        <v>20</v>
      </c>
      <c r="F722" s="3" t="s">
        <v>21</v>
      </c>
      <c r="G722" s="3">
        <v>1</v>
      </c>
      <c r="H722" s="3" t="s">
        <v>20</v>
      </c>
      <c r="J722" s="3" t="s">
        <v>1416</v>
      </c>
      <c r="K722" s="3">
        <v>2003</v>
      </c>
      <c r="L722" s="3" t="s">
        <v>51</v>
      </c>
      <c r="M722" s="3">
        <v>13</v>
      </c>
      <c r="N722" s="3">
        <v>0</v>
      </c>
      <c r="O722" s="3">
        <v>5957.35</v>
      </c>
      <c r="P722" s="3" t="s">
        <v>29</v>
      </c>
      <c r="Q722" s="3" t="s">
        <v>29</v>
      </c>
      <c r="R722" s="3" t="s">
        <v>33</v>
      </c>
    </row>
    <row r="723" spans="1:18" x14ac:dyDescent="0.25">
      <c r="A723" s="3" t="s">
        <v>1418</v>
      </c>
      <c r="B723" s="3">
        <v>34.32</v>
      </c>
      <c r="C723" s="3">
        <v>5.16</v>
      </c>
      <c r="D723" s="3" t="s">
        <v>20</v>
      </c>
      <c r="E723" s="3" t="s">
        <v>20</v>
      </c>
      <c r="F723" s="3" t="s">
        <v>20</v>
      </c>
      <c r="G723" s="3">
        <v>1</v>
      </c>
      <c r="H723" s="3" t="s">
        <v>20</v>
      </c>
      <c r="J723" s="3" t="s">
        <v>1418</v>
      </c>
      <c r="K723" s="3">
        <v>1987</v>
      </c>
      <c r="L723" s="3" t="s">
        <v>61</v>
      </c>
      <c r="M723" s="3">
        <v>14</v>
      </c>
      <c r="N723" s="3">
        <v>3</v>
      </c>
      <c r="O723" s="3">
        <v>5934.38</v>
      </c>
      <c r="P723" s="3" t="s">
        <v>24</v>
      </c>
      <c r="Q723" s="3" t="s">
        <v>29</v>
      </c>
      <c r="R723" s="3" t="s">
        <v>25</v>
      </c>
    </row>
    <row r="724" spans="1:18" x14ac:dyDescent="0.25">
      <c r="A724" s="3" t="s">
        <v>1420</v>
      </c>
      <c r="B724" s="3">
        <v>32.51</v>
      </c>
      <c r="C724" s="3">
        <v>4.3</v>
      </c>
      <c r="D724" s="3" t="s">
        <v>20</v>
      </c>
      <c r="E724" s="3" t="s">
        <v>20</v>
      </c>
      <c r="F724" s="3" t="s">
        <v>20</v>
      </c>
      <c r="G724" s="3" t="s">
        <v>5994</v>
      </c>
      <c r="H724" s="3" t="s">
        <v>20</v>
      </c>
      <c r="J724" s="3" t="s">
        <v>1420</v>
      </c>
      <c r="K724" s="3">
        <v>1994</v>
      </c>
      <c r="L724" s="3" t="s">
        <v>61</v>
      </c>
      <c r="M724" s="3">
        <v>30</v>
      </c>
      <c r="N724" s="3">
        <v>0</v>
      </c>
      <c r="O724" s="3">
        <v>5927.65</v>
      </c>
      <c r="P724" s="3" t="s">
        <v>29</v>
      </c>
      <c r="Q724" s="3" t="s">
        <v>23</v>
      </c>
      <c r="R724" s="3" t="s">
        <v>33</v>
      </c>
    </row>
    <row r="725" spans="1:18" x14ac:dyDescent="0.25">
      <c r="A725" s="3" t="s">
        <v>358</v>
      </c>
      <c r="B725" s="3">
        <v>42.69</v>
      </c>
      <c r="C725" s="3">
        <v>4.8899999999999997</v>
      </c>
      <c r="D725" s="3" t="s">
        <v>20</v>
      </c>
      <c r="E725" s="3" t="s">
        <v>20</v>
      </c>
      <c r="F725" s="3" t="s">
        <v>21</v>
      </c>
      <c r="G725" s="3">
        <v>1</v>
      </c>
      <c r="H725" s="3" t="s">
        <v>117</v>
      </c>
      <c r="J725" s="3" t="s">
        <v>358</v>
      </c>
      <c r="K725" s="3">
        <v>1979</v>
      </c>
      <c r="L725" s="3" t="s">
        <v>51</v>
      </c>
      <c r="M725" s="3">
        <v>3</v>
      </c>
      <c r="N725" s="3">
        <v>2</v>
      </c>
      <c r="O725" s="3">
        <v>37425.94</v>
      </c>
      <c r="P725" s="3" t="s">
        <v>29</v>
      </c>
      <c r="Q725" s="3" t="s">
        <v>23</v>
      </c>
      <c r="R725" s="3" t="s">
        <v>53</v>
      </c>
    </row>
    <row r="726" spans="1:18" x14ac:dyDescent="0.25">
      <c r="A726" s="3" t="s">
        <v>1423</v>
      </c>
      <c r="B726" s="3">
        <v>30.71</v>
      </c>
      <c r="C726" s="3">
        <v>6.14</v>
      </c>
      <c r="D726" s="3" t="s">
        <v>20</v>
      </c>
      <c r="E726" s="3" t="s">
        <v>20</v>
      </c>
      <c r="F726" s="3" t="s">
        <v>21</v>
      </c>
      <c r="G726" s="3">
        <v>1</v>
      </c>
      <c r="H726" s="3" t="s">
        <v>20</v>
      </c>
      <c r="J726" s="3" t="s">
        <v>1423</v>
      </c>
      <c r="K726" s="3">
        <v>1993</v>
      </c>
      <c r="L726" s="3" t="s">
        <v>51</v>
      </c>
      <c r="M726" s="3">
        <v>13</v>
      </c>
      <c r="N726" s="3">
        <v>0</v>
      </c>
      <c r="O726" s="3">
        <v>5926.93</v>
      </c>
      <c r="P726" s="3" t="s">
        <v>29</v>
      </c>
      <c r="Q726" s="3" t="s">
        <v>29</v>
      </c>
      <c r="R726" s="3" t="s">
        <v>42</v>
      </c>
    </row>
    <row r="727" spans="1:18" x14ac:dyDescent="0.25">
      <c r="A727" s="3" t="s">
        <v>1425</v>
      </c>
      <c r="B727" s="3">
        <v>28.9</v>
      </c>
      <c r="C727" s="3">
        <v>5.36</v>
      </c>
      <c r="D727" s="3" t="s">
        <v>20</v>
      </c>
      <c r="E727" s="3" t="s">
        <v>20</v>
      </c>
      <c r="F727" s="3" t="s">
        <v>20</v>
      </c>
      <c r="G727" s="3">
        <v>1</v>
      </c>
      <c r="H727" s="3" t="s">
        <v>20</v>
      </c>
      <c r="J727" s="3" t="s">
        <v>1425</v>
      </c>
      <c r="K727" s="3">
        <v>1987</v>
      </c>
      <c r="L727" s="3" t="s">
        <v>61</v>
      </c>
      <c r="M727" s="3">
        <v>29</v>
      </c>
      <c r="N727" s="3">
        <v>3</v>
      </c>
      <c r="O727" s="3">
        <v>5926.85</v>
      </c>
      <c r="P727" s="3" t="s">
        <v>24</v>
      </c>
      <c r="Q727" s="3" t="s">
        <v>24</v>
      </c>
      <c r="R727" s="3" t="s">
        <v>53</v>
      </c>
    </row>
    <row r="728" spans="1:18" x14ac:dyDescent="0.25">
      <c r="A728" s="3" t="s">
        <v>1427</v>
      </c>
      <c r="B728" s="3">
        <v>36.19</v>
      </c>
      <c r="C728" s="3">
        <v>4.3</v>
      </c>
      <c r="D728" s="3" t="s">
        <v>20</v>
      </c>
      <c r="E728" s="3" t="s">
        <v>20</v>
      </c>
      <c r="F728" s="3" t="s">
        <v>20</v>
      </c>
      <c r="G728" s="3" t="s">
        <v>5994</v>
      </c>
      <c r="H728" s="3" t="s">
        <v>20</v>
      </c>
      <c r="J728" s="3" t="s">
        <v>1427</v>
      </c>
      <c r="K728" s="3">
        <v>1982</v>
      </c>
      <c r="L728" s="3" t="s">
        <v>28</v>
      </c>
      <c r="M728" s="3">
        <v>21</v>
      </c>
      <c r="N728" s="3">
        <v>0</v>
      </c>
      <c r="O728" s="3">
        <v>5920.1</v>
      </c>
      <c r="P728" s="3" t="s">
        <v>29</v>
      </c>
      <c r="Q728" s="3" t="s">
        <v>23</v>
      </c>
      <c r="R728" s="3" t="s">
        <v>25</v>
      </c>
    </row>
    <row r="729" spans="1:18" x14ac:dyDescent="0.25">
      <c r="A729" s="3" t="s">
        <v>1429</v>
      </c>
      <c r="B729" s="3">
        <v>29.6</v>
      </c>
      <c r="C729" s="3">
        <v>4.09</v>
      </c>
      <c r="D729" s="3" t="s">
        <v>20</v>
      </c>
      <c r="E729" s="3" t="s">
        <v>20</v>
      </c>
      <c r="F729" s="3" t="s">
        <v>20</v>
      </c>
      <c r="G729" s="3" t="s">
        <v>5994</v>
      </c>
      <c r="H729" s="3" t="s">
        <v>20</v>
      </c>
      <c r="J729" s="3" t="s">
        <v>1429</v>
      </c>
      <c r="K729" s="3">
        <v>1982</v>
      </c>
      <c r="L729" s="3" t="s">
        <v>61</v>
      </c>
      <c r="M729" s="3">
        <v>8</v>
      </c>
      <c r="N729" s="3">
        <v>0</v>
      </c>
      <c r="O729" s="3">
        <v>5910.94</v>
      </c>
      <c r="P729" s="3" t="s">
        <v>29</v>
      </c>
      <c r="Q729" s="3" t="s">
        <v>23</v>
      </c>
      <c r="R729" s="3" t="s">
        <v>53</v>
      </c>
    </row>
    <row r="730" spans="1:18" x14ac:dyDescent="0.25">
      <c r="A730" s="3" t="s">
        <v>1431</v>
      </c>
      <c r="B730" s="3">
        <v>30.95</v>
      </c>
      <c r="C730" s="3">
        <v>6.27</v>
      </c>
      <c r="D730" s="3" t="s">
        <v>20</v>
      </c>
      <c r="E730" s="3" t="s">
        <v>20</v>
      </c>
      <c r="F730" s="3" t="s">
        <v>21</v>
      </c>
      <c r="G730" s="3">
        <v>1</v>
      </c>
      <c r="H730" s="3" t="s">
        <v>20</v>
      </c>
      <c r="J730" s="3" t="s">
        <v>1431</v>
      </c>
      <c r="K730" s="3">
        <v>1993</v>
      </c>
      <c r="L730" s="3" t="s">
        <v>22</v>
      </c>
      <c r="M730" s="3">
        <v>19</v>
      </c>
      <c r="N730" s="3">
        <v>0</v>
      </c>
      <c r="O730" s="3">
        <v>5877.02</v>
      </c>
      <c r="P730" s="3" t="s">
        <v>29</v>
      </c>
      <c r="Q730" s="3" t="s">
        <v>29</v>
      </c>
      <c r="R730" s="3" t="s">
        <v>48</v>
      </c>
    </row>
    <row r="731" spans="1:18" x14ac:dyDescent="0.25">
      <c r="A731" s="3" t="s">
        <v>1433</v>
      </c>
      <c r="B731" s="3">
        <v>19.95</v>
      </c>
      <c r="C731" s="3">
        <v>5.39</v>
      </c>
      <c r="D731" s="3" t="s">
        <v>20</v>
      </c>
      <c r="E731" s="3" t="s">
        <v>20</v>
      </c>
      <c r="F731" s="3" t="s">
        <v>20</v>
      </c>
      <c r="G731" s="3">
        <v>1</v>
      </c>
      <c r="H731" s="3" t="s">
        <v>20</v>
      </c>
      <c r="J731" s="3" t="s">
        <v>1433</v>
      </c>
      <c r="K731" s="3">
        <v>1984</v>
      </c>
      <c r="L731" s="3" t="s">
        <v>56</v>
      </c>
      <c r="M731" s="3">
        <v>22</v>
      </c>
      <c r="N731" s="3">
        <v>1</v>
      </c>
      <c r="O731" s="3">
        <v>5855.9</v>
      </c>
      <c r="P731" s="3" t="s">
        <v>29</v>
      </c>
      <c r="Q731" s="3" t="s">
        <v>24</v>
      </c>
      <c r="R731" s="3" t="s">
        <v>33</v>
      </c>
    </row>
    <row r="732" spans="1:18" x14ac:dyDescent="0.25">
      <c r="A732" s="3" t="s">
        <v>1435</v>
      </c>
      <c r="B732" s="3">
        <v>23.65</v>
      </c>
      <c r="C732" s="3">
        <v>5.75</v>
      </c>
      <c r="D732" s="3" t="s">
        <v>117</v>
      </c>
      <c r="E732" s="3" t="s">
        <v>20</v>
      </c>
      <c r="F732" s="3" t="s">
        <v>20</v>
      </c>
      <c r="G732" s="3" t="s">
        <v>5994</v>
      </c>
      <c r="H732" s="3" t="s">
        <v>20</v>
      </c>
      <c r="J732" s="3" t="s">
        <v>1435</v>
      </c>
      <c r="K732" s="3">
        <v>1985</v>
      </c>
      <c r="L732" s="3" t="s">
        <v>32</v>
      </c>
      <c r="M732" s="3">
        <v>18</v>
      </c>
      <c r="N732" s="3">
        <v>3</v>
      </c>
      <c r="O732" s="3">
        <v>5847.24</v>
      </c>
      <c r="P732" s="3" t="s">
        <v>29</v>
      </c>
      <c r="Q732" s="3" t="s">
        <v>23</v>
      </c>
      <c r="R732" s="3" t="s">
        <v>25</v>
      </c>
    </row>
    <row r="733" spans="1:18" x14ac:dyDescent="0.25">
      <c r="A733" s="3" t="s">
        <v>1437</v>
      </c>
      <c r="B733" s="3">
        <v>43.34</v>
      </c>
      <c r="C733" s="3">
        <v>4.91</v>
      </c>
      <c r="D733" s="3" t="s">
        <v>20</v>
      </c>
      <c r="E733" s="3" t="s">
        <v>20</v>
      </c>
      <c r="F733" s="3" t="s">
        <v>20</v>
      </c>
      <c r="G733" s="3">
        <v>1</v>
      </c>
      <c r="H733" s="3" t="s">
        <v>20</v>
      </c>
      <c r="J733" s="3" t="s">
        <v>1437</v>
      </c>
      <c r="K733" s="3">
        <v>1987</v>
      </c>
      <c r="L733" s="3" t="s">
        <v>47</v>
      </c>
      <c r="M733" s="3">
        <v>30</v>
      </c>
      <c r="N733" s="3">
        <v>2</v>
      </c>
      <c r="O733" s="3">
        <v>5846.92</v>
      </c>
      <c r="P733" s="3" t="s">
        <v>29</v>
      </c>
      <c r="Q733" s="3" t="s">
        <v>29</v>
      </c>
      <c r="R733" s="3" t="s">
        <v>25</v>
      </c>
    </row>
    <row r="734" spans="1:18" x14ac:dyDescent="0.25">
      <c r="A734" s="3" t="s">
        <v>1439</v>
      </c>
      <c r="B734" s="3">
        <v>31.98</v>
      </c>
      <c r="C734" s="3">
        <v>4.46</v>
      </c>
      <c r="D734" s="3" t="s">
        <v>117</v>
      </c>
      <c r="E734" s="3" t="s">
        <v>20</v>
      </c>
      <c r="F734" s="3" t="s">
        <v>20</v>
      </c>
      <c r="G734" s="3">
        <v>1</v>
      </c>
      <c r="H734" s="3" t="s">
        <v>20</v>
      </c>
      <c r="J734" s="3" t="s">
        <v>1439</v>
      </c>
      <c r="K734" s="3">
        <v>1995</v>
      </c>
      <c r="L734" s="3" t="s">
        <v>51</v>
      </c>
      <c r="M734" s="3">
        <v>20</v>
      </c>
      <c r="N734" s="3">
        <v>0</v>
      </c>
      <c r="O734" s="3">
        <v>5843.99</v>
      </c>
      <c r="P734" s="3" t="s">
        <v>29</v>
      </c>
      <c r="Q734" s="3" t="s">
        <v>29</v>
      </c>
      <c r="R734" s="3" t="s">
        <v>42</v>
      </c>
    </row>
    <row r="735" spans="1:18" x14ac:dyDescent="0.25">
      <c r="A735" s="3" t="s">
        <v>1441</v>
      </c>
      <c r="B735" s="3">
        <v>35.86</v>
      </c>
      <c r="C735" s="3">
        <v>6.22</v>
      </c>
      <c r="D735" s="3" t="s">
        <v>20</v>
      </c>
      <c r="E735" s="3" t="s">
        <v>20</v>
      </c>
      <c r="F735" s="3" t="s">
        <v>20</v>
      </c>
      <c r="G735" s="3">
        <v>1</v>
      </c>
      <c r="H735" s="3" t="s">
        <v>20</v>
      </c>
      <c r="J735" s="3" t="s">
        <v>1441</v>
      </c>
      <c r="K735" s="3">
        <v>1987</v>
      </c>
      <c r="L735" s="3" t="s">
        <v>61</v>
      </c>
      <c r="M735" s="3">
        <v>27</v>
      </c>
      <c r="N735" s="3">
        <v>2</v>
      </c>
      <c r="O735" s="3">
        <v>5836.52</v>
      </c>
      <c r="P735" s="3" t="s">
        <v>29</v>
      </c>
      <c r="Q735" s="3" t="s">
        <v>24</v>
      </c>
      <c r="R735" s="3" t="s">
        <v>25</v>
      </c>
    </row>
    <row r="736" spans="1:18" x14ac:dyDescent="0.25">
      <c r="A736" s="3" t="s">
        <v>360</v>
      </c>
      <c r="B736" s="3">
        <v>37.869999999999997</v>
      </c>
      <c r="C736" s="3">
        <v>4.29</v>
      </c>
      <c r="D736" s="3" t="s">
        <v>117</v>
      </c>
      <c r="E736" s="3" t="s">
        <v>20</v>
      </c>
      <c r="F736" s="3" t="s">
        <v>21</v>
      </c>
      <c r="G736" s="3">
        <v>1</v>
      </c>
      <c r="H736" s="3" t="s">
        <v>117</v>
      </c>
      <c r="J736" s="3" t="s">
        <v>360</v>
      </c>
      <c r="K736" s="3">
        <v>1969</v>
      </c>
      <c r="L736" s="3" t="s">
        <v>22</v>
      </c>
      <c r="M736" s="3">
        <v>30</v>
      </c>
      <c r="N736" s="3">
        <v>0</v>
      </c>
      <c r="O736" s="3">
        <v>37277.269999999997</v>
      </c>
      <c r="P736" s="3" t="s">
        <v>23</v>
      </c>
      <c r="Q736" s="3" t="s">
        <v>24</v>
      </c>
      <c r="R736" s="3" t="s">
        <v>53</v>
      </c>
    </row>
    <row r="737" spans="1:18" x14ac:dyDescent="0.25">
      <c r="A737" s="3" t="s">
        <v>1444</v>
      </c>
      <c r="B737" s="3">
        <v>15.2</v>
      </c>
      <c r="C737" s="3">
        <v>8.82</v>
      </c>
      <c r="D737" s="3" t="s">
        <v>20</v>
      </c>
      <c r="E737" s="3" t="s">
        <v>20</v>
      </c>
      <c r="F737" s="3" t="s">
        <v>20</v>
      </c>
      <c r="G737" s="3" t="s">
        <v>5994</v>
      </c>
      <c r="H737" s="3" t="s">
        <v>20</v>
      </c>
      <c r="J737" s="3" t="s">
        <v>1444</v>
      </c>
      <c r="K737" s="3">
        <v>1971</v>
      </c>
      <c r="L737" s="3" t="s">
        <v>47</v>
      </c>
      <c r="M737" s="3">
        <v>27</v>
      </c>
      <c r="N737" s="3">
        <v>0</v>
      </c>
      <c r="O737" s="3">
        <v>5832.6</v>
      </c>
      <c r="P737" s="3" t="s">
        <v>29</v>
      </c>
      <c r="Q737" s="3" t="s">
        <v>24</v>
      </c>
      <c r="R737" s="3" t="s">
        <v>33</v>
      </c>
    </row>
    <row r="738" spans="1:18" x14ac:dyDescent="0.25">
      <c r="A738" s="3" t="s">
        <v>1446</v>
      </c>
      <c r="B738" s="3">
        <v>37.200000000000003</v>
      </c>
      <c r="C738" s="3">
        <v>10.14</v>
      </c>
      <c r="D738" s="3" t="s">
        <v>20</v>
      </c>
      <c r="E738" s="3" t="s">
        <v>20</v>
      </c>
      <c r="F738" s="3" t="s">
        <v>20</v>
      </c>
      <c r="G738" s="3" t="s">
        <v>5994</v>
      </c>
      <c r="H738" s="3" t="s">
        <v>20</v>
      </c>
      <c r="J738" s="3" t="s">
        <v>1446</v>
      </c>
      <c r="K738" s="3">
        <v>2002</v>
      </c>
      <c r="L738" s="3" t="s">
        <v>61</v>
      </c>
      <c r="M738" s="3">
        <v>22</v>
      </c>
      <c r="N738" s="3">
        <v>0</v>
      </c>
      <c r="O738" s="3">
        <v>5816.58</v>
      </c>
      <c r="P738" s="3" t="s">
        <v>29</v>
      </c>
      <c r="Q738" s="3" t="s">
        <v>29</v>
      </c>
      <c r="R738" s="3" t="s">
        <v>36</v>
      </c>
    </row>
    <row r="739" spans="1:18" x14ac:dyDescent="0.25">
      <c r="A739" s="3" t="s">
        <v>1448</v>
      </c>
      <c r="B739" s="3">
        <v>17.91</v>
      </c>
      <c r="C739" s="3">
        <v>4.66</v>
      </c>
      <c r="D739" s="3" t="s">
        <v>20</v>
      </c>
      <c r="E739" s="3" t="s">
        <v>20</v>
      </c>
      <c r="F739" s="3" t="s">
        <v>20</v>
      </c>
      <c r="G739" s="3">
        <v>2</v>
      </c>
      <c r="H739" s="3" t="s">
        <v>20</v>
      </c>
      <c r="J739" s="3" t="s">
        <v>1448</v>
      </c>
      <c r="K739" s="3">
        <v>1972</v>
      </c>
      <c r="L739" s="3" t="s">
        <v>56</v>
      </c>
      <c r="M739" s="3">
        <v>2</v>
      </c>
      <c r="N739" s="3">
        <v>0</v>
      </c>
      <c r="O739" s="3">
        <v>5812.9</v>
      </c>
      <c r="P739" s="3" t="s">
        <v>29</v>
      </c>
      <c r="Q739" s="3" t="s">
        <v>29</v>
      </c>
      <c r="R739" s="3" t="s">
        <v>25</v>
      </c>
    </row>
    <row r="740" spans="1:18" x14ac:dyDescent="0.25">
      <c r="A740" s="3" t="s">
        <v>1450</v>
      </c>
      <c r="B740" s="3">
        <v>20.76</v>
      </c>
      <c r="C740" s="3">
        <v>6.26</v>
      </c>
      <c r="D740" s="3" t="s">
        <v>20</v>
      </c>
      <c r="E740" s="3" t="s">
        <v>20</v>
      </c>
      <c r="F740" s="3" t="s">
        <v>20</v>
      </c>
      <c r="G740" s="3" t="s">
        <v>5994</v>
      </c>
      <c r="H740" s="3" t="s">
        <v>20</v>
      </c>
      <c r="J740" s="3" t="s">
        <v>1450</v>
      </c>
      <c r="K740" s="3">
        <v>1980</v>
      </c>
      <c r="L740" s="3" t="s">
        <v>47</v>
      </c>
      <c r="M740" s="3">
        <v>18</v>
      </c>
      <c r="N740" s="3">
        <v>2</v>
      </c>
      <c r="O740" s="3">
        <v>5807.06</v>
      </c>
      <c r="P740" s="3" t="s">
        <v>29</v>
      </c>
      <c r="Q740" s="3" t="s">
        <v>24</v>
      </c>
      <c r="R740" s="3" t="s">
        <v>25</v>
      </c>
    </row>
    <row r="741" spans="1:18" x14ac:dyDescent="0.25">
      <c r="A741" s="3" t="s">
        <v>1452</v>
      </c>
      <c r="B741" s="3">
        <v>38.99</v>
      </c>
      <c r="C741" s="3">
        <v>5.21</v>
      </c>
      <c r="D741" s="3" t="s">
        <v>20</v>
      </c>
      <c r="E741" s="3" t="s">
        <v>117</v>
      </c>
      <c r="F741" s="3" t="s">
        <v>20</v>
      </c>
      <c r="G741" s="3">
        <v>1</v>
      </c>
      <c r="H741" s="3" t="s">
        <v>20</v>
      </c>
      <c r="J741" s="3" t="s">
        <v>1452</v>
      </c>
      <c r="K741" s="3">
        <v>2004</v>
      </c>
      <c r="L741" s="3" t="s">
        <v>56</v>
      </c>
      <c r="M741" s="3">
        <v>1</v>
      </c>
      <c r="N741" s="3">
        <v>0</v>
      </c>
      <c r="O741" s="3">
        <v>5778.71</v>
      </c>
      <c r="P741" s="3" t="s">
        <v>29</v>
      </c>
      <c r="Q741" s="3" t="s">
        <v>24</v>
      </c>
      <c r="R741" s="3" t="s">
        <v>144</v>
      </c>
    </row>
    <row r="742" spans="1:18" x14ac:dyDescent="0.25">
      <c r="A742" s="3" t="s">
        <v>1454</v>
      </c>
      <c r="B742" s="3">
        <v>42.655000000000001</v>
      </c>
      <c r="C742" s="3">
        <v>5.94</v>
      </c>
      <c r="D742" s="3" t="s">
        <v>117</v>
      </c>
      <c r="E742" s="3" t="s">
        <v>20</v>
      </c>
      <c r="F742" s="3" t="s">
        <v>21</v>
      </c>
      <c r="G742" s="3">
        <v>1</v>
      </c>
      <c r="H742" s="3" t="s">
        <v>20</v>
      </c>
      <c r="J742" s="3" t="s">
        <v>1454</v>
      </c>
      <c r="K742" s="3">
        <v>1983</v>
      </c>
      <c r="L742" s="3" t="s">
        <v>51</v>
      </c>
      <c r="M742" s="3">
        <v>30</v>
      </c>
      <c r="N742" s="3">
        <v>0</v>
      </c>
      <c r="O742" s="3">
        <v>5757.41</v>
      </c>
      <c r="P742" s="3" t="s">
        <v>29</v>
      </c>
      <c r="Q742" s="3" t="s">
        <v>24</v>
      </c>
      <c r="R742" s="3" t="s">
        <v>137</v>
      </c>
    </row>
    <row r="743" spans="1:18" x14ac:dyDescent="0.25">
      <c r="A743" s="3" t="s">
        <v>1456</v>
      </c>
      <c r="B743" s="3">
        <v>30.57</v>
      </c>
      <c r="C743" s="3">
        <v>5.34</v>
      </c>
      <c r="D743" s="3" t="s">
        <v>20</v>
      </c>
      <c r="E743" s="3" t="s">
        <v>20</v>
      </c>
      <c r="F743" s="3" t="s">
        <v>21</v>
      </c>
      <c r="G743" s="3">
        <v>1</v>
      </c>
      <c r="H743" s="3" t="s">
        <v>20</v>
      </c>
      <c r="J743" s="3" t="s">
        <v>1456</v>
      </c>
      <c r="K743" s="3">
        <v>1993</v>
      </c>
      <c r="L743" s="3" t="s">
        <v>32</v>
      </c>
      <c r="M743" s="3">
        <v>10</v>
      </c>
      <c r="N743" s="3">
        <v>0</v>
      </c>
      <c r="O743" s="3">
        <v>5748.13</v>
      </c>
      <c r="P743" s="3" t="s">
        <v>29</v>
      </c>
      <c r="Q743" s="3" t="s">
        <v>23</v>
      </c>
      <c r="R743" s="3" t="s">
        <v>48</v>
      </c>
    </row>
    <row r="744" spans="1:18" x14ac:dyDescent="0.25">
      <c r="A744" s="3" t="s">
        <v>1458</v>
      </c>
      <c r="B744" s="3">
        <v>17.7</v>
      </c>
      <c r="C744" s="3">
        <v>6.38</v>
      </c>
      <c r="D744" s="3" t="s">
        <v>20</v>
      </c>
      <c r="E744" s="3" t="s">
        <v>20</v>
      </c>
      <c r="F744" s="3" t="s">
        <v>20</v>
      </c>
      <c r="G744" s="3">
        <v>2</v>
      </c>
      <c r="H744" s="3" t="s">
        <v>20</v>
      </c>
      <c r="J744" s="3" t="s">
        <v>1458</v>
      </c>
      <c r="K744" s="3">
        <v>1972</v>
      </c>
      <c r="L744" s="3" t="s">
        <v>51</v>
      </c>
      <c r="M744" s="3">
        <v>21</v>
      </c>
      <c r="N744" s="3">
        <v>0</v>
      </c>
      <c r="O744" s="3">
        <v>5741.67</v>
      </c>
      <c r="P744" s="3" t="s">
        <v>29</v>
      </c>
      <c r="Q744" s="3" t="s">
        <v>24</v>
      </c>
      <c r="R744" s="3" t="s">
        <v>25</v>
      </c>
    </row>
    <row r="745" spans="1:18" x14ac:dyDescent="0.25">
      <c r="A745" s="3" t="s">
        <v>1460</v>
      </c>
      <c r="B745" s="3">
        <v>34.770000000000003</v>
      </c>
      <c r="C745" s="3">
        <v>4.47</v>
      </c>
      <c r="D745" s="3" t="s">
        <v>20</v>
      </c>
      <c r="E745" s="3" t="s">
        <v>20</v>
      </c>
      <c r="F745" s="3" t="s">
        <v>20</v>
      </c>
      <c r="G745" s="3">
        <v>1</v>
      </c>
      <c r="H745" s="3" t="s">
        <v>20</v>
      </c>
      <c r="J745" s="3" t="s">
        <v>1460</v>
      </c>
      <c r="K745" s="3">
        <v>1987</v>
      </c>
      <c r="L745" s="3" t="s">
        <v>22</v>
      </c>
      <c r="M745" s="3">
        <v>19</v>
      </c>
      <c r="N745" s="3">
        <v>2</v>
      </c>
      <c r="O745" s="3">
        <v>5729.01</v>
      </c>
      <c r="P745" s="3" t="s">
        <v>23</v>
      </c>
      <c r="Q745" s="3" t="s">
        <v>29</v>
      </c>
      <c r="R745" s="3" t="s">
        <v>33</v>
      </c>
    </row>
    <row r="746" spans="1:18" x14ac:dyDescent="0.25">
      <c r="A746" s="3" t="s">
        <v>1462</v>
      </c>
      <c r="B746" s="3">
        <v>16.88</v>
      </c>
      <c r="C746" s="3">
        <v>9.9600000000000009</v>
      </c>
      <c r="D746" s="3" t="s">
        <v>20</v>
      </c>
      <c r="E746" s="3" t="s">
        <v>20</v>
      </c>
      <c r="F746" s="3" t="s">
        <v>20</v>
      </c>
      <c r="G746" s="3" t="s">
        <v>5994</v>
      </c>
      <c r="H746" s="3" t="s">
        <v>20</v>
      </c>
      <c r="J746" s="3" t="s">
        <v>1462</v>
      </c>
      <c r="K746" s="3">
        <v>1971</v>
      </c>
      <c r="L746" s="3" t="s">
        <v>28</v>
      </c>
      <c r="M746" s="3">
        <v>18</v>
      </c>
      <c r="N746" s="3">
        <v>0</v>
      </c>
      <c r="O746" s="3">
        <v>5720.38</v>
      </c>
      <c r="P746" s="3" t="s">
        <v>29</v>
      </c>
      <c r="Q746" s="3" t="s">
        <v>23</v>
      </c>
      <c r="R746" s="3" t="s">
        <v>25</v>
      </c>
    </row>
    <row r="747" spans="1:18" x14ac:dyDescent="0.25">
      <c r="A747" s="3" t="s">
        <v>362</v>
      </c>
      <c r="B747" s="3">
        <v>40.61</v>
      </c>
      <c r="C747" s="3">
        <v>8</v>
      </c>
      <c r="D747" s="3" t="s">
        <v>117</v>
      </c>
      <c r="E747" s="3" t="s">
        <v>20</v>
      </c>
      <c r="F747" s="3" t="s">
        <v>20</v>
      </c>
      <c r="G747" s="3">
        <v>1</v>
      </c>
      <c r="H747" s="3" t="s">
        <v>117</v>
      </c>
      <c r="J747" s="3" t="s">
        <v>362</v>
      </c>
      <c r="K747" s="3">
        <v>1975</v>
      </c>
      <c r="L747" s="3" t="s">
        <v>56</v>
      </c>
      <c r="M747" s="3">
        <v>9</v>
      </c>
      <c r="N747" s="3">
        <v>1</v>
      </c>
      <c r="O747" s="3">
        <v>37272.339999999997</v>
      </c>
      <c r="P747" s="3" t="s">
        <v>29</v>
      </c>
      <c r="Q747" s="3" t="s">
        <v>24</v>
      </c>
      <c r="R747" s="3" t="s">
        <v>53</v>
      </c>
    </row>
    <row r="748" spans="1:18" x14ac:dyDescent="0.25">
      <c r="A748" s="3" t="s">
        <v>1465</v>
      </c>
      <c r="B748" s="3">
        <v>40.26</v>
      </c>
      <c r="C748" s="3">
        <v>9.92</v>
      </c>
      <c r="D748" s="3" t="s">
        <v>117</v>
      </c>
      <c r="E748" s="3" t="s">
        <v>20</v>
      </c>
      <c r="F748" s="3" t="s">
        <v>20</v>
      </c>
      <c r="G748" s="3" t="s">
        <v>5994</v>
      </c>
      <c r="H748" s="3" t="s">
        <v>20</v>
      </c>
      <c r="J748" s="3" t="s">
        <v>1465</v>
      </c>
      <c r="K748" s="3">
        <v>1981</v>
      </c>
      <c r="L748" s="3" t="s">
        <v>51</v>
      </c>
      <c r="M748" s="3">
        <v>30</v>
      </c>
      <c r="N748" s="3">
        <v>0</v>
      </c>
      <c r="O748" s="3">
        <v>5709.16</v>
      </c>
      <c r="P748" s="3" t="s">
        <v>24</v>
      </c>
      <c r="Q748" s="3" t="s">
        <v>24</v>
      </c>
      <c r="R748" s="3" t="s">
        <v>25</v>
      </c>
    </row>
    <row r="749" spans="1:18" x14ac:dyDescent="0.25">
      <c r="A749" s="3" t="s">
        <v>1467</v>
      </c>
      <c r="B749" s="3">
        <v>25.6</v>
      </c>
      <c r="C749" s="3">
        <v>6.03</v>
      </c>
      <c r="D749" s="3" t="s">
        <v>20</v>
      </c>
      <c r="E749" s="3" t="s">
        <v>20</v>
      </c>
      <c r="F749" s="3" t="s">
        <v>21</v>
      </c>
      <c r="G749" s="3">
        <v>1</v>
      </c>
      <c r="H749" s="3" t="s">
        <v>20</v>
      </c>
      <c r="J749" s="3" t="s">
        <v>1467</v>
      </c>
      <c r="K749" s="3">
        <v>1993</v>
      </c>
      <c r="L749" s="3" t="s">
        <v>56</v>
      </c>
      <c r="M749" s="3">
        <v>3</v>
      </c>
      <c r="N749" s="3">
        <v>4</v>
      </c>
      <c r="O749" s="3">
        <v>5708.87</v>
      </c>
      <c r="P749" s="3" t="s">
        <v>29</v>
      </c>
      <c r="Q749" s="3" t="s">
        <v>23</v>
      </c>
      <c r="R749" s="3" t="s">
        <v>53</v>
      </c>
    </row>
    <row r="750" spans="1:18" x14ac:dyDescent="0.25">
      <c r="A750" s="3" t="s">
        <v>1469</v>
      </c>
      <c r="B750" s="3">
        <v>33.549999999999997</v>
      </c>
      <c r="C750" s="3">
        <v>10.9</v>
      </c>
      <c r="D750" s="3" t="s">
        <v>117</v>
      </c>
      <c r="E750" s="3" t="s">
        <v>20</v>
      </c>
      <c r="F750" s="3" t="s">
        <v>20</v>
      </c>
      <c r="G750" s="3" t="s">
        <v>5994</v>
      </c>
      <c r="H750" s="3" t="s">
        <v>20</v>
      </c>
      <c r="J750" s="3" t="s">
        <v>1469</v>
      </c>
      <c r="K750" s="3">
        <v>1981</v>
      </c>
      <c r="L750" s="3" t="s">
        <v>32</v>
      </c>
      <c r="M750" s="3">
        <v>15</v>
      </c>
      <c r="N750" s="3">
        <v>0</v>
      </c>
      <c r="O750" s="3">
        <v>5699.84</v>
      </c>
      <c r="P750" s="3" t="s">
        <v>29</v>
      </c>
      <c r="Q750" s="3" t="s">
        <v>24</v>
      </c>
      <c r="R750" s="3" t="s">
        <v>25</v>
      </c>
    </row>
    <row r="751" spans="1:18" x14ac:dyDescent="0.25">
      <c r="A751" s="3" t="s">
        <v>1471</v>
      </c>
      <c r="B751" s="3">
        <v>16.690000000000001</v>
      </c>
      <c r="C751" s="3">
        <v>10.66</v>
      </c>
      <c r="D751" s="3" t="s">
        <v>20</v>
      </c>
      <c r="E751" s="3" t="s">
        <v>20</v>
      </c>
      <c r="F751" s="3" t="s">
        <v>20</v>
      </c>
      <c r="G751" s="3" t="s">
        <v>5994</v>
      </c>
      <c r="H751" s="3" t="s">
        <v>20</v>
      </c>
      <c r="J751" s="3" t="s">
        <v>1471</v>
      </c>
      <c r="K751" s="3">
        <v>1974</v>
      </c>
      <c r="L751" s="3" t="s">
        <v>61</v>
      </c>
      <c r="M751" s="3">
        <v>6</v>
      </c>
      <c r="N751" s="3">
        <v>0</v>
      </c>
      <c r="O751" s="3">
        <v>5698.74</v>
      </c>
      <c r="P751" s="3" t="s">
        <v>29</v>
      </c>
      <c r="Q751" s="3" t="s">
        <v>29</v>
      </c>
      <c r="R751" s="3" t="s">
        <v>33</v>
      </c>
    </row>
    <row r="752" spans="1:18" x14ac:dyDescent="0.25">
      <c r="A752" s="3" t="s">
        <v>1473</v>
      </c>
      <c r="B752" s="3">
        <v>19.95</v>
      </c>
      <c r="C752" s="3">
        <v>4.05</v>
      </c>
      <c r="D752" s="3" t="s">
        <v>20</v>
      </c>
      <c r="E752" s="3" t="s">
        <v>20</v>
      </c>
      <c r="F752" s="3" t="s">
        <v>20</v>
      </c>
      <c r="G752" s="3">
        <v>1</v>
      </c>
      <c r="H752" s="3" t="s">
        <v>20</v>
      </c>
      <c r="J752" s="3" t="s">
        <v>1473</v>
      </c>
      <c r="K752" s="3">
        <v>1992</v>
      </c>
      <c r="L752" s="3" t="s">
        <v>56</v>
      </c>
      <c r="M752" s="3">
        <v>3</v>
      </c>
      <c r="N752" s="3">
        <v>3</v>
      </c>
      <c r="O752" s="3">
        <v>5693.43</v>
      </c>
      <c r="P752" s="3" t="s">
        <v>29</v>
      </c>
      <c r="Q752" s="3" t="s">
        <v>24</v>
      </c>
      <c r="R752" s="3" t="s">
        <v>33</v>
      </c>
    </row>
    <row r="753" spans="1:18" x14ac:dyDescent="0.25">
      <c r="A753" s="3" t="s">
        <v>1475</v>
      </c>
      <c r="B753" s="3">
        <v>17.55</v>
      </c>
      <c r="C753" s="3">
        <v>4.2300000000000004</v>
      </c>
      <c r="D753" s="3" t="s">
        <v>20</v>
      </c>
      <c r="E753" s="3" t="s">
        <v>20</v>
      </c>
      <c r="F753" s="3" t="s">
        <v>20</v>
      </c>
      <c r="G753" s="3">
        <v>2</v>
      </c>
      <c r="H753" s="3" t="s">
        <v>20</v>
      </c>
      <c r="J753" s="3" t="s">
        <v>1475</v>
      </c>
      <c r="K753" s="3">
        <v>1972</v>
      </c>
      <c r="L753" s="3" t="s">
        <v>22</v>
      </c>
      <c r="M753" s="3">
        <v>28</v>
      </c>
      <c r="N753" s="3">
        <v>0</v>
      </c>
      <c r="O753" s="3">
        <v>5690.79</v>
      </c>
      <c r="P753" s="3" t="s">
        <v>29</v>
      </c>
      <c r="Q753" s="3" t="s">
        <v>23</v>
      </c>
      <c r="R753" s="3" t="s">
        <v>25</v>
      </c>
    </row>
    <row r="754" spans="1:18" x14ac:dyDescent="0.25">
      <c r="A754" s="3" t="s">
        <v>1477</v>
      </c>
      <c r="B754" s="3">
        <v>22.01</v>
      </c>
      <c r="C754" s="3">
        <v>5.01</v>
      </c>
      <c r="D754" s="3" t="s">
        <v>20</v>
      </c>
      <c r="E754" s="3" t="s">
        <v>20</v>
      </c>
      <c r="F754" s="3" t="s">
        <v>20</v>
      </c>
      <c r="G754" s="3">
        <v>1</v>
      </c>
      <c r="H754" s="3" t="s">
        <v>20</v>
      </c>
      <c r="J754" s="3" t="s">
        <v>1477</v>
      </c>
      <c r="K754" s="3">
        <v>1984</v>
      </c>
      <c r="L754" s="3" t="s">
        <v>51</v>
      </c>
      <c r="M754" s="3">
        <v>12</v>
      </c>
      <c r="N754" s="3">
        <v>3</v>
      </c>
      <c r="O754" s="3">
        <v>5679.13</v>
      </c>
      <c r="P754" s="3" t="s">
        <v>29</v>
      </c>
      <c r="Q754" s="3" t="s">
        <v>29</v>
      </c>
      <c r="R754" s="3" t="s">
        <v>25</v>
      </c>
    </row>
    <row r="755" spans="1:18" x14ac:dyDescent="0.25">
      <c r="A755" s="3" t="s">
        <v>1479</v>
      </c>
      <c r="B755" s="3">
        <v>41.8</v>
      </c>
      <c r="C755" s="3">
        <v>5.82</v>
      </c>
      <c r="D755" s="3" t="s">
        <v>117</v>
      </c>
      <c r="E755" s="3" t="s">
        <v>20</v>
      </c>
      <c r="F755" s="3" t="s">
        <v>21</v>
      </c>
      <c r="G755" s="3">
        <v>1</v>
      </c>
      <c r="H755" s="3" t="s">
        <v>20</v>
      </c>
      <c r="J755" s="3" t="s">
        <v>1479</v>
      </c>
      <c r="K755" s="3">
        <v>1983</v>
      </c>
      <c r="L755" s="3" t="s">
        <v>47</v>
      </c>
      <c r="M755" s="3">
        <v>3</v>
      </c>
      <c r="N755" s="3">
        <v>0</v>
      </c>
      <c r="O755" s="3">
        <v>5662.23</v>
      </c>
      <c r="P755" s="3" t="s">
        <v>29</v>
      </c>
      <c r="Q755" s="3" t="s">
        <v>23</v>
      </c>
      <c r="R755" s="3" t="s">
        <v>25</v>
      </c>
    </row>
    <row r="756" spans="1:18" x14ac:dyDescent="0.25">
      <c r="A756" s="3" t="s">
        <v>1481</v>
      </c>
      <c r="B756" s="3">
        <v>19.170000000000002</v>
      </c>
      <c r="C756" s="3">
        <v>7.94</v>
      </c>
      <c r="D756" s="3" t="s">
        <v>20</v>
      </c>
      <c r="E756" s="3" t="s">
        <v>20</v>
      </c>
      <c r="F756" s="3" t="s">
        <v>20</v>
      </c>
      <c r="G756" s="3" t="s">
        <v>5994</v>
      </c>
      <c r="H756" s="3" t="s">
        <v>20</v>
      </c>
      <c r="J756" s="3" t="s">
        <v>1481</v>
      </c>
      <c r="K756" s="3">
        <v>1978</v>
      </c>
      <c r="L756" s="3" t="s">
        <v>47</v>
      </c>
      <c r="M756" s="3">
        <v>27</v>
      </c>
      <c r="N756" s="3">
        <v>2</v>
      </c>
      <c r="O756" s="3">
        <v>5650.14</v>
      </c>
      <c r="P756" s="3" t="s">
        <v>29</v>
      </c>
      <c r="Q756" s="3" t="s">
        <v>23</v>
      </c>
      <c r="R756" s="3" t="s">
        <v>25</v>
      </c>
    </row>
    <row r="757" spans="1:18" x14ac:dyDescent="0.25">
      <c r="A757" s="3" t="s">
        <v>1483</v>
      </c>
      <c r="B757" s="3">
        <v>32.799999999999997</v>
      </c>
      <c r="C757" s="3">
        <v>6.16</v>
      </c>
      <c r="D757" s="3" t="s">
        <v>117</v>
      </c>
      <c r="E757" s="3" t="s">
        <v>20</v>
      </c>
      <c r="F757" s="3" t="s">
        <v>21</v>
      </c>
      <c r="G757" s="3">
        <v>1</v>
      </c>
      <c r="H757" s="3" t="s">
        <v>20</v>
      </c>
      <c r="J757" s="3" t="s">
        <v>1483</v>
      </c>
      <c r="K757" s="3">
        <v>1983</v>
      </c>
      <c r="L757" s="3" t="s">
        <v>32</v>
      </c>
      <c r="M757" s="3">
        <v>8</v>
      </c>
      <c r="N757" s="3">
        <v>0</v>
      </c>
      <c r="O757" s="3">
        <v>5649.72</v>
      </c>
      <c r="P757" s="3" t="s">
        <v>29</v>
      </c>
      <c r="Q757" s="3" t="s">
        <v>24</v>
      </c>
      <c r="R757" s="3" t="s">
        <v>53</v>
      </c>
    </row>
    <row r="758" spans="1:18" x14ac:dyDescent="0.25">
      <c r="A758" s="3" t="s">
        <v>364</v>
      </c>
      <c r="B758" s="3">
        <v>30.78</v>
      </c>
      <c r="C758" s="3">
        <v>4.67</v>
      </c>
      <c r="D758" s="3" t="s">
        <v>117</v>
      </c>
      <c r="E758" s="3" t="s">
        <v>20</v>
      </c>
      <c r="F758" s="3" t="s">
        <v>20</v>
      </c>
      <c r="G758" s="3" t="s">
        <v>5994</v>
      </c>
      <c r="H758" s="3" t="s">
        <v>117</v>
      </c>
      <c r="J758" s="3" t="s">
        <v>364</v>
      </c>
      <c r="K758" s="3">
        <v>1985</v>
      </c>
      <c r="L758" s="3" t="s">
        <v>56</v>
      </c>
      <c r="M758" s="3">
        <v>17</v>
      </c>
      <c r="N758" s="3">
        <v>0</v>
      </c>
      <c r="O758" s="3">
        <v>37270.15</v>
      </c>
      <c r="P758" s="3" t="s">
        <v>29</v>
      </c>
      <c r="Q758" s="3" t="s">
        <v>23</v>
      </c>
      <c r="R758" s="3" t="s">
        <v>119</v>
      </c>
    </row>
    <row r="759" spans="1:18" x14ac:dyDescent="0.25">
      <c r="A759" s="3" t="s">
        <v>1486</v>
      </c>
      <c r="B759" s="3">
        <v>35.814999999999998</v>
      </c>
      <c r="C759" s="3">
        <v>4.1500000000000004</v>
      </c>
      <c r="D759" s="3" t="s">
        <v>20</v>
      </c>
      <c r="E759" s="3" t="s">
        <v>20</v>
      </c>
      <c r="F759" s="3" t="s">
        <v>20</v>
      </c>
      <c r="G759" s="3">
        <v>1</v>
      </c>
      <c r="H759" s="3" t="s">
        <v>20</v>
      </c>
      <c r="J759" s="3" t="s">
        <v>1486</v>
      </c>
      <c r="K759" s="3">
        <v>1987</v>
      </c>
      <c r="L759" s="3" t="s">
        <v>28</v>
      </c>
      <c r="M759" s="3">
        <v>9</v>
      </c>
      <c r="N759" s="3">
        <v>1</v>
      </c>
      <c r="O759" s="3">
        <v>5630.46</v>
      </c>
      <c r="P759" s="3" t="s">
        <v>29</v>
      </c>
      <c r="Q759" s="3" t="s">
        <v>24</v>
      </c>
      <c r="R759" s="3" t="s">
        <v>33</v>
      </c>
    </row>
    <row r="760" spans="1:18" x14ac:dyDescent="0.25">
      <c r="A760" s="3" t="s">
        <v>1488</v>
      </c>
      <c r="B760" s="3">
        <v>24.3</v>
      </c>
      <c r="C760" s="3">
        <v>6.23</v>
      </c>
      <c r="D760" s="3" t="s">
        <v>20</v>
      </c>
      <c r="E760" s="3" t="s">
        <v>20</v>
      </c>
      <c r="F760" s="3" t="s">
        <v>20</v>
      </c>
      <c r="G760" s="3" t="s">
        <v>5994</v>
      </c>
      <c r="H760" s="3" t="s">
        <v>20</v>
      </c>
      <c r="J760" s="3" t="s">
        <v>1488</v>
      </c>
      <c r="K760" s="3">
        <v>1994</v>
      </c>
      <c r="L760" s="3" t="s">
        <v>56</v>
      </c>
      <c r="M760" s="3">
        <v>15</v>
      </c>
      <c r="N760" s="3">
        <v>5</v>
      </c>
      <c r="O760" s="3">
        <v>5615.37</v>
      </c>
      <c r="P760" s="3" t="s">
        <v>29</v>
      </c>
      <c r="Q760" s="3" t="s">
        <v>24</v>
      </c>
      <c r="R760" s="3" t="s">
        <v>53</v>
      </c>
    </row>
    <row r="761" spans="1:18" x14ac:dyDescent="0.25">
      <c r="A761" s="3" t="s">
        <v>1490</v>
      </c>
      <c r="B761" s="3">
        <v>19.059999999999999</v>
      </c>
      <c r="C761" s="3">
        <v>7.41</v>
      </c>
      <c r="D761" s="3" t="s">
        <v>20</v>
      </c>
      <c r="E761" s="3" t="s">
        <v>20</v>
      </c>
      <c r="F761" s="3" t="s">
        <v>20</v>
      </c>
      <c r="G761" s="3" t="s">
        <v>5994</v>
      </c>
      <c r="H761" s="3" t="s">
        <v>20</v>
      </c>
      <c r="J761" s="3" t="s">
        <v>1490</v>
      </c>
      <c r="K761" s="3">
        <v>1978</v>
      </c>
      <c r="L761" s="3" t="s">
        <v>47</v>
      </c>
      <c r="M761" s="3">
        <v>11</v>
      </c>
      <c r="N761" s="3">
        <v>2</v>
      </c>
      <c r="O761" s="3">
        <v>5612.83</v>
      </c>
      <c r="P761" s="3" t="s">
        <v>29</v>
      </c>
      <c r="Q761" s="3" t="s">
        <v>24</v>
      </c>
      <c r="R761" s="3" t="s">
        <v>25</v>
      </c>
    </row>
    <row r="762" spans="1:18" x14ac:dyDescent="0.25">
      <c r="A762" s="3" t="s">
        <v>1492</v>
      </c>
      <c r="B762" s="3">
        <v>33.25</v>
      </c>
      <c r="C762" s="3">
        <v>5.62</v>
      </c>
      <c r="D762" s="3" t="s">
        <v>117</v>
      </c>
      <c r="E762" s="3" t="s">
        <v>20</v>
      </c>
      <c r="F762" s="3" t="s">
        <v>20</v>
      </c>
      <c r="G762" s="3">
        <v>1</v>
      </c>
      <c r="H762" s="3" t="s">
        <v>20</v>
      </c>
      <c r="J762" s="3" t="s">
        <v>1492</v>
      </c>
      <c r="K762" s="3">
        <v>1988</v>
      </c>
      <c r="L762" s="3" t="s">
        <v>56</v>
      </c>
      <c r="M762" s="3">
        <v>18</v>
      </c>
      <c r="N762" s="3">
        <v>1</v>
      </c>
      <c r="O762" s="3">
        <v>5594.85</v>
      </c>
      <c r="P762" s="3" t="s">
        <v>29</v>
      </c>
      <c r="Q762" s="3" t="s">
        <v>24</v>
      </c>
      <c r="R762" s="3" t="s">
        <v>119</v>
      </c>
    </row>
    <row r="763" spans="1:18" x14ac:dyDescent="0.25">
      <c r="A763" s="3" t="s">
        <v>1494</v>
      </c>
      <c r="B763" s="3">
        <v>21.37</v>
      </c>
      <c r="C763" s="3">
        <v>4.54</v>
      </c>
      <c r="D763" s="3" t="s">
        <v>117</v>
      </c>
      <c r="E763" s="3" t="s">
        <v>20</v>
      </c>
      <c r="F763" s="3" t="s">
        <v>21</v>
      </c>
      <c r="G763" s="3">
        <v>1</v>
      </c>
      <c r="H763" s="3" t="s">
        <v>20</v>
      </c>
      <c r="J763" s="3" t="s">
        <v>1494</v>
      </c>
      <c r="K763" s="3">
        <v>1983</v>
      </c>
      <c r="L763" s="3" t="s">
        <v>22</v>
      </c>
      <c r="M763" s="3">
        <v>3</v>
      </c>
      <c r="N763" s="3">
        <v>3</v>
      </c>
      <c r="O763" s="3">
        <v>5587.59</v>
      </c>
      <c r="P763" s="3" t="s">
        <v>29</v>
      </c>
      <c r="Q763" s="3" t="s">
        <v>23</v>
      </c>
      <c r="R763" s="3" t="s">
        <v>25</v>
      </c>
    </row>
    <row r="764" spans="1:18" x14ac:dyDescent="0.25">
      <c r="A764" s="3" t="s">
        <v>1496</v>
      </c>
      <c r="B764" s="3">
        <v>34.43</v>
      </c>
      <c r="C764" s="3">
        <v>8.6199999999999992</v>
      </c>
      <c r="D764" s="3" t="s">
        <v>117</v>
      </c>
      <c r="E764" s="3" t="s">
        <v>20</v>
      </c>
      <c r="F764" s="3" t="s">
        <v>20</v>
      </c>
      <c r="G764" s="3">
        <v>1</v>
      </c>
      <c r="H764" s="3" t="s">
        <v>20</v>
      </c>
      <c r="J764" s="3" t="s">
        <v>1496</v>
      </c>
      <c r="K764" s="3">
        <v>1986</v>
      </c>
      <c r="L764" s="3" t="s">
        <v>56</v>
      </c>
      <c r="M764" s="3">
        <v>21</v>
      </c>
      <c r="N764" s="3">
        <v>2</v>
      </c>
      <c r="O764" s="3">
        <v>5584.31</v>
      </c>
      <c r="P764" s="3" t="s">
        <v>24</v>
      </c>
      <c r="Q764" s="3" t="s">
        <v>23</v>
      </c>
      <c r="R764" s="3" t="s">
        <v>25</v>
      </c>
    </row>
    <row r="765" spans="1:18" x14ac:dyDescent="0.25">
      <c r="A765" s="3" t="s">
        <v>1498</v>
      </c>
      <c r="B765" s="3">
        <v>20.86</v>
      </c>
      <c r="C765" s="3">
        <v>4.3600000000000003</v>
      </c>
      <c r="D765" s="3" t="s">
        <v>117</v>
      </c>
      <c r="E765" s="3" t="s">
        <v>20</v>
      </c>
      <c r="F765" s="3" t="s">
        <v>20</v>
      </c>
      <c r="G765" s="3" t="s">
        <v>5994</v>
      </c>
      <c r="H765" s="3" t="s">
        <v>20</v>
      </c>
      <c r="J765" s="3" t="s">
        <v>1498</v>
      </c>
      <c r="K765" s="3">
        <v>1985</v>
      </c>
      <c r="L765" s="3" t="s">
        <v>47</v>
      </c>
      <c r="M765" s="3">
        <v>5</v>
      </c>
      <c r="N765" s="3">
        <v>3</v>
      </c>
      <c r="O765" s="3">
        <v>5582.95</v>
      </c>
      <c r="P765" s="3" t="s">
        <v>29</v>
      </c>
      <c r="Q765" s="3" t="s">
        <v>23</v>
      </c>
      <c r="R765" s="3" t="s">
        <v>33</v>
      </c>
    </row>
    <row r="766" spans="1:18" x14ac:dyDescent="0.25">
      <c r="A766" s="3" t="s">
        <v>1500</v>
      </c>
      <c r="B766" s="3">
        <v>18.34</v>
      </c>
      <c r="C766" s="3">
        <v>10.01</v>
      </c>
      <c r="D766" s="3" t="s">
        <v>20</v>
      </c>
      <c r="E766" s="3" t="s">
        <v>20</v>
      </c>
      <c r="F766" s="3" t="s">
        <v>20</v>
      </c>
      <c r="G766" s="3" t="s">
        <v>5994</v>
      </c>
      <c r="H766" s="3" t="s">
        <v>20</v>
      </c>
      <c r="J766" s="3" t="s">
        <v>1500</v>
      </c>
      <c r="K766" s="3">
        <v>1974</v>
      </c>
      <c r="L766" s="3" t="s">
        <v>47</v>
      </c>
      <c r="M766" s="3">
        <v>18</v>
      </c>
      <c r="N766" s="3">
        <v>0</v>
      </c>
      <c r="O766" s="3">
        <v>5576.35</v>
      </c>
      <c r="P766" s="3" t="s">
        <v>29</v>
      </c>
      <c r="Q766" s="3" t="s">
        <v>24</v>
      </c>
      <c r="R766" s="3" t="s">
        <v>25</v>
      </c>
    </row>
    <row r="767" spans="1:18" x14ac:dyDescent="0.25">
      <c r="A767" s="3" t="s">
        <v>1502</v>
      </c>
      <c r="B767" s="3">
        <v>34.15</v>
      </c>
      <c r="C767" s="3">
        <v>5.42</v>
      </c>
      <c r="D767" s="3" t="s">
        <v>20</v>
      </c>
      <c r="E767" s="3" t="s">
        <v>20</v>
      </c>
      <c r="F767" s="3" t="s">
        <v>20</v>
      </c>
      <c r="G767" s="3" t="s">
        <v>5994</v>
      </c>
      <c r="H767" s="3" t="s">
        <v>20</v>
      </c>
      <c r="J767" s="3" t="s">
        <v>1502</v>
      </c>
      <c r="K767" s="3">
        <v>1999</v>
      </c>
      <c r="L767" s="3" t="s">
        <v>47</v>
      </c>
      <c r="M767" s="3">
        <v>22</v>
      </c>
      <c r="N767" s="3">
        <v>0</v>
      </c>
      <c r="O767" s="3">
        <v>5552.61</v>
      </c>
      <c r="P767" s="3" t="s">
        <v>29</v>
      </c>
      <c r="Q767" s="3" t="s">
        <v>24</v>
      </c>
      <c r="R767" s="3" t="s">
        <v>36</v>
      </c>
    </row>
    <row r="768" spans="1:18" x14ac:dyDescent="0.25">
      <c r="A768" s="3" t="s">
        <v>1504</v>
      </c>
      <c r="B768" s="3">
        <v>18.350000000000001</v>
      </c>
      <c r="C768" s="3">
        <v>5.12</v>
      </c>
      <c r="D768" s="3" t="s">
        <v>20</v>
      </c>
      <c r="E768" s="3" t="s">
        <v>20</v>
      </c>
      <c r="F768" s="3" t="s">
        <v>20</v>
      </c>
      <c r="G768" s="3" t="s">
        <v>5994</v>
      </c>
      <c r="H768" s="3" t="s">
        <v>20</v>
      </c>
      <c r="J768" s="3" t="s">
        <v>1504</v>
      </c>
      <c r="K768" s="3">
        <v>1980</v>
      </c>
      <c r="L768" s="3" t="s">
        <v>28</v>
      </c>
      <c r="M768" s="3">
        <v>7</v>
      </c>
      <c r="N768" s="3">
        <v>2</v>
      </c>
      <c r="O768" s="3">
        <v>5540.35</v>
      </c>
      <c r="P768" s="3" t="s">
        <v>29</v>
      </c>
      <c r="Q768" s="3" t="s">
        <v>29</v>
      </c>
      <c r="R768" s="3" t="s">
        <v>33</v>
      </c>
    </row>
    <row r="769" spans="1:18" x14ac:dyDescent="0.25">
      <c r="A769" s="3" t="s">
        <v>366</v>
      </c>
      <c r="B769" s="3">
        <v>49.49</v>
      </c>
      <c r="C769" s="3">
        <v>4.5</v>
      </c>
      <c r="D769" s="3" t="s">
        <v>20</v>
      </c>
      <c r="E769" s="3" t="s">
        <v>20</v>
      </c>
      <c r="F769" s="3" t="s">
        <v>20</v>
      </c>
      <c r="G769" s="3" t="s">
        <v>5994</v>
      </c>
      <c r="H769" s="3" t="s">
        <v>117</v>
      </c>
      <c r="J769" s="3" t="s">
        <v>366</v>
      </c>
      <c r="K769" s="3">
        <v>1990</v>
      </c>
      <c r="L769" s="3" t="s">
        <v>22</v>
      </c>
      <c r="M769" s="3">
        <v>17</v>
      </c>
      <c r="N769" s="3">
        <v>3</v>
      </c>
      <c r="O769" s="3">
        <v>37251.22</v>
      </c>
      <c r="P769" s="3" t="s">
        <v>29</v>
      </c>
      <c r="Q769" s="3" t="s">
        <v>29</v>
      </c>
      <c r="R769" s="3" t="s">
        <v>53</v>
      </c>
    </row>
    <row r="770" spans="1:18" x14ac:dyDescent="0.25">
      <c r="A770" s="3" t="s">
        <v>1507</v>
      </c>
      <c r="B770" s="3">
        <v>22.13</v>
      </c>
      <c r="C770" s="3">
        <v>9.1999999999999993</v>
      </c>
      <c r="D770" s="3" t="s">
        <v>117</v>
      </c>
      <c r="E770" s="3" t="s">
        <v>20</v>
      </c>
      <c r="F770" s="3" t="s">
        <v>20</v>
      </c>
      <c r="G770" s="3" t="s">
        <v>5994</v>
      </c>
      <c r="H770" s="3" t="s">
        <v>20</v>
      </c>
      <c r="J770" s="3" t="s">
        <v>1507</v>
      </c>
      <c r="K770" s="3">
        <v>1981</v>
      </c>
      <c r="L770" s="3" t="s">
        <v>56</v>
      </c>
      <c r="M770" s="3">
        <v>7</v>
      </c>
      <c r="N770" s="3">
        <v>1</v>
      </c>
      <c r="O770" s="3">
        <v>5539.4</v>
      </c>
      <c r="P770" s="3" t="s">
        <v>29</v>
      </c>
      <c r="Q770" s="3" t="s">
        <v>29</v>
      </c>
      <c r="R770" s="3" t="s">
        <v>25</v>
      </c>
    </row>
    <row r="771" spans="1:18" x14ac:dyDescent="0.25">
      <c r="A771" s="3" t="s">
        <v>1509</v>
      </c>
      <c r="B771" s="3">
        <v>22.51</v>
      </c>
      <c r="C771" s="3">
        <v>6.08</v>
      </c>
      <c r="D771" s="3" t="s">
        <v>117</v>
      </c>
      <c r="E771" s="3" t="s">
        <v>20</v>
      </c>
      <c r="F771" s="3" t="s">
        <v>20</v>
      </c>
      <c r="G771" s="3">
        <v>1</v>
      </c>
      <c r="H771" s="3" t="s">
        <v>20</v>
      </c>
      <c r="J771" s="3" t="s">
        <v>1509</v>
      </c>
      <c r="K771" s="3">
        <v>1988</v>
      </c>
      <c r="L771" s="3" t="s">
        <v>61</v>
      </c>
      <c r="M771" s="3">
        <v>29</v>
      </c>
      <c r="N771" s="3">
        <v>3</v>
      </c>
      <c r="O771" s="3">
        <v>5503.36</v>
      </c>
      <c r="P771" s="3" t="s">
        <v>29</v>
      </c>
      <c r="Q771" s="3" t="s">
        <v>29</v>
      </c>
      <c r="R771" s="3" t="s">
        <v>33</v>
      </c>
    </row>
    <row r="772" spans="1:18" x14ac:dyDescent="0.25">
      <c r="A772" s="3" t="s">
        <v>1511</v>
      </c>
      <c r="B772" s="3">
        <v>31</v>
      </c>
      <c r="C772" s="3">
        <v>4.7699999999999996</v>
      </c>
      <c r="D772" s="3" t="s">
        <v>20</v>
      </c>
      <c r="E772" s="3" t="s">
        <v>20</v>
      </c>
      <c r="F772" s="3" t="s">
        <v>20</v>
      </c>
      <c r="G772" s="3">
        <v>1</v>
      </c>
      <c r="H772" s="3" t="s">
        <v>20</v>
      </c>
      <c r="J772" s="3" t="s">
        <v>1511</v>
      </c>
      <c r="K772" s="3">
        <v>1984</v>
      </c>
      <c r="L772" s="3" t="s">
        <v>51</v>
      </c>
      <c r="M772" s="3">
        <v>17</v>
      </c>
      <c r="N772" s="3">
        <v>1</v>
      </c>
      <c r="O772" s="3">
        <v>5488.26</v>
      </c>
      <c r="P772" s="3" t="s">
        <v>29</v>
      </c>
      <c r="Q772" s="3" t="s">
        <v>24</v>
      </c>
      <c r="R772" s="3" t="s">
        <v>53</v>
      </c>
    </row>
    <row r="773" spans="1:18" x14ac:dyDescent="0.25">
      <c r="A773" s="3" t="s">
        <v>1513</v>
      </c>
      <c r="B773" s="3">
        <v>28.27</v>
      </c>
      <c r="C773" s="3">
        <v>4.62</v>
      </c>
      <c r="D773" s="3" t="s">
        <v>20</v>
      </c>
      <c r="E773" s="3" t="s">
        <v>20</v>
      </c>
      <c r="F773" s="3" t="s">
        <v>20</v>
      </c>
      <c r="G773" s="3">
        <v>1</v>
      </c>
      <c r="H773" s="3" t="s">
        <v>20</v>
      </c>
      <c r="J773" s="3" t="s">
        <v>1513</v>
      </c>
      <c r="K773" s="3">
        <v>1984</v>
      </c>
      <c r="L773" s="3" t="s">
        <v>51</v>
      </c>
      <c r="M773" s="3">
        <v>26</v>
      </c>
      <c r="N773" s="3">
        <v>1</v>
      </c>
      <c r="O773" s="3">
        <v>5484.47</v>
      </c>
      <c r="P773" s="3" t="s">
        <v>29</v>
      </c>
      <c r="Q773" s="3" t="s">
        <v>29</v>
      </c>
      <c r="R773" s="3" t="s">
        <v>25</v>
      </c>
    </row>
    <row r="774" spans="1:18" x14ac:dyDescent="0.25">
      <c r="A774" s="3" t="s">
        <v>1515</v>
      </c>
      <c r="B774" s="3">
        <v>29.92</v>
      </c>
      <c r="C774" s="3">
        <v>9.07</v>
      </c>
      <c r="D774" s="3" t="s">
        <v>117</v>
      </c>
      <c r="E774" s="3" t="s">
        <v>20</v>
      </c>
      <c r="F774" s="3" t="s">
        <v>20</v>
      </c>
      <c r="G774" s="3">
        <v>1</v>
      </c>
      <c r="H774" s="3" t="s">
        <v>20</v>
      </c>
      <c r="J774" s="3" t="s">
        <v>1515</v>
      </c>
      <c r="K774" s="3">
        <v>1986</v>
      </c>
      <c r="L774" s="3" t="s">
        <v>47</v>
      </c>
      <c r="M774" s="3">
        <v>30</v>
      </c>
      <c r="N774" s="3">
        <v>1</v>
      </c>
      <c r="O774" s="3">
        <v>5478.04</v>
      </c>
      <c r="P774" s="3" t="s">
        <v>29</v>
      </c>
      <c r="Q774" s="3" t="s">
        <v>24</v>
      </c>
      <c r="R774" s="3" t="s">
        <v>25</v>
      </c>
    </row>
    <row r="775" spans="1:18" x14ac:dyDescent="0.25">
      <c r="A775" s="3" t="s">
        <v>1517</v>
      </c>
      <c r="B775" s="3">
        <v>25.9</v>
      </c>
      <c r="C775" s="3">
        <v>9.1199999999999992</v>
      </c>
      <c r="D775" s="3" t="s">
        <v>117</v>
      </c>
      <c r="E775" s="3" t="s">
        <v>20</v>
      </c>
      <c r="F775" s="3" t="s">
        <v>20</v>
      </c>
      <c r="G775" s="3">
        <v>1</v>
      </c>
      <c r="H775" s="3" t="s">
        <v>20</v>
      </c>
      <c r="J775" s="3" t="s">
        <v>1517</v>
      </c>
      <c r="K775" s="3">
        <v>1986</v>
      </c>
      <c r="L775" s="3" t="s">
        <v>61</v>
      </c>
      <c r="M775" s="3">
        <v>12</v>
      </c>
      <c r="N775" s="3">
        <v>1</v>
      </c>
      <c r="O775" s="3">
        <v>5472.45</v>
      </c>
      <c r="P775" s="3" t="s">
        <v>29</v>
      </c>
      <c r="Q775" s="3" t="s">
        <v>24</v>
      </c>
      <c r="R775" s="3" t="s">
        <v>53</v>
      </c>
    </row>
    <row r="776" spans="1:18" x14ac:dyDescent="0.25">
      <c r="A776" s="3" t="s">
        <v>1519</v>
      </c>
      <c r="B776" s="3">
        <v>27.74</v>
      </c>
      <c r="C776" s="3">
        <v>7.32</v>
      </c>
      <c r="D776" s="3" t="s">
        <v>117</v>
      </c>
      <c r="E776" s="3" t="s">
        <v>20</v>
      </c>
      <c r="F776" s="3" t="s">
        <v>20</v>
      </c>
      <c r="G776" s="3">
        <v>1</v>
      </c>
      <c r="H776" s="3" t="s">
        <v>20</v>
      </c>
      <c r="J776" s="3" t="s">
        <v>1519</v>
      </c>
      <c r="K776" s="3">
        <v>1986</v>
      </c>
      <c r="L776" s="3" t="s">
        <v>28</v>
      </c>
      <c r="M776" s="3">
        <v>2</v>
      </c>
      <c r="N776" s="3">
        <v>0</v>
      </c>
      <c r="O776" s="3">
        <v>5469.01</v>
      </c>
      <c r="P776" s="3" t="s">
        <v>29</v>
      </c>
      <c r="Q776" s="3" t="s">
        <v>29</v>
      </c>
      <c r="R776" s="3" t="s">
        <v>119</v>
      </c>
    </row>
    <row r="777" spans="1:18" x14ac:dyDescent="0.25">
      <c r="A777" s="3" t="s">
        <v>1521</v>
      </c>
      <c r="B777" s="3">
        <v>17.260000000000002</v>
      </c>
      <c r="C777" s="3">
        <v>11.73</v>
      </c>
      <c r="D777" s="3" t="s">
        <v>20</v>
      </c>
      <c r="E777" s="3" t="s">
        <v>20</v>
      </c>
      <c r="F777" s="3" t="s">
        <v>20</v>
      </c>
      <c r="G777" s="3">
        <v>2</v>
      </c>
      <c r="H777" s="3" t="s">
        <v>20</v>
      </c>
      <c r="J777" s="3" t="s">
        <v>1521</v>
      </c>
      <c r="K777" s="3">
        <v>1973</v>
      </c>
      <c r="L777" s="3" t="s">
        <v>22</v>
      </c>
      <c r="M777" s="3">
        <v>24</v>
      </c>
      <c r="N777" s="3">
        <v>0</v>
      </c>
      <c r="O777" s="3">
        <v>5466.88</v>
      </c>
      <c r="P777" s="3" t="s">
        <v>29</v>
      </c>
      <c r="Q777" s="3" t="s">
        <v>29</v>
      </c>
      <c r="R777" s="3" t="s">
        <v>25</v>
      </c>
    </row>
    <row r="778" spans="1:18" x14ac:dyDescent="0.25">
      <c r="A778" s="3" t="s">
        <v>1523</v>
      </c>
      <c r="B778" s="3">
        <v>19.855</v>
      </c>
      <c r="C778" s="3">
        <v>6.64</v>
      </c>
      <c r="D778" s="3" t="s">
        <v>117</v>
      </c>
      <c r="E778" s="3" t="s">
        <v>20</v>
      </c>
      <c r="F778" s="3" t="s">
        <v>20</v>
      </c>
      <c r="G778" s="3">
        <v>1</v>
      </c>
      <c r="H778" s="3" t="s">
        <v>20</v>
      </c>
      <c r="J778" s="3" t="s">
        <v>1523</v>
      </c>
      <c r="K778" s="3">
        <v>1986</v>
      </c>
      <c r="L778" s="3" t="s">
        <v>28</v>
      </c>
      <c r="M778" s="3">
        <v>25</v>
      </c>
      <c r="N778" s="3">
        <v>0</v>
      </c>
      <c r="O778" s="3">
        <v>5458.05</v>
      </c>
      <c r="P778" s="3" t="s">
        <v>29</v>
      </c>
      <c r="Q778" s="3" t="s">
        <v>29</v>
      </c>
      <c r="R778" s="3" t="s">
        <v>119</v>
      </c>
    </row>
    <row r="779" spans="1:18" x14ac:dyDescent="0.25">
      <c r="A779" s="3" t="s">
        <v>1525</v>
      </c>
      <c r="B779" s="3">
        <v>41.69</v>
      </c>
      <c r="C779" s="3">
        <v>5.78</v>
      </c>
      <c r="D779" s="3" t="s">
        <v>20</v>
      </c>
      <c r="E779" s="3" t="s">
        <v>20</v>
      </c>
      <c r="F779" s="3" t="s">
        <v>20</v>
      </c>
      <c r="G779" s="3" t="s">
        <v>5994</v>
      </c>
      <c r="H779" s="3" t="s">
        <v>20</v>
      </c>
      <c r="J779" s="3" t="s">
        <v>1525</v>
      </c>
      <c r="K779" s="3">
        <v>1982</v>
      </c>
      <c r="L779" s="3" t="s">
        <v>51</v>
      </c>
      <c r="M779" s="3">
        <v>25</v>
      </c>
      <c r="N779" s="3">
        <v>0</v>
      </c>
      <c r="O779" s="3">
        <v>5438.75</v>
      </c>
      <c r="P779" s="3" t="s">
        <v>24</v>
      </c>
      <c r="Q779" s="3" t="s">
        <v>29</v>
      </c>
      <c r="R779" s="3" t="s">
        <v>25</v>
      </c>
    </row>
    <row r="780" spans="1:18" x14ac:dyDescent="0.25">
      <c r="A780" s="3" t="s">
        <v>68</v>
      </c>
      <c r="B780" s="3">
        <v>33.799999999999997</v>
      </c>
      <c r="C780" s="3">
        <v>7.67</v>
      </c>
      <c r="D780" s="3" t="s">
        <v>20</v>
      </c>
      <c r="E780" s="3" t="s">
        <v>20</v>
      </c>
      <c r="F780" s="3" t="s">
        <v>20</v>
      </c>
      <c r="G780" s="3">
        <v>3</v>
      </c>
      <c r="H780" s="3" t="s">
        <v>117</v>
      </c>
      <c r="J780" s="3" t="s">
        <v>68</v>
      </c>
      <c r="K780" s="3">
        <v>1958</v>
      </c>
      <c r="L780" s="3" t="s">
        <v>56</v>
      </c>
      <c r="M780" s="3">
        <v>16</v>
      </c>
      <c r="N780" s="3">
        <v>1</v>
      </c>
      <c r="O780" s="3">
        <v>47928.03</v>
      </c>
      <c r="P780" s="3" t="s">
        <v>29</v>
      </c>
      <c r="Q780" s="3" t="s">
        <v>24</v>
      </c>
      <c r="R780" s="3" t="s">
        <v>53</v>
      </c>
    </row>
    <row r="781" spans="1:18" x14ac:dyDescent="0.25">
      <c r="A781" s="3" t="s">
        <v>367</v>
      </c>
      <c r="B781" s="3">
        <v>37.619999999999997</v>
      </c>
      <c r="C781" s="3">
        <v>6.32</v>
      </c>
      <c r="D781" s="3" t="s">
        <v>117</v>
      </c>
      <c r="E781" s="3" t="s">
        <v>117</v>
      </c>
      <c r="F781" s="3" t="s">
        <v>20</v>
      </c>
      <c r="G781" s="3">
        <v>2</v>
      </c>
      <c r="H781" s="3" t="s">
        <v>117</v>
      </c>
      <c r="J781" s="3" t="s">
        <v>367</v>
      </c>
      <c r="K781" s="3">
        <v>2000</v>
      </c>
      <c r="L781" s="3" t="s">
        <v>47</v>
      </c>
      <c r="M781" s="3">
        <v>5</v>
      </c>
      <c r="N781" s="3">
        <v>1</v>
      </c>
      <c r="O781" s="3">
        <v>37165.160000000003</v>
      </c>
      <c r="P781" s="3" t="s">
        <v>23</v>
      </c>
      <c r="Q781" s="3" t="s">
        <v>24</v>
      </c>
      <c r="R781" s="3" t="s">
        <v>6067</v>
      </c>
    </row>
    <row r="782" spans="1:18" x14ac:dyDescent="0.25">
      <c r="A782" s="3" t="s">
        <v>1529</v>
      </c>
      <c r="B782" s="3">
        <v>16.12</v>
      </c>
      <c r="C782" s="3">
        <v>10.45</v>
      </c>
      <c r="D782" s="3" t="s">
        <v>20</v>
      </c>
      <c r="E782" s="3" t="s">
        <v>20</v>
      </c>
      <c r="F782" s="3" t="s">
        <v>20</v>
      </c>
      <c r="G782" s="3" t="s">
        <v>5994</v>
      </c>
      <c r="H782" s="3" t="s">
        <v>20</v>
      </c>
      <c r="J782" s="3" t="s">
        <v>1529</v>
      </c>
      <c r="K782" s="3">
        <v>1978</v>
      </c>
      <c r="L782" s="3" t="s">
        <v>32</v>
      </c>
      <c r="M782" s="3">
        <v>8</v>
      </c>
      <c r="N782" s="3">
        <v>2</v>
      </c>
      <c r="O782" s="3">
        <v>5428.98</v>
      </c>
      <c r="P782" s="3" t="s">
        <v>29</v>
      </c>
      <c r="Q782" s="3" t="s">
        <v>29</v>
      </c>
      <c r="R782" s="3" t="s">
        <v>33</v>
      </c>
    </row>
    <row r="783" spans="1:18" x14ac:dyDescent="0.25">
      <c r="A783" s="3" t="s">
        <v>1531</v>
      </c>
      <c r="B783" s="3">
        <v>37.43</v>
      </c>
      <c r="C783" s="3">
        <v>4.5199999999999996</v>
      </c>
      <c r="D783" s="3" t="s">
        <v>20</v>
      </c>
      <c r="E783" s="3" t="s">
        <v>20</v>
      </c>
      <c r="F783" s="3" t="s">
        <v>20</v>
      </c>
      <c r="G783" s="3">
        <v>1</v>
      </c>
      <c r="H783" s="3" t="s">
        <v>20</v>
      </c>
      <c r="J783" s="3" t="s">
        <v>1531</v>
      </c>
      <c r="K783" s="3">
        <v>1992</v>
      </c>
      <c r="L783" s="3" t="s">
        <v>47</v>
      </c>
      <c r="M783" s="3">
        <v>17</v>
      </c>
      <c r="N783" s="3">
        <v>3</v>
      </c>
      <c r="O783" s="3">
        <v>5428.73</v>
      </c>
      <c r="P783" s="3" t="s">
        <v>24</v>
      </c>
      <c r="Q783" s="3" t="s">
        <v>23</v>
      </c>
      <c r="R783" s="3" t="s">
        <v>227</v>
      </c>
    </row>
    <row r="784" spans="1:18" x14ac:dyDescent="0.25">
      <c r="A784" s="3" t="s">
        <v>1533</v>
      </c>
      <c r="B784" s="3">
        <v>31.065000000000001</v>
      </c>
      <c r="C784" s="3">
        <v>5.71</v>
      </c>
      <c r="D784" s="3" t="s">
        <v>20</v>
      </c>
      <c r="E784" s="3" t="s">
        <v>20</v>
      </c>
      <c r="F784" s="3" t="s">
        <v>20</v>
      </c>
      <c r="G784" s="3" t="s">
        <v>5994</v>
      </c>
      <c r="H784" s="3" t="s">
        <v>20</v>
      </c>
      <c r="J784" s="3" t="s">
        <v>1533</v>
      </c>
      <c r="K784" s="3">
        <v>1991</v>
      </c>
      <c r="L784" s="3" t="s">
        <v>61</v>
      </c>
      <c r="M784" s="3">
        <v>6</v>
      </c>
      <c r="N784" s="3">
        <v>3</v>
      </c>
      <c r="O784" s="3">
        <v>5425.02</v>
      </c>
      <c r="P784" s="3" t="s">
        <v>29</v>
      </c>
      <c r="Q784" s="3" t="s">
        <v>23</v>
      </c>
      <c r="R784" s="3" t="s">
        <v>33</v>
      </c>
    </row>
    <row r="785" spans="1:18" x14ac:dyDescent="0.25">
      <c r="A785" s="3" t="s">
        <v>1535</v>
      </c>
      <c r="B785" s="3">
        <v>25.08</v>
      </c>
      <c r="C785" s="3">
        <v>4.7699999999999996</v>
      </c>
      <c r="D785" s="3" t="s">
        <v>20</v>
      </c>
      <c r="E785" s="3" t="s">
        <v>20</v>
      </c>
      <c r="F785" s="3" t="s">
        <v>20</v>
      </c>
      <c r="G785" s="3" t="s">
        <v>5994</v>
      </c>
      <c r="H785" s="3" t="s">
        <v>20</v>
      </c>
      <c r="J785" s="3" t="s">
        <v>1535</v>
      </c>
      <c r="K785" s="3">
        <v>1982</v>
      </c>
      <c r="L785" s="3" t="s">
        <v>47</v>
      </c>
      <c r="M785" s="3">
        <v>27</v>
      </c>
      <c r="N785" s="3">
        <v>0</v>
      </c>
      <c r="O785" s="3">
        <v>5415.66</v>
      </c>
      <c r="P785" s="3" t="s">
        <v>29</v>
      </c>
      <c r="Q785" s="3" t="s">
        <v>24</v>
      </c>
      <c r="R785" s="3" t="s">
        <v>25</v>
      </c>
    </row>
    <row r="786" spans="1:18" x14ac:dyDescent="0.25">
      <c r="A786" s="3" t="s">
        <v>1537</v>
      </c>
      <c r="B786" s="3">
        <v>15.2</v>
      </c>
      <c r="C786" s="3">
        <v>7.81</v>
      </c>
      <c r="D786" s="3" t="s">
        <v>117</v>
      </c>
      <c r="E786" s="3" t="s">
        <v>20</v>
      </c>
      <c r="F786" s="3" t="s">
        <v>20</v>
      </c>
      <c r="G786" s="3">
        <v>1</v>
      </c>
      <c r="H786" s="3" t="s">
        <v>20</v>
      </c>
      <c r="J786" s="3" t="s">
        <v>1537</v>
      </c>
      <c r="K786" s="3">
        <v>1975</v>
      </c>
      <c r="L786" s="3" t="s">
        <v>47</v>
      </c>
      <c r="M786" s="3">
        <v>27</v>
      </c>
      <c r="N786" s="3">
        <v>1</v>
      </c>
      <c r="O786" s="3">
        <v>5411.99</v>
      </c>
      <c r="P786" s="3" t="s">
        <v>29</v>
      </c>
      <c r="Q786" s="3" t="s">
        <v>24</v>
      </c>
      <c r="R786" s="3" t="s">
        <v>33</v>
      </c>
    </row>
    <row r="787" spans="1:18" x14ac:dyDescent="0.25">
      <c r="A787" s="3" t="s">
        <v>1539</v>
      </c>
      <c r="B787" s="3">
        <v>22.34</v>
      </c>
      <c r="C787" s="3">
        <v>5.19</v>
      </c>
      <c r="D787" s="3" t="s">
        <v>117</v>
      </c>
      <c r="E787" s="3" t="s">
        <v>20</v>
      </c>
      <c r="F787" s="3" t="s">
        <v>20</v>
      </c>
      <c r="G787" s="3" t="s">
        <v>5994</v>
      </c>
      <c r="H787" s="3" t="s">
        <v>20</v>
      </c>
      <c r="J787" s="3" t="s">
        <v>1539</v>
      </c>
      <c r="K787" s="3">
        <v>1985</v>
      </c>
      <c r="L787" s="3" t="s">
        <v>28</v>
      </c>
      <c r="M787" s="3">
        <v>23</v>
      </c>
      <c r="N787" s="3">
        <v>3</v>
      </c>
      <c r="O787" s="3">
        <v>5402.89</v>
      </c>
      <c r="P787" s="3" t="s">
        <v>29</v>
      </c>
      <c r="Q787" s="3" t="s">
        <v>23</v>
      </c>
      <c r="R787" s="3" t="s">
        <v>25</v>
      </c>
    </row>
    <row r="788" spans="1:18" x14ac:dyDescent="0.25">
      <c r="A788" s="3" t="s">
        <v>1541</v>
      </c>
      <c r="B788" s="3">
        <v>40.15</v>
      </c>
      <c r="C788" s="3">
        <v>5.93</v>
      </c>
      <c r="D788" s="3" t="s">
        <v>20</v>
      </c>
      <c r="E788" s="3" t="s">
        <v>20</v>
      </c>
      <c r="F788" s="3" t="s">
        <v>20</v>
      </c>
      <c r="G788" s="3">
        <v>1</v>
      </c>
      <c r="H788" s="3" t="s">
        <v>20</v>
      </c>
      <c r="J788" s="3" t="s">
        <v>1541</v>
      </c>
      <c r="K788" s="3">
        <v>1984</v>
      </c>
      <c r="L788" s="3" t="s">
        <v>51</v>
      </c>
      <c r="M788" s="3">
        <v>1</v>
      </c>
      <c r="N788" s="3">
        <v>0</v>
      </c>
      <c r="O788" s="3">
        <v>5400.98</v>
      </c>
      <c r="P788" s="3" t="s">
        <v>29</v>
      </c>
      <c r="Q788" s="3" t="s">
        <v>29</v>
      </c>
      <c r="R788" s="3" t="s">
        <v>25</v>
      </c>
    </row>
    <row r="789" spans="1:18" x14ac:dyDescent="0.25">
      <c r="A789" s="3" t="s">
        <v>1543</v>
      </c>
      <c r="B789" s="3">
        <v>37.729999999999997</v>
      </c>
      <c r="C789" s="3">
        <v>6.29</v>
      </c>
      <c r="D789" s="3" t="s">
        <v>20</v>
      </c>
      <c r="E789" s="3" t="s">
        <v>20</v>
      </c>
      <c r="F789" s="3" t="s">
        <v>20</v>
      </c>
      <c r="G789" s="3">
        <v>1</v>
      </c>
      <c r="H789" s="3" t="s">
        <v>20</v>
      </c>
      <c r="J789" s="3" t="s">
        <v>1543</v>
      </c>
      <c r="K789" s="3">
        <v>1984</v>
      </c>
      <c r="L789" s="3" t="s">
        <v>47</v>
      </c>
      <c r="M789" s="3">
        <v>3</v>
      </c>
      <c r="N789" s="3">
        <v>0</v>
      </c>
      <c r="O789" s="3">
        <v>5397.62</v>
      </c>
      <c r="P789" s="3" t="s">
        <v>29</v>
      </c>
      <c r="Q789" s="3" t="s">
        <v>29</v>
      </c>
      <c r="R789" s="3" t="s">
        <v>25</v>
      </c>
    </row>
    <row r="790" spans="1:18" x14ac:dyDescent="0.25">
      <c r="A790" s="3" t="s">
        <v>1545</v>
      </c>
      <c r="B790" s="3">
        <v>25.35</v>
      </c>
      <c r="C790" s="3">
        <v>4.9000000000000004</v>
      </c>
      <c r="D790" s="3" t="s">
        <v>20</v>
      </c>
      <c r="E790" s="3" t="s">
        <v>20</v>
      </c>
      <c r="F790" s="3" t="s">
        <v>20</v>
      </c>
      <c r="G790" s="3" t="s">
        <v>5994</v>
      </c>
      <c r="H790" s="3" t="s">
        <v>20</v>
      </c>
      <c r="J790" s="3" t="s">
        <v>1545</v>
      </c>
      <c r="K790" s="3">
        <v>1989</v>
      </c>
      <c r="L790" s="3" t="s">
        <v>56</v>
      </c>
      <c r="M790" s="3">
        <v>6</v>
      </c>
      <c r="N790" s="3">
        <v>3</v>
      </c>
      <c r="O790" s="3">
        <v>5396.44</v>
      </c>
      <c r="P790" s="3" t="s">
        <v>29</v>
      </c>
      <c r="Q790" s="3" t="s">
        <v>24</v>
      </c>
      <c r="R790" s="3" t="s">
        <v>25</v>
      </c>
    </row>
    <row r="791" spans="1:18" x14ac:dyDescent="0.25">
      <c r="A791" s="3" t="s">
        <v>1547</v>
      </c>
      <c r="B791" s="3">
        <v>26.41</v>
      </c>
      <c r="C791" s="3">
        <v>5.07</v>
      </c>
      <c r="D791" s="3" t="s">
        <v>117</v>
      </c>
      <c r="E791" s="3" t="s">
        <v>20</v>
      </c>
      <c r="F791" s="3" t="s">
        <v>20</v>
      </c>
      <c r="G791" s="3">
        <v>1</v>
      </c>
      <c r="H791" s="3" t="s">
        <v>20</v>
      </c>
      <c r="J791" s="3" t="s">
        <v>1547</v>
      </c>
      <c r="K791" s="3">
        <v>1988</v>
      </c>
      <c r="L791" s="3" t="s">
        <v>51</v>
      </c>
      <c r="M791" s="3">
        <v>8</v>
      </c>
      <c r="N791" s="3">
        <v>1</v>
      </c>
      <c r="O791" s="3">
        <v>5385.34</v>
      </c>
      <c r="P791" s="3" t="s">
        <v>29</v>
      </c>
      <c r="Q791" s="3" t="s">
        <v>24</v>
      </c>
      <c r="R791" s="3" t="s">
        <v>33</v>
      </c>
    </row>
    <row r="792" spans="1:18" x14ac:dyDescent="0.25">
      <c r="A792" s="3" t="s">
        <v>369</v>
      </c>
      <c r="B792" s="3">
        <v>36.08</v>
      </c>
      <c r="C792" s="3">
        <v>6.1</v>
      </c>
      <c r="D792" s="3" t="s">
        <v>117</v>
      </c>
      <c r="E792" s="3" t="s">
        <v>20</v>
      </c>
      <c r="F792" s="3" t="s">
        <v>20</v>
      </c>
      <c r="G792" s="3">
        <v>1</v>
      </c>
      <c r="H792" s="3" t="s">
        <v>117</v>
      </c>
      <c r="J792" s="3" t="s">
        <v>369</v>
      </c>
      <c r="K792" s="3">
        <v>1995</v>
      </c>
      <c r="L792" s="3" t="s">
        <v>22</v>
      </c>
      <c r="M792" s="3">
        <v>30</v>
      </c>
      <c r="N792" s="3">
        <v>0</v>
      </c>
      <c r="O792" s="3">
        <v>37133.9</v>
      </c>
      <c r="P792" s="3" t="s">
        <v>29</v>
      </c>
      <c r="Q792" s="3" t="s">
        <v>29</v>
      </c>
      <c r="R792" s="3" t="s">
        <v>25</v>
      </c>
    </row>
    <row r="793" spans="1:18" x14ac:dyDescent="0.25">
      <c r="A793" s="3" t="s">
        <v>1550</v>
      </c>
      <c r="B793" s="3">
        <v>27.6</v>
      </c>
      <c r="C793" s="3">
        <v>5.33</v>
      </c>
      <c r="D793" s="3" t="s">
        <v>20</v>
      </c>
      <c r="E793" s="3" t="s">
        <v>20</v>
      </c>
      <c r="F793" s="3" t="s">
        <v>20</v>
      </c>
      <c r="G793" s="3">
        <v>1</v>
      </c>
      <c r="H793" s="3" t="s">
        <v>20</v>
      </c>
      <c r="J793" s="3" t="s">
        <v>1550</v>
      </c>
      <c r="K793" s="3">
        <v>1984</v>
      </c>
      <c r="L793" s="3" t="s">
        <v>32</v>
      </c>
      <c r="M793" s="3">
        <v>1</v>
      </c>
      <c r="N793" s="3">
        <v>0</v>
      </c>
      <c r="O793" s="3">
        <v>5383.54</v>
      </c>
      <c r="P793" s="3" t="s">
        <v>29</v>
      </c>
      <c r="Q793" s="3" t="s">
        <v>24</v>
      </c>
      <c r="R793" s="3" t="s">
        <v>53</v>
      </c>
    </row>
    <row r="794" spans="1:18" x14ac:dyDescent="0.25">
      <c r="A794" s="3" t="s">
        <v>1552</v>
      </c>
      <c r="B794" s="3">
        <v>33.82</v>
      </c>
      <c r="C794" s="3">
        <v>8.93</v>
      </c>
      <c r="D794" s="3" t="s">
        <v>117</v>
      </c>
      <c r="E794" s="3" t="s">
        <v>20</v>
      </c>
      <c r="F794" s="3" t="s">
        <v>20</v>
      </c>
      <c r="G794" s="3">
        <v>1</v>
      </c>
      <c r="H794" s="3" t="s">
        <v>20</v>
      </c>
      <c r="J794" s="3" t="s">
        <v>1552</v>
      </c>
      <c r="K794" s="3">
        <v>1986</v>
      </c>
      <c r="L794" s="3" t="s">
        <v>61</v>
      </c>
      <c r="M794" s="3">
        <v>22</v>
      </c>
      <c r="N794" s="3">
        <v>1</v>
      </c>
      <c r="O794" s="3">
        <v>5377.46</v>
      </c>
      <c r="P794" s="3" t="s">
        <v>29</v>
      </c>
      <c r="Q794" s="3" t="s">
        <v>24</v>
      </c>
      <c r="R794" s="3" t="s">
        <v>33</v>
      </c>
    </row>
    <row r="795" spans="1:18" x14ac:dyDescent="0.25">
      <c r="A795" s="3" t="s">
        <v>1554</v>
      </c>
      <c r="B795" s="3">
        <v>32.9</v>
      </c>
      <c r="C795" s="3">
        <v>4.3499999999999996</v>
      </c>
      <c r="D795" s="3" t="s">
        <v>20</v>
      </c>
      <c r="E795" s="3" t="s">
        <v>20</v>
      </c>
      <c r="F795" s="3" t="s">
        <v>20</v>
      </c>
      <c r="G795" s="3" t="s">
        <v>5994</v>
      </c>
      <c r="H795" s="3" t="s">
        <v>20</v>
      </c>
      <c r="J795" s="3" t="s">
        <v>1554</v>
      </c>
      <c r="K795" s="3">
        <v>1989</v>
      </c>
      <c r="L795" s="3" t="s">
        <v>56</v>
      </c>
      <c r="M795" s="3">
        <v>18</v>
      </c>
      <c r="N795" s="3">
        <v>2</v>
      </c>
      <c r="O795" s="3">
        <v>5375.04</v>
      </c>
      <c r="P795" s="3" t="s">
        <v>29</v>
      </c>
      <c r="Q795" s="3" t="s">
        <v>23</v>
      </c>
      <c r="R795" s="3" t="s">
        <v>53</v>
      </c>
    </row>
    <row r="796" spans="1:18" x14ac:dyDescent="0.25">
      <c r="A796" s="3" t="s">
        <v>1556</v>
      </c>
      <c r="B796" s="3">
        <v>30.875</v>
      </c>
      <c r="C796" s="3">
        <v>9.5399999999999991</v>
      </c>
      <c r="D796" s="3" t="s">
        <v>117</v>
      </c>
      <c r="E796" s="3" t="s">
        <v>20</v>
      </c>
      <c r="F796" s="3" t="s">
        <v>20</v>
      </c>
      <c r="G796" s="3">
        <v>1</v>
      </c>
      <c r="H796" s="3" t="s">
        <v>20</v>
      </c>
      <c r="J796" s="3" t="s">
        <v>1556</v>
      </c>
      <c r="K796" s="3">
        <v>1986</v>
      </c>
      <c r="L796" s="3" t="s">
        <v>32</v>
      </c>
      <c r="M796" s="3">
        <v>1</v>
      </c>
      <c r="N796" s="3">
        <v>1</v>
      </c>
      <c r="O796" s="3">
        <v>5373.36</v>
      </c>
      <c r="P796" s="3" t="s">
        <v>29</v>
      </c>
      <c r="Q796" s="3" t="s">
        <v>29</v>
      </c>
      <c r="R796" s="3" t="s">
        <v>33</v>
      </c>
    </row>
    <row r="797" spans="1:18" x14ac:dyDescent="0.25">
      <c r="A797" s="3" t="s">
        <v>1558</v>
      </c>
      <c r="B797" s="3">
        <v>32.64</v>
      </c>
      <c r="C797" s="3">
        <v>5.91</v>
      </c>
      <c r="D797" s="3" t="s">
        <v>20</v>
      </c>
      <c r="E797" s="3" t="s">
        <v>20</v>
      </c>
      <c r="F797" s="3" t="s">
        <v>20</v>
      </c>
      <c r="G797" s="3" t="s">
        <v>5994</v>
      </c>
      <c r="H797" s="3" t="s">
        <v>20</v>
      </c>
      <c r="J797" s="3" t="s">
        <v>1558</v>
      </c>
      <c r="K797" s="3">
        <v>1994</v>
      </c>
      <c r="L797" s="3" t="s">
        <v>28</v>
      </c>
      <c r="M797" s="3">
        <v>7</v>
      </c>
      <c r="N797" s="3">
        <v>0</v>
      </c>
      <c r="O797" s="3">
        <v>5364.66</v>
      </c>
      <c r="P797" s="3" t="s">
        <v>29</v>
      </c>
      <c r="Q797" s="3" t="s">
        <v>23</v>
      </c>
      <c r="R797" s="3" t="s">
        <v>53</v>
      </c>
    </row>
    <row r="798" spans="1:18" x14ac:dyDescent="0.25">
      <c r="A798" s="3" t="s">
        <v>1560</v>
      </c>
      <c r="B798" s="3">
        <v>22.135000000000002</v>
      </c>
      <c r="C798" s="3">
        <v>5.0999999999999996</v>
      </c>
      <c r="D798" s="3" t="s">
        <v>20</v>
      </c>
      <c r="E798" s="3" t="s">
        <v>20</v>
      </c>
      <c r="F798" s="3" t="s">
        <v>20</v>
      </c>
      <c r="G798" s="3" t="s">
        <v>5994</v>
      </c>
      <c r="H798" s="3" t="s">
        <v>20</v>
      </c>
      <c r="J798" s="3" t="s">
        <v>1560</v>
      </c>
      <c r="K798" s="3">
        <v>1989</v>
      </c>
      <c r="L798" s="3" t="s">
        <v>56</v>
      </c>
      <c r="M798" s="3">
        <v>7</v>
      </c>
      <c r="N798" s="3">
        <v>1</v>
      </c>
      <c r="O798" s="3">
        <v>5354.07</v>
      </c>
      <c r="P798" s="3" t="s">
        <v>29</v>
      </c>
      <c r="Q798" s="3" t="s">
        <v>24</v>
      </c>
      <c r="R798" s="3" t="s">
        <v>119</v>
      </c>
    </row>
    <row r="799" spans="1:18" x14ac:dyDescent="0.25">
      <c r="A799" s="3" t="s">
        <v>1562</v>
      </c>
      <c r="B799" s="3">
        <v>16.53</v>
      </c>
      <c r="C799" s="3">
        <v>5.08</v>
      </c>
      <c r="D799" s="3" t="s">
        <v>20</v>
      </c>
      <c r="E799" s="3" t="s">
        <v>20</v>
      </c>
      <c r="F799" s="3" t="s">
        <v>20</v>
      </c>
      <c r="G799" s="3">
        <v>2</v>
      </c>
      <c r="H799" s="3" t="s">
        <v>20</v>
      </c>
      <c r="J799" s="3" t="s">
        <v>1562</v>
      </c>
      <c r="K799" s="3">
        <v>1972</v>
      </c>
      <c r="L799" s="3" t="s">
        <v>28</v>
      </c>
      <c r="M799" s="3">
        <v>15</v>
      </c>
      <c r="N799" s="3">
        <v>0</v>
      </c>
      <c r="O799" s="3">
        <v>5344.81</v>
      </c>
      <c r="P799" s="3" t="s">
        <v>29</v>
      </c>
      <c r="Q799" s="3" t="s">
        <v>24</v>
      </c>
      <c r="R799" s="3" t="s">
        <v>25</v>
      </c>
    </row>
    <row r="800" spans="1:18" x14ac:dyDescent="0.25">
      <c r="A800" s="3" t="s">
        <v>1564</v>
      </c>
      <c r="B800" s="3">
        <v>32.774999999999999</v>
      </c>
      <c r="C800" s="3">
        <v>4.75</v>
      </c>
      <c r="D800" s="3" t="s">
        <v>20</v>
      </c>
      <c r="E800" s="3" t="s">
        <v>20</v>
      </c>
      <c r="F800" s="3" t="s">
        <v>20</v>
      </c>
      <c r="G800" s="3" t="s">
        <v>5994</v>
      </c>
      <c r="H800" s="3" t="s">
        <v>20</v>
      </c>
      <c r="J800" s="3" t="s">
        <v>1564</v>
      </c>
      <c r="K800" s="3">
        <v>1991</v>
      </c>
      <c r="L800" s="3" t="s">
        <v>51</v>
      </c>
      <c r="M800" s="3">
        <v>28</v>
      </c>
      <c r="N800" s="3">
        <v>2</v>
      </c>
      <c r="O800" s="3">
        <v>5327.4</v>
      </c>
      <c r="P800" s="3" t="s">
        <v>29</v>
      </c>
      <c r="Q800" s="3" t="s">
        <v>23</v>
      </c>
      <c r="R800" s="3" t="s">
        <v>33</v>
      </c>
    </row>
    <row r="801" spans="1:18" x14ac:dyDescent="0.25">
      <c r="A801" s="3" t="s">
        <v>1566</v>
      </c>
      <c r="B801" s="3">
        <v>30.9</v>
      </c>
      <c r="C801" s="3">
        <v>6.05</v>
      </c>
      <c r="D801" s="3" t="s">
        <v>20</v>
      </c>
      <c r="E801" s="3" t="s">
        <v>20</v>
      </c>
      <c r="F801" s="3" t="s">
        <v>20</v>
      </c>
      <c r="G801" s="3">
        <v>1</v>
      </c>
      <c r="H801" s="3" t="s">
        <v>20</v>
      </c>
      <c r="J801" s="3" t="s">
        <v>1566</v>
      </c>
      <c r="K801" s="3">
        <v>1992</v>
      </c>
      <c r="L801" s="3" t="s">
        <v>32</v>
      </c>
      <c r="M801" s="3">
        <v>18</v>
      </c>
      <c r="N801" s="3">
        <v>3</v>
      </c>
      <c r="O801" s="3">
        <v>5325.65</v>
      </c>
      <c r="P801" s="3" t="s">
        <v>29</v>
      </c>
      <c r="Q801" s="3" t="s">
        <v>23</v>
      </c>
      <c r="R801" s="3" t="s">
        <v>53</v>
      </c>
    </row>
    <row r="802" spans="1:18" x14ac:dyDescent="0.25">
      <c r="A802" s="3" t="s">
        <v>1568</v>
      </c>
      <c r="B802" s="3">
        <v>15.58</v>
      </c>
      <c r="C802" s="3">
        <v>11.56</v>
      </c>
      <c r="D802" s="3" t="s">
        <v>20</v>
      </c>
      <c r="E802" s="3" t="s">
        <v>20</v>
      </c>
      <c r="F802" s="3" t="s">
        <v>20</v>
      </c>
      <c r="G802" s="3" t="s">
        <v>5994</v>
      </c>
      <c r="H802" s="3" t="s">
        <v>20</v>
      </c>
      <c r="J802" s="3" t="s">
        <v>1568</v>
      </c>
      <c r="K802" s="3">
        <v>1974</v>
      </c>
      <c r="L802" s="3" t="s">
        <v>47</v>
      </c>
      <c r="M802" s="3">
        <v>2</v>
      </c>
      <c r="N802" s="3">
        <v>0</v>
      </c>
      <c r="O802" s="3">
        <v>5322.24</v>
      </c>
      <c r="P802" s="3" t="s">
        <v>29</v>
      </c>
      <c r="Q802" s="3" t="s">
        <v>23</v>
      </c>
      <c r="R802" s="3" t="s">
        <v>33</v>
      </c>
    </row>
    <row r="803" spans="1:18" x14ac:dyDescent="0.25">
      <c r="A803" s="3" t="s">
        <v>371</v>
      </c>
      <c r="B803" s="3">
        <v>33.5</v>
      </c>
      <c r="C803" s="3">
        <v>5.4</v>
      </c>
      <c r="D803" s="3" t="s">
        <v>20</v>
      </c>
      <c r="E803" s="3" t="s">
        <v>20</v>
      </c>
      <c r="F803" s="3" t="s">
        <v>20</v>
      </c>
      <c r="G803" s="3" t="s">
        <v>5994</v>
      </c>
      <c r="H803" s="3" t="s">
        <v>117</v>
      </c>
      <c r="J803" s="3" t="s">
        <v>371</v>
      </c>
      <c r="K803" s="3">
        <v>1989</v>
      </c>
      <c r="L803" s="3" t="s">
        <v>32</v>
      </c>
      <c r="M803" s="3">
        <v>10</v>
      </c>
      <c r="N803" s="3">
        <v>0</v>
      </c>
      <c r="O803" s="3">
        <v>37079.370000000003</v>
      </c>
      <c r="P803" s="3" t="s">
        <v>29</v>
      </c>
      <c r="Q803" s="3" t="s">
        <v>24</v>
      </c>
      <c r="R803" s="3" t="s">
        <v>53</v>
      </c>
    </row>
    <row r="804" spans="1:18" x14ac:dyDescent="0.25">
      <c r="A804" s="3" t="s">
        <v>1571</v>
      </c>
      <c r="B804" s="3">
        <v>26.315000000000001</v>
      </c>
      <c r="C804" s="3">
        <v>5.76</v>
      </c>
      <c r="D804" s="3" t="s">
        <v>20</v>
      </c>
      <c r="E804" s="3" t="s">
        <v>20</v>
      </c>
      <c r="F804" s="3" t="s">
        <v>20</v>
      </c>
      <c r="G804" s="3" t="s">
        <v>5994</v>
      </c>
      <c r="H804" s="3" t="s">
        <v>20</v>
      </c>
      <c r="J804" s="3" t="s">
        <v>1571</v>
      </c>
      <c r="K804" s="3">
        <v>1994</v>
      </c>
      <c r="L804" s="3" t="s">
        <v>56</v>
      </c>
      <c r="M804" s="3">
        <v>13</v>
      </c>
      <c r="N804" s="3">
        <v>3</v>
      </c>
      <c r="O804" s="3">
        <v>5312.17</v>
      </c>
      <c r="P804" s="3" t="s">
        <v>29</v>
      </c>
      <c r="Q804" s="3" t="s">
        <v>29</v>
      </c>
      <c r="R804" s="3" t="s">
        <v>33</v>
      </c>
    </row>
    <row r="805" spans="1:18" x14ac:dyDescent="0.25">
      <c r="A805" s="3" t="s">
        <v>1573</v>
      </c>
      <c r="B805" s="3">
        <v>35.61</v>
      </c>
      <c r="C805" s="3">
        <v>5.65</v>
      </c>
      <c r="D805" s="3" t="s">
        <v>20</v>
      </c>
      <c r="E805" s="3" t="s">
        <v>117</v>
      </c>
      <c r="F805" s="3" t="s">
        <v>20</v>
      </c>
      <c r="G805" s="3">
        <v>1</v>
      </c>
      <c r="H805" s="3" t="s">
        <v>20</v>
      </c>
      <c r="J805" s="3" t="s">
        <v>1573</v>
      </c>
      <c r="K805" s="3">
        <v>2000</v>
      </c>
      <c r="L805" s="3" t="s">
        <v>47</v>
      </c>
      <c r="M805" s="3">
        <v>9</v>
      </c>
      <c r="N805" s="3">
        <v>0</v>
      </c>
      <c r="O805" s="3">
        <v>5306.7</v>
      </c>
      <c r="P805" s="3" t="s">
        <v>29</v>
      </c>
      <c r="Q805" s="3" t="s">
        <v>24</v>
      </c>
      <c r="R805" s="3" t="s">
        <v>33</v>
      </c>
    </row>
    <row r="806" spans="1:18" x14ac:dyDescent="0.25">
      <c r="A806" s="3" t="s">
        <v>1575</v>
      </c>
      <c r="B806" s="3">
        <v>37.56</v>
      </c>
      <c r="C806" s="3">
        <v>5.88</v>
      </c>
      <c r="D806" s="3" t="s">
        <v>20</v>
      </c>
      <c r="E806" s="3" t="s">
        <v>117</v>
      </c>
      <c r="F806" s="3" t="s">
        <v>20</v>
      </c>
      <c r="G806" s="3">
        <v>1</v>
      </c>
      <c r="H806" s="3" t="s">
        <v>20</v>
      </c>
      <c r="J806" s="3" t="s">
        <v>1575</v>
      </c>
      <c r="K806" s="3">
        <v>2004</v>
      </c>
      <c r="L806" s="3" t="s">
        <v>51</v>
      </c>
      <c r="M806" s="3">
        <v>22</v>
      </c>
      <c r="N806" s="3">
        <v>0</v>
      </c>
      <c r="O806" s="3">
        <v>5293.67</v>
      </c>
      <c r="P806" s="3" t="s">
        <v>29</v>
      </c>
      <c r="Q806" s="3" t="s">
        <v>29</v>
      </c>
      <c r="R806" s="3" t="s">
        <v>144</v>
      </c>
    </row>
    <row r="807" spans="1:18" x14ac:dyDescent="0.25">
      <c r="A807" s="3" t="s">
        <v>1577</v>
      </c>
      <c r="B807" s="3">
        <v>15.49</v>
      </c>
      <c r="C807" s="3">
        <v>9.6</v>
      </c>
      <c r="D807" s="3" t="s">
        <v>20</v>
      </c>
      <c r="E807" s="3" t="s">
        <v>20</v>
      </c>
      <c r="F807" s="3" t="s">
        <v>20</v>
      </c>
      <c r="G807" s="3" t="s">
        <v>5994</v>
      </c>
      <c r="H807" s="3" t="s">
        <v>20</v>
      </c>
      <c r="J807" s="3" t="s">
        <v>1577</v>
      </c>
      <c r="K807" s="3">
        <v>1974</v>
      </c>
      <c r="L807" s="3" t="s">
        <v>56</v>
      </c>
      <c r="M807" s="3">
        <v>12</v>
      </c>
      <c r="N807" s="3">
        <v>0</v>
      </c>
      <c r="O807" s="3">
        <v>5291.71</v>
      </c>
      <c r="P807" s="3" t="s">
        <v>29</v>
      </c>
      <c r="Q807" s="3" t="s">
        <v>29</v>
      </c>
      <c r="R807" s="3" t="s">
        <v>33</v>
      </c>
    </row>
    <row r="808" spans="1:18" x14ac:dyDescent="0.25">
      <c r="A808" s="3" t="s">
        <v>1579</v>
      </c>
      <c r="B808" s="3">
        <v>23.48</v>
      </c>
      <c r="C808" s="3">
        <v>6.24</v>
      </c>
      <c r="D808" s="3" t="s">
        <v>20</v>
      </c>
      <c r="E808" s="3" t="s">
        <v>20</v>
      </c>
      <c r="F808" s="3" t="s">
        <v>20</v>
      </c>
      <c r="G808" s="3">
        <v>1</v>
      </c>
      <c r="H808" s="3" t="s">
        <v>20</v>
      </c>
      <c r="J808" s="3" t="s">
        <v>1579</v>
      </c>
      <c r="K808" s="3">
        <v>1987</v>
      </c>
      <c r="L808" s="3" t="s">
        <v>47</v>
      </c>
      <c r="M808" s="3">
        <v>1</v>
      </c>
      <c r="N808" s="3">
        <v>3</v>
      </c>
      <c r="O808" s="3">
        <v>5275.86</v>
      </c>
      <c r="P808" s="3" t="s">
        <v>29</v>
      </c>
      <c r="Q808" s="3" t="s">
        <v>29</v>
      </c>
      <c r="R808" s="3" t="s">
        <v>25</v>
      </c>
    </row>
    <row r="809" spans="1:18" x14ac:dyDescent="0.25">
      <c r="A809" s="3" t="s">
        <v>1581</v>
      </c>
      <c r="B809" s="3">
        <v>30.02</v>
      </c>
      <c r="C809" s="3">
        <v>7.63</v>
      </c>
      <c r="D809" s="3" t="s">
        <v>117</v>
      </c>
      <c r="E809" s="3" t="s">
        <v>20</v>
      </c>
      <c r="F809" s="3" t="s">
        <v>20</v>
      </c>
      <c r="G809" s="3">
        <v>1</v>
      </c>
      <c r="H809" s="3" t="s">
        <v>20</v>
      </c>
      <c r="J809" s="3" t="s">
        <v>1581</v>
      </c>
      <c r="K809" s="3">
        <v>1986</v>
      </c>
      <c r="L809" s="3" t="s">
        <v>22</v>
      </c>
      <c r="M809" s="3">
        <v>20</v>
      </c>
      <c r="N809" s="3">
        <v>0</v>
      </c>
      <c r="O809" s="3">
        <v>5272.18</v>
      </c>
      <c r="P809" s="3" t="s">
        <v>29</v>
      </c>
      <c r="Q809" s="3" t="s">
        <v>24</v>
      </c>
      <c r="R809" s="3" t="s">
        <v>33</v>
      </c>
    </row>
    <row r="810" spans="1:18" x14ac:dyDescent="0.25">
      <c r="A810" s="3" t="s">
        <v>1583</v>
      </c>
      <c r="B810" s="3">
        <v>26.885000000000002</v>
      </c>
      <c r="C810" s="3">
        <v>8.66</v>
      </c>
      <c r="D810" s="3" t="s">
        <v>117</v>
      </c>
      <c r="E810" s="3" t="s">
        <v>20</v>
      </c>
      <c r="F810" s="3" t="s">
        <v>20</v>
      </c>
      <c r="G810" s="3">
        <v>1</v>
      </c>
      <c r="H810" s="3" t="s">
        <v>20</v>
      </c>
      <c r="J810" s="3" t="s">
        <v>1583</v>
      </c>
      <c r="K810" s="3">
        <v>1986</v>
      </c>
      <c r="L810" s="3" t="s">
        <v>47</v>
      </c>
      <c r="M810" s="3">
        <v>20</v>
      </c>
      <c r="N810" s="3">
        <v>0</v>
      </c>
      <c r="O810" s="3">
        <v>5267.82</v>
      </c>
      <c r="P810" s="3" t="s">
        <v>29</v>
      </c>
      <c r="Q810" s="3" t="s">
        <v>29</v>
      </c>
      <c r="R810" s="3" t="s">
        <v>33</v>
      </c>
    </row>
    <row r="811" spans="1:18" x14ac:dyDescent="0.25">
      <c r="A811" s="3" t="s">
        <v>1585</v>
      </c>
      <c r="B811" s="3">
        <v>25.84</v>
      </c>
      <c r="C811" s="3">
        <v>8.5500000000000007</v>
      </c>
      <c r="D811" s="3" t="s">
        <v>117</v>
      </c>
      <c r="E811" s="3" t="s">
        <v>20</v>
      </c>
      <c r="F811" s="3" t="s">
        <v>20</v>
      </c>
      <c r="G811" s="3">
        <v>1</v>
      </c>
      <c r="H811" s="3" t="s">
        <v>20</v>
      </c>
      <c r="J811" s="3" t="s">
        <v>1585</v>
      </c>
      <c r="K811" s="3">
        <v>1986</v>
      </c>
      <c r="L811" s="3" t="s">
        <v>22</v>
      </c>
      <c r="M811" s="3">
        <v>25</v>
      </c>
      <c r="N811" s="3">
        <v>0</v>
      </c>
      <c r="O811" s="3">
        <v>5266.37</v>
      </c>
      <c r="P811" s="3" t="s">
        <v>29</v>
      </c>
      <c r="Q811" s="3" t="s">
        <v>29</v>
      </c>
      <c r="R811" s="3" t="s">
        <v>33</v>
      </c>
    </row>
    <row r="812" spans="1:18" x14ac:dyDescent="0.25">
      <c r="A812" s="3" t="s">
        <v>1587</v>
      </c>
      <c r="B812" s="3">
        <v>27.454999999999998</v>
      </c>
      <c r="C812" s="3">
        <v>4.54</v>
      </c>
      <c r="D812" s="3" t="s">
        <v>20</v>
      </c>
      <c r="E812" s="3" t="s">
        <v>20</v>
      </c>
      <c r="F812" s="3" t="s">
        <v>20</v>
      </c>
      <c r="G812" s="3" t="s">
        <v>5994</v>
      </c>
      <c r="H812" s="3" t="s">
        <v>20</v>
      </c>
      <c r="J812" s="3" t="s">
        <v>1587</v>
      </c>
      <c r="K812" s="3">
        <v>1989</v>
      </c>
      <c r="L812" s="3" t="s">
        <v>61</v>
      </c>
      <c r="M812" s="3">
        <v>19</v>
      </c>
      <c r="N812" s="3">
        <v>2</v>
      </c>
      <c r="O812" s="3">
        <v>5261.47</v>
      </c>
      <c r="P812" s="3" t="s">
        <v>29</v>
      </c>
      <c r="Q812" s="3" t="s">
        <v>29</v>
      </c>
      <c r="R812" s="3" t="s">
        <v>33</v>
      </c>
    </row>
    <row r="813" spans="1:18" x14ac:dyDescent="0.25">
      <c r="A813" s="3" t="s">
        <v>1589</v>
      </c>
      <c r="B813" s="3">
        <v>24.605</v>
      </c>
      <c r="C813" s="3">
        <v>5.7</v>
      </c>
      <c r="D813" s="3" t="s">
        <v>20</v>
      </c>
      <c r="E813" s="3" t="s">
        <v>20</v>
      </c>
      <c r="F813" s="3" t="s">
        <v>20</v>
      </c>
      <c r="G813" s="3" t="s">
        <v>5994</v>
      </c>
      <c r="H813" s="3" t="s">
        <v>20</v>
      </c>
      <c r="J813" s="3" t="s">
        <v>1589</v>
      </c>
      <c r="K813" s="3">
        <v>1989</v>
      </c>
      <c r="L813" s="3" t="s">
        <v>56</v>
      </c>
      <c r="M813" s="3">
        <v>25</v>
      </c>
      <c r="N813" s="3">
        <v>2</v>
      </c>
      <c r="O813" s="3">
        <v>5257.51</v>
      </c>
      <c r="P813" s="3" t="s">
        <v>29</v>
      </c>
      <c r="Q813" s="3" t="s">
        <v>29</v>
      </c>
      <c r="R813" s="3" t="s">
        <v>33</v>
      </c>
    </row>
    <row r="814" spans="1:18" x14ac:dyDescent="0.25">
      <c r="A814" s="3" t="s">
        <v>373</v>
      </c>
      <c r="B814" s="3">
        <v>47.46</v>
      </c>
      <c r="C814" s="3">
        <v>6.24</v>
      </c>
      <c r="D814" s="3" t="s">
        <v>117</v>
      </c>
      <c r="E814" s="3" t="s">
        <v>20</v>
      </c>
      <c r="F814" s="3" t="s">
        <v>20</v>
      </c>
      <c r="G814" s="3">
        <v>1</v>
      </c>
      <c r="H814" s="3" t="s">
        <v>117</v>
      </c>
      <c r="J814" s="3" t="s">
        <v>373</v>
      </c>
      <c r="K814" s="3">
        <v>1988</v>
      </c>
      <c r="L814" s="3" t="s">
        <v>28</v>
      </c>
      <c r="M814" s="3">
        <v>17</v>
      </c>
      <c r="N814" s="3">
        <v>3</v>
      </c>
      <c r="O814" s="3">
        <v>37076.370000000003</v>
      </c>
      <c r="P814" s="3" t="s">
        <v>29</v>
      </c>
      <c r="Q814" s="3" t="s">
        <v>23</v>
      </c>
      <c r="R814" s="3" t="s">
        <v>53</v>
      </c>
    </row>
    <row r="815" spans="1:18" x14ac:dyDescent="0.25">
      <c r="A815" s="3" t="s">
        <v>1592</v>
      </c>
      <c r="B815" s="3">
        <v>30.8</v>
      </c>
      <c r="C815" s="3">
        <v>5.07</v>
      </c>
      <c r="D815" s="3" t="s">
        <v>20</v>
      </c>
      <c r="E815" s="3" t="s">
        <v>20</v>
      </c>
      <c r="F815" s="3" t="s">
        <v>20</v>
      </c>
      <c r="G815" s="3" t="s">
        <v>5994</v>
      </c>
      <c r="H815" s="3" t="s">
        <v>20</v>
      </c>
      <c r="J815" s="3" t="s">
        <v>1592</v>
      </c>
      <c r="K815" s="3">
        <v>1990</v>
      </c>
      <c r="L815" s="3" t="s">
        <v>61</v>
      </c>
      <c r="M815" s="3">
        <v>6</v>
      </c>
      <c r="N815" s="3">
        <v>3</v>
      </c>
      <c r="O815" s="3">
        <v>5253.52</v>
      </c>
      <c r="P815" s="3" t="s">
        <v>24</v>
      </c>
      <c r="Q815" s="3" t="s">
        <v>24</v>
      </c>
      <c r="R815" s="3" t="s">
        <v>53</v>
      </c>
    </row>
    <row r="816" spans="1:18" x14ac:dyDescent="0.25">
      <c r="A816" s="3" t="s">
        <v>1594</v>
      </c>
      <c r="B816" s="3">
        <v>34.799999999999997</v>
      </c>
      <c r="C816" s="3">
        <v>4.38</v>
      </c>
      <c r="D816" s="3" t="s">
        <v>20</v>
      </c>
      <c r="E816" s="3" t="s">
        <v>20</v>
      </c>
      <c r="F816" s="3" t="s">
        <v>20</v>
      </c>
      <c r="G816" s="3">
        <v>1</v>
      </c>
      <c r="H816" s="3" t="s">
        <v>20</v>
      </c>
      <c r="J816" s="3" t="s">
        <v>1594</v>
      </c>
      <c r="K816" s="3">
        <v>1987</v>
      </c>
      <c r="L816" s="3" t="s">
        <v>47</v>
      </c>
      <c r="M816" s="3">
        <v>9</v>
      </c>
      <c r="N816" s="3">
        <v>1</v>
      </c>
      <c r="O816" s="3">
        <v>5246.05</v>
      </c>
      <c r="P816" s="3" t="s">
        <v>29</v>
      </c>
      <c r="Q816" s="3" t="s">
        <v>24</v>
      </c>
      <c r="R816" s="3" t="s">
        <v>53</v>
      </c>
    </row>
    <row r="817" spans="1:18" x14ac:dyDescent="0.25">
      <c r="A817" s="3" t="s">
        <v>1596</v>
      </c>
      <c r="B817" s="3">
        <v>34.21</v>
      </c>
      <c r="C817" s="3">
        <v>4.54</v>
      </c>
      <c r="D817" s="3" t="s">
        <v>20</v>
      </c>
      <c r="E817" s="3" t="s">
        <v>20</v>
      </c>
      <c r="F817" s="3" t="s">
        <v>20</v>
      </c>
      <c r="G817" s="3">
        <v>1</v>
      </c>
      <c r="H817" s="3" t="s">
        <v>20</v>
      </c>
      <c r="J817" s="3" t="s">
        <v>1596</v>
      </c>
      <c r="K817" s="3">
        <v>1987</v>
      </c>
      <c r="L817" s="3" t="s">
        <v>61</v>
      </c>
      <c r="M817" s="3">
        <v>5</v>
      </c>
      <c r="N817" s="3">
        <v>1</v>
      </c>
      <c r="O817" s="3">
        <v>5245.23</v>
      </c>
      <c r="P817" s="3" t="s">
        <v>29</v>
      </c>
      <c r="Q817" s="3" t="s">
        <v>29</v>
      </c>
      <c r="R817" s="3" t="s">
        <v>25</v>
      </c>
    </row>
    <row r="818" spans="1:18" x14ac:dyDescent="0.25">
      <c r="A818" s="3" t="s">
        <v>1598</v>
      </c>
      <c r="B818" s="3">
        <v>31</v>
      </c>
      <c r="C818" s="3">
        <v>5.38</v>
      </c>
      <c r="D818" s="3" t="s">
        <v>20</v>
      </c>
      <c r="E818" s="3" t="s">
        <v>20</v>
      </c>
      <c r="F818" s="3" t="s">
        <v>20</v>
      </c>
      <c r="G818" s="3">
        <v>1</v>
      </c>
      <c r="H818" s="3" t="s">
        <v>20</v>
      </c>
      <c r="J818" s="3" t="s">
        <v>1598</v>
      </c>
      <c r="K818" s="3">
        <v>1987</v>
      </c>
      <c r="L818" s="3" t="s">
        <v>28</v>
      </c>
      <c r="M818" s="3">
        <v>26</v>
      </c>
      <c r="N818" s="3">
        <v>1</v>
      </c>
      <c r="O818" s="3">
        <v>5240.7700000000004</v>
      </c>
      <c r="P818" s="3" t="s">
        <v>29</v>
      </c>
      <c r="Q818" s="3" t="s">
        <v>29</v>
      </c>
      <c r="R818" s="3" t="s">
        <v>53</v>
      </c>
    </row>
    <row r="819" spans="1:18" x14ac:dyDescent="0.25">
      <c r="A819" s="3" t="s">
        <v>1600</v>
      </c>
      <c r="B819" s="3">
        <v>26.125</v>
      </c>
      <c r="C819" s="3">
        <v>5.55</v>
      </c>
      <c r="D819" s="3" t="s">
        <v>20</v>
      </c>
      <c r="E819" s="3" t="s">
        <v>20</v>
      </c>
      <c r="F819" s="3" t="s">
        <v>20</v>
      </c>
      <c r="G819" s="3">
        <v>1</v>
      </c>
      <c r="H819" s="3" t="s">
        <v>20</v>
      </c>
      <c r="J819" s="3" t="s">
        <v>1600</v>
      </c>
      <c r="K819" s="3">
        <v>1987</v>
      </c>
      <c r="L819" s="3" t="s">
        <v>32</v>
      </c>
      <c r="M819" s="3">
        <v>29</v>
      </c>
      <c r="N819" s="3">
        <v>0</v>
      </c>
      <c r="O819" s="3">
        <v>5227.99</v>
      </c>
      <c r="P819" s="3" t="s">
        <v>29</v>
      </c>
      <c r="Q819" s="3" t="s">
        <v>23</v>
      </c>
      <c r="R819" s="3" t="s">
        <v>119</v>
      </c>
    </row>
    <row r="820" spans="1:18" x14ac:dyDescent="0.25">
      <c r="A820" s="3" t="s">
        <v>1602</v>
      </c>
      <c r="B820" s="3">
        <v>30.13</v>
      </c>
      <c r="C820" s="3">
        <v>4.03</v>
      </c>
      <c r="D820" s="3" t="s">
        <v>117</v>
      </c>
      <c r="E820" s="3" t="s">
        <v>20</v>
      </c>
      <c r="F820" s="3" t="s">
        <v>20</v>
      </c>
      <c r="G820" s="3">
        <v>1</v>
      </c>
      <c r="H820" s="3" t="s">
        <v>20</v>
      </c>
      <c r="J820" s="3" t="s">
        <v>1602</v>
      </c>
      <c r="K820" s="3">
        <v>1995</v>
      </c>
      <c r="L820" s="3" t="s">
        <v>32</v>
      </c>
      <c r="M820" s="3">
        <v>6</v>
      </c>
      <c r="N820" s="3">
        <v>0</v>
      </c>
      <c r="O820" s="3">
        <v>5216.4799999999996</v>
      </c>
      <c r="P820" s="3" t="s">
        <v>29</v>
      </c>
      <c r="Q820" s="3" t="s">
        <v>29</v>
      </c>
      <c r="R820" s="3" t="s">
        <v>42</v>
      </c>
    </row>
    <row r="821" spans="1:18" x14ac:dyDescent="0.25">
      <c r="A821" s="3" t="s">
        <v>1604</v>
      </c>
      <c r="B821" s="3">
        <v>34.19</v>
      </c>
      <c r="C821" s="3">
        <v>4.1900000000000004</v>
      </c>
      <c r="D821" s="3" t="s">
        <v>20</v>
      </c>
      <c r="E821" s="3" t="s">
        <v>20</v>
      </c>
      <c r="F821" s="3" t="s">
        <v>20</v>
      </c>
      <c r="G821" s="3" t="s">
        <v>5994</v>
      </c>
      <c r="H821" s="3" t="s">
        <v>20</v>
      </c>
      <c r="J821" s="3" t="s">
        <v>1604</v>
      </c>
      <c r="K821" s="3">
        <v>1999</v>
      </c>
      <c r="L821" s="3" t="s">
        <v>28</v>
      </c>
      <c r="M821" s="3">
        <v>1</v>
      </c>
      <c r="N821" s="3">
        <v>0</v>
      </c>
      <c r="O821" s="3">
        <v>5213.22</v>
      </c>
      <c r="P821" s="3" t="s">
        <v>29</v>
      </c>
      <c r="Q821" s="3" t="s">
        <v>23</v>
      </c>
      <c r="R821" s="3" t="s">
        <v>33</v>
      </c>
    </row>
    <row r="822" spans="1:18" x14ac:dyDescent="0.25">
      <c r="A822" s="3" t="s">
        <v>1606</v>
      </c>
      <c r="B822" s="3">
        <v>22.515000000000001</v>
      </c>
      <c r="C822" s="3">
        <v>4.37</v>
      </c>
      <c r="D822" s="3" t="s">
        <v>20</v>
      </c>
      <c r="E822" s="3" t="s">
        <v>20</v>
      </c>
      <c r="F822" s="3" t="s">
        <v>21</v>
      </c>
      <c r="G822" s="3">
        <v>1</v>
      </c>
      <c r="H822" s="3" t="s">
        <v>20</v>
      </c>
      <c r="J822" s="3" t="s">
        <v>1606</v>
      </c>
      <c r="K822" s="3">
        <v>1993</v>
      </c>
      <c r="L822" s="3" t="s">
        <v>32</v>
      </c>
      <c r="M822" s="3">
        <v>17</v>
      </c>
      <c r="N822" s="3">
        <v>3</v>
      </c>
      <c r="O822" s="3">
        <v>5209.58</v>
      </c>
      <c r="P822" s="3" t="s">
        <v>24</v>
      </c>
      <c r="Q822" s="3" t="s">
        <v>24</v>
      </c>
      <c r="R822" s="3" t="s">
        <v>227</v>
      </c>
    </row>
    <row r="823" spans="1:18" x14ac:dyDescent="0.25">
      <c r="A823" s="3" t="s">
        <v>1608</v>
      </c>
      <c r="B823" s="3">
        <v>18.239999999999998</v>
      </c>
      <c r="C823" s="3">
        <v>5.31</v>
      </c>
      <c r="D823" s="3" t="s">
        <v>117</v>
      </c>
      <c r="E823" s="3" t="s">
        <v>20</v>
      </c>
      <c r="F823" s="3" t="s">
        <v>21</v>
      </c>
      <c r="G823" s="3">
        <v>1</v>
      </c>
      <c r="H823" s="3" t="s">
        <v>20</v>
      </c>
      <c r="J823" s="3" t="s">
        <v>1608</v>
      </c>
      <c r="K823" s="3">
        <v>1983</v>
      </c>
      <c r="L823" s="3" t="s">
        <v>22</v>
      </c>
      <c r="M823" s="3">
        <v>24</v>
      </c>
      <c r="N823" s="3">
        <v>3</v>
      </c>
      <c r="O823" s="3">
        <v>5207.97</v>
      </c>
      <c r="P823" s="3" t="s">
        <v>29</v>
      </c>
      <c r="Q823" s="3" t="s">
        <v>29</v>
      </c>
      <c r="R823" s="3" t="s">
        <v>33</v>
      </c>
    </row>
    <row r="824" spans="1:18" x14ac:dyDescent="0.25">
      <c r="A824" s="3" t="s">
        <v>1610</v>
      </c>
      <c r="B824" s="3">
        <v>37.28</v>
      </c>
      <c r="C824" s="3">
        <v>4.66</v>
      </c>
      <c r="D824" s="3" t="s">
        <v>20</v>
      </c>
      <c r="E824" s="3" t="s">
        <v>117</v>
      </c>
      <c r="F824" s="3" t="s">
        <v>20</v>
      </c>
      <c r="G824" s="3">
        <v>1</v>
      </c>
      <c r="H824" s="3" t="s">
        <v>20</v>
      </c>
      <c r="J824" s="3" t="s">
        <v>1610</v>
      </c>
      <c r="K824" s="3">
        <v>2004</v>
      </c>
      <c r="L824" s="3" t="s">
        <v>32</v>
      </c>
      <c r="M824" s="3">
        <v>6</v>
      </c>
      <c r="N824" s="3">
        <v>0</v>
      </c>
      <c r="O824" s="3">
        <v>5198.6899999999996</v>
      </c>
      <c r="P824" s="3" t="s">
        <v>29</v>
      </c>
      <c r="Q824" s="3" t="s">
        <v>29</v>
      </c>
      <c r="R824" s="3" t="s">
        <v>144</v>
      </c>
    </row>
    <row r="825" spans="1:18" x14ac:dyDescent="0.25">
      <c r="A825" s="3" t="s">
        <v>375</v>
      </c>
      <c r="B825" s="3">
        <v>49.24</v>
      </c>
      <c r="C825" s="3">
        <v>4.45</v>
      </c>
      <c r="D825" s="3" t="s">
        <v>20</v>
      </c>
      <c r="E825" s="3" t="s">
        <v>20</v>
      </c>
      <c r="F825" s="3" t="s">
        <v>20</v>
      </c>
      <c r="G825" s="3" t="s">
        <v>5994</v>
      </c>
      <c r="H825" s="3" t="s">
        <v>117</v>
      </c>
      <c r="J825" s="3" t="s">
        <v>375</v>
      </c>
      <c r="K825" s="3">
        <v>1991</v>
      </c>
      <c r="L825" s="3" t="s">
        <v>56</v>
      </c>
      <c r="M825" s="3">
        <v>1</v>
      </c>
      <c r="N825" s="3">
        <v>3</v>
      </c>
      <c r="O825" s="3">
        <v>37040.879999999997</v>
      </c>
      <c r="P825" s="3" t="s">
        <v>29</v>
      </c>
      <c r="Q825" s="3" t="s">
        <v>29</v>
      </c>
      <c r="R825" s="3" t="s">
        <v>53</v>
      </c>
    </row>
    <row r="826" spans="1:18" x14ac:dyDescent="0.25">
      <c r="A826" s="3" t="s">
        <v>1613</v>
      </c>
      <c r="B826" s="3">
        <v>18.2</v>
      </c>
      <c r="C826" s="3">
        <v>6.19</v>
      </c>
      <c r="D826" s="3" t="s">
        <v>20</v>
      </c>
      <c r="E826" s="3" t="s">
        <v>20</v>
      </c>
      <c r="F826" s="3" t="s">
        <v>21</v>
      </c>
      <c r="G826" s="3">
        <v>1</v>
      </c>
      <c r="H826" s="3" t="s">
        <v>20</v>
      </c>
      <c r="J826" s="3" t="s">
        <v>1613</v>
      </c>
      <c r="K826" s="3">
        <v>1979</v>
      </c>
      <c r="L826" s="3" t="s">
        <v>47</v>
      </c>
      <c r="M826" s="3">
        <v>12</v>
      </c>
      <c r="N826" s="3">
        <v>2</v>
      </c>
      <c r="O826" s="3">
        <v>5195.58</v>
      </c>
      <c r="P826" s="3" t="s">
        <v>29</v>
      </c>
      <c r="Q826" s="3" t="s">
        <v>29</v>
      </c>
      <c r="R826" s="3" t="s">
        <v>25</v>
      </c>
    </row>
    <row r="827" spans="1:18" x14ac:dyDescent="0.25">
      <c r="A827" s="3" t="s">
        <v>1615</v>
      </c>
      <c r="B827" s="3">
        <v>20.53</v>
      </c>
      <c r="C827" s="3">
        <v>4.8600000000000003</v>
      </c>
      <c r="D827" s="3" t="s">
        <v>20</v>
      </c>
      <c r="E827" s="3" t="s">
        <v>20</v>
      </c>
      <c r="F827" s="3" t="s">
        <v>20</v>
      </c>
      <c r="G827" s="3">
        <v>1</v>
      </c>
      <c r="H827" s="3" t="s">
        <v>20</v>
      </c>
      <c r="J827" s="3" t="s">
        <v>1615</v>
      </c>
      <c r="K827" s="3">
        <v>1984</v>
      </c>
      <c r="L827" s="3" t="s">
        <v>22</v>
      </c>
      <c r="M827" s="3">
        <v>16</v>
      </c>
      <c r="N827" s="3">
        <v>3</v>
      </c>
      <c r="O827" s="3">
        <v>5177.12</v>
      </c>
      <c r="P827" s="3" t="s">
        <v>29</v>
      </c>
      <c r="Q827" s="3" t="s">
        <v>23</v>
      </c>
      <c r="R827" s="3" t="s">
        <v>25</v>
      </c>
    </row>
    <row r="828" spans="1:18" x14ac:dyDescent="0.25">
      <c r="A828" s="3" t="s">
        <v>1617</v>
      </c>
      <c r="B828" s="3">
        <v>23.79</v>
      </c>
      <c r="C828" s="3">
        <v>4.74</v>
      </c>
      <c r="D828" s="3" t="s">
        <v>20</v>
      </c>
      <c r="E828" s="3" t="s">
        <v>20</v>
      </c>
      <c r="F828" s="3" t="s">
        <v>20</v>
      </c>
      <c r="G828" s="3" t="s">
        <v>5994</v>
      </c>
      <c r="H828" s="3" t="s">
        <v>20</v>
      </c>
      <c r="J828" s="3" t="s">
        <v>1617</v>
      </c>
      <c r="K828" s="3">
        <v>1991</v>
      </c>
      <c r="L828" s="3" t="s">
        <v>51</v>
      </c>
      <c r="M828" s="3">
        <v>29</v>
      </c>
      <c r="N828" s="3">
        <v>3</v>
      </c>
      <c r="O828" s="3">
        <v>5166.96</v>
      </c>
      <c r="P828" s="3" t="s">
        <v>29</v>
      </c>
      <c r="Q828" s="3" t="s">
        <v>29</v>
      </c>
      <c r="R828" s="3" t="s">
        <v>33</v>
      </c>
    </row>
    <row r="829" spans="1:18" x14ac:dyDescent="0.25">
      <c r="A829" s="3" t="s">
        <v>1619</v>
      </c>
      <c r="B829" s="3">
        <v>29.8</v>
      </c>
      <c r="C829" s="3">
        <v>6.03</v>
      </c>
      <c r="D829" s="3" t="s">
        <v>20</v>
      </c>
      <c r="E829" s="3" t="s">
        <v>20</v>
      </c>
      <c r="F829" s="3" t="s">
        <v>20</v>
      </c>
      <c r="G829" s="3" t="s">
        <v>5994</v>
      </c>
      <c r="H829" s="3" t="s">
        <v>20</v>
      </c>
      <c r="J829" s="3" t="s">
        <v>1619</v>
      </c>
      <c r="K829" s="3">
        <v>1990</v>
      </c>
      <c r="L829" s="3" t="s">
        <v>22</v>
      </c>
      <c r="M829" s="3">
        <v>9</v>
      </c>
      <c r="N829" s="3">
        <v>2</v>
      </c>
      <c r="O829" s="3">
        <v>5152.13</v>
      </c>
      <c r="P829" s="3" t="s">
        <v>29</v>
      </c>
      <c r="Q829" s="3" t="s">
        <v>29</v>
      </c>
      <c r="R829" s="3" t="s">
        <v>53</v>
      </c>
    </row>
    <row r="830" spans="1:18" x14ac:dyDescent="0.25">
      <c r="A830" s="3" t="s">
        <v>1621</v>
      </c>
      <c r="B830" s="3">
        <v>31.54</v>
      </c>
      <c r="C830" s="3">
        <v>4.71</v>
      </c>
      <c r="D830" s="3" t="s">
        <v>20</v>
      </c>
      <c r="E830" s="3" t="s">
        <v>20</v>
      </c>
      <c r="F830" s="3" t="s">
        <v>20</v>
      </c>
      <c r="G830" s="3" t="s">
        <v>5994</v>
      </c>
      <c r="H830" s="3" t="s">
        <v>20</v>
      </c>
      <c r="J830" s="3" t="s">
        <v>1621</v>
      </c>
      <c r="K830" s="3">
        <v>1990</v>
      </c>
      <c r="L830" s="3" t="s">
        <v>51</v>
      </c>
      <c r="M830" s="3">
        <v>22</v>
      </c>
      <c r="N830" s="3">
        <v>1</v>
      </c>
      <c r="O830" s="3">
        <v>5148.55</v>
      </c>
      <c r="P830" s="3" t="s">
        <v>29</v>
      </c>
      <c r="Q830" s="3" t="s">
        <v>29</v>
      </c>
      <c r="R830" s="3" t="s">
        <v>119</v>
      </c>
    </row>
    <row r="831" spans="1:18" x14ac:dyDescent="0.25">
      <c r="A831" s="3" t="s">
        <v>1623</v>
      </c>
      <c r="B831" s="3">
        <v>20.82</v>
      </c>
      <c r="C831" s="3">
        <v>5.55</v>
      </c>
      <c r="D831" s="3" t="s">
        <v>20</v>
      </c>
      <c r="E831" s="3" t="s">
        <v>20</v>
      </c>
      <c r="F831" s="3" t="s">
        <v>20</v>
      </c>
      <c r="G831" s="3">
        <v>1</v>
      </c>
      <c r="H831" s="3" t="s">
        <v>20</v>
      </c>
      <c r="J831" s="3" t="s">
        <v>1623</v>
      </c>
      <c r="K831" s="3">
        <v>1984</v>
      </c>
      <c r="L831" s="3" t="s">
        <v>51</v>
      </c>
      <c r="M831" s="3">
        <v>22</v>
      </c>
      <c r="N831" s="3">
        <v>3</v>
      </c>
      <c r="O831" s="3">
        <v>5144.18</v>
      </c>
      <c r="P831" s="3" t="s">
        <v>29</v>
      </c>
      <c r="Q831" s="3" t="s">
        <v>23</v>
      </c>
      <c r="R831" s="3" t="s">
        <v>25</v>
      </c>
    </row>
    <row r="832" spans="1:18" x14ac:dyDescent="0.25">
      <c r="A832" s="3" t="s">
        <v>1625</v>
      </c>
      <c r="B832" s="3">
        <v>38.83</v>
      </c>
      <c r="C832" s="3">
        <v>4.78</v>
      </c>
      <c r="D832" s="3" t="s">
        <v>20</v>
      </c>
      <c r="E832" s="3" t="s">
        <v>20</v>
      </c>
      <c r="F832" s="3" t="s">
        <v>21</v>
      </c>
      <c r="G832" s="3">
        <v>1</v>
      </c>
      <c r="H832" s="3" t="s">
        <v>20</v>
      </c>
      <c r="J832" s="3" t="s">
        <v>1625</v>
      </c>
      <c r="K832" s="3">
        <v>1993</v>
      </c>
      <c r="L832" s="3" t="s">
        <v>28</v>
      </c>
      <c r="M832" s="3">
        <v>10</v>
      </c>
      <c r="N832" s="3">
        <v>3</v>
      </c>
      <c r="O832" s="3">
        <v>5138.26</v>
      </c>
      <c r="P832" s="3" t="s">
        <v>29</v>
      </c>
      <c r="Q832" s="3" t="s">
        <v>29</v>
      </c>
      <c r="R832" s="3" t="s">
        <v>25</v>
      </c>
    </row>
    <row r="833" spans="1:18" x14ac:dyDescent="0.25">
      <c r="A833" s="3" t="s">
        <v>1627</v>
      </c>
      <c r="B833" s="3">
        <v>23.44</v>
      </c>
      <c r="C833" s="3">
        <v>4.6500000000000004</v>
      </c>
      <c r="D833" s="3" t="s">
        <v>117</v>
      </c>
      <c r="E833" s="3" t="s">
        <v>20</v>
      </c>
      <c r="F833" s="3" t="s">
        <v>20</v>
      </c>
      <c r="G833" s="3">
        <v>1</v>
      </c>
      <c r="H833" s="3" t="s">
        <v>20</v>
      </c>
      <c r="J833" s="3" t="s">
        <v>1627</v>
      </c>
      <c r="K833" s="3">
        <v>1988</v>
      </c>
      <c r="L833" s="3" t="s">
        <v>47</v>
      </c>
      <c r="M833" s="3">
        <v>15</v>
      </c>
      <c r="N833" s="3">
        <v>3</v>
      </c>
      <c r="O833" s="3">
        <v>5136.75</v>
      </c>
      <c r="P833" s="3" t="s">
        <v>29</v>
      </c>
      <c r="Q833" s="3" t="s">
        <v>23</v>
      </c>
      <c r="R833" s="3" t="s">
        <v>25</v>
      </c>
    </row>
    <row r="834" spans="1:18" x14ac:dyDescent="0.25">
      <c r="A834" s="3" t="s">
        <v>1629</v>
      </c>
      <c r="B834" s="3">
        <v>24.13</v>
      </c>
      <c r="C834" s="3">
        <v>5.2</v>
      </c>
      <c r="D834" s="3" t="s">
        <v>20</v>
      </c>
      <c r="E834" s="3" t="s">
        <v>20</v>
      </c>
      <c r="F834" s="3" t="s">
        <v>20</v>
      </c>
      <c r="G834" s="3">
        <v>1</v>
      </c>
      <c r="H834" s="3" t="s">
        <v>20</v>
      </c>
      <c r="J834" s="3" t="s">
        <v>1629</v>
      </c>
      <c r="K834" s="3">
        <v>1987</v>
      </c>
      <c r="L834" s="3" t="s">
        <v>47</v>
      </c>
      <c r="M834" s="3">
        <v>13</v>
      </c>
      <c r="N834" s="3">
        <v>1</v>
      </c>
      <c r="O834" s="3">
        <v>5125.22</v>
      </c>
      <c r="P834" s="3" t="s">
        <v>23</v>
      </c>
      <c r="Q834" s="3" t="s">
        <v>29</v>
      </c>
      <c r="R834" s="3" t="s">
        <v>33</v>
      </c>
    </row>
    <row r="835" spans="1:18" x14ac:dyDescent="0.25">
      <c r="A835" s="3" t="s">
        <v>1631</v>
      </c>
      <c r="B835" s="3">
        <v>42.13</v>
      </c>
      <c r="C835" s="3">
        <v>4.54</v>
      </c>
      <c r="D835" s="3" t="s">
        <v>117</v>
      </c>
      <c r="E835" s="3" t="s">
        <v>20</v>
      </c>
      <c r="F835" s="3" t="s">
        <v>20</v>
      </c>
      <c r="G835" s="3">
        <v>1</v>
      </c>
      <c r="H835" s="3" t="s">
        <v>20</v>
      </c>
      <c r="J835" s="3" t="s">
        <v>1631</v>
      </c>
      <c r="K835" s="3">
        <v>1988</v>
      </c>
      <c r="L835" s="3" t="s">
        <v>56</v>
      </c>
      <c r="M835" s="3">
        <v>1</v>
      </c>
      <c r="N835" s="3">
        <v>2</v>
      </c>
      <c r="O835" s="3">
        <v>5124.1899999999996</v>
      </c>
      <c r="P835" s="3" t="s">
        <v>29</v>
      </c>
      <c r="Q835" s="3" t="s">
        <v>24</v>
      </c>
      <c r="R835" s="3" t="s">
        <v>25</v>
      </c>
    </row>
    <row r="836" spans="1:18" x14ac:dyDescent="0.25">
      <c r="A836" s="3" t="s">
        <v>377</v>
      </c>
      <c r="B836" s="3">
        <v>54.4</v>
      </c>
      <c r="C836" s="3">
        <v>5.22</v>
      </c>
      <c r="D836" s="3" t="s">
        <v>20</v>
      </c>
      <c r="E836" s="3" t="s">
        <v>20</v>
      </c>
      <c r="F836" s="3" t="s">
        <v>20</v>
      </c>
      <c r="G836" s="3">
        <v>1</v>
      </c>
      <c r="H836" s="3" t="s">
        <v>117</v>
      </c>
      <c r="J836" s="3" t="s">
        <v>377</v>
      </c>
      <c r="K836" s="3">
        <v>1992</v>
      </c>
      <c r="L836" s="3" t="s">
        <v>47</v>
      </c>
      <c r="M836" s="3">
        <v>13</v>
      </c>
      <c r="N836" s="3">
        <v>0</v>
      </c>
      <c r="O836" s="3">
        <v>36976.449999999997</v>
      </c>
      <c r="P836" s="3" t="s">
        <v>29</v>
      </c>
      <c r="Q836" s="3" t="s">
        <v>24</v>
      </c>
      <c r="R836" s="3" t="s">
        <v>53</v>
      </c>
    </row>
    <row r="837" spans="1:18" x14ac:dyDescent="0.25">
      <c r="A837" s="3" t="s">
        <v>1634</v>
      </c>
      <c r="B837" s="3">
        <v>17.86</v>
      </c>
      <c r="C837" s="3">
        <v>4.1100000000000003</v>
      </c>
      <c r="D837" s="3" t="s">
        <v>20</v>
      </c>
      <c r="E837" s="3" t="s">
        <v>20</v>
      </c>
      <c r="F837" s="3" t="s">
        <v>20</v>
      </c>
      <c r="G837" s="3">
        <v>1</v>
      </c>
      <c r="H837" s="3" t="s">
        <v>20</v>
      </c>
      <c r="J837" s="3" t="s">
        <v>1634</v>
      </c>
      <c r="K837" s="3">
        <v>1987</v>
      </c>
      <c r="L837" s="3" t="s">
        <v>56</v>
      </c>
      <c r="M837" s="3">
        <v>18</v>
      </c>
      <c r="N837" s="3">
        <v>1</v>
      </c>
      <c r="O837" s="3">
        <v>5116.5</v>
      </c>
      <c r="P837" s="3" t="s">
        <v>29</v>
      </c>
      <c r="Q837" s="3" t="s">
        <v>29</v>
      </c>
      <c r="R837" s="3" t="s">
        <v>33</v>
      </c>
    </row>
    <row r="838" spans="1:18" x14ac:dyDescent="0.25">
      <c r="A838" s="3" t="s">
        <v>1636</v>
      </c>
      <c r="B838" s="3">
        <v>32.78</v>
      </c>
      <c r="C838" s="3">
        <v>4.63</v>
      </c>
      <c r="D838" s="3" t="s">
        <v>20</v>
      </c>
      <c r="E838" s="3" t="s">
        <v>20</v>
      </c>
      <c r="F838" s="3" t="s">
        <v>20</v>
      </c>
      <c r="G838" s="3" t="s">
        <v>5994</v>
      </c>
      <c r="H838" s="3" t="s">
        <v>20</v>
      </c>
      <c r="J838" s="3" t="s">
        <v>1636</v>
      </c>
      <c r="K838" s="3">
        <v>1999</v>
      </c>
      <c r="L838" s="3" t="s">
        <v>32</v>
      </c>
      <c r="M838" s="3">
        <v>19</v>
      </c>
      <c r="N838" s="3">
        <v>0</v>
      </c>
      <c r="O838" s="3">
        <v>5087.92</v>
      </c>
      <c r="P838" s="3" t="s">
        <v>29</v>
      </c>
      <c r="Q838" s="3" t="s">
        <v>29</v>
      </c>
      <c r="R838" s="3" t="s">
        <v>36</v>
      </c>
    </row>
    <row r="839" spans="1:18" x14ac:dyDescent="0.25">
      <c r="A839" s="3" t="s">
        <v>1638</v>
      </c>
      <c r="B839" s="3">
        <v>23.9</v>
      </c>
      <c r="C839" s="3">
        <v>6.06</v>
      </c>
      <c r="D839" s="3" t="s">
        <v>117</v>
      </c>
      <c r="E839" s="3" t="s">
        <v>20</v>
      </c>
      <c r="F839" s="3" t="s">
        <v>21</v>
      </c>
      <c r="G839" s="3">
        <v>1</v>
      </c>
      <c r="H839" s="3" t="s">
        <v>20</v>
      </c>
      <c r="J839" s="3" t="s">
        <v>1638</v>
      </c>
      <c r="K839" s="3">
        <v>1997</v>
      </c>
      <c r="L839" s="3" t="s">
        <v>61</v>
      </c>
      <c r="M839" s="3">
        <v>14</v>
      </c>
      <c r="N839" s="3">
        <v>5</v>
      </c>
      <c r="O839" s="3">
        <v>5080.1000000000004</v>
      </c>
      <c r="P839" s="3" t="s">
        <v>24</v>
      </c>
      <c r="Q839" s="3" t="s">
        <v>29</v>
      </c>
      <c r="R839" s="3" t="s">
        <v>53</v>
      </c>
    </row>
    <row r="840" spans="1:18" x14ac:dyDescent="0.25">
      <c r="A840" s="3" t="s">
        <v>1640</v>
      </c>
      <c r="B840" s="3">
        <v>15.47</v>
      </c>
      <c r="C840" s="3">
        <v>8.43</v>
      </c>
      <c r="D840" s="3" t="s">
        <v>20</v>
      </c>
      <c r="E840" s="3" t="s">
        <v>20</v>
      </c>
      <c r="F840" s="3" t="s">
        <v>20</v>
      </c>
      <c r="G840" s="3" t="s">
        <v>5994</v>
      </c>
      <c r="H840" s="3" t="s">
        <v>20</v>
      </c>
      <c r="J840" s="3" t="s">
        <v>1640</v>
      </c>
      <c r="K840" s="3">
        <v>1978</v>
      </c>
      <c r="L840" s="3" t="s">
        <v>56</v>
      </c>
      <c r="M840" s="3">
        <v>22</v>
      </c>
      <c r="N840" s="3">
        <v>2</v>
      </c>
      <c r="O840" s="3">
        <v>5077.1899999999996</v>
      </c>
      <c r="P840" s="3" t="s">
        <v>29</v>
      </c>
      <c r="Q840" s="3" t="s">
        <v>24</v>
      </c>
      <c r="R840" s="3" t="s">
        <v>33</v>
      </c>
    </row>
    <row r="841" spans="1:18" x14ac:dyDescent="0.25">
      <c r="A841" s="3" t="s">
        <v>1642</v>
      </c>
      <c r="B841" s="3">
        <v>28.54</v>
      </c>
      <c r="C841" s="3">
        <v>5.51</v>
      </c>
      <c r="D841" s="3" t="s">
        <v>20</v>
      </c>
      <c r="E841" s="3" t="s">
        <v>20</v>
      </c>
      <c r="F841" s="3" t="s">
        <v>21</v>
      </c>
      <c r="G841" s="3">
        <v>1</v>
      </c>
      <c r="H841" s="3" t="s">
        <v>20</v>
      </c>
      <c r="J841" s="3" t="s">
        <v>1642</v>
      </c>
      <c r="K841" s="3">
        <v>1993</v>
      </c>
      <c r="L841" s="3" t="s">
        <v>32</v>
      </c>
      <c r="M841" s="3">
        <v>11</v>
      </c>
      <c r="N841" s="3">
        <v>0</v>
      </c>
      <c r="O841" s="3">
        <v>5059.5600000000004</v>
      </c>
      <c r="P841" s="3" t="s">
        <v>29</v>
      </c>
      <c r="Q841" s="3" t="s">
        <v>23</v>
      </c>
      <c r="R841" s="3" t="s">
        <v>48</v>
      </c>
    </row>
    <row r="842" spans="1:18" x14ac:dyDescent="0.25">
      <c r="A842" s="3" t="s">
        <v>1644</v>
      </c>
      <c r="B842" s="3">
        <v>18.54</v>
      </c>
      <c r="C842" s="3">
        <v>4.95</v>
      </c>
      <c r="D842" s="3" t="s">
        <v>20</v>
      </c>
      <c r="E842" s="3" t="s">
        <v>20</v>
      </c>
      <c r="F842" s="3" t="s">
        <v>20</v>
      </c>
      <c r="G842" s="3" t="s">
        <v>5994</v>
      </c>
      <c r="H842" s="3" t="s">
        <v>20</v>
      </c>
      <c r="J842" s="3" t="s">
        <v>1644</v>
      </c>
      <c r="K842" s="3">
        <v>1980</v>
      </c>
      <c r="L842" s="3" t="s">
        <v>47</v>
      </c>
      <c r="M842" s="3">
        <v>7</v>
      </c>
      <c r="N842" s="3">
        <v>2</v>
      </c>
      <c r="O842" s="3">
        <v>5054.05</v>
      </c>
      <c r="P842" s="3" t="s">
        <v>29</v>
      </c>
      <c r="Q842" s="3" t="s">
        <v>29</v>
      </c>
      <c r="R842" s="3" t="s">
        <v>25</v>
      </c>
    </row>
    <row r="843" spans="1:18" x14ac:dyDescent="0.25">
      <c r="A843" s="3" t="s">
        <v>1646</v>
      </c>
      <c r="B843" s="3">
        <v>32.18</v>
      </c>
      <c r="C843" s="3">
        <v>6.44</v>
      </c>
      <c r="D843" s="3" t="s">
        <v>117</v>
      </c>
      <c r="E843" s="3" t="s">
        <v>20</v>
      </c>
      <c r="F843" s="3" t="s">
        <v>21</v>
      </c>
      <c r="G843" s="3">
        <v>1</v>
      </c>
      <c r="H843" s="3" t="s">
        <v>20</v>
      </c>
      <c r="J843" s="3" t="s">
        <v>1646</v>
      </c>
      <c r="K843" s="3">
        <v>1997</v>
      </c>
      <c r="L843" s="3" t="s">
        <v>61</v>
      </c>
      <c r="M843" s="3">
        <v>29</v>
      </c>
      <c r="N843" s="3">
        <v>0</v>
      </c>
      <c r="O843" s="3">
        <v>5045.1499999999996</v>
      </c>
      <c r="P843" s="3" t="s">
        <v>29</v>
      </c>
      <c r="Q843" s="3" t="s">
        <v>29</v>
      </c>
      <c r="R843" s="3" t="s">
        <v>33</v>
      </c>
    </row>
    <row r="844" spans="1:18" x14ac:dyDescent="0.25">
      <c r="A844" s="3" t="s">
        <v>1648</v>
      </c>
      <c r="B844" s="3">
        <v>37.380000000000003</v>
      </c>
      <c r="C844" s="3">
        <v>6.05</v>
      </c>
      <c r="D844" s="3" t="s">
        <v>117</v>
      </c>
      <c r="E844" s="3" t="s">
        <v>20</v>
      </c>
      <c r="F844" s="3" t="s">
        <v>20</v>
      </c>
      <c r="G844" s="3" t="s">
        <v>5994</v>
      </c>
      <c r="H844" s="3" t="s">
        <v>20</v>
      </c>
      <c r="J844" s="3" t="s">
        <v>1648</v>
      </c>
      <c r="K844" s="3">
        <v>2001</v>
      </c>
      <c r="L844" s="3" t="s">
        <v>22</v>
      </c>
      <c r="M844" s="3">
        <v>16</v>
      </c>
      <c r="N844" s="3">
        <v>0</v>
      </c>
      <c r="O844" s="3">
        <v>5043.13</v>
      </c>
      <c r="P844" s="3" t="s">
        <v>29</v>
      </c>
      <c r="Q844" s="3" t="s">
        <v>24</v>
      </c>
      <c r="R844" s="3" t="s">
        <v>53</v>
      </c>
    </row>
    <row r="845" spans="1:18" x14ac:dyDescent="0.25">
      <c r="A845" s="3" t="s">
        <v>1650</v>
      </c>
      <c r="B845" s="3">
        <v>31.12</v>
      </c>
      <c r="C845" s="3">
        <v>4.76</v>
      </c>
      <c r="D845" s="3" t="s">
        <v>117</v>
      </c>
      <c r="E845" s="3" t="s">
        <v>20</v>
      </c>
      <c r="F845" s="3" t="s">
        <v>21</v>
      </c>
      <c r="G845" s="3">
        <v>1</v>
      </c>
      <c r="H845" s="3" t="s">
        <v>20</v>
      </c>
      <c r="J845" s="3" t="s">
        <v>1650</v>
      </c>
      <c r="K845" s="3">
        <v>1997</v>
      </c>
      <c r="L845" s="3" t="s">
        <v>28</v>
      </c>
      <c r="M845" s="3">
        <v>4</v>
      </c>
      <c r="N845" s="3">
        <v>0</v>
      </c>
      <c r="O845" s="3">
        <v>5038.57</v>
      </c>
      <c r="P845" s="3" t="s">
        <v>29</v>
      </c>
      <c r="Q845" s="3" t="s">
        <v>29</v>
      </c>
      <c r="R845" s="3" t="s">
        <v>42</v>
      </c>
    </row>
    <row r="846" spans="1:18" x14ac:dyDescent="0.25">
      <c r="A846" s="3" t="s">
        <v>1652</v>
      </c>
      <c r="B846" s="3">
        <v>22.01</v>
      </c>
      <c r="C846" s="3">
        <v>6.72</v>
      </c>
      <c r="D846" s="3" t="s">
        <v>117</v>
      </c>
      <c r="E846" s="3" t="s">
        <v>20</v>
      </c>
      <c r="F846" s="3" t="s">
        <v>20</v>
      </c>
      <c r="G846" s="3">
        <v>1</v>
      </c>
      <c r="H846" s="3" t="s">
        <v>20</v>
      </c>
      <c r="J846" s="3" t="s">
        <v>1652</v>
      </c>
      <c r="K846" s="3">
        <v>1986</v>
      </c>
      <c r="L846" s="3" t="s">
        <v>32</v>
      </c>
      <c r="M846" s="3">
        <v>29</v>
      </c>
      <c r="N846" s="3">
        <v>3</v>
      </c>
      <c r="O846" s="3">
        <v>5034.1000000000004</v>
      </c>
      <c r="P846" s="3" t="s">
        <v>29</v>
      </c>
      <c r="Q846" s="3" t="s">
        <v>29</v>
      </c>
      <c r="R846" s="3" t="s">
        <v>25</v>
      </c>
    </row>
    <row r="847" spans="1:18" x14ac:dyDescent="0.25">
      <c r="A847" s="3" t="s">
        <v>379</v>
      </c>
      <c r="B847" s="3">
        <v>35.53</v>
      </c>
      <c r="C847" s="3">
        <v>4.6100000000000003</v>
      </c>
      <c r="D847" s="3" t="s">
        <v>20</v>
      </c>
      <c r="E847" s="3" t="s">
        <v>20</v>
      </c>
      <c r="F847" s="3" t="s">
        <v>20</v>
      </c>
      <c r="G847" s="3">
        <v>1</v>
      </c>
      <c r="H847" s="3" t="s">
        <v>117</v>
      </c>
      <c r="J847" s="3" t="s">
        <v>379</v>
      </c>
      <c r="K847" s="3">
        <v>1992</v>
      </c>
      <c r="L847" s="3" t="s">
        <v>51</v>
      </c>
      <c r="M847" s="3">
        <v>25</v>
      </c>
      <c r="N847" s="3">
        <v>0</v>
      </c>
      <c r="O847" s="3">
        <v>36950.26</v>
      </c>
      <c r="P847" s="3" t="s">
        <v>23</v>
      </c>
      <c r="Q847" s="3" t="s">
        <v>23</v>
      </c>
      <c r="R847" s="3" t="s">
        <v>25</v>
      </c>
    </row>
    <row r="848" spans="1:18" x14ac:dyDescent="0.25">
      <c r="A848" s="3" t="s">
        <v>1655</v>
      </c>
      <c r="B848" s="3">
        <v>27.645</v>
      </c>
      <c r="C848" s="3">
        <v>5.7</v>
      </c>
      <c r="D848" s="3" t="s">
        <v>20</v>
      </c>
      <c r="E848" s="3" t="s">
        <v>20</v>
      </c>
      <c r="F848" s="3" t="s">
        <v>20</v>
      </c>
      <c r="G848" s="3" t="s">
        <v>5994</v>
      </c>
      <c r="H848" s="3" t="s">
        <v>20</v>
      </c>
      <c r="J848" s="3" t="s">
        <v>1655</v>
      </c>
      <c r="K848" s="3">
        <v>1991</v>
      </c>
      <c r="L848" s="3" t="s">
        <v>47</v>
      </c>
      <c r="M848" s="3">
        <v>10</v>
      </c>
      <c r="N848" s="3">
        <v>2</v>
      </c>
      <c r="O848" s="3">
        <v>5031.2700000000004</v>
      </c>
      <c r="P848" s="3" t="s">
        <v>24</v>
      </c>
      <c r="Q848" s="3" t="s">
        <v>23</v>
      </c>
      <c r="R848" s="3" t="s">
        <v>39</v>
      </c>
    </row>
    <row r="849" spans="1:18" x14ac:dyDescent="0.25">
      <c r="A849" s="3" t="s">
        <v>1657</v>
      </c>
      <c r="B849" s="3">
        <v>29.64</v>
      </c>
      <c r="C849" s="3">
        <v>5.31</v>
      </c>
      <c r="D849" s="3" t="s">
        <v>117</v>
      </c>
      <c r="E849" s="3" t="s">
        <v>20</v>
      </c>
      <c r="F849" s="3" t="s">
        <v>20</v>
      </c>
      <c r="G849" s="3" t="s">
        <v>5994</v>
      </c>
      <c r="H849" s="3" t="s">
        <v>20</v>
      </c>
      <c r="J849" s="3" t="s">
        <v>1657</v>
      </c>
      <c r="K849" s="3">
        <v>1985</v>
      </c>
      <c r="L849" s="3" t="s">
        <v>28</v>
      </c>
      <c r="M849" s="3">
        <v>28</v>
      </c>
      <c r="N849" s="3">
        <v>0</v>
      </c>
      <c r="O849" s="3">
        <v>5028.1499999999996</v>
      </c>
      <c r="P849" s="3" t="s">
        <v>23</v>
      </c>
      <c r="Q849" s="3" t="s">
        <v>29</v>
      </c>
      <c r="R849" s="3" t="s">
        <v>33</v>
      </c>
    </row>
    <row r="850" spans="1:18" x14ac:dyDescent="0.25">
      <c r="A850" s="3" t="s">
        <v>1659</v>
      </c>
      <c r="B850" s="3">
        <v>33.700000000000003</v>
      </c>
      <c r="C850" s="3">
        <v>4.32</v>
      </c>
      <c r="D850" s="3" t="s">
        <v>117</v>
      </c>
      <c r="E850" s="3" t="s">
        <v>20</v>
      </c>
      <c r="F850" s="3" t="s">
        <v>20</v>
      </c>
      <c r="G850" s="3">
        <v>1</v>
      </c>
      <c r="H850" s="3" t="s">
        <v>20</v>
      </c>
      <c r="J850" s="3" t="s">
        <v>1659</v>
      </c>
      <c r="K850" s="3">
        <v>1988</v>
      </c>
      <c r="L850" s="3" t="s">
        <v>56</v>
      </c>
      <c r="M850" s="3">
        <v>9</v>
      </c>
      <c r="N850" s="3">
        <v>1</v>
      </c>
      <c r="O850" s="3">
        <v>5012.47</v>
      </c>
      <c r="P850" s="3" t="s">
        <v>29</v>
      </c>
      <c r="Q850" s="3" t="s">
        <v>24</v>
      </c>
      <c r="R850" s="3" t="s">
        <v>53</v>
      </c>
    </row>
    <row r="851" spans="1:18" x14ac:dyDescent="0.25">
      <c r="A851" s="3" t="s">
        <v>1661</v>
      </c>
      <c r="B851" s="3">
        <v>27.5</v>
      </c>
      <c r="C851" s="3">
        <v>4.2300000000000004</v>
      </c>
      <c r="D851" s="3" t="s">
        <v>117</v>
      </c>
      <c r="E851" s="3" t="s">
        <v>20</v>
      </c>
      <c r="F851" s="3" t="s">
        <v>20</v>
      </c>
      <c r="G851" s="3">
        <v>1</v>
      </c>
      <c r="H851" s="3" t="s">
        <v>20</v>
      </c>
      <c r="J851" s="3" t="s">
        <v>1661</v>
      </c>
      <c r="K851" s="3">
        <v>1988</v>
      </c>
      <c r="L851" s="3" t="s">
        <v>61</v>
      </c>
      <c r="M851" s="3">
        <v>8</v>
      </c>
      <c r="N851" s="3">
        <v>1</v>
      </c>
      <c r="O851" s="3">
        <v>5003.8500000000004</v>
      </c>
      <c r="P851" s="3" t="s">
        <v>29</v>
      </c>
      <c r="Q851" s="3" t="s">
        <v>24</v>
      </c>
      <c r="R851" s="3" t="s">
        <v>53</v>
      </c>
    </row>
    <row r="852" spans="1:18" x14ac:dyDescent="0.25">
      <c r="A852" s="3" t="s">
        <v>1663</v>
      </c>
      <c r="B852" s="3">
        <v>16.12</v>
      </c>
      <c r="C852" s="3">
        <v>6.09</v>
      </c>
      <c r="D852" s="3" t="s">
        <v>20</v>
      </c>
      <c r="E852" s="3" t="s">
        <v>20</v>
      </c>
      <c r="F852" s="3" t="s">
        <v>20</v>
      </c>
      <c r="G852" s="3" t="s">
        <v>5994</v>
      </c>
      <c r="H852" s="3" t="s">
        <v>20</v>
      </c>
      <c r="J852" s="3" t="s">
        <v>1663</v>
      </c>
      <c r="K852" s="3">
        <v>1977</v>
      </c>
      <c r="L852" s="3" t="s">
        <v>32</v>
      </c>
      <c r="M852" s="3">
        <v>9</v>
      </c>
      <c r="N852" s="3">
        <v>2</v>
      </c>
      <c r="O852" s="3">
        <v>5003.7700000000004</v>
      </c>
      <c r="P852" s="3" t="s">
        <v>29</v>
      </c>
      <c r="Q852" s="3" t="s">
        <v>24</v>
      </c>
      <c r="R852" s="3" t="s">
        <v>25</v>
      </c>
    </row>
    <row r="853" spans="1:18" x14ac:dyDescent="0.25">
      <c r="A853" s="3" t="s">
        <v>1665</v>
      </c>
      <c r="B853" s="3">
        <v>26.73</v>
      </c>
      <c r="C853" s="3">
        <v>4.74</v>
      </c>
      <c r="D853" s="3" t="s">
        <v>117</v>
      </c>
      <c r="E853" s="3" t="s">
        <v>20</v>
      </c>
      <c r="F853" s="3" t="s">
        <v>20</v>
      </c>
      <c r="G853" s="3">
        <v>1</v>
      </c>
      <c r="H853" s="3" t="s">
        <v>20</v>
      </c>
      <c r="J853" s="3" t="s">
        <v>1665</v>
      </c>
      <c r="K853" s="3">
        <v>1988</v>
      </c>
      <c r="L853" s="3" t="s">
        <v>47</v>
      </c>
      <c r="M853" s="3">
        <v>4</v>
      </c>
      <c r="N853" s="3">
        <v>1</v>
      </c>
      <c r="O853" s="3">
        <v>5002.78</v>
      </c>
      <c r="P853" s="3" t="s">
        <v>29</v>
      </c>
      <c r="Q853" s="3" t="s">
        <v>29</v>
      </c>
      <c r="R853" s="3" t="s">
        <v>25</v>
      </c>
    </row>
    <row r="854" spans="1:18" x14ac:dyDescent="0.25">
      <c r="A854" s="3" t="s">
        <v>1667</v>
      </c>
      <c r="B854" s="3">
        <v>37.25</v>
      </c>
      <c r="C854" s="3">
        <v>6.23</v>
      </c>
      <c r="D854" s="3" t="s">
        <v>117</v>
      </c>
      <c r="E854" s="3" t="s">
        <v>20</v>
      </c>
      <c r="F854" s="3" t="s">
        <v>20</v>
      </c>
      <c r="G854" s="3" t="s">
        <v>5994</v>
      </c>
      <c r="H854" s="3" t="s">
        <v>20</v>
      </c>
      <c r="J854" s="3" t="s">
        <v>1667</v>
      </c>
      <c r="K854" s="3">
        <v>2001</v>
      </c>
      <c r="L854" s="3" t="s">
        <v>22</v>
      </c>
      <c r="M854" s="3">
        <v>5</v>
      </c>
      <c r="N854" s="3">
        <v>0</v>
      </c>
      <c r="O854" s="3">
        <v>4999.04</v>
      </c>
      <c r="P854" s="3" t="s">
        <v>29</v>
      </c>
      <c r="Q854" s="3" t="s">
        <v>29</v>
      </c>
      <c r="R854" s="3" t="s">
        <v>53</v>
      </c>
    </row>
    <row r="855" spans="1:18" x14ac:dyDescent="0.25">
      <c r="A855" s="3" t="s">
        <v>1669</v>
      </c>
      <c r="B855" s="3">
        <v>23.56</v>
      </c>
      <c r="C855" s="3">
        <v>5.45</v>
      </c>
      <c r="D855" s="3" t="s">
        <v>117</v>
      </c>
      <c r="E855" s="3" t="s">
        <v>20</v>
      </c>
      <c r="F855" s="3" t="s">
        <v>20</v>
      </c>
      <c r="G855" s="3">
        <v>1</v>
      </c>
      <c r="H855" s="3" t="s">
        <v>20</v>
      </c>
      <c r="J855" s="3" t="s">
        <v>1669</v>
      </c>
      <c r="K855" s="3">
        <v>1988</v>
      </c>
      <c r="L855" s="3" t="s">
        <v>32</v>
      </c>
      <c r="M855" s="3">
        <v>24</v>
      </c>
      <c r="N855" s="3">
        <v>0</v>
      </c>
      <c r="O855" s="3">
        <v>4992.38</v>
      </c>
      <c r="P855" s="3" t="s">
        <v>29</v>
      </c>
      <c r="Q855" s="3" t="s">
        <v>24</v>
      </c>
      <c r="R855" s="3" t="s">
        <v>119</v>
      </c>
    </row>
    <row r="856" spans="1:18" x14ac:dyDescent="0.25">
      <c r="A856" s="3" t="s">
        <v>1671</v>
      </c>
      <c r="B856" s="3">
        <v>15.84</v>
      </c>
      <c r="C856" s="3">
        <v>10.34</v>
      </c>
      <c r="D856" s="3" t="s">
        <v>20</v>
      </c>
      <c r="E856" s="3" t="s">
        <v>20</v>
      </c>
      <c r="F856" s="3" t="s">
        <v>20</v>
      </c>
      <c r="G856" s="3">
        <v>2</v>
      </c>
      <c r="H856" s="3" t="s">
        <v>20</v>
      </c>
      <c r="J856" s="3" t="s">
        <v>1671</v>
      </c>
      <c r="K856" s="3">
        <v>1973</v>
      </c>
      <c r="L856" s="3" t="s">
        <v>56</v>
      </c>
      <c r="M856" s="3">
        <v>7</v>
      </c>
      <c r="N856" s="3">
        <v>0</v>
      </c>
      <c r="O856" s="3">
        <v>4985.22</v>
      </c>
      <c r="P856" s="3" t="s">
        <v>29</v>
      </c>
      <c r="Q856" s="3" t="s">
        <v>24</v>
      </c>
      <c r="R856" s="3" t="s">
        <v>25</v>
      </c>
    </row>
    <row r="857" spans="1:18" x14ac:dyDescent="0.25">
      <c r="A857" s="3" t="s">
        <v>1673</v>
      </c>
      <c r="B857" s="3">
        <v>36.630000000000003</v>
      </c>
      <c r="C857" s="3">
        <v>5.15</v>
      </c>
      <c r="D857" s="3" t="s">
        <v>20</v>
      </c>
      <c r="E857" s="3" t="s">
        <v>20</v>
      </c>
      <c r="F857" s="3" t="s">
        <v>20</v>
      </c>
      <c r="G857" s="3" t="s">
        <v>5994</v>
      </c>
      <c r="H857" s="3" t="s">
        <v>20</v>
      </c>
      <c r="J857" s="3" t="s">
        <v>1673</v>
      </c>
      <c r="K857" s="3">
        <v>1991</v>
      </c>
      <c r="L857" s="3" t="s">
        <v>51</v>
      </c>
      <c r="M857" s="3">
        <v>30</v>
      </c>
      <c r="N857" s="3">
        <v>2</v>
      </c>
      <c r="O857" s="3">
        <v>4949.76</v>
      </c>
      <c r="P857" s="3" t="s">
        <v>29</v>
      </c>
      <c r="Q857" s="3" t="s">
        <v>23</v>
      </c>
      <c r="R857" s="3" t="s">
        <v>25</v>
      </c>
    </row>
    <row r="858" spans="1:18" x14ac:dyDescent="0.25">
      <c r="A858" s="3" t="s">
        <v>381</v>
      </c>
      <c r="B858" s="3">
        <v>39.729999999999997</v>
      </c>
      <c r="C858" s="3">
        <v>6.24</v>
      </c>
      <c r="D858" s="3" t="s">
        <v>20</v>
      </c>
      <c r="E858" s="3" t="s">
        <v>20</v>
      </c>
      <c r="F858" s="3" t="s">
        <v>20</v>
      </c>
      <c r="G858" s="3" t="s">
        <v>5994</v>
      </c>
      <c r="H858" s="3" t="s">
        <v>117</v>
      </c>
      <c r="J858" s="3" t="s">
        <v>381</v>
      </c>
      <c r="K858" s="3">
        <v>1977</v>
      </c>
      <c r="L858" s="3" t="s">
        <v>51</v>
      </c>
      <c r="M858" s="3">
        <v>13</v>
      </c>
      <c r="N858" s="3">
        <v>2</v>
      </c>
      <c r="O858" s="3">
        <v>36935.64</v>
      </c>
      <c r="P858" s="3" t="s">
        <v>29</v>
      </c>
      <c r="Q858" s="3" t="s">
        <v>23</v>
      </c>
      <c r="R858" s="3" t="s">
        <v>53</v>
      </c>
    </row>
    <row r="859" spans="1:18" x14ac:dyDescent="0.25">
      <c r="A859" s="3" t="s">
        <v>1676</v>
      </c>
      <c r="B859" s="3">
        <v>16.47</v>
      </c>
      <c r="C859" s="3">
        <v>11.72</v>
      </c>
      <c r="D859" s="3" t="s">
        <v>20</v>
      </c>
      <c r="E859" s="3" t="s">
        <v>20</v>
      </c>
      <c r="F859" s="3" t="s">
        <v>20</v>
      </c>
      <c r="G859" s="3" t="s">
        <v>5994</v>
      </c>
      <c r="H859" s="3" t="s">
        <v>20</v>
      </c>
      <c r="J859" s="3" t="s">
        <v>1676</v>
      </c>
      <c r="K859" s="3">
        <v>1974</v>
      </c>
      <c r="L859" s="3" t="s">
        <v>32</v>
      </c>
      <c r="M859" s="3">
        <v>26</v>
      </c>
      <c r="N859" s="3">
        <v>0</v>
      </c>
      <c r="O859" s="3">
        <v>4942.0600000000004</v>
      </c>
      <c r="P859" s="3" t="s">
        <v>29</v>
      </c>
      <c r="Q859" s="3" t="s">
        <v>29</v>
      </c>
      <c r="R859" s="3" t="s">
        <v>25</v>
      </c>
    </row>
    <row r="860" spans="1:18" x14ac:dyDescent="0.25">
      <c r="A860" s="3" t="s">
        <v>1678</v>
      </c>
      <c r="B860" s="3">
        <v>25.8</v>
      </c>
      <c r="C860" s="3">
        <v>5.29</v>
      </c>
      <c r="D860" s="3" t="s">
        <v>20</v>
      </c>
      <c r="E860" s="3" t="s">
        <v>20</v>
      </c>
      <c r="F860" s="3" t="s">
        <v>20</v>
      </c>
      <c r="G860" s="3" t="s">
        <v>5994</v>
      </c>
      <c r="H860" s="3" t="s">
        <v>20</v>
      </c>
      <c r="J860" s="3" t="s">
        <v>1678</v>
      </c>
      <c r="K860" s="3">
        <v>1991</v>
      </c>
      <c r="L860" s="3" t="s">
        <v>56</v>
      </c>
      <c r="M860" s="3">
        <v>27</v>
      </c>
      <c r="N860" s="3">
        <v>2</v>
      </c>
      <c r="O860" s="3">
        <v>4934.71</v>
      </c>
      <c r="P860" s="3" t="s">
        <v>29</v>
      </c>
      <c r="Q860" s="3" t="s">
        <v>24</v>
      </c>
      <c r="R860" s="3" t="s">
        <v>53</v>
      </c>
    </row>
    <row r="861" spans="1:18" x14ac:dyDescent="0.25">
      <c r="A861" s="3" t="s">
        <v>1680</v>
      </c>
      <c r="B861" s="3">
        <v>23.6</v>
      </c>
      <c r="C861" s="3">
        <v>4.33</v>
      </c>
      <c r="D861" s="3" t="s">
        <v>20</v>
      </c>
      <c r="E861" s="3" t="s">
        <v>20</v>
      </c>
      <c r="F861" s="3" t="s">
        <v>20</v>
      </c>
      <c r="G861" s="3" t="s">
        <v>5994</v>
      </c>
      <c r="H861" s="3" t="s">
        <v>20</v>
      </c>
      <c r="J861" s="3" t="s">
        <v>1680</v>
      </c>
      <c r="K861" s="3">
        <v>1991</v>
      </c>
      <c r="L861" s="3" t="s">
        <v>51</v>
      </c>
      <c r="M861" s="3">
        <v>23</v>
      </c>
      <c r="N861" s="3">
        <v>2</v>
      </c>
      <c r="O861" s="3">
        <v>4931.6499999999996</v>
      </c>
      <c r="P861" s="3" t="s">
        <v>29</v>
      </c>
      <c r="Q861" s="3" t="s">
        <v>24</v>
      </c>
      <c r="R861" s="3" t="s">
        <v>53</v>
      </c>
    </row>
    <row r="862" spans="1:18" x14ac:dyDescent="0.25">
      <c r="A862" s="3" t="s">
        <v>1682</v>
      </c>
      <c r="B862" s="3">
        <v>32.11</v>
      </c>
      <c r="C862" s="3">
        <v>6.24</v>
      </c>
      <c r="D862" s="3" t="s">
        <v>20</v>
      </c>
      <c r="E862" s="3" t="s">
        <v>20</v>
      </c>
      <c r="F862" s="3" t="s">
        <v>21</v>
      </c>
      <c r="G862" s="3">
        <v>1</v>
      </c>
      <c r="H862" s="3" t="s">
        <v>20</v>
      </c>
      <c r="J862" s="3" t="s">
        <v>1682</v>
      </c>
      <c r="K862" s="3">
        <v>1993</v>
      </c>
      <c r="L862" s="3" t="s">
        <v>51</v>
      </c>
      <c r="M862" s="3">
        <v>10</v>
      </c>
      <c r="N862" s="3">
        <v>2</v>
      </c>
      <c r="O862" s="3">
        <v>4922.92</v>
      </c>
      <c r="P862" s="3" t="s">
        <v>29</v>
      </c>
      <c r="Q862" s="3" t="s">
        <v>29</v>
      </c>
      <c r="R862" s="3" t="s">
        <v>33</v>
      </c>
    </row>
    <row r="863" spans="1:18" x14ac:dyDescent="0.25">
      <c r="A863" s="3" t="s">
        <v>1684</v>
      </c>
      <c r="B863" s="3">
        <v>30.114999999999998</v>
      </c>
      <c r="C863" s="3">
        <v>11.61</v>
      </c>
      <c r="D863" s="3" t="s">
        <v>20</v>
      </c>
      <c r="E863" s="3" t="s">
        <v>20</v>
      </c>
      <c r="F863" s="3" t="s">
        <v>20</v>
      </c>
      <c r="G863" s="3" t="s">
        <v>5994</v>
      </c>
      <c r="H863" s="3" t="s">
        <v>20</v>
      </c>
      <c r="J863" s="3" t="s">
        <v>1684</v>
      </c>
      <c r="K863" s="3">
        <v>2002</v>
      </c>
      <c r="L863" s="3" t="s">
        <v>51</v>
      </c>
      <c r="M863" s="3">
        <v>21</v>
      </c>
      <c r="N863" s="3">
        <v>5</v>
      </c>
      <c r="O863" s="3">
        <v>4915.0600000000004</v>
      </c>
      <c r="P863" s="3" t="s">
        <v>29</v>
      </c>
      <c r="Q863" s="3" t="s">
        <v>23</v>
      </c>
      <c r="R863" s="3" t="s">
        <v>227</v>
      </c>
    </row>
    <row r="864" spans="1:18" x14ac:dyDescent="0.25">
      <c r="A864" s="3" t="s">
        <v>1686</v>
      </c>
      <c r="B864" s="3">
        <v>20.28</v>
      </c>
      <c r="C864" s="3">
        <v>11.07</v>
      </c>
      <c r="D864" s="3" t="s">
        <v>117</v>
      </c>
      <c r="E864" s="3" t="s">
        <v>20</v>
      </c>
      <c r="F864" s="3" t="s">
        <v>20</v>
      </c>
      <c r="G864" s="3" t="s">
        <v>5994</v>
      </c>
      <c r="H864" s="3" t="s">
        <v>20</v>
      </c>
      <c r="J864" s="3" t="s">
        <v>1686</v>
      </c>
      <c r="K864" s="3">
        <v>1981</v>
      </c>
      <c r="L864" s="3" t="s">
        <v>22</v>
      </c>
      <c r="M864" s="3">
        <v>18</v>
      </c>
      <c r="N864" s="3">
        <v>1</v>
      </c>
      <c r="O864" s="3">
        <v>4911.8900000000003</v>
      </c>
      <c r="P864" s="3" t="s">
        <v>29</v>
      </c>
      <c r="Q864" s="3" t="s">
        <v>24</v>
      </c>
      <c r="R864" s="3" t="s">
        <v>25</v>
      </c>
    </row>
    <row r="865" spans="1:18" x14ac:dyDescent="0.25">
      <c r="A865" s="3" t="s">
        <v>1688</v>
      </c>
      <c r="B865" s="3">
        <v>20.234999999999999</v>
      </c>
      <c r="C865" s="3">
        <v>5.19</v>
      </c>
      <c r="D865" s="3" t="s">
        <v>20</v>
      </c>
      <c r="E865" s="3" t="s">
        <v>20</v>
      </c>
      <c r="F865" s="3" t="s">
        <v>21</v>
      </c>
      <c r="G865" s="3">
        <v>1</v>
      </c>
      <c r="H865" s="3" t="s">
        <v>20</v>
      </c>
      <c r="J865" s="3" t="s">
        <v>1688</v>
      </c>
      <c r="K865" s="3">
        <v>1993</v>
      </c>
      <c r="L865" s="3" t="s">
        <v>61</v>
      </c>
      <c r="M865" s="3">
        <v>10</v>
      </c>
      <c r="N865" s="3">
        <v>2</v>
      </c>
      <c r="O865" s="3">
        <v>4906.41</v>
      </c>
      <c r="P865" s="3" t="s">
        <v>29</v>
      </c>
      <c r="Q865" s="3" t="s">
        <v>23</v>
      </c>
      <c r="R865" s="3" t="s">
        <v>33</v>
      </c>
    </row>
    <row r="866" spans="1:18" x14ac:dyDescent="0.25">
      <c r="A866" s="3" t="s">
        <v>1690</v>
      </c>
      <c r="B866" s="3">
        <v>25.27</v>
      </c>
      <c r="C866" s="3">
        <v>5.7</v>
      </c>
      <c r="D866" s="3" t="s">
        <v>117</v>
      </c>
      <c r="E866" s="3" t="s">
        <v>20</v>
      </c>
      <c r="F866" s="3" t="s">
        <v>20</v>
      </c>
      <c r="G866" s="3">
        <v>1</v>
      </c>
      <c r="H866" s="3" t="s">
        <v>20</v>
      </c>
      <c r="J866" s="3" t="s">
        <v>1690</v>
      </c>
      <c r="K866" s="3">
        <v>1988</v>
      </c>
      <c r="L866" s="3" t="s">
        <v>47</v>
      </c>
      <c r="M866" s="3">
        <v>23</v>
      </c>
      <c r="N866" s="3">
        <v>1</v>
      </c>
      <c r="O866" s="3">
        <v>4894.75</v>
      </c>
      <c r="P866" s="3" t="s">
        <v>24</v>
      </c>
      <c r="Q866" s="3" t="s">
        <v>24</v>
      </c>
      <c r="R866" s="3" t="s">
        <v>33</v>
      </c>
    </row>
    <row r="867" spans="1:18" x14ac:dyDescent="0.25">
      <c r="A867" s="3" t="s">
        <v>1692</v>
      </c>
      <c r="B867" s="3">
        <v>24.24</v>
      </c>
      <c r="C867" s="3">
        <v>6.15</v>
      </c>
      <c r="D867" s="3" t="s">
        <v>20</v>
      </c>
      <c r="E867" s="3" t="s">
        <v>20</v>
      </c>
      <c r="F867" s="3" t="s">
        <v>20</v>
      </c>
      <c r="G867" s="3" t="s">
        <v>5994</v>
      </c>
      <c r="H867" s="3" t="s">
        <v>20</v>
      </c>
      <c r="J867" s="3" t="s">
        <v>1692</v>
      </c>
      <c r="K867" s="3">
        <v>1990</v>
      </c>
      <c r="L867" s="3" t="s">
        <v>56</v>
      </c>
      <c r="M867" s="3">
        <v>28</v>
      </c>
      <c r="N867" s="3">
        <v>3</v>
      </c>
      <c r="O867" s="3">
        <v>4894.3900000000003</v>
      </c>
      <c r="P867" s="3" t="s">
        <v>29</v>
      </c>
      <c r="Q867" s="3" t="s">
        <v>24</v>
      </c>
      <c r="R867" s="3" t="s">
        <v>25</v>
      </c>
    </row>
    <row r="868" spans="1:18" x14ac:dyDescent="0.25">
      <c r="A868" s="3" t="s">
        <v>1694</v>
      </c>
      <c r="B868" s="3">
        <v>35.75</v>
      </c>
      <c r="C868" s="3">
        <v>5.07</v>
      </c>
      <c r="D868" s="3" t="s">
        <v>20</v>
      </c>
      <c r="E868" s="3" t="s">
        <v>20</v>
      </c>
      <c r="F868" s="3" t="s">
        <v>20</v>
      </c>
      <c r="G868" s="3" t="s">
        <v>5994</v>
      </c>
      <c r="H868" s="3" t="s">
        <v>20</v>
      </c>
      <c r="J868" s="3" t="s">
        <v>1694</v>
      </c>
      <c r="K868" s="3">
        <v>1989</v>
      </c>
      <c r="L868" s="3" t="s">
        <v>61</v>
      </c>
      <c r="M868" s="3">
        <v>10</v>
      </c>
      <c r="N868" s="3">
        <v>2</v>
      </c>
      <c r="O868" s="3">
        <v>4890</v>
      </c>
      <c r="P868" s="3" t="s">
        <v>24</v>
      </c>
      <c r="Q868" s="3" t="s">
        <v>29</v>
      </c>
      <c r="R868" s="3" t="s">
        <v>25</v>
      </c>
    </row>
    <row r="869" spans="1:18" x14ac:dyDescent="0.25">
      <c r="A869" s="3" t="s">
        <v>383</v>
      </c>
      <c r="B869" s="3">
        <v>35.68</v>
      </c>
      <c r="C869" s="3">
        <v>10.039999999999999</v>
      </c>
      <c r="D869" s="3" t="s">
        <v>20</v>
      </c>
      <c r="E869" s="3" t="s">
        <v>20</v>
      </c>
      <c r="F869" s="3" t="s">
        <v>20</v>
      </c>
      <c r="G869" s="3" t="s">
        <v>5994</v>
      </c>
      <c r="H869" s="3" t="s">
        <v>117</v>
      </c>
      <c r="J869" s="3" t="s">
        <v>383</v>
      </c>
      <c r="K869" s="3">
        <v>1968</v>
      </c>
      <c r="L869" s="3" t="s">
        <v>22</v>
      </c>
      <c r="M869" s="3">
        <v>22</v>
      </c>
      <c r="N869" s="3">
        <v>0</v>
      </c>
      <c r="O869" s="3">
        <v>36922.61</v>
      </c>
      <c r="P869" s="3" t="s">
        <v>29</v>
      </c>
      <c r="Q869" s="3" t="s">
        <v>23</v>
      </c>
      <c r="R869" s="3" t="s">
        <v>53</v>
      </c>
    </row>
    <row r="870" spans="1:18" x14ac:dyDescent="0.25">
      <c r="A870" s="3" t="s">
        <v>1697</v>
      </c>
      <c r="B870" s="3">
        <v>29.92</v>
      </c>
      <c r="C870" s="3">
        <v>10.97</v>
      </c>
      <c r="D870" s="3" t="s">
        <v>117</v>
      </c>
      <c r="E870" s="3" t="s">
        <v>20</v>
      </c>
      <c r="F870" s="3" t="s">
        <v>20</v>
      </c>
      <c r="G870" s="3">
        <v>1</v>
      </c>
      <c r="H870" s="3" t="s">
        <v>20</v>
      </c>
      <c r="J870" s="3" t="s">
        <v>1697</v>
      </c>
      <c r="K870" s="3">
        <v>1986</v>
      </c>
      <c r="L870" s="3" t="s">
        <v>22</v>
      </c>
      <c r="M870" s="3">
        <v>27</v>
      </c>
      <c r="N870" s="3">
        <v>0</v>
      </c>
      <c r="O870" s="3">
        <v>4889.04</v>
      </c>
      <c r="P870" s="3" t="s">
        <v>29</v>
      </c>
      <c r="Q870" s="3" t="s">
        <v>23</v>
      </c>
      <c r="R870" s="3" t="s">
        <v>25</v>
      </c>
    </row>
    <row r="871" spans="1:18" x14ac:dyDescent="0.25">
      <c r="A871" s="3" t="s">
        <v>1699</v>
      </c>
      <c r="B871" s="3">
        <v>26.2</v>
      </c>
      <c r="C871" s="3">
        <v>10.93</v>
      </c>
      <c r="D871" s="3" t="s">
        <v>117</v>
      </c>
      <c r="E871" s="3" t="s">
        <v>20</v>
      </c>
      <c r="F871" s="3" t="s">
        <v>20</v>
      </c>
      <c r="G871" s="3">
        <v>1</v>
      </c>
      <c r="H871" s="3" t="s">
        <v>20</v>
      </c>
      <c r="J871" s="3" t="s">
        <v>1699</v>
      </c>
      <c r="K871" s="3">
        <v>1986</v>
      </c>
      <c r="L871" s="3" t="s">
        <v>28</v>
      </c>
      <c r="M871" s="3">
        <v>23</v>
      </c>
      <c r="N871" s="3">
        <v>0</v>
      </c>
      <c r="O871" s="3">
        <v>4883.87</v>
      </c>
      <c r="P871" s="3" t="s">
        <v>29</v>
      </c>
      <c r="Q871" s="3" t="s">
        <v>23</v>
      </c>
      <c r="R871" s="3" t="s">
        <v>53</v>
      </c>
    </row>
    <row r="872" spans="1:18" x14ac:dyDescent="0.25">
      <c r="A872" s="3" t="s">
        <v>1701</v>
      </c>
      <c r="B872" s="3">
        <v>26.695</v>
      </c>
      <c r="C872" s="3">
        <v>4.21</v>
      </c>
      <c r="D872" s="3" t="s">
        <v>117</v>
      </c>
      <c r="E872" s="3" t="s">
        <v>20</v>
      </c>
      <c r="F872" s="3" t="s">
        <v>21</v>
      </c>
      <c r="G872" s="3">
        <v>1</v>
      </c>
      <c r="H872" s="3" t="s">
        <v>20</v>
      </c>
      <c r="J872" s="3" t="s">
        <v>1701</v>
      </c>
      <c r="K872" s="3">
        <v>1997</v>
      </c>
      <c r="L872" s="3" t="s">
        <v>47</v>
      </c>
      <c r="M872" s="3">
        <v>29</v>
      </c>
      <c r="N872" s="3">
        <v>4</v>
      </c>
      <c r="O872" s="3">
        <v>4877.9799999999996</v>
      </c>
      <c r="P872" s="3" t="s">
        <v>29</v>
      </c>
      <c r="Q872" s="3" t="s">
        <v>24</v>
      </c>
      <c r="R872" s="3" t="s">
        <v>33</v>
      </c>
    </row>
    <row r="873" spans="1:18" x14ac:dyDescent="0.25">
      <c r="A873" s="3" t="s">
        <v>1703</v>
      </c>
      <c r="B873" s="3">
        <v>23.16</v>
      </c>
      <c r="C873" s="3">
        <v>5.5</v>
      </c>
      <c r="D873" s="3" t="s">
        <v>20</v>
      </c>
      <c r="E873" s="3" t="s">
        <v>20</v>
      </c>
      <c r="F873" s="3" t="s">
        <v>20</v>
      </c>
      <c r="G873" s="3" t="s">
        <v>5994</v>
      </c>
      <c r="H873" s="3" t="s">
        <v>20</v>
      </c>
      <c r="J873" s="3" t="s">
        <v>1703</v>
      </c>
      <c r="K873" s="3">
        <v>1989</v>
      </c>
      <c r="L873" s="3" t="s">
        <v>47</v>
      </c>
      <c r="M873" s="3">
        <v>1</v>
      </c>
      <c r="N873" s="3">
        <v>3</v>
      </c>
      <c r="O873" s="3">
        <v>4859.8900000000003</v>
      </c>
      <c r="P873" s="3" t="s">
        <v>29</v>
      </c>
      <c r="Q873" s="3" t="s">
        <v>24</v>
      </c>
      <c r="R873" s="3" t="s">
        <v>53</v>
      </c>
    </row>
    <row r="874" spans="1:18" x14ac:dyDescent="0.25">
      <c r="A874" s="3" t="s">
        <v>1705</v>
      </c>
      <c r="B874" s="3">
        <v>32.585000000000001</v>
      </c>
      <c r="C874" s="3">
        <v>4.93</v>
      </c>
      <c r="D874" s="3" t="s">
        <v>117</v>
      </c>
      <c r="E874" s="3" t="s">
        <v>20</v>
      </c>
      <c r="F874" s="3" t="s">
        <v>20</v>
      </c>
      <c r="G874" s="3">
        <v>1</v>
      </c>
      <c r="H874" s="3" t="s">
        <v>20</v>
      </c>
      <c r="J874" s="3" t="s">
        <v>1705</v>
      </c>
      <c r="K874" s="3">
        <v>1995</v>
      </c>
      <c r="L874" s="3" t="s">
        <v>28</v>
      </c>
      <c r="M874" s="3">
        <v>27</v>
      </c>
      <c r="N874" s="3">
        <v>3</v>
      </c>
      <c r="O874" s="3">
        <v>4846.92</v>
      </c>
      <c r="P874" s="3" t="s">
        <v>29</v>
      </c>
      <c r="Q874" s="3" t="s">
        <v>24</v>
      </c>
      <c r="R874" s="3" t="s">
        <v>227</v>
      </c>
    </row>
    <row r="875" spans="1:18" x14ac:dyDescent="0.25">
      <c r="A875" s="3" t="s">
        <v>1707</v>
      </c>
      <c r="B875" s="3">
        <v>33.97</v>
      </c>
      <c r="C875" s="3">
        <v>5.6</v>
      </c>
      <c r="D875" s="3" t="s">
        <v>117</v>
      </c>
      <c r="E875" s="3" t="s">
        <v>20</v>
      </c>
      <c r="F875" s="3" t="s">
        <v>20</v>
      </c>
      <c r="G875" s="3" t="s">
        <v>5994</v>
      </c>
      <c r="H875" s="3" t="s">
        <v>20</v>
      </c>
      <c r="J875" s="3" t="s">
        <v>1707</v>
      </c>
      <c r="K875" s="3">
        <v>2001</v>
      </c>
      <c r="L875" s="3" t="s">
        <v>32</v>
      </c>
      <c r="M875" s="3">
        <v>7</v>
      </c>
      <c r="N875" s="3">
        <v>0</v>
      </c>
      <c r="O875" s="3">
        <v>4846.53</v>
      </c>
      <c r="P875" s="3" t="s">
        <v>29</v>
      </c>
      <c r="Q875" s="3" t="s">
        <v>24</v>
      </c>
      <c r="R875" s="3" t="s">
        <v>48</v>
      </c>
    </row>
    <row r="876" spans="1:18" x14ac:dyDescent="0.25">
      <c r="A876" s="3" t="s">
        <v>1709</v>
      </c>
      <c r="B876" s="3">
        <v>16.57</v>
      </c>
      <c r="C876" s="3">
        <v>9.99</v>
      </c>
      <c r="D876" s="3" t="s">
        <v>20</v>
      </c>
      <c r="E876" s="3" t="s">
        <v>20</v>
      </c>
      <c r="F876" s="3" t="s">
        <v>20</v>
      </c>
      <c r="G876" s="3" t="s">
        <v>5994</v>
      </c>
      <c r="H876" s="3" t="s">
        <v>20</v>
      </c>
      <c r="J876" s="3" t="s">
        <v>1709</v>
      </c>
      <c r="K876" s="3">
        <v>1974</v>
      </c>
      <c r="L876" s="3" t="s">
        <v>47</v>
      </c>
      <c r="M876" s="3">
        <v>11</v>
      </c>
      <c r="N876" s="3">
        <v>0</v>
      </c>
      <c r="O876" s="3">
        <v>4844.67</v>
      </c>
      <c r="P876" s="3" t="s">
        <v>29</v>
      </c>
      <c r="Q876" s="3" t="s">
        <v>29</v>
      </c>
      <c r="R876" s="3" t="s">
        <v>25</v>
      </c>
    </row>
    <row r="877" spans="1:18" x14ac:dyDescent="0.25">
      <c r="A877" s="3" t="s">
        <v>1711</v>
      </c>
      <c r="B877" s="3">
        <v>17.55</v>
      </c>
      <c r="C877" s="3">
        <v>5.93</v>
      </c>
      <c r="D877" s="3" t="s">
        <v>20</v>
      </c>
      <c r="E877" s="3" t="s">
        <v>20</v>
      </c>
      <c r="F877" s="3" t="s">
        <v>21</v>
      </c>
      <c r="G877" s="3">
        <v>1</v>
      </c>
      <c r="H877" s="3" t="s">
        <v>20</v>
      </c>
      <c r="J877" s="3" t="s">
        <v>1711</v>
      </c>
      <c r="K877" s="3">
        <v>1979</v>
      </c>
      <c r="L877" s="3" t="s">
        <v>28</v>
      </c>
      <c r="M877" s="3">
        <v>13</v>
      </c>
      <c r="N877" s="3">
        <v>2</v>
      </c>
      <c r="O877" s="3">
        <v>4843.79</v>
      </c>
      <c r="P877" s="3" t="s">
        <v>29</v>
      </c>
      <c r="Q877" s="3" t="s">
        <v>24</v>
      </c>
      <c r="R877" s="3" t="s">
        <v>25</v>
      </c>
    </row>
    <row r="878" spans="1:18" x14ac:dyDescent="0.25">
      <c r="A878" s="3" t="s">
        <v>1713</v>
      </c>
      <c r="B878" s="3">
        <v>29.41</v>
      </c>
      <c r="C878" s="3">
        <v>6.29</v>
      </c>
      <c r="D878" s="3" t="s">
        <v>117</v>
      </c>
      <c r="E878" s="3" t="s">
        <v>20</v>
      </c>
      <c r="F878" s="3" t="s">
        <v>20</v>
      </c>
      <c r="G878" s="3">
        <v>1</v>
      </c>
      <c r="H878" s="3" t="s">
        <v>20</v>
      </c>
      <c r="J878" s="3" t="s">
        <v>1713</v>
      </c>
      <c r="K878" s="3">
        <v>1995</v>
      </c>
      <c r="L878" s="3" t="s">
        <v>47</v>
      </c>
      <c r="M878" s="3">
        <v>29</v>
      </c>
      <c r="N878" s="3">
        <v>0</v>
      </c>
      <c r="O878" s="3">
        <v>4840.95</v>
      </c>
      <c r="P878" s="3" t="s">
        <v>29</v>
      </c>
      <c r="Q878" s="3" t="s">
        <v>23</v>
      </c>
      <c r="R878" s="3" t="s">
        <v>48</v>
      </c>
    </row>
    <row r="879" spans="1:18" x14ac:dyDescent="0.25">
      <c r="A879" s="3" t="s">
        <v>1715</v>
      </c>
      <c r="B879" s="3">
        <v>17.91</v>
      </c>
      <c r="C879" s="3">
        <v>5.65</v>
      </c>
      <c r="D879" s="3" t="s">
        <v>20</v>
      </c>
      <c r="E879" s="3" t="s">
        <v>20</v>
      </c>
      <c r="F879" s="3" t="s">
        <v>20</v>
      </c>
      <c r="G879" s="3">
        <v>1</v>
      </c>
      <c r="H879" s="3" t="s">
        <v>20</v>
      </c>
      <c r="J879" s="3" t="s">
        <v>1715</v>
      </c>
      <c r="K879" s="3">
        <v>1984</v>
      </c>
      <c r="L879" s="3" t="s">
        <v>22</v>
      </c>
      <c r="M879" s="3">
        <v>15</v>
      </c>
      <c r="N879" s="3">
        <v>3</v>
      </c>
      <c r="O879" s="3">
        <v>4839.18</v>
      </c>
      <c r="P879" s="3" t="s">
        <v>29</v>
      </c>
      <c r="Q879" s="3" t="s">
        <v>23</v>
      </c>
      <c r="R879" s="3" t="s">
        <v>33</v>
      </c>
    </row>
    <row r="880" spans="1:18" x14ac:dyDescent="0.25">
      <c r="A880" s="3" t="s">
        <v>385</v>
      </c>
      <c r="B880" s="3">
        <v>48.86</v>
      </c>
      <c r="C880" s="3">
        <v>6.09</v>
      </c>
      <c r="D880" s="3" t="s">
        <v>20</v>
      </c>
      <c r="E880" s="3" t="s">
        <v>20</v>
      </c>
      <c r="F880" s="3" t="s">
        <v>20</v>
      </c>
      <c r="G880" s="3" t="s">
        <v>5994</v>
      </c>
      <c r="H880" s="3" t="s">
        <v>117</v>
      </c>
      <c r="J880" s="3" t="s">
        <v>385</v>
      </c>
      <c r="K880" s="3">
        <v>1991</v>
      </c>
      <c r="L880" s="3" t="s">
        <v>32</v>
      </c>
      <c r="M880" s="3">
        <v>10</v>
      </c>
      <c r="N880" s="3">
        <v>3</v>
      </c>
      <c r="O880" s="3">
        <v>36911.99</v>
      </c>
      <c r="P880" s="3" t="s">
        <v>29</v>
      </c>
      <c r="Q880" s="3" t="s">
        <v>29</v>
      </c>
      <c r="R880" s="3" t="s">
        <v>53</v>
      </c>
    </row>
    <row r="881" spans="1:18" x14ac:dyDescent="0.25">
      <c r="A881" s="3" t="s">
        <v>1718</v>
      </c>
      <c r="B881" s="3">
        <v>31.57</v>
      </c>
      <c r="C881" s="3">
        <v>6.15</v>
      </c>
      <c r="D881" s="3" t="s">
        <v>20</v>
      </c>
      <c r="E881" s="3" t="s">
        <v>20</v>
      </c>
      <c r="F881" s="3" t="s">
        <v>20</v>
      </c>
      <c r="G881" s="3">
        <v>1</v>
      </c>
      <c r="H881" s="3" t="s">
        <v>20</v>
      </c>
      <c r="J881" s="3" t="s">
        <v>1718</v>
      </c>
      <c r="K881" s="3">
        <v>1992</v>
      </c>
      <c r="L881" s="3" t="s">
        <v>47</v>
      </c>
      <c r="M881" s="3">
        <v>10</v>
      </c>
      <c r="N881" s="3">
        <v>3</v>
      </c>
      <c r="O881" s="3">
        <v>4837.58</v>
      </c>
      <c r="P881" s="3" t="s">
        <v>24</v>
      </c>
      <c r="Q881" s="3" t="s">
        <v>29</v>
      </c>
      <c r="R881" s="3" t="s">
        <v>25</v>
      </c>
    </row>
    <row r="882" spans="1:18" x14ac:dyDescent="0.25">
      <c r="A882" s="3" t="s">
        <v>1720</v>
      </c>
      <c r="B882" s="3">
        <v>33.18</v>
      </c>
      <c r="C882" s="3">
        <v>5.22</v>
      </c>
      <c r="D882" s="3" t="s">
        <v>20</v>
      </c>
      <c r="E882" s="3" t="s">
        <v>117</v>
      </c>
      <c r="F882" s="3" t="s">
        <v>20</v>
      </c>
      <c r="G882" s="3">
        <v>1</v>
      </c>
      <c r="H882" s="3" t="s">
        <v>20</v>
      </c>
      <c r="J882" s="3" t="s">
        <v>1720</v>
      </c>
      <c r="K882" s="3">
        <v>2000</v>
      </c>
      <c r="L882" s="3" t="s">
        <v>28</v>
      </c>
      <c r="M882" s="3">
        <v>11</v>
      </c>
      <c r="N882" s="3">
        <v>0</v>
      </c>
      <c r="O882" s="3">
        <v>4835.43</v>
      </c>
      <c r="P882" s="3" t="s">
        <v>29</v>
      </c>
      <c r="Q882" s="3" t="s">
        <v>29</v>
      </c>
      <c r="R882" s="3" t="s">
        <v>48</v>
      </c>
    </row>
    <row r="883" spans="1:18" x14ac:dyDescent="0.25">
      <c r="A883" s="3" t="s">
        <v>1722</v>
      </c>
      <c r="B883" s="3">
        <v>37</v>
      </c>
      <c r="C883" s="3">
        <v>11.66</v>
      </c>
      <c r="D883" s="3" t="s">
        <v>20</v>
      </c>
      <c r="E883" s="3" t="s">
        <v>20</v>
      </c>
      <c r="F883" s="3" t="s">
        <v>20</v>
      </c>
      <c r="G883" s="3" t="s">
        <v>5994</v>
      </c>
      <c r="H883" s="3" t="s">
        <v>20</v>
      </c>
      <c r="J883" s="3" t="s">
        <v>1722</v>
      </c>
      <c r="K883" s="3">
        <v>2002</v>
      </c>
      <c r="L883" s="3" t="s">
        <v>32</v>
      </c>
      <c r="M883" s="3">
        <v>27</v>
      </c>
      <c r="N883" s="3">
        <v>5</v>
      </c>
      <c r="O883" s="3">
        <v>4830.63</v>
      </c>
      <c r="P883" s="3" t="s">
        <v>29</v>
      </c>
      <c r="Q883" s="3" t="s">
        <v>23</v>
      </c>
      <c r="R883" s="3" t="s">
        <v>53</v>
      </c>
    </row>
    <row r="884" spans="1:18" x14ac:dyDescent="0.25">
      <c r="A884" s="3" t="s">
        <v>1724</v>
      </c>
      <c r="B884" s="3">
        <v>18.905000000000001</v>
      </c>
      <c r="C884" s="3">
        <v>4.91</v>
      </c>
      <c r="D884" s="3" t="s">
        <v>117</v>
      </c>
      <c r="E884" s="3" t="s">
        <v>20</v>
      </c>
      <c r="F884" s="3" t="s">
        <v>20</v>
      </c>
      <c r="G884" s="3">
        <v>1</v>
      </c>
      <c r="H884" s="3" t="s">
        <v>20</v>
      </c>
      <c r="J884" s="3" t="s">
        <v>1724</v>
      </c>
      <c r="K884" s="3">
        <v>1995</v>
      </c>
      <c r="L884" s="3" t="s">
        <v>28</v>
      </c>
      <c r="M884" s="3">
        <v>1</v>
      </c>
      <c r="N884" s="3">
        <v>3</v>
      </c>
      <c r="O884" s="3">
        <v>4827.8999999999996</v>
      </c>
      <c r="P884" s="3" t="s">
        <v>23</v>
      </c>
      <c r="Q884" s="3" t="s">
        <v>29</v>
      </c>
      <c r="R884" s="3" t="s">
        <v>6067</v>
      </c>
    </row>
    <row r="885" spans="1:18" x14ac:dyDescent="0.25">
      <c r="A885" s="3" t="s">
        <v>1726</v>
      </c>
      <c r="B885" s="3">
        <v>20.03</v>
      </c>
      <c r="C885" s="3">
        <v>9.25</v>
      </c>
      <c r="D885" s="3" t="s">
        <v>117</v>
      </c>
      <c r="E885" s="3" t="s">
        <v>20</v>
      </c>
      <c r="F885" s="3" t="s">
        <v>20</v>
      </c>
      <c r="G885" s="3" t="s">
        <v>5994</v>
      </c>
      <c r="H885" s="3" t="s">
        <v>20</v>
      </c>
      <c r="J885" s="3" t="s">
        <v>1726</v>
      </c>
      <c r="K885" s="3">
        <v>1981</v>
      </c>
      <c r="L885" s="3" t="s">
        <v>61</v>
      </c>
      <c r="M885" s="3">
        <v>3</v>
      </c>
      <c r="N885" s="3">
        <v>1</v>
      </c>
      <c r="O885" s="3">
        <v>4827.1000000000004</v>
      </c>
      <c r="P885" s="3" t="s">
        <v>29</v>
      </c>
      <c r="Q885" s="3" t="s">
        <v>23</v>
      </c>
      <c r="R885" s="3" t="s">
        <v>25</v>
      </c>
    </row>
    <row r="886" spans="1:18" x14ac:dyDescent="0.25">
      <c r="A886" s="3" t="s">
        <v>1728</v>
      </c>
      <c r="B886" s="3">
        <v>16.7</v>
      </c>
      <c r="C886" s="3">
        <v>11.48</v>
      </c>
      <c r="D886" s="3" t="s">
        <v>20</v>
      </c>
      <c r="E886" s="3" t="s">
        <v>20</v>
      </c>
      <c r="F886" s="3" t="s">
        <v>20</v>
      </c>
      <c r="G886" s="3" t="s">
        <v>5994</v>
      </c>
      <c r="H886" s="3" t="s">
        <v>20</v>
      </c>
      <c r="J886" s="3" t="s">
        <v>1728</v>
      </c>
      <c r="K886" s="3">
        <v>1978</v>
      </c>
      <c r="L886" s="3" t="s">
        <v>22</v>
      </c>
      <c r="M886" s="3">
        <v>3</v>
      </c>
      <c r="N886" s="3">
        <v>2</v>
      </c>
      <c r="O886" s="3">
        <v>4812.34</v>
      </c>
      <c r="P886" s="3" t="s">
        <v>29</v>
      </c>
      <c r="Q886" s="3" t="s">
        <v>24</v>
      </c>
      <c r="R886" s="3" t="s">
        <v>25</v>
      </c>
    </row>
    <row r="887" spans="1:18" x14ac:dyDescent="0.25">
      <c r="A887" s="3" t="s">
        <v>1730</v>
      </c>
      <c r="B887" s="3">
        <v>39.82</v>
      </c>
      <c r="C887" s="3">
        <v>6.06</v>
      </c>
      <c r="D887" s="3" t="s">
        <v>20</v>
      </c>
      <c r="E887" s="3" t="s">
        <v>20</v>
      </c>
      <c r="F887" s="3" t="s">
        <v>20</v>
      </c>
      <c r="G887" s="3" t="s">
        <v>5994</v>
      </c>
      <c r="H887" s="3" t="s">
        <v>20</v>
      </c>
      <c r="J887" s="3" t="s">
        <v>1730</v>
      </c>
      <c r="K887" s="3">
        <v>1989</v>
      </c>
      <c r="L887" s="3" t="s">
        <v>28</v>
      </c>
      <c r="M887" s="3">
        <v>16</v>
      </c>
      <c r="N887" s="3">
        <v>1</v>
      </c>
      <c r="O887" s="3">
        <v>4795.66</v>
      </c>
      <c r="P887" s="3" t="s">
        <v>29</v>
      </c>
      <c r="Q887" s="3" t="s">
        <v>23</v>
      </c>
      <c r="R887" s="3" t="s">
        <v>25</v>
      </c>
    </row>
    <row r="888" spans="1:18" x14ac:dyDescent="0.25">
      <c r="A888" s="3" t="s">
        <v>1732</v>
      </c>
      <c r="B888" s="3">
        <v>22.04</v>
      </c>
      <c r="C888" s="3">
        <v>5.86</v>
      </c>
      <c r="D888" s="3" t="s">
        <v>20</v>
      </c>
      <c r="E888" s="3" t="s">
        <v>20</v>
      </c>
      <c r="F888" s="3" t="s">
        <v>20</v>
      </c>
      <c r="G888" s="3">
        <v>1</v>
      </c>
      <c r="H888" s="3" t="s">
        <v>20</v>
      </c>
      <c r="J888" s="3" t="s">
        <v>1732</v>
      </c>
      <c r="K888" s="3">
        <v>1987</v>
      </c>
      <c r="L888" s="3" t="s">
        <v>32</v>
      </c>
      <c r="M888" s="3">
        <v>22</v>
      </c>
      <c r="N888" s="3">
        <v>3</v>
      </c>
      <c r="O888" s="3">
        <v>4787.42</v>
      </c>
      <c r="P888" s="3" t="s">
        <v>29</v>
      </c>
      <c r="Q888" s="3" t="s">
        <v>24</v>
      </c>
      <c r="R888" s="3" t="s">
        <v>25</v>
      </c>
    </row>
    <row r="889" spans="1:18" x14ac:dyDescent="0.25">
      <c r="A889" s="3" t="s">
        <v>1734</v>
      </c>
      <c r="B889" s="3">
        <v>28.27</v>
      </c>
      <c r="C889" s="3">
        <v>5.33</v>
      </c>
      <c r="D889" s="3" t="s">
        <v>20</v>
      </c>
      <c r="E889" s="3" t="s">
        <v>20</v>
      </c>
      <c r="F889" s="3" t="s">
        <v>20</v>
      </c>
      <c r="G889" s="3" t="s">
        <v>5994</v>
      </c>
      <c r="H889" s="3" t="s">
        <v>20</v>
      </c>
      <c r="J889" s="3" t="s">
        <v>1734</v>
      </c>
      <c r="K889" s="3">
        <v>1989</v>
      </c>
      <c r="L889" s="3" t="s">
        <v>28</v>
      </c>
      <c r="M889" s="3">
        <v>9</v>
      </c>
      <c r="N889" s="3">
        <v>1</v>
      </c>
      <c r="O889" s="3">
        <v>4779.6000000000004</v>
      </c>
      <c r="P889" s="3" t="s">
        <v>29</v>
      </c>
      <c r="Q889" s="3" t="s">
        <v>24</v>
      </c>
      <c r="R889" s="3" t="s">
        <v>25</v>
      </c>
    </row>
    <row r="890" spans="1:18" x14ac:dyDescent="0.25">
      <c r="A890" s="3" t="s">
        <v>1736</v>
      </c>
      <c r="B890" s="3">
        <v>18.5</v>
      </c>
      <c r="C890" s="3">
        <v>5.33</v>
      </c>
      <c r="D890" s="3" t="s">
        <v>20</v>
      </c>
      <c r="E890" s="3" t="s">
        <v>20</v>
      </c>
      <c r="F890" s="3" t="s">
        <v>20</v>
      </c>
      <c r="G890" s="3" t="s">
        <v>5994</v>
      </c>
      <c r="H890" s="3" t="s">
        <v>20</v>
      </c>
      <c r="J890" s="3" t="s">
        <v>1736</v>
      </c>
      <c r="K890" s="3">
        <v>1989</v>
      </c>
      <c r="L890" s="3" t="s">
        <v>51</v>
      </c>
      <c r="M890" s="3">
        <v>1</v>
      </c>
      <c r="N890" s="3">
        <v>1</v>
      </c>
      <c r="O890" s="3">
        <v>4766.0200000000004</v>
      </c>
      <c r="P890" s="3" t="s">
        <v>29</v>
      </c>
      <c r="Q890" s="3" t="s">
        <v>24</v>
      </c>
      <c r="R890" s="3" t="s">
        <v>53</v>
      </c>
    </row>
    <row r="891" spans="1:18" x14ac:dyDescent="0.25">
      <c r="A891" s="3" t="s">
        <v>70</v>
      </c>
      <c r="B891" s="3">
        <v>36.765000000000001</v>
      </c>
      <c r="C891" s="3">
        <v>7.29</v>
      </c>
      <c r="D891" s="3" t="s">
        <v>117</v>
      </c>
      <c r="E891" s="3" t="s">
        <v>20</v>
      </c>
      <c r="F891" s="3" t="s">
        <v>21</v>
      </c>
      <c r="G891" s="3">
        <v>1</v>
      </c>
      <c r="H891" s="3" t="s">
        <v>117</v>
      </c>
      <c r="J891" s="3" t="s">
        <v>70</v>
      </c>
      <c r="K891" s="3">
        <v>1963</v>
      </c>
      <c r="L891" s="3" t="s">
        <v>51</v>
      </c>
      <c r="M891" s="3">
        <v>5</v>
      </c>
      <c r="N891" s="3">
        <v>1</v>
      </c>
      <c r="O891" s="3">
        <v>47896.79</v>
      </c>
      <c r="P891" s="3" t="s">
        <v>23</v>
      </c>
      <c r="Q891" s="3" t="s">
        <v>24</v>
      </c>
      <c r="R891" s="3" t="s">
        <v>119</v>
      </c>
    </row>
    <row r="892" spans="1:18" x14ac:dyDescent="0.25">
      <c r="A892" s="3" t="s">
        <v>387</v>
      </c>
      <c r="B892" s="3">
        <v>34.799999999999997</v>
      </c>
      <c r="C892" s="3">
        <v>11.4</v>
      </c>
      <c r="D892" s="3" t="s">
        <v>117</v>
      </c>
      <c r="E892" s="3" t="s">
        <v>20</v>
      </c>
      <c r="F892" s="3" t="s">
        <v>21</v>
      </c>
      <c r="G892" s="3">
        <v>1</v>
      </c>
      <c r="H892" s="3" t="s">
        <v>20</v>
      </c>
      <c r="J892" s="3" t="s">
        <v>387</v>
      </c>
      <c r="K892" s="3">
        <v>1963</v>
      </c>
      <c r="L892" s="3" t="s">
        <v>61</v>
      </c>
      <c r="M892" s="3">
        <v>24</v>
      </c>
      <c r="N892" s="3">
        <v>2</v>
      </c>
      <c r="O892" s="3">
        <v>36910.61</v>
      </c>
      <c r="P892" s="3" t="s">
        <v>29</v>
      </c>
      <c r="Q892" s="3" t="s">
        <v>29</v>
      </c>
      <c r="R892" s="3" t="s">
        <v>53</v>
      </c>
    </row>
    <row r="893" spans="1:18" x14ac:dyDescent="0.25">
      <c r="A893" s="3" t="s">
        <v>1740</v>
      </c>
      <c r="B893" s="3">
        <v>38.6</v>
      </c>
      <c r="C893" s="3">
        <v>6.02</v>
      </c>
      <c r="D893" s="3" t="s">
        <v>20</v>
      </c>
      <c r="E893" s="3" t="s">
        <v>20</v>
      </c>
      <c r="F893" s="3" t="s">
        <v>20</v>
      </c>
      <c r="G893" s="3">
        <v>1</v>
      </c>
      <c r="H893" s="3" t="s">
        <v>20</v>
      </c>
      <c r="J893" s="3" t="s">
        <v>1740</v>
      </c>
      <c r="K893" s="3">
        <v>1987</v>
      </c>
      <c r="L893" s="3" t="s">
        <v>47</v>
      </c>
      <c r="M893" s="3">
        <v>27</v>
      </c>
      <c r="N893" s="3">
        <v>1</v>
      </c>
      <c r="O893" s="3">
        <v>4762.33</v>
      </c>
      <c r="P893" s="3" t="s">
        <v>24</v>
      </c>
      <c r="Q893" s="3" t="s">
        <v>24</v>
      </c>
      <c r="R893" s="3" t="s">
        <v>53</v>
      </c>
    </row>
    <row r="894" spans="1:18" x14ac:dyDescent="0.25">
      <c r="A894" s="3" t="s">
        <v>1742</v>
      </c>
      <c r="B894" s="3">
        <v>43.12</v>
      </c>
      <c r="C894" s="3">
        <v>6.25</v>
      </c>
      <c r="D894" s="3" t="s">
        <v>20</v>
      </c>
      <c r="E894" s="3" t="s">
        <v>20</v>
      </c>
      <c r="F894" s="3" t="s">
        <v>20</v>
      </c>
      <c r="G894" s="3">
        <v>1</v>
      </c>
      <c r="H894" s="3" t="s">
        <v>20</v>
      </c>
      <c r="J894" s="3" t="s">
        <v>1742</v>
      </c>
      <c r="K894" s="3">
        <v>1992</v>
      </c>
      <c r="L894" s="3" t="s">
        <v>51</v>
      </c>
      <c r="M894" s="3">
        <v>16</v>
      </c>
      <c r="N894" s="3">
        <v>2</v>
      </c>
      <c r="O894" s="3">
        <v>4753.6400000000003</v>
      </c>
      <c r="P894" s="3" t="s">
        <v>29</v>
      </c>
      <c r="Q894" s="3" t="s">
        <v>24</v>
      </c>
      <c r="R894" s="3" t="s">
        <v>25</v>
      </c>
    </row>
    <row r="895" spans="1:18" x14ac:dyDescent="0.25">
      <c r="A895" s="3" t="s">
        <v>1744</v>
      </c>
      <c r="B895" s="3">
        <v>30.5</v>
      </c>
      <c r="C895" s="3">
        <v>4.8099999999999996</v>
      </c>
      <c r="D895" s="3" t="s">
        <v>20</v>
      </c>
      <c r="E895" s="3" t="s">
        <v>20</v>
      </c>
      <c r="F895" s="3" t="s">
        <v>20</v>
      </c>
      <c r="G895" s="3">
        <v>1</v>
      </c>
      <c r="H895" s="3" t="s">
        <v>20</v>
      </c>
      <c r="J895" s="3" t="s">
        <v>1744</v>
      </c>
      <c r="K895" s="3">
        <v>1987</v>
      </c>
      <c r="L895" s="3" t="s">
        <v>56</v>
      </c>
      <c r="M895" s="3">
        <v>22</v>
      </c>
      <c r="N895" s="3">
        <v>1</v>
      </c>
      <c r="O895" s="3">
        <v>4751.07</v>
      </c>
      <c r="P895" s="3" t="s">
        <v>24</v>
      </c>
      <c r="Q895" s="3" t="s">
        <v>23</v>
      </c>
      <c r="R895" s="3" t="s">
        <v>53</v>
      </c>
    </row>
    <row r="896" spans="1:18" x14ac:dyDescent="0.25">
      <c r="A896" s="3" t="s">
        <v>1746</v>
      </c>
      <c r="B896" s="3">
        <v>27.61</v>
      </c>
      <c r="C896" s="3">
        <v>4.5999999999999996</v>
      </c>
      <c r="D896" s="3" t="s">
        <v>20</v>
      </c>
      <c r="E896" s="3" t="s">
        <v>20</v>
      </c>
      <c r="F896" s="3" t="s">
        <v>20</v>
      </c>
      <c r="G896" s="3">
        <v>1</v>
      </c>
      <c r="H896" s="3" t="s">
        <v>20</v>
      </c>
      <c r="J896" s="3" t="s">
        <v>1746</v>
      </c>
      <c r="K896" s="3">
        <v>1987</v>
      </c>
      <c r="L896" s="3" t="s">
        <v>47</v>
      </c>
      <c r="M896" s="3">
        <v>2</v>
      </c>
      <c r="N896" s="3">
        <v>1</v>
      </c>
      <c r="O896" s="3">
        <v>4747.05</v>
      </c>
      <c r="P896" s="3" t="s">
        <v>29</v>
      </c>
      <c r="Q896" s="3" t="s">
        <v>29</v>
      </c>
      <c r="R896" s="3" t="s">
        <v>25</v>
      </c>
    </row>
    <row r="897" spans="1:18" x14ac:dyDescent="0.25">
      <c r="A897" s="3" t="s">
        <v>1748</v>
      </c>
      <c r="B897" s="3">
        <v>27.1</v>
      </c>
      <c r="C897" s="3">
        <v>5.08</v>
      </c>
      <c r="D897" s="3" t="s">
        <v>20</v>
      </c>
      <c r="E897" s="3" t="s">
        <v>20</v>
      </c>
      <c r="F897" s="3" t="s">
        <v>20</v>
      </c>
      <c r="G897" s="3">
        <v>1</v>
      </c>
      <c r="H897" s="3" t="s">
        <v>20</v>
      </c>
      <c r="J897" s="3" t="s">
        <v>1748</v>
      </c>
      <c r="K897" s="3">
        <v>1987</v>
      </c>
      <c r="L897" s="3" t="s">
        <v>32</v>
      </c>
      <c r="M897" s="3">
        <v>5</v>
      </c>
      <c r="N897" s="3">
        <v>1</v>
      </c>
      <c r="O897" s="3">
        <v>4746.34</v>
      </c>
      <c r="P897" s="3" t="s">
        <v>29</v>
      </c>
      <c r="Q897" s="3" t="s">
        <v>29</v>
      </c>
      <c r="R897" s="3" t="s">
        <v>53</v>
      </c>
    </row>
    <row r="898" spans="1:18" x14ac:dyDescent="0.25">
      <c r="A898" s="3" t="s">
        <v>1750</v>
      </c>
      <c r="B898" s="3">
        <v>35.93</v>
      </c>
      <c r="C898" s="3">
        <v>5.43</v>
      </c>
      <c r="D898" s="3" t="s">
        <v>20</v>
      </c>
      <c r="E898" s="3" t="s">
        <v>117</v>
      </c>
      <c r="F898" s="3" t="s">
        <v>20</v>
      </c>
      <c r="G898" s="3">
        <v>1</v>
      </c>
      <c r="H898" s="3" t="s">
        <v>20</v>
      </c>
      <c r="J898" s="3" t="s">
        <v>1750</v>
      </c>
      <c r="K898" s="3">
        <v>2004</v>
      </c>
      <c r="L898" s="3" t="s">
        <v>56</v>
      </c>
      <c r="M898" s="3">
        <v>24</v>
      </c>
      <c r="N898" s="3">
        <v>0</v>
      </c>
      <c r="O898" s="3">
        <v>4740.78</v>
      </c>
      <c r="P898" s="3" t="s">
        <v>29</v>
      </c>
      <c r="Q898" s="3" t="s">
        <v>24</v>
      </c>
      <c r="R898" s="3" t="s">
        <v>48</v>
      </c>
    </row>
    <row r="899" spans="1:18" x14ac:dyDescent="0.25">
      <c r="A899" s="3" t="s">
        <v>1752</v>
      </c>
      <c r="B899" s="3">
        <v>32.68</v>
      </c>
      <c r="C899" s="3">
        <v>5.44</v>
      </c>
      <c r="D899" s="3" t="s">
        <v>20</v>
      </c>
      <c r="E899" s="3" t="s">
        <v>20</v>
      </c>
      <c r="F899" s="3" t="s">
        <v>20</v>
      </c>
      <c r="G899" s="3" t="s">
        <v>5994</v>
      </c>
      <c r="H899" s="3" t="s">
        <v>20</v>
      </c>
      <c r="J899" s="3" t="s">
        <v>1752</v>
      </c>
      <c r="K899" s="3">
        <v>1991</v>
      </c>
      <c r="L899" s="3" t="s">
        <v>22</v>
      </c>
      <c r="M899" s="3">
        <v>12</v>
      </c>
      <c r="N899" s="3">
        <v>1</v>
      </c>
      <c r="O899" s="3">
        <v>4738.2700000000004</v>
      </c>
      <c r="P899" s="3" t="s">
        <v>29</v>
      </c>
      <c r="Q899" s="3" t="s">
        <v>24</v>
      </c>
      <c r="R899" s="3" t="s">
        <v>33</v>
      </c>
    </row>
    <row r="900" spans="1:18" x14ac:dyDescent="0.25">
      <c r="A900" s="3" t="s">
        <v>1754</v>
      </c>
      <c r="B900" s="3">
        <v>20.74</v>
      </c>
      <c r="C900" s="3">
        <v>11.69</v>
      </c>
      <c r="D900" s="3" t="s">
        <v>117</v>
      </c>
      <c r="E900" s="3" t="s">
        <v>20</v>
      </c>
      <c r="F900" s="3" t="s">
        <v>20</v>
      </c>
      <c r="G900" s="3">
        <v>1</v>
      </c>
      <c r="H900" s="3" t="s">
        <v>20</v>
      </c>
      <c r="J900" s="3" t="s">
        <v>1754</v>
      </c>
      <c r="K900" s="3">
        <v>1986</v>
      </c>
      <c r="L900" s="3" t="s">
        <v>47</v>
      </c>
      <c r="M900" s="3">
        <v>5</v>
      </c>
      <c r="N900" s="3">
        <v>3</v>
      </c>
      <c r="O900" s="3">
        <v>4734.6400000000003</v>
      </c>
      <c r="P900" s="3" t="s">
        <v>29</v>
      </c>
      <c r="Q900" s="3" t="s">
        <v>23</v>
      </c>
      <c r="R900" s="3" t="s">
        <v>25</v>
      </c>
    </row>
    <row r="901" spans="1:18" x14ac:dyDescent="0.25">
      <c r="A901" s="3" t="s">
        <v>1756</v>
      </c>
      <c r="B901" s="3">
        <v>15.57</v>
      </c>
      <c r="C901" s="3">
        <v>6.07</v>
      </c>
      <c r="D901" s="3" t="s">
        <v>20</v>
      </c>
      <c r="E901" s="3" t="s">
        <v>20</v>
      </c>
      <c r="F901" s="3" t="s">
        <v>20</v>
      </c>
      <c r="G901" s="3" t="s">
        <v>5994</v>
      </c>
      <c r="H901" s="3" t="s">
        <v>20</v>
      </c>
      <c r="J901" s="3" t="s">
        <v>1756</v>
      </c>
      <c r="K901" s="3">
        <v>1980</v>
      </c>
      <c r="L901" s="3" t="s">
        <v>61</v>
      </c>
      <c r="M901" s="3">
        <v>2</v>
      </c>
      <c r="N901" s="3">
        <v>2</v>
      </c>
      <c r="O901" s="3">
        <v>4728.71</v>
      </c>
      <c r="P901" s="3" t="s">
        <v>29</v>
      </c>
      <c r="Q901" s="3" t="s">
        <v>24</v>
      </c>
      <c r="R901" s="3" t="s">
        <v>33</v>
      </c>
    </row>
    <row r="902" spans="1:18" x14ac:dyDescent="0.25">
      <c r="A902" s="3" t="s">
        <v>1758</v>
      </c>
      <c r="B902" s="3">
        <v>23.844999999999999</v>
      </c>
      <c r="C902" s="3">
        <v>4.3600000000000003</v>
      </c>
      <c r="D902" s="3" t="s">
        <v>20</v>
      </c>
      <c r="E902" s="3" t="s">
        <v>20</v>
      </c>
      <c r="F902" s="3" t="s">
        <v>20</v>
      </c>
      <c r="G902" s="3" t="s">
        <v>5994</v>
      </c>
      <c r="H902" s="3" t="s">
        <v>20</v>
      </c>
      <c r="J902" s="3" t="s">
        <v>1758</v>
      </c>
      <c r="K902" s="3">
        <v>1994</v>
      </c>
      <c r="L902" s="3" t="s">
        <v>51</v>
      </c>
      <c r="M902" s="3">
        <v>12</v>
      </c>
      <c r="N902" s="3">
        <v>2</v>
      </c>
      <c r="O902" s="3">
        <v>4719.74</v>
      </c>
      <c r="P902" s="3" t="s">
        <v>29</v>
      </c>
      <c r="Q902" s="3" t="s">
        <v>23</v>
      </c>
      <c r="R902" s="3" t="s">
        <v>33</v>
      </c>
    </row>
    <row r="903" spans="1:18" x14ac:dyDescent="0.25">
      <c r="A903" s="3" t="s">
        <v>388</v>
      </c>
      <c r="B903" s="3">
        <v>32.49</v>
      </c>
      <c r="C903" s="3">
        <v>4.29</v>
      </c>
      <c r="D903" s="3" t="s">
        <v>20</v>
      </c>
      <c r="E903" s="3" t="s">
        <v>20</v>
      </c>
      <c r="F903" s="3" t="s">
        <v>21</v>
      </c>
      <c r="G903" s="3">
        <v>1</v>
      </c>
      <c r="H903" s="3" t="s">
        <v>117</v>
      </c>
      <c r="J903" s="3" t="s">
        <v>388</v>
      </c>
      <c r="K903" s="3">
        <v>2003</v>
      </c>
      <c r="L903" s="3" t="s">
        <v>32</v>
      </c>
      <c r="M903" s="3">
        <v>21</v>
      </c>
      <c r="N903" s="3">
        <v>0</v>
      </c>
      <c r="O903" s="3">
        <v>36898.730000000003</v>
      </c>
      <c r="P903" s="3" t="s">
        <v>29</v>
      </c>
      <c r="Q903" s="3" t="s">
        <v>23</v>
      </c>
      <c r="R903" s="3" t="s">
        <v>33</v>
      </c>
    </row>
    <row r="904" spans="1:18" x14ac:dyDescent="0.25">
      <c r="A904" s="3" t="s">
        <v>1761</v>
      </c>
      <c r="B904" s="3">
        <v>22.895</v>
      </c>
      <c r="C904" s="3">
        <v>5.24</v>
      </c>
      <c r="D904" s="3" t="s">
        <v>20</v>
      </c>
      <c r="E904" s="3" t="s">
        <v>20</v>
      </c>
      <c r="F904" s="3" t="s">
        <v>20</v>
      </c>
      <c r="G904" s="3">
        <v>1</v>
      </c>
      <c r="H904" s="3" t="s">
        <v>20</v>
      </c>
      <c r="J904" s="3" t="s">
        <v>1761</v>
      </c>
      <c r="K904" s="3">
        <v>1992</v>
      </c>
      <c r="L904" s="3" t="s">
        <v>47</v>
      </c>
      <c r="M904" s="3">
        <v>28</v>
      </c>
      <c r="N904" s="3">
        <v>1</v>
      </c>
      <c r="O904" s="3">
        <v>4719.5200000000004</v>
      </c>
      <c r="P904" s="3" t="s">
        <v>29</v>
      </c>
      <c r="Q904" s="3" t="s">
        <v>29</v>
      </c>
      <c r="R904" s="3" t="s">
        <v>119</v>
      </c>
    </row>
    <row r="905" spans="1:18" x14ac:dyDescent="0.25">
      <c r="A905" s="3" t="s">
        <v>1763</v>
      </c>
      <c r="B905" s="3">
        <v>21.945</v>
      </c>
      <c r="C905" s="3">
        <v>5.37</v>
      </c>
      <c r="D905" s="3" t="s">
        <v>20</v>
      </c>
      <c r="E905" s="3" t="s">
        <v>20</v>
      </c>
      <c r="F905" s="3" t="s">
        <v>20</v>
      </c>
      <c r="G905" s="3">
        <v>1</v>
      </c>
      <c r="H905" s="3" t="s">
        <v>20</v>
      </c>
      <c r="J905" s="3" t="s">
        <v>1763</v>
      </c>
      <c r="K905" s="3">
        <v>1992</v>
      </c>
      <c r="L905" s="3" t="s">
        <v>22</v>
      </c>
      <c r="M905" s="3">
        <v>9</v>
      </c>
      <c r="N905" s="3">
        <v>1</v>
      </c>
      <c r="O905" s="3">
        <v>4718.2</v>
      </c>
      <c r="P905" s="3" t="s">
        <v>29</v>
      </c>
      <c r="Q905" s="3" t="s">
        <v>24</v>
      </c>
      <c r="R905" s="3" t="s">
        <v>119</v>
      </c>
    </row>
    <row r="906" spans="1:18" x14ac:dyDescent="0.25">
      <c r="A906" s="3" t="s">
        <v>1765</v>
      </c>
      <c r="B906" s="3">
        <v>19.47</v>
      </c>
      <c r="C906" s="3">
        <v>6.6</v>
      </c>
      <c r="D906" s="3" t="s">
        <v>117</v>
      </c>
      <c r="E906" s="3" t="s">
        <v>20</v>
      </c>
      <c r="F906" s="3" t="s">
        <v>20</v>
      </c>
      <c r="G906" s="3" t="s">
        <v>5994</v>
      </c>
      <c r="H906" s="3" t="s">
        <v>20</v>
      </c>
      <c r="J906" s="3" t="s">
        <v>1765</v>
      </c>
      <c r="K906" s="3">
        <v>1981</v>
      </c>
      <c r="L906" s="3" t="s">
        <v>51</v>
      </c>
      <c r="M906" s="3">
        <v>12</v>
      </c>
      <c r="N906" s="3">
        <v>1</v>
      </c>
      <c r="O906" s="3">
        <v>4712.12</v>
      </c>
      <c r="P906" s="3" t="s">
        <v>29</v>
      </c>
      <c r="Q906" s="3" t="s">
        <v>24</v>
      </c>
      <c r="R906" s="3" t="s">
        <v>53</v>
      </c>
    </row>
    <row r="907" spans="1:18" x14ac:dyDescent="0.25">
      <c r="A907" s="3" t="s">
        <v>1767</v>
      </c>
      <c r="B907" s="3">
        <v>15.61</v>
      </c>
      <c r="C907" s="3">
        <v>5.77</v>
      </c>
      <c r="D907" s="3" t="s">
        <v>20</v>
      </c>
      <c r="E907" s="3" t="s">
        <v>20</v>
      </c>
      <c r="F907" s="3" t="s">
        <v>20</v>
      </c>
      <c r="G907" s="3" t="s">
        <v>5994</v>
      </c>
      <c r="H907" s="3" t="s">
        <v>20</v>
      </c>
      <c r="J907" s="3" t="s">
        <v>1767</v>
      </c>
      <c r="K907" s="3">
        <v>1977</v>
      </c>
      <c r="L907" s="3" t="s">
        <v>28</v>
      </c>
      <c r="M907" s="3">
        <v>4</v>
      </c>
      <c r="N907" s="3">
        <v>2</v>
      </c>
      <c r="O907" s="3">
        <v>4699.47</v>
      </c>
      <c r="P907" s="3" t="s">
        <v>29</v>
      </c>
      <c r="Q907" s="3" t="s">
        <v>24</v>
      </c>
      <c r="R907" s="3" t="s">
        <v>25</v>
      </c>
    </row>
    <row r="908" spans="1:18" x14ac:dyDescent="0.25">
      <c r="A908" s="3" t="s">
        <v>1769</v>
      </c>
      <c r="B908" s="3">
        <v>28.6</v>
      </c>
      <c r="C908" s="3">
        <v>6.08</v>
      </c>
      <c r="D908" s="3" t="s">
        <v>20</v>
      </c>
      <c r="E908" s="3" t="s">
        <v>20</v>
      </c>
      <c r="F908" s="3" t="s">
        <v>21</v>
      </c>
      <c r="G908" s="3">
        <v>1</v>
      </c>
      <c r="H908" s="3" t="s">
        <v>20</v>
      </c>
      <c r="J908" s="3" t="s">
        <v>1769</v>
      </c>
      <c r="K908" s="3">
        <v>2003</v>
      </c>
      <c r="L908" s="3" t="s">
        <v>32</v>
      </c>
      <c r="M908" s="3">
        <v>22</v>
      </c>
      <c r="N908" s="3">
        <v>5</v>
      </c>
      <c r="O908" s="3">
        <v>4687.8</v>
      </c>
      <c r="P908" s="3" t="s">
        <v>29</v>
      </c>
      <c r="Q908" s="3" t="s">
        <v>24</v>
      </c>
      <c r="R908" s="3" t="s">
        <v>53</v>
      </c>
    </row>
    <row r="909" spans="1:18" x14ac:dyDescent="0.25">
      <c r="A909" s="3" t="s">
        <v>1771</v>
      </c>
      <c r="B909" s="3">
        <v>46.53</v>
      </c>
      <c r="C909" s="3">
        <v>4.16</v>
      </c>
      <c r="D909" s="3" t="s">
        <v>20</v>
      </c>
      <c r="E909" s="3" t="s">
        <v>20</v>
      </c>
      <c r="F909" s="3" t="s">
        <v>20</v>
      </c>
      <c r="G909" s="3" t="s">
        <v>5994</v>
      </c>
      <c r="H909" s="3" t="s">
        <v>20</v>
      </c>
      <c r="J909" s="3" t="s">
        <v>1771</v>
      </c>
      <c r="K909" s="3">
        <v>1990</v>
      </c>
      <c r="L909" s="3" t="s">
        <v>47</v>
      </c>
      <c r="M909" s="3">
        <v>4</v>
      </c>
      <c r="N909" s="3">
        <v>2</v>
      </c>
      <c r="O909" s="3">
        <v>4686.3900000000003</v>
      </c>
      <c r="P909" s="3" t="s">
        <v>24</v>
      </c>
      <c r="Q909" s="3" t="s">
        <v>24</v>
      </c>
      <c r="R909" s="3" t="s">
        <v>25</v>
      </c>
    </row>
    <row r="910" spans="1:18" x14ac:dyDescent="0.25">
      <c r="A910" s="3" t="s">
        <v>1773</v>
      </c>
      <c r="B910" s="3">
        <v>34.99</v>
      </c>
      <c r="C910" s="3">
        <v>5.0999999999999996</v>
      </c>
      <c r="D910" s="3" t="s">
        <v>20</v>
      </c>
      <c r="E910" s="3" t="s">
        <v>20</v>
      </c>
      <c r="F910" s="3" t="s">
        <v>21</v>
      </c>
      <c r="G910" s="3">
        <v>1</v>
      </c>
      <c r="H910" s="3" t="s">
        <v>20</v>
      </c>
      <c r="J910" s="3" t="s">
        <v>1773</v>
      </c>
      <c r="K910" s="3">
        <v>2003</v>
      </c>
      <c r="L910" s="3" t="s">
        <v>22</v>
      </c>
      <c r="M910" s="3">
        <v>4</v>
      </c>
      <c r="N910" s="3">
        <v>0</v>
      </c>
      <c r="O910" s="3">
        <v>4678.8</v>
      </c>
      <c r="P910" s="3" t="s">
        <v>29</v>
      </c>
      <c r="Q910" s="3" t="s">
        <v>23</v>
      </c>
      <c r="R910" s="3" t="s">
        <v>48</v>
      </c>
    </row>
    <row r="911" spans="1:18" x14ac:dyDescent="0.25">
      <c r="A911" s="3" t="s">
        <v>1775</v>
      </c>
      <c r="B911" s="3">
        <v>17.05</v>
      </c>
      <c r="C911" s="3">
        <v>5.3</v>
      </c>
      <c r="D911" s="3" t="s">
        <v>20</v>
      </c>
      <c r="E911" s="3" t="s">
        <v>20</v>
      </c>
      <c r="F911" s="3" t="s">
        <v>21</v>
      </c>
      <c r="G911" s="3">
        <v>1</v>
      </c>
      <c r="H911" s="3" t="s">
        <v>20</v>
      </c>
      <c r="J911" s="3" t="s">
        <v>1775</v>
      </c>
      <c r="K911" s="3">
        <v>1979</v>
      </c>
      <c r="L911" s="3" t="s">
        <v>22</v>
      </c>
      <c r="M911" s="3">
        <v>18</v>
      </c>
      <c r="N911" s="3">
        <v>2</v>
      </c>
      <c r="O911" s="3">
        <v>4674.2</v>
      </c>
      <c r="P911" s="3" t="s">
        <v>29</v>
      </c>
      <c r="Q911" s="3" t="s">
        <v>23</v>
      </c>
      <c r="R911" s="3" t="s">
        <v>25</v>
      </c>
    </row>
    <row r="912" spans="1:18" x14ac:dyDescent="0.25">
      <c r="A912" s="3" t="s">
        <v>1777</v>
      </c>
      <c r="B912" s="3">
        <v>37.18</v>
      </c>
      <c r="C912" s="3">
        <v>4.9000000000000004</v>
      </c>
      <c r="D912" s="3" t="s">
        <v>20</v>
      </c>
      <c r="E912" s="3" t="s">
        <v>20</v>
      </c>
      <c r="F912" s="3" t="s">
        <v>20</v>
      </c>
      <c r="G912" s="3" t="s">
        <v>5994</v>
      </c>
      <c r="H912" s="3" t="s">
        <v>20</v>
      </c>
      <c r="J912" s="3" t="s">
        <v>1777</v>
      </c>
      <c r="K912" s="3">
        <v>1990</v>
      </c>
      <c r="L912" s="3" t="s">
        <v>61</v>
      </c>
      <c r="M912" s="3">
        <v>13</v>
      </c>
      <c r="N912" s="3">
        <v>2</v>
      </c>
      <c r="O912" s="3">
        <v>4673.3900000000003</v>
      </c>
      <c r="P912" s="3" t="s">
        <v>29</v>
      </c>
      <c r="Q912" s="3" t="s">
        <v>23</v>
      </c>
      <c r="R912" s="3" t="s">
        <v>25</v>
      </c>
    </row>
    <row r="913" spans="1:18" x14ac:dyDescent="0.25">
      <c r="A913" s="3" t="s">
        <v>1779</v>
      </c>
      <c r="B913" s="3">
        <v>35.200000000000003</v>
      </c>
      <c r="C913" s="3">
        <v>5.55</v>
      </c>
      <c r="D913" s="3" t="s">
        <v>20</v>
      </c>
      <c r="E913" s="3" t="s">
        <v>20</v>
      </c>
      <c r="F913" s="3" t="s">
        <v>20</v>
      </c>
      <c r="G913" s="3" t="s">
        <v>5994</v>
      </c>
      <c r="H913" s="3" t="s">
        <v>20</v>
      </c>
      <c r="J913" s="3" t="s">
        <v>1779</v>
      </c>
      <c r="K913" s="3">
        <v>1990</v>
      </c>
      <c r="L913" s="3" t="s">
        <v>47</v>
      </c>
      <c r="M913" s="3">
        <v>26</v>
      </c>
      <c r="N913" s="3">
        <v>2</v>
      </c>
      <c r="O913" s="3">
        <v>4670.6400000000003</v>
      </c>
      <c r="P913" s="3" t="s">
        <v>29</v>
      </c>
      <c r="Q913" s="3" t="s">
        <v>29</v>
      </c>
      <c r="R913" s="3" t="s">
        <v>53</v>
      </c>
    </row>
    <row r="914" spans="1:18" x14ac:dyDescent="0.25">
      <c r="A914" s="3" t="s">
        <v>390</v>
      </c>
      <c r="B914" s="3">
        <v>39</v>
      </c>
      <c r="C914" s="3">
        <v>5.7</v>
      </c>
      <c r="D914" s="3" t="s">
        <v>20</v>
      </c>
      <c r="E914" s="3" t="s">
        <v>20</v>
      </c>
      <c r="F914" s="3" t="s">
        <v>20</v>
      </c>
      <c r="G914" s="3">
        <v>2</v>
      </c>
      <c r="H914" s="3" t="s">
        <v>117</v>
      </c>
      <c r="J914" s="3" t="s">
        <v>390</v>
      </c>
      <c r="K914" s="3">
        <v>1972</v>
      </c>
      <c r="L914" s="3" t="s">
        <v>28</v>
      </c>
      <c r="M914" s="3">
        <v>5</v>
      </c>
      <c r="N914" s="3">
        <v>0</v>
      </c>
      <c r="O914" s="3">
        <v>36889.99</v>
      </c>
      <c r="P914" s="3" t="s">
        <v>23</v>
      </c>
      <c r="Q914" s="3" t="s">
        <v>24</v>
      </c>
      <c r="R914" s="3" t="s">
        <v>53</v>
      </c>
    </row>
    <row r="915" spans="1:18" x14ac:dyDescent="0.25">
      <c r="A915" s="3" t="s">
        <v>1782</v>
      </c>
      <c r="B915" s="3">
        <v>37.335000000000001</v>
      </c>
      <c r="C915" s="3">
        <v>4.95</v>
      </c>
      <c r="D915" s="3" t="s">
        <v>20</v>
      </c>
      <c r="E915" s="3" t="s">
        <v>20</v>
      </c>
      <c r="F915" s="3" t="s">
        <v>20</v>
      </c>
      <c r="G915" s="3" t="s">
        <v>5994</v>
      </c>
      <c r="H915" s="3" t="s">
        <v>20</v>
      </c>
      <c r="J915" s="3" t="s">
        <v>1782</v>
      </c>
      <c r="K915" s="3">
        <v>1990</v>
      </c>
      <c r="L915" s="3" t="s">
        <v>51</v>
      </c>
      <c r="M915" s="3">
        <v>5</v>
      </c>
      <c r="N915" s="3">
        <v>1</v>
      </c>
      <c r="O915" s="3">
        <v>4667.6099999999997</v>
      </c>
      <c r="P915" s="3" t="s">
        <v>24</v>
      </c>
      <c r="Q915" s="3" t="s">
        <v>24</v>
      </c>
      <c r="R915" s="3" t="s">
        <v>39</v>
      </c>
    </row>
    <row r="916" spans="1:18" x14ac:dyDescent="0.25">
      <c r="A916" s="3" t="s">
        <v>1784</v>
      </c>
      <c r="B916" s="3">
        <v>27.265000000000001</v>
      </c>
      <c r="C916" s="3">
        <v>6.46</v>
      </c>
      <c r="D916" s="3" t="s">
        <v>117</v>
      </c>
      <c r="E916" s="3" t="s">
        <v>20</v>
      </c>
      <c r="F916" s="3" t="s">
        <v>20</v>
      </c>
      <c r="G916" s="3" t="s">
        <v>5994</v>
      </c>
      <c r="H916" s="3" t="s">
        <v>20</v>
      </c>
      <c r="J916" s="3" t="s">
        <v>1784</v>
      </c>
      <c r="K916" s="3">
        <v>1996</v>
      </c>
      <c r="L916" s="3" t="s">
        <v>22</v>
      </c>
      <c r="M916" s="3">
        <v>25</v>
      </c>
      <c r="N916" s="3">
        <v>3</v>
      </c>
      <c r="O916" s="3">
        <v>4661.29</v>
      </c>
      <c r="P916" s="3" t="s">
        <v>29</v>
      </c>
      <c r="Q916" s="3" t="s">
        <v>23</v>
      </c>
      <c r="R916" s="3" t="s">
        <v>227</v>
      </c>
    </row>
    <row r="917" spans="1:18" x14ac:dyDescent="0.25">
      <c r="A917" s="3" t="s">
        <v>1786</v>
      </c>
      <c r="B917" s="3">
        <v>30.8</v>
      </c>
      <c r="C917" s="3">
        <v>4.9000000000000004</v>
      </c>
      <c r="D917" s="3" t="s">
        <v>117</v>
      </c>
      <c r="E917" s="3" t="s">
        <v>20</v>
      </c>
      <c r="F917" s="3" t="s">
        <v>20</v>
      </c>
      <c r="G917" s="3" t="s">
        <v>5994</v>
      </c>
      <c r="H917" s="3" t="s">
        <v>20</v>
      </c>
      <c r="J917" s="3" t="s">
        <v>1786</v>
      </c>
      <c r="K917" s="3">
        <v>1985</v>
      </c>
      <c r="L917" s="3" t="s">
        <v>32</v>
      </c>
      <c r="M917" s="3">
        <v>22</v>
      </c>
      <c r="N917" s="3">
        <v>0</v>
      </c>
      <c r="O917" s="3">
        <v>4646.76</v>
      </c>
      <c r="P917" s="3" t="s">
        <v>23</v>
      </c>
      <c r="Q917" s="3" t="s">
        <v>23</v>
      </c>
      <c r="R917" s="3" t="s">
        <v>53</v>
      </c>
    </row>
    <row r="918" spans="1:18" x14ac:dyDescent="0.25">
      <c r="A918" s="3" t="s">
        <v>1788</v>
      </c>
      <c r="B918" s="3">
        <v>30.21</v>
      </c>
      <c r="C918" s="3">
        <v>5.21</v>
      </c>
      <c r="D918" s="3" t="s">
        <v>20</v>
      </c>
      <c r="E918" s="3" t="s">
        <v>20</v>
      </c>
      <c r="F918" s="3" t="s">
        <v>20</v>
      </c>
      <c r="G918" s="3">
        <v>1</v>
      </c>
      <c r="H918" s="3" t="s">
        <v>20</v>
      </c>
      <c r="J918" s="3" t="s">
        <v>1788</v>
      </c>
      <c r="K918" s="3">
        <v>1998</v>
      </c>
      <c r="L918" s="3" t="s">
        <v>32</v>
      </c>
      <c r="M918" s="3">
        <v>29</v>
      </c>
      <c r="N918" s="3">
        <v>3</v>
      </c>
      <c r="O918" s="3">
        <v>4618.08</v>
      </c>
      <c r="P918" s="3" t="s">
        <v>29</v>
      </c>
      <c r="Q918" s="3" t="s">
        <v>23</v>
      </c>
      <c r="R918" s="3" t="s">
        <v>33</v>
      </c>
    </row>
    <row r="919" spans="1:18" x14ac:dyDescent="0.25">
      <c r="A919" s="3" t="s">
        <v>1790</v>
      </c>
      <c r="B919" s="3">
        <v>35.340000000000003</v>
      </c>
      <c r="C919" s="3">
        <v>4.13</v>
      </c>
      <c r="D919" s="3" t="s">
        <v>20</v>
      </c>
      <c r="E919" s="3" t="s">
        <v>117</v>
      </c>
      <c r="F919" s="3" t="s">
        <v>20</v>
      </c>
      <c r="G919" s="3">
        <v>1</v>
      </c>
      <c r="H919" s="3" t="s">
        <v>20</v>
      </c>
      <c r="J919" s="3" t="s">
        <v>1790</v>
      </c>
      <c r="K919" s="3">
        <v>2000</v>
      </c>
      <c r="L919" s="3" t="s">
        <v>61</v>
      </c>
      <c r="M919" s="3">
        <v>2</v>
      </c>
      <c r="N919" s="3">
        <v>0</v>
      </c>
      <c r="O919" s="3">
        <v>4608.03</v>
      </c>
      <c r="P919" s="3" t="s">
        <v>29</v>
      </c>
      <c r="Q919" s="3" t="s">
        <v>24</v>
      </c>
      <c r="R919" s="3" t="s">
        <v>53</v>
      </c>
    </row>
    <row r="920" spans="1:18" x14ac:dyDescent="0.25">
      <c r="A920" s="3" t="s">
        <v>1792</v>
      </c>
      <c r="B920" s="3">
        <v>26.695</v>
      </c>
      <c r="C920" s="3">
        <v>5.28</v>
      </c>
      <c r="D920" s="3" t="s">
        <v>20</v>
      </c>
      <c r="E920" s="3" t="s">
        <v>20</v>
      </c>
      <c r="F920" s="3" t="s">
        <v>20</v>
      </c>
      <c r="G920" s="3" t="s">
        <v>5994</v>
      </c>
      <c r="H920" s="3" t="s">
        <v>20</v>
      </c>
      <c r="J920" s="3" t="s">
        <v>1792</v>
      </c>
      <c r="K920" s="3">
        <v>1989</v>
      </c>
      <c r="L920" s="3" t="s">
        <v>47</v>
      </c>
      <c r="M920" s="3">
        <v>18</v>
      </c>
      <c r="N920" s="3">
        <v>0</v>
      </c>
      <c r="O920" s="3">
        <v>4571.41</v>
      </c>
      <c r="P920" s="3" t="s">
        <v>29</v>
      </c>
      <c r="Q920" s="3" t="s">
        <v>29</v>
      </c>
      <c r="R920" s="3" t="s">
        <v>33</v>
      </c>
    </row>
    <row r="921" spans="1:18" x14ac:dyDescent="0.25">
      <c r="A921" s="3" t="s">
        <v>1794</v>
      </c>
      <c r="B921" s="3">
        <v>29.355</v>
      </c>
      <c r="C921" s="3">
        <v>4.68</v>
      </c>
      <c r="D921" s="3" t="s">
        <v>117</v>
      </c>
      <c r="E921" s="3" t="s">
        <v>20</v>
      </c>
      <c r="F921" s="3" t="s">
        <v>20</v>
      </c>
      <c r="G921" s="3" t="s">
        <v>5994</v>
      </c>
      <c r="H921" s="3" t="s">
        <v>20</v>
      </c>
      <c r="J921" s="3" t="s">
        <v>1794</v>
      </c>
      <c r="K921" s="3">
        <v>1996</v>
      </c>
      <c r="L921" s="3" t="s">
        <v>28</v>
      </c>
      <c r="M921" s="3">
        <v>25</v>
      </c>
      <c r="N921" s="3">
        <v>2</v>
      </c>
      <c r="O921" s="3">
        <v>4564.1899999999996</v>
      </c>
      <c r="P921" s="3" t="s">
        <v>29</v>
      </c>
      <c r="Q921" s="3" t="s">
        <v>29</v>
      </c>
      <c r="R921" s="3" t="s">
        <v>119</v>
      </c>
    </row>
    <row r="922" spans="1:18" x14ac:dyDescent="0.25">
      <c r="A922" s="3" t="s">
        <v>1796</v>
      </c>
      <c r="B922" s="3">
        <v>29.59</v>
      </c>
      <c r="C922" s="3">
        <v>4.0599999999999996</v>
      </c>
      <c r="D922" s="3" t="s">
        <v>20</v>
      </c>
      <c r="E922" s="3" t="s">
        <v>20</v>
      </c>
      <c r="F922" s="3" t="s">
        <v>20</v>
      </c>
      <c r="G922" s="3" t="s">
        <v>5994</v>
      </c>
      <c r="H922" s="3" t="s">
        <v>20</v>
      </c>
      <c r="J922" s="3" t="s">
        <v>1796</v>
      </c>
      <c r="K922" s="3">
        <v>1990</v>
      </c>
      <c r="L922" s="3" t="s">
        <v>47</v>
      </c>
      <c r="M922" s="3">
        <v>20</v>
      </c>
      <c r="N922" s="3">
        <v>1</v>
      </c>
      <c r="O922" s="3">
        <v>4562.84</v>
      </c>
      <c r="P922" s="3" t="s">
        <v>29</v>
      </c>
      <c r="Q922" s="3" t="s">
        <v>29</v>
      </c>
      <c r="R922" s="3" t="s">
        <v>25</v>
      </c>
    </row>
    <row r="923" spans="1:18" x14ac:dyDescent="0.25">
      <c r="A923" s="3" t="s">
        <v>1798</v>
      </c>
      <c r="B923" s="3">
        <v>31.35</v>
      </c>
      <c r="C923" s="3">
        <v>4.2</v>
      </c>
      <c r="D923" s="3" t="s">
        <v>20</v>
      </c>
      <c r="E923" s="3" t="s">
        <v>117</v>
      </c>
      <c r="F923" s="3" t="s">
        <v>20</v>
      </c>
      <c r="G923" s="3">
        <v>1</v>
      </c>
      <c r="H923" s="3" t="s">
        <v>20</v>
      </c>
      <c r="J923" s="3" t="s">
        <v>1798</v>
      </c>
      <c r="K923" s="3">
        <v>2004</v>
      </c>
      <c r="L923" s="3" t="s">
        <v>28</v>
      </c>
      <c r="M923" s="3">
        <v>22</v>
      </c>
      <c r="N923" s="3">
        <v>4</v>
      </c>
      <c r="O923" s="3">
        <v>4561.1899999999996</v>
      </c>
      <c r="P923" s="3" t="s">
        <v>29</v>
      </c>
      <c r="Q923" s="3" t="s">
        <v>29</v>
      </c>
      <c r="R923" s="3" t="s">
        <v>119</v>
      </c>
    </row>
    <row r="924" spans="1:18" x14ac:dyDescent="0.25">
      <c r="A924" s="3" t="s">
        <v>1800</v>
      </c>
      <c r="B924" s="3">
        <v>20.52</v>
      </c>
      <c r="C924" s="3">
        <v>4.83</v>
      </c>
      <c r="D924" s="3" t="s">
        <v>20</v>
      </c>
      <c r="E924" s="3" t="s">
        <v>20</v>
      </c>
      <c r="F924" s="3" t="s">
        <v>20</v>
      </c>
      <c r="G924" s="3" t="s">
        <v>5994</v>
      </c>
      <c r="H924" s="3" t="s">
        <v>20</v>
      </c>
      <c r="J924" s="3" t="s">
        <v>1800</v>
      </c>
      <c r="K924" s="3">
        <v>1990</v>
      </c>
      <c r="L924" s="3" t="s">
        <v>56</v>
      </c>
      <c r="M924" s="3">
        <v>17</v>
      </c>
      <c r="N924" s="3">
        <v>0</v>
      </c>
      <c r="O924" s="3">
        <v>4544.2299999999996</v>
      </c>
      <c r="P924" s="3" t="s">
        <v>29</v>
      </c>
      <c r="Q924" s="3" t="s">
        <v>23</v>
      </c>
      <c r="R924" s="3" t="s">
        <v>119</v>
      </c>
    </row>
    <row r="925" spans="1:18" x14ac:dyDescent="0.25">
      <c r="A925" s="3" t="s">
        <v>392</v>
      </c>
      <c r="B925" s="3">
        <v>35.299999999999997</v>
      </c>
      <c r="C925" s="3">
        <v>6.09</v>
      </c>
      <c r="D925" s="3" t="s">
        <v>20</v>
      </c>
      <c r="E925" s="3" t="s">
        <v>20</v>
      </c>
      <c r="F925" s="3" t="s">
        <v>20</v>
      </c>
      <c r="G925" s="3">
        <v>1</v>
      </c>
      <c r="H925" s="3" t="s">
        <v>117</v>
      </c>
      <c r="J925" s="3" t="s">
        <v>392</v>
      </c>
      <c r="K925" s="3">
        <v>1992</v>
      </c>
      <c r="L925" s="3" t="s">
        <v>61</v>
      </c>
      <c r="M925" s="3">
        <v>4</v>
      </c>
      <c r="N925" s="3">
        <v>0</v>
      </c>
      <c r="O925" s="3">
        <v>36837.47</v>
      </c>
      <c r="P925" s="3" t="s">
        <v>29</v>
      </c>
      <c r="Q925" s="3" t="s">
        <v>24</v>
      </c>
      <c r="R925" s="3" t="s">
        <v>53</v>
      </c>
    </row>
    <row r="926" spans="1:18" x14ac:dyDescent="0.25">
      <c r="A926" s="3" t="s">
        <v>1803</v>
      </c>
      <c r="B926" s="3">
        <v>42.9</v>
      </c>
      <c r="C926" s="3">
        <v>4.87</v>
      </c>
      <c r="D926" s="3" t="s">
        <v>117</v>
      </c>
      <c r="E926" s="3" t="s">
        <v>20</v>
      </c>
      <c r="F926" s="3" t="s">
        <v>20</v>
      </c>
      <c r="G926" s="3">
        <v>1</v>
      </c>
      <c r="H926" s="3" t="s">
        <v>20</v>
      </c>
      <c r="J926" s="3" t="s">
        <v>1803</v>
      </c>
      <c r="K926" s="3">
        <v>1988</v>
      </c>
      <c r="L926" s="3" t="s">
        <v>32</v>
      </c>
      <c r="M926" s="3">
        <v>13</v>
      </c>
      <c r="N926" s="3">
        <v>1</v>
      </c>
      <c r="O926" s="3">
        <v>4536.26</v>
      </c>
      <c r="P926" s="3" t="s">
        <v>29</v>
      </c>
      <c r="Q926" s="3" t="s">
        <v>29</v>
      </c>
      <c r="R926" s="3" t="s">
        <v>53</v>
      </c>
    </row>
    <row r="927" spans="1:18" x14ac:dyDescent="0.25">
      <c r="A927" s="3" t="s">
        <v>1805</v>
      </c>
      <c r="B927" s="3">
        <v>24.6</v>
      </c>
      <c r="C927" s="3">
        <v>5.86</v>
      </c>
      <c r="D927" s="3" t="s">
        <v>20</v>
      </c>
      <c r="E927" s="3" t="s">
        <v>20</v>
      </c>
      <c r="F927" s="3" t="s">
        <v>21</v>
      </c>
      <c r="G927" s="3">
        <v>1</v>
      </c>
      <c r="H927" s="3" t="s">
        <v>20</v>
      </c>
      <c r="J927" s="3" t="s">
        <v>1805</v>
      </c>
      <c r="K927" s="3">
        <v>1993</v>
      </c>
      <c r="L927" s="3" t="s">
        <v>32</v>
      </c>
      <c r="M927" s="3">
        <v>29</v>
      </c>
      <c r="N927" s="3">
        <v>2</v>
      </c>
      <c r="O927" s="3">
        <v>4529.4799999999996</v>
      </c>
      <c r="P927" s="3" t="s">
        <v>29</v>
      </c>
      <c r="Q927" s="3" t="s">
        <v>23</v>
      </c>
      <c r="R927" s="3" t="s">
        <v>53</v>
      </c>
    </row>
    <row r="928" spans="1:18" x14ac:dyDescent="0.25">
      <c r="A928" s="3" t="s">
        <v>1807</v>
      </c>
      <c r="B928" s="3">
        <v>28.405000000000001</v>
      </c>
      <c r="C928" s="3">
        <v>4.12</v>
      </c>
      <c r="D928" s="3" t="s">
        <v>20</v>
      </c>
      <c r="E928" s="3" t="s">
        <v>20</v>
      </c>
      <c r="F928" s="3" t="s">
        <v>20</v>
      </c>
      <c r="G928" s="3">
        <v>1</v>
      </c>
      <c r="H928" s="3" t="s">
        <v>20</v>
      </c>
      <c r="J928" s="3" t="s">
        <v>1807</v>
      </c>
      <c r="K928" s="3">
        <v>1992</v>
      </c>
      <c r="L928" s="3" t="s">
        <v>51</v>
      </c>
      <c r="M928" s="3">
        <v>13</v>
      </c>
      <c r="N928" s="3">
        <v>1</v>
      </c>
      <c r="O928" s="3">
        <v>4527.18</v>
      </c>
      <c r="P928" s="3" t="s">
        <v>29</v>
      </c>
      <c r="Q928" s="3" t="s">
        <v>29</v>
      </c>
      <c r="R928" s="3" t="s">
        <v>33</v>
      </c>
    </row>
    <row r="929" spans="1:18" x14ac:dyDescent="0.25">
      <c r="A929" s="3" t="s">
        <v>1809</v>
      </c>
      <c r="B929" s="3">
        <v>34.674999999999997</v>
      </c>
      <c r="C929" s="3">
        <v>5.71</v>
      </c>
      <c r="D929" s="3" t="s">
        <v>117</v>
      </c>
      <c r="E929" s="3" t="s">
        <v>20</v>
      </c>
      <c r="F929" s="3" t="s">
        <v>20</v>
      </c>
      <c r="G929" s="3">
        <v>1</v>
      </c>
      <c r="H929" s="3" t="s">
        <v>20</v>
      </c>
      <c r="J929" s="3" t="s">
        <v>1809</v>
      </c>
      <c r="K929" s="3">
        <v>1988</v>
      </c>
      <c r="L929" s="3" t="s">
        <v>28</v>
      </c>
      <c r="M929" s="3">
        <v>21</v>
      </c>
      <c r="N929" s="3">
        <v>0</v>
      </c>
      <c r="O929" s="3">
        <v>4518.83</v>
      </c>
      <c r="P929" s="3" t="s">
        <v>29</v>
      </c>
      <c r="Q929" s="3" t="s">
        <v>29</v>
      </c>
      <c r="R929" s="3" t="s">
        <v>227</v>
      </c>
    </row>
    <row r="930" spans="1:18" x14ac:dyDescent="0.25">
      <c r="A930" s="3" t="s">
        <v>1811</v>
      </c>
      <c r="B930" s="3">
        <v>18.850000000000001</v>
      </c>
      <c r="C930" s="3">
        <v>6.03</v>
      </c>
      <c r="D930" s="3" t="s">
        <v>20</v>
      </c>
      <c r="E930" s="3" t="s">
        <v>20</v>
      </c>
      <c r="F930" s="3" t="s">
        <v>20</v>
      </c>
      <c r="G930" s="3">
        <v>1</v>
      </c>
      <c r="H930" s="3" t="s">
        <v>20</v>
      </c>
      <c r="J930" s="3" t="s">
        <v>1811</v>
      </c>
      <c r="K930" s="3">
        <v>1987</v>
      </c>
      <c r="L930" s="3" t="s">
        <v>28</v>
      </c>
      <c r="M930" s="3">
        <v>5</v>
      </c>
      <c r="N930" s="3">
        <v>3</v>
      </c>
      <c r="O930" s="3">
        <v>4518.7700000000004</v>
      </c>
      <c r="P930" s="3" t="s">
        <v>29</v>
      </c>
      <c r="Q930" s="3" t="s">
        <v>24</v>
      </c>
      <c r="R930" s="3" t="s">
        <v>33</v>
      </c>
    </row>
    <row r="931" spans="1:18" x14ac:dyDescent="0.25">
      <c r="A931" s="3" t="s">
        <v>1813</v>
      </c>
      <c r="B931" s="3">
        <v>34.130000000000003</v>
      </c>
      <c r="C931" s="3">
        <v>5.65</v>
      </c>
      <c r="D931" s="3" t="s">
        <v>20</v>
      </c>
      <c r="E931" s="3" t="s">
        <v>20</v>
      </c>
      <c r="F931" s="3" t="s">
        <v>21</v>
      </c>
      <c r="G931" s="3">
        <v>1</v>
      </c>
      <c r="H931" s="3" t="s">
        <v>20</v>
      </c>
      <c r="J931" s="3" t="s">
        <v>1813</v>
      </c>
      <c r="K931" s="3">
        <v>2003</v>
      </c>
      <c r="L931" s="3" t="s">
        <v>22</v>
      </c>
      <c r="M931" s="3">
        <v>2</v>
      </c>
      <c r="N931" s="3">
        <v>0</v>
      </c>
      <c r="O931" s="3">
        <v>4518.3999999999996</v>
      </c>
      <c r="P931" s="3" t="s">
        <v>29</v>
      </c>
      <c r="Q931" s="3" t="s">
        <v>24</v>
      </c>
      <c r="R931" s="3" t="s">
        <v>36</v>
      </c>
    </row>
    <row r="932" spans="1:18" x14ac:dyDescent="0.25">
      <c r="A932" s="3" t="s">
        <v>1815</v>
      </c>
      <c r="B932" s="3">
        <v>17.34</v>
      </c>
      <c r="C932" s="3">
        <v>5.05</v>
      </c>
      <c r="D932" s="3" t="s">
        <v>20</v>
      </c>
      <c r="E932" s="3" t="s">
        <v>20</v>
      </c>
      <c r="F932" s="3" t="s">
        <v>20</v>
      </c>
      <c r="G932" s="3" t="s">
        <v>5994</v>
      </c>
      <c r="H932" s="3" t="s">
        <v>20</v>
      </c>
      <c r="J932" s="3" t="s">
        <v>1815</v>
      </c>
      <c r="K932" s="3">
        <v>1980</v>
      </c>
      <c r="L932" s="3" t="s">
        <v>32</v>
      </c>
      <c r="M932" s="3">
        <v>16</v>
      </c>
      <c r="N932" s="3">
        <v>2</v>
      </c>
      <c r="O932" s="3">
        <v>4515.71</v>
      </c>
      <c r="P932" s="3" t="s">
        <v>29</v>
      </c>
      <c r="Q932" s="3" t="s">
        <v>24</v>
      </c>
      <c r="R932" s="3" t="s">
        <v>25</v>
      </c>
    </row>
    <row r="933" spans="1:18" x14ac:dyDescent="0.25">
      <c r="A933" s="3" t="s">
        <v>1817</v>
      </c>
      <c r="B933" s="3">
        <v>17.440000000000001</v>
      </c>
      <c r="C933" s="3">
        <v>6.26</v>
      </c>
      <c r="D933" s="3" t="s">
        <v>20</v>
      </c>
      <c r="E933" s="3" t="s">
        <v>20</v>
      </c>
      <c r="F933" s="3" t="s">
        <v>20</v>
      </c>
      <c r="G933" s="3" t="s">
        <v>5994</v>
      </c>
      <c r="H933" s="3" t="s">
        <v>20</v>
      </c>
      <c r="J933" s="3" t="s">
        <v>1817</v>
      </c>
      <c r="K933" s="3">
        <v>1982</v>
      </c>
      <c r="L933" s="3" t="s">
        <v>47</v>
      </c>
      <c r="M933" s="3">
        <v>27</v>
      </c>
      <c r="N933" s="3">
        <v>3</v>
      </c>
      <c r="O933" s="3">
        <v>4511.41</v>
      </c>
      <c r="P933" s="3" t="s">
        <v>29</v>
      </c>
      <c r="Q933" s="3" t="s">
        <v>24</v>
      </c>
      <c r="R933" s="3" t="s">
        <v>25</v>
      </c>
    </row>
    <row r="934" spans="1:18" x14ac:dyDescent="0.25">
      <c r="A934" s="3" t="s">
        <v>1819</v>
      </c>
      <c r="B934" s="3">
        <v>33.659999999999997</v>
      </c>
      <c r="C934" s="3">
        <v>4.08</v>
      </c>
      <c r="D934" s="3" t="s">
        <v>117</v>
      </c>
      <c r="E934" s="3" t="s">
        <v>20</v>
      </c>
      <c r="F934" s="3" t="s">
        <v>21</v>
      </c>
      <c r="G934" s="3">
        <v>1</v>
      </c>
      <c r="H934" s="3" t="s">
        <v>20</v>
      </c>
      <c r="J934" s="3" t="s">
        <v>1819</v>
      </c>
      <c r="K934" s="3">
        <v>1997</v>
      </c>
      <c r="L934" s="3" t="s">
        <v>22</v>
      </c>
      <c r="M934" s="3">
        <v>13</v>
      </c>
      <c r="N934" s="3">
        <v>4</v>
      </c>
      <c r="O934" s="3">
        <v>4504.66</v>
      </c>
      <c r="P934" s="3" t="s">
        <v>23</v>
      </c>
      <c r="Q934" s="3" t="s">
        <v>29</v>
      </c>
      <c r="R934" s="3" t="s">
        <v>25</v>
      </c>
    </row>
    <row r="935" spans="1:18" x14ac:dyDescent="0.25">
      <c r="A935" s="3" t="s">
        <v>1821</v>
      </c>
      <c r="B935" s="3">
        <v>21.375</v>
      </c>
      <c r="C935" s="3">
        <v>6.19</v>
      </c>
      <c r="D935" s="3" t="s">
        <v>117</v>
      </c>
      <c r="E935" s="3" t="s">
        <v>20</v>
      </c>
      <c r="F935" s="3" t="s">
        <v>20</v>
      </c>
      <c r="G935" s="3">
        <v>1</v>
      </c>
      <c r="H935" s="3" t="s">
        <v>20</v>
      </c>
      <c r="J935" s="3" t="s">
        <v>1821</v>
      </c>
      <c r="K935" s="3">
        <v>1988</v>
      </c>
      <c r="L935" s="3" t="s">
        <v>32</v>
      </c>
      <c r="M935" s="3">
        <v>26</v>
      </c>
      <c r="N935" s="3">
        <v>0</v>
      </c>
      <c r="O935" s="3">
        <v>4500.34</v>
      </c>
      <c r="P935" s="3" t="s">
        <v>29</v>
      </c>
      <c r="Q935" s="3" t="s">
        <v>23</v>
      </c>
      <c r="R935" s="3" t="s">
        <v>227</v>
      </c>
    </row>
    <row r="936" spans="1:18" x14ac:dyDescent="0.25">
      <c r="A936" s="3" t="s">
        <v>394</v>
      </c>
      <c r="B936" s="3">
        <v>33.42</v>
      </c>
      <c r="C936" s="3">
        <v>10.67</v>
      </c>
      <c r="D936" s="3" t="s">
        <v>20</v>
      </c>
      <c r="E936" s="3" t="s">
        <v>20</v>
      </c>
      <c r="F936" s="3" t="s">
        <v>20</v>
      </c>
      <c r="G936" s="3" t="s">
        <v>5994</v>
      </c>
      <c r="H936" s="3" t="s">
        <v>117</v>
      </c>
      <c r="J936" s="3" t="s">
        <v>394</v>
      </c>
      <c r="K936" s="3">
        <v>1965</v>
      </c>
      <c r="L936" s="3" t="s">
        <v>28</v>
      </c>
      <c r="M936" s="3">
        <v>28</v>
      </c>
      <c r="N936" s="3">
        <v>0</v>
      </c>
      <c r="O936" s="3">
        <v>36795.29</v>
      </c>
      <c r="P936" s="3" t="s">
        <v>29</v>
      </c>
      <c r="Q936" s="3" t="s">
        <v>23</v>
      </c>
      <c r="R936" s="3" t="s">
        <v>53</v>
      </c>
    </row>
    <row r="937" spans="1:18" x14ac:dyDescent="0.25">
      <c r="A937" s="3" t="s">
        <v>1824</v>
      </c>
      <c r="B937" s="3">
        <v>27.14</v>
      </c>
      <c r="C937" s="3">
        <v>6.01</v>
      </c>
      <c r="D937" s="3" t="s">
        <v>20</v>
      </c>
      <c r="E937" s="3" t="s">
        <v>20</v>
      </c>
      <c r="F937" s="3" t="s">
        <v>20</v>
      </c>
      <c r="G937" s="3">
        <v>1</v>
      </c>
      <c r="H937" s="3" t="s">
        <v>20</v>
      </c>
      <c r="J937" s="3" t="s">
        <v>1824</v>
      </c>
      <c r="K937" s="3">
        <v>1992</v>
      </c>
      <c r="L937" s="3" t="s">
        <v>61</v>
      </c>
      <c r="M937" s="3">
        <v>12</v>
      </c>
      <c r="N937" s="3">
        <v>0</v>
      </c>
      <c r="O937" s="3">
        <v>4488.58</v>
      </c>
      <c r="P937" s="3" t="s">
        <v>29</v>
      </c>
      <c r="Q937" s="3" t="s">
        <v>24</v>
      </c>
      <c r="R937" s="3" t="s">
        <v>33</v>
      </c>
    </row>
    <row r="938" spans="1:18" x14ac:dyDescent="0.25">
      <c r="A938" s="3" t="s">
        <v>1826</v>
      </c>
      <c r="B938" s="3">
        <v>35.78</v>
      </c>
      <c r="C938" s="3">
        <v>6.07</v>
      </c>
      <c r="D938" s="3" t="s">
        <v>20</v>
      </c>
      <c r="E938" s="3" t="s">
        <v>117</v>
      </c>
      <c r="F938" s="3" t="s">
        <v>20</v>
      </c>
      <c r="G938" s="3">
        <v>1</v>
      </c>
      <c r="H938" s="3" t="s">
        <v>20</v>
      </c>
      <c r="J938" s="3" t="s">
        <v>1826</v>
      </c>
      <c r="K938" s="3">
        <v>2004</v>
      </c>
      <c r="L938" s="3" t="s">
        <v>61</v>
      </c>
      <c r="M938" s="3">
        <v>18</v>
      </c>
      <c r="N938" s="3">
        <v>0</v>
      </c>
      <c r="O938" s="3">
        <v>4468.25</v>
      </c>
      <c r="P938" s="3" t="s">
        <v>29</v>
      </c>
      <c r="Q938" s="3" t="s">
        <v>29</v>
      </c>
      <c r="R938" s="3" t="s">
        <v>33</v>
      </c>
    </row>
    <row r="939" spans="1:18" x14ac:dyDescent="0.25">
      <c r="A939" s="3" t="s">
        <v>1828</v>
      </c>
      <c r="B939" s="3">
        <v>34.96</v>
      </c>
      <c r="C939" s="3">
        <v>5.63</v>
      </c>
      <c r="D939" s="3" t="s">
        <v>20</v>
      </c>
      <c r="E939" s="3" t="s">
        <v>20</v>
      </c>
      <c r="F939" s="3" t="s">
        <v>20</v>
      </c>
      <c r="G939" s="3" t="s">
        <v>5994</v>
      </c>
      <c r="H939" s="3" t="s">
        <v>20</v>
      </c>
      <c r="J939" s="3" t="s">
        <v>1828</v>
      </c>
      <c r="K939" s="3">
        <v>1999</v>
      </c>
      <c r="L939" s="3" t="s">
        <v>56</v>
      </c>
      <c r="M939" s="3">
        <v>20</v>
      </c>
      <c r="N939" s="3">
        <v>3</v>
      </c>
      <c r="O939" s="3">
        <v>4466.62</v>
      </c>
      <c r="P939" s="3" t="s">
        <v>29</v>
      </c>
      <c r="Q939" s="3" t="s">
        <v>29</v>
      </c>
      <c r="R939" s="3" t="s">
        <v>33</v>
      </c>
    </row>
    <row r="940" spans="1:18" x14ac:dyDescent="0.25">
      <c r="A940" s="3" t="s">
        <v>1830</v>
      </c>
      <c r="B940" s="3">
        <v>38.39</v>
      </c>
      <c r="C940" s="3">
        <v>6.05</v>
      </c>
      <c r="D940" s="3" t="s">
        <v>20</v>
      </c>
      <c r="E940" s="3" t="s">
        <v>20</v>
      </c>
      <c r="F940" s="3" t="s">
        <v>20</v>
      </c>
      <c r="G940" s="3" t="s">
        <v>5994</v>
      </c>
      <c r="H940" s="3" t="s">
        <v>20</v>
      </c>
      <c r="J940" s="3" t="s">
        <v>1830</v>
      </c>
      <c r="K940" s="3">
        <v>1991</v>
      </c>
      <c r="L940" s="3" t="s">
        <v>61</v>
      </c>
      <c r="M940" s="3">
        <v>4</v>
      </c>
      <c r="N940" s="3">
        <v>2</v>
      </c>
      <c r="O940" s="3">
        <v>4463.21</v>
      </c>
      <c r="P940" s="3" t="s">
        <v>24</v>
      </c>
      <c r="Q940" s="3" t="s">
        <v>24</v>
      </c>
      <c r="R940" s="3" t="s">
        <v>25</v>
      </c>
    </row>
    <row r="941" spans="1:18" x14ac:dyDescent="0.25">
      <c r="A941" s="3" t="s">
        <v>1832</v>
      </c>
      <c r="B941" s="3">
        <v>33.82</v>
      </c>
      <c r="C941" s="3">
        <v>4.6500000000000004</v>
      </c>
      <c r="D941" s="3" t="s">
        <v>20</v>
      </c>
      <c r="E941" s="3" t="s">
        <v>20</v>
      </c>
      <c r="F941" s="3" t="s">
        <v>20</v>
      </c>
      <c r="G941" s="3" t="s">
        <v>5994</v>
      </c>
      <c r="H941" s="3" t="s">
        <v>20</v>
      </c>
      <c r="J941" s="3" t="s">
        <v>1832</v>
      </c>
      <c r="K941" s="3">
        <v>1990</v>
      </c>
      <c r="L941" s="3" t="s">
        <v>61</v>
      </c>
      <c r="M941" s="3">
        <v>15</v>
      </c>
      <c r="N941" s="3">
        <v>1</v>
      </c>
      <c r="O941" s="3">
        <v>4462.72</v>
      </c>
      <c r="P941" s="3" t="s">
        <v>29</v>
      </c>
      <c r="Q941" s="3" t="s">
        <v>24</v>
      </c>
      <c r="R941" s="3" t="s">
        <v>33</v>
      </c>
    </row>
    <row r="942" spans="1:18" x14ac:dyDescent="0.25">
      <c r="A942" s="3" t="s">
        <v>1834</v>
      </c>
      <c r="B942" s="3">
        <v>27.835000000000001</v>
      </c>
      <c r="C942" s="3">
        <v>5.37</v>
      </c>
      <c r="D942" s="3" t="s">
        <v>20</v>
      </c>
      <c r="E942" s="3" t="s">
        <v>20</v>
      </c>
      <c r="F942" s="3" t="s">
        <v>20</v>
      </c>
      <c r="G942" s="3" t="s">
        <v>5994</v>
      </c>
      <c r="H942" s="3" t="s">
        <v>20</v>
      </c>
      <c r="J942" s="3" t="s">
        <v>1834</v>
      </c>
      <c r="K942" s="3">
        <v>1990</v>
      </c>
      <c r="L942" s="3" t="s">
        <v>51</v>
      </c>
      <c r="M942" s="3">
        <v>8</v>
      </c>
      <c r="N942" s="3">
        <v>1</v>
      </c>
      <c r="O942" s="3">
        <v>4454.3999999999996</v>
      </c>
      <c r="P942" s="3" t="s">
        <v>29</v>
      </c>
      <c r="Q942" s="3" t="s">
        <v>24</v>
      </c>
      <c r="R942" s="3" t="s">
        <v>33</v>
      </c>
    </row>
    <row r="943" spans="1:18" x14ac:dyDescent="0.25">
      <c r="A943" s="3" t="s">
        <v>1836</v>
      </c>
      <c r="B943" s="3">
        <v>33</v>
      </c>
      <c r="C943" s="3">
        <v>5.39</v>
      </c>
      <c r="D943" s="3" t="s">
        <v>20</v>
      </c>
      <c r="E943" s="3" t="s">
        <v>20</v>
      </c>
      <c r="F943" s="3" t="s">
        <v>20</v>
      </c>
      <c r="G943" s="3" t="s">
        <v>5994</v>
      </c>
      <c r="H943" s="3" t="s">
        <v>20</v>
      </c>
      <c r="J943" s="3" t="s">
        <v>1836</v>
      </c>
      <c r="K943" s="3">
        <v>1994</v>
      </c>
      <c r="L943" s="3" t="s">
        <v>32</v>
      </c>
      <c r="M943" s="3">
        <v>28</v>
      </c>
      <c r="N943" s="3">
        <v>3</v>
      </c>
      <c r="O943" s="3">
        <v>4449.46</v>
      </c>
      <c r="P943" s="3" t="s">
        <v>23</v>
      </c>
      <c r="Q943" s="3" t="s">
        <v>29</v>
      </c>
      <c r="R943" s="3" t="s">
        <v>25</v>
      </c>
    </row>
    <row r="944" spans="1:18" x14ac:dyDescent="0.25">
      <c r="A944" s="3" t="s">
        <v>1838</v>
      </c>
      <c r="B944" s="3">
        <v>26.885000000000002</v>
      </c>
      <c r="C944" s="3">
        <v>5.86</v>
      </c>
      <c r="D944" s="3" t="s">
        <v>20</v>
      </c>
      <c r="E944" s="3" t="s">
        <v>20</v>
      </c>
      <c r="F944" s="3" t="s">
        <v>20</v>
      </c>
      <c r="G944" s="3" t="s">
        <v>5994</v>
      </c>
      <c r="H944" s="3" t="s">
        <v>20</v>
      </c>
      <c r="J944" s="3" t="s">
        <v>1838</v>
      </c>
      <c r="K944" s="3">
        <v>1991</v>
      </c>
      <c r="L944" s="3" t="s">
        <v>47</v>
      </c>
      <c r="M944" s="3">
        <v>3</v>
      </c>
      <c r="N944" s="3">
        <v>1</v>
      </c>
      <c r="O944" s="3">
        <v>4441.21</v>
      </c>
      <c r="P944" s="3" t="s">
        <v>23</v>
      </c>
      <c r="Q944" s="3" t="s">
        <v>29</v>
      </c>
      <c r="R944" s="3" t="s">
        <v>345</v>
      </c>
    </row>
    <row r="945" spans="1:18" x14ac:dyDescent="0.25">
      <c r="A945" s="3" t="s">
        <v>1840</v>
      </c>
      <c r="B945" s="3">
        <v>29.26</v>
      </c>
      <c r="C945" s="3">
        <v>4.4400000000000004</v>
      </c>
      <c r="D945" s="3" t="s">
        <v>20</v>
      </c>
      <c r="E945" s="3" t="s">
        <v>20</v>
      </c>
      <c r="F945" s="3" t="s">
        <v>20</v>
      </c>
      <c r="G945" s="3" t="s">
        <v>5994</v>
      </c>
      <c r="H945" s="3" t="s">
        <v>20</v>
      </c>
      <c r="J945" s="3" t="s">
        <v>1840</v>
      </c>
      <c r="K945" s="3">
        <v>1994</v>
      </c>
      <c r="L945" s="3" t="s">
        <v>22</v>
      </c>
      <c r="M945" s="3">
        <v>24</v>
      </c>
      <c r="N945" s="3">
        <v>2</v>
      </c>
      <c r="O945" s="3">
        <v>4438.26</v>
      </c>
      <c r="P945" s="3" t="s">
        <v>29</v>
      </c>
      <c r="Q945" s="3" t="s">
        <v>24</v>
      </c>
      <c r="R945" s="3" t="s">
        <v>227</v>
      </c>
    </row>
    <row r="946" spans="1:18" x14ac:dyDescent="0.25">
      <c r="A946" s="3" t="s">
        <v>1842</v>
      </c>
      <c r="B946" s="3">
        <v>26.98</v>
      </c>
      <c r="C946" s="3">
        <v>4.41</v>
      </c>
      <c r="D946" s="3" t="s">
        <v>20</v>
      </c>
      <c r="E946" s="3" t="s">
        <v>20</v>
      </c>
      <c r="F946" s="3" t="s">
        <v>20</v>
      </c>
      <c r="G946" s="3" t="s">
        <v>5994</v>
      </c>
      <c r="H946" s="3" t="s">
        <v>20</v>
      </c>
      <c r="J946" s="3" t="s">
        <v>1842</v>
      </c>
      <c r="K946" s="3">
        <v>1994</v>
      </c>
      <c r="L946" s="3" t="s">
        <v>22</v>
      </c>
      <c r="M946" s="3">
        <v>8</v>
      </c>
      <c r="N946" s="3">
        <v>2</v>
      </c>
      <c r="O946" s="3">
        <v>4435.09</v>
      </c>
      <c r="P946" s="3" t="s">
        <v>24</v>
      </c>
      <c r="Q946" s="3" t="s">
        <v>29</v>
      </c>
      <c r="R946" s="3" t="s">
        <v>39</v>
      </c>
    </row>
    <row r="947" spans="1:18" x14ac:dyDescent="0.25">
      <c r="A947" s="3" t="s">
        <v>396</v>
      </c>
      <c r="B947" s="3">
        <v>37.18</v>
      </c>
      <c r="C947" s="3">
        <v>6.75</v>
      </c>
      <c r="D947" s="3" t="s">
        <v>117</v>
      </c>
      <c r="E947" s="3" t="s">
        <v>20</v>
      </c>
      <c r="F947" s="3" t="s">
        <v>20</v>
      </c>
      <c r="G947" s="3">
        <v>2</v>
      </c>
      <c r="H947" s="3" t="s">
        <v>117</v>
      </c>
      <c r="J947" s="3" t="s">
        <v>396</v>
      </c>
      <c r="K947" s="3">
        <v>1970</v>
      </c>
      <c r="L947" s="3" t="s">
        <v>61</v>
      </c>
      <c r="M947" s="3">
        <v>14</v>
      </c>
      <c r="N947" s="3">
        <v>0</v>
      </c>
      <c r="O947" s="3">
        <v>36786.370000000003</v>
      </c>
      <c r="P947" s="3" t="s">
        <v>23</v>
      </c>
      <c r="Q947" s="3" t="s">
        <v>23</v>
      </c>
      <c r="R947" s="3" t="s">
        <v>53</v>
      </c>
    </row>
    <row r="948" spans="1:18" x14ac:dyDescent="0.25">
      <c r="A948" s="3" t="s">
        <v>1845</v>
      </c>
      <c r="B948" s="3">
        <v>32.11</v>
      </c>
      <c r="C948" s="3">
        <v>5.19</v>
      </c>
      <c r="D948" s="3" t="s">
        <v>20</v>
      </c>
      <c r="E948" s="3" t="s">
        <v>20</v>
      </c>
      <c r="F948" s="3" t="s">
        <v>21</v>
      </c>
      <c r="G948" s="3">
        <v>1</v>
      </c>
      <c r="H948" s="3" t="s">
        <v>20</v>
      </c>
      <c r="J948" s="3" t="s">
        <v>1845</v>
      </c>
      <c r="K948" s="3">
        <v>1993</v>
      </c>
      <c r="L948" s="3" t="s">
        <v>28</v>
      </c>
      <c r="M948" s="3">
        <v>23</v>
      </c>
      <c r="N948" s="3">
        <v>2</v>
      </c>
      <c r="O948" s="3">
        <v>4433.92</v>
      </c>
      <c r="P948" s="3" t="s">
        <v>29</v>
      </c>
      <c r="Q948" s="3" t="s">
        <v>29</v>
      </c>
      <c r="R948" s="3" t="s">
        <v>33</v>
      </c>
    </row>
    <row r="949" spans="1:18" x14ac:dyDescent="0.25">
      <c r="A949" s="3" t="s">
        <v>1847</v>
      </c>
      <c r="B949" s="3">
        <v>31.73</v>
      </c>
      <c r="C949" s="3">
        <v>5.16</v>
      </c>
      <c r="D949" s="3" t="s">
        <v>20</v>
      </c>
      <c r="E949" s="3" t="s">
        <v>20</v>
      </c>
      <c r="F949" s="3" t="s">
        <v>21</v>
      </c>
      <c r="G949" s="3">
        <v>1</v>
      </c>
      <c r="H949" s="3" t="s">
        <v>20</v>
      </c>
      <c r="J949" s="3" t="s">
        <v>1847</v>
      </c>
      <c r="K949" s="3">
        <v>1993</v>
      </c>
      <c r="L949" s="3" t="s">
        <v>47</v>
      </c>
      <c r="M949" s="3">
        <v>4</v>
      </c>
      <c r="N949" s="3">
        <v>2</v>
      </c>
      <c r="O949" s="3">
        <v>4433.3900000000003</v>
      </c>
      <c r="P949" s="3" t="s">
        <v>29</v>
      </c>
      <c r="Q949" s="3" t="s">
        <v>24</v>
      </c>
      <c r="R949" s="3" t="s">
        <v>33</v>
      </c>
    </row>
    <row r="950" spans="1:18" x14ac:dyDescent="0.25">
      <c r="A950" s="3" t="s">
        <v>1849</v>
      </c>
      <c r="B950" s="3">
        <v>22.515000000000001</v>
      </c>
      <c r="C950" s="3">
        <v>4.24</v>
      </c>
      <c r="D950" s="3" t="s">
        <v>20</v>
      </c>
      <c r="E950" s="3" t="s">
        <v>20</v>
      </c>
      <c r="F950" s="3" t="s">
        <v>20</v>
      </c>
      <c r="G950" s="3" t="s">
        <v>5994</v>
      </c>
      <c r="H950" s="3" t="s">
        <v>20</v>
      </c>
      <c r="J950" s="3" t="s">
        <v>1849</v>
      </c>
      <c r="K950" s="3">
        <v>1994</v>
      </c>
      <c r="L950" s="3" t="s">
        <v>28</v>
      </c>
      <c r="M950" s="3">
        <v>29</v>
      </c>
      <c r="N950" s="3">
        <v>2</v>
      </c>
      <c r="O950" s="3">
        <v>4428.8900000000003</v>
      </c>
      <c r="P950" s="3" t="s">
        <v>24</v>
      </c>
      <c r="Q950" s="3" t="s">
        <v>23</v>
      </c>
      <c r="R950" s="3" t="s">
        <v>227</v>
      </c>
    </row>
    <row r="951" spans="1:18" x14ac:dyDescent="0.25">
      <c r="A951" s="3" t="s">
        <v>1851</v>
      </c>
      <c r="B951" s="3">
        <v>25.9</v>
      </c>
      <c r="C951" s="3">
        <v>5.45</v>
      </c>
      <c r="D951" s="3" t="s">
        <v>20</v>
      </c>
      <c r="E951" s="3" t="s">
        <v>20</v>
      </c>
      <c r="F951" s="3" t="s">
        <v>20</v>
      </c>
      <c r="G951" s="3">
        <v>1</v>
      </c>
      <c r="H951" s="3" t="s">
        <v>20</v>
      </c>
      <c r="J951" s="3" t="s">
        <v>1851</v>
      </c>
      <c r="K951" s="3">
        <v>1992</v>
      </c>
      <c r="L951" s="3" t="s">
        <v>51</v>
      </c>
      <c r="M951" s="3">
        <v>15</v>
      </c>
      <c r="N951" s="3">
        <v>0</v>
      </c>
      <c r="O951" s="3">
        <v>4420.95</v>
      </c>
      <c r="P951" s="3" t="s">
        <v>29</v>
      </c>
      <c r="Q951" s="3" t="s">
        <v>24</v>
      </c>
      <c r="R951" s="3" t="s">
        <v>239</v>
      </c>
    </row>
    <row r="952" spans="1:18" x14ac:dyDescent="0.25">
      <c r="A952" s="3" t="s">
        <v>1853</v>
      </c>
      <c r="B952" s="3">
        <v>27.72</v>
      </c>
      <c r="C952" s="3">
        <v>5.03</v>
      </c>
      <c r="D952" s="3" t="s">
        <v>117</v>
      </c>
      <c r="E952" s="3" t="s">
        <v>20</v>
      </c>
      <c r="F952" s="3" t="s">
        <v>20</v>
      </c>
      <c r="G952" s="3">
        <v>1</v>
      </c>
      <c r="H952" s="3" t="s">
        <v>20</v>
      </c>
      <c r="J952" s="3" t="s">
        <v>1853</v>
      </c>
      <c r="K952" s="3">
        <v>1988</v>
      </c>
      <c r="L952" s="3" t="s">
        <v>47</v>
      </c>
      <c r="M952" s="3">
        <v>16</v>
      </c>
      <c r="N952" s="3">
        <v>0</v>
      </c>
      <c r="O952" s="3">
        <v>4415.16</v>
      </c>
      <c r="P952" s="3" t="s">
        <v>29</v>
      </c>
      <c r="Q952" s="3" t="s">
        <v>23</v>
      </c>
      <c r="R952" s="3" t="s">
        <v>25</v>
      </c>
    </row>
    <row r="953" spans="1:18" x14ac:dyDescent="0.25">
      <c r="A953" s="3" t="s">
        <v>1855</v>
      </c>
      <c r="B953" s="3">
        <v>31.5</v>
      </c>
      <c r="C953" s="3">
        <v>9.6199999999999992</v>
      </c>
      <c r="D953" s="3" t="s">
        <v>117</v>
      </c>
      <c r="E953" s="3" t="s">
        <v>20</v>
      </c>
      <c r="F953" s="3" t="s">
        <v>20</v>
      </c>
      <c r="G953" s="3">
        <v>1</v>
      </c>
      <c r="H953" s="3" t="s">
        <v>20</v>
      </c>
      <c r="J953" s="3" t="s">
        <v>1855</v>
      </c>
      <c r="K953" s="3">
        <v>1986</v>
      </c>
      <c r="L953" s="3" t="s">
        <v>61</v>
      </c>
      <c r="M953" s="3">
        <v>13</v>
      </c>
      <c r="N953" s="3">
        <v>0</v>
      </c>
      <c r="O953" s="3">
        <v>4402.2299999999996</v>
      </c>
      <c r="P953" s="3" t="s">
        <v>29</v>
      </c>
      <c r="Q953" s="3" t="s">
        <v>29</v>
      </c>
      <c r="R953" s="3" t="s">
        <v>53</v>
      </c>
    </row>
    <row r="954" spans="1:18" x14ac:dyDescent="0.25">
      <c r="A954" s="3" t="s">
        <v>1857</v>
      </c>
      <c r="B954" s="3">
        <v>29.7</v>
      </c>
      <c r="C954" s="3">
        <v>6.77</v>
      </c>
      <c r="D954" s="3" t="s">
        <v>117</v>
      </c>
      <c r="E954" s="3" t="s">
        <v>20</v>
      </c>
      <c r="F954" s="3" t="s">
        <v>20</v>
      </c>
      <c r="G954" s="3">
        <v>1</v>
      </c>
      <c r="H954" s="3" t="s">
        <v>20</v>
      </c>
      <c r="J954" s="3" t="s">
        <v>1857</v>
      </c>
      <c r="K954" s="3">
        <v>1986</v>
      </c>
      <c r="L954" s="3" t="s">
        <v>51</v>
      </c>
      <c r="M954" s="3">
        <v>11</v>
      </c>
      <c r="N954" s="3">
        <v>0</v>
      </c>
      <c r="O954" s="3">
        <v>4399.7299999999996</v>
      </c>
      <c r="P954" s="3" t="s">
        <v>24</v>
      </c>
      <c r="Q954" s="3" t="s">
        <v>29</v>
      </c>
      <c r="R954" s="3" t="s">
        <v>25</v>
      </c>
    </row>
    <row r="955" spans="1:18" x14ac:dyDescent="0.25">
      <c r="A955" s="3" t="s">
        <v>1859</v>
      </c>
      <c r="B955" s="3">
        <v>21.26</v>
      </c>
      <c r="C955" s="3">
        <v>5.36</v>
      </c>
      <c r="D955" s="3" t="s">
        <v>117</v>
      </c>
      <c r="E955" s="3" t="s">
        <v>20</v>
      </c>
      <c r="F955" s="3" t="s">
        <v>20</v>
      </c>
      <c r="G955" s="3">
        <v>1</v>
      </c>
      <c r="H955" s="3" t="s">
        <v>20</v>
      </c>
      <c r="J955" s="3" t="s">
        <v>1859</v>
      </c>
      <c r="K955" s="3">
        <v>1988</v>
      </c>
      <c r="L955" s="3" t="s">
        <v>61</v>
      </c>
      <c r="M955" s="3">
        <v>18</v>
      </c>
      <c r="N955" s="3">
        <v>3</v>
      </c>
      <c r="O955" s="3">
        <v>4397.3100000000004</v>
      </c>
      <c r="P955" s="3" t="s">
        <v>29</v>
      </c>
      <c r="Q955" s="3" t="s">
        <v>29</v>
      </c>
      <c r="R955" s="3" t="s">
        <v>25</v>
      </c>
    </row>
    <row r="956" spans="1:18" x14ac:dyDescent="0.25">
      <c r="A956" s="3" t="s">
        <v>1861</v>
      </c>
      <c r="B956" s="3">
        <v>17.09</v>
      </c>
      <c r="C956" s="3">
        <v>5.69</v>
      </c>
      <c r="D956" s="3" t="s">
        <v>20</v>
      </c>
      <c r="E956" s="3" t="s">
        <v>20</v>
      </c>
      <c r="F956" s="3" t="s">
        <v>20</v>
      </c>
      <c r="G956" s="3" t="s">
        <v>5994</v>
      </c>
      <c r="H956" s="3" t="s">
        <v>20</v>
      </c>
      <c r="J956" s="3" t="s">
        <v>1861</v>
      </c>
      <c r="K956" s="3">
        <v>1982</v>
      </c>
      <c r="L956" s="3" t="s">
        <v>32</v>
      </c>
      <c r="M956" s="3">
        <v>29</v>
      </c>
      <c r="N956" s="3">
        <v>3</v>
      </c>
      <c r="O956" s="3">
        <v>4392.7</v>
      </c>
      <c r="P956" s="3" t="s">
        <v>29</v>
      </c>
      <c r="Q956" s="3" t="s">
        <v>29</v>
      </c>
      <c r="R956" s="3" t="s">
        <v>25</v>
      </c>
    </row>
    <row r="957" spans="1:18" x14ac:dyDescent="0.25">
      <c r="A957" s="3" t="s">
        <v>1863</v>
      </c>
      <c r="B957" s="3">
        <v>24.3</v>
      </c>
      <c r="C957" s="3">
        <v>4.9000000000000004</v>
      </c>
      <c r="D957" s="3" t="s">
        <v>117</v>
      </c>
      <c r="E957" s="3" t="s">
        <v>20</v>
      </c>
      <c r="F957" s="3" t="s">
        <v>21</v>
      </c>
      <c r="G957" s="3">
        <v>1</v>
      </c>
      <c r="H957" s="3" t="s">
        <v>20</v>
      </c>
      <c r="J957" s="3" t="s">
        <v>1863</v>
      </c>
      <c r="K957" s="3">
        <v>1997</v>
      </c>
      <c r="L957" s="3" t="s">
        <v>56</v>
      </c>
      <c r="M957" s="3">
        <v>29</v>
      </c>
      <c r="N957" s="3">
        <v>3</v>
      </c>
      <c r="O957" s="3">
        <v>4391.6499999999996</v>
      </c>
      <c r="P957" s="3" t="s">
        <v>29</v>
      </c>
      <c r="Q957" s="3" t="s">
        <v>29</v>
      </c>
      <c r="R957" s="3" t="s">
        <v>53</v>
      </c>
    </row>
    <row r="958" spans="1:18" x14ac:dyDescent="0.25">
      <c r="A958" s="3" t="s">
        <v>398</v>
      </c>
      <c r="B958" s="3">
        <v>33.33</v>
      </c>
      <c r="C958" s="3">
        <v>9.26</v>
      </c>
      <c r="D958" s="3" t="s">
        <v>117</v>
      </c>
      <c r="E958" s="3" t="s">
        <v>20</v>
      </c>
      <c r="F958" s="3" t="s">
        <v>20</v>
      </c>
      <c r="G958" s="3">
        <v>2</v>
      </c>
      <c r="H958" s="3" t="s">
        <v>20</v>
      </c>
      <c r="J958" s="3" t="s">
        <v>398</v>
      </c>
      <c r="K958" s="3">
        <v>1961</v>
      </c>
      <c r="L958" s="3" t="s">
        <v>61</v>
      </c>
      <c r="M958" s="3">
        <v>29</v>
      </c>
      <c r="N958" s="3">
        <v>4</v>
      </c>
      <c r="O958" s="3">
        <v>36580.28</v>
      </c>
      <c r="P958" s="3" t="s">
        <v>29</v>
      </c>
      <c r="Q958" s="3" t="s">
        <v>29</v>
      </c>
      <c r="R958" s="3" t="s">
        <v>25</v>
      </c>
    </row>
    <row r="959" spans="1:18" x14ac:dyDescent="0.25">
      <c r="A959" s="3" t="s">
        <v>1866</v>
      </c>
      <c r="B959" s="3">
        <v>29.734999999999999</v>
      </c>
      <c r="C959" s="3">
        <v>5.78</v>
      </c>
      <c r="D959" s="3" t="s">
        <v>20</v>
      </c>
      <c r="E959" s="3" t="s">
        <v>20</v>
      </c>
      <c r="F959" s="3" t="s">
        <v>20</v>
      </c>
      <c r="G959" s="3" t="s">
        <v>5994</v>
      </c>
      <c r="H959" s="3" t="s">
        <v>20</v>
      </c>
      <c r="J959" s="3" t="s">
        <v>1866</v>
      </c>
      <c r="K959" s="3">
        <v>1990</v>
      </c>
      <c r="L959" s="3" t="s">
        <v>51</v>
      </c>
      <c r="M959" s="3">
        <v>28</v>
      </c>
      <c r="N959" s="3">
        <v>0</v>
      </c>
      <c r="O959" s="3">
        <v>4357.04</v>
      </c>
      <c r="P959" s="3" t="s">
        <v>29</v>
      </c>
      <c r="Q959" s="3" t="s">
        <v>24</v>
      </c>
      <c r="R959" s="3" t="s">
        <v>33</v>
      </c>
    </row>
    <row r="960" spans="1:18" x14ac:dyDescent="0.25">
      <c r="A960" s="3" t="s">
        <v>1868</v>
      </c>
      <c r="B960" s="3">
        <v>29.26</v>
      </c>
      <c r="C960" s="3">
        <v>4.7</v>
      </c>
      <c r="D960" s="3" t="s">
        <v>20</v>
      </c>
      <c r="E960" s="3" t="s">
        <v>20</v>
      </c>
      <c r="F960" s="3" t="s">
        <v>20</v>
      </c>
      <c r="G960" s="3" t="s">
        <v>5994</v>
      </c>
      <c r="H960" s="3" t="s">
        <v>20</v>
      </c>
      <c r="J960" s="3" t="s">
        <v>1868</v>
      </c>
      <c r="K960" s="3">
        <v>1991</v>
      </c>
      <c r="L960" s="3" t="s">
        <v>47</v>
      </c>
      <c r="M960" s="3">
        <v>13</v>
      </c>
      <c r="N960" s="3">
        <v>1</v>
      </c>
      <c r="O960" s="3">
        <v>4350.51</v>
      </c>
      <c r="P960" s="3" t="s">
        <v>29</v>
      </c>
      <c r="Q960" s="3" t="s">
        <v>29</v>
      </c>
      <c r="R960" s="3" t="s">
        <v>25</v>
      </c>
    </row>
    <row r="961" spans="1:18" x14ac:dyDescent="0.25">
      <c r="A961" s="3" t="s">
        <v>1870</v>
      </c>
      <c r="B961" s="3">
        <v>33</v>
      </c>
      <c r="C961" s="3">
        <v>6.28</v>
      </c>
      <c r="D961" s="3" t="s">
        <v>20</v>
      </c>
      <c r="E961" s="3" t="s">
        <v>20</v>
      </c>
      <c r="F961" s="3" t="s">
        <v>20</v>
      </c>
      <c r="G961" s="3" t="s">
        <v>5994</v>
      </c>
      <c r="H961" s="3" t="s">
        <v>20</v>
      </c>
      <c r="J961" s="3" t="s">
        <v>1870</v>
      </c>
      <c r="K961" s="3">
        <v>1994</v>
      </c>
      <c r="L961" s="3" t="s">
        <v>56</v>
      </c>
      <c r="M961" s="3">
        <v>1</v>
      </c>
      <c r="N961" s="3">
        <v>2</v>
      </c>
      <c r="O961" s="3">
        <v>4349.46</v>
      </c>
      <c r="P961" s="3" t="s">
        <v>29</v>
      </c>
      <c r="Q961" s="3" t="s">
        <v>29</v>
      </c>
      <c r="R961" s="3" t="s">
        <v>25</v>
      </c>
    </row>
    <row r="962" spans="1:18" x14ac:dyDescent="0.25">
      <c r="A962" s="3" t="s">
        <v>1872</v>
      </c>
      <c r="B962" s="3">
        <v>31.065000000000001</v>
      </c>
      <c r="C962" s="3">
        <v>4.2300000000000004</v>
      </c>
      <c r="D962" s="3" t="s">
        <v>20</v>
      </c>
      <c r="E962" s="3" t="s">
        <v>20</v>
      </c>
      <c r="F962" s="3" t="s">
        <v>20</v>
      </c>
      <c r="G962" s="3" t="s">
        <v>5994</v>
      </c>
      <c r="H962" s="3" t="s">
        <v>20</v>
      </c>
      <c r="J962" s="3" t="s">
        <v>1872</v>
      </c>
      <c r="K962" s="3">
        <v>1991</v>
      </c>
      <c r="L962" s="3" t="s">
        <v>32</v>
      </c>
      <c r="M962" s="3">
        <v>1</v>
      </c>
      <c r="N962" s="3">
        <v>0</v>
      </c>
      <c r="O962" s="3">
        <v>4347.0200000000004</v>
      </c>
      <c r="P962" s="3" t="s">
        <v>29</v>
      </c>
      <c r="Q962" s="3" t="s">
        <v>23</v>
      </c>
      <c r="R962" s="3" t="s">
        <v>119</v>
      </c>
    </row>
    <row r="963" spans="1:18" x14ac:dyDescent="0.25">
      <c r="A963" s="3" t="s">
        <v>1874</v>
      </c>
      <c r="B963" s="3">
        <v>26.51</v>
      </c>
      <c r="C963" s="3">
        <v>6.17</v>
      </c>
      <c r="D963" s="3" t="s">
        <v>20</v>
      </c>
      <c r="E963" s="3" t="s">
        <v>20</v>
      </c>
      <c r="F963" s="3" t="s">
        <v>20</v>
      </c>
      <c r="G963" s="3" t="s">
        <v>5994</v>
      </c>
      <c r="H963" s="3" t="s">
        <v>20</v>
      </c>
      <c r="J963" s="3" t="s">
        <v>1874</v>
      </c>
      <c r="K963" s="3">
        <v>1994</v>
      </c>
      <c r="L963" s="3" t="s">
        <v>22</v>
      </c>
      <c r="M963" s="3">
        <v>26</v>
      </c>
      <c r="N963" s="3">
        <v>2</v>
      </c>
      <c r="O963" s="3">
        <v>4340.4399999999996</v>
      </c>
      <c r="P963" s="3" t="s">
        <v>29</v>
      </c>
      <c r="Q963" s="3" t="s">
        <v>23</v>
      </c>
      <c r="R963" s="3" t="s">
        <v>25</v>
      </c>
    </row>
    <row r="964" spans="1:18" x14ac:dyDescent="0.25">
      <c r="A964" s="3" t="s">
        <v>1876</v>
      </c>
      <c r="B964" s="3">
        <v>28.88</v>
      </c>
      <c r="C964" s="3">
        <v>4.96</v>
      </c>
      <c r="D964" s="3" t="s">
        <v>20</v>
      </c>
      <c r="E964" s="3" t="s">
        <v>20</v>
      </c>
      <c r="F964" s="3" t="s">
        <v>20</v>
      </c>
      <c r="G964" s="3" t="s">
        <v>5994</v>
      </c>
      <c r="H964" s="3" t="s">
        <v>20</v>
      </c>
      <c r="J964" s="3" t="s">
        <v>1876</v>
      </c>
      <c r="K964" s="3">
        <v>1994</v>
      </c>
      <c r="L964" s="3" t="s">
        <v>56</v>
      </c>
      <c r="M964" s="3">
        <v>2</v>
      </c>
      <c r="N964" s="3">
        <v>1</v>
      </c>
      <c r="O964" s="3">
        <v>4337.74</v>
      </c>
      <c r="P964" s="3" t="s">
        <v>29</v>
      </c>
      <c r="Q964" s="3" t="s">
        <v>23</v>
      </c>
      <c r="R964" s="3" t="s">
        <v>119</v>
      </c>
    </row>
    <row r="965" spans="1:18" x14ac:dyDescent="0.25">
      <c r="A965" s="3" t="s">
        <v>1878</v>
      </c>
      <c r="B965" s="3">
        <v>35.814999999999998</v>
      </c>
      <c r="C965" s="3">
        <v>5.1100000000000003</v>
      </c>
      <c r="D965" s="3" t="s">
        <v>117</v>
      </c>
      <c r="E965" s="3" t="s">
        <v>20</v>
      </c>
      <c r="F965" s="3" t="s">
        <v>20</v>
      </c>
      <c r="G965" s="3">
        <v>1</v>
      </c>
      <c r="H965" s="3" t="s">
        <v>20</v>
      </c>
      <c r="J965" s="3" t="s">
        <v>1878</v>
      </c>
      <c r="K965" s="3">
        <v>1988</v>
      </c>
      <c r="L965" s="3" t="s">
        <v>28</v>
      </c>
      <c r="M965" s="3">
        <v>19</v>
      </c>
      <c r="N965" s="3">
        <v>0</v>
      </c>
      <c r="O965" s="3">
        <v>4320.41</v>
      </c>
      <c r="P965" s="3" t="s">
        <v>29</v>
      </c>
      <c r="Q965" s="3" t="s">
        <v>23</v>
      </c>
      <c r="R965" s="3" t="s">
        <v>33</v>
      </c>
    </row>
    <row r="966" spans="1:18" x14ac:dyDescent="0.25">
      <c r="A966" s="3" t="s">
        <v>1880</v>
      </c>
      <c r="B966" s="3">
        <v>21.28</v>
      </c>
      <c r="C966" s="3">
        <v>4.05</v>
      </c>
      <c r="D966" s="3" t="s">
        <v>20</v>
      </c>
      <c r="E966" s="3" t="s">
        <v>117</v>
      </c>
      <c r="F966" s="3" t="s">
        <v>20</v>
      </c>
      <c r="G966" s="3">
        <v>1</v>
      </c>
      <c r="H966" s="3" t="s">
        <v>20</v>
      </c>
      <c r="J966" s="3" t="s">
        <v>1880</v>
      </c>
      <c r="K966" s="3">
        <v>2000</v>
      </c>
      <c r="L966" s="3" t="s">
        <v>56</v>
      </c>
      <c r="M966" s="3">
        <v>25</v>
      </c>
      <c r="N966" s="3">
        <v>3</v>
      </c>
      <c r="O966" s="3">
        <v>4296.2700000000004</v>
      </c>
      <c r="P966" s="3" t="s">
        <v>29</v>
      </c>
      <c r="Q966" s="3" t="s">
        <v>24</v>
      </c>
      <c r="R966" s="3" t="s">
        <v>33</v>
      </c>
    </row>
    <row r="967" spans="1:18" x14ac:dyDescent="0.25">
      <c r="A967" s="3" t="s">
        <v>1882</v>
      </c>
      <c r="B967" s="3">
        <v>33.81</v>
      </c>
      <c r="C967" s="3">
        <v>6.49</v>
      </c>
      <c r="D967" s="3" t="s">
        <v>20</v>
      </c>
      <c r="E967" s="3" t="s">
        <v>20</v>
      </c>
      <c r="F967" s="3" t="s">
        <v>21</v>
      </c>
      <c r="G967" s="3">
        <v>1</v>
      </c>
      <c r="H967" s="3" t="s">
        <v>20</v>
      </c>
      <c r="J967" s="3" t="s">
        <v>1882</v>
      </c>
      <c r="K967" s="3">
        <v>2003</v>
      </c>
      <c r="L967" s="3" t="s">
        <v>32</v>
      </c>
      <c r="M967" s="3">
        <v>8</v>
      </c>
      <c r="N967" s="3">
        <v>0</v>
      </c>
      <c r="O967" s="3">
        <v>4278.55</v>
      </c>
      <c r="P967" s="3" t="s">
        <v>29</v>
      </c>
      <c r="Q967" s="3" t="s">
        <v>23</v>
      </c>
      <c r="R967" s="3" t="s">
        <v>48</v>
      </c>
    </row>
    <row r="968" spans="1:18" x14ac:dyDescent="0.25">
      <c r="A968" s="3" t="s">
        <v>1884</v>
      </c>
      <c r="B968" s="3">
        <v>44.22</v>
      </c>
      <c r="C968" s="3">
        <v>4.1900000000000004</v>
      </c>
      <c r="D968" s="3" t="s">
        <v>20</v>
      </c>
      <c r="E968" s="3" t="s">
        <v>20</v>
      </c>
      <c r="F968" s="3" t="s">
        <v>20</v>
      </c>
      <c r="G968" s="3">
        <v>1</v>
      </c>
      <c r="H968" s="3" t="s">
        <v>20</v>
      </c>
      <c r="J968" s="3" t="s">
        <v>1884</v>
      </c>
      <c r="K968" s="3">
        <v>1992</v>
      </c>
      <c r="L968" s="3" t="s">
        <v>32</v>
      </c>
      <c r="M968" s="3">
        <v>18</v>
      </c>
      <c r="N968" s="3">
        <v>2</v>
      </c>
      <c r="O968" s="3">
        <v>4266.17</v>
      </c>
      <c r="P968" s="3" t="s">
        <v>24</v>
      </c>
      <c r="Q968" s="3" t="s">
        <v>29</v>
      </c>
      <c r="R968" s="3" t="s">
        <v>25</v>
      </c>
    </row>
    <row r="969" spans="1:18" x14ac:dyDescent="0.25">
      <c r="A969" s="3" t="s">
        <v>400</v>
      </c>
      <c r="B969" s="3">
        <v>53.21</v>
      </c>
      <c r="C969" s="3">
        <v>4.2699999999999996</v>
      </c>
      <c r="D969" s="3" t="s">
        <v>20</v>
      </c>
      <c r="E969" s="3" t="s">
        <v>20</v>
      </c>
      <c r="F969" s="3" t="s">
        <v>20</v>
      </c>
      <c r="G969" s="3">
        <v>1</v>
      </c>
      <c r="H969" s="3" t="s">
        <v>117</v>
      </c>
      <c r="J969" s="3" t="s">
        <v>400</v>
      </c>
      <c r="K969" s="3">
        <v>1992</v>
      </c>
      <c r="L969" s="3" t="s">
        <v>22</v>
      </c>
      <c r="M969" s="3">
        <v>9</v>
      </c>
      <c r="N969" s="3">
        <v>0</v>
      </c>
      <c r="O969" s="3">
        <v>36572.800000000003</v>
      </c>
      <c r="P969" s="3" t="s">
        <v>23</v>
      </c>
      <c r="Q969" s="3" t="s">
        <v>29</v>
      </c>
      <c r="R969" s="3" t="s">
        <v>53</v>
      </c>
    </row>
    <row r="970" spans="1:18" x14ac:dyDescent="0.25">
      <c r="A970" s="3" t="s">
        <v>1887</v>
      </c>
      <c r="B970" s="3">
        <v>15.46</v>
      </c>
      <c r="C970" s="3">
        <v>4.99</v>
      </c>
      <c r="D970" s="3" t="s">
        <v>117</v>
      </c>
      <c r="E970" s="3" t="s">
        <v>20</v>
      </c>
      <c r="F970" s="3" t="s">
        <v>21</v>
      </c>
      <c r="G970" s="3">
        <v>1</v>
      </c>
      <c r="H970" s="3" t="s">
        <v>20</v>
      </c>
      <c r="J970" s="3" t="s">
        <v>1887</v>
      </c>
      <c r="K970" s="3">
        <v>1983</v>
      </c>
      <c r="L970" s="3" t="s">
        <v>56</v>
      </c>
      <c r="M970" s="3">
        <v>20</v>
      </c>
      <c r="N970" s="3">
        <v>3</v>
      </c>
      <c r="O970" s="3">
        <v>4265.01</v>
      </c>
      <c r="P970" s="3" t="s">
        <v>29</v>
      </c>
      <c r="Q970" s="3" t="s">
        <v>23</v>
      </c>
      <c r="R970" s="3" t="s">
        <v>33</v>
      </c>
    </row>
    <row r="971" spans="1:18" x14ac:dyDescent="0.25">
      <c r="A971" s="3" t="s">
        <v>1889</v>
      </c>
      <c r="B971" s="3">
        <v>30.3</v>
      </c>
      <c r="C971" s="3">
        <v>4.7699999999999996</v>
      </c>
      <c r="D971" s="3" t="s">
        <v>117</v>
      </c>
      <c r="E971" s="3" t="s">
        <v>20</v>
      </c>
      <c r="F971" s="3" t="s">
        <v>20</v>
      </c>
      <c r="G971" s="3">
        <v>1</v>
      </c>
      <c r="H971" s="3" t="s">
        <v>20</v>
      </c>
      <c r="J971" s="3" t="s">
        <v>1889</v>
      </c>
      <c r="K971" s="3">
        <v>1995</v>
      </c>
      <c r="L971" s="3" t="s">
        <v>22</v>
      </c>
      <c r="M971" s="3">
        <v>14</v>
      </c>
      <c r="N971" s="3">
        <v>3</v>
      </c>
      <c r="O971" s="3">
        <v>4260.74</v>
      </c>
      <c r="P971" s="3" t="s">
        <v>24</v>
      </c>
      <c r="Q971" s="3" t="s">
        <v>29</v>
      </c>
      <c r="R971" s="3" t="s">
        <v>53</v>
      </c>
    </row>
    <row r="972" spans="1:18" x14ac:dyDescent="0.25">
      <c r="A972" s="3" t="s">
        <v>1891</v>
      </c>
      <c r="B972" s="3">
        <v>16.670000000000002</v>
      </c>
      <c r="C972" s="3">
        <v>5.46</v>
      </c>
      <c r="D972" s="3" t="s">
        <v>20</v>
      </c>
      <c r="E972" s="3" t="s">
        <v>20</v>
      </c>
      <c r="F972" s="3" t="s">
        <v>20</v>
      </c>
      <c r="G972" s="3" t="s">
        <v>5994</v>
      </c>
      <c r="H972" s="3" t="s">
        <v>20</v>
      </c>
      <c r="J972" s="3" t="s">
        <v>1891</v>
      </c>
      <c r="K972" s="3">
        <v>1982</v>
      </c>
      <c r="L972" s="3" t="s">
        <v>32</v>
      </c>
      <c r="M972" s="3">
        <v>16</v>
      </c>
      <c r="N972" s="3">
        <v>3</v>
      </c>
      <c r="O972" s="3">
        <v>4250.24</v>
      </c>
      <c r="P972" s="3" t="s">
        <v>29</v>
      </c>
      <c r="Q972" s="3" t="s">
        <v>24</v>
      </c>
      <c r="R972" s="3" t="s">
        <v>25</v>
      </c>
    </row>
    <row r="973" spans="1:18" x14ac:dyDescent="0.25">
      <c r="A973" s="3" t="s">
        <v>1893</v>
      </c>
      <c r="B973" s="3">
        <v>28.594999999999999</v>
      </c>
      <c r="C973" s="3">
        <v>5.43</v>
      </c>
      <c r="D973" s="3" t="s">
        <v>20</v>
      </c>
      <c r="E973" s="3" t="s">
        <v>20</v>
      </c>
      <c r="F973" s="3" t="s">
        <v>20</v>
      </c>
      <c r="G973" s="3" t="s">
        <v>5994</v>
      </c>
      <c r="H973" s="3" t="s">
        <v>20</v>
      </c>
      <c r="J973" s="3" t="s">
        <v>1893</v>
      </c>
      <c r="K973" s="3">
        <v>1991</v>
      </c>
      <c r="L973" s="3" t="s">
        <v>28</v>
      </c>
      <c r="M973" s="3">
        <v>1</v>
      </c>
      <c r="N973" s="3">
        <v>1</v>
      </c>
      <c r="O973" s="3">
        <v>4243.59</v>
      </c>
      <c r="P973" s="3" t="s">
        <v>24</v>
      </c>
      <c r="Q973" s="3" t="s">
        <v>23</v>
      </c>
      <c r="R973" s="3" t="s">
        <v>33</v>
      </c>
    </row>
    <row r="974" spans="1:18" x14ac:dyDescent="0.25">
      <c r="A974" s="3" t="s">
        <v>1895</v>
      </c>
      <c r="B974" s="3">
        <v>25.934999999999999</v>
      </c>
      <c r="C974" s="3">
        <v>4.29</v>
      </c>
      <c r="D974" s="3" t="s">
        <v>20</v>
      </c>
      <c r="E974" s="3" t="s">
        <v>20</v>
      </c>
      <c r="F974" s="3" t="s">
        <v>20</v>
      </c>
      <c r="G974" s="3" t="s">
        <v>5994</v>
      </c>
      <c r="H974" s="3" t="s">
        <v>20</v>
      </c>
      <c r="J974" s="3" t="s">
        <v>1895</v>
      </c>
      <c r="K974" s="3">
        <v>1991</v>
      </c>
      <c r="L974" s="3" t="s">
        <v>56</v>
      </c>
      <c r="M974" s="3">
        <v>3</v>
      </c>
      <c r="N974" s="3">
        <v>1</v>
      </c>
      <c r="O974" s="3">
        <v>4239.8900000000003</v>
      </c>
      <c r="P974" s="3" t="s">
        <v>29</v>
      </c>
      <c r="Q974" s="3" t="s">
        <v>29</v>
      </c>
      <c r="R974" s="3" t="s">
        <v>33</v>
      </c>
    </row>
    <row r="975" spans="1:18" x14ac:dyDescent="0.25">
      <c r="A975" s="3" t="s">
        <v>1897</v>
      </c>
      <c r="B975" s="3">
        <v>27.645</v>
      </c>
      <c r="C975" s="3">
        <v>5.25</v>
      </c>
      <c r="D975" s="3" t="s">
        <v>20</v>
      </c>
      <c r="E975" s="3" t="s">
        <v>20</v>
      </c>
      <c r="F975" s="3" t="s">
        <v>20</v>
      </c>
      <c r="G975" s="3">
        <v>1</v>
      </c>
      <c r="H975" s="3" t="s">
        <v>20</v>
      </c>
      <c r="J975" s="3" t="s">
        <v>1897</v>
      </c>
      <c r="K975" s="3">
        <v>1992</v>
      </c>
      <c r="L975" s="3" t="s">
        <v>32</v>
      </c>
      <c r="M975" s="3">
        <v>27</v>
      </c>
      <c r="N975" s="3">
        <v>1</v>
      </c>
      <c r="O975" s="3">
        <v>4237.13</v>
      </c>
      <c r="P975" s="3" t="s">
        <v>24</v>
      </c>
      <c r="Q975" s="3" t="s">
        <v>23</v>
      </c>
      <c r="R975" s="3" t="s">
        <v>39</v>
      </c>
    </row>
    <row r="976" spans="1:18" x14ac:dyDescent="0.25">
      <c r="A976" s="3" t="s">
        <v>1899</v>
      </c>
      <c r="B976" s="3">
        <v>30.1</v>
      </c>
      <c r="C976" s="3">
        <v>4.04</v>
      </c>
      <c r="D976" s="3" t="s">
        <v>20</v>
      </c>
      <c r="E976" s="3" t="s">
        <v>20</v>
      </c>
      <c r="F976" s="3" t="s">
        <v>20</v>
      </c>
      <c r="G976" s="3">
        <v>1</v>
      </c>
      <c r="H976" s="3" t="s">
        <v>20</v>
      </c>
      <c r="J976" s="3" t="s">
        <v>1899</v>
      </c>
      <c r="K976" s="3">
        <v>1998</v>
      </c>
      <c r="L976" s="3" t="s">
        <v>28</v>
      </c>
      <c r="M976" s="3">
        <v>14</v>
      </c>
      <c r="N976" s="3">
        <v>3</v>
      </c>
      <c r="O976" s="3">
        <v>4234.93</v>
      </c>
      <c r="P976" s="3" t="s">
        <v>29</v>
      </c>
      <c r="Q976" s="3" t="s">
        <v>23</v>
      </c>
      <c r="R976" s="3" t="s">
        <v>53</v>
      </c>
    </row>
    <row r="977" spans="1:18" x14ac:dyDescent="0.25">
      <c r="A977" s="3" t="s">
        <v>1901</v>
      </c>
      <c r="B977" s="3">
        <v>26.79</v>
      </c>
      <c r="C977" s="3">
        <v>5</v>
      </c>
      <c r="D977" s="3" t="s">
        <v>117</v>
      </c>
      <c r="E977" s="3" t="s">
        <v>20</v>
      </c>
      <c r="F977" s="3" t="s">
        <v>21</v>
      </c>
      <c r="G977" s="3">
        <v>1</v>
      </c>
      <c r="H977" s="3" t="s">
        <v>20</v>
      </c>
      <c r="J977" s="3" t="s">
        <v>1901</v>
      </c>
      <c r="K977" s="3">
        <v>1997</v>
      </c>
      <c r="L977" s="3" t="s">
        <v>47</v>
      </c>
      <c r="M977" s="3">
        <v>6</v>
      </c>
      <c r="N977" s="3">
        <v>2</v>
      </c>
      <c r="O977" s="3">
        <v>4189.1099999999997</v>
      </c>
      <c r="P977" s="3" t="s">
        <v>29</v>
      </c>
      <c r="Q977" s="3" t="s">
        <v>29</v>
      </c>
      <c r="R977" s="3" t="s">
        <v>33</v>
      </c>
    </row>
    <row r="978" spans="1:18" x14ac:dyDescent="0.25">
      <c r="A978" s="3" t="s">
        <v>1903</v>
      </c>
      <c r="B978" s="3">
        <v>27.1</v>
      </c>
      <c r="C978" s="3">
        <v>4.01</v>
      </c>
      <c r="D978" s="3" t="s">
        <v>117</v>
      </c>
      <c r="E978" s="3" t="s">
        <v>20</v>
      </c>
      <c r="F978" s="3" t="s">
        <v>20</v>
      </c>
      <c r="G978" s="3">
        <v>1</v>
      </c>
      <c r="H978" s="3" t="s">
        <v>20</v>
      </c>
      <c r="J978" s="3" t="s">
        <v>1903</v>
      </c>
      <c r="K978" s="3">
        <v>1995</v>
      </c>
      <c r="L978" s="3" t="s">
        <v>22</v>
      </c>
      <c r="M978" s="3">
        <v>3</v>
      </c>
      <c r="N978" s="3">
        <v>0</v>
      </c>
      <c r="O978" s="3">
        <v>4188.7299999999996</v>
      </c>
      <c r="P978" s="3" t="s">
        <v>29</v>
      </c>
      <c r="Q978" s="3" t="s">
        <v>29</v>
      </c>
      <c r="R978" s="3" t="s">
        <v>42</v>
      </c>
    </row>
    <row r="979" spans="1:18" x14ac:dyDescent="0.25">
      <c r="A979" s="3" t="s">
        <v>1905</v>
      </c>
      <c r="B979" s="3">
        <v>24.31</v>
      </c>
      <c r="C979" s="3">
        <v>5.4</v>
      </c>
      <c r="D979" s="3" t="s">
        <v>20</v>
      </c>
      <c r="E979" s="3" t="s">
        <v>20</v>
      </c>
      <c r="F979" s="3" t="s">
        <v>20</v>
      </c>
      <c r="G979" s="3" t="s">
        <v>5994</v>
      </c>
      <c r="H979" s="3" t="s">
        <v>20</v>
      </c>
      <c r="J979" s="3" t="s">
        <v>1905</v>
      </c>
      <c r="K979" s="3">
        <v>1989</v>
      </c>
      <c r="L979" s="3" t="s">
        <v>32</v>
      </c>
      <c r="M979" s="3">
        <v>25</v>
      </c>
      <c r="N979" s="3">
        <v>0</v>
      </c>
      <c r="O979" s="3">
        <v>4185.1000000000004</v>
      </c>
      <c r="P979" s="3" t="s">
        <v>29</v>
      </c>
      <c r="Q979" s="3" t="s">
        <v>24</v>
      </c>
      <c r="R979" s="3" t="s">
        <v>25</v>
      </c>
    </row>
    <row r="980" spans="1:18" x14ac:dyDescent="0.25">
      <c r="A980" s="3" t="s">
        <v>402</v>
      </c>
      <c r="B980" s="3">
        <v>38.729999999999997</v>
      </c>
      <c r="C980" s="3">
        <v>11.51</v>
      </c>
      <c r="D980" s="3" t="s">
        <v>20</v>
      </c>
      <c r="E980" s="3" t="s">
        <v>20</v>
      </c>
      <c r="F980" s="3" t="s">
        <v>20</v>
      </c>
      <c r="G980" s="3">
        <v>2</v>
      </c>
      <c r="H980" s="3" t="s">
        <v>117</v>
      </c>
      <c r="J980" s="3" t="s">
        <v>402</v>
      </c>
      <c r="K980" s="3">
        <v>1973</v>
      </c>
      <c r="L980" s="3" t="s">
        <v>51</v>
      </c>
      <c r="M980" s="3">
        <v>9</v>
      </c>
      <c r="N980" s="3">
        <v>0</v>
      </c>
      <c r="O980" s="3">
        <v>36541.550000000003</v>
      </c>
      <c r="P980" s="3" t="s">
        <v>29</v>
      </c>
      <c r="Q980" s="3" t="s">
        <v>24</v>
      </c>
      <c r="R980" s="3" t="s">
        <v>53</v>
      </c>
    </row>
    <row r="981" spans="1:18" x14ac:dyDescent="0.25">
      <c r="A981" s="3" t="s">
        <v>1908</v>
      </c>
      <c r="B981" s="3">
        <v>15.53</v>
      </c>
      <c r="C981" s="3">
        <v>5.81</v>
      </c>
      <c r="D981" s="3" t="s">
        <v>20</v>
      </c>
      <c r="E981" s="3" t="s">
        <v>20</v>
      </c>
      <c r="F981" s="3" t="s">
        <v>20</v>
      </c>
      <c r="G981" s="3">
        <v>1</v>
      </c>
      <c r="H981" s="3" t="s">
        <v>20</v>
      </c>
      <c r="J981" s="3" t="s">
        <v>1908</v>
      </c>
      <c r="K981" s="3">
        <v>1984</v>
      </c>
      <c r="L981" s="3" t="s">
        <v>47</v>
      </c>
      <c r="M981" s="3">
        <v>16</v>
      </c>
      <c r="N981" s="3">
        <v>3</v>
      </c>
      <c r="O981" s="3">
        <v>4163.21</v>
      </c>
      <c r="P981" s="3" t="s">
        <v>29</v>
      </c>
      <c r="Q981" s="3" t="s">
        <v>29</v>
      </c>
      <c r="R981" s="3" t="s">
        <v>33</v>
      </c>
    </row>
    <row r="982" spans="1:18" x14ac:dyDescent="0.25">
      <c r="A982" s="3" t="s">
        <v>1910</v>
      </c>
      <c r="B982" s="3">
        <v>30.7</v>
      </c>
      <c r="C982" s="3">
        <v>5.82</v>
      </c>
      <c r="D982" s="3" t="s">
        <v>20</v>
      </c>
      <c r="E982" s="3" t="s">
        <v>20</v>
      </c>
      <c r="F982" s="3" t="s">
        <v>20</v>
      </c>
      <c r="G982" s="3">
        <v>1</v>
      </c>
      <c r="H982" s="3" t="s">
        <v>20</v>
      </c>
      <c r="J982" s="3" t="s">
        <v>1910</v>
      </c>
      <c r="K982" s="3">
        <v>1998</v>
      </c>
      <c r="L982" s="3" t="s">
        <v>56</v>
      </c>
      <c r="M982" s="3">
        <v>26</v>
      </c>
      <c r="N982" s="3">
        <v>0</v>
      </c>
      <c r="O982" s="3">
        <v>4154.97</v>
      </c>
      <c r="P982" s="3" t="s">
        <v>29</v>
      </c>
      <c r="Q982" s="3" t="s">
        <v>23</v>
      </c>
      <c r="R982" s="3" t="s">
        <v>33</v>
      </c>
    </row>
    <row r="983" spans="1:18" x14ac:dyDescent="0.25">
      <c r="A983" s="3" t="s">
        <v>1912</v>
      </c>
      <c r="B983" s="3">
        <v>33.33</v>
      </c>
      <c r="C983" s="3">
        <v>4.82</v>
      </c>
      <c r="D983" s="3" t="s">
        <v>20</v>
      </c>
      <c r="E983" s="3" t="s">
        <v>20</v>
      </c>
      <c r="F983" s="3" t="s">
        <v>20</v>
      </c>
      <c r="G983" s="3">
        <v>1</v>
      </c>
      <c r="H983" s="3" t="s">
        <v>20</v>
      </c>
      <c r="J983" s="3" t="s">
        <v>1912</v>
      </c>
      <c r="K983" s="3">
        <v>1992</v>
      </c>
      <c r="L983" s="3" t="s">
        <v>51</v>
      </c>
      <c r="M983" s="3">
        <v>4</v>
      </c>
      <c r="N983" s="3">
        <v>1</v>
      </c>
      <c r="O983" s="3">
        <v>4151.03</v>
      </c>
      <c r="P983" s="3" t="s">
        <v>29</v>
      </c>
      <c r="Q983" s="3" t="s">
        <v>29</v>
      </c>
      <c r="R983" s="3" t="s">
        <v>25</v>
      </c>
    </row>
    <row r="984" spans="1:18" x14ac:dyDescent="0.25">
      <c r="A984" s="3" t="s">
        <v>1914</v>
      </c>
      <c r="B984" s="3">
        <v>32.4</v>
      </c>
      <c r="C984" s="3">
        <v>5.08</v>
      </c>
      <c r="D984" s="3" t="s">
        <v>20</v>
      </c>
      <c r="E984" s="3" t="s">
        <v>20</v>
      </c>
      <c r="F984" s="3" t="s">
        <v>20</v>
      </c>
      <c r="G984" s="3">
        <v>1</v>
      </c>
      <c r="H984" s="3" t="s">
        <v>20</v>
      </c>
      <c r="J984" s="3" t="s">
        <v>1914</v>
      </c>
      <c r="K984" s="3">
        <v>1992</v>
      </c>
      <c r="L984" s="3" t="s">
        <v>32</v>
      </c>
      <c r="M984" s="3">
        <v>28</v>
      </c>
      <c r="N984" s="3">
        <v>1</v>
      </c>
      <c r="O984" s="3">
        <v>4149.74</v>
      </c>
      <c r="P984" s="3" t="s">
        <v>29</v>
      </c>
      <c r="Q984" s="3" t="s">
        <v>23</v>
      </c>
      <c r="R984" s="3" t="s">
        <v>53</v>
      </c>
    </row>
    <row r="985" spans="1:18" x14ac:dyDescent="0.25">
      <c r="A985" s="3" t="s">
        <v>1916</v>
      </c>
      <c r="B985" s="3">
        <v>27.93</v>
      </c>
      <c r="C985" s="3">
        <v>5.59</v>
      </c>
      <c r="D985" s="3" t="s">
        <v>20</v>
      </c>
      <c r="E985" s="3" t="s">
        <v>20</v>
      </c>
      <c r="F985" s="3" t="s">
        <v>20</v>
      </c>
      <c r="G985" s="3">
        <v>1</v>
      </c>
      <c r="H985" s="3" t="s">
        <v>20</v>
      </c>
      <c r="J985" s="3" t="s">
        <v>1916</v>
      </c>
      <c r="K985" s="3">
        <v>1992</v>
      </c>
      <c r="L985" s="3" t="s">
        <v>32</v>
      </c>
      <c r="M985" s="3">
        <v>18</v>
      </c>
      <c r="N985" s="3">
        <v>0</v>
      </c>
      <c r="O985" s="3">
        <v>4137.5200000000004</v>
      </c>
      <c r="P985" s="3" t="s">
        <v>29</v>
      </c>
      <c r="Q985" s="3" t="s">
        <v>24</v>
      </c>
      <c r="R985" s="3" t="s">
        <v>119</v>
      </c>
    </row>
    <row r="986" spans="1:18" x14ac:dyDescent="0.25">
      <c r="A986" s="3" t="s">
        <v>1918</v>
      </c>
      <c r="B986" s="3">
        <v>21.754999999999999</v>
      </c>
      <c r="C986" s="3">
        <v>5.12</v>
      </c>
      <c r="D986" s="3" t="s">
        <v>20</v>
      </c>
      <c r="E986" s="3" t="s">
        <v>20</v>
      </c>
      <c r="F986" s="3" t="s">
        <v>20</v>
      </c>
      <c r="G986" s="3" t="s">
        <v>5994</v>
      </c>
      <c r="H986" s="3" t="s">
        <v>20</v>
      </c>
      <c r="J986" s="3" t="s">
        <v>1918</v>
      </c>
      <c r="K986" s="3">
        <v>1991</v>
      </c>
      <c r="L986" s="3" t="s">
        <v>51</v>
      </c>
      <c r="M986" s="3">
        <v>6</v>
      </c>
      <c r="N986" s="3">
        <v>0</v>
      </c>
      <c r="O986" s="3">
        <v>4134.08</v>
      </c>
      <c r="P986" s="3" t="s">
        <v>29</v>
      </c>
      <c r="Q986" s="3" t="s">
        <v>23</v>
      </c>
      <c r="R986" s="3" t="s">
        <v>33</v>
      </c>
    </row>
    <row r="987" spans="1:18" x14ac:dyDescent="0.25">
      <c r="A987" s="3" t="s">
        <v>1920</v>
      </c>
      <c r="B987" s="3">
        <v>25.934999999999999</v>
      </c>
      <c r="C987" s="3">
        <v>4.95</v>
      </c>
      <c r="D987" s="3" t="s">
        <v>20</v>
      </c>
      <c r="E987" s="3" t="s">
        <v>20</v>
      </c>
      <c r="F987" s="3" t="s">
        <v>20</v>
      </c>
      <c r="G987" s="3" t="s">
        <v>5994</v>
      </c>
      <c r="H987" s="3" t="s">
        <v>20</v>
      </c>
      <c r="J987" s="3" t="s">
        <v>1920</v>
      </c>
      <c r="K987" s="3">
        <v>1994</v>
      </c>
      <c r="L987" s="3" t="s">
        <v>51</v>
      </c>
      <c r="M987" s="3">
        <v>21</v>
      </c>
      <c r="N987" s="3">
        <v>1</v>
      </c>
      <c r="O987" s="3">
        <v>4133.6400000000003</v>
      </c>
      <c r="P987" s="3" t="s">
        <v>29</v>
      </c>
      <c r="Q987" s="3" t="s">
        <v>24</v>
      </c>
      <c r="R987" s="3" t="s">
        <v>33</v>
      </c>
    </row>
    <row r="988" spans="1:18" x14ac:dyDescent="0.25">
      <c r="A988" s="3" t="s">
        <v>1922</v>
      </c>
      <c r="B988" s="3">
        <v>31.5</v>
      </c>
      <c r="C988" s="3">
        <v>6.16</v>
      </c>
      <c r="D988" s="3" t="s">
        <v>20</v>
      </c>
      <c r="E988" s="3" t="s">
        <v>20</v>
      </c>
      <c r="F988" s="3" t="s">
        <v>20</v>
      </c>
      <c r="G988" s="3" t="s">
        <v>5994</v>
      </c>
      <c r="H988" s="3" t="s">
        <v>20</v>
      </c>
      <c r="J988" s="3" t="s">
        <v>1922</v>
      </c>
      <c r="K988" s="3">
        <v>1990</v>
      </c>
      <c r="L988" s="3" t="s">
        <v>28</v>
      </c>
      <c r="M988" s="3">
        <v>14</v>
      </c>
      <c r="N988" s="3">
        <v>1</v>
      </c>
      <c r="O988" s="3">
        <v>4076.5</v>
      </c>
      <c r="P988" s="3" t="s">
        <v>29</v>
      </c>
      <c r="Q988" s="3" t="s">
        <v>24</v>
      </c>
      <c r="R988" s="3" t="s">
        <v>53</v>
      </c>
    </row>
    <row r="989" spans="1:18" x14ac:dyDescent="0.25">
      <c r="A989" s="3" t="s">
        <v>1924</v>
      </c>
      <c r="B989" s="3">
        <v>30.03</v>
      </c>
      <c r="C989" s="3">
        <v>6.41</v>
      </c>
      <c r="D989" s="3" t="s">
        <v>20</v>
      </c>
      <c r="E989" s="3" t="s">
        <v>20</v>
      </c>
      <c r="F989" s="3" t="s">
        <v>20</v>
      </c>
      <c r="G989" s="3" t="s">
        <v>5994</v>
      </c>
      <c r="H989" s="3" t="s">
        <v>20</v>
      </c>
      <c r="J989" s="3" t="s">
        <v>1924</v>
      </c>
      <c r="K989" s="3">
        <v>1990</v>
      </c>
      <c r="L989" s="3" t="s">
        <v>28</v>
      </c>
      <c r="M989" s="3">
        <v>1</v>
      </c>
      <c r="N989" s="3">
        <v>1</v>
      </c>
      <c r="O989" s="3">
        <v>4074.45</v>
      </c>
      <c r="P989" s="3" t="s">
        <v>24</v>
      </c>
      <c r="Q989" s="3" t="s">
        <v>29</v>
      </c>
      <c r="R989" s="3" t="s">
        <v>25</v>
      </c>
    </row>
    <row r="990" spans="1:18" x14ac:dyDescent="0.25">
      <c r="A990" s="3" t="s">
        <v>1926</v>
      </c>
      <c r="B990" s="3">
        <v>33.479999999999997</v>
      </c>
      <c r="C990" s="3">
        <v>8.94</v>
      </c>
      <c r="D990" s="3" t="s">
        <v>20</v>
      </c>
      <c r="E990" s="3" t="s">
        <v>20</v>
      </c>
      <c r="F990" s="3" t="s">
        <v>20</v>
      </c>
      <c r="G990" s="3" t="s">
        <v>5994</v>
      </c>
      <c r="H990" s="3" t="s">
        <v>20</v>
      </c>
      <c r="J990" s="3" t="s">
        <v>1926</v>
      </c>
      <c r="K990" s="3">
        <v>2002</v>
      </c>
      <c r="L990" s="3" t="s">
        <v>22</v>
      </c>
      <c r="M990" s="3">
        <v>18</v>
      </c>
      <c r="N990" s="3">
        <v>0</v>
      </c>
      <c r="O990" s="3">
        <v>4070.51</v>
      </c>
      <c r="P990" s="3" t="s">
        <v>29</v>
      </c>
      <c r="Q990" s="3" t="s">
        <v>23</v>
      </c>
      <c r="R990" s="3" t="s">
        <v>33</v>
      </c>
    </row>
    <row r="991" spans="1:18" x14ac:dyDescent="0.25">
      <c r="A991" s="3" t="s">
        <v>404</v>
      </c>
      <c r="B991" s="3">
        <v>29.73</v>
      </c>
      <c r="C991" s="3">
        <v>7.22</v>
      </c>
      <c r="D991" s="3" t="s">
        <v>20</v>
      </c>
      <c r="E991" s="3" t="s">
        <v>20</v>
      </c>
      <c r="F991" s="3" t="s">
        <v>20</v>
      </c>
      <c r="G991" s="3" t="s">
        <v>5994</v>
      </c>
      <c r="H991" s="3" t="s">
        <v>117</v>
      </c>
      <c r="J991" s="3" t="s">
        <v>404</v>
      </c>
      <c r="K991" s="3">
        <v>1962</v>
      </c>
      <c r="L991" s="3" t="s">
        <v>56</v>
      </c>
      <c r="M991" s="3">
        <v>19</v>
      </c>
      <c r="N991" s="3">
        <v>0</v>
      </c>
      <c r="O991" s="3">
        <v>36445.550000000003</v>
      </c>
      <c r="P991" s="3" t="s">
        <v>29</v>
      </c>
      <c r="Q991" s="3" t="s">
        <v>29</v>
      </c>
      <c r="R991" s="3" t="s">
        <v>53</v>
      </c>
    </row>
    <row r="992" spans="1:18" x14ac:dyDescent="0.25">
      <c r="A992" s="3" t="s">
        <v>1929</v>
      </c>
      <c r="B992" s="3">
        <v>16.510000000000002</v>
      </c>
      <c r="C992" s="3">
        <v>4.42</v>
      </c>
      <c r="D992" s="3" t="s">
        <v>117</v>
      </c>
      <c r="E992" s="3" t="s">
        <v>20</v>
      </c>
      <c r="F992" s="3" t="s">
        <v>21</v>
      </c>
      <c r="G992" s="3">
        <v>1</v>
      </c>
      <c r="H992" s="3" t="s">
        <v>20</v>
      </c>
      <c r="J992" s="3" t="s">
        <v>1929</v>
      </c>
      <c r="K992" s="3">
        <v>1983</v>
      </c>
      <c r="L992" s="3" t="s">
        <v>47</v>
      </c>
      <c r="M992" s="3">
        <v>16</v>
      </c>
      <c r="N992" s="3">
        <v>3</v>
      </c>
      <c r="O992" s="3">
        <v>4070.42</v>
      </c>
      <c r="P992" s="3" t="s">
        <v>29</v>
      </c>
      <c r="Q992" s="3" t="s">
        <v>23</v>
      </c>
      <c r="R992" s="3" t="s">
        <v>25</v>
      </c>
    </row>
    <row r="993" spans="1:18" x14ac:dyDescent="0.25">
      <c r="A993" s="3" t="s">
        <v>1931</v>
      </c>
      <c r="B993" s="3">
        <v>33.155000000000001</v>
      </c>
      <c r="C993" s="3">
        <v>5.3</v>
      </c>
      <c r="D993" s="3" t="s">
        <v>117</v>
      </c>
      <c r="E993" s="3" t="s">
        <v>20</v>
      </c>
      <c r="F993" s="3" t="s">
        <v>20</v>
      </c>
      <c r="G993" s="3">
        <v>1</v>
      </c>
      <c r="H993" s="3" t="s">
        <v>20</v>
      </c>
      <c r="J993" s="3" t="s">
        <v>1931</v>
      </c>
      <c r="K993" s="3">
        <v>1995</v>
      </c>
      <c r="L993" s="3" t="s">
        <v>47</v>
      </c>
      <c r="M993" s="3">
        <v>14</v>
      </c>
      <c r="N993" s="3">
        <v>2</v>
      </c>
      <c r="O993" s="3">
        <v>4058.71</v>
      </c>
      <c r="P993" s="3" t="s">
        <v>24</v>
      </c>
      <c r="Q993" s="3" t="s">
        <v>24</v>
      </c>
      <c r="R993" s="3" t="s">
        <v>33</v>
      </c>
    </row>
    <row r="994" spans="1:18" x14ac:dyDescent="0.25">
      <c r="A994" s="3" t="s">
        <v>1933</v>
      </c>
      <c r="B994" s="3">
        <v>37.29</v>
      </c>
      <c r="C994" s="3">
        <v>4.6399999999999997</v>
      </c>
      <c r="D994" s="3" t="s">
        <v>20</v>
      </c>
      <c r="E994" s="3" t="s">
        <v>20</v>
      </c>
      <c r="F994" s="3" t="s">
        <v>21</v>
      </c>
      <c r="G994" s="3">
        <v>1</v>
      </c>
      <c r="H994" s="3" t="s">
        <v>20</v>
      </c>
      <c r="J994" s="3" t="s">
        <v>1933</v>
      </c>
      <c r="K994" s="3">
        <v>1993</v>
      </c>
      <c r="L994" s="3" t="s">
        <v>51</v>
      </c>
      <c r="M994" s="3">
        <v>13</v>
      </c>
      <c r="N994" s="3">
        <v>2</v>
      </c>
      <c r="O994" s="3">
        <v>4058.12</v>
      </c>
      <c r="P994" s="3" t="s">
        <v>29</v>
      </c>
      <c r="Q994" s="3" t="s">
        <v>23</v>
      </c>
      <c r="R994" s="3" t="s">
        <v>25</v>
      </c>
    </row>
    <row r="995" spans="1:18" x14ac:dyDescent="0.25">
      <c r="A995" s="3" t="s">
        <v>1935</v>
      </c>
      <c r="B995" s="3">
        <v>20.23</v>
      </c>
      <c r="C995" s="3">
        <v>6.16</v>
      </c>
      <c r="D995" s="3" t="s">
        <v>117</v>
      </c>
      <c r="E995" s="3" t="s">
        <v>20</v>
      </c>
      <c r="F995" s="3" t="s">
        <v>20</v>
      </c>
      <c r="G995" s="3">
        <v>1</v>
      </c>
      <c r="H995" s="3" t="s">
        <v>20</v>
      </c>
      <c r="J995" s="3" t="s">
        <v>1935</v>
      </c>
      <c r="K995" s="3">
        <v>1988</v>
      </c>
      <c r="L995" s="3" t="s">
        <v>56</v>
      </c>
      <c r="M995" s="3">
        <v>30</v>
      </c>
      <c r="N995" s="3">
        <v>3</v>
      </c>
      <c r="O995" s="3">
        <v>4047.94</v>
      </c>
      <c r="P995" s="3" t="s">
        <v>29</v>
      </c>
      <c r="Q995" s="3" t="s">
        <v>23</v>
      </c>
      <c r="R995" s="3" t="s">
        <v>25</v>
      </c>
    </row>
    <row r="996" spans="1:18" x14ac:dyDescent="0.25">
      <c r="A996" s="3" t="s">
        <v>1937</v>
      </c>
      <c r="B996" s="3">
        <v>28.975000000000001</v>
      </c>
      <c r="C996" s="3">
        <v>4.12</v>
      </c>
      <c r="D996" s="3" t="s">
        <v>20</v>
      </c>
      <c r="E996" s="3" t="s">
        <v>20</v>
      </c>
      <c r="F996" s="3" t="s">
        <v>21</v>
      </c>
      <c r="G996" s="3">
        <v>1</v>
      </c>
      <c r="H996" s="3" t="s">
        <v>20</v>
      </c>
      <c r="J996" s="3" t="s">
        <v>1937</v>
      </c>
      <c r="K996" s="3">
        <v>1993</v>
      </c>
      <c r="L996" s="3" t="s">
        <v>28</v>
      </c>
      <c r="M996" s="3">
        <v>26</v>
      </c>
      <c r="N996" s="3">
        <v>1</v>
      </c>
      <c r="O996" s="3">
        <v>4040.56</v>
      </c>
      <c r="P996" s="3" t="s">
        <v>24</v>
      </c>
      <c r="Q996" s="3" t="s">
        <v>24</v>
      </c>
      <c r="R996" s="3" t="s">
        <v>236</v>
      </c>
    </row>
    <row r="997" spans="1:18" x14ac:dyDescent="0.25">
      <c r="A997" s="3" t="s">
        <v>1939</v>
      </c>
      <c r="B997" s="3">
        <v>16.420000000000002</v>
      </c>
      <c r="C997" s="3">
        <v>5.77</v>
      </c>
      <c r="D997" s="3" t="s">
        <v>117</v>
      </c>
      <c r="E997" s="3" t="s">
        <v>20</v>
      </c>
      <c r="F997" s="3" t="s">
        <v>21</v>
      </c>
      <c r="G997" s="3">
        <v>1</v>
      </c>
      <c r="H997" s="3" t="s">
        <v>20</v>
      </c>
      <c r="J997" s="3" t="s">
        <v>1939</v>
      </c>
      <c r="K997" s="3">
        <v>1983</v>
      </c>
      <c r="L997" s="3" t="s">
        <v>56</v>
      </c>
      <c r="M997" s="3">
        <v>10</v>
      </c>
      <c r="N997" s="3">
        <v>3</v>
      </c>
      <c r="O997" s="3">
        <v>4039.9</v>
      </c>
      <c r="P997" s="3" t="s">
        <v>29</v>
      </c>
      <c r="Q997" s="3" t="s">
        <v>23</v>
      </c>
      <c r="R997" s="3" t="s">
        <v>25</v>
      </c>
    </row>
    <row r="998" spans="1:18" x14ac:dyDescent="0.25">
      <c r="A998" s="3" t="s">
        <v>1941</v>
      </c>
      <c r="B998" s="3">
        <v>17.559999999999999</v>
      </c>
      <c r="C998" s="3">
        <v>6.2</v>
      </c>
      <c r="D998" s="3" t="s">
        <v>20</v>
      </c>
      <c r="E998" s="3" t="s">
        <v>20</v>
      </c>
      <c r="F998" s="3" t="s">
        <v>20</v>
      </c>
      <c r="G998" s="3">
        <v>1</v>
      </c>
      <c r="H998" s="3" t="s">
        <v>20</v>
      </c>
      <c r="J998" s="3" t="s">
        <v>1941</v>
      </c>
      <c r="K998" s="3">
        <v>1984</v>
      </c>
      <c r="L998" s="3" t="s">
        <v>61</v>
      </c>
      <c r="M998" s="3">
        <v>7</v>
      </c>
      <c r="N998" s="3">
        <v>3</v>
      </c>
      <c r="O998" s="3">
        <v>4038.41</v>
      </c>
      <c r="P998" s="3" t="s">
        <v>29</v>
      </c>
      <c r="Q998" s="3" t="s">
        <v>23</v>
      </c>
      <c r="R998" s="3" t="s">
        <v>25</v>
      </c>
    </row>
    <row r="999" spans="1:18" x14ac:dyDescent="0.25">
      <c r="A999" s="3" t="s">
        <v>1943</v>
      </c>
      <c r="B999" s="3">
        <v>24.13</v>
      </c>
      <c r="C999" s="3">
        <v>4.3899999999999997</v>
      </c>
      <c r="D999" s="3" t="s">
        <v>20</v>
      </c>
      <c r="E999" s="3" t="s">
        <v>20</v>
      </c>
      <c r="F999" s="3" t="s">
        <v>20</v>
      </c>
      <c r="G999" s="3">
        <v>1</v>
      </c>
      <c r="H999" s="3" t="s">
        <v>20</v>
      </c>
      <c r="J999" s="3" t="s">
        <v>1943</v>
      </c>
      <c r="K999" s="3">
        <v>1992</v>
      </c>
      <c r="L999" s="3" t="s">
        <v>22</v>
      </c>
      <c r="M999" s="3">
        <v>11</v>
      </c>
      <c r="N999" s="3">
        <v>1</v>
      </c>
      <c r="O999" s="3">
        <v>4032.24</v>
      </c>
      <c r="P999" s="3" t="s">
        <v>24</v>
      </c>
      <c r="Q999" s="3" t="s">
        <v>24</v>
      </c>
      <c r="R999" s="3" t="s">
        <v>33</v>
      </c>
    </row>
    <row r="1000" spans="1:18" x14ac:dyDescent="0.25">
      <c r="A1000" s="3" t="s">
        <v>1945</v>
      </c>
      <c r="B1000" s="3">
        <v>19.95</v>
      </c>
      <c r="C1000" s="3">
        <v>5.13</v>
      </c>
      <c r="D1000" s="3" t="s">
        <v>20</v>
      </c>
      <c r="E1000" s="3" t="s">
        <v>117</v>
      </c>
      <c r="F1000" s="3" t="s">
        <v>20</v>
      </c>
      <c r="G1000" s="3">
        <v>2</v>
      </c>
      <c r="H1000" s="3" t="s">
        <v>20</v>
      </c>
      <c r="J1000" s="3" t="s">
        <v>1945</v>
      </c>
      <c r="K1000" s="3">
        <v>2000</v>
      </c>
      <c r="L1000" s="3" t="s">
        <v>47</v>
      </c>
      <c r="M1000" s="3">
        <v>13</v>
      </c>
      <c r="N1000" s="3">
        <v>3</v>
      </c>
      <c r="O1000" s="3">
        <v>4005.42</v>
      </c>
      <c r="P1000" s="3" t="s">
        <v>29</v>
      </c>
      <c r="Q1000" s="3" t="s">
        <v>23</v>
      </c>
      <c r="R1000" s="3" t="s">
        <v>236</v>
      </c>
    </row>
    <row r="1001" spans="1:18" x14ac:dyDescent="0.25">
      <c r="A1001" s="3" t="s">
        <v>1946</v>
      </c>
      <c r="B1001" s="3">
        <v>21.24</v>
      </c>
      <c r="C1001" s="3">
        <v>4.49</v>
      </c>
      <c r="D1001" s="3" t="s">
        <v>20</v>
      </c>
      <c r="E1001" s="3" t="s">
        <v>20</v>
      </c>
      <c r="F1001" s="3" t="s">
        <v>20</v>
      </c>
      <c r="G1001" s="3" t="s">
        <v>5994</v>
      </c>
      <c r="H1001" s="3" t="s">
        <v>20</v>
      </c>
      <c r="J1001" s="3" t="s">
        <v>1946</v>
      </c>
      <c r="K1001" s="3">
        <v>1989</v>
      </c>
      <c r="L1001" s="3" t="s">
        <v>61</v>
      </c>
      <c r="M1001" s="3">
        <v>10</v>
      </c>
      <c r="N1001" s="3">
        <v>3</v>
      </c>
      <c r="O1001" s="3">
        <v>4002.36</v>
      </c>
      <c r="P1001" s="3" t="s">
        <v>29</v>
      </c>
      <c r="Q1001" s="3" t="s">
        <v>23</v>
      </c>
      <c r="R1001" s="3" t="s">
        <v>25</v>
      </c>
    </row>
    <row r="1002" spans="1:18" x14ac:dyDescent="0.25">
      <c r="A1002" s="3" t="s">
        <v>72</v>
      </c>
      <c r="B1002" s="3">
        <v>36.954999999999998</v>
      </c>
      <c r="C1002" s="3">
        <v>4.72</v>
      </c>
      <c r="D1002" s="3" t="s">
        <v>117</v>
      </c>
      <c r="E1002" s="3" t="s">
        <v>20</v>
      </c>
      <c r="F1002" s="3" t="s">
        <v>20</v>
      </c>
      <c r="G1002" s="3">
        <v>1</v>
      </c>
      <c r="H1002" s="3" t="s">
        <v>117</v>
      </c>
      <c r="J1002" s="3" t="s">
        <v>72</v>
      </c>
      <c r="K1002" s="3">
        <v>1964</v>
      </c>
      <c r="L1002" s="3" t="s">
        <v>56</v>
      </c>
      <c r="M1002" s="3">
        <v>7</v>
      </c>
      <c r="N1002" s="3">
        <v>2</v>
      </c>
      <c r="O1002" s="3">
        <v>47496.49</v>
      </c>
      <c r="P1002" s="3" t="s">
        <v>23</v>
      </c>
      <c r="Q1002" s="3" t="s">
        <v>24</v>
      </c>
      <c r="R1002" s="3" t="s">
        <v>33</v>
      </c>
    </row>
    <row r="1003" spans="1:18" x14ac:dyDescent="0.25">
      <c r="A1003" s="3" t="s">
        <v>406</v>
      </c>
      <c r="B1003" s="3">
        <v>34.700000000000003</v>
      </c>
      <c r="C1003" s="3">
        <v>4.37</v>
      </c>
      <c r="D1003" s="3" t="s">
        <v>20</v>
      </c>
      <c r="E1003" s="3" t="s">
        <v>20</v>
      </c>
      <c r="F1003" s="3" t="s">
        <v>21</v>
      </c>
      <c r="G1003" s="3">
        <v>1</v>
      </c>
      <c r="H1003" s="3" t="s">
        <v>117</v>
      </c>
      <c r="J1003" s="3" t="s">
        <v>406</v>
      </c>
      <c r="K1003" s="3">
        <v>2003</v>
      </c>
      <c r="L1003" s="3" t="s">
        <v>28</v>
      </c>
      <c r="M1003" s="3">
        <v>9</v>
      </c>
      <c r="N1003" s="3">
        <v>2</v>
      </c>
      <c r="O1003" s="3">
        <v>36397.58</v>
      </c>
      <c r="P1003" s="3" t="s">
        <v>29</v>
      </c>
      <c r="Q1003" s="3" t="s">
        <v>24</v>
      </c>
      <c r="R1003" s="3" t="s">
        <v>53</v>
      </c>
    </row>
    <row r="1004" spans="1:18" x14ac:dyDescent="0.25">
      <c r="A1004" s="3" t="s">
        <v>1947</v>
      </c>
      <c r="B1004" s="3">
        <v>44.22</v>
      </c>
      <c r="C1004" s="3">
        <v>6.35</v>
      </c>
      <c r="D1004" s="3" t="s">
        <v>20</v>
      </c>
      <c r="E1004" s="3" t="s">
        <v>20</v>
      </c>
      <c r="F1004" s="3" t="s">
        <v>20</v>
      </c>
      <c r="G1004" s="3" t="s">
        <v>5994</v>
      </c>
      <c r="H1004" s="3" t="s">
        <v>20</v>
      </c>
      <c r="J1004" s="3" t="s">
        <v>1947</v>
      </c>
      <c r="K1004" s="3">
        <v>1990</v>
      </c>
      <c r="L1004" s="3" t="s">
        <v>56</v>
      </c>
      <c r="M1004" s="3">
        <v>1</v>
      </c>
      <c r="N1004" s="3">
        <v>0</v>
      </c>
      <c r="O1004" s="3">
        <v>3994.18</v>
      </c>
      <c r="P1004" s="3" t="s">
        <v>29</v>
      </c>
      <c r="Q1004" s="3" t="s">
        <v>29</v>
      </c>
      <c r="R1004" s="3" t="s">
        <v>25</v>
      </c>
    </row>
    <row r="1005" spans="1:18" x14ac:dyDescent="0.25">
      <c r="A1005" s="3" t="s">
        <v>1948</v>
      </c>
      <c r="B1005" s="3">
        <v>41.1</v>
      </c>
      <c r="C1005" s="3">
        <v>5.79</v>
      </c>
      <c r="D1005" s="3" t="s">
        <v>20</v>
      </c>
      <c r="E1005" s="3" t="s">
        <v>20</v>
      </c>
      <c r="F1005" s="3" t="s">
        <v>20</v>
      </c>
      <c r="G1005" s="3" t="s">
        <v>5994</v>
      </c>
      <c r="H1005" s="3" t="s">
        <v>20</v>
      </c>
      <c r="J1005" s="3" t="s">
        <v>1948</v>
      </c>
      <c r="K1005" s="3">
        <v>1990</v>
      </c>
      <c r="L1005" s="3" t="s">
        <v>56</v>
      </c>
      <c r="M1005" s="3">
        <v>22</v>
      </c>
      <c r="N1005" s="3">
        <v>0</v>
      </c>
      <c r="O1005" s="3">
        <v>3989.84</v>
      </c>
      <c r="P1005" s="3" t="s">
        <v>29</v>
      </c>
      <c r="Q1005" s="3" t="s">
        <v>29</v>
      </c>
      <c r="R1005" s="3" t="s">
        <v>53</v>
      </c>
    </row>
    <row r="1006" spans="1:18" x14ac:dyDescent="0.25">
      <c r="A1006" s="3" t="s">
        <v>1949</v>
      </c>
      <c r="B1006" s="3">
        <v>34.200000000000003</v>
      </c>
      <c r="C1006" s="3">
        <v>4.78</v>
      </c>
      <c r="D1006" s="3" t="s">
        <v>117</v>
      </c>
      <c r="E1006" s="3" t="s">
        <v>20</v>
      </c>
      <c r="F1006" s="3" t="s">
        <v>20</v>
      </c>
      <c r="G1006" s="3" t="s">
        <v>5994</v>
      </c>
      <c r="H1006" s="3" t="s">
        <v>20</v>
      </c>
      <c r="J1006" s="3" t="s">
        <v>1949</v>
      </c>
      <c r="K1006" s="3">
        <v>1996</v>
      </c>
      <c r="L1006" s="3" t="s">
        <v>47</v>
      </c>
      <c r="M1006" s="3">
        <v>8</v>
      </c>
      <c r="N1006" s="3">
        <v>2</v>
      </c>
      <c r="O1006" s="3">
        <v>3987.93</v>
      </c>
      <c r="P1006" s="3" t="s">
        <v>29</v>
      </c>
      <c r="Q1006" s="3" t="s">
        <v>29</v>
      </c>
      <c r="R1006" s="3" t="s">
        <v>53</v>
      </c>
    </row>
    <row r="1007" spans="1:18" x14ac:dyDescent="0.25">
      <c r="A1007" s="3" t="s">
        <v>1950</v>
      </c>
      <c r="B1007" s="3">
        <v>29.92</v>
      </c>
      <c r="C1007" s="3">
        <v>6.02</v>
      </c>
      <c r="D1007" s="3" t="s">
        <v>117</v>
      </c>
      <c r="E1007" s="3" t="s">
        <v>20</v>
      </c>
      <c r="F1007" s="3" t="s">
        <v>20</v>
      </c>
      <c r="G1007" s="3" t="s">
        <v>5994</v>
      </c>
      <c r="H1007" s="3" t="s">
        <v>20</v>
      </c>
      <c r="J1007" s="3" t="s">
        <v>1950</v>
      </c>
      <c r="K1007" s="3">
        <v>1996</v>
      </c>
      <c r="L1007" s="3" t="s">
        <v>51</v>
      </c>
      <c r="M1007" s="3">
        <v>17</v>
      </c>
      <c r="N1007" s="3">
        <v>2</v>
      </c>
      <c r="O1007" s="3">
        <v>3981.98</v>
      </c>
      <c r="P1007" s="3" t="s">
        <v>29</v>
      </c>
      <c r="Q1007" s="3" t="s">
        <v>29</v>
      </c>
      <c r="R1007" s="3" t="s">
        <v>25</v>
      </c>
    </row>
    <row r="1008" spans="1:18" x14ac:dyDescent="0.25">
      <c r="A1008" s="3" t="s">
        <v>1951</v>
      </c>
      <c r="B1008" s="3">
        <v>28.93</v>
      </c>
      <c r="C1008" s="3">
        <v>4.4400000000000004</v>
      </c>
      <c r="D1008" s="3" t="s">
        <v>20</v>
      </c>
      <c r="E1008" s="3" t="s">
        <v>20</v>
      </c>
      <c r="F1008" s="3" t="s">
        <v>20</v>
      </c>
      <c r="G1008" s="3" t="s">
        <v>5994</v>
      </c>
      <c r="H1008" s="3" t="s">
        <v>20</v>
      </c>
      <c r="J1008" s="3" t="s">
        <v>1951</v>
      </c>
      <c r="K1008" s="3">
        <v>1990</v>
      </c>
      <c r="L1008" s="3" t="s">
        <v>61</v>
      </c>
      <c r="M1008" s="3">
        <v>29</v>
      </c>
      <c r="N1008" s="3">
        <v>0</v>
      </c>
      <c r="O1008" s="3">
        <v>3972.92</v>
      </c>
      <c r="P1008" s="3" t="s">
        <v>29</v>
      </c>
      <c r="Q1008" s="3" t="s">
        <v>24</v>
      </c>
      <c r="R1008" s="3" t="s">
        <v>25</v>
      </c>
    </row>
    <row r="1009" spans="1:18" x14ac:dyDescent="0.25">
      <c r="A1009" s="3" t="s">
        <v>1952</v>
      </c>
      <c r="B1009" s="3">
        <v>31.254999999999999</v>
      </c>
      <c r="C1009" s="3">
        <v>5.84</v>
      </c>
      <c r="D1009" s="3" t="s">
        <v>117</v>
      </c>
      <c r="E1009" s="3" t="s">
        <v>20</v>
      </c>
      <c r="F1009" s="3" t="s">
        <v>20</v>
      </c>
      <c r="G1009" s="3">
        <v>1</v>
      </c>
      <c r="H1009" s="3" t="s">
        <v>20</v>
      </c>
      <c r="J1009" s="3" t="s">
        <v>1952</v>
      </c>
      <c r="K1009" s="3">
        <v>1995</v>
      </c>
      <c r="L1009" s="3" t="s">
        <v>61</v>
      </c>
      <c r="M1009" s="3">
        <v>11</v>
      </c>
      <c r="N1009" s="3">
        <v>1</v>
      </c>
      <c r="O1009" s="3">
        <v>3956.07</v>
      </c>
      <c r="P1009" s="3" t="s">
        <v>29</v>
      </c>
      <c r="Q1009" s="3" t="s">
        <v>29</v>
      </c>
      <c r="R1009" s="3" t="s">
        <v>33</v>
      </c>
    </row>
    <row r="1010" spans="1:18" x14ac:dyDescent="0.25">
      <c r="A1010" s="3" t="s">
        <v>1953</v>
      </c>
      <c r="B1010" s="3">
        <v>29.83</v>
      </c>
      <c r="C1010" s="3">
        <v>5.39</v>
      </c>
      <c r="D1010" s="3" t="s">
        <v>20</v>
      </c>
      <c r="E1010" s="3" t="s">
        <v>20</v>
      </c>
      <c r="F1010" s="3" t="s">
        <v>20</v>
      </c>
      <c r="G1010" s="3" t="s">
        <v>5994</v>
      </c>
      <c r="H1010" s="3" t="s">
        <v>20</v>
      </c>
      <c r="J1010" s="3" t="s">
        <v>1953</v>
      </c>
      <c r="K1010" s="3">
        <v>1999</v>
      </c>
      <c r="L1010" s="3" t="s">
        <v>61</v>
      </c>
      <c r="M1010" s="3">
        <v>10</v>
      </c>
      <c r="N1010" s="3">
        <v>0</v>
      </c>
      <c r="O1010" s="3">
        <v>3955.98</v>
      </c>
      <c r="P1010" s="3" t="s">
        <v>29</v>
      </c>
      <c r="Q1010" s="3" t="s">
        <v>24</v>
      </c>
      <c r="R1010" s="3" t="s">
        <v>48</v>
      </c>
    </row>
    <row r="1011" spans="1:18" x14ac:dyDescent="0.25">
      <c r="A1011" s="3" t="s">
        <v>1954</v>
      </c>
      <c r="B1011" s="3">
        <v>29.59</v>
      </c>
      <c r="C1011" s="3">
        <v>6.16</v>
      </c>
      <c r="D1011" s="3" t="s">
        <v>20</v>
      </c>
      <c r="E1011" s="3" t="s">
        <v>20</v>
      </c>
      <c r="F1011" s="3" t="s">
        <v>21</v>
      </c>
      <c r="G1011" s="3">
        <v>1</v>
      </c>
      <c r="H1011" s="3" t="s">
        <v>20</v>
      </c>
      <c r="J1011" s="3" t="s">
        <v>1954</v>
      </c>
      <c r="K1011" s="3">
        <v>1993</v>
      </c>
      <c r="L1011" s="3" t="s">
        <v>56</v>
      </c>
      <c r="M1011" s="3">
        <v>11</v>
      </c>
      <c r="N1011" s="3">
        <v>1</v>
      </c>
      <c r="O1011" s="3">
        <v>3947.41</v>
      </c>
      <c r="P1011" s="3" t="s">
        <v>29</v>
      </c>
      <c r="Q1011" s="3" t="s">
        <v>29</v>
      </c>
      <c r="R1011" s="3" t="s">
        <v>25</v>
      </c>
    </row>
    <row r="1012" spans="1:18" x14ac:dyDescent="0.25">
      <c r="A1012" s="3" t="s">
        <v>1955</v>
      </c>
      <c r="B1012" s="3">
        <v>31.16</v>
      </c>
      <c r="C1012" s="3">
        <v>4.49</v>
      </c>
      <c r="D1012" s="3" t="s">
        <v>20</v>
      </c>
      <c r="E1012" s="3" t="s">
        <v>20</v>
      </c>
      <c r="F1012" s="3" t="s">
        <v>21</v>
      </c>
      <c r="G1012" s="3">
        <v>1</v>
      </c>
      <c r="H1012" s="3" t="s">
        <v>20</v>
      </c>
      <c r="J1012" s="3" t="s">
        <v>1955</v>
      </c>
      <c r="K1012" s="3">
        <v>1993</v>
      </c>
      <c r="L1012" s="3" t="s">
        <v>47</v>
      </c>
      <c r="M1012" s="3">
        <v>29</v>
      </c>
      <c r="N1012" s="3">
        <v>0</v>
      </c>
      <c r="O1012" s="3">
        <v>3943.6</v>
      </c>
      <c r="P1012" s="3" t="s">
        <v>29</v>
      </c>
      <c r="Q1012" s="3" t="s">
        <v>24</v>
      </c>
      <c r="R1012" s="3" t="s">
        <v>119</v>
      </c>
    </row>
    <row r="1013" spans="1:18" x14ac:dyDescent="0.25">
      <c r="A1013" s="3" t="s">
        <v>1956</v>
      </c>
      <c r="B1013" s="3">
        <v>34.21</v>
      </c>
      <c r="C1013" s="3">
        <v>4.4800000000000004</v>
      </c>
      <c r="D1013" s="3" t="s">
        <v>117</v>
      </c>
      <c r="E1013" s="3" t="s">
        <v>20</v>
      </c>
      <c r="F1013" s="3" t="s">
        <v>20</v>
      </c>
      <c r="G1013" s="3">
        <v>1</v>
      </c>
      <c r="H1013" s="3" t="s">
        <v>20</v>
      </c>
      <c r="J1013" s="3" t="s">
        <v>1956</v>
      </c>
      <c r="K1013" s="3">
        <v>1988</v>
      </c>
      <c r="L1013" s="3" t="s">
        <v>22</v>
      </c>
      <c r="M1013" s="3">
        <v>24</v>
      </c>
      <c r="N1013" s="3">
        <v>0</v>
      </c>
      <c r="O1013" s="3">
        <v>3935.18</v>
      </c>
      <c r="P1013" s="3" t="s">
        <v>24</v>
      </c>
      <c r="Q1013" s="3" t="s">
        <v>23</v>
      </c>
      <c r="R1013" s="3" t="s">
        <v>25</v>
      </c>
    </row>
    <row r="1014" spans="1:18" x14ac:dyDescent="0.25">
      <c r="A1014" s="3" t="s">
        <v>408</v>
      </c>
      <c r="B1014" s="3">
        <v>38.28</v>
      </c>
      <c r="C1014" s="3">
        <v>11.56</v>
      </c>
      <c r="D1014" s="3" t="s">
        <v>117</v>
      </c>
      <c r="E1014" s="3" t="s">
        <v>20</v>
      </c>
      <c r="F1014" s="3" t="s">
        <v>20</v>
      </c>
      <c r="G1014" s="3">
        <v>1</v>
      </c>
      <c r="H1014" s="3" t="s">
        <v>117</v>
      </c>
      <c r="J1014" s="3" t="s">
        <v>408</v>
      </c>
      <c r="K1014" s="3">
        <v>1975</v>
      </c>
      <c r="L1014" s="3" t="s">
        <v>32</v>
      </c>
      <c r="M1014" s="3">
        <v>5</v>
      </c>
      <c r="N1014" s="3">
        <v>1</v>
      </c>
      <c r="O1014" s="3">
        <v>36350.71</v>
      </c>
      <c r="P1014" s="3" t="s">
        <v>23</v>
      </c>
      <c r="Q1014" s="3" t="s">
        <v>29</v>
      </c>
      <c r="R1014" s="3" t="s">
        <v>53</v>
      </c>
    </row>
    <row r="1015" spans="1:18" x14ac:dyDescent="0.25">
      <c r="A1015" s="3" t="s">
        <v>1957</v>
      </c>
      <c r="B1015" s="3">
        <v>34.86</v>
      </c>
      <c r="C1015" s="3">
        <v>10.97</v>
      </c>
      <c r="D1015" s="3" t="s">
        <v>20</v>
      </c>
      <c r="E1015" s="3" t="s">
        <v>20</v>
      </c>
      <c r="F1015" s="3" t="s">
        <v>20</v>
      </c>
      <c r="G1015" s="3" t="s">
        <v>5994</v>
      </c>
      <c r="H1015" s="3" t="s">
        <v>20</v>
      </c>
      <c r="J1015" s="3" t="s">
        <v>1957</v>
      </c>
      <c r="K1015" s="3">
        <v>2002</v>
      </c>
      <c r="L1015" s="3" t="s">
        <v>32</v>
      </c>
      <c r="M1015" s="3">
        <v>15</v>
      </c>
      <c r="N1015" s="3">
        <v>0</v>
      </c>
      <c r="O1015" s="3">
        <v>3931.51</v>
      </c>
      <c r="P1015" s="3" t="s">
        <v>29</v>
      </c>
      <c r="Q1015" s="3" t="s">
        <v>24</v>
      </c>
      <c r="R1015" s="3" t="s">
        <v>53</v>
      </c>
    </row>
    <row r="1016" spans="1:18" x14ac:dyDescent="0.25">
      <c r="A1016" s="3" t="s">
        <v>1958</v>
      </c>
      <c r="B1016" s="3">
        <v>34.58</v>
      </c>
      <c r="C1016" s="3">
        <v>5.14</v>
      </c>
      <c r="D1016" s="3" t="s">
        <v>20</v>
      </c>
      <c r="E1016" s="3" t="s">
        <v>117</v>
      </c>
      <c r="F1016" s="3" t="s">
        <v>20</v>
      </c>
      <c r="G1016" s="3">
        <v>2</v>
      </c>
      <c r="H1016" s="3" t="s">
        <v>20</v>
      </c>
      <c r="J1016" s="3" t="s">
        <v>1958</v>
      </c>
      <c r="K1016" s="3">
        <v>2000</v>
      </c>
      <c r="L1016" s="3" t="s">
        <v>61</v>
      </c>
      <c r="M1016" s="3">
        <v>10</v>
      </c>
      <c r="N1016" s="3">
        <v>2</v>
      </c>
      <c r="O1016" s="3">
        <v>3925.76</v>
      </c>
      <c r="P1016" s="3" t="s">
        <v>29</v>
      </c>
      <c r="Q1016" s="3" t="s">
        <v>29</v>
      </c>
      <c r="R1016" s="3" t="s">
        <v>119</v>
      </c>
    </row>
    <row r="1017" spans="1:18" x14ac:dyDescent="0.25">
      <c r="A1017" s="3" t="s">
        <v>1959</v>
      </c>
      <c r="B1017" s="3">
        <v>17.940000000000001</v>
      </c>
      <c r="C1017" s="3">
        <v>5.17</v>
      </c>
      <c r="D1017" s="3" t="s">
        <v>117</v>
      </c>
      <c r="E1017" s="3" t="s">
        <v>20</v>
      </c>
      <c r="F1017" s="3" t="s">
        <v>20</v>
      </c>
      <c r="G1017" s="3" t="s">
        <v>5994</v>
      </c>
      <c r="H1017" s="3" t="s">
        <v>20</v>
      </c>
      <c r="J1017" s="3" t="s">
        <v>1959</v>
      </c>
      <c r="K1017" s="3">
        <v>1985</v>
      </c>
      <c r="L1017" s="3" t="s">
        <v>61</v>
      </c>
      <c r="M1017" s="3">
        <v>5</v>
      </c>
      <c r="N1017" s="3">
        <v>3</v>
      </c>
      <c r="O1017" s="3">
        <v>3910.44</v>
      </c>
      <c r="P1017" s="3" t="s">
        <v>29</v>
      </c>
      <c r="Q1017" s="3" t="s">
        <v>29</v>
      </c>
      <c r="R1017" s="3" t="s">
        <v>25</v>
      </c>
    </row>
    <row r="1018" spans="1:18" x14ac:dyDescent="0.25">
      <c r="A1018" s="3" t="s">
        <v>1960</v>
      </c>
      <c r="B1018" s="3">
        <v>26.8</v>
      </c>
      <c r="C1018" s="3">
        <v>6.18</v>
      </c>
      <c r="D1018" s="3" t="s">
        <v>117</v>
      </c>
      <c r="E1018" s="3" t="s">
        <v>20</v>
      </c>
      <c r="F1018" s="3" t="s">
        <v>21</v>
      </c>
      <c r="G1018" s="3">
        <v>1</v>
      </c>
      <c r="H1018" s="3" t="s">
        <v>20</v>
      </c>
      <c r="J1018" s="3" t="s">
        <v>1960</v>
      </c>
      <c r="K1018" s="3">
        <v>1997</v>
      </c>
      <c r="L1018" s="3" t="s">
        <v>56</v>
      </c>
      <c r="M1018" s="3">
        <v>24</v>
      </c>
      <c r="N1018" s="3">
        <v>3</v>
      </c>
      <c r="O1018" s="3">
        <v>3906.13</v>
      </c>
      <c r="P1018" s="3" t="s">
        <v>24</v>
      </c>
      <c r="Q1018" s="3" t="s">
        <v>24</v>
      </c>
      <c r="R1018" s="3" t="s">
        <v>53</v>
      </c>
    </row>
    <row r="1019" spans="1:18" x14ac:dyDescent="0.25">
      <c r="A1019" s="3" t="s">
        <v>1961</v>
      </c>
      <c r="B1019" s="3">
        <v>17.690000000000001</v>
      </c>
      <c r="C1019" s="3">
        <v>9.07</v>
      </c>
      <c r="D1019" s="3" t="s">
        <v>117</v>
      </c>
      <c r="E1019" s="3" t="s">
        <v>20</v>
      </c>
      <c r="F1019" s="3" t="s">
        <v>20</v>
      </c>
      <c r="G1019" s="3" t="s">
        <v>5994</v>
      </c>
      <c r="H1019" s="3" t="s">
        <v>20</v>
      </c>
      <c r="J1019" s="3" t="s">
        <v>1961</v>
      </c>
      <c r="K1019" s="3">
        <v>1981</v>
      </c>
      <c r="L1019" s="3" t="s">
        <v>51</v>
      </c>
      <c r="M1019" s="3">
        <v>27</v>
      </c>
      <c r="N1019" s="3">
        <v>1</v>
      </c>
      <c r="O1019" s="3">
        <v>3902.07</v>
      </c>
      <c r="P1019" s="3" t="s">
        <v>29</v>
      </c>
      <c r="Q1019" s="3" t="s">
        <v>29</v>
      </c>
      <c r="R1019" s="3" t="s">
        <v>25</v>
      </c>
    </row>
    <row r="1020" spans="1:18" x14ac:dyDescent="0.25">
      <c r="A1020" s="3" t="s">
        <v>1962</v>
      </c>
      <c r="B1020" s="3">
        <v>25.77</v>
      </c>
      <c r="C1020" s="3">
        <v>4.43</v>
      </c>
      <c r="D1020" s="3" t="s">
        <v>20</v>
      </c>
      <c r="E1020" s="3" t="s">
        <v>20</v>
      </c>
      <c r="F1020" s="3" t="s">
        <v>21</v>
      </c>
      <c r="G1020" s="3">
        <v>1</v>
      </c>
      <c r="H1020" s="3" t="s">
        <v>20</v>
      </c>
      <c r="J1020" s="3" t="s">
        <v>1962</v>
      </c>
      <c r="K1020" s="3">
        <v>1993</v>
      </c>
      <c r="L1020" s="3" t="s">
        <v>47</v>
      </c>
      <c r="M1020" s="3">
        <v>14</v>
      </c>
      <c r="N1020" s="3">
        <v>0</v>
      </c>
      <c r="O1020" s="3">
        <v>3898.35</v>
      </c>
      <c r="P1020" s="3" t="s">
        <v>29</v>
      </c>
      <c r="Q1020" s="3" t="s">
        <v>29</v>
      </c>
      <c r="R1020" s="3" t="s">
        <v>33</v>
      </c>
    </row>
    <row r="1021" spans="1:18" x14ac:dyDescent="0.25">
      <c r="A1021" s="3" t="s">
        <v>1963</v>
      </c>
      <c r="B1021" s="3">
        <v>34.46</v>
      </c>
      <c r="C1021" s="3">
        <v>4.17</v>
      </c>
      <c r="D1021" s="3" t="s">
        <v>20</v>
      </c>
      <c r="E1021" s="3" t="s">
        <v>117</v>
      </c>
      <c r="F1021" s="3" t="s">
        <v>20</v>
      </c>
      <c r="G1021" s="3">
        <v>1</v>
      </c>
      <c r="H1021" s="3" t="s">
        <v>20</v>
      </c>
      <c r="J1021" s="3" t="s">
        <v>1963</v>
      </c>
      <c r="K1021" s="3">
        <v>2004</v>
      </c>
      <c r="L1021" s="3" t="s">
        <v>61</v>
      </c>
      <c r="M1021" s="3">
        <v>13</v>
      </c>
      <c r="N1021" s="3">
        <v>0</v>
      </c>
      <c r="O1021" s="3">
        <v>3889.2</v>
      </c>
      <c r="P1021" s="3" t="s">
        <v>29</v>
      </c>
      <c r="Q1021" s="3" t="s">
        <v>29</v>
      </c>
      <c r="R1021" s="3" t="s">
        <v>33</v>
      </c>
    </row>
    <row r="1022" spans="1:18" x14ac:dyDescent="0.25">
      <c r="A1022" s="3" t="s">
        <v>1964</v>
      </c>
      <c r="B1022" s="3">
        <v>30.875</v>
      </c>
      <c r="C1022" s="3">
        <v>4.95</v>
      </c>
      <c r="D1022" s="3" t="s">
        <v>117</v>
      </c>
      <c r="E1022" s="3" t="s">
        <v>20</v>
      </c>
      <c r="F1022" s="3" t="s">
        <v>20</v>
      </c>
      <c r="G1022" s="3" t="s">
        <v>5994</v>
      </c>
      <c r="H1022" s="3" t="s">
        <v>20</v>
      </c>
      <c r="J1022" s="3" t="s">
        <v>1964</v>
      </c>
      <c r="K1022" s="3">
        <v>1996</v>
      </c>
      <c r="L1022" s="3" t="s">
        <v>22</v>
      </c>
      <c r="M1022" s="3">
        <v>23</v>
      </c>
      <c r="N1022" s="3">
        <v>2</v>
      </c>
      <c r="O1022" s="3">
        <v>3877.3</v>
      </c>
      <c r="P1022" s="3" t="s">
        <v>23</v>
      </c>
      <c r="Q1022" s="3" t="s">
        <v>24</v>
      </c>
      <c r="R1022" s="3" t="s">
        <v>33</v>
      </c>
    </row>
    <row r="1023" spans="1:18" x14ac:dyDescent="0.25">
      <c r="A1023" s="3" t="s">
        <v>1965</v>
      </c>
      <c r="B1023" s="3">
        <v>39.49</v>
      </c>
      <c r="C1023" s="3">
        <v>5.13</v>
      </c>
      <c r="D1023" s="3" t="s">
        <v>20</v>
      </c>
      <c r="E1023" s="3" t="s">
        <v>20</v>
      </c>
      <c r="F1023" s="3" t="s">
        <v>20</v>
      </c>
      <c r="G1023" s="3" t="s">
        <v>5994</v>
      </c>
      <c r="H1023" s="3" t="s">
        <v>20</v>
      </c>
      <c r="J1023" s="3" t="s">
        <v>1965</v>
      </c>
      <c r="K1023" s="3">
        <v>1991</v>
      </c>
      <c r="L1023" s="3" t="s">
        <v>61</v>
      </c>
      <c r="M1023" s="3">
        <v>25</v>
      </c>
      <c r="N1023" s="3">
        <v>1</v>
      </c>
      <c r="O1023" s="3">
        <v>3875.73</v>
      </c>
      <c r="P1023" s="3" t="s">
        <v>29</v>
      </c>
      <c r="Q1023" s="3" t="s">
        <v>24</v>
      </c>
      <c r="R1023" s="3" t="s">
        <v>25</v>
      </c>
    </row>
    <row r="1024" spans="1:18" x14ac:dyDescent="0.25">
      <c r="A1024" s="3" t="s">
        <v>1966</v>
      </c>
      <c r="B1024" s="3">
        <v>28.88</v>
      </c>
      <c r="C1024" s="3">
        <v>4.0999999999999996</v>
      </c>
      <c r="D1024" s="3" t="s">
        <v>20</v>
      </c>
      <c r="E1024" s="3" t="s">
        <v>20</v>
      </c>
      <c r="F1024" s="3" t="s">
        <v>20</v>
      </c>
      <c r="G1024" s="3" t="s">
        <v>5994</v>
      </c>
      <c r="H1024" s="3" t="s">
        <v>20</v>
      </c>
      <c r="J1024" s="3" t="s">
        <v>1966</v>
      </c>
      <c r="K1024" s="3">
        <v>1990</v>
      </c>
      <c r="L1024" s="3" t="s">
        <v>32</v>
      </c>
      <c r="M1024" s="3">
        <v>24</v>
      </c>
      <c r="N1024" s="3">
        <v>0</v>
      </c>
      <c r="O1024" s="3">
        <v>3866.86</v>
      </c>
      <c r="P1024" s="3" t="s">
        <v>23</v>
      </c>
      <c r="Q1024" s="3" t="s">
        <v>23</v>
      </c>
      <c r="R1024" s="3" t="s">
        <v>33</v>
      </c>
    </row>
    <row r="1025" spans="1:18" x14ac:dyDescent="0.25">
      <c r="A1025" s="3" t="s">
        <v>409</v>
      </c>
      <c r="B1025" s="3">
        <v>33.57</v>
      </c>
      <c r="C1025" s="3">
        <v>8.82</v>
      </c>
      <c r="D1025" s="3" t="s">
        <v>117</v>
      </c>
      <c r="E1025" s="3" t="s">
        <v>20</v>
      </c>
      <c r="F1025" s="3" t="s">
        <v>20</v>
      </c>
      <c r="G1025" s="3" t="s">
        <v>5994</v>
      </c>
      <c r="H1025" s="3" t="s">
        <v>117</v>
      </c>
      <c r="J1025" s="3" t="s">
        <v>409</v>
      </c>
      <c r="K1025" s="3">
        <v>1967</v>
      </c>
      <c r="L1025" s="3" t="s">
        <v>22</v>
      </c>
      <c r="M1025" s="3">
        <v>18</v>
      </c>
      <c r="N1025" s="3">
        <v>0</v>
      </c>
      <c r="O1025" s="3">
        <v>36332.449999999997</v>
      </c>
      <c r="P1025" s="3" t="s">
        <v>23</v>
      </c>
      <c r="Q1025" s="3" t="s">
        <v>24</v>
      </c>
      <c r="R1025" s="3" t="s">
        <v>53</v>
      </c>
    </row>
    <row r="1026" spans="1:18" x14ac:dyDescent="0.25">
      <c r="A1026" s="3" t="s">
        <v>1967</v>
      </c>
      <c r="B1026" s="3">
        <v>20.234999999999999</v>
      </c>
      <c r="C1026" s="3">
        <v>5.01</v>
      </c>
      <c r="D1026" s="3" t="s">
        <v>117</v>
      </c>
      <c r="E1026" s="3" t="s">
        <v>20</v>
      </c>
      <c r="F1026" s="3" t="s">
        <v>20</v>
      </c>
      <c r="G1026" s="3" t="s">
        <v>5994</v>
      </c>
      <c r="H1026" s="3" t="s">
        <v>20</v>
      </c>
      <c r="J1026" s="3" t="s">
        <v>1967</v>
      </c>
      <c r="K1026" s="3">
        <v>2001</v>
      </c>
      <c r="L1026" s="3" t="s">
        <v>22</v>
      </c>
      <c r="M1026" s="3">
        <v>18</v>
      </c>
      <c r="N1026" s="3">
        <v>3</v>
      </c>
      <c r="O1026" s="3">
        <v>3861.21</v>
      </c>
      <c r="P1026" s="3" t="s">
        <v>29</v>
      </c>
      <c r="Q1026" s="3" t="s">
        <v>29</v>
      </c>
      <c r="R1026" s="3" t="s">
        <v>39</v>
      </c>
    </row>
    <row r="1027" spans="1:18" x14ac:dyDescent="0.25">
      <c r="A1027" s="3" t="s">
        <v>1968</v>
      </c>
      <c r="B1027" s="3">
        <v>30.67</v>
      </c>
      <c r="C1027" s="3">
        <v>5.09</v>
      </c>
      <c r="D1027" s="3" t="s">
        <v>117</v>
      </c>
      <c r="E1027" s="3" t="s">
        <v>20</v>
      </c>
      <c r="F1027" s="3" t="s">
        <v>20</v>
      </c>
      <c r="G1027" s="3" t="s">
        <v>5994</v>
      </c>
      <c r="H1027" s="3" t="s">
        <v>20</v>
      </c>
      <c r="J1027" s="3" t="s">
        <v>1968</v>
      </c>
      <c r="K1027" s="3">
        <v>2001</v>
      </c>
      <c r="L1027" s="3" t="s">
        <v>32</v>
      </c>
      <c r="M1027" s="3">
        <v>6</v>
      </c>
      <c r="N1027" s="3">
        <v>0</v>
      </c>
      <c r="O1027" s="3">
        <v>3858.51</v>
      </c>
      <c r="P1027" s="3" t="s">
        <v>29</v>
      </c>
      <c r="Q1027" s="3" t="s">
        <v>24</v>
      </c>
      <c r="R1027" s="3" t="s">
        <v>42</v>
      </c>
    </row>
    <row r="1028" spans="1:18" x14ac:dyDescent="0.25">
      <c r="A1028" s="3" t="s">
        <v>1969</v>
      </c>
      <c r="B1028" s="3">
        <v>30.875</v>
      </c>
      <c r="C1028" s="3">
        <v>6.49</v>
      </c>
      <c r="D1028" s="3" t="s">
        <v>20</v>
      </c>
      <c r="E1028" s="3" t="s">
        <v>20</v>
      </c>
      <c r="F1028" s="3" t="s">
        <v>20</v>
      </c>
      <c r="G1028" s="3" t="s">
        <v>5994</v>
      </c>
      <c r="H1028" s="3" t="s">
        <v>20</v>
      </c>
      <c r="J1028" s="3" t="s">
        <v>1969</v>
      </c>
      <c r="K1028" s="3">
        <v>1991</v>
      </c>
      <c r="L1028" s="3" t="s">
        <v>51</v>
      </c>
      <c r="M1028" s="3">
        <v>19</v>
      </c>
      <c r="N1028" s="3">
        <v>0</v>
      </c>
      <c r="O1028" s="3">
        <v>3857.76</v>
      </c>
      <c r="P1028" s="3" t="s">
        <v>24</v>
      </c>
      <c r="Q1028" s="3" t="s">
        <v>23</v>
      </c>
      <c r="R1028" s="3" t="s">
        <v>39</v>
      </c>
    </row>
    <row r="1029" spans="1:18" x14ac:dyDescent="0.25">
      <c r="A1029" s="3" t="s">
        <v>1970</v>
      </c>
      <c r="B1029" s="3">
        <v>23.8</v>
      </c>
      <c r="C1029" s="3">
        <v>4.08</v>
      </c>
      <c r="D1029" s="3" t="s">
        <v>20</v>
      </c>
      <c r="E1029" s="3" t="s">
        <v>20</v>
      </c>
      <c r="F1029" s="3" t="s">
        <v>20</v>
      </c>
      <c r="G1029" s="3" t="s">
        <v>5994</v>
      </c>
      <c r="H1029" s="3" t="s">
        <v>20</v>
      </c>
      <c r="J1029" s="3" t="s">
        <v>1970</v>
      </c>
      <c r="K1029" s="3">
        <v>1994</v>
      </c>
      <c r="L1029" s="3" t="s">
        <v>51</v>
      </c>
      <c r="M1029" s="3">
        <v>12</v>
      </c>
      <c r="N1029" s="3">
        <v>2</v>
      </c>
      <c r="O1029" s="3">
        <v>3847.67</v>
      </c>
      <c r="P1029" s="3" t="s">
        <v>24</v>
      </c>
      <c r="Q1029" s="3" t="s">
        <v>29</v>
      </c>
      <c r="R1029" s="3" t="s">
        <v>53</v>
      </c>
    </row>
    <row r="1030" spans="1:18" x14ac:dyDescent="0.25">
      <c r="A1030" s="3" t="s">
        <v>1971</v>
      </c>
      <c r="B1030" s="3">
        <v>15.37</v>
      </c>
      <c r="C1030" s="3">
        <v>8.6300000000000008</v>
      </c>
      <c r="D1030" s="3" t="s">
        <v>117</v>
      </c>
      <c r="E1030" s="3" t="s">
        <v>20</v>
      </c>
      <c r="F1030" s="3" t="s">
        <v>20</v>
      </c>
      <c r="G1030" s="3" t="s">
        <v>5994</v>
      </c>
      <c r="H1030" s="3" t="s">
        <v>20</v>
      </c>
      <c r="J1030" s="3" t="s">
        <v>1971</v>
      </c>
      <c r="K1030" s="3">
        <v>1981</v>
      </c>
      <c r="L1030" s="3" t="s">
        <v>47</v>
      </c>
      <c r="M1030" s="3">
        <v>29</v>
      </c>
      <c r="N1030" s="3">
        <v>1</v>
      </c>
      <c r="O1030" s="3">
        <v>3797.2</v>
      </c>
      <c r="P1030" s="3" t="s">
        <v>29</v>
      </c>
      <c r="Q1030" s="3" t="s">
        <v>24</v>
      </c>
      <c r="R1030" s="3" t="s">
        <v>33</v>
      </c>
    </row>
    <row r="1031" spans="1:18" x14ac:dyDescent="0.25">
      <c r="A1031" s="3" t="s">
        <v>1972</v>
      </c>
      <c r="B1031" s="3">
        <v>30.4</v>
      </c>
      <c r="C1031" s="3">
        <v>5.28</v>
      </c>
      <c r="D1031" s="3" t="s">
        <v>20</v>
      </c>
      <c r="E1031" s="3" t="s">
        <v>20</v>
      </c>
      <c r="F1031" s="3" t="s">
        <v>20</v>
      </c>
      <c r="G1031" s="3" t="s">
        <v>5994</v>
      </c>
      <c r="H1031" s="3" t="s">
        <v>20</v>
      </c>
      <c r="J1031" s="3" t="s">
        <v>1972</v>
      </c>
      <c r="K1031" s="3">
        <v>1999</v>
      </c>
      <c r="L1031" s="3" t="s">
        <v>32</v>
      </c>
      <c r="M1031" s="3">
        <v>24</v>
      </c>
      <c r="N1031" s="3">
        <v>0</v>
      </c>
      <c r="O1031" s="3">
        <v>3796.36</v>
      </c>
      <c r="P1031" s="3" t="s">
        <v>29</v>
      </c>
      <c r="Q1031" s="3" t="s">
        <v>24</v>
      </c>
      <c r="R1031" s="3" t="s">
        <v>33</v>
      </c>
    </row>
    <row r="1032" spans="1:18" x14ac:dyDescent="0.25">
      <c r="A1032" s="3" t="s">
        <v>1973</v>
      </c>
      <c r="B1032" s="3">
        <v>19.48</v>
      </c>
      <c r="C1032" s="3">
        <v>5.63</v>
      </c>
      <c r="D1032" s="3" t="s">
        <v>117</v>
      </c>
      <c r="E1032" s="3" t="s">
        <v>20</v>
      </c>
      <c r="F1032" s="3" t="s">
        <v>20</v>
      </c>
      <c r="G1032" s="3">
        <v>1</v>
      </c>
      <c r="H1032" s="3" t="s">
        <v>20</v>
      </c>
      <c r="J1032" s="3" t="s">
        <v>1973</v>
      </c>
      <c r="K1032" s="3">
        <v>1988</v>
      </c>
      <c r="L1032" s="3" t="s">
        <v>51</v>
      </c>
      <c r="M1032" s="3">
        <v>28</v>
      </c>
      <c r="N1032" s="3">
        <v>3</v>
      </c>
      <c r="O1032" s="3">
        <v>3793.55</v>
      </c>
      <c r="P1032" s="3" t="s">
        <v>29</v>
      </c>
      <c r="Q1032" s="3" t="s">
        <v>24</v>
      </c>
      <c r="R1032" s="3" t="s">
        <v>25</v>
      </c>
    </row>
    <row r="1033" spans="1:18" x14ac:dyDescent="0.25">
      <c r="A1033" s="3" t="s">
        <v>1974</v>
      </c>
      <c r="B1033" s="3">
        <v>16.96</v>
      </c>
      <c r="C1033" s="3">
        <v>11.47</v>
      </c>
      <c r="D1033" s="3" t="s">
        <v>117</v>
      </c>
      <c r="E1033" s="3" t="s">
        <v>20</v>
      </c>
      <c r="F1033" s="3" t="s">
        <v>20</v>
      </c>
      <c r="G1033" s="3" t="s">
        <v>5994</v>
      </c>
      <c r="H1033" s="3" t="s">
        <v>20</v>
      </c>
      <c r="J1033" s="3" t="s">
        <v>1974</v>
      </c>
      <c r="K1033" s="3">
        <v>1981</v>
      </c>
      <c r="L1033" s="3" t="s">
        <v>28</v>
      </c>
      <c r="M1033" s="3">
        <v>13</v>
      </c>
      <c r="N1033" s="3">
        <v>1</v>
      </c>
      <c r="O1033" s="3">
        <v>3785.77</v>
      </c>
      <c r="P1033" s="3" t="s">
        <v>29</v>
      </c>
      <c r="Q1033" s="3" t="s">
        <v>23</v>
      </c>
      <c r="R1033" s="3" t="s">
        <v>25</v>
      </c>
    </row>
    <row r="1034" spans="1:18" x14ac:dyDescent="0.25">
      <c r="A1034" s="3" t="s">
        <v>1975</v>
      </c>
      <c r="B1034" s="3">
        <v>19.05</v>
      </c>
      <c r="C1034" s="3">
        <v>4.92</v>
      </c>
      <c r="D1034" s="3" t="s">
        <v>20</v>
      </c>
      <c r="E1034" s="3" t="s">
        <v>20</v>
      </c>
      <c r="F1034" s="3" t="s">
        <v>20</v>
      </c>
      <c r="G1034" s="3">
        <v>1</v>
      </c>
      <c r="H1034" s="3" t="s">
        <v>20</v>
      </c>
      <c r="J1034" s="3" t="s">
        <v>1975</v>
      </c>
      <c r="K1034" s="3">
        <v>1987</v>
      </c>
      <c r="L1034" s="3" t="s">
        <v>22</v>
      </c>
      <c r="M1034" s="3">
        <v>24</v>
      </c>
      <c r="N1034" s="3">
        <v>3</v>
      </c>
      <c r="O1034" s="3">
        <v>3773.23</v>
      </c>
      <c r="P1034" s="3" t="s">
        <v>29</v>
      </c>
      <c r="Q1034" s="3" t="s">
        <v>24</v>
      </c>
      <c r="R1034" s="3" t="s">
        <v>25</v>
      </c>
    </row>
    <row r="1035" spans="1:18" x14ac:dyDescent="0.25">
      <c r="A1035" s="3" t="s">
        <v>1976</v>
      </c>
      <c r="B1035" s="3">
        <v>37.619999999999997</v>
      </c>
      <c r="C1035" s="3">
        <v>4.18</v>
      </c>
      <c r="D1035" s="3" t="s">
        <v>20</v>
      </c>
      <c r="E1035" s="3" t="s">
        <v>20</v>
      </c>
      <c r="F1035" s="3" t="s">
        <v>20</v>
      </c>
      <c r="G1035" s="3" t="s">
        <v>5994</v>
      </c>
      <c r="H1035" s="3" t="s">
        <v>20</v>
      </c>
      <c r="J1035" s="3" t="s">
        <v>1976</v>
      </c>
      <c r="K1035" s="3">
        <v>1994</v>
      </c>
      <c r="L1035" s="3" t="s">
        <v>56</v>
      </c>
      <c r="M1035" s="3">
        <v>21</v>
      </c>
      <c r="N1035" s="3">
        <v>1</v>
      </c>
      <c r="O1035" s="3">
        <v>3766.88</v>
      </c>
      <c r="P1035" s="3" t="s">
        <v>29</v>
      </c>
      <c r="Q1035" s="3" t="s">
        <v>23</v>
      </c>
      <c r="R1035" s="3" t="s">
        <v>25</v>
      </c>
    </row>
    <row r="1036" spans="1:18" x14ac:dyDescent="0.25">
      <c r="A1036" s="3" t="s">
        <v>411</v>
      </c>
      <c r="B1036" s="3">
        <v>52.06</v>
      </c>
      <c r="C1036" s="3">
        <v>4.6900000000000004</v>
      </c>
      <c r="D1036" s="3" t="s">
        <v>20</v>
      </c>
      <c r="E1036" s="3" t="s">
        <v>20</v>
      </c>
      <c r="F1036" s="3" t="s">
        <v>20</v>
      </c>
      <c r="G1036" s="3">
        <v>1</v>
      </c>
      <c r="H1036" s="3" t="s">
        <v>117</v>
      </c>
      <c r="J1036" s="3" t="s">
        <v>411</v>
      </c>
      <c r="K1036" s="3">
        <v>1992</v>
      </c>
      <c r="L1036" s="3" t="s">
        <v>32</v>
      </c>
      <c r="M1036" s="3">
        <v>16</v>
      </c>
      <c r="N1036" s="3">
        <v>0</v>
      </c>
      <c r="O1036" s="3">
        <v>36314.050000000003</v>
      </c>
      <c r="P1036" s="3" t="s">
        <v>29</v>
      </c>
      <c r="Q1036" s="3" t="s">
        <v>29</v>
      </c>
      <c r="R1036" s="3" t="s">
        <v>53</v>
      </c>
    </row>
    <row r="1037" spans="1:18" x14ac:dyDescent="0.25">
      <c r="A1037" s="3" t="s">
        <v>1977</v>
      </c>
      <c r="B1037" s="3">
        <v>29.1</v>
      </c>
      <c r="C1037" s="3">
        <v>4.67</v>
      </c>
      <c r="D1037" s="3" t="s">
        <v>20</v>
      </c>
      <c r="E1037" s="3" t="s">
        <v>20</v>
      </c>
      <c r="F1037" s="3" t="s">
        <v>20</v>
      </c>
      <c r="G1037" s="3" t="s">
        <v>5994</v>
      </c>
      <c r="H1037" s="3" t="s">
        <v>20</v>
      </c>
      <c r="J1037" s="3" t="s">
        <v>1977</v>
      </c>
      <c r="K1037" s="3">
        <v>1991</v>
      </c>
      <c r="L1037" s="3" t="s">
        <v>22</v>
      </c>
      <c r="M1037" s="3">
        <v>24</v>
      </c>
      <c r="N1037" s="3">
        <v>0</v>
      </c>
      <c r="O1037" s="3">
        <v>3761.29</v>
      </c>
      <c r="P1037" s="3" t="s">
        <v>29</v>
      </c>
      <c r="Q1037" s="3" t="s">
        <v>24</v>
      </c>
      <c r="R1037" s="3" t="s">
        <v>53</v>
      </c>
    </row>
    <row r="1038" spans="1:18" x14ac:dyDescent="0.25">
      <c r="A1038" s="3" t="s">
        <v>1978</v>
      </c>
      <c r="B1038" s="3">
        <v>26.62</v>
      </c>
      <c r="C1038" s="3">
        <v>6.24</v>
      </c>
      <c r="D1038" s="3" t="s">
        <v>20</v>
      </c>
      <c r="E1038" s="3" t="s">
        <v>20</v>
      </c>
      <c r="F1038" s="3" t="s">
        <v>20</v>
      </c>
      <c r="G1038" s="3" t="s">
        <v>5994</v>
      </c>
      <c r="H1038" s="3" t="s">
        <v>20</v>
      </c>
      <c r="J1038" s="3" t="s">
        <v>1978</v>
      </c>
      <c r="K1038" s="3">
        <v>1991</v>
      </c>
      <c r="L1038" s="3" t="s">
        <v>51</v>
      </c>
      <c r="M1038" s="3">
        <v>25</v>
      </c>
      <c r="N1038" s="3">
        <v>0</v>
      </c>
      <c r="O1038" s="3">
        <v>3757.84</v>
      </c>
      <c r="P1038" s="3" t="s">
        <v>29</v>
      </c>
      <c r="Q1038" s="3" t="s">
        <v>23</v>
      </c>
      <c r="R1038" s="3" t="s">
        <v>25</v>
      </c>
    </row>
    <row r="1039" spans="1:18" x14ac:dyDescent="0.25">
      <c r="A1039" s="3" t="s">
        <v>1979</v>
      </c>
      <c r="B1039" s="3">
        <v>25.74</v>
      </c>
      <c r="C1039" s="3">
        <v>5.99</v>
      </c>
      <c r="D1039" s="3" t="s">
        <v>20</v>
      </c>
      <c r="E1039" s="3" t="s">
        <v>20</v>
      </c>
      <c r="F1039" s="3" t="s">
        <v>20</v>
      </c>
      <c r="G1039" s="3" t="s">
        <v>5994</v>
      </c>
      <c r="H1039" s="3" t="s">
        <v>20</v>
      </c>
      <c r="J1039" s="3" t="s">
        <v>1979</v>
      </c>
      <c r="K1039" s="3">
        <v>1991</v>
      </c>
      <c r="L1039" s="3" t="s">
        <v>22</v>
      </c>
      <c r="M1039" s="3">
        <v>28</v>
      </c>
      <c r="N1039" s="3">
        <v>0</v>
      </c>
      <c r="O1039" s="3">
        <v>3756.62</v>
      </c>
      <c r="P1039" s="3" t="s">
        <v>29</v>
      </c>
      <c r="Q1039" s="3" t="s">
        <v>29</v>
      </c>
      <c r="R1039" s="3" t="s">
        <v>25</v>
      </c>
    </row>
    <row r="1040" spans="1:18" x14ac:dyDescent="0.25">
      <c r="A1040" s="3" t="s">
        <v>1980</v>
      </c>
      <c r="B1040" s="3">
        <v>18.22</v>
      </c>
      <c r="C1040" s="3">
        <v>10.27</v>
      </c>
      <c r="D1040" s="3" t="s">
        <v>117</v>
      </c>
      <c r="E1040" s="3" t="s">
        <v>20</v>
      </c>
      <c r="F1040" s="3" t="s">
        <v>20</v>
      </c>
      <c r="G1040" s="3">
        <v>1</v>
      </c>
      <c r="H1040" s="3" t="s">
        <v>20</v>
      </c>
      <c r="J1040" s="3" t="s">
        <v>1980</v>
      </c>
      <c r="K1040" s="3">
        <v>1986</v>
      </c>
      <c r="L1040" s="3" t="s">
        <v>47</v>
      </c>
      <c r="M1040" s="3">
        <v>9</v>
      </c>
      <c r="N1040" s="3">
        <v>3</v>
      </c>
      <c r="O1040" s="3">
        <v>3748.56</v>
      </c>
      <c r="P1040" s="3" t="s">
        <v>29</v>
      </c>
      <c r="Q1040" s="3" t="s">
        <v>29</v>
      </c>
      <c r="R1040" s="3" t="s">
        <v>25</v>
      </c>
    </row>
    <row r="1041" spans="1:18" x14ac:dyDescent="0.25">
      <c r="A1041" s="3" t="s">
        <v>1981</v>
      </c>
      <c r="B1041" s="3">
        <v>26.03</v>
      </c>
      <c r="C1041" s="3">
        <v>5.97</v>
      </c>
      <c r="D1041" s="3" t="s">
        <v>20</v>
      </c>
      <c r="E1041" s="3" t="s">
        <v>20</v>
      </c>
      <c r="F1041" s="3" t="s">
        <v>21</v>
      </c>
      <c r="G1041" s="3">
        <v>1</v>
      </c>
      <c r="H1041" s="3" t="s">
        <v>20</v>
      </c>
      <c r="J1041" s="3" t="s">
        <v>1981</v>
      </c>
      <c r="K1041" s="3">
        <v>1993</v>
      </c>
      <c r="L1041" s="3" t="s">
        <v>32</v>
      </c>
      <c r="M1041" s="3">
        <v>22</v>
      </c>
      <c r="N1041" s="3">
        <v>0</v>
      </c>
      <c r="O1041" s="3">
        <v>3736.46</v>
      </c>
      <c r="P1041" s="3" t="s">
        <v>29</v>
      </c>
      <c r="Q1041" s="3" t="s">
        <v>29</v>
      </c>
      <c r="R1041" s="3" t="s">
        <v>33</v>
      </c>
    </row>
    <row r="1042" spans="1:18" x14ac:dyDescent="0.25">
      <c r="A1042" s="3" t="s">
        <v>1982</v>
      </c>
      <c r="B1042" s="3">
        <v>17.29</v>
      </c>
      <c r="C1042" s="3">
        <v>4.9800000000000004</v>
      </c>
      <c r="D1042" s="3" t="s">
        <v>20</v>
      </c>
      <c r="E1042" s="3" t="s">
        <v>20</v>
      </c>
      <c r="F1042" s="3" t="s">
        <v>20</v>
      </c>
      <c r="G1042" s="3" t="s">
        <v>5994</v>
      </c>
      <c r="H1042" s="3" t="s">
        <v>20</v>
      </c>
      <c r="J1042" s="3" t="s">
        <v>1982</v>
      </c>
      <c r="K1042" s="3">
        <v>1994</v>
      </c>
      <c r="L1042" s="3" t="s">
        <v>51</v>
      </c>
      <c r="M1042" s="3">
        <v>22</v>
      </c>
      <c r="N1042" s="3">
        <v>0</v>
      </c>
      <c r="O1042" s="3">
        <v>3732.63</v>
      </c>
      <c r="P1042" s="3" t="s">
        <v>29</v>
      </c>
      <c r="Q1042" s="3" t="s">
        <v>24</v>
      </c>
      <c r="R1042" s="3" t="s">
        <v>119</v>
      </c>
    </row>
    <row r="1043" spans="1:18" x14ac:dyDescent="0.25">
      <c r="A1043" s="3" t="s">
        <v>1983</v>
      </c>
      <c r="B1043" s="3">
        <v>18.170000000000002</v>
      </c>
      <c r="C1043" s="3">
        <v>6.91</v>
      </c>
      <c r="D1043" s="3" t="s">
        <v>117</v>
      </c>
      <c r="E1043" s="3" t="s">
        <v>20</v>
      </c>
      <c r="F1043" s="3" t="s">
        <v>20</v>
      </c>
      <c r="G1043" s="3">
        <v>1</v>
      </c>
      <c r="H1043" s="3" t="s">
        <v>20</v>
      </c>
      <c r="J1043" s="3" t="s">
        <v>1983</v>
      </c>
      <c r="K1043" s="3">
        <v>1986</v>
      </c>
      <c r="L1043" s="3" t="s">
        <v>28</v>
      </c>
      <c r="M1043" s="3">
        <v>1</v>
      </c>
      <c r="N1043" s="3">
        <v>3</v>
      </c>
      <c r="O1043" s="3">
        <v>3731.6</v>
      </c>
      <c r="P1043" s="3" t="s">
        <v>29</v>
      </c>
      <c r="Q1043" s="3" t="s">
        <v>29</v>
      </c>
      <c r="R1043" s="3" t="s">
        <v>25</v>
      </c>
    </row>
    <row r="1044" spans="1:18" x14ac:dyDescent="0.25">
      <c r="A1044" s="3" t="s">
        <v>1984</v>
      </c>
      <c r="B1044" s="3">
        <v>32.54</v>
      </c>
      <c r="C1044" s="3">
        <v>6.38</v>
      </c>
      <c r="D1044" s="3" t="s">
        <v>20</v>
      </c>
      <c r="E1044" s="3" t="s">
        <v>117</v>
      </c>
      <c r="F1044" s="3" t="s">
        <v>20</v>
      </c>
      <c r="G1044" s="3">
        <v>1</v>
      </c>
      <c r="H1044" s="3" t="s">
        <v>20</v>
      </c>
      <c r="J1044" s="3" t="s">
        <v>1984</v>
      </c>
      <c r="K1044" s="3">
        <v>2004</v>
      </c>
      <c r="L1044" s="3" t="s">
        <v>56</v>
      </c>
      <c r="M1044" s="3">
        <v>5</v>
      </c>
      <c r="N1044" s="3">
        <v>0</v>
      </c>
      <c r="O1044" s="3">
        <v>3722.23</v>
      </c>
      <c r="P1044" s="3" t="s">
        <v>29</v>
      </c>
      <c r="Q1044" s="3" t="s">
        <v>29</v>
      </c>
      <c r="R1044" s="3" t="s">
        <v>42</v>
      </c>
    </row>
    <row r="1045" spans="1:18" x14ac:dyDescent="0.25">
      <c r="A1045" s="3" t="s">
        <v>1985</v>
      </c>
      <c r="B1045" s="3">
        <v>30.25</v>
      </c>
      <c r="C1045" s="3">
        <v>4.7699999999999996</v>
      </c>
      <c r="D1045" s="3" t="s">
        <v>20</v>
      </c>
      <c r="E1045" s="3" t="s">
        <v>20</v>
      </c>
      <c r="F1045" s="3" t="s">
        <v>20</v>
      </c>
      <c r="G1045" s="3" t="s">
        <v>5994</v>
      </c>
      <c r="H1045" s="3" t="s">
        <v>20</v>
      </c>
      <c r="J1045" s="3" t="s">
        <v>1985</v>
      </c>
      <c r="K1045" s="3">
        <v>1989</v>
      </c>
      <c r="L1045" s="3" t="s">
        <v>28</v>
      </c>
      <c r="M1045" s="3">
        <v>2</v>
      </c>
      <c r="N1045" s="3">
        <v>0</v>
      </c>
      <c r="O1045" s="3">
        <v>3704.35</v>
      </c>
      <c r="P1045" s="3" t="s">
        <v>29</v>
      </c>
      <c r="Q1045" s="3" t="s">
        <v>29</v>
      </c>
      <c r="R1045" s="3" t="s">
        <v>25</v>
      </c>
    </row>
    <row r="1046" spans="1:18" x14ac:dyDescent="0.25">
      <c r="A1046" s="3" t="s">
        <v>1986</v>
      </c>
      <c r="B1046" s="3">
        <v>19.59</v>
      </c>
      <c r="C1046" s="3">
        <v>6.04</v>
      </c>
      <c r="D1046" s="3" t="s">
        <v>117</v>
      </c>
      <c r="E1046" s="3" t="s">
        <v>20</v>
      </c>
      <c r="F1046" s="3" t="s">
        <v>20</v>
      </c>
      <c r="G1046" s="3">
        <v>1</v>
      </c>
      <c r="H1046" s="3" t="s">
        <v>20</v>
      </c>
      <c r="J1046" s="3" t="s">
        <v>1986</v>
      </c>
      <c r="K1046" s="3">
        <v>1988</v>
      </c>
      <c r="L1046" s="3" t="s">
        <v>51</v>
      </c>
      <c r="M1046" s="3">
        <v>18</v>
      </c>
      <c r="N1046" s="3">
        <v>3</v>
      </c>
      <c r="O1046" s="3">
        <v>3699.54</v>
      </c>
      <c r="P1046" s="3" t="s">
        <v>29</v>
      </c>
      <c r="Q1046" s="3" t="s">
        <v>24</v>
      </c>
      <c r="R1046" s="3" t="s">
        <v>25</v>
      </c>
    </row>
    <row r="1047" spans="1:18" x14ac:dyDescent="0.25">
      <c r="A1047" s="3" t="s">
        <v>413</v>
      </c>
      <c r="B1047" s="3">
        <v>38.17</v>
      </c>
      <c r="C1047" s="3">
        <v>4.53</v>
      </c>
      <c r="D1047" s="3" t="s">
        <v>20</v>
      </c>
      <c r="E1047" s="3" t="s">
        <v>117</v>
      </c>
      <c r="F1047" s="3" t="s">
        <v>20</v>
      </c>
      <c r="G1047" s="3">
        <v>1</v>
      </c>
      <c r="H1047" s="3" t="s">
        <v>117</v>
      </c>
      <c r="J1047" s="3" t="s">
        <v>413</v>
      </c>
      <c r="K1047" s="3">
        <v>2004</v>
      </c>
      <c r="L1047" s="3" t="s">
        <v>28</v>
      </c>
      <c r="M1047" s="3">
        <v>25</v>
      </c>
      <c r="N1047" s="3">
        <v>0</v>
      </c>
      <c r="O1047" s="3">
        <v>36307.800000000003</v>
      </c>
      <c r="P1047" s="3" t="s">
        <v>23</v>
      </c>
      <c r="Q1047" s="3" t="s">
        <v>29</v>
      </c>
      <c r="R1047" s="3" t="s">
        <v>25</v>
      </c>
    </row>
    <row r="1048" spans="1:18" x14ac:dyDescent="0.25">
      <c r="A1048" s="3" t="s">
        <v>1987</v>
      </c>
      <c r="B1048" s="3">
        <v>45.9</v>
      </c>
      <c r="C1048" s="3">
        <v>4.3</v>
      </c>
      <c r="D1048" s="3" t="s">
        <v>117</v>
      </c>
      <c r="E1048" s="3" t="s">
        <v>20</v>
      </c>
      <c r="F1048" s="3" t="s">
        <v>20</v>
      </c>
      <c r="G1048" s="3">
        <v>1</v>
      </c>
      <c r="H1048" s="3" t="s">
        <v>20</v>
      </c>
      <c r="J1048" s="3" t="s">
        <v>1987</v>
      </c>
      <c r="K1048" s="3">
        <v>1995</v>
      </c>
      <c r="L1048" s="3" t="s">
        <v>22</v>
      </c>
      <c r="M1048" s="3">
        <v>21</v>
      </c>
      <c r="N1048" s="3">
        <v>2</v>
      </c>
      <c r="O1048" s="3">
        <v>3693.43</v>
      </c>
      <c r="P1048" s="3" t="s">
        <v>29</v>
      </c>
      <c r="Q1048" s="3" t="s">
        <v>24</v>
      </c>
      <c r="R1048" s="3" t="s">
        <v>53</v>
      </c>
    </row>
    <row r="1049" spans="1:18" x14ac:dyDescent="0.25">
      <c r="A1049" s="3" t="s">
        <v>1988</v>
      </c>
      <c r="B1049" s="3">
        <v>17.059999999999999</v>
      </c>
      <c r="C1049" s="3">
        <v>8.75</v>
      </c>
      <c r="D1049" s="3" t="s">
        <v>117</v>
      </c>
      <c r="E1049" s="3" t="s">
        <v>20</v>
      </c>
      <c r="F1049" s="3" t="s">
        <v>20</v>
      </c>
      <c r="G1049" s="3" t="s">
        <v>5994</v>
      </c>
      <c r="H1049" s="3" t="s">
        <v>20</v>
      </c>
      <c r="J1049" s="3" t="s">
        <v>1988</v>
      </c>
      <c r="K1049" s="3">
        <v>1981</v>
      </c>
      <c r="L1049" s="3" t="s">
        <v>28</v>
      </c>
      <c r="M1049" s="3">
        <v>14</v>
      </c>
      <c r="N1049" s="3">
        <v>1</v>
      </c>
      <c r="O1049" s="3">
        <v>3688.38</v>
      </c>
      <c r="P1049" s="3" t="s">
        <v>29</v>
      </c>
      <c r="Q1049" s="3" t="s">
        <v>29</v>
      </c>
      <c r="R1049" s="3" t="s">
        <v>25</v>
      </c>
    </row>
    <row r="1050" spans="1:18" x14ac:dyDescent="0.25">
      <c r="A1050" s="3" t="s">
        <v>1989</v>
      </c>
      <c r="B1050" s="3">
        <v>32.07</v>
      </c>
      <c r="C1050" s="3">
        <v>5.25</v>
      </c>
      <c r="D1050" s="3" t="s">
        <v>20</v>
      </c>
      <c r="E1050" s="3" t="s">
        <v>20</v>
      </c>
      <c r="F1050" s="3" t="s">
        <v>21</v>
      </c>
      <c r="G1050" s="3">
        <v>1</v>
      </c>
      <c r="H1050" s="3" t="s">
        <v>20</v>
      </c>
      <c r="J1050" s="3" t="s">
        <v>1989</v>
      </c>
      <c r="K1050" s="3">
        <v>2003</v>
      </c>
      <c r="L1050" s="3" t="s">
        <v>61</v>
      </c>
      <c r="M1050" s="3">
        <v>10</v>
      </c>
      <c r="N1050" s="3">
        <v>0</v>
      </c>
      <c r="O1050" s="3">
        <v>3688.35</v>
      </c>
      <c r="P1050" s="3" t="s">
        <v>29</v>
      </c>
      <c r="Q1050" s="3" t="s">
        <v>29</v>
      </c>
      <c r="R1050" s="3" t="s">
        <v>48</v>
      </c>
    </row>
    <row r="1051" spans="1:18" x14ac:dyDescent="0.25">
      <c r="A1051" s="3" t="s">
        <v>1990</v>
      </c>
      <c r="B1051" s="3">
        <v>16.5</v>
      </c>
      <c r="C1051" s="3">
        <v>5.03</v>
      </c>
      <c r="D1051" s="3" t="s">
        <v>20</v>
      </c>
      <c r="E1051" s="3" t="s">
        <v>20</v>
      </c>
      <c r="F1051" s="3" t="s">
        <v>20</v>
      </c>
      <c r="G1051" s="3">
        <v>1</v>
      </c>
      <c r="H1051" s="3" t="s">
        <v>20</v>
      </c>
      <c r="J1051" s="3" t="s">
        <v>1990</v>
      </c>
      <c r="K1051" s="3">
        <v>1984</v>
      </c>
      <c r="L1051" s="3" t="s">
        <v>61</v>
      </c>
      <c r="M1051" s="3">
        <v>6</v>
      </c>
      <c r="N1051" s="3">
        <v>3</v>
      </c>
      <c r="O1051" s="3">
        <v>3678.86</v>
      </c>
      <c r="P1051" s="3" t="s">
        <v>29</v>
      </c>
      <c r="Q1051" s="3" t="s">
        <v>24</v>
      </c>
      <c r="R1051" s="3" t="s">
        <v>25</v>
      </c>
    </row>
    <row r="1052" spans="1:18" x14ac:dyDescent="0.25">
      <c r="A1052" s="3" t="s">
        <v>1991</v>
      </c>
      <c r="B1052" s="3">
        <v>31.4</v>
      </c>
      <c r="C1052" s="3">
        <v>5.88</v>
      </c>
      <c r="D1052" s="3" t="s">
        <v>20</v>
      </c>
      <c r="E1052" s="3" t="s">
        <v>20</v>
      </c>
      <c r="F1052" s="3" t="s">
        <v>20</v>
      </c>
      <c r="G1052" s="3">
        <v>1</v>
      </c>
      <c r="H1052" s="3" t="s">
        <v>20</v>
      </c>
      <c r="J1052" s="3" t="s">
        <v>1991</v>
      </c>
      <c r="K1052" s="3">
        <v>1992</v>
      </c>
      <c r="L1052" s="3" t="s">
        <v>47</v>
      </c>
      <c r="M1052" s="3">
        <v>14</v>
      </c>
      <c r="N1052" s="3">
        <v>1</v>
      </c>
      <c r="O1052" s="3">
        <v>3659.35</v>
      </c>
      <c r="P1052" s="3" t="s">
        <v>24</v>
      </c>
      <c r="Q1052" s="3" t="s">
        <v>23</v>
      </c>
      <c r="R1052" s="3" t="s">
        <v>53</v>
      </c>
    </row>
    <row r="1053" spans="1:18" x14ac:dyDescent="0.25">
      <c r="A1053" s="3" t="s">
        <v>1992</v>
      </c>
      <c r="B1053" s="3">
        <v>20.36</v>
      </c>
      <c r="C1053" s="3">
        <v>4.49</v>
      </c>
      <c r="D1053" s="3" t="s">
        <v>20</v>
      </c>
      <c r="E1053" s="3" t="s">
        <v>20</v>
      </c>
      <c r="F1053" s="3" t="s">
        <v>20</v>
      </c>
      <c r="G1053" s="3" t="s">
        <v>5994</v>
      </c>
      <c r="H1053" s="3" t="s">
        <v>20</v>
      </c>
      <c r="J1053" s="3" t="s">
        <v>1992</v>
      </c>
      <c r="K1053" s="3">
        <v>1990</v>
      </c>
      <c r="L1053" s="3" t="s">
        <v>56</v>
      </c>
      <c r="M1053" s="3">
        <v>8</v>
      </c>
      <c r="N1053" s="3">
        <v>3</v>
      </c>
      <c r="O1053" s="3">
        <v>3653.29</v>
      </c>
      <c r="P1053" s="3" t="s">
        <v>29</v>
      </c>
      <c r="Q1053" s="3" t="s">
        <v>24</v>
      </c>
      <c r="R1053" s="3" t="s">
        <v>53</v>
      </c>
    </row>
    <row r="1054" spans="1:18" x14ac:dyDescent="0.25">
      <c r="A1054" s="3" t="s">
        <v>1993</v>
      </c>
      <c r="B1054" s="3">
        <v>25.46</v>
      </c>
      <c r="C1054" s="3">
        <v>4.1399999999999997</v>
      </c>
      <c r="D1054" s="3" t="s">
        <v>20</v>
      </c>
      <c r="E1054" s="3" t="s">
        <v>20</v>
      </c>
      <c r="F1054" s="3" t="s">
        <v>20</v>
      </c>
      <c r="G1054" s="3">
        <v>1</v>
      </c>
      <c r="H1054" s="3" t="s">
        <v>20</v>
      </c>
      <c r="J1054" s="3" t="s">
        <v>1993</v>
      </c>
      <c r="K1054" s="3">
        <v>1992</v>
      </c>
      <c r="L1054" s="3" t="s">
        <v>56</v>
      </c>
      <c r="M1054" s="3">
        <v>17</v>
      </c>
      <c r="N1054" s="3">
        <v>0</v>
      </c>
      <c r="O1054" s="3">
        <v>3645.09</v>
      </c>
      <c r="P1054" s="3" t="s">
        <v>23</v>
      </c>
      <c r="Q1054" s="3" t="s">
        <v>29</v>
      </c>
      <c r="R1054" s="3" t="s">
        <v>345</v>
      </c>
    </row>
    <row r="1055" spans="1:18" x14ac:dyDescent="0.25">
      <c r="A1055" s="3" t="s">
        <v>1994</v>
      </c>
      <c r="B1055" s="3">
        <v>17.09</v>
      </c>
      <c r="C1055" s="3">
        <v>5.8</v>
      </c>
      <c r="D1055" s="3" t="s">
        <v>117</v>
      </c>
      <c r="E1055" s="3" t="s">
        <v>20</v>
      </c>
      <c r="F1055" s="3" t="s">
        <v>20</v>
      </c>
      <c r="G1055" s="3" t="s">
        <v>5994</v>
      </c>
      <c r="H1055" s="3" t="s">
        <v>20</v>
      </c>
      <c r="J1055" s="3" t="s">
        <v>1994</v>
      </c>
      <c r="K1055" s="3">
        <v>1985</v>
      </c>
      <c r="L1055" s="3" t="s">
        <v>32</v>
      </c>
      <c r="M1055" s="3">
        <v>14</v>
      </c>
      <c r="N1055" s="3">
        <v>3</v>
      </c>
      <c r="O1055" s="3">
        <v>3622.13</v>
      </c>
      <c r="P1055" s="3" t="s">
        <v>29</v>
      </c>
      <c r="Q1055" s="3" t="s">
        <v>23</v>
      </c>
      <c r="R1055" s="3" t="s">
        <v>25</v>
      </c>
    </row>
    <row r="1056" spans="1:18" x14ac:dyDescent="0.25">
      <c r="A1056" s="3" t="s">
        <v>1995</v>
      </c>
      <c r="B1056" s="3">
        <v>20.83</v>
      </c>
      <c r="C1056" s="3">
        <v>5.12</v>
      </c>
      <c r="D1056" s="3" t="s">
        <v>20</v>
      </c>
      <c r="E1056" s="3" t="s">
        <v>20</v>
      </c>
      <c r="F1056" s="3" t="s">
        <v>20</v>
      </c>
      <c r="G1056" s="3" t="s">
        <v>5994</v>
      </c>
      <c r="H1056" s="3" t="s">
        <v>20</v>
      </c>
      <c r="J1056" s="3" t="s">
        <v>1995</v>
      </c>
      <c r="K1056" s="3">
        <v>1990</v>
      </c>
      <c r="L1056" s="3" t="s">
        <v>22</v>
      </c>
      <c r="M1056" s="3">
        <v>11</v>
      </c>
      <c r="N1056" s="3">
        <v>3</v>
      </c>
      <c r="O1056" s="3">
        <v>3606.43</v>
      </c>
      <c r="P1056" s="3" t="s">
        <v>29</v>
      </c>
      <c r="Q1056" s="3" t="s">
        <v>23</v>
      </c>
      <c r="R1056" s="3" t="s">
        <v>25</v>
      </c>
    </row>
    <row r="1057" spans="1:18" x14ac:dyDescent="0.25">
      <c r="A1057" s="3" t="s">
        <v>1996</v>
      </c>
      <c r="B1057" s="3">
        <v>18.920000000000002</v>
      </c>
      <c r="C1057" s="3">
        <v>5.98</v>
      </c>
      <c r="D1057" s="3" t="s">
        <v>117</v>
      </c>
      <c r="E1057" s="3" t="s">
        <v>20</v>
      </c>
      <c r="F1057" s="3" t="s">
        <v>20</v>
      </c>
      <c r="G1057" s="3">
        <v>1</v>
      </c>
      <c r="H1057" s="3" t="s">
        <v>20</v>
      </c>
      <c r="J1057" s="3" t="s">
        <v>1996</v>
      </c>
      <c r="K1057" s="3">
        <v>1988</v>
      </c>
      <c r="L1057" s="3" t="s">
        <v>56</v>
      </c>
      <c r="M1057" s="3">
        <v>4</v>
      </c>
      <c r="N1057" s="3">
        <v>3</v>
      </c>
      <c r="O1057" s="3">
        <v>3603.6</v>
      </c>
      <c r="P1057" s="3" t="s">
        <v>29</v>
      </c>
      <c r="Q1057" s="3" t="s">
        <v>23</v>
      </c>
      <c r="R1057" s="3" t="s">
        <v>25</v>
      </c>
    </row>
    <row r="1058" spans="1:18" x14ac:dyDescent="0.25">
      <c r="A1058" s="3" t="s">
        <v>415</v>
      </c>
      <c r="B1058" s="3">
        <v>36.954999999999998</v>
      </c>
      <c r="C1058" s="3">
        <v>5.84</v>
      </c>
      <c r="D1058" s="3" t="s">
        <v>20</v>
      </c>
      <c r="E1058" s="3" t="s">
        <v>20</v>
      </c>
      <c r="F1058" s="3" t="s">
        <v>21</v>
      </c>
      <c r="G1058" s="3">
        <v>1</v>
      </c>
      <c r="H1058" s="3" t="s">
        <v>117</v>
      </c>
      <c r="J1058" s="3" t="s">
        <v>415</v>
      </c>
      <c r="K1058" s="3">
        <v>2003</v>
      </c>
      <c r="L1058" s="3" t="s">
        <v>47</v>
      </c>
      <c r="M1058" s="3">
        <v>5</v>
      </c>
      <c r="N1058" s="3">
        <v>0</v>
      </c>
      <c r="O1058" s="3">
        <v>36219.410000000003</v>
      </c>
      <c r="P1058" s="3" t="s">
        <v>23</v>
      </c>
      <c r="Q1058" s="3" t="s">
        <v>23</v>
      </c>
      <c r="R1058" s="3" t="s">
        <v>33</v>
      </c>
    </row>
    <row r="1059" spans="1:18" x14ac:dyDescent="0.25">
      <c r="A1059" s="3" t="s">
        <v>1997</v>
      </c>
      <c r="B1059" s="3">
        <v>37.1</v>
      </c>
      <c r="C1059" s="3">
        <v>5.46</v>
      </c>
      <c r="D1059" s="3" t="s">
        <v>20</v>
      </c>
      <c r="E1059" s="3" t="s">
        <v>20</v>
      </c>
      <c r="F1059" s="3" t="s">
        <v>20</v>
      </c>
      <c r="G1059" s="3" t="s">
        <v>5994</v>
      </c>
      <c r="H1059" s="3" t="s">
        <v>20</v>
      </c>
      <c r="J1059" s="3" t="s">
        <v>1997</v>
      </c>
      <c r="K1059" s="3">
        <v>1999</v>
      </c>
      <c r="L1059" s="3" t="s">
        <v>51</v>
      </c>
      <c r="M1059" s="3">
        <v>12</v>
      </c>
      <c r="N1059" s="3">
        <v>3</v>
      </c>
      <c r="O1059" s="3">
        <v>3597.6</v>
      </c>
      <c r="P1059" s="3" t="s">
        <v>29</v>
      </c>
      <c r="Q1059" s="3" t="s">
        <v>29</v>
      </c>
      <c r="R1059" s="3" t="s">
        <v>53</v>
      </c>
    </row>
    <row r="1060" spans="1:18" x14ac:dyDescent="0.25">
      <c r="A1060" s="3" t="s">
        <v>1998</v>
      </c>
      <c r="B1060" s="3">
        <v>22.515000000000001</v>
      </c>
      <c r="C1060" s="3">
        <v>4.91</v>
      </c>
      <c r="D1060" s="3" t="s">
        <v>117</v>
      </c>
      <c r="E1060" s="3" t="s">
        <v>20</v>
      </c>
      <c r="F1060" s="3" t="s">
        <v>21</v>
      </c>
      <c r="G1060" s="3">
        <v>1</v>
      </c>
      <c r="H1060" s="3" t="s">
        <v>20</v>
      </c>
      <c r="J1060" s="3" t="s">
        <v>1998</v>
      </c>
      <c r="K1060" s="3">
        <v>1997</v>
      </c>
      <c r="L1060" s="3" t="s">
        <v>56</v>
      </c>
      <c r="M1060" s="3">
        <v>4</v>
      </c>
      <c r="N1060" s="3">
        <v>1</v>
      </c>
      <c r="O1060" s="3">
        <v>3594.17</v>
      </c>
      <c r="P1060" s="3" t="s">
        <v>29</v>
      </c>
      <c r="Q1060" s="3" t="s">
        <v>29</v>
      </c>
      <c r="R1060" s="3" t="s">
        <v>33</v>
      </c>
    </row>
    <row r="1061" spans="1:18" x14ac:dyDescent="0.25">
      <c r="A1061" s="3" t="s">
        <v>1999</v>
      </c>
      <c r="B1061" s="3">
        <v>32.700000000000003</v>
      </c>
      <c r="C1061" s="3">
        <v>4.66</v>
      </c>
      <c r="D1061" s="3" t="s">
        <v>20</v>
      </c>
      <c r="E1061" s="3" t="s">
        <v>20</v>
      </c>
      <c r="F1061" s="3" t="s">
        <v>20</v>
      </c>
      <c r="G1061" s="3" t="s">
        <v>5994</v>
      </c>
      <c r="H1061" s="3" t="s">
        <v>20</v>
      </c>
      <c r="J1061" s="3" t="s">
        <v>1999</v>
      </c>
      <c r="K1061" s="3">
        <v>1999</v>
      </c>
      <c r="L1061" s="3" t="s">
        <v>32</v>
      </c>
      <c r="M1061" s="3">
        <v>6</v>
      </c>
      <c r="N1061" s="3">
        <v>3</v>
      </c>
      <c r="O1061" s="3">
        <v>3591.48</v>
      </c>
      <c r="P1061" s="3" t="s">
        <v>29</v>
      </c>
      <c r="Q1061" s="3" t="s">
        <v>24</v>
      </c>
      <c r="R1061" s="3" t="s">
        <v>53</v>
      </c>
    </row>
    <row r="1062" spans="1:18" x14ac:dyDescent="0.25">
      <c r="A1062" s="3" t="s">
        <v>2000</v>
      </c>
      <c r="B1062" s="3">
        <v>17.75</v>
      </c>
      <c r="C1062" s="3">
        <v>6.8</v>
      </c>
      <c r="D1062" s="3" t="s">
        <v>117</v>
      </c>
      <c r="E1062" s="3" t="s">
        <v>20</v>
      </c>
      <c r="F1062" s="3" t="s">
        <v>20</v>
      </c>
      <c r="G1062" s="3">
        <v>1</v>
      </c>
      <c r="H1062" s="3" t="s">
        <v>20</v>
      </c>
      <c r="J1062" s="3" t="s">
        <v>2000</v>
      </c>
      <c r="K1062" s="3">
        <v>1986</v>
      </c>
      <c r="L1062" s="3" t="s">
        <v>28</v>
      </c>
      <c r="M1062" s="3">
        <v>27</v>
      </c>
      <c r="N1062" s="3">
        <v>3</v>
      </c>
      <c r="O1062" s="3">
        <v>3589.14</v>
      </c>
      <c r="P1062" s="3" t="s">
        <v>29</v>
      </c>
      <c r="Q1062" s="3" t="s">
        <v>29</v>
      </c>
      <c r="R1062" s="3" t="s">
        <v>25</v>
      </c>
    </row>
    <row r="1063" spans="1:18" x14ac:dyDescent="0.25">
      <c r="A1063" s="3" t="s">
        <v>2001</v>
      </c>
      <c r="B1063" s="3">
        <v>33.630000000000003</v>
      </c>
      <c r="C1063" s="3">
        <v>4.47</v>
      </c>
      <c r="D1063" s="3" t="s">
        <v>117</v>
      </c>
      <c r="E1063" s="3" t="s">
        <v>20</v>
      </c>
      <c r="F1063" s="3" t="s">
        <v>20</v>
      </c>
      <c r="G1063" s="3" t="s">
        <v>5994</v>
      </c>
      <c r="H1063" s="3" t="s">
        <v>20</v>
      </c>
      <c r="J1063" s="3" t="s">
        <v>2001</v>
      </c>
      <c r="K1063" s="3">
        <v>2001</v>
      </c>
      <c r="L1063" s="3" t="s">
        <v>56</v>
      </c>
      <c r="M1063" s="3">
        <v>11</v>
      </c>
      <c r="N1063" s="3">
        <v>2</v>
      </c>
      <c r="O1063" s="3">
        <v>3579.83</v>
      </c>
      <c r="P1063" s="3" t="s">
        <v>29</v>
      </c>
      <c r="Q1063" s="3" t="s">
        <v>29</v>
      </c>
      <c r="R1063" s="3" t="s">
        <v>33</v>
      </c>
    </row>
    <row r="1064" spans="1:18" x14ac:dyDescent="0.25">
      <c r="A1064" s="3" t="s">
        <v>2002</v>
      </c>
      <c r="B1064" s="3">
        <v>34.799999999999997</v>
      </c>
      <c r="C1064" s="3">
        <v>4.08</v>
      </c>
      <c r="D1064" s="3" t="s">
        <v>117</v>
      </c>
      <c r="E1064" s="3" t="s">
        <v>20</v>
      </c>
      <c r="F1064" s="3" t="s">
        <v>20</v>
      </c>
      <c r="G1064" s="3">
        <v>1</v>
      </c>
      <c r="H1064" s="3" t="s">
        <v>20</v>
      </c>
      <c r="J1064" s="3" t="s">
        <v>2002</v>
      </c>
      <c r="K1064" s="3">
        <v>1995</v>
      </c>
      <c r="L1064" s="3" t="s">
        <v>51</v>
      </c>
      <c r="M1064" s="3">
        <v>23</v>
      </c>
      <c r="N1064" s="3">
        <v>1</v>
      </c>
      <c r="O1064" s="3">
        <v>3578</v>
      </c>
      <c r="P1064" s="3" t="s">
        <v>29</v>
      </c>
      <c r="Q1064" s="3" t="s">
        <v>24</v>
      </c>
      <c r="R1064" s="3" t="s">
        <v>53</v>
      </c>
    </row>
    <row r="1065" spans="1:18" x14ac:dyDescent="0.25">
      <c r="A1065" s="3" t="s">
        <v>2003</v>
      </c>
      <c r="B1065" s="3">
        <v>16.809999999999999</v>
      </c>
      <c r="C1065" s="3">
        <v>5.51</v>
      </c>
      <c r="D1065" s="3" t="s">
        <v>117</v>
      </c>
      <c r="E1065" s="3" t="s">
        <v>20</v>
      </c>
      <c r="F1065" s="3" t="s">
        <v>20</v>
      </c>
      <c r="G1065" s="3">
        <v>1</v>
      </c>
      <c r="H1065" s="3" t="s">
        <v>20</v>
      </c>
      <c r="J1065" s="3" t="s">
        <v>2003</v>
      </c>
      <c r="K1065" s="3">
        <v>1988</v>
      </c>
      <c r="L1065" s="3" t="s">
        <v>51</v>
      </c>
      <c r="M1065" s="3">
        <v>18</v>
      </c>
      <c r="N1065" s="3">
        <v>3</v>
      </c>
      <c r="O1065" s="3">
        <v>3569.96</v>
      </c>
      <c r="P1065" s="3" t="s">
        <v>29</v>
      </c>
      <c r="Q1065" s="3" t="s">
        <v>23</v>
      </c>
      <c r="R1065" s="3" t="s">
        <v>33</v>
      </c>
    </row>
    <row r="1066" spans="1:18" x14ac:dyDescent="0.25">
      <c r="A1066" s="3" t="s">
        <v>2004</v>
      </c>
      <c r="B1066" s="3">
        <v>16.690000000000001</v>
      </c>
      <c r="C1066" s="3">
        <v>8.4</v>
      </c>
      <c r="D1066" s="3" t="s">
        <v>117</v>
      </c>
      <c r="E1066" s="3" t="s">
        <v>20</v>
      </c>
      <c r="F1066" s="3" t="s">
        <v>20</v>
      </c>
      <c r="G1066" s="3" t="s">
        <v>5994</v>
      </c>
      <c r="H1066" s="3" t="s">
        <v>20</v>
      </c>
      <c r="J1066" s="3" t="s">
        <v>2004</v>
      </c>
      <c r="K1066" s="3">
        <v>1981</v>
      </c>
      <c r="L1066" s="3" t="s">
        <v>22</v>
      </c>
      <c r="M1066" s="3">
        <v>10</v>
      </c>
      <c r="N1066" s="3">
        <v>1</v>
      </c>
      <c r="O1066" s="3">
        <v>3562.87</v>
      </c>
      <c r="P1066" s="3" t="s">
        <v>29</v>
      </c>
      <c r="Q1066" s="3" t="s">
        <v>23</v>
      </c>
      <c r="R1066" s="3" t="s">
        <v>25</v>
      </c>
    </row>
    <row r="1067" spans="1:18" x14ac:dyDescent="0.25">
      <c r="A1067" s="3" t="s">
        <v>2005</v>
      </c>
      <c r="B1067" s="3">
        <v>23.21</v>
      </c>
      <c r="C1067" s="3">
        <v>5.14</v>
      </c>
      <c r="D1067" s="3" t="s">
        <v>117</v>
      </c>
      <c r="E1067" s="3" t="s">
        <v>20</v>
      </c>
      <c r="F1067" s="3" t="s">
        <v>20</v>
      </c>
      <c r="G1067" s="3">
        <v>1</v>
      </c>
      <c r="H1067" s="3" t="s">
        <v>20</v>
      </c>
      <c r="J1067" s="3" t="s">
        <v>2005</v>
      </c>
      <c r="K1067" s="3">
        <v>1995</v>
      </c>
      <c r="L1067" s="3" t="s">
        <v>32</v>
      </c>
      <c r="M1067" s="3">
        <v>16</v>
      </c>
      <c r="N1067" s="3">
        <v>1</v>
      </c>
      <c r="O1067" s="3">
        <v>3561.89</v>
      </c>
      <c r="P1067" s="3" t="s">
        <v>29</v>
      </c>
      <c r="Q1067" s="3" t="s">
        <v>23</v>
      </c>
      <c r="R1067" s="3" t="s">
        <v>25</v>
      </c>
    </row>
    <row r="1068" spans="1:18" x14ac:dyDescent="0.25">
      <c r="A1068" s="3" t="s">
        <v>2006</v>
      </c>
      <c r="B1068" s="3">
        <v>25.175000000000001</v>
      </c>
      <c r="C1068" s="3">
        <v>5.21</v>
      </c>
      <c r="D1068" s="3" t="s">
        <v>117</v>
      </c>
      <c r="E1068" s="3" t="s">
        <v>20</v>
      </c>
      <c r="F1068" s="3" t="s">
        <v>20</v>
      </c>
      <c r="G1068" s="3">
        <v>1</v>
      </c>
      <c r="H1068" s="3" t="s">
        <v>20</v>
      </c>
      <c r="J1068" s="3" t="s">
        <v>2006</v>
      </c>
      <c r="K1068" s="3">
        <v>1995</v>
      </c>
      <c r="L1068" s="3" t="s">
        <v>22</v>
      </c>
      <c r="M1068" s="3">
        <v>9</v>
      </c>
      <c r="N1068" s="3">
        <v>0</v>
      </c>
      <c r="O1068" s="3">
        <v>3558.62</v>
      </c>
      <c r="P1068" s="3" t="s">
        <v>29</v>
      </c>
      <c r="Q1068" s="3" t="s">
        <v>24</v>
      </c>
      <c r="R1068" s="3" t="s">
        <v>119</v>
      </c>
    </row>
    <row r="1069" spans="1:18" x14ac:dyDescent="0.25">
      <c r="A1069" s="3" t="s">
        <v>417</v>
      </c>
      <c r="B1069" s="3">
        <v>34.4</v>
      </c>
      <c r="C1069" s="3">
        <v>4.9000000000000004</v>
      </c>
      <c r="D1069" s="3" t="s">
        <v>20</v>
      </c>
      <c r="E1069" s="3" t="s">
        <v>20</v>
      </c>
      <c r="F1069" s="3" t="s">
        <v>21</v>
      </c>
      <c r="G1069" s="3">
        <v>1</v>
      </c>
      <c r="H1069" s="3" t="s">
        <v>117</v>
      </c>
      <c r="J1069" s="3" t="s">
        <v>417</v>
      </c>
      <c r="K1069" s="3">
        <v>1993</v>
      </c>
      <c r="L1069" s="3" t="s">
        <v>28</v>
      </c>
      <c r="M1069" s="3">
        <v>28</v>
      </c>
      <c r="N1069" s="3">
        <v>0</v>
      </c>
      <c r="O1069" s="3">
        <v>36197.699999999997</v>
      </c>
      <c r="P1069" s="3" t="s">
        <v>23</v>
      </c>
      <c r="Q1069" s="3" t="s">
        <v>24</v>
      </c>
      <c r="R1069" s="3" t="s">
        <v>53</v>
      </c>
    </row>
    <row r="1070" spans="1:18" x14ac:dyDescent="0.25">
      <c r="A1070" s="3" t="s">
        <v>2007</v>
      </c>
      <c r="B1070" s="3">
        <v>34.770000000000003</v>
      </c>
      <c r="C1070" s="3">
        <v>6.23</v>
      </c>
      <c r="D1070" s="3" t="s">
        <v>20</v>
      </c>
      <c r="E1070" s="3" t="s">
        <v>20</v>
      </c>
      <c r="F1070" s="3" t="s">
        <v>20</v>
      </c>
      <c r="G1070" s="3" t="s">
        <v>5994</v>
      </c>
      <c r="H1070" s="3" t="s">
        <v>20</v>
      </c>
      <c r="J1070" s="3" t="s">
        <v>2007</v>
      </c>
      <c r="K1070" s="3">
        <v>1994</v>
      </c>
      <c r="L1070" s="3" t="s">
        <v>47</v>
      </c>
      <c r="M1070" s="3">
        <v>24</v>
      </c>
      <c r="N1070" s="3">
        <v>0</v>
      </c>
      <c r="O1070" s="3">
        <v>3556.92</v>
      </c>
      <c r="P1070" s="3" t="s">
        <v>29</v>
      </c>
      <c r="Q1070" s="3" t="s">
        <v>24</v>
      </c>
      <c r="R1070" s="3" t="s">
        <v>33</v>
      </c>
    </row>
    <row r="1071" spans="1:18" x14ac:dyDescent="0.25">
      <c r="A1071" s="3" t="s">
        <v>2008</v>
      </c>
      <c r="B1071" s="3">
        <v>27.7</v>
      </c>
      <c r="C1071" s="3">
        <v>5.6</v>
      </c>
      <c r="D1071" s="3" t="s">
        <v>20</v>
      </c>
      <c r="E1071" s="3" t="s">
        <v>20</v>
      </c>
      <c r="F1071" s="3" t="s">
        <v>20</v>
      </c>
      <c r="G1071" s="3">
        <v>1</v>
      </c>
      <c r="H1071" s="3" t="s">
        <v>20</v>
      </c>
      <c r="J1071" s="3" t="s">
        <v>2008</v>
      </c>
      <c r="K1071" s="3">
        <v>1992</v>
      </c>
      <c r="L1071" s="3" t="s">
        <v>28</v>
      </c>
      <c r="M1071" s="3">
        <v>22</v>
      </c>
      <c r="N1071" s="3">
        <v>0</v>
      </c>
      <c r="O1071" s="3">
        <v>3554.2</v>
      </c>
      <c r="P1071" s="3" t="s">
        <v>29</v>
      </c>
      <c r="Q1071" s="3" t="s">
        <v>24</v>
      </c>
      <c r="R1071" s="3" t="s">
        <v>53</v>
      </c>
    </row>
    <row r="1072" spans="1:18" x14ac:dyDescent="0.25">
      <c r="A1072" s="3" t="s">
        <v>2009</v>
      </c>
      <c r="B1072" s="3">
        <v>19.12</v>
      </c>
      <c r="C1072" s="3">
        <v>4.72</v>
      </c>
      <c r="D1072" s="3" t="s">
        <v>117</v>
      </c>
      <c r="E1072" s="3" t="s">
        <v>20</v>
      </c>
      <c r="F1072" s="3" t="s">
        <v>20</v>
      </c>
      <c r="G1072" s="3">
        <v>1</v>
      </c>
      <c r="H1072" s="3" t="s">
        <v>20</v>
      </c>
      <c r="J1072" s="3" t="s">
        <v>2009</v>
      </c>
      <c r="K1072" s="3">
        <v>1988</v>
      </c>
      <c r="L1072" s="3" t="s">
        <v>22</v>
      </c>
      <c r="M1072" s="3">
        <v>15</v>
      </c>
      <c r="N1072" s="3">
        <v>3</v>
      </c>
      <c r="O1072" s="3">
        <v>3540.12</v>
      </c>
      <c r="P1072" s="3" t="s">
        <v>29</v>
      </c>
      <c r="Q1072" s="3" t="s">
        <v>23</v>
      </c>
      <c r="R1072" s="3" t="s">
        <v>25</v>
      </c>
    </row>
    <row r="1073" spans="1:18" x14ac:dyDescent="0.25">
      <c r="A1073" s="3" t="s">
        <v>2010</v>
      </c>
      <c r="B1073" s="3">
        <v>32.67</v>
      </c>
      <c r="C1073" s="3">
        <v>4.67</v>
      </c>
      <c r="D1073" s="3" t="s">
        <v>20</v>
      </c>
      <c r="E1073" s="3" t="s">
        <v>20</v>
      </c>
      <c r="F1073" s="3" t="s">
        <v>21</v>
      </c>
      <c r="G1073" s="3">
        <v>1</v>
      </c>
      <c r="H1073" s="3" t="s">
        <v>20</v>
      </c>
      <c r="J1073" s="3" t="s">
        <v>2010</v>
      </c>
      <c r="K1073" s="3">
        <v>2003</v>
      </c>
      <c r="L1073" s="3" t="s">
        <v>51</v>
      </c>
      <c r="M1073" s="3">
        <v>24</v>
      </c>
      <c r="N1073" s="3">
        <v>0</v>
      </c>
      <c r="O1073" s="3">
        <v>3538.9</v>
      </c>
      <c r="P1073" s="3" t="s">
        <v>29</v>
      </c>
      <c r="Q1073" s="3" t="s">
        <v>29</v>
      </c>
      <c r="R1073" s="3" t="s">
        <v>33</v>
      </c>
    </row>
    <row r="1074" spans="1:18" x14ac:dyDescent="0.25">
      <c r="A1074" s="3" t="s">
        <v>2011</v>
      </c>
      <c r="B1074" s="3">
        <v>28.5</v>
      </c>
      <c r="C1074" s="3">
        <v>6.11</v>
      </c>
      <c r="D1074" s="3" t="s">
        <v>20</v>
      </c>
      <c r="E1074" s="3" t="s">
        <v>20</v>
      </c>
      <c r="F1074" s="3" t="s">
        <v>20</v>
      </c>
      <c r="G1074" s="3">
        <v>1</v>
      </c>
      <c r="H1074" s="3" t="s">
        <v>20</v>
      </c>
      <c r="J1074" s="3" t="s">
        <v>2011</v>
      </c>
      <c r="K1074" s="3">
        <v>1998</v>
      </c>
      <c r="L1074" s="3" t="s">
        <v>47</v>
      </c>
      <c r="M1074" s="3">
        <v>16</v>
      </c>
      <c r="N1074" s="3">
        <v>2</v>
      </c>
      <c r="O1074" s="3">
        <v>3537.7</v>
      </c>
      <c r="P1074" s="3" t="s">
        <v>24</v>
      </c>
      <c r="Q1074" s="3" t="s">
        <v>24</v>
      </c>
      <c r="R1074" s="3" t="s">
        <v>33</v>
      </c>
    </row>
    <row r="1075" spans="1:18" x14ac:dyDescent="0.25">
      <c r="A1075" s="3" t="s">
        <v>2012</v>
      </c>
      <c r="B1075" s="3">
        <v>39.270000000000003</v>
      </c>
      <c r="C1075" s="3">
        <v>6.25</v>
      </c>
      <c r="D1075" s="3" t="s">
        <v>20</v>
      </c>
      <c r="E1075" s="3" t="s">
        <v>20</v>
      </c>
      <c r="F1075" s="3" t="s">
        <v>20</v>
      </c>
      <c r="G1075" s="3" t="s">
        <v>5994</v>
      </c>
      <c r="H1075" s="3" t="s">
        <v>20</v>
      </c>
      <c r="J1075" s="3" t="s">
        <v>2012</v>
      </c>
      <c r="K1075" s="3">
        <v>1999</v>
      </c>
      <c r="L1075" s="3" t="s">
        <v>47</v>
      </c>
      <c r="M1075" s="3">
        <v>22</v>
      </c>
      <c r="N1075" s="3">
        <v>2</v>
      </c>
      <c r="O1075" s="3">
        <v>3500.61</v>
      </c>
      <c r="P1075" s="3" t="s">
        <v>29</v>
      </c>
      <c r="Q1075" s="3" t="s">
        <v>29</v>
      </c>
      <c r="R1075" s="3" t="s">
        <v>25</v>
      </c>
    </row>
    <row r="1076" spans="1:18" x14ac:dyDescent="0.25">
      <c r="A1076" s="3" t="s">
        <v>2013</v>
      </c>
      <c r="B1076" s="3">
        <v>32.49</v>
      </c>
      <c r="C1076" s="3">
        <v>4</v>
      </c>
      <c r="D1076" s="3" t="s">
        <v>117</v>
      </c>
      <c r="E1076" s="3" t="s">
        <v>20</v>
      </c>
      <c r="F1076" s="3" t="s">
        <v>20</v>
      </c>
      <c r="G1076" s="3" t="s">
        <v>5994</v>
      </c>
      <c r="H1076" s="3" t="s">
        <v>20</v>
      </c>
      <c r="J1076" s="3" t="s">
        <v>2013</v>
      </c>
      <c r="K1076" s="3">
        <v>1996</v>
      </c>
      <c r="L1076" s="3" t="s">
        <v>47</v>
      </c>
      <c r="M1076" s="3">
        <v>18</v>
      </c>
      <c r="N1076" s="3">
        <v>1</v>
      </c>
      <c r="O1076" s="3">
        <v>3490.55</v>
      </c>
      <c r="P1076" s="3" t="s">
        <v>23</v>
      </c>
      <c r="Q1076" s="3" t="s">
        <v>29</v>
      </c>
      <c r="R1076" s="3" t="s">
        <v>236</v>
      </c>
    </row>
    <row r="1077" spans="1:18" x14ac:dyDescent="0.25">
      <c r="A1077" s="3" t="s">
        <v>2014</v>
      </c>
      <c r="B1077" s="3">
        <v>23.7</v>
      </c>
      <c r="C1077" s="3">
        <v>5.55</v>
      </c>
      <c r="D1077" s="3" t="s">
        <v>117</v>
      </c>
      <c r="E1077" s="3" t="s">
        <v>20</v>
      </c>
      <c r="F1077" s="3" t="s">
        <v>20</v>
      </c>
      <c r="G1077" s="3" t="s">
        <v>5994</v>
      </c>
      <c r="H1077" s="3" t="s">
        <v>20</v>
      </c>
      <c r="J1077" s="3" t="s">
        <v>2014</v>
      </c>
      <c r="K1077" s="3">
        <v>1996</v>
      </c>
      <c r="L1077" s="3" t="s">
        <v>47</v>
      </c>
      <c r="M1077" s="3">
        <v>19</v>
      </c>
      <c r="N1077" s="3">
        <v>2</v>
      </c>
      <c r="O1077" s="3">
        <v>3484.33</v>
      </c>
      <c r="P1077" s="3" t="s">
        <v>24</v>
      </c>
      <c r="Q1077" s="3" t="s">
        <v>24</v>
      </c>
      <c r="R1077" s="3" t="s">
        <v>53</v>
      </c>
    </row>
    <row r="1078" spans="1:18" x14ac:dyDescent="0.25">
      <c r="A1078" s="3" t="s">
        <v>2015</v>
      </c>
      <c r="B1078" s="3">
        <v>30.4</v>
      </c>
      <c r="C1078" s="3">
        <v>5.95</v>
      </c>
      <c r="D1078" s="3" t="s">
        <v>20</v>
      </c>
      <c r="E1078" s="3" t="s">
        <v>117</v>
      </c>
      <c r="F1078" s="3" t="s">
        <v>20</v>
      </c>
      <c r="G1078" s="3">
        <v>1</v>
      </c>
      <c r="H1078" s="3" t="s">
        <v>20</v>
      </c>
      <c r="J1078" s="3" t="s">
        <v>2015</v>
      </c>
      <c r="K1078" s="3">
        <v>2004</v>
      </c>
      <c r="L1078" s="3" t="s">
        <v>32</v>
      </c>
      <c r="M1078" s="3">
        <v>26</v>
      </c>
      <c r="N1078" s="3">
        <v>3</v>
      </c>
      <c r="O1078" s="3">
        <v>3481.87</v>
      </c>
      <c r="P1078" s="3" t="s">
        <v>29</v>
      </c>
      <c r="Q1078" s="3" t="s">
        <v>24</v>
      </c>
      <c r="R1078" s="3" t="s">
        <v>39</v>
      </c>
    </row>
    <row r="1079" spans="1:18" x14ac:dyDescent="0.25">
      <c r="A1079" s="3" t="s">
        <v>2016</v>
      </c>
      <c r="B1079" s="3">
        <v>38.94</v>
      </c>
      <c r="C1079" s="3">
        <v>4.3600000000000003</v>
      </c>
      <c r="D1079" s="3" t="s">
        <v>20</v>
      </c>
      <c r="E1079" s="3" t="s">
        <v>20</v>
      </c>
      <c r="F1079" s="3" t="s">
        <v>21</v>
      </c>
      <c r="G1079" s="3">
        <v>1</v>
      </c>
      <c r="H1079" s="3" t="s">
        <v>20</v>
      </c>
      <c r="J1079" s="3" t="s">
        <v>2016</v>
      </c>
      <c r="K1079" s="3">
        <v>1993</v>
      </c>
      <c r="L1079" s="3" t="s">
        <v>22</v>
      </c>
      <c r="M1079" s="3">
        <v>12</v>
      </c>
      <c r="N1079" s="3">
        <v>1</v>
      </c>
      <c r="O1079" s="3">
        <v>3471.41</v>
      </c>
      <c r="P1079" s="3" t="s">
        <v>29</v>
      </c>
      <c r="Q1079" s="3" t="s">
        <v>29</v>
      </c>
      <c r="R1079" s="3" t="s">
        <v>25</v>
      </c>
    </row>
    <row r="1080" spans="1:18" x14ac:dyDescent="0.25">
      <c r="A1080" s="3" t="s">
        <v>419</v>
      </c>
      <c r="B1080" s="3">
        <v>31.73</v>
      </c>
      <c r="C1080" s="3">
        <v>4.3</v>
      </c>
      <c r="D1080" s="3" t="s">
        <v>20</v>
      </c>
      <c r="E1080" s="3" t="s">
        <v>20</v>
      </c>
      <c r="F1080" s="3" t="s">
        <v>20</v>
      </c>
      <c r="G1080" s="3" t="s">
        <v>5994</v>
      </c>
      <c r="H1080" s="3" t="s">
        <v>117</v>
      </c>
      <c r="J1080" s="3" t="s">
        <v>419</v>
      </c>
      <c r="K1080" s="3">
        <v>1999</v>
      </c>
      <c r="L1080" s="3" t="s">
        <v>22</v>
      </c>
      <c r="M1080" s="3">
        <v>1</v>
      </c>
      <c r="N1080" s="3">
        <v>3</v>
      </c>
      <c r="O1080" s="3">
        <v>36189.1</v>
      </c>
      <c r="P1080" s="3" t="s">
        <v>23</v>
      </c>
      <c r="Q1080" s="3" t="s">
        <v>24</v>
      </c>
      <c r="R1080" s="3" t="s">
        <v>39</v>
      </c>
    </row>
    <row r="1081" spans="1:18" x14ac:dyDescent="0.25">
      <c r="A1081" s="3" t="s">
        <v>2017</v>
      </c>
      <c r="B1081" s="3">
        <v>31.02</v>
      </c>
      <c r="C1081" s="3">
        <v>4.84</v>
      </c>
      <c r="D1081" s="3" t="s">
        <v>20</v>
      </c>
      <c r="E1081" s="3" t="s">
        <v>20</v>
      </c>
      <c r="F1081" s="3" t="s">
        <v>21</v>
      </c>
      <c r="G1081" s="3">
        <v>1</v>
      </c>
      <c r="H1081" s="3" t="s">
        <v>20</v>
      </c>
      <c r="J1081" s="3" t="s">
        <v>2017</v>
      </c>
      <c r="K1081" s="3">
        <v>2003</v>
      </c>
      <c r="L1081" s="3" t="s">
        <v>61</v>
      </c>
      <c r="M1081" s="3">
        <v>29</v>
      </c>
      <c r="N1081" s="3">
        <v>0</v>
      </c>
      <c r="O1081" s="3">
        <v>3463.51</v>
      </c>
      <c r="P1081" s="3" t="s">
        <v>29</v>
      </c>
      <c r="Q1081" s="3" t="s">
        <v>23</v>
      </c>
      <c r="R1081" s="3" t="s">
        <v>42</v>
      </c>
    </row>
    <row r="1082" spans="1:18" x14ac:dyDescent="0.25">
      <c r="A1082" s="3" t="s">
        <v>2018</v>
      </c>
      <c r="B1082" s="3">
        <v>17.5</v>
      </c>
      <c r="C1082" s="3">
        <v>4.5599999999999996</v>
      </c>
      <c r="D1082" s="3" t="s">
        <v>20</v>
      </c>
      <c r="E1082" s="3" t="s">
        <v>20</v>
      </c>
      <c r="F1082" s="3" t="s">
        <v>20</v>
      </c>
      <c r="G1082" s="3">
        <v>1</v>
      </c>
      <c r="H1082" s="3" t="s">
        <v>20</v>
      </c>
      <c r="J1082" s="3" t="s">
        <v>2018</v>
      </c>
      <c r="K1082" s="3">
        <v>1987</v>
      </c>
      <c r="L1082" s="3" t="s">
        <v>47</v>
      </c>
      <c r="M1082" s="3">
        <v>14</v>
      </c>
      <c r="N1082" s="3">
        <v>3</v>
      </c>
      <c r="O1082" s="3">
        <v>3453.77</v>
      </c>
      <c r="P1082" s="3" t="s">
        <v>29</v>
      </c>
      <c r="Q1082" s="3" t="s">
        <v>23</v>
      </c>
      <c r="R1082" s="3" t="s">
        <v>53</v>
      </c>
    </row>
    <row r="1083" spans="1:18" x14ac:dyDescent="0.25">
      <c r="A1083" s="3" t="s">
        <v>2019</v>
      </c>
      <c r="B1083" s="3">
        <v>34.799999999999997</v>
      </c>
      <c r="C1083" s="3">
        <v>4.42</v>
      </c>
      <c r="D1083" s="3" t="s">
        <v>117</v>
      </c>
      <c r="E1083" s="3" t="s">
        <v>117</v>
      </c>
      <c r="F1083" s="3" t="s">
        <v>20</v>
      </c>
      <c r="G1083" s="3">
        <v>2</v>
      </c>
      <c r="H1083" s="3" t="s">
        <v>20</v>
      </c>
      <c r="J1083" s="3" t="s">
        <v>2019</v>
      </c>
      <c r="K1083" s="3">
        <v>2000</v>
      </c>
      <c r="L1083" s="3" t="s">
        <v>32</v>
      </c>
      <c r="M1083" s="3">
        <v>20</v>
      </c>
      <c r="N1083" s="3">
        <v>3</v>
      </c>
      <c r="O1083" s="3">
        <v>3443.06</v>
      </c>
      <c r="P1083" s="3" t="s">
        <v>29</v>
      </c>
      <c r="Q1083" s="3" t="s">
        <v>23</v>
      </c>
      <c r="R1083" s="3" t="s">
        <v>53</v>
      </c>
    </row>
    <row r="1084" spans="1:18" x14ac:dyDescent="0.25">
      <c r="A1084" s="3" t="s">
        <v>2020</v>
      </c>
      <c r="B1084" s="3">
        <v>17.3</v>
      </c>
      <c r="C1084" s="3">
        <v>7.66</v>
      </c>
      <c r="D1084" s="3" t="s">
        <v>117</v>
      </c>
      <c r="E1084" s="3" t="s">
        <v>20</v>
      </c>
      <c r="F1084" s="3" t="s">
        <v>20</v>
      </c>
      <c r="G1084" s="3">
        <v>1</v>
      </c>
      <c r="H1084" s="3" t="s">
        <v>20</v>
      </c>
      <c r="J1084" s="3" t="s">
        <v>2020</v>
      </c>
      <c r="K1084" s="3">
        <v>1986</v>
      </c>
      <c r="L1084" s="3" t="s">
        <v>51</v>
      </c>
      <c r="M1084" s="3">
        <v>27</v>
      </c>
      <c r="N1084" s="3">
        <v>3</v>
      </c>
      <c r="O1084" s="3">
        <v>3436.5</v>
      </c>
      <c r="P1084" s="3" t="s">
        <v>29</v>
      </c>
      <c r="Q1084" s="3" t="s">
        <v>23</v>
      </c>
      <c r="R1084" s="3" t="s">
        <v>25</v>
      </c>
    </row>
    <row r="1085" spans="1:18" x14ac:dyDescent="0.25">
      <c r="A1085" s="3" t="s">
        <v>2021</v>
      </c>
      <c r="B1085" s="3">
        <v>32.25</v>
      </c>
      <c r="C1085" s="3">
        <v>5.2</v>
      </c>
      <c r="D1085" s="3" t="s">
        <v>117</v>
      </c>
      <c r="E1085" s="3" t="s">
        <v>20</v>
      </c>
      <c r="F1085" s="3" t="s">
        <v>20</v>
      </c>
      <c r="G1085" s="3" t="s">
        <v>5994</v>
      </c>
      <c r="H1085" s="3" t="s">
        <v>20</v>
      </c>
      <c r="J1085" s="3" t="s">
        <v>2021</v>
      </c>
      <c r="K1085" s="3">
        <v>2001</v>
      </c>
      <c r="L1085" s="3" t="s">
        <v>28</v>
      </c>
      <c r="M1085" s="3">
        <v>26</v>
      </c>
      <c r="N1085" s="3">
        <v>0</v>
      </c>
      <c r="O1085" s="3">
        <v>3434.38</v>
      </c>
      <c r="P1085" s="3" t="s">
        <v>29</v>
      </c>
      <c r="Q1085" s="3" t="s">
        <v>29</v>
      </c>
      <c r="R1085" s="3" t="s">
        <v>53</v>
      </c>
    </row>
    <row r="1086" spans="1:18" x14ac:dyDescent="0.25">
      <c r="A1086" s="3" t="s">
        <v>2022</v>
      </c>
      <c r="B1086" s="3">
        <v>42.4</v>
      </c>
      <c r="C1086" s="3">
        <v>5.53</v>
      </c>
      <c r="D1086" s="3" t="s">
        <v>117</v>
      </c>
      <c r="E1086" s="3" t="s">
        <v>20</v>
      </c>
      <c r="F1086" s="3" t="s">
        <v>20</v>
      </c>
      <c r="G1086" s="3" t="s">
        <v>5994</v>
      </c>
      <c r="H1086" s="3" t="s">
        <v>20</v>
      </c>
      <c r="J1086" s="3" t="s">
        <v>2022</v>
      </c>
      <c r="K1086" s="3">
        <v>1996</v>
      </c>
      <c r="L1086" s="3" t="s">
        <v>28</v>
      </c>
      <c r="M1086" s="3">
        <v>19</v>
      </c>
      <c r="N1086" s="3">
        <v>1</v>
      </c>
      <c r="O1086" s="3">
        <v>3410.32</v>
      </c>
      <c r="P1086" s="3" t="s">
        <v>29</v>
      </c>
      <c r="Q1086" s="3" t="s">
        <v>29</v>
      </c>
      <c r="R1086" s="3" t="s">
        <v>53</v>
      </c>
    </row>
    <row r="1087" spans="1:18" x14ac:dyDescent="0.25">
      <c r="A1087" s="3" t="s">
        <v>2023</v>
      </c>
      <c r="B1087" s="3">
        <v>38.664999999999999</v>
      </c>
      <c r="C1087" s="3">
        <v>4.8600000000000003</v>
      </c>
      <c r="D1087" s="3" t="s">
        <v>20</v>
      </c>
      <c r="E1087" s="3" t="s">
        <v>117</v>
      </c>
      <c r="F1087" s="3" t="s">
        <v>20</v>
      </c>
      <c r="G1087" s="3">
        <v>1</v>
      </c>
      <c r="H1087" s="3" t="s">
        <v>20</v>
      </c>
      <c r="J1087" s="3" t="s">
        <v>2023</v>
      </c>
      <c r="K1087" s="3">
        <v>2004</v>
      </c>
      <c r="L1087" s="3" t="s">
        <v>61</v>
      </c>
      <c r="M1087" s="3">
        <v>16</v>
      </c>
      <c r="N1087" s="3">
        <v>2</v>
      </c>
      <c r="O1087" s="3">
        <v>3393.36</v>
      </c>
      <c r="P1087" s="3" t="s">
        <v>29</v>
      </c>
      <c r="Q1087" s="3" t="s">
        <v>29</v>
      </c>
      <c r="R1087" s="3" t="s">
        <v>134</v>
      </c>
    </row>
    <row r="1088" spans="1:18" x14ac:dyDescent="0.25">
      <c r="A1088" s="3" t="s">
        <v>2024</v>
      </c>
      <c r="B1088" s="3">
        <v>29.92</v>
      </c>
      <c r="C1088" s="3">
        <v>5.49</v>
      </c>
      <c r="D1088" s="3" t="s">
        <v>117</v>
      </c>
      <c r="E1088" s="3" t="s">
        <v>20</v>
      </c>
      <c r="F1088" s="3" t="s">
        <v>20</v>
      </c>
      <c r="G1088" s="3" t="s">
        <v>5994</v>
      </c>
      <c r="H1088" s="3" t="s">
        <v>20</v>
      </c>
      <c r="J1088" s="3" t="s">
        <v>2024</v>
      </c>
      <c r="K1088" s="3">
        <v>1996</v>
      </c>
      <c r="L1088" s="3" t="s">
        <v>22</v>
      </c>
      <c r="M1088" s="3">
        <v>27</v>
      </c>
      <c r="N1088" s="3">
        <v>1</v>
      </c>
      <c r="O1088" s="3">
        <v>3392.98</v>
      </c>
      <c r="P1088" s="3" t="s">
        <v>29</v>
      </c>
      <c r="Q1088" s="3" t="s">
        <v>24</v>
      </c>
      <c r="R1088" s="3" t="s">
        <v>25</v>
      </c>
    </row>
    <row r="1089" spans="1:18" x14ac:dyDescent="0.25">
      <c r="A1089" s="3" t="s">
        <v>2025</v>
      </c>
      <c r="B1089" s="3">
        <v>29.48</v>
      </c>
      <c r="C1089" s="3">
        <v>4.09</v>
      </c>
      <c r="D1089" s="3" t="s">
        <v>117</v>
      </c>
      <c r="E1089" s="3" t="s">
        <v>20</v>
      </c>
      <c r="F1089" s="3" t="s">
        <v>20</v>
      </c>
      <c r="G1089" s="3" t="s">
        <v>5994</v>
      </c>
      <c r="H1089" s="3" t="s">
        <v>20</v>
      </c>
      <c r="J1089" s="3" t="s">
        <v>2025</v>
      </c>
      <c r="K1089" s="3">
        <v>1996</v>
      </c>
      <c r="L1089" s="3" t="s">
        <v>51</v>
      </c>
      <c r="M1089" s="3">
        <v>10</v>
      </c>
      <c r="N1089" s="3">
        <v>1</v>
      </c>
      <c r="O1089" s="3">
        <v>3392.37</v>
      </c>
      <c r="P1089" s="3" t="s">
        <v>29</v>
      </c>
      <c r="Q1089" s="3" t="s">
        <v>24</v>
      </c>
      <c r="R1089" s="3" t="s">
        <v>25</v>
      </c>
    </row>
    <row r="1090" spans="1:18" x14ac:dyDescent="0.25">
      <c r="A1090" s="3" t="s">
        <v>2026</v>
      </c>
      <c r="B1090" s="3">
        <v>28.785</v>
      </c>
      <c r="C1090" s="3">
        <v>4.3099999999999996</v>
      </c>
      <c r="D1090" s="3" t="s">
        <v>117</v>
      </c>
      <c r="E1090" s="3" t="s">
        <v>20</v>
      </c>
      <c r="F1090" s="3" t="s">
        <v>20</v>
      </c>
      <c r="G1090" s="3" t="s">
        <v>5994</v>
      </c>
      <c r="H1090" s="3" t="s">
        <v>20</v>
      </c>
      <c r="J1090" s="3" t="s">
        <v>2026</v>
      </c>
      <c r="K1090" s="3">
        <v>1996</v>
      </c>
      <c r="L1090" s="3" t="s">
        <v>56</v>
      </c>
      <c r="M1090" s="3">
        <v>13</v>
      </c>
      <c r="N1090" s="3">
        <v>0</v>
      </c>
      <c r="O1090" s="3">
        <v>3385.4</v>
      </c>
      <c r="P1090" s="3" t="s">
        <v>29</v>
      </c>
      <c r="Q1090" s="3" t="s">
        <v>29</v>
      </c>
      <c r="R1090" s="3" t="s">
        <v>119</v>
      </c>
    </row>
    <row r="1091" spans="1:18" x14ac:dyDescent="0.25">
      <c r="A1091" s="3" t="s">
        <v>421</v>
      </c>
      <c r="B1091" s="3">
        <v>36.64</v>
      </c>
      <c r="C1091" s="3">
        <v>11.34</v>
      </c>
      <c r="D1091" s="3" t="s">
        <v>20</v>
      </c>
      <c r="E1091" s="3" t="s">
        <v>20</v>
      </c>
      <c r="F1091" s="3" t="s">
        <v>20</v>
      </c>
      <c r="G1091" s="3" t="s">
        <v>5994</v>
      </c>
      <c r="H1091" s="3" t="s">
        <v>117</v>
      </c>
      <c r="J1091" s="3" t="s">
        <v>421</v>
      </c>
      <c r="K1091" s="3">
        <v>1974</v>
      </c>
      <c r="L1091" s="3" t="s">
        <v>28</v>
      </c>
      <c r="M1091" s="3">
        <v>6</v>
      </c>
      <c r="N1091" s="3">
        <v>0</v>
      </c>
      <c r="O1091" s="3">
        <v>36182.870000000003</v>
      </c>
      <c r="P1091" s="3" t="s">
        <v>29</v>
      </c>
      <c r="Q1091" s="3" t="s">
        <v>24</v>
      </c>
      <c r="R1091" s="3" t="s">
        <v>33</v>
      </c>
    </row>
    <row r="1092" spans="1:18" x14ac:dyDescent="0.25">
      <c r="A1092" s="3" t="s">
        <v>2027</v>
      </c>
      <c r="B1092" s="3">
        <v>19.8</v>
      </c>
      <c r="C1092" s="3">
        <v>4</v>
      </c>
      <c r="D1092" s="3" t="s">
        <v>117</v>
      </c>
      <c r="E1092" s="3" t="s">
        <v>20</v>
      </c>
      <c r="F1092" s="3" t="s">
        <v>20</v>
      </c>
      <c r="G1092" s="3" t="s">
        <v>5994</v>
      </c>
      <c r="H1092" s="3" t="s">
        <v>20</v>
      </c>
      <c r="J1092" s="3" t="s">
        <v>2027</v>
      </c>
      <c r="K1092" s="3">
        <v>1996</v>
      </c>
      <c r="L1092" s="3" t="s">
        <v>28</v>
      </c>
      <c r="M1092" s="3">
        <v>14</v>
      </c>
      <c r="N1092" s="3">
        <v>1</v>
      </c>
      <c r="O1092" s="3">
        <v>3378.91</v>
      </c>
      <c r="P1092" s="3" t="s">
        <v>29</v>
      </c>
      <c r="Q1092" s="3" t="s">
        <v>23</v>
      </c>
      <c r="R1092" s="3" t="s">
        <v>53</v>
      </c>
    </row>
    <row r="1093" spans="1:18" x14ac:dyDescent="0.25">
      <c r="A1093" s="3" t="s">
        <v>2028</v>
      </c>
      <c r="B1093" s="3">
        <v>35.53</v>
      </c>
      <c r="C1093" s="3">
        <v>4.68</v>
      </c>
      <c r="D1093" s="3" t="s">
        <v>20</v>
      </c>
      <c r="E1093" s="3" t="s">
        <v>20</v>
      </c>
      <c r="F1093" s="3" t="s">
        <v>21</v>
      </c>
      <c r="G1093" s="3">
        <v>1</v>
      </c>
      <c r="H1093" s="3" t="s">
        <v>20</v>
      </c>
      <c r="J1093" s="3" t="s">
        <v>2028</v>
      </c>
      <c r="K1093" s="3">
        <v>1993</v>
      </c>
      <c r="L1093" s="3" t="s">
        <v>22</v>
      </c>
      <c r="M1093" s="3">
        <v>7</v>
      </c>
      <c r="N1093" s="3">
        <v>0</v>
      </c>
      <c r="O1093" s="3">
        <v>3366.67</v>
      </c>
      <c r="P1093" s="3" t="s">
        <v>29</v>
      </c>
      <c r="Q1093" s="3" t="s">
        <v>29</v>
      </c>
      <c r="R1093" s="3" t="s">
        <v>25</v>
      </c>
    </row>
    <row r="1094" spans="1:18" x14ac:dyDescent="0.25">
      <c r="A1094" s="3" t="s">
        <v>2029</v>
      </c>
      <c r="B1094" s="3">
        <v>21.47</v>
      </c>
      <c r="C1094" s="3">
        <v>4.0199999999999996</v>
      </c>
      <c r="D1094" s="3" t="s">
        <v>117</v>
      </c>
      <c r="E1094" s="3" t="s">
        <v>20</v>
      </c>
      <c r="F1094" s="3" t="s">
        <v>20</v>
      </c>
      <c r="G1094" s="3">
        <v>1</v>
      </c>
      <c r="H1094" s="3" t="s">
        <v>20</v>
      </c>
      <c r="J1094" s="3" t="s">
        <v>2029</v>
      </c>
      <c r="K1094" s="3">
        <v>1995</v>
      </c>
      <c r="L1094" s="3" t="s">
        <v>32</v>
      </c>
      <c r="M1094" s="3">
        <v>23</v>
      </c>
      <c r="N1094" s="3">
        <v>0</v>
      </c>
      <c r="O1094" s="3">
        <v>3353.47</v>
      </c>
      <c r="P1094" s="3" t="s">
        <v>29</v>
      </c>
      <c r="Q1094" s="3" t="s">
        <v>24</v>
      </c>
      <c r="R1094" s="3" t="s">
        <v>33</v>
      </c>
    </row>
    <row r="1095" spans="1:18" x14ac:dyDescent="0.25">
      <c r="A1095" s="3" t="s">
        <v>2030</v>
      </c>
      <c r="B1095" s="3">
        <v>25.9</v>
      </c>
      <c r="C1095" s="3">
        <v>5.12</v>
      </c>
      <c r="D1095" s="3" t="s">
        <v>20</v>
      </c>
      <c r="E1095" s="3" t="s">
        <v>20</v>
      </c>
      <c r="F1095" s="3" t="s">
        <v>21</v>
      </c>
      <c r="G1095" s="3">
        <v>1</v>
      </c>
      <c r="H1095" s="3" t="s">
        <v>20</v>
      </c>
      <c r="J1095" s="3" t="s">
        <v>2030</v>
      </c>
      <c r="K1095" s="3">
        <v>1993</v>
      </c>
      <c r="L1095" s="3" t="s">
        <v>22</v>
      </c>
      <c r="M1095" s="3">
        <v>28</v>
      </c>
      <c r="N1095" s="3">
        <v>0</v>
      </c>
      <c r="O1095" s="3">
        <v>3353.28</v>
      </c>
      <c r="P1095" s="3" t="s">
        <v>29</v>
      </c>
      <c r="Q1095" s="3" t="s">
        <v>23</v>
      </c>
      <c r="R1095" s="3" t="s">
        <v>53</v>
      </c>
    </row>
    <row r="1096" spans="1:18" x14ac:dyDescent="0.25">
      <c r="A1096" s="3" t="s">
        <v>2031</v>
      </c>
      <c r="B1096" s="3">
        <v>20.81</v>
      </c>
      <c r="C1096" s="3">
        <v>5.52</v>
      </c>
      <c r="D1096" s="3" t="s">
        <v>20</v>
      </c>
      <c r="E1096" s="3" t="s">
        <v>20</v>
      </c>
      <c r="F1096" s="3" t="s">
        <v>20</v>
      </c>
      <c r="G1096" s="3" t="s">
        <v>5994</v>
      </c>
      <c r="H1096" s="3" t="s">
        <v>20</v>
      </c>
      <c r="J1096" s="3" t="s">
        <v>2031</v>
      </c>
      <c r="K1096" s="3">
        <v>1991</v>
      </c>
      <c r="L1096" s="3" t="s">
        <v>47</v>
      </c>
      <c r="M1096" s="3">
        <v>1</v>
      </c>
      <c r="N1096" s="3">
        <v>3</v>
      </c>
      <c r="O1096" s="3">
        <v>3342.79</v>
      </c>
      <c r="P1096" s="3" t="s">
        <v>29</v>
      </c>
      <c r="Q1096" s="3" t="s">
        <v>23</v>
      </c>
      <c r="R1096" s="3" t="s">
        <v>25</v>
      </c>
    </row>
    <row r="1097" spans="1:18" x14ac:dyDescent="0.25">
      <c r="A1097" s="3" t="s">
        <v>2032</v>
      </c>
      <c r="B1097" s="3">
        <v>25.84</v>
      </c>
      <c r="C1097" s="3">
        <v>5.81</v>
      </c>
      <c r="D1097" s="3" t="s">
        <v>117</v>
      </c>
      <c r="E1097" s="3" t="s">
        <v>20</v>
      </c>
      <c r="F1097" s="3" t="s">
        <v>21</v>
      </c>
      <c r="G1097" s="3">
        <v>1</v>
      </c>
      <c r="H1097" s="3" t="s">
        <v>20</v>
      </c>
      <c r="J1097" s="3" t="s">
        <v>2032</v>
      </c>
      <c r="K1097" s="3">
        <v>1997</v>
      </c>
      <c r="L1097" s="3" t="s">
        <v>32</v>
      </c>
      <c r="M1097" s="3">
        <v>20</v>
      </c>
      <c r="N1097" s="3">
        <v>1</v>
      </c>
      <c r="O1097" s="3">
        <v>3309.79</v>
      </c>
      <c r="P1097" s="3" t="s">
        <v>24</v>
      </c>
      <c r="Q1097" s="3" t="s">
        <v>24</v>
      </c>
      <c r="R1097" s="3" t="s">
        <v>227</v>
      </c>
    </row>
    <row r="1098" spans="1:18" x14ac:dyDescent="0.25">
      <c r="A1098" s="3" t="s">
        <v>2033</v>
      </c>
      <c r="B1098" s="3">
        <v>30.95</v>
      </c>
      <c r="C1098" s="3">
        <v>5.16</v>
      </c>
      <c r="D1098" s="3" t="s">
        <v>20</v>
      </c>
      <c r="E1098" s="3" t="s">
        <v>20</v>
      </c>
      <c r="F1098" s="3" t="s">
        <v>21</v>
      </c>
      <c r="G1098" s="3">
        <v>1</v>
      </c>
      <c r="H1098" s="3" t="s">
        <v>20</v>
      </c>
      <c r="J1098" s="3" t="s">
        <v>2033</v>
      </c>
      <c r="K1098" s="3">
        <v>2003</v>
      </c>
      <c r="L1098" s="3" t="s">
        <v>56</v>
      </c>
      <c r="M1098" s="3">
        <v>18</v>
      </c>
      <c r="N1098" s="3">
        <v>0</v>
      </c>
      <c r="O1098" s="3">
        <v>3308.46</v>
      </c>
      <c r="P1098" s="3" t="s">
        <v>29</v>
      </c>
      <c r="Q1098" s="3" t="s">
        <v>23</v>
      </c>
      <c r="R1098" s="3" t="s">
        <v>48</v>
      </c>
    </row>
    <row r="1099" spans="1:18" x14ac:dyDescent="0.25">
      <c r="A1099" s="3" t="s">
        <v>2034</v>
      </c>
      <c r="B1099" s="3">
        <v>30.54</v>
      </c>
      <c r="C1099" s="3">
        <v>5</v>
      </c>
      <c r="D1099" s="3" t="s">
        <v>20</v>
      </c>
      <c r="E1099" s="3" t="s">
        <v>20</v>
      </c>
      <c r="F1099" s="3" t="s">
        <v>21</v>
      </c>
      <c r="G1099" s="3">
        <v>1</v>
      </c>
      <c r="H1099" s="3" t="s">
        <v>20</v>
      </c>
      <c r="J1099" s="3" t="s">
        <v>2034</v>
      </c>
      <c r="K1099" s="3">
        <v>2003</v>
      </c>
      <c r="L1099" s="3" t="s">
        <v>28</v>
      </c>
      <c r="M1099" s="3">
        <v>5</v>
      </c>
      <c r="N1099" s="3">
        <v>0</v>
      </c>
      <c r="O1099" s="3">
        <v>3300.7</v>
      </c>
      <c r="P1099" s="3" t="s">
        <v>29</v>
      </c>
      <c r="Q1099" s="3" t="s">
        <v>29</v>
      </c>
      <c r="R1099" s="3" t="s">
        <v>42</v>
      </c>
    </row>
    <row r="1100" spans="1:18" x14ac:dyDescent="0.25">
      <c r="A1100" s="3" t="s">
        <v>2035</v>
      </c>
      <c r="B1100" s="3">
        <v>33.914999999999999</v>
      </c>
      <c r="C1100" s="3">
        <v>5.84</v>
      </c>
      <c r="D1100" s="3" t="s">
        <v>117</v>
      </c>
      <c r="E1100" s="3" t="s">
        <v>20</v>
      </c>
      <c r="F1100" s="3" t="s">
        <v>20</v>
      </c>
      <c r="G1100" s="3" t="s">
        <v>5994</v>
      </c>
      <c r="H1100" s="3" t="s">
        <v>20</v>
      </c>
      <c r="J1100" s="3" t="s">
        <v>2035</v>
      </c>
      <c r="K1100" s="3">
        <v>1996</v>
      </c>
      <c r="L1100" s="3" t="s">
        <v>56</v>
      </c>
      <c r="M1100" s="3">
        <v>17</v>
      </c>
      <c r="N1100" s="3">
        <v>1</v>
      </c>
      <c r="O1100" s="3">
        <v>3292.53</v>
      </c>
      <c r="P1100" s="3" t="s">
        <v>29</v>
      </c>
      <c r="Q1100" s="3" t="s">
        <v>29</v>
      </c>
      <c r="R1100" s="3" t="s">
        <v>33</v>
      </c>
    </row>
    <row r="1101" spans="1:18" x14ac:dyDescent="0.25">
      <c r="A1101" s="3" t="s">
        <v>2036</v>
      </c>
      <c r="B1101" s="3">
        <v>33.31</v>
      </c>
      <c r="C1101" s="3">
        <v>4.1900000000000004</v>
      </c>
      <c r="D1101" s="3" t="s">
        <v>20</v>
      </c>
      <c r="E1101" s="3" t="s">
        <v>20</v>
      </c>
      <c r="F1101" s="3" t="s">
        <v>21</v>
      </c>
      <c r="G1101" s="3">
        <v>1</v>
      </c>
      <c r="H1101" s="3" t="s">
        <v>20</v>
      </c>
      <c r="J1101" s="3" t="s">
        <v>2036</v>
      </c>
      <c r="K1101" s="3">
        <v>2003</v>
      </c>
      <c r="L1101" s="3" t="s">
        <v>61</v>
      </c>
      <c r="M1101" s="3">
        <v>3</v>
      </c>
      <c r="N1101" s="3">
        <v>0</v>
      </c>
      <c r="O1101" s="3">
        <v>3280.22</v>
      </c>
      <c r="P1101" s="3" t="s">
        <v>29</v>
      </c>
      <c r="Q1101" s="3" t="s">
        <v>24</v>
      </c>
      <c r="R1101" s="3" t="s">
        <v>53</v>
      </c>
    </row>
    <row r="1102" spans="1:18" x14ac:dyDescent="0.25">
      <c r="A1102" s="3" t="s">
        <v>423</v>
      </c>
      <c r="B1102" s="3">
        <v>36.85</v>
      </c>
      <c r="C1102" s="3">
        <v>5.88</v>
      </c>
      <c r="D1102" s="3" t="s">
        <v>20</v>
      </c>
      <c r="E1102" s="3" t="s">
        <v>117</v>
      </c>
      <c r="F1102" s="3" t="s">
        <v>20</v>
      </c>
      <c r="G1102" s="3">
        <v>1</v>
      </c>
      <c r="H1102" s="3" t="s">
        <v>117</v>
      </c>
      <c r="J1102" s="3" t="s">
        <v>423</v>
      </c>
      <c r="K1102" s="3">
        <v>2004</v>
      </c>
      <c r="L1102" s="3" t="s">
        <v>51</v>
      </c>
      <c r="M1102" s="3">
        <v>30</v>
      </c>
      <c r="N1102" s="3">
        <v>0</v>
      </c>
      <c r="O1102" s="3">
        <v>36149.480000000003</v>
      </c>
      <c r="P1102" s="3" t="s">
        <v>29</v>
      </c>
      <c r="Q1102" s="3" t="s">
        <v>29</v>
      </c>
      <c r="R1102" s="3" t="s">
        <v>25</v>
      </c>
    </row>
    <row r="1103" spans="1:18" x14ac:dyDescent="0.25">
      <c r="A1103" s="3" t="s">
        <v>2037</v>
      </c>
      <c r="B1103" s="3">
        <v>25.745000000000001</v>
      </c>
      <c r="C1103" s="3">
        <v>4.62</v>
      </c>
      <c r="D1103" s="3" t="s">
        <v>117</v>
      </c>
      <c r="E1103" s="3" t="s">
        <v>20</v>
      </c>
      <c r="F1103" s="3" t="s">
        <v>20</v>
      </c>
      <c r="G1103" s="3" t="s">
        <v>5994</v>
      </c>
      <c r="H1103" s="3" t="s">
        <v>20</v>
      </c>
      <c r="J1103" s="3" t="s">
        <v>2037</v>
      </c>
      <c r="K1103" s="3">
        <v>2001</v>
      </c>
      <c r="L1103" s="3" t="s">
        <v>22</v>
      </c>
      <c r="M1103" s="3">
        <v>6</v>
      </c>
      <c r="N1103" s="3">
        <v>2</v>
      </c>
      <c r="O1103" s="3">
        <v>3279.87</v>
      </c>
      <c r="P1103" s="3" t="s">
        <v>29</v>
      </c>
      <c r="Q1103" s="3" t="s">
        <v>23</v>
      </c>
      <c r="R1103" s="3" t="s">
        <v>227</v>
      </c>
    </row>
    <row r="1104" spans="1:18" x14ac:dyDescent="0.25">
      <c r="A1104" s="3" t="s">
        <v>2038</v>
      </c>
      <c r="B1104" s="3">
        <v>37.1</v>
      </c>
      <c r="C1104" s="3">
        <v>6.24</v>
      </c>
      <c r="D1104" s="3" t="s">
        <v>20</v>
      </c>
      <c r="E1104" s="3" t="s">
        <v>20</v>
      </c>
      <c r="F1104" s="3" t="s">
        <v>20</v>
      </c>
      <c r="G1104" s="3" t="s">
        <v>5994</v>
      </c>
      <c r="H1104" s="3" t="s">
        <v>20</v>
      </c>
      <c r="J1104" s="3" t="s">
        <v>2038</v>
      </c>
      <c r="K1104" s="3">
        <v>1994</v>
      </c>
      <c r="L1104" s="3" t="s">
        <v>61</v>
      </c>
      <c r="M1104" s="3">
        <v>1</v>
      </c>
      <c r="N1104" s="3">
        <v>1</v>
      </c>
      <c r="O1104" s="3">
        <v>3277.16</v>
      </c>
      <c r="P1104" s="3" t="s">
        <v>29</v>
      </c>
      <c r="Q1104" s="3" t="s">
        <v>24</v>
      </c>
      <c r="R1104" s="3" t="s">
        <v>53</v>
      </c>
    </row>
    <row r="1105" spans="1:18" x14ac:dyDescent="0.25">
      <c r="A1105" s="3" t="s">
        <v>2039</v>
      </c>
      <c r="B1105" s="3">
        <v>35.435000000000002</v>
      </c>
      <c r="C1105" s="3">
        <v>5.81</v>
      </c>
      <c r="D1105" s="3" t="s">
        <v>20</v>
      </c>
      <c r="E1105" s="3" t="s">
        <v>20</v>
      </c>
      <c r="F1105" s="3" t="s">
        <v>20</v>
      </c>
      <c r="G1105" s="3" t="s">
        <v>5994</v>
      </c>
      <c r="H1105" s="3" t="s">
        <v>20</v>
      </c>
      <c r="J1105" s="3" t="s">
        <v>2039</v>
      </c>
      <c r="K1105" s="3">
        <v>1994</v>
      </c>
      <c r="L1105" s="3" t="s">
        <v>28</v>
      </c>
      <c r="M1105" s="3">
        <v>2</v>
      </c>
      <c r="N1105" s="3">
        <v>0</v>
      </c>
      <c r="O1105" s="3">
        <v>3268.85</v>
      </c>
      <c r="P1105" s="3" t="s">
        <v>24</v>
      </c>
      <c r="Q1105" s="3" t="s">
        <v>23</v>
      </c>
      <c r="R1105" s="3" t="s">
        <v>39</v>
      </c>
    </row>
    <row r="1106" spans="1:18" x14ac:dyDescent="0.25">
      <c r="A1106" s="3" t="s">
        <v>2040</v>
      </c>
      <c r="B1106" s="3">
        <v>20.399999999999999</v>
      </c>
      <c r="C1106" s="3">
        <v>4.83</v>
      </c>
      <c r="D1106" s="3" t="s">
        <v>20</v>
      </c>
      <c r="E1106" s="3" t="s">
        <v>20</v>
      </c>
      <c r="F1106" s="3" t="s">
        <v>20</v>
      </c>
      <c r="G1106" s="3" t="s">
        <v>5994</v>
      </c>
      <c r="H1106" s="3" t="s">
        <v>20</v>
      </c>
      <c r="J1106" s="3" t="s">
        <v>2040</v>
      </c>
      <c r="K1106" s="3">
        <v>1991</v>
      </c>
      <c r="L1106" s="3" t="s">
        <v>56</v>
      </c>
      <c r="M1106" s="3">
        <v>13</v>
      </c>
      <c r="N1106" s="3">
        <v>0</v>
      </c>
      <c r="O1106" s="3">
        <v>3260.2</v>
      </c>
      <c r="P1106" s="3" t="s">
        <v>24</v>
      </c>
      <c r="Q1106" s="3" t="s">
        <v>29</v>
      </c>
      <c r="R1106" s="3" t="s">
        <v>53</v>
      </c>
    </row>
    <row r="1107" spans="1:18" x14ac:dyDescent="0.25">
      <c r="A1107" s="3" t="s">
        <v>2041</v>
      </c>
      <c r="B1107" s="3">
        <v>42.13</v>
      </c>
      <c r="C1107" s="3">
        <v>5.72</v>
      </c>
      <c r="D1107" s="3" t="s">
        <v>117</v>
      </c>
      <c r="E1107" s="3" t="s">
        <v>20</v>
      </c>
      <c r="F1107" s="3" t="s">
        <v>21</v>
      </c>
      <c r="G1107" s="3">
        <v>1</v>
      </c>
      <c r="H1107" s="3" t="s">
        <v>20</v>
      </c>
      <c r="J1107" s="3" t="s">
        <v>2041</v>
      </c>
      <c r="K1107" s="3">
        <v>1997</v>
      </c>
      <c r="L1107" s="3" t="s">
        <v>47</v>
      </c>
      <c r="M1107" s="3">
        <v>2</v>
      </c>
      <c r="N1107" s="3">
        <v>1</v>
      </c>
      <c r="O1107" s="3">
        <v>3238.44</v>
      </c>
      <c r="P1107" s="3" t="s">
        <v>29</v>
      </c>
      <c r="Q1107" s="3" t="s">
        <v>24</v>
      </c>
      <c r="R1107" s="3" t="s">
        <v>25</v>
      </c>
    </row>
    <row r="1108" spans="1:18" x14ac:dyDescent="0.25">
      <c r="A1108" s="3" t="s">
        <v>2042</v>
      </c>
      <c r="B1108" s="3">
        <v>33.99</v>
      </c>
      <c r="C1108" s="3">
        <v>4.83</v>
      </c>
      <c r="D1108" s="3" t="s">
        <v>117</v>
      </c>
      <c r="E1108" s="3" t="s">
        <v>20</v>
      </c>
      <c r="F1108" s="3" t="s">
        <v>21</v>
      </c>
      <c r="G1108" s="3">
        <v>1</v>
      </c>
      <c r="H1108" s="3" t="s">
        <v>20</v>
      </c>
      <c r="J1108" s="3" t="s">
        <v>2042</v>
      </c>
      <c r="K1108" s="3">
        <v>1997</v>
      </c>
      <c r="L1108" s="3" t="s">
        <v>51</v>
      </c>
      <c r="M1108" s="3">
        <v>2</v>
      </c>
      <c r="N1108" s="3">
        <v>1</v>
      </c>
      <c r="O1108" s="3">
        <v>3227.12</v>
      </c>
      <c r="P1108" s="3" t="s">
        <v>29</v>
      </c>
      <c r="Q1108" s="3" t="s">
        <v>24</v>
      </c>
      <c r="R1108" s="3" t="s">
        <v>25</v>
      </c>
    </row>
    <row r="1109" spans="1:18" x14ac:dyDescent="0.25">
      <c r="A1109" s="3" t="s">
        <v>2043</v>
      </c>
      <c r="B1109" s="3">
        <v>28.594999999999999</v>
      </c>
      <c r="C1109" s="3">
        <v>4.1399999999999997</v>
      </c>
      <c r="D1109" s="3" t="s">
        <v>117</v>
      </c>
      <c r="E1109" s="3" t="s">
        <v>20</v>
      </c>
      <c r="F1109" s="3" t="s">
        <v>21</v>
      </c>
      <c r="G1109" s="3">
        <v>1</v>
      </c>
      <c r="H1109" s="3" t="s">
        <v>20</v>
      </c>
      <c r="J1109" s="3" t="s">
        <v>2043</v>
      </c>
      <c r="K1109" s="3">
        <v>1997</v>
      </c>
      <c r="L1109" s="3" t="s">
        <v>61</v>
      </c>
      <c r="M1109" s="3">
        <v>6</v>
      </c>
      <c r="N1109" s="3">
        <v>0</v>
      </c>
      <c r="O1109" s="3">
        <v>3213.62</v>
      </c>
      <c r="P1109" s="3" t="s">
        <v>29</v>
      </c>
      <c r="Q1109" s="3" t="s">
        <v>29</v>
      </c>
      <c r="R1109" s="3" t="s">
        <v>119</v>
      </c>
    </row>
    <row r="1110" spans="1:18" x14ac:dyDescent="0.25">
      <c r="A1110" s="3" t="s">
        <v>2044</v>
      </c>
      <c r="B1110" s="3">
        <v>20.8</v>
      </c>
      <c r="C1110" s="3">
        <v>4.07</v>
      </c>
      <c r="D1110" s="3" t="s">
        <v>117</v>
      </c>
      <c r="E1110" s="3" t="s">
        <v>20</v>
      </c>
      <c r="F1110" s="3" t="s">
        <v>21</v>
      </c>
      <c r="G1110" s="3">
        <v>1</v>
      </c>
      <c r="H1110" s="3" t="s">
        <v>20</v>
      </c>
      <c r="J1110" s="3" t="s">
        <v>2044</v>
      </c>
      <c r="K1110" s="3">
        <v>1997</v>
      </c>
      <c r="L1110" s="3" t="s">
        <v>28</v>
      </c>
      <c r="M1110" s="3">
        <v>22</v>
      </c>
      <c r="N1110" s="3">
        <v>1</v>
      </c>
      <c r="O1110" s="3">
        <v>3208.79</v>
      </c>
      <c r="P1110" s="3" t="s">
        <v>29</v>
      </c>
      <c r="Q1110" s="3" t="s">
        <v>24</v>
      </c>
      <c r="R1110" s="3" t="s">
        <v>53</v>
      </c>
    </row>
    <row r="1111" spans="1:18" x14ac:dyDescent="0.25">
      <c r="A1111" s="3" t="s">
        <v>2045</v>
      </c>
      <c r="B1111" s="3">
        <v>23.465</v>
      </c>
      <c r="C1111" s="3">
        <v>6.26</v>
      </c>
      <c r="D1111" s="3" t="s">
        <v>117</v>
      </c>
      <c r="E1111" s="3" t="s">
        <v>20</v>
      </c>
      <c r="F1111" s="3" t="s">
        <v>21</v>
      </c>
      <c r="G1111" s="3">
        <v>1</v>
      </c>
      <c r="H1111" s="3" t="s">
        <v>20</v>
      </c>
      <c r="J1111" s="3" t="s">
        <v>2045</v>
      </c>
      <c r="K1111" s="3">
        <v>1997</v>
      </c>
      <c r="L1111" s="3" t="s">
        <v>61</v>
      </c>
      <c r="M1111" s="3">
        <v>5</v>
      </c>
      <c r="N1111" s="3">
        <v>0</v>
      </c>
      <c r="O1111" s="3">
        <v>3206.49</v>
      </c>
      <c r="P1111" s="3" t="s">
        <v>29</v>
      </c>
      <c r="Q1111" s="3" t="s">
        <v>24</v>
      </c>
      <c r="R1111" s="3" t="s">
        <v>119</v>
      </c>
    </row>
    <row r="1112" spans="1:18" x14ac:dyDescent="0.25">
      <c r="A1112" s="3" t="s">
        <v>2046</v>
      </c>
      <c r="B1112" s="3">
        <v>40.185000000000002</v>
      </c>
      <c r="C1112" s="3">
        <v>5.88</v>
      </c>
      <c r="D1112" s="3" t="s">
        <v>117</v>
      </c>
      <c r="E1112" s="3" t="s">
        <v>20</v>
      </c>
      <c r="F1112" s="3" t="s">
        <v>20</v>
      </c>
      <c r="G1112" s="3" t="s">
        <v>5994</v>
      </c>
      <c r="H1112" s="3" t="s">
        <v>20</v>
      </c>
      <c r="J1112" s="3" t="s">
        <v>2046</v>
      </c>
      <c r="K1112" s="3">
        <v>1996</v>
      </c>
      <c r="L1112" s="3" t="s">
        <v>22</v>
      </c>
      <c r="M1112" s="3">
        <v>11</v>
      </c>
      <c r="N1112" s="3">
        <v>0</v>
      </c>
      <c r="O1112" s="3">
        <v>3201.25</v>
      </c>
      <c r="P1112" s="3" t="s">
        <v>29</v>
      </c>
      <c r="Q1112" s="3" t="s">
        <v>24</v>
      </c>
      <c r="R1112" s="3" t="s">
        <v>33</v>
      </c>
    </row>
    <row r="1113" spans="1:18" x14ac:dyDescent="0.25">
      <c r="A1113" s="3" t="s">
        <v>26</v>
      </c>
      <c r="B1113" s="3">
        <v>30.36</v>
      </c>
      <c r="C1113" s="3">
        <v>5.77</v>
      </c>
      <c r="D1113" s="3" t="s">
        <v>20</v>
      </c>
      <c r="E1113" s="3" t="s">
        <v>20</v>
      </c>
      <c r="F1113" s="3" t="s">
        <v>20</v>
      </c>
      <c r="G1113" s="3" t="s">
        <v>5994</v>
      </c>
      <c r="H1113" s="3" t="s">
        <v>117</v>
      </c>
      <c r="J1113" s="3" t="s">
        <v>26</v>
      </c>
      <c r="K1113" s="3">
        <v>1977</v>
      </c>
      <c r="L1113" s="3" t="s">
        <v>32</v>
      </c>
      <c r="M1113" s="3">
        <v>8</v>
      </c>
      <c r="N1113" s="3">
        <v>0</v>
      </c>
      <c r="O1113" s="3">
        <v>62592.87</v>
      </c>
      <c r="P1113" s="3" t="s">
        <v>29</v>
      </c>
      <c r="Q1113" s="3" t="s">
        <v>24</v>
      </c>
      <c r="R1113" s="3" t="s">
        <v>25</v>
      </c>
    </row>
    <row r="1114" spans="1:18" x14ac:dyDescent="0.25">
      <c r="A1114" s="3" t="s">
        <v>74</v>
      </c>
      <c r="B1114" s="3">
        <v>42.9</v>
      </c>
      <c r="C1114" s="3">
        <v>11.41</v>
      </c>
      <c r="D1114" s="3" t="s">
        <v>20</v>
      </c>
      <c r="E1114" s="3" t="s">
        <v>20</v>
      </c>
      <c r="F1114" s="3" t="s">
        <v>20</v>
      </c>
      <c r="G1114" s="3" t="s">
        <v>5994</v>
      </c>
      <c r="H1114" s="3" t="s">
        <v>117</v>
      </c>
      <c r="J1114" s="3" t="s">
        <v>74</v>
      </c>
      <c r="K1114" s="3">
        <v>1971</v>
      </c>
      <c r="L1114" s="3" t="s">
        <v>47</v>
      </c>
      <c r="M1114" s="3">
        <v>27</v>
      </c>
      <c r="N1114" s="3">
        <v>2</v>
      </c>
      <c r="O1114" s="3">
        <v>47462.89</v>
      </c>
      <c r="P1114" s="3" t="s">
        <v>23</v>
      </c>
      <c r="Q1114" s="3" t="s">
        <v>29</v>
      </c>
      <c r="R1114" s="3" t="s">
        <v>25</v>
      </c>
    </row>
    <row r="1115" spans="1:18" x14ac:dyDescent="0.25">
      <c r="A1115" s="3" t="s">
        <v>425</v>
      </c>
      <c r="B1115" s="3">
        <v>33.33</v>
      </c>
      <c r="C1115" s="3">
        <v>5.01</v>
      </c>
      <c r="D1115" s="3" t="s">
        <v>117</v>
      </c>
      <c r="E1115" s="3" t="s">
        <v>20</v>
      </c>
      <c r="F1115" s="3" t="s">
        <v>21</v>
      </c>
      <c r="G1115" s="3">
        <v>1</v>
      </c>
      <c r="H1115" s="3" t="s">
        <v>117</v>
      </c>
      <c r="J1115" s="3" t="s">
        <v>425</v>
      </c>
      <c r="K1115" s="3">
        <v>1997</v>
      </c>
      <c r="L1115" s="3" t="s">
        <v>32</v>
      </c>
      <c r="M1115" s="3">
        <v>12</v>
      </c>
      <c r="N1115" s="3">
        <v>2</v>
      </c>
      <c r="O1115" s="3">
        <v>36124.57</v>
      </c>
      <c r="P1115" s="3" t="s">
        <v>23</v>
      </c>
      <c r="Q1115" s="3" t="s">
        <v>24</v>
      </c>
      <c r="R1115" s="3" t="s">
        <v>25</v>
      </c>
    </row>
    <row r="1116" spans="1:18" x14ac:dyDescent="0.25">
      <c r="A1116" s="3" t="s">
        <v>2047</v>
      </c>
      <c r="B1116" s="3">
        <v>21.89</v>
      </c>
      <c r="C1116" s="3">
        <v>5.72</v>
      </c>
      <c r="D1116" s="3" t="s">
        <v>117</v>
      </c>
      <c r="E1116" s="3" t="s">
        <v>20</v>
      </c>
      <c r="F1116" s="3" t="s">
        <v>20</v>
      </c>
      <c r="G1116" s="3" t="s">
        <v>5994</v>
      </c>
      <c r="H1116" s="3" t="s">
        <v>20</v>
      </c>
      <c r="J1116" s="3" t="s">
        <v>2047</v>
      </c>
      <c r="K1116" s="3">
        <v>2001</v>
      </c>
      <c r="L1116" s="3" t="s">
        <v>47</v>
      </c>
      <c r="M1116" s="3">
        <v>2</v>
      </c>
      <c r="N1116" s="3">
        <v>2</v>
      </c>
      <c r="O1116" s="3">
        <v>3180.51</v>
      </c>
      <c r="P1116" s="3" t="s">
        <v>29</v>
      </c>
      <c r="Q1116" s="3" t="s">
        <v>29</v>
      </c>
      <c r="R1116" s="3" t="s">
        <v>25</v>
      </c>
    </row>
    <row r="1117" spans="1:18" x14ac:dyDescent="0.25">
      <c r="A1117" s="3" t="s">
        <v>2048</v>
      </c>
      <c r="B1117" s="3">
        <v>29.34</v>
      </c>
      <c r="C1117" s="3">
        <v>6.09</v>
      </c>
      <c r="D1117" s="3" t="s">
        <v>117</v>
      </c>
      <c r="E1117" s="3" t="s">
        <v>117</v>
      </c>
      <c r="F1117" s="3" t="s">
        <v>20</v>
      </c>
      <c r="G1117" s="3">
        <v>2</v>
      </c>
      <c r="H1117" s="3" t="s">
        <v>20</v>
      </c>
      <c r="J1117" s="3" t="s">
        <v>2048</v>
      </c>
      <c r="K1117" s="3">
        <v>2000</v>
      </c>
      <c r="L1117" s="3" t="s">
        <v>47</v>
      </c>
      <c r="M1117" s="3">
        <v>23</v>
      </c>
      <c r="N1117" s="3">
        <v>0</v>
      </c>
      <c r="O1117" s="3">
        <v>3179.96</v>
      </c>
      <c r="P1117" s="3" t="s">
        <v>29</v>
      </c>
      <c r="Q1117" s="3" t="s">
        <v>29</v>
      </c>
      <c r="R1117" s="3" t="s">
        <v>33</v>
      </c>
    </row>
    <row r="1118" spans="1:18" x14ac:dyDescent="0.25">
      <c r="A1118" s="3" t="s">
        <v>2049</v>
      </c>
      <c r="B1118" s="3">
        <v>22.61</v>
      </c>
      <c r="C1118" s="3">
        <v>4.25</v>
      </c>
      <c r="D1118" s="3" t="s">
        <v>117</v>
      </c>
      <c r="E1118" s="3" t="s">
        <v>20</v>
      </c>
      <c r="F1118" s="3" t="s">
        <v>20</v>
      </c>
      <c r="G1118" s="3" t="s">
        <v>5994</v>
      </c>
      <c r="H1118" s="3" t="s">
        <v>20</v>
      </c>
      <c r="J1118" s="3" t="s">
        <v>2049</v>
      </c>
      <c r="K1118" s="3">
        <v>1996</v>
      </c>
      <c r="L1118" s="3" t="s">
        <v>61</v>
      </c>
      <c r="M1118" s="3">
        <v>3</v>
      </c>
      <c r="N1118" s="3">
        <v>0</v>
      </c>
      <c r="O1118" s="3">
        <v>3176.82</v>
      </c>
      <c r="P1118" s="3" t="s">
        <v>29</v>
      </c>
      <c r="Q1118" s="3" t="s">
        <v>23</v>
      </c>
      <c r="R1118" s="3" t="s">
        <v>33</v>
      </c>
    </row>
    <row r="1119" spans="1:18" x14ac:dyDescent="0.25">
      <c r="A1119" s="3" t="s">
        <v>2050</v>
      </c>
      <c r="B1119" s="3">
        <v>22.23</v>
      </c>
      <c r="C1119" s="3">
        <v>6.09</v>
      </c>
      <c r="D1119" s="3" t="s">
        <v>117</v>
      </c>
      <c r="E1119" s="3" t="s">
        <v>20</v>
      </c>
      <c r="F1119" s="3" t="s">
        <v>20</v>
      </c>
      <c r="G1119" s="3" t="s">
        <v>5994</v>
      </c>
      <c r="H1119" s="3" t="s">
        <v>20</v>
      </c>
      <c r="J1119" s="3" t="s">
        <v>2050</v>
      </c>
      <c r="K1119" s="3">
        <v>1996</v>
      </c>
      <c r="L1119" s="3" t="s">
        <v>51</v>
      </c>
      <c r="M1119" s="3">
        <v>14</v>
      </c>
      <c r="N1119" s="3">
        <v>0</v>
      </c>
      <c r="O1119" s="3">
        <v>3176.29</v>
      </c>
      <c r="P1119" s="3" t="s">
        <v>29</v>
      </c>
      <c r="Q1119" s="3" t="s">
        <v>29</v>
      </c>
      <c r="R1119" s="3" t="s">
        <v>33</v>
      </c>
    </row>
    <row r="1120" spans="1:18" x14ac:dyDescent="0.25">
      <c r="A1120" s="3" t="s">
        <v>2051</v>
      </c>
      <c r="B1120" s="3">
        <v>33.4</v>
      </c>
      <c r="C1120" s="3">
        <v>5.51</v>
      </c>
      <c r="D1120" s="3" t="s">
        <v>20</v>
      </c>
      <c r="E1120" s="3" t="s">
        <v>20</v>
      </c>
      <c r="F1120" s="3" t="s">
        <v>20</v>
      </c>
      <c r="G1120" s="3" t="s">
        <v>5994</v>
      </c>
      <c r="H1120" s="3" t="s">
        <v>20</v>
      </c>
      <c r="J1120" s="3" t="s">
        <v>2051</v>
      </c>
      <c r="K1120" s="3">
        <v>1994</v>
      </c>
      <c r="L1120" s="3" t="s">
        <v>61</v>
      </c>
      <c r="M1120" s="3">
        <v>6</v>
      </c>
      <c r="N1120" s="3">
        <v>0</v>
      </c>
      <c r="O1120" s="3">
        <v>3172.02</v>
      </c>
      <c r="P1120" s="3" t="s">
        <v>29</v>
      </c>
      <c r="Q1120" s="3" t="s">
        <v>23</v>
      </c>
      <c r="R1120" s="3" t="s">
        <v>53</v>
      </c>
    </row>
    <row r="1121" spans="1:18" x14ac:dyDescent="0.25">
      <c r="A1121" s="3" t="s">
        <v>2052</v>
      </c>
      <c r="B1121" s="3">
        <v>33.11</v>
      </c>
      <c r="C1121" s="3">
        <v>5.63</v>
      </c>
      <c r="D1121" s="3" t="s">
        <v>20</v>
      </c>
      <c r="E1121" s="3" t="s">
        <v>20</v>
      </c>
      <c r="F1121" s="3" t="s">
        <v>20</v>
      </c>
      <c r="G1121" s="3" t="s">
        <v>5994</v>
      </c>
      <c r="H1121" s="3" t="s">
        <v>20</v>
      </c>
      <c r="J1121" s="3" t="s">
        <v>2052</v>
      </c>
      <c r="K1121" s="3">
        <v>1994</v>
      </c>
      <c r="L1121" s="3" t="s">
        <v>22</v>
      </c>
      <c r="M1121" s="3">
        <v>25</v>
      </c>
      <c r="N1121" s="3">
        <v>0</v>
      </c>
      <c r="O1121" s="3">
        <v>3171.61</v>
      </c>
      <c r="P1121" s="3" t="s">
        <v>29</v>
      </c>
      <c r="Q1121" s="3" t="s">
        <v>24</v>
      </c>
      <c r="R1121" s="3" t="s">
        <v>25</v>
      </c>
    </row>
    <row r="1122" spans="1:18" x14ac:dyDescent="0.25">
      <c r="A1122" s="3" t="s">
        <v>2053</v>
      </c>
      <c r="B1122" s="3">
        <v>16.815000000000001</v>
      </c>
      <c r="C1122" s="3">
        <v>5.29</v>
      </c>
      <c r="D1122" s="3" t="s">
        <v>117</v>
      </c>
      <c r="E1122" s="3" t="s">
        <v>20</v>
      </c>
      <c r="F1122" s="3" t="s">
        <v>20</v>
      </c>
      <c r="G1122" s="3" t="s">
        <v>5994</v>
      </c>
      <c r="H1122" s="3" t="s">
        <v>20</v>
      </c>
      <c r="J1122" s="3" t="s">
        <v>2053</v>
      </c>
      <c r="K1122" s="3">
        <v>2001</v>
      </c>
      <c r="L1122" s="3" t="s">
        <v>51</v>
      </c>
      <c r="M1122" s="3">
        <v>29</v>
      </c>
      <c r="N1122" s="3">
        <v>1</v>
      </c>
      <c r="O1122" s="3">
        <v>3167.46</v>
      </c>
      <c r="P1122" s="3" t="s">
        <v>29</v>
      </c>
      <c r="Q1122" s="3" t="s">
        <v>24</v>
      </c>
      <c r="R1122" s="3" t="s">
        <v>119</v>
      </c>
    </row>
    <row r="1123" spans="1:18" x14ac:dyDescent="0.25">
      <c r="A1123" s="3" t="s">
        <v>2054</v>
      </c>
      <c r="B1123" s="3">
        <v>25.61</v>
      </c>
      <c r="C1123" s="3">
        <v>4</v>
      </c>
      <c r="D1123" s="3" t="s">
        <v>20</v>
      </c>
      <c r="E1123" s="3" t="s">
        <v>20</v>
      </c>
      <c r="F1123" s="3" t="s">
        <v>21</v>
      </c>
      <c r="G1123" s="3">
        <v>1</v>
      </c>
      <c r="H1123" s="3" t="s">
        <v>20</v>
      </c>
      <c r="J1123" s="3" t="s">
        <v>2054</v>
      </c>
      <c r="K1123" s="3">
        <v>1993</v>
      </c>
      <c r="L1123" s="3" t="s">
        <v>47</v>
      </c>
      <c r="M1123" s="3">
        <v>25</v>
      </c>
      <c r="N1123" s="3">
        <v>0</v>
      </c>
      <c r="O1123" s="3">
        <v>3162.02</v>
      </c>
      <c r="P1123" s="3" t="s">
        <v>29</v>
      </c>
      <c r="Q1123" s="3" t="s">
        <v>24</v>
      </c>
      <c r="R1123" s="3" t="s">
        <v>25</v>
      </c>
    </row>
    <row r="1124" spans="1:18" x14ac:dyDescent="0.25">
      <c r="A1124" s="3" t="s">
        <v>2055</v>
      </c>
      <c r="B1124" s="3">
        <v>25.8</v>
      </c>
      <c r="C1124" s="3">
        <v>5.49</v>
      </c>
      <c r="D1124" s="3" t="s">
        <v>20</v>
      </c>
      <c r="E1124" s="3" t="s">
        <v>20</v>
      </c>
      <c r="F1124" s="3" t="s">
        <v>20</v>
      </c>
      <c r="G1124" s="3" t="s">
        <v>5994</v>
      </c>
      <c r="H1124" s="3" t="s">
        <v>20</v>
      </c>
      <c r="J1124" s="3" t="s">
        <v>2055</v>
      </c>
      <c r="K1124" s="3">
        <v>1994</v>
      </c>
      <c r="L1124" s="3" t="s">
        <v>61</v>
      </c>
      <c r="M1124" s="3">
        <v>10</v>
      </c>
      <c r="N1124" s="3">
        <v>0</v>
      </c>
      <c r="O1124" s="3">
        <v>3161.45</v>
      </c>
      <c r="P1124" s="3" t="s">
        <v>29</v>
      </c>
      <c r="Q1124" s="3" t="s">
        <v>23</v>
      </c>
      <c r="R1124" s="3" t="s">
        <v>53</v>
      </c>
    </row>
    <row r="1125" spans="1:18" x14ac:dyDescent="0.25">
      <c r="A1125" s="3" t="s">
        <v>2056</v>
      </c>
      <c r="B1125" s="3">
        <v>27.39</v>
      </c>
      <c r="C1125" s="3">
        <v>5.34</v>
      </c>
      <c r="D1125" s="3" t="s">
        <v>20</v>
      </c>
      <c r="E1125" s="3" t="s">
        <v>20</v>
      </c>
      <c r="F1125" s="3" t="s">
        <v>20</v>
      </c>
      <c r="G1125" s="3" t="s">
        <v>5994</v>
      </c>
      <c r="H1125" s="3" t="s">
        <v>20</v>
      </c>
      <c r="J1125" s="3" t="s">
        <v>2056</v>
      </c>
      <c r="K1125" s="3">
        <v>1999</v>
      </c>
      <c r="L1125" s="3" t="s">
        <v>32</v>
      </c>
      <c r="M1125" s="3">
        <v>25</v>
      </c>
      <c r="N1125" s="3">
        <v>0</v>
      </c>
      <c r="O1125" s="3">
        <v>3128.35</v>
      </c>
      <c r="P1125" s="3" t="s">
        <v>29</v>
      </c>
      <c r="Q1125" s="3" t="s">
        <v>24</v>
      </c>
      <c r="R1125" s="3" t="s">
        <v>48</v>
      </c>
    </row>
    <row r="1126" spans="1:18" x14ac:dyDescent="0.25">
      <c r="A1126" s="3" t="s">
        <v>427</v>
      </c>
      <c r="B1126" s="3">
        <v>39.14</v>
      </c>
      <c r="C1126" s="3">
        <v>4.4000000000000004</v>
      </c>
      <c r="D1126" s="3" t="s">
        <v>20</v>
      </c>
      <c r="E1126" s="3" t="s">
        <v>20</v>
      </c>
      <c r="F1126" s="3" t="s">
        <v>21</v>
      </c>
      <c r="G1126" s="3">
        <v>1</v>
      </c>
      <c r="H1126" s="3" t="s">
        <v>117</v>
      </c>
      <c r="J1126" s="3" t="s">
        <v>427</v>
      </c>
      <c r="K1126" s="3">
        <v>1979</v>
      </c>
      <c r="L1126" s="3" t="s">
        <v>56</v>
      </c>
      <c r="M1126" s="3">
        <v>4</v>
      </c>
      <c r="N1126" s="3">
        <v>2</v>
      </c>
      <c r="O1126" s="3">
        <v>36090.49</v>
      </c>
      <c r="P1126" s="3" t="s">
        <v>29</v>
      </c>
      <c r="Q1126" s="3" t="s">
        <v>29</v>
      </c>
      <c r="R1126" s="3" t="s">
        <v>53</v>
      </c>
    </row>
    <row r="1127" spans="1:18" x14ac:dyDescent="0.25">
      <c r="A1127" s="3" t="s">
        <v>2057</v>
      </c>
      <c r="B1127" s="3">
        <v>17.03</v>
      </c>
      <c r="C1127" s="3">
        <v>4.12</v>
      </c>
      <c r="D1127" s="3" t="s">
        <v>20</v>
      </c>
      <c r="E1127" s="3" t="s">
        <v>20</v>
      </c>
      <c r="F1127" s="3" t="s">
        <v>20</v>
      </c>
      <c r="G1127" s="3">
        <v>1</v>
      </c>
      <c r="H1127" s="3" t="s">
        <v>20</v>
      </c>
      <c r="J1127" s="3" t="s">
        <v>2057</v>
      </c>
      <c r="K1127" s="3">
        <v>1987</v>
      </c>
      <c r="L1127" s="3" t="s">
        <v>51</v>
      </c>
      <c r="M1127" s="3">
        <v>1</v>
      </c>
      <c r="N1127" s="3">
        <v>3</v>
      </c>
      <c r="O1127" s="3">
        <v>3088.06</v>
      </c>
      <c r="P1127" s="3" t="s">
        <v>29</v>
      </c>
      <c r="Q1127" s="3" t="s">
        <v>29</v>
      </c>
      <c r="R1127" s="3" t="s">
        <v>25</v>
      </c>
    </row>
    <row r="1128" spans="1:18" x14ac:dyDescent="0.25">
      <c r="A1128" s="3" t="s">
        <v>2058</v>
      </c>
      <c r="B1128" s="3">
        <v>23.75</v>
      </c>
      <c r="C1128" s="3">
        <v>5.49</v>
      </c>
      <c r="D1128" s="3" t="s">
        <v>117</v>
      </c>
      <c r="E1128" s="3" t="s">
        <v>20</v>
      </c>
      <c r="F1128" s="3" t="s">
        <v>20</v>
      </c>
      <c r="G1128" s="3" t="s">
        <v>5994</v>
      </c>
      <c r="H1128" s="3" t="s">
        <v>20</v>
      </c>
      <c r="J1128" s="3" t="s">
        <v>2058</v>
      </c>
      <c r="K1128" s="3">
        <v>2001</v>
      </c>
      <c r="L1128" s="3" t="s">
        <v>22</v>
      </c>
      <c r="M1128" s="3">
        <v>13</v>
      </c>
      <c r="N1128" s="3">
        <v>2</v>
      </c>
      <c r="O1128" s="3">
        <v>3077.1</v>
      </c>
      <c r="P1128" s="3" t="s">
        <v>29</v>
      </c>
      <c r="Q1128" s="3" t="s">
        <v>23</v>
      </c>
      <c r="R1128" s="3" t="s">
        <v>33</v>
      </c>
    </row>
    <row r="1129" spans="1:18" x14ac:dyDescent="0.25">
      <c r="A1129" s="3" t="s">
        <v>2059</v>
      </c>
      <c r="B1129" s="3">
        <v>26.03</v>
      </c>
      <c r="C1129" s="3">
        <v>5.1100000000000003</v>
      </c>
      <c r="D1129" s="3" t="s">
        <v>117</v>
      </c>
      <c r="E1129" s="3" t="s">
        <v>20</v>
      </c>
      <c r="F1129" s="3" t="s">
        <v>20</v>
      </c>
      <c r="G1129" s="3">
        <v>1</v>
      </c>
      <c r="H1129" s="3" t="s">
        <v>20</v>
      </c>
      <c r="J1129" s="3" t="s">
        <v>2059</v>
      </c>
      <c r="K1129" s="3">
        <v>1995</v>
      </c>
      <c r="L1129" s="3" t="s">
        <v>47</v>
      </c>
      <c r="M1129" s="3">
        <v>10</v>
      </c>
      <c r="N1129" s="3">
        <v>0</v>
      </c>
      <c r="O1129" s="3">
        <v>3070.81</v>
      </c>
      <c r="P1129" s="3" t="s">
        <v>24</v>
      </c>
      <c r="Q1129" s="3" t="s">
        <v>23</v>
      </c>
      <c r="R1129" s="3" t="s">
        <v>227</v>
      </c>
    </row>
    <row r="1130" spans="1:18" x14ac:dyDescent="0.25">
      <c r="A1130" s="3" t="s">
        <v>2060</v>
      </c>
      <c r="B1130" s="3">
        <v>16.079999999999998</v>
      </c>
      <c r="C1130" s="3">
        <v>5.94</v>
      </c>
      <c r="D1130" s="3" t="s">
        <v>20</v>
      </c>
      <c r="E1130" s="3" t="s">
        <v>20</v>
      </c>
      <c r="F1130" s="3" t="s">
        <v>20</v>
      </c>
      <c r="G1130" s="3" t="s">
        <v>5994</v>
      </c>
      <c r="H1130" s="3" t="s">
        <v>20</v>
      </c>
      <c r="J1130" s="3" t="s">
        <v>2060</v>
      </c>
      <c r="K1130" s="3">
        <v>1989</v>
      </c>
      <c r="L1130" s="3" t="s">
        <v>22</v>
      </c>
      <c r="M1130" s="3">
        <v>1</v>
      </c>
      <c r="N1130" s="3">
        <v>3</v>
      </c>
      <c r="O1130" s="3">
        <v>3065.49</v>
      </c>
      <c r="P1130" s="3" t="s">
        <v>29</v>
      </c>
      <c r="Q1130" s="3" t="s">
        <v>23</v>
      </c>
      <c r="R1130" s="3" t="s">
        <v>33</v>
      </c>
    </row>
    <row r="1131" spans="1:18" x14ac:dyDescent="0.25">
      <c r="A1131" s="3" t="s">
        <v>2061</v>
      </c>
      <c r="B1131" s="3">
        <v>30.875</v>
      </c>
      <c r="C1131" s="3">
        <v>5.54</v>
      </c>
      <c r="D1131" s="3" t="s">
        <v>20</v>
      </c>
      <c r="E1131" s="3" t="s">
        <v>20</v>
      </c>
      <c r="F1131" s="3" t="s">
        <v>20</v>
      </c>
      <c r="G1131" s="3" t="s">
        <v>5994</v>
      </c>
      <c r="H1131" s="3" t="s">
        <v>20</v>
      </c>
      <c r="J1131" s="3" t="s">
        <v>2061</v>
      </c>
      <c r="K1131" s="3">
        <v>1994</v>
      </c>
      <c r="L1131" s="3" t="s">
        <v>47</v>
      </c>
      <c r="M1131" s="3">
        <v>26</v>
      </c>
      <c r="N1131" s="3">
        <v>0</v>
      </c>
      <c r="O1131" s="3">
        <v>3062.51</v>
      </c>
      <c r="P1131" s="3" t="s">
        <v>24</v>
      </c>
      <c r="Q1131" s="3" t="s">
        <v>23</v>
      </c>
      <c r="R1131" s="3" t="s">
        <v>33</v>
      </c>
    </row>
    <row r="1132" spans="1:18" x14ac:dyDescent="0.25">
      <c r="A1132" s="3" t="s">
        <v>2062</v>
      </c>
      <c r="B1132" s="3">
        <v>31.79</v>
      </c>
      <c r="C1132" s="3">
        <v>7.09</v>
      </c>
      <c r="D1132" s="3" t="s">
        <v>20</v>
      </c>
      <c r="E1132" s="3" t="s">
        <v>20</v>
      </c>
      <c r="F1132" s="3" t="s">
        <v>20</v>
      </c>
      <c r="G1132" s="3" t="s">
        <v>5994</v>
      </c>
      <c r="H1132" s="3" t="s">
        <v>20</v>
      </c>
      <c r="J1132" s="3" t="s">
        <v>2062</v>
      </c>
      <c r="K1132" s="3">
        <v>2002</v>
      </c>
      <c r="L1132" s="3" t="s">
        <v>32</v>
      </c>
      <c r="M1132" s="3">
        <v>21</v>
      </c>
      <c r="N1132" s="3">
        <v>2</v>
      </c>
      <c r="O1132" s="3">
        <v>3056.39</v>
      </c>
      <c r="P1132" s="3" t="s">
        <v>29</v>
      </c>
      <c r="Q1132" s="3" t="s">
        <v>24</v>
      </c>
      <c r="R1132" s="3" t="s">
        <v>25</v>
      </c>
    </row>
    <row r="1133" spans="1:18" x14ac:dyDescent="0.25">
      <c r="A1133" s="3" t="s">
        <v>2063</v>
      </c>
      <c r="B1133" s="3">
        <v>28.48</v>
      </c>
      <c r="C1133" s="3">
        <v>6.22</v>
      </c>
      <c r="D1133" s="3" t="s">
        <v>117</v>
      </c>
      <c r="E1133" s="3" t="s">
        <v>20</v>
      </c>
      <c r="F1133" s="3" t="s">
        <v>21</v>
      </c>
      <c r="G1133" s="3">
        <v>1</v>
      </c>
      <c r="H1133" s="3" t="s">
        <v>20</v>
      </c>
      <c r="J1133" s="3" t="s">
        <v>2063</v>
      </c>
      <c r="K1133" s="3">
        <v>1997</v>
      </c>
      <c r="L1133" s="3" t="s">
        <v>28</v>
      </c>
      <c r="M1133" s="3">
        <v>22</v>
      </c>
      <c r="N1133" s="3">
        <v>0</v>
      </c>
      <c r="O1133" s="3">
        <v>3051.73</v>
      </c>
      <c r="P1133" s="3" t="s">
        <v>29</v>
      </c>
      <c r="Q1133" s="3" t="s">
        <v>29</v>
      </c>
      <c r="R1133" s="3" t="s">
        <v>53</v>
      </c>
    </row>
    <row r="1134" spans="1:18" x14ac:dyDescent="0.25">
      <c r="A1134" s="3" t="s">
        <v>2064</v>
      </c>
      <c r="B1134" s="3">
        <v>26.6</v>
      </c>
      <c r="C1134" s="3">
        <v>4.33</v>
      </c>
      <c r="D1134" s="3" t="s">
        <v>20</v>
      </c>
      <c r="E1134" s="3" t="s">
        <v>20</v>
      </c>
      <c r="F1134" s="3" t="s">
        <v>20</v>
      </c>
      <c r="G1134" s="3">
        <v>1</v>
      </c>
      <c r="H1134" s="3" t="s">
        <v>20</v>
      </c>
      <c r="J1134" s="3" t="s">
        <v>2064</v>
      </c>
      <c r="K1134" s="3">
        <v>1998</v>
      </c>
      <c r="L1134" s="3" t="s">
        <v>51</v>
      </c>
      <c r="M1134" s="3">
        <v>9</v>
      </c>
      <c r="N1134" s="3">
        <v>0</v>
      </c>
      <c r="O1134" s="3">
        <v>3046.06</v>
      </c>
      <c r="P1134" s="3" t="s">
        <v>29</v>
      </c>
      <c r="Q1134" s="3" t="s">
        <v>23</v>
      </c>
      <c r="R1134" s="3" t="s">
        <v>134</v>
      </c>
    </row>
    <row r="1135" spans="1:18" x14ac:dyDescent="0.25">
      <c r="A1135" s="3" t="s">
        <v>2065</v>
      </c>
      <c r="B1135" s="3">
        <v>25.27</v>
      </c>
      <c r="C1135" s="3">
        <v>5.83</v>
      </c>
      <c r="D1135" s="3" t="s">
        <v>20</v>
      </c>
      <c r="E1135" s="3" t="s">
        <v>20</v>
      </c>
      <c r="F1135" s="3" t="s">
        <v>20</v>
      </c>
      <c r="G1135" s="3">
        <v>1</v>
      </c>
      <c r="H1135" s="3" t="s">
        <v>20</v>
      </c>
      <c r="J1135" s="3" t="s">
        <v>2065</v>
      </c>
      <c r="K1135" s="3">
        <v>1998</v>
      </c>
      <c r="L1135" s="3" t="s">
        <v>47</v>
      </c>
      <c r="M1135" s="3">
        <v>15</v>
      </c>
      <c r="N1135" s="3">
        <v>0</v>
      </c>
      <c r="O1135" s="3">
        <v>3044.21</v>
      </c>
      <c r="P1135" s="3" t="s">
        <v>29</v>
      </c>
      <c r="Q1135" s="3" t="s">
        <v>24</v>
      </c>
      <c r="R1135" s="3" t="s">
        <v>119</v>
      </c>
    </row>
    <row r="1136" spans="1:18" x14ac:dyDescent="0.25">
      <c r="A1136" s="3" t="s">
        <v>2066</v>
      </c>
      <c r="B1136" s="3">
        <v>34.484999999999999</v>
      </c>
      <c r="C1136" s="3">
        <v>4.7</v>
      </c>
      <c r="D1136" s="3" t="s">
        <v>117</v>
      </c>
      <c r="E1136" s="3" t="s">
        <v>20</v>
      </c>
      <c r="F1136" s="3" t="s">
        <v>21</v>
      </c>
      <c r="G1136" s="3">
        <v>1</v>
      </c>
      <c r="H1136" s="3" t="s">
        <v>20</v>
      </c>
      <c r="J1136" s="3" t="s">
        <v>2066</v>
      </c>
      <c r="K1136" s="3">
        <v>1997</v>
      </c>
      <c r="L1136" s="3" t="s">
        <v>28</v>
      </c>
      <c r="M1136" s="3">
        <v>19</v>
      </c>
      <c r="N1136" s="3">
        <v>0</v>
      </c>
      <c r="O1136" s="3">
        <v>3021.81</v>
      </c>
      <c r="P1136" s="3" t="s">
        <v>29</v>
      </c>
      <c r="Q1136" s="3" t="s">
        <v>24</v>
      </c>
      <c r="R1136" s="3" t="s">
        <v>33</v>
      </c>
    </row>
    <row r="1137" spans="1:18" x14ac:dyDescent="0.25">
      <c r="A1137" s="3" t="s">
        <v>429</v>
      </c>
      <c r="B1137" s="3">
        <v>32.9</v>
      </c>
      <c r="C1137" s="3">
        <v>6.26</v>
      </c>
      <c r="D1137" s="3" t="s">
        <v>117</v>
      </c>
      <c r="E1137" s="3" t="s">
        <v>20</v>
      </c>
      <c r="F1137" s="3" t="s">
        <v>20</v>
      </c>
      <c r="G1137" s="3" t="s">
        <v>5994</v>
      </c>
      <c r="H1137" s="3" t="s">
        <v>117</v>
      </c>
      <c r="J1137" s="3" t="s">
        <v>429</v>
      </c>
      <c r="K1137" s="3">
        <v>1996</v>
      </c>
      <c r="L1137" s="3" t="s">
        <v>51</v>
      </c>
      <c r="M1137" s="3">
        <v>20</v>
      </c>
      <c r="N1137" s="3">
        <v>2</v>
      </c>
      <c r="O1137" s="3">
        <v>36085.22</v>
      </c>
      <c r="P1137" s="3" t="s">
        <v>23</v>
      </c>
      <c r="Q1137" s="3" t="s">
        <v>23</v>
      </c>
      <c r="R1137" s="3" t="s">
        <v>53</v>
      </c>
    </row>
    <row r="1138" spans="1:18" x14ac:dyDescent="0.25">
      <c r="A1138" s="3" t="s">
        <v>2067</v>
      </c>
      <c r="B1138" s="3">
        <v>15.57</v>
      </c>
      <c r="C1138" s="3">
        <v>4.07</v>
      </c>
      <c r="D1138" s="3" t="s">
        <v>117</v>
      </c>
      <c r="E1138" s="3" t="s">
        <v>20</v>
      </c>
      <c r="F1138" s="3" t="s">
        <v>20</v>
      </c>
      <c r="G1138" s="3">
        <v>1</v>
      </c>
      <c r="H1138" s="3" t="s">
        <v>20</v>
      </c>
      <c r="J1138" s="3" t="s">
        <v>2067</v>
      </c>
      <c r="K1138" s="3">
        <v>1988</v>
      </c>
      <c r="L1138" s="3" t="s">
        <v>47</v>
      </c>
      <c r="M1138" s="3">
        <v>28</v>
      </c>
      <c r="N1138" s="3">
        <v>3</v>
      </c>
      <c r="O1138" s="3">
        <v>3018.04</v>
      </c>
      <c r="P1138" s="3" t="s">
        <v>29</v>
      </c>
      <c r="Q1138" s="3" t="s">
        <v>29</v>
      </c>
      <c r="R1138" s="3" t="s">
        <v>33</v>
      </c>
    </row>
    <row r="1139" spans="1:18" x14ac:dyDescent="0.25">
      <c r="A1139" s="3" t="s">
        <v>2068</v>
      </c>
      <c r="B1139" s="3">
        <v>30.36</v>
      </c>
      <c r="C1139" s="3">
        <v>9.39</v>
      </c>
      <c r="D1139" s="3" t="s">
        <v>20</v>
      </c>
      <c r="E1139" s="3" t="s">
        <v>20</v>
      </c>
      <c r="F1139" s="3" t="s">
        <v>20</v>
      </c>
      <c r="G1139" s="3" t="s">
        <v>5994</v>
      </c>
      <c r="H1139" s="3" t="s">
        <v>20</v>
      </c>
      <c r="J1139" s="3" t="s">
        <v>2068</v>
      </c>
      <c r="K1139" s="3">
        <v>2002</v>
      </c>
      <c r="L1139" s="3" t="s">
        <v>28</v>
      </c>
      <c r="M1139" s="3">
        <v>15</v>
      </c>
      <c r="N1139" s="3">
        <v>0</v>
      </c>
      <c r="O1139" s="3">
        <v>3012.22</v>
      </c>
      <c r="P1139" s="3" t="s">
        <v>29</v>
      </c>
      <c r="Q1139" s="3" t="s">
        <v>24</v>
      </c>
      <c r="R1139" s="3" t="s">
        <v>33</v>
      </c>
    </row>
    <row r="1140" spans="1:18" x14ac:dyDescent="0.25">
      <c r="A1140" s="3" t="s">
        <v>2069</v>
      </c>
      <c r="B1140" s="3">
        <v>19.37</v>
      </c>
      <c r="C1140" s="3">
        <v>4.18</v>
      </c>
      <c r="D1140" s="3" t="s">
        <v>20</v>
      </c>
      <c r="E1140" s="3" t="s">
        <v>20</v>
      </c>
      <c r="F1140" s="3" t="s">
        <v>20</v>
      </c>
      <c r="G1140" s="3" t="s">
        <v>5994</v>
      </c>
      <c r="H1140" s="3" t="s">
        <v>20</v>
      </c>
      <c r="J1140" s="3" t="s">
        <v>2069</v>
      </c>
      <c r="K1140" s="3">
        <v>1991</v>
      </c>
      <c r="L1140" s="3" t="s">
        <v>56</v>
      </c>
      <c r="M1140" s="3">
        <v>20</v>
      </c>
      <c r="N1140" s="3">
        <v>3</v>
      </c>
      <c r="O1140" s="3">
        <v>2985.67</v>
      </c>
      <c r="P1140" s="3" t="s">
        <v>29</v>
      </c>
      <c r="Q1140" s="3" t="s">
        <v>29</v>
      </c>
      <c r="R1140" s="3" t="s">
        <v>25</v>
      </c>
    </row>
    <row r="1141" spans="1:18" x14ac:dyDescent="0.25">
      <c r="A1141" s="3" t="s">
        <v>2070</v>
      </c>
      <c r="B1141" s="3">
        <v>16.71</v>
      </c>
      <c r="C1141" s="3">
        <v>4.18</v>
      </c>
      <c r="D1141" s="3" t="s">
        <v>20</v>
      </c>
      <c r="E1141" s="3" t="s">
        <v>20</v>
      </c>
      <c r="F1141" s="3" t="s">
        <v>20</v>
      </c>
      <c r="G1141" s="3">
        <v>1</v>
      </c>
      <c r="H1141" s="3" t="s">
        <v>20</v>
      </c>
      <c r="J1141" s="3" t="s">
        <v>2070</v>
      </c>
      <c r="K1141" s="3">
        <v>1987</v>
      </c>
      <c r="L1141" s="3" t="s">
        <v>32</v>
      </c>
      <c r="M1141" s="3">
        <v>18</v>
      </c>
      <c r="N1141" s="3">
        <v>3</v>
      </c>
      <c r="O1141" s="3">
        <v>2979.52</v>
      </c>
      <c r="P1141" s="3" t="s">
        <v>29</v>
      </c>
      <c r="Q1141" s="3" t="s">
        <v>24</v>
      </c>
      <c r="R1141" s="3" t="s">
        <v>25</v>
      </c>
    </row>
    <row r="1142" spans="1:18" x14ac:dyDescent="0.25">
      <c r="A1142" s="3" t="s">
        <v>2071</v>
      </c>
      <c r="B1142" s="3">
        <v>24.1</v>
      </c>
      <c r="C1142" s="3">
        <v>4.4000000000000004</v>
      </c>
      <c r="D1142" s="3" t="s">
        <v>117</v>
      </c>
      <c r="E1142" s="3" t="s">
        <v>20</v>
      </c>
      <c r="F1142" s="3" t="s">
        <v>20</v>
      </c>
      <c r="G1142" s="3">
        <v>1</v>
      </c>
      <c r="H1142" s="3" t="s">
        <v>20</v>
      </c>
      <c r="J1142" s="3" t="s">
        <v>2071</v>
      </c>
      <c r="K1142" s="3">
        <v>1995</v>
      </c>
      <c r="L1142" s="3" t="s">
        <v>47</v>
      </c>
      <c r="M1142" s="3">
        <v>24</v>
      </c>
      <c r="N1142" s="3">
        <v>0</v>
      </c>
      <c r="O1142" s="3">
        <v>2974.13</v>
      </c>
      <c r="P1142" s="3" t="s">
        <v>29</v>
      </c>
      <c r="Q1142" s="3" t="s">
        <v>23</v>
      </c>
      <c r="R1142" s="3" t="s">
        <v>53</v>
      </c>
    </row>
    <row r="1143" spans="1:18" x14ac:dyDescent="0.25">
      <c r="A1143" s="3" t="s">
        <v>2072</v>
      </c>
      <c r="B1143" s="3">
        <v>29.77</v>
      </c>
      <c r="C1143" s="3">
        <v>9.9</v>
      </c>
      <c r="D1143" s="3" t="s">
        <v>20</v>
      </c>
      <c r="E1143" s="3" t="s">
        <v>20</v>
      </c>
      <c r="F1143" s="3" t="s">
        <v>20</v>
      </c>
      <c r="G1143" s="3" t="s">
        <v>5994</v>
      </c>
      <c r="H1143" s="3" t="s">
        <v>20</v>
      </c>
      <c r="J1143" s="3" t="s">
        <v>2072</v>
      </c>
      <c r="K1143" s="3">
        <v>2002</v>
      </c>
      <c r="L1143" s="3" t="s">
        <v>47</v>
      </c>
      <c r="M1143" s="3">
        <v>30</v>
      </c>
      <c r="N1143" s="3">
        <v>0</v>
      </c>
      <c r="O1143" s="3">
        <v>2943.41</v>
      </c>
      <c r="P1143" s="3" t="s">
        <v>29</v>
      </c>
      <c r="Q1143" s="3" t="s">
        <v>24</v>
      </c>
      <c r="R1143" s="3" t="s">
        <v>33</v>
      </c>
    </row>
    <row r="1144" spans="1:18" x14ac:dyDescent="0.25">
      <c r="A1144" s="3" t="s">
        <v>2073</v>
      </c>
      <c r="B1144" s="3">
        <v>46.53</v>
      </c>
      <c r="C1144" s="3">
        <v>4.84</v>
      </c>
      <c r="D1144" s="3" t="s">
        <v>117</v>
      </c>
      <c r="E1144" s="3" t="s">
        <v>20</v>
      </c>
      <c r="F1144" s="3" t="s">
        <v>20</v>
      </c>
      <c r="G1144" s="3" t="s">
        <v>5994</v>
      </c>
      <c r="H1144" s="3" t="s">
        <v>20</v>
      </c>
      <c r="J1144" s="3" t="s">
        <v>2073</v>
      </c>
      <c r="K1144" s="3">
        <v>1996</v>
      </c>
      <c r="L1144" s="3" t="s">
        <v>32</v>
      </c>
      <c r="M1144" s="3">
        <v>30</v>
      </c>
      <c r="N1144" s="3">
        <v>1</v>
      </c>
      <c r="O1144" s="3">
        <v>2927.06</v>
      </c>
      <c r="P1144" s="3" t="s">
        <v>29</v>
      </c>
      <c r="Q1144" s="3" t="s">
        <v>29</v>
      </c>
      <c r="R1144" s="3" t="s">
        <v>25</v>
      </c>
    </row>
    <row r="1145" spans="1:18" x14ac:dyDescent="0.25">
      <c r="A1145" s="3" t="s">
        <v>2074</v>
      </c>
      <c r="B1145" s="3">
        <v>23.4</v>
      </c>
      <c r="C1145" s="3">
        <v>5.53</v>
      </c>
      <c r="D1145" s="3" t="s">
        <v>20</v>
      </c>
      <c r="E1145" s="3" t="s">
        <v>20</v>
      </c>
      <c r="F1145" s="3" t="s">
        <v>21</v>
      </c>
      <c r="G1145" s="3">
        <v>1</v>
      </c>
      <c r="H1145" s="3" t="s">
        <v>20</v>
      </c>
      <c r="J1145" s="3" t="s">
        <v>2074</v>
      </c>
      <c r="K1145" s="3">
        <v>2003</v>
      </c>
      <c r="L1145" s="3" t="s">
        <v>32</v>
      </c>
      <c r="M1145" s="3">
        <v>5</v>
      </c>
      <c r="N1145" s="3">
        <v>2</v>
      </c>
      <c r="O1145" s="3">
        <v>2913.57</v>
      </c>
      <c r="P1145" s="3" t="s">
        <v>29</v>
      </c>
      <c r="Q1145" s="3" t="s">
        <v>29</v>
      </c>
      <c r="R1145" s="3" t="s">
        <v>53</v>
      </c>
    </row>
    <row r="1146" spans="1:18" x14ac:dyDescent="0.25">
      <c r="A1146" s="3" t="s">
        <v>2075</v>
      </c>
      <c r="B1146" s="3">
        <v>30</v>
      </c>
      <c r="C1146" s="3">
        <v>4.33</v>
      </c>
      <c r="D1146" s="3" t="s">
        <v>117</v>
      </c>
      <c r="E1146" s="3" t="s">
        <v>20</v>
      </c>
      <c r="F1146" s="3" t="s">
        <v>20</v>
      </c>
      <c r="G1146" s="3" t="s">
        <v>5994</v>
      </c>
      <c r="H1146" s="3" t="s">
        <v>20</v>
      </c>
      <c r="J1146" s="3" t="s">
        <v>2075</v>
      </c>
      <c r="K1146" s="3">
        <v>1996</v>
      </c>
      <c r="L1146" s="3" t="s">
        <v>32</v>
      </c>
      <c r="M1146" s="3">
        <v>13</v>
      </c>
      <c r="N1146" s="3">
        <v>1</v>
      </c>
      <c r="O1146" s="3">
        <v>2904.09</v>
      </c>
      <c r="P1146" s="3" t="s">
        <v>29</v>
      </c>
      <c r="Q1146" s="3" t="s">
        <v>29</v>
      </c>
      <c r="R1146" s="3" t="s">
        <v>53</v>
      </c>
    </row>
    <row r="1147" spans="1:18" x14ac:dyDescent="0.25">
      <c r="A1147" s="3" t="s">
        <v>2076</v>
      </c>
      <c r="B1147" s="3">
        <v>29.15</v>
      </c>
      <c r="C1147" s="3">
        <v>4.91</v>
      </c>
      <c r="D1147" s="3" t="s">
        <v>117</v>
      </c>
      <c r="E1147" s="3" t="s">
        <v>20</v>
      </c>
      <c r="F1147" s="3" t="s">
        <v>20</v>
      </c>
      <c r="G1147" s="3" t="s">
        <v>5994</v>
      </c>
      <c r="H1147" s="3" t="s">
        <v>20</v>
      </c>
      <c r="J1147" s="3" t="s">
        <v>2076</v>
      </c>
      <c r="K1147" s="3">
        <v>1996</v>
      </c>
      <c r="L1147" s="3" t="s">
        <v>22</v>
      </c>
      <c r="M1147" s="3">
        <v>24</v>
      </c>
      <c r="N1147" s="3">
        <v>1</v>
      </c>
      <c r="O1147" s="3">
        <v>2902.91</v>
      </c>
      <c r="P1147" s="3" t="s">
        <v>29</v>
      </c>
      <c r="Q1147" s="3" t="s">
        <v>29</v>
      </c>
      <c r="R1147" s="3" t="s">
        <v>25</v>
      </c>
    </row>
    <row r="1148" spans="1:18" x14ac:dyDescent="0.25">
      <c r="A1148" s="3" t="s">
        <v>430</v>
      </c>
      <c r="B1148" s="3">
        <v>29.78</v>
      </c>
      <c r="C1148" s="3">
        <v>10.27</v>
      </c>
      <c r="D1148" s="3" t="s">
        <v>117</v>
      </c>
      <c r="E1148" s="3" t="s">
        <v>20</v>
      </c>
      <c r="F1148" s="3" t="s">
        <v>21</v>
      </c>
      <c r="G1148" s="3">
        <v>1</v>
      </c>
      <c r="H1148" s="3" t="s">
        <v>117</v>
      </c>
      <c r="J1148" s="3" t="s">
        <v>430</v>
      </c>
      <c r="K1148" s="3">
        <v>1963</v>
      </c>
      <c r="L1148" s="3" t="s">
        <v>61</v>
      </c>
      <c r="M1148" s="3">
        <v>22</v>
      </c>
      <c r="N1148" s="3">
        <v>0</v>
      </c>
      <c r="O1148" s="3">
        <v>36074.339999999997</v>
      </c>
      <c r="P1148" s="3" t="s">
        <v>29</v>
      </c>
      <c r="Q1148" s="3" t="s">
        <v>23</v>
      </c>
      <c r="R1148" s="3" t="s">
        <v>53</v>
      </c>
    </row>
    <row r="1149" spans="1:18" x14ac:dyDescent="0.25">
      <c r="A1149" s="3" t="s">
        <v>2077</v>
      </c>
      <c r="B1149" s="3">
        <v>34.865000000000002</v>
      </c>
      <c r="C1149" s="3">
        <v>4.8</v>
      </c>
      <c r="D1149" s="3" t="s">
        <v>20</v>
      </c>
      <c r="E1149" s="3" t="s">
        <v>20</v>
      </c>
      <c r="F1149" s="3" t="s">
        <v>20</v>
      </c>
      <c r="G1149" s="3" t="s">
        <v>5994</v>
      </c>
      <c r="H1149" s="3" t="s">
        <v>20</v>
      </c>
      <c r="J1149" s="3" t="s">
        <v>2077</v>
      </c>
      <c r="K1149" s="3">
        <v>1999</v>
      </c>
      <c r="L1149" s="3" t="s">
        <v>56</v>
      </c>
      <c r="M1149" s="3">
        <v>1</v>
      </c>
      <c r="N1149" s="3">
        <v>0</v>
      </c>
      <c r="O1149" s="3">
        <v>2899.49</v>
      </c>
      <c r="P1149" s="3" t="s">
        <v>29</v>
      </c>
      <c r="Q1149" s="3" t="s">
        <v>29</v>
      </c>
      <c r="R1149" s="3" t="s">
        <v>119</v>
      </c>
    </row>
    <row r="1150" spans="1:18" x14ac:dyDescent="0.25">
      <c r="A1150" s="3" t="s">
        <v>2078</v>
      </c>
      <c r="B1150" s="3">
        <v>28.12</v>
      </c>
      <c r="C1150" s="3">
        <v>5.55</v>
      </c>
      <c r="D1150" s="3" t="s">
        <v>117</v>
      </c>
      <c r="E1150" s="3" t="s">
        <v>117</v>
      </c>
      <c r="F1150" s="3" t="s">
        <v>20</v>
      </c>
      <c r="G1150" s="3">
        <v>2</v>
      </c>
      <c r="H1150" s="3" t="s">
        <v>20</v>
      </c>
      <c r="J1150" s="3" t="s">
        <v>2078</v>
      </c>
      <c r="K1150" s="3">
        <v>2000</v>
      </c>
      <c r="L1150" s="3" t="s">
        <v>61</v>
      </c>
      <c r="M1150" s="3">
        <v>14</v>
      </c>
      <c r="N1150" s="3">
        <v>0</v>
      </c>
      <c r="O1150" s="3">
        <v>2897.46</v>
      </c>
      <c r="P1150" s="3" t="s">
        <v>29</v>
      </c>
      <c r="Q1150" s="3" t="s">
        <v>23</v>
      </c>
      <c r="R1150" s="3" t="s">
        <v>33</v>
      </c>
    </row>
    <row r="1151" spans="1:18" x14ac:dyDescent="0.25">
      <c r="A1151" s="3" t="s">
        <v>2079</v>
      </c>
      <c r="B1151" s="3">
        <v>29.45</v>
      </c>
      <c r="C1151" s="3">
        <v>5.24</v>
      </c>
      <c r="D1151" s="3" t="s">
        <v>117</v>
      </c>
      <c r="E1151" s="3" t="s">
        <v>20</v>
      </c>
      <c r="F1151" s="3" t="s">
        <v>20</v>
      </c>
      <c r="G1151" s="3" t="s">
        <v>5994</v>
      </c>
      <c r="H1151" s="3" t="s">
        <v>20</v>
      </c>
      <c r="J1151" s="3" t="s">
        <v>2079</v>
      </c>
      <c r="K1151" s="3">
        <v>1996</v>
      </c>
      <c r="L1151" s="3" t="s">
        <v>32</v>
      </c>
      <c r="M1151" s="3">
        <v>21</v>
      </c>
      <c r="N1151" s="3">
        <v>0</v>
      </c>
      <c r="O1151" s="3">
        <v>2897.32</v>
      </c>
      <c r="P1151" s="3" t="s">
        <v>24</v>
      </c>
      <c r="Q1151" s="3" t="s">
        <v>24</v>
      </c>
      <c r="R1151" s="3" t="s">
        <v>39</v>
      </c>
    </row>
    <row r="1152" spans="1:18" x14ac:dyDescent="0.25">
      <c r="A1152" s="3" t="s">
        <v>2080</v>
      </c>
      <c r="B1152" s="3">
        <v>27.94</v>
      </c>
      <c r="C1152" s="3">
        <v>6.08</v>
      </c>
      <c r="D1152" s="3" t="s">
        <v>20</v>
      </c>
      <c r="E1152" s="3" t="s">
        <v>20</v>
      </c>
      <c r="F1152" s="3" t="s">
        <v>21</v>
      </c>
      <c r="G1152" s="3">
        <v>1</v>
      </c>
      <c r="H1152" s="3" t="s">
        <v>20</v>
      </c>
      <c r="J1152" s="3" t="s">
        <v>2080</v>
      </c>
      <c r="K1152" s="3">
        <v>1993</v>
      </c>
      <c r="L1152" s="3" t="s">
        <v>51</v>
      </c>
      <c r="M1152" s="3">
        <v>12</v>
      </c>
      <c r="N1152" s="3">
        <v>0</v>
      </c>
      <c r="O1152" s="3">
        <v>2867.12</v>
      </c>
      <c r="P1152" s="3" t="s">
        <v>23</v>
      </c>
      <c r="Q1152" s="3" t="s">
        <v>24</v>
      </c>
      <c r="R1152" s="3" t="s">
        <v>25</v>
      </c>
    </row>
    <row r="1153" spans="1:18" x14ac:dyDescent="0.25">
      <c r="A1153" s="3" t="s">
        <v>2081</v>
      </c>
      <c r="B1153" s="3">
        <v>27.2</v>
      </c>
      <c r="C1153" s="3">
        <v>5.83</v>
      </c>
      <c r="D1153" s="3" t="s">
        <v>20</v>
      </c>
      <c r="E1153" s="3" t="s">
        <v>20</v>
      </c>
      <c r="F1153" s="3" t="s">
        <v>21</v>
      </c>
      <c r="G1153" s="3">
        <v>1</v>
      </c>
      <c r="H1153" s="3" t="s">
        <v>20</v>
      </c>
      <c r="J1153" s="3" t="s">
        <v>2081</v>
      </c>
      <c r="K1153" s="3">
        <v>1993</v>
      </c>
      <c r="L1153" s="3" t="s">
        <v>56</v>
      </c>
      <c r="M1153" s="3">
        <v>1</v>
      </c>
      <c r="N1153" s="3">
        <v>0</v>
      </c>
      <c r="O1153" s="3">
        <v>2866.09</v>
      </c>
      <c r="P1153" s="3" t="s">
        <v>24</v>
      </c>
      <c r="Q1153" s="3" t="s">
        <v>24</v>
      </c>
      <c r="R1153" s="3" t="s">
        <v>53</v>
      </c>
    </row>
    <row r="1154" spans="1:18" x14ac:dyDescent="0.25">
      <c r="A1154" s="3" t="s">
        <v>2082</v>
      </c>
      <c r="B1154" s="3">
        <v>33.344999999999999</v>
      </c>
      <c r="C1154" s="3">
        <v>4.29</v>
      </c>
      <c r="D1154" s="3" t="s">
        <v>20</v>
      </c>
      <c r="E1154" s="3" t="s">
        <v>20</v>
      </c>
      <c r="F1154" s="3" t="s">
        <v>20</v>
      </c>
      <c r="G1154" s="3">
        <v>1</v>
      </c>
      <c r="H1154" s="3" t="s">
        <v>20</v>
      </c>
      <c r="J1154" s="3" t="s">
        <v>2082</v>
      </c>
      <c r="K1154" s="3">
        <v>1998</v>
      </c>
      <c r="L1154" s="3" t="s">
        <v>47</v>
      </c>
      <c r="M1154" s="3">
        <v>4</v>
      </c>
      <c r="N1154" s="3">
        <v>0</v>
      </c>
      <c r="O1154" s="3">
        <v>2855.44</v>
      </c>
      <c r="P1154" s="3" t="s">
        <v>29</v>
      </c>
      <c r="Q1154" s="3" t="s">
        <v>24</v>
      </c>
      <c r="R1154" s="3" t="s">
        <v>33</v>
      </c>
    </row>
    <row r="1155" spans="1:18" x14ac:dyDescent="0.25">
      <c r="A1155" s="3" t="s">
        <v>2083</v>
      </c>
      <c r="B1155" s="3">
        <v>29.925000000000001</v>
      </c>
      <c r="C1155" s="3">
        <v>5.3</v>
      </c>
      <c r="D1155" s="3" t="s">
        <v>20</v>
      </c>
      <c r="E1155" s="3" t="s">
        <v>20</v>
      </c>
      <c r="F1155" s="3" t="s">
        <v>20</v>
      </c>
      <c r="G1155" s="3">
        <v>1</v>
      </c>
      <c r="H1155" s="3" t="s">
        <v>20</v>
      </c>
      <c r="J1155" s="3" t="s">
        <v>2083</v>
      </c>
      <c r="K1155" s="3">
        <v>1998</v>
      </c>
      <c r="L1155" s="3" t="s">
        <v>32</v>
      </c>
      <c r="M1155" s="3">
        <v>17</v>
      </c>
      <c r="N1155" s="3">
        <v>0</v>
      </c>
      <c r="O1155" s="3">
        <v>2850.68</v>
      </c>
      <c r="P1155" s="3" t="s">
        <v>29</v>
      </c>
      <c r="Q1155" s="3" t="s">
        <v>24</v>
      </c>
      <c r="R1155" s="3" t="s">
        <v>33</v>
      </c>
    </row>
    <row r="1156" spans="1:18" x14ac:dyDescent="0.25">
      <c r="A1156" s="3" t="s">
        <v>2084</v>
      </c>
      <c r="B1156" s="3">
        <v>24.225000000000001</v>
      </c>
      <c r="C1156" s="3">
        <v>4.42</v>
      </c>
      <c r="D1156" s="3" t="s">
        <v>20</v>
      </c>
      <c r="E1156" s="3" t="s">
        <v>20</v>
      </c>
      <c r="F1156" s="3" t="s">
        <v>20</v>
      </c>
      <c r="G1156" s="3">
        <v>1</v>
      </c>
      <c r="H1156" s="3" t="s">
        <v>20</v>
      </c>
      <c r="J1156" s="3" t="s">
        <v>2084</v>
      </c>
      <c r="K1156" s="3">
        <v>1998</v>
      </c>
      <c r="L1156" s="3" t="s">
        <v>56</v>
      </c>
      <c r="M1156" s="3">
        <v>15</v>
      </c>
      <c r="N1156" s="3">
        <v>0</v>
      </c>
      <c r="O1156" s="3">
        <v>2842.76</v>
      </c>
      <c r="P1156" s="3" t="s">
        <v>29</v>
      </c>
      <c r="Q1156" s="3" t="s">
        <v>24</v>
      </c>
      <c r="R1156" s="3" t="s">
        <v>33</v>
      </c>
    </row>
    <row r="1157" spans="1:18" x14ac:dyDescent="0.25">
      <c r="A1157" s="3" t="s">
        <v>2085</v>
      </c>
      <c r="B1157" s="3">
        <v>29.68</v>
      </c>
      <c r="C1157" s="3">
        <v>5.68</v>
      </c>
      <c r="D1157" s="3" t="s">
        <v>20</v>
      </c>
      <c r="E1157" s="3" t="s">
        <v>117</v>
      </c>
      <c r="F1157" s="3" t="s">
        <v>20</v>
      </c>
      <c r="G1157" s="3">
        <v>1</v>
      </c>
      <c r="H1157" s="3" t="s">
        <v>20</v>
      </c>
      <c r="J1157" s="3" t="s">
        <v>2085</v>
      </c>
      <c r="K1157" s="3">
        <v>2000</v>
      </c>
      <c r="L1157" s="3" t="s">
        <v>22</v>
      </c>
      <c r="M1157" s="3">
        <v>1</v>
      </c>
      <c r="N1157" s="3">
        <v>0</v>
      </c>
      <c r="O1157" s="3">
        <v>2819.51</v>
      </c>
      <c r="P1157" s="3" t="s">
        <v>29</v>
      </c>
      <c r="Q1157" s="3" t="s">
        <v>24</v>
      </c>
      <c r="R1157" s="3" t="s">
        <v>53</v>
      </c>
    </row>
    <row r="1158" spans="1:18" x14ac:dyDescent="0.25">
      <c r="A1158" s="3" t="s">
        <v>2086</v>
      </c>
      <c r="B1158" s="3">
        <v>20.614999999999998</v>
      </c>
      <c r="C1158" s="3">
        <v>6.05</v>
      </c>
      <c r="D1158" s="3" t="s">
        <v>20</v>
      </c>
      <c r="E1158" s="3" t="s">
        <v>20</v>
      </c>
      <c r="F1158" s="3" t="s">
        <v>21</v>
      </c>
      <c r="G1158" s="3">
        <v>1</v>
      </c>
      <c r="H1158" s="3" t="s">
        <v>20</v>
      </c>
      <c r="J1158" s="3" t="s">
        <v>2086</v>
      </c>
      <c r="K1158" s="3">
        <v>2003</v>
      </c>
      <c r="L1158" s="3" t="s">
        <v>47</v>
      </c>
      <c r="M1158" s="3">
        <v>23</v>
      </c>
      <c r="N1158" s="3">
        <v>2</v>
      </c>
      <c r="O1158" s="3">
        <v>2803.7</v>
      </c>
      <c r="P1158" s="3" t="s">
        <v>29</v>
      </c>
      <c r="Q1158" s="3" t="s">
        <v>23</v>
      </c>
      <c r="R1158" s="3" t="s">
        <v>33</v>
      </c>
    </row>
    <row r="1159" spans="1:18" x14ac:dyDescent="0.25">
      <c r="A1159" s="3" t="s">
        <v>432</v>
      </c>
      <c r="B1159" s="3">
        <v>32.78</v>
      </c>
      <c r="C1159" s="3">
        <v>5.27</v>
      </c>
      <c r="D1159" s="3" t="s">
        <v>20</v>
      </c>
      <c r="E1159" s="3" t="s">
        <v>20</v>
      </c>
      <c r="F1159" s="3" t="s">
        <v>20</v>
      </c>
      <c r="G1159" s="3" t="s">
        <v>5994</v>
      </c>
      <c r="H1159" s="3" t="s">
        <v>117</v>
      </c>
      <c r="J1159" s="3" t="s">
        <v>432</v>
      </c>
      <c r="K1159" s="3">
        <v>1999</v>
      </c>
      <c r="L1159" s="3" t="s">
        <v>47</v>
      </c>
      <c r="M1159" s="3">
        <v>4</v>
      </c>
      <c r="N1159" s="3">
        <v>2</v>
      </c>
      <c r="O1159" s="3">
        <v>36021.01</v>
      </c>
      <c r="P1159" s="3" t="s">
        <v>29</v>
      </c>
      <c r="Q1159" s="3" t="s">
        <v>24</v>
      </c>
      <c r="R1159" s="3" t="s">
        <v>25</v>
      </c>
    </row>
    <row r="1160" spans="1:18" x14ac:dyDescent="0.25">
      <c r="A1160" s="3" t="s">
        <v>2087</v>
      </c>
      <c r="B1160" s="3">
        <v>32.119999999999997</v>
      </c>
      <c r="C1160" s="3">
        <v>5.33</v>
      </c>
      <c r="D1160" s="3" t="s">
        <v>20</v>
      </c>
      <c r="E1160" s="3" t="s">
        <v>117</v>
      </c>
      <c r="F1160" s="3" t="s">
        <v>20</v>
      </c>
      <c r="G1160" s="3">
        <v>1</v>
      </c>
      <c r="H1160" s="3" t="s">
        <v>20</v>
      </c>
      <c r="J1160" s="3" t="s">
        <v>2087</v>
      </c>
      <c r="K1160" s="3">
        <v>2004</v>
      </c>
      <c r="L1160" s="3" t="s">
        <v>51</v>
      </c>
      <c r="M1160" s="3">
        <v>4</v>
      </c>
      <c r="N1160" s="3">
        <v>2</v>
      </c>
      <c r="O1160" s="3">
        <v>2801.26</v>
      </c>
      <c r="P1160" s="3" t="s">
        <v>29</v>
      </c>
      <c r="Q1160" s="3" t="s">
        <v>24</v>
      </c>
      <c r="R1160" s="3" t="s">
        <v>25</v>
      </c>
    </row>
    <row r="1161" spans="1:18" x14ac:dyDescent="0.25">
      <c r="A1161" s="3" t="s">
        <v>2088</v>
      </c>
      <c r="B1161" s="3">
        <v>27.36</v>
      </c>
      <c r="C1161" s="3">
        <v>6.22</v>
      </c>
      <c r="D1161" s="3" t="s">
        <v>20</v>
      </c>
      <c r="E1161" s="3" t="s">
        <v>20</v>
      </c>
      <c r="F1161" s="3" t="s">
        <v>20</v>
      </c>
      <c r="G1161" s="3" t="s">
        <v>5994</v>
      </c>
      <c r="H1161" s="3" t="s">
        <v>20</v>
      </c>
      <c r="J1161" s="3" t="s">
        <v>2088</v>
      </c>
      <c r="K1161" s="3">
        <v>1999</v>
      </c>
      <c r="L1161" s="3" t="s">
        <v>28</v>
      </c>
      <c r="M1161" s="3">
        <v>24</v>
      </c>
      <c r="N1161" s="3">
        <v>1</v>
      </c>
      <c r="O1161" s="3">
        <v>2789.06</v>
      </c>
      <c r="P1161" s="3" t="s">
        <v>29</v>
      </c>
      <c r="Q1161" s="3" t="s">
        <v>24</v>
      </c>
      <c r="R1161" s="3" t="s">
        <v>33</v>
      </c>
    </row>
    <row r="1162" spans="1:18" x14ac:dyDescent="0.25">
      <c r="A1162" s="3" t="s">
        <v>2089</v>
      </c>
      <c r="B1162" s="3">
        <v>17.385000000000002</v>
      </c>
      <c r="C1162" s="3">
        <v>5.84</v>
      </c>
      <c r="D1162" s="3" t="s">
        <v>20</v>
      </c>
      <c r="E1162" s="3" t="s">
        <v>20</v>
      </c>
      <c r="F1162" s="3" t="s">
        <v>20</v>
      </c>
      <c r="G1162" s="3" t="s">
        <v>5994</v>
      </c>
      <c r="H1162" s="3" t="s">
        <v>20</v>
      </c>
      <c r="J1162" s="3" t="s">
        <v>2089</v>
      </c>
      <c r="K1162" s="3">
        <v>1999</v>
      </c>
      <c r="L1162" s="3" t="s">
        <v>51</v>
      </c>
      <c r="M1162" s="3">
        <v>29</v>
      </c>
      <c r="N1162" s="3">
        <v>1</v>
      </c>
      <c r="O1162" s="3">
        <v>2775.19</v>
      </c>
      <c r="P1162" s="3" t="s">
        <v>29</v>
      </c>
      <c r="Q1162" s="3" t="s">
        <v>23</v>
      </c>
      <c r="R1162" s="3" t="s">
        <v>33</v>
      </c>
    </row>
    <row r="1163" spans="1:18" x14ac:dyDescent="0.25">
      <c r="A1163" s="3" t="s">
        <v>2090</v>
      </c>
      <c r="B1163" s="3">
        <v>30.13</v>
      </c>
      <c r="C1163" s="3">
        <v>5.71</v>
      </c>
      <c r="D1163" s="3" t="s">
        <v>20</v>
      </c>
      <c r="E1163" s="3" t="s">
        <v>117</v>
      </c>
      <c r="F1163" s="3" t="s">
        <v>20</v>
      </c>
      <c r="G1163" s="3">
        <v>1</v>
      </c>
      <c r="H1163" s="3" t="s">
        <v>20</v>
      </c>
      <c r="J1163" s="3" t="s">
        <v>2090</v>
      </c>
      <c r="K1163" s="3">
        <v>2004</v>
      </c>
      <c r="L1163" s="3" t="s">
        <v>56</v>
      </c>
      <c r="M1163" s="3">
        <v>14</v>
      </c>
      <c r="N1163" s="3">
        <v>0</v>
      </c>
      <c r="O1163" s="3">
        <v>2773.46</v>
      </c>
      <c r="P1163" s="3" t="s">
        <v>29</v>
      </c>
      <c r="Q1163" s="3" t="s">
        <v>23</v>
      </c>
      <c r="R1163" s="3" t="s">
        <v>48</v>
      </c>
    </row>
    <row r="1164" spans="1:18" x14ac:dyDescent="0.25">
      <c r="A1164" s="3" t="s">
        <v>2091</v>
      </c>
      <c r="B1164" s="3">
        <v>25.44</v>
      </c>
      <c r="C1164" s="3">
        <v>6.04</v>
      </c>
      <c r="D1164" s="3" t="s">
        <v>117</v>
      </c>
      <c r="E1164" s="3" t="s">
        <v>20</v>
      </c>
      <c r="F1164" s="3" t="s">
        <v>21</v>
      </c>
      <c r="G1164" s="3">
        <v>1</v>
      </c>
      <c r="H1164" s="3" t="s">
        <v>20</v>
      </c>
      <c r="J1164" s="3" t="s">
        <v>2091</v>
      </c>
      <c r="K1164" s="3">
        <v>1997</v>
      </c>
      <c r="L1164" s="3" t="s">
        <v>51</v>
      </c>
      <c r="M1164" s="3">
        <v>10</v>
      </c>
      <c r="N1164" s="3">
        <v>0</v>
      </c>
      <c r="O1164" s="3">
        <v>2758.99</v>
      </c>
      <c r="P1164" s="3" t="s">
        <v>29</v>
      </c>
      <c r="Q1164" s="3" t="s">
        <v>23</v>
      </c>
      <c r="R1164" s="3" t="s">
        <v>33</v>
      </c>
    </row>
    <row r="1165" spans="1:18" x14ac:dyDescent="0.25">
      <c r="A1165" s="3" t="s">
        <v>2092</v>
      </c>
      <c r="B1165" s="3">
        <v>39.805</v>
      </c>
      <c r="C1165" s="3">
        <v>4.38</v>
      </c>
      <c r="D1165" s="3" t="s">
        <v>20</v>
      </c>
      <c r="E1165" s="3" t="s">
        <v>117</v>
      </c>
      <c r="F1165" s="3" t="s">
        <v>20</v>
      </c>
      <c r="G1165" s="3">
        <v>1</v>
      </c>
      <c r="H1165" s="3" t="s">
        <v>20</v>
      </c>
      <c r="J1165" s="3" t="s">
        <v>2092</v>
      </c>
      <c r="K1165" s="3">
        <v>2000</v>
      </c>
      <c r="L1165" s="3" t="s">
        <v>22</v>
      </c>
      <c r="M1165" s="3">
        <v>11</v>
      </c>
      <c r="N1165" s="3">
        <v>0</v>
      </c>
      <c r="O1165" s="3">
        <v>2755.02</v>
      </c>
      <c r="P1165" s="3" t="s">
        <v>29</v>
      </c>
      <c r="Q1165" s="3" t="s">
        <v>23</v>
      </c>
      <c r="R1165" s="3" t="s">
        <v>119</v>
      </c>
    </row>
    <row r="1166" spans="1:18" x14ac:dyDescent="0.25">
      <c r="A1166" s="3" t="s">
        <v>2093</v>
      </c>
      <c r="B1166" s="3">
        <v>30.4</v>
      </c>
      <c r="C1166" s="3">
        <v>5.56</v>
      </c>
      <c r="D1166" s="3" t="s">
        <v>117</v>
      </c>
      <c r="E1166" s="3" t="s">
        <v>117</v>
      </c>
      <c r="F1166" s="3" t="s">
        <v>20</v>
      </c>
      <c r="G1166" s="3">
        <v>1</v>
      </c>
      <c r="H1166" s="3" t="s">
        <v>20</v>
      </c>
      <c r="J1166" s="3" t="s">
        <v>2093</v>
      </c>
      <c r="K1166" s="3">
        <v>2000</v>
      </c>
      <c r="L1166" s="3" t="s">
        <v>22</v>
      </c>
      <c r="M1166" s="3">
        <v>3</v>
      </c>
      <c r="N1166" s="3">
        <v>0</v>
      </c>
      <c r="O1166" s="3">
        <v>2741.95</v>
      </c>
      <c r="P1166" s="3" t="s">
        <v>29</v>
      </c>
      <c r="Q1166" s="3" t="s">
        <v>24</v>
      </c>
      <c r="R1166" s="3" t="s">
        <v>119</v>
      </c>
    </row>
    <row r="1167" spans="1:18" x14ac:dyDescent="0.25">
      <c r="A1167" s="3" t="s">
        <v>2094</v>
      </c>
      <c r="B1167" s="3">
        <v>23.18</v>
      </c>
      <c r="C1167" s="3">
        <v>4.24</v>
      </c>
      <c r="D1167" s="3" t="s">
        <v>20</v>
      </c>
      <c r="E1167" s="3" t="s">
        <v>117</v>
      </c>
      <c r="F1167" s="3" t="s">
        <v>20</v>
      </c>
      <c r="G1167" s="3">
        <v>1</v>
      </c>
      <c r="H1167" s="3" t="s">
        <v>20</v>
      </c>
      <c r="J1167" s="3" t="s">
        <v>2094</v>
      </c>
      <c r="K1167" s="3">
        <v>2000</v>
      </c>
      <c r="L1167" s="3" t="s">
        <v>28</v>
      </c>
      <c r="M1167" s="3">
        <v>17</v>
      </c>
      <c r="N1167" s="3">
        <v>0</v>
      </c>
      <c r="O1167" s="3">
        <v>2731.91</v>
      </c>
      <c r="P1167" s="3" t="s">
        <v>29</v>
      </c>
      <c r="Q1167" s="3" t="s">
        <v>24</v>
      </c>
      <c r="R1167" s="3" t="s">
        <v>119</v>
      </c>
    </row>
    <row r="1168" spans="1:18" x14ac:dyDescent="0.25">
      <c r="A1168" s="3" t="s">
        <v>2095</v>
      </c>
      <c r="B1168" s="3">
        <v>39.615000000000002</v>
      </c>
      <c r="C1168" s="3">
        <v>6.32</v>
      </c>
      <c r="D1168" s="3" t="s">
        <v>20</v>
      </c>
      <c r="E1168" s="3" t="s">
        <v>20</v>
      </c>
      <c r="F1168" s="3" t="s">
        <v>21</v>
      </c>
      <c r="G1168" s="3">
        <v>1</v>
      </c>
      <c r="H1168" s="3" t="s">
        <v>20</v>
      </c>
      <c r="J1168" s="3" t="s">
        <v>2095</v>
      </c>
      <c r="K1168" s="3">
        <v>2003</v>
      </c>
      <c r="L1168" s="3" t="s">
        <v>28</v>
      </c>
      <c r="M1168" s="3">
        <v>3</v>
      </c>
      <c r="N1168" s="3">
        <v>1</v>
      </c>
      <c r="O1168" s="3">
        <v>2730.11</v>
      </c>
      <c r="P1168" s="3" t="s">
        <v>29</v>
      </c>
      <c r="Q1168" s="3" t="s">
        <v>24</v>
      </c>
      <c r="R1168" s="3" t="s">
        <v>33</v>
      </c>
    </row>
    <row r="1169" spans="1:18" x14ac:dyDescent="0.25">
      <c r="A1169" s="3" t="s">
        <v>2096</v>
      </c>
      <c r="B1169" s="3">
        <v>30.59</v>
      </c>
      <c r="C1169" s="3">
        <v>6.3</v>
      </c>
      <c r="D1169" s="3" t="s">
        <v>117</v>
      </c>
      <c r="E1169" s="3" t="s">
        <v>20</v>
      </c>
      <c r="F1169" s="3" t="s">
        <v>21</v>
      </c>
      <c r="G1169" s="3">
        <v>1</v>
      </c>
      <c r="H1169" s="3" t="s">
        <v>20</v>
      </c>
      <c r="J1169" s="3" t="s">
        <v>2096</v>
      </c>
      <c r="K1169" s="3">
        <v>1997</v>
      </c>
      <c r="L1169" s="3" t="s">
        <v>22</v>
      </c>
      <c r="M1169" s="3">
        <v>6</v>
      </c>
      <c r="N1169" s="3">
        <v>0</v>
      </c>
      <c r="O1169" s="3">
        <v>2727.4</v>
      </c>
      <c r="P1169" s="3" t="s">
        <v>24</v>
      </c>
      <c r="Q1169" s="3" t="s">
        <v>24</v>
      </c>
      <c r="R1169" s="3" t="s">
        <v>39</v>
      </c>
    </row>
    <row r="1170" spans="1:18" x14ac:dyDescent="0.25">
      <c r="A1170" s="3" t="s">
        <v>434</v>
      </c>
      <c r="B1170" s="3">
        <v>41.65</v>
      </c>
      <c r="C1170" s="3">
        <v>10.73</v>
      </c>
      <c r="D1170" s="3" t="s">
        <v>117</v>
      </c>
      <c r="E1170" s="3" t="s">
        <v>20</v>
      </c>
      <c r="F1170" s="3" t="s">
        <v>20</v>
      </c>
      <c r="G1170" s="3" t="s">
        <v>5994</v>
      </c>
      <c r="H1170" s="3" t="s">
        <v>117</v>
      </c>
      <c r="J1170" s="3" t="s">
        <v>434</v>
      </c>
      <c r="K1170" s="3">
        <v>1981</v>
      </c>
      <c r="L1170" s="3" t="s">
        <v>56</v>
      </c>
      <c r="M1170" s="3">
        <v>22</v>
      </c>
      <c r="N1170" s="3">
        <v>1</v>
      </c>
      <c r="O1170" s="3">
        <v>35952.65</v>
      </c>
      <c r="P1170" s="3" t="s">
        <v>23</v>
      </c>
      <c r="Q1170" s="3" t="s">
        <v>24</v>
      </c>
      <c r="R1170" s="3" t="s">
        <v>53</v>
      </c>
    </row>
    <row r="1171" spans="1:18" x14ac:dyDescent="0.25">
      <c r="A1171" s="3" t="s">
        <v>2097</v>
      </c>
      <c r="B1171" s="3">
        <v>16.72</v>
      </c>
      <c r="C1171" s="3">
        <v>4.38</v>
      </c>
      <c r="D1171" s="3" t="s">
        <v>117</v>
      </c>
      <c r="E1171" s="3" t="s">
        <v>20</v>
      </c>
      <c r="F1171" s="3" t="s">
        <v>20</v>
      </c>
      <c r="G1171" s="3">
        <v>1</v>
      </c>
      <c r="H1171" s="3" t="s">
        <v>20</v>
      </c>
      <c r="J1171" s="3" t="s">
        <v>2097</v>
      </c>
      <c r="K1171" s="3">
        <v>1988</v>
      </c>
      <c r="L1171" s="3" t="s">
        <v>51</v>
      </c>
      <c r="M1171" s="3">
        <v>20</v>
      </c>
      <c r="N1171" s="3">
        <v>3</v>
      </c>
      <c r="O1171" s="3">
        <v>2726.06</v>
      </c>
      <c r="P1171" s="3" t="s">
        <v>29</v>
      </c>
      <c r="Q1171" s="3" t="s">
        <v>29</v>
      </c>
      <c r="R1171" s="3" t="s">
        <v>25</v>
      </c>
    </row>
    <row r="1172" spans="1:18" x14ac:dyDescent="0.25">
      <c r="A1172" s="3" t="s">
        <v>2098</v>
      </c>
      <c r="B1172" s="3">
        <v>26.22</v>
      </c>
      <c r="C1172" s="3">
        <v>4.6500000000000004</v>
      </c>
      <c r="D1172" s="3" t="s">
        <v>117</v>
      </c>
      <c r="E1172" s="3" t="s">
        <v>20</v>
      </c>
      <c r="F1172" s="3" t="s">
        <v>21</v>
      </c>
      <c r="G1172" s="3">
        <v>1</v>
      </c>
      <c r="H1172" s="3" t="s">
        <v>20</v>
      </c>
      <c r="J1172" s="3" t="s">
        <v>2098</v>
      </c>
      <c r="K1172" s="3">
        <v>1997</v>
      </c>
      <c r="L1172" s="3" t="s">
        <v>22</v>
      </c>
      <c r="M1172" s="3">
        <v>30</v>
      </c>
      <c r="N1172" s="3">
        <v>0</v>
      </c>
      <c r="O1172" s="3">
        <v>2721.32</v>
      </c>
      <c r="P1172" s="3" t="s">
        <v>23</v>
      </c>
      <c r="Q1172" s="3" t="s">
        <v>24</v>
      </c>
      <c r="R1172" s="3" t="s">
        <v>345</v>
      </c>
    </row>
    <row r="1173" spans="1:18" x14ac:dyDescent="0.25">
      <c r="A1173" s="3" t="s">
        <v>2099</v>
      </c>
      <c r="B1173" s="3">
        <v>31.824999999999999</v>
      </c>
      <c r="C1173" s="3">
        <v>4.7</v>
      </c>
      <c r="D1173" s="3" t="s">
        <v>20</v>
      </c>
      <c r="E1173" s="3" t="s">
        <v>20</v>
      </c>
      <c r="F1173" s="3" t="s">
        <v>21</v>
      </c>
      <c r="G1173" s="3">
        <v>1</v>
      </c>
      <c r="H1173" s="3" t="s">
        <v>20</v>
      </c>
      <c r="J1173" s="3" t="s">
        <v>2099</v>
      </c>
      <c r="K1173" s="3">
        <v>2003</v>
      </c>
      <c r="L1173" s="3" t="s">
        <v>51</v>
      </c>
      <c r="M1173" s="3">
        <v>6</v>
      </c>
      <c r="N1173" s="3">
        <v>1</v>
      </c>
      <c r="O1173" s="3">
        <v>2719.28</v>
      </c>
      <c r="P1173" s="3" t="s">
        <v>29</v>
      </c>
      <c r="Q1173" s="3" t="s">
        <v>29</v>
      </c>
      <c r="R1173" s="3" t="s">
        <v>33</v>
      </c>
    </row>
    <row r="1174" spans="1:18" x14ac:dyDescent="0.25">
      <c r="A1174" s="3" t="s">
        <v>2100</v>
      </c>
      <c r="B1174" s="3">
        <v>25.745000000000001</v>
      </c>
      <c r="C1174" s="3">
        <v>4.34</v>
      </c>
      <c r="D1174" s="3" t="s">
        <v>20</v>
      </c>
      <c r="E1174" s="3" t="s">
        <v>20</v>
      </c>
      <c r="F1174" s="3" t="s">
        <v>21</v>
      </c>
      <c r="G1174" s="3">
        <v>1</v>
      </c>
      <c r="H1174" s="3" t="s">
        <v>20</v>
      </c>
      <c r="J1174" s="3" t="s">
        <v>2100</v>
      </c>
      <c r="K1174" s="3">
        <v>2003</v>
      </c>
      <c r="L1174" s="3" t="s">
        <v>28</v>
      </c>
      <c r="M1174" s="3">
        <v>1</v>
      </c>
      <c r="N1174" s="3">
        <v>1</v>
      </c>
      <c r="O1174" s="3">
        <v>2710.83</v>
      </c>
      <c r="P1174" s="3" t="s">
        <v>29</v>
      </c>
      <c r="Q1174" s="3" t="s">
        <v>24</v>
      </c>
      <c r="R1174" s="3" t="s">
        <v>33</v>
      </c>
    </row>
    <row r="1175" spans="1:18" x14ac:dyDescent="0.25">
      <c r="A1175" s="3" t="s">
        <v>2101</v>
      </c>
      <c r="B1175" s="3">
        <v>24.605</v>
      </c>
      <c r="C1175" s="3">
        <v>5.62</v>
      </c>
      <c r="D1175" s="3" t="s">
        <v>20</v>
      </c>
      <c r="E1175" s="3" t="s">
        <v>20</v>
      </c>
      <c r="F1175" s="3" t="s">
        <v>21</v>
      </c>
      <c r="G1175" s="3">
        <v>1</v>
      </c>
      <c r="H1175" s="3" t="s">
        <v>20</v>
      </c>
      <c r="J1175" s="3" t="s">
        <v>2101</v>
      </c>
      <c r="K1175" s="3">
        <v>2003</v>
      </c>
      <c r="L1175" s="3" t="s">
        <v>56</v>
      </c>
      <c r="M1175" s="3">
        <v>21</v>
      </c>
      <c r="N1175" s="3">
        <v>1</v>
      </c>
      <c r="O1175" s="3">
        <v>2709.24</v>
      </c>
      <c r="P1175" s="3" t="s">
        <v>29</v>
      </c>
      <c r="Q1175" s="3" t="s">
        <v>29</v>
      </c>
      <c r="R1175" s="3" t="s">
        <v>33</v>
      </c>
    </row>
    <row r="1176" spans="1:18" x14ac:dyDescent="0.25">
      <c r="A1176" s="3" t="s">
        <v>2102</v>
      </c>
      <c r="B1176" s="3">
        <v>24.51</v>
      </c>
      <c r="C1176" s="3">
        <v>4.24</v>
      </c>
      <c r="D1176" s="3" t="s">
        <v>20</v>
      </c>
      <c r="E1176" s="3" t="s">
        <v>20</v>
      </c>
      <c r="F1176" s="3" t="s">
        <v>21</v>
      </c>
      <c r="G1176" s="3">
        <v>1</v>
      </c>
      <c r="H1176" s="3" t="s">
        <v>20</v>
      </c>
      <c r="J1176" s="3" t="s">
        <v>2102</v>
      </c>
      <c r="K1176" s="3">
        <v>2003</v>
      </c>
      <c r="L1176" s="3" t="s">
        <v>61</v>
      </c>
      <c r="M1176" s="3">
        <v>17</v>
      </c>
      <c r="N1176" s="3">
        <v>1</v>
      </c>
      <c r="O1176" s="3">
        <v>2709.11</v>
      </c>
      <c r="P1176" s="3" t="s">
        <v>29</v>
      </c>
      <c r="Q1176" s="3" t="s">
        <v>29</v>
      </c>
      <c r="R1176" s="3" t="s">
        <v>33</v>
      </c>
    </row>
    <row r="1177" spans="1:18" x14ac:dyDescent="0.25">
      <c r="A1177" s="3" t="s">
        <v>2103</v>
      </c>
      <c r="B1177" s="3">
        <v>31.065000000000001</v>
      </c>
      <c r="C1177" s="3">
        <v>4.57</v>
      </c>
      <c r="D1177" s="3" t="s">
        <v>117</v>
      </c>
      <c r="E1177" s="3" t="s">
        <v>20</v>
      </c>
      <c r="F1177" s="3" t="s">
        <v>20</v>
      </c>
      <c r="G1177" s="3" t="s">
        <v>5994</v>
      </c>
      <c r="H1177" s="3" t="s">
        <v>20</v>
      </c>
      <c r="J1177" s="3" t="s">
        <v>2103</v>
      </c>
      <c r="K1177" s="3">
        <v>1996</v>
      </c>
      <c r="L1177" s="3" t="s">
        <v>32</v>
      </c>
      <c r="M1177" s="3">
        <v>13</v>
      </c>
      <c r="N1177" s="3">
        <v>0</v>
      </c>
      <c r="O1177" s="3">
        <v>2699.57</v>
      </c>
      <c r="P1177" s="3" t="s">
        <v>29</v>
      </c>
      <c r="Q1177" s="3" t="s">
        <v>23</v>
      </c>
      <c r="R1177" s="3" t="s">
        <v>33</v>
      </c>
    </row>
    <row r="1178" spans="1:18" x14ac:dyDescent="0.25">
      <c r="A1178" s="3" t="s">
        <v>2104</v>
      </c>
      <c r="B1178" s="3">
        <v>28.12</v>
      </c>
      <c r="C1178" s="3">
        <v>5.05</v>
      </c>
      <c r="D1178" s="3" t="s">
        <v>20</v>
      </c>
      <c r="E1178" s="3" t="s">
        <v>20</v>
      </c>
      <c r="F1178" s="3" t="s">
        <v>20</v>
      </c>
      <c r="G1178" s="3" t="s">
        <v>5994</v>
      </c>
      <c r="H1178" s="3" t="s">
        <v>20</v>
      </c>
      <c r="J1178" s="3" t="s">
        <v>2104</v>
      </c>
      <c r="K1178" s="3">
        <v>1999</v>
      </c>
      <c r="L1178" s="3" t="s">
        <v>32</v>
      </c>
      <c r="M1178" s="3">
        <v>11</v>
      </c>
      <c r="N1178" s="3">
        <v>0</v>
      </c>
      <c r="O1178" s="3">
        <v>2690.11</v>
      </c>
      <c r="P1178" s="3" t="s">
        <v>29</v>
      </c>
      <c r="Q1178" s="3" t="s">
        <v>29</v>
      </c>
      <c r="R1178" s="3" t="s">
        <v>33</v>
      </c>
    </row>
    <row r="1179" spans="1:18" x14ac:dyDescent="0.25">
      <c r="A1179" s="3" t="s">
        <v>2105</v>
      </c>
      <c r="B1179" s="3">
        <v>38.06</v>
      </c>
      <c r="C1179" s="3">
        <v>6.16</v>
      </c>
      <c r="D1179" s="3" t="s">
        <v>20</v>
      </c>
      <c r="E1179" s="3" t="s">
        <v>20</v>
      </c>
      <c r="F1179" s="3" t="s">
        <v>20</v>
      </c>
      <c r="G1179" s="3" t="s">
        <v>5994</v>
      </c>
      <c r="H1179" s="3" t="s">
        <v>20</v>
      </c>
      <c r="J1179" s="3" t="s">
        <v>2105</v>
      </c>
      <c r="K1179" s="3">
        <v>1994</v>
      </c>
      <c r="L1179" s="3" t="s">
        <v>22</v>
      </c>
      <c r="M1179" s="3">
        <v>2</v>
      </c>
      <c r="N1179" s="3">
        <v>0</v>
      </c>
      <c r="O1179" s="3">
        <v>2689.5</v>
      </c>
      <c r="P1179" s="3" t="s">
        <v>24</v>
      </c>
      <c r="Q1179" s="3" t="s">
        <v>29</v>
      </c>
      <c r="R1179" s="3" t="s">
        <v>25</v>
      </c>
    </row>
    <row r="1180" spans="1:18" x14ac:dyDescent="0.25">
      <c r="A1180" s="3" t="s">
        <v>2106</v>
      </c>
      <c r="B1180" s="3">
        <v>24.96</v>
      </c>
      <c r="C1180" s="3">
        <v>4.57</v>
      </c>
      <c r="D1180" s="3" t="s">
        <v>20</v>
      </c>
      <c r="E1180" s="3" t="s">
        <v>20</v>
      </c>
      <c r="F1180" s="3" t="s">
        <v>20</v>
      </c>
      <c r="G1180" s="3" t="s">
        <v>5994</v>
      </c>
      <c r="H1180" s="3" t="s">
        <v>20</v>
      </c>
      <c r="J1180" s="3" t="s">
        <v>2106</v>
      </c>
      <c r="K1180" s="3">
        <v>1994</v>
      </c>
      <c r="L1180" s="3" t="s">
        <v>47</v>
      </c>
      <c r="M1180" s="3">
        <v>17</v>
      </c>
      <c r="N1180" s="3">
        <v>0</v>
      </c>
      <c r="O1180" s="3">
        <v>2684.69</v>
      </c>
      <c r="P1180" s="3" t="s">
        <v>29</v>
      </c>
      <c r="Q1180" s="3" t="s">
        <v>29</v>
      </c>
      <c r="R1180" s="3" t="s">
        <v>25</v>
      </c>
    </row>
    <row r="1181" spans="1:18" x14ac:dyDescent="0.25">
      <c r="A1181" s="3" t="s">
        <v>436</v>
      </c>
      <c r="B1181" s="3">
        <v>50.79</v>
      </c>
      <c r="C1181" s="3">
        <v>4.45</v>
      </c>
      <c r="D1181" s="3" t="s">
        <v>20</v>
      </c>
      <c r="E1181" s="3" t="s">
        <v>20</v>
      </c>
      <c r="F1181" s="3" t="s">
        <v>20</v>
      </c>
      <c r="G1181" s="3">
        <v>1</v>
      </c>
      <c r="H1181" s="3" t="s">
        <v>117</v>
      </c>
      <c r="J1181" s="3" t="s">
        <v>436</v>
      </c>
      <c r="K1181" s="3">
        <v>1992</v>
      </c>
      <c r="L1181" s="3" t="s">
        <v>32</v>
      </c>
      <c r="M1181" s="3">
        <v>18</v>
      </c>
      <c r="N1181" s="3">
        <v>0</v>
      </c>
      <c r="O1181" s="3">
        <v>35883.269999999997</v>
      </c>
      <c r="P1181" s="3" t="s">
        <v>29</v>
      </c>
      <c r="Q1181" s="3" t="s">
        <v>23</v>
      </c>
      <c r="R1181" s="3" t="s">
        <v>53</v>
      </c>
    </row>
    <row r="1182" spans="1:18" x14ac:dyDescent="0.25">
      <c r="A1182" s="3" t="s">
        <v>2107</v>
      </c>
      <c r="B1182" s="3">
        <v>17.670000000000002</v>
      </c>
      <c r="C1182" s="3">
        <v>5.53</v>
      </c>
      <c r="D1182" s="3" t="s">
        <v>117</v>
      </c>
      <c r="E1182" s="3" t="s">
        <v>20</v>
      </c>
      <c r="F1182" s="3" t="s">
        <v>20</v>
      </c>
      <c r="G1182" s="3" t="s">
        <v>5994</v>
      </c>
      <c r="H1182" s="3" t="s">
        <v>20</v>
      </c>
      <c r="J1182" s="3" t="s">
        <v>2107</v>
      </c>
      <c r="K1182" s="3">
        <v>1996</v>
      </c>
      <c r="L1182" s="3" t="s">
        <v>51</v>
      </c>
      <c r="M1182" s="3">
        <v>5</v>
      </c>
      <c r="N1182" s="3">
        <v>0</v>
      </c>
      <c r="O1182" s="3">
        <v>2680.95</v>
      </c>
      <c r="P1182" s="3" t="s">
        <v>24</v>
      </c>
      <c r="Q1182" s="3" t="s">
        <v>29</v>
      </c>
      <c r="R1182" s="3" t="s">
        <v>33</v>
      </c>
    </row>
    <row r="1183" spans="1:18" x14ac:dyDescent="0.25">
      <c r="A1183" s="3" t="s">
        <v>2108</v>
      </c>
      <c r="B1183" s="3">
        <v>31.35</v>
      </c>
      <c r="C1183" s="3">
        <v>5.84</v>
      </c>
      <c r="D1183" s="3" t="s">
        <v>20</v>
      </c>
      <c r="E1183" s="3" t="s">
        <v>117</v>
      </c>
      <c r="F1183" s="3" t="s">
        <v>20</v>
      </c>
      <c r="G1183" s="3">
        <v>1</v>
      </c>
      <c r="H1183" s="3" t="s">
        <v>20</v>
      </c>
      <c r="J1183" s="3" t="s">
        <v>2108</v>
      </c>
      <c r="K1183" s="3">
        <v>2000</v>
      </c>
      <c r="L1183" s="3" t="s">
        <v>28</v>
      </c>
      <c r="M1183" s="3">
        <v>9</v>
      </c>
      <c r="N1183" s="3">
        <v>1</v>
      </c>
      <c r="O1183" s="3">
        <v>2643.27</v>
      </c>
      <c r="P1183" s="3" t="s">
        <v>29</v>
      </c>
      <c r="Q1183" s="3" t="s">
        <v>23</v>
      </c>
      <c r="R1183" s="3" t="s">
        <v>33</v>
      </c>
    </row>
    <row r="1184" spans="1:18" x14ac:dyDescent="0.25">
      <c r="A1184" s="3" t="s">
        <v>2109</v>
      </c>
      <c r="B1184" s="3">
        <v>28.31</v>
      </c>
      <c r="C1184" s="3">
        <v>6.41</v>
      </c>
      <c r="D1184" s="3" t="s">
        <v>20</v>
      </c>
      <c r="E1184" s="3" t="s">
        <v>117</v>
      </c>
      <c r="F1184" s="3" t="s">
        <v>20</v>
      </c>
      <c r="G1184" s="3">
        <v>1</v>
      </c>
      <c r="H1184" s="3" t="s">
        <v>20</v>
      </c>
      <c r="J1184" s="3" t="s">
        <v>2109</v>
      </c>
      <c r="K1184" s="3">
        <v>2000</v>
      </c>
      <c r="L1184" s="3" t="s">
        <v>32</v>
      </c>
      <c r="M1184" s="3">
        <v>24</v>
      </c>
      <c r="N1184" s="3">
        <v>1</v>
      </c>
      <c r="O1184" s="3">
        <v>2639.04</v>
      </c>
      <c r="P1184" s="3" t="s">
        <v>29</v>
      </c>
      <c r="Q1184" s="3" t="s">
        <v>29</v>
      </c>
      <c r="R1184" s="3" t="s">
        <v>33</v>
      </c>
    </row>
    <row r="1185" spans="1:18" x14ac:dyDescent="0.25">
      <c r="A1185" s="3" t="s">
        <v>2110</v>
      </c>
      <c r="B1185" s="3">
        <v>30.3</v>
      </c>
      <c r="C1185" s="3">
        <v>4.7300000000000004</v>
      </c>
      <c r="D1185" s="3" t="s">
        <v>117</v>
      </c>
      <c r="E1185" s="3" t="s">
        <v>20</v>
      </c>
      <c r="F1185" s="3" t="s">
        <v>21</v>
      </c>
      <c r="G1185" s="3">
        <v>1</v>
      </c>
      <c r="H1185" s="3" t="s">
        <v>20</v>
      </c>
      <c r="J1185" s="3" t="s">
        <v>2110</v>
      </c>
      <c r="K1185" s="3">
        <v>1997</v>
      </c>
      <c r="L1185" s="3" t="s">
        <v>51</v>
      </c>
      <c r="M1185" s="3">
        <v>26</v>
      </c>
      <c r="N1185" s="3">
        <v>0</v>
      </c>
      <c r="O1185" s="3">
        <v>2632.99</v>
      </c>
      <c r="P1185" s="3" t="s">
        <v>29</v>
      </c>
      <c r="Q1185" s="3" t="s">
        <v>23</v>
      </c>
      <c r="R1185" s="3" t="s">
        <v>53</v>
      </c>
    </row>
    <row r="1186" spans="1:18" x14ac:dyDescent="0.25">
      <c r="A1186" s="3" t="s">
        <v>2111</v>
      </c>
      <c r="B1186" s="3">
        <v>26.4</v>
      </c>
      <c r="C1186" s="3">
        <v>6.22</v>
      </c>
      <c r="D1186" s="3" t="s">
        <v>117</v>
      </c>
      <c r="E1186" s="3" t="s">
        <v>20</v>
      </c>
      <c r="F1186" s="3" t="s">
        <v>20</v>
      </c>
      <c r="G1186" s="3" t="s">
        <v>5994</v>
      </c>
      <c r="H1186" s="3" t="s">
        <v>20</v>
      </c>
      <c r="J1186" s="3" t="s">
        <v>2111</v>
      </c>
      <c r="K1186" s="3">
        <v>2001</v>
      </c>
      <c r="L1186" s="3" t="s">
        <v>51</v>
      </c>
      <c r="M1186" s="3">
        <v>26</v>
      </c>
      <c r="N1186" s="3">
        <v>1</v>
      </c>
      <c r="O1186" s="3">
        <v>2597.7800000000002</v>
      </c>
      <c r="P1186" s="3" t="s">
        <v>29</v>
      </c>
      <c r="Q1186" s="3" t="s">
        <v>23</v>
      </c>
      <c r="R1186" s="3" t="s">
        <v>53</v>
      </c>
    </row>
    <row r="1187" spans="1:18" x14ac:dyDescent="0.25">
      <c r="A1187" s="3" t="s">
        <v>2112</v>
      </c>
      <c r="B1187" s="3">
        <v>22.135000000000002</v>
      </c>
      <c r="C1187" s="3">
        <v>4.46</v>
      </c>
      <c r="D1187" s="3" t="s">
        <v>117</v>
      </c>
      <c r="E1187" s="3" t="s">
        <v>20</v>
      </c>
      <c r="F1187" s="3" t="s">
        <v>20</v>
      </c>
      <c r="G1187" s="3" t="s">
        <v>5994</v>
      </c>
      <c r="H1187" s="3" t="s">
        <v>20</v>
      </c>
      <c r="J1187" s="3" t="s">
        <v>2112</v>
      </c>
      <c r="K1187" s="3">
        <v>2001</v>
      </c>
      <c r="L1187" s="3" t="s">
        <v>61</v>
      </c>
      <c r="M1187" s="3">
        <v>28</v>
      </c>
      <c r="N1187" s="3">
        <v>0</v>
      </c>
      <c r="O1187" s="3">
        <v>2585.85</v>
      </c>
      <c r="P1187" s="3" t="s">
        <v>29</v>
      </c>
      <c r="Q1187" s="3" t="s">
        <v>29</v>
      </c>
      <c r="R1187" s="3" t="s">
        <v>119</v>
      </c>
    </row>
    <row r="1188" spans="1:18" x14ac:dyDescent="0.25">
      <c r="A1188" s="3" t="s">
        <v>2113</v>
      </c>
      <c r="B1188" s="3">
        <v>17.399999999999999</v>
      </c>
      <c r="C1188" s="3">
        <v>4.5</v>
      </c>
      <c r="D1188" s="3" t="s">
        <v>117</v>
      </c>
      <c r="E1188" s="3" t="s">
        <v>20</v>
      </c>
      <c r="F1188" s="3" t="s">
        <v>20</v>
      </c>
      <c r="G1188" s="3" t="s">
        <v>5994</v>
      </c>
      <c r="H1188" s="3" t="s">
        <v>20</v>
      </c>
      <c r="J1188" s="3" t="s">
        <v>2113</v>
      </c>
      <c r="K1188" s="3">
        <v>2001</v>
      </c>
      <c r="L1188" s="3" t="s">
        <v>22</v>
      </c>
      <c r="M1188" s="3">
        <v>15</v>
      </c>
      <c r="N1188" s="3">
        <v>1</v>
      </c>
      <c r="O1188" s="3">
        <v>2585.27</v>
      </c>
      <c r="P1188" s="3" t="s">
        <v>29</v>
      </c>
      <c r="Q1188" s="3" t="s">
        <v>24</v>
      </c>
      <c r="R1188" s="3" t="s">
        <v>53</v>
      </c>
    </row>
    <row r="1189" spans="1:18" x14ac:dyDescent="0.25">
      <c r="A1189" s="3" t="s">
        <v>2114</v>
      </c>
      <c r="B1189" s="3">
        <v>28.06</v>
      </c>
      <c r="C1189" s="3">
        <v>8.93</v>
      </c>
      <c r="D1189" s="3" t="s">
        <v>20</v>
      </c>
      <c r="E1189" s="3" t="s">
        <v>20</v>
      </c>
      <c r="F1189" s="3" t="s">
        <v>20</v>
      </c>
      <c r="G1189" s="3" t="s">
        <v>5994</v>
      </c>
      <c r="H1189" s="3" t="s">
        <v>20</v>
      </c>
      <c r="J1189" s="3" t="s">
        <v>2114</v>
      </c>
      <c r="K1189" s="3">
        <v>2002</v>
      </c>
      <c r="L1189" s="3" t="s">
        <v>61</v>
      </c>
      <c r="M1189" s="3">
        <v>20</v>
      </c>
      <c r="N1189" s="3">
        <v>0</v>
      </c>
      <c r="O1189" s="3">
        <v>2585.04</v>
      </c>
      <c r="P1189" s="3" t="s">
        <v>29</v>
      </c>
      <c r="Q1189" s="3" t="s">
        <v>29</v>
      </c>
      <c r="R1189" s="3" t="s">
        <v>48</v>
      </c>
    </row>
    <row r="1190" spans="1:18" x14ac:dyDescent="0.25">
      <c r="A1190" s="3" t="s">
        <v>2115</v>
      </c>
      <c r="B1190" s="3">
        <v>31.13</v>
      </c>
      <c r="C1190" s="3">
        <v>11.02</v>
      </c>
      <c r="D1190" s="3" t="s">
        <v>20</v>
      </c>
      <c r="E1190" s="3" t="s">
        <v>20</v>
      </c>
      <c r="F1190" s="3" t="s">
        <v>20</v>
      </c>
      <c r="G1190" s="3" t="s">
        <v>5994</v>
      </c>
      <c r="H1190" s="3" t="s">
        <v>20</v>
      </c>
      <c r="J1190" s="3" t="s">
        <v>2115</v>
      </c>
      <c r="K1190" s="3">
        <v>2002</v>
      </c>
      <c r="L1190" s="3" t="s">
        <v>22</v>
      </c>
      <c r="M1190" s="3">
        <v>11</v>
      </c>
      <c r="N1190" s="3">
        <v>2</v>
      </c>
      <c r="O1190" s="3">
        <v>2566.4699999999998</v>
      </c>
      <c r="P1190" s="3" t="s">
        <v>29</v>
      </c>
      <c r="Q1190" s="3" t="s">
        <v>24</v>
      </c>
      <c r="R1190" s="3" t="s">
        <v>25</v>
      </c>
    </row>
    <row r="1191" spans="1:18" x14ac:dyDescent="0.25">
      <c r="A1191" s="3" t="s">
        <v>2116</v>
      </c>
      <c r="B1191" s="3">
        <v>18.46</v>
      </c>
      <c r="C1191" s="3">
        <v>5.25</v>
      </c>
      <c r="D1191" s="3" t="s">
        <v>20</v>
      </c>
      <c r="E1191" s="3" t="s">
        <v>20</v>
      </c>
      <c r="F1191" s="3" t="s">
        <v>20</v>
      </c>
      <c r="G1191" s="3" t="s">
        <v>5994</v>
      </c>
      <c r="H1191" s="3" t="s">
        <v>20</v>
      </c>
      <c r="J1191" s="3" t="s">
        <v>2116</v>
      </c>
      <c r="K1191" s="3">
        <v>1991</v>
      </c>
      <c r="L1191" s="3" t="s">
        <v>56</v>
      </c>
      <c r="M1191" s="3">
        <v>17</v>
      </c>
      <c r="N1191" s="3">
        <v>3</v>
      </c>
      <c r="O1191" s="3">
        <v>2545.6799999999998</v>
      </c>
      <c r="P1191" s="3" t="s">
        <v>29</v>
      </c>
      <c r="Q1191" s="3" t="s">
        <v>23</v>
      </c>
      <c r="R1191" s="3" t="s">
        <v>25</v>
      </c>
    </row>
    <row r="1192" spans="1:18" x14ac:dyDescent="0.25">
      <c r="A1192" s="3" t="s">
        <v>438</v>
      </c>
      <c r="B1192" s="3">
        <v>35.43</v>
      </c>
      <c r="C1192" s="3">
        <v>5.25</v>
      </c>
      <c r="D1192" s="3" t="s">
        <v>117</v>
      </c>
      <c r="E1192" s="3" t="s">
        <v>20</v>
      </c>
      <c r="F1192" s="3" t="s">
        <v>20</v>
      </c>
      <c r="G1192" s="3" t="s">
        <v>5994</v>
      </c>
      <c r="H1192" s="3" t="s">
        <v>117</v>
      </c>
      <c r="J1192" s="3" t="s">
        <v>438</v>
      </c>
      <c r="K1192" s="3">
        <v>1976</v>
      </c>
      <c r="L1192" s="3" t="s">
        <v>22</v>
      </c>
      <c r="M1192" s="3">
        <v>4</v>
      </c>
      <c r="N1192" s="3">
        <v>2</v>
      </c>
      <c r="O1192" s="3">
        <v>35733.96</v>
      </c>
      <c r="P1192" s="3" t="s">
        <v>29</v>
      </c>
      <c r="Q1192" s="3" t="s">
        <v>29</v>
      </c>
      <c r="R1192" s="3" t="s">
        <v>53</v>
      </c>
    </row>
    <row r="1193" spans="1:18" x14ac:dyDescent="0.25">
      <c r="A1193" s="3" t="s">
        <v>2117</v>
      </c>
      <c r="B1193" s="3">
        <v>17.3</v>
      </c>
      <c r="C1193" s="3">
        <v>4.75</v>
      </c>
      <c r="D1193" s="3" t="s">
        <v>20</v>
      </c>
      <c r="E1193" s="3" t="s">
        <v>20</v>
      </c>
      <c r="F1193" s="3" t="s">
        <v>20</v>
      </c>
      <c r="G1193" s="3" t="s">
        <v>5994</v>
      </c>
      <c r="H1193" s="3" t="s">
        <v>20</v>
      </c>
      <c r="J1193" s="3" t="s">
        <v>2117</v>
      </c>
      <c r="K1193" s="3">
        <v>1990</v>
      </c>
      <c r="L1193" s="3" t="s">
        <v>22</v>
      </c>
      <c r="M1193" s="3">
        <v>1</v>
      </c>
      <c r="N1193" s="3">
        <v>3</v>
      </c>
      <c r="O1193" s="3">
        <v>2540.39</v>
      </c>
      <c r="P1193" s="3" t="s">
        <v>29</v>
      </c>
      <c r="Q1193" s="3" t="s">
        <v>29</v>
      </c>
      <c r="R1193" s="3" t="s">
        <v>25</v>
      </c>
    </row>
    <row r="1194" spans="1:18" x14ac:dyDescent="0.25">
      <c r="A1194" s="3" t="s">
        <v>2118</v>
      </c>
      <c r="B1194" s="3">
        <v>35.625</v>
      </c>
      <c r="C1194" s="3">
        <v>4.68</v>
      </c>
      <c r="D1194" s="3" t="s">
        <v>117</v>
      </c>
      <c r="E1194" s="3" t="s">
        <v>20</v>
      </c>
      <c r="F1194" s="3" t="s">
        <v>21</v>
      </c>
      <c r="G1194" s="3">
        <v>1</v>
      </c>
      <c r="H1194" s="3" t="s">
        <v>20</v>
      </c>
      <c r="J1194" s="3" t="s">
        <v>2118</v>
      </c>
      <c r="K1194" s="3">
        <v>1997</v>
      </c>
      <c r="L1194" s="3" t="s">
        <v>61</v>
      </c>
      <c r="M1194" s="3">
        <v>28</v>
      </c>
      <c r="N1194" s="3">
        <v>0</v>
      </c>
      <c r="O1194" s="3">
        <v>2534.39</v>
      </c>
      <c r="P1194" s="3" t="s">
        <v>24</v>
      </c>
      <c r="Q1194" s="3" t="s">
        <v>24</v>
      </c>
      <c r="R1194" s="3" t="s">
        <v>33</v>
      </c>
    </row>
    <row r="1195" spans="1:18" x14ac:dyDescent="0.25">
      <c r="A1195" s="3" t="s">
        <v>2119</v>
      </c>
      <c r="B1195" s="3">
        <v>20.234999999999999</v>
      </c>
      <c r="C1195" s="3">
        <v>6.17</v>
      </c>
      <c r="D1195" s="3" t="s">
        <v>117</v>
      </c>
      <c r="E1195" s="3" t="s">
        <v>117</v>
      </c>
      <c r="F1195" s="3" t="s">
        <v>20</v>
      </c>
      <c r="G1195" s="3">
        <v>2</v>
      </c>
      <c r="H1195" s="3" t="s">
        <v>20</v>
      </c>
      <c r="J1195" s="3" t="s">
        <v>2119</v>
      </c>
      <c r="K1195" s="3">
        <v>2000</v>
      </c>
      <c r="L1195" s="3" t="s">
        <v>51</v>
      </c>
      <c r="M1195" s="3">
        <v>25</v>
      </c>
      <c r="N1195" s="3">
        <v>0</v>
      </c>
      <c r="O1195" s="3">
        <v>2527.8200000000002</v>
      </c>
      <c r="P1195" s="3" t="s">
        <v>29</v>
      </c>
      <c r="Q1195" s="3" t="s">
        <v>24</v>
      </c>
      <c r="R1195" s="3" t="s">
        <v>33</v>
      </c>
    </row>
    <row r="1196" spans="1:18" x14ac:dyDescent="0.25">
      <c r="A1196" s="3" t="s">
        <v>2120</v>
      </c>
      <c r="B1196" s="3">
        <v>27.55</v>
      </c>
      <c r="C1196" s="3">
        <v>4.5599999999999996</v>
      </c>
      <c r="D1196" s="3" t="s">
        <v>117</v>
      </c>
      <c r="E1196" s="3" t="s">
        <v>20</v>
      </c>
      <c r="F1196" s="3" t="s">
        <v>21</v>
      </c>
      <c r="G1196" s="3">
        <v>1</v>
      </c>
      <c r="H1196" s="3" t="s">
        <v>20</v>
      </c>
      <c r="J1196" s="3" t="s">
        <v>2120</v>
      </c>
      <c r="K1196" s="3">
        <v>1997</v>
      </c>
      <c r="L1196" s="3" t="s">
        <v>56</v>
      </c>
      <c r="M1196" s="3">
        <v>2</v>
      </c>
      <c r="N1196" s="3">
        <v>0</v>
      </c>
      <c r="O1196" s="3">
        <v>2523.17</v>
      </c>
      <c r="P1196" s="3" t="s">
        <v>24</v>
      </c>
      <c r="Q1196" s="3" t="s">
        <v>23</v>
      </c>
      <c r="R1196" s="3" t="s">
        <v>33</v>
      </c>
    </row>
    <row r="1197" spans="1:18" x14ac:dyDescent="0.25">
      <c r="A1197" s="3" t="s">
        <v>2121</v>
      </c>
      <c r="B1197" s="3">
        <v>17.97</v>
      </c>
      <c r="C1197" s="3">
        <v>6.3</v>
      </c>
      <c r="D1197" s="3" t="s">
        <v>20</v>
      </c>
      <c r="E1197" s="3" t="s">
        <v>20</v>
      </c>
      <c r="F1197" s="3" t="s">
        <v>20</v>
      </c>
      <c r="G1197" s="3" t="s">
        <v>5994</v>
      </c>
      <c r="H1197" s="3" t="s">
        <v>20</v>
      </c>
      <c r="J1197" s="3" t="s">
        <v>2121</v>
      </c>
      <c r="K1197" s="3">
        <v>1991</v>
      </c>
      <c r="L1197" s="3" t="s">
        <v>51</v>
      </c>
      <c r="M1197" s="3">
        <v>5</v>
      </c>
      <c r="N1197" s="3">
        <v>3</v>
      </c>
      <c r="O1197" s="3">
        <v>2510.79</v>
      </c>
      <c r="P1197" s="3" t="s">
        <v>29</v>
      </c>
      <c r="Q1197" s="3" t="s">
        <v>23</v>
      </c>
      <c r="R1197" s="3" t="s">
        <v>25</v>
      </c>
    </row>
    <row r="1198" spans="1:18" x14ac:dyDescent="0.25">
      <c r="A1198" s="3" t="s">
        <v>2122</v>
      </c>
      <c r="B1198" s="3">
        <v>29.98</v>
      </c>
      <c r="C1198" s="3">
        <v>6.03</v>
      </c>
      <c r="D1198" s="3" t="s">
        <v>20</v>
      </c>
      <c r="E1198" s="3" t="s">
        <v>117</v>
      </c>
      <c r="F1198" s="3" t="s">
        <v>20</v>
      </c>
      <c r="G1198" s="3">
        <v>1</v>
      </c>
      <c r="H1198" s="3" t="s">
        <v>20</v>
      </c>
      <c r="J1198" s="3" t="s">
        <v>2122</v>
      </c>
      <c r="K1198" s="3">
        <v>2004</v>
      </c>
      <c r="L1198" s="3" t="s">
        <v>47</v>
      </c>
      <c r="M1198" s="3">
        <v>6</v>
      </c>
      <c r="N1198" s="3">
        <v>0</v>
      </c>
      <c r="O1198" s="3">
        <v>2500.9299999999998</v>
      </c>
      <c r="P1198" s="3" t="s">
        <v>29</v>
      </c>
      <c r="Q1198" s="3" t="s">
        <v>29</v>
      </c>
      <c r="R1198" s="3" t="s">
        <v>33</v>
      </c>
    </row>
    <row r="1199" spans="1:18" x14ac:dyDescent="0.25">
      <c r="A1199" s="3" t="s">
        <v>2123</v>
      </c>
      <c r="B1199" s="3">
        <v>33.659999999999997</v>
      </c>
      <c r="C1199" s="3">
        <v>4.2</v>
      </c>
      <c r="D1199" s="3" t="s">
        <v>117</v>
      </c>
      <c r="E1199" s="3" t="s">
        <v>20</v>
      </c>
      <c r="F1199" s="3" t="s">
        <v>20</v>
      </c>
      <c r="G1199" s="3">
        <v>1</v>
      </c>
      <c r="H1199" s="3" t="s">
        <v>20</v>
      </c>
      <c r="J1199" s="3" t="s">
        <v>2123</v>
      </c>
      <c r="K1199" s="3">
        <v>1995</v>
      </c>
      <c r="L1199" s="3" t="s">
        <v>22</v>
      </c>
      <c r="M1199" s="3">
        <v>15</v>
      </c>
      <c r="N1199" s="3">
        <v>0</v>
      </c>
      <c r="O1199" s="3">
        <v>2498.41</v>
      </c>
      <c r="P1199" s="3" t="s">
        <v>24</v>
      </c>
      <c r="Q1199" s="3" t="s">
        <v>24</v>
      </c>
      <c r="R1199" s="3" t="s">
        <v>25</v>
      </c>
    </row>
    <row r="1200" spans="1:18" x14ac:dyDescent="0.25">
      <c r="A1200" s="3" t="s">
        <v>2124</v>
      </c>
      <c r="B1200" s="3">
        <v>32.67</v>
      </c>
      <c r="C1200" s="3">
        <v>5.61</v>
      </c>
      <c r="D1200" s="3" t="s">
        <v>117</v>
      </c>
      <c r="E1200" s="3" t="s">
        <v>20</v>
      </c>
      <c r="F1200" s="3" t="s">
        <v>20</v>
      </c>
      <c r="G1200" s="3">
        <v>1</v>
      </c>
      <c r="H1200" s="3" t="s">
        <v>20</v>
      </c>
      <c r="J1200" s="3" t="s">
        <v>2124</v>
      </c>
      <c r="K1200" s="3">
        <v>1995</v>
      </c>
      <c r="L1200" s="3" t="s">
        <v>61</v>
      </c>
      <c r="M1200" s="3">
        <v>9</v>
      </c>
      <c r="N1200" s="3">
        <v>0</v>
      </c>
      <c r="O1200" s="3">
        <v>2497.04</v>
      </c>
      <c r="P1200" s="3" t="s">
        <v>24</v>
      </c>
      <c r="Q1200" s="3" t="s">
        <v>24</v>
      </c>
      <c r="R1200" s="3" t="s">
        <v>25</v>
      </c>
    </row>
    <row r="1201" spans="1:18" x14ac:dyDescent="0.25">
      <c r="A1201" s="3" t="s">
        <v>2125</v>
      </c>
      <c r="B1201" s="3">
        <v>30.5</v>
      </c>
      <c r="C1201" s="3">
        <v>5.88</v>
      </c>
      <c r="D1201" s="3" t="s">
        <v>117</v>
      </c>
      <c r="E1201" s="3" t="s">
        <v>20</v>
      </c>
      <c r="F1201" s="3" t="s">
        <v>20</v>
      </c>
      <c r="G1201" s="3">
        <v>1</v>
      </c>
      <c r="H1201" s="3" t="s">
        <v>20</v>
      </c>
      <c r="J1201" s="3" t="s">
        <v>2125</v>
      </c>
      <c r="K1201" s="3">
        <v>1995</v>
      </c>
      <c r="L1201" s="3" t="s">
        <v>22</v>
      </c>
      <c r="M1201" s="3">
        <v>14</v>
      </c>
      <c r="N1201" s="3">
        <v>0</v>
      </c>
      <c r="O1201" s="3">
        <v>2494.02</v>
      </c>
      <c r="P1201" s="3" t="s">
        <v>24</v>
      </c>
      <c r="Q1201" s="3" t="s">
        <v>23</v>
      </c>
      <c r="R1201" s="3" t="s">
        <v>53</v>
      </c>
    </row>
    <row r="1202" spans="1:18" x14ac:dyDescent="0.25">
      <c r="A1202" s="3" t="s">
        <v>2126</v>
      </c>
      <c r="B1202" s="3">
        <v>23.1</v>
      </c>
      <c r="C1202" s="3">
        <v>5.92</v>
      </c>
      <c r="D1202" s="3" t="s">
        <v>117</v>
      </c>
      <c r="E1202" s="3" t="s">
        <v>20</v>
      </c>
      <c r="F1202" s="3" t="s">
        <v>20</v>
      </c>
      <c r="G1202" s="3">
        <v>1</v>
      </c>
      <c r="H1202" s="3" t="s">
        <v>20</v>
      </c>
      <c r="J1202" s="3" t="s">
        <v>2126</v>
      </c>
      <c r="K1202" s="3">
        <v>1995</v>
      </c>
      <c r="L1202" s="3" t="s">
        <v>56</v>
      </c>
      <c r="M1202" s="3">
        <v>6</v>
      </c>
      <c r="N1202" s="3">
        <v>0</v>
      </c>
      <c r="O1202" s="3">
        <v>2483.7399999999998</v>
      </c>
      <c r="P1202" s="3" t="s">
        <v>24</v>
      </c>
      <c r="Q1202" s="3" t="s">
        <v>29</v>
      </c>
      <c r="R1202" s="3" t="s">
        <v>25</v>
      </c>
    </row>
    <row r="1203" spans="1:18" x14ac:dyDescent="0.25">
      <c r="A1203" s="3" t="s">
        <v>440</v>
      </c>
      <c r="B1203" s="3">
        <v>35.25</v>
      </c>
      <c r="C1203" s="3">
        <v>9.51</v>
      </c>
      <c r="D1203" s="3" t="s">
        <v>20</v>
      </c>
      <c r="E1203" s="3" t="s">
        <v>20</v>
      </c>
      <c r="F1203" s="3" t="s">
        <v>20</v>
      </c>
      <c r="G1203" s="3" t="s">
        <v>5994</v>
      </c>
      <c r="H1203" s="3" t="s">
        <v>117</v>
      </c>
      <c r="J1203" s="3" t="s">
        <v>440</v>
      </c>
      <c r="K1203" s="3">
        <v>1974</v>
      </c>
      <c r="L1203" s="3" t="s">
        <v>61</v>
      </c>
      <c r="M1203" s="3">
        <v>15</v>
      </c>
      <c r="N1203" s="3">
        <v>0</v>
      </c>
      <c r="O1203" s="3">
        <v>35711.39</v>
      </c>
      <c r="P1203" s="3" t="s">
        <v>29</v>
      </c>
      <c r="Q1203" s="3" t="s">
        <v>24</v>
      </c>
      <c r="R1203" s="3" t="s">
        <v>33</v>
      </c>
    </row>
    <row r="1204" spans="1:18" x14ac:dyDescent="0.25">
      <c r="A1204" s="3" t="s">
        <v>2127</v>
      </c>
      <c r="B1204" s="3">
        <v>39.49</v>
      </c>
      <c r="C1204" s="3">
        <v>4.8099999999999996</v>
      </c>
      <c r="D1204" s="3" t="s">
        <v>20</v>
      </c>
      <c r="E1204" s="3" t="s">
        <v>20</v>
      </c>
      <c r="F1204" s="3" t="s">
        <v>20</v>
      </c>
      <c r="G1204" s="3">
        <v>1</v>
      </c>
      <c r="H1204" s="3" t="s">
        <v>20</v>
      </c>
      <c r="J1204" s="3" t="s">
        <v>2127</v>
      </c>
      <c r="K1204" s="3">
        <v>1998</v>
      </c>
      <c r="L1204" s="3" t="s">
        <v>32</v>
      </c>
      <c r="M1204" s="3">
        <v>20</v>
      </c>
      <c r="N1204" s="3">
        <v>0</v>
      </c>
      <c r="O1204" s="3">
        <v>2480.98</v>
      </c>
      <c r="P1204" s="3" t="s">
        <v>29</v>
      </c>
      <c r="Q1204" s="3" t="s">
        <v>29</v>
      </c>
      <c r="R1204" s="3" t="s">
        <v>25</v>
      </c>
    </row>
    <row r="1205" spans="1:18" x14ac:dyDescent="0.25">
      <c r="A1205" s="3" t="s">
        <v>2128</v>
      </c>
      <c r="B1205" s="3">
        <v>33.99</v>
      </c>
      <c r="C1205" s="3">
        <v>4.55</v>
      </c>
      <c r="D1205" s="3" t="s">
        <v>20</v>
      </c>
      <c r="E1205" s="3" t="s">
        <v>20</v>
      </c>
      <c r="F1205" s="3" t="s">
        <v>20</v>
      </c>
      <c r="G1205" s="3">
        <v>1</v>
      </c>
      <c r="H1205" s="3" t="s">
        <v>20</v>
      </c>
      <c r="J1205" s="3" t="s">
        <v>2128</v>
      </c>
      <c r="K1205" s="3">
        <v>1998</v>
      </c>
      <c r="L1205" s="3" t="s">
        <v>61</v>
      </c>
      <c r="M1205" s="3">
        <v>2</v>
      </c>
      <c r="N1205" s="3">
        <v>0</v>
      </c>
      <c r="O1205" s="3">
        <v>2473.33</v>
      </c>
      <c r="P1205" s="3" t="s">
        <v>29</v>
      </c>
      <c r="Q1205" s="3" t="s">
        <v>24</v>
      </c>
      <c r="R1205" s="3" t="s">
        <v>25</v>
      </c>
    </row>
    <row r="1206" spans="1:18" x14ac:dyDescent="0.25">
      <c r="A1206" s="3" t="s">
        <v>2129</v>
      </c>
      <c r="B1206" s="3">
        <v>27.72</v>
      </c>
      <c r="C1206" s="3">
        <v>6.43</v>
      </c>
      <c r="D1206" s="3" t="s">
        <v>20</v>
      </c>
      <c r="E1206" s="3" t="s">
        <v>20</v>
      </c>
      <c r="F1206" s="3" t="s">
        <v>20</v>
      </c>
      <c r="G1206" s="3">
        <v>1</v>
      </c>
      <c r="H1206" s="3" t="s">
        <v>20</v>
      </c>
      <c r="J1206" s="3" t="s">
        <v>2129</v>
      </c>
      <c r="K1206" s="3">
        <v>1998</v>
      </c>
      <c r="L1206" s="3" t="s">
        <v>51</v>
      </c>
      <c r="M1206" s="3">
        <v>17</v>
      </c>
      <c r="N1206" s="3">
        <v>0</v>
      </c>
      <c r="O1206" s="3">
        <v>2464.62</v>
      </c>
      <c r="P1206" s="3" t="s">
        <v>29</v>
      </c>
      <c r="Q1206" s="3" t="s">
        <v>24</v>
      </c>
      <c r="R1206" s="3" t="s">
        <v>25</v>
      </c>
    </row>
    <row r="1207" spans="1:18" x14ac:dyDescent="0.25">
      <c r="A1207" s="3" t="s">
        <v>2130</v>
      </c>
      <c r="B1207" s="3">
        <v>30.59</v>
      </c>
      <c r="C1207" s="3">
        <v>11.62</v>
      </c>
      <c r="D1207" s="3" t="s">
        <v>20</v>
      </c>
      <c r="E1207" s="3" t="s">
        <v>20</v>
      </c>
      <c r="F1207" s="3" t="s">
        <v>20</v>
      </c>
      <c r="G1207" s="3" t="s">
        <v>5994</v>
      </c>
      <c r="H1207" s="3" t="s">
        <v>20</v>
      </c>
      <c r="J1207" s="3" t="s">
        <v>2130</v>
      </c>
      <c r="K1207" s="3">
        <v>2002</v>
      </c>
      <c r="L1207" s="3" t="s">
        <v>61</v>
      </c>
      <c r="M1207" s="3">
        <v>11</v>
      </c>
      <c r="N1207" s="3">
        <v>0</v>
      </c>
      <c r="O1207" s="3">
        <v>2459.7199999999998</v>
      </c>
      <c r="P1207" s="3" t="s">
        <v>29</v>
      </c>
      <c r="Q1207" s="3" t="s">
        <v>29</v>
      </c>
      <c r="R1207" s="3" t="s">
        <v>119</v>
      </c>
    </row>
    <row r="1208" spans="1:18" x14ac:dyDescent="0.25">
      <c r="A1208" s="3" t="s">
        <v>2131</v>
      </c>
      <c r="B1208" s="3">
        <v>22.6</v>
      </c>
      <c r="C1208" s="3">
        <v>6.04</v>
      </c>
      <c r="D1208" s="3" t="s">
        <v>20</v>
      </c>
      <c r="E1208" s="3" t="s">
        <v>20</v>
      </c>
      <c r="F1208" s="3" t="s">
        <v>20</v>
      </c>
      <c r="G1208" s="3">
        <v>1</v>
      </c>
      <c r="H1208" s="3" t="s">
        <v>20</v>
      </c>
      <c r="J1208" s="3" t="s">
        <v>2131</v>
      </c>
      <c r="K1208" s="3">
        <v>1998</v>
      </c>
      <c r="L1208" s="3" t="s">
        <v>56</v>
      </c>
      <c r="M1208" s="3">
        <v>19</v>
      </c>
      <c r="N1208" s="3">
        <v>0</v>
      </c>
      <c r="O1208" s="3">
        <v>2457.5</v>
      </c>
      <c r="P1208" s="3" t="s">
        <v>29</v>
      </c>
      <c r="Q1208" s="3" t="s">
        <v>23</v>
      </c>
      <c r="R1208" s="3" t="s">
        <v>53</v>
      </c>
    </row>
    <row r="1209" spans="1:18" x14ac:dyDescent="0.25">
      <c r="A1209" s="3" t="s">
        <v>2132</v>
      </c>
      <c r="B1209" s="3">
        <v>28.785</v>
      </c>
      <c r="C1209" s="3">
        <v>8.82</v>
      </c>
      <c r="D1209" s="3" t="s">
        <v>20</v>
      </c>
      <c r="E1209" s="3" t="s">
        <v>20</v>
      </c>
      <c r="F1209" s="3" t="s">
        <v>20</v>
      </c>
      <c r="G1209" s="3" t="s">
        <v>5994</v>
      </c>
      <c r="H1209" s="3" t="s">
        <v>20</v>
      </c>
      <c r="J1209" s="3" t="s">
        <v>2132</v>
      </c>
      <c r="K1209" s="3">
        <v>2002</v>
      </c>
      <c r="L1209" s="3" t="s">
        <v>61</v>
      </c>
      <c r="M1209" s="3">
        <v>29</v>
      </c>
      <c r="N1209" s="3">
        <v>0</v>
      </c>
      <c r="O1209" s="3">
        <v>2457.21</v>
      </c>
      <c r="P1209" s="3" t="s">
        <v>29</v>
      </c>
      <c r="Q1209" s="3" t="s">
        <v>23</v>
      </c>
      <c r="R1209" s="3" t="s">
        <v>119</v>
      </c>
    </row>
    <row r="1210" spans="1:18" x14ac:dyDescent="0.25">
      <c r="A1210" s="3" t="s">
        <v>2133</v>
      </c>
      <c r="B1210" s="3">
        <v>50.38</v>
      </c>
      <c r="C1210" s="3">
        <v>5.8</v>
      </c>
      <c r="D1210" s="3" t="s">
        <v>20</v>
      </c>
      <c r="E1210" s="3" t="s">
        <v>20</v>
      </c>
      <c r="F1210" s="3" t="s">
        <v>20</v>
      </c>
      <c r="G1210" s="3" t="s">
        <v>5994</v>
      </c>
      <c r="H1210" s="3" t="s">
        <v>20</v>
      </c>
      <c r="J1210" s="3" t="s">
        <v>2133</v>
      </c>
      <c r="K1210" s="3">
        <v>1999</v>
      </c>
      <c r="L1210" s="3" t="s">
        <v>56</v>
      </c>
      <c r="M1210" s="3">
        <v>21</v>
      </c>
      <c r="N1210" s="3">
        <v>1</v>
      </c>
      <c r="O1210" s="3">
        <v>2438.06</v>
      </c>
      <c r="P1210" s="3" t="s">
        <v>29</v>
      </c>
      <c r="Q1210" s="3" t="s">
        <v>29</v>
      </c>
      <c r="R1210" s="3" t="s">
        <v>25</v>
      </c>
    </row>
    <row r="1211" spans="1:18" x14ac:dyDescent="0.25">
      <c r="A1211" s="3" t="s">
        <v>2134</v>
      </c>
      <c r="B1211" s="3">
        <v>35.200000000000003</v>
      </c>
      <c r="C1211" s="3">
        <v>4.28</v>
      </c>
      <c r="D1211" s="3" t="s">
        <v>20</v>
      </c>
      <c r="E1211" s="3" t="s">
        <v>20</v>
      </c>
      <c r="F1211" s="3" t="s">
        <v>20</v>
      </c>
      <c r="G1211" s="3" t="s">
        <v>5994</v>
      </c>
      <c r="H1211" s="3" t="s">
        <v>20</v>
      </c>
      <c r="J1211" s="3" t="s">
        <v>2134</v>
      </c>
      <c r="K1211" s="3">
        <v>1999</v>
      </c>
      <c r="L1211" s="3" t="s">
        <v>56</v>
      </c>
      <c r="M1211" s="3">
        <v>12</v>
      </c>
      <c r="N1211" s="3">
        <v>1</v>
      </c>
      <c r="O1211" s="3">
        <v>2416.96</v>
      </c>
      <c r="P1211" s="3" t="s">
        <v>29</v>
      </c>
      <c r="Q1211" s="3" t="s">
        <v>29</v>
      </c>
      <c r="R1211" s="3" t="s">
        <v>53</v>
      </c>
    </row>
    <row r="1212" spans="1:18" x14ac:dyDescent="0.25">
      <c r="A1212" s="3" t="s">
        <v>2135</v>
      </c>
      <c r="B1212" s="3">
        <v>35.72</v>
      </c>
      <c r="C1212" s="3">
        <v>5.5</v>
      </c>
      <c r="D1212" s="3" t="s">
        <v>117</v>
      </c>
      <c r="E1212" s="3" t="s">
        <v>20</v>
      </c>
      <c r="F1212" s="3" t="s">
        <v>20</v>
      </c>
      <c r="G1212" s="3" t="s">
        <v>5994</v>
      </c>
      <c r="H1212" s="3" t="s">
        <v>20</v>
      </c>
      <c r="J1212" s="3" t="s">
        <v>2135</v>
      </c>
      <c r="K1212" s="3">
        <v>2001</v>
      </c>
      <c r="L1212" s="3" t="s">
        <v>32</v>
      </c>
      <c r="M1212" s="3">
        <v>3</v>
      </c>
      <c r="N1212" s="3">
        <v>0</v>
      </c>
      <c r="O1212" s="3">
        <v>2404.73</v>
      </c>
      <c r="P1212" s="3" t="s">
        <v>29</v>
      </c>
      <c r="Q1212" s="3" t="s">
        <v>24</v>
      </c>
      <c r="R1212" s="3" t="s">
        <v>33</v>
      </c>
    </row>
    <row r="1213" spans="1:18" x14ac:dyDescent="0.25">
      <c r="A1213" s="3" t="s">
        <v>2136</v>
      </c>
      <c r="B1213" s="3">
        <v>24.51</v>
      </c>
      <c r="C1213" s="3">
        <v>4.6900000000000004</v>
      </c>
      <c r="D1213" s="3" t="s">
        <v>20</v>
      </c>
      <c r="E1213" s="3" t="s">
        <v>20</v>
      </c>
      <c r="F1213" s="3" t="s">
        <v>20</v>
      </c>
      <c r="G1213" s="3" t="s">
        <v>5994</v>
      </c>
      <c r="H1213" s="3" t="s">
        <v>20</v>
      </c>
      <c r="J1213" s="3" t="s">
        <v>2136</v>
      </c>
      <c r="K1213" s="3">
        <v>1999</v>
      </c>
      <c r="L1213" s="3" t="s">
        <v>51</v>
      </c>
      <c r="M1213" s="3">
        <v>10</v>
      </c>
      <c r="N1213" s="3">
        <v>0</v>
      </c>
      <c r="O1213" s="3">
        <v>2396.1</v>
      </c>
      <c r="P1213" s="3" t="s">
        <v>29</v>
      </c>
      <c r="Q1213" s="3" t="s">
        <v>23</v>
      </c>
      <c r="R1213" s="3" t="s">
        <v>137</v>
      </c>
    </row>
    <row r="1214" spans="1:18" x14ac:dyDescent="0.25">
      <c r="A1214" s="3" t="s">
        <v>442</v>
      </c>
      <c r="B1214" s="3">
        <v>36.85</v>
      </c>
      <c r="C1214" s="3">
        <v>11.12</v>
      </c>
      <c r="D1214" s="3" t="s">
        <v>20</v>
      </c>
      <c r="E1214" s="3" t="s">
        <v>20</v>
      </c>
      <c r="F1214" s="3" t="s">
        <v>20</v>
      </c>
      <c r="G1214" s="3" t="s">
        <v>5994</v>
      </c>
      <c r="H1214" s="3" t="s">
        <v>117</v>
      </c>
      <c r="J1214" s="3" t="s">
        <v>442</v>
      </c>
      <c r="K1214" s="3">
        <v>1978</v>
      </c>
      <c r="L1214" s="3" t="s">
        <v>28</v>
      </c>
      <c r="M1214" s="3">
        <v>19</v>
      </c>
      <c r="N1214" s="3">
        <v>2</v>
      </c>
      <c r="O1214" s="3">
        <v>35701.9</v>
      </c>
      <c r="P1214" s="3" t="s">
        <v>29</v>
      </c>
      <c r="Q1214" s="3" t="s">
        <v>23</v>
      </c>
      <c r="R1214" s="3" t="s">
        <v>53</v>
      </c>
    </row>
    <row r="1215" spans="1:18" x14ac:dyDescent="0.25">
      <c r="A1215" s="3" t="s">
        <v>2137</v>
      </c>
      <c r="B1215" s="3">
        <v>23.844999999999999</v>
      </c>
      <c r="C1215" s="3">
        <v>4.43</v>
      </c>
      <c r="D1215" s="3" t="s">
        <v>20</v>
      </c>
      <c r="E1215" s="3" t="s">
        <v>20</v>
      </c>
      <c r="F1215" s="3" t="s">
        <v>20</v>
      </c>
      <c r="G1215" s="3" t="s">
        <v>5994</v>
      </c>
      <c r="H1215" s="3" t="s">
        <v>20</v>
      </c>
      <c r="J1215" s="3" t="s">
        <v>2137</v>
      </c>
      <c r="K1215" s="3">
        <v>1999</v>
      </c>
      <c r="L1215" s="3" t="s">
        <v>28</v>
      </c>
      <c r="M1215" s="3">
        <v>17</v>
      </c>
      <c r="N1215" s="3">
        <v>0</v>
      </c>
      <c r="O1215" s="3">
        <v>2395.17</v>
      </c>
      <c r="P1215" s="3" t="s">
        <v>29</v>
      </c>
      <c r="Q1215" s="3" t="s">
        <v>23</v>
      </c>
      <c r="R1215" s="3" t="s">
        <v>345</v>
      </c>
    </row>
    <row r="1216" spans="1:18" x14ac:dyDescent="0.25">
      <c r="A1216" s="3" t="s">
        <v>2138</v>
      </c>
      <c r="B1216" s="3">
        <v>15.68</v>
      </c>
      <c r="C1216" s="3">
        <v>6.16</v>
      </c>
      <c r="D1216" s="3" t="s">
        <v>117</v>
      </c>
      <c r="E1216" s="3" t="s">
        <v>20</v>
      </c>
      <c r="F1216" s="3" t="s">
        <v>20</v>
      </c>
      <c r="G1216" s="3">
        <v>1</v>
      </c>
      <c r="H1216" s="3" t="s">
        <v>20</v>
      </c>
      <c r="J1216" s="3" t="s">
        <v>2138</v>
      </c>
      <c r="K1216" s="3">
        <v>1988</v>
      </c>
      <c r="L1216" s="3" t="s">
        <v>28</v>
      </c>
      <c r="M1216" s="3">
        <v>12</v>
      </c>
      <c r="N1216" s="3">
        <v>3</v>
      </c>
      <c r="O1216" s="3">
        <v>2373.3000000000002</v>
      </c>
      <c r="P1216" s="3" t="s">
        <v>29</v>
      </c>
      <c r="Q1216" s="3" t="s">
        <v>29</v>
      </c>
      <c r="R1216" s="3" t="s">
        <v>25</v>
      </c>
    </row>
    <row r="1217" spans="1:18" x14ac:dyDescent="0.25">
      <c r="A1217" s="3" t="s">
        <v>2139</v>
      </c>
      <c r="B1217" s="3">
        <v>32.395000000000003</v>
      </c>
      <c r="C1217" s="3">
        <v>6.66</v>
      </c>
      <c r="D1217" s="3" t="s">
        <v>20</v>
      </c>
      <c r="E1217" s="3" t="s">
        <v>20</v>
      </c>
      <c r="F1217" s="3" t="s">
        <v>20</v>
      </c>
      <c r="G1217" s="3" t="s">
        <v>5994</v>
      </c>
      <c r="H1217" s="3" t="s">
        <v>20</v>
      </c>
      <c r="J1217" s="3" t="s">
        <v>2139</v>
      </c>
      <c r="K1217" s="3">
        <v>2002</v>
      </c>
      <c r="L1217" s="3" t="s">
        <v>56</v>
      </c>
      <c r="M1217" s="3">
        <v>5</v>
      </c>
      <c r="N1217" s="3">
        <v>1</v>
      </c>
      <c r="O1217" s="3">
        <v>2362.23</v>
      </c>
      <c r="P1217" s="3" t="s">
        <v>29</v>
      </c>
      <c r="Q1217" s="3" t="s">
        <v>23</v>
      </c>
      <c r="R1217" s="3" t="s">
        <v>33</v>
      </c>
    </row>
    <row r="1218" spans="1:18" x14ac:dyDescent="0.25">
      <c r="A1218" s="3" t="s">
        <v>2140</v>
      </c>
      <c r="B1218" s="3">
        <v>23.655000000000001</v>
      </c>
      <c r="C1218" s="3">
        <v>5.92</v>
      </c>
      <c r="D1218" s="3" t="s">
        <v>20</v>
      </c>
      <c r="E1218" s="3" t="s">
        <v>20</v>
      </c>
      <c r="F1218" s="3" t="s">
        <v>20</v>
      </c>
      <c r="G1218" s="3">
        <v>1</v>
      </c>
      <c r="H1218" s="3" t="s">
        <v>20</v>
      </c>
      <c r="J1218" s="3" t="s">
        <v>2140</v>
      </c>
      <c r="K1218" s="3">
        <v>1998</v>
      </c>
      <c r="L1218" s="3" t="s">
        <v>22</v>
      </c>
      <c r="M1218" s="3">
        <v>21</v>
      </c>
      <c r="N1218" s="3">
        <v>0</v>
      </c>
      <c r="O1218" s="3">
        <v>2352.9699999999998</v>
      </c>
      <c r="P1218" s="3" t="s">
        <v>24</v>
      </c>
      <c r="Q1218" s="3" t="s">
        <v>24</v>
      </c>
      <c r="R1218" s="3" t="s">
        <v>33</v>
      </c>
    </row>
    <row r="1219" spans="1:18" x14ac:dyDescent="0.25">
      <c r="A1219" s="3" t="s">
        <v>2141</v>
      </c>
      <c r="B1219" s="3">
        <v>28.4</v>
      </c>
      <c r="C1219" s="3">
        <v>5.97</v>
      </c>
      <c r="D1219" s="3" t="s">
        <v>20</v>
      </c>
      <c r="E1219" s="3" t="s">
        <v>20</v>
      </c>
      <c r="F1219" s="3" t="s">
        <v>21</v>
      </c>
      <c r="G1219" s="3">
        <v>1</v>
      </c>
      <c r="H1219" s="3" t="s">
        <v>20</v>
      </c>
      <c r="J1219" s="3" t="s">
        <v>2141</v>
      </c>
      <c r="K1219" s="3">
        <v>2003</v>
      </c>
      <c r="L1219" s="3" t="s">
        <v>56</v>
      </c>
      <c r="M1219" s="3">
        <v>18</v>
      </c>
      <c r="N1219" s="3">
        <v>1</v>
      </c>
      <c r="O1219" s="3">
        <v>2331.52</v>
      </c>
      <c r="P1219" s="3" t="s">
        <v>29</v>
      </c>
      <c r="Q1219" s="3" t="s">
        <v>24</v>
      </c>
      <c r="R1219" s="3" t="s">
        <v>53</v>
      </c>
    </row>
    <row r="1220" spans="1:18" x14ac:dyDescent="0.25">
      <c r="A1220" s="3" t="s">
        <v>2142</v>
      </c>
      <c r="B1220" s="3">
        <v>35.42</v>
      </c>
      <c r="C1220" s="3">
        <v>4.6399999999999997</v>
      </c>
      <c r="D1220" s="3" t="s">
        <v>117</v>
      </c>
      <c r="E1220" s="3" t="s">
        <v>20</v>
      </c>
      <c r="F1220" s="3" t="s">
        <v>20</v>
      </c>
      <c r="G1220" s="3" t="s">
        <v>5994</v>
      </c>
      <c r="H1220" s="3" t="s">
        <v>20</v>
      </c>
      <c r="J1220" s="3" t="s">
        <v>2142</v>
      </c>
      <c r="K1220" s="3">
        <v>1996</v>
      </c>
      <c r="L1220" s="3" t="s">
        <v>28</v>
      </c>
      <c r="M1220" s="3">
        <v>17</v>
      </c>
      <c r="N1220" s="3">
        <v>0</v>
      </c>
      <c r="O1220" s="3">
        <v>2322.62</v>
      </c>
      <c r="P1220" s="3" t="s">
        <v>29</v>
      </c>
      <c r="Q1220" s="3" t="s">
        <v>23</v>
      </c>
      <c r="R1220" s="3" t="s">
        <v>25</v>
      </c>
    </row>
    <row r="1221" spans="1:18" x14ac:dyDescent="0.25">
      <c r="A1221" s="3" t="s">
        <v>2143</v>
      </c>
      <c r="B1221" s="3">
        <v>26.18</v>
      </c>
      <c r="C1221" s="3">
        <v>6.12</v>
      </c>
      <c r="D1221" s="3" t="s">
        <v>20</v>
      </c>
      <c r="E1221" s="3" t="s">
        <v>117</v>
      </c>
      <c r="F1221" s="3" t="s">
        <v>20</v>
      </c>
      <c r="G1221" s="3">
        <v>1</v>
      </c>
      <c r="H1221" s="3" t="s">
        <v>20</v>
      </c>
      <c r="J1221" s="3" t="s">
        <v>2143</v>
      </c>
      <c r="K1221" s="3">
        <v>2004</v>
      </c>
      <c r="L1221" s="3" t="s">
        <v>47</v>
      </c>
      <c r="M1221" s="3">
        <v>6</v>
      </c>
      <c r="N1221" s="3">
        <v>2</v>
      </c>
      <c r="O1221" s="3">
        <v>2304</v>
      </c>
      <c r="P1221" s="3" t="s">
        <v>29</v>
      </c>
      <c r="Q1221" s="3" t="s">
        <v>24</v>
      </c>
      <c r="R1221" s="3" t="s">
        <v>25</v>
      </c>
    </row>
    <row r="1222" spans="1:18" x14ac:dyDescent="0.25">
      <c r="A1222" s="3" t="s">
        <v>2144</v>
      </c>
      <c r="B1222" s="3">
        <v>20.8</v>
      </c>
      <c r="C1222" s="3">
        <v>4.87</v>
      </c>
      <c r="D1222" s="3" t="s">
        <v>117</v>
      </c>
      <c r="E1222" s="3" t="s">
        <v>20</v>
      </c>
      <c r="F1222" s="3" t="s">
        <v>20</v>
      </c>
      <c r="G1222" s="3" t="s">
        <v>5994</v>
      </c>
      <c r="H1222" s="3" t="s">
        <v>20</v>
      </c>
      <c r="J1222" s="3" t="s">
        <v>2144</v>
      </c>
      <c r="K1222" s="3">
        <v>1996</v>
      </c>
      <c r="L1222" s="3" t="s">
        <v>56</v>
      </c>
      <c r="M1222" s="3">
        <v>28</v>
      </c>
      <c r="N1222" s="3">
        <v>0</v>
      </c>
      <c r="O1222" s="3">
        <v>2302.3000000000002</v>
      </c>
      <c r="P1222" s="3" t="s">
        <v>23</v>
      </c>
      <c r="Q1222" s="3" t="s">
        <v>29</v>
      </c>
      <c r="R1222" s="3" t="s">
        <v>53</v>
      </c>
    </row>
    <row r="1223" spans="1:18" x14ac:dyDescent="0.25">
      <c r="A1223" s="3" t="s">
        <v>2145</v>
      </c>
      <c r="B1223" s="3">
        <v>15.82</v>
      </c>
      <c r="C1223" s="3">
        <v>4.5999999999999996</v>
      </c>
      <c r="D1223" s="3" t="s">
        <v>20</v>
      </c>
      <c r="E1223" s="3" t="s">
        <v>20</v>
      </c>
      <c r="F1223" s="3" t="s">
        <v>20</v>
      </c>
      <c r="G1223" s="3" t="s">
        <v>5994</v>
      </c>
      <c r="H1223" s="3" t="s">
        <v>20</v>
      </c>
      <c r="J1223" s="3" t="s">
        <v>2145</v>
      </c>
      <c r="K1223" s="3">
        <v>1989</v>
      </c>
      <c r="L1223" s="3" t="s">
        <v>22</v>
      </c>
      <c r="M1223" s="3">
        <v>5</v>
      </c>
      <c r="N1223" s="3">
        <v>3</v>
      </c>
      <c r="O1223" s="3">
        <v>2295.2399999999998</v>
      </c>
      <c r="P1223" s="3" t="s">
        <v>29</v>
      </c>
      <c r="Q1223" s="3" t="s">
        <v>23</v>
      </c>
      <c r="R1223" s="3" t="s">
        <v>25</v>
      </c>
    </row>
    <row r="1224" spans="1:18" x14ac:dyDescent="0.25">
      <c r="A1224" s="3" t="s">
        <v>2146</v>
      </c>
      <c r="B1224" s="3">
        <v>17.670000000000002</v>
      </c>
      <c r="C1224" s="3">
        <v>4.78</v>
      </c>
      <c r="D1224" s="3" t="s">
        <v>20</v>
      </c>
      <c r="E1224" s="3" t="s">
        <v>20</v>
      </c>
      <c r="F1224" s="3" t="s">
        <v>20</v>
      </c>
      <c r="G1224" s="3" t="s">
        <v>5994</v>
      </c>
      <c r="H1224" s="3" t="s">
        <v>20</v>
      </c>
      <c r="J1224" s="3" t="s">
        <v>2146</v>
      </c>
      <c r="K1224" s="3">
        <v>1991</v>
      </c>
      <c r="L1224" s="3" t="s">
        <v>32</v>
      </c>
      <c r="M1224" s="3">
        <v>16</v>
      </c>
      <c r="N1224" s="3">
        <v>3</v>
      </c>
      <c r="O1224" s="3">
        <v>2277.7199999999998</v>
      </c>
      <c r="P1224" s="3" t="s">
        <v>29</v>
      </c>
      <c r="Q1224" s="3" t="s">
        <v>23</v>
      </c>
      <c r="R1224" s="3" t="s">
        <v>25</v>
      </c>
    </row>
    <row r="1225" spans="1:18" x14ac:dyDescent="0.25">
      <c r="A1225" s="3" t="s">
        <v>76</v>
      </c>
      <c r="B1225" s="3">
        <v>36.299999999999997</v>
      </c>
      <c r="C1225" s="3">
        <v>11.5</v>
      </c>
      <c r="D1225" s="3" t="s">
        <v>117</v>
      </c>
      <c r="E1225" s="3" t="s">
        <v>20</v>
      </c>
      <c r="F1225" s="3" t="s">
        <v>20</v>
      </c>
      <c r="G1225" s="3">
        <v>2</v>
      </c>
      <c r="H1225" s="3" t="s">
        <v>117</v>
      </c>
      <c r="J1225" s="3" t="s">
        <v>76</v>
      </c>
      <c r="K1225" s="3">
        <v>1961</v>
      </c>
      <c r="L1225" s="3" t="s">
        <v>32</v>
      </c>
      <c r="M1225" s="3">
        <v>13</v>
      </c>
      <c r="N1225" s="3">
        <v>1</v>
      </c>
      <c r="O1225" s="3">
        <v>47403.88</v>
      </c>
      <c r="P1225" s="3" t="s">
        <v>23</v>
      </c>
      <c r="Q1225" s="3" t="s">
        <v>24</v>
      </c>
      <c r="R1225" s="3" t="s">
        <v>53</v>
      </c>
    </row>
    <row r="1226" spans="1:18" x14ac:dyDescent="0.25">
      <c r="A1226" s="3" t="s">
        <v>444</v>
      </c>
      <c r="B1226" s="3">
        <v>31.02</v>
      </c>
      <c r="C1226" s="3">
        <v>4.5599999999999996</v>
      </c>
      <c r="D1226" s="3" t="s">
        <v>20</v>
      </c>
      <c r="E1226" s="3" t="s">
        <v>117</v>
      </c>
      <c r="F1226" s="3" t="s">
        <v>20</v>
      </c>
      <c r="G1226" s="3">
        <v>1</v>
      </c>
      <c r="H1226" s="3" t="s">
        <v>117</v>
      </c>
      <c r="J1226" s="3" t="s">
        <v>444</v>
      </c>
      <c r="K1226" s="3">
        <v>2000</v>
      </c>
      <c r="L1226" s="3" t="s">
        <v>28</v>
      </c>
      <c r="M1226" s="3">
        <v>17</v>
      </c>
      <c r="N1226" s="3">
        <v>3</v>
      </c>
      <c r="O1226" s="3">
        <v>35595.589999999997</v>
      </c>
      <c r="P1226" s="3" t="s">
        <v>29</v>
      </c>
      <c r="Q1226" s="3" t="s">
        <v>24</v>
      </c>
      <c r="R1226" s="3" t="s">
        <v>25</v>
      </c>
    </row>
    <row r="1227" spans="1:18" x14ac:dyDescent="0.25">
      <c r="A1227" s="3" t="s">
        <v>2147</v>
      </c>
      <c r="B1227" s="3">
        <v>31.92</v>
      </c>
      <c r="C1227" s="3">
        <v>11.05</v>
      </c>
      <c r="D1227" s="3" t="s">
        <v>20</v>
      </c>
      <c r="E1227" s="3" t="s">
        <v>20</v>
      </c>
      <c r="F1227" s="3" t="s">
        <v>20</v>
      </c>
      <c r="G1227" s="3" t="s">
        <v>5994</v>
      </c>
      <c r="H1227" s="3" t="s">
        <v>20</v>
      </c>
      <c r="J1227" s="3" t="s">
        <v>2147</v>
      </c>
      <c r="K1227" s="3">
        <v>2002</v>
      </c>
      <c r="L1227" s="3" t="s">
        <v>56</v>
      </c>
      <c r="M1227" s="3">
        <v>12</v>
      </c>
      <c r="N1227" s="3">
        <v>0</v>
      </c>
      <c r="O1227" s="3">
        <v>2261.5700000000002</v>
      </c>
      <c r="P1227" s="3" t="s">
        <v>29</v>
      </c>
      <c r="Q1227" s="3" t="s">
        <v>23</v>
      </c>
      <c r="R1227" s="3" t="s">
        <v>33</v>
      </c>
    </row>
    <row r="1228" spans="1:18" x14ac:dyDescent="0.25">
      <c r="A1228" s="3" t="s">
        <v>2148</v>
      </c>
      <c r="B1228" s="3">
        <v>28.975000000000001</v>
      </c>
      <c r="C1228" s="3">
        <v>7.62</v>
      </c>
      <c r="D1228" s="3" t="s">
        <v>20</v>
      </c>
      <c r="E1228" s="3" t="s">
        <v>20</v>
      </c>
      <c r="F1228" s="3" t="s">
        <v>20</v>
      </c>
      <c r="G1228" s="3" t="s">
        <v>5994</v>
      </c>
      <c r="H1228" s="3" t="s">
        <v>20</v>
      </c>
      <c r="J1228" s="3" t="s">
        <v>2148</v>
      </c>
      <c r="K1228" s="3">
        <v>2002</v>
      </c>
      <c r="L1228" s="3" t="s">
        <v>61</v>
      </c>
      <c r="M1228" s="3">
        <v>15</v>
      </c>
      <c r="N1228" s="3">
        <v>0</v>
      </c>
      <c r="O1228" s="3">
        <v>2257.48</v>
      </c>
      <c r="P1228" s="3" t="s">
        <v>29</v>
      </c>
      <c r="Q1228" s="3" t="s">
        <v>23</v>
      </c>
      <c r="R1228" s="3" t="s">
        <v>33</v>
      </c>
    </row>
    <row r="1229" spans="1:18" x14ac:dyDescent="0.25">
      <c r="A1229" s="3" t="s">
        <v>2149</v>
      </c>
      <c r="B1229" s="3">
        <v>31.73</v>
      </c>
      <c r="C1229" s="3">
        <v>4.78</v>
      </c>
      <c r="D1229" s="3" t="s">
        <v>117</v>
      </c>
      <c r="E1229" s="3" t="s">
        <v>117</v>
      </c>
      <c r="F1229" s="3" t="s">
        <v>20</v>
      </c>
      <c r="G1229" s="3">
        <v>2</v>
      </c>
      <c r="H1229" s="3" t="s">
        <v>20</v>
      </c>
      <c r="J1229" s="3" t="s">
        <v>2149</v>
      </c>
      <c r="K1229" s="3">
        <v>2000</v>
      </c>
      <c r="L1229" s="3" t="s">
        <v>28</v>
      </c>
      <c r="M1229" s="3">
        <v>11</v>
      </c>
      <c r="N1229" s="3">
        <v>0</v>
      </c>
      <c r="O1229" s="3">
        <v>2254.8000000000002</v>
      </c>
      <c r="P1229" s="3" t="s">
        <v>29</v>
      </c>
      <c r="Q1229" s="3" t="s">
        <v>24</v>
      </c>
      <c r="R1229" s="3" t="s">
        <v>39</v>
      </c>
    </row>
    <row r="1230" spans="1:18" x14ac:dyDescent="0.25">
      <c r="A1230" s="3" t="s">
        <v>2150</v>
      </c>
      <c r="B1230" s="3">
        <v>28.88</v>
      </c>
      <c r="C1230" s="3">
        <v>6.09</v>
      </c>
      <c r="D1230" s="3" t="s">
        <v>117</v>
      </c>
      <c r="E1230" s="3" t="s">
        <v>117</v>
      </c>
      <c r="F1230" s="3" t="s">
        <v>20</v>
      </c>
      <c r="G1230" s="3">
        <v>2</v>
      </c>
      <c r="H1230" s="3" t="s">
        <v>20</v>
      </c>
      <c r="J1230" s="3" t="s">
        <v>2150</v>
      </c>
      <c r="K1230" s="3">
        <v>2000</v>
      </c>
      <c r="L1230" s="3" t="s">
        <v>32</v>
      </c>
      <c r="M1230" s="3">
        <v>30</v>
      </c>
      <c r="N1230" s="3">
        <v>0</v>
      </c>
      <c r="O1230" s="3">
        <v>2250.84</v>
      </c>
      <c r="P1230" s="3" t="s">
        <v>29</v>
      </c>
      <c r="Q1230" s="3" t="s">
        <v>29</v>
      </c>
      <c r="R1230" s="3" t="s">
        <v>320</v>
      </c>
    </row>
    <row r="1231" spans="1:18" x14ac:dyDescent="0.25">
      <c r="A1231" s="3" t="s">
        <v>2151</v>
      </c>
      <c r="B1231" s="3">
        <v>25.555</v>
      </c>
      <c r="C1231" s="3">
        <v>5.1100000000000003</v>
      </c>
      <c r="D1231" s="3" t="s">
        <v>20</v>
      </c>
      <c r="E1231" s="3" t="s">
        <v>20</v>
      </c>
      <c r="F1231" s="3" t="s">
        <v>21</v>
      </c>
      <c r="G1231" s="3">
        <v>1</v>
      </c>
      <c r="H1231" s="3" t="s">
        <v>20</v>
      </c>
      <c r="J1231" s="3" t="s">
        <v>2151</v>
      </c>
      <c r="K1231" s="3">
        <v>2003</v>
      </c>
      <c r="L1231" s="3" t="s">
        <v>28</v>
      </c>
      <c r="M1231" s="3">
        <v>10</v>
      </c>
      <c r="N1231" s="3">
        <v>1</v>
      </c>
      <c r="O1231" s="3">
        <v>2221.56</v>
      </c>
      <c r="P1231" s="3" t="s">
        <v>29</v>
      </c>
      <c r="Q1231" s="3" t="s">
        <v>24</v>
      </c>
      <c r="R1231" s="3" t="s">
        <v>33</v>
      </c>
    </row>
    <row r="1232" spans="1:18" x14ac:dyDescent="0.25">
      <c r="A1232" s="3" t="s">
        <v>2152</v>
      </c>
      <c r="B1232" s="3">
        <v>37.29</v>
      </c>
      <c r="C1232" s="3">
        <v>4.46</v>
      </c>
      <c r="D1232" s="3" t="s">
        <v>20</v>
      </c>
      <c r="E1232" s="3" t="s">
        <v>117</v>
      </c>
      <c r="F1232" s="3" t="s">
        <v>20</v>
      </c>
      <c r="G1232" s="3">
        <v>1</v>
      </c>
      <c r="H1232" s="3" t="s">
        <v>20</v>
      </c>
      <c r="J1232" s="3" t="s">
        <v>2152</v>
      </c>
      <c r="K1232" s="3">
        <v>2004</v>
      </c>
      <c r="L1232" s="3" t="s">
        <v>28</v>
      </c>
      <c r="M1232" s="3">
        <v>12</v>
      </c>
      <c r="N1232" s="3">
        <v>1</v>
      </c>
      <c r="O1232" s="3">
        <v>2219.4499999999998</v>
      </c>
      <c r="P1232" s="3" t="s">
        <v>29</v>
      </c>
      <c r="Q1232" s="3" t="s">
        <v>23</v>
      </c>
      <c r="R1232" s="3" t="s">
        <v>25</v>
      </c>
    </row>
    <row r="1233" spans="1:18" x14ac:dyDescent="0.25">
      <c r="A1233" s="3" t="s">
        <v>2153</v>
      </c>
      <c r="B1233" s="3">
        <v>40.28</v>
      </c>
      <c r="C1233" s="3">
        <v>6.11</v>
      </c>
      <c r="D1233" s="3" t="s">
        <v>20</v>
      </c>
      <c r="E1233" s="3" t="s">
        <v>117</v>
      </c>
      <c r="F1233" s="3" t="s">
        <v>20</v>
      </c>
      <c r="G1233" s="3">
        <v>1</v>
      </c>
      <c r="H1233" s="3" t="s">
        <v>20</v>
      </c>
      <c r="J1233" s="3" t="s">
        <v>2153</v>
      </c>
      <c r="K1233" s="3">
        <v>2004</v>
      </c>
      <c r="L1233" s="3" t="s">
        <v>47</v>
      </c>
      <c r="M1233" s="3">
        <v>25</v>
      </c>
      <c r="N1233" s="3">
        <v>0</v>
      </c>
      <c r="O1233" s="3">
        <v>2217.6</v>
      </c>
      <c r="P1233" s="3" t="s">
        <v>29</v>
      </c>
      <c r="Q1233" s="3" t="s">
        <v>23</v>
      </c>
      <c r="R1233" s="3" t="s">
        <v>119</v>
      </c>
    </row>
    <row r="1234" spans="1:18" x14ac:dyDescent="0.25">
      <c r="A1234" s="3" t="s">
        <v>2154</v>
      </c>
      <c r="B1234" s="3">
        <v>40.185000000000002</v>
      </c>
      <c r="C1234" s="3">
        <v>4.66</v>
      </c>
      <c r="D1234" s="3" t="s">
        <v>20</v>
      </c>
      <c r="E1234" s="3" t="s">
        <v>117</v>
      </c>
      <c r="F1234" s="3" t="s">
        <v>20</v>
      </c>
      <c r="G1234" s="3">
        <v>1</v>
      </c>
      <c r="H1234" s="3" t="s">
        <v>20</v>
      </c>
      <c r="J1234" s="3" t="s">
        <v>2154</v>
      </c>
      <c r="K1234" s="3">
        <v>2004</v>
      </c>
      <c r="L1234" s="3" t="s">
        <v>32</v>
      </c>
      <c r="M1234" s="3">
        <v>13</v>
      </c>
      <c r="N1234" s="3">
        <v>0</v>
      </c>
      <c r="O1234" s="3">
        <v>2217.4699999999998</v>
      </c>
      <c r="P1234" s="3" t="s">
        <v>29</v>
      </c>
      <c r="Q1234" s="3" t="s">
        <v>23</v>
      </c>
      <c r="R1234" s="3" t="s">
        <v>119</v>
      </c>
    </row>
    <row r="1235" spans="1:18" x14ac:dyDescent="0.25">
      <c r="A1235" s="3" t="s">
        <v>2155</v>
      </c>
      <c r="B1235" s="3">
        <v>23.57</v>
      </c>
      <c r="C1235" s="3">
        <v>6.14</v>
      </c>
      <c r="D1235" s="3" t="s">
        <v>20</v>
      </c>
      <c r="E1235" s="3" t="s">
        <v>20</v>
      </c>
      <c r="F1235" s="3" t="s">
        <v>20</v>
      </c>
      <c r="G1235" s="3" t="s">
        <v>5994</v>
      </c>
      <c r="H1235" s="3" t="s">
        <v>20</v>
      </c>
      <c r="J1235" s="3" t="s">
        <v>2155</v>
      </c>
      <c r="K1235" s="3">
        <v>1994</v>
      </c>
      <c r="L1235" s="3" t="s">
        <v>56</v>
      </c>
      <c r="M1235" s="3">
        <v>17</v>
      </c>
      <c r="N1235" s="3">
        <v>0</v>
      </c>
      <c r="O1235" s="3">
        <v>2213.21</v>
      </c>
      <c r="P1235" s="3" t="s">
        <v>29</v>
      </c>
      <c r="Q1235" s="3" t="s">
        <v>29</v>
      </c>
      <c r="R1235" s="3" t="s">
        <v>25</v>
      </c>
    </row>
    <row r="1236" spans="1:18" x14ac:dyDescent="0.25">
      <c r="A1236" s="3" t="s">
        <v>2156</v>
      </c>
      <c r="B1236" s="3">
        <v>35.625</v>
      </c>
      <c r="C1236" s="3">
        <v>6.21</v>
      </c>
      <c r="D1236" s="3" t="s">
        <v>20</v>
      </c>
      <c r="E1236" s="3" t="s">
        <v>117</v>
      </c>
      <c r="F1236" s="3" t="s">
        <v>20</v>
      </c>
      <c r="G1236" s="3">
        <v>1</v>
      </c>
      <c r="H1236" s="3" t="s">
        <v>20</v>
      </c>
      <c r="J1236" s="3" t="s">
        <v>2156</v>
      </c>
      <c r="K1236" s="3">
        <v>2004</v>
      </c>
      <c r="L1236" s="3" t="s">
        <v>61</v>
      </c>
      <c r="M1236" s="3">
        <v>27</v>
      </c>
      <c r="N1236" s="3">
        <v>0</v>
      </c>
      <c r="O1236" s="3">
        <v>2211.13</v>
      </c>
      <c r="P1236" s="3" t="s">
        <v>29</v>
      </c>
      <c r="Q1236" s="3" t="s">
        <v>29</v>
      </c>
      <c r="R1236" s="3" t="s">
        <v>119</v>
      </c>
    </row>
    <row r="1237" spans="1:18" x14ac:dyDescent="0.25">
      <c r="A1237" s="3" t="s">
        <v>446</v>
      </c>
      <c r="B1237" s="3">
        <v>35.6</v>
      </c>
      <c r="C1237" s="3">
        <v>4.0199999999999996</v>
      </c>
      <c r="D1237" s="3" t="s">
        <v>117</v>
      </c>
      <c r="E1237" s="3" t="s">
        <v>117</v>
      </c>
      <c r="F1237" s="3" t="s">
        <v>20</v>
      </c>
      <c r="G1237" s="3">
        <v>2</v>
      </c>
      <c r="H1237" s="3" t="s">
        <v>117</v>
      </c>
      <c r="J1237" s="3" t="s">
        <v>446</v>
      </c>
      <c r="K1237" s="3">
        <v>2000</v>
      </c>
      <c r="L1237" s="3" t="s">
        <v>56</v>
      </c>
      <c r="M1237" s="3">
        <v>19</v>
      </c>
      <c r="N1237" s="3">
        <v>0</v>
      </c>
      <c r="O1237" s="3">
        <v>35585.58</v>
      </c>
      <c r="P1237" s="3" t="s">
        <v>29</v>
      </c>
      <c r="Q1237" s="3" t="s">
        <v>24</v>
      </c>
      <c r="R1237" s="3" t="s">
        <v>53</v>
      </c>
    </row>
    <row r="1238" spans="1:18" x14ac:dyDescent="0.25">
      <c r="A1238" s="3" t="s">
        <v>2157</v>
      </c>
      <c r="B1238" s="3">
        <v>33.155000000000001</v>
      </c>
      <c r="C1238" s="3">
        <v>4.5999999999999996</v>
      </c>
      <c r="D1238" s="3" t="s">
        <v>20</v>
      </c>
      <c r="E1238" s="3" t="s">
        <v>117</v>
      </c>
      <c r="F1238" s="3" t="s">
        <v>20</v>
      </c>
      <c r="G1238" s="3">
        <v>1</v>
      </c>
      <c r="H1238" s="3" t="s">
        <v>20</v>
      </c>
      <c r="J1238" s="3" t="s">
        <v>2157</v>
      </c>
      <c r="K1238" s="3">
        <v>2004</v>
      </c>
      <c r="L1238" s="3" t="s">
        <v>51</v>
      </c>
      <c r="M1238" s="3">
        <v>6</v>
      </c>
      <c r="N1238" s="3">
        <v>0</v>
      </c>
      <c r="O1238" s="3">
        <v>2207.6999999999998</v>
      </c>
      <c r="P1238" s="3" t="s">
        <v>29</v>
      </c>
      <c r="Q1238" s="3" t="s">
        <v>29</v>
      </c>
      <c r="R1238" s="3" t="s">
        <v>119</v>
      </c>
    </row>
    <row r="1239" spans="1:18" x14ac:dyDescent="0.25">
      <c r="A1239" s="3" t="s">
        <v>2158</v>
      </c>
      <c r="B1239" s="3">
        <v>31.92</v>
      </c>
      <c r="C1239" s="3">
        <v>5.04</v>
      </c>
      <c r="D1239" s="3" t="s">
        <v>20</v>
      </c>
      <c r="E1239" s="3" t="s">
        <v>117</v>
      </c>
      <c r="F1239" s="3" t="s">
        <v>20</v>
      </c>
      <c r="G1239" s="3">
        <v>1</v>
      </c>
      <c r="H1239" s="3" t="s">
        <v>20</v>
      </c>
      <c r="J1239" s="3" t="s">
        <v>2158</v>
      </c>
      <c r="K1239" s="3">
        <v>2004</v>
      </c>
      <c r="L1239" s="3" t="s">
        <v>56</v>
      </c>
      <c r="M1239" s="3">
        <v>13</v>
      </c>
      <c r="N1239" s="3">
        <v>0</v>
      </c>
      <c r="O1239" s="3">
        <v>2205.98</v>
      </c>
      <c r="P1239" s="3" t="s">
        <v>29</v>
      </c>
      <c r="Q1239" s="3" t="s">
        <v>24</v>
      </c>
      <c r="R1239" s="3" t="s">
        <v>119</v>
      </c>
    </row>
    <row r="1240" spans="1:18" x14ac:dyDescent="0.25">
      <c r="A1240" s="3" t="s">
        <v>2159</v>
      </c>
      <c r="B1240" s="3">
        <v>30.305</v>
      </c>
      <c r="C1240" s="3">
        <v>5.08</v>
      </c>
      <c r="D1240" s="3" t="s">
        <v>20</v>
      </c>
      <c r="E1240" s="3" t="s">
        <v>117</v>
      </c>
      <c r="F1240" s="3" t="s">
        <v>20</v>
      </c>
      <c r="G1240" s="3">
        <v>1</v>
      </c>
      <c r="H1240" s="3" t="s">
        <v>20</v>
      </c>
      <c r="J1240" s="3" t="s">
        <v>2159</v>
      </c>
      <c r="K1240" s="3">
        <v>2004</v>
      </c>
      <c r="L1240" s="3" t="s">
        <v>22</v>
      </c>
      <c r="M1240" s="3">
        <v>28</v>
      </c>
      <c r="N1240" s="3">
        <v>0</v>
      </c>
      <c r="O1240" s="3">
        <v>2203.7399999999998</v>
      </c>
      <c r="P1240" s="3" t="s">
        <v>29</v>
      </c>
      <c r="Q1240" s="3" t="s">
        <v>29</v>
      </c>
      <c r="R1240" s="3" t="s">
        <v>119</v>
      </c>
    </row>
    <row r="1241" spans="1:18" x14ac:dyDescent="0.25">
      <c r="A1241" s="3" t="s">
        <v>2160</v>
      </c>
      <c r="B1241" s="3">
        <v>30.114999999999998</v>
      </c>
      <c r="C1241" s="3">
        <v>4.38</v>
      </c>
      <c r="D1241" s="3" t="s">
        <v>20</v>
      </c>
      <c r="E1241" s="3" t="s">
        <v>117</v>
      </c>
      <c r="F1241" s="3" t="s">
        <v>20</v>
      </c>
      <c r="G1241" s="3">
        <v>1</v>
      </c>
      <c r="H1241" s="3" t="s">
        <v>20</v>
      </c>
      <c r="J1241" s="3" t="s">
        <v>2160</v>
      </c>
      <c r="K1241" s="3">
        <v>2004</v>
      </c>
      <c r="L1241" s="3" t="s">
        <v>51</v>
      </c>
      <c r="M1241" s="3">
        <v>6</v>
      </c>
      <c r="N1241" s="3">
        <v>0</v>
      </c>
      <c r="O1241" s="3">
        <v>2203.4699999999998</v>
      </c>
      <c r="P1241" s="3" t="s">
        <v>29</v>
      </c>
      <c r="Q1241" s="3" t="s">
        <v>29</v>
      </c>
      <c r="R1241" s="3" t="s">
        <v>119</v>
      </c>
    </row>
    <row r="1242" spans="1:18" x14ac:dyDescent="0.25">
      <c r="A1242" s="3" t="s">
        <v>2161</v>
      </c>
      <c r="B1242" s="3">
        <v>24.09</v>
      </c>
      <c r="C1242" s="3">
        <v>4.79</v>
      </c>
      <c r="D1242" s="3" t="s">
        <v>20</v>
      </c>
      <c r="E1242" s="3" t="s">
        <v>117</v>
      </c>
      <c r="F1242" s="3" t="s">
        <v>20</v>
      </c>
      <c r="G1242" s="3">
        <v>1</v>
      </c>
      <c r="H1242" s="3" t="s">
        <v>20</v>
      </c>
      <c r="J1242" s="3" t="s">
        <v>2161</v>
      </c>
      <c r="K1242" s="3">
        <v>2004</v>
      </c>
      <c r="L1242" s="3" t="s">
        <v>61</v>
      </c>
      <c r="M1242" s="3">
        <v>27</v>
      </c>
      <c r="N1242" s="3">
        <v>1</v>
      </c>
      <c r="O1242" s="3">
        <v>2201.1</v>
      </c>
      <c r="P1242" s="3" t="s">
        <v>29</v>
      </c>
      <c r="Q1242" s="3" t="s">
        <v>24</v>
      </c>
      <c r="R1242" s="3" t="s">
        <v>25</v>
      </c>
    </row>
    <row r="1243" spans="1:18" x14ac:dyDescent="0.25">
      <c r="A1243" s="3" t="s">
        <v>2162</v>
      </c>
      <c r="B1243" s="3">
        <v>28.215</v>
      </c>
      <c r="C1243" s="3">
        <v>4.21</v>
      </c>
      <c r="D1243" s="3" t="s">
        <v>20</v>
      </c>
      <c r="E1243" s="3" t="s">
        <v>117</v>
      </c>
      <c r="F1243" s="3" t="s">
        <v>20</v>
      </c>
      <c r="G1243" s="3">
        <v>1</v>
      </c>
      <c r="H1243" s="3" t="s">
        <v>20</v>
      </c>
      <c r="J1243" s="3" t="s">
        <v>2162</v>
      </c>
      <c r="K1243" s="3">
        <v>2004</v>
      </c>
      <c r="L1243" s="3" t="s">
        <v>47</v>
      </c>
      <c r="M1243" s="3">
        <v>12</v>
      </c>
      <c r="N1243" s="3">
        <v>0</v>
      </c>
      <c r="O1243" s="3">
        <v>2200.83</v>
      </c>
      <c r="P1243" s="3" t="s">
        <v>29</v>
      </c>
      <c r="Q1243" s="3" t="s">
        <v>29</v>
      </c>
      <c r="R1243" s="3" t="s">
        <v>119</v>
      </c>
    </row>
    <row r="1244" spans="1:18" x14ac:dyDescent="0.25">
      <c r="A1244" s="3" t="s">
        <v>2163</v>
      </c>
      <c r="B1244" s="3">
        <v>26.315000000000001</v>
      </c>
      <c r="C1244" s="3">
        <v>5.47</v>
      </c>
      <c r="D1244" s="3" t="s">
        <v>20</v>
      </c>
      <c r="E1244" s="3" t="s">
        <v>117</v>
      </c>
      <c r="F1244" s="3" t="s">
        <v>20</v>
      </c>
      <c r="G1244" s="3">
        <v>1</v>
      </c>
      <c r="H1244" s="3" t="s">
        <v>20</v>
      </c>
      <c r="J1244" s="3" t="s">
        <v>2163</v>
      </c>
      <c r="K1244" s="3">
        <v>2004</v>
      </c>
      <c r="L1244" s="3" t="s">
        <v>47</v>
      </c>
      <c r="M1244" s="3">
        <v>3</v>
      </c>
      <c r="N1244" s="3">
        <v>0</v>
      </c>
      <c r="O1244" s="3">
        <v>2198.19</v>
      </c>
      <c r="P1244" s="3" t="s">
        <v>29</v>
      </c>
      <c r="Q1244" s="3" t="s">
        <v>23</v>
      </c>
      <c r="R1244" s="3" t="s">
        <v>134</v>
      </c>
    </row>
    <row r="1245" spans="1:18" x14ac:dyDescent="0.25">
      <c r="A1245" s="3" t="s">
        <v>2164</v>
      </c>
      <c r="B1245" s="3">
        <v>25.08</v>
      </c>
      <c r="C1245" s="3">
        <v>5.09</v>
      </c>
      <c r="D1245" s="3" t="s">
        <v>20</v>
      </c>
      <c r="E1245" s="3" t="s">
        <v>117</v>
      </c>
      <c r="F1245" s="3" t="s">
        <v>20</v>
      </c>
      <c r="G1245" s="3">
        <v>1</v>
      </c>
      <c r="H1245" s="3" t="s">
        <v>20</v>
      </c>
      <c r="J1245" s="3" t="s">
        <v>2164</v>
      </c>
      <c r="K1245" s="3">
        <v>2004</v>
      </c>
      <c r="L1245" s="3" t="s">
        <v>28</v>
      </c>
      <c r="M1245" s="3">
        <v>7</v>
      </c>
      <c r="N1245" s="3">
        <v>0</v>
      </c>
      <c r="O1245" s="3">
        <v>2196.4699999999998</v>
      </c>
      <c r="P1245" s="3" t="s">
        <v>29</v>
      </c>
      <c r="Q1245" s="3" t="s">
        <v>24</v>
      </c>
      <c r="R1245" s="3" t="s">
        <v>119</v>
      </c>
    </row>
    <row r="1246" spans="1:18" x14ac:dyDescent="0.25">
      <c r="A1246" s="3" t="s">
        <v>2165</v>
      </c>
      <c r="B1246" s="3">
        <v>15.41</v>
      </c>
      <c r="C1246" s="3">
        <v>5.08</v>
      </c>
      <c r="D1246" s="3" t="s">
        <v>20</v>
      </c>
      <c r="E1246" s="3" t="s">
        <v>20</v>
      </c>
      <c r="F1246" s="3" t="s">
        <v>20</v>
      </c>
      <c r="G1246" s="3" t="s">
        <v>5994</v>
      </c>
      <c r="H1246" s="3" t="s">
        <v>20</v>
      </c>
      <c r="J1246" s="3" t="s">
        <v>2165</v>
      </c>
      <c r="K1246" s="3">
        <v>1991</v>
      </c>
      <c r="L1246" s="3" t="s">
        <v>28</v>
      </c>
      <c r="M1246" s="3">
        <v>16</v>
      </c>
      <c r="N1246" s="3">
        <v>3</v>
      </c>
      <c r="O1246" s="3">
        <v>2193.1999999999998</v>
      </c>
      <c r="P1246" s="3" t="s">
        <v>29</v>
      </c>
      <c r="Q1246" s="3" t="s">
        <v>29</v>
      </c>
      <c r="R1246" s="3" t="s">
        <v>33</v>
      </c>
    </row>
    <row r="1247" spans="1:18" x14ac:dyDescent="0.25">
      <c r="A1247" s="3" t="s">
        <v>2166</v>
      </c>
      <c r="B1247" s="3">
        <v>23.83</v>
      </c>
      <c r="C1247" s="3">
        <v>5.68</v>
      </c>
      <c r="D1247" s="3" t="s">
        <v>20</v>
      </c>
      <c r="E1247" s="3" t="s">
        <v>20</v>
      </c>
      <c r="F1247" s="3" t="s">
        <v>20</v>
      </c>
      <c r="G1247" s="3" t="s">
        <v>5994</v>
      </c>
      <c r="H1247" s="3" t="s">
        <v>20</v>
      </c>
      <c r="J1247" s="3" t="s">
        <v>2166</v>
      </c>
      <c r="K1247" s="3">
        <v>1994</v>
      </c>
      <c r="L1247" s="3" t="s">
        <v>47</v>
      </c>
      <c r="M1247" s="3">
        <v>27</v>
      </c>
      <c r="N1247" s="3">
        <v>0</v>
      </c>
      <c r="O1247" s="3">
        <v>2170.08</v>
      </c>
      <c r="P1247" s="3" t="s">
        <v>29</v>
      </c>
      <c r="Q1247" s="3" t="s">
        <v>29</v>
      </c>
      <c r="R1247" s="3" t="s">
        <v>25</v>
      </c>
    </row>
    <row r="1248" spans="1:18" x14ac:dyDescent="0.25">
      <c r="A1248" s="3" t="s">
        <v>448</v>
      </c>
      <c r="B1248" s="3">
        <v>34.39</v>
      </c>
      <c r="C1248" s="3">
        <v>8.7200000000000006</v>
      </c>
      <c r="D1248" s="3" t="s">
        <v>20</v>
      </c>
      <c r="E1248" s="3" t="s">
        <v>20</v>
      </c>
      <c r="F1248" s="3" t="s">
        <v>20</v>
      </c>
      <c r="G1248" s="3" t="s">
        <v>5994</v>
      </c>
      <c r="H1248" s="3" t="s">
        <v>117</v>
      </c>
      <c r="J1248" s="3" t="s">
        <v>448</v>
      </c>
      <c r="K1248" s="3">
        <v>1971</v>
      </c>
      <c r="L1248" s="3" t="s">
        <v>51</v>
      </c>
      <c r="M1248" s="3">
        <v>10</v>
      </c>
      <c r="N1248" s="3">
        <v>0</v>
      </c>
      <c r="O1248" s="3">
        <v>35583.17</v>
      </c>
      <c r="P1248" s="3" t="s">
        <v>23</v>
      </c>
      <c r="Q1248" s="3" t="s">
        <v>24</v>
      </c>
      <c r="R1248" s="3" t="s">
        <v>53</v>
      </c>
    </row>
    <row r="1249" spans="1:18" x14ac:dyDescent="0.25">
      <c r="A1249" s="3" t="s">
        <v>2167</v>
      </c>
      <c r="B1249" s="3">
        <v>36</v>
      </c>
      <c r="C1249" s="3">
        <v>4.66</v>
      </c>
      <c r="D1249" s="3" t="s">
        <v>20</v>
      </c>
      <c r="E1249" s="3" t="s">
        <v>117</v>
      </c>
      <c r="F1249" s="3" t="s">
        <v>20</v>
      </c>
      <c r="G1249" s="3">
        <v>1</v>
      </c>
      <c r="H1249" s="3" t="s">
        <v>20</v>
      </c>
      <c r="J1249" s="3" t="s">
        <v>2167</v>
      </c>
      <c r="K1249" s="3">
        <v>2000</v>
      </c>
      <c r="L1249" s="3" t="s">
        <v>51</v>
      </c>
      <c r="M1249" s="3">
        <v>23</v>
      </c>
      <c r="N1249" s="3">
        <v>0</v>
      </c>
      <c r="O1249" s="3">
        <v>2166.73</v>
      </c>
      <c r="P1249" s="3" t="s">
        <v>29</v>
      </c>
      <c r="Q1249" s="3" t="s">
        <v>29</v>
      </c>
      <c r="R1249" s="3" t="s">
        <v>53</v>
      </c>
    </row>
    <row r="1250" spans="1:18" x14ac:dyDescent="0.25">
      <c r="A1250" s="3" t="s">
        <v>2168</v>
      </c>
      <c r="B1250" s="3">
        <v>28.82</v>
      </c>
      <c r="C1250" s="3">
        <v>5.59</v>
      </c>
      <c r="D1250" s="3" t="s">
        <v>20</v>
      </c>
      <c r="E1250" s="3" t="s">
        <v>117</v>
      </c>
      <c r="F1250" s="3" t="s">
        <v>20</v>
      </c>
      <c r="G1250" s="3">
        <v>1</v>
      </c>
      <c r="H1250" s="3" t="s">
        <v>20</v>
      </c>
      <c r="J1250" s="3" t="s">
        <v>2168</v>
      </c>
      <c r="K1250" s="3">
        <v>2000</v>
      </c>
      <c r="L1250" s="3" t="s">
        <v>28</v>
      </c>
      <c r="M1250" s="3">
        <v>10</v>
      </c>
      <c r="N1250" s="3">
        <v>0</v>
      </c>
      <c r="O1250" s="3">
        <v>2156.75</v>
      </c>
      <c r="P1250" s="3" t="s">
        <v>29</v>
      </c>
      <c r="Q1250" s="3" t="s">
        <v>29</v>
      </c>
      <c r="R1250" s="3" t="s">
        <v>25</v>
      </c>
    </row>
    <row r="1251" spans="1:18" x14ac:dyDescent="0.25">
      <c r="A1251" s="3" t="s">
        <v>2169</v>
      </c>
      <c r="B1251" s="3">
        <v>28.05</v>
      </c>
      <c r="C1251" s="3">
        <v>6.2</v>
      </c>
      <c r="D1251" s="3" t="s">
        <v>20</v>
      </c>
      <c r="E1251" s="3" t="s">
        <v>117</v>
      </c>
      <c r="F1251" s="3" t="s">
        <v>20</v>
      </c>
      <c r="G1251" s="3">
        <v>1</v>
      </c>
      <c r="H1251" s="3" t="s">
        <v>20</v>
      </c>
      <c r="J1251" s="3" t="s">
        <v>2169</v>
      </c>
      <c r="K1251" s="3">
        <v>2000</v>
      </c>
      <c r="L1251" s="3" t="s">
        <v>56</v>
      </c>
      <c r="M1251" s="3">
        <v>29</v>
      </c>
      <c r="N1251" s="3">
        <v>0</v>
      </c>
      <c r="O1251" s="3">
        <v>2155.6799999999998</v>
      </c>
      <c r="P1251" s="3" t="s">
        <v>29</v>
      </c>
      <c r="Q1251" s="3" t="s">
        <v>24</v>
      </c>
      <c r="R1251" s="3" t="s">
        <v>25</v>
      </c>
    </row>
    <row r="1252" spans="1:18" x14ac:dyDescent="0.25">
      <c r="A1252" s="3" t="s">
        <v>2170</v>
      </c>
      <c r="B1252" s="3">
        <v>27.1</v>
      </c>
      <c r="C1252" s="3">
        <v>4.45</v>
      </c>
      <c r="D1252" s="3" t="s">
        <v>20</v>
      </c>
      <c r="E1252" s="3" t="s">
        <v>117</v>
      </c>
      <c r="F1252" s="3" t="s">
        <v>20</v>
      </c>
      <c r="G1252" s="3">
        <v>1</v>
      </c>
      <c r="H1252" s="3" t="s">
        <v>20</v>
      </c>
      <c r="J1252" s="3" t="s">
        <v>2170</v>
      </c>
      <c r="K1252" s="3">
        <v>2000</v>
      </c>
      <c r="L1252" s="3" t="s">
        <v>22</v>
      </c>
      <c r="M1252" s="3">
        <v>22</v>
      </c>
      <c r="N1252" s="3">
        <v>0</v>
      </c>
      <c r="O1252" s="3">
        <v>2154.36</v>
      </c>
      <c r="P1252" s="3" t="s">
        <v>29</v>
      </c>
      <c r="Q1252" s="3" t="s">
        <v>29</v>
      </c>
      <c r="R1252" s="3" t="s">
        <v>53</v>
      </c>
    </row>
    <row r="1253" spans="1:18" x14ac:dyDescent="0.25">
      <c r="A1253" s="3" t="s">
        <v>2171</v>
      </c>
      <c r="B1253" s="3">
        <v>24.3</v>
      </c>
      <c r="C1253" s="3">
        <v>6.1</v>
      </c>
      <c r="D1253" s="3" t="s">
        <v>117</v>
      </c>
      <c r="E1253" s="3" t="s">
        <v>117</v>
      </c>
      <c r="F1253" s="3" t="s">
        <v>20</v>
      </c>
      <c r="G1253" s="3">
        <v>1</v>
      </c>
      <c r="H1253" s="3" t="s">
        <v>20</v>
      </c>
      <c r="J1253" s="3" t="s">
        <v>2171</v>
      </c>
      <c r="K1253" s="3">
        <v>2000</v>
      </c>
      <c r="L1253" s="3" t="s">
        <v>28</v>
      </c>
      <c r="M1253" s="3">
        <v>27</v>
      </c>
      <c r="N1253" s="3">
        <v>0</v>
      </c>
      <c r="O1253" s="3">
        <v>2150.4699999999998</v>
      </c>
      <c r="P1253" s="3" t="s">
        <v>29</v>
      </c>
      <c r="Q1253" s="3" t="s">
        <v>24</v>
      </c>
      <c r="R1253" s="3" t="s">
        <v>53</v>
      </c>
    </row>
    <row r="1254" spans="1:18" x14ac:dyDescent="0.25">
      <c r="A1254" s="3" t="s">
        <v>2172</v>
      </c>
      <c r="B1254" s="3">
        <v>30.72</v>
      </c>
      <c r="C1254" s="3">
        <v>6.06</v>
      </c>
      <c r="D1254" s="3" t="s">
        <v>20</v>
      </c>
      <c r="E1254" s="3" t="s">
        <v>117</v>
      </c>
      <c r="F1254" s="3" t="s">
        <v>20</v>
      </c>
      <c r="G1254" s="3">
        <v>1</v>
      </c>
      <c r="H1254" s="3" t="s">
        <v>20</v>
      </c>
      <c r="J1254" s="3" t="s">
        <v>2172</v>
      </c>
      <c r="K1254" s="3">
        <v>2004</v>
      </c>
      <c r="L1254" s="3" t="s">
        <v>22</v>
      </c>
      <c r="M1254" s="3">
        <v>4</v>
      </c>
      <c r="N1254" s="3">
        <v>0</v>
      </c>
      <c r="O1254" s="3">
        <v>2144.85</v>
      </c>
      <c r="P1254" s="3" t="s">
        <v>29</v>
      </c>
      <c r="Q1254" s="3" t="s">
        <v>23</v>
      </c>
      <c r="R1254" s="3" t="s">
        <v>53</v>
      </c>
    </row>
    <row r="1255" spans="1:18" x14ac:dyDescent="0.25">
      <c r="A1255" s="3" t="s">
        <v>2173</v>
      </c>
      <c r="B1255" s="3">
        <v>37.43</v>
      </c>
      <c r="C1255" s="3">
        <v>4.5599999999999996</v>
      </c>
      <c r="D1255" s="3" t="s">
        <v>20</v>
      </c>
      <c r="E1255" s="3" t="s">
        <v>20</v>
      </c>
      <c r="F1255" s="3" t="s">
        <v>21</v>
      </c>
      <c r="G1255" s="3">
        <v>1</v>
      </c>
      <c r="H1255" s="3" t="s">
        <v>20</v>
      </c>
      <c r="J1255" s="3" t="s">
        <v>2173</v>
      </c>
      <c r="K1255" s="3">
        <v>2003</v>
      </c>
      <c r="L1255" s="3" t="s">
        <v>51</v>
      </c>
      <c r="M1255" s="3">
        <v>19</v>
      </c>
      <c r="N1255" s="3">
        <v>0</v>
      </c>
      <c r="O1255" s="3">
        <v>2138.0700000000002</v>
      </c>
      <c r="P1255" s="3" t="s">
        <v>29</v>
      </c>
      <c r="Q1255" s="3" t="s">
        <v>23</v>
      </c>
      <c r="R1255" s="3" t="s">
        <v>33</v>
      </c>
    </row>
    <row r="1256" spans="1:18" x14ac:dyDescent="0.25">
      <c r="A1256" s="3" t="s">
        <v>2174</v>
      </c>
      <c r="B1256" s="3">
        <v>25.74</v>
      </c>
      <c r="C1256" s="3">
        <v>6.41</v>
      </c>
      <c r="D1256" s="3" t="s">
        <v>117</v>
      </c>
      <c r="E1256" s="3" t="s">
        <v>20</v>
      </c>
      <c r="F1256" s="3" t="s">
        <v>21</v>
      </c>
      <c r="G1256" s="3">
        <v>1</v>
      </c>
      <c r="H1256" s="3" t="s">
        <v>20</v>
      </c>
      <c r="J1256" s="3" t="s">
        <v>2174</v>
      </c>
      <c r="K1256" s="3">
        <v>1997</v>
      </c>
      <c r="L1256" s="3" t="s">
        <v>47</v>
      </c>
      <c r="M1256" s="3">
        <v>3</v>
      </c>
      <c r="N1256" s="3">
        <v>0</v>
      </c>
      <c r="O1256" s="3">
        <v>2137.65</v>
      </c>
      <c r="P1256" s="3" t="s">
        <v>24</v>
      </c>
      <c r="Q1256" s="3" t="s">
        <v>23</v>
      </c>
      <c r="R1256" s="3" t="s">
        <v>25</v>
      </c>
    </row>
    <row r="1257" spans="1:18" x14ac:dyDescent="0.25">
      <c r="A1257" s="3" t="s">
        <v>2175</v>
      </c>
      <c r="B1257" s="3">
        <v>36.575000000000003</v>
      </c>
      <c r="C1257" s="3">
        <v>5.57</v>
      </c>
      <c r="D1257" s="3" t="s">
        <v>20</v>
      </c>
      <c r="E1257" s="3" t="s">
        <v>20</v>
      </c>
      <c r="F1257" s="3" t="s">
        <v>21</v>
      </c>
      <c r="G1257" s="3">
        <v>1</v>
      </c>
      <c r="H1257" s="3" t="s">
        <v>20</v>
      </c>
      <c r="J1257" s="3" t="s">
        <v>2175</v>
      </c>
      <c r="K1257" s="3">
        <v>2003</v>
      </c>
      <c r="L1257" s="3" t="s">
        <v>47</v>
      </c>
      <c r="M1257" s="3">
        <v>26</v>
      </c>
      <c r="N1257" s="3">
        <v>0</v>
      </c>
      <c r="O1257" s="3">
        <v>2136.88</v>
      </c>
      <c r="P1257" s="3" t="s">
        <v>29</v>
      </c>
      <c r="Q1257" s="3" t="s">
        <v>29</v>
      </c>
      <c r="R1257" s="3" t="s">
        <v>33</v>
      </c>
    </row>
    <row r="1258" spans="1:18" x14ac:dyDescent="0.25">
      <c r="A1258" s="3" t="s">
        <v>2176</v>
      </c>
      <c r="B1258" s="3">
        <v>35.15</v>
      </c>
      <c r="C1258" s="3">
        <v>5.47</v>
      </c>
      <c r="D1258" s="3" t="s">
        <v>20</v>
      </c>
      <c r="E1258" s="3" t="s">
        <v>20</v>
      </c>
      <c r="F1258" s="3" t="s">
        <v>21</v>
      </c>
      <c r="G1258" s="3">
        <v>1</v>
      </c>
      <c r="H1258" s="3" t="s">
        <v>20</v>
      </c>
      <c r="J1258" s="3" t="s">
        <v>2176</v>
      </c>
      <c r="K1258" s="3">
        <v>2003</v>
      </c>
      <c r="L1258" s="3" t="s">
        <v>47</v>
      </c>
      <c r="M1258" s="3">
        <v>1</v>
      </c>
      <c r="N1258" s="3">
        <v>0</v>
      </c>
      <c r="O1258" s="3">
        <v>2134.9</v>
      </c>
      <c r="P1258" s="3" t="s">
        <v>29</v>
      </c>
      <c r="Q1258" s="3" t="s">
        <v>24</v>
      </c>
      <c r="R1258" s="3" t="s">
        <v>33</v>
      </c>
    </row>
    <row r="1259" spans="1:18" x14ac:dyDescent="0.25">
      <c r="A1259" s="3" t="s">
        <v>450</v>
      </c>
      <c r="B1259" s="3">
        <v>29.06</v>
      </c>
      <c r="C1259" s="3">
        <v>6.25</v>
      </c>
      <c r="D1259" s="3" t="s">
        <v>117</v>
      </c>
      <c r="E1259" s="3" t="s">
        <v>20</v>
      </c>
      <c r="F1259" s="3" t="s">
        <v>20</v>
      </c>
      <c r="G1259" s="3">
        <v>1</v>
      </c>
      <c r="H1259" s="3" t="s">
        <v>117</v>
      </c>
      <c r="J1259" s="3" t="s">
        <v>450</v>
      </c>
      <c r="K1259" s="3">
        <v>1964</v>
      </c>
      <c r="L1259" s="3" t="s">
        <v>51</v>
      </c>
      <c r="M1259" s="3">
        <v>29</v>
      </c>
      <c r="N1259" s="3">
        <v>0</v>
      </c>
      <c r="O1259" s="3">
        <v>35573.26</v>
      </c>
      <c r="P1259" s="3" t="s">
        <v>29</v>
      </c>
      <c r="Q1259" s="3" t="s">
        <v>23</v>
      </c>
      <c r="R1259" s="3" t="s">
        <v>53</v>
      </c>
    </row>
    <row r="1260" spans="1:18" x14ac:dyDescent="0.25">
      <c r="A1260" s="3" t="s">
        <v>2177</v>
      </c>
      <c r="B1260" s="3">
        <v>32.11</v>
      </c>
      <c r="C1260" s="3">
        <v>4.43</v>
      </c>
      <c r="D1260" s="3" t="s">
        <v>20</v>
      </c>
      <c r="E1260" s="3" t="s">
        <v>20</v>
      </c>
      <c r="F1260" s="3" t="s">
        <v>21</v>
      </c>
      <c r="G1260" s="3">
        <v>1</v>
      </c>
      <c r="H1260" s="3" t="s">
        <v>20</v>
      </c>
      <c r="J1260" s="3" t="s">
        <v>2177</v>
      </c>
      <c r="K1260" s="3">
        <v>2003</v>
      </c>
      <c r="L1260" s="3" t="s">
        <v>28</v>
      </c>
      <c r="M1260" s="3">
        <v>22</v>
      </c>
      <c r="N1260" s="3">
        <v>0</v>
      </c>
      <c r="O1260" s="3">
        <v>2130.6799999999998</v>
      </c>
      <c r="P1260" s="3" t="s">
        <v>29</v>
      </c>
      <c r="Q1260" s="3" t="s">
        <v>24</v>
      </c>
      <c r="R1260" s="3" t="s">
        <v>33</v>
      </c>
    </row>
    <row r="1261" spans="1:18" x14ac:dyDescent="0.25">
      <c r="A1261" s="3" t="s">
        <v>2178</v>
      </c>
      <c r="B1261" s="3">
        <v>30.495000000000001</v>
      </c>
      <c r="C1261" s="3">
        <v>4.95</v>
      </c>
      <c r="D1261" s="3" t="s">
        <v>20</v>
      </c>
      <c r="E1261" s="3" t="s">
        <v>20</v>
      </c>
      <c r="F1261" s="3" t="s">
        <v>21</v>
      </c>
      <c r="G1261" s="3">
        <v>1</v>
      </c>
      <c r="H1261" s="3" t="s">
        <v>20</v>
      </c>
      <c r="J1261" s="3" t="s">
        <v>2178</v>
      </c>
      <c r="K1261" s="3">
        <v>2003</v>
      </c>
      <c r="L1261" s="3" t="s">
        <v>51</v>
      </c>
      <c r="M1261" s="3">
        <v>30</v>
      </c>
      <c r="N1261" s="3">
        <v>0</v>
      </c>
      <c r="O1261" s="3">
        <v>2128.4299999999998</v>
      </c>
      <c r="P1261" s="3" t="s">
        <v>29</v>
      </c>
      <c r="Q1261" s="3" t="s">
        <v>23</v>
      </c>
      <c r="R1261" s="3" t="s">
        <v>33</v>
      </c>
    </row>
    <row r="1262" spans="1:18" x14ac:dyDescent="0.25">
      <c r="A1262" s="3" t="s">
        <v>2179</v>
      </c>
      <c r="B1262" s="3">
        <v>29.24</v>
      </c>
      <c r="C1262" s="3">
        <v>4.04</v>
      </c>
      <c r="D1262" s="3" t="s">
        <v>20</v>
      </c>
      <c r="E1262" s="3" t="s">
        <v>117</v>
      </c>
      <c r="F1262" s="3" t="s">
        <v>20</v>
      </c>
      <c r="G1262" s="3">
        <v>1</v>
      </c>
      <c r="H1262" s="3" t="s">
        <v>20</v>
      </c>
      <c r="J1262" s="3" t="s">
        <v>2179</v>
      </c>
      <c r="K1262" s="3">
        <v>2004</v>
      </c>
      <c r="L1262" s="3" t="s">
        <v>56</v>
      </c>
      <c r="M1262" s="3">
        <v>4</v>
      </c>
      <c r="N1262" s="3">
        <v>0</v>
      </c>
      <c r="O1262" s="3">
        <v>2118.61</v>
      </c>
      <c r="P1262" s="3" t="s">
        <v>29</v>
      </c>
      <c r="Q1262" s="3" t="s">
        <v>23</v>
      </c>
      <c r="R1262" s="3" t="s">
        <v>33</v>
      </c>
    </row>
    <row r="1263" spans="1:18" x14ac:dyDescent="0.25">
      <c r="A1263" s="3" t="s">
        <v>2180</v>
      </c>
      <c r="B1263" s="3">
        <v>22.515000000000001</v>
      </c>
      <c r="C1263" s="3">
        <v>5.93</v>
      </c>
      <c r="D1263" s="3" t="s">
        <v>20</v>
      </c>
      <c r="E1263" s="3" t="s">
        <v>20</v>
      </c>
      <c r="F1263" s="3" t="s">
        <v>21</v>
      </c>
      <c r="G1263" s="3">
        <v>1</v>
      </c>
      <c r="H1263" s="3" t="s">
        <v>20</v>
      </c>
      <c r="J1263" s="3" t="s">
        <v>2180</v>
      </c>
      <c r="K1263" s="3">
        <v>2003</v>
      </c>
      <c r="L1263" s="3" t="s">
        <v>47</v>
      </c>
      <c r="M1263" s="3">
        <v>30</v>
      </c>
      <c r="N1263" s="3">
        <v>0</v>
      </c>
      <c r="O1263" s="3">
        <v>2117.34</v>
      </c>
      <c r="P1263" s="3" t="s">
        <v>29</v>
      </c>
      <c r="Q1263" s="3" t="s">
        <v>24</v>
      </c>
      <c r="R1263" s="3" t="s">
        <v>33</v>
      </c>
    </row>
    <row r="1264" spans="1:18" x14ac:dyDescent="0.25">
      <c r="A1264" s="3" t="s">
        <v>2181</v>
      </c>
      <c r="B1264" s="3">
        <v>15.65</v>
      </c>
      <c r="C1264" s="3">
        <v>4.2300000000000004</v>
      </c>
      <c r="D1264" s="3" t="s">
        <v>20</v>
      </c>
      <c r="E1264" s="3" t="s">
        <v>20</v>
      </c>
      <c r="F1264" s="3" t="s">
        <v>20</v>
      </c>
      <c r="G1264" s="3" t="s">
        <v>5994</v>
      </c>
      <c r="H1264" s="3" t="s">
        <v>20</v>
      </c>
      <c r="J1264" s="3" t="s">
        <v>2181</v>
      </c>
      <c r="K1264" s="3">
        <v>1989</v>
      </c>
      <c r="L1264" s="3" t="s">
        <v>61</v>
      </c>
      <c r="M1264" s="3">
        <v>21</v>
      </c>
      <c r="N1264" s="3">
        <v>3</v>
      </c>
      <c r="O1264" s="3">
        <v>2106.2600000000002</v>
      </c>
      <c r="P1264" s="3" t="s">
        <v>29</v>
      </c>
      <c r="Q1264" s="3" t="s">
        <v>29</v>
      </c>
      <c r="R1264" s="3" t="s">
        <v>25</v>
      </c>
    </row>
    <row r="1265" spans="1:18" x14ac:dyDescent="0.25">
      <c r="A1265" s="3" t="s">
        <v>2182</v>
      </c>
      <c r="B1265" s="3">
        <v>27.36</v>
      </c>
      <c r="C1265" s="3">
        <v>5.59</v>
      </c>
      <c r="D1265" s="3" t="s">
        <v>117</v>
      </c>
      <c r="E1265" s="3" t="s">
        <v>20</v>
      </c>
      <c r="F1265" s="3" t="s">
        <v>20</v>
      </c>
      <c r="G1265" s="3" t="s">
        <v>5994</v>
      </c>
      <c r="H1265" s="3" t="s">
        <v>20</v>
      </c>
      <c r="J1265" s="3" t="s">
        <v>2182</v>
      </c>
      <c r="K1265" s="3">
        <v>2001</v>
      </c>
      <c r="L1265" s="3" t="s">
        <v>56</v>
      </c>
      <c r="M1265" s="3">
        <v>28</v>
      </c>
      <c r="N1265" s="3">
        <v>0</v>
      </c>
      <c r="O1265" s="3">
        <v>2104.11</v>
      </c>
      <c r="P1265" s="3" t="s">
        <v>29</v>
      </c>
      <c r="Q1265" s="3" t="s">
        <v>23</v>
      </c>
      <c r="R1265" s="3" t="s">
        <v>39</v>
      </c>
    </row>
    <row r="1266" spans="1:18" x14ac:dyDescent="0.25">
      <c r="A1266" s="3" t="s">
        <v>2183</v>
      </c>
      <c r="B1266" s="3">
        <v>22.3</v>
      </c>
      <c r="C1266" s="3">
        <v>4.8899999999999997</v>
      </c>
      <c r="D1266" s="3" t="s">
        <v>117</v>
      </c>
      <c r="E1266" s="3" t="s">
        <v>20</v>
      </c>
      <c r="F1266" s="3" t="s">
        <v>20</v>
      </c>
      <c r="G1266" s="3" t="s">
        <v>5994</v>
      </c>
      <c r="H1266" s="3" t="s">
        <v>20</v>
      </c>
      <c r="J1266" s="3" t="s">
        <v>2183</v>
      </c>
      <c r="K1266" s="3">
        <v>2001</v>
      </c>
      <c r="L1266" s="3" t="s">
        <v>32</v>
      </c>
      <c r="M1266" s="3">
        <v>22</v>
      </c>
      <c r="N1266" s="3">
        <v>1</v>
      </c>
      <c r="O1266" s="3">
        <v>2103.08</v>
      </c>
      <c r="P1266" s="3" t="s">
        <v>24</v>
      </c>
      <c r="Q1266" s="3" t="s">
        <v>29</v>
      </c>
      <c r="R1266" s="3" t="s">
        <v>53</v>
      </c>
    </row>
    <row r="1267" spans="1:18" x14ac:dyDescent="0.25">
      <c r="A1267" s="3" t="s">
        <v>2184</v>
      </c>
      <c r="B1267" s="3">
        <v>26.03</v>
      </c>
      <c r="C1267" s="3">
        <v>5.81</v>
      </c>
      <c r="D1267" s="3" t="s">
        <v>117</v>
      </c>
      <c r="E1267" s="3" t="s">
        <v>20</v>
      </c>
      <c r="F1267" s="3" t="s">
        <v>20</v>
      </c>
      <c r="G1267" s="3" t="s">
        <v>5994</v>
      </c>
      <c r="H1267" s="3" t="s">
        <v>20</v>
      </c>
      <c r="J1267" s="3" t="s">
        <v>2184</v>
      </c>
      <c r="K1267" s="3">
        <v>2001</v>
      </c>
      <c r="L1267" s="3" t="s">
        <v>51</v>
      </c>
      <c r="M1267" s="3">
        <v>14</v>
      </c>
      <c r="N1267" s="3">
        <v>0</v>
      </c>
      <c r="O1267" s="3">
        <v>2102.2600000000002</v>
      </c>
      <c r="P1267" s="3" t="s">
        <v>24</v>
      </c>
      <c r="Q1267" s="3" t="s">
        <v>29</v>
      </c>
      <c r="R1267" s="3" t="s">
        <v>137</v>
      </c>
    </row>
    <row r="1268" spans="1:18" x14ac:dyDescent="0.25">
      <c r="A1268" s="3" t="s">
        <v>2185</v>
      </c>
      <c r="B1268" s="3">
        <v>27.74</v>
      </c>
      <c r="C1268" s="3">
        <v>4.29</v>
      </c>
      <c r="D1268" s="3" t="s">
        <v>20</v>
      </c>
      <c r="E1268" s="3" t="s">
        <v>117</v>
      </c>
      <c r="F1268" s="3" t="s">
        <v>20</v>
      </c>
      <c r="G1268" s="3">
        <v>1</v>
      </c>
      <c r="H1268" s="3" t="s">
        <v>20</v>
      </c>
      <c r="J1268" s="3" t="s">
        <v>2185</v>
      </c>
      <c r="K1268" s="3">
        <v>2004</v>
      </c>
      <c r="L1268" s="3" t="s">
        <v>32</v>
      </c>
      <c r="M1268" s="3">
        <v>12</v>
      </c>
      <c r="N1268" s="3">
        <v>0</v>
      </c>
      <c r="O1268" s="3">
        <v>2094.1</v>
      </c>
      <c r="P1268" s="3" t="s">
        <v>24</v>
      </c>
      <c r="Q1268" s="3" t="s">
        <v>29</v>
      </c>
      <c r="R1268" s="3" t="s">
        <v>42</v>
      </c>
    </row>
    <row r="1269" spans="1:18" x14ac:dyDescent="0.25">
      <c r="A1269" s="3" t="s">
        <v>2186</v>
      </c>
      <c r="B1269" s="3">
        <v>32.11</v>
      </c>
      <c r="C1269" s="3">
        <v>4.03</v>
      </c>
      <c r="D1269" s="3" t="s">
        <v>117</v>
      </c>
      <c r="E1269" s="3" t="s">
        <v>117</v>
      </c>
      <c r="F1269" s="3" t="s">
        <v>20</v>
      </c>
      <c r="G1269" s="3">
        <v>2</v>
      </c>
      <c r="H1269" s="3" t="s">
        <v>20</v>
      </c>
      <c r="J1269" s="3" t="s">
        <v>2186</v>
      </c>
      <c r="K1269" s="3">
        <v>2000</v>
      </c>
      <c r="L1269" s="3" t="s">
        <v>61</v>
      </c>
      <c r="M1269" s="3">
        <v>26</v>
      </c>
      <c r="N1269" s="3">
        <v>0</v>
      </c>
      <c r="O1269" s="3">
        <v>2055.3200000000002</v>
      </c>
      <c r="P1269" s="3" t="s">
        <v>24</v>
      </c>
      <c r="Q1269" s="3" t="s">
        <v>24</v>
      </c>
      <c r="R1269" s="3" t="s">
        <v>33</v>
      </c>
    </row>
    <row r="1270" spans="1:18" x14ac:dyDescent="0.25">
      <c r="A1270" s="3" t="s">
        <v>451</v>
      </c>
      <c r="B1270" s="3">
        <v>35.799999999999997</v>
      </c>
      <c r="C1270" s="3">
        <v>7.32</v>
      </c>
      <c r="D1270" s="3" t="s">
        <v>20</v>
      </c>
      <c r="E1270" s="3" t="s">
        <v>20</v>
      </c>
      <c r="F1270" s="3" t="s">
        <v>20</v>
      </c>
      <c r="G1270" s="3">
        <v>2</v>
      </c>
      <c r="H1270" s="3" t="s">
        <v>117</v>
      </c>
      <c r="J1270" s="3" t="s">
        <v>451</v>
      </c>
      <c r="K1270" s="3">
        <v>1973</v>
      </c>
      <c r="L1270" s="3" t="s">
        <v>22</v>
      </c>
      <c r="M1270" s="3">
        <v>27</v>
      </c>
      <c r="N1270" s="3">
        <v>0</v>
      </c>
      <c r="O1270" s="3">
        <v>35547.72</v>
      </c>
      <c r="P1270" s="3" t="s">
        <v>23</v>
      </c>
      <c r="Q1270" s="3" t="s">
        <v>23</v>
      </c>
      <c r="R1270" s="3" t="s">
        <v>53</v>
      </c>
    </row>
    <row r="1271" spans="1:18" x14ac:dyDescent="0.25">
      <c r="A1271" s="3" t="s">
        <v>2187</v>
      </c>
      <c r="B1271" s="3">
        <v>25.175000000000001</v>
      </c>
      <c r="C1271" s="3">
        <v>6.29</v>
      </c>
      <c r="D1271" s="3" t="s">
        <v>117</v>
      </c>
      <c r="E1271" s="3" t="s">
        <v>117</v>
      </c>
      <c r="F1271" s="3" t="s">
        <v>20</v>
      </c>
      <c r="G1271" s="3">
        <v>2</v>
      </c>
      <c r="H1271" s="3" t="s">
        <v>20</v>
      </c>
      <c r="J1271" s="3" t="s">
        <v>2187</v>
      </c>
      <c r="K1271" s="3">
        <v>2000</v>
      </c>
      <c r="L1271" s="3" t="s">
        <v>47</v>
      </c>
      <c r="M1271" s="3">
        <v>2</v>
      </c>
      <c r="N1271" s="3">
        <v>0</v>
      </c>
      <c r="O1271" s="3">
        <v>2045.69</v>
      </c>
      <c r="P1271" s="3" t="s">
        <v>24</v>
      </c>
      <c r="Q1271" s="3" t="s">
        <v>24</v>
      </c>
      <c r="R1271" s="3" t="s">
        <v>33</v>
      </c>
    </row>
    <row r="1272" spans="1:18" x14ac:dyDescent="0.25">
      <c r="A1272" s="3" t="s">
        <v>2188</v>
      </c>
      <c r="B1272" s="3">
        <v>39.49</v>
      </c>
      <c r="C1272" s="3">
        <v>4.4800000000000004</v>
      </c>
      <c r="D1272" s="3" t="s">
        <v>117</v>
      </c>
      <c r="E1272" s="3" t="s">
        <v>20</v>
      </c>
      <c r="F1272" s="3" t="s">
        <v>20</v>
      </c>
      <c r="G1272" s="3" t="s">
        <v>5994</v>
      </c>
      <c r="H1272" s="3" t="s">
        <v>20</v>
      </c>
      <c r="J1272" s="3" t="s">
        <v>2188</v>
      </c>
      <c r="K1272" s="3">
        <v>2001</v>
      </c>
      <c r="L1272" s="3" t="s">
        <v>51</v>
      </c>
      <c r="M1272" s="3">
        <v>4</v>
      </c>
      <c r="N1272" s="3">
        <v>0</v>
      </c>
      <c r="O1272" s="3">
        <v>2026.97</v>
      </c>
      <c r="P1272" s="3" t="s">
        <v>24</v>
      </c>
      <c r="Q1272" s="3" t="s">
        <v>29</v>
      </c>
      <c r="R1272" s="3" t="s">
        <v>25</v>
      </c>
    </row>
    <row r="1273" spans="1:18" x14ac:dyDescent="0.25">
      <c r="A1273" s="3" t="s">
        <v>2189</v>
      </c>
      <c r="B1273" s="3">
        <v>34.869999999999997</v>
      </c>
      <c r="C1273" s="3">
        <v>5.51</v>
      </c>
      <c r="D1273" s="3" t="s">
        <v>117</v>
      </c>
      <c r="E1273" s="3" t="s">
        <v>20</v>
      </c>
      <c r="F1273" s="3" t="s">
        <v>20</v>
      </c>
      <c r="G1273" s="3" t="s">
        <v>5994</v>
      </c>
      <c r="H1273" s="3" t="s">
        <v>20</v>
      </c>
      <c r="J1273" s="3" t="s">
        <v>2189</v>
      </c>
      <c r="K1273" s="3">
        <v>2001</v>
      </c>
      <c r="L1273" s="3" t="s">
        <v>47</v>
      </c>
      <c r="M1273" s="3">
        <v>6</v>
      </c>
      <c r="N1273" s="3">
        <v>0</v>
      </c>
      <c r="O1273" s="3">
        <v>2020.55</v>
      </c>
      <c r="P1273" s="3" t="s">
        <v>24</v>
      </c>
      <c r="Q1273" s="3" t="s">
        <v>29</v>
      </c>
      <c r="R1273" s="3" t="s">
        <v>25</v>
      </c>
    </row>
    <row r="1274" spans="1:18" x14ac:dyDescent="0.25">
      <c r="A1274" s="3" t="s">
        <v>2190</v>
      </c>
      <c r="B1274" s="3">
        <v>34.6</v>
      </c>
      <c r="C1274" s="3">
        <v>4.5</v>
      </c>
      <c r="D1274" s="3" t="s">
        <v>117</v>
      </c>
      <c r="E1274" s="3" t="s">
        <v>20</v>
      </c>
      <c r="F1274" s="3" t="s">
        <v>20</v>
      </c>
      <c r="G1274" s="3" t="s">
        <v>5994</v>
      </c>
      <c r="H1274" s="3" t="s">
        <v>20</v>
      </c>
      <c r="J1274" s="3" t="s">
        <v>2190</v>
      </c>
      <c r="K1274" s="3">
        <v>2001</v>
      </c>
      <c r="L1274" s="3" t="s">
        <v>61</v>
      </c>
      <c r="M1274" s="3">
        <v>1</v>
      </c>
      <c r="N1274" s="3">
        <v>0</v>
      </c>
      <c r="O1274" s="3">
        <v>2020.18</v>
      </c>
      <c r="P1274" s="3" t="s">
        <v>24</v>
      </c>
      <c r="Q1274" s="3" t="s">
        <v>23</v>
      </c>
      <c r="R1274" s="3" t="s">
        <v>53</v>
      </c>
    </row>
    <row r="1275" spans="1:18" x14ac:dyDescent="0.25">
      <c r="A1275" s="3" t="s">
        <v>2191</v>
      </c>
      <c r="B1275" s="3">
        <v>25.8</v>
      </c>
      <c r="C1275" s="3">
        <v>6.29</v>
      </c>
      <c r="D1275" s="3" t="s">
        <v>117</v>
      </c>
      <c r="E1275" s="3" t="s">
        <v>20</v>
      </c>
      <c r="F1275" s="3" t="s">
        <v>20</v>
      </c>
      <c r="G1275" s="3" t="s">
        <v>5994</v>
      </c>
      <c r="H1275" s="3" t="s">
        <v>20</v>
      </c>
      <c r="J1275" s="3" t="s">
        <v>2191</v>
      </c>
      <c r="K1275" s="3">
        <v>2001</v>
      </c>
      <c r="L1275" s="3" t="s">
        <v>51</v>
      </c>
      <c r="M1275" s="3">
        <v>14</v>
      </c>
      <c r="N1275" s="3">
        <v>0</v>
      </c>
      <c r="O1275" s="3">
        <v>2007.95</v>
      </c>
      <c r="P1275" s="3" t="s">
        <v>24</v>
      </c>
      <c r="Q1275" s="3" t="s">
        <v>29</v>
      </c>
      <c r="R1275" s="3" t="s">
        <v>53</v>
      </c>
    </row>
    <row r="1276" spans="1:18" x14ac:dyDescent="0.25">
      <c r="A1276" s="3" t="s">
        <v>2192</v>
      </c>
      <c r="B1276" s="3">
        <v>35.86</v>
      </c>
      <c r="C1276" s="3">
        <v>4.33</v>
      </c>
      <c r="D1276" s="3" t="s">
        <v>20</v>
      </c>
      <c r="E1276" s="3" t="s">
        <v>20</v>
      </c>
      <c r="F1276" s="3" t="s">
        <v>20</v>
      </c>
      <c r="G1276" s="3">
        <v>1</v>
      </c>
      <c r="H1276" s="3" t="s">
        <v>20</v>
      </c>
      <c r="J1276" s="3" t="s">
        <v>2192</v>
      </c>
      <c r="K1276" s="3">
        <v>1998</v>
      </c>
      <c r="L1276" s="3" t="s">
        <v>47</v>
      </c>
      <c r="M1276" s="3">
        <v>14</v>
      </c>
      <c r="N1276" s="3">
        <v>0</v>
      </c>
      <c r="O1276" s="3">
        <v>1986.93</v>
      </c>
      <c r="P1276" s="3" t="s">
        <v>24</v>
      </c>
      <c r="Q1276" s="3" t="s">
        <v>29</v>
      </c>
      <c r="R1276" s="3" t="s">
        <v>25</v>
      </c>
    </row>
    <row r="1277" spans="1:18" x14ac:dyDescent="0.25">
      <c r="A1277" s="3" t="s">
        <v>2193</v>
      </c>
      <c r="B1277" s="3">
        <v>40.47</v>
      </c>
      <c r="C1277" s="3">
        <v>11.15</v>
      </c>
      <c r="D1277" s="3" t="s">
        <v>20</v>
      </c>
      <c r="E1277" s="3" t="s">
        <v>20</v>
      </c>
      <c r="F1277" s="3" t="s">
        <v>20</v>
      </c>
      <c r="G1277" s="3" t="s">
        <v>5994</v>
      </c>
      <c r="H1277" s="3" t="s">
        <v>20</v>
      </c>
      <c r="J1277" s="3" t="s">
        <v>2193</v>
      </c>
      <c r="K1277" s="3">
        <v>2002</v>
      </c>
      <c r="L1277" s="3" t="s">
        <v>47</v>
      </c>
      <c r="M1277" s="3">
        <v>29</v>
      </c>
      <c r="N1277" s="3">
        <v>0</v>
      </c>
      <c r="O1277" s="3">
        <v>1984.45</v>
      </c>
      <c r="P1277" s="3" t="s">
        <v>24</v>
      </c>
      <c r="Q1277" s="3" t="s">
        <v>24</v>
      </c>
      <c r="R1277" s="3" t="s">
        <v>39</v>
      </c>
    </row>
    <row r="1278" spans="1:18" x14ac:dyDescent="0.25">
      <c r="A1278" s="3" t="s">
        <v>2194</v>
      </c>
      <c r="B1278" s="3">
        <v>32.01</v>
      </c>
      <c r="C1278" s="3">
        <v>6.45</v>
      </c>
      <c r="D1278" s="3" t="s">
        <v>20</v>
      </c>
      <c r="E1278" s="3" t="s">
        <v>20</v>
      </c>
      <c r="F1278" s="3" t="s">
        <v>20</v>
      </c>
      <c r="G1278" s="3">
        <v>1</v>
      </c>
      <c r="H1278" s="3" t="s">
        <v>20</v>
      </c>
      <c r="J1278" s="3" t="s">
        <v>2194</v>
      </c>
      <c r="K1278" s="3">
        <v>1998</v>
      </c>
      <c r="L1278" s="3" t="s">
        <v>28</v>
      </c>
      <c r="M1278" s="3">
        <v>29</v>
      </c>
      <c r="N1278" s="3">
        <v>0</v>
      </c>
      <c r="O1278" s="3">
        <v>1981.58</v>
      </c>
      <c r="P1278" s="3" t="s">
        <v>24</v>
      </c>
      <c r="Q1278" s="3" t="s">
        <v>23</v>
      </c>
      <c r="R1278" s="3" t="s">
        <v>25</v>
      </c>
    </row>
    <row r="1279" spans="1:18" x14ac:dyDescent="0.25">
      <c r="A1279" s="3" t="s">
        <v>2195</v>
      </c>
      <c r="B1279" s="3">
        <v>33</v>
      </c>
      <c r="C1279" s="3">
        <v>9.27</v>
      </c>
      <c r="D1279" s="3" t="s">
        <v>20</v>
      </c>
      <c r="E1279" s="3" t="s">
        <v>20</v>
      </c>
      <c r="F1279" s="3" t="s">
        <v>20</v>
      </c>
      <c r="G1279" s="3" t="s">
        <v>5994</v>
      </c>
      <c r="H1279" s="3" t="s">
        <v>20</v>
      </c>
      <c r="J1279" s="3" t="s">
        <v>2195</v>
      </c>
      <c r="K1279" s="3">
        <v>2002</v>
      </c>
      <c r="L1279" s="3" t="s">
        <v>61</v>
      </c>
      <c r="M1279" s="3">
        <v>16</v>
      </c>
      <c r="N1279" s="3">
        <v>1</v>
      </c>
      <c r="O1279" s="3">
        <v>1980.07</v>
      </c>
      <c r="P1279" s="3" t="s">
        <v>24</v>
      </c>
      <c r="Q1279" s="3" t="s">
        <v>24</v>
      </c>
      <c r="R1279" s="3" t="s">
        <v>53</v>
      </c>
    </row>
    <row r="1280" spans="1:18" x14ac:dyDescent="0.25">
      <c r="A1280" s="3" t="s">
        <v>2196</v>
      </c>
      <c r="B1280" s="3">
        <v>29.3</v>
      </c>
      <c r="C1280" s="3">
        <v>6.15</v>
      </c>
      <c r="D1280" s="3" t="s">
        <v>20</v>
      </c>
      <c r="E1280" s="3" t="s">
        <v>20</v>
      </c>
      <c r="F1280" s="3" t="s">
        <v>20</v>
      </c>
      <c r="G1280" s="3">
        <v>1</v>
      </c>
      <c r="H1280" s="3" t="s">
        <v>20</v>
      </c>
      <c r="J1280" s="3" t="s">
        <v>2196</v>
      </c>
      <c r="K1280" s="3">
        <v>1998</v>
      </c>
      <c r="L1280" s="3" t="s">
        <v>47</v>
      </c>
      <c r="M1280" s="3">
        <v>29</v>
      </c>
      <c r="N1280" s="3">
        <v>0</v>
      </c>
      <c r="O1280" s="3">
        <v>1977.82</v>
      </c>
      <c r="P1280" s="3" t="s">
        <v>24</v>
      </c>
      <c r="Q1280" s="3" t="s">
        <v>23</v>
      </c>
      <c r="R1280" s="3" t="s">
        <v>53</v>
      </c>
    </row>
    <row r="1281" spans="1:18" x14ac:dyDescent="0.25">
      <c r="A1281" s="3" t="s">
        <v>453</v>
      </c>
      <c r="B1281" s="3">
        <v>49.8</v>
      </c>
      <c r="C1281" s="3">
        <v>4.24</v>
      </c>
      <c r="D1281" s="3" t="s">
        <v>20</v>
      </c>
      <c r="E1281" s="3" t="s">
        <v>20</v>
      </c>
      <c r="F1281" s="3" t="s">
        <v>20</v>
      </c>
      <c r="G1281" s="3">
        <v>1</v>
      </c>
      <c r="H1281" s="3" t="s">
        <v>117</v>
      </c>
      <c r="J1281" s="3" t="s">
        <v>453</v>
      </c>
      <c r="K1281" s="3">
        <v>1992</v>
      </c>
      <c r="L1281" s="3" t="s">
        <v>47</v>
      </c>
      <c r="M1281" s="3">
        <v>13</v>
      </c>
      <c r="N1281" s="3">
        <v>0</v>
      </c>
      <c r="O1281" s="3">
        <v>35547.47</v>
      </c>
      <c r="P1281" s="3" t="s">
        <v>29</v>
      </c>
      <c r="Q1281" s="3" t="s">
        <v>24</v>
      </c>
      <c r="R1281" s="3" t="s">
        <v>53</v>
      </c>
    </row>
    <row r="1282" spans="1:18" x14ac:dyDescent="0.25">
      <c r="A1282" s="3" t="s">
        <v>2197</v>
      </c>
      <c r="B1282" s="3">
        <v>25.8</v>
      </c>
      <c r="C1282" s="3">
        <v>4.13</v>
      </c>
      <c r="D1282" s="3" t="s">
        <v>20</v>
      </c>
      <c r="E1282" s="3" t="s">
        <v>20</v>
      </c>
      <c r="F1282" s="3" t="s">
        <v>20</v>
      </c>
      <c r="G1282" s="3">
        <v>1</v>
      </c>
      <c r="H1282" s="3" t="s">
        <v>20</v>
      </c>
      <c r="J1282" s="3" t="s">
        <v>2197</v>
      </c>
      <c r="K1282" s="3">
        <v>1998</v>
      </c>
      <c r="L1282" s="3" t="s">
        <v>22</v>
      </c>
      <c r="M1282" s="3">
        <v>5</v>
      </c>
      <c r="N1282" s="3">
        <v>0</v>
      </c>
      <c r="O1282" s="3">
        <v>1972.95</v>
      </c>
      <c r="P1282" s="3" t="s">
        <v>24</v>
      </c>
      <c r="Q1282" s="3" t="s">
        <v>23</v>
      </c>
      <c r="R1282" s="3" t="s">
        <v>53</v>
      </c>
    </row>
    <row r="1283" spans="1:18" x14ac:dyDescent="0.25">
      <c r="A1283" s="3" t="s">
        <v>2198</v>
      </c>
      <c r="B1283" s="3">
        <v>23.4</v>
      </c>
      <c r="C1283" s="3">
        <v>4.24</v>
      </c>
      <c r="D1283" s="3" t="s">
        <v>20</v>
      </c>
      <c r="E1283" s="3" t="s">
        <v>20</v>
      </c>
      <c r="F1283" s="3" t="s">
        <v>20</v>
      </c>
      <c r="G1283" s="3">
        <v>1</v>
      </c>
      <c r="H1283" s="3" t="s">
        <v>20</v>
      </c>
      <c r="J1283" s="3" t="s">
        <v>2198</v>
      </c>
      <c r="K1283" s="3">
        <v>1998</v>
      </c>
      <c r="L1283" s="3" t="s">
        <v>47</v>
      </c>
      <c r="M1283" s="3">
        <v>28</v>
      </c>
      <c r="N1283" s="3">
        <v>0</v>
      </c>
      <c r="O1283" s="3">
        <v>1969.61</v>
      </c>
      <c r="P1283" s="3" t="s">
        <v>24</v>
      </c>
      <c r="Q1283" s="3" t="s">
        <v>24</v>
      </c>
      <c r="R1283" s="3" t="s">
        <v>53</v>
      </c>
    </row>
    <row r="1284" spans="1:18" x14ac:dyDescent="0.25">
      <c r="A1284" s="3" t="s">
        <v>2199</v>
      </c>
      <c r="B1284" s="3">
        <v>27.93</v>
      </c>
      <c r="C1284" s="3">
        <v>9.8800000000000008</v>
      </c>
      <c r="D1284" s="3" t="s">
        <v>20</v>
      </c>
      <c r="E1284" s="3" t="s">
        <v>20</v>
      </c>
      <c r="F1284" s="3" t="s">
        <v>20</v>
      </c>
      <c r="G1284" s="3" t="s">
        <v>5994</v>
      </c>
      <c r="H1284" s="3" t="s">
        <v>20</v>
      </c>
      <c r="J1284" s="3" t="s">
        <v>2199</v>
      </c>
      <c r="K1284" s="3">
        <v>2002</v>
      </c>
      <c r="L1284" s="3" t="s">
        <v>61</v>
      </c>
      <c r="M1284" s="3">
        <v>29</v>
      </c>
      <c r="N1284" s="3">
        <v>0</v>
      </c>
      <c r="O1284" s="3">
        <v>1967.02</v>
      </c>
      <c r="P1284" s="3" t="s">
        <v>24</v>
      </c>
      <c r="Q1284" s="3" t="s">
        <v>29</v>
      </c>
      <c r="R1284" s="3" t="s">
        <v>39</v>
      </c>
    </row>
    <row r="1285" spans="1:18" x14ac:dyDescent="0.25">
      <c r="A1285" s="3" t="s">
        <v>2200</v>
      </c>
      <c r="B1285" s="3">
        <v>22</v>
      </c>
      <c r="C1285" s="3">
        <v>9.5</v>
      </c>
      <c r="D1285" s="3" t="s">
        <v>20</v>
      </c>
      <c r="E1285" s="3" t="s">
        <v>20</v>
      </c>
      <c r="F1285" s="3" t="s">
        <v>20</v>
      </c>
      <c r="G1285" s="3" t="s">
        <v>5994</v>
      </c>
      <c r="H1285" s="3" t="s">
        <v>20</v>
      </c>
      <c r="J1285" s="3" t="s">
        <v>2200</v>
      </c>
      <c r="K1285" s="3">
        <v>2002</v>
      </c>
      <c r="L1285" s="3" t="s">
        <v>47</v>
      </c>
      <c r="M1285" s="3">
        <v>7</v>
      </c>
      <c r="N1285" s="3">
        <v>1</v>
      </c>
      <c r="O1285" s="3">
        <v>1964.78</v>
      </c>
      <c r="P1285" s="3" t="s">
        <v>24</v>
      </c>
      <c r="Q1285" s="3" t="s">
        <v>23</v>
      </c>
      <c r="R1285" s="3" t="s">
        <v>53</v>
      </c>
    </row>
    <row r="1286" spans="1:18" x14ac:dyDescent="0.25">
      <c r="A1286" s="3" t="s">
        <v>2201</v>
      </c>
      <c r="B1286" s="3">
        <v>36.86</v>
      </c>
      <c r="C1286" s="3">
        <v>4.97</v>
      </c>
      <c r="D1286" s="3" t="s">
        <v>117</v>
      </c>
      <c r="E1286" s="3" t="s">
        <v>20</v>
      </c>
      <c r="F1286" s="3" t="s">
        <v>20</v>
      </c>
      <c r="G1286" s="3" t="s">
        <v>5994</v>
      </c>
      <c r="H1286" s="3" t="s">
        <v>20</v>
      </c>
      <c r="J1286" s="3" t="s">
        <v>2201</v>
      </c>
      <c r="K1286" s="3">
        <v>2001</v>
      </c>
      <c r="L1286" s="3" t="s">
        <v>28</v>
      </c>
      <c r="M1286" s="3">
        <v>9</v>
      </c>
      <c r="N1286" s="3">
        <v>0</v>
      </c>
      <c r="O1286" s="3">
        <v>1917.32</v>
      </c>
      <c r="P1286" s="3" t="s">
        <v>24</v>
      </c>
      <c r="Q1286" s="3" t="s">
        <v>29</v>
      </c>
      <c r="R1286" s="3" t="s">
        <v>33</v>
      </c>
    </row>
    <row r="1287" spans="1:18" x14ac:dyDescent="0.25">
      <c r="A1287" s="3" t="s">
        <v>2202</v>
      </c>
      <c r="B1287" s="3">
        <v>31.254999999999999</v>
      </c>
      <c r="C1287" s="3">
        <v>5.49</v>
      </c>
      <c r="D1287" s="3" t="s">
        <v>117</v>
      </c>
      <c r="E1287" s="3" t="s">
        <v>20</v>
      </c>
      <c r="F1287" s="3" t="s">
        <v>20</v>
      </c>
      <c r="G1287" s="3" t="s">
        <v>5994</v>
      </c>
      <c r="H1287" s="3" t="s">
        <v>20</v>
      </c>
      <c r="J1287" s="3" t="s">
        <v>2202</v>
      </c>
      <c r="K1287" s="3">
        <v>2001</v>
      </c>
      <c r="L1287" s="3" t="s">
        <v>51</v>
      </c>
      <c r="M1287" s="3">
        <v>3</v>
      </c>
      <c r="N1287" s="3">
        <v>0</v>
      </c>
      <c r="O1287" s="3">
        <v>1909.53</v>
      </c>
      <c r="P1287" s="3" t="s">
        <v>24</v>
      </c>
      <c r="Q1287" s="3" t="s">
        <v>24</v>
      </c>
      <c r="R1287" s="3" t="s">
        <v>33</v>
      </c>
    </row>
    <row r="1288" spans="1:18" x14ac:dyDescent="0.25">
      <c r="A1288" s="3" t="s">
        <v>2203</v>
      </c>
      <c r="B1288" s="3">
        <v>23.06</v>
      </c>
      <c r="C1288" s="3">
        <v>4.47</v>
      </c>
      <c r="D1288" s="3" t="s">
        <v>20</v>
      </c>
      <c r="E1288" s="3" t="s">
        <v>20</v>
      </c>
      <c r="F1288" s="3" t="s">
        <v>20</v>
      </c>
      <c r="G1288" s="3" t="s">
        <v>5994</v>
      </c>
      <c r="H1288" s="3" t="s">
        <v>20</v>
      </c>
      <c r="J1288" s="3" t="s">
        <v>2203</v>
      </c>
      <c r="K1288" s="3">
        <v>1994</v>
      </c>
      <c r="L1288" s="3" t="s">
        <v>22</v>
      </c>
      <c r="M1288" s="3">
        <v>6</v>
      </c>
      <c r="N1288" s="3">
        <v>0</v>
      </c>
      <c r="O1288" s="3">
        <v>1908.9</v>
      </c>
      <c r="P1288" s="3" t="s">
        <v>24</v>
      </c>
      <c r="Q1288" s="3" t="s">
        <v>24</v>
      </c>
      <c r="R1288" s="3" t="s">
        <v>25</v>
      </c>
    </row>
    <row r="1289" spans="1:18" x14ac:dyDescent="0.25">
      <c r="A1289" s="3" t="s">
        <v>2204</v>
      </c>
      <c r="B1289" s="3">
        <v>28.975000000000001</v>
      </c>
      <c r="C1289" s="3">
        <v>4.34</v>
      </c>
      <c r="D1289" s="3" t="s">
        <v>117</v>
      </c>
      <c r="E1289" s="3" t="s">
        <v>20</v>
      </c>
      <c r="F1289" s="3" t="s">
        <v>20</v>
      </c>
      <c r="G1289" s="3" t="s">
        <v>5994</v>
      </c>
      <c r="H1289" s="3" t="s">
        <v>20</v>
      </c>
      <c r="J1289" s="3" t="s">
        <v>2204</v>
      </c>
      <c r="K1289" s="3">
        <v>2001</v>
      </c>
      <c r="L1289" s="3" t="s">
        <v>51</v>
      </c>
      <c r="M1289" s="3">
        <v>10</v>
      </c>
      <c r="N1289" s="3">
        <v>0</v>
      </c>
      <c r="O1289" s="3">
        <v>1906.36</v>
      </c>
      <c r="P1289" s="3" t="s">
        <v>24</v>
      </c>
      <c r="Q1289" s="3" t="s">
        <v>23</v>
      </c>
      <c r="R1289" s="3" t="s">
        <v>33</v>
      </c>
    </row>
    <row r="1290" spans="1:18" x14ac:dyDescent="0.25">
      <c r="A1290" s="3" t="s">
        <v>2205</v>
      </c>
      <c r="B1290" s="3">
        <v>33.299999999999997</v>
      </c>
      <c r="C1290" s="3">
        <v>9.49</v>
      </c>
      <c r="D1290" s="3" t="s">
        <v>20</v>
      </c>
      <c r="E1290" s="3" t="s">
        <v>20</v>
      </c>
      <c r="F1290" s="3" t="s">
        <v>20</v>
      </c>
      <c r="G1290" s="3" t="s">
        <v>5994</v>
      </c>
      <c r="H1290" s="3" t="s">
        <v>20</v>
      </c>
      <c r="J1290" s="3" t="s">
        <v>2205</v>
      </c>
      <c r="K1290" s="3">
        <v>2002</v>
      </c>
      <c r="L1290" s="3" t="s">
        <v>51</v>
      </c>
      <c r="M1290" s="3">
        <v>21</v>
      </c>
      <c r="N1290" s="3">
        <v>0</v>
      </c>
      <c r="O1290" s="3">
        <v>1880.49</v>
      </c>
      <c r="P1290" s="3" t="s">
        <v>24</v>
      </c>
      <c r="Q1290" s="3" t="s">
        <v>23</v>
      </c>
      <c r="R1290" s="3" t="s">
        <v>53</v>
      </c>
    </row>
    <row r="1291" spans="1:18" x14ac:dyDescent="0.25">
      <c r="A1291" s="3" t="s">
        <v>2206</v>
      </c>
      <c r="B1291" s="3">
        <v>33</v>
      </c>
      <c r="C1291" s="3">
        <v>10.16</v>
      </c>
      <c r="D1291" s="3" t="s">
        <v>20</v>
      </c>
      <c r="E1291" s="3" t="s">
        <v>20</v>
      </c>
      <c r="F1291" s="3" t="s">
        <v>20</v>
      </c>
      <c r="G1291" s="3" t="s">
        <v>5994</v>
      </c>
      <c r="H1291" s="3" t="s">
        <v>20</v>
      </c>
      <c r="J1291" s="3" t="s">
        <v>2206</v>
      </c>
      <c r="K1291" s="3">
        <v>2002</v>
      </c>
      <c r="L1291" s="3" t="s">
        <v>51</v>
      </c>
      <c r="M1291" s="3">
        <v>29</v>
      </c>
      <c r="N1291" s="3">
        <v>0</v>
      </c>
      <c r="O1291" s="3">
        <v>1880.07</v>
      </c>
      <c r="P1291" s="3" t="s">
        <v>24</v>
      </c>
      <c r="Q1291" s="3" t="s">
        <v>29</v>
      </c>
      <c r="R1291" s="3" t="s">
        <v>25</v>
      </c>
    </row>
    <row r="1292" spans="1:18" x14ac:dyDescent="0.25">
      <c r="A1292" s="3" t="s">
        <v>455</v>
      </c>
      <c r="B1292" s="3">
        <v>35.71</v>
      </c>
      <c r="C1292" s="3">
        <v>6.84</v>
      </c>
      <c r="D1292" s="3" t="s">
        <v>20</v>
      </c>
      <c r="E1292" s="3" t="s">
        <v>20</v>
      </c>
      <c r="F1292" s="3" t="s">
        <v>20</v>
      </c>
      <c r="G1292" s="3">
        <v>2</v>
      </c>
      <c r="H1292" s="3" t="s">
        <v>117</v>
      </c>
      <c r="J1292" s="3" t="s">
        <v>455</v>
      </c>
      <c r="K1292" s="3">
        <v>1973</v>
      </c>
      <c r="L1292" s="3" t="s">
        <v>28</v>
      </c>
      <c r="M1292" s="3">
        <v>16</v>
      </c>
      <c r="N1292" s="3">
        <v>0</v>
      </c>
      <c r="O1292" s="3">
        <v>35517.19</v>
      </c>
      <c r="P1292" s="3" t="s">
        <v>29</v>
      </c>
      <c r="Q1292" s="3" t="s">
        <v>29</v>
      </c>
      <c r="R1292" s="3" t="s">
        <v>53</v>
      </c>
    </row>
    <row r="1293" spans="1:18" x14ac:dyDescent="0.25">
      <c r="A1293" s="3" t="s">
        <v>2207</v>
      </c>
      <c r="B1293" s="3">
        <v>31.46</v>
      </c>
      <c r="C1293" s="3">
        <v>11.19</v>
      </c>
      <c r="D1293" s="3" t="s">
        <v>20</v>
      </c>
      <c r="E1293" s="3" t="s">
        <v>20</v>
      </c>
      <c r="F1293" s="3" t="s">
        <v>20</v>
      </c>
      <c r="G1293" s="3" t="s">
        <v>5994</v>
      </c>
      <c r="H1293" s="3" t="s">
        <v>20</v>
      </c>
      <c r="J1293" s="3" t="s">
        <v>2207</v>
      </c>
      <c r="K1293" s="3">
        <v>2002</v>
      </c>
      <c r="L1293" s="3" t="s">
        <v>22</v>
      </c>
      <c r="M1293" s="3">
        <v>29</v>
      </c>
      <c r="N1293" s="3">
        <v>0</v>
      </c>
      <c r="O1293" s="3">
        <v>1877.93</v>
      </c>
      <c r="P1293" s="3" t="s">
        <v>24</v>
      </c>
      <c r="Q1293" s="3" t="s">
        <v>23</v>
      </c>
      <c r="R1293" s="3" t="s">
        <v>25</v>
      </c>
    </row>
    <row r="1294" spans="1:18" x14ac:dyDescent="0.25">
      <c r="A1294" s="3" t="s">
        <v>2208</v>
      </c>
      <c r="B1294" s="3">
        <v>29.6</v>
      </c>
      <c r="C1294" s="3">
        <v>11.03</v>
      </c>
      <c r="D1294" s="3" t="s">
        <v>20</v>
      </c>
      <c r="E1294" s="3" t="s">
        <v>20</v>
      </c>
      <c r="F1294" s="3" t="s">
        <v>20</v>
      </c>
      <c r="G1294" s="3" t="s">
        <v>5994</v>
      </c>
      <c r="H1294" s="3" t="s">
        <v>20</v>
      </c>
      <c r="J1294" s="3" t="s">
        <v>2208</v>
      </c>
      <c r="K1294" s="3">
        <v>2002</v>
      </c>
      <c r="L1294" s="3" t="s">
        <v>47</v>
      </c>
      <c r="M1294" s="3">
        <v>22</v>
      </c>
      <c r="N1294" s="3">
        <v>0</v>
      </c>
      <c r="O1294" s="3">
        <v>1875.34</v>
      </c>
      <c r="P1294" s="3" t="s">
        <v>24</v>
      </c>
      <c r="Q1294" s="3" t="s">
        <v>29</v>
      </c>
      <c r="R1294" s="3" t="s">
        <v>53</v>
      </c>
    </row>
    <row r="1295" spans="1:18" x14ac:dyDescent="0.25">
      <c r="A1295" s="3" t="s">
        <v>2209</v>
      </c>
      <c r="B1295" s="3">
        <v>22.05</v>
      </c>
      <c r="C1295" s="3">
        <v>4.43</v>
      </c>
      <c r="D1295" s="3" t="s">
        <v>117</v>
      </c>
      <c r="E1295" s="3" t="s">
        <v>20</v>
      </c>
      <c r="F1295" s="3" t="s">
        <v>20</v>
      </c>
      <c r="G1295" s="3" t="s">
        <v>5994</v>
      </c>
      <c r="H1295" s="3" t="s">
        <v>20</v>
      </c>
      <c r="J1295" s="3" t="s">
        <v>2209</v>
      </c>
      <c r="K1295" s="3">
        <v>1996</v>
      </c>
      <c r="L1295" s="3" t="s">
        <v>61</v>
      </c>
      <c r="M1295" s="3">
        <v>2</v>
      </c>
      <c r="N1295" s="3">
        <v>0</v>
      </c>
      <c r="O1295" s="3">
        <v>1865.98</v>
      </c>
      <c r="P1295" s="3" t="s">
        <v>24</v>
      </c>
      <c r="Q1295" s="3" t="s">
        <v>24</v>
      </c>
      <c r="R1295" s="3" t="s">
        <v>33</v>
      </c>
    </row>
    <row r="1296" spans="1:18" x14ac:dyDescent="0.25">
      <c r="A1296" s="3" t="s">
        <v>2210</v>
      </c>
      <c r="B1296" s="3">
        <v>27.06</v>
      </c>
      <c r="C1296" s="3">
        <v>6.14</v>
      </c>
      <c r="D1296" s="3" t="s">
        <v>20</v>
      </c>
      <c r="E1296" s="3" t="s">
        <v>117</v>
      </c>
      <c r="F1296" s="3" t="s">
        <v>20</v>
      </c>
      <c r="G1296" s="3">
        <v>1</v>
      </c>
      <c r="H1296" s="3" t="s">
        <v>20</v>
      </c>
      <c r="J1296" s="3" t="s">
        <v>2210</v>
      </c>
      <c r="K1296" s="3">
        <v>2004</v>
      </c>
      <c r="L1296" s="3" t="s">
        <v>28</v>
      </c>
      <c r="M1296" s="3">
        <v>27</v>
      </c>
      <c r="N1296" s="3">
        <v>0</v>
      </c>
      <c r="O1296" s="3">
        <v>1863.45</v>
      </c>
      <c r="P1296" s="3" t="s">
        <v>24</v>
      </c>
      <c r="Q1296" s="3" t="s">
        <v>23</v>
      </c>
      <c r="R1296" s="3" t="s">
        <v>42</v>
      </c>
    </row>
    <row r="1297" spans="1:18" x14ac:dyDescent="0.25">
      <c r="A1297" s="3" t="s">
        <v>2211</v>
      </c>
      <c r="B1297" s="3">
        <v>20.49</v>
      </c>
      <c r="C1297" s="3">
        <v>4.87</v>
      </c>
      <c r="D1297" s="3" t="s">
        <v>20</v>
      </c>
      <c r="E1297" s="3" t="s">
        <v>20</v>
      </c>
      <c r="F1297" s="3" t="s">
        <v>20</v>
      </c>
      <c r="G1297" s="3" t="s">
        <v>5994</v>
      </c>
      <c r="H1297" s="3" t="s">
        <v>20</v>
      </c>
      <c r="J1297" s="3" t="s">
        <v>2211</v>
      </c>
      <c r="K1297" s="3">
        <v>1994</v>
      </c>
      <c r="L1297" s="3" t="s">
        <v>28</v>
      </c>
      <c r="M1297" s="3">
        <v>6</v>
      </c>
      <c r="N1297" s="3">
        <v>0</v>
      </c>
      <c r="O1297" s="3">
        <v>1850.55</v>
      </c>
      <c r="P1297" s="3" t="s">
        <v>24</v>
      </c>
      <c r="Q1297" s="3" t="s">
        <v>29</v>
      </c>
      <c r="R1297" s="3" t="s">
        <v>33</v>
      </c>
    </row>
    <row r="1298" spans="1:18" x14ac:dyDescent="0.25">
      <c r="A1298" s="3" t="s">
        <v>2212</v>
      </c>
      <c r="B1298" s="3">
        <v>28.4</v>
      </c>
      <c r="C1298" s="3">
        <v>4.3</v>
      </c>
      <c r="D1298" s="3" t="s">
        <v>20</v>
      </c>
      <c r="E1298" s="3" t="s">
        <v>20</v>
      </c>
      <c r="F1298" s="3" t="s">
        <v>21</v>
      </c>
      <c r="G1298" s="3">
        <v>1</v>
      </c>
      <c r="H1298" s="3" t="s">
        <v>20</v>
      </c>
      <c r="J1298" s="3" t="s">
        <v>2212</v>
      </c>
      <c r="K1298" s="3">
        <v>2003</v>
      </c>
      <c r="L1298" s="3" t="s">
        <v>61</v>
      </c>
      <c r="M1298" s="3">
        <v>20</v>
      </c>
      <c r="N1298" s="3">
        <v>1</v>
      </c>
      <c r="O1298" s="3">
        <v>1842.52</v>
      </c>
      <c r="P1298" s="3" t="s">
        <v>24</v>
      </c>
      <c r="Q1298" s="3" t="s">
        <v>29</v>
      </c>
      <c r="R1298" s="3" t="s">
        <v>53</v>
      </c>
    </row>
    <row r="1299" spans="1:18" x14ac:dyDescent="0.25">
      <c r="A1299" s="3" t="s">
        <v>2213</v>
      </c>
      <c r="B1299" s="3">
        <v>41.91</v>
      </c>
      <c r="C1299" s="3">
        <v>6.19</v>
      </c>
      <c r="D1299" s="3" t="s">
        <v>20</v>
      </c>
      <c r="E1299" s="3" t="s">
        <v>20</v>
      </c>
      <c r="F1299" s="3" t="s">
        <v>20</v>
      </c>
      <c r="G1299" s="3" t="s">
        <v>5994</v>
      </c>
      <c r="H1299" s="3" t="s">
        <v>20</v>
      </c>
      <c r="J1299" s="3" t="s">
        <v>2213</v>
      </c>
      <c r="K1299" s="3">
        <v>1999</v>
      </c>
      <c r="L1299" s="3" t="s">
        <v>28</v>
      </c>
      <c r="M1299" s="3">
        <v>12</v>
      </c>
      <c r="N1299" s="3">
        <v>0</v>
      </c>
      <c r="O1299" s="3">
        <v>1837.28</v>
      </c>
      <c r="P1299" s="3" t="s">
        <v>24</v>
      </c>
      <c r="Q1299" s="3" t="s">
        <v>29</v>
      </c>
      <c r="R1299" s="3" t="s">
        <v>25</v>
      </c>
    </row>
    <row r="1300" spans="1:18" x14ac:dyDescent="0.25">
      <c r="A1300" s="3" t="s">
        <v>2214</v>
      </c>
      <c r="B1300" s="3">
        <v>24.6</v>
      </c>
      <c r="C1300" s="3">
        <v>6.19</v>
      </c>
      <c r="D1300" s="3" t="s">
        <v>20</v>
      </c>
      <c r="E1300" s="3" t="s">
        <v>20</v>
      </c>
      <c r="F1300" s="3" t="s">
        <v>21</v>
      </c>
      <c r="G1300" s="3">
        <v>1</v>
      </c>
      <c r="H1300" s="3" t="s">
        <v>20</v>
      </c>
      <c r="J1300" s="3" t="s">
        <v>2214</v>
      </c>
      <c r="K1300" s="3">
        <v>2003</v>
      </c>
      <c r="L1300" s="3" t="s">
        <v>51</v>
      </c>
      <c r="M1300" s="3">
        <v>4</v>
      </c>
      <c r="N1300" s="3">
        <v>1</v>
      </c>
      <c r="O1300" s="3">
        <v>1837.24</v>
      </c>
      <c r="P1300" s="3" t="s">
        <v>24</v>
      </c>
      <c r="Q1300" s="3" t="s">
        <v>29</v>
      </c>
      <c r="R1300" s="3" t="s">
        <v>53</v>
      </c>
    </row>
    <row r="1301" spans="1:18" x14ac:dyDescent="0.25">
      <c r="A1301" s="3" t="s">
        <v>2215</v>
      </c>
      <c r="B1301" s="3">
        <v>20.9</v>
      </c>
      <c r="C1301" s="3">
        <v>5.12</v>
      </c>
      <c r="D1301" s="3" t="s">
        <v>20</v>
      </c>
      <c r="E1301" s="3" t="s">
        <v>20</v>
      </c>
      <c r="F1301" s="3" t="s">
        <v>21</v>
      </c>
      <c r="G1301" s="3">
        <v>1</v>
      </c>
      <c r="H1301" s="3" t="s">
        <v>20</v>
      </c>
      <c r="J1301" s="3" t="s">
        <v>2215</v>
      </c>
      <c r="K1301" s="3">
        <v>2003</v>
      </c>
      <c r="L1301" s="3" t="s">
        <v>51</v>
      </c>
      <c r="M1301" s="3">
        <v>11</v>
      </c>
      <c r="N1301" s="3">
        <v>1</v>
      </c>
      <c r="O1301" s="3">
        <v>1832.09</v>
      </c>
      <c r="P1301" s="3" t="s">
        <v>24</v>
      </c>
      <c r="Q1301" s="3" t="s">
        <v>24</v>
      </c>
      <c r="R1301" s="3" t="s">
        <v>53</v>
      </c>
    </row>
    <row r="1302" spans="1:18" x14ac:dyDescent="0.25">
      <c r="A1302" s="3" t="s">
        <v>2216</v>
      </c>
      <c r="B1302" s="3">
        <v>34.4</v>
      </c>
      <c r="C1302" s="3">
        <v>4.04</v>
      </c>
      <c r="D1302" s="3" t="s">
        <v>20</v>
      </c>
      <c r="E1302" s="3" t="s">
        <v>20</v>
      </c>
      <c r="F1302" s="3" t="s">
        <v>20</v>
      </c>
      <c r="G1302" s="3" t="s">
        <v>5994</v>
      </c>
      <c r="H1302" s="3" t="s">
        <v>20</v>
      </c>
      <c r="J1302" s="3" t="s">
        <v>2216</v>
      </c>
      <c r="K1302" s="3">
        <v>1999</v>
      </c>
      <c r="L1302" s="3" t="s">
        <v>22</v>
      </c>
      <c r="M1302" s="3">
        <v>1</v>
      </c>
      <c r="N1302" s="3">
        <v>0</v>
      </c>
      <c r="O1302" s="3">
        <v>1826.84</v>
      </c>
      <c r="P1302" s="3" t="s">
        <v>24</v>
      </c>
      <c r="Q1302" s="3" t="s">
        <v>29</v>
      </c>
      <c r="R1302" s="3" t="s">
        <v>53</v>
      </c>
    </row>
    <row r="1303" spans="1:18" x14ac:dyDescent="0.25">
      <c r="A1303" s="3" t="s">
        <v>457</v>
      </c>
      <c r="B1303" s="3">
        <v>30.8</v>
      </c>
      <c r="C1303" s="3">
        <v>5.23</v>
      </c>
      <c r="D1303" s="3" t="s">
        <v>117</v>
      </c>
      <c r="E1303" s="3" t="s">
        <v>20</v>
      </c>
      <c r="F1303" s="3" t="s">
        <v>20</v>
      </c>
      <c r="G1303" s="3">
        <v>1</v>
      </c>
      <c r="H1303" s="3" t="s">
        <v>117</v>
      </c>
      <c r="J1303" s="3" t="s">
        <v>457</v>
      </c>
      <c r="K1303" s="3">
        <v>1988</v>
      </c>
      <c r="L1303" s="3" t="s">
        <v>56</v>
      </c>
      <c r="M1303" s="3">
        <v>20</v>
      </c>
      <c r="N1303" s="3">
        <v>0</v>
      </c>
      <c r="O1303" s="3">
        <v>35491.64</v>
      </c>
      <c r="P1303" s="3" t="s">
        <v>23</v>
      </c>
      <c r="Q1303" s="3" t="s">
        <v>29</v>
      </c>
      <c r="R1303" s="3" t="s">
        <v>53</v>
      </c>
    </row>
    <row r="1304" spans="1:18" x14ac:dyDescent="0.25">
      <c r="A1304" s="3" t="s">
        <v>2217</v>
      </c>
      <c r="B1304" s="3">
        <v>32.56</v>
      </c>
      <c r="C1304" s="3">
        <v>5.36</v>
      </c>
      <c r="D1304" s="3" t="s">
        <v>20</v>
      </c>
      <c r="E1304" s="3" t="s">
        <v>20</v>
      </c>
      <c r="F1304" s="3" t="s">
        <v>20</v>
      </c>
      <c r="G1304" s="3" t="s">
        <v>5994</v>
      </c>
      <c r="H1304" s="3" t="s">
        <v>20</v>
      </c>
      <c r="J1304" s="3" t="s">
        <v>2217</v>
      </c>
      <c r="K1304" s="3">
        <v>1999</v>
      </c>
      <c r="L1304" s="3" t="s">
        <v>56</v>
      </c>
      <c r="M1304" s="3">
        <v>17</v>
      </c>
      <c r="N1304" s="3">
        <v>0</v>
      </c>
      <c r="O1304" s="3">
        <v>1824.29</v>
      </c>
      <c r="P1304" s="3" t="s">
        <v>24</v>
      </c>
      <c r="Q1304" s="3" t="s">
        <v>24</v>
      </c>
      <c r="R1304" s="3" t="s">
        <v>25</v>
      </c>
    </row>
    <row r="1305" spans="1:18" x14ac:dyDescent="0.25">
      <c r="A1305" s="3" t="s">
        <v>2218</v>
      </c>
      <c r="B1305" s="3">
        <v>27.98</v>
      </c>
      <c r="C1305" s="3">
        <v>4.38</v>
      </c>
      <c r="D1305" s="3" t="s">
        <v>20</v>
      </c>
      <c r="E1305" s="3" t="s">
        <v>117</v>
      </c>
      <c r="F1305" s="3" t="s">
        <v>20</v>
      </c>
      <c r="G1305" s="3">
        <v>1</v>
      </c>
      <c r="H1305" s="3" t="s">
        <v>20</v>
      </c>
      <c r="J1305" s="3" t="s">
        <v>2218</v>
      </c>
      <c r="K1305" s="3">
        <v>2004</v>
      </c>
      <c r="L1305" s="3" t="s">
        <v>51</v>
      </c>
      <c r="M1305" s="3">
        <v>19</v>
      </c>
      <c r="N1305" s="3">
        <v>0</v>
      </c>
      <c r="O1305" s="3">
        <v>1822.54</v>
      </c>
      <c r="P1305" s="3" t="s">
        <v>24</v>
      </c>
      <c r="Q1305" s="3" t="s">
        <v>23</v>
      </c>
      <c r="R1305" s="3" t="s">
        <v>33</v>
      </c>
    </row>
    <row r="1306" spans="1:18" x14ac:dyDescent="0.25">
      <c r="A1306" s="3" t="s">
        <v>2219</v>
      </c>
      <c r="B1306" s="3">
        <v>26.51</v>
      </c>
      <c r="C1306" s="3">
        <v>4.58</v>
      </c>
      <c r="D1306" s="3" t="s">
        <v>20</v>
      </c>
      <c r="E1306" s="3" t="s">
        <v>20</v>
      </c>
      <c r="F1306" s="3" t="s">
        <v>20</v>
      </c>
      <c r="G1306" s="3" t="s">
        <v>5994</v>
      </c>
      <c r="H1306" s="3" t="s">
        <v>20</v>
      </c>
      <c r="J1306" s="3" t="s">
        <v>2219</v>
      </c>
      <c r="K1306" s="3">
        <v>1999</v>
      </c>
      <c r="L1306" s="3" t="s">
        <v>47</v>
      </c>
      <c r="M1306" s="3">
        <v>25</v>
      </c>
      <c r="N1306" s="3">
        <v>0</v>
      </c>
      <c r="O1306" s="3">
        <v>1815.88</v>
      </c>
      <c r="P1306" s="3" t="s">
        <v>24</v>
      </c>
      <c r="Q1306" s="3" t="s">
        <v>24</v>
      </c>
      <c r="R1306" s="3" t="s">
        <v>25</v>
      </c>
    </row>
    <row r="1307" spans="1:18" x14ac:dyDescent="0.25">
      <c r="A1307" s="3" t="s">
        <v>2220</v>
      </c>
      <c r="B1307" s="3">
        <v>29.734999999999999</v>
      </c>
      <c r="C1307" s="3">
        <v>11.92</v>
      </c>
      <c r="D1307" s="3" t="s">
        <v>20</v>
      </c>
      <c r="E1307" s="3" t="s">
        <v>20</v>
      </c>
      <c r="F1307" s="3" t="s">
        <v>20</v>
      </c>
      <c r="G1307" s="3" t="s">
        <v>5994</v>
      </c>
      <c r="H1307" s="3" t="s">
        <v>20</v>
      </c>
      <c r="J1307" s="3" t="s">
        <v>2220</v>
      </c>
      <c r="K1307" s="3">
        <v>2002</v>
      </c>
      <c r="L1307" s="3" t="s">
        <v>28</v>
      </c>
      <c r="M1307" s="3">
        <v>13</v>
      </c>
      <c r="N1307" s="3">
        <v>0</v>
      </c>
      <c r="O1307" s="3">
        <v>1769.53</v>
      </c>
      <c r="P1307" s="3" t="s">
        <v>24</v>
      </c>
      <c r="Q1307" s="3" t="s">
        <v>24</v>
      </c>
      <c r="R1307" s="3" t="s">
        <v>33</v>
      </c>
    </row>
    <row r="1308" spans="1:18" x14ac:dyDescent="0.25">
      <c r="A1308" s="3" t="s">
        <v>2221</v>
      </c>
      <c r="B1308" s="3">
        <v>40.5</v>
      </c>
      <c r="C1308" s="3">
        <v>5.4</v>
      </c>
      <c r="D1308" s="3" t="s">
        <v>20</v>
      </c>
      <c r="E1308" s="3" t="s">
        <v>20</v>
      </c>
      <c r="F1308" s="3" t="s">
        <v>21</v>
      </c>
      <c r="G1308" s="3">
        <v>1</v>
      </c>
      <c r="H1308" s="3" t="s">
        <v>20</v>
      </c>
      <c r="J1308" s="3" t="s">
        <v>2221</v>
      </c>
      <c r="K1308" s="3">
        <v>2003</v>
      </c>
      <c r="L1308" s="3" t="s">
        <v>56</v>
      </c>
      <c r="M1308" s="3">
        <v>19</v>
      </c>
      <c r="N1308" s="3">
        <v>0</v>
      </c>
      <c r="O1308" s="3">
        <v>1759.34</v>
      </c>
      <c r="P1308" s="3" t="s">
        <v>24</v>
      </c>
      <c r="Q1308" s="3" t="s">
        <v>23</v>
      </c>
      <c r="R1308" s="3" t="s">
        <v>53</v>
      </c>
    </row>
    <row r="1309" spans="1:18" x14ac:dyDescent="0.25">
      <c r="A1309" s="3" t="s">
        <v>2222</v>
      </c>
      <c r="B1309" s="3">
        <v>25.64</v>
      </c>
      <c r="C1309" s="3">
        <v>4.76</v>
      </c>
      <c r="D1309" s="3" t="s">
        <v>20</v>
      </c>
      <c r="E1309" s="3" t="s">
        <v>20</v>
      </c>
      <c r="F1309" s="3" t="s">
        <v>20</v>
      </c>
      <c r="G1309" s="3">
        <v>1</v>
      </c>
      <c r="H1309" s="3" t="s">
        <v>20</v>
      </c>
      <c r="J1309" s="3" t="s">
        <v>2222</v>
      </c>
      <c r="K1309" s="3">
        <v>1998</v>
      </c>
      <c r="L1309" s="3" t="s">
        <v>22</v>
      </c>
      <c r="M1309" s="3">
        <v>7</v>
      </c>
      <c r="N1309" s="3">
        <v>0</v>
      </c>
      <c r="O1309" s="3">
        <v>1756.6</v>
      </c>
      <c r="P1309" s="3" t="s">
        <v>24</v>
      </c>
      <c r="Q1309" s="3" t="s">
        <v>24</v>
      </c>
      <c r="R1309" s="3" t="s">
        <v>25</v>
      </c>
    </row>
    <row r="1310" spans="1:18" x14ac:dyDescent="0.25">
      <c r="A1310" s="3" t="s">
        <v>2223</v>
      </c>
      <c r="B1310" s="3">
        <v>32.9</v>
      </c>
      <c r="C1310" s="3">
        <v>4.78</v>
      </c>
      <c r="D1310" s="3" t="s">
        <v>20</v>
      </c>
      <c r="E1310" s="3" t="s">
        <v>20</v>
      </c>
      <c r="F1310" s="3" t="s">
        <v>21</v>
      </c>
      <c r="G1310" s="3">
        <v>1</v>
      </c>
      <c r="H1310" s="3" t="s">
        <v>20</v>
      </c>
      <c r="J1310" s="3" t="s">
        <v>2223</v>
      </c>
      <c r="K1310" s="3">
        <v>2003</v>
      </c>
      <c r="L1310" s="3" t="s">
        <v>47</v>
      </c>
      <c r="M1310" s="3">
        <v>26</v>
      </c>
      <c r="N1310" s="3">
        <v>0</v>
      </c>
      <c r="O1310" s="3">
        <v>1748.77</v>
      </c>
      <c r="P1310" s="3" t="s">
        <v>24</v>
      </c>
      <c r="Q1310" s="3" t="s">
        <v>23</v>
      </c>
      <c r="R1310" s="3" t="s">
        <v>53</v>
      </c>
    </row>
    <row r="1311" spans="1:18" x14ac:dyDescent="0.25">
      <c r="A1311" s="3" t="s">
        <v>2224</v>
      </c>
      <c r="B1311" s="3">
        <v>29.8</v>
      </c>
      <c r="C1311" s="3">
        <v>4.26</v>
      </c>
      <c r="D1311" s="3" t="s">
        <v>20</v>
      </c>
      <c r="E1311" s="3" t="s">
        <v>20</v>
      </c>
      <c r="F1311" s="3" t="s">
        <v>21</v>
      </c>
      <c r="G1311" s="3">
        <v>1</v>
      </c>
      <c r="H1311" s="3" t="s">
        <v>20</v>
      </c>
      <c r="J1311" s="3" t="s">
        <v>2224</v>
      </c>
      <c r="K1311" s="3">
        <v>2003</v>
      </c>
      <c r="L1311" s="3" t="s">
        <v>61</v>
      </c>
      <c r="M1311" s="3">
        <v>28</v>
      </c>
      <c r="N1311" s="3">
        <v>0</v>
      </c>
      <c r="O1311" s="3">
        <v>1744.47</v>
      </c>
      <c r="P1311" s="3" t="s">
        <v>24</v>
      </c>
      <c r="Q1311" s="3" t="s">
        <v>23</v>
      </c>
      <c r="R1311" s="3" t="s">
        <v>53</v>
      </c>
    </row>
    <row r="1312" spans="1:18" x14ac:dyDescent="0.25">
      <c r="A1312" s="3" t="s">
        <v>2225</v>
      </c>
      <c r="B1312" s="3">
        <v>28.9</v>
      </c>
      <c r="C1312" s="3">
        <v>5.85</v>
      </c>
      <c r="D1312" s="3" t="s">
        <v>20</v>
      </c>
      <c r="E1312" s="3" t="s">
        <v>20</v>
      </c>
      <c r="F1312" s="3" t="s">
        <v>21</v>
      </c>
      <c r="G1312" s="3">
        <v>1</v>
      </c>
      <c r="H1312" s="3" t="s">
        <v>20</v>
      </c>
      <c r="J1312" s="3" t="s">
        <v>2225</v>
      </c>
      <c r="K1312" s="3">
        <v>2003</v>
      </c>
      <c r="L1312" s="3" t="s">
        <v>61</v>
      </c>
      <c r="M1312" s="3">
        <v>25</v>
      </c>
      <c r="N1312" s="3">
        <v>0</v>
      </c>
      <c r="O1312" s="3">
        <v>1743.21</v>
      </c>
      <c r="P1312" s="3" t="s">
        <v>24</v>
      </c>
      <c r="Q1312" s="3" t="s">
        <v>23</v>
      </c>
      <c r="R1312" s="3" t="s">
        <v>53</v>
      </c>
    </row>
    <row r="1313" spans="1:18" x14ac:dyDescent="0.25">
      <c r="A1313" s="3" t="s">
        <v>2226</v>
      </c>
      <c r="B1313" s="3">
        <v>24.7</v>
      </c>
      <c r="C1313" s="3">
        <v>5.32</v>
      </c>
      <c r="D1313" s="3" t="s">
        <v>20</v>
      </c>
      <c r="E1313" s="3" t="s">
        <v>20</v>
      </c>
      <c r="F1313" s="3" t="s">
        <v>21</v>
      </c>
      <c r="G1313" s="3">
        <v>1</v>
      </c>
      <c r="H1313" s="3" t="s">
        <v>20</v>
      </c>
      <c r="J1313" s="3" t="s">
        <v>2226</v>
      </c>
      <c r="K1313" s="3">
        <v>2003</v>
      </c>
      <c r="L1313" s="3" t="s">
        <v>56</v>
      </c>
      <c r="M1313" s="3">
        <v>14</v>
      </c>
      <c r="N1313" s="3">
        <v>0</v>
      </c>
      <c r="O1313" s="3">
        <v>1737.38</v>
      </c>
      <c r="P1313" s="3" t="s">
        <v>24</v>
      </c>
      <c r="Q1313" s="3" t="s">
        <v>29</v>
      </c>
      <c r="R1313" s="3" t="s">
        <v>53</v>
      </c>
    </row>
    <row r="1314" spans="1:18" x14ac:dyDescent="0.25">
      <c r="A1314" s="3" t="s">
        <v>459</v>
      </c>
      <c r="B1314" s="3">
        <v>33.69</v>
      </c>
      <c r="C1314" s="3">
        <v>9.68</v>
      </c>
      <c r="D1314" s="3" t="s">
        <v>20</v>
      </c>
      <c r="E1314" s="3" t="s">
        <v>20</v>
      </c>
      <c r="F1314" s="3" t="s">
        <v>20</v>
      </c>
      <c r="G1314" s="3" t="s">
        <v>5994</v>
      </c>
      <c r="H1314" s="3" t="s">
        <v>117</v>
      </c>
      <c r="J1314" s="3" t="s">
        <v>459</v>
      </c>
      <c r="K1314" s="3">
        <v>1971</v>
      </c>
      <c r="L1314" s="3" t="s">
        <v>47</v>
      </c>
      <c r="M1314" s="3">
        <v>22</v>
      </c>
      <c r="N1314" s="3">
        <v>0</v>
      </c>
      <c r="O1314" s="3">
        <v>35345.730000000003</v>
      </c>
      <c r="P1314" s="3" t="s">
        <v>29</v>
      </c>
      <c r="Q1314" s="3" t="s">
        <v>24</v>
      </c>
      <c r="R1314" s="3" t="s">
        <v>53</v>
      </c>
    </row>
    <row r="1315" spans="1:18" x14ac:dyDescent="0.25">
      <c r="A1315" s="3" t="s">
        <v>2227</v>
      </c>
      <c r="B1315" s="3">
        <v>20.6</v>
      </c>
      <c r="C1315" s="3">
        <v>5.14</v>
      </c>
      <c r="D1315" s="3" t="s">
        <v>20</v>
      </c>
      <c r="E1315" s="3" t="s">
        <v>20</v>
      </c>
      <c r="F1315" s="3" t="s">
        <v>21</v>
      </c>
      <c r="G1315" s="3">
        <v>1</v>
      </c>
      <c r="H1315" s="3" t="s">
        <v>20</v>
      </c>
      <c r="J1315" s="3" t="s">
        <v>2227</v>
      </c>
      <c r="K1315" s="3">
        <v>2003</v>
      </c>
      <c r="L1315" s="3" t="s">
        <v>56</v>
      </c>
      <c r="M1315" s="3">
        <v>9</v>
      </c>
      <c r="N1315" s="3">
        <v>0</v>
      </c>
      <c r="O1315" s="3">
        <v>1731.68</v>
      </c>
      <c r="P1315" s="3" t="s">
        <v>24</v>
      </c>
      <c r="Q1315" s="3" t="s">
        <v>29</v>
      </c>
      <c r="R1315" s="3" t="s">
        <v>53</v>
      </c>
    </row>
    <row r="1316" spans="1:18" x14ac:dyDescent="0.25">
      <c r="A1316" s="3" t="s">
        <v>2228</v>
      </c>
      <c r="B1316" s="3">
        <v>18.600000000000001</v>
      </c>
      <c r="C1316" s="3">
        <v>5</v>
      </c>
      <c r="D1316" s="3" t="s">
        <v>20</v>
      </c>
      <c r="E1316" s="3" t="s">
        <v>20</v>
      </c>
      <c r="F1316" s="3" t="s">
        <v>21</v>
      </c>
      <c r="G1316" s="3">
        <v>1</v>
      </c>
      <c r="H1316" s="3" t="s">
        <v>20</v>
      </c>
      <c r="J1316" s="3" t="s">
        <v>2228</v>
      </c>
      <c r="K1316" s="3">
        <v>2003</v>
      </c>
      <c r="L1316" s="3" t="s">
        <v>47</v>
      </c>
      <c r="M1316" s="3">
        <v>1</v>
      </c>
      <c r="N1316" s="3">
        <v>0</v>
      </c>
      <c r="O1316" s="3">
        <v>1728.9</v>
      </c>
      <c r="P1316" s="3" t="s">
        <v>24</v>
      </c>
      <c r="Q1316" s="3" t="s">
        <v>29</v>
      </c>
      <c r="R1316" s="3" t="s">
        <v>53</v>
      </c>
    </row>
    <row r="1317" spans="1:18" x14ac:dyDescent="0.25">
      <c r="A1317" s="3" t="s">
        <v>2229</v>
      </c>
      <c r="B1317" s="3">
        <v>17.8</v>
      </c>
      <c r="C1317" s="3">
        <v>4.55</v>
      </c>
      <c r="D1317" s="3" t="s">
        <v>20</v>
      </c>
      <c r="E1317" s="3" t="s">
        <v>20</v>
      </c>
      <c r="F1317" s="3" t="s">
        <v>21</v>
      </c>
      <c r="G1317" s="3">
        <v>1</v>
      </c>
      <c r="H1317" s="3" t="s">
        <v>20</v>
      </c>
      <c r="J1317" s="3" t="s">
        <v>2229</v>
      </c>
      <c r="K1317" s="3">
        <v>2003</v>
      </c>
      <c r="L1317" s="3" t="s">
        <v>56</v>
      </c>
      <c r="M1317" s="3">
        <v>21</v>
      </c>
      <c r="N1317" s="3">
        <v>0</v>
      </c>
      <c r="O1317" s="3">
        <v>1727.79</v>
      </c>
      <c r="P1317" s="3" t="s">
        <v>24</v>
      </c>
      <c r="Q1317" s="3" t="s">
        <v>24</v>
      </c>
      <c r="R1317" s="3" t="s">
        <v>53</v>
      </c>
    </row>
    <row r="1318" spans="1:18" x14ac:dyDescent="0.25">
      <c r="A1318" s="3" t="s">
        <v>2230</v>
      </c>
      <c r="B1318" s="3">
        <v>35.200000000000003</v>
      </c>
      <c r="C1318" s="3">
        <v>5.97</v>
      </c>
      <c r="D1318" s="3" t="s">
        <v>20</v>
      </c>
      <c r="E1318" s="3" t="s">
        <v>117</v>
      </c>
      <c r="F1318" s="3" t="s">
        <v>20</v>
      </c>
      <c r="G1318" s="3">
        <v>1</v>
      </c>
      <c r="H1318" s="3" t="s">
        <v>20</v>
      </c>
      <c r="J1318" s="3" t="s">
        <v>2230</v>
      </c>
      <c r="K1318" s="3">
        <v>2004</v>
      </c>
      <c r="L1318" s="3" t="s">
        <v>47</v>
      </c>
      <c r="M1318" s="3">
        <v>9</v>
      </c>
      <c r="N1318" s="3">
        <v>1</v>
      </c>
      <c r="O1318" s="3">
        <v>1727.54</v>
      </c>
      <c r="P1318" s="3" t="s">
        <v>24</v>
      </c>
      <c r="Q1318" s="3" t="s">
        <v>23</v>
      </c>
      <c r="R1318" s="3" t="s">
        <v>25</v>
      </c>
    </row>
    <row r="1319" spans="1:18" x14ac:dyDescent="0.25">
      <c r="A1319" s="3" t="s">
        <v>2231</v>
      </c>
      <c r="B1319" s="3">
        <v>33.770000000000003</v>
      </c>
      <c r="C1319" s="3">
        <v>4.0199999999999996</v>
      </c>
      <c r="D1319" s="3" t="s">
        <v>20</v>
      </c>
      <c r="E1319" s="3" t="s">
        <v>117</v>
      </c>
      <c r="F1319" s="3" t="s">
        <v>20</v>
      </c>
      <c r="G1319" s="3">
        <v>1</v>
      </c>
      <c r="H1319" s="3" t="s">
        <v>20</v>
      </c>
      <c r="J1319" s="3" t="s">
        <v>2231</v>
      </c>
      <c r="K1319" s="3">
        <v>2004</v>
      </c>
      <c r="L1319" s="3" t="s">
        <v>22</v>
      </c>
      <c r="M1319" s="3">
        <v>21</v>
      </c>
      <c r="N1319" s="3">
        <v>1</v>
      </c>
      <c r="O1319" s="3">
        <v>1725.55</v>
      </c>
      <c r="P1319" s="3" t="s">
        <v>24</v>
      </c>
      <c r="Q1319" s="3" t="s">
        <v>29</v>
      </c>
      <c r="R1319" s="3" t="s">
        <v>25</v>
      </c>
    </row>
    <row r="1320" spans="1:18" x14ac:dyDescent="0.25">
      <c r="A1320" s="3" t="s">
        <v>2232</v>
      </c>
      <c r="B1320" s="3">
        <v>30.03</v>
      </c>
      <c r="C1320" s="3">
        <v>4.04</v>
      </c>
      <c r="D1320" s="3" t="s">
        <v>20</v>
      </c>
      <c r="E1320" s="3" t="s">
        <v>117</v>
      </c>
      <c r="F1320" s="3" t="s">
        <v>20</v>
      </c>
      <c r="G1320" s="3">
        <v>1</v>
      </c>
      <c r="H1320" s="3" t="s">
        <v>20</v>
      </c>
      <c r="J1320" s="3" t="s">
        <v>2232</v>
      </c>
      <c r="K1320" s="3">
        <v>2004</v>
      </c>
      <c r="L1320" s="3" t="s">
        <v>47</v>
      </c>
      <c r="M1320" s="3">
        <v>11</v>
      </c>
      <c r="N1320" s="3">
        <v>1</v>
      </c>
      <c r="O1320" s="3">
        <v>1720.35</v>
      </c>
      <c r="P1320" s="3" t="s">
        <v>24</v>
      </c>
      <c r="Q1320" s="3" t="s">
        <v>24</v>
      </c>
      <c r="R1320" s="3" t="s">
        <v>25</v>
      </c>
    </row>
    <row r="1321" spans="1:18" x14ac:dyDescent="0.25">
      <c r="A1321" s="3" t="s">
        <v>2233</v>
      </c>
      <c r="B1321" s="3">
        <v>29.37</v>
      </c>
      <c r="C1321" s="3">
        <v>5.54</v>
      </c>
      <c r="D1321" s="3" t="s">
        <v>20</v>
      </c>
      <c r="E1321" s="3" t="s">
        <v>117</v>
      </c>
      <c r="F1321" s="3" t="s">
        <v>20</v>
      </c>
      <c r="G1321" s="3">
        <v>1</v>
      </c>
      <c r="H1321" s="3" t="s">
        <v>20</v>
      </c>
      <c r="J1321" s="3" t="s">
        <v>2233</v>
      </c>
      <c r="K1321" s="3">
        <v>2004</v>
      </c>
      <c r="L1321" s="3" t="s">
        <v>32</v>
      </c>
      <c r="M1321" s="3">
        <v>10</v>
      </c>
      <c r="N1321" s="3">
        <v>1</v>
      </c>
      <c r="O1321" s="3">
        <v>1719.44</v>
      </c>
      <c r="P1321" s="3" t="s">
        <v>24</v>
      </c>
      <c r="Q1321" s="3" t="s">
        <v>24</v>
      </c>
      <c r="R1321" s="3" t="s">
        <v>25</v>
      </c>
    </row>
    <row r="1322" spans="1:18" x14ac:dyDescent="0.25">
      <c r="A1322" s="3" t="s">
        <v>2234</v>
      </c>
      <c r="B1322" s="3">
        <v>28.5</v>
      </c>
      <c r="C1322" s="3">
        <v>4.03</v>
      </c>
      <c r="D1322" s="3" t="s">
        <v>20</v>
      </c>
      <c r="E1322" s="3" t="s">
        <v>117</v>
      </c>
      <c r="F1322" s="3" t="s">
        <v>20</v>
      </c>
      <c r="G1322" s="3">
        <v>1</v>
      </c>
      <c r="H1322" s="3" t="s">
        <v>20</v>
      </c>
      <c r="J1322" s="3" t="s">
        <v>2234</v>
      </c>
      <c r="K1322" s="3">
        <v>2004</v>
      </c>
      <c r="L1322" s="3" t="s">
        <v>47</v>
      </c>
      <c r="M1322" s="3">
        <v>21</v>
      </c>
      <c r="N1322" s="3">
        <v>0</v>
      </c>
      <c r="O1322" s="3">
        <v>1712.23</v>
      </c>
      <c r="P1322" s="3" t="s">
        <v>24</v>
      </c>
      <c r="Q1322" s="3" t="s">
        <v>23</v>
      </c>
      <c r="R1322" s="3" t="s">
        <v>39</v>
      </c>
    </row>
    <row r="1323" spans="1:18" x14ac:dyDescent="0.25">
      <c r="A1323" s="3" t="s">
        <v>2235</v>
      </c>
      <c r="B1323" s="3">
        <v>23.32</v>
      </c>
      <c r="C1323" s="3">
        <v>5.62</v>
      </c>
      <c r="D1323" s="3" t="s">
        <v>20</v>
      </c>
      <c r="E1323" s="3" t="s">
        <v>117</v>
      </c>
      <c r="F1323" s="3" t="s">
        <v>20</v>
      </c>
      <c r="G1323" s="3">
        <v>1</v>
      </c>
      <c r="H1323" s="3" t="s">
        <v>20</v>
      </c>
      <c r="J1323" s="3" t="s">
        <v>2235</v>
      </c>
      <c r="K1323" s="3">
        <v>2004</v>
      </c>
      <c r="L1323" s="3" t="s">
        <v>47</v>
      </c>
      <c r="M1323" s="3">
        <v>19</v>
      </c>
      <c r="N1323" s="3">
        <v>1</v>
      </c>
      <c r="O1323" s="3">
        <v>1711.03</v>
      </c>
      <c r="P1323" s="3" t="s">
        <v>24</v>
      </c>
      <c r="Q1323" s="3" t="s">
        <v>24</v>
      </c>
      <c r="R1323" s="3" t="s">
        <v>25</v>
      </c>
    </row>
    <row r="1324" spans="1:18" x14ac:dyDescent="0.25">
      <c r="A1324" s="3" t="s">
        <v>2236</v>
      </c>
      <c r="B1324" s="3">
        <v>26.125</v>
      </c>
      <c r="C1324" s="3">
        <v>5.27</v>
      </c>
      <c r="D1324" s="3" t="s">
        <v>20</v>
      </c>
      <c r="E1324" s="3" t="s">
        <v>117</v>
      </c>
      <c r="F1324" s="3" t="s">
        <v>20</v>
      </c>
      <c r="G1324" s="3">
        <v>1</v>
      </c>
      <c r="H1324" s="3" t="s">
        <v>20</v>
      </c>
      <c r="J1324" s="3" t="s">
        <v>2236</v>
      </c>
      <c r="K1324" s="3">
        <v>2004</v>
      </c>
      <c r="L1324" s="3" t="s">
        <v>28</v>
      </c>
      <c r="M1324" s="3">
        <v>12</v>
      </c>
      <c r="N1324" s="3">
        <v>0</v>
      </c>
      <c r="O1324" s="3">
        <v>1708.93</v>
      </c>
      <c r="P1324" s="3" t="s">
        <v>24</v>
      </c>
      <c r="Q1324" s="3" t="s">
        <v>23</v>
      </c>
      <c r="R1324" s="3" t="s">
        <v>137</v>
      </c>
    </row>
    <row r="1325" spans="1:18" x14ac:dyDescent="0.25">
      <c r="A1325" s="3" t="s">
        <v>461</v>
      </c>
      <c r="B1325" s="3">
        <v>42.27</v>
      </c>
      <c r="C1325" s="3">
        <v>6.05</v>
      </c>
      <c r="D1325" s="3" t="s">
        <v>117</v>
      </c>
      <c r="E1325" s="3" t="s">
        <v>20</v>
      </c>
      <c r="F1325" s="3" t="s">
        <v>20</v>
      </c>
      <c r="G1325" s="3">
        <v>1</v>
      </c>
      <c r="H1325" s="3" t="s">
        <v>117</v>
      </c>
      <c r="J1325" s="3" t="s">
        <v>461</v>
      </c>
      <c r="K1325" s="3">
        <v>1988</v>
      </c>
      <c r="L1325" s="3" t="s">
        <v>47</v>
      </c>
      <c r="M1325" s="3">
        <v>19</v>
      </c>
      <c r="N1325" s="3">
        <v>3</v>
      </c>
      <c r="O1325" s="3">
        <v>35315.96</v>
      </c>
      <c r="P1325" s="3" t="s">
        <v>29</v>
      </c>
      <c r="Q1325" s="3" t="s">
        <v>23</v>
      </c>
      <c r="R1325" s="3" t="s">
        <v>53</v>
      </c>
    </row>
    <row r="1326" spans="1:18" x14ac:dyDescent="0.25">
      <c r="A1326" s="3" t="s">
        <v>2237</v>
      </c>
      <c r="B1326" s="3">
        <v>25.46</v>
      </c>
      <c r="C1326" s="3">
        <v>5.18</v>
      </c>
      <c r="D1326" s="3" t="s">
        <v>20</v>
      </c>
      <c r="E1326" s="3" t="s">
        <v>117</v>
      </c>
      <c r="F1326" s="3" t="s">
        <v>20</v>
      </c>
      <c r="G1326" s="3">
        <v>1</v>
      </c>
      <c r="H1326" s="3" t="s">
        <v>20</v>
      </c>
      <c r="J1326" s="3" t="s">
        <v>2237</v>
      </c>
      <c r="K1326" s="3">
        <v>2004</v>
      </c>
      <c r="L1326" s="3" t="s">
        <v>22</v>
      </c>
      <c r="M1326" s="3">
        <v>17</v>
      </c>
      <c r="N1326" s="3">
        <v>0</v>
      </c>
      <c r="O1326" s="3">
        <v>1708</v>
      </c>
      <c r="P1326" s="3" t="s">
        <v>24</v>
      </c>
      <c r="Q1326" s="3" t="s">
        <v>29</v>
      </c>
      <c r="R1326" s="3" t="s">
        <v>39</v>
      </c>
    </row>
    <row r="1327" spans="1:18" x14ac:dyDescent="0.25">
      <c r="A1327" s="3" t="s">
        <v>2238</v>
      </c>
      <c r="B1327" s="3">
        <v>23.75</v>
      </c>
      <c r="C1327" s="3">
        <v>5.27</v>
      </c>
      <c r="D1327" s="3" t="s">
        <v>20</v>
      </c>
      <c r="E1327" s="3" t="s">
        <v>117</v>
      </c>
      <c r="F1327" s="3" t="s">
        <v>20</v>
      </c>
      <c r="G1327" s="3">
        <v>1</v>
      </c>
      <c r="H1327" s="3" t="s">
        <v>20</v>
      </c>
      <c r="J1327" s="3" t="s">
        <v>2238</v>
      </c>
      <c r="K1327" s="3">
        <v>2004</v>
      </c>
      <c r="L1327" s="3" t="s">
        <v>28</v>
      </c>
      <c r="M1327" s="3">
        <v>6</v>
      </c>
      <c r="N1327" s="3">
        <v>0</v>
      </c>
      <c r="O1327" s="3">
        <v>1705.62</v>
      </c>
      <c r="P1327" s="3" t="s">
        <v>29</v>
      </c>
      <c r="Q1327" s="3" t="s">
        <v>29</v>
      </c>
      <c r="R1327" s="3" t="s">
        <v>236</v>
      </c>
    </row>
    <row r="1328" spans="1:18" x14ac:dyDescent="0.25">
      <c r="A1328" s="3" t="s">
        <v>2239</v>
      </c>
      <c r="B1328" s="3">
        <v>23.085000000000001</v>
      </c>
      <c r="C1328" s="3">
        <v>5.62</v>
      </c>
      <c r="D1328" s="3" t="s">
        <v>20</v>
      </c>
      <c r="E1328" s="3" t="s">
        <v>117</v>
      </c>
      <c r="F1328" s="3" t="s">
        <v>20</v>
      </c>
      <c r="G1328" s="3">
        <v>1</v>
      </c>
      <c r="H1328" s="3" t="s">
        <v>20</v>
      </c>
      <c r="J1328" s="3" t="s">
        <v>2239</v>
      </c>
      <c r="K1328" s="3">
        <v>2004</v>
      </c>
      <c r="L1328" s="3" t="s">
        <v>28</v>
      </c>
      <c r="M1328" s="3">
        <v>14</v>
      </c>
      <c r="N1328" s="3">
        <v>0</v>
      </c>
      <c r="O1328" s="3">
        <v>1704.7</v>
      </c>
      <c r="P1328" s="3" t="s">
        <v>29</v>
      </c>
      <c r="Q1328" s="3" t="s">
        <v>24</v>
      </c>
      <c r="R1328" s="3" t="s">
        <v>320</v>
      </c>
    </row>
    <row r="1329" spans="1:18" x14ac:dyDescent="0.25">
      <c r="A1329" s="3" t="s">
        <v>2240</v>
      </c>
      <c r="B1329" s="3">
        <v>22.99</v>
      </c>
      <c r="C1329" s="3">
        <v>5.0599999999999996</v>
      </c>
      <c r="D1329" s="3" t="s">
        <v>20</v>
      </c>
      <c r="E1329" s="3" t="s">
        <v>117</v>
      </c>
      <c r="F1329" s="3" t="s">
        <v>20</v>
      </c>
      <c r="G1329" s="3">
        <v>1</v>
      </c>
      <c r="H1329" s="3" t="s">
        <v>20</v>
      </c>
      <c r="J1329" s="3" t="s">
        <v>2240</v>
      </c>
      <c r="K1329" s="3">
        <v>2004</v>
      </c>
      <c r="L1329" s="3" t="s">
        <v>56</v>
      </c>
      <c r="M1329" s="3">
        <v>7</v>
      </c>
      <c r="N1329" s="3">
        <v>0</v>
      </c>
      <c r="O1329" s="3">
        <v>1704.57</v>
      </c>
      <c r="P1329" s="3" t="s">
        <v>29</v>
      </c>
      <c r="Q1329" s="3" t="s">
        <v>23</v>
      </c>
      <c r="R1329" s="3" t="s">
        <v>39</v>
      </c>
    </row>
    <row r="1330" spans="1:18" x14ac:dyDescent="0.25">
      <c r="A1330" s="3" t="s">
        <v>2241</v>
      </c>
      <c r="B1330" s="3">
        <v>21.47</v>
      </c>
      <c r="C1330" s="3">
        <v>4.6900000000000004</v>
      </c>
      <c r="D1330" s="3" t="s">
        <v>20</v>
      </c>
      <c r="E1330" s="3" t="s">
        <v>117</v>
      </c>
      <c r="F1330" s="3" t="s">
        <v>20</v>
      </c>
      <c r="G1330" s="3">
        <v>1</v>
      </c>
      <c r="H1330" s="3" t="s">
        <v>20</v>
      </c>
      <c r="J1330" s="3" t="s">
        <v>2241</v>
      </c>
      <c r="K1330" s="3">
        <v>2004</v>
      </c>
      <c r="L1330" s="3" t="s">
        <v>28</v>
      </c>
      <c r="M1330" s="3">
        <v>10</v>
      </c>
      <c r="N1330" s="3">
        <v>0</v>
      </c>
      <c r="O1330" s="3">
        <v>1702.46</v>
      </c>
      <c r="P1330" s="3" t="s">
        <v>29</v>
      </c>
      <c r="Q1330" s="3" t="s">
        <v>24</v>
      </c>
      <c r="R1330" s="3" t="s">
        <v>137</v>
      </c>
    </row>
    <row r="1331" spans="1:18" x14ac:dyDescent="0.25">
      <c r="A1331" s="3" t="s">
        <v>2242</v>
      </c>
      <c r="B1331" s="3">
        <v>15.96</v>
      </c>
      <c r="C1331" s="3">
        <v>5.44</v>
      </c>
      <c r="D1331" s="3" t="s">
        <v>20</v>
      </c>
      <c r="E1331" s="3" t="s">
        <v>117</v>
      </c>
      <c r="F1331" s="3" t="s">
        <v>20</v>
      </c>
      <c r="G1331" s="3">
        <v>1</v>
      </c>
      <c r="H1331" s="3" t="s">
        <v>20</v>
      </c>
      <c r="J1331" s="3" t="s">
        <v>2242</v>
      </c>
      <c r="K1331" s="3">
        <v>2004</v>
      </c>
      <c r="L1331" s="3" t="s">
        <v>56</v>
      </c>
      <c r="M1331" s="3">
        <v>17</v>
      </c>
      <c r="N1331" s="3">
        <v>0</v>
      </c>
      <c r="O1331" s="3">
        <v>1694.8</v>
      </c>
      <c r="P1331" s="3" t="s">
        <v>29</v>
      </c>
      <c r="Q1331" s="3" t="s">
        <v>29</v>
      </c>
      <c r="R1331" s="3" t="s">
        <v>236</v>
      </c>
    </row>
    <row r="1332" spans="1:18" x14ac:dyDescent="0.25">
      <c r="A1332" s="3" t="s">
        <v>2243</v>
      </c>
      <c r="B1332" s="3">
        <v>39.5</v>
      </c>
      <c r="C1332" s="3">
        <v>5.05</v>
      </c>
      <c r="D1332" s="3" t="s">
        <v>20</v>
      </c>
      <c r="E1332" s="3" t="s">
        <v>117</v>
      </c>
      <c r="F1332" s="3" t="s">
        <v>20</v>
      </c>
      <c r="G1332" s="3">
        <v>1</v>
      </c>
      <c r="H1332" s="3" t="s">
        <v>20</v>
      </c>
      <c r="J1332" s="3" t="s">
        <v>2243</v>
      </c>
      <c r="K1332" s="3">
        <v>2000</v>
      </c>
      <c r="L1332" s="3" t="s">
        <v>22</v>
      </c>
      <c r="M1332" s="3">
        <v>21</v>
      </c>
      <c r="N1332" s="3">
        <v>0</v>
      </c>
      <c r="O1332" s="3">
        <v>1682.6</v>
      </c>
      <c r="P1332" s="3" t="s">
        <v>29</v>
      </c>
      <c r="Q1332" s="3" t="s">
        <v>29</v>
      </c>
      <c r="R1332" s="3" t="s">
        <v>53</v>
      </c>
    </row>
    <row r="1333" spans="1:18" x14ac:dyDescent="0.25">
      <c r="A1333" s="3" t="s">
        <v>2244</v>
      </c>
      <c r="B1333" s="3">
        <v>33.770000000000003</v>
      </c>
      <c r="C1333" s="3">
        <v>6</v>
      </c>
      <c r="D1333" s="3" t="s">
        <v>20</v>
      </c>
      <c r="E1333" s="3" t="s">
        <v>117</v>
      </c>
      <c r="F1333" s="3" t="s">
        <v>20</v>
      </c>
      <c r="G1333" s="3">
        <v>1</v>
      </c>
      <c r="H1333" s="3" t="s">
        <v>20</v>
      </c>
      <c r="J1333" s="3" t="s">
        <v>2244</v>
      </c>
      <c r="K1333" s="3">
        <v>2000</v>
      </c>
      <c r="L1333" s="3" t="s">
        <v>32</v>
      </c>
      <c r="M1333" s="3">
        <v>10</v>
      </c>
      <c r="N1333" s="3">
        <v>0</v>
      </c>
      <c r="O1333" s="3">
        <v>1674.63</v>
      </c>
      <c r="P1333" s="3" t="s">
        <v>29</v>
      </c>
      <c r="Q1333" s="3" t="s">
        <v>29</v>
      </c>
      <c r="R1333" s="3" t="s">
        <v>25</v>
      </c>
    </row>
    <row r="1334" spans="1:18" x14ac:dyDescent="0.25">
      <c r="A1334" s="3" t="s">
        <v>2245</v>
      </c>
      <c r="B1334" s="3">
        <v>26.84</v>
      </c>
      <c r="C1334" s="3">
        <v>5.99</v>
      </c>
      <c r="D1334" s="3" t="s">
        <v>117</v>
      </c>
      <c r="E1334" s="3" t="s">
        <v>117</v>
      </c>
      <c r="F1334" s="3" t="s">
        <v>20</v>
      </c>
      <c r="G1334" s="3">
        <v>1</v>
      </c>
      <c r="H1334" s="3" t="s">
        <v>20</v>
      </c>
      <c r="J1334" s="3" t="s">
        <v>2245</v>
      </c>
      <c r="K1334" s="3">
        <v>2000</v>
      </c>
      <c r="L1334" s="3" t="s">
        <v>22</v>
      </c>
      <c r="M1334" s="3">
        <v>23</v>
      </c>
      <c r="N1334" s="3">
        <v>0</v>
      </c>
      <c r="O1334" s="3">
        <v>1665</v>
      </c>
      <c r="P1334" s="3" t="s">
        <v>29</v>
      </c>
      <c r="Q1334" s="3" t="s">
        <v>29</v>
      </c>
      <c r="R1334" s="3" t="s">
        <v>25</v>
      </c>
    </row>
    <row r="1335" spans="1:18" x14ac:dyDescent="0.25">
      <c r="A1335" s="3" t="s">
        <v>2246</v>
      </c>
      <c r="B1335" s="3">
        <v>35.53</v>
      </c>
      <c r="C1335" s="3">
        <v>4.3600000000000003</v>
      </c>
      <c r="D1335" s="3" t="s">
        <v>20</v>
      </c>
      <c r="E1335" s="3" t="s">
        <v>20</v>
      </c>
      <c r="F1335" s="3" t="s">
        <v>21</v>
      </c>
      <c r="G1335" s="3">
        <v>1</v>
      </c>
      <c r="H1335" s="3" t="s">
        <v>20</v>
      </c>
      <c r="J1335" s="3" t="s">
        <v>2246</v>
      </c>
      <c r="K1335" s="3">
        <v>2003</v>
      </c>
      <c r="L1335" s="3" t="s">
        <v>28</v>
      </c>
      <c r="M1335" s="3">
        <v>30</v>
      </c>
      <c r="N1335" s="3">
        <v>0</v>
      </c>
      <c r="O1335" s="3">
        <v>1646.43</v>
      </c>
      <c r="P1335" s="3" t="s">
        <v>29</v>
      </c>
      <c r="Q1335" s="3" t="s">
        <v>23</v>
      </c>
      <c r="R1335" s="3" t="s">
        <v>33</v>
      </c>
    </row>
    <row r="1336" spans="1:18" x14ac:dyDescent="0.25">
      <c r="A1336" s="3" t="s">
        <v>78</v>
      </c>
      <c r="B1336" s="3">
        <v>32.200000000000003</v>
      </c>
      <c r="C1336" s="3">
        <v>6.22</v>
      </c>
      <c r="D1336" s="3" t="s">
        <v>117</v>
      </c>
      <c r="E1336" s="3" t="s">
        <v>20</v>
      </c>
      <c r="F1336" s="3" t="s">
        <v>20</v>
      </c>
      <c r="G1336" s="3">
        <v>2</v>
      </c>
      <c r="H1336" s="3" t="s">
        <v>117</v>
      </c>
      <c r="J1336" s="3" t="s">
        <v>78</v>
      </c>
      <c r="K1336" s="3">
        <v>1959</v>
      </c>
      <c r="L1336" s="3" t="s">
        <v>22</v>
      </c>
      <c r="M1336" s="3">
        <v>4</v>
      </c>
      <c r="N1336" s="3">
        <v>2</v>
      </c>
      <c r="O1336" s="3">
        <v>47305.31</v>
      </c>
      <c r="P1336" s="3" t="s">
        <v>29</v>
      </c>
      <c r="Q1336" s="3" t="s">
        <v>23</v>
      </c>
      <c r="R1336" s="3" t="s">
        <v>53</v>
      </c>
    </row>
    <row r="1337" spans="1:18" x14ac:dyDescent="0.25">
      <c r="A1337" s="3" t="s">
        <v>463</v>
      </c>
      <c r="B1337" s="3">
        <v>53.25</v>
      </c>
      <c r="C1337" s="3">
        <v>6.11</v>
      </c>
      <c r="D1337" s="3" t="s">
        <v>117</v>
      </c>
      <c r="E1337" s="3" t="s">
        <v>20</v>
      </c>
      <c r="F1337" s="3" t="s">
        <v>21</v>
      </c>
      <c r="G1337" s="3">
        <v>1</v>
      </c>
      <c r="H1337" s="3" t="s">
        <v>117</v>
      </c>
      <c r="J1337" s="3" t="s">
        <v>463</v>
      </c>
      <c r="K1337" s="3">
        <v>1997</v>
      </c>
      <c r="L1337" s="3" t="s">
        <v>61</v>
      </c>
      <c r="M1337" s="3">
        <v>9</v>
      </c>
      <c r="N1337" s="3">
        <v>0</v>
      </c>
      <c r="O1337" s="3">
        <v>35302.089999999997</v>
      </c>
      <c r="P1337" s="3" t="s">
        <v>23</v>
      </c>
      <c r="Q1337" s="3" t="s">
        <v>29</v>
      </c>
      <c r="R1337" s="3" t="s">
        <v>53</v>
      </c>
    </row>
    <row r="1338" spans="1:18" x14ac:dyDescent="0.25">
      <c r="A1338" s="3" t="s">
        <v>2247</v>
      </c>
      <c r="B1338" s="3">
        <v>30.59</v>
      </c>
      <c r="C1338" s="3">
        <v>4.41</v>
      </c>
      <c r="D1338" s="3" t="s">
        <v>20</v>
      </c>
      <c r="E1338" s="3" t="s">
        <v>20</v>
      </c>
      <c r="F1338" s="3" t="s">
        <v>21</v>
      </c>
      <c r="G1338" s="3">
        <v>1</v>
      </c>
      <c r="H1338" s="3" t="s">
        <v>20</v>
      </c>
      <c r="J1338" s="3" t="s">
        <v>2247</v>
      </c>
      <c r="K1338" s="3">
        <v>2003</v>
      </c>
      <c r="L1338" s="3" t="s">
        <v>51</v>
      </c>
      <c r="M1338" s="3">
        <v>21</v>
      </c>
      <c r="N1338" s="3">
        <v>0</v>
      </c>
      <c r="O1338" s="3">
        <v>1639.56</v>
      </c>
      <c r="P1338" s="3" t="s">
        <v>29</v>
      </c>
      <c r="Q1338" s="3" t="s">
        <v>29</v>
      </c>
      <c r="R1338" s="3" t="s">
        <v>33</v>
      </c>
    </row>
    <row r="1339" spans="1:18" x14ac:dyDescent="0.25">
      <c r="A1339" s="3" t="s">
        <v>2248</v>
      </c>
      <c r="B1339" s="3">
        <v>30.59</v>
      </c>
      <c r="C1339" s="3">
        <v>4.17</v>
      </c>
      <c r="D1339" s="3" t="s">
        <v>20</v>
      </c>
      <c r="E1339" s="3" t="s">
        <v>20</v>
      </c>
      <c r="F1339" s="3" t="s">
        <v>21</v>
      </c>
      <c r="G1339" s="3">
        <v>1</v>
      </c>
      <c r="H1339" s="3" t="s">
        <v>20</v>
      </c>
      <c r="J1339" s="3" t="s">
        <v>2248</v>
      </c>
      <c r="K1339" s="3">
        <v>2003</v>
      </c>
      <c r="L1339" s="3" t="s">
        <v>47</v>
      </c>
      <c r="M1339" s="3">
        <v>16</v>
      </c>
      <c r="N1339" s="3">
        <v>0</v>
      </c>
      <c r="O1339" s="3">
        <v>1639.56</v>
      </c>
      <c r="P1339" s="3" t="s">
        <v>29</v>
      </c>
      <c r="Q1339" s="3" t="s">
        <v>29</v>
      </c>
      <c r="R1339" s="3" t="s">
        <v>33</v>
      </c>
    </row>
    <row r="1340" spans="1:18" x14ac:dyDescent="0.25">
      <c r="A1340" s="3" t="s">
        <v>2249</v>
      </c>
      <c r="B1340" s="3">
        <v>27.835000000000001</v>
      </c>
      <c r="C1340" s="3">
        <v>4.4400000000000004</v>
      </c>
      <c r="D1340" s="3" t="s">
        <v>20</v>
      </c>
      <c r="E1340" s="3" t="s">
        <v>20</v>
      </c>
      <c r="F1340" s="3" t="s">
        <v>21</v>
      </c>
      <c r="G1340" s="3">
        <v>1</v>
      </c>
      <c r="H1340" s="3" t="s">
        <v>20</v>
      </c>
      <c r="J1340" s="3" t="s">
        <v>2249</v>
      </c>
      <c r="K1340" s="3">
        <v>2003</v>
      </c>
      <c r="L1340" s="3" t="s">
        <v>28</v>
      </c>
      <c r="M1340" s="3">
        <v>30</v>
      </c>
      <c r="N1340" s="3">
        <v>0</v>
      </c>
      <c r="O1340" s="3">
        <v>1635.73</v>
      </c>
      <c r="P1340" s="3" t="s">
        <v>29</v>
      </c>
      <c r="Q1340" s="3" t="s">
        <v>24</v>
      </c>
      <c r="R1340" s="3" t="s">
        <v>33</v>
      </c>
    </row>
    <row r="1341" spans="1:18" x14ac:dyDescent="0.25">
      <c r="A1341" s="3" t="s">
        <v>2250</v>
      </c>
      <c r="B1341" s="3">
        <v>40.26</v>
      </c>
      <c r="C1341" s="3">
        <v>5.52</v>
      </c>
      <c r="D1341" s="3" t="s">
        <v>20</v>
      </c>
      <c r="E1341" s="3" t="s">
        <v>117</v>
      </c>
      <c r="F1341" s="3" t="s">
        <v>20</v>
      </c>
      <c r="G1341" s="3">
        <v>1</v>
      </c>
      <c r="H1341" s="3" t="s">
        <v>20</v>
      </c>
      <c r="J1341" s="3" t="s">
        <v>2250</v>
      </c>
      <c r="K1341" s="3">
        <v>2004</v>
      </c>
      <c r="L1341" s="3" t="s">
        <v>32</v>
      </c>
      <c r="M1341" s="3">
        <v>13</v>
      </c>
      <c r="N1341" s="3">
        <v>0</v>
      </c>
      <c r="O1341" s="3">
        <v>1634.57</v>
      </c>
      <c r="P1341" s="3" t="s">
        <v>29</v>
      </c>
      <c r="Q1341" s="3" t="s">
        <v>29</v>
      </c>
      <c r="R1341" s="3" t="s">
        <v>25</v>
      </c>
    </row>
    <row r="1342" spans="1:18" x14ac:dyDescent="0.25">
      <c r="A1342" s="3" t="s">
        <v>2251</v>
      </c>
      <c r="B1342" s="3">
        <v>39.82</v>
      </c>
      <c r="C1342" s="3">
        <v>6.01</v>
      </c>
      <c r="D1342" s="3" t="s">
        <v>20</v>
      </c>
      <c r="E1342" s="3" t="s">
        <v>117</v>
      </c>
      <c r="F1342" s="3" t="s">
        <v>20</v>
      </c>
      <c r="G1342" s="3">
        <v>1</v>
      </c>
      <c r="H1342" s="3" t="s">
        <v>20</v>
      </c>
      <c r="J1342" s="3" t="s">
        <v>2251</v>
      </c>
      <c r="K1342" s="3">
        <v>2004</v>
      </c>
      <c r="L1342" s="3" t="s">
        <v>51</v>
      </c>
      <c r="M1342" s="3">
        <v>8</v>
      </c>
      <c r="N1342" s="3">
        <v>0</v>
      </c>
      <c r="O1342" s="3">
        <v>1633.96</v>
      </c>
      <c r="P1342" s="3" t="s">
        <v>29</v>
      </c>
      <c r="Q1342" s="3" t="s">
        <v>23</v>
      </c>
      <c r="R1342" s="3" t="s">
        <v>25</v>
      </c>
    </row>
    <row r="1343" spans="1:18" x14ac:dyDescent="0.25">
      <c r="A1343" s="3" t="s">
        <v>2252</v>
      </c>
      <c r="B1343" s="3">
        <v>39.159999999999997</v>
      </c>
      <c r="C1343" s="3">
        <v>5.81</v>
      </c>
      <c r="D1343" s="3" t="s">
        <v>20</v>
      </c>
      <c r="E1343" s="3" t="s">
        <v>117</v>
      </c>
      <c r="F1343" s="3" t="s">
        <v>20</v>
      </c>
      <c r="G1343" s="3">
        <v>1</v>
      </c>
      <c r="H1343" s="3" t="s">
        <v>20</v>
      </c>
      <c r="J1343" s="3" t="s">
        <v>2252</v>
      </c>
      <c r="K1343" s="3">
        <v>2004</v>
      </c>
      <c r="L1343" s="3" t="s">
        <v>28</v>
      </c>
      <c r="M1343" s="3">
        <v>13</v>
      </c>
      <c r="N1343" s="3">
        <v>0</v>
      </c>
      <c r="O1343" s="3">
        <v>1633.04</v>
      </c>
      <c r="P1343" s="3" t="s">
        <v>29</v>
      </c>
      <c r="Q1343" s="3" t="s">
        <v>29</v>
      </c>
      <c r="R1343" s="3" t="s">
        <v>25</v>
      </c>
    </row>
    <row r="1344" spans="1:18" x14ac:dyDescent="0.25">
      <c r="A1344" s="3" t="s">
        <v>2253</v>
      </c>
      <c r="B1344" s="3">
        <v>25.555</v>
      </c>
      <c r="C1344" s="3">
        <v>4.37</v>
      </c>
      <c r="D1344" s="3" t="s">
        <v>20</v>
      </c>
      <c r="E1344" s="3" t="s">
        <v>20</v>
      </c>
      <c r="F1344" s="3" t="s">
        <v>21</v>
      </c>
      <c r="G1344" s="3">
        <v>1</v>
      </c>
      <c r="H1344" s="3" t="s">
        <v>20</v>
      </c>
      <c r="J1344" s="3" t="s">
        <v>2253</v>
      </c>
      <c r="K1344" s="3">
        <v>2003</v>
      </c>
      <c r="L1344" s="3" t="s">
        <v>47</v>
      </c>
      <c r="M1344" s="3">
        <v>16</v>
      </c>
      <c r="N1344" s="3">
        <v>0</v>
      </c>
      <c r="O1344" s="3">
        <v>1632.56</v>
      </c>
      <c r="P1344" s="3" t="s">
        <v>29</v>
      </c>
      <c r="Q1344" s="3" t="s">
        <v>29</v>
      </c>
      <c r="R1344" s="3" t="s">
        <v>33</v>
      </c>
    </row>
    <row r="1345" spans="1:18" x14ac:dyDescent="0.25">
      <c r="A1345" s="3" t="s">
        <v>2254</v>
      </c>
      <c r="B1345" s="3">
        <v>25.175000000000001</v>
      </c>
      <c r="C1345" s="3">
        <v>5.74</v>
      </c>
      <c r="D1345" s="3" t="s">
        <v>20</v>
      </c>
      <c r="E1345" s="3" t="s">
        <v>20</v>
      </c>
      <c r="F1345" s="3" t="s">
        <v>21</v>
      </c>
      <c r="G1345" s="3">
        <v>1</v>
      </c>
      <c r="H1345" s="3" t="s">
        <v>20</v>
      </c>
      <c r="J1345" s="3" t="s">
        <v>2254</v>
      </c>
      <c r="K1345" s="3">
        <v>2003</v>
      </c>
      <c r="L1345" s="3" t="s">
        <v>22</v>
      </c>
      <c r="M1345" s="3">
        <v>3</v>
      </c>
      <c r="N1345" s="3">
        <v>0</v>
      </c>
      <c r="O1345" s="3">
        <v>1632.04</v>
      </c>
      <c r="P1345" s="3" t="s">
        <v>29</v>
      </c>
      <c r="Q1345" s="3" t="s">
        <v>29</v>
      </c>
      <c r="R1345" s="3" t="s">
        <v>33</v>
      </c>
    </row>
    <row r="1346" spans="1:18" x14ac:dyDescent="0.25">
      <c r="A1346" s="3" t="s">
        <v>2255</v>
      </c>
      <c r="B1346" s="3">
        <v>38.28</v>
      </c>
      <c r="C1346" s="3">
        <v>5.39</v>
      </c>
      <c r="D1346" s="3" t="s">
        <v>20</v>
      </c>
      <c r="E1346" s="3" t="s">
        <v>117</v>
      </c>
      <c r="F1346" s="3" t="s">
        <v>20</v>
      </c>
      <c r="G1346" s="3">
        <v>1</v>
      </c>
      <c r="H1346" s="3" t="s">
        <v>20</v>
      </c>
      <c r="J1346" s="3" t="s">
        <v>2255</v>
      </c>
      <c r="K1346" s="3">
        <v>2004</v>
      </c>
      <c r="L1346" s="3" t="s">
        <v>61</v>
      </c>
      <c r="M1346" s="3">
        <v>9</v>
      </c>
      <c r="N1346" s="3">
        <v>0</v>
      </c>
      <c r="O1346" s="3">
        <v>1631.82</v>
      </c>
      <c r="P1346" s="3" t="s">
        <v>29</v>
      </c>
      <c r="Q1346" s="3" t="s">
        <v>23</v>
      </c>
      <c r="R1346" s="3" t="s">
        <v>25</v>
      </c>
    </row>
    <row r="1347" spans="1:18" x14ac:dyDescent="0.25">
      <c r="A1347" s="3" t="s">
        <v>2256</v>
      </c>
      <c r="B1347" s="3">
        <v>38.17</v>
      </c>
      <c r="C1347" s="3">
        <v>4.07</v>
      </c>
      <c r="D1347" s="3" t="s">
        <v>20</v>
      </c>
      <c r="E1347" s="3" t="s">
        <v>117</v>
      </c>
      <c r="F1347" s="3" t="s">
        <v>20</v>
      </c>
      <c r="G1347" s="3">
        <v>1</v>
      </c>
      <c r="H1347" s="3" t="s">
        <v>20</v>
      </c>
      <c r="J1347" s="3" t="s">
        <v>2256</v>
      </c>
      <c r="K1347" s="3">
        <v>2004</v>
      </c>
      <c r="L1347" s="3" t="s">
        <v>28</v>
      </c>
      <c r="M1347" s="3">
        <v>5</v>
      </c>
      <c r="N1347" s="3">
        <v>0</v>
      </c>
      <c r="O1347" s="3">
        <v>1631.67</v>
      </c>
      <c r="P1347" s="3" t="s">
        <v>29</v>
      </c>
      <c r="Q1347" s="3" t="s">
        <v>24</v>
      </c>
      <c r="R1347" s="3" t="s">
        <v>25</v>
      </c>
    </row>
    <row r="1348" spans="1:18" x14ac:dyDescent="0.25">
      <c r="A1348" s="3" t="s">
        <v>465</v>
      </c>
      <c r="B1348" s="3">
        <v>26.8</v>
      </c>
      <c r="C1348" s="3">
        <v>10.93</v>
      </c>
      <c r="D1348" s="3" t="s">
        <v>117</v>
      </c>
      <c r="E1348" s="3" t="s">
        <v>20</v>
      </c>
      <c r="F1348" s="3" t="s">
        <v>20</v>
      </c>
      <c r="G1348" s="3" t="s">
        <v>5994</v>
      </c>
      <c r="H1348" s="3" t="s">
        <v>20</v>
      </c>
      <c r="J1348" s="3" t="s">
        <v>465</v>
      </c>
      <c r="K1348" s="3">
        <v>1967</v>
      </c>
      <c r="L1348" s="3" t="s">
        <v>28</v>
      </c>
      <c r="M1348" s="3">
        <v>30</v>
      </c>
      <c r="N1348" s="3">
        <v>1</v>
      </c>
      <c r="O1348" s="3">
        <v>35160.129999999997</v>
      </c>
      <c r="P1348" s="3" t="s">
        <v>29</v>
      </c>
      <c r="Q1348" s="3" t="s">
        <v>29</v>
      </c>
      <c r="R1348" s="3" t="s">
        <v>53</v>
      </c>
    </row>
    <row r="1349" spans="1:18" x14ac:dyDescent="0.25">
      <c r="A1349" s="3" t="s">
        <v>2257</v>
      </c>
      <c r="B1349" s="3">
        <v>36.85</v>
      </c>
      <c r="C1349" s="3">
        <v>5.49</v>
      </c>
      <c r="D1349" s="3" t="s">
        <v>20</v>
      </c>
      <c r="E1349" s="3" t="s">
        <v>117</v>
      </c>
      <c r="F1349" s="3" t="s">
        <v>20</v>
      </c>
      <c r="G1349" s="3">
        <v>1</v>
      </c>
      <c r="H1349" s="3" t="s">
        <v>20</v>
      </c>
      <c r="J1349" s="3" t="s">
        <v>2257</v>
      </c>
      <c r="K1349" s="3">
        <v>2004</v>
      </c>
      <c r="L1349" s="3" t="s">
        <v>22</v>
      </c>
      <c r="M1349" s="3">
        <v>4</v>
      </c>
      <c r="N1349" s="3">
        <v>0</v>
      </c>
      <c r="O1349" s="3">
        <v>1629.83</v>
      </c>
      <c r="P1349" s="3" t="s">
        <v>29</v>
      </c>
      <c r="Q1349" s="3" t="s">
        <v>29</v>
      </c>
      <c r="R1349" s="3" t="s">
        <v>25</v>
      </c>
    </row>
    <row r="1350" spans="1:18" x14ac:dyDescent="0.25">
      <c r="A1350" s="3" t="s">
        <v>2258</v>
      </c>
      <c r="B1350" s="3">
        <v>22.61</v>
      </c>
      <c r="C1350" s="3">
        <v>5.68</v>
      </c>
      <c r="D1350" s="3" t="s">
        <v>20</v>
      </c>
      <c r="E1350" s="3" t="s">
        <v>20</v>
      </c>
      <c r="F1350" s="3" t="s">
        <v>21</v>
      </c>
      <c r="G1350" s="3">
        <v>1</v>
      </c>
      <c r="H1350" s="3" t="s">
        <v>20</v>
      </c>
      <c r="J1350" s="3" t="s">
        <v>2258</v>
      </c>
      <c r="K1350" s="3">
        <v>2003</v>
      </c>
      <c r="L1350" s="3" t="s">
        <v>61</v>
      </c>
      <c r="M1350" s="3">
        <v>17</v>
      </c>
      <c r="N1350" s="3">
        <v>0</v>
      </c>
      <c r="O1350" s="3">
        <v>1628.47</v>
      </c>
      <c r="P1350" s="3" t="s">
        <v>29</v>
      </c>
      <c r="Q1350" s="3" t="s">
        <v>23</v>
      </c>
      <c r="R1350" s="3" t="s">
        <v>33</v>
      </c>
    </row>
    <row r="1351" spans="1:18" x14ac:dyDescent="0.25">
      <c r="A1351" s="3" t="s">
        <v>2259</v>
      </c>
      <c r="B1351" s="3">
        <v>21.754999999999999</v>
      </c>
      <c r="C1351" s="3">
        <v>6.09</v>
      </c>
      <c r="D1351" s="3" t="s">
        <v>20</v>
      </c>
      <c r="E1351" s="3" t="s">
        <v>20</v>
      </c>
      <c r="F1351" s="3" t="s">
        <v>21</v>
      </c>
      <c r="G1351" s="3">
        <v>1</v>
      </c>
      <c r="H1351" s="3" t="s">
        <v>20</v>
      </c>
      <c r="J1351" s="3" t="s">
        <v>2259</v>
      </c>
      <c r="K1351" s="3">
        <v>2003</v>
      </c>
      <c r="L1351" s="3" t="s">
        <v>28</v>
      </c>
      <c r="M1351" s="3">
        <v>4</v>
      </c>
      <c r="N1351" s="3">
        <v>0</v>
      </c>
      <c r="O1351" s="3">
        <v>1627.28</v>
      </c>
      <c r="P1351" s="3" t="s">
        <v>29</v>
      </c>
      <c r="Q1351" s="3" t="s">
        <v>29</v>
      </c>
      <c r="R1351" s="3" t="s">
        <v>33</v>
      </c>
    </row>
    <row r="1352" spans="1:18" x14ac:dyDescent="0.25">
      <c r="A1352" s="3" t="s">
        <v>2260</v>
      </c>
      <c r="B1352" s="3">
        <v>20.425000000000001</v>
      </c>
      <c r="C1352" s="3">
        <v>5.53</v>
      </c>
      <c r="D1352" s="3" t="s">
        <v>20</v>
      </c>
      <c r="E1352" s="3" t="s">
        <v>20</v>
      </c>
      <c r="F1352" s="3" t="s">
        <v>21</v>
      </c>
      <c r="G1352" s="3">
        <v>1</v>
      </c>
      <c r="H1352" s="3" t="s">
        <v>20</v>
      </c>
      <c r="J1352" s="3" t="s">
        <v>2260</v>
      </c>
      <c r="K1352" s="3">
        <v>2003</v>
      </c>
      <c r="L1352" s="3" t="s">
        <v>47</v>
      </c>
      <c r="M1352" s="3">
        <v>9</v>
      </c>
      <c r="N1352" s="3">
        <v>0</v>
      </c>
      <c r="O1352" s="3">
        <v>1625.43</v>
      </c>
      <c r="P1352" s="3" t="s">
        <v>29</v>
      </c>
      <c r="Q1352" s="3" t="s">
        <v>24</v>
      </c>
      <c r="R1352" s="3" t="s">
        <v>33</v>
      </c>
    </row>
    <row r="1353" spans="1:18" x14ac:dyDescent="0.25">
      <c r="A1353" s="3" t="s">
        <v>2261</v>
      </c>
      <c r="B1353" s="3">
        <v>31.35</v>
      </c>
      <c r="C1353" s="3">
        <v>4.28</v>
      </c>
      <c r="D1353" s="3" t="s">
        <v>20</v>
      </c>
      <c r="E1353" s="3" t="s">
        <v>117</v>
      </c>
      <c r="F1353" s="3" t="s">
        <v>20</v>
      </c>
      <c r="G1353" s="3">
        <v>1</v>
      </c>
      <c r="H1353" s="3" t="s">
        <v>20</v>
      </c>
      <c r="J1353" s="3" t="s">
        <v>2261</v>
      </c>
      <c r="K1353" s="3">
        <v>2004</v>
      </c>
      <c r="L1353" s="3" t="s">
        <v>61</v>
      </c>
      <c r="M1353" s="3">
        <v>25</v>
      </c>
      <c r="N1353" s="3">
        <v>0</v>
      </c>
      <c r="O1353" s="3">
        <v>1622.19</v>
      </c>
      <c r="P1353" s="3" t="s">
        <v>29</v>
      </c>
      <c r="Q1353" s="3" t="s">
        <v>23</v>
      </c>
      <c r="R1353" s="3" t="s">
        <v>25</v>
      </c>
    </row>
    <row r="1354" spans="1:18" x14ac:dyDescent="0.25">
      <c r="A1354" s="3" t="s">
        <v>2262</v>
      </c>
      <c r="B1354" s="3">
        <v>31.13</v>
      </c>
      <c r="C1354" s="3">
        <v>6.01</v>
      </c>
      <c r="D1354" s="3" t="s">
        <v>20</v>
      </c>
      <c r="E1354" s="3" t="s">
        <v>117</v>
      </c>
      <c r="F1354" s="3" t="s">
        <v>20</v>
      </c>
      <c r="G1354" s="3">
        <v>1</v>
      </c>
      <c r="H1354" s="3" t="s">
        <v>20</v>
      </c>
      <c r="J1354" s="3" t="s">
        <v>2262</v>
      </c>
      <c r="K1354" s="3">
        <v>2004</v>
      </c>
      <c r="L1354" s="3" t="s">
        <v>51</v>
      </c>
      <c r="M1354" s="3">
        <v>21</v>
      </c>
      <c r="N1354" s="3">
        <v>0</v>
      </c>
      <c r="O1354" s="3">
        <v>1621.88</v>
      </c>
      <c r="P1354" s="3" t="s">
        <v>29</v>
      </c>
      <c r="Q1354" s="3" t="s">
        <v>29</v>
      </c>
      <c r="R1354" s="3" t="s">
        <v>25</v>
      </c>
    </row>
    <row r="1355" spans="1:18" x14ac:dyDescent="0.25">
      <c r="A1355" s="3" t="s">
        <v>2263</v>
      </c>
      <c r="B1355" s="3">
        <v>17.48</v>
      </c>
      <c r="C1355" s="3">
        <v>4.59</v>
      </c>
      <c r="D1355" s="3" t="s">
        <v>20</v>
      </c>
      <c r="E1355" s="3" t="s">
        <v>20</v>
      </c>
      <c r="F1355" s="3" t="s">
        <v>21</v>
      </c>
      <c r="G1355" s="3">
        <v>1</v>
      </c>
      <c r="H1355" s="3" t="s">
        <v>20</v>
      </c>
      <c r="J1355" s="3" t="s">
        <v>2263</v>
      </c>
      <c r="K1355" s="3">
        <v>2003</v>
      </c>
      <c r="L1355" s="3" t="s">
        <v>47</v>
      </c>
      <c r="M1355" s="3">
        <v>14</v>
      </c>
      <c r="N1355" s="3">
        <v>0</v>
      </c>
      <c r="O1355" s="3">
        <v>1621.34</v>
      </c>
      <c r="P1355" s="3" t="s">
        <v>29</v>
      </c>
      <c r="Q1355" s="3" t="s">
        <v>29</v>
      </c>
      <c r="R1355" s="3" t="s">
        <v>33</v>
      </c>
    </row>
    <row r="1356" spans="1:18" x14ac:dyDescent="0.25">
      <c r="A1356" s="3" t="s">
        <v>2264</v>
      </c>
      <c r="B1356" s="3">
        <v>22.57</v>
      </c>
      <c r="C1356" s="3">
        <v>5.8</v>
      </c>
      <c r="D1356" s="3" t="s">
        <v>117</v>
      </c>
      <c r="E1356" s="3" t="s">
        <v>20</v>
      </c>
      <c r="F1356" s="3" t="s">
        <v>20</v>
      </c>
      <c r="G1356" s="3">
        <v>1</v>
      </c>
      <c r="H1356" s="3" t="s">
        <v>20</v>
      </c>
      <c r="J1356" s="3" t="s">
        <v>2264</v>
      </c>
      <c r="K1356" s="3">
        <v>1995</v>
      </c>
      <c r="L1356" s="3" t="s">
        <v>51</v>
      </c>
      <c r="M1356" s="3">
        <v>5</v>
      </c>
      <c r="N1356" s="3">
        <v>0</v>
      </c>
      <c r="O1356" s="3">
        <v>1617.16</v>
      </c>
      <c r="P1356" s="3" t="s">
        <v>29</v>
      </c>
      <c r="Q1356" s="3" t="s">
        <v>23</v>
      </c>
      <c r="R1356" s="3" t="s">
        <v>25</v>
      </c>
    </row>
    <row r="1357" spans="1:18" x14ac:dyDescent="0.25">
      <c r="A1357" s="3" t="s">
        <v>2265</v>
      </c>
      <c r="B1357" s="3">
        <v>26.73</v>
      </c>
      <c r="C1357" s="3">
        <v>5.08</v>
      </c>
      <c r="D1357" s="3" t="s">
        <v>20</v>
      </c>
      <c r="E1357" s="3" t="s">
        <v>117</v>
      </c>
      <c r="F1357" s="3" t="s">
        <v>20</v>
      </c>
      <c r="G1357" s="3">
        <v>1</v>
      </c>
      <c r="H1357" s="3" t="s">
        <v>20</v>
      </c>
      <c r="J1357" s="3" t="s">
        <v>2265</v>
      </c>
      <c r="K1357" s="3">
        <v>2004</v>
      </c>
      <c r="L1357" s="3" t="s">
        <v>61</v>
      </c>
      <c r="M1357" s="3">
        <v>22</v>
      </c>
      <c r="N1357" s="3">
        <v>0</v>
      </c>
      <c r="O1357" s="3">
        <v>1615.77</v>
      </c>
      <c r="P1357" s="3" t="s">
        <v>29</v>
      </c>
      <c r="Q1357" s="3" t="s">
        <v>23</v>
      </c>
      <c r="R1357" s="3" t="s">
        <v>25</v>
      </c>
    </row>
    <row r="1358" spans="1:18" x14ac:dyDescent="0.25">
      <c r="A1358" s="3" t="s">
        <v>2266</v>
      </c>
      <c r="B1358" s="3">
        <v>20.79</v>
      </c>
      <c r="C1358" s="3">
        <v>5.84</v>
      </c>
      <c r="D1358" s="3" t="s">
        <v>20</v>
      </c>
      <c r="E1358" s="3" t="s">
        <v>117</v>
      </c>
      <c r="F1358" s="3" t="s">
        <v>20</v>
      </c>
      <c r="G1358" s="3">
        <v>1</v>
      </c>
      <c r="H1358" s="3" t="s">
        <v>20</v>
      </c>
      <c r="J1358" s="3" t="s">
        <v>2266</v>
      </c>
      <c r="K1358" s="3">
        <v>2004</v>
      </c>
      <c r="L1358" s="3" t="s">
        <v>56</v>
      </c>
      <c r="M1358" s="3">
        <v>19</v>
      </c>
      <c r="N1358" s="3">
        <v>0</v>
      </c>
      <c r="O1358" s="3">
        <v>1607.51</v>
      </c>
      <c r="P1358" s="3" t="s">
        <v>29</v>
      </c>
      <c r="Q1358" s="3" t="s">
        <v>24</v>
      </c>
      <c r="R1358" s="3" t="s">
        <v>25</v>
      </c>
    </row>
    <row r="1359" spans="1:18" x14ac:dyDescent="0.25">
      <c r="A1359" s="3" t="s">
        <v>467</v>
      </c>
      <c r="B1359" s="3">
        <v>28.5</v>
      </c>
      <c r="C1359" s="3">
        <v>5.12</v>
      </c>
      <c r="D1359" s="3" t="s">
        <v>20</v>
      </c>
      <c r="E1359" s="3" t="s">
        <v>20</v>
      </c>
      <c r="F1359" s="3" t="s">
        <v>20</v>
      </c>
      <c r="G1359" s="3">
        <v>1</v>
      </c>
      <c r="H1359" s="3" t="s">
        <v>117</v>
      </c>
      <c r="J1359" s="3" t="s">
        <v>467</v>
      </c>
      <c r="K1359" s="3">
        <v>1998</v>
      </c>
      <c r="L1359" s="3" t="s">
        <v>28</v>
      </c>
      <c r="M1359" s="3">
        <v>22</v>
      </c>
      <c r="N1359" s="3">
        <v>0</v>
      </c>
      <c r="O1359" s="3">
        <v>35147.53</v>
      </c>
      <c r="P1359" s="3" t="s">
        <v>23</v>
      </c>
      <c r="Q1359" s="3" t="s">
        <v>23</v>
      </c>
      <c r="R1359" s="3" t="s">
        <v>39</v>
      </c>
    </row>
    <row r="1360" spans="1:18" x14ac:dyDescent="0.25">
      <c r="A1360" s="3" t="s">
        <v>2267</v>
      </c>
      <c r="B1360" s="3">
        <v>20.149999999999999</v>
      </c>
      <c r="C1360" s="3">
        <v>4.1500000000000004</v>
      </c>
      <c r="D1360" s="3" t="s">
        <v>20</v>
      </c>
      <c r="E1360" s="3" t="s">
        <v>20</v>
      </c>
      <c r="F1360" s="3" t="s">
        <v>20</v>
      </c>
      <c r="G1360" s="3">
        <v>1</v>
      </c>
      <c r="H1360" s="3" t="s">
        <v>20</v>
      </c>
      <c r="J1360" s="3" t="s">
        <v>2267</v>
      </c>
      <c r="K1360" s="3">
        <v>1992</v>
      </c>
      <c r="L1360" s="3" t="s">
        <v>47</v>
      </c>
      <c r="M1360" s="3">
        <v>22</v>
      </c>
      <c r="N1360" s="3">
        <v>0</v>
      </c>
      <c r="O1360" s="3">
        <v>1566.88</v>
      </c>
      <c r="P1360" s="3" t="s">
        <v>29</v>
      </c>
      <c r="Q1360" s="3" t="s">
        <v>23</v>
      </c>
      <c r="R1360" s="3" t="s">
        <v>25</v>
      </c>
    </row>
    <row r="1361" spans="1:18" x14ac:dyDescent="0.25">
      <c r="A1361" s="3" t="s">
        <v>2268</v>
      </c>
      <c r="B1361" s="3">
        <v>36.85</v>
      </c>
      <c r="C1361" s="3">
        <v>4.3600000000000003</v>
      </c>
      <c r="D1361" s="3" t="s">
        <v>117</v>
      </c>
      <c r="E1361" s="3" t="s">
        <v>20</v>
      </c>
      <c r="F1361" s="3" t="s">
        <v>20</v>
      </c>
      <c r="G1361" s="3" t="s">
        <v>5994</v>
      </c>
      <c r="H1361" s="3" t="s">
        <v>20</v>
      </c>
      <c r="J1361" s="3" t="s">
        <v>2268</v>
      </c>
      <c r="K1361" s="3">
        <v>2001</v>
      </c>
      <c r="L1361" s="3" t="s">
        <v>28</v>
      </c>
      <c r="M1361" s="3">
        <v>5</v>
      </c>
      <c r="N1361" s="3">
        <v>0</v>
      </c>
      <c r="O1361" s="3">
        <v>1534.3</v>
      </c>
      <c r="P1361" s="3" t="s">
        <v>29</v>
      </c>
      <c r="Q1361" s="3" t="s">
        <v>29</v>
      </c>
      <c r="R1361" s="3" t="s">
        <v>25</v>
      </c>
    </row>
    <row r="1362" spans="1:18" x14ac:dyDescent="0.25">
      <c r="A1362" s="3" t="s">
        <v>2269</v>
      </c>
      <c r="B1362" s="3">
        <v>35.53</v>
      </c>
      <c r="C1362" s="3">
        <v>4.55</v>
      </c>
      <c r="D1362" s="3" t="s">
        <v>117</v>
      </c>
      <c r="E1362" s="3" t="s">
        <v>20</v>
      </c>
      <c r="F1362" s="3" t="s">
        <v>20</v>
      </c>
      <c r="G1362" s="3" t="s">
        <v>5994</v>
      </c>
      <c r="H1362" s="3" t="s">
        <v>20</v>
      </c>
      <c r="J1362" s="3" t="s">
        <v>2269</v>
      </c>
      <c r="K1362" s="3">
        <v>2001</v>
      </c>
      <c r="L1362" s="3" t="s">
        <v>32</v>
      </c>
      <c r="M1362" s="3">
        <v>2</v>
      </c>
      <c r="N1362" s="3">
        <v>0</v>
      </c>
      <c r="O1362" s="3">
        <v>1532.47</v>
      </c>
      <c r="P1362" s="3" t="s">
        <v>29</v>
      </c>
      <c r="Q1362" s="3" t="s">
        <v>29</v>
      </c>
      <c r="R1362" s="3" t="s">
        <v>25</v>
      </c>
    </row>
    <row r="1363" spans="1:18" x14ac:dyDescent="0.25">
      <c r="A1363" s="3" t="s">
        <v>2270</v>
      </c>
      <c r="B1363" s="3">
        <v>31.1</v>
      </c>
      <c r="C1363" s="3">
        <v>4.37</v>
      </c>
      <c r="D1363" s="3" t="s">
        <v>117</v>
      </c>
      <c r="E1363" s="3" t="s">
        <v>20</v>
      </c>
      <c r="F1363" s="3" t="s">
        <v>20</v>
      </c>
      <c r="G1363" s="3" t="s">
        <v>5994</v>
      </c>
      <c r="H1363" s="3" t="s">
        <v>20</v>
      </c>
      <c r="J1363" s="3" t="s">
        <v>2270</v>
      </c>
      <c r="K1363" s="3">
        <v>2001</v>
      </c>
      <c r="L1363" s="3" t="s">
        <v>61</v>
      </c>
      <c r="M1363" s="3">
        <v>7</v>
      </c>
      <c r="N1363" s="3">
        <v>0</v>
      </c>
      <c r="O1363" s="3">
        <v>1526.31</v>
      </c>
      <c r="P1363" s="3" t="s">
        <v>29</v>
      </c>
      <c r="Q1363" s="3" t="s">
        <v>24</v>
      </c>
      <c r="R1363" s="3" t="s">
        <v>53</v>
      </c>
    </row>
    <row r="1364" spans="1:18" x14ac:dyDescent="0.25">
      <c r="A1364" s="3" t="s">
        <v>2271</v>
      </c>
      <c r="B1364" s="3">
        <v>23.21</v>
      </c>
      <c r="C1364" s="3">
        <v>5.24</v>
      </c>
      <c r="D1364" s="3" t="s">
        <v>117</v>
      </c>
      <c r="E1364" s="3" t="s">
        <v>20</v>
      </c>
      <c r="F1364" s="3" t="s">
        <v>20</v>
      </c>
      <c r="G1364" s="3" t="s">
        <v>5994</v>
      </c>
      <c r="H1364" s="3" t="s">
        <v>20</v>
      </c>
      <c r="J1364" s="3" t="s">
        <v>2271</v>
      </c>
      <c r="K1364" s="3">
        <v>2001</v>
      </c>
      <c r="L1364" s="3" t="s">
        <v>51</v>
      </c>
      <c r="M1364" s="3">
        <v>25</v>
      </c>
      <c r="N1364" s="3">
        <v>0</v>
      </c>
      <c r="O1364" s="3">
        <v>1515.34</v>
      </c>
      <c r="P1364" s="3" t="s">
        <v>29</v>
      </c>
      <c r="Q1364" s="3" t="s">
        <v>24</v>
      </c>
      <c r="R1364" s="3" t="s">
        <v>25</v>
      </c>
    </row>
    <row r="1365" spans="1:18" x14ac:dyDescent="0.25">
      <c r="A1365" s="3" t="s">
        <v>2272</v>
      </c>
      <c r="B1365" s="3">
        <v>18.36</v>
      </c>
      <c r="C1365" s="3">
        <v>5.96</v>
      </c>
      <c r="D1365" s="3" t="s">
        <v>20</v>
      </c>
      <c r="E1365" s="3" t="s">
        <v>20</v>
      </c>
      <c r="F1365" s="3" t="s">
        <v>20</v>
      </c>
      <c r="G1365" s="3">
        <v>1</v>
      </c>
      <c r="H1365" s="3" t="s">
        <v>20</v>
      </c>
      <c r="J1365" s="3" t="s">
        <v>2272</v>
      </c>
      <c r="K1365" s="3">
        <v>1998</v>
      </c>
      <c r="L1365" s="3" t="s">
        <v>32</v>
      </c>
      <c r="M1365" s="3">
        <v>19</v>
      </c>
      <c r="N1365" s="3">
        <v>0</v>
      </c>
      <c r="O1365" s="3">
        <v>1497</v>
      </c>
      <c r="P1365" s="3" t="s">
        <v>29</v>
      </c>
      <c r="Q1365" s="3" t="s">
        <v>29</v>
      </c>
      <c r="R1365" s="3" t="s">
        <v>25</v>
      </c>
    </row>
    <row r="1366" spans="1:18" x14ac:dyDescent="0.25">
      <c r="A1366" s="3" t="s">
        <v>2273</v>
      </c>
      <c r="B1366" s="3">
        <v>15.92</v>
      </c>
      <c r="C1366" s="3">
        <v>4.76</v>
      </c>
      <c r="D1366" s="3" t="s">
        <v>117</v>
      </c>
      <c r="E1366" s="3" t="s">
        <v>20</v>
      </c>
      <c r="F1366" s="3" t="s">
        <v>20</v>
      </c>
      <c r="G1366" s="3">
        <v>1</v>
      </c>
      <c r="H1366" s="3" t="s">
        <v>20</v>
      </c>
      <c r="J1366" s="3" t="s">
        <v>2273</v>
      </c>
      <c r="K1366" s="3">
        <v>1995</v>
      </c>
      <c r="L1366" s="3" t="s">
        <v>22</v>
      </c>
      <c r="M1366" s="3">
        <v>7</v>
      </c>
      <c r="N1366" s="3">
        <v>0</v>
      </c>
      <c r="O1366" s="3">
        <v>1493</v>
      </c>
      <c r="P1366" s="3" t="s">
        <v>29</v>
      </c>
      <c r="Q1366" s="3" t="s">
        <v>24</v>
      </c>
      <c r="R1366" s="3" t="s">
        <v>25</v>
      </c>
    </row>
    <row r="1367" spans="1:18" x14ac:dyDescent="0.25">
      <c r="A1367" s="3" t="s">
        <v>2274</v>
      </c>
      <c r="B1367" s="3">
        <v>15.17</v>
      </c>
      <c r="C1367" s="3">
        <v>4.3</v>
      </c>
      <c r="D1367" s="3" t="s">
        <v>117</v>
      </c>
      <c r="E1367" s="3" t="s">
        <v>20</v>
      </c>
      <c r="F1367" s="3" t="s">
        <v>21</v>
      </c>
      <c r="G1367" s="3">
        <v>1</v>
      </c>
      <c r="H1367" s="3" t="s">
        <v>20</v>
      </c>
      <c r="J1367" s="3" t="s">
        <v>2274</v>
      </c>
      <c r="K1367" s="3">
        <v>1997</v>
      </c>
      <c r="L1367" s="3" t="s">
        <v>32</v>
      </c>
      <c r="M1367" s="3">
        <v>9</v>
      </c>
      <c r="N1367" s="3">
        <v>0</v>
      </c>
      <c r="O1367" s="3">
        <v>1481</v>
      </c>
      <c r="P1367" s="3" t="s">
        <v>29</v>
      </c>
      <c r="Q1367" s="3" t="s">
        <v>23</v>
      </c>
      <c r="R1367" s="3" t="s">
        <v>33</v>
      </c>
    </row>
    <row r="1368" spans="1:18" x14ac:dyDescent="0.25">
      <c r="A1368" s="3" t="s">
        <v>2275</v>
      </c>
      <c r="B1368" s="3">
        <v>16.63</v>
      </c>
      <c r="C1368" s="3">
        <v>4.5</v>
      </c>
      <c r="D1368" s="3" t="s">
        <v>20</v>
      </c>
      <c r="E1368" s="3" t="s">
        <v>20</v>
      </c>
      <c r="F1368" s="3" t="s">
        <v>20</v>
      </c>
      <c r="G1368" s="3">
        <v>1</v>
      </c>
      <c r="H1368" s="3" t="s">
        <v>20</v>
      </c>
      <c r="J1368" s="3" t="s">
        <v>2275</v>
      </c>
      <c r="K1368" s="3">
        <v>1998</v>
      </c>
      <c r="L1368" s="3" t="s">
        <v>28</v>
      </c>
      <c r="M1368" s="3">
        <v>7</v>
      </c>
      <c r="N1368" s="3">
        <v>0</v>
      </c>
      <c r="O1368" s="3">
        <v>1477</v>
      </c>
      <c r="P1368" s="3" t="s">
        <v>29</v>
      </c>
      <c r="Q1368" s="3" t="s">
        <v>23</v>
      </c>
      <c r="R1368" s="3" t="s">
        <v>25</v>
      </c>
    </row>
    <row r="1369" spans="1:18" x14ac:dyDescent="0.25">
      <c r="A1369" s="3" t="s">
        <v>2276</v>
      </c>
      <c r="B1369" s="3">
        <v>19.39</v>
      </c>
      <c r="C1369" s="3">
        <v>5.59</v>
      </c>
      <c r="D1369" s="3" t="s">
        <v>20</v>
      </c>
      <c r="E1369" s="3" t="s">
        <v>20</v>
      </c>
      <c r="F1369" s="3" t="s">
        <v>21</v>
      </c>
      <c r="G1369" s="3">
        <v>1</v>
      </c>
      <c r="H1369" s="3" t="s">
        <v>20</v>
      </c>
      <c r="J1369" s="3" t="s">
        <v>2276</v>
      </c>
      <c r="K1369" s="3">
        <v>2003</v>
      </c>
      <c r="L1369" s="3" t="s">
        <v>32</v>
      </c>
      <c r="M1369" s="3">
        <v>20</v>
      </c>
      <c r="N1369" s="3">
        <v>0</v>
      </c>
      <c r="O1369" s="3">
        <v>1467</v>
      </c>
      <c r="P1369" s="3" t="s">
        <v>29</v>
      </c>
      <c r="Q1369" s="3" t="s">
        <v>29</v>
      </c>
      <c r="R1369" s="3" t="s">
        <v>25</v>
      </c>
    </row>
    <row r="1370" spans="1:18" x14ac:dyDescent="0.25">
      <c r="A1370" s="3" t="s">
        <v>469</v>
      </c>
      <c r="B1370" s="3">
        <v>22.895</v>
      </c>
      <c r="C1370" s="3">
        <v>5.72</v>
      </c>
      <c r="D1370" s="3" t="s">
        <v>20</v>
      </c>
      <c r="E1370" s="3" t="s">
        <v>20</v>
      </c>
      <c r="F1370" s="3" t="s">
        <v>20</v>
      </c>
      <c r="G1370" s="3" t="s">
        <v>5994</v>
      </c>
      <c r="H1370" s="3" t="s">
        <v>117</v>
      </c>
      <c r="J1370" s="3" t="s">
        <v>469</v>
      </c>
      <c r="K1370" s="3">
        <v>1977</v>
      </c>
      <c r="L1370" s="3" t="s">
        <v>32</v>
      </c>
      <c r="M1370" s="3">
        <v>29</v>
      </c>
      <c r="N1370" s="3">
        <v>0</v>
      </c>
      <c r="O1370" s="3">
        <v>35069.370000000003</v>
      </c>
      <c r="P1370" s="3" t="s">
        <v>23</v>
      </c>
      <c r="Q1370" s="3" t="s">
        <v>23</v>
      </c>
      <c r="R1370" s="3" t="s">
        <v>227</v>
      </c>
    </row>
    <row r="1371" spans="1:18" x14ac:dyDescent="0.25">
      <c r="A1371" s="3" t="s">
        <v>2277</v>
      </c>
      <c r="B1371" s="3">
        <v>17.34</v>
      </c>
      <c r="C1371" s="3">
        <v>6.29</v>
      </c>
      <c r="D1371" s="3" t="s">
        <v>117</v>
      </c>
      <c r="E1371" s="3" t="s">
        <v>20</v>
      </c>
      <c r="F1371" s="3" t="s">
        <v>21</v>
      </c>
      <c r="G1371" s="3">
        <v>1</v>
      </c>
      <c r="H1371" s="3" t="s">
        <v>20</v>
      </c>
      <c r="J1371" s="3" t="s">
        <v>2277</v>
      </c>
      <c r="K1371" s="3">
        <v>1997</v>
      </c>
      <c r="L1371" s="3" t="s">
        <v>32</v>
      </c>
      <c r="M1371" s="3">
        <v>19</v>
      </c>
      <c r="N1371" s="3">
        <v>0</v>
      </c>
      <c r="O1371" s="3">
        <v>1445</v>
      </c>
      <c r="P1371" s="3" t="s">
        <v>29</v>
      </c>
      <c r="Q1371" s="3" t="s">
        <v>23</v>
      </c>
      <c r="R1371" s="3" t="s">
        <v>25</v>
      </c>
    </row>
    <row r="1372" spans="1:18" x14ac:dyDescent="0.25">
      <c r="A1372" s="3" t="s">
        <v>2278</v>
      </c>
      <c r="B1372" s="3">
        <v>17.940000000000001</v>
      </c>
      <c r="C1372" s="3">
        <v>4.1900000000000004</v>
      </c>
      <c r="D1372" s="3" t="s">
        <v>20</v>
      </c>
      <c r="E1372" s="3" t="s">
        <v>117</v>
      </c>
      <c r="F1372" s="3" t="s">
        <v>20</v>
      </c>
      <c r="G1372" s="3">
        <v>1</v>
      </c>
      <c r="H1372" s="3" t="s">
        <v>20</v>
      </c>
      <c r="J1372" s="3" t="s">
        <v>2278</v>
      </c>
      <c r="K1372" s="3">
        <v>2000</v>
      </c>
      <c r="L1372" s="3" t="s">
        <v>47</v>
      </c>
      <c r="M1372" s="3">
        <v>1</v>
      </c>
      <c r="N1372" s="3">
        <v>0</v>
      </c>
      <c r="O1372" s="3">
        <v>1438</v>
      </c>
      <c r="P1372" s="3" t="s">
        <v>29</v>
      </c>
      <c r="Q1372" s="3" t="s">
        <v>29</v>
      </c>
      <c r="R1372" s="3" t="s">
        <v>25</v>
      </c>
    </row>
    <row r="1373" spans="1:18" x14ac:dyDescent="0.25">
      <c r="A1373" s="3" t="s">
        <v>2279</v>
      </c>
      <c r="B1373" s="3">
        <v>16.670000000000002</v>
      </c>
      <c r="C1373" s="3">
        <v>4.7</v>
      </c>
      <c r="D1373" s="3" t="s">
        <v>117</v>
      </c>
      <c r="E1373" s="3" t="s">
        <v>20</v>
      </c>
      <c r="F1373" s="3" t="s">
        <v>21</v>
      </c>
      <c r="G1373" s="3">
        <v>1</v>
      </c>
      <c r="H1373" s="3" t="s">
        <v>20</v>
      </c>
      <c r="J1373" s="3" t="s">
        <v>2279</v>
      </c>
      <c r="K1373" s="3">
        <v>1997</v>
      </c>
      <c r="L1373" s="3" t="s">
        <v>28</v>
      </c>
      <c r="M1373" s="3">
        <v>5</v>
      </c>
      <c r="N1373" s="3">
        <v>0</v>
      </c>
      <c r="O1373" s="3">
        <v>1422</v>
      </c>
      <c r="P1373" s="3" t="s">
        <v>29</v>
      </c>
      <c r="Q1373" s="3" t="s">
        <v>29</v>
      </c>
      <c r="R1373" s="3" t="s">
        <v>25</v>
      </c>
    </row>
    <row r="1374" spans="1:18" x14ac:dyDescent="0.25">
      <c r="A1374" s="3" t="s">
        <v>2280</v>
      </c>
      <c r="B1374" s="3">
        <v>20.58</v>
      </c>
      <c r="C1374" s="3">
        <v>5.64</v>
      </c>
      <c r="D1374" s="3" t="s">
        <v>117</v>
      </c>
      <c r="E1374" s="3" t="s">
        <v>20</v>
      </c>
      <c r="F1374" s="3" t="s">
        <v>20</v>
      </c>
      <c r="G1374" s="3" t="s">
        <v>5994</v>
      </c>
      <c r="H1374" s="3" t="s">
        <v>20</v>
      </c>
      <c r="J1374" s="3" t="s">
        <v>2280</v>
      </c>
      <c r="K1374" s="3">
        <v>2001</v>
      </c>
      <c r="L1374" s="3" t="s">
        <v>51</v>
      </c>
      <c r="M1374" s="3">
        <v>23</v>
      </c>
      <c r="N1374" s="3">
        <v>0</v>
      </c>
      <c r="O1374" s="3">
        <v>1421</v>
      </c>
      <c r="P1374" s="3" t="s">
        <v>29</v>
      </c>
      <c r="Q1374" s="3" t="s">
        <v>29</v>
      </c>
      <c r="R1374" s="3" t="s">
        <v>25</v>
      </c>
    </row>
    <row r="1375" spans="1:18" x14ac:dyDescent="0.25">
      <c r="A1375" s="3" t="s">
        <v>2281</v>
      </c>
      <c r="B1375" s="3">
        <v>16.5</v>
      </c>
      <c r="C1375" s="3">
        <v>4.1100000000000003</v>
      </c>
      <c r="D1375" s="3" t="s">
        <v>117</v>
      </c>
      <c r="E1375" s="3" t="s">
        <v>20</v>
      </c>
      <c r="F1375" s="3" t="s">
        <v>20</v>
      </c>
      <c r="G1375" s="3" t="s">
        <v>5994</v>
      </c>
      <c r="H1375" s="3" t="s">
        <v>20</v>
      </c>
      <c r="J1375" s="3" t="s">
        <v>2281</v>
      </c>
      <c r="K1375" s="3">
        <v>1996</v>
      </c>
      <c r="L1375" s="3" t="s">
        <v>32</v>
      </c>
      <c r="M1375" s="3">
        <v>23</v>
      </c>
      <c r="N1375" s="3">
        <v>0</v>
      </c>
      <c r="O1375" s="3">
        <v>1417</v>
      </c>
      <c r="P1375" s="3" t="s">
        <v>29</v>
      </c>
      <c r="Q1375" s="3" t="s">
        <v>24</v>
      </c>
      <c r="R1375" s="3" t="s">
        <v>25</v>
      </c>
    </row>
    <row r="1376" spans="1:18" x14ac:dyDescent="0.25">
      <c r="A1376" s="3" t="s">
        <v>2282</v>
      </c>
      <c r="B1376" s="3">
        <v>15.41</v>
      </c>
      <c r="C1376" s="3">
        <v>5.43</v>
      </c>
      <c r="D1376" s="3" t="s">
        <v>117</v>
      </c>
      <c r="E1376" s="3" t="s">
        <v>20</v>
      </c>
      <c r="F1376" s="3" t="s">
        <v>21</v>
      </c>
      <c r="G1376" s="3">
        <v>1</v>
      </c>
      <c r="H1376" s="3" t="s">
        <v>20</v>
      </c>
      <c r="J1376" s="3" t="s">
        <v>2282</v>
      </c>
      <c r="K1376" s="3">
        <v>1997</v>
      </c>
      <c r="L1376" s="3" t="s">
        <v>22</v>
      </c>
      <c r="M1376" s="3">
        <v>27</v>
      </c>
      <c r="N1376" s="3">
        <v>0</v>
      </c>
      <c r="O1376" s="3">
        <v>1402</v>
      </c>
      <c r="P1376" s="3" t="s">
        <v>29</v>
      </c>
      <c r="Q1376" s="3" t="s">
        <v>24</v>
      </c>
      <c r="R1376" s="3" t="s">
        <v>53</v>
      </c>
    </row>
    <row r="1377" spans="1:18" x14ac:dyDescent="0.25">
      <c r="A1377" s="3" t="s">
        <v>2283</v>
      </c>
      <c r="B1377" s="3">
        <v>24.59</v>
      </c>
      <c r="C1377" s="3">
        <v>4.38</v>
      </c>
      <c r="D1377" s="3" t="s">
        <v>20</v>
      </c>
      <c r="E1377" s="3" t="s">
        <v>20</v>
      </c>
      <c r="F1377" s="3" t="s">
        <v>20</v>
      </c>
      <c r="G1377" s="3">
        <v>1</v>
      </c>
      <c r="H1377" s="3" t="s">
        <v>20</v>
      </c>
      <c r="J1377" s="3" t="s">
        <v>2283</v>
      </c>
      <c r="K1377" s="3">
        <v>1998</v>
      </c>
      <c r="L1377" s="3" t="s">
        <v>47</v>
      </c>
      <c r="M1377" s="3">
        <v>5</v>
      </c>
      <c r="N1377" s="3">
        <v>0</v>
      </c>
      <c r="O1377" s="3">
        <v>1400.44</v>
      </c>
      <c r="P1377" s="3" t="s">
        <v>29</v>
      </c>
      <c r="Q1377" s="3" t="s">
        <v>29</v>
      </c>
      <c r="R1377" s="3" t="s">
        <v>25</v>
      </c>
    </row>
    <row r="1378" spans="1:18" x14ac:dyDescent="0.25">
      <c r="A1378" s="3" t="s">
        <v>2284</v>
      </c>
      <c r="B1378" s="3">
        <v>33.33</v>
      </c>
      <c r="C1378" s="3">
        <v>9.7899999999999991</v>
      </c>
      <c r="D1378" s="3" t="s">
        <v>20</v>
      </c>
      <c r="E1378" s="3" t="s">
        <v>20</v>
      </c>
      <c r="F1378" s="3" t="s">
        <v>20</v>
      </c>
      <c r="G1378" s="3" t="s">
        <v>5994</v>
      </c>
      <c r="H1378" s="3" t="s">
        <v>20</v>
      </c>
      <c r="J1378" s="3" t="s">
        <v>2284</v>
      </c>
      <c r="K1378" s="3">
        <v>2002</v>
      </c>
      <c r="L1378" s="3" t="s">
        <v>28</v>
      </c>
      <c r="M1378" s="3">
        <v>22</v>
      </c>
      <c r="N1378" s="3">
        <v>0</v>
      </c>
      <c r="O1378" s="3">
        <v>1391.53</v>
      </c>
      <c r="P1378" s="3" t="s">
        <v>29</v>
      </c>
      <c r="Q1378" s="3" t="s">
        <v>23</v>
      </c>
      <c r="R1378" s="3" t="s">
        <v>25</v>
      </c>
    </row>
    <row r="1379" spans="1:18" x14ac:dyDescent="0.25">
      <c r="A1379" s="3" t="s">
        <v>2285</v>
      </c>
      <c r="B1379" s="3">
        <v>18.5</v>
      </c>
      <c r="C1379" s="3">
        <v>11.84</v>
      </c>
      <c r="D1379" s="3" t="s">
        <v>20</v>
      </c>
      <c r="E1379" s="3" t="s">
        <v>20</v>
      </c>
      <c r="F1379" s="3" t="s">
        <v>20</v>
      </c>
      <c r="G1379" s="3" t="s">
        <v>5994</v>
      </c>
      <c r="H1379" s="3" t="s">
        <v>20</v>
      </c>
      <c r="J1379" s="3" t="s">
        <v>2285</v>
      </c>
      <c r="K1379" s="3">
        <v>2002</v>
      </c>
      <c r="L1379" s="3" t="s">
        <v>56</v>
      </c>
      <c r="M1379" s="3">
        <v>14</v>
      </c>
      <c r="N1379" s="3">
        <v>0</v>
      </c>
      <c r="O1379" s="3">
        <v>1390</v>
      </c>
      <c r="P1379" s="3" t="s">
        <v>29</v>
      </c>
      <c r="Q1379" s="3" t="s">
        <v>29</v>
      </c>
      <c r="R1379" s="3" t="s">
        <v>25</v>
      </c>
    </row>
    <row r="1380" spans="1:18" x14ac:dyDescent="0.25">
      <c r="A1380" s="3" t="s">
        <v>2286</v>
      </c>
      <c r="B1380" s="3">
        <v>18.579999999999998</v>
      </c>
      <c r="C1380" s="3">
        <v>6.22</v>
      </c>
      <c r="D1380" s="3" t="s">
        <v>20</v>
      </c>
      <c r="E1380" s="3" t="s">
        <v>20</v>
      </c>
      <c r="F1380" s="3" t="s">
        <v>20</v>
      </c>
      <c r="G1380" s="3" t="s">
        <v>5994</v>
      </c>
      <c r="H1380" s="3" t="s">
        <v>20</v>
      </c>
      <c r="J1380" s="3" t="s">
        <v>2286</v>
      </c>
      <c r="K1380" s="3">
        <v>1999</v>
      </c>
      <c r="L1380" s="3" t="s">
        <v>61</v>
      </c>
      <c r="M1380" s="3">
        <v>6</v>
      </c>
      <c r="N1380" s="3">
        <v>0</v>
      </c>
      <c r="O1380" s="3">
        <v>1389</v>
      </c>
      <c r="P1380" s="3" t="s">
        <v>29</v>
      </c>
      <c r="Q1380" s="3" t="s">
        <v>29</v>
      </c>
      <c r="R1380" s="3" t="s">
        <v>25</v>
      </c>
    </row>
    <row r="1381" spans="1:18" x14ac:dyDescent="0.25">
      <c r="A1381" s="3" t="s">
        <v>471</v>
      </c>
      <c r="B1381" s="3">
        <v>34.06</v>
      </c>
      <c r="C1381" s="3">
        <v>11.83</v>
      </c>
      <c r="D1381" s="3" t="s">
        <v>117</v>
      </c>
      <c r="E1381" s="3" t="s">
        <v>20</v>
      </c>
      <c r="F1381" s="3" t="s">
        <v>20</v>
      </c>
      <c r="G1381" s="3">
        <v>1</v>
      </c>
      <c r="H1381" s="3" t="s">
        <v>117</v>
      </c>
      <c r="J1381" s="3" t="s">
        <v>471</v>
      </c>
      <c r="K1381" s="3">
        <v>1975</v>
      </c>
      <c r="L1381" s="3" t="s">
        <v>51</v>
      </c>
      <c r="M1381" s="3">
        <v>29</v>
      </c>
      <c r="N1381" s="3">
        <v>1</v>
      </c>
      <c r="O1381" s="3">
        <v>35050.620000000003</v>
      </c>
      <c r="P1381" s="3" t="s">
        <v>29</v>
      </c>
      <c r="Q1381" s="3" t="s">
        <v>23</v>
      </c>
      <c r="R1381" s="3" t="s">
        <v>53</v>
      </c>
    </row>
    <row r="1382" spans="1:18" x14ac:dyDescent="0.25">
      <c r="A1382" s="3" t="s">
        <v>2287</v>
      </c>
      <c r="B1382" s="3">
        <v>16.64</v>
      </c>
      <c r="C1382" s="3">
        <v>10.01</v>
      </c>
      <c r="D1382" s="3" t="s">
        <v>20</v>
      </c>
      <c r="E1382" s="3" t="s">
        <v>20</v>
      </c>
      <c r="F1382" s="3" t="s">
        <v>20</v>
      </c>
      <c r="G1382" s="3" t="s">
        <v>5994</v>
      </c>
      <c r="H1382" s="3" t="s">
        <v>20</v>
      </c>
      <c r="J1382" s="3" t="s">
        <v>2287</v>
      </c>
      <c r="K1382" s="3">
        <v>2002</v>
      </c>
      <c r="L1382" s="3" t="s">
        <v>51</v>
      </c>
      <c r="M1382" s="3">
        <v>15</v>
      </c>
      <c r="N1382" s="3">
        <v>0</v>
      </c>
      <c r="O1382" s="3">
        <v>1382</v>
      </c>
      <c r="P1382" s="3" t="s">
        <v>29</v>
      </c>
      <c r="Q1382" s="3" t="s">
        <v>23</v>
      </c>
      <c r="R1382" s="3" t="s">
        <v>25</v>
      </c>
    </row>
    <row r="1383" spans="1:18" x14ac:dyDescent="0.25">
      <c r="A1383" s="3" t="s">
        <v>2288</v>
      </c>
      <c r="B1383" s="3">
        <v>19.329999999999998</v>
      </c>
      <c r="C1383" s="3">
        <v>4.32</v>
      </c>
      <c r="D1383" s="3" t="s">
        <v>20</v>
      </c>
      <c r="E1383" s="3" t="s">
        <v>20</v>
      </c>
      <c r="F1383" s="3" t="s">
        <v>20</v>
      </c>
      <c r="G1383" s="3">
        <v>1</v>
      </c>
      <c r="H1383" s="3" t="s">
        <v>20</v>
      </c>
      <c r="J1383" s="3" t="s">
        <v>2288</v>
      </c>
      <c r="K1383" s="3">
        <v>1998</v>
      </c>
      <c r="L1383" s="3" t="s">
        <v>28</v>
      </c>
      <c r="M1383" s="3">
        <v>3</v>
      </c>
      <c r="N1383" s="3">
        <v>0</v>
      </c>
      <c r="O1383" s="3">
        <v>1359</v>
      </c>
      <c r="P1383" s="3" t="s">
        <v>29</v>
      </c>
      <c r="Q1383" s="3" t="s">
        <v>23</v>
      </c>
      <c r="R1383" s="3" t="s">
        <v>25</v>
      </c>
    </row>
    <row r="1384" spans="1:18" x14ac:dyDescent="0.25">
      <c r="A1384" s="3" t="s">
        <v>2289</v>
      </c>
      <c r="B1384" s="3">
        <v>21.26</v>
      </c>
      <c r="C1384" s="3">
        <v>5.65</v>
      </c>
      <c r="D1384" s="3" t="s">
        <v>117</v>
      </c>
      <c r="E1384" s="3" t="s">
        <v>20</v>
      </c>
      <c r="F1384" s="3" t="s">
        <v>21</v>
      </c>
      <c r="G1384" s="3">
        <v>1</v>
      </c>
      <c r="H1384" s="3" t="s">
        <v>20</v>
      </c>
      <c r="J1384" s="3" t="s">
        <v>2289</v>
      </c>
      <c r="K1384" s="3">
        <v>1997</v>
      </c>
      <c r="L1384" s="3" t="s">
        <v>56</v>
      </c>
      <c r="M1384" s="3">
        <v>7</v>
      </c>
      <c r="N1384" s="3">
        <v>0</v>
      </c>
      <c r="O1384" s="3">
        <v>1341.16</v>
      </c>
      <c r="P1384" s="3" t="s">
        <v>29</v>
      </c>
      <c r="Q1384" s="3" t="s">
        <v>29</v>
      </c>
      <c r="R1384" s="3" t="s">
        <v>33</v>
      </c>
    </row>
    <row r="1385" spans="1:18" x14ac:dyDescent="0.25">
      <c r="A1385" s="3" t="s">
        <v>2290</v>
      </c>
      <c r="B1385" s="3">
        <v>15.6</v>
      </c>
      <c r="C1385" s="3">
        <v>4.12</v>
      </c>
      <c r="D1385" s="3" t="s">
        <v>117</v>
      </c>
      <c r="E1385" s="3" t="s">
        <v>20</v>
      </c>
      <c r="F1385" s="3" t="s">
        <v>20</v>
      </c>
      <c r="G1385" s="3">
        <v>1</v>
      </c>
      <c r="H1385" s="3" t="s">
        <v>20</v>
      </c>
      <c r="J1385" s="3" t="s">
        <v>2290</v>
      </c>
      <c r="K1385" s="3">
        <v>1995</v>
      </c>
      <c r="L1385" s="3" t="s">
        <v>61</v>
      </c>
      <c r="M1385" s="3">
        <v>30</v>
      </c>
      <c r="N1385" s="3">
        <v>0</v>
      </c>
      <c r="O1385" s="3">
        <v>1338</v>
      </c>
      <c r="P1385" s="3" t="s">
        <v>29</v>
      </c>
      <c r="Q1385" s="3" t="s">
        <v>24</v>
      </c>
      <c r="R1385" s="3" t="s">
        <v>33</v>
      </c>
    </row>
    <row r="1386" spans="1:18" x14ac:dyDescent="0.25">
      <c r="A1386" s="3" t="s">
        <v>2291</v>
      </c>
      <c r="B1386" s="3">
        <v>24.39</v>
      </c>
      <c r="C1386" s="3">
        <v>6.24</v>
      </c>
      <c r="D1386" s="3" t="s">
        <v>20</v>
      </c>
      <c r="E1386" s="3" t="s">
        <v>20</v>
      </c>
      <c r="F1386" s="3" t="s">
        <v>20</v>
      </c>
      <c r="G1386" s="3">
        <v>1</v>
      </c>
      <c r="H1386" s="3" t="s">
        <v>20</v>
      </c>
      <c r="J1386" s="3" t="s">
        <v>2291</v>
      </c>
      <c r="K1386" s="3">
        <v>1998</v>
      </c>
      <c r="L1386" s="3" t="s">
        <v>61</v>
      </c>
      <c r="M1386" s="3">
        <v>12</v>
      </c>
      <c r="N1386" s="3">
        <v>0</v>
      </c>
      <c r="O1386" s="3">
        <v>1332.61</v>
      </c>
      <c r="P1386" s="3" t="s">
        <v>29</v>
      </c>
      <c r="Q1386" s="3" t="s">
        <v>24</v>
      </c>
      <c r="R1386" s="3" t="s">
        <v>25</v>
      </c>
    </row>
    <row r="1387" spans="1:18" x14ac:dyDescent="0.25">
      <c r="A1387" s="3" t="s">
        <v>2292</v>
      </c>
      <c r="B1387" s="3">
        <v>24.75</v>
      </c>
      <c r="C1387" s="3">
        <v>4.83</v>
      </c>
      <c r="D1387" s="3" t="s">
        <v>20</v>
      </c>
      <c r="E1387" s="3" t="s">
        <v>20</v>
      </c>
      <c r="F1387" s="3" t="s">
        <v>20</v>
      </c>
      <c r="G1387" s="3" t="s">
        <v>5994</v>
      </c>
      <c r="H1387" s="3" t="s">
        <v>20</v>
      </c>
      <c r="J1387" s="3" t="s">
        <v>2292</v>
      </c>
      <c r="K1387" s="3">
        <v>1999</v>
      </c>
      <c r="L1387" s="3" t="s">
        <v>22</v>
      </c>
      <c r="M1387" s="3">
        <v>14</v>
      </c>
      <c r="N1387" s="3">
        <v>0</v>
      </c>
      <c r="O1387" s="3">
        <v>1329.17</v>
      </c>
      <c r="P1387" s="3" t="s">
        <v>29</v>
      </c>
      <c r="Q1387" s="3" t="s">
        <v>24</v>
      </c>
      <c r="R1387" s="3" t="s">
        <v>25</v>
      </c>
    </row>
    <row r="1388" spans="1:18" x14ac:dyDescent="0.25">
      <c r="A1388" s="3" t="s">
        <v>2293</v>
      </c>
      <c r="B1388" s="3">
        <v>20.88</v>
      </c>
      <c r="C1388" s="3">
        <v>7.4</v>
      </c>
      <c r="D1388" s="3" t="s">
        <v>20</v>
      </c>
      <c r="E1388" s="3" t="s">
        <v>20</v>
      </c>
      <c r="F1388" s="3" t="s">
        <v>20</v>
      </c>
      <c r="G1388" s="3" t="s">
        <v>5994</v>
      </c>
      <c r="H1388" s="3" t="s">
        <v>20</v>
      </c>
      <c r="J1388" s="3" t="s">
        <v>2293</v>
      </c>
      <c r="K1388" s="3">
        <v>2002</v>
      </c>
      <c r="L1388" s="3" t="s">
        <v>22</v>
      </c>
      <c r="M1388" s="3">
        <v>13</v>
      </c>
      <c r="N1388" s="3">
        <v>0</v>
      </c>
      <c r="O1388" s="3">
        <v>1315</v>
      </c>
      <c r="P1388" s="3" t="s">
        <v>29</v>
      </c>
      <c r="Q1388" s="3" t="s">
        <v>29</v>
      </c>
      <c r="R1388" s="3" t="s">
        <v>25</v>
      </c>
    </row>
    <row r="1389" spans="1:18" x14ac:dyDescent="0.25">
      <c r="A1389" s="3" t="s">
        <v>2294</v>
      </c>
      <c r="B1389" s="3">
        <v>20.43</v>
      </c>
      <c r="C1389" s="3">
        <v>4.54</v>
      </c>
      <c r="D1389" s="3" t="s">
        <v>20</v>
      </c>
      <c r="E1389" s="3" t="s">
        <v>20</v>
      </c>
      <c r="F1389" s="3" t="s">
        <v>20</v>
      </c>
      <c r="G1389" s="3" t="s">
        <v>5994</v>
      </c>
      <c r="H1389" s="3" t="s">
        <v>20</v>
      </c>
      <c r="J1389" s="3" t="s">
        <v>2294</v>
      </c>
      <c r="K1389" s="3">
        <v>1999</v>
      </c>
      <c r="L1389" s="3" t="s">
        <v>28</v>
      </c>
      <c r="M1389" s="3">
        <v>2</v>
      </c>
      <c r="N1389" s="3">
        <v>0</v>
      </c>
      <c r="O1389" s="3">
        <v>1304</v>
      </c>
      <c r="P1389" s="3" t="s">
        <v>29</v>
      </c>
      <c r="Q1389" s="3" t="s">
        <v>29</v>
      </c>
      <c r="R1389" s="3" t="s">
        <v>25</v>
      </c>
    </row>
    <row r="1390" spans="1:18" x14ac:dyDescent="0.25">
      <c r="A1390" s="3" t="s">
        <v>2295</v>
      </c>
      <c r="B1390" s="3">
        <v>15.18</v>
      </c>
      <c r="C1390" s="3">
        <v>11.11</v>
      </c>
      <c r="D1390" s="3" t="s">
        <v>20</v>
      </c>
      <c r="E1390" s="3" t="s">
        <v>20</v>
      </c>
      <c r="F1390" s="3" t="s">
        <v>20</v>
      </c>
      <c r="G1390" s="3" t="s">
        <v>5994</v>
      </c>
      <c r="H1390" s="3" t="s">
        <v>20</v>
      </c>
      <c r="J1390" s="3" t="s">
        <v>2295</v>
      </c>
      <c r="K1390" s="3">
        <v>2002</v>
      </c>
      <c r="L1390" s="3" t="s">
        <v>28</v>
      </c>
      <c r="M1390" s="3">
        <v>10</v>
      </c>
      <c r="N1390" s="3">
        <v>0</v>
      </c>
      <c r="O1390" s="3">
        <v>1304</v>
      </c>
      <c r="P1390" s="3" t="s">
        <v>29</v>
      </c>
      <c r="Q1390" s="3" t="s">
        <v>29</v>
      </c>
      <c r="R1390" s="3" t="s">
        <v>33</v>
      </c>
    </row>
    <row r="1391" spans="1:18" x14ac:dyDescent="0.25">
      <c r="A1391" s="3" t="s">
        <v>2296</v>
      </c>
      <c r="B1391" s="3">
        <v>15.12</v>
      </c>
      <c r="C1391" s="3">
        <v>4.03</v>
      </c>
      <c r="D1391" s="3" t="s">
        <v>117</v>
      </c>
      <c r="E1391" s="3" t="s">
        <v>20</v>
      </c>
      <c r="F1391" s="3" t="s">
        <v>20</v>
      </c>
      <c r="G1391" s="3" t="s">
        <v>5994</v>
      </c>
      <c r="H1391" s="3" t="s">
        <v>20</v>
      </c>
      <c r="J1391" s="3" t="s">
        <v>2296</v>
      </c>
      <c r="K1391" s="3">
        <v>2001</v>
      </c>
      <c r="L1391" s="3" t="s">
        <v>56</v>
      </c>
      <c r="M1391" s="3">
        <v>29</v>
      </c>
      <c r="N1391" s="3">
        <v>0</v>
      </c>
      <c r="O1391" s="3">
        <v>1293</v>
      </c>
      <c r="P1391" s="3" t="s">
        <v>29</v>
      </c>
      <c r="Q1391" s="3" t="s">
        <v>24</v>
      </c>
      <c r="R1391" s="3" t="s">
        <v>33</v>
      </c>
    </row>
    <row r="1392" spans="1:18" x14ac:dyDescent="0.25">
      <c r="A1392" s="3" t="s">
        <v>472</v>
      </c>
      <c r="B1392" s="3">
        <v>36.409999999999997</v>
      </c>
      <c r="C1392" s="3">
        <v>4.55</v>
      </c>
      <c r="D1392" s="3" t="s">
        <v>20</v>
      </c>
      <c r="E1392" s="3" t="s">
        <v>20</v>
      </c>
      <c r="F1392" s="3" t="s">
        <v>20</v>
      </c>
      <c r="G1392" s="3" t="s">
        <v>5994</v>
      </c>
      <c r="H1392" s="3" t="s">
        <v>117</v>
      </c>
      <c r="J1392" s="3" t="s">
        <v>472</v>
      </c>
      <c r="K1392" s="3">
        <v>1982</v>
      </c>
      <c r="L1392" s="3" t="s">
        <v>61</v>
      </c>
      <c r="M1392" s="3">
        <v>5</v>
      </c>
      <c r="N1392" s="3">
        <v>3</v>
      </c>
      <c r="O1392" s="3">
        <v>35000.730000000003</v>
      </c>
      <c r="P1392" s="3" t="s">
        <v>29</v>
      </c>
      <c r="Q1392" s="3" t="s">
        <v>24</v>
      </c>
      <c r="R1392" s="3" t="s">
        <v>53</v>
      </c>
    </row>
    <row r="1393" spans="1:18" x14ac:dyDescent="0.25">
      <c r="A1393" s="3" t="s">
        <v>2297</v>
      </c>
      <c r="B1393" s="3">
        <v>23.88</v>
      </c>
      <c r="C1393" s="3">
        <v>4.51</v>
      </c>
      <c r="D1393" s="3" t="s">
        <v>20</v>
      </c>
      <c r="E1393" s="3" t="s">
        <v>20</v>
      </c>
      <c r="F1393" s="3" t="s">
        <v>20</v>
      </c>
      <c r="G1393" s="3">
        <v>1</v>
      </c>
      <c r="H1393" s="3" t="s">
        <v>20</v>
      </c>
      <c r="J1393" s="3" t="s">
        <v>2297</v>
      </c>
      <c r="K1393" s="3">
        <v>1998</v>
      </c>
      <c r="L1393" s="3" t="s">
        <v>32</v>
      </c>
      <c r="M1393" s="3">
        <v>4</v>
      </c>
      <c r="N1393" s="3">
        <v>0</v>
      </c>
      <c r="O1393" s="3">
        <v>1290.93</v>
      </c>
      <c r="P1393" s="3" t="s">
        <v>29</v>
      </c>
      <c r="Q1393" s="3" t="s">
        <v>29</v>
      </c>
      <c r="R1393" s="3" t="s">
        <v>25</v>
      </c>
    </row>
    <row r="1394" spans="1:18" x14ac:dyDescent="0.25">
      <c r="A1394" s="3" t="s">
        <v>2298</v>
      </c>
      <c r="B1394" s="3">
        <v>16.13</v>
      </c>
      <c r="C1394" s="3">
        <v>5.56</v>
      </c>
      <c r="D1394" s="3" t="s">
        <v>20</v>
      </c>
      <c r="E1394" s="3" t="s">
        <v>117</v>
      </c>
      <c r="F1394" s="3" t="s">
        <v>20</v>
      </c>
      <c r="G1394" s="3">
        <v>1</v>
      </c>
      <c r="H1394" s="3" t="s">
        <v>20</v>
      </c>
      <c r="J1394" s="3" t="s">
        <v>2298</v>
      </c>
      <c r="K1394" s="3">
        <v>2000</v>
      </c>
      <c r="L1394" s="3" t="s">
        <v>32</v>
      </c>
      <c r="M1394" s="3">
        <v>26</v>
      </c>
      <c r="N1394" s="3">
        <v>0</v>
      </c>
      <c r="O1394" s="3">
        <v>1286</v>
      </c>
      <c r="P1394" s="3" t="s">
        <v>29</v>
      </c>
      <c r="Q1394" s="3" t="s">
        <v>29</v>
      </c>
      <c r="R1394" s="3" t="s">
        <v>25</v>
      </c>
    </row>
    <row r="1395" spans="1:18" x14ac:dyDescent="0.25">
      <c r="A1395" s="3" t="s">
        <v>2299</v>
      </c>
      <c r="B1395" s="3">
        <v>24.09</v>
      </c>
      <c r="C1395" s="3">
        <v>4.0999999999999996</v>
      </c>
      <c r="D1395" s="3" t="s">
        <v>20</v>
      </c>
      <c r="E1395" s="3" t="s">
        <v>117</v>
      </c>
      <c r="F1395" s="3" t="s">
        <v>20</v>
      </c>
      <c r="G1395" s="3">
        <v>1</v>
      </c>
      <c r="H1395" s="3" t="s">
        <v>20</v>
      </c>
      <c r="J1395" s="3" t="s">
        <v>2299</v>
      </c>
      <c r="K1395" s="3">
        <v>2004</v>
      </c>
      <c r="L1395" s="3" t="s">
        <v>61</v>
      </c>
      <c r="M1395" s="3">
        <v>28</v>
      </c>
      <c r="N1395" s="3">
        <v>0</v>
      </c>
      <c r="O1395" s="3">
        <v>1285</v>
      </c>
      <c r="P1395" s="3" t="s">
        <v>29</v>
      </c>
      <c r="Q1395" s="3" t="s">
        <v>24</v>
      </c>
      <c r="R1395" s="3" t="s">
        <v>25</v>
      </c>
    </row>
    <row r="1396" spans="1:18" x14ac:dyDescent="0.25">
      <c r="A1396" s="3" t="s">
        <v>2300</v>
      </c>
      <c r="B1396" s="3">
        <v>19.43</v>
      </c>
      <c r="C1396" s="3">
        <v>5.85</v>
      </c>
      <c r="D1396" s="3" t="s">
        <v>20</v>
      </c>
      <c r="E1396" s="3" t="s">
        <v>117</v>
      </c>
      <c r="F1396" s="3" t="s">
        <v>20</v>
      </c>
      <c r="G1396" s="3">
        <v>1</v>
      </c>
      <c r="H1396" s="3" t="s">
        <v>20</v>
      </c>
      <c r="J1396" s="3" t="s">
        <v>2300</v>
      </c>
      <c r="K1396" s="3">
        <v>2004</v>
      </c>
      <c r="L1396" s="3" t="s">
        <v>47</v>
      </c>
      <c r="M1396" s="3">
        <v>30</v>
      </c>
      <c r="N1396" s="3">
        <v>0</v>
      </c>
      <c r="O1396" s="3">
        <v>1283</v>
      </c>
      <c r="P1396" s="3" t="s">
        <v>29</v>
      </c>
      <c r="Q1396" s="3" t="s">
        <v>23</v>
      </c>
      <c r="R1396" s="3" t="s">
        <v>25</v>
      </c>
    </row>
    <row r="1397" spans="1:18" x14ac:dyDescent="0.25">
      <c r="A1397" s="3" t="s">
        <v>2301</v>
      </c>
      <c r="B1397" s="3">
        <v>15.22</v>
      </c>
      <c r="C1397" s="3">
        <v>4.92</v>
      </c>
      <c r="D1397" s="3" t="s">
        <v>117</v>
      </c>
      <c r="E1397" s="3" t="s">
        <v>20</v>
      </c>
      <c r="F1397" s="3" t="s">
        <v>21</v>
      </c>
      <c r="G1397" s="3">
        <v>1</v>
      </c>
      <c r="H1397" s="3" t="s">
        <v>20</v>
      </c>
      <c r="J1397" s="3" t="s">
        <v>2301</v>
      </c>
      <c r="K1397" s="3">
        <v>1997</v>
      </c>
      <c r="L1397" s="3" t="s">
        <v>22</v>
      </c>
      <c r="M1397" s="3">
        <v>26</v>
      </c>
      <c r="N1397" s="3">
        <v>0</v>
      </c>
      <c r="O1397" s="3">
        <v>1276</v>
      </c>
      <c r="P1397" s="3" t="s">
        <v>29</v>
      </c>
      <c r="Q1397" s="3" t="s">
        <v>29</v>
      </c>
      <c r="R1397" s="3" t="s">
        <v>33</v>
      </c>
    </row>
    <row r="1398" spans="1:18" x14ac:dyDescent="0.25">
      <c r="A1398" s="3" t="s">
        <v>2302</v>
      </c>
      <c r="B1398" s="3">
        <v>20.72</v>
      </c>
      <c r="C1398" s="3">
        <v>9.4600000000000009</v>
      </c>
      <c r="D1398" s="3" t="s">
        <v>20</v>
      </c>
      <c r="E1398" s="3" t="s">
        <v>20</v>
      </c>
      <c r="F1398" s="3" t="s">
        <v>20</v>
      </c>
      <c r="G1398" s="3" t="s">
        <v>5994</v>
      </c>
      <c r="H1398" s="3" t="s">
        <v>20</v>
      </c>
      <c r="J1398" s="3" t="s">
        <v>2302</v>
      </c>
      <c r="K1398" s="3">
        <v>2002</v>
      </c>
      <c r="L1398" s="3" t="s">
        <v>28</v>
      </c>
      <c r="M1398" s="3">
        <v>4</v>
      </c>
      <c r="N1398" s="3">
        <v>0</v>
      </c>
      <c r="O1398" s="3">
        <v>1267</v>
      </c>
      <c r="P1398" s="3" t="s">
        <v>29</v>
      </c>
      <c r="Q1398" s="3" t="s">
        <v>23</v>
      </c>
      <c r="R1398" s="3" t="s">
        <v>25</v>
      </c>
    </row>
    <row r="1399" spans="1:18" x14ac:dyDescent="0.25">
      <c r="A1399" s="3" t="s">
        <v>2303</v>
      </c>
      <c r="B1399" s="3">
        <v>35.4</v>
      </c>
      <c r="C1399" s="3">
        <v>5.94</v>
      </c>
      <c r="D1399" s="3" t="s">
        <v>20</v>
      </c>
      <c r="E1399" s="3" t="s">
        <v>20</v>
      </c>
      <c r="F1399" s="3" t="s">
        <v>21</v>
      </c>
      <c r="G1399" s="3">
        <v>1</v>
      </c>
      <c r="H1399" s="3" t="s">
        <v>20</v>
      </c>
      <c r="J1399" s="3" t="s">
        <v>2303</v>
      </c>
      <c r="K1399" s="3">
        <v>2003</v>
      </c>
      <c r="L1399" s="3" t="s">
        <v>56</v>
      </c>
      <c r="M1399" s="3">
        <v>21</v>
      </c>
      <c r="N1399" s="3">
        <v>0</v>
      </c>
      <c r="O1399" s="3">
        <v>1263.25</v>
      </c>
      <c r="P1399" s="3" t="s">
        <v>29</v>
      </c>
      <c r="Q1399" s="3" t="s">
        <v>24</v>
      </c>
      <c r="R1399" s="3" t="s">
        <v>53</v>
      </c>
    </row>
    <row r="1400" spans="1:18" x14ac:dyDescent="0.25">
      <c r="A1400" s="3" t="s">
        <v>2304</v>
      </c>
      <c r="B1400" s="3">
        <v>34.4</v>
      </c>
      <c r="C1400" s="3">
        <v>5.7</v>
      </c>
      <c r="D1400" s="3" t="s">
        <v>20</v>
      </c>
      <c r="E1400" s="3" t="s">
        <v>20</v>
      </c>
      <c r="F1400" s="3" t="s">
        <v>21</v>
      </c>
      <c r="G1400" s="3">
        <v>1</v>
      </c>
      <c r="H1400" s="3" t="s">
        <v>20</v>
      </c>
      <c r="J1400" s="3" t="s">
        <v>2304</v>
      </c>
      <c r="K1400" s="3">
        <v>2003</v>
      </c>
      <c r="L1400" s="3" t="s">
        <v>51</v>
      </c>
      <c r="M1400" s="3">
        <v>15</v>
      </c>
      <c r="N1400" s="3">
        <v>0</v>
      </c>
      <c r="O1400" s="3">
        <v>1261.8599999999999</v>
      </c>
      <c r="P1400" s="3" t="s">
        <v>29</v>
      </c>
      <c r="Q1400" s="3" t="s">
        <v>24</v>
      </c>
      <c r="R1400" s="3" t="s">
        <v>53</v>
      </c>
    </row>
    <row r="1401" spans="1:18" x14ac:dyDescent="0.25">
      <c r="A1401" s="3" t="s">
        <v>2305</v>
      </c>
      <c r="B1401" s="3">
        <v>34.1</v>
      </c>
      <c r="C1401" s="3">
        <v>4.13</v>
      </c>
      <c r="D1401" s="3" t="s">
        <v>20</v>
      </c>
      <c r="E1401" s="3" t="s">
        <v>20</v>
      </c>
      <c r="F1401" s="3" t="s">
        <v>21</v>
      </c>
      <c r="G1401" s="3">
        <v>1</v>
      </c>
      <c r="H1401" s="3" t="s">
        <v>20</v>
      </c>
      <c r="J1401" s="3" t="s">
        <v>2305</v>
      </c>
      <c r="K1401" s="3">
        <v>2003</v>
      </c>
      <c r="L1401" s="3" t="s">
        <v>22</v>
      </c>
      <c r="M1401" s="3">
        <v>30</v>
      </c>
      <c r="N1401" s="3">
        <v>0</v>
      </c>
      <c r="O1401" s="3">
        <v>1261.44</v>
      </c>
      <c r="P1401" s="3" t="s">
        <v>29</v>
      </c>
      <c r="Q1401" s="3" t="s">
        <v>24</v>
      </c>
      <c r="R1401" s="3" t="s">
        <v>53</v>
      </c>
    </row>
    <row r="1402" spans="1:18" x14ac:dyDescent="0.25">
      <c r="A1402" s="3" t="s">
        <v>2306</v>
      </c>
      <c r="B1402" s="3">
        <v>30.4</v>
      </c>
      <c r="C1402" s="3">
        <v>4.7699999999999996</v>
      </c>
      <c r="D1402" s="3" t="s">
        <v>20</v>
      </c>
      <c r="E1402" s="3" t="s">
        <v>20</v>
      </c>
      <c r="F1402" s="3" t="s">
        <v>21</v>
      </c>
      <c r="G1402" s="3">
        <v>1</v>
      </c>
      <c r="H1402" s="3" t="s">
        <v>20</v>
      </c>
      <c r="J1402" s="3" t="s">
        <v>2306</v>
      </c>
      <c r="K1402" s="3">
        <v>2003</v>
      </c>
      <c r="L1402" s="3" t="s">
        <v>22</v>
      </c>
      <c r="M1402" s="3">
        <v>13</v>
      </c>
      <c r="N1402" s="3">
        <v>0</v>
      </c>
      <c r="O1402" s="3">
        <v>1256.3</v>
      </c>
      <c r="P1402" s="3" t="s">
        <v>29</v>
      </c>
      <c r="Q1402" s="3" t="s">
        <v>24</v>
      </c>
      <c r="R1402" s="3" t="s">
        <v>53</v>
      </c>
    </row>
    <row r="1403" spans="1:18" x14ac:dyDescent="0.25">
      <c r="A1403" s="3" t="s">
        <v>473</v>
      </c>
      <c r="B1403" s="3">
        <v>52.3</v>
      </c>
      <c r="C1403" s="3">
        <v>4.87</v>
      </c>
      <c r="D1403" s="3" t="s">
        <v>117</v>
      </c>
      <c r="E1403" s="3" t="s">
        <v>20</v>
      </c>
      <c r="F1403" s="3" t="s">
        <v>21</v>
      </c>
      <c r="G1403" s="3">
        <v>1</v>
      </c>
      <c r="H1403" s="3" t="s">
        <v>117</v>
      </c>
      <c r="J1403" s="3" t="s">
        <v>473</v>
      </c>
      <c r="K1403" s="3">
        <v>1997</v>
      </c>
      <c r="L1403" s="3" t="s">
        <v>51</v>
      </c>
      <c r="M1403" s="3">
        <v>22</v>
      </c>
      <c r="N1403" s="3">
        <v>0</v>
      </c>
      <c r="O1403" s="3">
        <v>34979.86</v>
      </c>
      <c r="P1403" s="3" t="s">
        <v>29</v>
      </c>
      <c r="Q1403" s="3" t="s">
        <v>29</v>
      </c>
      <c r="R1403" s="3" t="s">
        <v>53</v>
      </c>
    </row>
    <row r="1404" spans="1:18" x14ac:dyDescent="0.25">
      <c r="A1404" s="3" t="s">
        <v>2307</v>
      </c>
      <c r="B1404" s="3">
        <v>28.7</v>
      </c>
      <c r="C1404" s="3">
        <v>4.99</v>
      </c>
      <c r="D1404" s="3" t="s">
        <v>20</v>
      </c>
      <c r="E1404" s="3" t="s">
        <v>20</v>
      </c>
      <c r="F1404" s="3" t="s">
        <v>21</v>
      </c>
      <c r="G1404" s="3">
        <v>1</v>
      </c>
      <c r="H1404" s="3" t="s">
        <v>20</v>
      </c>
      <c r="J1404" s="3" t="s">
        <v>2307</v>
      </c>
      <c r="K1404" s="3">
        <v>2003</v>
      </c>
      <c r="L1404" s="3" t="s">
        <v>28</v>
      </c>
      <c r="M1404" s="3">
        <v>10</v>
      </c>
      <c r="N1404" s="3">
        <v>0</v>
      </c>
      <c r="O1404" s="3">
        <v>1253.94</v>
      </c>
      <c r="P1404" s="3" t="s">
        <v>29</v>
      </c>
      <c r="Q1404" s="3" t="s">
        <v>29</v>
      </c>
      <c r="R1404" s="3" t="s">
        <v>53</v>
      </c>
    </row>
    <row r="1405" spans="1:18" x14ac:dyDescent="0.25">
      <c r="A1405" s="3" t="s">
        <v>2308</v>
      </c>
      <c r="B1405" s="3">
        <v>17.440000000000001</v>
      </c>
      <c r="C1405" s="3">
        <v>4.42</v>
      </c>
      <c r="D1405" s="3" t="s">
        <v>117</v>
      </c>
      <c r="E1405" s="3" t="s">
        <v>20</v>
      </c>
      <c r="F1405" s="3" t="s">
        <v>21</v>
      </c>
      <c r="G1405" s="3">
        <v>1</v>
      </c>
      <c r="H1405" s="3" t="s">
        <v>20</v>
      </c>
      <c r="J1405" s="3" t="s">
        <v>2308</v>
      </c>
      <c r="K1405" s="3">
        <v>1997</v>
      </c>
      <c r="L1405" s="3" t="s">
        <v>56</v>
      </c>
      <c r="M1405" s="3">
        <v>4</v>
      </c>
      <c r="N1405" s="3">
        <v>0</v>
      </c>
      <c r="O1405" s="3">
        <v>1253</v>
      </c>
      <c r="P1405" s="3" t="s">
        <v>29</v>
      </c>
      <c r="Q1405" s="3" t="s">
        <v>29</v>
      </c>
      <c r="R1405" s="3" t="s">
        <v>25</v>
      </c>
    </row>
    <row r="1406" spans="1:18" x14ac:dyDescent="0.25">
      <c r="A1406" s="3" t="s">
        <v>2309</v>
      </c>
      <c r="B1406" s="3">
        <v>27.6</v>
      </c>
      <c r="C1406" s="3">
        <v>4.01</v>
      </c>
      <c r="D1406" s="3" t="s">
        <v>20</v>
      </c>
      <c r="E1406" s="3" t="s">
        <v>20</v>
      </c>
      <c r="F1406" s="3" t="s">
        <v>21</v>
      </c>
      <c r="G1406" s="3">
        <v>1</v>
      </c>
      <c r="H1406" s="3" t="s">
        <v>20</v>
      </c>
      <c r="J1406" s="3" t="s">
        <v>2309</v>
      </c>
      <c r="K1406" s="3">
        <v>2003</v>
      </c>
      <c r="L1406" s="3" t="s">
        <v>47</v>
      </c>
      <c r="M1406" s="3">
        <v>15</v>
      </c>
      <c r="N1406" s="3">
        <v>0</v>
      </c>
      <c r="O1406" s="3">
        <v>1252.4100000000001</v>
      </c>
      <c r="P1406" s="3" t="s">
        <v>29</v>
      </c>
      <c r="Q1406" s="3" t="s">
        <v>24</v>
      </c>
      <c r="R1406" s="3" t="s">
        <v>53</v>
      </c>
    </row>
    <row r="1407" spans="1:18" x14ac:dyDescent="0.25">
      <c r="A1407" s="3" t="s">
        <v>2310</v>
      </c>
      <c r="B1407" s="3">
        <v>20.7</v>
      </c>
      <c r="C1407" s="3">
        <v>4.49</v>
      </c>
      <c r="D1407" s="3" t="s">
        <v>20</v>
      </c>
      <c r="E1407" s="3" t="s">
        <v>20</v>
      </c>
      <c r="F1407" s="3" t="s">
        <v>21</v>
      </c>
      <c r="G1407" s="3">
        <v>1</v>
      </c>
      <c r="H1407" s="3" t="s">
        <v>20</v>
      </c>
      <c r="J1407" s="3" t="s">
        <v>2310</v>
      </c>
      <c r="K1407" s="3">
        <v>2003</v>
      </c>
      <c r="L1407" s="3" t="s">
        <v>47</v>
      </c>
      <c r="M1407" s="3">
        <v>8</v>
      </c>
      <c r="N1407" s="3">
        <v>0</v>
      </c>
      <c r="O1407" s="3">
        <v>1242.82</v>
      </c>
      <c r="P1407" s="3" t="s">
        <v>29</v>
      </c>
      <c r="Q1407" s="3" t="s">
        <v>23</v>
      </c>
      <c r="R1407" s="3" t="s">
        <v>53</v>
      </c>
    </row>
    <row r="1408" spans="1:18" x14ac:dyDescent="0.25">
      <c r="A1408" s="3" t="s">
        <v>2311</v>
      </c>
      <c r="B1408" s="3">
        <v>20.3</v>
      </c>
      <c r="C1408" s="3">
        <v>6.37</v>
      </c>
      <c r="D1408" s="3" t="s">
        <v>20</v>
      </c>
      <c r="E1408" s="3" t="s">
        <v>20</v>
      </c>
      <c r="F1408" s="3" t="s">
        <v>21</v>
      </c>
      <c r="G1408" s="3">
        <v>1</v>
      </c>
      <c r="H1408" s="3" t="s">
        <v>20</v>
      </c>
      <c r="J1408" s="3" t="s">
        <v>2311</v>
      </c>
      <c r="K1408" s="3">
        <v>2003</v>
      </c>
      <c r="L1408" s="3" t="s">
        <v>47</v>
      </c>
      <c r="M1408" s="3">
        <v>15</v>
      </c>
      <c r="N1408" s="3">
        <v>0</v>
      </c>
      <c r="O1408" s="3">
        <v>1242.26</v>
      </c>
      <c r="P1408" s="3" t="s">
        <v>29</v>
      </c>
      <c r="Q1408" s="3" t="s">
        <v>23</v>
      </c>
      <c r="R1408" s="3" t="s">
        <v>53</v>
      </c>
    </row>
    <row r="1409" spans="1:18" x14ac:dyDescent="0.25">
      <c r="A1409" s="3" t="s">
        <v>2312</v>
      </c>
      <c r="B1409" s="3">
        <v>19.8</v>
      </c>
      <c r="C1409" s="3">
        <v>5.12</v>
      </c>
      <c r="D1409" s="3" t="s">
        <v>20</v>
      </c>
      <c r="E1409" s="3" t="s">
        <v>20</v>
      </c>
      <c r="F1409" s="3" t="s">
        <v>21</v>
      </c>
      <c r="G1409" s="3">
        <v>1</v>
      </c>
      <c r="H1409" s="3" t="s">
        <v>20</v>
      </c>
      <c r="J1409" s="3" t="s">
        <v>2312</v>
      </c>
      <c r="K1409" s="3">
        <v>2003</v>
      </c>
      <c r="L1409" s="3" t="s">
        <v>51</v>
      </c>
      <c r="M1409" s="3">
        <v>2</v>
      </c>
      <c r="N1409" s="3">
        <v>0</v>
      </c>
      <c r="O1409" s="3">
        <v>1241.57</v>
      </c>
      <c r="P1409" s="3" t="s">
        <v>29</v>
      </c>
      <c r="Q1409" s="3" t="s">
        <v>29</v>
      </c>
      <c r="R1409" s="3" t="s">
        <v>53</v>
      </c>
    </row>
    <row r="1410" spans="1:18" x14ac:dyDescent="0.25">
      <c r="A1410" s="3" t="s">
        <v>2313</v>
      </c>
      <c r="B1410" s="3">
        <v>21.87</v>
      </c>
      <c r="C1410" s="3">
        <v>8.59</v>
      </c>
      <c r="D1410" s="3" t="s">
        <v>20</v>
      </c>
      <c r="E1410" s="3" t="s">
        <v>20</v>
      </c>
      <c r="F1410" s="3" t="s">
        <v>20</v>
      </c>
      <c r="G1410" s="3" t="s">
        <v>5994</v>
      </c>
      <c r="H1410" s="3" t="s">
        <v>20</v>
      </c>
      <c r="J1410" s="3" t="s">
        <v>2313</v>
      </c>
      <c r="K1410" s="3">
        <v>2002</v>
      </c>
      <c r="L1410" s="3" t="s">
        <v>61</v>
      </c>
      <c r="M1410" s="3">
        <v>1</v>
      </c>
      <c r="N1410" s="3">
        <v>0</v>
      </c>
      <c r="O1410" s="3">
        <v>1241</v>
      </c>
      <c r="P1410" s="3" t="s">
        <v>29</v>
      </c>
      <c r="Q1410" s="3" t="s">
        <v>29</v>
      </c>
      <c r="R1410" s="3" t="s">
        <v>25</v>
      </c>
    </row>
    <row r="1411" spans="1:18" x14ac:dyDescent="0.25">
      <c r="A1411" s="3" t="s">
        <v>2314</v>
      </c>
      <c r="B1411" s="3">
        <v>16.600000000000001</v>
      </c>
      <c r="C1411" s="3">
        <v>5.87</v>
      </c>
      <c r="D1411" s="3" t="s">
        <v>20</v>
      </c>
      <c r="E1411" s="3" t="s">
        <v>20</v>
      </c>
      <c r="F1411" s="3" t="s">
        <v>20</v>
      </c>
      <c r="G1411" s="3">
        <v>1</v>
      </c>
      <c r="H1411" s="3" t="s">
        <v>20</v>
      </c>
      <c r="J1411" s="3" t="s">
        <v>2314</v>
      </c>
      <c r="K1411" s="3">
        <v>1998</v>
      </c>
      <c r="L1411" s="3" t="s">
        <v>22</v>
      </c>
      <c r="M1411" s="3">
        <v>11</v>
      </c>
      <c r="N1411" s="3">
        <v>0</v>
      </c>
      <c r="O1411" s="3">
        <v>1240</v>
      </c>
      <c r="P1411" s="3" t="s">
        <v>29</v>
      </c>
      <c r="Q1411" s="3" t="s">
        <v>23</v>
      </c>
      <c r="R1411" s="3" t="s">
        <v>33</v>
      </c>
    </row>
    <row r="1412" spans="1:18" x14ac:dyDescent="0.25">
      <c r="A1412" s="3" t="s">
        <v>2315</v>
      </c>
      <c r="B1412" s="3">
        <v>21.98</v>
      </c>
      <c r="C1412" s="3">
        <v>7.03</v>
      </c>
      <c r="D1412" s="3" t="s">
        <v>20</v>
      </c>
      <c r="E1412" s="3" t="s">
        <v>20</v>
      </c>
      <c r="F1412" s="3" t="s">
        <v>20</v>
      </c>
      <c r="G1412" s="3" t="s">
        <v>5994</v>
      </c>
      <c r="H1412" s="3" t="s">
        <v>20</v>
      </c>
      <c r="J1412" s="3" t="s">
        <v>2315</v>
      </c>
      <c r="K1412" s="3">
        <v>2002</v>
      </c>
      <c r="L1412" s="3" t="s">
        <v>28</v>
      </c>
      <c r="M1412" s="3">
        <v>12</v>
      </c>
      <c r="N1412" s="3">
        <v>0</v>
      </c>
      <c r="O1412" s="3">
        <v>1237</v>
      </c>
      <c r="P1412" s="3" t="s">
        <v>29</v>
      </c>
      <c r="Q1412" s="3" t="s">
        <v>29</v>
      </c>
      <c r="R1412" s="3" t="s">
        <v>25</v>
      </c>
    </row>
    <row r="1413" spans="1:18" x14ac:dyDescent="0.25">
      <c r="A1413" s="3" t="s">
        <v>2316</v>
      </c>
      <c r="B1413" s="3">
        <v>19.7</v>
      </c>
      <c r="C1413" s="3">
        <v>5.51</v>
      </c>
      <c r="D1413" s="3" t="s">
        <v>20</v>
      </c>
      <c r="E1413" s="3" t="s">
        <v>20</v>
      </c>
      <c r="F1413" s="3" t="s">
        <v>20</v>
      </c>
      <c r="G1413" s="3">
        <v>1</v>
      </c>
      <c r="H1413" s="3" t="s">
        <v>20</v>
      </c>
      <c r="J1413" s="3" t="s">
        <v>2316</v>
      </c>
      <c r="K1413" s="3">
        <v>1998</v>
      </c>
      <c r="L1413" s="3" t="s">
        <v>61</v>
      </c>
      <c r="M1413" s="3">
        <v>13</v>
      </c>
      <c r="N1413" s="3">
        <v>0</v>
      </c>
      <c r="O1413" s="3">
        <v>1234</v>
      </c>
      <c r="P1413" s="3" t="s">
        <v>29</v>
      </c>
      <c r="Q1413" s="3" t="s">
        <v>23</v>
      </c>
      <c r="R1413" s="3" t="s">
        <v>25</v>
      </c>
    </row>
    <row r="1414" spans="1:18" x14ac:dyDescent="0.25">
      <c r="A1414" s="3" t="s">
        <v>475</v>
      </c>
      <c r="B1414" s="3">
        <v>52.66</v>
      </c>
      <c r="C1414" s="3">
        <v>4.45</v>
      </c>
      <c r="D1414" s="3" t="s">
        <v>20</v>
      </c>
      <c r="E1414" s="3" t="s">
        <v>20</v>
      </c>
      <c r="F1414" s="3" t="s">
        <v>20</v>
      </c>
      <c r="G1414" s="3">
        <v>1</v>
      </c>
      <c r="H1414" s="3" t="s">
        <v>117</v>
      </c>
      <c r="J1414" s="3" t="s">
        <v>475</v>
      </c>
      <c r="K1414" s="3">
        <v>1998</v>
      </c>
      <c r="L1414" s="3" t="s">
        <v>51</v>
      </c>
      <c r="M1414" s="3">
        <v>22</v>
      </c>
      <c r="N1414" s="3">
        <v>0</v>
      </c>
      <c r="O1414" s="3">
        <v>34976.42</v>
      </c>
      <c r="P1414" s="3" t="s">
        <v>29</v>
      </c>
      <c r="Q1414" s="3" t="s">
        <v>23</v>
      </c>
      <c r="R1414" s="3" t="s">
        <v>53</v>
      </c>
    </row>
    <row r="1415" spans="1:18" x14ac:dyDescent="0.25">
      <c r="A1415" s="3" t="s">
        <v>2317</v>
      </c>
      <c r="B1415" s="3">
        <v>19.21</v>
      </c>
      <c r="C1415" s="3">
        <v>4.76</v>
      </c>
      <c r="D1415" s="3" t="s">
        <v>20</v>
      </c>
      <c r="E1415" s="3" t="s">
        <v>117</v>
      </c>
      <c r="F1415" s="3" t="s">
        <v>20</v>
      </c>
      <c r="G1415" s="3">
        <v>1</v>
      </c>
      <c r="H1415" s="3" t="s">
        <v>20</v>
      </c>
      <c r="J1415" s="3" t="s">
        <v>2317</v>
      </c>
      <c r="K1415" s="3">
        <v>2004</v>
      </c>
      <c r="L1415" s="3" t="s">
        <v>22</v>
      </c>
      <c r="M1415" s="3">
        <v>16</v>
      </c>
      <c r="N1415" s="3">
        <v>0</v>
      </c>
      <c r="O1415" s="3">
        <v>1228</v>
      </c>
      <c r="P1415" s="3" t="s">
        <v>29</v>
      </c>
      <c r="Q1415" s="3" t="s">
        <v>23</v>
      </c>
      <c r="R1415" s="3" t="s">
        <v>33</v>
      </c>
    </row>
    <row r="1416" spans="1:18" x14ac:dyDescent="0.25">
      <c r="A1416" s="3" t="s">
        <v>2318</v>
      </c>
      <c r="B1416" s="3">
        <v>19.3</v>
      </c>
      <c r="C1416" s="3">
        <v>4.7</v>
      </c>
      <c r="D1416" s="3" t="s">
        <v>20</v>
      </c>
      <c r="E1416" s="3" t="s">
        <v>117</v>
      </c>
      <c r="F1416" s="3" t="s">
        <v>20</v>
      </c>
      <c r="G1416" s="3">
        <v>1</v>
      </c>
      <c r="H1416" s="3" t="s">
        <v>20</v>
      </c>
      <c r="J1416" s="3" t="s">
        <v>2318</v>
      </c>
      <c r="K1416" s="3">
        <v>2004</v>
      </c>
      <c r="L1416" s="3" t="s">
        <v>61</v>
      </c>
      <c r="M1416" s="3">
        <v>9</v>
      </c>
      <c r="N1416" s="3">
        <v>0</v>
      </c>
      <c r="O1416" s="3">
        <v>1224</v>
      </c>
      <c r="P1416" s="3" t="s">
        <v>29</v>
      </c>
      <c r="Q1416" s="3" t="s">
        <v>23</v>
      </c>
      <c r="R1416" s="3" t="s">
        <v>25</v>
      </c>
    </row>
    <row r="1417" spans="1:18" x14ac:dyDescent="0.25">
      <c r="A1417" s="3" t="s">
        <v>2319</v>
      </c>
      <c r="B1417" s="3">
        <v>16.22</v>
      </c>
      <c r="C1417" s="3">
        <v>6.21</v>
      </c>
      <c r="D1417" s="3" t="s">
        <v>117</v>
      </c>
      <c r="E1417" s="3" t="s">
        <v>20</v>
      </c>
      <c r="F1417" s="3" t="s">
        <v>20</v>
      </c>
      <c r="G1417" s="3" t="s">
        <v>5994</v>
      </c>
      <c r="H1417" s="3" t="s">
        <v>20</v>
      </c>
      <c r="J1417" s="3" t="s">
        <v>2319</v>
      </c>
      <c r="K1417" s="3">
        <v>1996</v>
      </c>
      <c r="L1417" s="3" t="s">
        <v>56</v>
      </c>
      <c r="M1417" s="3">
        <v>4</v>
      </c>
      <c r="N1417" s="3">
        <v>0</v>
      </c>
      <c r="O1417" s="3">
        <v>1220</v>
      </c>
      <c r="P1417" s="3" t="s">
        <v>29</v>
      </c>
      <c r="Q1417" s="3" t="s">
        <v>24</v>
      </c>
      <c r="R1417" s="3" t="s">
        <v>33</v>
      </c>
    </row>
    <row r="1418" spans="1:18" x14ac:dyDescent="0.25">
      <c r="A1418" s="3" t="s">
        <v>2320</v>
      </c>
      <c r="B1418" s="3">
        <v>17.12</v>
      </c>
      <c r="C1418" s="3">
        <v>4.5199999999999996</v>
      </c>
      <c r="D1418" s="3" t="s">
        <v>20</v>
      </c>
      <c r="E1418" s="3" t="s">
        <v>117</v>
      </c>
      <c r="F1418" s="3" t="s">
        <v>20</v>
      </c>
      <c r="G1418" s="3">
        <v>1</v>
      </c>
      <c r="H1418" s="3" t="s">
        <v>20</v>
      </c>
      <c r="J1418" s="3" t="s">
        <v>2320</v>
      </c>
      <c r="K1418" s="3">
        <v>2004</v>
      </c>
      <c r="L1418" s="3" t="s">
        <v>32</v>
      </c>
      <c r="M1418" s="3">
        <v>2</v>
      </c>
      <c r="N1418" s="3">
        <v>0</v>
      </c>
      <c r="O1418" s="3">
        <v>1210</v>
      </c>
      <c r="P1418" s="3" t="s">
        <v>29</v>
      </c>
      <c r="Q1418" s="3" t="s">
        <v>23</v>
      </c>
      <c r="R1418" s="3" t="s">
        <v>25</v>
      </c>
    </row>
    <row r="1419" spans="1:18" x14ac:dyDescent="0.25">
      <c r="A1419" s="3" t="s">
        <v>2321</v>
      </c>
      <c r="B1419" s="3">
        <v>19.07</v>
      </c>
      <c r="C1419" s="3">
        <v>5.45</v>
      </c>
      <c r="D1419" s="3" t="s">
        <v>20</v>
      </c>
      <c r="E1419" s="3" t="s">
        <v>20</v>
      </c>
      <c r="F1419" s="3" t="s">
        <v>20</v>
      </c>
      <c r="G1419" s="3">
        <v>1</v>
      </c>
      <c r="H1419" s="3" t="s">
        <v>20</v>
      </c>
      <c r="J1419" s="3" t="s">
        <v>2321</v>
      </c>
      <c r="K1419" s="3">
        <v>1992</v>
      </c>
      <c r="L1419" s="3" t="s">
        <v>22</v>
      </c>
      <c r="M1419" s="3">
        <v>6</v>
      </c>
      <c r="N1419" s="3">
        <v>0</v>
      </c>
      <c r="O1419" s="3">
        <v>1200.55</v>
      </c>
      <c r="P1419" s="3" t="s">
        <v>29</v>
      </c>
      <c r="Q1419" s="3" t="s">
        <v>24</v>
      </c>
      <c r="R1419" s="3" t="s">
        <v>25</v>
      </c>
    </row>
    <row r="1420" spans="1:18" x14ac:dyDescent="0.25">
      <c r="A1420" s="3" t="s">
        <v>2322</v>
      </c>
      <c r="B1420" s="3">
        <v>15.56</v>
      </c>
      <c r="C1420" s="3">
        <v>4.42</v>
      </c>
      <c r="D1420" s="3" t="s">
        <v>20</v>
      </c>
      <c r="E1420" s="3" t="s">
        <v>20</v>
      </c>
      <c r="F1420" s="3" t="s">
        <v>20</v>
      </c>
      <c r="G1420" s="3" t="s">
        <v>5994</v>
      </c>
      <c r="H1420" s="3" t="s">
        <v>20</v>
      </c>
      <c r="J1420" s="3" t="s">
        <v>2322</v>
      </c>
      <c r="K1420" s="3">
        <v>1999</v>
      </c>
      <c r="L1420" s="3" t="s">
        <v>32</v>
      </c>
      <c r="M1420" s="3">
        <v>28</v>
      </c>
      <c r="N1420" s="3">
        <v>0</v>
      </c>
      <c r="O1420" s="3">
        <v>1200</v>
      </c>
      <c r="P1420" s="3" t="s">
        <v>29</v>
      </c>
      <c r="Q1420" s="3" t="s">
        <v>24</v>
      </c>
      <c r="R1420" s="3" t="s">
        <v>33</v>
      </c>
    </row>
    <row r="1421" spans="1:18" x14ac:dyDescent="0.25">
      <c r="A1421" s="3" t="s">
        <v>2323</v>
      </c>
      <c r="B1421" s="3">
        <v>22.76</v>
      </c>
      <c r="C1421" s="3">
        <v>9.44</v>
      </c>
      <c r="D1421" s="3" t="s">
        <v>20</v>
      </c>
      <c r="E1421" s="3" t="s">
        <v>20</v>
      </c>
      <c r="F1421" s="3" t="s">
        <v>20</v>
      </c>
      <c r="G1421" s="3" t="s">
        <v>5994</v>
      </c>
      <c r="H1421" s="3" t="s">
        <v>20</v>
      </c>
      <c r="J1421" s="3" t="s">
        <v>2323</v>
      </c>
      <c r="K1421" s="3">
        <v>2002</v>
      </c>
      <c r="L1421" s="3" t="s">
        <v>51</v>
      </c>
      <c r="M1421" s="3">
        <v>26</v>
      </c>
      <c r="N1421" s="3">
        <v>0</v>
      </c>
      <c r="O1421" s="3">
        <v>1191</v>
      </c>
      <c r="P1421" s="3" t="s">
        <v>29</v>
      </c>
      <c r="Q1421" s="3" t="s">
        <v>23</v>
      </c>
      <c r="R1421" s="3" t="s">
        <v>25</v>
      </c>
    </row>
    <row r="1422" spans="1:18" x14ac:dyDescent="0.25">
      <c r="A1422" s="3" t="s">
        <v>2324</v>
      </c>
      <c r="B1422" s="3">
        <v>22.79</v>
      </c>
      <c r="C1422" s="3">
        <v>6.15</v>
      </c>
      <c r="D1422" s="3" t="s">
        <v>117</v>
      </c>
      <c r="E1422" s="3" t="s">
        <v>20</v>
      </c>
      <c r="F1422" s="3" t="s">
        <v>21</v>
      </c>
      <c r="G1422" s="3">
        <v>1</v>
      </c>
      <c r="H1422" s="3" t="s">
        <v>20</v>
      </c>
      <c r="J1422" s="3" t="s">
        <v>2324</v>
      </c>
      <c r="K1422" s="3">
        <v>1997</v>
      </c>
      <c r="L1422" s="3" t="s">
        <v>32</v>
      </c>
      <c r="M1422" s="3">
        <v>28</v>
      </c>
      <c r="N1422" s="3">
        <v>0</v>
      </c>
      <c r="O1422" s="3">
        <v>1178.07</v>
      </c>
      <c r="P1422" s="3" t="s">
        <v>29</v>
      </c>
      <c r="Q1422" s="3" t="s">
        <v>29</v>
      </c>
      <c r="R1422" s="3" t="s">
        <v>25</v>
      </c>
    </row>
    <row r="1423" spans="1:18" x14ac:dyDescent="0.25">
      <c r="A1423" s="3" t="s">
        <v>2325</v>
      </c>
      <c r="B1423" s="3">
        <v>17.41</v>
      </c>
      <c r="C1423" s="3">
        <v>5.13</v>
      </c>
      <c r="D1423" s="3" t="s">
        <v>117</v>
      </c>
      <c r="E1423" s="3" t="s">
        <v>20</v>
      </c>
      <c r="F1423" s="3" t="s">
        <v>20</v>
      </c>
      <c r="G1423" s="3" t="s">
        <v>5994</v>
      </c>
      <c r="H1423" s="3" t="s">
        <v>20</v>
      </c>
      <c r="J1423" s="3" t="s">
        <v>2325</v>
      </c>
      <c r="K1423" s="3">
        <v>1996</v>
      </c>
      <c r="L1423" s="3" t="s">
        <v>51</v>
      </c>
      <c r="M1423" s="3">
        <v>11</v>
      </c>
      <c r="N1423" s="3">
        <v>0</v>
      </c>
      <c r="O1423" s="3">
        <v>1178</v>
      </c>
      <c r="P1423" s="3" t="s">
        <v>29</v>
      </c>
      <c r="Q1423" s="3" t="s">
        <v>24</v>
      </c>
      <c r="R1423" s="3" t="s">
        <v>25</v>
      </c>
    </row>
    <row r="1424" spans="1:18" x14ac:dyDescent="0.25">
      <c r="A1424" s="3" t="s">
        <v>2326</v>
      </c>
      <c r="B1424" s="3">
        <v>19.32</v>
      </c>
      <c r="C1424" s="3">
        <v>4.96</v>
      </c>
      <c r="D1424" s="3" t="s">
        <v>117</v>
      </c>
      <c r="E1424" s="3" t="s">
        <v>20</v>
      </c>
      <c r="F1424" s="3" t="s">
        <v>20</v>
      </c>
      <c r="G1424" s="3" t="s">
        <v>5994</v>
      </c>
      <c r="H1424" s="3" t="s">
        <v>20</v>
      </c>
      <c r="J1424" s="3" t="s">
        <v>2326</v>
      </c>
      <c r="K1424" s="3">
        <v>2001</v>
      </c>
      <c r="L1424" s="3" t="s">
        <v>56</v>
      </c>
      <c r="M1424" s="3">
        <v>12</v>
      </c>
      <c r="N1424" s="3">
        <v>0</v>
      </c>
      <c r="O1424" s="3">
        <v>1167</v>
      </c>
      <c r="P1424" s="3" t="s">
        <v>29</v>
      </c>
      <c r="Q1424" s="3" t="s">
        <v>23</v>
      </c>
      <c r="R1424" s="3" t="s">
        <v>25</v>
      </c>
    </row>
    <row r="1425" spans="1:18" x14ac:dyDescent="0.25">
      <c r="A1425" s="3" t="s">
        <v>477</v>
      </c>
      <c r="B1425" s="3">
        <v>29.57</v>
      </c>
      <c r="C1425" s="3">
        <v>9.42</v>
      </c>
      <c r="D1425" s="3" t="s">
        <v>117</v>
      </c>
      <c r="E1425" s="3" t="s">
        <v>20</v>
      </c>
      <c r="F1425" s="3" t="s">
        <v>20</v>
      </c>
      <c r="G1425" s="3" t="s">
        <v>5994</v>
      </c>
      <c r="H1425" s="3" t="s">
        <v>117</v>
      </c>
      <c r="J1425" s="3" t="s">
        <v>477</v>
      </c>
      <c r="K1425" s="3">
        <v>1967</v>
      </c>
      <c r="L1425" s="3" t="s">
        <v>22</v>
      </c>
      <c r="M1425" s="3">
        <v>7</v>
      </c>
      <c r="N1425" s="3">
        <v>0</v>
      </c>
      <c r="O1425" s="3">
        <v>34975.68</v>
      </c>
      <c r="P1425" s="3" t="s">
        <v>29</v>
      </c>
      <c r="Q1425" s="3" t="s">
        <v>29</v>
      </c>
      <c r="R1425" s="3" t="s">
        <v>53</v>
      </c>
    </row>
    <row r="1426" spans="1:18" x14ac:dyDescent="0.25">
      <c r="A1426" s="3" t="s">
        <v>2327</v>
      </c>
      <c r="B1426" s="3">
        <v>18.25</v>
      </c>
      <c r="C1426" s="3">
        <v>10.95</v>
      </c>
      <c r="D1426" s="3" t="s">
        <v>20</v>
      </c>
      <c r="E1426" s="3" t="s">
        <v>20</v>
      </c>
      <c r="F1426" s="3" t="s">
        <v>20</v>
      </c>
      <c r="G1426" s="3" t="s">
        <v>5994</v>
      </c>
      <c r="H1426" s="3" t="s">
        <v>20</v>
      </c>
      <c r="J1426" s="3" t="s">
        <v>2327</v>
      </c>
      <c r="K1426" s="3">
        <v>2002</v>
      </c>
      <c r="L1426" s="3" t="s">
        <v>32</v>
      </c>
      <c r="M1426" s="3">
        <v>11</v>
      </c>
      <c r="N1426" s="3">
        <v>0</v>
      </c>
      <c r="O1426" s="3">
        <v>1165</v>
      </c>
      <c r="P1426" s="3" t="s">
        <v>29</v>
      </c>
      <c r="Q1426" s="3" t="s">
        <v>24</v>
      </c>
      <c r="R1426" s="3" t="s">
        <v>33</v>
      </c>
    </row>
    <row r="1427" spans="1:18" x14ac:dyDescent="0.25">
      <c r="A1427" s="3" t="s">
        <v>2328</v>
      </c>
      <c r="B1427" s="3">
        <v>53.13</v>
      </c>
      <c r="C1427" s="3">
        <v>4.4400000000000004</v>
      </c>
      <c r="D1427" s="3" t="s">
        <v>20</v>
      </c>
      <c r="E1427" s="3" t="s">
        <v>117</v>
      </c>
      <c r="F1427" s="3" t="s">
        <v>20</v>
      </c>
      <c r="G1427" s="3">
        <v>1</v>
      </c>
      <c r="H1427" s="3" t="s">
        <v>20</v>
      </c>
      <c r="J1427" s="3" t="s">
        <v>2328</v>
      </c>
      <c r="K1427" s="3">
        <v>2004</v>
      </c>
      <c r="L1427" s="3" t="s">
        <v>56</v>
      </c>
      <c r="M1427" s="3">
        <v>11</v>
      </c>
      <c r="N1427" s="3">
        <v>0</v>
      </c>
      <c r="O1427" s="3">
        <v>1163.46</v>
      </c>
      <c r="P1427" s="3" t="s">
        <v>29</v>
      </c>
      <c r="Q1427" s="3" t="s">
        <v>24</v>
      </c>
      <c r="R1427" s="3" t="s">
        <v>25</v>
      </c>
    </row>
    <row r="1428" spans="1:18" x14ac:dyDescent="0.25">
      <c r="A1428" s="3" t="s">
        <v>2329</v>
      </c>
      <c r="B1428" s="3">
        <v>20.46</v>
      </c>
      <c r="C1428" s="3">
        <v>4.0199999999999996</v>
      </c>
      <c r="D1428" s="3" t="s">
        <v>20</v>
      </c>
      <c r="E1428" s="3" t="s">
        <v>20</v>
      </c>
      <c r="F1428" s="3" t="s">
        <v>20</v>
      </c>
      <c r="G1428" s="3" t="s">
        <v>5994</v>
      </c>
      <c r="H1428" s="3" t="s">
        <v>20</v>
      </c>
      <c r="J1428" s="3" t="s">
        <v>2329</v>
      </c>
      <c r="K1428" s="3">
        <v>1994</v>
      </c>
      <c r="L1428" s="3" t="s">
        <v>61</v>
      </c>
      <c r="M1428" s="3">
        <v>26</v>
      </c>
      <c r="N1428" s="3">
        <v>0</v>
      </c>
      <c r="O1428" s="3">
        <v>1158.32</v>
      </c>
      <c r="P1428" s="3" t="s">
        <v>29</v>
      </c>
      <c r="Q1428" s="3" t="s">
        <v>23</v>
      </c>
      <c r="R1428" s="3" t="s">
        <v>25</v>
      </c>
    </row>
    <row r="1429" spans="1:18" x14ac:dyDescent="0.25">
      <c r="A1429" s="3" t="s">
        <v>2330</v>
      </c>
      <c r="B1429" s="3">
        <v>43.01</v>
      </c>
      <c r="C1429" s="3">
        <v>5.44</v>
      </c>
      <c r="D1429" s="3" t="s">
        <v>20</v>
      </c>
      <c r="E1429" s="3" t="s">
        <v>117</v>
      </c>
      <c r="F1429" s="3" t="s">
        <v>20</v>
      </c>
      <c r="G1429" s="3">
        <v>1</v>
      </c>
      <c r="H1429" s="3" t="s">
        <v>20</v>
      </c>
      <c r="J1429" s="3" t="s">
        <v>2330</v>
      </c>
      <c r="K1429" s="3">
        <v>2004</v>
      </c>
      <c r="L1429" s="3" t="s">
        <v>61</v>
      </c>
      <c r="M1429" s="3">
        <v>18</v>
      </c>
      <c r="N1429" s="3">
        <v>0</v>
      </c>
      <c r="O1429" s="3">
        <v>1149.4000000000001</v>
      </c>
      <c r="P1429" s="3" t="s">
        <v>29</v>
      </c>
      <c r="Q1429" s="3" t="s">
        <v>29</v>
      </c>
      <c r="R1429" s="3" t="s">
        <v>25</v>
      </c>
    </row>
    <row r="1430" spans="1:18" x14ac:dyDescent="0.25">
      <c r="A1430" s="3" t="s">
        <v>2331</v>
      </c>
      <c r="B1430" s="3">
        <v>15.01</v>
      </c>
      <c r="C1430" s="3">
        <v>4.1500000000000004</v>
      </c>
      <c r="D1430" s="3" t="s">
        <v>20</v>
      </c>
      <c r="E1430" s="3" t="s">
        <v>20</v>
      </c>
      <c r="F1430" s="3" t="s">
        <v>21</v>
      </c>
      <c r="G1430" s="3">
        <v>1</v>
      </c>
      <c r="H1430" s="3" t="s">
        <v>20</v>
      </c>
      <c r="J1430" s="3" t="s">
        <v>2331</v>
      </c>
      <c r="K1430" s="3">
        <v>2003</v>
      </c>
      <c r="L1430" s="3" t="s">
        <v>32</v>
      </c>
      <c r="M1430" s="3">
        <v>12</v>
      </c>
      <c r="N1430" s="3">
        <v>0</v>
      </c>
      <c r="O1430" s="3">
        <v>1149</v>
      </c>
      <c r="P1430" s="3" t="s">
        <v>29</v>
      </c>
      <c r="Q1430" s="3" t="s">
        <v>23</v>
      </c>
      <c r="R1430" s="3" t="s">
        <v>33</v>
      </c>
    </row>
    <row r="1431" spans="1:18" x14ac:dyDescent="0.25">
      <c r="A1431" s="3" t="s">
        <v>2332</v>
      </c>
      <c r="B1431" s="3">
        <v>41.14</v>
      </c>
      <c r="C1431" s="3">
        <v>6.02</v>
      </c>
      <c r="D1431" s="3" t="s">
        <v>20</v>
      </c>
      <c r="E1431" s="3" t="s">
        <v>117</v>
      </c>
      <c r="F1431" s="3" t="s">
        <v>20</v>
      </c>
      <c r="G1431" s="3">
        <v>1</v>
      </c>
      <c r="H1431" s="3" t="s">
        <v>20</v>
      </c>
      <c r="J1431" s="3" t="s">
        <v>2332</v>
      </c>
      <c r="K1431" s="3">
        <v>2004</v>
      </c>
      <c r="L1431" s="3" t="s">
        <v>32</v>
      </c>
      <c r="M1431" s="3">
        <v>10</v>
      </c>
      <c r="N1431" s="3">
        <v>0</v>
      </c>
      <c r="O1431" s="3">
        <v>1146.8</v>
      </c>
      <c r="P1431" s="3" t="s">
        <v>29</v>
      </c>
      <c r="Q1431" s="3" t="s">
        <v>29</v>
      </c>
      <c r="R1431" s="3" t="s">
        <v>25</v>
      </c>
    </row>
    <row r="1432" spans="1:18" x14ac:dyDescent="0.25">
      <c r="A1432" s="3" t="s">
        <v>2333</v>
      </c>
      <c r="B1432" s="3">
        <v>16.55</v>
      </c>
      <c r="C1432" s="3">
        <v>7.73</v>
      </c>
      <c r="D1432" s="3" t="s">
        <v>20</v>
      </c>
      <c r="E1432" s="3" t="s">
        <v>20</v>
      </c>
      <c r="F1432" s="3" t="s">
        <v>20</v>
      </c>
      <c r="G1432" s="3" t="s">
        <v>5994</v>
      </c>
      <c r="H1432" s="3" t="s">
        <v>20</v>
      </c>
      <c r="J1432" s="3" t="s">
        <v>2333</v>
      </c>
      <c r="K1432" s="3">
        <v>2002</v>
      </c>
      <c r="L1432" s="3" t="s">
        <v>22</v>
      </c>
      <c r="M1432" s="3">
        <v>1</v>
      </c>
      <c r="N1432" s="3">
        <v>0</v>
      </c>
      <c r="O1432" s="3">
        <v>1142</v>
      </c>
      <c r="P1432" s="3" t="s">
        <v>24</v>
      </c>
      <c r="Q1432" s="3" t="s">
        <v>29</v>
      </c>
      <c r="R1432" s="3" t="s">
        <v>53</v>
      </c>
    </row>
    <row r="1433" spans="1:18" x14ac:dyDescent="0.25">
      <c r="A1433" s="3" t="s">
        <v>2334</v>
      </c>
      <c r="B1433" s="3">
        <v>37.29</v>
      </c>
      <c r="C1433" s="3">
        <v>5.03</v>
      </c>
      <c r="D1433" s="3" t="s">
        <v>20</v>
      </c>
      <c r="E1433" s="3" t="s">
        <v>117</v>
      </c>
      <c r="F1433" s="3" t="s">
        <v>20</v>
      </c>
      <c r="G1433" s="3">
        <v>1</v>
      </c>
      <c r="H1433" s="3" t="s">
        <v>20</v>
      </c>
      <c r="J1433" s="3" t="s">
        <v>2334</v>
      </c>
      <c r="K1433" s="3">
        <v>2004</v>
      </c>
      <c r="L1433" s="3" t="s">
        <v>47</v>
      </c>
      <c r="M1433" s="3">
        <v>12</v>
      </c>
      <c r="N1433" s="3">
        <v>0</v>
      </c>
      <c r="O1433" s="3">
        <v>1141.45</v>
      </c>
      <c r="P1433" s="3" t="s">
        <v>24</v>
      </c>
      <c r="Q1433" s="3" t="s">
        <v>24</v>
      </c>
      <c r="R1433" s="3" t="s">
        <v>25</v>
      </c>
    </row>
    <row r="1434" spans="1:18" x14ac:dyDescent="0.25">
      <c r="A1434" s="3" t="s">
        <v>2335</v>
      </c>
      <c r="B1434" s="3">
        <v>16.739999999999998</v>
      </c>
      <c r="C1434" s="3">
        <v>4.08</v>
      </c>
      <c r="D1434" s="3" t="s">
        <v>117</v>
      </c>
      <c r="E1434" s="3" t="s">
        <v>20</v>
      </c>
      <c r="F1434" s="3" t="s">
        <v>20</v>
      </c>
      <c r="G1434" s="3" t="s">
        <v>5994</v>
      </c>
      <c r="H1434" s="3" t="s">
        <v>20</v>
      </c>
      <c r="J1434" s="3" t="s">
        <v>2335</v>
      </c>
      <c r="K1434" s="3">
        <v>2001</v>
      </c>
      <c r="L1434" s="3" t="s">
        <v>22</v>
      </c>
      <c r="M1434" s="3">
        <v>25</v>
      </c>
      <c r="N1434" s="3">
        <v>0</v>
      </c>
      <c r="O1434" s="3">
        <v>1141</v>
      </c>
      <c r="P1434" s="3" t="s">
        <v>24</v>
      </c>
      <c r="Q1434" s="3" t="s">
        <v>23</v>
      </c>
      <c r="R1434" s="3" t="s">
        <v>25</v>
      </c>
    </row>
    <row r="1435" spans="1:18" x14ac:dyDescent="0.25">
      <c r="A1435" s="3" t="s">
        <v>2336</v>
      </c>
      <c r="B1435" s="3">
        <v>34.43</v>
      </c>
      <c r="C1435" s="3">
        <v>4.2699999999999996</v>
      </c>
      <c r="D1435" s="3" t="s">
        <v>20</v>
      </c>
      <c r="E1435" s="3" t="s">
        <v>117</v>
      </c>
      <c r="F1435" s="3" t="s">
        <v>20</v>
      </c>
      <c r="G1435" s="3">
        <v>1</v>
      </c>
      <c r="H1435" s="3" t="s">
        <v>20</v>
      </c>
      <c r="J1435" s="3" t="s">
        <v>2336</v>
      </c>
      <c r="K1435" s="3">
        <v>2004</v>
      </c>
      <c r="L1435" s="3" t="s">
        <v>56</v>
      </c>
      <c r="M1435" s="3">
        <v>27</v>
      </c>
      <c r="N1435" s="3">
        <v>0</v>
      </c>
      <c r="O1435" s="3">
        <v>1137.47</v>
      </c>
      <c r="P1435" s="3" t="s">
        <v>24</v>
      </c>
      <c r="Q1435" s="3" t="s">
        <v>29</v>
      </c>
      <c r="R1435" s="3" t="s">
        <v>25</v>
      </c>
    </row>
    <row r="1436" spans="1:18" x14ac:dyDescent="0.25">
      <c r="A1436" s="3" t="s">
        <v>479</v>
      </c>
      <c r="B1436" s="3">
        <v>36.99</v>
      </c>
      <c r="C1436" s="3">
        <v>5.37</v>
      </c>
      <c r="D1436" s="3" t="s">
        <v>117</v>
      </c>
      <c r="E1436" s="3" t="s">
        <v>20</v>
      </c>
      <c r="F1436" s="3" t="s">
        <v>21</v>
      </c>
      <c r="G1436" s="3">
        <v>1</v>
      </c>
      <c r="H1436" s="3" t="s">
        <v>117</v>
      </c>
      <c r="J1436" s="3" t="s">
        <v>479</v>
      </c>
      <c r="K1436" s="3">
        <v>1983</v>
      </c>
      <c r="L1436" s="3" t="s">
        <v>61</v>
      </c>
      <c r="M1436" s="3">
        <v>29</v>
      </c>
      <c r="N1436" s="3">
        <v>3</v>
      </c>
      <c r="O1436" s="3">
        <v>34940.61</v>
      </c>
      <c r="P1436" s="3" t="s">
        <v>29</v>
      </c>
      <c r="Q1436" s="3" t="s">
        <v>24</v>
      </c>
      <c r="R1436" s="3" t="s">
        <v>53</v>
      </c>
    </row>
    <row r="1437" spans="1:18" x14ac:dyDescent="0.25">
      <c r="A1437" s="3" t="s">
        <v>2337</v>
      </c>
      <c r="B1437" s="3">
        <v>34.1</v>
      </c>
      <c r="C1437" s="3">
        <v>4.07</v>
      </c>
      <c r="D1437" s="3" t="s">
        <v>20</v>
      </c>
      <c r="E1437" s="3" t="s">
        <v>117</v>
      </c>
      <c r="F1437" s="3" t="s">
        <v>20</v>
      </c>
      <c r="G1437" s="3">
        <v>1</v>
      </c>
      <c r="H1437" s="3" t="s">
        <v>20</v>
      </c>
      <c r="J1437" s="3" t="s">
        <v>2337</v>
      </c>
      <c r="K1437" s="3">
        <v>2004</v>
      </c>
      <c r="L1437" s="3" t="s">
        <v>22</v>
      </c>
      <c r="M1437" s="3">
        <v>15</v>
      </c>
      <c r="N1437" s="3">
        <v>0</v>
      </c>
      <c r="O1437" s="3">
        <v>1137.01</v>
      </c>
      <c r="P1437" s="3" t="s">
        <v>24</v>
      </c>
      <c r="Q1437" s="3" t="s">
        <v>23</v>
      </c>
      <c r="R1437" s="3" t="s">
        <v>25</v>
      </c>
    </row>
    <row r="1438" spans="1:18" x14ac:dyDescent="0.25">
      <c r="A1438" s="3" t="s">
        <v>2338</v>
      </c>
      <c r="B1438" s="3">
        <v>19.3</v>
      </c>
      <c r="C1438" s="3">
        <v>10.36</v>
      </c>
      <c r="D1438" s="3" t="s">
        <v>20</v>
      </c>
      <c r="E1438" s="3" t="s">
        <v>20</v>
      </c>
      <c r="F1438" s="3" t="s">
        <v>20</v>
      </c>
      <c r="G1438" s="3" t="s">
        <v>5994</v>
      </c>
      <c r="H1438" s="3" t="s">
        <v>20</v>
      </c>
      <c r="J1438" s="3" t="s">
        <v>2338</v>
      </c>
      <c r="K1438" s="3">
        <v>2002</v>
      </c>
      <c r="L1438" s="3" t="s">
        <v>51</v>
      </c>
      <c r="M1438" s="3">
        <v>11</v>
      </c>
      <c r="N1438" s="3">
        <v>0</v>
      </c>
      <c r="O1438" s="3">
        <v>1137</v>
      </c>
      <c r="P1438" s="3" t="s">
        <v>24</v>
      </c>
      <c r="Q1438" s="3" t="s">
        <v>23</v>
      </c>
      <c r="R1438" s="3" t="s">
        <v>25</v>
      </c>
    </row>
    <row r="1439" spans="1:18" x14ac:dyDescent="0.25">
      <c r="A1439" s="3" t="s">
        <v>2339</v>
      </c>
      <c r="B1439" s="3">
        <v>33.659999999999997</v>
      </c>
      <c r="C1439" s="3">
        <v>5.71</v>
      </c>
      <c r="D1439" s="3" t="s">
        <v>20</v>
      </c>
      <c r="E1439" s="3" t="s">
        <v>117</v>
      </c>
      <c r="F1439" s="3" t="s">
        <v>20</v>
      </c>
      <c r="G1439" s="3">
        <v>1</v>
      </c>
      <c r="H1439" s="3" t="s">
        <v>20</v>
      </c>
      <c r="J1439" s="3" t="s">
        <v>2339</v>
      </c>
      <c r="K1439" s="3">
        <v>2004</v>
      </c>
      <c r="L1439" s="3" t="s">
        <v>56</v>
      </c>
      <c r="M1439" s="3">
        <v>28</v>
      </c>
      <c r="N1439" s="3">
        <v>0</v>
      </c>
      <c r="O1439" s="3">
        <v>1136.4000000000001</v>
      </c>
      <c r="P1439" s="3" t="s">
        <v>24</v>
      </c>
      <c r="Q1439" s="3" t="s">
        <v>24</v>
      </c>
      <c r="R1439" s="3" t="s">
        <v>25</v>
      </c>
    </row>
    <row r="1440" spans="1:18" x14ac:dyDescent="0.25">
      <c r="A1440" s="3" t="s">
        <v>2340</v>
      </c>
      <c r="B1440" s="3">
        <v>33.33</v>
      </c>
      <c r="C1440" s="3">
        <v>6.08</v>
      </c>
      <c r="D1440" s="3" t="s">
        <v>20</v>
      </c>
      <c r="E1440" s="3" t="s">
        <v>117</v>
      </c>
      <c r="F1440" s="3" t="s">
        <v>20</v>
      </c>
      <c r="G1440" s="3">
        <v>1</v>
      </c>
      <c r="H1440" s="3" t="s">
        <v>20</v>
      </c>
      <c r="J1440" s="3" t="s">
        <v>2340</v>
      </c>
      <c r="K1440" s="3">
        <v>2004</v>
      </c>
      <c r="L1440" s="3" t="s">
        <v>32</v>
      </c>
      <c r="M1440" s="3">
        <v>11</v>
      </c>
      <c r="N1440" s="3">
        <v>0</v>
      </c>
      <c r="O1440" s="3">
        <v>1135.94</v>
      </c>
      <c r="P1440" s="3" t="s">
        <v>24</v>
      </c>
      <c r="Q1440" s="3" t="s">
        <v>24</v>
      </c>
      <c r="R1440" s="3" t="s">
        <v>25</v>
      </c>
    </row>
    <row r="1441" spans="1:18" x14ac:dyDescent="0.25">
      <c r="A1441" s="3" t="s">
        <v>2341</v>
      </c>
      <c r="B1441" s="3">
        <v>21.84</v>
      </c>
      <c r="C1441" s="3">
        <v>5.71</v>
      </c>
      <c r="D1441" s="3" t="s">
        <v>20</v>
      </c>
      <c r="E1441" s="3" t="s">
        <v>117</v>
      </c>
      <c r="F1441" s="3" t="s">
        <v>20</v>
      </c>
      <c r="G1441" s="3">
        <v>1</v>
      </c>
      <c r="H1441" s="3" t="s">
        <v>20</v>
      </c>
      <c r="J1441" s="3" t="s">
        <v>2341</v>
      </c>
      <c r="K1441" s="3">
        <v>2004</v>
      </c>
      <c r="L1441" s="3" t="s">
        <v>22</v>
      </c>
      <c r="M1441" s="3">
        <v>6</v>
      </c>
      <c r="N1441" s="3">
        <v>0</v>
      </c>
      <c r="O1441" s="3">
        <v>1135</v>
      </c>
      <c r="P1441" s="3" t="s">
        <v>24</v>
      </c>
      <c r="Q1441" s="3" t="s">
        <v>24</v>
      </c>
      <c r="R1441" s="3" t="s">
        <v>25</v>
      </c>
    </row>
    <row r="1442" spans="1:18" x14ac:dyDescent="0.25">
      <c r="A1442" s="3" t="s">
        <v>2342</v>
      </c>
      <c r="B1442" s="3">
        <v>16.87</v>
      </c>
      <c r="C1442" s="3">
        <v>9.1300000000000008</v>
      </c>
      <c r="D1442" s="3" t="s">
        <v>20</v>
      </c>
      <c r="E1442" s="3" t="s">
        <v>20</v>
      </c>
      <c r="F1442" s="3" t="s">
        <v>20</v>
      </c>
      <c r="G1442" s="3" t="s">
        <v>5994</v>
      </c>
      <c r="H1442" s="3" t="s">
        <v>20</v>
      </c>
      <c r="J1442" s="3" t="s">
        <v>2342</v>
      </c>
      <c r="K1442" s="3">
        <v>2002</v>
      </c>
      <c r="L1442" s="3" t="s">
        <v>61</v>
      </c>
      <c r="M1442" s="3">
        <v>19</v>
      </c>
      <c r="N1442" s="3">
        <v>0</v>
      </c>
      <c r="O1442" s="3">
        <v>1132</v>
      </c>
      <c r="P1442" s="3" t="s">
        <v>24</v>
      </c>
      <c r="Q1442" s="3" t="s">
        <v>23</v>
      </c>
      <c r="R1442" s="3" t="s">
        <v>25</v>
      </c>
    </row>
    <row r="1443" spans="1:18" x14ac:dyDescent="0.25">
      <c r="A1443" s="3" t="s">
        <v>2343</v>
      </c>
      <c r="B1443" s="3">
        <v>30.14</v>
      </c>
      <c r="C1443" s="3">
        <v>5.49</v>
      </c>
      <c r="D1443" s="3" t="s">
        <v>20</v>
      </c>
      <c r="E1443" s="3" t="s">
        <v>117</v>
      </c>
      <c r="F1443" s="3" t="s">
        <v>20</v>
      </c>
      <c r="G1443" s="3">
        <v>1</v>
      </c>
      <c r="H1443" s="3" t="s">
        <v>20</v>
      </c>
      <c r="J1443" s="3" t="s">
        <v>2343</v>
      </c>
      <c r="K1443" s="3">
        <v>2004</v>
      </c>
      <c r="L1443" s="3" t="s">
        <v>32</v>
      </c>
      <c r="M1443" s="3">
        <v>14</v>
      </c>
      <c r="N1443" s="3">
        <v>0</v>
      </c>
      <c r="O1443" s="3">
        <v>1131.51</v>
      </c>
      <c r="P1443" s="3" t="s">
        <v>24</v>
      </c>
      <c r="Q1443" s="3" t="s">
        <v>23</v>
      </c>
      <c r="R1443" s="3" t="s">
        <v>25</v>
      </c>
    </row>
    <row r="1444" spans="1:18" x14ac:dyDescent="0.25">
      <c r="A1444" s="3" t="s">
        <v>2344</v>
      </c>
      <c r="B1444" s="3">
        <v>23.21</v>
      </c>
      <c r="C1444" s="3">
        <v>4.37</v>
      </c>
      <c r="D1444" s="3" t="s">
        <v>20</v>
      </c>
      <c r="E1444" s="3" t="s">
        <v>117</v>
      </c>
      <c r="F1444" s="3" t="s">
        <v>20</v>
      </c>
      <c r="G1444" s="3">
        <v>1</v>
      </c>
      <c r="H1444" s="3" t="s">
        <v>20</v>
      </c>
      <c r="J1444" s="3" t="s">
        <v>2344</v>
      </c>
      <c r="K1444" s="3">
        <v>2004</v>
      </c>
      <c r="L1444" s="3" t="s">
        <v>56</v>
      </c>
      <c r="M1444" s="3">
        <v>12</v>
      </c>
      <c r="N1444" s="3">
        <v>0</v>
      </c>
      <c r="O1444" s="3">
        <v>1121.8699999999999</v>
      </c>
      <c r="P1444" s="3" t="s">
        <v>24</v>
      </c>
      <c r="Q1444" s="3" t="s">
        <v>23</v>
      </c>
      <c r="R1444" s="3" t="s">
        <v>25</v>
      </c>
    </row>
    <row r="1445" spans="1:18" x14ac:dyDescent="0.25">
      <c r="A1445" s="3" t="s">
        <v>2345</v>
      </c>
      <c r="B1445" s="3">
        <v>17.170000000000002</v>
      </c>
      <c r="C1445" s="3">
        <v>8.4600000000000009</v>
      </c>
      <c r="D1445" s="3" t="s">
        <v>20</v>
      </c>
      <c r="E1445" s="3" t="s">
        <v>20</v>
      </c>
      <c r="F1445" s="3" t="s">
        <v>20</v>
      </c>
      <c r="G1445" s="3" t="s">
        <v>5994</v>
      </c>
      <c r="H1445" s="3" t="s">
        <v>20</v>
      </c>
      <c r="J1445" s="3" t="s">
        <v>2345</v>
      </c>
      <c r="K1445" s="3">
        <v>2002</v>
      </c>
      <c r="L1445" s="3" t="s">
        <v>51</v>
      </c>
      <c r="M1445" s="3">
        <v>13</v>
      </c>
      <c r="N1445" s="3">
        <v>0</v>
      </c>
      <c r="O1445" s="3">
        <v>1086</v>
      </c>
      <c r="P1445" s="3" t="s">
        <v>24</v>
      </c>
      <c r="Q1445" s="3" t="s">
        <v>24</v>
      </c>
      <c r="R1445" s="3" t="s">
        <v>25</v>
      </c>
    </row>
    <row r="1446" spans="1:18" x14ac:dyDescent="0.25">
      <c r="A1446" s="3" t="s">
        <v>2346</v>
      </c>
      <c r="B1446" s="3">
        <v>15.61</v>
      </c>
      <c r="C1446" s="3">
        <v>5.28</v>
      </c>
      <c r="D1446" s="3" t="s">
        <v>20</v>
      </c>
      <c r="E1446" s="3" t="s">
        <v>20</v>
      </c>
      <c r="F1446" s="3" t="s">
        <v>20</v>
      </c>
      <c r="G1446" s="3">
        <v>1</v>
      </c>
      <c r="H1446" s="3" t="s">
        <v>20</v>
      </c>
      <c r="J1446" s="3" t="s">
        <v>2346</v>
      </c>
      <c r="K1446" s="3">
        <v>1998</v>
      </c>
      <c r="L1446" s="3" t="s">
        <v>28</v>
      </c>
      <c r="M1446" s="3">
        <v>26</v>
      </c>
      <c r="N1446" s="3">
        <v>0</v>
      </c>
      <c r="O1446" s="3">
        <v>1082</v>
      </c>
      <c r="P1446" s="3" t="s">
        <v>24</v>
      </c>
      <c r="Q1446" s="3" t="s">
        <v>29</v>
      </c>
      <c r="R1446" s="3" t="s">
        <v>25</v>
      </c>
    </row>
    <row r="1447" spans="1:18" x14ac:dyDescent="0.25">
      <c r="A1447" s="3" t="s">
        <v>80</v>
      </c>
      <c r="B1447" s="3">
        <v>31.3</v>
      </c>
      <c r="C1447" s="3">
        <v>11.38</v>
      </c>
      <c r="D1447" s="3" t="s">
        <v>20</v>
      </c>
      <c r="E1447" s="3" t="s">
        <v>20</v>
      </c>
      <c r="F1447" s="3" t="s">
        <v>20</v>
      </c>
      <c r="G1447" s="3">
        <v>3</v>
      </c>
      <c r="H1447" s="3" t="s">
        <v>117</v>
      </c>
      <c r="J1447" s="3" t="s">
        <v>80</v>
      </c>
      <c r="K1447" s="3">
        <v>1958</v>
      </c>
      <c r="L1447" s="3" t="s">
        <v>47</v>
      </c>
      <c r="M1447" s="3">
        <v>3</v>
      </c>
      <c r="N1447" s="3">
        <v>2</v>
      </c>
      <c r="O1447" s="3">
        <v>47291.06</v>
      </c>
      <c r="P1447" s="3" t="s">
        <v>29</v>
      </c>
      <c r="Q1447" s="3" t="s">
        <v>23</v>
      </c>
      <c r="R1447" s="3" t="s">
        <v>53</v>
      </c>
    </row>
    <row r="1448" spans="1:18" x14ac:dyDescent="0.25">
      <c r="A1448" s="3" t="s">
        <v>481</v>
      </c>
      <c r="B1448" s="3">
        <v>31.4</v>
      </c>
      <c r="C1448" s="3">
        <v>4.5999999999999996</v>
      </c>
      <c r="D1448" s="3" t="s">
        <v>117</v>
      </c>
      <c r="E1448" s="3" t="s">
        <v>20</v>
      </c>
      <c r="F1448" s="3" t="s">
        <v>20</v>
      </c>
      <c r="G1448" s="3">
        <v>1</v>
      </c>
      <c r="H1448" s="3" t="s">
        <v>117</v>
      </c>
      <c r="J1448" s="3" t="s">
        <v>481</v>
      </c>
      <c r="K1448" s="3">
        <v>1995</v>
      </c>
      <c r="L1448" s="3" t="s">
        <v>22</v>
      </c>
      <c r="M1448" s="3">
        <v>17</v>
      </c>
      <c r="N1448" s="3">
        <v>0</v>
      </c>
      <c r="O1448" s="3">
        <v>34838.870000000003</v>
      </c>
      <c r="P1448" s="3" t="s">
        <v>29</v>
      </c>
      <c r="Q1448" s="3" t="s">
        <v>24</v>
      </c>
      <c r="R1448" s="3" t="s">
        <v>53</v>
      </c>
    </row>
    <row r="1449" spans="1:18" x14ac:dyDescent="0.25">
      <c r="A1449" s="3" t="s">
        <v>2347</v>
      </c>
      <c r="B1449" s="3">
        <v>17.98</v>
      </c>
      <c r="C1449" s="3">
        <v>5.33</v>
      </c>
      <c r="D1449" s="3" t="s">
        <v>117</v>
      </c>
      <c r="E1449" s="3" t="s">
        <v>20</v>
      </c>
      <c r="F1449" s="3" t="s">
        <v>21</v>
      </c>
      <c r="G1449" s="3">
        <v>1</v>
      </c>
      <c r="H1449" s="3" t="s">
        <v>20</v>
      </c>
      <c r="J1449" s="3" t="s">
        <v>2347</v>
      </c>
      <c r="K1449" s="3">
        <v>1997</v>
      </c>
      <c r="L1449" s="3" t="s">
        <v>51</v>
      </c>
      <c r="M1449" s="3">
        <v>13</v>
      </c>
      <c r="N1449" s="3">
        <v>0</v>
      </c>
      <c r="O1449" s="3">
        <v>1071</v>
      </c>
      <c r="P1449" s="3" t="s">
        <v>24</v>
      </c>
      <c r="Q1449" s="3" t="s">
        <v>24</v>
      </c>
      <c r="R1449" s="3" t="s">
        <v>25</v>
      </c>
    </row>
    <row r="1450" spans="1:18" x14ac:dyDescent="0.25">
      <c r="A1450" s="3" t="s">
        <v>2348</v>
      </c>
      <c r="B1450" s="3">
        <v>21.64</v>
      </c>
      <c r="C1450" s="3">
        <v>5.5</v>
      </c>
      <c r="D1450" s="3" t="s">
        <v>20</v>
      </c>
      <c r="E1450" s="3" t="s">
        <v>117</v>
      </c>
      <c r="F1450" s="3" t="s">
        <v>20</v>
      </c>
      <c r="G1450" s="3">
        <v>1</v>
      </c>
      <c r="H1450" s="3" t="s">
        <v>20</v>
      </c>
      <c r="J1450" s="3" t="s">
        <v>2348</v>
      </c>
      <c r="K1450" s="3">
        <v>2004</v>
      </c>
      <c r="L1450" s="3" t="s">
        <v>51</v>
      </c>
      <c r="M1450" s="3">
        <v>24</v>
      </c>
      <c r="N1450" s="3">
        <v>0</v>
      </c>
      <c r="O1450" s="3">
        <v>1070</v>
      </c>
      <c r="P1450" s="3" t="s">
        <v>24</v>
      </c>
      <c r="Q1450" s="3" t="s">
        <v>24</v>
      </c>
      <c r="R1450" s="3" t="s">
        <v>25</v>
      </c>
    </row>
    <row r="1451" spans="1:18" x14ac:dyDescent="0.25">
      <c r="A1451" s="3" t="s">
        <v>2349</v>
      </c>
      <c r="B1451" s="3">
        <v>16.399999999999999</v>
      </c>
      <c r="C1451" s="3">
        <v>5.4</v>
      </c>
      <c r="D1451" s="3" t="s">
        <v>20</v>
      </c>
      <c r="E1451" s="3" t="s">
        <v>20</v>
      </c>
      <c r="F1451" s="3" t="s">
        <v>21</v>
      </c>
      <c r="G1451" s="3">
        <v>1</v>
      </c>
      <c r="H1451" s="3" t="s">
        <v>20</v>
      </c>
      <c r="J1451" s="3" t="s">
        <v>2349</v>
      </c>
      <c r="K1451" s="3">
        <v>1993</v>
      </c>
      <c r="L1451" s="3" t="s">
        <v>47</v>
      </c>
      <c r="M1451" s="3">
        <v>28</v>
      </c>
      <c r="N1451" s="3">
        <v>0</v>
      </c>
      <c r="O1451" s="3">
        <v>1068</v>
      </c>
      <c r="P1451" s="3" t="s">
        <v>24</v>
      </c>
      <c r="Q1451" s="3" t="s">
        <v>23</v>
      </c>
      <c r="R1451" s="3" t="s">
        <v>25</v>
      </c>
    </row>
    <row r="1452" spans="1:18" x14ac:dyDescent="0.25">
      <c r="A1452" s="3" t="s">
        <v>2350</v>
      </c>
      <c r="B1452" s="3">
        <v>15.77</v>
      </c>
      <c r="C1452" s="3">
        <v>6.05</v>
      </c>
      <c r="D1452" s="3" t="s">
        <v>117</v>
      </c>
      <c r="E1452" s="3" t="s">
        <v>20</v>
      </c>
      <c r="F1452" s="3" t="s">
        <v>20</v>
      </c>
      <c r="G1452" s="3">
        <v>1</v>
      </c>
      <c r="H1452" s="3" t="s">
        <v>20</v>
      </c>
      <c r="J1452" s="3" t="s">
        <v>2350</v>
      </c>
      <c r="K1452" s="3">
        <v>1995</v>
      </c>
      <c r="L1452" s="3" t="s">
        <v>32</v>
      </c>
      <c r="M1452" s="3">
        <v>1</v>
      </c>
      <c r="N1452" s="3">
        <v>0</v>
      </c>
      <c r="O1452" s="3">
        <v>1056</v>
      </c>
      <c r="P1452" s="3" t="s">
        <v>24</v>
      </c>
      <c r="Q1452" s="3" t="s">
        <v>29</v>
      </c>
      <c r="R1452" s="3" t="s">
        <v>25</v>
      </c>
    </row>
    <row r="1453" spans="1:18" x14ac:dyDescent="0.25">
      <c r="A1453" s="3" t="s">
        <v>2351</v>
      </c>
      <c r="B1453" s="3">
        <v>18.27</v>
      </c>
      <c r="C1453" s="3">
        <v>11.46</v>
      </c>
      <c r="D1453" s="3" t="s">
        <v>20</v>
      </c>
      <c r="E1453" s="3" t="s">
        <v>20</v>
      </c>
      <c r="F1453" s="3" t="s">
        <v>20</v>
      </c>
      <c r="G1453" s="3" t="s">
        <v>5994</v>
      </c>
      <c r="H1453" s="3" t="s">
        <v>20</v>
      </c>
      <c r="J1453" s="3" t="s">
        <v>2351</v>
      </c>
      <c r="K1453" s="3">
        <v>2002</v>
      </c>
      <c r="L1453" s="3" t="s">
        <v>61</v>
      </c>
      <c r="M1453" s="3">
        <v>1</v>
      </c>
      <c r="N1453" s="3">
        <v>0</v>
      </c>
      <c r="O1453" s="3">
        <v>1049</v>
      </c>
      <c r="P1453" s="3" t="s">
        <v>24</v>
      </c>
      <c r="Q1453" s="3" t="s">
        <v>29</v>
      </c>
      <c r="R1453" s="3" t="s">
        <v>33</v>
      </c>
    </row>
    <row r="1454" spans="1:18" x14ac:dyDescent="0.25">
      <c r="A1454" s="3" t="s">
        <v>2352</v>
      </c>
      <c r="B1454" s="3">
        <v>16.489999999999998</v>
      </c>
      <c r="C1454" s="3">
        <v>8.48</v>
      </c>
      <c r="D1454" s="3" t="s">
        <v>20</v>
      </c>
      <c r="E1454" s="3" t="s">
        <v>20</v>
      </c>
      <c r="F1454" s="3" t="s">
        <v>20</v>
      </c>
      <c r="G1454" s="3" t="s">
        <v>5994</v>
      </c>
      <c r="H1454" s="3" t="s">
        <v>20</v>
      </c>
      <c r="J1454" s="3" t="s">
        <v>2352</v>
      </c>
      <c r="K1454" s="3">
        <v>2002</v>
      </c>
      <c r="L1454" s="3" t="s">
        <v>61</v>
      </c>
      <c r="M1454" s="3">
        <v>20</v>
      </c>
      <c r="N1454" s="3">
        <v>0</v>
      </c>
      <c r="O1454" s="3">
        <v>1047</v>
      </c>
      <c r="P1454" s="3" t="s">
        <v>24</v>
      </c>
      <c r="Q1454" s="3" t="s">
        <v>23</v>
      </c>
      <c r="R1454" s="3" t="s">
        <v>25</v>
      </c>
    </row>
    <row r="1455" spans="1:18" x14ac:dyDescent="0.25">
      <c r="A1455" s="3" t="s">
        <v>2353</v>
      </c>
      <c r="B1455" s="3">
        <v>16.14</v>
      </c>
      <c r="C1455" s="3">
        <v>4.8600000000000003</v>
      </c>
      <c r="D1455" s="3" t="s">
        <v>20</v>
      </c>
      <c r="E1455" s="3" t="s">
        <v>20</v>
      </c>
      <c r="F1455" s="3" t="s">
        <v>20</v>
      </c>
      <c r="G1455" s="3" t="s">
        <v>5994</v>
      </c>
      <c r="H1455" s="3" t="s">
        <v>20</v>
      </c>
      <c r="J1455" s="3" t="s">
        <v>2353</v>
      </c>
      <c r="K1455" s="3">
        <v>1994</v>
      </c>
      <c r="L1455" s="3" t="s">
        <v>56</v>
      </c>
      <c r="M1455" s="3">
        <v>17</v>
      </c>
      <c r="N1455" s="3">
        <v>0</v>
      </c>
      <c r="O1455" s="3">
        <v>1044</v>
      </c>
      <c r="P1455" s="3" t="s">
        <v>24</v>
      </c>
      <c r="Q1455" s="3" t="s">
        <v>29</v>
      </c>
      <c r="R1455" s="3" t="s">
        <v>25</v>
      </c>
    </row>
    <row r="1456" spans="1:18" x14ac:dyDescent="0.25">
      <c r="A1456" s="3" t="s">
        <v>2354</v>
      </c>
      <c r="B1456" s="3">
        <v>20.85</v>
      </c>
      <c r="C1456" s="3">
        <v>4.45</v>
      </c>
      <c r="D1456" s="3" t="s">
        <v>117</v>
      </c>
      <c r="E1456" s="3" t="s">
        <v>20</v>
      </c>
      <c r="F1456" s="3" t="s">
        <v>20</v>
      </c>
      <c r="G1456" s="3">
        <v>1</v>
      </c>
      <c r="H1456" s="3" t="s">
        <v>20</v>
      </c>
      <c r="J1456" s="3" t="s">
        <v>2354</v>
      </c>
      <c r="K1456" s="3">
        <v>1995</v>
      </c>
      <c r="L1456" s="3" t="s">
        <v>22</v>
      </c>
      <c r="M1456" s="3">
        <v>5</v>
      </c>
      <c r="N1456" s="3">
        <v>0</v>
      </c>
      <c r="O1456" s="3">
        <v>1033.74</v>
      </c>
      <c r="P1456" s="3" t="s">
        <v>24</v>
      </c>
      <c r="Q1456" s="3" t="s">
        <v>23</v>
      </c>
      <c r="R1456" s="3" t="s">
        <v>25</v>
      </c>
    </row>
    <row r="1457" spans="1:18" x14ac:dyDescent="0.25">
      <c r="A1457" s="3" t="s">
        <v>2355</v>
      </c>
      <c r="B1457" s="3">
        <v>15.88</v>
      </c>
      <c r="C1457" s="3">
        <v>4.3600000000000003</v>
      </c>
      <c r="D1457" s="3" t="s">
        <v>20</v>
      </c>
      <c r="E1457" s="3" t="s">
        <v>20</v>
      </c>
      <c r="F1457" s="3" t="s">
        <v>20</v>
      </c>
      <c r="G1457" s="3" t="s">
        <v>5994</v>
      </c>
      <c r="H1457" s="3" t="s">
        <v>20</v>
      </c>
      <c r="J1457" s="3" t="s">
        <v>2355</v>
      </c>
      <c r="K1457" s="3">
        <v>1999</v>
      </c>
      <c r="L1457" s="3" t="s">
        <v>51</v>
      </c>
      <c r="M1457" s="3">
        <v>5</v>
      </c>
      <c r="N1457" s="3">
        <v>0</v>
      </c>
      <c r="O1457" s="3">
        <v>1019</v>
      </c>
      <c r="P1457" s="3" t="s">
        <v>24</v>
      </c>
      <c r="Q1457" s="3" t="s">
        <v>29</v>
      </c>
      <c r="R1457" s="3" t="s">
        <v>25</v>
      </c>
    </row>
    <row r="1458" spans="1:18" x14ac:dyDescent="0.25">
      <c r="A1458" s="3" t="s">
        <v>2356</v>
      </c>
      <c r="B1458" s="3">
        <v>20.66</v>
      </c>
      <c r="C1458" s="3">
        <v>5.8</v>
      </c>
      <c r="D1458" s="3" t="s">
        <v>20</v>
      </c>
      <c r="E1458" s="3" t="s">
        <v>117</v>
      </c>
      <c r="F1458" s="3" t="s">
        <v>20</v>
      </c>
      <c r="G1458" s="3">
        <v>1</v>
      </c>
      <c r="H1458" s="3" t="s">
        <v>20</v>
      </c>
      <c r="J1458" s="3" t="s">
        <v>2356</v>
      </c>
      <c r="K1458" s="3">
        <v>2000</v>
      </c>
      <c r="L1458" s="3" t="s">
        <v>22</v>
      </c>
      <c r="M1458" s="3">
        <v>9</v>
      </c>
      <c r="N1458" s="3">
        <v>0</v>
      </c>
      <c r="O1458" s="3">
        <v>1012</v>
      </c>
      <c r="P1458" s="3" t="s">
        <v>24</v>
      </c>
      <c r="Q1458" s="3" t="s">
        <v>29</v>
      </c>
      <c r="R1458" s="3" t="s">
        <v>25</v>
      </c>
    </row>
    <row r="1459" spans="1:18" x14ac:dyDescent="0.25">
      <c r="A1459" s="3" t="s">
        <v>483</v>
      </c>
      <c r="B1459" s="3">
        <v>34.9</v>
      </c>
      <c r="C1459" s="3">
        <v>6.22</v>
      </c>
      <c r="D1459" s="3" t="s">
        <v>20</v>
      </c>
      <c r="E1459" s="3" t="s">
        <v>20</v>
      </c>
      <c r="F1459" s="3" t="s">
        <v>21</v>
      </c>
      <c r="G1459" s="3">
        <v>1</v>
      </c>
      <c r="H1459" s="3" t="s">
        <v>117</v>
      </c>
      <c r="J1459" s="3" t="s">
        <v>483</v>
      </c>
      <c r="K1459" s="3">
        <v>2003</v>
      </c>
      <c r="L1459" s="3" t="s">
        <v>47</v>
      </c>
      <c r="M1459" s="3">
        <v>17</v>
      </c>
      <c r="N1459" s="3">
        <v>0</v>
      </c>
      <c r="O1459" s="3">
        <v>34828.65</v>
      </c>
      <c r="P1459" s="3" t="s">
        <v>23</v>
      </c>
      <c r="Q1459" s="3" t="s">
        <v>24</v>
      </c>
      <c r="R1459" s="3" t="s">
        <v>53</v>
      </c>
    </row>
    <row r="1460" spans="1:18" x14ac:dyDescent="0.25">
      <c r="A1460" s="3" t="s">
        <v>2357</v>
      </c>
      <c r="B1460" s="3">
        <v>20.399999999999999</v>
      </c>
      <c r="C1460" s="3">
        <v>5.27</v>
      </c>
      <c r="D1460" s="3" t="s">
        <v>20</v>
      </c>
      <c r="E1460" s="3" t="s">
        <v>20</v>
      </c>
      <c r="F1460" s="3" t="s">
        <v>20</v>
      </c>
      <c r="G1460" s="3" t="s">
        <v>5994</v>
      </c>
      <c r="H1460" s="3" t="s">
        <v>20</v>
      </c>
      <c r="J1460" s="3" t="s">
        <v>2357</v>
      </c>
      <c r="K1460" s="3">
        <v>1994</v>
      </c>
      <c r="L1460" s="3" t="s">
        <v>56</v>
      </c>
      <c r="M1460" s="3">
        <v>22</v>
      </c>
      <c r="N1460" s="3">
        <v>0</v>
      </c>
      <c r="O1460" s="3">
        <v>1006.65</v>
      </c>
      <c r="P1460" s="3" t="s">
        <v>24</v>
      </c>
      <c r="Q1460" s="3" t="s">
        <v>29</v>
      </c>
      <c r="R1460" s="3" t="s">
        <v>25</v>
      </c>
    </row>
    <row r="1461" spans="1:18" x14ac:dyDescent="0.25">
      <c r="A1461" s="3" t="s">
        <v>2358</v>
      </c>
      <c r="B1461" s="3">
        <v>25.19</v>
      </c>
      <c r="C1461" s="3">
        <v>5.64</v>
      </c>
      <c r="D1461" s="3" t="s">
        <v>117</v>
      </c>
      <c r="E1461" s="3" t="s">
        <v>20</v>
      </c>
      <c r="F1461" s="3" t="s">
        <v>20</v>
      </c>
      <c r="G1461" s="3" t="s">
        <v>5994</v>
      </c>
      <c r="H1461" s="3" t="s">
        <v>20</v>
      </c>
      <c r="J1461" s="3" t="s">
        <v>2358</v>
      </c>
      <c r="K1461" s="3">
        <v>2001</v>
      </c>
      <c r="L1461" s="3" t="s">
        <v>51</v>
      </c>
      <c r="M1461" s="3">
        <v>19</v>
      </c>
      <c r="N1461" s="3">
        <v>0</v>
      </c>
      <c r="O1461" s="3">
        <v>964.71</v>
      </c>
      <c r="P1461" s="3" t="s">
        <v>24</v>
      </c>
      <c r="Q1461" s="3" t="s">
        <v>29</v>
      </c>
      <c r="R1461" s="3" t="s">
        <v>25</v>
      </c>
    </row>
    <row r="1462" spans="1:18" x14ac:dyDescent="0.25">
      <c r="A1462" s="3" t="s">
        <v>2359</v>
      </c>
      <c r="B1462" s="3">
        <v>20.54</v>
      </c>
      <c r="C1462" s="3">
        <v>4.2</v>
      </c>
      <c r="D1462" s="3" t="s">
        <v>117</v>
      </c>
      <c r="E1462" s="3" t="s">
        <v>20</v>
      </c>
      <c r="F1462" s="3" t="s">
        <v>20</v>
      </c>
      <c r="G1462" s="3">
        <v>1</v>
      </c>
      <c r="H1462" s="3" t="s">
        <v>20</v>
      </c>
      <c r="J1462" s="3" t="s">
        <v>2359</v>
      </c>
      <c r="K1462" s="3">
        <v>1995</v>
      </c>
      <c r="L1462" s="3" t="s">
        <v>22</v>
      </c>
      <c r="M1462" s="3">
        <v>28</v>
      </c>
      <c r="N1462" s="3">
        <v>0</v>
      </c>
      <c r="O1462" s="3">
        <v>928.59</v>
      </c>
      <c r="P1462" s="3" t="s">
        <v>24</v>
      </c>
      <c r="Q1462" s="3" t="s">
        <v>23</v>
      </c>
      <c r="R1462" s="3" t="s">
        <v>25</v>
      </c>
    </row>
    <row r="1463" spans="1:18" x14ac:dyDescent="0.25">
      <c r="A1463" s="3" t="s">
        <v>2360</v>
      </c>
      <c r="B1463" s="3">
        <v>20.13</v>
      </c>
      <c r="C1463" s="3">
        <v>5.42</v>
      </c>
      <c r="D1463" s="3" t="s">
        <v>20</v>
      </c>
      <c r="E1463" s="3" t="s">
        <v>20</v>
      </c>
      <c r="F1463" s="3" t="s">
        <v>20</v>
      </c>
      <c r="G1463" s="3" t="s">
        <v>5994</v>
      </c>
      <c r="H1463" s="3" t="s">
        <v>20</v>
      </c>
      <c r="J1463" s="3" t="s">
        <v>2360</v>
      </c>
      <c r="K1463" s="3">
        <v>1994</v>
      </c>
      <c r="L1463" s="3" t="s">
        <v>22</v>
      </c>
      <c r="M1463" s="3">
        <v>30</v>
      </c>
      <c r="N1463" s="3">
        <v>0</v>
      </c>
      <c r="O1463" s="3">
        <v>915.07</v>
      </c>
      <c r="P1463" s="3" t="s">
        <v>24</v>
      </c>
      <c r="Q1463" s="3" t="s">
        <v>23</v>
      </c>
      <c r="R1463" s="3" t="s">
        <v>25</v>
      </c>
    </row>
    <row r="1464" spans="1:18" x14ac:dyDescent="0.25">
      <c r="A1464" s="3" t="s">
        <v>2361</v>
      </c>
      <c r="B1464" s="3">
        <v>18.93</v>
      </c>
      <c r="C1464" s="3">
        <v>6.11</v>
      </c>
      <c r="D1464" s="3" t="s">
        <v>20</v>
      </c>
      <c r="E1464" s="3" t="s">
        <v>20</v>
      </c>
      <c r="F1464" s="3" t="s">
        <v>21</v>
      </c>
      <c r="G1464" s="3">
        <v>1</v>
      </c>
      <c r="H1464" s="3" t="s">
        <v>20</v>
      </c>
      <c r="J1464" s="3" t="s">
        <v>2361</v>
      </c>
      <c r="K1464" s="3">
        <v>1993</v>
      </c>
      <c r="L1464" s="3" t="s">
        <v>56</v>
      </c>
      <c r="M1464" s="3">
        <v>27</v>
      </c>
      <c r="N1464" s="3">
        <v>0</v>
      </c>
      <c r="O1464" s="3">
        <v>896.21</v>
      </c>
      <c r="P1464" s="3" t="s">
        <v>24</v>
      </c>
      <c r="Q1464" s="3" t="s">
        <v>23</v>
      </c>
      <c r="R1464" s="3" t="s">
        <v>25</v>
      </c>
    </row>
    <row r="1465" spans="1:18" x14ac:dyDescent="0.25">
      <c r="A1465" s="3" t="s">
        <v>2362</v>
      </c>
      <c r="B1465" s="3">
        <v>24.14</v>
      </c>
      <c r="C1465" s="3">
        <v>5.29</v>
      </c>
      <c r="D1465" s="3" t="s">
        <v>20</v>
      </c>
      <c r="E1465" s="3" t="s">
        <v>117</v>
      </c>
      <c r="F1465" s="3" t="s">
        <v>20</v>
      </c>
      <c r="G1465" s="3">
        <v>1</v>
      </c>
      <c r="H1465" s="3" t="s">
        <v>20</v>
      </c>
      <c r="J1465" s="3" t="s">
        <v>2362</v>
      </c>
      <c r="K1465" s="3">
        <v>2000</v>
      </c>
      <c r="L1465" s="3" t="s">
        <v>56</v>
      </c>
      <c r="M1465" s="3">
        <v>18</v>
      </c>
      <c r="N1465" s="3">
        <v>0</v>
      </c>
      <c r="O1465" s="3">
        <v>865.41</v>
      </c>
      <c r="P1465" s="3" t="s">
        <v>24</v>
      </c>
      <c r="Q1465" s="3" t="s">
        <v>23</v>
      </c>
      <c r="R1465" s="3" t="s">
        <v>25</v>
      </c>
    </row>
    <row r="1466" spans="1:18" x14ac:dyDescent="0.25">
      <c r="A1466" s="3" t="s">
        <v>2363</v>
      </c>
      <c r="B1466" s="3">
        <v>25.03</v>
      </c>
      <c r="C1466" s="3">
        <v>5.91</v>
      </c>
      <c r="D1466" s="3" t="s">
        <v>20</v>
      </c>
      <c r="E1466" s="3" t="s">
        <v>117</v>
      </c>
      <c r="F1466" s="3" t="s">
        <v>20</v>
      </c>
      <c r="G1466" s="3">
        <v>1</v>
      </c>
      <c r="H1466" s="3" t="s">
        <v>20</v>
      </c>
      <c r="J1466" s="3" t="s">
        <v>2363</v>
      </c>
      <c r="K1466" s="3">
        <v>2004</v>
      </c>
      <c r="L1466" s="3" t="s">
        <v>22</v>
      </c>
      <c r="M1466" s="3">
        <v>7</v>
      </c>
      <c r="N1466" s="3">
        <v>0</v>
      </c>
      <c r="O1466" s="3">
        <v>830.52</v>
      </c>
      <c r="P1466" s="3" t="s">
        <v>24</v>
      </c>
      <c r="Q1466" s="3" t="s">
        <v>29</v>
      </c>
      <c r="R1466" s="3" t="s">
        <v>53</v>
      </c>
    </row>
    <row r="1467" spans="1:18" x14ac:dyDescent="0.25">
      <c r="A1467" s="3" t="s">
        <v>2364</v>
      </c>
      <c r="B1467" s="3">
        <v>20.47</v>
      </c>
      <c r="C1467" s="3">
        <v>5.81</v>
      </c>
      <c r="D1467" s="3" t="s">
        <v>117</v>
      </c>
      <c r="E1467" s="3" t="s">
        <v>20</v>
      </c>
      <c r="F1467" s="3" t="s">
        <v>20</v>
      </c>
      <c r="G1467" s="3">
        <v>1</v>
      </c>
      <c r="H1467" s="3" t="s">
        <v>20</v>
      </c>
      <c r="J1467" s="3" t="s">
        <v>2364</v>
      </c>
      <c r="K1467" s="3">
        <v>1995</v>
      </c>
      <c r="L1467" s="3" t="s">
        <v>28</v>
      </c>
      <c r="M1467" s="3">
        <v>7</v>
      </c>
      <c r="N1467" s="3">
        <v>0</v>
      </c>
      <c r="O1467" s="3">
        <v>773.54</v>
      </c>
      <c r="P1467" s="3" t="s">
        <v>24</v>
      </c>
      <c r="Q1467" s="3" t="s">
        <v>29</v>
      </c>
      <c r="R1467" s="3" t="s">
        <v>25</v>
      </c>
    </row>
    <row r="1468" spans="1:18" x14ac:dyDescent="0.25">
      <c r="A1468" s="3" t="s">
        <v>2365</v>
      </c>
      <c r="B1468" s="3">
        <v>18.82</v>
      </c>
      <c r="C1468" s="3">
        <v>5.51</v>
      </c>
      <c r="D1468" s="3" t="s">
        <v>117</v>
      </c>
      <c r="E1468" s="3" t="s">
        <v>20</v>
      </c>
      <c r="F1468" s="3" t="s">
        <v>20</v>
      </c>
      <c r="G1468" s="3" t="s">
        <v>5994</v>
      </c>
      <c r="H1468" s="3" t="s">
        <v>20</v>
      </c>
      <c r="J1468" s="3" t="s">
        <v>2365</v>
      </c>
      <c r="K1468" s="3">
        <v>1996</v>
      </c>
      <c r="L1468" s="3" t="s">
        <v>47</v>
      </c>
      <c r="M1468" s="3">
        <v>18</v>
      </c>
      <c r="N1468" s="3">
        <v>0</v>
      </c>
      <c r="O1468" s="3">
        <v>770.38</v>
      </c>
      <c r="P1468" s="3" t="s">
        <v>24</v>
      </c>
      <c r="Q1468" s="3" t="s">
        <v>29</v>
      </c>
      <c r="R1468" s="3" t="s">
        <v>33</v>
      </c>
    </row>
    <row r="1469" spans="1:18" x14ac:dyDescent="0.25">
      <c r="A1469" s="3" t="s">
        <v>2366</v>
      </c>
      <c r="B1469" s="3">
        <v>17.079999999999998</v>
      </c>
      <c r="C1469" s="3">
        <v>5.73</v>
      </c>
      <c r="D1469" s="3" t="s">
        <v>20</v>
      </c>
      <c r="E1469" s="3" t="s">
        <v>20</v>
      </c>
      <c r="F1469" s="3" t="s">
        <v>21</v>
      </c>
      <c r="G1469" s="3">
        <v>1</v>
      </c>
      <c r="H1469" s="3" t="s">
        <v>20</v>
      </c>
      <c r="J1469" s="3" t="s">
        <v>2366</v>
      </c>
      <c r="K1469" s="3">
        <v>1993</v>
      </c>
      <c r="L1469" s="3" t="s">
        <v>32</v>
      </c>
      <c r="M1469" s="3">
        <v>28</v>
      </c>
      <c r="N1469" s="3">
        <v>0</v>
      </c>
      <c r="O1469" s="3">
        <v>770</v>
      </c>
      <c r="P1469" s="3" t="s">
        <v>24</v>
      </c>
      <c r="Q1469" s="3" t="s">
        <v>24</v>
      </c>
      <c r="R1469" s="3" t="s">
        <v>25</v>
      </c>
    </row>
    <row r="1470" spans="1:18" x14ac:dyDescent="0.25">
      <c r="A1470" s="3" t="s">
        <v>485</v>
      </c>
      <c r="B1470" s="3">
        <v>31.13</v>
      </c>
      <c r="C1470" s="3">
        <v>4.5199999999999996</v>
      </c>
      <c r="D1470" s="3" t="s">
        <v>117</v>
      </c>
      <c r="E1470" s="3" t="s">
        <v>20</v>
      </c>
      <c r="F1470" s="3" t="s">
        <v>20</v>
      </c>
      <c r="G1470" s="3">
        <v>1</v>
      </c>
      <c r="H1470" s="3" t="s">
        <v>117</v>
      </c>
      <c r="J1470" s="3" t="s">
        <v>485</v>
      </c>
      <c r="K1470" s="3">
        <v>1995</v>
      </c>
      <c r="L1470" s="3" t="s">
        <v>28</v>
      </c>
      <c r="M1470" s="3">
        <v>27</v>
      </c>
      <c r="N1470" s="3">
        <v>1</v>
      </c>
      <c r="O1470" s="3">
        <v>34806.47</v>
      </c>
      <c r="P1470" s="3" t="s">
        <v>23</v>
      </c>
      <c r="Q1470" s="3" t="s">
        <v>29</v>
      </c>
      <c r="R1470" s="3" t="s">
        <v>25</v>
      </c>
    </row>
    <row r="1471" spans="1:18" x14ac:dyDescent="0.25">
      <c r="A1471" s="3" t="s">
        <v>2367</v>
      </c>
      <c r="B1471" s="3">
        <v>19.21</v>
      </c>
      <c r="C1471" s="3">
        <v>5.53</v>
      </c>
      <c r="D1471" s="3" t="s">
        <v>117</v>
      </c>
      <c r="E1471" s="3" t="s">
        <v>20</v>
      </c>
      <c r="F1471" s="3" t="s">
        <v>20</v>
      </c>
      <c r="G1471" s="3" t="s">
        <v>5994</v>
      </c>
      <c r="H1471" s="3" t="s">
        <v>20</v>
      </c>
      <c r="J1471" s="3" t="s">
        <v>2367</v>
      </c>
      <c r="K1471" s="3">
        <v>1996</v>
      </c>
      <c r="L1471" s="3" t="s">
        <v>22</v>
      </c>
      <c r="M1471" s="3">
        <v>22</v>
      </c>
      <c r="N1471" s="3">
        <v>0</v>
      </c>
      <c r="O1471" s="3">
        <v>760</v>
      </c>
      <c r="P1471" s="3" t="s">
        <v>24</v>
      </c>
      <c r="Q1471" s="3" t="s">
        <v>24</v>
      </c>
      <c r="R1471" s="3" t="s">
        <v>25</v>
      </c>
    </row>
    <row r="1472" spans="1:18" x14ac:dyDescent="0.25">
      <c r="A1472" s="3" t="s">
        <v>2368</v>
      </c>
      <c r="B1472" s="3">
        <v>17.86</v>
      </c>
      <c r="C1472" s="3">
        <v>5.43</v>
      </c>
      <c r="D1472" s="3" t="s">
        <v>20</v>
      </c>
      <c r="E1472" s="3" t="s">
        <v>20</v>
      </c>
      <c r="F1472" s="3" t="s">
        <v>21</v>
      </c>
      <c r="G1472" s="3">
        <v>1</v>
      </c>
      <c r="H1472" s="3" t="s">
        <v>20</v>
      </c>
      <c r="J1472" s="3" t="s">
        <v>2368</v>
      </c>
      <c r="K1472" s="3">
        <v>1993</v>
      </c>
      <c r="L1472" s="3" t="s">
        <v>51</v>
      </c>
      <c r="M1472" s="3">
        <v>9</v>
      </c>
      <c r="N1472" s="3">
        <v>0</v>
      </c>
      <c r="O1472" s="3">
        <v>760</v>
      </c>
      <c r="P1472" s="3" t="s">
        <v>24</v>
      </c>
      <c r="Q1472" s="3" t="s">
        <v>23</v>
      </c>
      <c r="R1472" s="3" t="s">
        <v>25</v>
      </c>
    </row>
    <row r="1473" spans="1:18" x14ac:dyDescent="0.25">
      <c r="A1473" s="3" t="s">
        <v>2369</v>
      </c>
      <c r="B1473" s="3">
        <v>21.38</v>
      </c>
      <c r="C1473" s="3">
        <v>8.01</v>
      </c>
      <c r="D1473" s="3" t="s">
        <v>20</v>
      </c>
      <c r="E1473" s="3" t="s">
        <v>20</v>
      </c>
      <c r="F1473" s="3" t="s">
        <v>20</v>
      </c>
      <c r="G1473" s="3" t="s">
        <v>5994</v>
      </c>
      <c r="H1473" s="3" t="s">
        <v>20</v>
      </c>
      <c r="J1473" s="3" t="s">
        <v>2369</v>
      </c>
      <c r="K1473" s="3">
        <v>2002</v>
      </c>
      <c r="L1473" s="3" t="s">
        <v>47</v>
      </c>
      <c r="M1473" s="3">
        <v>19</v>
      </c>
      <c r="N1473" s="3">
        <v>0</v>
      </c>
      <c r="O1473" s="3">
        <v>750</v>
      </c>
      <c r="P1473" s="3" t="s">
        <v>24</v>
      </c>
      <c r="Q1473" s="3" t="s">
        <v>23</v>
      </c>
      <c r="R1473" s="3" t="s">
        <v>33</v>
      </c>
    </row>
    <row r="1474" spans="1:18" x14ac:dyDescent="0.25">
      <c r="A1474" s="3" t="s">
        <v>2370</v>
      </c>
      <c r="B1474" s="3">
        <v>23.35</v>
      </c>
      <c r="C1474" s="3">
        <v>5.94</v>
      </c>
      <c r="D1474" s="3" t="s">
        <v>20</v>
      </c>
      <c r="E1474" s="3" t="s">
        <v>20</v>
      </c>
      <c r="F1474" s="3" t="s">
        <v>20</v>
      </c>
      <c r="G1474" s="3" t="s">
        <v>5994</v>
      </c>
      <c r="H1474" s="3" t="s">
        <v>20</v>
      </c>
      <c r="J1474" s="3" t="s">
        <v>2370</v>
      </c>
      <c r="K1474" s="3">
        <v>1999</v>
      </c>
      <c r="L1474" s="3" t="s">
        <v>28</v>
      </c>
      <c r="M1474" s="3">
        <v>14</v>
      </c>
      <c r="N1474" s="3">
        <v>0</v>
      </c>
      <c r="O1474" s="3">
        <v>722.99</v>
      </c>
      <c r="P1474" s="3" t="s">
        <v>24</v>
      </c>
      <c r="Q1474" s="3" t="s">
        <v>23</v>
      </c>
      <c r="R1474" s="3" t="s">
        <v>25</v>
      </c>
    </row>
    <row r="1475" spans="1:18" x14ac:dyDescent="0.25">
      <c r="A1475" s="3" t="s">
        <v>2371</v>
      </c>
      <c r="B1475" s="3">
        <v>22.24</v>
      </c>
      <c r="C1475" s="3">
        <v>5.04</v>
      </c>
      <c r="D1475" s="3" t="s">
        <v>20</v>
      </c>
      <c r="E1475" s="3" t="s">
        <v>20</v>
      </c>
      <c r="F1475" s="3" t="s">
        <v>20</v>
      </c>
      <c r="G1475" s="3" t="s">
        <v>5994</v>
      </c>
      <c r="H1475" s="3" t="s">
        <v>20</v>
      </c>
      <c r="J1475" s="3" t="s">
        <v>2371</v>
      </c>
      <c r="K1475" s="3">
        <v>1999</v>
      </c>
      <c r="L1475" s="3" t="s">
        <v>28</v>
      </c>
      <c r="M1475" s="3">
        <v>26</v>
      </c>
      <c r="N1475" s="3">
        <v>0</v>
      </c>
      <c r="O1475" s="3">
        <v>700</v>
      </c>
      <c r="P1475" s="3" t="s">
        <v>29</v>
      </c>
      <c r="Q1475" s="3" t="s">
        <v>24</v>
      </c>
      <c r="R1475" s="3" t="s">
        <v>25</v>
      </c>
    </row>
    <row r="1476" spans="1:18" x14ac:dyDescent="0.25">
      <c r="A1476" s="3" t="s">
        <v>2372</v>
      </c>
      <c r="B1476" s="3">
        <v>24.76</v>
      </c>
      <c r="C1476" s="3">
        <v>4.54</v>
      </c>
      <c r="D1476" s="3" t="s">
        <v>117</v>
      </c>
      <c r="E1476" s="3" t="s">
        <v>20</v>
      </c>
      <c r="F1476" s="3" t="s">
        <v>20</v>
      </c>
      <c r="G1476" s="3" t="s">
        <v>5994</v>
      </c>
      <c r="H1476" s="3" t="s">
        <v>20</v>
      </c>
      <c r="J1476" s="3" t="s">
        <v>2372</v>
      </c>
      <c r="K1476" s="3">
        <v>2001</v>
      </c>
      <c r="L1476" s="3" t="s">
        <v>47</v>
      </c>
      <c r="M1476" s="3">
        <v>12</v>
      </c>
      <c r="N1476" s="3">
        <v>0</v>
      </c>
      <c r="O1476" s="3">
        <v>687.54</v>
      </c>
      <c r="P1476" s="3" t="s">
        <v>24</v>
      </c>
      <c r="Q1476" s="3" t="s">
        <v>29</v>
      </c>
      <c r="R1476" s="3" t="s">
        <v>25</v>
      </c>
    </row>
    <row r="1477" spans="1:18" x14ac:dyDescent="0.25">
      <c r="A1477" s="3" t="s">
        <v>2373</v>
      </c>
      <c r="B1477" s="3">
        <v>20.100000000000001</v>
      </c>
      <c r="C1477" s="3">
        <v>5.6</v>
      </c>
      <c r="D1477" s="3" t="s">
        <v>117</v>
      </c>
      <c r="E1477" s="3" t="s">
        <v>20</v>
      </c>
      <c r="F1477" s="3" t="s">
        <v>21</v>
      </c>
      <c r="G1477" s="3">
        <v>1</v>
      </c>
      <c r="H1477" s="3" t="s">
        <v>20</v>
      </c>
      <c r="J1477" s="3" t="s">
        <v>2373</v>
      </c>
      <c r="K1477" s="3">
        <v>1997</v>
      </c>
      <c r="L1477" s="3" t="s">
        <v>56</v>
      </c>
      <c r="M1477" s="3">
        <v>9</v>
      </c>
      <c r="N1477" s="3">
        <v>0</v>
      </c>
      <c r="O1477" s="3">
        <v>670</v>
      </c>
      <c r="P1477" s="3" t="s">
        <v>24</v>
      </c>
      <c r="Q1477" s="3" t="s">
        <v>24</v>
      </c>
      <c r="R1477" s="3" t="s">
        <v>25</v>
      </c>
    </row>
    <row r="1478" spans="1:18" x14ac:dyDescent="0.25">
      <c r="A1478" s="3" t="s">
        <v>2374</v>
      </c>
      <c r="B1478" s="3">
        <v>21.77</v>
      </c>
      <c r="C1478" s="3">
        <v>10.67</v>
      </c>
      <c r="D1478" s="3" t="s">
        <v>20</v>
      </c>
      <c r="E1478" s="3" t="s">
        <v>20</v>
      </c>
      <c r="F1478" s="3" t="s">
        <v>20</v>
      </c>
      <c r="G1478" s="3" t="s">
        <v>5994</v>
      </c>
      <c r="H1478" s="3" t="s">
        <v>20</v>
      </c>
      <c r="J1478" s="3" t="s">
        <v>2374</v>
      </c>
      <c r="K1478" s="3">
        <v>2002</v>
      </c>
      <c r="L1478" s="3" t="s">
        <v>56</v>
      </c>
      <c r="M1478" s="3">
        <v>29</v>
      </c>
      <c r="N1478" s="3">
        <v>0</v>
      </c>
      <c r="O1478" s="3">
        <v>668</v>
      </c>
      <c r="P1478" s="3" t="s">
        <v>24</v>
      </c>
      <c r="Q1478" s="3" t="s">
        <v>29</v>
      </c>
      <c r="R1478" s="3" t="s">
        <v>33</v>
      </c>
    </row>
    <row r="1479" spans="1:18" x14ac:dyDescent="0.25">
      <c r="A1479" s="3" t="s">
        <v>2375</v>
      </c>
      <c r="B1479" s="3">
        <v>17.82</v>
      </c>
      <c r="C1479" s="3">
        <v>5.26</v>
      </c>
      <c r="D1479" s="3" t="s">
        <v>117</v>
      </c>
      <c r="E1479" s="3" t="s">
        <v>20</v>
      </c>
      <c r="F1479" s="3" t="s">
        <v>20</v>
      </c>
      <c r="G1479" s="3">
        <v>1</v>
      </c>
      <c r="H1479" s="3" t="s">
        <v>20</v>
      </c>
      <c r="J1479" s="3" t="s">
        <v>2375</v>
      </c>
      <c r="K1479" s="3">
        <v>1995</v>
      </c>
      <c r="L1479" s="3" t="s">
        <v>61</v>
      </c>
      <c r="M1479" s="3">
        <v>4</v>
      </c>
      <c r="N1479" s="3">
        <v>0</v>
      </c>
      <c r="O1479" s="3">
        <v>650</v>
      </c>
      <c r="P1479" s="3" t="s">
        <v>24</v>
      </c>
      <c r="Q1479" s="3" t="s">
        <v>24</v>
      </c>
      <c r="R1479" s="3" t="s">
        <v>25</v>
      </c>
    </row>
    <row r="1480" spans="1:18" x14ac:dyDescent="0.25">
      <c r="A1480" s="3" t="s">
        <v>2376</v>
      </c>
      <c r="B1480" s="3">
        <v>17.07</v>
      </c>
      <c r="C1480" s="3">
        <v>5.22</v>
      </c>
      <c r="D1480" s="3" t="s">
        <v>20</v>
      </c>
      <c r="E1480" s="3" t="s">
        <v>20</v>
      </c>
      <c r="F1480" s="3" t="s">
        <v>21</v>
      </c>
      <c r="G1480" s="3">
        <v>1</v>
      </c>
      <c r="H1480" s="3" t="s">
        <v>20</v>
      </c>
      <c r="J1480" s="3" t="s">
        <v>2376</v>
      </c>
      <c r="K1480" s="3">
        <v>1993</v>
      </c>
      <c r="L1480" s="3" t="s">
        <v>32</v>
      </c>
      <c r="M1480" s="3">
        <v>1</v>
      </c>
      <c r="N1480" s="3">
        <v>0</v>
      </c>
      <c r="O1480" s="3">
        <v>650</v>
      </c>
      <c r="P1480" s="3" t="s">
        <v>24</v>
      </c>
      <c r="Q1480" s="3" t="s">
        <v>24</v>
      </c>
      <c r="R1480" s="3" t="s">
        <v>25</v>
      </c>
    </row>
    <row r="1481" spans="1:18" x14ac:dyDescent="0.25">
      <c r="A1481" s="3" t="s">
        <v>487</v>
      </c>
      <c r="B1481" s="3">
        <v>34.799999999999997</v>
      </c>
      <c r="C1481" s="3">
        <v>6.18</v>
      </c>
      <c r="D1481" s="3" t="s">
        <v>20</v>
      </c>
      <c r="E1481" s="3" t="s">
        <v>20</v>
      </c>
      <c r="F1481" s="3" t="s">
        <v>21</v>
      </c>
      <c r="G1481" s="3">
        <v>1</v>
      </c>
      <c r="H1481" s="3" t="s">
        <v>117</v>
      </c>
      <c r="J1481" s="3" t="s">
        <v>487</v>
      </c>
      <c r="K1481" s="3">
        <v>2003</v>
      </c>
      <c r="L1481" s="3" t="s">
        <v>61</v>
      </c>
      <c r="M1481" s="3">
        <v>3</v>
      </c>
      <c r="N1481" s="3">
        <v>0</v>
      </c>
      <c r="O1481" s="3">
        <v>34779.620000000003</v>
      </c>
      <c r="P1481" s="3" t="s">
        <v>23</v>
      </c>
      <c r="Q1481" s="3" t="s">
        <v>29</v>
      </c>
      <c r="R1481" s="3" t="s">
        <v>53</v>
      </c>
    </row>
    <row r="1482" spans="1:18" x14ac:dyDescent="0.25">
      <c r="A1482" s="3" t="s">
        <v>2377</v>
      </c>
      <c r="B1482" s="3">
        <v>22.24</v>
      </c>
      <c r="C1482" s="3">
        <v>4.29</v>
      </c>
      <c r="D1482" s="3" t="s">
        <v>117</v>
      </c>
      <c r="E1482" s="3" t="s">
        <v>20</v>
      </c>
      <c r="F1482" s="3" t="s">
        <v>20</v>
      </c>
      <c r="G1482" s="3" t="s">
        <v>5994</v>
      </c>
      <c r="H1482" s="3" t="s">
        <v>20</v>
      </c>
      <c r="J1482" s="3" t="s">
        <v>2377</v>
      </c>
      <c r="K1482" s="3">
        <v>2001</v>
      </c>
      <c r="L1482" s="3" t="s">
        <v>56</v>
      </c>
      <c r="M1482" s="3">
        <v>20</v>
      </c>
      <c r="N1482" s="3">
        <v>0</v>
      </c>
      <c r="O1482" s="3">
        <v>646.14</v>
      </c>
      <c r="P1482" s="3" t="s">
        <v>24</v>
      </c>
      <c r="Q1482" s="3" t="s">
        <v>24</v>
      </c>
      <c r="R1482" s="3" t="s">
        <v>33</v>
      </c>
    </row>
    <row r="1483" spans="1:18" x14ac:dyDescent="0.25">
      <c r="A1483" s="3" t="s">
        <v>2378</v>
      </c>
      <c r="B1483" s="3">
        <v>22.34</v>
      </c>
      <c r="C1483" s="3">
        <v>5.57</v>
      </c>
      <c r="D1483" s="3" t="s">
        <v>20</v>
      </c>
      <c r="E1483" s="3" t="s">
        <v>20</v>
      </c>
      <c r="F1483" s="3" t="s">
        <v>20</v>
      </c>
      <c r="G1483" s="3">
        <v>1</v>
      </c>
      <c r="H1483" s="3" t="s">
        <v>20</v>
      </c>
      <c r="J1483" s="3" t="s">
        <v>2378</v>
      </c>
      <c r="K1483" s="3">
        <v>1998</v>
      </c>
      <c r="L1483" s="3" t="s">
        <v>61</v>
      </c>
      <c r="M1483" s="3">
        <v>27</v>
      </c>
      <c r="N1483" s="3">
        <v>0</v>
      </c>
      <c r="O1483" s="3">
        <v>637.26</v>
      </c>
      <c r="P1483" s="3" t="s">
        <v>24</v>
      </c>
      <c r="Q1483" s="3" t="s">
        <v>24</v>
      </c>
      <c r="R1483" s="3" t="s">
        <v>25</v>
      </c>
    </row>
    <row r="1484" spans="1:18" x14ac:dyDescent="0.25">
      <c r="A1484" s="3" t="s">
        <v>2379</v>
      </c>
      <c r="B1484" s="3">
        <v>17.7</v>
      </c>
      <c r="C1484" s="3">
        <v>6.28</v>
      </c>
      <c r="D1484" s="3" t="s">
        <v>20</v>
      </c>
      <c r="E1484" s="3" t="s">
        <v>20</v>
      </c>
      <c r="F1484" s="3" t="s">
        <v>20</v>
      </c>
      <c r="G1484" s="3">
        <v>1</v>
      </c>
      <c r="H1484" s="3" t="s">
        <v>20</v>
      </c>
      <c r="J1484" s="3" t="s">
        <v>2379</v>
      </c>
      <c r="K1484" s="3">
        <v>1992</v>
      </c>
      <c r="L1484" s="3" t="s">
        <v>47</v>
      </c>
      <c r="M1484" s="3">
        <v>13</v>
      </c>
      <c r="N1484" s="3">
        <v>0</v>
      </c>
      <c r="O1484" s="3">
        <v>604.54</v>
      </c>
      <c r="P1484" s="3" t="s">
        <v>24</v>
      </c>
      <c r="Q1484" s="3" t="s">
        <v>24</v>
      </c>
      <c r="R1484" s="3" t="s">
        <v>25</v>
      </c>
    </row>
    <row r="1485" spans="1:18" x14ac:dyDescent="0.25">
      <c r="A1485" s="3" t="s">
        <v>2380</v>
      </c>
      <c r="B1485" s="3">
        <v>16.47</v>
      </c>
      <c r="C1485" s="3">
        <v>6.35</v>
      </c>
      <c r="D1485" s="3" t="s">
        <v>20</v>
      </c>
      <c r="E1485" s="3" t="s">
        <v>20</v>
      </c>
      <c r="F1485" s="3" t="s">
        <v>21</v>
      </c>
      <c r="G1485" s="3">
        <v>1</v>
      </c>
      <c r="H1485" s="3" t="s">
        <v>20</v>
      </c>
      <c r="J1485" s="3" t="s">
        <v>2380</v>
      </c>
      <c r="K1485" s="3">
        <v>1993</v>
      </c>
      <c r="L1485" s="3" t="s">
        <v>32</v>
      </c>
      <c r="M1485" s="3">
        <v>30</v>
      </c>
      <c r="N1485" s="3">
        <v>0</v>
      </c>
      <c r="O1485" s="3">
        <v>600</v>
      </c>
      <c r="P1485" s="3" t="s">
        <v>29</v>
      </c>
      <c r="Q1485" s="3" t="s">
        <v>23</v>
      </c>
      <c r="R1485" s="3" t="s">
        <v>25</v>
      </c>
    </row>
    <row r="1486" spans="1:18" x14ac:dyDescent="0.25">
      <c r="A1486" s="3" t="s">
        <v>2381</v>
      </c>
      <c r="B1486" s="3">
        <v>17.600000000000001</v>
      </c>
      <c r="C1486" s="3">
        <v>4.3899999999999997</v>
      </c>
      <c r="D1486" s="3" t="s">
        <v>20</v>
      </c>
      <c r="E1486" s="3" t="s">
        <v>20</v>
      </c>
      <c r="F1486" s="3" t="s">
        <v>20</v>
      </c>
      <c r="G1486" s="3">
        <v>1</v>
      </c>
      <c r="H1486" s="3" t="s">
        <v>20</v>
      </c>
      <c r="J1486" s="3" t="s">
        <v>2381</v>
      </c>
      <c r="K1486" s="3">
        <v>1992</v>
      </c>
      <c r="L1486" s="3" t="s">
        <v>56</v>
      </c>
      <c r="M1486" s="3">
        <v>30</v>
      </c>
      <c r="N1486" s="3">
        <v>0</v>
      </c>
      <c r="O1486" s="3">
        <v>570.62</v>
      </c>
      <c r="P1486" s="3" t="s">
        <v>29</v>
      </c>
      <c r="Q1486" s="3" t="s">
        <v>23</v>
      </c>
      <c r="R1486" s="3" t="s">
        <v>25</v>
      </c>
    </row>
    <row r="1487" spans="1:18" x14ac:dyDescent="0.25">
      <c r="A1487" s="3" t="s">
        <v>2382</v>
      </c>
      <c r="B1487" s="3">
        <v>17.579999999999998</v>
      </c>
      <c r="C1487" s="3">
        <v>4.51</v>
      </c>
      <c r="D1487" s="3" t="s">
        <v>20</v>
      </c>
      <c r="E1487" s="3" t="s">
        <v>20</v>
      </c>
      <c r="F1487" s="3" t="s">
        <v>20</v>
      </c>
      <c r="G1487" s="3">
        <v>1</v>
      </c>
      <c r="H1487" s="3" t="s">
        <v>20</v>
      </c>
      <c r="J1487" s="3" t="s">
        <v>2382</v>
      </c>
      <c r="K1487" s="3">
        <v>1992</v>
      </c>
      <c r="L1487" s="3" t="s">
        <v>61</v>
      </c>
      <c r="M1487" s="3">
        <v>9</v>
      </c>
      <c r="N1487" s="3">
        <v>0</v>
      </c>
      <c r="O1487" s="3">
        <v>563.84</v>
      </c>
      <c r="P1487" s="3" t="s">
        <v>29</v>
      </c>
      <c r="Q1487" s="3" t="s">
        <v>24</v>
      </c>
      <c r="R1487" s="3" t="s">
        <v>25</v>
      </c>
    </row>
    <row r="1488" spans="1:18" x14ac:dyDescent="0.25">
      <c r="A1488" s="3" t="s">
        <v>489</v>
      </c>
      <c r="B1488" s="3">
        <v>31.68</v>
      </c>
      <c r="C1488" s="3">
        <v>4.4000000000000004</v>
      </c>
      <c r="D1488" s="3" t="s">
        <v>20</v>
      </c>
      <c r="E1488" s="3" t="s">
        <v>20</v>
      </c>
      <c r="F1488" s="3" t="s">
        <v>20</v>
      </c>
      <c r="G1488" s="3" t="s">
        <v>5994</v>
      </c>
      <c r="H1488" s="3" t="s">
        <v>117</v>
      </c>
      <c r="J1488" s="3" t="s">
        <v>6018</v>
      </c>
      <c r="K1488" s="3">
        <v>2004</v>
      </c>
      <c r="L1488" s="3" t="s">
        <v>56</v>
      </c>
      <c r="M1488" s="3">
        <v>6</v>
      </c>
      <c r="N1488" s="3">
        <v>0</v>
      </c>
      <c r="O1488" s="3">
        <v>1137.01</v>
      </c>
      <c r="P1488" s="3" t="s">
        <v>24</v>
      </c>
      <c r="Q1488" s="3" t="s">
        <v>23</v>
      </c>
      <c r="R1488" s="3" t="s">
        <v>25</v>
      </c>
    </row>
    <row r="1489" spans="1:18" x14ac:dyDescent="0.25">
      <c r="A1489" s="3" t="s">
        <v>491</v>
      </c>
      <c r="B1489" s="3">
        <v>33.534999999999997</v>
      </c>
      <c r="C1489" s="3">
        <v>6.23</v>
      </c>
      <c r="D1489" s="3" t="s">
        <v>20</v>
      </c>
      <c r="E1489" s="3" t="s">
        <v>117</v>
      </c>
      <c r="F1489" s="3" t="s">
        <v>20</v>
      </c>
      <c r="G1489" s="3">
        <v>1</v>
      </c>
      <c r="H1489" s="3" t="s">
        <v>117</v>
      </c>
      <c r="J1489" s="3" t="s">
        <v>5995</v>
      </c>
      <c r="K1489" s="3">
        <v>1999</v>
      </c>
      <c r="L1489" s="3" t="s">
        <v>32</v>
      </c>
      <c r="M1489" s="3">
        <v>9</v>
      </c>
      <c r="N1489" s="3">
        <v>1</v>
      </c>
      <c r="O1489" s="3">
        <v>2775.19</v>
      </c>
      <c r="P1489" s="3" t="s">
        <v>29</v>
      </c>
      <c r="Q1489" s="3" t="s">
        <v>23</v>
      </c>
      <c r="R1489" s="3" t="s">
        <v>33</v>
      </c>
    </row>
    <row r="1490" spans="1:18" x14ac:dyDescent="0.25">
      <c r="A1490" s="3" t="s">
        <v>493</v>
      </c>
      <c r="B1490" s="3">
        <v>31.92</v>
      </c>
      <c r="C1490" s="3">
        <v>5.33</v>
      </c>
      <c r="D1490" s="3" t="s">
        <v>117</v>
      </c>
      <c r="E1490" s="3" t="s">
        <v>20</v>
      </c>
      <c r="F1490" s="3" t="s">
        <v>20</v>
      </c>
      <c r="G1490" s="3" t="s">
        <v>5994</v>
      </c>
      <c r="H1490" s="3" t="s">
        <v>117</v>
      </c>
      <c r="J1490" s="3" t="s">
        <v>5996</v>
      </c>
      <c r="K1490" s="3">
        <v>1985</v>
      </c>
      <c r="L1490" s="3" t="s">
        <v>28</v>
      </c>
      <c r="M1490" s="3">
        <v>20</v>
      </c>
      <c r="N1490" s="3">
        <v>2</v>
      </c>
      <c r="O1490" s="3">
        <v>6203.9</v>
      </c>
      <c r="P1490" s="3" t="s">
        <v>23</v>
      </c>
      <c r="Q1490" s="3" t="s">
        <v>29</v>
      </c>
      <c r="R1490" s="3" t="s">
        <v>33</v>
      </c>
    </row>
    <row r="1491" spans="1:18" x14ac:dyDescent="0.25">
      <c r="A1491" s="3" t="s">
        <v>494</v>
      </c>
      <c r="B1491" s="3">
        <v>32.700000000000003</v>
      </c>
      <c r="C1491" s="3">
        <v>4.09</v>
      </c>
      <c r="D1491" s="3" t="s">
        <v>20</v>
      </c>
      <c r="E1491" s="3" t="s">
        <v>20</v>
      </c>
      <c r="F1491" s="3" t="s">
        <v>20</v>
      </c>
      <c r="G1491" s="3">
        <v>1</v>
      </c>
      <c r="H1491" s="3" t="s">
        <v>117</v>
      </c>
      <c r="J1491" s="3" t="s">
        <v>5997</v>
      </c>
      <c r="K1491" s="3">
        <v>2000</v>
      </c>
      <c r="L1491" s="3" t="s">
        <v>22</v>
      </c>
      <c r="M1491" s="3">
        <v>13</v>
      </c>
      <c r="N1491" s="3">
        <v>0</v>
      </c>
      <c r="O1491" s="3">
        <v>35585.58</v>
      </c>
      <c r="P1491" s="3" t="s">
        <v>23</v>
      </c>
      <c r="Q1491" s="3" t="s">
        <v>29</v>
      </c>
      <c r="R1491" s="3" t="s">
        <v>53</v>
      </c>
    </row>
    <row r="1492" spans="1:18" x14ac:dyDescent="0.25">
      <c r="A1492" s="3" t="s">
        <v>496</v>
      </c>
      <c r="B1492" s="3">
        <v>41.25</v>
      </c>
      <c r="C1492" s="3">
        <v>5.19</v>
      </c>
      <c r="D1492" s="3" t="s">
        <v>20</v>
      </c>
      <c r="E1492" s="3" t="s">
        <v>20</v>
      </c>
      <c r="F1492" s="3" t="s">
        <v>20</v>
      </c>
      <c r="G1492" s="3" t="s">
        <v>5994</v>
      </c>
      <c r="H1492" s="3" t="s">
        <v>117</v>
      </c>
      <c r="J1492" s="3" t="s">
        <v>5998</v>
      </c>
      <c r="K1492" s="3">
        <v>1992</v>
      </c>
      <c r="L1492" s="3" t="s">
        <v>22</v>
      </c>
      <c r="M1492" s="3">
        <v>6</v>
      </c>
      <c r="N1492" s="3">
        <v>0</v>
      </c>
      <c r="O1492" s="3">
        <v>36837.47</v>
      </c>
      <c r="P1492" s="3" t="s">
        <v>23</v>
      </c>
      <c r="Q1492" s="3" t="s">
        <v>29</v>
      </c>
      <c r="R1492" s="3" t="s">
        <v>53</v>
      </c>
    </row>
    <row r="1493" spans="1:18" x14ac:dyDescent="0.25">
      <c r="A1493" s="3" t="s">
        <v>498</v>
      </c>
      <c r="B1493" s="3">
        <v>33.11</v>
      </c>
      <c r="C1493" s="3">
        <v>4.12</v>
      </c>
      <c r="D1493" s="3" t="s">
        <v>20</v>
      </c>
      <c r="E1493" s="3" t="s">
        <v>20</v>
      </c>
      <c r="F1493" s="3" t="s">
        <v>21</v>
      </c>
      <c r="G1493" s="3">
        <v>1</v>
      </c>
      <c r="H1493" s="3" t="s">
        <v>117</v>
      </c>
      <c r="J1493" s="3" t="s">
        <v>489</v>
      </c>
      <c r="K1493" s="3">
        <v>1994</v>
      </c>
      <c r="L1493" s="3" t="s">
        <v>61</v>
      </c>
      <c r="M1493" s="3">
        <v>7</v>
      </c>
      <c r="N1493" s="3">
        <v>0</v>
      </c>
      <c r="O1493" s="3">
        <v>34672.15</v>
      </c>
      <c r="P1493" s="3" t="s">
        <v>23</v>
      </c>
      <c r="Q1493" s="3" t="s">
        <v>24</v>
      </c>
      <c r="R1493" s="3" t="s">
        <v>25</v>
      </c>
    </row>
    <row r="1494" spans="1:18" x14ac:dyDescent="0.25">
      <c r="A1494" s="3" t="s">
        <v>82</v>
      </c>
      <c r="B1494" s="3">
        <v>41.8</v>
      </c>
      <c r="C1494" s="3">
        <v>7.89</v>
      </c>
      <c r="D1494" s="3" t="s">
        <v>117</v>
      </c>
      <c r="E1494" s="3" t="s">
        <v>20</v>
      </c>
      <c r="F1494" s="3" t="s">
        <v>20</v>
      </c>
      <c r="G1494" s="3">
        <v>2</v>
      </c>
      <c r="H1494" s="3" t="s">
        <v>117</v>
      </c>
      <c r="J1494" s="3" t="s">
        <v>5999</v>
      </c>
      <c r="K1494" s="3">
        <v>1991</v>
      </c>
      <c r="L1494" s="3" t="s">
        <v>56</v>
      </c>
      <c r="M1494" s="3">
        <v>22</v>
      </c>
      <c r="N1494" s="3">
        <v>2</v>
      </c>
      <c r="O1494" s="3">
        <v>38711</v>
      </c>
      <c r="P1494" s="3" t="s">
        <v>23</v>
      </c>
      <c r="Q1494" s="3" t="s">
        <v>24</v>
      </c>
      <c r="R1494" s="3" t="s">
        <v>53</v>
      </c>
    </row>
    <row r="1495" spans="1:18" x14ac:dyDescent="0.25">
      <c r="A1495" s="3" t="s">
        <v>500</v>
      </c>
      <c r="B1495" s="3">
        <v>36.159999999999997</v>
      </c>
      <c r="C1495" s="3">
        <v>5.0999999999999996</v>
      </c>
      <c r="D1495" s="3" t="s">
        <v>20</v>
      </c>
      <c r="E1495" s="3" t="s">
        <v>20</v>
      </c>
      <c r="F1495" s="3" t="s">
        <v>20</v>
      </c>
      <c r="G1495" s="3">
        <v>1</v>
      </c>
      <c r="H1495" s="3" t="s">
        <v>117</v>
      </c>
      <c r="J1495" s="3" t="s">
        <v>491</v>
      </c>
      <c r="K1495" s="3">
        <v>2004</v>
      </c>
      <c r="L1495" s="3" t="s">
        <v>22</v>
      </c>
      <c r="M1495" s="3">
        <v>9</v>
      </c>
      <c r="N1495" s="3">
        <v>0</v>
      </c>
      <c r="O1495" s="3">
        <v>34617.839999999997</v>
      </c>
      <c r="P1495" s="3" t="s">
        <v>23</v>
      </c>
      <c r="Q1495" s="3" t="s">
        <v>24</v>
      </c>
      <c r="R1495" s="3" t="s">
        <v>39</v>
      </c>
    </row>
    <row r="1496" spans="1:18" x14ac:dyDescent="0.25">
      <c r="A1496" s="3" t="s">
        <v>502</v>
      </c>
      <c r="B1496" s="3">
        <v>33.72</v>
      </c>
      <c r="C1496" s="3">
        <v>6.21</v>
      </c>
      <c r="D1496" s="3" t="s">
        <v>117</v>
      </c>
      <c r="E1496" s="3" t="s">
        <v>20</v>
      </c>
      <c r="F1496" s="3" t="s">
        <v>21</v>
      </c>
      <c r="G1496" s="3">
        <v>1</v>
      </c>
      <c r="H1496" s="3" t="s">
        <v>117</v>
      </c>
      <c r="J1496" s="3" t="s">
        <v>493</v>
      </c>
      <c r="K1496" s="3">
        <v>1976</v>
      </c>
      <c r="L1496" s="3" t="s">
        <v>56</v>
      </c>
      <c r="M1496" s="3">
        <v>25</v>
      </c>
      <c r="N1496" s="3">
        <v>2</v>
      </c>
      <c r="O1496" s="3">
        <v>34543.39</v>
      </c>
      <c r="P1496" s="3" t="s">
        <v>29</v>
      </c>
      <c r="Q1496" s="3" t="s">
        <v>24</v>
      </c>
      <c r="R1496" s="3" t="s">
        <v>53</v>
      </c>
    </row>
    <row r="1497" spans="1:18" x14ac:dyDescent="0.25">
      <c r="A1497" s="3" t="s">
        <v>504</v>
      </c>
      <c r="B1497" s="3">
        <v>37.74</v>
      </c>
      <c r="C1497" s="3">
        <v>9.5299999999999994</v>
      </c>
      <c r="D1497" s="3" t="s">
        <v>117</v>
      </c>
      <c r="E1497" s="3" t="s">
        <v>20</v>
      </c>
      <c r="F1497" s="3" t="s">
        <v>20</v>
      </c>
      <c r="G1497" s="3">
        <v>1</v>
      </c>
      <c r="H1497" s="3" t="s">
        <v>117</v>
      </c>
      <c r="J1497" s="3" t="s">
        <v>494</v>
      </c>
      <c r="K1497" s="3">
        <v>1998</v>
      </c>
      <c r="L1497" s="3" t="s">
        <v>32</v>
      </c>
      <c r="M1497" s="3">
        <v>24</v>
      </c>
      <c r="N1497" s="3">
        <v>0</v>
      </c>
      <c r="O1497" s="3">
        <v>34472.839999999997</v>
      </c>
      <c r="P1497" s="3" t="s">
        <v>23</v>
      </c>
      <c r="Q1497" s="3" t="s">
        <v>24</v>
      </c>
      <c r="R1497" s="3" t="s">
        <v>53</v>
      </c>
    </row>
    <row r="1498" spans="1:18" x14ac:dyDescent="0.25">
      <c r="A1498" s="3" t="s">
        <v>506</v>
      </c>
      <c r="B1498" s="3">
        <v>48.75</v>
      </c>
      <c r="C1498" s="3">
        <v>4.6399999999999997</v>
      </c>
      <c r="D1498" s="3" t="s">
        <v>117</v>
      </c>
      <c r="E1498" s="3" t="s">
        <v>20</v>
      </c>
      <c r="F1498" s="3" t="s">
        <v>20</v>
      </c>
      <c r="G1498" s="3">
        <v>1</v>
      </c>
      <c r="H1498" s="3" t="s">
        <v>117</v>
      </c>
      <c r="J1498" s="3" t="s">
        <v>496</v>
      </c>
      <c r="K1498" s="3">
        <v>1990</v>
      </c>
      <c r="L1498" s="3" t="s">
        <v>47</v>
      </c>
      <c r="M1498" s="3">
        <v>24</v>
      </c>
      <c r="N1498" s="3">
        <v>3</v>
      </c>
      <c r="O1498" s="3">
        <v>34456.269999999997</v>
      </c>
      <c r="P1498" s="3" t="s">
        <v>23</v>
      </c>
      <c r="Q1498" s="3" t="s">
        <v>29</v>
      </c>
      <c r="R1498" s="3" t="s">
        <v>53</v>
      </c>
    </row>
    <row r="1499" spans="1:18" x14ac:dyDescent="0.25">
      <c r="A1499" s="3" t="s">
        <v>508</v>
      </c>
      <c r="B1499" s="3">
        <v>31.065000000000001</v>
      </c>
      <c r="C1499" s="3">
        <v>5.05</v>
      </c>
      <c r="D1499" s="3" t="s">
        <v>20</v>
      </c>
      <c r="E1499" s="3" t="s">
        <v>20</v>
      </c>
      <c r="F1499" s="3" t="s">
        <v>20</v>
      </c>
      <c r="G1499" s="3">
        <v>1</v>
      </c>
      <c r="H1499" s="3" t="s">
        <v>117</v>
      </c>
      <c r="J1499" s="3" t="s">
        <v>498</v>
      </c>
      <c r="K1499" s="3">
        <v>2003</v>
      </c>
      <c r="L1499" s="3" t="s">
        <v>22</v>
      </c>
      <c r="M1499" s="3">
        <v>5</v>
      </c>
      <c r="N1499" s="3">
        <v>0</v>
      </c>
      <c r="O1499" s="3">
        <v>34439.86</v>
      </c>
      <c r="P1499" s="3" t="s">
        <v>29</v>
      </c>
      <c r="Q1499" s="3" t="s">
        <v>23</v>
      </c>
      <c r="R1499" s="3" t="s">
        <v>25</v>
      </c>
    </row>
    <row r="1500" spans="1:18" x14ac:dyDescent="0.25">
      <c r="A1500" s="3" t="s">
        <v>510</v>
      </c>
      <c r="B1500" s="3">
        <v>23.55</v>
      </c>
      <c r="C1500" s="3">
        <v>10.38</v>
      </c>
      <c r="D1500" s="3" t="s">
        <v>20</v>
      </c>
      <c r="E1500" s="3" t="s">
        <v>20</v>
      </c>
      <c r="F1500" s="3" t="s">
        <v>20</v>
      </c>
      <c r="G1500" s="3" t="s">
        <v>5994</v>
      </c>
      <c r="H1500" s="3" t="s">
        <v>117</v>
      </c>
      <c r="J1500" s="3" t="s">
        <v>82</v>
      </c>
      <c r="K1500" s="3">
        <v>1970</v>
      </c>
      <c r="L1500" s="3" t="s">
        <v>28</v>
      </c>
      <c r="M1500" s="3">
        <v>28</v>
      </c>
      <c r="N1500" s="3">
        <v>2</v>
      </c>
      <c r="O1500" s="3">
        <v>47269.85</v>
      </c>
      <c r="P1500" s="3" t="s">
        <v>23</v>
      </c>
      <c r="Q1500" s="3" t="s">
        <v>29</v>
      </c>
      <c r="R1500" s="3" t="s">
        <v>25</v>
      </c>
    </row>
    <row r="1501" spans="1:18" x14ac:dyDescent="0.25">
      <c r="A1501" s="3" t="s">
        <v>512</v>
      </c>
      <c r="B1501" s="3">
        <v>30.18</v>
      </c>
      <c r="C1501" s="3">
        <v>8.31</v>
      </c>
      <c r="D1501" s="3" t="s">
        <v>117</v>
      </c>
      <c r="E1501" s="3" t="s">
        <v>20</v>
      </c>
      <c r="F1501" s="3" t="s">
        <v>20</v>
      </c>
      <c r="G1501" s="3">
        <v>1</v>
      </c>
      <c r="H1501" s="3" t="s">
        <v>117</v>
      </c>
      <c r="J1501" s="3" t="s">
        <v>500</v>
      </c>
      <c r="K1501" s="3">
        <v>1984</v>
      </c>
      <c r="L1501" s="3" t="s">
        <v>22</v>
      </c>
      <c r="M1501" s="3">
        <v>1</v>
      </c>
      <c r="N1501" s="3">
        <v>3</v>
      </c>
      <c r="O1501" s="3">
        <v>34402.22</v>
      </c>
      <c r="P1501" s="3" t="s">
        <v>29</v>
      </c>
      <c r="Q1501" s="3" t="s">
        <v>24</v>
      </c>
      <c r="R1501" s="3" t="s">
        <v>53</v>
      </c>
    </row>
    <row r="1502" spans="1:18" x14ac:dyDescent="0.25">
      <c r="A1502" s="3" t="s">
        <v>514</v>
      </c>
      <c r="B1502" s="3">
        <v>29.94</v>
      </c>
      <c r="C1502" s="3">
        <v>7.59</v>
      </c>
      <c r="D1502" s="3" t="s">
        <v>20</v>
      </c>
      <c r="E1502" s="3" t="s">
        <v>20</v>
      </c>
      <c r="F1502" s="3" t="s">
        <v>20</v>
      </c>
      <c r="G1502" s="3" t="s">
        <v>5994</v>
      </c>
      <c r="H1502" s="3" t="s">
        <v>117</v>
      </c>
      <c r="J1502" s="3" t="s">
        <v>502</v>
      </c>
      <c r="K1502" s="3">
        <v>1983</v>
      </c>
      <c r="L1502" s="3" t="s">
        <v>22</v>
      </c>
      <c r="M1502" s="3">
        <v>2</v>
      </c>
      <c r="N1502" s="3">
        <v>3</v>
      </c>
      <c r="O1502" s="3">
        <v>34307.22</v>
      </c>
      <c r="P1502" s="3" t="s">
        <v>29</v>
      </c>
      <c r="Q1502" s="3" t="s">
        <v>29</v>
      </c>
      <c r="R1502" s="3" t="s">
        <v>33</v>
      </c>
    </row>
    <row r="1503" spans="1:18" x14ac:dyDescent="0.25">
      <c r="A1503" s="3" t="s">
        <v>515</v>
      </c>
      <c r="B1503" s="3">
        <v>31.4</v>
      </c>
      <c r="C1503" s="3">
        <v>5.49</v>
      </c>
      <c r="D1503" s="3" t="s">
        <v>20</v>
      </c>
      <c r="E1503" s="3" t="s">
        <v>20</v>
      </c>
      <c r="F1503" s="3" t="s">
        <v>20</v>
      </c>
      <c r="G1503" s="3" t="s">
        <v>5994</v>
      </c>
      <c r="H1503" s="3" t="s">
        <v>117</v>
      </c>
      <c r="J1503" s="3" t="s">
        <v>504</v>
      </c>
      <c r="K1503" s="3">
        <v>1986</v>
      </c>
      <c r="L1503" s="3" t="s">
        <v>22</v>
      </c>
      <c r="M1503" s="3">
        <v>11</v>
      </c>
      <c r="N1503" s="3">
        <v>3</v>
      </c>
      <c r="O1503" s="3">
        <v>34293.120000000003</v>
      </c>
      <c r="P1503" s="3" t="s">
        <v>23</v>
      </c>
      <c r="Q1503" s="3" t="s">
        <v>29</v>
      </c>
      <c r="R1503" s="3" t="s">
        <v>53</v>
      </c>
    </row>
    <row r="1504" spans="1:18" x14ac:dyDescent="0.25">
      <c r="A1504" s="3" t="s">
        <v>517</v>
      </c>
      <c r="B1504" s="3">
        <v>53.06</v>
      </c>
      <c r="C1504" s="3">
        <v>11.68</v>
      </c>
      <c r="D1504" s="3" t="s">
        <v>20</v>
      </c>
      <c r="E1504" s="3" t="s">
        <v>20</v>
      </c>
      <c r="F1504" s="3" t="s">
        <v>20</v>
      </c>
      <c r="G1504" s="3" t="s">
        <v>5994</v>
      </c>
      <c r="H1504" s="3" t="s">
        <v>117</v>
      </c>
      <c r="J1504" s="3" t="s">
        <v>506</v>
      </c>
      <c r="K1504" s="3">
        <v>1995</v>
      </c>
      <c r="L1504" s="3" t="s">
        <v>22</v>
      </c>
      <c r="M1504" s="3">
        <v>30</v>
      </c>
      <c r="N1504" s="3">
        <v>0</v>
      </c>
      <c r="O1504" s="3">
        <v>34289.43</v>
      </c>
      <c r="P1504" s="3" t="s">
        <v>23</v>
      </c>
      <c r="Q1504" s="3" t="s">
        <v>23</v>
      </c>
      <c r="R1504" s="3" t="s">
        <v>53</v>
      </c>
    </row>
    <row r="1505" spans="1:18" x14ac:dyDescent="0.25">
      <c r="A1505" s="3" t="s">
        <v>84</v>
      </c>
      <c r="B1505" s="3">
        <v>35.090000000000003</v>
      </c>
      <c r="C1505" s="3">
        <v>4.38</v>
      </c>
      <c r="D1505" s="3" t="s">
        <v>117</v>
      </c>
      <c r="E1505" s="3" t="s">
        <v>20</v>
      </c>
      <c r="F1505" s="3" t="s">
        <v>20</v>
      </c>
      <c r="G1505" s="3">
        <v>2</v>
      </c>
      <c r="H1505" s="3" t="s">
        <v>117</v>
      </c>
      <c r="J1505" s="3" t="s">
        <v>508</v>
      </c>
      <c r="K1505" s="3">
        <v>1998</v>
      </c>
      <c r="L1505" s="3" t="s">
        <v>32</v>
      </c>
      <c r="M1505" s="3">
        <v>11</v>
      </c>
      <c r="N1505" s="3">
        <v>0</v>
      </c>
      <c r="O1505" s="3">
        <v>34254.050000000003</v>
      </c>
      <c r="P1505" s="3" t="s">
        <v>23</v>
      </c>
      <c r="Q1505" s="3" t="s">
        <v>24</v>
      </c>
      <c r="R1505" s="3" t="s">
        <v>137</v>
      </c>
    </row>
    <row r="1506" spans="1:18" x14ac:dyDescent="0.25">
      <c r="A1506" s="3" t="s">
        <v>519</v>
      </c>
      <c r="B1506" s="3">
        <v>30.25</v>
      </c>
      <c r="C1506" s="3">
        <v>4.1900000000000004</v>
      </c>
      <c r="D1506" s="3" t="s">
        <v>20</v>
      </c>
      <c r="E1506" s="3" t="s">
        <v>20</v>
      </c>
      <c r="F1506" s="3" t="s">
        <v>20</v>
      </c>
      <c r="G1506" s="3">
        <v>2</v>
      </c>
      <c r="H1506" s="3" t="s">
        <v>117</v>
      </c>
      <c r="J1506" s="3" t="s">
        <v>2383</v>
      </c>
      <c r="K1506" s="3">
        <v>1987</v>
      </c>
      <c r="L1506" s="3" t="s">
        <v>56</v>
      </c>
      <c r="M1506" s="3">
        <v>27</v>
      </c>
      <c r="N1506" s="3">
        <v>2</v>
      </c>
      <c r="O1506" s="3">
        <v>20984.09</v>
      </c>
      <c r="P1506" s="3" t="s">
        <v>29</v>
      </c>
      <c r="Q1506" s="3" t="s">
        <v>29</v>
      </c>
      <c r="R1506" s="3" t="s">
        <v>236</v>
      </c>
    </row>
    <row r="1507" spans="1:18" x14ac:dyDescent="0.25">
      <c r="A1507" s="3" t="s">
        <v>521</v>
      </c>
      <c r="B1507" s="3">
        <v>46.68</v>
      </c>
      <c r="C1507" s="3">
        <v>4.01</v>
      </c>
      <c r="D1507" s="3" t="s">
        <v>20</v>
      </c>
      <c r="E1507" s="3" t="s">
        <v>20</v>
      </c>
      <c r="F1507" s="3" t="s">
        <v>20</v>
      </c>
      <c r="G1507" s="3" t="s">
        <v>5994</v>
      </c>
      <c r="H1507" s="3" t="s">
        <v>117</v>
      </c>
      <c r="J1507" s="3" t="s">
        <v>510</v>
      </c>
      <c r="K1507" s="3">
        <v>1962</v>
      </c>
      <c r="L1507" s="3" t="s">
        <v>61</v>
      </c>
      <c r="M1507" s="3">
        <v>5</v>
      </c>
      <c r="N1507" s="3">
        <v>0</v>
      </c>
      <c r="O1507" s="3">
        <v>34218.019999999997</v>
      </c>
      <c r="P1507" s="3" t="s">
        <v>23</v>
      </c>
      <c r="Q1507" s="3" t="s">
        <v>23</v>
      </c>
      <c r="R1507" s="3" t="s">
        <v>53</v>
      </c>
    </row>
    <row r="1508" spans="1:18" x14ac:dyDescent="0.25">
      <c r="A1508" s="3" t="s">
        <v>523</v>
      </c>
      <c r="B1508" s="3">
        <v>30.4</v>
      </c>
      <c r="C1508" s="3">
        <v>5.91</v>
      </c>
      <c r="D1508" s="3" t="s">
        <v>20</v>
      </c>
      <c r="E1508" s="3" t="s">
        <v>117</v>
      </c>
      <c r="F1508" s="3" t="s">
        <v>20</v>
      </c>
      <c r="G1508" s="3">
        <v>2</v>
      </c>
      <c r="H1508" s="3" t="s">
        <v>117</v>
      </c>
      <c r="J1508" s="3" t="s">
        <v>512</v>
      </c>
      <c r="K1508" s="3">
        <v>1975</v>
      </c>
      <c r="L1508" s="3" t="s">
        <v>61</v>
      </c>
      <c r="M1508" s="3">
        <v>21</v>
      </c>
      <c r="N1508" s="3">
        <v>1</v>
      </c>
      <c r="O1508" s="3">
        <v>34210.33</v>
      </c>
      <c r="P1508" s="3" t="s">
        <v>29</v>
      </c>
      <c r="Q1508" s="3" t="s">
        <v>23</v>
      </c>
      <c r="R1508" s="3" t="s">
        <v>33</v>
      </c>
    </row>
    <row r="1509" spans="1:18" x14ac:dyDescent="0.25">
      <c r="A1509" s="3" t="s">
        <v>525</v>
      </c>
      <c r="B1509" s="3">
        <v>30.2</v>
      </c>
      <c r="C1509" s="3">
        <v>4.47</v>
      </c>
      <c r="D1509" s="3" t="s">
        <v>117</v>
      </c>
      <c r="E1509" s="3" t="s">
        <v>20</v>
      </c>
      <c r="F1509" s="3" t="s">
        <v>21</v>
      </c>
      <c r="G1509" s="3">
        <v>1</v>
      </c>
      <c r="H1509" s="3" t="s">
        <v>117</v>
      </c>
      <c r="J1509" s="3" t="s">
        <v>514</v>
      </c>
      <c r="K1509" s="3">
        <v>1971</v>
      </c>
      <c r="L1509" s="3" t="s">
        <v>51</v>
      </c>
      <c r="M1509" s="3">
        <v>25</v>
      </c>
      <c r="N1509" s="3">
        <v>0</v>
      </c>
      <c r="O1509" s="3">
        <v>34205.07</v>
      </c>
      <c r="P1509" s="3" t="s">
        <v>29</v>
      </c>
      <c r="Q1509" s="3" t="s">
        <v>29</v>
      </c>
      <c r="R1509" s="3" t="s">
        <v>53</v>
      </c>
    </row>
    <row r="1510" spans="1:18" x14ac:dyDescent="0.25">
      <c r="A1510" s="3" t="s">
        <v>527</v>
      </c>
      <c r="B1510" s="3">
        <v>51.18</v>
      </c>
      <c r="C1510" s="3">
        <v>4.5599999999999996</v>
      </c>
      <c r="D1510" s="3" t="s">
        <v>117</v>
      </c>
      <c r="E1510" s="3" t="s">
        <v>117</v>
      </c>
      <c r="F1510" s="3" t="s">
        <v>20</v>
      </c>
      <c r="G1510" s="3">
        <v>2</v>
      </c>
      <c r="H1510" s="3" t="s">
        <v>117</v>
      </c>
      <c r="J1510" s="3" t="s">
        <v>515</v>
      </c>
      <c r="K1510" s="3">
        <v>1999</v>
      </c>
      <c r="L1510" s="3" t="s">
        <v>56</v>
      </c>
      <c r="M1510" s="3">
        <v>6</v>
      </c>
      <c r="N1510" s="3">
        <v>0</v>
      </c>
      <c r="O1510" s="3">
        <v>34166.269999999997</v>
      </c>
      <c r="P1510" s="3" t="s">
        <v>29</v>
      </c>
      <c r="Q1510" s="3" t="s">
        <v>24</v>
      </c>
      <c r="R1510" s="3" t="s">
        <v>53</v>
      </c>
    </row>
    <row r="1511" spans="1:18" x14ac:dyDescent="0.25">
      <c r="A1511" s="3" t="s">
        <v>529</v>
      </c>
      <c r="B1511" s="3">
        <v>22.18</v>
      </c>
      <c r="C1511" s="3">
        <v>9.9</v>
      </c>
      <c r="D1511" s="3" t="s">
        <v>20</v>
      </c>
      <c r="E1511" s="3" t="s">
        <v>20</v>
      </c>
      <c r="F1511" s="3" t="s">
        <v>20</v>
      </c>
      <c r="G1511" s="3" t="s">
        <v>5994</v>
      </c>
      <c r="H1511" s="3" t="s">
        <v>117</v>
      </c>
      <c r="J1511" s="3" t="s">
        <v>517</v>
      </c>
      <c r="K1511" s="3">
        <v>2002</v>
      </c>
      <c r="L1511" s="3" t="s">
        <v>28</v>
      </c>
      <c r="M1511" s="3">
        <v>26</v>
      </c>
      <c r="N1511" s="3">
        <v>0</v>
      </c>
      <c r="O1511" s="3">
        <v>34084.68</v>
      </c>
      <c r="P1511" s="3" t="s">
        <v>29</v>
      </c>
      <c r="Q1511" s="3" t="s">
        <v>24</v>
      </c>
      <c r="R1511" s="3" t="s">
        <v>53</v>
      </c>
    </row>
    <row r="1512" spans="1:18" x14ac:dyDescent="0.25">
      <c r="A1512" s="3" t="s">
        <v>531</v>
      </c>
      <c r="B1512" s="3">
        <v>31.92</v>
      </c>
      <c r="C1512" s="3">
        <v>5.1100000000000003</v>
      </c>
      <c r="D1512" s="3" t="s">
        <v>20</v>
      </c>
      <c r="E1512" s="3" t="s">
        <v>20</v>
      </c>
      <c r="F1512" s="3" t="s">
        <v>21</v>
      </c>
      <c r="G1512" s="3">
        <v>1</v>
      </c>
      <c r="H1512" s="3" t="s">
        <v>117</v>
      </c>
      <c r="J1512" s="3" t="s">
        <v>84</v>
      </c>
      <c r="K1512" s="3">
        <v>1959</v>
      </c>
      <c r="L1512" s="3" t="s">
        <v>61</v>
      </c>
      <c r="M1512" s="3">
        <v>14</v>
      </c>
      <c r="N1512" s="3">
        <v>0</v>
      </c>
      <c r="O1512" s="3">
        <v>47055.53</v>
      </c>
      <c r="P1512" s="3" t="s">
        <v>29</v>
      </c>
      <c r="Q1512" s="3" t="s">
        <v>23</v>
      </c>
      <c r="R1512" s="3" t="s">
        <v>25</v>
      </c>
    </row>
    <row r="1513" spans="1:18" x14ac:dyDescent="0.25">
      <c r="A1513" s="3" t="s">
        <v>533</v>
      </c>
      <c r="B1513" s="3">
        <v>31.73</v>
      </c>
      <c r="C1513" s="3">
        <v>5.73</v>
      </c>
      <c r="D1513" s="3" t="s">
        <v>20</v>
      </c>
      <c r="E1513" s="3" t="s">
        <v>117</v>
      </c>
      <c r="F1513" s="3" t="s">
        <v>20</v>
      </c>
      <c r="G1513" s="3">
        <v>1</v>
      </c>
      <c r="H1513" s="3" t="s">
        <v>117</v>
      </c>
      <c r="J1513" s="3" t="s">
        <v>519</v>
      </c>
      <c r="K1513" s="3">
        <v>1972</v>
      </c>
      <c r="L1513" s="3" t="s">
        <v>61</v>
      </c>
      <c r="M1513" s="3">
        <v>26</v>
      </c>
      <c r="N1513" s="3">
        <v>0</v>
      </c>
      <c r="O1513" s="3">
        <v>34053.360000000001</v>
      </c>
      <c r="P1513" s="3" t="s">
        <v>29</v>
      </c>
      <c r="Q1513" s="3" t="s">
        <v>29</v>
      </c>
      <c r="R1513" s="3" t="s">
        <v>53</v>
      </c>
    </row>
    <row r="1514" spans="1:18" x14ac:dyDescent="0.25">
      <c r="A1514" s="3" t="s">
        <v>535</v>
      </c>
      <c r="B1514" s="3">
        <v>45.52</v>
      </c>
      <c r="C1514" s="3">
        <v>6.04</v>
      </c>
      <c r="D1514" s="3" t="s">
        <v>20</v>
      </c>
      <c r="E1514" s="3" t="s">
        <v>20</v>
      </c>
      <c r="F1514" s="3" t="s">
        <v>21</v>
      </c>
      <c r="G1514" s="3">
        <v>1</v>
      </c>
      <c r="H1514" s="3" t="s">
        <v>117</v>
      </c>
      <c r="J1514" s="3" t="s">
        <v>521</v>
      </c>
      <c r="K1514" s="3">
        <v>1994</v>
      </c>
      <c r="L1514" s="3" t="s">
        <v>47</v>
      </c>
      <c r="M1514" s="3">
        <v>25</v>
      </c>
      <c r="N1514" s="3">
        <v>0</v>
      </c>
      <c r="O1514" s="3">
        <v>33975.47</v>
      </c>
      <c r="P1514" s="3" t="s">
        <v>29</v>
      </c>
      <c r="Q1514" s="3" t="s">
        <v>29</v>
      </c>
      <c r="R1514" s="3" t="s">
        <v>53</v>
      </c>
    </row>
    <row r="1515" spans="1:18" x14ac:dyDescent="0.25">
      <c r="A1515" s="3" t="s">
        <v>536</v>
      </c>
      <c r="B1515" s="3">
        <v>52.81</v>
      </c>
      <c r="C1515" s="3">
        <v>5.19</v>
      </c>
      <c r="D1515" s="3" t="s">
        <v>20</v>
      </c>
      <c r="E1515" s="3" t="s">
        <v>20</v>
      </c>
      <c r="F1515" s="3" t="s">
        <v>21</v>
      </c>
      <c r="G1515" s="3">
        <v>1</v>
      </c>
      <c r="H1515" s="3" t="s">
        <v>117</v>
      </c>
      <c r="J1515" s="3" t="s">
        <v>523</v>
      </c>
      <c r="K1515" s="3">
        <v>2000</v>
      </c>
      <c r="L1515" s="3" t="s">
        <v>28</v>
      </c>
      <c r="M1515" s="3">
        <v>27</v>
      </c>
      <c r="N1515" s="3">
        <v>0</v>
      </c>
      <c r="O1515" s="3">
        <v>33907.550000000003</v>
      </c>
      <c r="P1515" s="3" t="s">
        <v>29</v>
      </c>
      <c r="Q1515" s="3" t="s">
        <v>29</v>
      </c>
      <c r="R1515" s="3" t="s">
        <v>33</v>
      </c>
    </row>
    <row r="1516" spans="1:18" x14ac:dyDescent="0.25">
      <c r="A1516" s="3" t="s">
        <v>86</v>
      </c>
      <c r="B1516" s="3">
        <v>33.880000000000003</v>
      </c>
      <c r="C1516" s="3">
        <v>7.01</v>
      </c>
      <c r="D1516" s="3" t="s">
        <v>20</v>
      </c>
      <c r="E1516" s="3" t="s">
        <v>20</v>
      </c>
      <c r="F1516" s="3" t="s">
        <v>20</v>
      </c>
      <c r="G1516" s="3">
        <v>3</v>
      </c>
      <c r="H1516" s="3" t="s">
        <v>117</v>
      </c>
      <c r="J1516" s="3" t="s">
        <v>525</v>
      </c>
      <c r="K1516" s="3">
        <v>1997</v>
      </c>
      <c r="L1516" s="3" t="s">
        <v>51</v>
      </c>
      <c r="M1516" s="3">
        <v>9</v>
      </c>
      <c r="N1516" s="3">
        <v>0</v>
      </c>
      <c r="O1516" s="3">
        <v>33900.65</v>
      </c>
      <c r="P1516" s="3" t="s">
        <v>29</v>
      </c>
      <c r="Q1516" s="3" t="s">
        <v>24</v>
      </c>
      <c r="R1516" s="3" t="s">
        <v>53</v>
      </c>
    </row>
    <row r="1517" spans="1:18" x14ac:dyDescent="0.25">
      <c r="A1517" s="3" t="s">
        <v>538</v>
      </c>
      <c r="B1517" s="3">
        <v>33.58</v>
      </c>
      <c r="C1517" s="3">
        <v>5.56</v>
      </c>
      <c r="D1517" s="3" t="s">
        <v>20</v>
      </c>
      <c r="E1517" s="3" t="s">
        <v>20</v>
      </c>
      <c r="F1517" s="3" t="s">
        <v>20</v>
      </c>
      <c r="G1517" s="3">
        <v>1</v>
      </c>
      <c r="H1517" s="3" t="s">
        <v>117</v>
      </c>
      <c r="J1517" s="3" t="s">
        <v>527</v>
      </c>
      <c r="K1517" s="3">
        <v>2000</v>
      </c>
      <c r="L1517" s="3" t="s">
        <v>22</v>
      </c>
      <c r="M1517" s="3">
        <v>26</v>
      </c>
      <c r="N1517" s="3">
        <v>0</v>
      </c>
      <c r="O1517" s="3">
        <v>33829.39</v>
      </c>
      <c r="P1517" s="3" t="s">
        <v>29</v>
      </c>
      <c r="Q1517" s="3" t="s">
        <v>24</v>
      </c>
      <c r="R1517" s="3" t="s">
        <v>53</v>
      </c>
    </row>
    <row r="1518" spans="1:18" x14ac:dyDescent="0.25">
      <c r="A1518" s="3" t="s">
        <v>540</v>
      </c>
      <c r="B1518" s="3">
        <v>30.684999999999999</v>
      </c>
      <c r="C1518" s="3">
        <v>8.23</v>
      </c>
      <c r="D1518" s="3" t="s">
        <v>20</v>
      </c>
      <c r="E1518" s="3" t="s">
        <v>20</v>
      </c>
      <c r="F1518" s="3" t="s">
        <v>20</v>
      </c>
      <c r="G1518" s="3" t="s">
        <v>5994</v>
      </c>
      <c r="H1518" s="3" t="s">
        <v>117</v>
      </c>
      <c r="J1518" s="3" t="s">
        <v>529</v>
      </c>
      <c r="K1518" s="3">
        <v>1962</v>
      </c>
      <c r="L1518" s="3" t="s">
        <v>28</v>
      </c>
      <c r="M1518" s="3">
        <v>11</v>
      </c>
      <c r="N1518" s="3">
        <v>0</v>
      </c>
      <c r="O1518" s="3">
        <v>33753.32</v>
      </c>
      <c r="P1518" s="3" t="s">
        <v>23</v>
      </c>
      <c r="Q1518" s="3" t="s">
        <v>24</v>
      </c>
      <c r="R1518" s="3" t="s">
        <v>53</v>
      </c>
    </row>
    <row r="1519" spans="1:18" x14ac:dyDescent="0.25">
      <c r="A1519" s="3" t="s">
        <v>542</v>
      </c>
      <c r="B1519" s="3">
        <v>37.524999999999999</v>
      </c>
      <c r="C1519" s="3">
        <v>9.0299999999999994</v>
      </c>
      <c r="D1519" s="3" t="s">
        <v>117</v>
      </c>
      <c r="E1519" s="3" t="s">
        <v>20</v>
      </c>
      <c r="F1519" s="3" t="s">
        <v>20</v>
      </c>
      <c r="G1519" s="3">
        <v>2</v>
      </c>
      <c r="H1519" s="3" t="s">
        <v>20</v>
      </c>
      <c r="J1519" s="3" t="s">
        <v>531</v>
      </c>
      <c r="K1519" s="3">
        <v>2003</v>
      </c>
      <c r="L1519" s="3" t="s">
        <v>47</v>
      </c>
      <c r="M1519" s="3">
        <v>12</v>
      </c>
      <c r="N1519" s="3">
        <v>0</v>
      </c>
      <c r="O1519" s="3">
        <v>33750.29</v>
      </c>
      <c r="P1519" s="3" t="s">
        <v>23</v>
      </c>
      <c r="Q1519" s="3" t="s">
        <v>24</v>
      </c>
      <c r="R1519" s="3" t="s">
        <v>33</v>
      </c>
    </row>
    <row r="1520" spans="1:18" x14ac:dyDescent="0.25">
      <c r="A1520" s="3" t="s">
        <v>544</v>
      </c>
      <c r="B1520" s="3">
        <v>34.5</v>
      </c>
      <c r="C1520" s="3">
        <v>4.07</v>
      </c>
      <c r="D1520" s="3" t="s">
        <v>117</v>
      </c>
      <c r="E1520" s="3" t="s">
        <v>20</v>
      </c>
      <c r="F1520" s="3" t="s">
        <v>20</v>
      </c>
      <c r="G1520" s="3" t="s">
        <v>5994</v>
      </c>
      <c r="H1520" s="3" t="s">
        <v>117</v>
      </c>
      <c r="J1520" s="3" t="s">
        <v>533</v>
      </c>
      <c r="K1520" s="3">
        <v>2004</v>
      </c>
      <c r="L1520" s="3" t="s">
        <v>56</v>
      </c>
      <c r="M1520" s="3">
        <v>1</v>
      </c>
      <c r="N1520" s="3">
        <v>0</v>
      </c>
      <c r="O1520" s="3">
        <v>33732.69</v>
      </c>
      <c r="P1520" s="3" t="s">
        <v>23</v>
      </c>
      <c r="Q1520" s="3" t="s">
        <v>23</v>
      </c>
      <c r="R1520" s="3" t="s">
        <v>227</v>
      </c>
    </row>
    <row r="1521" spans="1:18" x14ac:dyDescent="0.25">
      <c r="A1521" s="3" t="s">
        <v>546</v>
      </c>
      <c r="B1521" s="3">
        <v>28.16</v>
      </c>
      <c r="C1521" s="3">
        <v>5.77</v>
      </c>
      <c r="D1521" s="3" t="s">
        <v>20</v>
      </c>
      <c r="E1521" s="3" t="s">
        <v>20</v>
      </c>
      <c r="F1521" s="3" t="s">
        <v>20</v>
      </c>
      <c r="G1521" s="3">
        <v>2</v>
      </c>
      <c r="H1521" s="3" t="s">
        <v>117</v>
      </c>
      <c r="J1521" s="3" t="s">
        <v>535</v>
      </c>
      <c r="K1521" s="3">
        <v>1993</v>
      </c>
      <c r="L1521" s="3" t="s">
        <v>56</v>
      </c>
      <c r="M1521" s="3">
        <v>28</v>
      </c>
      <c r="N1521" s="3">
        <v>0</v>
      </c>
      <c r="O1521" s="3">
        <v>33707.550000000003</v>
      </c>
      <c r="P1521" s="3" t="s">
        <v>29</v>
      </c>
      <c r="Q1521" s="3" t="s">
        <v>29</v>
      </c>
      <c r="R1521" s="3" t="s">
        <v>53</v>
      </c>
    </row>
    <row r="1522" spans="1:18" x14ac:dyDescent="0.25">
      <c r="A1522" s="3" t="s">
        <v>548</v>
      </c>
      <c r="B1522" s="3">
        <v>30.02</v>
      </c>
      <c r="C1522" s="3">
        <v>5.98</v>
      </c>
      <c r="D1522" s="3" t="s">
        <v>20</v>
      </c>
      <c r="E1522" s="3" t="s">
        <v>20</v>
      </c>
      <c r="F1522" s="3" t="s">
        <v>21</v>
      </c>
      <c r="G1522" s="3">
        <v>1</v>
      </c>
      <c r="H1522" s="3" t="s">
        <v>117</v>
      </c>
      <c r="J1522" s="3" t="s">
        <v>536</v>
      </c>
      <c r="K1522" s="3">
        <v>2003</v>
      </c>
      <c r="L1522" s="3" t="s">
        <v>47</v>
      </c>
      <c r="M1522" s="3">
        <v>9</v>
      </c>
      <c r="N1522" s="3">
        <v>0</v>
      </c>
      <c r="O1522" s="3">
        <v>33611.71</v>
      </c>
      <c r="P1522" s="3" t="s">
        <v>23</v>
      </c>
      <c r="Q1522" s="3" t="s">
        <v>29</v>
      </c>
      <c r="R1522" s="3" t="s">
        <v>53</v>
      </c>
    </row>
    <row r="1523" spans="1:18" x14ac:dyDescent="0.25">
      <c r="A1523" s="3" t="s">
        <v>550</v>
      </c>
      <c r="B1523" s="3">
        <v>37.82</v>
      </c>
      <c r="C1523" s="3">
        <v>6.01</v>
      </c>
      <c r="D1523" s="3" t="s">
        <v>20</v>
      </c>
      <c r="E1523" s="3" t="s">
        <v>20</v>
      </c>
      <c r="F1523" s="3" t="s">
        <v>20</v>
      </c>
      <c r="G1523" s="3" t="s">
        <v>5994</v>
      </c>
      <c r="H1523" s="3" t="s">
        <v>117</v>
      </c>
      <c r="J1523" s="3" t="s">
        <v>86</v>
      </c>
      <c r="K1523" s="3">
        <v>1958</v>
      </c>
      <c r="L1523" s="3" t="s">
        <v>47</v>
      </c>
      <c r="M1523" s="3">
        <v>15</v>
      </c>
      <c r="N1523" s="3">
        <v>0</v>
      </c>
      <c r="O1523" s="3">
        <v>46889.26</v>
      </c>
      <c r="P1523" s="3" t="s">
        <v>29</v>
      </c>
      <c r="Q1523" s="3" t="s">
        <v>24</v>
      </c>
      <c r="R1523" s="3" t="s">
        <v>25</v>
      </c>
    </row>
    <row r="1524" spans="1:18" x14ac:dyDescent="0.25">
      <c r="A1524" s="3" t="s">
        <v>552</v>
      </c>
      <c r="B1524" s="3">
        <v>33.14</v>
      </c>
      <c r="C1524" s="3">
        <v>5.67</v>
      </c>
      <c r="D1524" s="3" t="s">
        <v>117</v>
      </c>
      <c r="E1524" s="3" t="s">
        <v>20</v>
      </c>
      <c r="F1524" s="3" t="s">
        <v>20</v>
      </c>
      <c r="G1524" s="3" t="s">
        <v>5994</v>
      </c>
      <c r="H1524" s="3" t="s">
        <v>117</v>
      </c>
      <c r="J1524" s="3" t="s">
        <v>538</v>
      </c>
      <c r="K1524" s="3">
        <v>1984</v>
      </c>
      <c r="L1524" s="3" t="s">
        <v>61</v>
      </c>
      <c r="M1524" s="3">
        <v>22</v>
      </c>
      <c r="N1524" s="3">
        <v>3</v>
      </c>
      <c r="O1524" s="3">
        <v>33527.1</v>
      </c>
      <c r="P1524" s="3" t="s">
        <v>29</v>
      </c>
      <c r="Q1524" s="3" t="s">
        <v>24</v>
      </c>
      <c r="R1524" s="3" t="s">
        <v>53</v>
      </c>
    </row>
    <row r="1525" spans="1:18" x14ac:dyDescent="0.25">
      <c r="A1525" s="3" t="s">
        <v>554</v>
      </c>
      <c r="B1525" s="3">
        <v>25.14</v>
      </c>
      <c r="C1525" s="3">
        <v>6.02</v>
      </c>
      <c r="D1525" s="3" t="s">
        <v>117</v>
      </c>
      <c r="E1525" s="3" t="s">
        <v>20</v>
      </c>
      <c r="F1525" s="3" t="s">
        <v>21</v>
      </c>
      <c r="G1525" s="3">
        <v>1</v>
      </c>
      <c r="H1525" s="3" t="s">
        <v>117</v>
      </c>
      <c r="J1525" s="3" t="s">
        <v>540</v>
      </c>
      <c r="K1525" s="3">
        <v>2002</v>
      </c>
      <c r="L1525" s="3" t="s">
        <v>51</v>
      </c>
      <c r="M1525" s="3">
        <v>25</v>
      </c>
      <c r="N1525" s="3">
        <v>0</v>
      </c>
      <c r="O1525" s="3">
        <v>33475.82</v>
      </c>
      <c r="P1525" s="3" t="s">
        <v>23</v>
      </c>
      <c r="Q1525" s="3" t="s">
        <v>23</v>
      </c>
      <c r="R1525" s="3" t="s">
        <v>320</v>
      </c>
    </row>
    <row r="1526" spans="1:18" x14ac:dyDescent="0.25">
      <c r="A1526" s="3" t="s">
        <v>556</v>
      </c>
      <c r="B1526" s="3">
        <v>20.18</v>
      </c>
      <c r="C1526" s="3">
        <v>11.19</v>
      </c>
      <c r="D1526" s="3" t="s">
        <v>20</v>
      </c>
      <c r="E1526" s="3" t="s">
        <v>20</v>
      </c>
      <c r="F1526" s="3" t="s">
        <v>20</v>
      </c>
      <c r="G1526" s="3" t="s">
        <v>5994</v>
      </c>
      <c r="H1526" s="3" t="s">
        <v>117</v>
      </c>
      <c r="J1526" s="3" t="s">
        <v>542</v>
      </c>
      <c r="K1526" s="3">
        <v>1970</v>
      </c>
      <c r="L1526" s="3" t="s">
        <v>32</v>
      </c>
      <c r="M1526" s="3">
        <v>18</v>
      </c>
      <c r="N1526" s="3">
        <v>2</v>
      </c>
      <c r="O1526" s="3">
        <v>33471.97</v>
      </c>
      <c r="P1526" s="3" t="s">
        <v>29</v>
      </c>
      <c r="Q1526" s="3" t="s">
        <v>29</v>
      </c>
      <c r="R1526" s="3" t="s">
        <v>33</v>
      </c>
    </row>
    <row r="1527" spans="1:18" x14ac:dyDescent="0.25">
      <c r="A1527" s="3" t="s">
        <v>88</v>
      </c>
      <c r="B1527" s="3">
        <v>30.875</v>
      </c>
      <c r="C1527" s="3">
        <v>11.88</v>
      </c>
      <c r="D1527" s="3" t="s">
        <v>20</v>
      </c>
      <c r="E1527" s="3" t="s">
        <v>20</v>
      </c>
      <c r="F1527" s="3" t="s">
        <v>20</v>
      </c>
      <c r="G1527" s="3" t="s">
        <v>5994</v>
      </c>
      <c r="H1527" s="3" t="s">
        <v>117</v>
      </c>
      <c r="J1527" s="3" t="s">
        <v>544</v>
      </c>
      <c r="K1527" s="3">
        <v>1985</v>
      </c>
      <c r="L1527" s="3" t="s">
        <v>28</v>
      </c>
      <c r="M1527" s="3">
        <v>7</v>
      </c>
      <c r="N1527" s="3">
        <v>3</v>
      </c>
      <c r="O1527" s="3">
        <v>33450.99</v>
      </c>
      <c r="P1527" s="3" t="s">
        <v>29</v>
      </c>
      <c r="Q1527" s="3" t="s">
        <v>29</v>
      </c>
      <c r="R1527" s="3" t="s">
        <v>53</v>
      </c>
    </row>
    <row r="1528" spans="1:18" x14ac:dyDescent="0.25">
      <c r="A1528" s="3" t="s">
        <v>557</v>
      </c>
      <c r="B1528" s="3">
        <v>44.36</v>
      </c>
      <c r="C1528" s="3">
        <v>5.1100000000000003</v>
      </c>
      <c r="D1528" s="3" t="s">
        <v>20</v>
      </c>
      <c r="E1528" s="3" t="s">
        <v>20</v>
      </c>
      <c r="F1528" s="3" t="s">
        <v>20</v>
      </c>
      <c r="G1528" s="3" t="s">
        <v>5994</v>
      </c>
      <c r="H1528" s="3" t="s">
        <v>117</v>
      </c>
      <c r="J1528" s="3" t="s">
        <v>546</v>
      </c>
      <c r="K1528" s="3">
        <v>1972</v>
      </c>
      <c r="L1528" s="3" t="s">
        <v>47</v>
      </c>
      <c r="M1528" s="3">
        <v>5</v>
      </c>
      <c r="N1528" s="3">
        <v>0</v>
      </c>
      <c r="O1528" s="3">
        <v>33344.449999999997</v>
      </c>
      <c r="P1528" s="3" t="s">
        <v>29</v>
      </c>
      <c r="Q1528" s="3" t="s">
        <v>24</v>
      </c>
      <c r="R1528" s="3" t="s">
        <v>53</v>
      </c>
    </row>
    <row r="1529" spans="1:18" x14ac:dyDescent="0.25">
      <c r="A1529" s="3" t="s">
        <v>559</v>
      </c>
      <c r="B1529" s="3">
        <v>23.82</v>
      </c>
      <c r="C1529" s="3">
        <v>10.85</v>
      </c>
      <c r="D1529" s="3" t="s">
        <v>117</v>
      </c>
      <c r="E1529" s="3" t="s">
        <v>20</v>
      </c>
      <c r="F1529" s="3" t="s">
        <v>20</v>
      </c>
      <c r="G1529" s="3" t="s">
        <v>5994</v>
      </c>
      <c r="H1529" s="3" t="s">
        <v>117</v>
      </c>
      <c r="J1529" s="3" t="s">
        <v>548</v>
      </c>
      <c r="K1529" s="3">
        <v>2003</v>
      </c>
      <c r="L1529" s="3" t="s">
        <v>56</v>
      </c>
      <c r="M1529" s="3">
        <v>28</v>
      </c>
      <c r="N1529" s="3">
        <v>0</v>
      </c>
      <c r="O1529" s="3">
        <v>33307.550000000003</v>
      </c>
      <c r="P1529" s="3" t="s">
        <v>29</v>
      </c>
      <c r="Q1529" s="3" t="s">
        <v>24</v>
      </c>
      <c r="R1529" s="3" t="s">
        <v>33</v>
      </c>
    </row>
    <row r="1530" spans="1:18" x14ac:dyDescent="0.25">
      <c r="A1530" s="3" t="s">
        <v>561</v>
      </c>
      <c r="B1530" s="3">
        <v>45</v>
      </c>
      <c r="C1530" s="3">
        <v>5.24</v>
      </c>
      <c r="D1530" s="3" t="s">
        <v>117</v>
      </c>
      <c r="E1530" s="3" t="s">
        <v>20</v>
      </c>
      <c r="F1530" s="3" t="s">
        <v>20</v>
      </c>
      <c r="G1530" s="3">
        <v>1</v>
      </c>
      <c r="H1530" s="3" t="s">
        <v>117</v>
      </c>
      <c r="J1530" s="3" t="s">
        <v>550</v>
      </c>
      <c r="K1530" s="3">
        <v>1990</v>
      </c>
      <c r="L1530" s="3" t="s">
        <v>22</v>
      </c>
      <c r="M1530" s="3">
        <v>12</v>
      </c>
      <c r="N1530" s="3">
        <v>3</v>
      </c>
      <c r="O1530" s="3">
        <v>33292.83</v>
      </c>
      <c r="P1530" s="3" t="s">
        <v>29</v>
      </c>
      <c r="Q1530" s="3" t="s">
        <v>23</v>
      </c>
      <c r="R1530" s="3" t="s">
        <v>53</v>
      </c>
    </row>
    <row r="1531" spans="1:18" x14ac:dyDescent="0.25">
      <c r="A1531" s="3" t="s">
        <v>563</v>
      </c>
      <c r="B1531" s="3">
        <v>26.62</v>
      </c>
      <c r="C1531" s="3">
        <v>10.08</v>
      </c>
      <c r="D1531" s="3" t="s">
        <v>20</v>
      </c>
      <c r="E1531" s="3" t="s">
        <v>20</v>
      </c>
      <c r="F1531" s="3" t="s">
        <v>20</v>
      </c>
      <c r="G1531" s="3" t="s">
        <v>5994</v>
      </c>
      <c r="H1531" s="3" t="s">
        <v>117</v>
      </c>
      <c r="J1531" s="3" t="s">
        <v>552</v>
      </c>
      <c r="K1531" s="3">
        <v>1985</v>
      </c>
      <c r="L1531" s="3" t="s">
        <v>61</v>
      </c>
      <c r="M1531" s="3">
        <v>15</v>
      </c>
      <c r="N1531" s="3">
        <v>3</v>
      </c>
      <c r="O1531" s="3">
        <v>33121</v>
      </c>
      <c r="P1531" s="3" t="s">
        <v>29</v>
      </c>
      <c r="Q1531" s="3" t="s">
        <v>23</v>
      </c>
      <c r="R1531" s="3" t="s">
        <v>53</v>
      </c>
    </row>
    <row r="1532" spans="1:18" x14ac:dyDescent="0.25">
      <c r="A1532" s="3" t="s">
        <v>565</v>
      </c>
      <c r="B1532" s="3">
        <v>32.67</v>
      </c>
      <c r="C1532" s="3">
        <v>10.97</v>
      </c>
      <c r="D1532" s="3" t="s">
        <v>117</v>
      </c>
      <c r="E1532" s="3" t="s">
        <v>20</v>
      </c>
      <c r="F1532" s="3" t="s">
        <v>20</v>
      </c>
      <c r="G1532" s="3" t="s">
        <v>5994</v>
      </c>
      <c r="H1532" s="3" t="s">
        <v>117</v>
      </c>
      <c r="J1532" s="3" t="s">
        <v>554</v>
      </c>
      <c r="K1532" s="3">
        <v>1969</v>
      </c>
      <c r="L1532" s="3" t="s">
        <v>22</v>
      </c>
      <c r="M1532" s="3">
        <v>30</v>
      </c>
      <c r="N1532" s="3">
        <v>0</v>
      </c>
      <c r="O1532" s="3">
        <v>33090.660000000003</v>
      </c>
      <c r="P1532" s="3" t="s">
        <v>29</v>
      </c>
      <c r="Q1532" s="3" t="s">
        <v>29</v>
      </c>
      <c r="R1532" s="3" t="s">
        <v>53</v>
      </c>
    </row>
    <row r="1533" spans="1:18" x14ac:dyDescent="0.25">
      <c r="A1533" s="3" t="s">
        <v>567</v>
      </c>
      <c r="B1533" s="3">
        <v>44.44</v>
      </c>
      <c r="C1533" s="3">
        <v>4.9000000000000004</v>
      </c>
      <c r="D1533" s="3" t="s">
        <v>117</v>
      </c>
      <c r="E1533" s="3" t="s">
        <v>20</v>
      </c>
      <c r="F1533" s="3" t="s">
        <v>20</v>
      </c>
      <c r="G1533" s="3">
        <v>1</v>
      </c>
      <c r="H1533" s="3" t="s">
        <v>117</v>
      </c>
      <c r="J1533" s="3" t="s">
        <v>556</v>
      </c>
      <c r="K1533" s="3">
        <v>1962</v>
      </c>
      <c r="L1533" s="3" t="s">
        <v>61</v>
      </c>
      <c r="M1533" s="3">
        <v>1</v>
      </c>
      <c r="N1533" s="3">
        <v>0</v>
      </c>
      <c r="O1533" s="3">
        <v>33074.94</v>
      </c>
      <c r="P1533" s="3" t="s">
        <v>23</v>
      </c>
      <c r="Q1533" s="3" t="s">
        <v>29</v>
      </c>
      <c r="R1533" s="3" t="s">
        <v>53</v>
      </c>
    </row>
    <row r="1534" spans="1:18" x14ac:dyDescent="0.25">
      <c r="A1534" s="3" t="s">
        <v>569</v>
      </c>
      <c r="B1534" s="3">
        <v>28.31</v>
      </c>
      <c r="C1534" s="3">
        <v>5.33</v>
      </c>
      <c r="D1534" s="3" t="s">
        <v>20</v>
      </c>
      <c r="E1534" s="3" t="s">
        <v>20</v>
      </c>
      <c r="F1534" s="3" t="s">
        <v>20</v>
      </c>
      <c r="G1534" s="3" t="s">
        <v>5994</v>
      </c>
      <c r="H1534" s="3" t="s">
        <v>117</v>
      </c>
      <c r="J1534" s="3" t="s">
        <v>88</v>
      </c>
      <c r="K1534" s="3">
        <v>1960</v>
      </c>
      <c r="L1534" s="3" t="s">
        <v>56</v>
      </c>
      <c r="M1534" s="3">
        <v>17</v>
      </c>
      <c r="N1534" s="3">
        <v>3</v>
      </c>
      <c r="O1534" s="3">
        <v>46718.16</v>
      </c>
      <c r="P1534" s="3" t="s">
        <v>23</v>
      </c>
      <c r="Q1534" s="3" t="s">
        <v>23</v>
      </c>
      <c r="R1534" s="3" t="s">
        <v>33</v>
      </c>
    </row>
    <row r="1535" spans="1:18" x14ac:dyDescent="0.25">
      <c r="A1535" s="3" t="s">
        <v>571</v>
      </c>
      <c r="B1535" s="3">
        <v>25.05</v>
      </c>
      <c r="C1535" s="3">
        <v>4.6100000000000003</v>
      </c>
      <c r="D1535" s="3" t="s">
        <v>20</v>
      </c>
      <c r="E1535" s="3" t="s">
        <v>20</v>
      </c>
      <c r="F1535" s="3" t="s">
        <v>20</v>
      </c>
      <c r="G1535" s="3">
        <v>2</v>
      </c>
      <c r="H1535" s="3" t="s">
        <v>117</v>
      </c>
      <c r="J1535" s="3" t="s">
        <v>557</v>
      </c>
      <c r="K1535" s="3">
        <v>1994</v>
      </c>
      <c r="L1535" s="3" t="s">
        <v>61</v>
      </c>
      <c r="M1535" s="3">
        <v>28</v>
      </c>
      <c r="N1535" s="3">
        <v>0</v>
      </c>
      <c r="O1535" s="3">
        <v>33057.230000000003</v>
      </c>
      <c r="P1535" s="3" t="s">
        <v>23</v>
      </c>
      <c r="Q1535" s="3" t="s">
        <v>29</v>
      </c>
      <c r="R1535" s="3" t="s">
        <v>53</v>
      </c>
    </row>
    <row r="1536" spans="1:18" x14ac:dyDescent="0.25">
      <c r="A1536" s="3" t="s">
        <v>573</v>
      </c>
      <c r="B1536" s="3">
        <v>28.34</v>
      </c>
      <c r="C1536" s="3">
        <v>8.18</v>
      </c>
      <c r="D1536" s="3" t="s">
        <v>20</v>
      </c>
      <c r="E1536" s="3" t="s">
        <v>20</v>
      </c>
      <c r="F1536" s="3" t="s">
        <v>20</v>
      </c>
      <c r="G1536" s="3" t="s">
        <v>5994</v>
      </c>
      <c r="H1536" s="3" t="s">
        <v>117</v>
      </c>
      <c r="J1536" s="3" t="s">
        <v>559</v>
      </c>
      <c r="K1536" s="3">
        <v>1967</v>
      </c>
      <c r="L1536" s="3" t="s">
        <v>61</v>
      </c>
      <c r="M1536" s="3">
        <v>10</v>
      </c>
      <c r="N1536" s="3">
        <v>0</v>
      </c>
      <c r="O1536" s="3">
        <v>33025.32</v>
      </c>
      <c r="P1536" s="3" t="s">
        <v>29</v>
      </c>
      <c r="Q1536" s="3" t="s">
        <v>24</v>
      </c>
      <c r="R1536" s="3" t="s">
        <v>53</v>
      </c>
    </row>
    <row r="1537" spans="1:18" x14ac:dyDescent="0.25">
      <c r="A1537" s="3" t="s">
        <v>575</v>
      </c>
      <c r="B1537" s="3">
        <v>17.765000000000001</v>
      </c>
      <c r="C1537" s="3">
        <v>5.62</v>
      </c>
      <c r="D1537" s="3" t="s">
        <v>20</v>
      </c>
      <c r="E1537" s="3" t="s">
        <v>20</v>
      </c>
      <c r="F1537" s="3" t="s">
        <v>20</v>
      </c>
      <c r="G1537" s="3" t="s">
        <v>5994</v>
      </c>
      <c r="H1537" s="3" t="s">
        <v>117</v>
      </c>
      <c r="J1537" s="3" t="s">
        <v>561</v>
      </c>
      <c r="K1537" s="3">
        <v>1995</v>
      </c>
      <c r="L1537" s="3" t="s">
        <v>61</v>
      </c>
      <c r="M1537" s="3">
        <v>8</v>
      </c>
      <c r="N1537" s="3">
        <v>0</v>
      </c>
      <c r="O1537" s="3">
        <v>33017.46</v>
      </c>
      <c r="P1537" s="3" t="s">
        <v>23</v>
      </c>
      <c r="Q1537" s="3" t="s">
        <v>23</v>
      </c>
      <c r="R1537" s="3" t="s">
        <v>53</v>
      </c>
    </row>
    <row r="1538" spans="1:18" x14ac:dyDescent="0.25">
      <c r="A1538" s="3" t="s">
        <v>90</v>
      </c>
      <c r="B1538" s="3">
        <v>36.86</v>
      </c>
      <c r="C1538" s="3">
        <v>5.19</v>
      </c>
      <c r="D1538" s="3" t="s">
        <v>117</v>
      </c>
      <c r="E1538" s="3" t="s">
        <v>20</v>
      </c>
      <c r="F1538" s="3" t="s">
        <v>21</v>
      </c>
      <c r="G1538" s="3">
        <v>1</v>
      </c>
      <c r="H1538" s="3" t="s">
        <v>117</v>
      </c>
      <c r="J1538" s="3" t="s">
        <v>563</v>
      </c>
      <c r="K1538" s="3">
        <v>1971</v>
      </c>
      <c r="L1538" s="3" t="s">
        <v>51</v>
      </c>
      <c r="M1538" s="3">
        <v>24</v>
      </c>
      <c r="N1538" s="3">
        <v>0</v>
      </c>
      <c r="O1538" s="3">
        <v>32947.629999999997</v>
      </c>
      <c r="P1538" s="3" t="s">
        <v>29</v>
      </c>
      <c r="Q1538" s="3" t="s">
        <v>23</v>
      </c>
      <c r="R1538" s="3" t="s">
        <v>53</v>
      </c>
    </row>
    <row r="1539" spans="1:18" x14ac:dyDescent="0.25">
      <c r="A1539" s="3" t="s">
        <v>577</v>
      </c>
      <c r="B1539" s="3">
        <v>36.119999999999997</v>
      </c>
      <c r="C1539" s="3">
        <v>5.82</v>
      </c>
      <c r="D1539" s="3" t="s">
        <v>20</v>
      </c>
      <c r="E1539" s="3" t="s">
        <v>20</v>
      </c>
      <c r="F1539" s="3" t="s">
        <v>20</v>
      </c>
      <c r="G1539" s="3" t="s">
        <v>5994</v>
      </c>
      <c r="H1539" s="3" t="s">
        <v>117</v>
      </c>
      <c r="J1539" s="3" t="s">
        <v>565</v>
      </c>
      <c r="K1539" s="3">
        <v>1981</v>
      </c>
      <c r="L1539" s="3" t="s">
        <v>56</v>
      </c>
      <c r="M1539" s="3">
        <v>17</v>
      </c>
      <c r="N1539" s="3">
        <v>1</v>
      </c>
      <c r="O1539" s="3">
        <v>32906.69</v>
      </c>
      <c r="P1539" s="3" t="s">
        <v>29</v>
      </c>
      <c r="Q1539" s="3" t="s">
        <v>24</v>
      </c>
      <c r="R1539" s="3" t="s">
        <v>53</v>
      </c>
    </row>
    <row r="1540" spans="1:18" x14ac:dyDescent="0.25">
      <c r="A1540" s="3" t="s">
        <v>578</v>
      </c>
      <c r="B1540" s="3">
        <v>23.19</v>
      </c>
      <c r="C1540" s="3">
        <v>7.66</v>
      </c>
      <c r="D1540" s="3" t="s">
        <v>20</v>
      </c>
      <c r="E1540" s="3" t="s">
        <v>20</v>
      </c>
      <c r="F1540" s="3" t="s">
        <v>20</v>
      </c>
      <c r="G1540" s="3" t="s">
        <v>5994</v>
      </c>
      <c r="H1540" s="3" t="s">
        <v>117</v>
      </c>
      <c r="J1540" s="3" t="s">
        <v>567</v>
      </c>
      <c r="K1540" s="3">
        <v>1995</v>
      </c>
      <c r="L1540" s="3" t="s">
        <v>28</v>
      </c>
      <c r="M1540" s="3">
        <v>4</v>
      </c>
      <c r="N1540" s="3">
        <v>0</v>
      </c>
      <c r="O1540" s="3">
        <v>32827.51</v>
      </c>
      <c r="P1540" s="3" t="s">
        <v>23</v>
      </c>
      <c r="Q1540" s="3" t="s">
        <v>29</v>
      </c>
      <c r="R1540" s="3" t="s">
        <v>53</v>
      </c>
    </row>
    <row r="1541" spans="1:18" x14ac:dyDescent="0.25">
      <c r="A1541" s="3" t="s">
        <v>580</v>
      </c>
      <c r="B1541" s="3">
        <v>35.99</v>
      </c>
      <c r="C1541" s="3">
        <v>4.2300000000000004</v>
      </c>
      <c r="D1541" s="3" t="s">
        <v>20</v>
      </c>
      <c r="E1541" s="3" t="s">
        <v>20</v>
      </c>
      <c r="F1541" s="3" t="s">
        <v>20</v>
      </c>
      <c r="G1541" s="3" t="s">
        <v>5994</v>
      </c>
      <c r="H1541" s="3" t="s">
        <v>117</v>
      </c>
      <c r="J1541" s="3" t="s">
        <v>569</v>
      </c>
      <c r="K1541" s="3">
        <v>1980</v>
      </c>
      <c r="L1541" s="3" t="s">
        <v>28</v>
      </c>
      <c r="M1541" s="3">
        <v>12</v>
      </c>
      <c r="N1541" s="3">
        <v>3</v>
      </c>
      <c r="O1541" s="3">
        <v>32787.46</v>
      </c>
      <c r="P1541" s="3" t="s">
        <v>23</v>
      </c>
      <c r="Q1541" s="3" t="s">
        <v>24</v>
      </c>
      <c r="R1541" s="3" t="s">
        <v>33</v>
      </c>
    </row>
    <row r="1542" spans="1:18" x14ac:dyDescent="0.25">
      <c r="A1542" s="3" t="s">
        <v>582</v>
      </c>
      <c r="B1542" s="3">
        <v>30.25</v>
      </c>
      <c r="C1542" s="3">
        <v>5.58</v>
      </c>
      <c r="D1542" s="3" t="s">
        <v>20</v>
      </c>
      <c r="E1542" s="3" t="s">
        <v>20</v>
      </c>
      <c r="F1542" s="3" t="s">
        <v>21</v>
      </c>
      <c r="G1542" s="3">
        <v>1</v>
      </c>
      <c r="H1542" s="3" t="s">
        <v>117</v>
      </c>
      <c r="J1542" s="3" t="s">
        <v>571</v>
      </c>
      <c r="K1542" s="3">
        <v>1972</v>
      </c>
      <c r="L1542" s="3" t="s">
        <v>56</v>
      </c>
      <c r="M1542" s="3">
        <v>7</v>
      </c>
      <c r="N1542" s="3">
        <v>0</v>
      </c>
      <c r="O1542" s="3">
        <v>32765.33</v>
      </c>
      <c r="P1542" s="3" t="s">
        <v>29</v>
      </c>
      <c r="Q1542" s="3" t="s">
        <v>29</v>
      </c>
      <c r="R1542" s="3" t="s">
        <v>33</v>
      </c>
    </row>
    <row r="1543" spans="1:18" x14ac:dyDescent="0.25">
      <c r="A1543" s="3" t="s">
        <v>584</v>
      </c>
      <c r="B1543" s="3">
        <v>26.24</v>
      </c>
      <c r="C1543" s="3">
        <v>6.26</v>
      </c>
      <c r="D1543" s="3" t="s">
        <v>117</v>
      </c>
      <c r="E1543" s="3" t="s">
        <v>20</v>
      </c>
      <c r="F1543" s="3" t="s">
        <v>20</v>
      </c>
      <c r="G1543" s="3" t="s">
        <v>5994</v>
      </c>
      <c r="H1543" s="3" t="s">
        <v>117</v>
      </c>
      <c r="J1543" s="3" t="s">
        <v>573</v>
      </c>
      <c r="K1543" s="3">
        <v>1974</v>
      </c>
      <c r="L1543" s="3" t="s">
        <v>28</v>
      </c>
      <c r="M1543" s="3">
        <v>6</v>
      </c>
      <c r="N1543" s="3">
        <v>0</v>
      </c>
      <c r="O1543" s="3">
        <v>32760.48</v>
      </c>
      <c r="P1543" s="3" t="s">
        <v>23</v>
      </c>
      <c r="Q1543" s="3" t="s">
        <v>23</v>
      </c>
      <c r="R1543" s="3" t="s">
        <v>53</v>
      </c>
    </row>
    <row r="1544" spans="1:18" x14ac:dyDescent="0.25">
      <c r="A1544" s="3" t="s">
        <v>586</v>
      </c>
      <c r="B1544" s="3">
        <v>31.36</v>
      </c>
      <c r="C1544" s="3">
        <v>10.6</v>
      </c>
      <c r="D1544" s="3" t="s">
        <v>117</v>
      </c>
      <c r="E1544" s="3" t="s">
        <v>20</v>
      </c>
      <c r="F1544" s="3" t="s">
        <v>20</v>
      </c>
      <c r="G1544" s="3" t="s">
        <v>5994</v>
      </c>
      <c r="H1544" s="3" t="s">
        <v>117</v>
      </c>
      <c r="J1544" s="3" t="s">
        <v>575</v>
      </c>
      <c r="K1544" s="3">
        <v>1990</v>
      </c>
      <c r="L1544" s="3" t="s">
        <v>61</v>
      </c>
      <c r="M1544" s="3">
        <v>9</v>
      </c>
      <c r="N1544" s="3">
        <v>2</v>
      </c>
      <c r="O1544" s="3">
        <v>32734.19</v>
      </c>
      <c r="P1544" s="3" t="s">
        <v>29</v>
      </c>
      <c r="Q1544" s="3" t="s">
        <v>23</v>
      </c>
      <c r="R1544" s="3" t="s">
        <v>33</v>
      </c>
    </row>
    <row r="1545" spans="1:18" x14ac:dyDescent="0.25">
      <c r="A1545" s="3" t="s">
        <v>588</v>
      </c>
      <c r="B1545" s="3">
        <v>25.69</v>
      </c>
      <c r="C1545" s="3">
        <v>4.78</v>
      </c>
      <c r="D1545" s="3" t="s">
        <v>117</v>
      </c>
      <c r="E1545" s="3" t="s">
        <v>20</v>
      </c>
      <c r="F1545" s="3" t="s">
        <v>20</v>
      </c>
      <c r="G1545" s="3" t="s">
        <v>5994</v>
      </c>
      <c r="H1545" s="3" t="s">
        <v>117</v>
      </c>
      <c r="J1545" s="3" t="s">
        <v>90</v>
      </c>
      <c r="K1545" s="3">
        <v>1969</v>
      </c>
      <c r="L1545" s="3" t="s">
        <v>32</v>
      </c>
      <c r="M1545" s="3">
        <v>23</v>
      </c>
      <c r="N1545" s="3">
        <v>3</v>
      </c>
      <c r="O1545" s="3">
        <v>46661.440000000002</v>
      </c>
      <c r="P1545" s="3" t="s">
        <v>23</v>
      </c>
      <c r="Q1545" s="3" t="s">
        <v>24</v>
      </c>
      <c r="R1545" s="3" t="s">
        <v>33</v>
      </c>
    </row>
    <row r="1546" spans="1:18" x14ac:dyDescent="0.25">
      <c r="A1546" s="3" t="s">
        <v>590</v>
      </c>
      <c r="B1546" s="3">
        <v>25.46</v>
      </c>
      <c r="C1546" s="3">
        <v>6.03</v>
      </c>
      <c r="D1546" s="3" t="s">
        <v>20</v>
      </c>
      <c r="E1546" s="3" t="s">
        <v>20</v>
      </c>
      <c r="F1546" s="3" t="s">
        <v>20</v>
      </c>
      <c r="G1546" s="3">
        <v>2</v>
      </c>
      <c r="H1546" s="3" t="s">
        <v>117</v>
      </c>
      <c r="J1546" s="3" t="s">
        <v>577</v>
      </c>
      <c r="K1546" s="3">
        <v>1990</v>
      </c>
      <c r="L1546" s="3" t="s">
        <v>47</v>
      </c>
      <c r="M1546" s="3">
        <v>30</v>
      </c>
      <c r="N1546" s="3">
        <v>3</v>
      </c>
      <c r="O1546" s="3">
        <v>32716.2</v>
      </c>
      <c r="P1546" s="3" t="s">
        <v>23</v>
      </c>
      <c r="Q1546" s="3" t="s">
        <v>29</v>
      </c>
      <c r="R1546" s="3" t="s">
        <v>53</v>
      </c>
    </row>
    <row r="1547" spans="1:18" x14ac:dyDescent="0.25">
      <c r="A1547" s="3" t="s">
        <v>592</v>
      </c>
      <c r="B1547" s="3">
        <v>31.83</v>
      </c>
      <c r="C1547" s="3">
        <v>11.55</v>
      </c>
      <c r="D1547" s="3" t="s">
        <v>117</v>
      </c>
      <c r="E1547" s="3" t="s">
        <v>20</v>
      </c>
      <c r="F1547" s="3" t="s">
        <v>20</v>
      </c>
      <c r="G1547" s="3">
        <v>1</v>
      </c>
      <c r="H1547" s="3" t="s">
        <v>117</v>
      </c>
      <c r="J1547" s="3" t="s">
        <v>578</v>
      </c>
      <c r="K1547" s="3">
        <v>1968</v>
      </c>
      <c r="L1547" s="3" t="s">
        <v>56</v>
      </c>
      <c r="M1547" s="3">
        <v>1</v>
      </c>
      <c r="N1547" s="3">
        <v>0</v>
      </c>
      <c r="O1547" s="3">
        <v>32686.080000000002</v>
      </c>
      <c r="P1547" s="3" t="s">
        <v>29</v>
      </c>
      <c r="Q1547" s="3" t="s">
        <v>24</v>
      </c>
      <c r="R1547" s="3" t="s">
        <v>53</v>
      </c>
    </row>
    <row r="1548" spans="1:18" x14ac:dyDescent="0.25">
      <c r="A1548" s="3" t="s">
        <v>594</v>
      </c>
      <c r="B1548" s="3">
        <v>24.43</v>
      </c>
      <c r="C1548" s="3">
        <v>7.59</v>
      </c>
      <c r="D1548" s="3" t="s">
        <v>117</v>
      </c>
      <c r="E1548" s="3" t="s">
        <v>20</v>
      </c>
      <c r="F1548" s="3" t="s">
        <v>20</v>
      </c>
      <c r="G1548" s="3">
        <v>1</v>
      </c>
      <c r="H1548" s="3" t="s">
        <v>117</v>
      </c>
      <c r="J1548" s="3" t="s">
        <v>580</v>
      </c>
      <c r="K1548" s="3">
        <v>1990</v>
      </c>
      <c r="L1548" s="3" t="s">
        <v>61</v>
      </c>
      <c r="M1548" s="3">
        <v>13</v>
      </c>
      <c r="N1548" s="3">
        <v>3</v>
      </c>
      <c r="O1548" s="3">
        <v>32672.11</v>
      </c>
      <c r="P1548" s="3" t="s">
        <v>23</v>
      </c>
      <c r="Q1548" s="3" t="s">
        <v>23</v>
      </c>
      <c r="R1548" s="3" t="s">
        <v>53</v>
      </c>
    </row>
    <row r="1549" spans="1:18" x14ac:dyDescent="0.25">
      <c r="A1549" s="3" t="s">
        <v>92</v>
      </c>
      <c r="B1549" s="3">
        <v>35.86</v>
      </c>
      <c r="C1549" s="3">
        <v>6.74</v>
      </c>
      <c r="D1549" s="3" t="s">
        <v>117</v>
      </c>
      <c r="E1549" s="3" t="s">
        <v>20</v>
      </c>
      <c r="F1549" s="3" t="s">
        <v>20</v>
      </c>
      <c r="G1549" s="3">
        <v>2</v>
      </c>
      <c r="H1549" s="3" t="s">
        <v>117</v>
      </c>
      <c r="J1549" s="3" t="s">
        <v>582</v>
      </c>
      <c r="K1549" s="3">
        <v>2003</v>
      </c>
      <c r="L1549" s="3" t="s">
        <v>22</v>
      </c>
      <c r="M1549" s="3">
        <v>8</v>
      </c>
      <c r="N1549" s="3">
        <v>0</v>
      </c>
      <c r="O1549" s="3">
        <v>32548.34</v>
      </c>
      <c r="P1549" s="3" t="s">
        <v>23</v>
      </c>
      <c r="Q1549" s="3" t="s">
        <v>29</v>
      </c>
      <c r="R1549" s="3" t="s">
        <v>25</v>
      </c>
    </row>
    <row r="1550" spans="1:18" x14ac:dyDescent="0.25">
      <c r="A1550" s="3" t="s">
        <v>596</v>
      </c>
      <c r="B1550" s="3">
        <v>41.9</v>
      </c>
      <c r="C1550" s="3">
        <v>4.26</v>
      </c>
      <c r="D1550" s="3" t="s">
        <v>20</v>
      </c>
      <c r="E1550" s="3" t="s">
        <v>20</v>
      </c>
      <c r="F1550" s="3" t="s">
        <v>20</v>
      </c>
      <c r="G1550" s="3" t="s">
        <v>5994</v>
      </c>
      <c r="H1550" s="3" t="s">
        <v>117</v>
      </c>
      <c r="J1550" s="3" t="s">
        <v>584</v>
      </c>
      <c r="K1550" s="3">
        <v>1976</v>
      </c>
      <c r="L1550" s="3" t="s">
        <v>47</v>
      </c>
      <c r="M1550" s="3">
        <v>19</v>
      </c>
      <c r="N1550" s="3">
        <v>2</v>
      </c>
      <c r="O1550" s="3">
        <v>32485.46</v>
      </c>
      <c r="P1550" s="3" t="s">
        <v>29</v>
      </c>
      <c r="Q1550" s="3" t="s">
        <v>23</v>
      </c>
      <c r="R1550" s="3" t="s">
        <v>53</v>
      </c>
    </row>
    <row r="1551" spans="1:18" x14ac:dyDescent="0.25">
      <c r="A1551" s="3" t="s">
        <v>598</v>
      </c>
      <c r="B1551" s="3">
        <v>22.88</v>
      </c>
      <c r="C1551" s="3">
        <v>5.9</v>
      </c>
      <c r="D1551" s="3" t="s">
        <v>117</v>
      </c>
      <c r="E1551" s="3" t="s">
        <v>20</v>
      </c>
      <c r="F1551" s="3" t="s">
        <v>21</v>
      </c>
      <c r="G1551" s="3">
        <v>1</v>
      </c>
      <c r="H1551" s="3" t="s">
        <v>117</v>
      </c>
      <c r="J1551" s="3" t="s">
        <v>586</v>
      </c>
      <c r="K1551" s="3">
        <v>1981</v>
      </c>
      <c r="L1551" s="3" t="s">
        <v>47</v>
      </c>
      <c r="M1551" s="3">
        <v>27</v>
      </c>
      <c r="N1551" s="3">
        <v>1</v>
      </c>
      <c r="O1551" s="3">
        <v>32462.35</v>
      </c>
      <c r="P1551" s="3" t="s">
        <v>29</v>
      </c>
      <c r="Q1551" s="3" t="s">
        <v>29</v>
      </c>
      <c r="R1551" s="3" t="s">
        <v>53</v>
      </c>
    </row>
    <row r="1552" spans="1:18" x14ac:dyDescent="0.25">
      <c r="A1552" s="3" t="s">
        <v>599</v>
      </c>
      <c r="B1552" s="3">
        <v>29.734999999999999</v>
      </c>
      <c r="C1552" s="3">
        <v>7.79</v>
      </c>
      <c r="D1552" s="3" t="s">
        <v>20</v>
      </c>
      <c r="E1552" s="3" t="s">
        <v>20</v>
      </c>
      <c r="F1552" s="3" t="s">
        <v>20</v>
      </c>
      <c r="G1552" s="3" t="s">
        <v>5994</v>
      </c>
      <c r="H1552" s="3" t="s">
        <v>20</v>
      </c>
      <c r="J1552" s="3" t="s">
        <v>588</v>
      </c>
      <c r="K1552" s="3">
        <v>1976</v>
      </c>
      <c r="L1552" s="3" t="s">
        <v>51</v>
      </c>
      <c r="M1552" s="3">
        <v>9</v>
      </c>
      <c r="N1552" s="3">
        <v>2</v>
      </c>
      <c r="O1552" s="3">
        <v>32430.22</v>
      </c>
      <c r="P1552" s="3" t="s">
        <v>29</v>
      </c>
      <c r="Q1552" s="3" t="s">
        <v>24</v>
      </c>
      <c r="R1552" s="3" t="s">
        <v>53</v>
      </c>
    </row>
    <row r="1553" spans="1:18" x14ac:dyDescent="0.25">
      <c r="A1553" s="3" t="s">
        <v>601</v>
      </c>
      <c r="B1553" s="3">
        <v>40.74</v>
      </c>
      <c r="C1553" s="3">
        <v>5.28</v>
      </c>
      <c r="D1553" s="3" t="s">
        <v>20</v>
      </c>
      <c r="E1553" s="3" t="s">
        <v>20</v>
      </c>
      <c r="F1553" s="3" t="s">
        <v>21</v>
      </c>
      <c r="G1553" s="3">
        <v>1</v>
      </c>
      <c r="H1553" s="3" t="s">
        <v>117</v>
      </c>
      <c r="J1553" s="3" t="s">
        <v>590</v>
      </c>
      <c r="K1553" s="3">
        <v>1972</v>
      </c>
      <c r="L1553" s="3" t="s">
        <v>22</v>
      </c>
      <c r="M1553" s="3">
        <v>19</v>
      </c>
      <c r="N1553" s="3">
        <v>0</v>
      </c>
      <c r="O1553" s="3">
        <v>32428.63</v>
      </c>
      <c r="P1553" s="3" t="s">
        <v>29</v>
      </c>
      <c r="Q1553" s="3" t="s">
        <v>29</v>
      </c>
      <c r="R1553" s="3" t="s">
        <v>53</v>
      </c>
    </row>
    <row r="1554" spans="1:18" x14ac:dyDescent="0.25">
      <c r="A1554" s="3" t="s">
        <v>603</v>
      </c>
      <c r="B1554" s="3">
        <v>24.14</v>
      </c>
      <c r="C1554" s="3">
        <v>5.87</v>
      </c>
      <c r="D1554" s="3" t="s">
        <v>20</v>
      </c>
      <c r="E1554" s="3" t="s">
        <v>20</v>
      </c>
      <c r="F1554" s="3" t="s">
        <v>20</v>
      </c>
      <c r="G1554" s="3">
        <v>2</v>
      </c>
      <c r="H1554" s="3" t="s">
        <v>117</v>
      </c>
      <c r="J1554" s="3" t="s">
        <v>592</v>
      </c>
      <c r="K1554" s="3">
        <v>1986</v>
      </c>
      <c r="L1554" s="3" t="s">
        <v>28</v>
      </c>
      <c r="M1554" s="3">
        <v>2</v>
      </c>
      <c r="N1554" s="3">
        <v>3</v>
      </c>
      <c r="O1554" s="3">
        <v>32288.49</v>
      </c>
      <c r="P1554" s="3" t="s">
        <v>29</v>
      </c>
      <c r="Q1554" s="3" t="s">
        <v>29</v>
      </c>
      <c r="R1554" s="3" t="s">
        <v>53</v>
      </c>
    </row>
    <row r="1555" spans="1:18" x14ac:dyDescent="0.25">
      <c r="A1555" s="3" t="s">
        <v>605</v>
      </c>
      <c r="B1555" s="3">
        <v>25.15</v>
      </c>
      <c r="C1555" s="3">
        <v>9.08</v>
      </c>
      <c r="D1555" s="3" t="s">
        <v>117</v>
      </c>
      <c r="E1555" s="3" t="s">
        <v>20</v>
      </c>
      <c r="F1555" s="3" t="s">
        <v>20</v>
      </c>
      <c r="G1555" s="3">
        <v>1</v>
      </c>
      <c r="H1555" s="3" t="s">
        <v>117</v>
      </c>
      <c r="J1555" s="3" t="s">
        <v>594</v>
      </c>
      <c r="K1555" s="3">
        <v>1975</v>
      </c>
      <c r="L1555" s="3" t="s">
        <v>28</v>
      </c>
      <c r="M1555" s="3">
        <v>17</v>
      </c>
      <c r="N1555" s="3">
        <v>1</v>
      </c>
      <c r="O1555" s="3">
        <v>32259.96</v>
      </c>
      <c r="P1555" s="3" t="s">
        <v>29</v>
      </c>
      <c r="Q1555" s="3" t="s">
        <v>24</v>
      </c>
      <c r="R1555" s="3" t="s">
        <v>33</v>
      </c>
    </row>
    <row r="1556" spans="1:18" x14ac:dyDescent="0.25">
      <c r="A1556" s="3" t="s">
        <v>607</v>
      </c>
      <c r="B1556" s="3">
        <v>28.71</v>
      </c>
      <c r="C1556" s="3">
        <v>5.2</v>
      </c>
      <c r="D1556" s="3" t="s">
        <v>20</v>
      </c>
      <c r="E1556" s="3" t="s">
        <v>20</v>
      </c>
      <c r="F1556" s="3" t="s">
        <v>20</v>
      </c>
      <c r="G1556" s="3">
        <v>1</v>
      </c>
      <c r="H1556" s="3" t="s">
        <v>117</v>
      </c>
      <c r="J1556" s="3" t="s">
        <v>92</v>
      </c>
      <c r="K1556" s="3">
        <v>1961</v>
      </c>
      <c r="L1556" s="3" t="s">
        <v>51</v>
      </c>
      <c r="M1556" s="3">
        <v>8</v>
      </c>
      <c r="N1556" s="3">
        <v>0</v>
      </c>
      <c r="O1556" s="3">
        <v>46599.11</v>
      </c>
      <c r="P1556" s="3" t="s">
        <v>23</v>
      </c>
      <c r="Q1556" s="3" t="s">
        <v>23</v>
      </c>
      <c r="R1556" s="3" t="s">
        <v>25</v>
      </c>
    </row>
    <row r="1557" spans="1:18" x14ac:dyDescent="0.25">
      <c r="A1557" s="3" t="s">
        <v>609</v>
      </c>
      <c r="B1557" s="3">
        <v>23</v>
      </c>
      <c r="C1557" s="3">
        <v>5.48</v>
      </c>
      <c r="D1557" s="3" t="s">
        <v>20</v>
      </c>
      <c r="E1557" s="3" t="s">
        <v>20</v>
      </c>
      <c r="F1557" s="3" t="s">
        <v>20</v>
      </c>
      <c r="G1557" s="3" t="s">
        <v>5994</v>
      </c>
      <c r="H1557" s="3" t="s">
        <v>117</v>
      </c>
      <c r="J1557" s="3" t="s">
        <v>596</v>
      </c>
      <c r="K1557" s="3">
        <v>1994</v>
      </c>
      <c r="L1557" s="3" t="s">
        <v>47</v>
      </c>
      <c r="M1557" s="3">
        <v>8</v>
      </c>
      <c r="N1557" s="3">
        <v>0</v>
      </c>
      <c r="O1557" s="3">
        <v>32222.81</v>
      </c>
      <c r="P1557" s="3" t="s">
        <v>29</v>
      </c>
      <c r="Q1557" s="3" t="s">
        <v>23</v>
      </c>
      <c r="R1557" s="3" t="s">
        <v>53</v>
      </c>
    </row>
    <row r="1558" spans="1:18" x14ac:dyDescent="0.25">
      <c r="A1558" s="3" t="s">
        <v>611</v>
      </c>
      <c r="B1558" s="3">
        <v>36.86</v>
      </c>
      <c r="C1558" s="3">
        <v>11.95</v>
      </c>
      <c r="D1558" s="3" t="s">
        <v>20</v>
      </c>
      <c r="E1558" s="3" t="s">
        <v>20</v>
      </c>
      <c r="F1558" s="3" t="s">
        <v>20</v>
      </c>
      <c r="G1558" s="3" t="s">
        <v>5994</v>
      </c>
      <c r="H1558" s="3" t="s">
        <v>20</v>
      </c>
      <c r="J1558" s="3" t="s">
        <v>598</v>
      </c>
      <c r="K1558" s="3">
        <v>1969</v>
      </c>
      <c r="L1558" s="3" t="s">
        <v>47</v>
      </c>
      <c r="M1558" s="3">
        <v>11</v>
      </c>
      <c r="N1558" s="3">
        <v>0</v>
      </c>
      <c r="O1558" s="3">
        <v>32192.76</v>
      </c>
      <c r="P1558" s="3" t="s">
        <v>23</v>
      </c>
      <c r="Q1558" s="3" t="s">
        <v>29</v>
      </c>
      <c r="R1558" s="3" t="s">
        <v>53</v>
      </c>
    </row>
    <row r="1559" spans="1:18" x14ac:dyDescent="0.25">
      <c r="A1559" s="3" t="s">
        <v>613</v>
      </c>
      <c r="B1559" s="3">
        <v>24.25</v>
      </c>
      <c r="C1559" s="3">
        <v>8.6999999999999993</v>
      </c>
      <c r="D1559" s="3" t="s">
        <v>117</v>
      </c>
      <c r="E1559" s="3" t="s">
        <v>20</v>
      </c>
      <c r="F1559" s="3" t="s">
        <v>20</v>
      </c>
      <c r="G1559" s="3">
        <v>1</v>
      </c>
      <c r="H1559" s="3" t="s">
        <v>117</v>
      </c>
      <c r="J1559" s="3" t="s">
        <v>599</v>
      </c>
      <c r="K1559" s="3">
        <v>1978</v>
      </c>
      <c r="L1559" s="3" t="s">
        <v>56</v>
      </c>
      <c r="M1559" s="3">
        <v>10</v>
      </c>
      <c r="N1559" s="3">
        <v>2</v>
      </c>
      <c r="O1559" s="3">
        <v>32108.66</v>
      </c>
      <c r="P1559" s="3" t="s">
        <v>23</v>
      </c>
      <c r="Q1559" s="3" t="s">
        <v>24</v>
      </c>
      <c r="R1559" s="3" t="s">
        <v>227</v>
      </c>
    </row>
    <row r="1560" spans="1:18" x14ac:dyDescent="0.25">
      <c r="A1560" s="3" t="s">
        <v>30</v>
      </c>
      <c r="B1560" s="3">
        <v>34.484999999999999</v>
      </c>
      <c r="C1560" s="3">
        <v>11.87</v>
      </c>
      <c r="D1560" s="3" t="s">
        <v>117</v>
      </c>
      <c r="E1560" s="3" t="s">
        <v>20</v>
      </c>
      <c r="F1560" s="3" t="s">
        <v>20</v>
      </c>
      <c r="G1560" s="3">
        <v>2</v>
      </c>
      <c r="H1560" s="3" t="s">
        <v>117</v>
      </c>
      <c r="J1560" s="3" t="s">
        <v>601</v>
      </c>
      <c r="K1560" s="3">
        <v>1993</v>
      </c>
      <c r="L1560" s="3" t="s">
        <v>47</v>
      </c>
      <c r="M1560" s="3">
        <v>13</v>
      </c>
      <c r="N1560" s="3">
        <v>0</v>
      </c>
      <c r="O1560" s="3">
        <v>32086.21</v>
      </c>
      <c r="P1560" s="3" t="s">
        <v>23</v>
      </c>
      <c r="Q1560" s="3" t="s">
        <v>24</v>
      </c>
      <c r="R1560" s="3" t="s">
        <v>53</v>
      </c>
    </row>
    <row r="1561" spans="1:18" x14ac:dyDescent="0.25">
      <c r="A1561" s="3" t="s">
        <v>94</v>
      </c>
      <c r="B1561" s="3">
        <v>37.049999999999997</v>
      </c>
      <c r="C1561" s="3">
        <v>8.44</v>
      </c>
      <c r="D1561" s="3" t="s">
        <v>20</v>
      </c>
      <c r="E1561" s="3" t="s">
        <v>20</v>
      </c>
      <c r="F1561" s="3" t="s">
        <v>20</v>
      </c>
      <c r="G1561" s="3" t="s">
        <v>5994</v>
      </c>
      <c r="H1561" s="3" t="s">
        <v>117</v>
      </c>
      <c r="J1561" s="3" t="s">
        <v>603</v>
      </c>
      <c r="K1561" s="3">
        <v>1972</v>
      </c>
      <c r="L1561" s="3" t="s">
        <v>47</v>
      </c>
      <c r="M1561" s="3">
        <v>21</v>
      </c>
      <c r="N1561" s="3">
        <v>0</v>
      </c>
      <c r="O1561" s="3">
        <v>31980.89</v>
      </c>
      <c r="P1561" s="3" t="s">
        <v>29</v>
      </c>
      <c r="Q1561" s="3" t="s">
        <v>23</v>
      </c>
      <c r="R1561" s="3" t="s">
        <v>53</v>
      </c>
    </row>
    <row r="1562" spans="1:18" x14ac:dyDescent="0.25">
      <c r="A1562" s="3" t="s">
        <v>615</v>
      </c>
      <c r="B1562" s="3">
        <v>23.85</v>
      </c>
      <c r="C1562" s="3">
        <v>7.84</v>
      </c>
      <c r="D1562" s="3" t="s">
        <v>20</v>
      </c>
      <c r="E1562" s="3" t="s">
        <v>20</v>
      </c>
      <c r="F1562" s="3" t="s">
        <v>20</v>
      </c>
      <c r="G1562" s="3" t="s">
        <v>5994</v>
      </c>
      <c r="H1562" s="3" t="s">
        <v>117</v>
      </c>
      <c r="J1562" s="3" t="s">
        <v>605</v>
      </c>
      <c r="K1562" s="3">
        <v>1975</v>
      </c>
      <c r="L1562" s="3" t="s">
        <v>47</v>
      </c>
      <c r="M1562" s="3">
        <v>25</v>
      </c>
      <c r="N1562" s="3">
        <v>1</v>
      </c>
      <c r="O1562" s="3">
        <v>31897.1</v>
      </c>
      <c r="P1562" s="3" t="s">
        <v>29</v>
      </c>
      <c r="Q1562" s="3" t="s">
        <v>24</v>
      </c>
      <c r="R1562" s="3" t="s">
        <v>53</v>
      </c>
    </row>
    <row r="1563" spans="1:18" x14ac:dyDescent="0.25">
      <c r="A1563" s="3" t="s">
        <v>617</v>
      </c>
      <c r="B1563" s="3">
        <v>40.020000000000003</v>
      </c>
      <c r="C1563" s="3">
        <v>5.19</v>
      </c>
      <c r="D1563" s="3" t="s">
        <v>117</v>
      </c>
      <c r="E1563" s="3" t="s">
        <v>20</v>
      </c>
      <c r="F1563" s="3" t="s">
        <v>20</v>
      </c>
      <c r="G1563" s="3">
        <v>1</v>
      </c>
      <c r="H1563" s="3" t="s">
        <v>117</v>
      </c>
      <c r="J1563" s="3" t="s">
        <v>607</v>
      </c>
      <c r="K1563" s="3">
        <v>1984</v>
      </c>
      <c r="L1563" s="3" t="s">
        <v>47</v>
      </c>
      <c r="M1563" s="3">
        <v>10</v>
      </c>
      <c r="N1563" s="3">
        <v>3</v>
      </c>
      <c r="O1563" s="3">
        <v>31743.919999999998</v>
      </c>
      <c r="P1563" s="3" t="s">
        <v>29</v>
      </c>
      <c r="Q1563" s="3" t="s">
        <v>23</v>
      </c>
      <c r="R1563" s="3" t="s">
        <v>53</v>
      </c>
    </row>
    <row r="1564" spans="1:18" x14ac:dyDescent="0.25">
      <c r="A1564" s="3" t="s">
        <v>619</v>
      </c>
      <c r="B1564" s="3">
        <v>19.170000000000002</v>
      </c>
      <c r="C1564" s="3">
        <v>8.41</v>
      </c>
      <c r="D1564" s="3" t="s">
        <v>20</v>
      </c>
      <c r="E1564" s="3" t="s">
        <v>20</v>
      </c>
      <c r="F1564" s="3" t="s">
        <v>20</v>
      </c>
      <c r="G1564" s="3" t="s">
        <v>5994</v>
      </c>
      <c r="H1564" s="3" t="s">
        <v>117</v>
      </c>
      <c r="J1564" s="3" t="s">
        <v>609</v>
      </c>
      <c r="K1564" s="3">
        <v>1977</v>
      </c>
      <c r="L1564" s="3" t="s">
        <v>22</v>
      </c>
      <c r="M1564" s="3">
        <v>14</v>
      </c>
      <c r="N1564" s="3">
        <v>2</v>
      </c>
      <c r="O1564" s="3">
        <v>31736.7</v>
      </c>
      <c r="P1564" s="3" t="s">
        <v>29</v>
      </c>
      <c r="Q1564" s="3" t="s">
        <v>29</v>
      </c>
      <c r="R1564" s="3" t="s">
        <v>33</v>
      </c>
    </row>
    <row r="1565" spans="1:18" x14ac:dyDescent="0.25">
      <c r="A1565" s="3" t="s">
        <v>620</v>
      </c>
      <c r="B1565" s="3">
        <v>43.53</v>
      </c>
      <c r="C1565" s="3">
        <v>5.86</v>
      </c>
      <c r="D1565" s="3" t="s">
        <v>117</v>
      </c>
      <c r="E1565" s="3" t="s">
        <v>117</v>
      </c>
      <c r="F1565" s="3" t="s">
        <v>20</v>
      </c>
      <c r="G1565" s="3">
        <v>2</v>
      </c>
      <c r="H1565" s="3" t="s">
        <v>117</v>
      </c>
      <c r="J1565" s="3" t="s">
        <v>611</v>
      </c>
      <c r="K1565" s="3">
        <v>1960</v>
      </c>
      <c r="L1565" s="3" t="s">
        <v>28</v>
      </c>
      <c r="M1565" s="3">
        <v>13</v>
      </c>
      <c r="N1565" s="3">
        <v>1</v>
      </c>
      <c r="O1565" s="3">
        <v>31620</v>
      </c>
      <c r="P1565" s="3" t="s">
        <v>29</v>
      </c>
      <c r="Q1565" s="3" t="s">
        <v>23</v>
      </c>
      <c r="R1565" s="3" t="s">
        <v>119</v>
      </c>
    </row>
    <row r="1566" spans="1:18" x14ac:dyDescent="0.25">
      <c r="A1566" s="3" t="s">
        <v>622</v>
      </c>
      <c r="B1566" s="3">
        <v>46.06</v>
      </c>
      <c r="C1566" s="3">
        <v>4.18</v>
      </c>
      <c r="D1566" s="3" t="s">
        <v>20</v>
      </c>
      <c r="E1566" s="3" t="s">
        <v>117</v>
      </c>
      <c r="F1566" s="3" t="s">
        <v>20</v>
      </c>
      <c r="G1566" s="3">
        <v>1</v>
      </c>
      <c r="H1566" s="3" t="s">
        <v>117</v>
      </c>
      <c r="J1566" s="3" t="s">
        <v>613</v>
      </c>
      <c r="K1566" s="3">
        <v>1975</v>
      </c>
      <c r="L1566" s="3" t="s">
        <v>22</v>
      </c>
      <c r="M1566" s="3">
        <v>29</v>
      </c>
      <c r="N1566" s="3">
        <v>1</v>
      </c>
      <c r="O1566" s="3">
        <v>31591.82</v>
      </c>
      <c r="P1566" s="3" t="s">
        <v>29</v>
      </c>
      <c r="Q1566" s="3" t="s">
        <v>23</v>
      </c>
      <c r="R1566" s="3" t="s">
        <v>53</v>
      </c>
    </row>
    <row r="1567" spans="1:18" x14ac:dyDescent="0.25">
      <c r="A1567" s="3" t="s">
        <v>624</v>
      </c>
      <c r="B1567" s="3">
        <v>29.92</v>
      </c>
      <c r="C1567" s="3">
        <v>11.99</v>
      </c>
      <c r="D1567" s="3" t="s">
        <v>117</v>
      </c>
      <c r="E1567" s="3" t="s">
        <v>20</v>
      </c>
      <c r="F1567" s="3" t="s">
        <v>20</v>
      </c>
      <c r="G1567" s="3">
        <v>2</v>
      </c>
      <c r="H1567" s="3" t="s">
        <v>117</v>
      </c>
      <c r="J1567" s="3" t="s">
        <v>30</v>
      </c>
      <c r="K1567" s="3">
        <v>1970</v>
      </c>
      <c r="L1567" s="3" t="s">
        <v>47</v>
      </c>
      <c r="M1567" s="3">
        <v>11</v>
      </c>
      <c r="N1567" s="3">
        <v>3</v>
      </c>
      <c r="O1567" s="3">
        <v>60021.4</v>
      </c>
      <c r="P1567" s="3" t="s">
        <v>23</v>
      </c>
      <c r="Q1567" s="3" t="s">
        <v>23</v>
      </c>
      <c r="R1567" s="3" t="s">
        <v>33</v>
      </c>
    </row>
    <row r="1568" spans="1:18" x14ac:dyDescent="0.25">
      <c r="A1568" s="3" t="s">
        <v>626</v>
      </c>
      <c r="B1568" s="3">
        <v>28.46</v>
      </c>
      <c r="C1568" s="3">
        <v>4.8499999999999996</v>
      </c>
      <c r="D1568" s="3" t="s">
        <v>117</v>
      </c>
      <c r="E1568" s="3" t="s">
        <v>20</v>
      </c>
      <c r="F1568" s="3" t="s">
        <v>20</v>
      </c>
      <c r="G1568" s="3">
        <v>1</v>
      </c>
      <c r="H1568" s="3" t="s">
        <v>117</v>
      </c>
      <c r="J1568" s="3" t="s">
        <v>94</v>
      </c>
      <c r="K1568" s="3">
        <v>1971</v>
      </c>
      <c r="L1568" s="3" t="s">
        <v>28</v>
      </c>
      <c r="M1568" s="3">
        <v>6</v>
      </c>
      <c r="N1568" s="3">
        <v>3</v>
      </c>
      <c r="O1568" s="3">
        <v>46255.11</v>
      </c>
      <c r="P1568" s="3" t="s">
        <v>23</v>
      </c>
      <c r="Q1568" s="3" t="s">
        <v>24</v>
      </c>
      <c r="R1568" s="3" t="s">
        <v>119</v>
      </c>
    </row>
    <row r="1569" spans="1:18" x14ac:dyDescent="0.25">
      <c r="A1569" s="3" t="s">
        <v>628</v>
      </c>
      <c r="B1569" s="3">
        <v>24.56</v>
      </c>
      <c r="C1569" s="3">
        <v>6.18</v>
      </c>
      <c r="D1569" s="3" t="s">
        <v>117</v>
      </c>
      <c r="E1569" s="3" t="s">
        <v>20</v>
      </c>
      <c r="F1569" s="3" t="s">
        <v>21</v>
      </c>
      <c r="G1569" s="3">
        <v>1</v>
      </c>
      <c r="H1569" s="3" t="s">
        <v>117</v>
      </c>
      <c r="J1569" s="3" t="s">
        <v>615</v>
      </c>
      <c r="K1569" s="3">
        <v>1974</v>
      </c>
      <c r="L1569" s="3" t="s">
        <v>22</v>
      </c>
      <c r="M1569" s="3">
        <v>8</v>
      </c>
      <c r="N1569" s="3">
        <v>0</v>
      </c>
      <c r="O1569" s="3">
        <v>31368.81</v>
      </c>
      <c r="P1569" s="3" t="s">
        <v>29</v>
      </c>
      <c r="Q1569" s="3" t="s">
        <v>24</v>
      </c>
      <c r="R1569" s="3" t="s">
        <v>53</v>
      </c>
    </row>
    <row r="1570" spans="1:18" x14ac:dyDescent="0.25">
      <c r="A1570" s="3" t="s">
        <v>630</v>
      </c>
      <c r="B1570" s="3">
        <v>41.19</v>
      </c>
      <c r="C1570" s="3">
        <v>6.37</v>
      </c>
      <c r="D1570" s="3" t="s">
        <v>20</v>
      </c>
      <c r="E1570" s="3" t="s">
        <v>20</v>
      </c>
      <c r="F1570" s="3" t="s">
        <v>20</v>
      </c>
      <c r="G1570" s="3" t="s">
        <v>5994</v>
      </c>
      <c r="H1570" s="3" t="s">
        <v>117</v>
      </c>
      <c r="J1570" s="3" t="s">
        <v>617</v>
      </c>
      <c r="K1570" s="3">
        <v>1995</v>
      </c>
      <c r="L1570" s="3" t="s">
        <v>47</v>
      </c>
      <c r="M1570" s="3">
        <v>27</v>
      </c>
      <c r="N1570" s="3">
        <v>0</v>
      </c>
      <c r="O1570" s="3">
        <v>31328.27</v>
      </c>
      <c r="P1570" s="3" t="s">
        <v>29</v>
      </c>
      <c r="Q1570" s="3" t="s">
        <v>29</v>
      </c>
      <c r="R1570" s="3" t="s">
        <v>53</v>
      </c>
    </row>
    <row r="1571" spans="1:18" x14ac:dyDescent="0.25">
      <c r="A1571" s="3" t="s">
        <v>632</v>
      </c>
      <c r="B1571" s="3">
        <v>18.63</v>
      </c>
      <c r="C1571" s="3">
        <v>9.81</v>
      </c>
      <c r="D1571" s="3" t="s">
        <v>117</v>
      </c>
      <c r="E1571" s="3" t="s">
        <v>20</v>
      </c>
      <c r="F1571" s="3" t="s">
        <v>20</v>
      </c>
      <c r="G1571" s="3">
        <v>2</v>
      </c>
      <c r="H1571" s="3" t="s">
        <v>117</v>
      </c>
      <c r="J1571" s="3" t="s">
        <v>619</v>
      </c>
      <c r="K1571" s="3">
        <v>1968</v>
      </c>
      <c r="L1571" s="3" t="s">
        <v>61</v>
      </c>
      <c r="M1571" s="3">
        <v>9</v>
      </c>
      <c r="N1571" s="3">
        <v>0</v>
      </c>
      <c r="O1571" s="3">
        <v>31322.53</v>
      </c>
      <c r="P1571" s="3" t="s">
        <v>29</v>
      </c>
      <c r="Q1571" s="3" t="s">
        <v>23</v>
      </c>
      <c r="R1571" s="3" t="s">
        <v>53</v>
      </c>
    </row>
    <row r="1572" spans="1:18" x14ac:dyDescent="0.25">
      <c r="A1572" s="3" t="s">
        <v>96</v>
      </c>
      <c r="B1572" s="3">
        <v>43.89</v>
      </c>
      <c r="C1572" s="3">
        <v>8.7100000000000009</v>
      </c>
      <c r="D1572" s="3" t="s">
        <v>20</v>
      </c>
      <c r="E1572" s="3" t="s">
        <v>20</v>
      </c>
      <c r="F1572" s="3" t="s">
        <v>20</v>
      </c>
      <c r="G1572" s="3" t="s">
        <v>5994</v>
      </c>
      <c r="H1572" s="3" t="s">
        <v>117</v>
      </c>
      <c r="J1572" s="3" t="s">
        <v>620</v>
      </c>
      <c r="K1572" s="3">
        <v>2000</v>
      </c>
      <c r="L1572" s="3" t="s">
        <v>61</v>
      </c>
      <c r="M1572" s="3">
        <v>22</v>
      </c>
      <c r="N1572" s="3">
        <v>0</v>
      </c>
      <c r="O1572" s="3">
        <v>31234.560000000001</v>
      </c>
      <c r="P1572" s="3" t="s">
        <v>23</v>
      </c>
      <c r="Q1572" s="3" t="s">
        <v>23</v>
      </c>
      <c r="R1572" s="3" t="s">
        <v>53</v>
      </c>
    </row>
    <row r="1573" spans="1:18" x14ac:dyDescent="0.25">
      <c r="A1573" s="3" t="s">
        <v>634</v>
      </c>
      <c r="B1573" s="3">
        <v>26.26</v>
      </c>
      <c r="C1573" s="3">
        <v>11.8</v>
      </c>
      <c r="D1573" s="3" t="s">
        <v>117</v>
      </c>
      <c r="E1573" s="3" t="s">
        <v>20</v>
      </c>
      <c r="F1573" s="3" t="s">
        <v>20</v>
      </c>
      <c r="G1573" s="3">
        <v>1</v>
      </c>
      <c r="H1573" s="3" t="s">
        <v>117</v>
      </c>
      <c r="J1573" s="3" t="s">
        <v>622</v>
      </c>
      <c r="K1573" s="3">
        <v>2004</v>
      </c>
      <c r="L1573" s="3" t="s">
        <v>56</v>
      </c>
      <c r="M1573" s="3">
        <v>9</v>
      </c>
      <c r="N1573" s="3">
        <v>0</v>
      </c>
      <c r="O1573" s="3">
        <v>31196.61</v>
      </c>
      <c r="P1573" s="3" t="s">
        <v>29</v>
      </c>
      <c r="Q1573" s="3" t="s">
        <v>23</v>
      </c>
      <c r="R1573" s="3" t="s">
        <v>53</v>
      </c>
    </row>
    <row r="1574" spans="1:18" x14ac:dyDescent="0.25">
      <c r="A1574" s="3" t="s">
        <v>636</v>
      </c>
      <c r="B1574" s="3">
        <v>22.37</v>
      </c>
      <c r="C1574" s="3">
        <v>5.86</v>
      </c>
      <c r="D1574" s="3" t="s">
        <v>117</v>
      </c>
      <c r="E1574" s="3" t="s">
        <v>20</v>
      </c>
      <c r="F1574" s="3" t="s">
        <v>21</v>
      </c>
      <c r="G1574" s="3">
        <v>1</v>
      </c>
      <c r="H1574" s="3" t="s">
        <v>117</v>
      </c>
      <c r="J1574" s="3" t="s">
        <v>624</v>
      </c>
      <c r="K1574" s="3">
        <v>1961</v>
      </c>
      <c r="L1574" s="3" t="s">
        <v>47</v>
      </c>
      <c r="M1574" s="3">
        <v>9</v>
      </c>
      <c r="N1574" s="3">
        <v>3</v>
      </c>
      <c r="O1574" s="3">
        <v>30942.19</v>
      </c>
      <c r="P1574" s="3" t="s">
        <v>29</v>
      </c>
      <c r="Q1574" s="3" t="s">
        <v>29</v>
      </c>
      <c r="R1574" s="3" t="s">
        <v>25</v>
      </c>
    </row>
    <row r="1575" spans="1:18" x14ac:dyDescent="0.25">
      <c r="A1575" s="3" t="s">
        <v>638</v>
      </c>
      <c r="B1575" s="3">
        <v>39.619999999999997</v>
      </c>
      <c r="C1575" s="3">
        <v>4.28</v>
      </c>
      <c r="D1575" s="3" t="s">
        <v>20</v>
      </c>
      <c r="E1575" s="3" t="s">
        <v>20</v>
      </c>
      <c r="F1575" s="3" t="s">
        <v>20</v>
      </c>
      <c r="G1575" s="3">
        <v>1</v>
      </c>
      <c r="H1575" s="3" t="s">
        <v>117</v>
      </c>
      <c r="J1575" s="3" t="s">
        <v>626</v>
      </c>
      <c r="K1575" s="3">
        <v>1988</v>
      </c>
      <c r="L1575" s="3" t="s">
        <v>47</v>
      </c>
      <c r="M1575" s="3">
        <v>5</v>
      </c>
      <c r="N1575" s="3">
        <v>3</v>
      </c>
      <c r="O1575" s="3">
        <v>30763.01</v>
      </c>
      <c r="P1575" s="3" t="s">
        <v>29</v>
      </c>
      <c r="Q1575" s="3" t="s">
        <v>23</v>
      </c>
      <c r="R1575" s="3" t="s">
        <v>53</v>
      </c>
    </row>
    <row r="1576" spans="1:18" x14ac:dyDescent="0.25">
      <c r="A1576" s="3" t="s">
        <v>640</v>
      </c>
      <c r="B1576" s="3">
        <v>18.329999999999998</v>
      </c>
      <c r="C1576" s="3">
        <v>4.16</v>
      </c>
      <c r="D1576" s="3" t="s">
        <v>117</v>
      </c>
      <c r="E1576" s="3" t="s">
        <v>20</v>
      </c>
      <c r="F1576" s="3" t="s">
        <v>20</v>
      </c>
      <c r="G1576" s="3" t="s">
        <v>5994</v>
      </c>
      <c r="H1576" s="3" t="s">
        <v>117</v>
      </c>
      <c r="J1576" s="3" t="s">
        <v>628</v>
      </c>
      <c r="K1576" s="3">
        <v>1983</v>
      </c>
      <c r="L1576" s="3" t="s">
        <v>28</v>
      </c>
      <c r="M1576" s="3">
        <v>21</v>
      </c>
      <c r="N1576" s="3">
        <v>3</v>
      </c>
      <c r="O1576" s="3">
        <v>30724.44</v>
      </c>
      <c r="P1576" s="3" t="s">
        <v>29</v>
      </c>
      <c r="Q1576" s="3" t="s">
        <v>24</v>
      </c>
      <c r="R1576" s="3" t="s">
        <v>53</v>
      </c>
    </row>
    <row r="1577" spans="1:18" x14ac:dyDescent="0.25">
      <c r="A1577" s="3" t="s">
        <v>641</v>
      </c>
      <c r="B1577" s="3">
        <v>17.11</v>
      </c>
      <c r="C1577" s="3">
        <v>4.9800000000000004</v>
      </c>
      <c r="D1577" s="3" t="s">
        <v>117</v>
      </c>
      <c r="E1577" s="3" t="s">
        <v>20</v>
      </c>
      <c r="F1577" s="3" t="s">
        <v>21</v>
      </c>
      <c r="G1577" s="3">
        <v>1</v>
      </c>
      <c r="H1577" s="3" t="s">
        <v>117</v>
      </c>
      <c r="J1577" s="3" t="s">
        <v>630</v>
      </c>
      <c r="K1577" s="3">
        <v>1999</v>
      </c>
      <c r="L1577" s="3" t="s">
        <v>47</v>
      </c>
      <c r="M1577" s="3">
        <v>21</v>
      </c>
      <c r="N1577" s="3">
        <v>0</v>
      </c>
      <c r="O1577" s="3">
        <v>30697.71</v>
      </c>
      <c r="P1577" s="3" t="s">
        <v>23</v>
      </c>
      <c r="Q1577" s="3" t="s">
        <v>29</v>
      </c>
      <c r="R1577" s="3" t="s">
        <v>53</v>
      </c>
    </row>
    <row r="1578" spans="1:18" x14ac:dyDescent="0.25">
      <c r="A1578" s="3" t="s">
        <v>643</v>
      </c>
      <c r="B1578" s="3">
        <v>43.5</v>
      </c>
      <c r="C1578" s="3">
        <v>6.38</v>
      </c>
      <c r="D1578" s="3" t="s">
        <v>20</v>
      </c>
      <c r="E1578" s="3" t="s">
        <v>117</v>
      </c>
      <c r="F1578" s="3" t="s">
        <v>20</v>
      </c>
      <c r="G1578" s="3">
        <v>1</v>
      </c>
      <c r="H1578" s="3" t="s">
        <v>117</v>
      </c>
      <c r="J1578" s="3" t="s">
        <v>632</v>
      </c>
      <c r="K1578" s="3">
        <v>1970</v>
      </c>
      <c r="L1578" s="3" t="s">
        <v>56</v>
      </c>
      <c r="M1578" s="3">
        <v>11</v>
      </c>
      <c r="N1578" s="3">
        <v>0</v>
      </c>
      <c r="O1578" s="3">
        <v>30625.65</v>
      </c>
      <c r="P1578" s="3" t="s">
        <v>29</v>
      </c>
      <c r="Q1578" s="3" t="s">
        <v>24</v>
      </c>
      <c r="R1578" s="3" t="s">
        <v>53</v>
      </c>
    </row>
    <row r="1579" spans="1:18" x14ac:dyDescent="0.25">
      <c r="A1579" s="3" t="s">
        <v>645</v>
      </c>
      <c r="B1579" s="3">
        <v>25.364999999999998</v>
      </c>
      <c r="C1579" s="3">
        <v>5.19</v>
      </c>
      <c r="D1579" s="3" t="s">
        <v>20</v>
      </c>
      <c r="E1579" s="3" t="s">
        <v>20</v>
      </c>
      <c r="F1579" s="3" t="s">
        <v>20</v>
      </c>
      <c r="G1579" s="3">
        <v>2</v>
      </c>
      <c r="H1579" s="3" t="s">
        <v>20</v>
      </c>
      <c r="J1579" s="3" t="s">
        <v>96</v>
      </c>
      <c r="K1579" s="3">
        <v>1978</v>
      </c>
      <c r="L1579" s="3" t="s">
        <v>51</v>
      </c>
      <c r="M1579" s="3">
        <v>17</v>
      </c>
      <c r="N1579" s="3">
        <v>2</v>
      </c>
      <c r="O1579" s="3">
        <v>46200.99</v>
      </c>
      <c r="P1579" s="3" t="s">
        <v>23</v>
      </c>
      <c r="Q1579" s="3" t="s">
        <v>23</v>
      </c>
      <c r="R1579" s="3" t="s">
        <v>25</v>
      </c>
    </row>
    <row r="1580" spans="1:18" x14ac:dyDescent="0.25">
      <c r="A1580" s="3" t="s">
        <v>647</v>
      </c>
      <c r="B1580" s="3">
        <v>28.594999999999999</v>
      </c>
      <c r="C1580" s="3">
        <v>10.210000000000001</v>
      </c>
      <c r="D1580" s="3" t="s">
        <v>20</v>
      </c>
      <c r="E1580" s="3" t="s">
        <v>20</v>
      </c>
      <c r="F1580" s="3" t="s">
        <v>20</v>
      </c>
      <c r="G1580" s="3" t="s">
        <v>5994</v>
      </c>
      <c r="H1580" s="3" t="s">
        <v>20</v>
      </c>
      <c r="J1580" s="3" t="s">
        <v>634</v>
      </c>
      <c r="K1580" s="3">
        <v>1986</v>
      </c>
      <c r="L1580" s="3" t="s">
        <v>51</v>
      </c>
      <c r="M1580" s="3">
        <v>10</v>
      </c>
      <c r="N1580" s="3">
        <v>3</v>
      </c>
      <c r="O1580" s="3">
        <v>30530.5</v>
      </c>
      <c r="P1580" s="3" t="s">
        <v>29</v>
      </c>
      <c r="Q1580" s="3" t="s">
        <v>23</v>
      </c>
      <c r="R1580" s="3" t="s">
        <v>53</v>
      </c>
    </row>
    <row r="1581" spans="1:18" x14ac:dyDescent="0.25">
      <c r="A1581" s="3" t="s">
        <v>649</v>
      </c>
      <c r="B1581" s="3">
        <v>29.83</v>
      </c>
      <c r="C1581" s="3">
        <v>9.6999999999999993</v>
      </c>
      <c r="D1581" s="3" t="s">
        <v>117</v>
      </c>
      <c r="E1581" s="3" t="s">
        <v>20</v>
      </c>
      <c r="F1581" s="3" t="s">
        <v>21</v>
      </c>
      <c r="G1581" s="3">
        <v>1</v>
      </c>
      <c r="H1581" s="3" t="s">
        <v>117</v>
      </c>
      <c r="J1581" s="3" t="s">
        <v>636</v>
      </c>
      <c r="K1581" s="3">
        <v>1983</v>
      </c>
      <c r="L1581" s="3" t="s">
        <v>47</v>
      </c>
      <c r="M1581" s="3">
        <v>3</v>
      </c>
      <c r="N1581" s="3">
        <v>3</v>
      </c>
      <c r="O1581" s="3">
        <v>30457.37</v>
      </c>
      <c r="P1581" s="3" t="s">
        <v>29</v>
      </c>
      <c r="Q1581" s="3" t="s">
        <v>23</v>
      </c>
      <c r="R1581" s="3" t="s">
        <v>33</v>
      </c>
    </row>
    <row r="1582" spans="1:18" x14ac:dyDescent="0.25">
      <c r="A1582" s="3" t="s">
        <v>651</v>
      </c>
      <c r="B1582" s="3">
        <v>24.7</v>
      </c>
      <c r="C1582" s="3">
        <v>10.25</v>
      </c>
      <c r="D1582" s="3" t="s">
        <v>20</v>
      </c>
      <c r="E1582" s="3" t="s">
        <v>20</v>
      </c>
      <c r="F1582" s="3" t="s">
        <v>20</v>
      </c>
      <c r="G1582" s="3">
        <v>3</v>
      </c>
      <c r="H1582" s="3" t="s">
        <v>20</v>
      </c>
      <c r="J1582" s="3" t="s">
        <v>638</v>
      </c>
      <c r="K1582" s="3">
        <v>1998</v>
      </c>
      <c r="L1582" s="3" t="s">
        <v>22</v>
      </c>
      <c r="M1582" s="3">
        <v>28</v>
      </c>
      <c r="N1582" s="3">
        <v>0</v>
      </c>
      <c r="O1582" s="3">
        <v>30422.03</v>
      </c>
      <c r="P1582" s="3" t="s">
        <v>29</v>
      </c>
      <c r="Q1582" s="3" t="s">
        <v>24</v>
      </c>
      <c r="R1582" s="3" t="s">
        <v>53</v>
      </c>
    </row>
    <row r="1583" spans="1:18" x14ac:dyDescent="0.25">
      <c r="A1583" s="3" t="s">
        <v>98</v>
      </c>
      <c r="B1583" s="3">
        <v>42.35</v>
      </c>
      <c r="C1583" s="3">
        <v>5.08</v>
      </c>
      <c r="D1583" s="3" t="s">
        <v>117</v>
      </c>
      <c r="E1583" s="3" t="s">
        <v>20</v>
      </c>
      <c r="F1583" s="3" t="s">
        <v>20</v>
      </c>
      <c r="G1583" s="3" t="s">
        <v>5994</v>
      </c>
      <c r="H1583" s="3" t="s">
        <v>117</v>
      </c>
      <c r="J1583" s="3" t="s">
        <v>640</v>
      </c>
      <c r="K1583" s="3">
        <v>1976</v>
      </c>
      <c r="L1583" s="3" t="s">
        <v>47</v>
      </c>
      <c r="M1583" s="3">
        <v>3</v>
      </c>
      <c r="N1583" s="3">
        <v>2</v>
      </c>
      <c r="O1583" s="3">
        <v>30409.53</v>
      </c>
      <c r="P1583" s="3" t="s">
        <v>29</v>
      </c>
      <c r="Q1583" s="3" t="s">
        <v>24</v>
      </c>
      <c r="R1583" s="3" t="s">
        <v>33</v>
      </c>
    </row>
    <row r="1584" spans="1:18" x14ac:dyDescent="0.25">
      <c r="A1584" s="3" t="s">
        <v>653</v>
      </c>
      <c r="B1584" s="3">
        <v>17.940000000000001</v>
      </c>
      <c r="C1584" s="3">
        <v>9.77</v>
      </c>
      <c r="D1584" s="3" t="s">
        <v>20</v>
      </c>
      <c r="E1584" s="3" t="s">
        <v>20</v>
      </c>
      <c r="F1584" s="3" t="s">
        <v>20</v>
      </c>
      <c r="G1584" s="3" t="s">
        <v>5994</v>
      </c>
      <c r="H1584" s="3" t="s">
        <v>117</v>
      </c>
      <c r="J1584" s="3" t="s">
        <v>641</v>
      </c>
      <c r="K1584" s="3">
        <v>1969</v>
      </c>
      <c r="L1584" s="3" t="s">
        <v>61</v>
      </c>
      <c r="M1584" s="3">
        <v>30</v>
      </c>
      <c r="N1584" s="3">
        <v>0</v>
      </c>
      <c r="O1584" s="3">
        <v>30366.93</v>
      </c>
      <c r="P1584" s="3" t="s">
        <v>29</v>
      </c>
      <c r="Q1584" s="3" t="s">
        <v>29</v>
      </c>
      <c r="R1584" s="3" t="s">
        <v>53</v>
      </c>
    </row>
    <row r="1585" spans="1:18" x14ac:dyDescent="0.25">
      <c r="A1585" s="3" t="s">
        <v>655</v>
      </c>
      <c r="B1585" s="3">
        <v>21.08</v>
      </c>
      <c r="C1585" s="3">
        <v>4.83</v>
      </c>
      <c r="D1585" s="3" t="s">
        <v>20</v>
      </c>
      <c r="E1585" s="3" t="s">
        <v>20</v>
      </c>
      <c r="F1585" s="3" t="s">
        <v>21</v>
      </c>
      <c r="G1585" s="3">
        <v>1</v>
      </c>
      <c r="H1585" s="3" t="s">
        <v>117</v>
      </c>
      <c r="J1585" s="3" t="s">
        <v>643</v>
      </c>
      <c r="K1585" s="3">
        <v>2004</v>
      </c>
      <c r="L1585" s="3" t="s">
        <v>32</v>
      </c>
      <c r="M1585" s="3">
        <v>1</v>
      </c>
      <c r="N1585" s="3">
        <v>0</v>
      </c>
      <c r="O1585" s="3">
        <v>30328.27</v>
      </c>
      <c r="P1585" s="3" t="s">
        <v>29</v>
      </c>
      <c r="Q1585" s="3" t="s">
        <v>29</v>
      </c>
      <c r="R1585" s="3" t="s">
        <v>53</v>
      </c>
    </row>
    <row r="1586" spans="1:18" x14ac:dyDescent="0.25">
      <c r="A1586" s="3" t="s">
        <v>657</v>
      </c>
      <c r="B1586" s="3">
        <v>37.715000000000003</v>
      </c>
      <c r="C1586" s="3">
        <v>10.86</v>
      </c>
      <c r="D1586" s="3" t="s">
        <v>117</v>
      </c>
      <c r="E1586" s="3" t="s">
        <v>20</v>
      </c>
      <c r="F1586" s="3" t="s">
        <v>20</v>
      </c>
      <c r="G1586" s="3" t="s">
        <v>5994</v>
      </c>
      <c r="H1586" s="3" t="s">
        <v>20</v>
      </c>
      <c r="J1586" s="3" t="s">
        <v>645</v>
      </c>
      <c r="K1586" s="3">
        <v>1972</v>
      </c>
      <c r="L1586" s="3" t="s">
        <v>61</v>
      </c>
      <c r="M1586" s="3">
        <v>24</v>
      </c>
      <c r="N1586" s="3">
        <v>2</v>
      </c>
      <c r="O1586" s="3">
        <v>30284.639999999999</v>
      </c>
      <c r="P1586" s="3" t="s">
        <v>23</v>
      </c>
      <c r="Q1586" s="3" t="s">
        <v>23</v>
      </c>
      <c r="R1586" s="3" t="s">
        <v>33</v>
      </c>
    </row>
    <row r="1587" spans="1:18" x14ac:dyDescent="0.25">
      <c r="A1587" s="3" t="s">
        <v>659</v>
      </c>
      <c r="B1587" s="3">
        <v>22.39</v>
      </c>
      <c r="C1587" s="3">
        <v>9.5299999999999994</v>
      </c>
      <c r="D1587" s="3" t="s">
        <v>117</v>
      </c>
      <c r="E1587" s="3" t="s">
        <v>20</v>
      </c>
      <c r="F1587" s="3" t="s">
        <v>20</v>
      </c>
      <c r="G1587" s="3" t="s">
        <v>5994</v>
      </c>
      <c r="H1587" s="3" t="s">
        <v>117</v>
      </c>
      <c r="J1587" s="3" t="s">
        <v>647</v>
      </c>
      <c r="K1587" s="3">
        <v>1962</v>
      </c>
      <c r="L1587" s="3" t="s">
        <v>47</v>
      </c>
      <c r="M1587" s="3">
        <v>15</v>
      </c>
      <c r="N1587" s="3">
        <v>0</v>
      </c>
      <c r="O1587" s="3">
        <v>30260</v>
      </c>
      <c r="P1587" s="3" t="s">
        <v>23</v>
      </c>
      <c r="Q1587" s="3" t="s">
        <v>23</v>
      </c>
      <c r="R1587" s="3" t="s">
        <v>345</v>
      </c>
    </row>
    <row r="1588" spans="1:18" x14ac:dyDescent="0.25">
      <c r="A1588" s="3" t="s">
        <v>661</v>
      </c>
      <c r="B1588" s="3">
        <v>28.78</v>
      </c>
      <c r="C1588" s="3">
        <v>5.68</v>
      </c>
      <c r="D1588" s="3" t="s">
        <v>20</v>
      </c>
      <c r="E1588" s="3" t="s">
        <v>20</v>
      </c>
      <c r="F1588" s="3" t="s">
        <v>20</v>
      </c>
      <c r="G1588" s="3" t="s">
        <v>5994</v>
      </c>
      <c r="H1588" s="3" t="s">
        <v>117</v>
      </c>
      <c r="J1588" s="3" t="s">
        <v>649</v>
      </c>
      <c r="K1588" s="3">
        <v>1963</v>
      </c>
      <c r="L1588" s="3" t="s">
        <v>47</v>
      </c>
      <c r="M1588" s="3">
        <v>13</v>
      </c>
      <c r="N1588" s="3">
        <v>3</v>
      </c>
      <c r="O1588" s="3">
        <v>30184.94</v>
      </c>
      <c r="P1588" s="3" t="s">
        <v>23</v>
      </c>
      <c r="Q1588" s="3" t="s">
        <v>23</v>
      </c>
      <c r="R1588" s="3" t="s">
        <v>345</v>
      </c>
    </row>
    <row r="1589" spans="1:18" x14ac:dyDescent="0.25">
      <c r="A1589" s="3" t="s">
        <v>662</v>
      </c>
      <c r="B1589" s="3">
        <v>18.329999999999998</v>
      </c>
      <c r="C1589" s="3">
        <v>5.57</v>
      </c>
      <c r="D1589" s="3" t="s">
        <v>117</v>
      </c>
      <c r="E1589" s="3" t="s">
        <v>20</v>
      </c>
      <c r="F1589" s="3" t="s">
        <v>20</v>
      </c>
      <c r="G1589" s="3" t="s">
        <v>5994</v>
      </c>
      <c r="H1589" s="3" t="s">
        <v>117</v>
      </c>
      <c r="J1589" s="3" t="s">
        <v>651</v>
      </c>
      <c r="K1589" s="3">
        <v>1958</v>
      </c>
      <c r="L1589" s="3" t="s">
        <v>51</v>
      </c>
      <c r="M1589" s="3">
        <v>11</v>
      </c>
      <c r="N1589" s="3">
        <v>1</v>
      </c>
      <c r="O1589" s="3">
        <v>30166.62</v>
      </c>
      <c r="P1589" s="3" t="s">
        <v>23</v>
      </c>
      <c r="Q1589" s="3" t="s">
        <v>24</v>
      </c>
      <c r="R1589" s="3" t="s">
        <v>33</v>
      </c>
    </row>
    <row r="1590" spans="1:18" x14ac:dyDescent="0.25">
      <c r="A1590" s="3" t="s">
        <v>664</v>
      </c>
      <c r="B1590" s="3">
        <v>26.39</v>
      </c>
      <c r="C1590" s="3">
        <v>4.58</v>
      </c>
      <c r="D1590" s="3" t="s">
        <v>117</v>
      </c>
      <c r="E1590" s="3" t="s">
        <v>20</v>
      </c>
      <c r="F1590" s="3" t="s">
        <v>20</v>
      </c>
      <c r="G1590" s="3">
        <v>1</v>
      </c>
      <c r="H1590" s="3" t="s">
        <v>117</v>
      </c>
      <c r="J1590" s="3" t="s">
        <v>98</v>
      </c>
      <c r="K1590" s="3">
        <v>1976</v>
      </c>
      <c r="L1590" s="3" t="s">
        <v>28</v>
      </c>
      <c r="M1590" s="3">
        <v>2</v>
      </c>
      <c r="N1590" s="3">
        <v>3</v>
      </c>
      <c r="O1590" s="3">
        <v>46151.12</v>
      </c>
      <c r="P1590" s="3" t="s">
        <v>23</v>
      </c>
      <c r="Q1590" s="3" t="s">
        <v>24</v>
      </c>
      <c r="R1590" s="3" t="s">
        <v>25</v>
      </c>
    </row>
    <row r="1591" spans="1:18" x14ac:dyDescent="0.25">
      <c r="A1591" s="3" t="s">
        <v>666</v>
      </c>
      <c r="B1591" s="3">
        <v>19.260000000000002</v>
      </c>
      <c r="C1591" s="3">
        <v>8.9600000000000009</v>
      </c>
      <c r="D1591" s="3" t="s">
        <v>117</v>
      </c>
      <c r="E1591" s="3" t="s">
        <v>20</v>
      </c>
      <c r="F1591" s="3" t="s">
        <v>20</v>
      </c>
      <c r="G1591" s="3">
        <v>1</v>
      </c>
      <c r="H1591" s="3" t="s">
        <v>117</v>
      </c>
      <c r="J1591" s="3" t="s">
        <v>653</v>
      </c>
      <c r="K1591" s="3">
        <v>1971</v>
      </c>
      <c r="L1591" s="3" t="s">
        <v>28</v>
      </c>
      <c r="M1591" s="3">
        <v>25</v>
      </c>
      <c r="N1591" s="3">
        <v>0</v>
      </c>
      <c r="O1591" s="3">
        <v>30134.75</v>
      </c>
      <c r="P1591" s="3" t="s">
        <v>29</v>
      </c>
      <c r="Q1591" s="3" t="s">
        <v>24</v>
      </c>
      <c r="R1591" s="3" t="s">
        <v>53</v>
      </c>
    </row>
    <row r="1592" spans="1:18" x14ac:dyDescent="0.25">
      <c r="A1592" s="3" t="s">
        <v>668</v>
      </c>
      <c r="B1592" s="3">
        <v>26.92</v>
      </c>
      <c r="C1592" s="3">
        <v>6.09</v>
      </c>
      <c r="D1592" s="3" t="s">
        <v>20</v>
      </c>
      <c r="E1592" s="3" t="s">
        <v>20</v>
      </c>
      <c r="F1592" s="3" t="s">
        <v>20</v>
      </c>
      <c r="G1592" s="3" t="s">
        <v>5994</v>
      </c>
      <c r="H1592" s="3" t="s">
        <v>117</v>
      </c>
      <c r="J1592" s="3" t="s">
        <v>655</v>
      </c>
      <c r="K1592" s="3">
        <v>1979</v>
      </c>
      <c r="L1592" s="3" t="s">
        <v>47</v>
      </c>
      <c r="M1592" s="3">
        <v>2</v>
      </c>
      <c r="N1592" s="3">
        <v>2</v>
      </c>
      <c r="O1592" s="3">
        <v>30095.97</v>
      </c>
      <c r="P1592" s="3" t="s">
        <v>29</v>
      </c>
      <c r="Q1592" s="3" t="s">
        <v>24</v>
      </c>
      <c r="R1592" s="3" t="s">
        <v>53</v>
      </c>
    </row>
    <row r="1593" spans="1:18" x14ac:dyDescent="0.25">
      <c r="A1593" s="3" t="s">
        <v>670</v>
      </c>
      <c r="B1593" s="3">
        <v>19.73</v>
      </c>
      <c r="C1593" s="3">
        <v>4.3600000000000003</v>
      </c>
      <c r="D1593" s="3" t="s">
        <v>20</v>
      </c>
      <c r="E1593" s="3" t="s">
        <v>20</v>
      </c>
      <c r="F1593" s="3" t="s">
        <v>20</v>
      </c>
      <c r="G1593" s="3" t="s">
        <v>5994</v>
      </c>
      <c r="H1593" s="3" t="s">
        <v>117</v>
      </c>
      <c r="J1593" s="3" t="s">
        <v>657</v>
      </c>
      <c r="K1593" s="3">
        <v>1967</v>
      </c>
      <c r="L1593" s="3" t="s">
        <v>32</v>
      </c>
      <c r="M1593" s="3">
        <v>16</v>
      </c>
      <c r="N1593" s="3">
        <v>3</v>
      </c>
      <c r="O1593" s="3">
        <v>30063.58</v>
      </c>
      <c r="P1593" s="3" t="s">
        <v>23</v>
      </c>
      <c r="Q1593" s="3" t="s">
        <v>23</v>
      </c>
      <c r="R1593" s="3" t="s">
        <v>33</v>
      </c>
    </row>
    <row r="1594" spans="1:18" x14ac:dyDescent="0.25">
      <c r="A1594" s="3" t="s">
        <v>100</v>
      </c>
      <c r="B1594" s="3">
        <v>31.35</v>
      </c>
      <c r="C1594" s="3">
        <v>6.86</v>
      </c>
      <c r="D1594" s="3" t="s">
        <v>20</v>
      </c>
      <c r="E1594" s="3" t="s">
        <v>20</v>
      </c>
      <c r="F1594" s="3" t="s">
        <v>20</v>
      </c>
      <c r="G1594" s="3" t="s">
        <v>5994</v>
      </c>
      <c r="H1594" s="3" t="s">
        <v>117</v>
      </c>
      <c r="J1594" s="3" t="s">
        <v>659</v>
      </c>
      <c r="K1594" s="3">
        <v>1981</v>
      </c>
      <c r="L1594" s="3" t="s">
        <v>51</v>
      </c>
      <c r="M1594" s="3">
        <v>4</v>
      </c>
      <c r="N1594" s="3">
        <v>1</v>
      </c>
      <c r="O1594" s="3">
        <v>30026.87</v>
      </c>
      <c r="P1594" s="3" t="s">
        <v>29</v>
      </c>
      <c r="Q1594" s="3" t="s">
        <v>24</v>
      </c>
      <c r="R1594" s="3" t="s">
        <v>33</v>
      </c>
    </row>
    <row r="1595" spans="1:18" x14ac:dyDescent="0.25">
      <c r="A1595" s="3" t="s">
        <v>672</v>
      </c>
      <c r="B1595" s="3">
        <v>23.56</v>
      </c>
      <c r="C1595" s="3">
        <v>11.74</v>
      </c>
      <c r="D1595" s="3" t="s">
        <v>117</v>
      </c>
      <c r="E1595" s="3" t="s">
        <v>20</v>
      </c>
      <c r="F1595" s="3" t="s">
        <v>20</v>
      </c>
      <c r="G1595" s="3" t="s">
        <v>5994</v>
      </c>
      <c r="H1595" s="3" t="s">
        <v>117</v>
      </c>
      <c r="J1595" s="3" t="s">
        <v>661</v>
      </c>
      <c r="K1595" s="3">
        <v>1991</v>
      </c>
      <c r="L1595" s="3" t="s">
        <v>22</v>
      </c>
      <c r="M1595" s="3">
        <v>5</v>
      </c>
      <c r="N1595" s="3">
        <v>3</v>
      </c>
      <c r="O1595" s="3">
        <v>29969.67</v>
      </c>
      <c r="P1595" s="3" t="s">
        <v>23</v>
      </c>
      <c r="Q1595" s="3" t="s">
        <v>23</v>
      </c>
      <c r="R1595" s="3" t="s">
        <v>53</v>
      </c>
    </row>
    <row r="1596" spans="1:18" x14ac:dyDescent="0.25">
      <c r="A1596" s="3" t="s">
        <v>674</v>
      </c>
      <c r="B1596" s="3">
        <v>37.67</v>
      </c>
      <c r="C1596" s="3">
        <v>5.89</v>
      </c>
      <c r="D1596" s="3" t="s">
        <v>20</v>
      </c>
      <c r="E1596" s="3" t="s">
        <v>20</v>
      </c>
      <c r="F1596" s="3" t="s">
        <v>20</v>
      </c>
      <c r="G1596" s="3">
        <v>1</v>
      </c>
      <c r="H1596" s="3" t="s">
        <v>117</v>
      </c>
      <c r="J1596" s="3" t="s">
        <v>662</v>
      </c>
      <c r="K1596" s="3">
        <v>1976</v>
      </c>
      <c r="L1596" s="3" t="s">
        <v>32</v>
      </c>
      <c r="M1596" s="3">
        <v>12</v>
      </c>
      <c r="N1596" s="3">
        <v>2</v>
      </c>
      <c r="O1596" s="3">
        <v>29933.75</v>
      </c>
      <c r="P1596" s="3" t="s">
        <v>23</v>
      </c>
      <c r="Q1596" s="3" t="s">
        <v>23</v>
      </c>
      <c r="R1596" s="3" t="s">
        <v>53</v>
      </c>
    </row>
    <row r="1597" spans="1:18" x14ac:dyDescent="0.25">
      <c r="A1597" s="3" t="s">
        <v>676</v>
      </c>
      <c r="B1597" s="3">
        <v>18.73</v>
      </c>
      <c r="C1597" s="3">
        <v>10.64</v>
      </c>
      <c r="D1597" s="3" t="s">
        <v>20</v>
      </c>
      <c r="E1597" s="3" t="s">
        <v>20</v>
      </c>
      <c r="F1597" s="3" t="s">
        <v>20</v>
      </c>
      <c r="G1597" s="3">
        <v>2</v>
      </c>
      <c r="H1597" s="3" t="s">
        <v>117</v>
      </c>
      <c r="J1597" s="3" t="s">
        <v>664</v>
      </c>
      <c r="K1597" s="3">
        <v>1988</v>
      </c>
      <c r="L1597" s="3" t="s">
        <v>28</v>
      </c>
      <c r="M1597" s="3">
        <v>30</v>
      </c>
      <c r="N1597" s="3">
        <v>3</v>
      </c>
      <c r="O1597" s="3">
        <v>29929.56</v>
      </c>
      <c r="P1597" s="3" t="s">
        <v>23</v>
      </c>
      <c r="Q1597" s="3" t="s">
        <v>23</v>
      </c>
      <c r="R1597" s="3" t="s">
        <v>53</v>
      </c>
    </row>
    <row r="1598" spans="1:18" x14ac:dyDescent="0.25">
      <c r="A1598" s="3" t="s">
        <v>678</v>
      </c>
      <c r="B1598" s="3">
        <v>33.090000000000003</v>
      </c>
      <c r="C1598" s="3">
        <v>6.06</v>
      </c>
      <c r="D1598" s="3" t="s">
        <v>20</v>
      </c>
      <c r="E1598" s="3" t="s">
        <v>20</v>
      </c>
      <c r="F1598" s="3" t="s">
        <v>21</v>
      </c>
      <c r="G1598" s="3">
        <v>1</v>
      </c>
      <c r="H1598" s="3" t="s">
        <v>117</v>
      </c>
      <c r="J1598" s="3" t="s">
        <v>666</v>
      </c>
      <c r="K1598" s="3">
        <v>1975</v>
      </c>
      <c r="L1598" s="3" t="s">
        <v>51</v>
      </c>
      <c r="M1598" s="3">
        <v>19</v>
      </c>
      <c r="N1598" s="3">
        <v>1</v>
      </c>
      <c r="O1598" s="3">
        <v>29899.25</v>
      </c>
      <c r="P1598" s="3" t="s">
        <v>23</v>
      </c>
      <c r="Q1598" s="3" t="s">
        <v>24</v>
      </c>
      <c r="R1598" s="3" t="s">
        <v>53</v>
      </c>
    </row>
    <row r="1599" spans="1:18" x14ac:dyDescent="0.25">
      <c r="A1599" s="3" t="s">
        <v>680</v>
      </c>
      <c r="B1599" s="3">
        <v>18.329999999999998</v>
      </c>
      <c r="C1599" s="3">
        <v>7.46</v>
      </c>
      <c r="D1599" s="3" t="s">
        <v>117</v>
      </c>
      <c r="E1599" s="3" t="s">
        <v>20</v>
      </c>
      <c r="F1599" s="3" t="s">
        <v>20</v>
      </c>
      <c r="G1599" s="3">
        <v>1</v>
      </c>
      <c r="H1599" s="3" t="s">
        <v>117</v>
      </c>
      <c r="J1599" s="3" t="s">
        <v>668</v>
      </c>
      <c r="K1599" s="3">
        <v>1989</v>
      </c>
      <c r="L1599" s="3" t="s">
        <v>28</v>
      </c>
      <c r="M1599" s="3">
        <v>30</v>
      </c>
      <c r="N1599" s="3">
        <v>3</v>
      </c>
      <c r="O1599" s="3">
        <v>29852.48</v>
      </c>
      <c r="P1599" s="3" t="s">
        <v>23</v>
      </c>
      <c r="Q1599" s="3" t="s">
        <v>24</v>
      </c>
      <c r="R1599" s="3" t="s">
        <v>53</v>
      </c>
    </row>
    <row r="1600" spans="1:18" x14ac:dyDescent="0.25">
      <c r="A1600" s="3" t="s">
        <v>682</v>
      </c>
      <c r="B1600" s="3">
        <v>27.74</v>
      </c>
      <c r="C1600" s="3">
        <v>4.68</v>
      </c>
      <c r="D1600" s="3" t="s">
        <v>117</v>
      </c>
      <c r="E1600" s="3" t="s">
        <v>20</v>
      </c>
      <c r="F1600" s="3" t="s">
        <v>20</v>
      </c>
      <c r="G1600" s="3">
        <v>2</v>
      </c>
      <c r="H1600" s="3" t="s">
        <v>117</v>
      </c>
      <c r="J1600" s="3" t="s">
        <v>670</v>
      </c>
      <c r="K1600" s="3">
        <v>1982</v>
      </c>
      <c r="L1600" s="3" t="s">
        <v>22</v>
      </c>
      <c r="M1600" s="3">
        <v>29</v>
      </c>
      <c r="N1600" s="3">
        <v>3</v>
      </c>
      <c r="O1600" s="3">
        <v>29818.76</v>
      </c>
      <c r="P1600" s="3" t="s">
        <v>23</v>
      </c>
      <c r="Q1600" s="3" t="s">
        <v>23</v>
      </c>
      <c r="R1600" s="3" t="s">
        <v>33</v>
      </c>
    </row>
    <row r="1601" spans="1:18" x14ac:dyDescent="0.25">
      <c r="A1601" s="3" t="s">
        <v>683</v>
      </c>
      <c r="B1601" s="3">
        <v>24.2</v>
      </c>
      <c r="C1601" s="3">
        <v>6.15</v>
      </c>
      <c r="D1601" s="3" t="s">
        <v>20</v>
      </c>
      <c r="E1601" s="3" t="s">
        <v>20</v>
      </c>
      <c r="F1601" s="3" t="s">
        <v>20</v>
      </c>
      <c r="G1601" s="3">
        <v>1</v>
      </c>
      <c r="H1601" s="3" t="s">
        <v>117</v>
      </c>
      <c r="J1601" s="3" t="s">
        <v>100</v>
      </c>
      <c r="K1601" s="3">
        <v>1962</v>
      </c>
      <c r="L1601" s="3" t="s">
        <v>28</v>
      </c>
      <c r="M1601" s="3">
        <v>4</v>
      </c>
      <c r="N1601" s="3">
        <v>3</v>
      </c>
      <c r="O1601" s="3">
        <v>46130.53</v>
      </c>
      <c r="P1601" s="3" t="s">
        <v>23</v>
      </c>
      <c r="Q1601" s="3" t="s">
        <v>23</v>
      </c>
      <c r="R1601" s="3" t="s">
        <v>33</v>
      </c>
    </row>
    <row r="1602" spans="1:18" x14ac:dyDescent="0.25">
      <c r="A1602" s="3" t="s">
        <v>684</v>
      </c>
      <c r="B1602" s="3">
        <v>22.03</v>
      </c>
      <c r="C1602" s="3">
        <v>4.28</v>
      </c>
      <c r="D1602" s="3" t="s">
        <v>117</v>
      </c>
      <c r="E1602" s="3" t="s">
        <v>20</v>
      </c>
      <c r="F1602" s="3" t="s">
        <v>20</v>
      </c>
      <c r="G1602" s="3" t="s">
        <v>5994</v>
      </c>
      <c r="H1602" s="3" t="s">
        <v>117</v>
      </c>
      <c r="J1602" s="3" t="s">
        <v>672</v>
      </c>
      <c r="K1602" s="3">
        <v>1981</v>
      </c>
      <c r="L1602" s="3" t="s">
        <v>51</v>
      </c>
      <c r="M1602" s="3">
        <v>13</v>
      </c>
      <c r="N1602" s="3">
        <v>1</v>
      </c>
      <c r="O1602" s="3">
        <v>29816.639999999999</v>
      </c>
      <c r="P1602" s="3" t="s">
        <v>23</v>
      </c>
      <c r="Q1602" s="3" t="s">
        <v>29</v>
      </c>
      <c r="R1602" s="3" t="s">
        <v>53</v>
      </c>
    </row>
    <row r="1603" spans="1:18" x14ac:dyDescent="0.25">
      <c r="A1603" s="3" t="s">
        <v>686</v>
      </c>
      <c r="B1603" s="3">
        <v>26.885000000000002</v>
      </c>
      <c r="C1603" s="3">
        <v>9.86</v>
      </c>
      <c r="D1603" s="3" t="s">
        <v>20</v>
      </c>
      <c r="E1603" s="3" t="s">
        <v>20</v>
      </c>
      <c r="F1603" s="3" t="s">
        <v>20</v>
      </c>
      <c r="G1603" s="3">
        <v>3</v>
      </c>
      <c r="H1603" s="3" t="s">
        <v>117</v>
      </c>
      <c r="J1603" s="3" t="s">
        <v>674</v>
      </c>
      <c r="K1603" s="3">
        <v>1998</v>
      </c>
      <c r="L1603" s="3" t="s">
        <v>32</v>
      </c>
      <c r="M1603" s="3">
        <v>20</v>
      </c>
      <c r="N1603" s="3">
        <v>0</v>
      </c>
      <c r="O1603" s="3">
        <v>29760.6</v>
      </c>
      <c r="P1603" s="3" t="s">
        <v>23</v>
      </c>
      <c r="Q1603" s="3" t="s">
        <v>29</v>
      </c>
      <c r="R1603" s="3" t="s">
        <v>53</v>
      </c>
    </row>
    <row r="1604" spans="1:18" x14ac:dyDescent="0.25">
      <c r="A1604" s="3" t="s">
        <v>688</v>
      </c>
      <c r="B1604" s="3">
        <v>16.36</v>
      </c>
      <c r="C1604" s="3">
        <v>11.19</v>
      </c>
      <c r="D1604" s="3" t="s">
        <v>20</v>
      </c>
      <c r="E1604" s="3" t="s">
        <v>20</v>
      </c>
      <c r="F1604" s="3" t="s">
        <v>20</v>
      </c>
      <c r="G1604" s="3" t="s">
        <v>5994</v>
      </c>
      <c r="H1604" s="3" t="s">
        <v>117</v>
      </c>
      <c r="J1604" s="3" t="s">
        <v>676</v>
      </c>
      <c r="K1604" s="3">
        <v>1973</v>
      </c>
      <c r="L1604" s="3" t="s">
        <v>51</v>
      </c>
      <c r="M1604" s="3">
        <v>23</v>
      </c>
      <c r="N1604" s="3">
        <v>0</v>
      </c>
      <c r="O1604" s="3">
        <v>29757.69</v>
      </c>
      <c r="P1604" s="3" t="s">
        <v>23</v>
      </c>
      <c r="Q1604" s="3" t="s">
        <v>24</v>
      </c>
      <c r="R1604" s="3" t="s">
        <v>53</v>
      </c>
    </row>
    <row r="1605" spans="1:18" x14ac:dyDescent="0.25">
      <c r="A1605" s="3" t="s">
        <v>102</v>
      </c>
      <c r="B1605" s="3">
        <v>47.6</v>
      </c>
      <c r="C1605" s="3">
        <v>5.95</v>
      </c>
      <c r="D1605" s="3" t="s">
        <v>117</v>
      </c>
      <c r="E1605" s="3" t="s">
        <v>20</v>
      </c>
      <c r="F1605" s="3" t="s">
        <v>20</v>
      </c>
      <c r="G1605" s="3" t="s">
        <v>5994</v>
      </c>
      <c r="H1605" s="3" t="s">
        <v>117</v>
      </c>
      <c r="J1605" s="3" t="s">
        <v>678</v>
      </c>
      <c r="K1605" s="3">
        <v>1993</v>
      </c>
      <c r="L1605" s="3" t="s">
        <v>61</v>
      </c>
      <c r="M1605" s="3">
        <v>27</v>
      </c>
      <c r="N1605" s="3">
        <v>0</v>
      </c>
      <c r="O1605" s="3">
        <v>29622.69</v>
      </c>
      <c r="P1605" s="3" t="s">
        <v>23</v>
      </c>
      <c r="Q1605" s="3" t="s">
        <v>23</v>
      </c>
      <c r="R1605" s="3" t="s">
        <v>53</v>
      </c>
    </row>
    <row r="1606" spans="1:18" x14ac:dyDescent="0.25">
      <c r="A1606" s="3" t="s">
        <v>690</v>
      </c>
      <c r="B1606" s="3">
        <v>32.299999999999997</v>
      </c>
      <c r="C1606" s="3">
        <v>4.8899999999999997</v>
      </c>
      <c r="D1606" s="3" t="s">
        <v>117</v>
      </c>
      <c r="E1606" s="3" t="s">
        <v>20</v>
      </c>
      <c r="F1606" s="3" t="s">
        <v>21</v>
      </c>
      <c r="G1606" s="3">
        <v>1</v>
      </c>
      <c r="H1606" s="3" t="s">
        <v>20</v>
      </c>
      <c r="J1606" s="3" t="s">
        <v>680</v>
      </c>
      <c r="K1606" s="3">
        <v>1975</v>
      </c>
      <c r="L1606" s="3" t="s">
        <v>56</v>
      </c>
      <c r="M1606" s="3">
        <v>3</v>
      </c>
      <c r="N1606" s="3">
        <v>1</v>
      </c>
      <c r="O1606" s="3">
        <v>29583.8</v>
      </c>
      <c r="P1606" s="3" t="s">
        <v>23</v>
      </c>
      <c r="Q1606" s="3" t="s">
        <v>23</v>
      </c>
      <c r="R1606" s="3" t="s">
        <v>53</v>
      </c>
    </row>
    <row r="1607" spans="1:18" x14ac:dyDescent="0.25">
      <c r="A1607" s="3" t="s">
        <v>692</v>
      </c>
      <c r="B1607" s="3">
        <v>16.05</v>
      </c>
      <c r="C1607" s="3">
        <v>4.3499999999999996</v>
      </c>
      <c r="D1607" s="3" t="s">
        <v>117</v>
      </c>
      <c r="E1607" s="3" t="s">
        <v>20</v>
      </c>
      <c r="F1607" s="3" t="s">
        <v>20</v>
      </c>
      <c r="G1607" s="3" t="s">
        <v>5994</v>
      </c>
      <c r="H1607" s="3" t="s">
        <v>117</v>
      </c>
      <c r="J1607" s="3" t="s">
        <v>682</v>
      </c>
      <c r="K1607" s="3">
        <v>1959</v>
      </c>
      <c r="L1607" s="3" t="s">
        <v>22</v>
      </c>
      <c r="M1607" s="3">
        <v>20</v>
      </c>
      <c r="N1607" s="3">
        <v>0</v>
      </c>
      <c r="O1607" s="3">
        <v>29523.17</v>
      </c>
      <c r="P1607" s="3" t="s">
        <v>23</v>
      </c>
      <c r="Q1607" s="3" t="s">
        <v>29</v>
      </c>
      <c r="R1607" s="3" t="s">
        <v>119</v>
      </c>
    </row>
    <row r="1608" spans="1:18" x14ac:dyDescent="0.25">
      <c r="A1608" s="3" t="s">
        <v>694</v>
      </c>
      <c r="B1608" s="3">
        <v>29.07</v>
      </c>
      <c r="C1608" s="3">
        <v>8.66</v>
      </c>
      <c r="D1608" s="3" t="s">
        <v>117</v>
      </c>
      <c r="E1608" s="3" t="s">
        <v>20</v>
      </c>
      <c r="F1608" s="3" t="s">
        <v>20</v>
      </c>
      <c r="G1608" s="3">
        <v>2</v>
      </c>
      <c r="H1608" s="3" t="s">
        <v>117</v>
      </c>
      <c r="J1608" s="3" t="s">
        <v>683</v>
      </c>
      <c r="K1608" s="3">
        <v>1987</v>
      </c>
      <c r="L1608" s="3" t="s">
        <v>61</v>
      </c>
      <c r="M1608" s="3">
        <v>16</v>
      </c>
      <c r="N1608" s="3">
        <v>3</v>
      </c>
      <c r="O1608" s="3">
        <v>29443.59</v>
      </c>
      <c r="P1608" s="3" t="s">
        <v>23</v>
      </c>
      <c r="Q1608" s="3" t="s">
        <v>23</v>
      </c>
      <c r="R1608" s="3" t="s">
        <v>53</v>
      </c>
    </row>
    <row r="1609" spans="1:18" x14ac:dyDescent="0.25">
      <c r="A1609" s="3" t="s">
        <v>696</v>
      </c>
      <c r="B1609" s="3">
        <v>17.43</v>
      </c>
      <c r="C1609" s="3">
        <v>8.64</v>
      </c>
      <c r="D1609" s="3" t="s">
        <v>20</v>
      </c>
      <c r="E1609" s="3" t="s">
        <v>20</v>
      </c>
      <c r="F1609" s="3" t="s">
        <v>20</v>
      </c>
      <c r="G1609" s="3" t="s">
        <v>5994</v>
      </c>
      <c r="H1609" s="3" t="s">
        <v>117</v>
      </c>
      <c r="J1609" s="3" t="s">
        <v>684</v>
      </c>
      <c r="K1609" s="3">
        <v>1985</v>
      </c>
      <c r="L1609" s="3" t="s">
        <v>56</v>
      </c>
      <c r="M1609" s="3">
        <v>7</v>
      </c>
      <c r="N1609" s="3">
        <v>3</v>
      </c>
      <c r="O1609" s="3">
        <v>29352.560000000001</v>
      </c>
      <c r="P1609" s="3" t="s">
        <v>23</v>
      </c>
      <c r="Q1609" s="3" t="s">
        <v>23</v>
      </c>
      <c r="R1609" s="3" t="s">
        <v>53</v>
      </c>
    </row>
    <row r="1610" spans="1:18" x14ac:dyDescent="0.25">
      <c r="A1610" s="3" t="s">
        <v>698</v>
      </c>
      <c r="B1610" s="3">
        <v>19.329999999999998</v>
      </c>
      <c r="C1610" s="3">
        <v>4.2699999999999996</v>
      </c>
      <c r="D1610" s="3" t="s">
        <v>20</v>
      </c>
      <c r="E1610" s="3" t="s">
        <v>20</v>
      </c>
      <c r="F1610" s="3" t="s">
        <v>20</v>
      </c>
      <c r="G1610" s="3" t="s">
        <v>5994</v>
      </c>
      <c r="H1610" s="3" t="s">
        <v>117</v>
      </c>
      <c r="J1610" s="3" t="s">
        <v>686</v>
      </c>
      <c r="K1610" s="3">
        <v>1958</v>
      </c>
      <c r="L1610" s="3" t="s">
        <v>32</v>
      </c>
      <c r="M1610" s="3">
        <v>5</v>
      </c>
      <c r="N1610" s="3">
        <v>0</v>
      </c>
      <c r="O1610" s="3">
        <v>29330.98</v>
      </c>
      <c r="P1610" s="3" t="s">
        <v>23</v>
      </c>
      <c r="Q1610" s="3" t="s">
        <v>29</v>
      </c>
      <c r="R1610" s="3" t="s">
        <v>33</v>
      </c>
    </row>
    <row r="1611" spans="1:18" x14ac:dyDescent="0.25">
      <c r="A1611" s="3" t="s">
        <v>700</v>
      </c>
      <c r="B1611" s="3">
        <v>30.52</v>
      </c>
      <c r="C1611" s="3">
        <v>4.21</v>
      </c>
      <c r="D1611" s="3" t="s">
        <v>20</v>
      </c>
      <c r="E1611" s="3" t="s">
        <v>20</v>
      </c>
      <c r="F1611" s="3" t="s">
        <v>20</v>
      </c>
      <c r="G1611" s="3">
        <v>1</v>
      </c>
      <c r="H1611" s="3" t="s">
        <v>117</v>
      </c>
      <c r="J1611" s="3" t="s">
        <v>688</v>
      </c>
      <c r="K1611" s="3">
        <v>1978</v>
      </c>
      <c r="L1611" s="3" t="s">
        <v>61</v>
      </c>
      <c r="M1611" s="3">
        <v>21</v>
      </c>
      <c r="N1611" s="3">
        <v>2</v>
      </c>
      <c r="O1611" s="3">
        <v>29227.599999999999</v>
      </c>
      <c r="P1611" s="3" t="s">
        <v>23</v>
      </c>
      <c r="Q1611" s="3" t="s">
        <v>24</v>
      </c>
      <c r="R1611" s="3" t="s">
        <v>33</v>
      </c>
    </row>
    <row r="1612" spans="1:18" x14ac:dyDescent="0.25">
      <c r="A1612" s="3" t="s">
        <v>702</v>
      </c>
      <c r="B1612" s="3">
        <v>39.21</v>
      </c>
      <c r="C1612" s="3">
        <v>5.04</v>
      </c>
      <c r="D1612" s="3" t="s">
        <v>20</v>
      </c>
      <c r="E1612" s="3" t="s">
        <v>20</v>
      </c>
      <c r="F1612" s="3" t="s">
        <v>21</v>
      </c>
      <c r="G1612" s="3">
        <v>1</v>
      </c>
      <c r="H1612" s="3" t="s">
        <v>117</v>
      </c>
      <c r="J1612" s="3" t="s">
        <v>102</v>
      </c>
      <c r="K1612" s="3">
        <v>1985</v>
      </c>
      <c r="L1612" s="3" t="s">
        <v>47</v>
      </c>
      <c r="M1612" s="3">
        <v>30</v>
      </c>
      <c r="N1612" s="3">
        <v>2</v>
      </c>
      <c r="O1612" s="3">
        <v>46113.51</v>
      </c>
      <c r="P1612" s="3" t="s">
        <v>29</v>
      </c>
      <c r="Q1612" s="3" t="s">
        <v>24</v>
      </c>
      <c r="R1612" s="3" t="s">
        <v>53</v>
      </c>
    </row>
    <row r="1613" spans="1:18" x14ac:dyDescent="0.25">
      <c r="A1613" s="3" t="s">
        <v>704</v>
      </c>
      <c r="B1613" s="3">
        <v>26.98</v>
      </c>
      <c r="C1613" s="3">
        <v>5.21</v>
      </c>
      <c r="D1613" s="3" t="s">
        <v>117</v>
      </c>
      <c r="E1613" s="3" t="s">
        <v>20</v>
      </c>
      <c r="F1613" s="3" t="s">
        <v>20</v>
      </c>
      <c r="G1613" s="3">
        <v>2</v>
      </c>
      <c r="H1613" s="3" t="s">
        <v>117</v>
      </c>
      <c r="J1613" s="3" t="s">
        <v>690</v>
      </c>
      <c r="K1613" s="3">
        <v>1969</v>
      </c>
      <c r="L1613" s="3" t="s">
        <v>61</v>
      </c>
      <c r="M1613" s="3">
        <v>9</v>
      </c>
      <c r="N1613" s="3">
        <v>2</v>
      </c>
      <c r="O1613" s="3">
        <v>29186.48</v>
      </c>
      <c r="P1613" s="3" t="s">
        <v>23</v>
      </c>
      <c r="Q1613" s="3" t="s">
        <v>24</v>
      </c>
      <c r="R1613" s="3" t="s">
        <v>119</v>
      </c>
    </row>
    <row r="1614" spans="1:18" x14ac:dyDescent="0.25">
      <c r="A1614" s="3" t="s">
        <v>705</v>
      </c>
      <c r="B1614" s="3">
        <v>25.84</v>
      </c>
      <c r="C1614" s="3">
        <v>8.83</v>
      </c>
      <c r="D1614" s="3" t="s">
        <v>20</v>
      </c>
      <c r="E1614" s="3" t="s">
        <v>20</v>
      </c>
      <c r="F1614" s="3" t="s">
        <v>20</v>
      </c>
      <c r="G1614" s="3" t="s">
        <v>5994</v>
      </c>
      <c r="H1614" s="3" t="s">
        <v>20</v>
      </c>
      <c r="J1614" s="3" t="s">
        <v>692</v>
      </c>
      <c r="K1614" s="3">
        <v>1976</v>
      </c>
      <c r="L1614" s="3" t="s">
        <v>56</v>
      </c>
      <c r="M1614" s="3">
        <v>8</v>
      </c>
      <c r="N1614" s="3">
        <v>2</v>
      </c>
      <c r="O1614" s="3">
        <v>29160.39</v>
      </c>
      <c r="P1614" s="3" t="s">
        <v>23</v>
      </c>
      <c r="Q1614" s="3" t="s">
        <v>29</v>
      </c>
      <c r="R1614" s="3" t="s">
        <v>53</v>
      </c>
    </row>
    <row r="1615" spans="1:18" x14ac:dyDescent="0.25">
      <c r="A1615" s="3" t="s">
        <v>707</v>
      </c>
      <c r="B1615" s="3">
        <v>28.31</v>
      </c>
      <c r="C1615" s="3">
        <v>8.4700000000000006</v>
      </c>
      <c r="D1615" s="3" t="s">
        <v>117</v>
      </c>
      <c r="E1615" s="3" t="s">
        <v>20</v>
      </c>
      <c r="F1615" s="3" t="s">
        <v>20</v>
      </c>
      <c r="G1615" s="3">
        <v>2</v>
      </c>
      <c r="H1615" s="3" t="s">
        <v>117</v>
      </c>
      <c r="J1615" s="3" t="s">
        <v>694</v>
      </c>
      <c r="K1615" s="3">
        <v>1961</v>
      </c>
      <c r="L1615" s="3" t="s">
        <v>28</v>
      </c>
      <c r="M1615" s="3">
        <v>24</v>
      </c>
      <c r="N1615" s="3">
        <v>0</v>
      </c>
      <c r="O1615" s="3">
        <v>29141.360000000001</v>
      </c>
      <c r="P1615" s="3" t="s">
        <v>23</v>
      </c>
      <c r="Q1615" s="3" t="s">
        <v>24</v>
      </c>
      <c r="R1615" s="3" t="s">
        <v>33</v>
      </c>
    </row>
    <row r="1616" spans="1:18" x14ac:dyDescent="0.25">
      <c r="A1616" s="3" t="s">
        <v>104</v>
      </c>
      <c r="B1616" s="3">
        <v>46.2</v>
      </c>
      <c r="C1616" s="3">
        <v>6.09</v>
      </c>
      <c r="D1616" s="3" t="s">
        <v>20</v>
      </c>
      <c r="E1616" s="3" t="s">
        <v>20</v>
      </c>
      <c r="F1616" s="3" t="s">
        <v>21</v>
      </c>
      <c r="G1616" s="3">
        <v>1</v>
      </c>
      <c r="H1616" s="3" t="s">
        <v>117</v>
      </c>
      <c r="J1616" s="3" t="s">
        <v>696</v>
      </c>
      <c r="K1616" s="3">
        <v>1978</v>
      </c>
      <c r="L1616" s="3" t="s">
        <v>56</v>
      </c>
      <c r="M1616" s="3">
        <v>29</v>
      </c>
      <c r="N1616" s="3">
        <v>2</v>
      </c>
      <c r="O1616" s="3">
        <v>29114.77</v>
      </c>
      <c r="P1616" s="3" t="s">
        <v>23</v>
      </c>
      <c r="Q1616" s="3" t="s">
        <v>23</v>
      </c>
      <c r="R1616" s="3" t="s">
        <v>53</v>
      </c>
    </row>
    <row r="1617" spans="1:18" x14ac:dyDescent="0.25">
      <c r="A1617" s="3" t="s">
        <v>709</v>
      </c>
      <c r="B1617" s="3">
        <v>23.94</v>
      </c>
      <c r="C1617" s="3">
        <v>4.2</v>
      </c>
      <c r="D1617" s="3" t="s">
        <v>20</v>
      </c>
      <c r="E1617" s="3" t="s">
        <v>20</v>
      </c>
      <c r="F1617" s="3" t="s">
        <v>20</v>
      </c>
      <c r="G1617" s="3" t="s">
        <v>5994</v>
      </c>
      <c r="H1617" s="3" t="s">
        <v>117</v>
      </c>
      <c r="J1617" s="3" t="s">
        <v>698</v>
      </c>
      <c r="K1617" s="3">
        <v>1980</v>
      </c>
      <c r="L1617" s="3" t="s">
        <v>61</v>
      </c>
      <c r="M1617" s="3">
        <v>14</v>
      </c>
      <c r="N1617" s="3">
        <v>2</v>
      </c>
      <c r="O1617" s="3">
        <v>29114.21</v>
      </c>
      <c r="P1617" s="3" t="s">
        <v>23</v>
      </c>
      <c r="Q1617" s="3" t="s">
        <v>24</v>
      </c>
      <c r="R1617" s="3" t="s">
        <v>53</v>
      </c>
    </row>
    <row r="1618" spans="1:18" x14ac:dyDescent="0.25">
      <c r="A1618" s="3" t="s">
        <v>711</v>
      </c>
      <c r="B1618" s="3">
        <v>20.03</v>
      </c>
      <c r="C1618" s="3">
        <v>6.14</v>
      </c>
      <c r="D1618" s="3" t="s">
        <v>117</v>
      </c>
      <c r="E1618" s="3" t="s">
        <v>20</v>
      </c>
      <c r="F1618" s="3" t="s">
        <v>20</v>
      </c>
      <c r="G1618" s="3" t="s">
        <v>5994</v>
      </c>
      <c r="H1618" s="3" t="s">
        <v>117</v>
      </c>
      <c r="J1618" s="3" t="s">
        <v>2384</v>
      </c>
      <c r="K1618" s="3">
        <v>2004</v>
      </c>
      <c r="L1618" s="3" t="s">
        <v>56</v>
      </c>
      <c r="M1618" s="3">
        <v>1</v>
      </c>
      <c r="N1618" s="3">
        <v>2</v>
      </c>
      <c r="O1618" s="3">
        <v>34303.17</v>
      </c>
      <c r="P1618" s="3" t="s">
        <v>23</v>
      </c>
      <c r="Q1618" s="3" t="s">
        <v>24</v>
      </c>
      <c r="R1618" s="3" t="s">
        <v>25</v>
      </c>
    </row>
    <row r="1619" spans="1:18" x14ac:dyDescent="0.25">
      <c r="A1619" s="3" t="s">
        <v>713</v>
      </c>
      <c r="B1619" s="3">
        <v>41.42</v>
      </c>
      <c r="C1619" s="3">
        <v>6.07</v>
      </c>
      <c r="D1619" s="3" t="s">
        <v>20</v>
      </c>
      <c r="E1619" s="3" t="s">
        <v>20</v>
      </c>
      <c r="F1619" s="3" t="s">
        <v>20</v>
      </c>
      <c r="G1619" s="3" t="s">
        <v>5994</v>
      </c>
      <c r="H1619" s="3" t="s">
        <v>20</v>
      </c>
      <c r="J1619" s="3" t="s">
        <v>700</v>
      </c>
      <c r="K1619" s="3">
        <v>1992</v>
      </c>
      <c r="L1619" s="3" t="s">
        <v>61</v>
      </c>
      <c r="M1619" s="3">
        <v>7</v>
      </c>
      <c r="N1619" s="3">
        <v>0</v>
      </c>
      <c r="O1619" s="3">
        <v>29007.82</v>
      </c>
      <c r="P1619" s="3" t="s">
        <v>23</v>
      </c>
      <c r="Q1619" s="3" t="s">
        <v>24</v>
      </c>
      <c r="R1619" s="3" t="s">
        <v>53</v>
      </c>
    </row>
    <row r="1620" spans="1:18" x14ac:dyDescent="0.25">
      <c r="A1620" s="3" t="s">
        <v>715</v>
      </c>
      <c r="B1620" s="3">
        <v>36.67</v>
      </c>
      <c r="C1620" s="3">
        <v>10.210000000000001</v>
      </c>
      <c r="D1620" s="3" t="s">
        <v>20</v>
      </c>
      <c r="E1620" s="3" t="s">
        <v>20</v>
      </c>
      <c r="F1620" s="3" t="s">
        <v>20</v>
      </c>
      <c r="G1620" s="3" t="s">
        <v>5994</v>
      </c>
      <c r="H1620" s="3" t="s">
        <v>20</v>
      </c>
      <c r="J1620" s="3" t="s">
        <v>702</v>
      </c>
      <c r="K1620" s="3">
        <v>2003</v>
      </c>
      <c r="L1620" s="3" t="s">
        <v>47</v>
      </c>
      <c r="M1620" s="3">
        <v>1</v>
      </c>
      <c r="N1620" s="3">
        <v>0</v>
      </c>
      <c r="O1620" s="3">
        <v>28998.68</v>
      </c>
      <c r="P1620" s="3" t="s">
        <v>23</v>
      </c>
      <c r="Q1620" s="3" t="s">
        <v>24</v>
      </c>
      <c r="R1620" s="3" t="s">
        <v>53</v>
      </c>
    </row>
    <row r="1621" spans="1:18" x14ac:dyDescent="0.25">
      <c r="A1621" s="3" t="s">
        <v>717</v>
      </c>
      <c r="B1621" s="3">
        <v>27.645</v>
      </c>
      <c r="C1621" s="3">
        <v>4.6900000000000004</v>
      </c>
      <c r="D1621" s="3" t="s">
        <v>20</v>
      </c>
      <c r="E1621" s="3" t="s">
        <v>20</v>
      </c>
      <c r="F1621" s="3" t="s">
        <v>20</v>
      </c>
      <c r="G1621" s="3" t="s">
        <v>5994</v>
      </c>
      <c r="H1621" s="3" t="s">
        <v>20</v>
      </c>
      <c r="J1621" s="3" t="s">
        <v>704</v>
      </c>
      <c r="K1621" s="3">
        <v>1959</v>
      </c>
      <c r="L1621" s="3" t="s">
        <v>28</v>
      </c>
      <c r="M1621" s="3">
        <v>5</v>
      </c>
      <c r="N1621" s="3">
        <v>0</v>
      </c>
      <c r="O1621" s="3">
        <v>28950.47</v>
      </c>
      <c r="P1621" s="3" t="s">
        <v>23</v>
      </c>
      <c r="Q1621" s="3" t="s">
        <v>23</v>
      </c>
      <c r="R1621" s="3" t="s">
        <v>33</v>
      </c>
    </row>
    <row r="1622" spans="1:18" x14ac:dyDescent="0.25">
      <c r="A1622" s="3" t="s">
        <v>719</v>
      </c>
      <c r="B1622" s="3">
        <v>22.72</v>
      </c>
      <c r="C1622" s="3">
        <v>5.71</v>
      </c>
      <c r="D1622" s="3" t="s">
        <v>20</v>
      </c>
      <c r="E1622" s="3" t="s">
        <v>20</v>
      </c>
      <c r="F1622" s="3" t="s">
        <v>20</v>
      </c>
      <c r="G1622" s="3" t="s">
        <v>5994</v>
      </c>
      <c r="H1622" s="3" t="s">
        <v>117</v>
      </c>
      <c r="J1622" s="3" t="s">
        <v>705</v>
      </c>
      <c r="K1622" s="3">
        <v>1962</v>
      </c>
      <c r="L1622" s="3" t="s">
        <v>61</v>
      </c>
      <c r="M1622" s="3">
        <v>25</v>
      </c>
      <c r="N1622" s="3">
        <v>0</v>
      </c>
      <c r="O1622" s="3">
        <v>28923.14</v>
      </c>
      <c r="P1622" s="3" t="s">
        <v>23</v>
      </c>
      <c r="Q1622" s="3" t="s">
        <v>23</v>
      </c>
      <c r="R1622" s="3" t="s">
        <v>33</v>
      </c>
    </row>
    <row r="1623" spans="1:18" x14ac:dyDescent="0.25">
      <c r="A1623" s="3" t="s">
        <v>721</v>
      </c>
      <c r="B1623" s="3">
        <v>36.520000000000003</v>
      </c>
      <c r="C1623" s="3">
        <v>9.07</v>
      </c>
      <c r="D1623" s="3" t="s">
        <v>117</v>
      </c>
      <c r="E1623" s="3" t="s">
        <v>20</v>
      </c>
      <c r="F1623" s="3" t="s">
        <v>21</v>
      </c>
      <c r="G1623" s="3">
        <v>1</v>
      </c>
      <c r="H1623" s="3" t="s">
        <v>20</v>
      </c>
      <c r="J1623" s="3" t="s">
        <v>707</v>
      </c>
      <c r="K1623" s="3">
        <v>1961</v>
      </c>
      <c r="L1623" s="3" t="s">
        <v>51</v>
      </c>
      <c r="M1623" s="3">
        <v>3</v>
      </c>
      <c r="N1623" s="3">
        <v>1</v>
      </c>
      <c r="O1623" s="3">
        <v>28868.66</v>
      </c>
      <c r="P1623" s="3" t="s">
        <v>23</v>
      </c>
      <c r="Q1623" s="3" t="s">
        <v>29</v>
      </c>
      <c r="R1623" s="3" t="s">
        <v>33</v>
      </c>
    </row>
    <row r="1624" spans="1:18" x14ac:dyDescent="0.25">
      <c r="A1624" s="3" t="s">
        <v>723</v>
      </c>
      <c r="B1624" s="3">
        <v>33.96</v>
      </c>
      <c r="C1624" s="3">
        <v>4.99</v>
      </c>
      <c r="D1624" s="3" t="s">
        <v>20</v>
      </c>
      <c r="E1624" s="3" t="s">
        <v>20</v>
      </c>
      <c r="F1624" s="3" t="s">
        <v>20</v>
      </c>
      <c r="G1624" s="3" t="s">
        <v>5994</v>
      </c>
      <c r="H1624" s="3" t="s">
        <v>117</v>
      </c>
      <c r="J1624" s="3" t="s">
        <v>104</v>
      </c>
      <c r="K1624" s="3">
        <v>1979</v>
      </c>
      <c r="L1624" s="3" t="s">
        <v>51</v>
      </c>
      <c r="M1624" s="3">
        <v>12</v>
      </c>
      <c r="N1624" s="3">
        <v>0</v>
      </c>
      <c r="O1624" s="3">
        <v>45863.21</v>
      </c>
      <c r="P1624" s="3" t="s">
        <v>29</v>
      </c>
      <c r="Q1624" s="3" t="s">
        <v>23</v>
      </c>
      <c r="R1624" s="3" t="s">
        <v>25</v>
      </c>
    </row>
    <row r="1625" spans="1:18" x14ac:dyDescent="0.25">
      <c r="A1625" s="3" t="s">
        <v>725</v>
      </c>
      <c r="B1625" s="3">
        <v>26.695</v>
      </c>
      <c r="C1625" s="3">
        <v>8.31</v>
      </c>
      <c r="D1625" s="3" t="s">
        <v>20</v>
      </c>
      <c r="E1625" s="3" t="s">
        <v>20</v>
      </c>
      <c r="F1625" s="3" t="s">
        <v>20</v>
      </c>
      <c r="G1625" s="3" t="s">
        <v>5994</v>
      </c>
      <c r="H1625" s="3" t="s">
        <v>117</v>
      </c>
      <c r="J1625" s="3" t="s">
        <v>709</v>
      </c>
      <c r="K1625" s="3">
        <v>1990</v>
      </c>
      <c r="L1625" s="3" t="s">
        <v>28</v>
      </c>
      <c r="M1625" s="3">
        <v>5</v>
      </c>
      <c r="N1625" s="3">
        <v>3</v>
      </c>
      <c r="O1625" s="3">
        <v>28716.14</v>
      </c>
      <c r="P1625" s="3" t="s">
        <v>23</v>
      </c>
      <c r="Q1625" s="3" t="s">
        <v>24</v>
      </c>
      <c r="R1625" s="3" t="s">
        <v>53</v>
      </c>
    </row>
    <row r="1626" spans="1:18" x14ac:dyDescent="0.25">
      <c r="A1626" s="3" t="s">
        <v>726</v>
      </c>
      <c r="B1626" s="3">
        <v>18.45</v>
      </c>
      <c r="C1626" s="3">
        <v>5.07</v>
      </c>
      <c r="D1626" s="3" t="s">
        <v>117</v>
      </c>
      <c r="E1626" s="3" t="s">
        <v>20</v>
      </c>
      <c r="F1626" s="3" t="s">
        <v>20</v>
      </c>
      <c r="G1626" s="3" t="s">
        <v>5994</v>
      </c>
      <c r="H1626" s="3" t="s">
        <v>117</v>
      </c>
      <c r="J1626" s="3" t="s">
        <v>711</v>
      </c>
      <c r="K1626" s="3">
        <v>1985</v>
      </c>
      <c r="L1626" s="3" t="s">
        <v>47</v>
      </c>
      <c r="M1626" s="3">
        <v>27</v>
      </c>
      <c r="N1626" s="3">
        <v>3</v>
      </c>
      <c r="O1626" s="3">
        <v>28542.86</v>
      </c>
      <c r="P1626" s="3" t="s">
        <v>23</v>
      </c>
      <c r="Q1626" s="3" t="s">
        <v>24</v>
      </c>
      <c r="R1626" s="3" t="s">
        <v>53</v>
      </c>
    </row>
    <row r="1627" spans="1:18" x14ac:dyDescent="0.25">
      <c r="A1627" s="3" t="s">
        <v>106</v>
      </c>
      <c r="B1627" s="3">
        <v>32.015000000000001</v>
      </c>
      <c r="C1627" s="3">
        <v>11.75</v>
      </c>
      <c r="D1627" s="3" t="s">
        <v>20</v>
      </c>
      <c r="E1627" s="3" t="s">
        <v>20</v>
      </c>
      <c r="F1627" s="3" t="s">
        <v>20</v>
      </c>
      <c r="G1627" s="3" t="s">
        <v>5994</v>
      </c>
      <c r="H1627" s="3" t="s">
        <v>117</v>
      </c>
      <c r="J1627" s="3" t="s">
        <v>713</v>
      </c>
      <c r="K1627" s="3">
        <v>1982</v>
      </c>
      <c r="L1627" s="3" t="s">
        <v>28</v>
      </c>
      <c r="M1627" s="3">
        <v>11</v>
      </c>
      <c r="N1627" s="3">
        <v>1</v>
      </c>
      <c r="O1627" s="3">
        <v>28476.73</v>
      </c>
      <c r="P1627" s="3" t="s">
        <v>23</v>
      </c>
      <c r="Q1627" s="3" t="s">
        <v>29</v>
      </c>
      <c r="R1627" s="3" t="s">
        <v>33</v>
      </c>
    </row>
    <row r="1628" spans="1:18" x14ac:dyDescent="0.25">
      <c r="A1628" s="3" t="s">
        <v>728</v>
      </c>
      <c r="B1628" s="3">
        <v>33.18</v>
      </c>
      <c r="C1628" s="3">
        <v>4.79</v>
      </c>
      <c r="D1628" s="3" t="s">
        <v>20</v>
      </c>
      <c r="E1628" s="3" t="s">
        <v>20</v>
      </c>
      <c r="F1628" s="3" t="s">
        <v>20</v>
      </c>
      <c r="G1628" s="3" t="s">
        <v>5994</v>
      </c>
      <c r="H1628" s="3" t="s">
        <v>117</v>
      </c>
      <c r="J1628" s="3" t="s">
        <v>715</v>
      </c>
      <c r="K1628" s="3">
        <v>1974</v>
      </c>
      <c r="L1628" s="3" t="s">
        <v>47</v>
      </c>
      <c r="M1628" s="3">
        <v>16</v>
      </c>
      <c r="N1628" s="3">
        <v>1</v>
      </c>
      <c r="O1628" s="3">
        <v>28468.92</v>
      </c>
      <c r="P1628" s="3" t="s">
        <v>23</v>
      </c>
      <c r="Q1628" s="3" t="s">
        <v>23</v>
      </c>
      <c r="R1628" s="3" t="s">
        <v>33</v>
      </c>
    </row>
    <row r="1629" spans="1:18" x14ac:dyDescent="0.25">
      <c r="A1629" s="3" t="s">
        <v>730</v>
      </c>
      <c r="B1629" s="3">
        <v>36.1</v>
      </c>
      <c r="C1629" s="3">
        <v>11.39</v>
      </c>
      <c r="D1629" s="3" t="s">
        <v>117</v>
      </c>
      <c r="E1629" s="3" t="s">
        <v>20</v>
      </c>
      <c r="F1629" s="3" t="s">
        <v>20</v>
      </c>
      <c r="G1629" s="3">
        <v>2</v>
      </c>
      <c r="H1629" s="3" t="s">
        <v>20</v>
      </c>
      <c r="J1629" s="3" t="s">
        <v>717</v>
      </c>
      <c r="K1629" s="3">
        <v>1977</v>
      </c>
      <c r="L1629" s="3" t="s">
        <v>28</v>
      </c>
      <c r="M1629" s="3">
        <v>2</v>
      </c>
      <c r="N1629" s="3">
        <v>1</v>
      </c>
      <c r="O1629" s="3">
        <v>28340.19</v>
      </c>
      <c r="P1629" s="3" t="s">
        <v>23</v>
      </c>
      <c r="Q1629" s="3" t="s">
        <v>29</v>
      </c>
      <c r="R1629" s="3" t="s">
        <v>33</v>
      </c>
    </row>
    <row r="1630" spans="1:18" x14ac:dyDescent="0.25">
      <c r="A1630" s="3" t="s">
        <v>732</v>
      </c>
      <c r="B1630" s="3">
        <v>22.77</v>
      </c>
      <c r="C1630" s="3">
        <v>6</v>
      </c>
      <c r="D1630" s="3" t="s">
        <v>20</v>
      </c>
      <c r="E1630" s="3" t="s">
        <v>20</v>
      </c>
      <c r="F1630" s="3" t="s">
        <v>20</v>
      </c>
      <c r="G1630" s="3" t="s">
        <v>5994</v>
      </c>
      <c r="H1630" s="3" t="s">
        <v>117</v>
      </c>
      <c r="J1630" s="3" t="s">
        <v>719</v>
      </c>
      <c r="K1630" s="3">
        <v>1990</v>
      </c>
      <c r="L1630" s="3" t="s">
        <v>28</v>
      </c>
      <c r="M1630" s="3">
        <v>24</v>
      </c>
      <c r="N1630" s="3">
        <v>3</v>
      </c>
      <c r="O1630" s="3">
        <v>28302.33</v>
      </c>
      <c r="P1630" s="3" t="s">
        <v>23</v>
      </c>
      <c r="Q1630" s="3" t="s">
        <v>29</v>
      </c>
      <c r="R1630" s="3" t="s">
        <v>53</v>
      </c>
    </row>
    <row r="1631" spans="1:18" x14ac:dyDescent="0.25">
      <c r="A1631" s="3" t="s">
        <v>734</v>
      </c>
      <c r="B1631" s="3">
        <v>21.24</v>
      </c>
      <c r="C1631" s="3">
        <v>5.13</v>
      </c>
      <c r="D1631" s="3" t="s">
        <v>20</v>
      </c>
      <c r="E1631" s="3" t="s">
        <v>20</v>
      </c>
      <c r="F1631" s="3" t="s">
        <v>20</v>
      </c>
      <c r="G1631" s="3" t="s">
        <v>5994</v>
      </c>
      <c r="H1631" s="3" t="s">
        <v>117</v>
      </c>
      <c r="J1631" s="3" t="s">
        <v>721</v>
      </c>
      <c r="K1631" s="3">
        <v>1963</v>
      </c>
      <c r="L1631" s="3" t="s">
        <v>56</v>
      </c>
      <c r="M1631" s="3">
        <v>25</v>
      </c>
      <c r="N1631" s="3">
        <v>1</v>
      </c>
      <c r="O1631" s="3">
        <v>28287.9</v>
      </c>
      <c r="P1631" s="3" t="s">
        <v>23</v>
      </c>
      <c r="Q1631" s="3" t="s">
        <v>23</v>
      </c>
      <c r="R1631" s="3" t="s">
        <v>25</v>
      </c>
    </row>
    <row r="1632" spans="1:18" x14ac:dyDescent="0.25">
      <c r="A1632" s="3" t="s">
        <v>736</v>
      </c>
      <c r="B1632" s="3">
        <v>17.600000000000001</v>
      </c>
      <c r="C1632" s="3">
        <v>5.26</v>
      </c>
      <c r="D1632" s="3" t="s">
        <v>117</v>
      </c>
      <c r="E1632" s="3" t="s">
        <v>20</v>
      </c>
      <c r="F1632" s="3" t="s">
        <v>20</v>
      </c>
      <c r="G1632" s="3" t="s">
        <v>5994</v>
      </c>
      <c r="H1632" s="3" t="s">
        <v>117</v>
      </c>
      <c r="J1632" s="3" t="s">
        <v>723</v>
      </c>
      <c r="K1632" s="3">
        <v>1999</v>
      </c>
      <c r="L1632" s="3" t="s">
        <v>47</v>
      </c>
      <c r="M1632" s="3">
        <v>6</v>
      </c>
      <c r="N1632" s="3">
        <v>0</v>
      </c>
      <c r="O1632" s="3">
        <v>28245.34</v>
      </c>
      <c r="P1632" s="3" t="s">
        <v>23</v>
      </c>
      <c r="Q1632" s="3" t="s">
        <v>24</v>
      </c>
      <c r="R1632" s="3" t="s">
        <v>53</v>
      </c>
    </row>
    <row r="1633" spans="1:18" x14ac:dyDescent="0.25">
      <c r="A1633" s="3" t="s">
        <v>738</v>
      </c>
      <c r="B1633" s="3">
        <v>26.29</v>
      </c>
      <c r="C1633" s="3">
        <v>6.84</v>
      </c>
      <c r="D1633" s="3" t="s">
        <v>20</v>
      </c>
      <c r="E1633" s="3" t="s">
        <v>20</v>
      </c>
      <c r="F1633" s="3" t="s">
        <v>20</v>
      </c>
      <c r="G1633" s="3" t="s">
        <v>5994</v>
      </c>
      <c r="H1633" s="3" t="s">
        <v>117</v>
      </c>
      <c r="J1633" s="3" t="s">
        <v>725</v>
      </c>
      <c r="K1633" s="3">
        <v>1960</v>
      </c>
      <c r="L1633" s="3" t="s">
        <v>56</v>
      </c>
      <c r="M1633" s="3">
        <v>22</v>
      </c>
      <c r="N1633" s="3">
        <v>0</v>
      </c>
      <c r="O1633" s="3">
        <v>28101.33</v>
      </c>
      <c r="P1633" s="3" t="s">
        <v>23</v>
      </c>
      <c r="Q1633" s="3" t="s">
        <v>29</v>
      </c>
      <c r="R1633" s="3" t="s">
        <v>137</v>
      </c>
    </row>
    <row r="1634" spans="1:18" x14ac:dyDescent="0.25">
      <c r="A1634" s="3" t="s">
        <v>740</v>
      </c>
      <c r="B1634" s="3">
        <v>35.31</v>
      </c>
      <c r="C1634" s="3">
        <v>9.0399999999999991</v>
      </c>
      <c r="D1634" s="3" t="s">
        <v>20</v>
      </c>
      <c r="E1634" s="3" t="s">
        <v>20</v>
      </c>
      <c r="F1634" s="3" t="s">
        <v>20</v>
      </c>
      <c r="G1634" s="3" t="s">
        <v>5994</v>
      </c>
      <c r="H1634" s="3" t="s">
        <v>20</v>
      </c>
      <c r="J1634" s="3" t="s">
        <v>726</v>
      </c>
      <c r="K1634" s="3">
        <v>1985</v>
      </c>
      <c r="L1634" s="3" t="s">
        <v>56</v>
      </c>
      <c r="M1634" s="3">
        <v>29</v>
      </c>
      <c r="N1634" s="3">
        <v>3</v>
      </c>
      <c r="O1634" s="3">
        <v>28006.94</v>
      </c>
      <c r="P1634" s="3" t="s">
        <v>23</v>
      </c>
      <c r="Q1634" s="3" t="s">
        <v>29</v>
      </c>
      <c r="R1634" s="3" t="s">
        <v>53</v>
      </c>
    </row>
    <row r="1635" spans="1:18" x14ac:dyDescent="0.25">
      <c r="A1635" s="3" t="s">
        <v>742</v>
      </c>
      <c r="B1635" s="3">
        <v>27.04</v>
      </c>
      <c r="C1635" s="3">
        <v>4.0999999999999996</v>
      </c>
      <c r="D1635" s="3" t="s">
        <v>20</v>
      </c>
      <c r="E1635" s="3" t="s">
        <v>20</v>
      </c>
      <c r="F1635" s="3" t="s">
        <v>20</v>
      </c>
      <c r="G1635" s="3">
        <v>1</v>
      </c>
      <c r="H1635" s="3" t="s">
        <v>117</v>
      </c>
      <c r="J1635" s="3" t="s">
        <v>106</v>
      </c>
      <c r="K1635" s="3">
        <v>1960</v>
      </c>
      <c r="L1635" s="3" t="s">
        <v>28</v>
      </c>
      <c r="M1635" s="3">
        <v>21</v>
      </c>
      <c r="N1635" s="3">
        <v>0</v>
      </c>
      <c r="O1635" s="3">
        <v>45710.21</v>
      </c>
      <c r="P1635" s="3" t="s">
        <v>29</v>
      </c>
      <c r="Q1635" s="3" t="s">
        <v>29</v>
      </c>
      <c r="R1635" s="3" t="s">
        <v>39</v>
      </c>
    </row>
    <row r="1636" spans="1:18" x14ac:dyDescent="0.25">
      <c r="A1636" s="3" t="s">
        <v>744</v>
      </c>
      <c r="B1636" s="3">
        <v>30.23</v>
      </c>
      <c r="C1636" s="3">
        <v>4.2300000000000004</v>
      </c>
      <c r="D1636" s="3" t="s">
        <v>117</v>
      </c>
      <c r="E1636" s="3" t="s">
        <v>20</v>
      </c>
      <c r="F1636" s="3" t="s">
        <v>21</v>
      </c>
      <c r="G1636" s="3">
        <v>1</v>
      </c>
      <c r="H1636" s="3" t="s">
        <v>117</v>
      </c>
      <c r="J1636" s="3" t="s">
        <v>728</v>
      </c>
      <c r="K1636" s="3">
        <v>1999</v>
      </c>
      <c r="L1636" s="3" t="s">
        <v>28</v>
      </c>
      <c r="M1636" s="3">
        <v>21</v>
      </c>
      <c r="N1636" s="3">
        <v>0</v>
      </c>
      <c r="O1636" s="3">
        <v>27980.77</v>
      </c>
      <c r="P1636" s="3" t="s">
        <v>23</v>
      </c>
      <c r="Q1636" s="3" t="s">
        <v>23</v>
      </c>
      <c r="R1636" s="3" t="s">
        <v>53</v>
      </c>
    </row>
    <row r="1637" spans="1:18" x14ac:dyDescent="0.25">
      <c r="A1637" s="3" t="s">
        <v>746</v>
      </c>
      <c r="B1637" s="3">
        <v>30.6</v>
      </c>
      <c r="C1637" s="3">
        <v>6.48</v>
      </c>
      <c r="D1637" s="3" t="s">
        <v>117</v>
      </c>
      <c r="E1637" s="3" t="s">
        <v>20</v>
      </c>
      <c r="F1637" s="3" t="s">
        <v>21</v>
      </c>
      <c r="G1637" s="3">
        <v>1</v>
      </c>
      <c r="H1637" s="3" t="s">
        <v>117</v>
      </c>
      <c r="J1637" s="3" t="s">
        <v>730</v>
      </c>
      <c r="K1637" s="3">
        <v>1961</v>
      </c>
      <c r="L1637" s="3" t="s">
        <v>61</v>
      </c>
      <c r="M1637" s="3">
        <v>28</v>
      </c>
      <c r="N1637" s="3">
        <v>3</v>
      </c>
      <c r="O1637" s="3">
        <v>27941.29</v>
      </c>
      <c r="P1637" s="3" t="s">
        <v>23</v>
      </c>
      <c r="Q1637" s="3" t="s">
        <v>24</v>
      </c>
      <c r="R1637" s="3" t="s">
        <v>53</v>
      </c>
    </row>
    <row r="1638" spans="1:18" x14ac:dyDescent="0.25">
      <c r="A1638" s="3" t="s">
        <v>108</v>
      </c>
      <c r="B1638" s="3">
        <v>40.564999999999998</v>
      </c>
      <c r="C1638" s="3">
        <v>7.37</v>
      </c>
      <c r="D1638" s="3" t="s">
        <v>20</v>
      </c>
      <c r="E1638" s="3" t="s">
        <v>20</v>
      </c>
      <c r="F1638" s="3" t="s">
        <v>20</v>
      </c>
      <c r="G1638" s="3" t="s">
        <v>5994</v>
      </c>
      <c r="H1638" s="3" t="s">
        <v>117</v>
      </c>
      <c r="J1638" s="3" t="s">
        <v>732</v>
      </c>
      <c r="K1638" s="3">
        <v>1991</v>
      </c>
      <c r="L1638" s="3" t="s">
        <v>32</v>
      </c>
      <c r="M1638" s="3">
        <v>4</v>
      </c>
      <c r="N1638" s="3">
        <v>3</v>
      </c>
      <c r="O1638" s="3">
        <v>27931.11</v>
      </c>
      <c r="P1638" s="3" t="s">
        <v>23</v>
      </c>
      <c r="Q1638" s="3" t="s">
        <v>24</v>
      </c>
      <c r="R1638" s="3" t="s">
        <v>53</v>
      </c>
    </row>
    <row r="1639" spans="1:18" x14ac:dyDescent="0.25">
      <c r="A1639" s="3" t="s">
        <v>747</v>
      </c>
      <c r="B1639" s="3">
        <v>26.8</v>
      </c>
      <c r="C1639" s="3">
        <v>5.53</v>
      </c>
      <c r="D1639" s="3" t="s">
        <v>20</v>
      </c>
      <c r="E1639" s="3" t="s">
        <v>20</v>
      </c>
      <c r="F1639" s="3" t="s">
        <v>20</v>
      </c>
      <c r="G1639" s="3">
        <v>1</v>
      </c>
      <c r="H1639" s="3" t="s">
        <v>117</v>
      </c>
      <c r="J1639" s="3" t="s">
        <v>734</v>
      </c>
      <c r="K1639" s="3">
        <v>1989</v>
      </c>
      <c r="L1639" s="3" t="s">
        <v>56</v>
      </c>
      <c r="M1639" s="3">
        <v>21</v>
      </c>
      <c r="N1639" s="3">
        <v>3</v>
      </c>
      <c r="O1639" s="3">
        <v>27925.86</v>
      </c>
      <c r="P1639" s="3" t="s">
        <v>23</v>
      </c>
      <c r="Q1639" s="3" t="s">
        <v>29</v>
      </c>
      <c r="R1639" s="3" t="s">
        <v>53</v>
      </c>
    </row>
    <row r="1640" spans="1:18" x14ac:dyDescent="0.25">
      <c r="A1640" s="3" t="s">
        <v>749</v>
      </c>
      <c r="B1640" s="3">
        <v>16.86</v>
      </c>
      <c r="C1640" s="3">
        <v>4.07</v>
      </c>
      <c r="D1640" s="3" t="s">
        <v>117</v>
      </c>
      <c r="E1640" s="3" t="s">
        <v>20</v>
      </c>
      <c r="F1640" s="3" t="s">
        <v>20</v>
      </c>
      <c r="G1640" s="3" t="s">
        <v>5994</v>
      </c>
      <c r="H1640" s="3" t="s">
        <v>117</v>
      </c>
      <c r="J1640" s="3" t="s">
        <v>736</v>
      </c>
      <c r="K1640" s="3">
        <v>1985</v>
      </c>
      <c r="L1640" s="3" t="s">
        <v>28</v>
      </c>
      <c r="M1640" s="3">
        <v>4</v>
      </c>
      <c r="N1640" s="3">
        <v>3</v>
      </c>
      <c r="O1640" s="3">
        <v>27849.94</v>
      </c>
      <c r="P1640" s="3" t="s">
        <v>23</v>
      </c>
      <c r="Q1640" s="3" t="s">
        <v>23</v>
      </c>
      <c r="R1640" s="3" t="s">
        <v>53</v>
      </c>
    </row>
    <row r="1641" spans="1:18" x14ac:dyDescent="0.25">
      <c r="A1641" s="3" t="s">
        <v>751</v>
      </c>
      <c r="B1641" s="3">
        <v>16.3</v>
      </c>
      <c r="C1641" s="3">
        <v>5.51</v>
      </c>
      <c r="D1641" s="3" t="s">
        <v>20</v>
      </c>
      <c r="E1641" s="3" t="s">
        <v>20</v>
      </c>
      <c r="F1641" s="3" t="s">
        <v>20</v>
      </c>
      <c r="G1641" s="3">
        <v>1</v>
      </c>
      <c r="H1641" s="3" t="s">
        <v>117</v>
      </c>
      <c r="J1641" s="3" t="s">
        <v>738</v>
      </c>
      <c r="K1641" s="3">
        <v>1960</v>
      </c>
      <c r="L1641" s="3" t="s">
        <v>61</v>
      </c>
      <c r="M1641" s="3">
        <v>6</v>
      </c>
      <c r="N1641" s="3">
        <v>0</v>
      </c>
      <c r="O1641" s="3">
        <v>27808.73</v>
      </c>
      <c r="P1641" s="3" t="s">
        <v>23</v>
      </c>
      <c r="Q1641" s="3" t="s">
        <v>23</v>
      </c>
      <c r="R1641" s="3" t="s">
        <v>25</v>
      </c>
    </row>
    <row r="1642" spans="1:18" x14ac:dyDescent="0.25">
      <c r="A1642" s="3" t="s">
        <v>753</v>
      </c>
      <c r="B1642" s="3">
        <v>29.81</v>
      </c>
      <c r="C1642" s="3">
        <v>11.66</v>
      </c>
      <c r="D1642" s="3" t="s">
        <v>20</v>
      </c>
      <c r="E1642" s="3" t="s">
        <v>20</v>
      </c>
      <c r="F1642" s="3" t="s">
        <v>20</v>
      </c>
      <c r="G1642" s="3" t="s">
        <v>5994</v>
      </c>
      <c r="H1642" s="3" t="s">
        <v>117</v>
      </c>
      <c r="J1642" s="3" t="s">
        <v>740</v>
      </c>
      <c r="K1642" s="3">
        <v>2002</v>
      </c>
      <c r="L1642" s="3" t="s">
        <v>28</v>
      </c>
      <c r="M1642" s="3">
        <v>6</v>
      </c>
      <c r="N1642" s="3">
        <v>1</v>
      </c>
      <c r="O1642" s="3">
        <v>27724.29</v>
      </c>
      <c r="P1642" s="3" t="s">
        <v>23</v>
      </c>
      <c r="Q1642" s="3" t="s">
        <v>24</v>
      </c>
      <c r="R1642" s="3" t="s">
        <v>25</v>
      </c>
    </row>
    <row r="1643" spans="1:18" x14ac:dyDescent="0.25">
      <c r="A1643" s="3" t="s">
        <v>755</v>
      </c>
      <c r="B1643" s="3">
        <v>16.329999999999998</v>
      </c>
      <c r="C1643" s="3">
        <v>7.26</v>
      </c>
      <c r="D1643" s="3" t="s">
        <v>117</v>
      </c>
      <c r="E1643" s="3" t="s">
        <v>20</v>
      </c>
      <c r="F1643" s="3" t="s">
        <v>20</v>
      </c>
      <c r="G1643" s="3" t="s">
        <v>5994</v>
      </c>
      <c r="H1643" s="3" t="s">
        <v>117</v>
      </c>
      <c r="J1643" s="3" t="s">
        <v>742</v>
      </c>
      <c r="K1643" s="3">
        <v>1992</v>
      </c>
      <c r="L1643" s="3" t="s">
        <v>61</v>
      </c>
      <c r="M1643" s="3">
        <v>3</v>
      </c>
      <c r="N1643" s="3">
        <v>0</v>
      </c>
      <c r="O1643" s="3">
        <v>27696.11</v>
      </c>
      <c r="P1643" s="3" t="s">
        <v>23</v>
      </c>
      <c r="Q1643" s="3" t="s">
        <v>29</v>
      </c>
      <c r="R1643" s="3" t="s">
        <v>53</v>
      </c>
    </row>
    <row r="1644" spans="1:18" x14ac:dyDescent="0.25">
      <c r="A1644" s="3" t="s">
        <v>757</v>
      </c>
      <c r="B1644" s="3">
        <v>16.37</v>
      </c>
      <c r="C1644" s="3">
        <v>4.79</v>
      </c>
      <c r="D1644" s="3" t="s">
        <v>117</v>
      </c>
      <c r="E1644" s="3" t="s">
        <v>20</v>
      </c>
      <c r="F1644" s="3" t="s">
        <v>20</v>
      </c>
      <c r="G1644" s="3" t="s">
        <v>5994</v>
      </c>
      <c r="H1644" s="3" t="s">
        <v>117</v>
      </c>
      <c r="J1644" s="3" t="s">
        <v>744</v>
      </c>
      <c r="K1644" s="3">
        <v>1997</v>
      </c>
      <c r="L1644" s="3" t="s">
        <v>22</v>
      </c>
      <c r="M1644" s="3">
        <v>7</v>
      </c>
      <c r="N1644" s="3">
        <v>0</v>
      </c>
      <c r="O1644" s="3">
        <v>27625.17</v>
      </c>
      <c r="P1644" s="3" t="s">
        <v>23</v>
      </c>
      <c r="Q1644" s="3" t="s">
        <v>23</v>
      </c>
      <c r="R1644" s="3" t="s">
        <v>53</v>
      </c>
    </row>
    <row r="1645" spans="1:18" x14ac:dyDescent="0.25">
      <c r="A1645" s="3" t="s">
        <v>759</v>
      </c>
      <c r="B1645" s="3">
        <v>22.42</v>
      </c>
      <c r="C1645" s="3">
        <v>4.68</v>
      </c>
      <c r="D1645" s="3" t="s">
        <v>117</v>
      </c>
      <c r="E1645" s="3" t="s">
        <v>20</v>
      </c>
      <c r="F1645" s="3" t="s">
        <v>20</v>
      </c>
      <c r="G1645" s="3">
        <v>1</v>
      </c>
      <c r="H1645" s="3" t="s">
        <v>20</v>
      </c>
      <c r="J1645" s="3" t="s">
        <v>746</v>
      </c>
      <c r="K1645" s="3">
        <v>1997</v>
      </c>
      <c r="L1645" s="3" t="s">
        <v>47</v>
      </c>
      <c r="M1645" s="3">
        <v>9</v>
      </c>
      <c r="N1645" s="3">
        <v>0</v>
      </c>
      <c r="O1645" s="3">
        <v>27619.360000000001</v>
      </c>
      <c r="P1645" s="3" t="s">
        <v>29</v>
      </c>
      <c r="Q1645" s="3" t="s">
        <v>24</v>
      </c>
      <c r="R1645" s="3" t="s">
        <v>53</v>
      </c>
    </row>
    <row r="1646" spans="1:18" x14ac:dyDescent="0.25">
      <c r="A1646" s="3" t="s">
        <v>761</v>
      </c>
      <c r="B1646" s="3">
        <v>31.35</v>
      </c>
      <c r="C1646" s="3">
        <v>4.33</v>
      </c>
      <c r="D1646" s="3" t="s">
        <v>117</v>
      </c>
      <c r="E1646" s="3" t="s">
        <v>20</v>
      </c>
      <c r="F1646" s="3" t="s">
        <v>21</v>
      </c>
      <c r="G1646" s="3">
        <v>1</v>
      </c>
      <c r="H1646" s="3" t="s">
        <v>20</v>
      </c>
      <c r="J1646" s="3" t="s">
        <v>108</v>
      </c>
      <c r="K1646" s="3">
        <v>1974</v>
      </c>
      <c r="L1646" s="3" t="s">
        <v>51</v>
      </c>
      <c r="M1646" s="3">
        <v>9</v>
      </c>
      <c r="N1646" s="3">
        <v>2</v>
      </c>
      <c r="O1646" s="3">
        <v>45702.02</v>
      </c>
      <c r="P1646" s="3" t="s">
        <v>29</v>
      </c>
      <c r="Q1646" s="3" t="s">
        <v>29</v>
      </c>
      <c r="R1646" s="3" t="s">
        <v>33</v>
      </c>
    </row>
    <row r="1647" spans="1:18" x14ac:dyDescent="0.25">
      <c r="A1647" s="3" t="s">
        <v>763</v>
      </c>
      <c r="B1647" s="3">
        <v>31.9</v>
      </c>
      <c r="C1647" s="3">
        <v>11.89</v>
      </c>
      <c r="D1647" s="3" t="s">
        <v>20</v>
      </c>
      <c r="E1647" s="3" t="s">
        <v>20</v>
      </c>
      <c r="F1647" s="3" t="s">
        <v>20</v>
      </c>
      <c r="G1647" s="3" t="s">
        <v>5994</v>
      </c>
      <c r="H1647" s="3" t="s">
        <v>20</v>
      </c>
      <c r="J1647" s="3" t="s">
        <v>747</v>
      </c>
      <c r="K1647" s="3">
        <v>1992</v>
      </c>
      <c r="L1647" s="3" t="s">
        <v>32</v>
      </c>
      <c r="M1647" s="3">
        <v>11</v>
      </c>
      <c r="N1647" s="3">
        <v>0</v>
      </c>
      <c r="O1647" s="3">
        <v>27614.71</v>
      </c>
      <c r="P1647" s="3" t="s">
        <v>29</v>
      </c>
      <c r="Q1647" s="3" t="s">
        <v>24</v>
      </c>
      <c r="R1647" s="3" t="s">
        <v>53</v>
      </c>
    </row>
    <row r="1648" spans="1:18" x14ac:dyDescent="0.25">
      <c r="A1648" s="3" t="s">
        <v>765</v>
      </c>
      <c r="B1648" s="3">
        <v>30.6</v>
      </c>
      <c r="C1648" s="3">
        <v>5.24</v>
      </c>
      <c r="D1648" s="3" t="s">
        <v>20</v>
      </c>
      <c r="E1648" s="3" t="s">
        <v>20</v>
      </c>
      <c r="F1648" s="3" t="s">
        <v>20</v>
      </c>
      <c r="G1648" s="3" t="s">
        <v>5994</v>
      </c>
      <c r="H1648" s="3" t="s">
        <v>117</v>
      </c>
      <c r="J1648" s="3" t="s">
        <v>749</v>
      </c>
      <c r="K1648" s="3">
        <v>1985</v>
      </c>
      <c r="L1648" s="3" t="s">
        <v>56</v>
      </c>
      <c r="M1648" s="3">
        <v>6</v>
      </c>
      <c r="N1648" s="3">
        <v>3</v>
      </c>
      <c r="O1648" s="3">
        <v>27598.93</v>
      </c>
      <c r="P1648" s="3" t="s">
        <v>29</v>
      </c>
      <c r="Q1648" s="3" t="s">
        <v>23</v>
      </c>
      <c r="R1648" s="3" t="s">
        <v>53</v>
      </c>
    </row>
    <row r="1649" spans="1:18" x14ac:dyDescent="0.25">
      <c r="A1649" s="3" t="s">
        <v>110</v>
      </c>
      <c r="B1649" s="3">
        <v>32.450000000000003</v>
      </c>
      <c r="C1649" s="3">
        <v>11.91</v>
      </c>
      <c r="D1649" s="3" t="s">
        <v>20</v>
      </c>
      <c r="E1649" s="3" t="s">
        <v>20</v>
      </c>
      <c r="F1649" s="3" t="s">
        <v>20</v>
      </c>
      <c r="G1649" s="3" t="s">
        <v>5994</v>
      </c>
      <c r="H1649" s="3" t="s">
        <v>117</v>
      </c>
      <c r="J1649" s="3" t="s">
        <v>751</v>
      </c>
      <c r="K1649" s="3">
        <v>1984</v>
      </c>
      <c r="L1649" s="3" t="s">
        <v>61</v>
      </c>
      <c r="M1649" s="3">
        <v>22</v>
      </c>
      <c r="N1649" s="3">
        <v>3</v>
      </c>
      <c r="O1649" s="3">
        <v>27534.53</v>
      </c>
      <c r="P1649" s="3" t="s">
        <v>29</v>
      </c>
      <c r="Q1649" s="3" t="s">
        <v>29</v>
      </c>
      <c r="R1649" s="3" t="s">
        <v>53</v>
      </c>
    </row>
    <row r="1650" spans="1:18" x14ac:dyDescent="0.25">
      <c r="A1650" s="3" t="s">
        <v>767</v>
      </c>
      <c r="B1650" s="3">
        <v>28.975000000000001</v>
      </c>
      <c r="C1650" s="3">
        <v>7.63</v>
      </c>
      <c r="D1650" s="3" t="s">
        <v>20</v>
      </c>
      <c r="E1650" s="3" t="s">
        <v>20</v>
      </c>
      <c r="F1650" s="3" t="s">
        <v>20</v>
      </c>
      <c r="G1650" s="3" t="s">
        <v>5994</v>
      </c>
      <c r="H1650" s="3" t="s">
        <v>117</v>
      </c>
      <c r="J1650" s="3" t="s">
        <v>753</v>
      </c>
      <c r="K1650" s="3">
        <v>1965</v>
      </c>
      <c r="L1650" s="3" t="s">
        <v>22</v>
      </c>
      <c r="M1650" s="3">
        <v>19</v>
      </c>
      <c r="N1650" s="3">
        <v>0</v>
      </c>
      <c r="O1650" s="3">
        <v>27533.91</v>
      </c>
      <c r="P1650" s="3" t="s">
        <v>29</v>
      </c>
      <c r="Q1650" s="3" t="s">
        <v>24</v>
      </c>
      <c r="R1650" s="3" t="s">
        <v>25</v>
      </c>
    </row>
    <row r="1651" spans="1:18" x14ac:dyDescent="0.25">
      <c r="A1651" s="3" t="s">
        <v>768</v>
      </c>
      <c r="B1651" s="3">
        <v>24.86</v>
      </c>
      <c r="C1651" s="3">
        <v>8.92</v>
      </c>
      <c r="D1651" s="3" t="s">
        <v>117</v>
      </c>
      <c r="E1651" s="3" t="s">
        <v>20</v>
      </c>
      <c r="F1651" s="3" t="s">
        <v>20</v>
      </c>
      <c r="G1651" s="3">
        <v>2</v>
      </c>
      <c r="H1651" s="3" t="s">
        <v>20</v>
      </c>
      <c r="J1651" s="3" t="s">
        <v>755</v>
      </c>
      <c r="K1651" s="3">
        <v>1981</v>
      </c>
      <c r="L1651" s="3" t="s">
        <v>22</v>
      </c>
      <c r="M1651" s="3">
        <v>3</v>
      </c>
      <c r="N1651" s="3">
        <v>1</v>
      </c>
      <c r="O1651" s="3">
        <v>27495.59</v>
      </c>
      <c r="P1651" s="3" t="s">
        <v>29</v>
      </c>
      <c r="Q1651" s="3" t="s">
        <v>23</v>
      </c>
      <c r="R1651" s="3" t="s">
        <v>53</v>
      </c>
    </row>
    <row r="1652" spans="1:18" x14ac:dyDescent="0.25">
      <c r="A1652" s="3" t="s">
        <v>770</v>
      </c>
      <c r="B1652" s="3">
        <v>19.54</v>
      </c>
      <c r="C1652" s="3">
        <v>5.37</v>
      </c>
      <c r="D1652" s="3" t="s">
        <v>20</v>
      </c>
      <c r="E1652" s="3" t="s">
        <v>20</v>
      </c>
      <c r="F1652" s="3" t="s">
        <v>20</v>
      </c>
      <c r="G1652" s="3" t="s">
        <v>5994</v>
      </c>
      <c r="H1652" s="3" t="s">
        <v>117</v>
      </c>
      <c r="J1652" s="3" t="s">
        <v>757</v>
      </c>
      <c r="K1652" s="3">
        <v>1985</v>
      </c>
      <c r="L1652" s="3" t="s">
        <v>28</v>
      </c>
      <c r="M1652" s="3">
        <v>5</v>
      </c>
      <c r="N1652" s="3">
        <v>3</v>
      </c>
      <c r="O1652" s="3">
        <v>27432.73</v>
      </c>
      <c r="P1652" s="3" t="s">
        <v>29</v>
      </c>
      <c r="Q1652" s="3" t="s">
        <v>23</v>
      </c>
      <c r="R1652" s="3" t="s">
        <v>53</v>
      </c>
    </row>
    <row r="1653" spans="1:18" x14ac:dyDescent="0.25">
      <c r="A1653" s="3" t="s">
        <v>772</v>
      </c>
      <c r="B1653" s="3">
        <v>26.74</v>
      </c>
      <c r="C1653" s="3">
        <v>4.3099999999999996</v>
      </c>
      <c r="D1653" s="3" t="s">
        <v>20</v>
      </c>
      <c r="E1653" s="3" t="s">
        <v>20</v>
      </c>
      <c r="F1653" s="3" t="s">
        <v>20</v>
      </c>
      <c r="G1653" s="3" t="s">
        <v>5994</v>
      </c>
      <c r="H1653" s="3" t="s">
        <v>117</v>
      </c>
      <c r="J1653" s="3" t="s">
        <v>759</v>
      </c>
      <c r="K1653" s="3">
        <v>1988</v>
      </c>
      <c r="L1653" s="3" t="s">
        <v>47</v>
      </c>
      <c r="M1653" s="3">
        <v>15</v>
      </c>
      <c r="N1653" s="3">
        <v>2</v>
      </c>
      <c r="O1653" s="3">
        <v>27375.9</v>
      </c>
      <c r="P1653" s="3" t="s">
        <v>29</v>
      </c>
      <c r="Q1653" s="3" t="s">
        <v>24</v>
      </c>
      <c r="R1653" s="3" t="s">
        <v>236</v>
      </c>
    </row>
    <row r="1654" spans="1:18" x14ac:dyDescent="0.25">
      <c r="A1654" s="3" t="s">
        <v>774</v>
      </c>
      <c r="B1654" s="3">
        <v>22.99</v>
      </c>
      <c r="C1654" s="3">
        <v>10.46</v>
      </c>
      <c r="D1654" s="3" t="s">
        <v>20</v>
      </c>
      <c r="E1654" s="3" t="s">
        <v>20</v>
      </c>
      <c r="F1654" s="3" t="s">
        <v>20</v>
      </c>
      <c r="G1654" s="3">
        <v>3</v>
      </c>
      <c r="H1654" s="3" t="s">
        <v>117</v>
      </c>
      <c r="J1654" s="3" t="s">
        <v>761</v>
      </c>
      <c r="K1654" s="3">
        <v>1969</v>
      </c>
      <c r="L1654" s="3" t="s">
        <v>22</v>
      </c>
      <c r="M1654" s="3">
        <v>16</v>
      </c>
      <c r="N1654" s="3">
        <v>0</v>
      </c>
      <c r="O1654" s="3">
        <v>27346.04</v>
      </c>
      <c r="P1654" s="3" t="s">
        <v>29</v>
      </c>
      <c r="Q1654" s="3" t="s">
        <v>29</v>
      </c>
      <c r="R1654" s="3" t="s">
        <v>25</v>
      </c>
    </row>
    <row r="1655" spans="1:18" x14ac:dyDescent="0.25">
      <c r="A1655" s="3" t="s">
        <v>776</v>
      </c>
      <c r="B1655" s="3">
        <v>31.46</v>
      </c>
      <c r="C1655" s="3">
        <v>7.39</v>
      </c>
      <c r="D1655" s="3" t="s">
        <v>20</v>
      </c>
      <c r="E1655" s="3" t="s">
        <v>20</v>
      </c>
      <c r="F1655" s="3" t="s">
        <v>20</v>
      </c>
      <c r="G1655" s="3" t="s">
        <v>5994</v>
      </c>
      <c r="H1655" s="3" t="s">
        <v>20</v>
      </c>
      <c r="J1655" s="3" t="s">
        <v>763</v>
      </c>
      <c r="K1655" s="3">
        <v>1968</v>
      </c>
      <c r="L1655" s="3" t="s">
        <v>32</v>
      </c>
      <c r="M1655" s="3">
        <v>6</v>
      </c>
      <c r="N1655" s="3">
        <v>3</v>
      </c>
      <c r="O1655" s="3">
        <v>27322.73</v>
      </c>
      <c r="P1655" s="3" t="s">
        <v>29</v>
      </c>
      <c r="Q1655" s="3" t="s">
        <v>29</v>
      </c>
      <c r="R1655" s="3" t="s">
        <v>25</v>
      </c>
    </row>
    <row r="1656" spans="1:18" x14ac:dyDescent="0.25">
      <c r="A1656" s="3" t="s">
        <v>778</v>
      </c>
      <c r="B1656" s="3">
        <v>30.86</v>
      </c>
      <c r="C1656" s="3">
        <v>6.18</v>
      </c>
      <c r="D1656" s="3" t="s">
        <v>20</v>
      </c>
      <c r="E1656" s="3" t="s">
        <v>117</v>
      </c>
      <c r="F1656" s="3" t="s">
        <v>20</v>
      </c>
      <c r="G1656" s="3">
        <v>2</v>
      </c>
      <c r="H1656" s="3" t="s">
        <v>117</v>
      </c>
      <c r="J1656" s="3" t="s">
        <v>765</v>
      </c>
      <c r="K1656" s="3">
        <v>1999</v>
      </c>
      <c r="L1656" s="3" t="s">
        <v>28</v>
      </c>
      <c r="M1656" s="3">
        <v>2</v>
      </c>
      <c r="N1656" s="3">
        <v>0</v>
      </c>
      <c r="O1656" s="3">
        <v>27236.959999999999</v>
      </c>
      <c r="P1656" s="3" t="s">
        <v>29</v>
      </c>
      <c r="Q1656" s="3" t="s">
        <v>23</v>
      </c>
      <c r="R1656" s="3" t="s">
        <v>53</v>
      </c>
    </row>
    <row r="1657" spans="1:18" x14ac:dyDescent="0.25">
      <c r="A1657" s="3" t="s">
        <v>780</v>
      </c>
      <c r="B1657" s="3">
        <v>31.96</v>
      </c>
      <c r="C1657" s="3">
        <v>8.86</v>
      </c>
      <c r="D1657" s="3" t="s">
        <v>20</v>
      </c>
      <c r="E1657" s="3" t="s">
        <v>20</v>
      </c>
      <c r="F1657" s="3" t="s">
        <v>20</v>
      </c>
      <c r="G1657" s="3" t="s">
        <v>5994</v>
      </c>
      <c r="H1657" s="3" t="s">
        <v>117</v>
      </c>
      <c r="J1657" s="3" t="s">
        <v>110</v>
      </c>
      <c r="K1657" s="3">
        <v>1962</v>
      </c>
      <c r="L1657" s="3" t="s">
        <v>28</v>
      </c>
      <c r="M1657" s="3">
        <v>17</v>
      </c>
      <c r="N1657" s="3">
        <v>0</v>
      </c>
      <c r="O1657" s="3">
        <v>45008.959999999999</v>
      </c>
      <c r="P1657" s="3" t="s">
        <v>29</v>
      </c>
      <c r="Q1657" s="3" t="s">
        <v>29</v>
      </c>
      <c r="R1657" s="3" t="s">
        <v>25</v>
      </c>
    </row>
    <row r="1658" spans="1:18" x14ac:dyDescent="0.25">
      <c r="A1658" s="3" t="s">
        <v>782</v>
      </c>
      <c r="B1658" s="3">
        <v>23.76</v>
      </c>
      <c r="C1658" s="3">
        <v>10.96</v>
      </c>
      <c r="D1658" s="3" t="s">
        <v>20</v>
      </c>
      <c r="E1658" s="3" t="s">
        <v>20</v>
      </c>
      <c r="F1658" s="3" t="s">
        <v>20</v>
      </c>
      <c r="G1658" s="3">
        <v>3</v>
      </c>
      <c r="H1658" s="3" t="s">
        <v>117</v>
      </c>
      <c r="J1658" s="3" t="s">
        <v>767</v>
      </c>
      <c r="K1658" s="3">
        <v>1965</v>
      </c>
      <c r="L1658" s="3" t="s">
        <v>28</v>
      </c>
      <c r="M1658" s="3">
        <v>21</v>
      </c>
      <c r="N1658" s="3">
        <v>0</v>
      </c>
      <c r="O1658" s="3">
        <v>27218.44</v>
      </c>
      <c r="P1658" s="3" t="s">
        <v>29</v>
      </c>
      <c r="Q1658" s="3" t="s">
        <v>23</v>
      </c>
      <c r="R1658" s="3" t="s">
        <v>227</v>
      </c>
    </row>
    <row r="1659" spans="1:18" x14ac:dyDescent="0.25">
      <c r="A1659" s="3" t="s">
        <v>784</v>
      </c>
      <c r="B1659" s="3">
        <v>19.38</v>
      </c>
      <c r="C1659" s="3">
        <v>6.28</v>
      </c>
      <c r="D1659" s="3" t="s">
        <v>20</v>
      </c>
      <c r="E1659" s="3" t="s">
        <v>20</v>
      </c>
      <c r="F1659" s="3" t="s">
        <v>20</v>
      </c>
      <c r="G1659" s="3" t="s">
        <v>5994</v>
      </c>
      <c r="H1659" s="3" t="s">
        <v>117</v>
      </c>
      <c r="J1659" s="3" t="s">
        <v>768</v>
      </c>
      <c r="K1659" s="3">
        <v>1970</v>
      </c>
      <c r="L1659" s="3" t="s">
        <v>22</v>
      </c>
      <c r="M1659" s="3">
        <v>2</v>
      </c>
      <c r="N1659" s="3">
        <v>0</v>
      </c>
      <c r="O1659" s="3">
        <v>27117.99</v>
      </c>
      <c r="P1659" s="3" t="s">
        <v>29</v>
      </c>
      <c r="Q1659" s="3" t="s">
        <v>29</v>
      </c>
      <c r="R1659" s="3" t="s">
        <v>25</v>
      </c>
    </row>
    <row r="1660" spans="1:18" x14ac:dyDescent="0.25">
      <c r="A1660" s="3" t="s">
        <v>112</v>
      </c>
      <c r="B1660" s="3">
        <v>34.96</v>
      </c>
      <c r="C1660" s="3">
        <v>6.52</v>
      </c>
      <c r="D1660" s="3" t="s">
        <v>20</v>
      </c>
      <c r="E1660" s="3" t="s">
        <v>20</v>
      </c>
      <c r="F1660" s="3" t="s">
        <v>20</v>
      </c>
      <c r="G1660" s="3" t="s">
        <v>5994</v>
      </c>
      <c r="H1660" s="3" t="s">
        <v>117</v>
      </c>
      <c r="J1660" s="3" t="s">
        <v>770</v>
      </c>
      <c r="K1660" s="3">
        <v>1990</v>
      </c>
      <c r="L1660" s="3" t="s">
        <v>28</v>
      </c>
      <c r="M1660" s="3">
        <v>13</v>
      </c>
      <c r="N1660" s="3">
        <v>3</v>
      </c>
      <c r="O1660" s="3">
        <v>27092.38</v>
      </c>
      <c r="P1660" s="3" t="s">
        <v>29</v>
      </c>
      <c r="Q1660" s="3" t="s">
        <v>24</v>
      </c>
      <c r="R1660" s="3" t="s">
        <v>53</v>
      </c>
    </row>
    <row r="1661" spans="1:18" x14ac:dyDescent="0.25">
      <c r="A1661" s="3" t="s">
        <v>786</v>
      </c>
      <c r="B1661" s="3">
        <v>16.21</v>
      </c>
      <c r="C1661" s="3">
        <v>6.29</v>
      </c>
      <c r="D1661" s="3" t="s">
        <v>117</v>
      </c>
      <c r="E1661" s="3" t="s">
        <v>20</v>
      </c>
      <c r="F1661" s="3" t="s">
        <v>20</v>
      </c>
      <c r="G1661" s="3">
        <v>1</v>
      </c>
      <c r="H1661" s="3" t="s">
        <v>117</v>
      </c>
      <c r="J1661" s="3" t="s">
        <v>772</v>
      </c>
      <c r="K1661" s="3">
        <v>1994</v>
      </c>
      <c r="L1661" s="3" t="s">
        <v>61</v>
      </c>
      <c r="M1661" s="3">
        <v>2</v>
      </c>
      <c r="N1661" s="3">
        <v>0</v>
      </c>
      <c r="O1661" s="3">
        <v>27080.639999999999</v>
      </c>
      <c r="P1661" s="3" t="s">
        <v>29</v>
      </c>
      <c r="Q1661" s="3" t="s">
        <v>29</v>
      </c>
      <c r="R1661" s="3" t="s">
        <v>53</v>
      </c>
    </row>
    <row r="1662" spans="1:18" x14ac:dyDescent="0.25">
      <c r="A1662" s="3" t="s">
        <v>788</v>
      </c>
      <c r="B1662" s="3">
        <v>32.54</v>
      </c>
      <c r="C1662" s="3">
        <v>4.0199999999999996</v>
      </c>
      <c r="D1662" s="3" t="s">
        <v>20</v>
      </c>
      <c r="E1662" s="3" t="s">
        <v>117</v>
      </c>
      <c r="F1662" s="3" t="s">
        <v>20</v>
      </c>
      <c r="G1662" s="3">
        <v>1</v>
      </c>
      <c r="H1662" s="3" t="s">
        <v>117</v>
      </c>
      <c r="J1662" s="3" t="s">
        <v>774</v>
      </c>
      <c r="K1662" s="3">
        <v>1958</v>
      </c>
      <c r="L1662" s="3" t="s">
        <v>32</v>
      </c>
      <c r="M1662" s="3">
        <v>30</v>
      </c>
      <c r="N1662" s="3">
        <v>0</v>
      </c>
      <c r="O1662" s="3">
        <v>27037.91</v>
      </c>
      <c r="P1662" s="3" t="s">
        <v>29</v>
      </c>
      <c r="Q1662" s="3" t="s">
        <v>29</v>
      </c>
      <c r="R1662" s="3" t="s">
        <v>25</v>
      </c>
    </row>
    <row r="1663" spans="1:18" x14ac:dyDescent="0.25">
      <c r="A1663" s="3" t="s">
        <v>789</v>
      </c>
      <c r="B1663" s="3">
        <v>36.765000000000001</v>
      </c>
      <c r="C1663" s="3">
        <v>11.95</v>
      </c>
      <c r="D1663" s="3" t="s">
        <v>117</v>
      </c>
      <c r="E1663" s="3" t="s">
        <v>20</v>
      </c>
      <c r="F1663" s="3" t="s">
        <v>20</v>
      </c>
      <c r="G1663" s="3">
        <v>2</v>
      </c>
      <c r="H1663" s="3" t="s">
        <v>20</v>
      </c>
      <c r="J1663" s="3" t="s">
        <v>776</v>
      </c>
      <c r="K1663" s="3">
        <v>1960</v>
      </c>
      <c r="L1663" s="3" t="s">
        <v>61</v>
      </c>
      <c r="M1663" s="3">
        <v>9</v>
      </c>
      <c r="N1663" s="3">
        <v>1</v>
      </c>
      <c r="O1663" s="3">
        <v>27000.98</v>
      </c>
      <c r="P1663" s="3" t="s">
        <v>29</v>
      </c>
      <c r="Q1663" s="3" t="s">
        <v>29</v>
      </c>
      <c r="R1663" s="3" t="s">
        <v>25</v>
      </c>
    </row>
    <row r="1664" spans="1:18" x14ac:dyDescent="0.25">
      <c r="A1664" s="3" t="s">
        <v>791</v>
      </c>
      <c r="B1664" s="3">
        <v>35.909999999999997</v>
      </c>
      <c r="C1664" s="3">
        <v>8.7100000000000009</v>
      </c>
      <c r="D1664" s="3" t="s">
        <v>20</v>
      </c>
      <c r="E1664" s="3" t="s">
        <v>20</v>
      </c>
      <c r="F1664" s="3" t="s">
        <v>20</v>
      </c>
      <c r="G1664" s="3" t="s">
        <v>5994</v>
      </c>
      <c r="H1664" s="3" t="s">
        <v>20</v>
      </c>
      <c r="J1664" s="3" t="s">
        <v>778</v>
      </c>
      <c r="K1664" s="3">
        <v>2000</v>
      </c>
      <c r="L1664" s="3" t="s">
        <v>56</v>
      </c>
      <c r="M1664" s="3">
        <v>9</v>
      </c>
      <c r="N1664" s="3">
        <v>0</v>
      </c>
      <c r="O1664" s="3">
        <v>26936.98</v>
      </c>
      <c r="P1664" s="3" t="s">
        <v>29</v>
      </c>
      <c r="Q1664" s="3" t="s">
        <v>24</v>
      </c>
      <c r="R1664" s="3" t="s">
        <v>53</v>
      </c>
    </row>
    <row r="1665" spans="1:18" x14ac:dyDescent="0.25">
      <c r="A1665" s="3" t="s">
        <v>793</v>
      </c>
      <c r="B1665" s="3">
        <v>32.06</v>
      </c>
      <c r="C1665" s="3">
        <v>4.67</v>
      </c>
      <c r="D1665" s="3" t="s">
        <v>20</v>
      </c>
      <c r="E1665" s="3" t="s">
        <v>117</v>
      </c>
      <c r="F1665" s="3" t="s">
        <v>20</v>
      </c>
      <c r="G1665" s="3">
        <v>1</v>
      </c>
      <c r="H1665" s="3" t="s">
        <v>117</v>
      </c>
      <c r="J1665" s="3" t="s">
        <v>780</v>
      </c>
      <c r="K1665" s="3">
        <v>2002</v>
      </c>
      <c r="L1665" s="3" t="s">
        <v>32</v>
      </c>
      <c r="M1665" s="3">
        <v>17</v>
      </c>
      <c r="N1665" s="3">
        <v>0</v>
      </c>
      <c r="O1665" s="3">
        <v>26927.69</v>
      </c>
      <c r="P1665" s="3" t="s">
        <v>29</v>
      </c>
      <c r="Q1665" s="3" t="s">
        <v>29</v>
      </c>
      <c r="R1665" s="3" t="s">
        <v>53</v>
      </c>
    </row>
    <row r="1666" spans="1:18" x14ac:dyDescent="0.25">
      <c r="A1666" s="3" t="s">
        <v>795</v>
      </c>
      <c r="B1666" s="3">
        <v>24.1</v>
      </c>
      <c r="C1666" s="3">
        <v>11.14</v>
      </c>
      <c r="D1666" s="3" t="s">
        <v>117</v>
      </c>
      <c r="E1666" s="3" t="s">
        <v>20</v>
      </c>
      <c r="F1666" s="3" t="s">
        <v>20</v>
      </c>
      <c r="G1666" s="3">
        <v>1</v>
      </c>
      <c r="H1666" s="3" t="s">
        <v>20</v>
      </c>
      <c r="J1666" s="3" t="s">
        <v>782</v>
      </c>
      <c r="K1666" s="3">
        <v>1958</v>
      </c>
      <c r="L1666" s="3" t="s">
        <v>28</v>
      </c>
      <c r="M1666" s="3">
        <v>25</v>
      </c>
      <c r="N1666" s="3">
        <v>0</v>
      </c>
      <c r="O1666" s="3">
        <v>26926.51</v>
      </c>
      <c r="P1666" s="3" t="s">
        <v>29</v>
      </c>
      <c r="Q1666" s="3" t="s">
        <v>23</v>
      </c>
      <c r="R1666" s="3" t="s">
        <v>25</v>
      </c>
    </row>
    <row r="1667" spans="1:18" x14ac:dyDescent="0.25">
      <c r="A1667" s="3" t="s">
        <v>797</v>
      </c>
      <c r="B1667" s="3">
        <v>27.1</v>
      </c>
      <c r="C1667" s="3">
        <v>9.0500000000000007</v>
      </c>
      <c r="D1667" s="3" t="s">
        <v>20</v>
      </c>
      <c r="E1667" s="3" t="s">
        <v>20</v>
      </c>
      <c r="F1667" s="3" t="s">
        <v>20</v>
      </c>
      <c r="G1667" s="3">
        <v>2</v>
      </c>
      <c r="H1667" s="3" t="s">
        <v>20</v>
      </c>
      <c r="J1667" s="3" t="s">
        <v>784</v>
      </c>
      <c r="K1667" s="3">
        <v>1991</v>
      </c>
      <c r="L1667" s="3" t="s">
        <v>51</v>
      </c>
      <c r="M1667" s="3">
        <v>22</v>
      </c>
      <c r="N1667" s="3">
        <v>3</v>
      </c>
      <c r="O1667" s="3">
        <v>26912.560000000001</v>
      </c>
      <c r="P1667" s="3" t="s">
        <v>29</v>
      </c>
      <c r="Q1667" s="3" t="s">
        <v>29</v>
      </c>
      <c r="R1667" s="3" t="s">
        <v>53</v>
      </c>
    </row>
    <row r="1668" spans="1:18" x14ac:dyDescent="0.25">
      <c r="A1668" s="3" t="s">
        <v>799</v>
      </c>
      <c r="B1668" s="3">
        <v>24.42</v>
      </c>
      <c r="C1668" s="3">
        <v>11.31</v>
      </c>
      <c r="D1668" s="3" t="s">
        <v>20</v>
      </c>
      <c r="E1668" s="3" t="s">
        <v>20</v>
      </c>
      <c r="F1668" s="3" t="s">
        <v>20</v>
      </c>
      <c r="G1668" s="3" t="s">
        <v>5994</v>
      </c>
      <c r="H1668" s="3" t="s">
        <v>117</v>
      </c>
      <c r="J1668" s="3" t="s">
        <v>112</v>
      </c>
      <c r="K1668" s="3">
        <v>1971</v>
      </c>
      <c r="L1668" s="3" t="s">
        <v>51</v>
      </c>
      <c r="M1668" s="3">
        <v>13</v>
      </c>
      <c r="N1668" s="3">
        <v>2</v>
      </c>
      <c r="O1668" s="3">
        <v>44641.2</v>
      </c>
      <c r="P1668" s="3" t="s">
        <v>29</v>
      </c>
      <c r="Q1668" s="3" t="s">
        <v>24</v>
      </c>
      <c r="R1668" s="3" t="s">
        <v>119</v>
      </c>
    </row>
    <row r="1669" spans="1:18" x14ac:dyDescent="0.25">
      <c r="A1669" s="3" t="s">
        <v>801</v>
      </c>
      <c r="B1669" s="3">
        <v>26.695</v>
      </c>
      <c r="C1669" s="3">
        <v>4.68</v>
      </c>
      <c r="D1669" s="3" t="s">
        <v>117</v>
      </c>
      <c r="E1669" s="3" t="s">
        <v>20</v>
      </c>
      <c r="F1669" s="3" t="s">
        <v>20</v>
      </c>
      <c r="G1669" s="3">
        <v>2</v>
      </c>
      <c r="H1669" s="3" t="s">
        <v>117</v>
      </c>
      <c r="J1669" s="3" t="s">
        <v>786</v>
      </c>
      <c r="K1669" s="3">
        <v>1988</v>
      </c>
      <c r="L1669" s="3" t="s">
        <v>61</v>
      </c>
      <c r="M1669" s="3">
        <v>22</v>
      </c>
      <c r="N1669" s="3">
        <v>3</v>
      </c>
      <c r="O1669" s="3">
        <v>26607.89</v>
      </c>
      <c r="P1669" s="3" t="s">
        <v>29</v>
      </c>
      <c r="Q1669" s="3" t="s">
        <v>23</v>
      </c>
      <c r="R1669" s="3" t="s">
        <v>53</v>
      </c>
    </row>
    <row r="1670" spans="1:18" x14ac:dyDescent="0.25">
      <c r="A1670" s="3" t="s">
        <v>803</v>
      </c>
      <c r="B1670" s="3">
        <v>27.79</v>
      </c>
      <c r="C1670" s="3">
        <v>6.05</v>
      </c>
      <c r="D1670" s="3" t="s">
        <v>117</v>
      </c>
      <c r="E1670" s="3" t="s">
        <v>117</v>
      </c>
      <c r="F1670" s="3" t="s">
        <v>20</v>
      </c>
      <c r="G1670" s="3">
        <v>1</v>
      </c>
      <c r="H1670" s="3" t="s">
        <v>117</v>
      </c>
      <c r="J1670" s="3" t="s">
        <v>788</v>
      </c>
      <c r="K1670" s="3">
        <v>2004</v>
      </c>
      <c r="L1670" s="3" t="s">
        <v>47</v>
      </c>
      <c r="M1670" s="3">
        <v>5</v>
      </c>
      <c r="N1670" s="3">
        <v>0</v>
      </c>
      <c r="O1670" s="3">
        <v>26479.4</v>
      </c>
      <c r="P1670" s="3" t="s">
        <v>29</v>
      </c>
      <c r="Q1670" s="3" t="s">
        <v>29</v>
      </c>
      <c r="R1670" s="3" t="s">
        <v>53</v>
      </c>
    </row>
    <row r="1671" spans="1:18" x14ac:dyDescent="0.25">
      <c r="A1671" s="3" t="s">
        <v>34</v>
      </c>
      <c r="B1671" s="3">
        <v>38.094999999999999</v>
      </c>
      <c r="C1671" s="3">
        <v>6.05</v>
      </c>
      <c r="D1671" s="3" t="s">
        <v>20</v>
      </c>
      <c r="E1671" s="3" t="s">
        <v>20</v>
      </c>
      <c r="F1671" s="3" t="s">
        <v>20</v>
      </c>
      <c r="G1671" s="3" t="s">
        <v>5994</v>
      </c>
      <c r="H1671" s="3" t="s">
        <v>117</v>
      </c>
      <c r="J1671" s="3" t="s">
        <v>789</v>
      </c>
      <c r="K1671" s="3">
        <v>1970</v>
      </c>
      <c r="L1671" s="3" t="s">
        <v>51</v>
      </c>
      <c r="M1671" s="3">
        <v>27</v>
      </c>
      <c r="N1671" s="3">
        <v>2</v>
      </c>
      <c r="O1671" s="3">
        <v>26467.1</v>
      </c>
      <c r="P1671" s="3" t="s">
        <v>29</v>
      </c>
      <c r="Q1671" s="3" t="s">
        <v>24</v>
      </c>
      <c r="R1671" s="3" t="s">
        <v>33</v>
      </c>
    </row>
    <row r="1672" spans="1:18" x14ac:dyDescent="0.25">
      <c r="A1672" s="3" t="s">
        <v>114</v>
      </c>
      <c r="B1672" s="3">
        <v>35.5</v>
      </c>
      <c r="C1672" s="3">
        <v>5.14</v>
      </c>
      <c r="D1672" s="3" t="s">
        <v>20</v>
      </c>
      <c r="E1672" s="3" t="s">
        <v>20</v>
      </c>
      <c r="F1672" s="3" t="s">
        <v>21</v>
      </c>
      <c r="G1672" s="3">
        <v>1</v>
      </c>
      <c r="H1672" s="3" t="s">
        <v>117</v>
      </c>
      <c r="J1672" s="3" t="s">
        <v>791</v>
      </c>
      <c r="K1672" s="3">
        <v>1974</v>
      </c>
      <c r="L1672" s="3" t="s">
        <v>47</v>
      </c>
      <c r="M1672" s="3">
        <v>21</v>
      </c>
      <c r="N1672" s="3">
        <v>1</v>
      </c>
      <c r="O1672" s="3">
        <v>26392.26</v>
      </c>
      <c r="P1672" s="3" t="s">
        <v>29</v>
      </c>
      <c r="Q1672" s="3" t="s">
        <v>29</v>
      </c>
      <c r="R1672" s="3" t="s">
        <v>119</v>
      </c>
    </row>
    <row r="1673" spans="1:18" x14ac:dyDescent="0.25">
      <c r="A1673" s="3" t="s">
        <v>805</v>
      </c>
      <c r="B1673" s="3">
        <v>32.68</v>
      </c>
      <c r="C1673" s="3">
        <v>4.68</v>
      </c>
      <c r="D1673" s="3" t="s">
        <v>117</v>
      </c>
      <c r="E1673" s="3" t="s">
        <v>20</v>
      </c>
      <c r="F1673" s="3" t="s">
        <v>20</v>
      </c>
      <c r="G1673" s="3" t="s">
        <v>5994</v>
      </c>
      <c r="H1673" s="3" t="s">
        <v>20</v>
      </c>
      <c r="J1673" s="3" t="s">
        <v>793</v>
      </c>
      <c r="K1673" s="3">
        <v>2004</v>
      </c>
      <c r="L1673" s="3" t="s">
        <v>28</v>
      </c>
      <c r="M1673" s="3">
        <v>5</v>
      </c>
      <c r="N1673" s="3">
        <v>0</v>
      </c>
      <c r="O1673" s="3">
        <v>26316.59</v>
      </c>
      <c r="P1673" s="3" t="s">
        <v>29</v>
      </c>
      <c r="Q1673" s="3" t="s">
        <v>24</v>
      </c>
      <c r="R1673" s="3" t="s">
        <v>53</v>
      </c>
    </row>
    <row r="1674" spans="1:18" x14ac:dyDescent="0.25">
      <c r="A1674" s="3" t="s">
        <v>807</v>
      </c>
      <c r="B1674" s="3">
        <v>26.4</v>
      </c>
      <c r="C1674" s="3">
        <v>9.5</v>
      </c>
      <c r="D1674" s="3" t="s">
        <v>117</v>
      </c>
      <c r="E1674" s="3" t="s">
        <v>20</v>
      </c>
      <c r="F1674" s="3" t="s">
        <v>20</v>
      </c>
      <c r="G1674" s="3">
        <v>2</v>
      </c>
      <c r="H1674" s="3" t="s">
        <v>20</v>
      </c>
      <c r="J1674" s="3" t="s">
        <v>795</v>
      </c>
      <c r="K1674" s="3">
        <v>1975</v>
      </c>
      <c r="L1674" s="3" t="s">
        <v>32</v>
      </c>
      <c r="M1674" s="3">
        <v>4</v>
      </c>
      <c r="N1674" s="3">
        <v>1</v>
      </c>
      <c r="O1674" s="3">
        <v>26236.58</v>
      </c>
      <c r="P1674" s="3" t="s">
        <v>29</v>
      </c>
      <c r="Q1674" s="3" t="s">
        <v>23</v>
      </c>
      <c r="R1674" s="3" t="s">
        <v>53</v>
      </c>
    </row>
    <row r="1675" spans="1:18" x14ac:dyDescent="0.25">
      <c r="A1675" s="3" t="s">
        <v>809</v>
      </c>
      <c r="B1675" s="3">
        <v>23.655000000000001</v>
      </c>
      <c r="C1675" s="3">
        <v>10.84</v>
      </c>
      <c r="D1675" s="3" t="s">
        <v>117</v>
      </c>
      <c r="E1675" s="3" t="s">
        <v>20</v>
      </c>
      <c r="F1675" s="3" t="s">
        <v>21</v>
      </c>
      <c r="G1675" s="3">
        <v>1</v>
      </c>
      <c r="H1675" s="3" t="s">
        <v>117</v>
      </c>
      <c r="J1675" s="3" t="s">
        <v>797</v>
      </c>
      <c r="K1675" s="3">
        <v>1973</v>
      </c>
      <c r="L1675" s="3" t="s">
        <v>61</v>
      </c>
      <c r="M1675" s="3">
        <v>7</v>
      </c>
      <c r="N1675" s="3">
        <v>1</v>
      </c>
      <c r="O1675" s="3">
        <v>26140.36</v>
      </c>
      <c r="P1675" s="3" t="s">
        <v>29</v>
      </c>
      <c r="Q1675" s="3" t="s">
        <v>24</v>
      </c>
      <c r="R1675" s="3" t="s">
        <v>53</v>
      </c>
    </row>
    <row r="1676" spans="1:18" x14ac:dyDescent="0.25">
      <c r="A1676" s="3" t="s">
        <v>810</v>
      </c>
      <c r="B1676" s="3">
        <v>27.36</v>
      </c>
      <c r="C1676" s="3">
        <v>5.88</v>
      </c>
      <c r="D1676" s="3" t="s">
        <v>20</v>
      </c>
      <c r="E1676" s="3" t="s">
        <v>20</v>
      </c>
      <c r="F1676" s="3" t="s">
        <v>20</v>
      </c>
      <c r="G1676" s="3">
        <v>2</v>
      </c>
      <c r="H1676" s="3" t="s">
        <v>20</v>
      </c>
      <c r="J1676" s="3" t="s">
        <v>799</v>
      </c>
      <c r="K1676" s="3">
        <v>2002</v>
      </c>
      <c r="L1676" s="3" t="s">
        <v>22</v>
      </c>
      <c r="M1676" s="3">
        <v>11</v>
      </c>
      <c r="N1676" s="3">
        <v>0</v>
      </c>
      <c r="O1676" s="3">
        <v>26125.67</v>
      </c>
      <c r="P1676" s="3" t="s">
        <v>29</v>
      </c>
      <c r="Q1676" s="3" t="s">
        <v>23</v>
      </c>
      <c r="R1676" s="3" t="s">
        <v>25</v>
      </c>
    </row>
    <row r="1677" spans="1:18" x14ac:dyDescent="0.25">
      <c r="A1677" s="3" t="s">
        <v>812</v>
      </c>
      <c r="B1677" s="3">
        <v>27.82</v>
      </c>
      <c r="C1677" s="3">
        <v>5.24</v>
      </c>
      <c r="D1677" s="3" t="s">
        <v>117</v>
      </c>
      <c r="E1677" s="3" t="s">
        <v>20</v>
      </c>
      <c r="F1677" s="3" t="s">
        <v>20</v>
      </c>
      <c r="G1677" s="3" t="s">
        <v>5994</v>
      </c>
      <c r="H1677" s="3" t="s">
        <v>117</v>
      </c>
      <c r="J1677" s="3" t="s">
        <v>801</v>
      </c>
      <c r="K1677" s="3">
        <v>1966</v>
      </c>
      <c r="L1677" s="3" t="s">
        <v>61</v>
      </c>
      <c r="M1677" s="3">
        <v>9</v>
      </c>
      <c r="N1677" s="3">
        <v>1</v>
      </c>
      <c r="O1677" s="3">
        <v>26109.33</v>
      </c>
      <c r="P1677" s="3" t="s">
        <v>29</v>
      </c>
      <c r="Q1677" s="3" t="s">
        <v>24</v>
      </c>
      <c r="R1677" s="3" t="s">
        <v>33</v>
      </c>
    </row>
    <row r="1678" spans="1:18" x14ac:dyDescent="0.25">
      <c r="A1678" s="3" t="s">
        <v>814</v>
      </c>
      <c r="B1678" s="3">
        <v>25.46</v>
      </c>
      <c r="C1678" s="3">
        <v>11.75</v>
      </c>
      <c r="D1678" s="3" t="s">
        <v>20</v>
      </c>
      <c r="E1678" s="3" t="s">
        <v>20</v>
      </c>
      <c r="F1678" s="3" t="s">
        <v>20</v>
      </c>
      <c r="G1678" s="3" t="s">
        <v>5994</v>
      </c>
      <c r="H1678" s="3" t="s">
        <v>20</v>
      </c>
      <c r="J1678" s="3" t="s">
        <v>803</v>
      </c>
      <c r="K1678" s="3">
        <v>2000</v>
      </c>
      <c r="L1678" s="3" t="s">
        <v>28</v>
      </c>
      <c r="M1678" s="3">
        <v>26</v>
      </c>
      <c r="N1678" s="3">
        <v>0</v>
      </c>
      <c r="O1678" s="3">
        <v>26026.97</v>
      </c>
      <c r="P1678" s="3" t="s">
        <v>29</v>
      </c>
      <c r="Q1678" s="3" t="s">
        <v>24</v>
      </c>
      <c r="R1678" s="3" t="s">
        <v>53</v>
      </c>
    </row>
    <row r="1679" spans="1:18" x14ac:dyDescent="0.25">
      <c r="A1679" s="3" t="s">
        <v>816</v>
      </c>
      <c r="B1679" s="3">
        <v>25.1</v>
      </c>
      <c r="C1679" s="3">
        <v>6.97</v>
      </c>
      <c r="D1679" s="3" t="s">
        <v>20</v>
      </c>
      <c r="E1679" s="3" t="s">
        <v>20</v>
      </c>
      <c r="F1679" s="3" t="s">
        <v>20</v>
      </c>
      <c r="G1679" s="3" t="s">
        <v>5994</v>
      </c>
      <c r="H1679" s="3" t="s">
        <v>117</v>
      </c>
      <c r="J1679" s="3" t="s">
        <v>34</v>
      </c>
      <c r="K1679" s="3">
        <v>1991</v>
      </c>
      <c r="L1679" s="3" t="s">
        <v>32</v>
      </c>
      <c r="M1679" s="3">
        <v>6</v>
      </c>
      <c r="N1679" s="3">
        <v>1</v>
      </c>
      <c r="O1679" s="3">
        <v>58571.07</v>
      </c>
      <c r="P1679" s="3" t="s">
        <v>23</v>
      </c>
      <c r="Q1679" s="3" t="s">
        <v>24</v>
      </c>
      <c r="R1679" s="3" t="s">
        <v>119</v>
      </c>
    </row>
    <row r="1680" spans="1:18" x14ac:dyDescent="0.25">
      <c r="A1680" s="3" t="s">
        <v>818</v>
      </c>
      <c r="B1680" s="3">
        <v>32.11</v>
      </c>
      <c r="C1680" s="3">
        <v>4.76</v>
      </c>
      <c r="D1680" s="3" t="s">
        <v>20</v>
      </c>
      <c r="E1680" s="3" t="s">
        <v>20</v>
      </c>
      <c r="F1680" s="3" t="s">
        <v>20</v>
      </c>
      <c r="G1680" s="3">
        <v>2</v>
      </c>
      <c r="H1680" s="3" t="s">
        <v>20</v>
      </c>
      <c r="J1680" s="3" t="s">
        <v>114</v>
      </c>
      <c r="K1680" s="3">
        <v>1993</v>
      </c>
      <c r="L1680" s="3" t="s">
        <v>22</v>
      </c>
      <c r="M1680" s="3">
        <v>11</v>
      </c>
      <c r="N1680" s="3">
        <v>2</v>
      </c>
      <c r="O1680" s="3">
        <v>44585.46</v>
      </c>
      <c r="P1680" s="3" t="s">
        <v>29</v>
      </c>
      <c r="Q1680" s="3" t="s">
        <v>29</v>
      </c>
      <c r="R1680" s="3" t="s">
        <v>53</v>
      </c>
    </row>
    <row r="1681" spans="1:18" x14ac:dyDescent="0.25">
      <c r="A1681" s="3" t="s">
        <v>820</v>
      </c>
      <c r="B1681" s="3">
        <v>29.8</v>
      </c>
      <c r="C1681" s="3">
        <v>8.24</v>
      </c>
      <c r="D1681" s="3" t="s">
        <v>117</v>
      </c>
      <c r="E1681" s="3" t="s">
        <v>20</v>
      </c>
      <c r="F1681" s="3" t="s">
        <v>20</v>
      </c>
      <c r="G1681" s="3">
        <v>1</v>
      </c>
      <c r="H1681" s="3" t="s">
        <v>117</v>
      </c>
      <c r="J1681" s="3" t="s">
        <v>805</v>
      </c>
      <c r="K1681" s="3">
        <v>2001</v>
      </c>
      <c r="L1681" s="3" t="s">
        <v>32</v>
      </c>
      <c r="M1681" s="3">
        <v>5</v>
      </c>
      <c r="N1681" s="3">
        <v>2</v>
      </c>
      <c r="O1681" s="3">
        <v>26018.95</v>
      </c>
      <c r="P1681" s="3" t="s">
        <v>29</v>
      </c>
      <c r="Q1681" s="3" t="s">
        <v>29</v>
      </c>
      <c r="R1681" s="3" t="s">
        <v>33</v>
      </c>
    </row>
    <row r="1682" spans="1:18" x14ac:dyDescent="0.25">
      <c r="A1682" s="3" t="s">
        <v>822</v>
      </c>
      <c r="B1682" s="3">
        <v>24.01</v>
      </c>
      <c r="C1682" s="3">
        <v>4.76</v>
      </c>
      <c r="D1682" s="3" t="s">
        <v>20</v>
      </c>
      <c r="E1682" s="3" t="s">
        <v>20</v>
      </c>
      <c r="F1682" s="3" t="s">
        <v>20</v>
      </c>
      <c r="G1682" s="3">
        <v>1</v>
      </c>
      <c r="H1682" s="3" t="s">
        <v>117</v>
      </c>
      <c r="J1682" s="3" t="s">
        <v>807</v>
      </c>
      <c r="K1682" s="3">
        <v>1970</v>
      </c>
      <c r="L1682" s="3" t="s">
        <v>28</v>
      </c>
      <c r="M1682" s="3">
        <v>3</v>
      </c>
      <c r="N1682" s="3">
        <v>3</v>
      </c>
      <c r="O1682" s="3">
        <v>25992.82</v>
      </c>
      <c r="P1682" s="3" t="s">
        <v>29</v>
      </c>
      <c r="Q1682" s="3" t="s">
        <v>29</v>
      </c>
      <c r="R1682" s="3" t="s">
        <v>25</v>
      </c>
    </row>
    <row r="1683" spans="1:18" x14ac:dyDescent="0.25">
      <c r="A1683" s="3" t="s">
        <v>116</v>
      </c>
      <c r="B1683" s="3">
        <v>52.58</v>
      </c>
      <c r="C1683" s="3">
        <v>4.1900000000000004</v>
      </c>
      <c r="D1683" s="3" t="s">
        <v>20</v>
      </c>
      <c r="E1683" s="3" t="s">
        <v>117</v>
      </c>
      <c r="F1683" s="3" t="s">
        <v>20</v>
      </c>
      <c r="G1683" s="3">
        <v>1</v>
      </c>
      <c r="H1683" s="3" t="s">
        <v>117</v>
      </c>
      <c r="J1683" s="3" t="s">
        <v>809</v>
      </c>
      <c r="K1683" s="3">
        <v>1963</v>
      </c>
      <c r="L1683" s="3" t="s">
        <v>51</v>
      </c>
      <c r="M1683" s="3">
        <v>21</v>
      </c>
      <c r="N1683" s="3">
        <v>0</v>
      </c>
      <c r="O1683" s="3">
        <v>25678.78</v>
      </c>
      <c r="P1683" s="3" t="s">
        <v>29</v>
      </c>
      <c r="Q1683" s="3" t="s">
        <v>24</v>
      </c>
      <c r="R1683" s="3" t="s">
        <v>33</v>
      </c>
    </row>
    <row r="1684" spans="1:18" x14ac:dyDescent="0.25">
      <c r="A1684" s="3" t="s">
        <v>824</v>
      </c>
      <c r="B1684" s="3">
        <v>23.21</v>
      </c>
      <c r="C1684" s="3">
        <v>6.03</v>
      </c>
      <c r="D1684" s="3" t="s">
        <v>20</v>
      </c>
      <c r="E1684" s="3" t="s">
        <v>20</v>
      </c>
      <c r="F1684" s="3" t="s">
        <v>20</v>
      </c>
      <c r="G1684" s="3">
        <v>1</v>
      </c>
      <c r="H1684" s="3" t="s">
        <v>20</v>
      </c>
      <c r="J1684" s="3" t="s">
        <v>810</v>
      </c>
      <c r="K1684" s="3">
        <v>1972</v>
      </c>
      <c r="L1684" s="3" t="s">
        <v>61</v>
      </c>
      <c r="M1684" s="3">
        <v>17</v>
      </c>
      <c r="N1684" s="3">
        <v>0</v>
      </c>
      <c r="O1684" s="3">
        <v>25656.58</v>
      </c>
      <c r="P1684" s="3" t="s">
        <v>29</v>
      </c>
      <c r="Q1684" s="3" t="s">
        <v>24</v>
      </c>
      <c r="R1684" s="3" t="s">
        <v>119</v>
      </c>
    </row>
    <row r="1685" spans="1:18" x14ac:dyDescent="0.25">
      <c r="A1685" s="3" t="s">
        <v>826</v>
      </c>
      <c r="B1685" s="3">
        <v>21.2</v>
      </c>
      <c r="C1685" s="3">
        <v>4.07</v>
      </c>
      <c r="D1685" s="3" t="s">
        <v>117</v>
      </c>
      <c r="E1685" s="3" t="s">
        <v>20</v>
      </c>
      <c r="F1685" s="3" t="s">
        <v>20</v>
      </c>
      <c r="G1685" s="3">
        <v>1</v>
      </c>
      <c r="H1685" s="3" t="s">
        <v>117</v>
      </c>
      <c r="J1685" s="3" t="s">
        <v>812</v>
      </c>
      <c r="K1685" s="3">
        <v>2001</v>
      </c>
      <c r="L1685" s="3" t="s">
        <v>51</v>
      </c>
      <c r="M1685" s="3">
        <v>2</v>
      </c>
      <c r="N1685" s="3">
        <v>0</v>
      </c>
      <c r="O1685" s="3">
        <v>25648.98</v>
      </c>
      <c r="P1685" s="3" t="s">
        <v>29</v>
      </c>
      <c r="Q1685" s="3" t="s">
        <v>23</v>
      </c>
      <c r="R1685" s="3" t="s">
        <v>53</v>
      </c>
    </row>
    <row r="1686" spans="1:18" x14ac:dyDescent="0.25">
      <c r="A1686" s="3" t="s">
        <v>828</v>
      </c>
      <c r="B1686" s="3">
        <v>28.215</v>
      </c>
      <c r="C1686" s="3">
        <v>8.26</v>
      </c>
      <c r="D1686" s="3" t="s">
        <v>117</v>
      </c>
      <c r="E1686" s="3" t="s">
        <v>20</v>
      </c>
      <c r="F1686" s="3" t="s">
        <v>20</v>
      </c>
      <c r="G1686" s="3">
        <v>1</v>
      </c>
      <c r="H1686" s="3" t="s">
        <v>117</v>
      </c>
      <c r="J1686" s="3" t="s">
        <v>814</v>
      </c>
      <c r="K1686" s="3">
        <v>1968</v>
      </c>
      <c r="L1686" s="3" t="s">
        <v>28</v>
      </c>
      <c r="M1686" s="3">
        <v>11</v>
      </c>
      <c r="N1686" s="3">
        <v>1</v>
      </c>
      <c r="O1686" s="3">
        <v>25517.11</v>
      </c>
      <c r="P1686" s="3" t="s">
        <v>29</v>
      </c>
      <c r="Q1686" s="3" t="s">
        <v>24</v>
      </c>
      <c r="R1686" s="3" t="s">
        <v>227</v>
      </c>
    </row>
    <row r="1687" spans="1:18" x14ac:dyDescent="0.25">
      <c r="A1687" s="3" t="s">
        <v>830</v>
      </c>
      <c r="B1687" s="3">
        <v>38.094999999999999</v>
      </c>
      <c r="C1687" s="3">
        <v>4.76</v>
      </c>
      <c r="D1687" s="3" t="s">
        <v>20</v>
      </c>
      <c r="E1687" s="3" t="s">
        <v>20</v>
      </c>
      <c r="F1687" s="3" t="s">
        <v>20</v>
      </c>
      <c r="G1687" s="3">
        <v>1</v>
      </c>
      <c r="H1687" s="3" t="s">
        <v>20</v>
      </c>
      <c r="J1687" s="3" t="s">
        <v>816</v>
      </c>
      <c r="K1687" s="3">
        <v>1968</v>
      </c>
      <c r="L1687" s="3" t="s">
        <v>51</v>
      </c>
      <c r="M1687" s="3">
        <v>22</v>
      </c>
      <c r="N1687" s="3">
        <v>3</v>
      </c>
      <c r="O1687" s="3">
        <v>25382.3</v>
      </c>
      <c r="P1687" s="3" t="s">
        <v>29</v>
      </c>
      <c r="Q1687" s="3" t="s">
        <v>29</v>
      </c>
      <c r="R1687" s="3" t="s">
        <v>53</v>
      </c>
    </row>
    <row r="1688" spans="1:18" x14ac:dyDescent="0.25">
      <c r="A1688" s="3" t="s">
        <v>831</v>
      </c>
      <c r="B1688" s="3">
        <v>22.61</v>
      </c>
      <c r="C1688" s="3">
        <v>6.13</v>
      </c>
      <c r="D1688" s="3" t="s">
        <v>117</v>
      </c>
      <c r="E1688" s="3" t="s">
        <v>20</v>
      </c>
      <c r="F1688" s="3" t="s">
        <v>21</v>
      </c>
      <c r="G1688" s="3">
        <v>1</v>
      </c>
      <c r="H1688" s="3" t="s">
        <v>117</v>
      </c>
      <c r="J1688" s="3" t="s">
        <v>818</v>
      </c>
      <c r="K1688" s="3">
        <v>1972</v>
      </c>
      <c r="L1688" s="3" t="s">
        <v>47</v>
      </c>
      <c r="M1688" s="3">
        <v>26</v>
      </c>
      <c r="N1688" s="3">
        <v>2</v>
      </c>
      <c r="O1688" s="3">
        <v>25333.33</v>
      </c>
      <c r="P1688" s="3" t="s">
        <v>29</v>
      </c>
      <c r="Q1688" s="3" t="s">
        <v>29</v>
      </c>
      <c r="R1688" s="3" t="s">
        <v>227</v>
      </c>
    </row>
    <row r="1689" spans="1:18" x14ac:dyDescent="0.25">
      <c r="A1689" s="3" t="s">
        <v>833</v>
      </c>
      <c r="B1689" s="3">
        <v>24.32</v>
      </c>
      <c r="C1689" s="3">
        <v>10.47</v>
      </c>
      <c r="D1689" s="3" t="s">
        <v>117</v>
      </c>
      <c r="E1689" s="3" t="s">
        <v>20</v>
      </c>
      <c r="F1689" s="3" t="s">
        <v>20</v>
      </c>
      <c r="G1689" s="3">
        <v>2</v>
      </c>
      <c r="H1689" s="3" t="s">
        <v>117</v>
      </c>
      <c r="J1689" s="3" t="s">
        <v>820</v>
      </c>
      <c r="K1689" s="3">
        <v>1975</v>
      </c>
      <c r="L1689" s="3" t="s">
        <v>28</v>
      </c>
      <c r="M1689" s="3">
        <v>14</v>
      </c>
      <c r="N1689" s="3">
        <v>3</v>
      </c>
      <c r="O1689" s="3">
        <v>25309.49</v>
      </c>
      <c r="P1689" s="3" t="s">
        <v>29</v>
      </c>
      <c r="Q1689" s="3" t="s">
        <v>23</v>
      </c>
      <c r="R1689" s="3" t="s">
        <v>53</v>
      </c>
    </row>
    <row r="1690" spans="1:18" x14ac:dyDescent="0.25">
      <c r="A1690" s="3" t="s">
        <v>835</v>
      </c>
      <c r="B1690" s="3">
        <v>20.96</v>
      </c>
      <c r="C1690" s="3">
        <v>4.04</v>
      </c>
      <c r="D1690" s="3" t="s">
        <v>117</v>
      </c>
      <c r="E1690" s="3" t="s">
        <v>20</v>
      </c>
      <c r="F1690" s="3" t="s">
        <v>20</v>
      </c>
      <c r="G1690" s="3">
        <v>1</v>
      </c>
      <c r="H1690" s="3" t="s">
        <v>117</v>
      </c>
      <c r="J1690" s="3" t="s">
        <v>822</v>
      </c>
      <c r="K1690" s="3">
        <v>1998</v>
      </c>
      <c r="L1690" s="3" t="s">
        <v>56</v>
      </c>
      <c r="M1690" s="3">
        <v>24</v>
      </c>
      <c r="N1690" s="3">
        <v>0</v>
      </c>
      <c r="O1690" s="3">
        <v>25127.22</v>
      </c>
      <c r="P1690" s="3" t="s">
        <v>29</v>
      </c>
      <c r="Q1690" s="3" t="s">
        <v>24</v>
      </c>
      <c r="R1690" s="3" t="s">
        <v>53</v>
      </c>
    </row>
    <row r="1691" spans="1:18" x14ac:dyDescent="0.25">
      <c r="A1691" s="3" t="s">
        <v>837</v>
      </c>
      <c r="B1691" s="3">
        <v>19.68</v>
      </c>
      <c r="C1691" s="3">
        <v>5.74</v>
      </c>
      <c r="D1691" s="3" t="s">
        <v>20</v>
      </c>
      <c r="E1691" s="3" t="s">
        <v>20</v>
      </c>
      <c r="F1691" s="3" t="s">
        <v>20</v>
      </c>
      <c r="G1691" s="3" t="s">
        <v>5994</v>
      </c>
      <c r="H1691" s="3" t="s">
        <v>117</v>
      </c>
      <c r="J1691" s="3" t="s">
        <v>116</v>
      </c>
      <c r="K1691" s="3">
        <v>2000</v>
      </c>
      <c r="L1691" s="3" t="s">
        <v>51</v>
      </c>
      <c r="M1691" s="3">
        <v>2</v>
      </c>
      <c r="N1691" s="3">
        <v>1</v>
      </c>
      <c r="O1691" s="3">
        <v>44501.4</v>
      </c>
      <c r="P1691" s="3" t="s">
        <v>29</v>
      </c>
      <c r="Q1691" s="3" t="s">
        <v>24</v>
      </c>
      <c r="R1691" s="3" t="s">
        <v>25</v>
      </c>
    </row>
    <row r="1692" spans="1:18" x14ac:dyDescent="0.25">
      <c r="A1692" s="3" t="s">
        <v>839</v>
      </c>
      <c r="B1692" s="3">
        <v>18.100000000000001</v>
      </c>
      <c r="C1692" s="3">
        <v>6.33</v>
      </c>
      <c r="D1692" s="3" t="s">
        <v>20</v>
      </c>
      <c r="E1692" s="3" t="s">
        <v>20</v>
      </c>
      <c r="F1692" s="3" t="s">
        <v>20</v>
      </c>
      <c r="G1692" s="3">
        <v>1</v>
      </c>
      <c r="H1692" s="3" t="s">
        <v>117</v>
      </c>
      <c r="J1692" s="3" t="s">
        <v>824</v>
      </c>
      <c r="K1692" s="3">
        <v>1998</v>
      </c>
      <c r="L1692" s="3" t="s">
        <v>32</v>
      </c>
      <c r="M1692" s="3">
        <v>14</v>
      </c>
      <c r="N1692" s="3">
        <v>0</v>
      </c>
      <c r="O1692" s="3">
        <v>25081.77</v>
      </c>
      <c r="P1692" s="3" t="s">
        <v>29</v>
      </c>
      <c r="Q1692" s="3" t="s">
        <v>29</v>
      </c>
      <c r="R1692" s="3" t="s">
        <v>25</v>
      </c>
    </row>
    <row r="1693" spans="1:18" x14ac:dyDescent="0.25">
      <c r="A1693" s="3" t="s">
        <v>841</v>
      </c>
      <c r="B1693" s="3">
        <v>29.64</v>
      </c>
      <c r="C1693" s="3">
        <v>4.28</v>
      </c>
      <c r="D1693" s="3" t="s">
        <v>117</v>
      </c>
      <c r="E1693" s="3" t="s">
        <v>20</v>
      </c>
      <c r="F1693" s="3" t="s">
        <v>20</v>
      </c>
      <c r="G1693" s="3" t="s">
        <v>5994</v>
      </c>
      <c r="H1693" s="3" t="s">
        <v>20</v>
      </c>
      <c r="J1693" s="3" t="s">
        <v>826</v>
      </c>
      <c r="K1693" s="3">
        <v>1995</v>
      </c>
      <c r="L1693" s="3" t="s">
        <v>28</v>
      </c>
      <c r="M1693" s="3">
        <v>4</v>
      </c>
      <c r="N1693" s="3">
        <v>0</v>
      </c>
      <c r="O1693" s="3">
        <v>25075.97</v>
      </c>
      <c r="P1693" s="3" t="s">
        <v>29</v>
      </c>
      <c r="Q1693" s="3" t="s">
        <v>29</v>
      </c>
      <c r="R1693" s="3" t="s">
        <v>53</v>
      </c>
    </row>
    <row r="1694" spans="1:18" x14ac:dyDescent="0.25">
      <c r="A1694" s="3" t="s">
        <v>120</v>
      </c>
      <c r="B1694" s="3">
        <v>35.200000000000003</v>
      </c>
      <c r="C1694" s="3">
        <v>11.68</v>
      </c>
      <c r="D1694" s="3" t="s">
        <v>117</v>
      </c>
      <c r="E1694" s="3" t="s">
        <v>20</v>
      </c>
      <c r="F1694" s="3" t="s">
        <v>20</v>
      </c>
      <c r="G1694" s="3" t="s">
        <v>5994</v>
      </c>
      <c r="H1694" s="3" t="s">
        <v>117</v>
      </c>
      <c r="J1694" s="3" t="s">
        <v>828</v>
      </c>
      <c r="K1694" s="3">
        <v>1975</v>
      </c>
      <c r="L1694" s="3" t="s">
        <v>56</v>
      </c>
      <c r="M1694" s="3">
        <v>14</v>
      </c>
      <c r="N1694" s="3">
        <v>3</v>
      </c>
      <c r="O1694" s="3">
        <v>24915.22</v>
      </c>
      <c r="P1694" s="3" t="s">
        <v>29</v>
      </c>
      <c r="Q1694" s="3" t="s">
        <v>24</v>
      </c>
      <c r="R1694" s="3" t="s">
        <v>33</v>
      </c>
    </row>
    <row r="1695" spans="1:18" x14ac:dyDescent="0.25">
      <c r="A1695" s="3" t="s">
        <v>843</v>
      </c>
      <c r="B1695" s="3">
        <v>25.3</v>
      </c>
      <c r="C1695" s="3">
        <v>9.4700000000000006</v>
      </c>
      <c r="D1695" s="3" t="s">
        <v>117</v>
      </c>
      <c r="E1695" s="3" t="s">
        <v>20</v>
      </c>
      <c r="F1695" s="3" t="s">
        <v>20</v>
      </c>
      <c r="G1695" s="3">
        <v>2</v>
      </c>
      <c r="H1695" s="3" t="s">
        <v>117</v>
      </c>
      <c r="J1695" s="3" t="s">
        <v>830</v>
      </c>
      <c r="K1695" s="3">
        <v>1987</v>
      </c>
      <c r="L1695" s="3" t="s">
        <v>32</v>
      </c>
      <c r="M1695" s="3">
        <v>14</v>
      </c>
      <c r="N1695" s="3">
        <v>2</v>
      </c>
      <c r="O1695" s="3">
        <v>24915.05</v>
      </c>
      <c r="P1695" s="3" t="s">
        <v>29</v>
      </c>
      <c r="Q1695" s="3" t="s">
        <v>23</v>
      </c>
      <c r="R1695" s="3" t="s">
        <v>119</v>
      </c>
    </row>
    <row r="1696" spans="1:18" x14ac:dyDescent="0.25">
      <c r="A1696" s="3" t="s">
        <v>845</v>
      </c>
      <c r="B1696" s="3">
        <v>27.6</v>
      </c>
      <c r="C1696" s="3">
        <v>4.8499999999999996</v>
      </c>
      <c r="D1696" s="3" t="s">
        <v>117</v>
      </c>
      <c r="E1696" s="3" t="s">
        <v>20</v>
      </c>
      <c r="F1696" s="3" t="s">
        <v>20</v>
      </c>
      <c r="G1696" s="3" t="s">
        <v>5994</v>
      </c>
      <c r="H1696" s="3" t="s">
        <v>20</v>
      </c>
      <c r="J1696" s="3" t="s">
        <v>831</v>
      </c>
      <c r="K1696" s="3">
        <v>1969</v>
      </c>
      <c r="L1696" s="3" t="s">
        <v>61</v>
      </c>
      <c r="M1696" s="3">
        <v>23</v>
      </c>
      <c r="N1696" s="3">
        <v>3</v>
      </c>
      <c r="O1696" s="3">
        <v>24873.38</v>
      </c>
      <c r="P1696" s="3" t="s">
        <v>29</v>
      </c>
      <c r="Q1696" s="3" t="s">
        <v>23</v>
      </c>
      <c r="R1696" s="3" t="s">
        <v>119</v>
      </c>
    </row>
    <row r="1697" spans="1:18" x14ac:dyDescent="0.25">
      <c r="A1697" s="3" t="s">
        <v>847</v>
      </c>
      <c r="B1697" s="3">
        <v>27.645</v>
      </c>
      <c r="C1697" s="3">
        <v>11.03</v>
      </c>
      <c r="D1697" s="3" t="s">
        <v>117</v>
      </c>
      <c r="E1697" s="3" t="s">
        <v>20</v>
      </c>
      <c r="F1697" s="3" t="s">
        <v>20</v>
      </c>
      <c r="G1697" s="3">
        <v>1</v>
      </c>
      <c r="H1697" s="3" t="s">
        <v>117</v>
      </c>
      <c r="J1697" s="3" t="s">
        <v>833</v>
      </c>
      <c r="K1697" s="3">
        <v>1970</v>
      </c>
      <c r="L1697" s="3" t="s">
        <v>56</v>
      </c>
      <c r="M1697" s="3">
        <v>26</v>
      </c>
      <c r="N1697" s="3">
        <v>3</v>
      </c>
      <c r="O1697" s="3">
        <v>24869.84</v>
      </c>
      <c r="P1697" s="3" t="s">
        <v>29</v>
      </c>
      <c r="Q1697" s="3" t="s">
        <v>29</v>
      </c>
      <c r="R1697" s="3" t="s">
        <v>39</v>
      </c>
    </row>
    <row r="1698" spans="1:18" x14ac:dyDescent="0.25">
      <c r="A1698" s="3" t="s">
        <v>849</v>
      </c>
      <c r="B1698" s="3">
        <v>27.6</v>
      </c>
      <c r="C1698" s="3">
        <v>5.22</v>
      </c>
      <c r="D1698" s="3" t="s">
        <v>20</v>
      </c>
      <c r="E1698" s="3" t="s">
        <v>20</v>
      </c>
      <c r="F1698" s="3" t="s">
        <v>20</v>
      </c>
      <c r="G1698" s="3">
        <v>2</v>
      </c>
      <c r="H1698" s="3" t="s">
        <v>117</v>
      </c>
      <c r="J1698" s="3" t="s">
        <v>835</v>
      </c>
      <c r="K1698" s="3">
        <v>1995</v>
      </c>
      <c r="L1698" s="3" t="s">
        <v>32</v>
      </c>
      <c r="M1698" s="3">
        <v>10</v>
      </c>
      <c r="N1698" s="3">
        <v>0</v>
      </c>
      <c r="O1698" s="3">
        <v>24863.25</v>
      </c>
      <c r="P1698" s="3" t="s">
        <v>29</v>
      </c>
      <c r="Q1698" s="3" t="s">
        <v>24</v>
      </c>
      <c r="R1698" s="3" t="s">
        <v>53</v>
      </c>
    </row>
    <row r="1699" spans="1:18" x14ac:dyDescent="0.25">
      <c r="A1699" s="3" t="s">
        <v>851</v>
      </c>
      <c r="B1699" s="3">
        <v>25.08</v>
      </c>
      <c r="C1699" s="3">
        <v>9.52</v>
      </c>
      <c r="D1699" s="3" t="s">
        <v>117</v>
      </c>
      <c r="E1699" s="3" t="s">
        <v>20</v>
      </c>
      <c r="F1699" s="3" t="s">
        <v>20</v>
      </c>
      <c r="G1699" s="3">
        <v>2</v>
      </c>
      <c r="H1699" s="3" t="s">
        <v>20</v>
      </c>
      <c r="J1699" s="3" t="s">
        <v>837</v>
      </c>
      <c r="K1699" s="3">
        <v>1994</v>
      </c>
      <c r="L1699" s="3" t="s">
        <v>47</v>
      </c>
      <c r="M1699" s="3">
        <v>9</v>
      </c>
      <c r="N1699" s="3">
        <v>0</v>
      </c>
      <c r="O1699" s="3">
        <v>24817.25</v>
      </c>
      <c r="P1699" s="3" t="s">
        <v>29</v>
      </c>
      <c r="Q1699" s="3" t="s">
        <v>29</v>
      </c>
      <c r="R1699" s="3" t="s">
        <v>53</v>
      </c>
    </row>
    <row r="1700" spans="1:18" x14ac:dyDescent="0.25">
      <c r="A1700" s="3" t="s">
        <v>852</v>
      </c>
      <c r="B1700" s="3">
        <v>30.02</v>
      </c>
      <c r="C1700" s="3">
        <v>11.09</v>
      </c>
      <c r="D1700" s="3" t="s">
        <v>20</v>
      </c>
      <c r="E1700" s="3" t="s">
        <v>20</v>
      </c>
      <c r="F1700" s="3" t="s">
        <v>20</v>
      </c>
      <c r="G1700" s="3" t="s">
        <v>5994</v>
      </c>
      <c r="H1700" s="3" t="s">
        <v>20</v>
      </c>
      <c r="J1700" s="3" t="s">
        <v>839</v>
      </c>
      <c r="K1700" s="3">
        <v>1992</v>
      </c>
      <c r="L1700" s="3" t="s">
        <v>22</v>
      </c>
      <c r="M1700" s="3">
        <v>11</v>
      </c>
      <c r="N1700" s="3">
        <v>0</v>
      </c>
      <c r="O1700" s="3">
        <v>24795.040000000001</v>
      </c>
      <c r="P1700" s="3" t="s">
        <v>29</v>
      </c>
      <c r="Q1700" s="3" t="s">
        <v>24</v>
      </c>
      <c r="R1700" s="3" t="s">
        <v>53</v>
      </c>
    </row>
    <row r="1701" spans="1:18" x14ac:dyDescent="0.25">
      <c r="A1701" s="3" t="s">
        <v>854</v>
      </c>
      <c r="B1701" s="3">
        <v>27.36</v>
      </c>
      <c r="C1701" s="3">
        <v>9.4499999999999993</v>
      </c>
      <c r="D1701" s="3" t="s">
        <v>117</v>
      </c>
      <c r="E1701" s="3" t="s">
        <v>20</v>
      </c>
      <c r="F1701" s="3" t="s">
        <v>20</v>
      </c>
      <c r="G1701" s="3">
        <v>2</v>
      </c>
      <c r="H1701" s="3" t="s">
        <v>117</v>
      </c>
      <c r="J1701" s="3" t="s">
        <v>841</v>
      </c>
      <c r="K1701" s="3">
        <v>1996</v>
      </c>
      <c r="L1701" s="3" t="s">
        <v>51</v>
      </c>
      <c r="M1701" s="3">
        <v>28</v>
      </c>
      <c r="N1701" s="3">
        <v>4</v>
      </c>
      <c r="O1701" s="3">
        <v>24671.66</v>
      </c>
      <c r="P1701" s="3" t="s">
        <v>29</v>
      </c>
      <c r="Q1701" s="3" t="s">
        <v>23</v>
      </c>
      <c r="R1701" s="3" t="s">
        <v>119</v>
      </c>
    </row>
    <row r="1702" spans="1:18" x14ac:dyDescent="0.25">
      <c r="A1702" s="3" t="s">
        <v>856</v>
      </c>
      <c r="B1702" s="3">
        <v>22.2</v>
      </c>
      <c r="C1702" s="3">
        <v>5.51</v>
      </c>
      <c r="D1702" s="3" t="s">
        <v>20</v>
      </c>
      <c r="E1702" s="3" t="s">
        <v>20</v>
      </c>
      <c r="F1702" s="3" t="s">
        <v>20</v>
      </c>
      <c r="G1702" s="3" t="s">
        <v>5994</v>
      </c>
      <c r="H1702" s="3" t="s">
        <v>117</v>
      </c>
      <c r="J1702" s="3" t="s">
        <v>120</v>
      </c>
      <c r="K1702" s="3">
        <v>1967</v>
      </c>
      <c r="L1702" s="3" t="s">
        <v>47</v>
      </c>
      <c r="M1702" s="3">
        <v>14</v>
      </c>
      <c r="N1702" s="3">
        <v>0</v>
      </c>
      <c r="O1702" s="3">
        <v>44423.8</v>
      </c>
      <c r="P1702" s="3" t="s">
        <v>29</v>
      </c>
      <c r="Q1702" s="3" t="s">
        <v>24</v>
      </c>
      <c r="R1702" s="3" t="s">
        <v>25</v>
      </c>
    </row>
    <row r="1703" spans="1:18" x14ac:dyDescent="0.25">
      <c r="A1703" s="3" t="s">
        <v>858</v>
      </c>
      <c r="B1703" s="3">
        <v>25.71</v>
      </c>
      <c r="C1703" s="3">
        <v>4.18</v>
      </c>
      <c r="D1703" s="3" t="s">
        <v>20</v>
      </c>
      <c r="E1703" s="3" t="s">
        <v>117</v>
      </c>
      <c r="F1703" s="3" t="s">
        <v>20</v>
      </c>
      <c r="G1703" s="3">
        <v>1</v>
      </c>
      <c r="H1703" s="3" t="s">
        <v>117</v>
      </c>
      <c r="J1703" s="3" t="s">
        <v>843</v>
      </c>
      <c r="K1703" s="3">
        <v>1970</v>
      </c>
      <c r="L1703" s="3" t="s">
        <v>32</v>
      </c>
      <c r="M1703" s="3">
        <v>12</v>
      </c>
      <c r="N1703" s="3">
        <v>2</v>
      </c>
      <c r="O1703" s="3">
        <v>24667.42</v>
      </c>
      <c r="P1703" s="3" t="s">
        <v>29</v>
      </c>
      <c r="Q1703" s="3" t="s">
        <v>24</v>
      </c>
      <c r="R1703" s="3" t="s">
        <v>25</v>
      </c>
    </row>
    <row r="1704" spans="1:18" x14ac:dyDescent="0.25">
      <c r="A1704" s="3" t="s">
        <v>860</v>
      </c>
      <c r="B1704" s="3">
        <v>41.91</v>
      </c>
      <c r="C1704" s="3">
        <v>5.98</v>
      </c>
      <c r="D1704" s="3" t="s">
        <v>117</v>
      </c>
      <c r="E1704" s="3" t="s">
        <v>20</v>
      </c>
      <c r="F1704" s="3" t="s">
        <v>20</v>
      </c>
      <c r="G1704" s="3">
        <v>1</v>
      </c>
      <c r="H1704" s="3" t="s">
        <v>20</v>
      </c>
      <c r="J1704" s="3" t="s">
        <v>845</v>
      </c>
      <c r="K1704" s="3">
        <v>1976</v>
      </c>
      <c r="L1704" s="3" t="s">
        <v>22</v>
      </c>
      <c r="M1704" s="3">
        <v>12</v>
      </c>
      <c r="N1704" s="3">
        <v>0</v>
      </c>
      <c r="O1704" s="3">
        <v>24603.05</v>
      </c>
      <c r="P1704" s="3" t="s">
        <v>29</v>
      </c>
      <c r="Q1704" s="3" t="s">
        <v>29</v>
      </c>
      <c r="R1704" s="3" t="s">
        <v>53</v>
      </c>
    </row>
    <row r="1705" spans="1:18" x14ac:dyDescent="0.25">
      <c r="A1705" s="3" t="s">
        <v>122</v>
      </c>
      <c r="B1705" s="3">
        <v>38.06</v>
      </c>
      <c r="C1705" s="3">
        <v>6.98</v>
      </c>
      <c r="D1705" s="3" t="s">
        <v>20</v>
      </c>
      <c r="E1705" s="3" t="s">
        <v>20</v>
      </c>
      <c r="F1705" s="3" t="s">
        <v>20</v>
      </c>
      <c r="G1705" s="3" t="s">
        <v>5994</v>
      </c>
      <c r="H1705" s="3" t="s">
        <v>117</v>
      </c>
      <c r="J1705" s="3" t="s">
        <v>847</v>
      </c>
      <c r="K1705" s="3">
        <v>1975</v>
      </c>
      <c r="L1705" s="3" t="s">
        <v>32</v>
      </c>
      <c r="M1705" s="3">
        <v>13</v>
      </c>
      <c r="N1705" s="3">
        <v>2</v>
      </c>
      <c r="O1705" s="3">
        <v>24535.7</v>
      </c>
      <c r="P1705" s="3" t="s">
        <v>29</v>
      </c>
      <c r="Q1705" s="3" t="s">
        <v>29</v>
      </c>
      <c r="R1705" s="3" t="s">
        <v>33</v>
      </c>
    </row>
    <row r="1706" spans="1:18" x14ac:dyDescent="0.25">
      <c r="A1706" s="3" t="s">
        <v>862</v>
      </c>
      <c r="B1706" s="3">
        <v>25.85</v>
      </c>
      <c r="C1706" s="3">
        <v>10.16</v>
      </c>
      <c r="D1706" s="3" t="s">
        <v>20</v>
      </c>
      <c r="E1706" s="3" t="s">
        <v>20</v>
      </c>
      <c r="F1706" s="3" t="s">
        <v>20</v>
      </c>
      <c r="G1706" s="3" t="s">
        <v>5994</v>
      </c>
      <c r="H1706" s="3" t="s">
        <v>117</v>
      </c>
      <c r="J1706" s="3" t="s">
        <v>849</v>
      </c>
      <c r="K1706" s="3">
        <v>1972</v>
      </c>
      <c r="L1706" s="3" t="s">
        <v>47</v>
      </c>
      <c r="M1706" s="3">
        <v>14</v>
      </c>
      <c r="N1706" s="3">
        <v>1</v>
      </c>
      <c r="O1706" s="3">
        <v>24520.26</v>
      </c>
      <c r="P1706" s="3" t="s">
        <v>29</v>
      </c>
      <c r="Q1706" s="3" t="s">
        <v>24</v>
      </c>
      <c r="R1706" s="3" t="s">
        <v>53</v>
      </c>
    </row>
    <row r="1707" spans="1:18" x14ac:dyDescent="0.25">
      <c r="A1707" s="3" t="s">
        <v>864</v>
      </c>
      <c r="B1707" s="3">
        <v>23.844999999999999</v>
      </c>
      <c r="C1707" s="3">
        <v>11.71</v>
      </c>
      <c r="D1707" s="3" t="s">
        <v>20</v>
      </c>
      <c r="E1707" s="3" t="s">
        <v>20</v>
      </c>
      <c r="F1707" s="3" t="s">
        <v>20</v>
      </c>
      <c r="G1707" s="3">
        <v>2</v>
      </c>
      <c r="H1707" s="3" t="s">
        <v>117</v>
      </c>
      <c r="J1707" s="3" t="s">
        <v>851</v>
      </c>
      <c r="K1707" s="3">
        <v>1961</v>
      </c>
      <c r="L1707" s="3" t="s">
        <v>22</v>
      </c>
      <c r="M1707" s="3">
        <v>21</v>
      </c>
      <c r="N1707" s="3">
        <v>0</v>
      </c>
      <c r="O1707" s="3">
        <v>24513.09</v>
      </c>
      <c r="P1707" s="3" t="s">
        <v>29</v>
      </c>
      <c r="Q1707" s="3" t="s">
        <v>29</v>
      </c>
      <c r="R1707" s="3" t="s">
        <v>25</v>
      </c>
    </row>
    <row r="1708" spans="1:18" x14ac:dyDescent="0.25">
      <c r="A1708" s="3" t="s">
        <v>866</v>
      </c>
      <c r="B1708" s="3">
        <v>30.59</v>
      </c>
      <c r="C1708" s="3">
        <v>5.23</v>
      </c>
      <c r="D1708" s="3" t="s">
        <v>20</v>
      </c>
      <c r="E1708" s="3" t="s">
        <v>20</v>
      </c>
      <c r="F1708" s="3" t="s">
        <v>21</v>
      </c>
      <c r="G1708" s="3">
        <v>1</v>
      </c>
      <c r="H1708" s="3" t="s">
        <v>20</v>
      </c>
      <c r="J1708" s="3" t="s">
        <v>852</v>
      </c>
      <c r="K1708" s="3">
        <v>1968</v>
      </c>
      <c r="L1708" s="3" t="s">
        <v>61</v>
      </c>
      <c r="M1708" s="3">
        <v>6</v>
      </c>
      <c r="N1708" s="3">
        <v>0</v>
      </c>
      <c r="O1708" s="3">
        <v>24476.48</v>
      </c>
      <c r="P1708" s="3" t="s">
        <v>29</v>
      </c>
      <c r="Q1708" s="3" t="s">
        <v>29</v>
      </c>
      <c r="R1708" s="3" t="s">
        <v>33</v>
      </c>
    </row>
    <row r="1709" spans="1:18" x14ac:dyDescent="0.25">
      <c r="A1709" s="3" t="s">
        <v>868</v>
      </c>
      <c r="B1709" s="3">
        <v>24.795000000000002</v>
      </c>
      <c r="C1709" s="3">
        <v>6.85</v>
      </c>
      <c r="D1709" s="3" t="s">
        <v>20</v>
      </c>
      <c r="E1709" s="3" t="s">
        <v>20</v>
      </c>
      <c r="F1709" s="3" t="s">
        <v>20</v>
      </c>
      <c r="G1709" s="3" t="s">
        <v>5994</v>
      </c>
      <c r="H1709" s="3" t="s">
        <v>117</v>
      </c>
      <c r="J1709" s="3" t="s">
        <v>854</v>
      </c>
      <c r="K1709" s="3">
        <v>1970</v>
      </c>
      <c r="L1709" s="3" t="s">
        <v>56</v>
      </c>
      <c r="M1709" s="3">
        <v>30</v>
      </c>
      <c r="N1709" s="3">
        <v>0</v>
      </c>
      <c r="O1709" s="3">
        <v>24393.62</v>
      </c>
      <c r="P1709" s="3" t="s">
        <v>29</v>
      </c>
      <c r="Q1709" s="3" t="s">
        <v>24</v>
      </c>
      <c r="R1709" s="3" t="s">
        <v>33</v>
      </c>
    </row>
    <row r="1710" spans="1:18" x14ac:dyDescent="0.25">
      <c r="A1710" s="3" t="s">
        <v>870</v>
      </c>
      <c r="B1710" s="3">
        <v>24.13</v>
      </c>
      <c r="C1710" s="3">
        <v>7.05</v>
      </c>
      <c r="D1710" s="3" t="s">
        <v>117</v>
      </c>
      <c r="E1710" s="3" t="s">
        <v>20</v>
      </c>
      <c r="F1710" s="3" t="s">
        <v>20</v>
      </c>
      <c r="G1710" s="3">
        <v>2</v>
      </c>
      <c r="H1710" s="3" t="s">
        <v>117</v>
      </c>
      <c r="J1710" s="3" t="s">
        <v>856</v>
      </c>
      <c r="K1710" s="3">
        <v>1999</v>
      </c>
      <c r="L1710" s="3" t="s">
        <v>22</v>
      </c>
      <c r="M1710" s="3">
        <v>7</v>
      </c>
      <c r="N1710" s="3">
        <v>0</v>
      </c>
      <c r="O1710" s="3">
        <v>24387.74</v>
      </c>
      <c r="P1710" s="3" t="s">
        <v>29</v>
      </c>
      <c r="Q1710" s="3" t="s">
        <v>23</v>
      </c>
      <c r="R1710" s="3" t="s">
        <v>53</v>
      </c>
    </row>
    <row r="1711" spans="1:18" x14ac:dyDescent="0.25">
      <c r="A1711" s="3" t="s">
        <v>872</v>
      </c>
      <c r="B1711" s="3">
        <v>25.84</v>
      </c>
      <c r="C1711" s="3">
        <v>11.64</v>
      </c>
      <c r="D1711" s="3" t="s">
        <v>20</v>
      </c>
      <c r="E1711" s="3" t="s">
        <v>20</v>
      </c>
      <c r="F1711" s="3" t="s">
        <v>20</v>
      </c>
      <c r="G1711" s="3">
        <v>2</v>
      </c>
      <c r="H1711" s="3" t="s">
        <v>117</v>
      </c>
      <c r="J1711" s="3" t="s">
        <v>858</v>
      </c>
      <c r="K1711" s="3">
        <v>2004</v>
      </c>
      <c r="L1711" s="3" t="s">
        <v>51</v>
      </c>
      <c r="M1711" s="3">
        <v>3</v>
      </c>
      <c r="N1711" s="3">
        <v>0</v>
      </c>
      <c r="O1711" s="3">
        <v>24294.02</v>
      </c>
      <c r="P1711" s="3" t="s">
        <v>29</v>
      </c>
      <c r="Q1711" s="3" t="s">
        <v>23</v>
      </c>
      <c r="R1711" s="3" t="s">
        <v>53</v>
      </c>
    </row>
    <row r="1712" spans="1:18" x14ac:dyDescent="0.25">
      <c r="A1712" s="3" t="s">
        <v>873</v>
      </c>
      <c r="B1712" s="3">
        <v>28</v>
      </c>
      <c r="C1712" s="3">
        <v>10.52</v>
      </c>
      <c r="D1712" s="3" t="s">
        <v>20</v>
      </c>
      <c r="E1712" s="3" t="s">
        <v>20</v>
      </c>
      <c r="F1712" s="3" t="s">
        <v>20</v>
      </c>
      <c r="G1712" s="3" t="s">
        <v>5994</v>
      </c>
      <c r="H1712" s="3" t="s">
        <v>117</v>
      </c>
      <c r="J1712" s="3" t="s">
        <v>860</v>
      </c>
      <c r="K1712" s="3">
        <v>1964</v>
      </c>
      <c r="L1712" s="3" t="s">
        <v>28</v>
      </c>
      <c r="M1712" s="3">
        <v>16</v>
      </c>
      <c r="N1712" s="3">
        <v>0</v>
      </c>
      <c r="O1712" s="3">
        <v>24227.34</v>
      </c>
      <c r="P1712" s="3" t="s">
        <v>29</v>
      </c>
      <c r="Q1712" s="3" t="s">
        <v>23</v>
      </c>
      <c r="R1712" s="3" t="s">
        <v>25</v>
      </c>
    </row>
    <row r="1713" spans="1:18" x14ac:dyDescent="0.25">
      <c r="A1713" s="3" t="s">
        <v>875</v>
      </c>
      <c r="B1713" s="3">
        <v>34.1</v>
      </c>
      <c r="C1713" s="3">
        <v>4.01</v>
      </c>
      <c r="D1713" s="3" t="s">
        <v>117</v>
      </c>
      <c r="E1713" s="3" t="s">
        <v>20</v>
      </c>
      <c r="F1713" s="3" t="s">
        <v>21</v>
      </c>
      <c r="G1713" s="3">
        <v>1</v>
      </c>
      <c r="H1713" s="3" t="s">
        <v>20</v>
      </c>
      <c r="J1713" s="3" t="s">
        <v>122</v>
      </c>
      <c r="K1713" s="3">
        <v>1971</v>
      </c>
      <c r="L1713" s="3" t="s">
        <v>22</v>
      </c>
      <c r="M1713" s="3">
        <v>29</v>
      </c>
      <c r="N1713" s="3">
        <v>0</v>
      </c>
      <c r="O1713" s="3">
        <v>44400.41</v>
      </c>
      <c r="P1713" s="3" t="s">
        <v>29</v>
      </c>
      <c r="Q1713" s="3" t="s">
        <v>29</v>
      </c>
      <c r="R1713" s="3" t="s">
        <v>25</v>
      </c>
    </row>
    <row r="1714" spans="1:18" x14ac:dyDescent="0.25">
      <c r="A1714" s="3" t="s">
        <v>877</v>
      </c>
      <c r="B1714" s="3">
        <v>26.125</v>
      </c>
      <c r="C1714" s="3">
        <v>8.56</v>
      </c>
      <c r="D1714" s="3" t="s">
        <v>117</v>
      </c>
      <c r="E1714" s="3" t="s">
        <v>20</v>
      </c>
      <c r="F1714" s="3" t="s">
        <v>20</v>
      </c>
      <c r="G1714" s="3">
        <v>1</v>
      </c>
      <c r="H1714" s="3" t="s">
        <v>117</v>
      </c>
      <c r="J1714" s="3" t="s">
        <v>862</v>
      </c>
      <c r="K1714" s="3">
        <v>1974</v>
      </c>
      <c r="L1714" s="3" t="s">
        <v>47</v>
      </c>
      <c r="M1714" s="3">
        <v>10</v>
      </c>
      <c r="N1714" s="3">
        <v>3</v>
      </c>
      <c r="O1714" s="3">
        <v>24180.93</v>
      </c>
      <c r="P1714" s="3" t="s">
        <v>29</v>
      </c>
      <c r="Q1714" s="3" t="s">
        <v>23</v>
      </c>
      <c r="R1714" s="3" t="s">
        <v>25</v>
      </c>
    </row>
    <row r="1715" spans="1:18" x14ac:dyDescent="0.25">
      <c r="A1715" s="3" t="s">
        <v>879</v>
      </c>
      <c r="B1715" s="3">
        <v>25.6</v>
      </c>
      <c r="C1715" s="3">
        <v>10.5</v>
      </c>
      <c r="D1715" s="3" t="s">
        <v>20</v>
      </c>
      <c r="E1715" s="3" t="s">
        <v>20</v>
      </c>
      <c r="F1715" s="3" t="s">
        <v>20</v>
      </c>
      <c r="G1715" s="3">
        <v>2</v>
      </c>
      <c r="H1715" s="3" t="s">
        <v>117</v>
      </c>
      <c r="J1715" s="3" t="s">
        <v>864</v>
      </c>
      <c r="K1715" s="3">
        <v>1973</v>
      </c>
      <c r="L1715" s="3" t="s">
        <v>32</v>
      </c>
      <c r="M1715" s="3">
        <v>13</v>
      </c>
      <c r="N1715" s="3">
        <v>3</v>
      </c>
      <c r="O1715" s="3">
        <v>24106.91</v>
      </c>
      <c r="P1715" s="3" t="s">
        <v>29</v>
      </c>
      <c r="Q1715" s="3" t="s">
        <v>29</v>
      </c>
      <c r="R1715" s="3" t="s">
        <v>119</v>
      </c>
    </row>
    <row r="1716" spans="1:18" x14ac:dyDescent="0.25">
      <c r="A1716" s="3" t="s">
        <v>124</v>
      </c>
      <c r="B1716" s="3">
        <v>34.21</v>
      </c>
      <c r="C1716" s="3">
        <v>8.34</v>
      </c>
      <c r="D1716" s="3" t="s">
        <v>20</v>
      </c>
      <c r="E1716" s="3" t="s">
        <v>20</v>
      </c>
      <c r="F1716" s="3" t="s">
        <v>20</v>
      </c>
      <c r="G1716" s="3" t="s">
        <v>5994</v>
      </c>
      <c r="H1716" s="3" t="s">
        <v>117</v>
      </c>
      <c r="J1716" s="3" t="s">
        <v>866</v>
      </c>
      <c r="K1716" s="3">
        <v>2003</v>
      </c>
      <c r="L1716" s="3" t="s">
        <v>28</v>
      </c>
      <c r="M1716" s="3">
        <v>30</v>
      </c>
      <c r="N1716" s="3">
        <v>2</v>
      </c>
      <c r="O1716" s="3">
        <v>24059.68</v>
      </c>
      <c r="P1716" s="3" t="s">
        <v>29</v>
      </c>
      <c r="Q1716" s="3" t="s">
        <v>29</v>
      </c>
      <c r="R1716" s="3" t="s">
        <v>33</v>
      </c>
    </row>
    <row r="1717" spans="1:18" x14ac:dyDescent="0.25">
      <c r="A1717" s="3" t="s">
        <v>881</v>
      </c>
      <c r="B1717" s="3">
        <v>24.32</v>
      </c>
      <c r="C1717" s="3">
        <v>6.39</v>
      </c>
      <c r="D1717" s="3" t="s">
        <v>20</v>
      </c>
      <c r="E1717" s="3" t="s">
        <v>20</v>
      </c>
      <c r="F1717" s="3" t="s">
        <v>20</v>
      </c>
      <c r="G1717" s="3" t="s">
        <v>5994</v>
      </c>
      <c r="H1717" s="3" t="s">
        <v>20</v>
      </c>
      <c r="J1717" s="3" t="s">
        <v>868</v>
      </c>
      <c r="K1717" s="3">
        <v>1971</v>
      </c>
      <c r="L1717" s="3" t="s">
        <v>61</v>
      </c>
      <c r="M1717" s="3">
        <v>10</v>
      </c>
      <c r="N1717" s="3">
        <v>2</v>
      </c>
      <c r="O1717" s="3">
        <v>23967.38</v>
      </c>
      <c r="P1717" s="3" t="s">
        <v>29</v>
      </c>
      <c r="Q1717" s="3" t="s">
        <v>29</v>
      </c>
      <c r="R1717" s="3" t="s">
        <v>33</v>
      </c>
    </row>
    <row r="1718" spans="1:18" x14ac:dyDescent="0.25">
      <c r="A1718" s="3" t="s">
        <v>883</v>
      </c>
      <c r="B1718" s="3">
        <v>22.88</v>
      </c>
      <c r="C1718" s="3">
        <v>5.71</v>
      </c>
      <c r="D1718" s="3" t="s">
        <v>117</v>
      </c>
      <c r="E1718" s="3" t="s">
        <v>20</v>
      </c>
      <c r="F1718" s="3" t="s">
        <v>21</v>
      </c>
      <c r="G1718" s="3">
        <v>1</v>
      </c>
      <c r="H1718" s="3" t="s">
        <v>117</v>
      </c>
      <c r="J1718" s="3" t="s">
        <v>870</v>
      </c>
      <c r="K1718" s="3">
        <v>1970</v>
      </c>
      <c r="L1718" s="3" t="s">
        <v>51</v>
      </c>
      <c r="M1718" s="3">
        <v>8</v>
      </c>
      <c r="N1718" s="3">
        <v>1</v>
      </c>
      <c r="O1718" s="3">
        <v>23887.66</v>
      </c>
      <c r="P1718" s="3" t="s">
        <v>29</v>
      </c>
      <c r="Q1718" s="3" t="s">
        <v>24</v>
      </c>
      <c r="R1718" s="3" t="s">
        <v>33</v>
      </c>
    </row>
    <row r="1719" spans="1:18" x14ac:dyDescent="0.25">
      <c r="A1719" s="3" t="s">
        <v>885</v>
      </c>
      <c r="B1719" s="3">
        <v>24.984999999999999</v>
      </c>
      <c r="C1719" s="3">
        <v>4.43</v>
      </c>
      <c r="D1719" s="3" t="s">
        <v>117</v>
      </c>
      <c r="E1719" s="3" t="s">
        <v>20</v>
      </c>
      <c r="F1719" s="3" t="s">
        <v>21</v>
      </c>
      <c r="G1719" s="3">
        <v>1</v>
      </c>
      <c r="H1719" s="3" t="s">
        <v>20</v>
      </c>
      <c r="J1719" s="3" t="s">
        <v>872</v>
      </c>
      <c r="K1719" s="3">
        <v>1973</v>
      </c>
      <c r="L1719" s="3" t="s">
        <v>32</v>
      </c>
      <c r="M1719" s="3">
        <v>27</v>
      </c>
      <c r="N1719" s="3">
        <v>2</v>
      </c>
      <c r="O1719" s="3">
        <v>23807.24</v>
      </c>
      <c r="P1719" s="3" t="s">
        <v>29</v>
      </c>
      <c r="Q1719" s="3" t="s">
        <v>24</v>
      </c>
      <c r="R1719" s="3" t="s">
        <v>33</v>
      </c>
    </row>
    <row r="1720" spans="1:18" x14ac:dyDescent="0.25">
      <c r="A1720" s="3" t="s">
        <v>887</v>
      </c>
      <c r="B1720" s="3">
        <v>33.1</v>
      </c>
      <c r="C1720" s="3">
        <v>5.52</v>
      </c>
      <c r="D1720" s="3" t="s">
        <v>20</v>
      </c>
      <c r="E1720" s="3" t="s">
        <v>20</v>
      </c>
      <c r="F1720" s="3" t="s">
        <v>21</v>
      </c>
      <c r="G1720" s="3">
        <v>1</v>
      </c>
      <c r="H1720" s="3" t="s">
        <v>20</v>
      </c>
      <c r="J1720" s="3" t="s">
        <v>873</v>
      </c>
      <c r="K1720" s="3">
        <v>1974</v>
      </c>
      <c r="L1720" s="3" t="s">
        <v>32</v>
      </c>
      <c r="M1720" s="3">
        <v>2</v>
      </c>
      <c r="N1720" s="3">
        <v>1</v>
      </c>
      <c r="O1720" s="3">
        <v>23568.27</v>
      </c>
      <c r="P1720" s="3" t="s">
        <v>29</v>
      </c>
      <c r="Q1720" s="3" t="s">
        <v>29</v>
      </c>
      <c r="R1720" s="3" t="s">
        <v>53</v>
      </c>
    </row>
    <row r="1721" spans="1:18" x14ac:dyDescent="0.25">
      <c r="A1721" s="3" t="s">
        <v>889</v>
      </c>
      <c r="B1721" s="3">
        <v>27.83</v>
      </c>
      <c r="C1721" s="3">
        <v>9.1999999999999993</v>
      </c>
      <c r="D1721" s="3" t="s">
        <v>117</v>
      </c>
      <c r="E1721" s="3" t="s">
        <v>20</v>
      </c>
      <c r="F1721" s="3" t="s">
        <v>20</v>
      </c>
      <c r="G1721" s="3">
        <v>1</v>
      </c>
      <c r="H1721" s="3" t="s">
        <v>117</v>
      </c>
      <c r="J1721" s="3" t="s">
        <v>875</v>
      </c>
      <c r="K1721" s="3">
        <v>1983</v>
      </c>
      <c r="L1721" s="3" t="s">
        <v>51</v>
      </c>
      <c r="M1721" s="3">
        <v>26</v>
      </c>
      <c r="N1721" s="3">
        <v>2</v>
      </c>
      <c r="O1721" s="3">
        <v>23563.02</v>
      </c>
      <c r="P1721" s="3" t="s">
        <v>29</v>
      </c>
      <c r="Q1721" s="3" t="s">
        <v>29</v>
      </c>
      <c r="R1721" s="3" t="s">
        <v>25</v>
      </c>
    </row>
    <row r="1722" spans="1:18" x14ac:dyDescent="0.25">
      <c r="A1722" s="3" t="s">
        <v>891</v>
      </c>
      <c r="B1722" s="3">
        <v>30.875</v>
      </c>
      <c r="C1722" s="3">
        <v>10.97</v>
      </c>
      <c r="D1722" s="3" t="s">
        <v>117</v>
      </c>
      <c r="E1722" s="3" t="s">
        <v>20</v>
      </c>
      <c r="F1722" s="3" t="s">
        <v>20</v>
      </c>
      <c r="G1722" s="3">
        <v>2</v>
      </c>
      <c r="H1722" s="3" t="s">
        <v>20</v>
      </c>
      <c r="J1722" s="3" t="s">
        <v>877</v>
      </c>
      <c r="K1722" s="3">
        <v>1975</v>
      </c>
      <c r="L1722" s="3" t="s">
        <v>56</v>
      </c>
      <c r="M1722" s="3">
        <v>13</v>
      </c>
      <c r="N1722" s="3">
        <v>1</v>
      </c>
      <c r="O1722" s="3">
        <v>23401.31</v>
      </c>
      <c r="P1722" s="3" t="s">
        <v>29</v>
      </c>
      <c r="Q1722" s="3" t="s">
        <v>24</v>
      </c>
      <c r="R1722" s="3" t="s">
        <v>119</v>
      </c>
    </row>
    <row r="1723" spans="1:18" x14ac:dyDescent="0.25">
      <c r="A1723" s="3" t="s">
        <v>893</v>
      </c>
      <c r="B1723" s="3">
        <v>27.265000000000001</v>
      </c>
      <c r="C1723" s="3">
        <v>4.25</v>
      </c>
      <c r="D1723" s="3" t="s">
        <v>20</v>
      </c>
      <c r="E1723" s="3" t="s">
        <v>20</v>
      </c>
      <c r="F1723" s="3" t="s">
        <v>21</v>
      </c>
      <c r="G1723" s="3">
        <v>1</v>
      </c>
      <c r="H1723" s="3" t="s">
        <v>20</v>
      </c>
      <c r="J1723" s="3" t="s">
        <v>879</v>
      </c>
      <c r="K1723" s="3">
        <v>1973</v>
      </c>
      <c r="L1723" s="3" t="s">
        <v>22</v>
      </c>
      <c r="M1723" s="3">
        <v>22</v>
      </c>
      <c r="N1723" s="3">
        <v>2</v>
      </c>
      <c r="O1723" s="3">
        <v>23306.55</v>
      </c>
      <c r="P1723" s="3" t="s">
        <v>29</v>
      </c>
      <c r="Q1723" s="3" t="s">
        <v>29</v>
      </c>
      <c r="R1723" s="3" t="s">
        <v>53</v>
      </c>
    </row>
    <row r="1724" spans="1:18" x14ac:dyDescent="0.25">
      <c r="A1724" s="3" t="s">
        <v>894</v>
      </c>
      <c r="B1724" s="3">
        <v>26.7</v>
      </c>
      <c r="C1724" s="3">
        <v>5.23</v>
      </c>
      <c r="D1724" s="3" t="s">
        <v>20</v>
      </c>
      <c r="E1724" s="3" t="s">
        <v>20</v>
      </c>
      <c r="F1724" s="3" t="s">
        <v>21</v>
      </c>
      <c r="G1724" s="3">
        <v>1</v>
      </c>
      <c r="H1724" s="3" t="s">
        <v>117</v>
      </c>
      <c r="J1724" s="3" t="s">
        <v>124</v>
      </c>
      <c r="K1724" s="3">
        <v>1968</v>
      </c>
      <c r="L1724" s="3" t="s">
        <v>56</v>
      </c>
      <c r="M1724" s="3">
        <v>24</v>
      </c>
      <c r="N1724" s="3">
        <v>2</v>
      </c>
      <c r="O1724" s="3">
        <v>44260.75</v>
      </c>
      <c r="P1724" s="3" t="s">
        <v>29</v>
      </c>
      <c r="Q1724" s="3" t="s">
        <v>23</v>
      </c>
      <c r="R1724" s="3" t="s">
        <v>25</v>
      </c>
    </row>
    <row r="1725" spans="1:18" x14ac:dyDescent="0.25">
      <c r="A1725" s="3" t="s">
        <v>895</v>
      </c>
      <c r="B1725" s="3">
        <v>29.925000000000001</v>
      </c>
      <c r="C1725" s="3">
        <v>5.96</v>
      </c>
      <c r="D1725" s="3" t="s">
        <v>117</v>
      </c>
      <c r="E1725" s="3" t="s">
        <v>20</v>
      </c>
      <c r="F1725" s="3" t="s">
        <v>21</v>
      </c>
      <c r="G1725" s="3">
        <v>1</v>
      </c>
      <c r="H1725" s="3" t="s">
        <v>117</v>
      </c>
      <c r="J1725" s="3" t="s">
        <v>881</v>
      </c>
      <c r="K1725" s="3">
        <v>1994</v>
      </c>
      <c r="L1725" s="3" t="s">
        <v>22</v>
      </c>
      <c r="M1725" s="3">
        <v>3</v>
      </c>
      <c r="N1725" s="3">
        <v>1</v>
      </c>
      <c r="O1725" s="3">
        <v>23288.93</v>
      </c>
      <c r="P1725" s="3" t="s">
        <v>29</v>
      </c>
      <c r="Q1725" s="3" t="s">
        <v>24</v>
      </c>
      <c r="R1725" s="3" t="s">
        <v>119</v>
      </c>
    </row>
    <row r="1726" spans="1:18" x14ac:dyDescent="0.25">
      <c r="A1726" s="3" t="s">
        <v>897</v>
      </c>
      <c r="B1726" s="3">
        <v>19.95</v>
      </c>
      <c r="C1726" s="3">
        <v>4.29</v>
      </c>
      <c r="D1726" s="3" t="s">
        <v>117</v>
      </c>
      <c r="E1726" s="3" t="s">
        <v>20</v>
      </c>
      <c r="F1726" s="3" t="s">
        <v>20</v>
      </c>
      <c r="G1726" s="3">
        <v>2</v>
      </c>
      <c r="H1726" s="3" t="s">
        <v>117</v>
      </c>
      <c r="J1726" s="3" t="s">
        <v>883</v>
      </c>
      <c r="K1726" s="3">
        <v>1969</v>
      </c>
      <c r="L1726" s="3" t="s">
        <v>56</v>
      </c>
      <c r="M1726" s="3">
        <v>14</v>
      </c>
      <c r="N1726" s="3">
        <v>1</v>
      </c>
      <c r="O1726" s="3">
        <v>23244.79</v>
      </c>
      <c r="P1726" s="3" t="s">
        <v>29</v>
      </c>
      <c r="Q1726" s="3" t="s">
        <v>24</v>
      </c>
      <c r="R1726" s="3" t="s">
        <v>25</v>
      </c>
    </row>
    <row r="1727" spans="1:18" x14ac:dyDescent="0.25">
      <c r="A1727" s="3" t="s">
        <v>126</v>
      </c>
      <c r="B1727" s="3">
        <v>38.94</v>
      </c>
      <c r="C1727" s="3">
        <v>8.49</v>
      </c>
      <c r="D1727" s="3" t="s">
        <v>117</v>
      </c>
      <c r="E1727" s="3" t="s">
        <v>20</v>
      </c>
      <c r="F1727" s="3" t="s">
        <v>20</v>
      </c>
      <c r="G1727" s="3">
        <v>1</v>
      </c>
      <c r="H1727" s="3" t="s">
        <v>117</v>
      </c>
      <c r="J1727" s="3" t="s">
        <v>885</v>
      </c>
      <c r="K1727" s="3">
        <v>1997</v>
      </c>
      <c r="L1727" s="3" t="s">
        <v>51</v>
      </c>
      <c r="M1727" s="3">
        <v>7</v>
      </c>
      <c r="N1727" s="3">
        <v>2</v>
      </c>
      <c r="O1727" s="3">
        <v>23241.47</v>
      </c>
      <c r="P1727" s="3" t="s">
        <v>29</v>
      </c>
      <c r="Q1727" s="3" t="s">
        <v>24</v>
      </c>
      <c r="R1727" s="3" t="s">
        <v>320</v>
      </c>
    </row>
    <row r="1728" spans="1:18" x14ac:dyDescent="0.25">
      <c r="A1728" s="3" t="s">
        <v>899</v>
      </c>
      <c r="B1728" s="3">
        <v>24.225000000000001</v>
      </c>
      <c r="C1728" s="3">
        <v>4.09</v>
      </c>
      <c r="D1728" s="3" t="s">
        <v>20</v>
      </c>
      <c r="E1728" s="3" t="s">
        <v>20</v>
      </c>
      <c r="F1728" s="3" t="s">
        <v>20</v>
      </c>
      <c r="G1728" s="3" t="s">
        <v>5994</v>
      </c>
      <c r="H1728" s="3" t="s">
        <v>20</v>
      </c>
      <c r="J1728" s="3" t="s">
        <v>887</v>
      </c>
      <c r="K1728" s="3">
        <v>2003</v>
      </c>
      <c r="L1728" s="3" t="s">
        <v>28</v>
      </c>
      <c r="M1728" s="3">
        <v>14</v>
      </c>
      <c r="N1728" s="3">
        <v>0</v>
      </c>
      <c r="O1728" s="3">
        <v>23082.959999999999</v>
      </c>
      <c r="P1728" s="3" t="s">
        <v>29</v>
      </c>
      <c r="Q1728" s="3" t="s">
        <v>29</v>
      </c>
      <c r="R1728" s="3" t="s">
        <v>53</v>
      </c>
    </row>
    <row r="1729" spans="1:18" x14ac:dyDescent="0.25">
      <c r="A1729" s="3" t="s">
        <v>901</v>
      </c>
      <c r="B1729" s="3">
        <v>28.12</v>
      </c>
      <c r="C1729" s="3">
        <v>4.88</v>
      </c>
      <c r="D1729" s="3" t="s">
        <v>20</v>
      </c>
      <c r="E1729" s="3" t="s">
        <v>20</v>
      </c>
      <c r="F1729" s="3" t="s">
        <v>20</v>
      </c>
      <c r="G1729" s="3" t="s">
        <v>5994</v>
      </c>
      <c r="H1729" s="3" t="s">
        <v>117</v>
      </c>
      <c r="J1729" s="3" t="s">
        <v>889</v>
      </c>
      <c r="K1729" s="3">
        <v>1975</v>
      </c>
      <c r="L1729" s="3" t="s">
        <v>47</v>
      </c>
      <c r="M1729" s="3">
        <v>9</v>
      </c>
      <c r="N1729" s="3">
        <v>0</v>
      </c>
      <c r="O1729" s="3">
        <v>23065.42</v>
      </c>
      <c r="P1729" s="3" t="s">
        <v>29</v>
      </c>
      <c r="Q1729" s="3" t="s">
        <v>29</v>
      </c>
      <c r="R1729" s="3" t="s">
        <v>25</v>
      </c>
    </row>
    <row r="1730" spans="1:18" x14ac:dyDescent="0.25">
      <c r="A1730" s="3" t="s">
        <v>903</v>
      </c>
      <c r="B1730" s="3">
        <v>23.21</v>
      </c>
      <c r="C1730" s="3">
        <v>6.76</v>
      </c>
      <c r="D1730" s="3" t="s">
        <v>20</v>
      </c>
      <c r="E1730" s="3" t="s">
        <v>20</v>
      </c>
      <c r="F1730" s="3" t="s">
        <v>20</v>
      </c>
      <c r="G1730" s="3" t="s">
        <v>5994</v>
      </c>
      <c r="H1730" s="3" t="s">
        <v>117</v>
      </c>
      <c r="J1730" s="3" t="s">
        <v>891</v>
      </c>
      <c r="K1730" s="3">
        <v>1970</v>
      </c>
      <c r="L1730" s="3" t="s">
        <v>56</v>
      </c>
      <c r="M1730" s="3">
        <v>9</v>
      </c>
      <c r="N1730" s="3">
        <v>0</v>
      </c>
      <c r="O1730" s="3">
        <v>23045.57</v>
      </c>
      <c r="P1730" s="3" t="s">
        <v>29</v>
      </c>
      <c r="Q1730" s="3" t="s">
        <v>29</v>
      </c>
      <c r="R1730" s="3" t="s">
        <v>119</v>
      </c>
    </row>
    <row r="1731" spans="1:18" x14ac:dyDescent="0.25">
      <c r="A1731" s="3" t="s">
        <v>905</v>
      </c>
      <c r="B1731" s="3">
        <v>23.98</v>
      </c>
      <c r="C1731" s="3">
        <v>10.67</v>
      </c>
      <c r="D1731" s="3" t="s">
        <v>20</v>
      </c>
      <c r="E1731" s="3" t="s">
        <v>20</v>
      </c>
      <c r="F1731" s="3" t="s">
        <v>20</v>
      </c>
      <c r="G1731" s="3" t="s">
        <v>5994</v>
      </c>
      <c r="H1731" s="3" t="s">
        <v>20</v>
      </c>
      <c r="J1731" s="3" t="s">
        <v>893</v>
      </c>
      <c r="K1731" s="3">
        <v>2003</v>
      </c>
      <c r="L1731" s="3" t="s">
        <v>61</v>
      </c>
      <c r="M1731" s="3">
        <v>25</v>
      </c>
      <c r="N1731" s="3">
        <v>2</v>
      </c>
      <c r="O1731" s="3">
        <v>22493.66</v>
      </c>
      <c r="P1731" s="3" t="s">
        <v>29</v>
      </c>
      <c r="Q1731" s="3" t="s">
        <v>23</v>
      </c>
      <c r="R1731" s="3" t="s">
        <v>33</v>
      </c>
    </row>
    <row r="1732" spans="1:18" x14ac:dyDescent="0.25">
      <c r="A1732" s="3" t="s">
        <v>907</v>
      </c>
      <c r="B1732" s="3">
        <v>30</v>
      </c>
      <c r="C1732" s="3">
        <v>6.21</v>
      </c>
      <c r="D1732" s="3" t="s">
        <v>20</v>
      </c>
      <c r="E1732" s="3" t="s">
        <v>20</v>
      </c>
      <c r="F1732" s="3" t="s">
        <v>20</v>
      </c>
      <c r="G1732" s="3" t="s">
        <v>5994</v>
      </c>
      <c r="H1732" s="3" t="s">
        <v>117</v>
      </c>
      <c r="J1732" s="3" t="s">
        <v>894</v>
      </c>
      <c r="K1732" s="3">
        <v>1979</v>
      </c>
      <c r="L1732" s="3" t="s">
        <v>56</v>
      </c>
      <c r="M1732" s="3">
        <v>14</v>
      </c>
      <c r="N1732" s="3">
        <v>2</v>
      </c>
      <c r="O1732" s="3">
        <v>22478.6</v>
      </c>
      <c r="P1732" s="3" t="s">
        <v>24</v>
      </c>
      <c r="Q1732" s="3" t="s">
        <v>29</v>
      </c>
      <c r="R1732" s="3" t="s">
        <v>53</v>
      </c>
    </row>
    <row r="1733" spans="1:18" x14ac:dyDescent="0.25">
      <c r="A1733" s="3" t="s">
        <v>909</v>
      </c>
      <c r="B1733" s="3">
        <v>17.350000000000001</v>
      </c>
      <c r="C1733" s="3">
        <v>5.03</v>
      </c>
      <c r="D1733" s="3" t="s">
        <v>117</v>
      </c>
      <c r="E1733" s="3" t="s">
        <v>20</v>
      </c>
      <c r="F1733" s="3" t="s">
        <v>20</v>
      </c>
      <c r="G1733" s="3" t="s">
        <v>5994</v>
      </c>
      <c r="H1733" s="3" t="s">
        <v>117</v>
      </c>
      <c r="J1733" s="3" t="s">
        <v>895</v>
      </c>
      <c r="K1733" s="3">
        <v>1983</v>
      </c>
      <c r="L1733" s="3" t="s">
        <v>28</v>
      </c>
      <c r="M1733" s="3">
        <v>21</v>
      </c>
      <c r="N1733" s="3">
        <v>1</v>
      </c>
      <c r="O1733" s="3">
        <v>22462.04</v>
      </c>
      <c r="P1733" s="3" t="s">
        <v>24</v>
      </c>
      <c r="Q1733" s="3" t="s">
        <v>23</v>
      </c>
      <c r="R1733" s="3" t="s">
        <v>137</v>
      </c>
    </row>
    <row r="1734" spans="1:18" x14ac:dyDescent="0.25">
      <c r="A1734" s="3" t="s">
        <v>911</v>
      </c>
      <c r="B1734" s="3">
        <v>22.704999999999998</v>
      </c>
      <c r="C1734" s="3">
        <v>5.27</v>
      </c>
      <c r="D1734" s="3" t="s">
        <v>20</v>
      </c>
      <c r="E1734" s="3" t="s">
        <v>20</v>
      </c>
      <c r="F1734" s="3" t="s">
        <v>20</v>
      </c>
      <c r="G1734" s="3" t="s">
        <v>5994</v>
      </c>
      <c r="H1734" s="3" t="s">
        <v>20</v>
      </c>
      <c r="J1734" s="3" t="s">
        <v>897</v>
      </c>
      <c r="K1734" s="3">
        <v>1966</v>
      </c>
      <c r="L1734" s="3" t="s">
        <v>51</v>
      </c>
      <c r="M1734" s="3">
        <v>18</v>
      </c>
      <c r="N1734" s="3">
        <v>0</v>
      </c>
      <c r="O1734" s="3">
        <v>22412.65</v>
      </c>
      <c r="P1734" s="3" t="s">
        <v>24</v>
      </c>
      <c r="Q1734" s="3" t="s">
        <v>24</v>
      </c>
      <c r="R1734" s="3" t="s">
        <v>345</v>
      </c>
    </row>
    <row r="1735" spans="1:18" x14ac:dyDescent="0.25">
      <c r="A1735" s="3" t="s">
        <v>913</v>
      </c>
      <c r="B1735" s="3">
        <v>25.41</v>
      </c>
      <c r="C1735" s="3">
        <v>10.53</v>
      </c>
      <c r="D1735" s="3" t="s">
        <v>117</v>
      </c>
      <c r="E1735" s="3" t="s">
        <v>20</v>
      </c>
      <c r="F1735" s="3" t="s">
        <v>20</v>
      </c>
      <c r="G1735" s="3">
        <v>1</v>
      </c>
      <c r="H1735" s="3" t="s">
        <v>117</v>
      </c>
      <c r="J1735" s="3" t="s">
        <v>126</v>
      </c>
      <c r="K1735" s="3">
        <v>1975</v>
      </c>
      <c r="L1735" s="3" t="s">
        <v>32</v>
      </c>
      <c r="M1735" s="3">
        <v>1</v>
      </c>
      <c r="N1735" s="3">
        <v>2</v>
      </c>
      <c r="O1735" s="3">
        <v>44202.65</v>
      </c>
      <c r="P1735" s="3" t="s">
        <v>29</v>
      </c>
      <c r="Q1735" s="3" t="s">
        <v>29</v>
      </c>
      <c r="R1735" s="3" t="s">
        <v>25</v>
      </c>
    </row>
    <row r="1736" spans="1:18" x14ac:dyDescent="0.25">
      <c r="A1736" s="3" t="s">
        <v>915</v>
      </c>
      <c r="B1736" s="3">
        <v>18.23</v>
      </c>
      <c r="C1736" s="3">
        <v>5.78</v>
      </c>
      <c r="D1736" s="3" t="s">
        <v>20</v>
      </c>
      <c r="E1736" s="3" t="s">
        <v>20</v>
      </c>
      <c r="F1736" s="3" t="s">
        <v>21</v>
      </c>
      <c r="G1736" s="3">
        <v>1</v>
      </c>
      <c r="H1736" s="3" t="s">
        <v>117</v>
      </c>
      <c r="J1736" s="3" t="s">
        <v>899</v>
      </c>
      <c r="K1736" s="3">
        <v>1999</v>
      </c>
      <c r="L1736" s="3" t="s">
        <v>51</v>
      </c>
      <c r="M1736" s="3">
        <v>26</v>
      </c>
      <c r="N1736" s="3">
        <v>2</v>
      </c>
      <c r="O1736" s="3">
        <v>22395.74</v>
      </c>
      <c r="P1736" s="3" t="s">
        <v>24</v>
      </c>
      <c r="Q1736" s="3" t="s">
        <v>29</v>
      </c>
      <c r="R1736" s="3" t="s">
        <v>119</v>
      </c>
    </row>
    <row r="1737" spans="1:18" x14ac:dyDescent="0.25">
      <c r="A1737" s="3" t="s">
        <v>916</v>
      </c>
      <c r="B1737" s="3">
        <v>24.7</v>
      </c>
      <c r="C1737" s="3">
        <v>4.3600000000000003</v>
      </c>
      <c r="D1737" s="3" t="s">
        <v>20</v>
      </c>
      <c r="E1737" s="3" t="s">
        <v>20</v>
      </c>
      <c r="F1737" s="3" t="s">
        <v>21</v>
      </c>
      <c r="G1737" s="3">
        <v>1</v>
      </c>
      <c r="H1737" s="3" t="s">
        <v>117</v>
      </c>
      <c r="J1737" s="3" t="s">
        <v>901</v>
      </c>
      <c r="K1737" s="3">
        <v>1982</v>
      </c>
      <c r="L1737" s="3" t="s">
        <v>28</v>
      </c>
      <c r="M1737" s="3">
        <v>27</v>
      </c>
      <c r="N1737" s="3">
        <v>1</v>
      </c>
      <c r="O1737" s="3">
        <v>22331.57</v>
      </c>
      <c r="P1737" s="3" t="s">
        <v>29</v>
      </c>
      <c r="Q1737" s="3" t="s">
        <v>24</v>
      </c>
      <c r="R1737" s="3" t="s">
        <v>119</v>
      </c>
    </row>
    <row r="1738" spans="1:18" x14ac:dyDescent="0.25">
      <c r="A1738" s="3" t="s">
        <v>128</v>
      </c>
      <c r="B1738" s="3">
        <v>30.21</v>
      </c>
      <c r="C1738" s="3">
        <v>5.34</v>
      </c>
      <c r="D1738" s="3" t="s">
        <v>117</v>
      </c>
      <c r="E1738" s="3" t="s">
        <v>20</v>
      </c>
      <c r="F1738" s="3" t="s">
        <v>20</v>
      </c>
      <c r="G1738" s="3">
        <v>1</v>
      </c>
      <c r="H1738" s="3" t="s">
        <v>117</v>
      </c>
      <c r="J1738" s="3" t="s">
        <v>903</v>
      </c>
      <c r="K1738" s="3">
        <v>1971</v>
      </c>
      <c r="L1738" s="3" t="s">
        <v>32</v>
      </c>
      <c r="M1738" s="3">
        <v>16</v>
      </c>
      <c r="N1738" s="3">
        <v>1</v>
      </c>
      <c r="O1738" s="3">
        <v>22218.11</v>
      </c>
      <c r="P1738" s="3" t="s">
        <v>29</v>
      </c>
      <c r="Q1738" s="3" t="s">
        <v>24</v>
      </c>
      <c r="R1738" s="3" t="s">
        <v>25</v>
      </c>
    </row>
    <row r="1739" spans="1:18" x14ac:dyDescent="0.25">
      <c r="A1739" s="3" t="s">
        <v>918</v>
      </c>
      <c r="B1739" s="3">
        <v>37.4</v>
      </c>
      <c r="C1739" s="3">
        <v>9.7200000000000006</v>
      </c>
      <c r="D1739" s="3" t="s">
        <v>117</v>
      </c>
      <c r="E1739" s="3" t="s">
        <v>20</v>
      </c>
      <c r="F1739" s="3" t="s">
        <v>21</v>
      </c>
      <c r="G1739" s="3">
        <v>1</v>
      </c>
      <c r="H1739" s="3" t="s">
        <v>20</v>
      </c>
      <c r="J1739" s="3" t="s">
        <v>905</v>
      </c>
      <c r="K1739" s="3">
        <v>1965</v>
      </c>
      <c r="L1739" s="3" t="s">
        <v>51</v>
      </c>
      <c r="M1739" s="3">
        <v>24</v>
      </c>
      <c r="N1739" s="3">
        <v>1</v>
      </c>
      <c r="O1739" s="3">
        <v>22192.44</v>
      </c>
      <c r="P1739" s="3" t="s">
        <v>24</v>
      </c>
      <c r="Q1739" s="3" t="s">
        <v>23</v>
      </c>
      <c r="R1739" s="3" t="s">
        <v>25</v>
      </c>
    </row>
    <row r="1740" spans="1:18" x14ac:dyDescent="0.25">
      <c r="A1740" s="3" t="s">
        <v>920</v>
      </c>
      <c r="B1740" s="3">
        <v>26.885000000000002</v>
      </c>
      <c r="C1740" s="3">
        <v>5.18</v>
      </c>
      <c r="D1740" s="3" t="s">
        <v>20</v>
      </c>
      <c r="E1740" s="3" t="s">
        <v>20</v>
      </c>
      <c r="F1740" s="3" t="s">
        <v>21</v>
      </c>
      <c r="G1740" s="3">
        <v>1</v>
      </c>
      <c r="H1740" s="3" t="s">
        <v>117</v>
      </c>
      <c r="J1740" s="3" t="s">
        <v>907</v>
      </c>
      <c r="K1740" s="3">
        <v>1980</v>
      </c>
      <c r="L1740" s="3" t="s">
        <v>47</v>
      </c>
      <c r="M1740" s="3">
        <v>12</v>
      </c>
      <c r="N1740" s="3">
        <v>0</v>
      </c>
      <c r="O1740" s="3">
        <v>22144.03</v>
      </c>
      <c r="P1740" s="3" t="s">
        <v>29</v>
      </c>
      <c r="Q1740" s="3" t="s">
        <v>29</v>
      </c>
      <c r="R1740" s="3" t="s">
        <v>53</v>
      </c>
    </row>
    <row r="1741" spans="1:18" x14ac:dyDescent="0.25">
      <c r="A1741" s="3" t="s">
        <v>922</v>
      </c>
      <c r="B1741" s="3">
        <v>25.27</v>
      </c>
      <c r="C1741" s="3">
        <v>5.29</v>
      </c>
      <c r="D1741" s="3" t="s">
        <v>20</v>
      </c>
      <c r="E1741" s="3" t="s">
        <v>20</v>
      </c>
      <c r="F1741" s="3" t="s">
        <v>21</v>
      </c>
      <c r="G1741" s="3">
        <v>1</v>
      </c>
      <c r="H1741" s="3" t="s">
        <v>117</v>
      </c>
      <c r="J1741" s="3" t="s">
        <v>909</v>
      </c>
      <c r="K1741" s="3">
        <v>2001</v>
      </c>
      <c r="L1741" s="3" t="s">
        <v>51</v>
      </c>
      <c r="M1741" s="3">
        <v>28</v>
      </c>
      <c r="N1741" s="3">
        <v>0</v>
      </c>
      <c r="O1741" s="3">
        <v>22097.62</v>
      </c>
      <c r="P1741" s="3" t="s">
        <v>24</v>
      </c>
      <c r="Q1741" s="3" t="s">
        <v>23</v>
      </c>
      <c r="R1741" s="3" t="s">
        <v>53</v>
      </c>
    </row>
    <row r="1742" spans="1:18" x14ac:dyDescent="0.25">
      <c r="A1742" s="3" t="s">
        <v>924</v>
      </c>
      <c r="B1742" s="3">
        <v>23.655000000000001</v>
      </c>
      <c r="C1742" s="3">
        <v>4.8600000000000003</v>
      </c>
      <c r="D1742" s="3" t="s">
        <v>117</v>
      </c>
      <c r="E1742" s="3" t="s">
        <v>20</v>
      </c>
      <c r="F1742" s="3" t="s">
        <v>20</v>
      </c>
      <c r="G1742" s="3" t="s">
        <v>5994</v>
      </c>
      <c r="H1742" s="3" t="s">
        <v>117</v>
      </c>
      <c r="J1742" s="3" t="s">
        <v>911</v>
      </c>
      <c r="K1742" s="3">
        <v>1989</v>
      </c>
      <c r="L1742" s="3" t="s">
        <v>22</v>
      </c>
      <c r="M1742" s="3">
        <v>14</v>
      </c>
      <c r="N1742" s="3">
        <v>0</v>
      </c>
      <c r="O1742" s="3">
        <v>21984.47</v>
      </c>
      <c r="P1742" s="3" t="s">
        <v>24</v>
      </c>
      <c r="Q1742" s="3" t="s">
        <v>23</v>
      </c>
      <c r="R1742" s="3" t="s">
        <v>33</v>
      </c>
    </row>
    <row r="1743" spans="1:18" x14ac:dyDescent="0.25">
      <c r="A1743" s="3" t="s">
        <v>926</v>
      </c>
      <c r="B1743" s="3">
        <v>55.05</v>
      </c>
      <c r="C1743" s="3">
        <v>7.66</v>
      </c>
      <c r="D1743" s="3" t="s">
        <v>20</v>
      </c>
      <c r="E1743" s="3" t="s">
        <v>20</v>
      </c>
      <c r="F1743" s="3" t="s">
        <v>20</v>
      </c>
      <c r="G1743" s="3" t="s">
        <v>5994</v>
      </c>
      <c r="H1743" s="3" t="s">
        <v>20</v>
      </c>
      <c r="J1743" s="3" t="s">
        <v>913</v>
      </c>
      <c r="K1743" s="3">
        <v>1975</v>
      </c>
      <c r="L1743" s="3" t="s">
        <v>28</v>
      </c>
      <c r="M1743" s="3">
        <v>19</v>
      </c>
      <c r="N1743" s="3">
        <v>1</v>
      </c>
      <c r="O1743" s="3">
        <v>21978.68</v>
      </c>
      <c r="P1743" s="3" t="s">
        <v>24</v>
      </c>
      <c r="Q1743" s="3" t="s">
        <v>24</v>
      </c>
      <c r="R1743" s="3" t="s">
        <v>25</v>
      </c>
    </row>
    <row r="1744" spans="1:18" x14ac:dyDescent="0.25">
      <c r="A1744" s="3" t="s">
        <v>928</v>
      </c>
      <c r="B1744" s="3">
        <v>24.89</v>
      </c>
      <c r="C1744" s="3">
        <v>6.1</v>
      </c>
      <c r="D1744" s="3" t="s">
        <v>117</v>
      </c>
      <c r="E1744" s="3" t="s">
        <v>20</v>
      </c>
      <c r="F1744" s="3" t="s">
        <v>21</v>
      </c>
      <c r="G1744" s="3">
        <v>1</v>
      </c>
      <c r="H1744" s="3" t="s">
        <v>117</v>
      </c>
      <c r="J1744" s="3" t="s">
        <v>915</v>
      </c>
      <c r="K1744" s="3">
        <v>2003</v>
      </c>
      <c r="L1744" s="3" t="s">
        <v>47</v>
      </c>
      <c r="M1744" s="3">
        <v>28</v>
      </c>
      <c r="N1744" s="3">
        <v>0</v>
      </c>
      <c r="O1744" s="3">
        <v>21882.400000000001</v>
      </c>
      <c r="P1744" s="3" t="s">
        <v>29</v>
      </c>
      <c r="Q1744" s="3" t="s">
        <v>23</v>
      </c>
      <c r="R1744" s="3" t="s">
        <v>53</v>
      </c>
    </row>
    <row r="1745" spans="1:18" x14ac:dyDescent="0.25">
      <c r="A1745" s="3" t="s">
        <v>930</v>
      </c>
      <c r="B1745" s="3">
        <v>18.715</v>
      </c>
      <c r="C1745" s="3">
        <v>4.4400000000000004</v>
      </c>
      <c r="D1745" s="3" t="s">
        <v>20</v>
      </c>
      <c r="E1745" s="3" t="s">
        <v>20</v>
      </c>
      <c r="F1745" s="3" t="s">
        <v>20</v>
      </c>
      <c r="G1745" s="3" t="s">
        <v>5994</v>
      </c>
      <c r="H1745" s="3" t="s">
        <v>20</v>
      </c>
      <c r="J1745" s="3" t="s">
        <v>916</v>
      </c>
      <c r="K1745" s="3">
        <v>1979</v>
      </c>
      <c r="L1745" s="3" t="s">
        <v>51</v>
      </c>
      <c r="M1745" s="3">
        <v>17</v>
      </c>
      <c r="N1745" s="3">
        <v>2</v>
      </c>
      <c r="O1745" s="3">
        <v>21880.82</v>
      </c>
      <c r="P1745" s="3" t="s">
        <v>24</v>
      </c>
      <c r="Q1745" s="3" t="s">
        <v>23</v>
      </c>
      <c r="R1745" s="3" t="s">
        <v>33</v>
      </c>
    </row>
    <row r="1746" spans="1:18" x14ac:dyDescent="0.25">
      <c r="A1746" s="3" t="s">
        <v>932</v>
      </c>
      <c r="B1746" s="3">
        <v>28.12</v>
      </c>
      <c r="C1746" s="3">
        <v>6.15</v>
      </c>
      <c r="D1746" s="3" t="s">
        <v>20</v>
      </c>
      <c r="E1746" s="3" t="s">
        <v>20</v>
      </c>
      <c r="F1746" s="3" t="s">
        <v>20</v>
      </c>
      <c r="G1746" s="3" t="s">
        <v>5994</v>
      </c>
      <c r="H1746" s="3" t="s">
        <v>117</v>
      </c>
      <c r="J1746" s="3" t="s">
        <v>128</v>
      </c>
      <c r="K1746" s="3">
        <v>1988</v>
      </c>
      <c r="L1746" s="3" t="s">
        <v>61</v>
      </c>
      <c r="M1746" s="3">
        <v>16</v>
      </c>
      <c r="N1746" s="3">
        <v>1</v>
      </c>
      <c r="O1746" s="3">
        <v>43943.88</v>
      </c>
      <c r="P1746" s="3" t="s">
        <v>29</v>
      </c>
      <c r="Q1746" s="3" t="s">
        <v>23</v>
      </c>
      <c r="R1746" s="3" t="s">
        <v>33</v>
      </c>
    </row>
    <row r="1747" spans="1:18" x14ac:dyDescent="0.25">
      <c r="A1747" s="3" t="s">
        <v>934</v>
      </c>
      <c r="B1747" s="3">
        <v>26.6</v>
      </c>
      <c r="C1747" s="3">
        <v>4.53</v>
      </c>
      <c r="D1747" s="3" t="s">
        <v>20</v>
      </c>
      <c r="E1747" s="3" t="s">
        <v>20</v>
      </c>
      <c r="F1747" s="3" t="s">
        <v>20</v>
      </c>
      <c r="G1747" s="3" t="s">
        <v>5994</v>
      </c>
      <c r="H1747" s="3" t="s">
        <v>117</v>
      </c>
      <c r="J1747" s="3" t="s">
        <v>918</v>
      </c>
      <c r="K1747" s="3">
        <v>1963</v>
      </c>
      <c r="L1747" s="3" t="s">
        <v>51</v>
      </c>
      <c r="M1747" s="3">
        <v>27</v>
      </c>
      <c r="N1747" s="3">
        <v>0</v>
      </c>
      <c r="O1747" s="3">
        <v>21797</v>
      </c>
      <c r="P1747" s="3" t="s">
        <v>24</v>
      </c>
      <c r="Q1747" s="3" t="s">
        <v>23</v>
      </c>
      <c r="R1747" s="3" t="s">
        <v>53</v>
      </c>
    </row>
    <row r="1748" spans="1:18" x14ac:dyDescent="0.25">
      <c r="A1748" s="3" t="s">
        <v>936</v>
      </c>
      <c r="B1748" s="3">
        <v>30.114999999999998</v>
      </c>
      <c r="C1748" s="3">
        <v>5.48</v>
      </c>
      <c r="D1748" s="3" t="s">
        <v>20</v>
      </c>
      <c r="E1748" s="3" t="s">
        <v>117</v>
      </c>
      <c r="F1748" s="3" t="s">
        <v>20</v>
      </c>
      <c r="G1748" s="3">
        <v>1</v>
      </c>
      <c r="H1748" s="3" t="s">
        <v>20</v>
      </c>
      <c r="J1748" s="3" t="s">
        <v>920</v>
      </c>
      <c r="K1748" s="3">
        <v>1979</v>
      </c>
      <c r="L1748" s="3" t="s">
        <v>47</v>
      </c>
      <c r="M1748" s="3">
        <v>28</v>
      </c>
      <c r="N1748" s="3">
        <v>0</v>
      </c>
      <c r="O1748" s="3">
        <v>21774.32</v>
      </c>
      <c r="P1748" s="3" t="s">
        <v>24</v>
      </c>
      <c r="Q1748" s="3" t="s">
        <v>29</v>
      </c>
      <c r="R1748" s="3" t="s">
        <v>33</v>
      </c>
    </row>
    <row r="1749" spans="1:18" x14ac:dyDescent="0.25">
      <c r="A1749" s="3" t="s">
        <v>130</v>
      </c>
      <c r="B1749" s="3">
        <v>33.630000000000003</v>
      </c>
      <c r="C1749" s="3">
        <v>4.43</v>
      </c>
      <c r="D1749" s="3" t="s">
        <v>117</v>
      </c>
      <c r="E1749" s="3" t="s">
        <v>20</v>
      </c>
      <c r="F1749" s="3" t="s">
        <v>20</v>
      </c>
      <c r="G1749" s="3">
        <v>2</v>
      </c>
      <c r="H1749" s="3" t="s">
        <v>117</v>
      </c>
      <c r="J1749" s="3" t="s">
        <v>922</v>
      </c>
      <c r="K1749" s="3">
        <v>1979</v>
      </c>
      <c r="L1749" s="3" t="s">
        <v>47</v>
      </c>
      <c r="M1749" s="3">
        <v>20</v>
      </c>
      <c r="N1749" s="3">
        <v>1</v>
      </c>
      <c r="O1749" s="3">
        <v>21771.34</v>
      </c>
      <c r="P1749" s="3" t="s">
        <v>24</v>
      </c>
      <c r="Q1749" s="3" t="s">
        <v>23</v>
      </c>
      <c r="R1749" s="3" t="s">
        <v>119</v>
      </c>
    </row>
    <row r="1750" spans="1:18" x14ac:dyDescent="0.25">
      <c r="A1750" s="3" t="s">
        <v>937</v>
      </c>
      <c r="B1750" s="3">
        <v>24.605</v>
      </c>
      <c r="C1750" s="3">
        <v>5.48</v>
      </c>
      <c r="D1750" s="3" t="s">
        <v>20</v>
      </c>
      <c r="E1750" s="3" t="s">
        <v>20</v>
      </c>
      <c r="F1750" s="3" t="s">
        <v>20</v>
      </c>
      <c r="G1750" s="3" t="s">
        <v>5994</v>
      </c>
      <c r="H1750" s="3" t="s">
        <v>117</v>
      </c>
      <c r="J1750" s="3" t="s">
        <v>924</v>
      </c>
      <c r="K1750" s="3">
        <v>1976</v>
      </c>
      <c r="L1750" s="3" t="s">
        <v>61</v>
      </c>
      <c r="M1750" s="3">
        <v>18</v>
      </c>
      <c r="N1750" s="3">
        <v>1</v>
      </c>
      <c r="O1750" s="3">
        <v>21677.279999999999</v>
      </c>
      <c r="P1750" s="3" t="s">
        <v>24</v>
      </c>
      <c r="Q1750" s="3" t="s">
        <v>23</v>
      </c>
      <c r="R1750" s="3" t="s">
        <v>33</v>
      </c>
    </row>
    <row r="1751" spans="1:18" x14ac:dyDescent="0.25">
      <c r="A1751" s="3" t="s">
        <v>939</v>
      </c>
      <c r="B1751" s="3">
        <v>29.6</v>
      </c>
      <c r="C1751" s="3">
        <v>8.1</v>
      </c>
      <c r="D1751" s="3" t="s">
        <v>20</v>
      </c>
      <c r="E1751" s="3" t="s">
        <v>20</v>
      </c>
      <c r="F1751" s="3" t="s">
        <v>20</v>
      </c>
      <c r="G1751" s="3" t="s">
        <v>5994</v>
      </c>
      <c r="H1751" s="3" t="s">
        <v>20</v>
      </c>
      <c r="J1751" s="3" t="s">
        <v>926</v>
      </c>
      <c r="K1751" s="3">
        <v>1962</v>
      </c>
      <c r="L1751" s="3" t="s">
        <v>56</v>
      </c>
      <c r="M1751" s="3">
        <v>16</v>
      </c>
      <c r="N1751" s="3">
        <v>0</v>
      </c>
      <c r="O1751" s="3">
        <v>21661.16</v>
      </c>
      <c r="P1751" s="3" t="s">
        <v>29</v>
      </c>
      <c r="Q1751" s="3" t="s">
        <v>29</v>
      </c>
      <c r="R1751" s="3" t="s">
        <v>33</v>
      </c>
    </row>
    <row r="1752" spans="1:18" x14ac:dyDescent="0.25">
      <c r="A1752" s="3" t="s">
        <v>941</v>
      </c>
      <c r="B1752" s="3">
        <v>24.42</v>
      </c>
      <c r="C1752" s="3">
        <v>7.16</v>
      </c>
      <c r="D1752" s="3" t="s">
        <v>20</v>
      </c>
      <c r="E1752" s="3" t="s">
        <v>20</v>
      </c>
      <c r="F1752" s="3" t="s">
        <v>20</v>
      </c>
      <c r="G1752" s="3" t="s">
        <v>5994</v>
      </c>
      <c r="H1752" s="3" t="s">
        <v>117</v>
      </c>
      <c r="J1752" s="3" t="s">
        <v>928</v>
      </c>
      <c r="K1752" s="3">
        <v>1983</v>
      </c>
      <c r="L1752" s="3" t="s">
        <v>28</v>
      </c>
      <c r="M1752" s="3">
        <v>25</v>
      </c>
      <c r="N1752" s="3">
        <v>3</v>
      </c>
      <c r="O1752" s="3">
        <v>21659.93</v>
      </c>
      <c r="P1752" s="3" t="s">
        <v>24</v>
      </c>
      <c r="Q1752" s="3" t="s">
        <v>24</v>
      </c>
      <c r="R1752" s="3" t="s">
        <v>119</v>
      </c>
    </row>
    <row r="1753" spans="1:18" x14ac:dyDescent="0.25">
      <c r="A1753" s="3" t="s">
        <v>943</v>
      </c>
      <c r="B1753" s="3">
        <v>20.9</v>
      </c>
      <c r="C1753" s="3">
        <v>4.55</v>
      </c>
      <c r="D1753" s="3" t="s">
        <v>117</v>
      </c>
      <c r="E1753" s="3" t="s">
        <v>20</v>
      </c>
      <c r="F1753" s="3" t="s">
        <v>21</v>
      </c>
      <c r="G1753" s="3">
        <v>1</v>
      </c>
      <c r="H1753" s="3" t="s">
        <v>117</v>
      </c>
      <c r="J1753" s="3" t="s">
        <v>930</v>
      </c>
      <c r="K1753" s="3">
        <v>1999</v>
      </c>
      <c r="L1753" s="3" t="s">
        <v>32</v>
      </c>
      <c r="M1753" s="3">
        <v>12</v>
      </c>
      <c r="N1753" s="3">
        <v>0</v>
      </c>
      <c r="O1753" s="3">
        <v>21595.38</v>
      </c>
      <c r="P1753" s="3" t="s">
        <v>29</v>
      </c>
      <c r="Q1753" s="3" t="s">
        <v>24</v>
      </c>
      <c r="R1753" s="3" t="s">
        <v>33</v>
      </c>
    </row>
    <row r="1754" spans="1:18" x14ac:dyDescent="0.25">
      <c r="A1754" s="3" t="s">
        <v>945</v>
      </c>
      <c r="B1754" s="3">
        <v>22.895</v>
      </c>
      <c r="C1754" s="3">
        <v>6.03</v>
      </c>
      <c r="D1754" s="3" t="s">
        <v>20</v>
      </c>
      <c r="E1754" s="3" t="s">
        <v>20</v>
      </c>
      <c r="F1754" s="3" t="s">
        <v>20</v>
      </c>
      <c r="G1754" s="3" t="s">
        <v>5994</v>
      </c>
      <c r="H1754" s="3" t="s">
        <v>117</v>
      </c>
      <c r="J1754" s="3" t="s">
        <v>932</v>
      </c>
      <c r="K1754" s="3">
        <v>1990</v>
      </c>
      <c r="L1754" s="3" t="s">
        <v>56</v>
      </c>
      <c r="M1754" s="3">
        <v>21</v>
      </c>
      <c r="N1754" s="3">
        <v>4</v>
      </c>
      <c r="O1754" s="3">
        <v>21472.48</v>
      </c>
      <c r="P1754" s="3" t="s">
        <v>29</v>
      </c>
      <c r="Q1754" s="3" t="s">
        <v>29</v>
      </c>
      <c r="R1754" s="3" t="s">
        <v>33</v>
      </c>
    </row>
    <row r="1755" spans="1:18" x14ac:dyDescent="0.25">
      <c r="A1755" s="3" t="s">
        <v>947</v>
      </c>
      <c r="B1755" s="3">
        <v>28.3</v>
      </c>
      <c r="C1755" s="3">
        <v>5.47</v>
      </c>
      <c r="D1755" s="3" t="s">
        <v>117</v>
      </c>
      <c r="E1755" s="3" t="s">
        <v>20</v>
      </c>
      <c r="F1755" s="3" t="s">
        <v>21</v>
      </c>
      <c r="G1755" s="3">
        <v>1</v>
      </c>
      <c r="H1755" s="3" t="s">
        <v>117</v>
      </c>
      <c r="J1755" s="3" t="s">
        <v>934</v>
      </c>
      <c r="K1755" s="3">
        <v>1980</v>
      </c>
      <c r="L1755" s="3" t="s">
        <v>47</v>
      </c>
      <c r="M1755" s="3">
        <v>4</v>
      </c>
      <c r="N1755" s="3">
        <v>0</v>
      </c>
      <c r="O1755" s="3">
        <v>21348.71</v>
      </c>
      <c r="P1755" s="3" t="s">
        <v>29</v>
      </c>
      <c r="Q1755" s="3" t="s">
        <v>23</v>
      </c>
      <c r="R1755" s="3" t="s">
        <v>33</v>
      </c>
    </row>
    <row r="1756" spans="1:18" x14ac:dyDescent="0.25">
      <c r="A1756" s="3" t="s">
        <v>949</v>
      </c>
      <c r="B1756" s="3">
        <v>54.3</v>
      </c>
      <c r="C1756" s="3">
        <v>4.1500000000000004</v>
      </c>
      <c r="D1756" s="3" t="s">
        <v>117</v>
      </c>
      <c r="E1756" s="3" t="s">
        <v>20</v>
      </c>
      <c r="F1756" s="3" t="s">
        <v>20</v>
      </c>
      <c r="G1756" s="3">
        <v>1</v>
      </c>
      <c r="H1756" s="3" t="s">
        <v>20</v>
      </c>
      <c r="J1756" s="3" t="s">
        <v>936</v>
      </c>
      <c r="K1756" s="3">
        <v>2004</v>
      </c>
      <c r="L1756" s="3" t="s">
        <v>51</v>
      </c>
      <c r="M1756" s="3">
        <v>4</v>
      </c>
      <c r="N1756" s="3">
        <v>0</v>
      </c>
      <c r="O1756" s="3">
        <v>21344.85</v>
      </c>
      <c r="P1756" s="3" t="s">
        <v>24</v>
      </c>
      <c r="Q1756" s="3" t="s">
        <v>23</v>
      </c>
      <c r="R1756" s="3" t="s">
        <v>119</v>
      </c>
    </row>
    <row r="1757" spans="1:18" x14ac:dyDescent="0.25">
      <c r="A1757" s="3" t="s">
        <v>951</v>
      </c>
      <c r="B1757" s="3">
        <v>33.344999999999999</v>
      </c>
      <c r="C1757" s="3">
        <v>11.32</v>
      </c>
      <c r="D1757" s="3" t="s">
        <v>117</v>
      </c>
      <c r="E1757" s="3" t="s">
        <v>20</v>
      </c>
      <c r="F1757" s="3" t="s">
        <v>20</v>
      </c>
      <c r="G1757" s="3">
        <v>1</v>
      </c>
      <c r="H1757" s="3" t="s">
        <v>20</v>
      </c>
      <c r="J1757" s="3" t="s">
        <v>130</v>
      </c>
      <c r="K1757" s="3">
        <v>1966</v>
      </c>
      <c r="L1757" s="3" t="s">
        <v>22</v>
      </c>
      <c r="M1757" s="3">
        <v>5</v>
      </c>
      <c r="N1757" s="3">
        <v>0</v>
      </c>
      <c r="O1757" s="3">
        <v>43921.18</v>
      </c>
      <c r="P1757" s="3" t="s">
        <v>29</v>
      </c>
      <c r="Q1757" s="3" t="s">
        <v>29</v>
      </c>
      <c r="R1757" s="3" t="s">
        <v>33</v>
      </c>
    </row>
    <row r="1758" spans="1:18" x14ac:dyDescent="0.25">
      <c r="A1758" s="3" t="s">
        <v>953</v>
      </c>
      <c r="B1758" s="3">
        <v>33</v>
      </c>
      <c r="C1758" s="3">
        <v>9.51</v>
      </c>
      <c r="D1758" s="3" t="s">
        <v>117</v>
      </c>
      <c r="E1758" s="3" t="s">
        <v>20</v>
      </c>
      <c r="F1758" s="3" t="s">
        <v>20</v>
      </c>
      <c r="G1758" s="3" t="s">
        <v>5994</v>
      </c>
      <c r="H1758" s="3" t="s">
        <v>20</v>
      </c>
      <c r="J1758" s="3" t="s">
        <v>937</v>
      </c>
      <c r="K1758" s="3">
        <v>1980</v>
      </c>
      <c r="L1758" s="3" t="s">
        <v>28</v>
      </c>
      <c r="M1758" s="3">
        <v>10</v>
      </c>
      <c r="N1758" s="3">
        <v>2</v>
      </c>
      <c r="O1758" s="3">
        <v>21259.38</v>
      </c>
      <c r="P1758" s="3" t="s">
        <v>24</v>
      </c>
      <c r="Q1758" s="3" t="s">
        <v>24</v>
      </c>
      <c r="R1758" s="3" t="s">
        <v>137</v>
      </c>
    </row>
    <row r="1759" spans="1:18" x14ac:dyDescent="0.25">
      <c r="A1759" s="3" t="s">
        <v>955</v>
      </c>
      <c r="B1759" s="3">
        <v>28.024999999999999</v>
      </c>
      <c r="C1759" s="3">
        <v>7.67</v>
      </c>
      <c r="D1759" s="3" t="s">
        <v>117</v>
      </c>
      <c r="E1759" s="3" t="s">
        <v>20</v>
      </c>
      <c r="F1759" s="3" t="s">
        <v>20</v>
      </c>
      <c r="G1759" s="3">
        <v>1</v>
      </c>
      <c r="H1759" s="3" t="s">
        <v>117</v>
      </c>
      <c r="J1759" s="3" t="s">
        <v>939</v>
      </c>
      <c r="K1759" s="3">
        <v>1974</v>
      </c>
      <c r="L1759" s="3" t="s">
        <v>47</v>
      </c>
      <c r="M1759" s="3">
        <v>3</v>
      </c>
      <c r="N1759" s="3">
        <v>0</v>
      </c>
      <c r="O1759" s="3">
        <v>21232.18</v>
      </c>
      <c r="P1759" s="3" t="s">
        <v>24</v>
      </c>
      <c r="Q1759" s="3" t="s">
        <v>29</v>
      </c>
      <c r="R1759" s="3" t="s">
        <v>53</v>
      </c>
    </row>
    <row r="1760" spans="1:18" x14ac:dyDescent="0.25">
      <c r="A1760" s="3" t="s">
        <v>132</v>
      </c>
      <c r="B1760" s="3">
        <v>40.369999999999997</v>
      </c>
      <c r="C1760" s="3">
        <v>4.47</v>
      </c>
      <c r="D1760" s="3" t="s">
        <v>20</v>
      </c>
      <c r="E1760" s="3" t="s">
        <v>20</v>
      </c>
      <c r="F1760" s="3" t="s">
        <v>20</v>
      </c>
      <c r="G1760" s="3" t="s">
        <v>5994</v>
      </c>
      <c r="H1760" s="3" t="s">
        <v>117</v>
      </c>
      <c r="J1760" s="3" t="s">
        <v>941</v>
      </c>
      <c r="K1760" s="3">
        <v>1974</v>
      </c>
      <c r="L1760" s="3" t="s">
        <v>22</v>
      </c>
      <c r="M1760" s="3">
        <v>14</v>
      </c>
      <c r="N1760" s="3">
        <v>0</v>
      </c>
      <c r="O1760" s="3">
        <v>21223.68</v>
      </c>
      <c r="P1760" s="3" t="s">
        <v>24</v>
      </c>
      <c r="Q1760" s="3" t="s">
        <v>29</v>
      </c>
      <c r="R1760" s="3" t="s">
        <v>25</v>
      </c>
    </row>
    <row r="1761" spans="1:18" x14ac:dyDescent="0.25">
      <c r="A1761" s="3" t="s">
        <v>957</v>
      </c>
      <c r="B1761" s="3">
        <v>28.69</v>
      </c>
      <c r="C1761" s="3">
        <v>6.23</v>
      </c>
      <c r="D1761" s="3" t="s">
        <v>20</v>
      </c>
      <c r="E1761" s="3" t="s">
        <v>20</v>
      </c>
      <c r="F1761" s="3" t="s">
        <v>20</v>
      </c>
      <c r="G1761" s="3">
        <v>1</v>
      </c>
      <c r="H1761" s="3" t="s">
        <v>117</v>
      </c>
      <c r="J1761" s="3" t="s">
        <v>943</v>
      </c>
      <c r="K1761" s="3">
        <v>1969</v>
      </c>
      <c r="L1761" s="3" t="s">
        <v>51</v>
      </c>
      <c r="M1761" s="3">
        <v>26</v>
      </c>
      <c r="N1761" s="3">
        <v>0</v>
      </c>
      <c r="O1761" s="3">
        <v>21195.82</v>
      </c>
      <c r="P1761" s="3" t="s">
        <v>24</v>
      </c>
      <c r="Q1761" s="3" t="s">
        <v>23</v>
      </c>
      <c r="R1761" s="3" t="s">
        <v>25</v>
      </c>
    </row>
    <row r="1762" spans="1:18" x14ac:dyDescent="0.25">
      <c r="A1762" s="3" t="s">
        <v>958</v>
      </c>
      <c r="B1762" s="3">
        <v>40.28</v>
      </c>
      <c r="C1762" s="3">
        <v>8.9</v>
      </c>
      <c r="D1762" s="3" t="s">
        <v>20</v>
      </c>
      <c r="E1762" s="3" t="s">
        <v>20</v>
      </c>
      <c r="F1762" s="3" t="s">
        <v>20</v>
      </c>
      <c r="G1762" s="3" t="s">
        <v>5994</v>
      </c>
      <c r="H1762" s="3" t="s">
        <v>20</v>
      </c>
      <c r="J1762" s="3" t="s">
        <v>945</v>
      </c>
      <c r="K1762" s="3">
        <v>1977</v>
      </c>
      <c r="L1762" s="3" t="s">
        <v>56</v>
      </c>
      <c r="M1762" s="3">
        <v>23</v>
      </c>
      <c r="N1762" s="3">
        <v>2</v>
      </c>
      <c r="O1762" s="3">
        <v>21098.55</v>
      </c>
      <c r="P1762" s="3" t="s">
        <v>24</v>
      </c>
      <c r="Q1762" s="3" t="s">
        <v>24</v>
      </c>
      <c r="R1762" s="3" t="s">
        <v>33</v>
      </c>
    </row>
    <row r="1763" spans="1:18" x14ac:dyDescent="0.25">
      <c r="A1763" s="3" t="s">
        <v>960</v>
      </c>
      <c r="B1763" s="3">
        <v>37.299999999999997</v>
      </c>
      <c r="C1763" s="3">
        <v>7.79</v>
      </c>
      <c r="D1763" s="3" t="s">
        <v>117</v>
      </c>
      <c r="E1763" s="3" t="s">
        <v>20</v>
      </c>
      <c r="F1763" s="3" t="s">
        <v>20</v>
      </c>
      <c r="G1763" s="3" t="s">
        <v>5994</v>
      </c>
      <c r="H1763" s="3" t="s">
        <v>20</v>
      </c>
      <c r="J1763" s="3" t="s">
        <v>947</v>
      </c>
      <c r="K1763" s="3">
        <v>1983</v>
      </c>
      <c r="L1763" s="3" t="s">
        <v>61</v>
      </c>
      <c r="M1763" s="3">
        <v>2</v>
      </c>
      <c r="N1763" s="3">
        <v>1</v>
      </c>
      <c r="O1763" s="3">
        <v>21082.16</v>
      </c>
      <c r="P1763" s="3" t="s">
        <v>24</v>
      </c>
      <c r="Q1763" s="3" t="s">
        <v>29</v>
      </c>
      <c r="R1763" s="3" t="s">
        <v>53</v>
      </c>
    </row>
    <row r="1764" spans="1:18" x14ac:dyDescent="0.25">
      <c r="A1764" s="3" t="s">
        <v>962</v>
      </c>
      <c r="B1764" s="3">
        <v>54.47</v>
      </c>
      <c r="C1764" s="3">
        <v>4.49</v>
      </c>
      <c r="D1764" s="3" t="s">
        <v>117</v>
      </c>
      <c r="E1764" s="3" t="s">
        <v>20</v>
      </c>
      <c r="F1764" s="3" t="s">
        <v>20</v>
      </c>
      <c r="G1764" s="3">
        <v>2</v>
      </c>
      <c r="H1764" s="3" t="s">
        <v>20</v>
      </c>
      <c r="J1764" s="3" t="s">
        <v>949</v>
      </c>
      <c r="K1764" s="3">
        <v>1964</v>
      </c>
      <c r="L1764" s="3" t="s">
        <v>56</v>
      </c>
      <c r="M1764" s="3">
        <v>19</v>
      </c>
      <c r="N1764" s="3">
        <v>0</v>
      </c>
      <c r="O1764" s="3">
        <v>20893.060000000001</v>
      </c>
      <c r="P1764" s="3" t="s">
        <v>29</v>
      </c>
      <c r="Q1764" s="3" t="s">
        <v>24</v>
      </c>
      <c r="R1764" s="3" t="s">
        <v>33</v>
      </c>
    </row>
    <row r="1765" spans="1:18" x14ac:dyDescent="0.25">
      <c r="A1765" s="3" t="s">
        <v>964</v>
      </c>
      <c r="B1765" s="3">
        <v>38.06</v>
      </c>
      <c r="C1765" s="3">
        <v>5.24</v>
      </c>
      <c r="D1765" s="3" t="s">
        <v>117</v>
      </c>
      <c r="E1765" s="3" t="s">
        <v>20</v>
      </c>
      <c r="F1765" s="3" t="s">
        <v>21</v>
      </c>
      <c r="G1765" s="3">
        <v>1</v>
      </c>
      <c r="H1765" s="3" t="s">
        <v>20</v>
      </c>
      <c r="J1765" s="3" t="s">
        <v>951</v>
      </c>
      <c r="K1765" s="3">
        <v>1975</v>
      </c>
      <c r="L1765" s="3" t="s">
        <v>28</v>
      </c>
      <c r="M1765" s="3">
        <v>8</v>
      </c>
      <c r="N1765" s="3">
        <v>0</v>
      </c>
      <c r="O1765" s="3">
        <v>20878.78</v>
      </c>
      <c r="P1765" s="3" t="s">
        <v>29</v>
      </c>
      <c r="Q1765" s="3" t="s">
        <v>23</v>
      </c>
      <c r="R1765" s="3" t="s">
        <v>119</v>
      </c>
    </row>
    <row r="1766" spans="1:18" x14ac:dyDescent="0.25">
      <c r="A1766" s="3" t="s">
        <v>966</v>
      </c>
      <c r="B1766" s="3">
        <v>51.47</v>
      </c>
      <c r="C1766" s="3">
        <v>9.6</v>
      </c>
      <c r="D1766" s="3" t="s">
        <v>20</v>
      </c>
      <c r="E1766" s="3" t="s">
        <v>20</v>
      </c>
      <c r="F1766" s="3" t="s">
        <v>20</v>
      </c>
      <c r="G1766" s="3" t="s">
        <v>5994</v>
      </c>
      <c r="H1766" s="3" t="s">
        <v>20</v>
      </c>
      <c r="J1766" s="3" t="s">
        <v>953</v>
      </c>
      <c r="K1766" s="3">
        <v>1967</v>
      </c>
      <c r="L1766" s="3" t="s">
        <v>47</v>
      </c>
      <c r="M1766" s="3">
        <v>8</v>
      </c>
      <c r="N1766" s="3">
        <v>0</v>
      </c>
      <c r="O1766" s="3">
        <v>20781.490000000002</v>
      </c>
      <c r="P1766" s="3" t="s">
        <v>29</v>
      </c>
      <c r="Q1766" s="3" t="s">
        <v>24</v>
      </c>
      <c r="R1766" s="3" t="s">
        <v>25</v>
      </c>
    </row>
    <row r="1767" spans="1:18" x14ac:dyDescent="0.25">
      <c r="A1767" s="3" t="s">
        <v>968</v>
      </c>
      <c r="B1767" s="3">
        <v>29.8</v>
      </c>
      <c r="C1767" s="3">
        <v>5.78</v>
      </c>
      <c r="D1767" s="3" t="s">
        <v>117</v>
      </c>
      <c r="E1767" s="3" t="s">
        <v>20</v>
      </c>
      <c r="F1767" s="3" t="s">
        <v>20</v>
      </c>
      <c r="G1767" s="3" t="s">
        <v>5994</v>
      </c>
      <c r="H1767" s="3" t="s">
        <v>20</v>
      </c>
      <c r="J1767" s="3" t="s">
        <v>955</v>
      </c>
      <c r="K1767" s="3">
        <v>1986</v>
      </c>
      <c r="L1767" s="3" t="s">
        <v>51</v>
      </c>
      <c r="M1767" s="3">
        <v>4</v>
      </c>
      <c r="N1767" s="3">
        <v>1</v>
      </c>
      <c r="O1767" s="3">
        <v>20773.63</v>
      </c>
      <c r="P1767" s="3" t="s">
        <v>29</v>
      </c>
      <c r="Q1767" s="3" t="s">
        <v>24</v>
      </c>
      <c r="R1767" s="3" t="s">
        <v>227</v>
      </c>
    </row>
    <row r="1768" spans="1:18" x14ac:dyDescent="0.25">
      <c r="A1768" s="3" t="s">
        <v>970</v>
      </c>
      <c r="B1768" s="3">
        <v>49.77</v>
      </c>
      <c r="C1768" s="3">
        <v>7.02</v>
      </c>
      <c r="D1768" s="3" t="s">
        <v>20</v>
      </c>
      <c r="E1768" s="3" t="s">
        <v>20</v>
      </c>
      <c r="F1768" s="3" t="s">
        <v>20</v>
      </c>
      <c r="G1768" s="3" t="s">
        <v>5994</v>
      </c>
      <c r="H1768" s="3" t="s">
        <v>20</v>
      </c>
      <c r="J1768" s="3" t="s">
        <v>132</v>
      </c>
      <c r="K1768" s="3">
        <v>1980</v>
      </c>
      <c r="L1768" s="3" t="s">
        <v>56</v>
      </c>
      <c r="M1768" s="3">
        <v>10</v>
      </c>
      <c r="N1768" s="3">
        <v>2</v>
      </c>
      <c r="O1768" s="3">
        <v>43896.38</v>
      </c>
      <c r="P1768" s="3" t="s">
        <v>29</v>
      </c>
      <c r="Q1768" s="3" t="s">
        <v>23</v>
      </c>
      <c r="R1768" s="3" t="s">
        <v>25</v>
      </c>
    </row>
    <row r="1769" spans="1:18" x14ac:dyDescent="0.25">
      <c r="A1769" s="3" t="s">
        <v>972</v>
      </c>
      <c r="B1769" s="3">
        <v>25.555</v>
      </c>
      <c r="C1769" s="3">
        <v>4.09</v>
      </c>
      <c r="D1769" s="3" t="s">
        <v>117</v>
      </c>
      <c r="E1769" s="3" t="s">
        <v>20</v>
      </c>
      <c r="F1769" s="3" t="s">
        <v>20</v>
      </c>
      <c r="G1769" s="3" t="s">
        <v>5994</v>
      </c>
      <c r="H1769" s="3" t="s">
        <v>117</v>
      </c>
      <c r="J1769" s="3" t="s">
        <v>957</v>
      </c>
      <c r="K1769" s="3">
        <v>1992</v>
      </c>
      <c r="L1769" s="3" t="s">
        <v>47</v>
      </c>
      <c r="M1769" s="3">
        <v>14</v>
      </c>
      <c r="N1769" s="3">
        <v>3</v>
      </c>
      <c r="O1769" s="3">
        <v>20745.990000000002</v>
      </c>
      <c r="P1769" s="3" t="s">
        <v>24</v>
      </c>
      <c r="Q1769" s="3" t="s">
        <v>23</v>
      </c>
      <c r="R1769" s="3" t="s">
        <v>33</v>
      </c>
    </row>
    <row r="1770" spans="1:18" x14ac:dyDescent="0.25">
      <c r="A1770" s="3" t="s">
        <v>974</v>
      </c>
      <c r="B1770" s="3">
        <v>29.64</v>
      </c>
      <c r="C1770" s="3">
        <v>4.93</v>
      </c>
      <c r="D1770" s="3" t="s">
        <v>20</v>
      </c>
      <c r="E1770" s="3" t="s">
        <v>20</v>
      </c>
      <c r="F1770" s="3" t="s">
        <v>21</v>
      </c>
      <c r="G1770" s="3">
        <v>1</v>
      </c>
      <c r="H1770" s="3" t="s">
        <v>20</v>
      </c>
      <c r="J1770" s="3" t="s">
        <v>958</v>
      </c>
      <c r="K1770" s="3">
        <v>1965</v>
      </c>
      <c r="L1770" s="3" t="s">
        <v>51</v>
      </c>
      <c r="M1770" s="3">
        <v>1</v>
      </c>
      <c r="N1770" s="3">
        <v>0</v>
      </c>
      <c r="O1770" s="3">
        <v>20709.02</v>
      </c>
      <c r="P1770" s="3" t="s">
        <v>24</v>
      </c>
      <c r="Q1770" s="3" t="s">
        <v>29</v>
      </c>
      <c r="R1770" s="3" t="s">
        <v>137</v>
      </c>
    </row>
    <row r="1771" spans="1:18" x14ac:dyDescent="0.25">
      <c r="A1771" s="3" t="s">
        <v>135</v>
      </c>
      <c r="B1771" s="3">
        <v>53.09</v>
      </c>
      <c r="C1771" s="3">
        <v>4.82</v>
      </c>
      <c r="D1771" s="3" t="s">
        <v>117</v>
      </c>
      <c r="E1771" s="3" t="s">
        <v>20</v>
      </c>
      <c r="F1771" s="3" t="s">
        <v>20</v>
      </c>
      <c r="G1771" s="3">
        <v>2</v>
      </c>
      <c r="H1771" s="3" t="s">
        <v>117</v>
      </c>
      <c r="J1771" s="3" t="s">
        <v>960</v>
      </c>
      <c r="K1771" s="3">
        <v>1967</v>
      </c>
      <c r="L1771" s="3" t="s">
        <v>28</v>
      </c>
      <c r="M1771" s="3">
        <v>17</v>
      </c>
      <c r="N1771" s="3">
        <v>0</v>
      </c>
      <c r="O1771" s="3">
        <v>20630.28</v>
      </c>
      <c r="P1771" s="3" t="s">
        <v>29</v>
      </c>
      <c r="Q1771" s="3" t="s">
        <v>24</v>
      </c>
      <c r="R1771" s="3" t="s">
        <v>53</v>
      </c>
    </row>
    <row r="1772" spans="1:18" x14ac:dyDescent="0.25">
      <c r="A1772" s="3" t="s">
        <v>976</v>
      </c>
      <c r="B1772" s="3">
        <v>53.93</v>
      </c>
      <c r="C1772" s="3">
        <v>5.34</v>
      </c>
      <c r="D1772" s="3" t="s">
        <v>117</v>
      </c>
      <c r="E1772" s="3" t="s">
        <v>20</v>
      </c>
      <c r="F1772" s="3" t="s">
        <v>20</v>
      </c>
      <c r="G1772" s="3">
        <v>2</v>
      </c>
      <c r="H1772" s="3" t="s">
        <v>20</v>
      </c>
      <c r="J1772" s="3" t="s">
        <v>962</v>
      </c>
      <c r="K1772" s="3">
        <v>1966</v>
      </c>
      <c r="L1772" s="3" t="s">
        <v>61</v>
      </c>
      <c r="M1772" s="3">
        <v>9</v>
      </c>
      <c r="N1772" s="3">
        <v>0</v>
      </c>
      <c r="O1772" s="3">
        <v>20568.32</v>
      </c>
      <c r="P1772" s="3" t="s">
        <v>24</v>
      </c>
      <c r="Q1772" s="3" t="s">
        <v>29</v>
      </c>
      <c r="R1772" s="3" t="s">
        <v>33</v>
      </c>
    </row>
    <row r="1773" spans="1:18" x14ac:dyDescent="0.25">
      <c r="A1773" s="3" t="s">
        <v>978</v>
      </c>
      <c r="B1773" s="3">
        <v>28.024999999999999</v>
      </c>
      <c r="C1773" s="3">
        <v>5.65</v>
      </c>
      <c r="D1773" s="3" t="s">
        <v>20</v>
      </c>
      <c r="E1773" s="3" t="s">
        <v>20</v>
      </c>
      <c r="F1773" s="3" t="s">
        <v>20</v>
      </c>
      <c r="G1773" s="3">
        <v>1</v>
      </c>
      <c r="H1773" s="3" t="s">
        <v>117</v>
      </c>
      <c r="J1773" s="3" t="s">
        <v>964</v>
      </c>
      <c r="K1773" s="3">
        <v>1969</v>
      </c>
      <c r="L1773" s="3" t="s">
        <v>22</v>
      </c>
      <c r="M1773" s="3">
        <v>13</v>
      </c>
      <c r="N1773" s="3">
        <v>3</v>
      </c>
      <c r="O1773" s="3">
        <v>20463</v>
      </c>
      <c r="P1773" s="3" t="s">
        <v>29</v>
      </c>
      <c r="Q1773" s="3" t="s">
        <v>29</v>
      </c>
      <c r="R1773" s="3" t="s">
        <v>25</v>
      </c>
    </row>
    <row r="1774" spans="1:18" x14ac:dyDescent="0.25">
      <c r="A1774" s="3" t="s">
        <v>979</v>
      </c>
      <c r="B1774" s="3">
        <v>27.5</v>
      </c>
      <c r="C1774" s="3">
        <v>4.49</v>
      </c>
      <c r="D1774" s="3" t="s">
        <v>20</v>
      </c>
      <c r="E1774" s="3" t="s">
        <v>20</v>
      </c>
      <c r="F1774" s="3" t="s">
        <v>20</v>
      </c>
      <c r="G1774" s="3" t="s">
        <v>5994</v>
      </c>
      <c r="H1774" s="3" t="s">
        <v>20</v>
      </c>
      <c r="J1774" s="3" t="s">
        <v>966</v>
      </c>
      <c r="K1774" s="3">
        <v>1962</v>
      </c>
      <c r="L1774" s="3" t="s">
        <v>22</v>
      </c>
      <c r="M1774" s="3">
        <v>18</v>
      </c>
      <c r="N1774" s="3">
        <v>0</v>
      </c>
      <c r="O1774" s="3">
        <v>20446.849999999999</v>
      </c>
      <c r="P1774" s="3" t="s">
        <v>29</v>
      </c>
      <c r="Q1774" s="3" t="s">
        <v>23</v>
      </c>
      <c r="R1774" s="3" t="s">
        <v>33</v>
      </c>
    </row>
    <row r="1775" spans="1:18" x14ac:dyDescent="0.25">
      <c r="A1775" s="3" t="s">
        <v>981</v>
      </c>
      <c r="B1775" s="3">
        <v>21.8</v>
      </c>
      <c r="C1775" s="3">
        <v>10.55</v>
      </c>
      <c r="D1775" s="3" t="s">
        <v>20</v>
      </c>
      <c r="E1775" s="3" t="s">
        <v>20</v>
      </c>
      <c r="F1775" s="3" t="s">
        <v>20</v>
      </c>
      <c r="G1775" s="3" t="s">
        <v>5994</v>
      </c>
      <c r="H1775" s="3" t="s">
        <v>117</v>
      </c>
      <c r="J1775" s="3" t="s">
        <v>968</v>
      </c>
      <c r="K1775" s="3">
        <v>1985</v>
      </c>
      <c r="L1775" s="3" t="s">
        <v>61</v>
      </c>
      <c r="M1775" s="3">
        <v>12</v>
      </c>
      <c r="N1775" s="3">
        <v>0</v>
      </c>
      <c r="O1775" s="3">
        <v>20420.599999999999</v>
      </c>
      <c r="P1775" s="3" t="s">
        <v>24</v>
      </c>
      <c r="Q1775" s="3" t="s">
        <v>29</v>
      </c>
      <c r="R1775" s="3" t="s">
        <v>53</v>
      </c>
    </row>
    <row r="1776" spans="1:18" x14ac:dyDescent="0.25">
      <c r="A1776" s="3" t="s">
        <v>983</v>
      </c>
      <c r="B1776" s="3">
        <v>26.41</v>
      </c>
      <c r="C1776" s="3">
        <v>4.92</v>
      </c>
      <c r="D1776" s="3" t="s">
        <v>117</v>
      </c>
      <c r="E1776" s="3" t="s">
        <v>20</v>
      </c>
      <c r="F1776" s="3" t="s">
        <v>21</v>
      </c>
      <c r="G1776" s="3">
        <v>1</v>
      </c>
      <c r="H1776" s="3" t="s">
        <v>117</v>
      </c>
      <c r="J1776" s="3" t="s">
        <v>970</v>
      </c>
      <c r="K1776" s="3">
        <v>1962</v>
      </c>
      <c r="L1776" s="3" t="s">
        <v>61</v>
      </c>
      <c r="M1776" s="3">
        <v>2</v>
      </c>
      <c r="N1776" s="3">
        <v>0</v>
      </c>
      <c r="O1776" s="3">
        <v>20354.5</v>
      </c>
      <c r="P1776" s="3" t="s">
        <v>24</v>
      </c>
      <c r="Q1776" s="3" t="s">
        <v>29</v>
      </c>
      <c r="R1776" s="3" t="s">
        <v>36</v>
      </c>
    </row>
    <row r="1777" spans="1:18" x14ac:dyDescent="0.25">
      <c r="A1777" s="3" t="s">
        <v>985</v>
      </c>
      <c r="B1777" s="3">
        <v>27.835000000000001</v>
      </c>
      <c r="C1777" s="3">
        <v>5.9</v>
      </c>
      <c r="D1777" s="3" t="s">
        <v>117</v>
      </c>
      <c r="E1777" s="3" t="s">
        <v>20</v>
      </c>
      <c r="F1777" s="3" t="s">
        <v>20</v>
      </c>
      <c r="G1777" s="3">
        <v>1</v>
      </c>
      <c r="H1777" s="3" t="s">
        <v>117</v>
      </c>
      <c r="J1777" s="3" t="s">
        <v>972</v>
      </c>
      <c r="K1777" s="3">
        <v>1985</v>
      </c>
      <c r="L1777" s="3" t="s">
        <v>47</v>
      </c>
      <c r="M1777" s="3">
        <v>17</v>
      </c>
      <c r="N1777" s="3">
        <v>1</v>
      </c>
      <c r="O1777" s="3">
        <v>20296.86</v>
      </c>
      <c r="P1777" s="3" t="s">
        <v>24</v>
      </c>
      <c r="Q1777" s="3" t="s">
        <v>23</v>
      </c>
      <c r="R1777" s="3" t="s">
        <v>119</v>
      </c>
    </row>
    <row r="1778" spans="1:18" x14ac:dyDescent="0.25">
      <c r="A1778" s="3" t="s">
        <v>987</v>
      </c>
      <c r="B1778" s="3">
        <v>51.74</v>
      </c>
      <c r="C1778" s="3">
        <v>4.9800000000000004</v>
      </c>
      <c r="D1778" s="3" t="s">
        <v>117</v>
      </c>
      <c r="E1778" s="3" t="s">
        <v>20</v>
      </c>
      <c r="F1778" s="3" t="s">
        <v>20</v>
      </c>
      <c r="G1778" s="3">
        <v>2</v>
      </c>
      <c r="H1778" s="3" t="s">
        <v>20</v>
      </c>
      <c r="J1778" s="3" t="s">
        <v>974</v>
      </c>
      <c r="K1778" s="3">
        <v>1993</v>
      </c>
      <c r="L1778" s="3" t="s">
        <v>47</v>
      </c>
      <c r="M1778" s="3">
        <v>7</v>
      </c>
      <c r="N1778" s="3">
        <v>1</v>
      </c>
      <c r="O1778" s="3">
        <v>20277.810000000001</v>
      </c>
      <c r="P1778" s="3" t="s">
        <v>24</v>
      </c>
      <c r="Q1778" s="3" t="s">
        <v>24</v>
      </c>
      <c r="R1778" s="3" t="s">
        <v>39</v>
      </c>
    </row>
    <row r="1779" spans="1:18" x14ac:dyDescent="0.25">
      <c r="A1779" s="3" t="s">
        <v>989</v>
      </c>
      <c r="B1779" s="3">
        <v>23.37</v>
      </c>
      <c r="C1779" s="3">
        <v>5.8</v>
      </c>
      <c r="D1779" s="3" t="s">
        <v>20</v>
      </c>
      <c r="E1779" s="3" t="s">
        <v>20</v>
      </c>
      <c r="F1779" s="3" t="s">
        <v>20</v>
      </c>
      <c r="G1779" s="3" t="s">
        <v>5994</v>
      </c>
      <c r="H1779" s="3" t="s">
        <v>117</v>
      </c>
      <c r="J1779" s="3" t="s">
        <v>135</v>
      </c>
      <c r="K1779" s="3">
        <v>1966</v>
      </c>
      <c r="L1779" s="3" t="s">
        <v>61</v>
      </c>
      <c r="M1779" s="3">
        <v>2</v>
      </c>
      <c r="N1779" s="3">
        <v>0</v>
      </c>
      <c r="O1779" s="3">
        <v>43817.45</v>
      </c>
      <c r="P1779" s="3" t="s">
        <v>29</v>
      </c>
      <c r="Q1779" s="3" t="s">
        <v>24</v>
      </c>
      <c r="R1779" s="3" t="s">
        <v>33</v>
      </c>
    </row>
    <row r="1780" spans="1:18" x14ac:dyDescent="0.25">
      <c r="A1780" s="3" t="s">
        <v>991</v>
      </c>
      <c r="B1780" s="3">
        <v>29.7</v>
      </c>
      <c r="C1780" s="3">
        <v>6.21</v>
      </c>
      <c r="D1780" s="3" t="s">
        <v>117</v>
      </c>
      <c r="E1780" s="3" t="s">
        <v>20</v>
      </c>
      <c r="F1780" s="3" t="s">
        <v>21</v>
      </c>
      <c r="G1780" s="3">
        <v>1</v>
      </c>
      <c r="H1780" s="3" t="s">
        <v>117</v>
      </c>
      <c r="J1780" s="3" t="s">
        <v>976</v>
      </c>
      <c r="K1780" s="3">
        <v>1966</v>
      </c>
      <c r="L1780" s="3" t="s">
        <v>51</v>
      </c>
      <c r="M1780" s="3">
        <v>22</v>
      </c>
      <c r="N1780" s="3">
        <v>0</v>
      </c>
      <c r="O1780" s="3">
        <v>20253.84</v>
      </c>
      <c r="P1780" s="3" t="s">
        <v>29</v>
      </c>
      <c r="Q1780" s="3" t="s">
        <v>24</v>
      </c>
      <c r="R1780" s="3" t="s">
        <v>33</v>
      </c>
    </row>
    <row r="1781" spans="1:18" x14ac:dyDescent="0.25">
      <c r="A1781" s="3" t="s">
        <v>993</v>
      </c>
      <c r="B1781" s="3">
        <v>20.045000000000002</v>
      </c>
      <c r="C1781" s="3">
        <v>6.17</v>
      </c>
      <c r="D1781" s="3" t="s">
        <v>20</v>
      </c>
      <c r="E1781" s="3" t="s">
        <v>20</v>
      </c>
      <c r="F1781" s="3" t="s">
        <v>21</v>
      </c>
      <c r="G1781" s="3">
        <v>1</v>
      </c>
      <c r="H1781" s="3" t="s">
        <v>117</v>
      </c>
      <c r="J1781" s="3" t="s">
        <v>978</v>
      </c>
      <c r="K1781" s="3">
        <v>1987</v>
      </c>
      <c r="L1781" s="3" t="s">
        <v>22</v>
      </c>
      <c r="M1781" s="3">
        <v>17</v>
      </c>
      <c r="N1781" s="3">
        <v>0</v>
      </c>
      <c r="O1781" s="3">
        <v>20234.849999999999</v>
      </c>
      <c r="P1781" s="3" t="s">
        <v>29</v>
      </c>
      <c r="Q1781" s="3" t="s">
        <v>24</v>
      </c>
      <c r="R1781" s="3" t="s">
        <v>33</v>
      </c>
    </row>
    <row r="1782" spans="1:18" x14ac:dyDescent="0.25">
      <c r="A1782" s="3" t="s">
        <v>37</v>
      </c>
      <c r="B1782" s="3">
        <v>35.53</v>
      </c>
      <c r="C1782" s="3">
        <v>5.45</v>
      </c>
      <c r="D1782" s="3" t="s">
        <v>20</v>
      </c>
      <c r="E1782" s="3" t="s">
        <v>20</v>
      </c>
      <c r="F1782" s="3" t="s">
        <v>20</v>
      </c>
      <c r="G1782" s="3" t="s">
        <v>5994</v>
      </c>
      <c r="H1782" s="3" t="s">
        <v>117</v>
      </c>
      <c r="J1782" s="3" t="s">
        <v>979</v>
      </c>
      <c r="K1782" s="3">
        <v>1994</v>
      </c>
      <c r="L1782" s="3" t="s">
        <v>32</v>
      </c>
      <c r="M1782" s="3">
        <v>8</v>
      </c>
      <c r="N1782" s="3">
        <v>2</v>
      </c>
      <c r="O1782" s="3">
        <v>20177.669999999998</v>
      </c>
      <c r="P1782" s="3" t="s">
        <v>29</v>
      </c>
      <c r="Q1782" s="3" t="s">
        <v>23</v>
      </c>
      <c r="R1782" s="3" t="s">
        <v>53</v>
      </c>
    </row>
    <row r="1783" spans="1:18" x14ac:dyDescent="0.25">
      <c r="A1783" s="3" t="s">
        <v>138</v>
      </c>
      <c r="B1783" s="3">
        <v>31.79</v>
      </c>
      <c r="C1783" s="3">
        <v>5.51</v>
      </c>
      <c r="D1783" s="3" t="s">
        <v>117</v>
      </c>
      <c r="E1783" s="3" t="s">
        <v>20</v>
      </c>
      <c r="F1783" s="3" t="s">
        <v>20</v>
      </c>
      <c r="G1783" s="3">
        <v>2</v>
      </c>
      <c r="H1783" s="3" t="s">
        <v>117</v>
      </c>
      <c r="J1783" s="3" t="s">
        <v>981</v>
      </c>
      <c r="K1783" s="3">
        <v>2002</v>
      </c>
      <c r="L1783" s="3" t="s">
        <v>61</v>
      </c>
      <c r="M1783" s="3">
        <v>9</v>
      </c>
      <c r="N1783" s="3">
        <v>0</v>
      </c>
      <c r="O1783" s="3">
        <v>20167.34</v>
      </c>
      <c r="P1783" s="3" t="s">
        <v>24</v>
      </c>
      <c r="Q1783" s="3" t="s">
        <v>24</v>
      </c>
      <c r="R1783" s="3" t="s">
        <v>53</v>
      </c>
    </row>
    <row r="1784" spans="1:18" x14ac:dyDescent="0.25">
      <c r="A1784" s="3" t="s">
        <v>995</v>
      </c>
      <c r="B1784" s="3">
        <v>27.83</v>
      </c>
      <c r="C1784" s="3">
        <v>5.36</v>
      </c>
      <c r="D1784" s="3" t="s">
        <v>20</v>
      </c>
      <c r="E1784" s="3" t="s">
        <v>20</v>
      </c>
      <c r="F1784" s="3" t="s">
        <v>20</v>
      </c>
      <c r="G1784" s="3">
        <v>2</v>
      </c>
      <c r="H1784" s="3" t="s">
        <v>20</v>
      </c>
      <c r="J1784" s="3" t="s">
        <v>983</v>
      </c>
      <c r="K1784" s="3">
        <v>1983</v>
      </c>
      <c r="L1784" s="3" t="s">
        <v>22</v>
      </c>
      <c r="M1784" s="3">
        <v>6</v>
      </c>
      <c r="N1784" s="3">
        <v>0</v>
      </c>
      <c r="O1784" s="3">
        <v>20149.32</v>
      </c>
      <c r="P1784" s="3" t="s">
        <v>29</v>
      </c>
      <c r="Q1784" s="3" t="s">
        <v>23</v>
      </c>
      <c r="R1784" s="3" t="s">
        <v>39</v>
      </c>
    </row>
    <row r="1785" spans="1:18" x14ac:dyDescent="0.25">
      <c r="A1785" s="3" t="s">
        <v>997</v>
      </c>
      <c r="B1785" s="3">
        <v>28.93</v>
      </c>
      <c r="C1785" s="3">
        <v>5.2</v>
      </c>
      <c r="D1785" s="3" t="s">
        <v>20</v>
      </c>
      <c r="E1785" s="3" t="s">
        <v>20</v>
      </c>
      <c r="F1785" s="3" t="s">
        <v>20</v>
      </c>
      <c r="G1785" s="3" t="s">
        <v>5994</v>
      </c>
      <c r="H1785" s="3" t="s">
        <v>117</v>
      </c>
      <c r="J1785" s="3" t="s">
        <v>985</v>
      </c>
      <c r="K1785" s="3">
        <v>1988</v>
      </c>
      <c r="L1785" s="3" t="s">
        <v>61</v>
      </c>
      <c r="M1785" s="3">
        <v>25</v>
      </c>
      <c r="N1785" s="3">
        <v>1</v>
      </c>
      <c r="O1785" s="3">
        <v>20009.63</v>
      </c>
      <c r="P1785" s="3" t="s">
        <v>29</v>
      </c>
      <c r="Q1785" s="3" t="s">
        <v>23</v>
      </c>
      <c r="R1785" s="3" t="s">
        <v>33</v>
      </c>
    </row>
    <row r="1786" spans="1:18" x14ac:dyDescent="0.25">
      <c r="A1786" s="3" t="s">
        <v>999</v>
      </c>
      <c r="B1786" s="3">
        <v>33.82</v>
      </c>
      <c r="C1786" s="3">
        <v>5.42</v>
      </c>
      <c r="D1786" s="3" t="s">
        <v>20</v>
      </c>
      <c r="E1786" s="3" t="s">
        <v>20</v>
      </c>
      <c r="F1786" s="3" t="s">
        <v>20</v>
      </c>
      <c r="G1786" s="3" t="s">
        <v>5994</v>
      </c>
      <c r="H1786" s="3" t="s">
        <v>20</v>
      </c>
      <c r="J1786" s="3" t="s">
        <v>987</v>
      </c>
      <c r="K1786" s="3">
        <v>1966</v>
      </c>
      <c r="L1786" s="3" t="s">
        <v>51</v>
      </c>
      <c r="M1786" s="3">
        <v>10</v>
      </c>
      <c r="N1786" s="3">
        <v>0</v>
      </c>
      <c r="O1786" s="3">
        <v>19995.29</v>
      </c>
      <c r="P1786" s="3" t="s">
        <v>23</v>
      </c>
      <c r="Q1786" s="3" t="s">
        <v>24</v>
      </c>
      <c r="R1786" s="3" t="s">
        <v>36</v>
      </c>
    </row>
    <row r="1787" spans="1:18" x14ac:dyDescent="0.25">
      <c r="A1787" s="3" t="s">
        <v>1000</v>
      </c>
      <c r="B1787" s="3">
        <v>20.234999999999999</v>
      </c>
      <c r="C1787" s="3">
        <v>6.84</v>
      </c>
      <c r="D1787" s="3" t="s">
        <v>20</v>
      </c>
      <c r="E1787" s="3" t="s">
        <v>20</v>
      </c>
      <c r="F1787" s="3" t="s">
        <v>20</v>
      </c>
      <c r="G1787" s="3" t="s">
        <v>5994</v>
      </c>
      <c r="H1787" s="3" t="s">
        <v>117</v>
      </c>
      <c r="J1787" s="3" t="s">
        <v>989</v>
      </c>
      <c r="K1787" s="3">
        <v>1980</v>
      </c>
      <c r="L1787" s="3" t="s">
        <v>22</v>
      </c>
      <c r="M1787" s="3">
        <v>9</v>
      </c>
      <c r="N1787" s="3">
        <v>0</v>
      </c>
      <c r="O1787" s="3">
        <v>19964.75</v>
      </c>
      <c r="P1787" s="3" t="s">
        <v>23</v>
      </c>
      <c r="Q1787" s="3" t="s">
        <v>29</v>
      </c>
      <c r="R1787" s="3" t="s">
        <v>119</v>
      </c>
    </row>
    <row r="1788" spans="1:18" x14ac:dyDescent="0.25">
      <c r="A1788" s="3" t="s">
        <v>1002</v>
      </c>
      <c r="B1788" s="3">
        <v>49.2</v>
      </c>
      <c r="C1788" s="3">
        <v>10.9</v>
      </c>
      <c r="D1788" s="3" t="s">
        <v>117</v>
      </c>
      <c r="E1788" s="3" t="s">
        <v>20</v>
      </c>
      <c r="F1788" s="3" t="s">
        <v>21</v>
      </c>
      <c r="G1788" s="3">
        <v>1</v>
      </c>
      <c r="H1788" s="3" t="s">
        <v>20</v>
      </c>
      <c r="J1788" s="3" t="s">
        <v>991</v>
      </c>
      <c r="K1788" s="3">
        <v>1997</v>
      </c>
      <c r="L1788" s="3" t="s">
        <v>22</v>
      </c>
      <c r="M1788" s="3">
        <v>18</v>
      </c>
      <c r="N1788" s="3">
        <v>3</v>
      </c>
      <c r="O1788" s="3">
        <v>19933.46</v>
      </c>
      <c r="P1788" s="3" t="s">
        <v>23</v>
      </c>
      <c r="Q1788" s="3" t="s">
        <v>24</v>
      </c>
      <c r="R1788" s="3" t="s">
        <v>53</v>
      </c>
    </row>
    <row r="1789" spans="1:18" x14ac:dyDescent="0.25">
      <c r="A1789" s="3" t="s">
        <v>1004</v>
      </c>
      <c r="B1789" s="3">
        <v>26.4</v>
      </c>
      <c r="C1789" s="3">
        <v>4.87</v>
      </c>
      <c r="D1789" s="3" t="s">
        <v>117</v>
      </c>
      <c r="E1789" s="3" t="s">
        <v>20</v>
      </c>
      <c r="F1789" s="3" t="s">
        <v>20</v>
      </c>
      <c r="G1789" s="3" t="s">
        <v>5994</v>
      </c>
      <c r="H1789" s="3" t="s">
        <v>117</v>
      </c>
      <c r="J1789" s="3" t="s">
        <v>993</v>
      </c>
      <c r="K1789" s="3">
        <v>1979</v>
      </c>
      <c r="L1789" s="3" t="s">
        <v>22</v>
      </c>
      <c r="M1789" s="3">
        <v>30</v>
      </c>
      <c r="N1789" s="3">
        <v>2</v>
      </c>
      <c r="O1789" s="3">
        <v>19798.05</v>
      </c>
      <c r="P1789" s="3" t="s">
        <v>23</v>
      </c>
      <c r="Q1789" s="3" t="s">
        <v>23</v>
      </c>
      <c r="R1789" s="3" t="s">
        <v>119</v>
      </c>
    </row>
    <row r="1790" spans="1:18" x14ac:dyDescent="0.25">
      <c r="A1790" s="3" t="s">
        <v>1006</v>
      </c>
      <c r="B1790" s="3">
        <v>28.38</v>
      </c>
      <c r="C1790" s="3">
        <v>6.07</v>
      </c>
      <c r="D1790" s="3" t="s">
        <v>20</v>
      </c>
      <c r="E1790" s="3" t="s">
        <v>20</v>
      </c>
      <c r="F1790" s="3" t="s">
        <v>20</v>
      </c>
      <c r="G1790" s="3">
        <v>1</v>
      </c>
      <c r="H1790" s="3" t="s">
        <v>117</v>
      </c>
      <c r="J1790" s="3" t="s">
        <v>37</v>
      </c>
      <c r="K1790" s="3">
        <v>1989</v>
      </c>
      <c r="L1790" s="3" t="s">
        <v>32</v>
      </c>
      <c r="M1790" s="3">
        <v>19</v>
      </c>
      <c r="N1790" s="3">
        <v>0</v>
      </c>
      <c r="O1790" s="3">
        <v>55135.4</v>
      </c>
      <c r="P1790" s="3" t="s">
        <v>23</v>
      </c>
      <c r="Q1790" s="3" t="s">
        <v>29</v>
      </c>
      <c r="R1790" s="3" t="s">
        <v>33</v>
      </c>
    </row>
    <row r="1791" spans="1:18" x14ac:dyDescent="0.25">
      <c r="A1791" s="3" t="s">
        <v>1008</v>
      </c>
      <c r="B1791" s="3">
        <v>24.64</v>
      </c>
      <c r="C1791" s="3">
        <v>4.33</v>
      </c>
      <c r="D1791" s="3" t="s">
        <v>20</v>
      </c>
      <c r="E1791" s="3" t="s">
        <v>20</v>
      </c>
      <c r="F1791" s="3" t="s">
        <v>20</v>
      </c>
      <c r="G1791" s="3" t="s">
        <v>5994</v>
      </c>
      <c r="H1791" s="3" t="s">
        <v>117</v>
      </c>
      <c r="J1791" s="3" t="s">
        <v>138</v>
      </c>
      <c r="K1791" s="3">
        <v>1966</v>
      </c>
      <c r="L1791" s="3" t="s">
        <v>22</v>
      </c>
      <c r="M1791" s="3">
        <v>25</v>
      </c>
      <c r="N1791" s="3">
        <v>2</v>
      </c>
      <c r="O1791" s="3">
        <v>43813.87</v>
      </c>
      <c r="P1791" s="3" t="s">
        <v>29</v>
      </c>
      <c r="Q1791" s="3" t="s">
        <v>29</v>
      </c>
      <c r="R1791" s="3" t="s">
        <v>25</v>
      </c>
    </row>
    <row r="1792" spans="1:18" x14ac:dyDescent="0.25">
      <c r="A1792" s="3" t="s">
        <v>1010</v>
      </c>
      <c r="B1792" s="3">
        <v>39.71</v>
      </c>
      <c r="C1792" s="3">
        <v>5.83</v>
      </c>
      <c r="D1792" s="3" t="s">
        <v>20</v>
      </c>
      <c r="E1792" s="3" t="s">
        <v>20</v>
      </c>
      <c r="F1792" s="3" t="s">
        <v>20</v>
      </c>
      <c r="G1792" s="3">
        <v>1</v>
      </c>
      <c r="H1792" s="3" t="s">
        <v>20</v>
      </c>
      <c r="J1792" s="3" t="s">
        <v>995</v>
      </c>
      <c r="K1792" s="3">
        <v>1972</v>
      </c>
      <c r="L1792" s="3" t="s">
        <v>32</v>
      </c>
      <c r="M1792" s="3">
        <v>14</v>
      </c>
      <c r="N1792" s="3">
        <v>3</v>
      </c>
      <c r="O1792" s="3">
        <v>19749.38</v>
      </c>
      <c r="P1792" s="3" t="s">
        <v>23</v>
      </c>
      <c r="Q1792" s="3" t="s">
        <v>24</v>
      </c>
      <c r="R1792" s="3" t="s">
        <v>25</v>
      </c>
    </row>
    <row r="1793" spans="1:18" x14ac:dyDescent="0.25">
      <c r="A1793" s="3" t="s">
        <v>1012</v>
      </c>
      <c r="B1793" s="3">
        <v>22.22</v>
      </c>
      <c r="C1793" s="3">
        <v>5.5</v>
      </c>
      <c r="D1793" s="3" t="s">
        <v>20</v>
      </c>
      <c r="E1793" s="3" t="s">
        <v>20</v>
      </c>
      <c r="F1793" s="3" t="s">
        <v>20</v>
      </c>
      <c r="G1793" s="3" t="s">
        <v>5994</v>
      </c>
      <c r="H1793" s="3" t="s">
        <v>117</v>
      </c>
      <c r="J1793" s="3" t="s">
        <v>997</v>
      </c>
      <c r="K1793" s="3">
        <v>1990</v>
      </c>
      <c r="L1793" s="3" t="s">
        <v>51</v>
      </c>
      <c r="M1793" s="3">
        <v>8</v>
      </c>
      <c r="N1793" s="3">
        <v>1</v>
      </c>
      <c r="O1793" s="3">
        <v>19719.689999999999</v>
      </c>
      <c r="P1793" s="3" t="s">
        <v>23</v>
      </c>
      <c r="Q1793" s="3" t="s">
        <v>29</v>
      </c>
      <c r="R1793" s="3" t="s">
        <v>25</v>
      </c>
    </row>
    <row r="1794" spans="1:18" x14ac:dyDescent="0.25">
      <c r="A1794" s="3" t="s">
        <v>140</v>
      </c>
      <c r="B1794" s="3">
        <v>41.895000000000003</v>
      </c>
      <c r="C1794" s="3">
        <v>10.87</v>
      </c>
      <c r="D1794" s="3" t="s">
        <v>117</v>
      </c>
      <c r="E1794" s="3" t="s">
        <v>20</v>
      </c>
      <c r="F1794" s="3" t="s">
        <v>20</v>
      </c>
      <c r="G1794" s="3">
        <v>1</v>
      </c>
      <c r="H1794" s="3" t="s">
        <v>117</v>
      </c>
      <c r="J1794" s="3" t="s">
        <v>999</v>
      </c>
      <c r="K1794" s="3">
        <v>1994</v>
      </c>
      <c r="L1794" s="3" t="s">
        <v>51</v>
      </c>
      <c r="M1794" s="3">
        <v>27</v>
      </c>
      <c r="N1794" s="3">
        <v>0</v>
      </c>
      <c r="O1794" s="3">
        <v>19673.34</v>
      </c>
      <c r="P1794" s="3" t="s">
        <v>23</v>
      </c>
      <c r="Q1794" s="3" t="s">
        <v>29</v>
      </c>
      <c r="R1794" s="3" t="s">
        <v>33</v>
      </c>
    </row>
    <row r="1795" spans="1:18" x14ac:dyDescent="0.25">
      <c r="A1795" s="3" t="s">
        <v>1014</v>
      </c>
      <c r="B1795" s="3">
        <v>33.344999999999999</v>
      </c>
      <c r="C1795" s="3">
        <v>4.79</v>
      </c>
      <c r="D1795" s="3" t="s">
        <v>20</v>
      </c>
      <c r="E1795" s="3" t="s">
        <v>20</v>
      </c>
      <c r="F1795" s="3" t="s">
        <v>21</v>
      </c>
      <c r="G1795" s="3">
        <v>1</v>
      </c>
      <c r="H1795" s="3" t="s">
        <v>20</v>
      </c>
      <c r="J1795" s="3" t="s">
        <v>1000</v>
      </c>
      <c r="K1795" s="3">
        <v>1978</v>
      </c>
      <c r="L1795" s="3" t="s">
        <v>47</v>
      </c>
      <c r="M1795" s="3">
        <v>24</v>
      </c>
      <c r="N1795" s="3">
        <v>1</v>
      </c>
      <c r="O1795" s="3">
        <v>19594.810000000001</v>
      </c>
      <c r="P1795" s="3" t="s">
        <v>23</v>
      </c>
      <c r="Q1795" s="3" t="s">
        <v>23</v>
      </c>
      <c r="R1795" s="3" t="s">
        <v>119</v>
      </c>
    </row>
    <row r="1796" spans="1:18" x14ac:dyDescent="0.25">
      <c r="A1796" s="3" t="s">
        <v>1016</v>
      </c>
      <c r="B1796" s="3">
        <v>24.42</v>
      </c>
      <c r="C1796" s="3">
        <v>5.81</v>
      </c>
      <c r="D1796" s="3" t="s">
        <v>20</v>
      </c>
      <c r="E1796" s="3" t="s">
        <v>20</v>
      </c>
      <c r="F1796" s="3" t="s">
        <v>20</v>
      </c>
      <c r="G1796" s="3">
        <v>1</v>
      </c>
      <c r="H1796" s="3" t="s">
        <v>117</v>
      </c>
      <c r="J1796" s="3" t="s">
        <v>1002</v>
      </c>
      <c r="K1796" s="3">
        <v>1963</v>
      </c>
      <c r="L1796" s="3" t="s">
        <v>61</v>
      </c>
      <c r="M1796" s="3">
        <v>14</v>
      </c>
      <c r="N1796" s="3">
        <v>0</v>
      </c>
      <c r="O1796" s="3">
        <v>19551.34</v>
      </c>
      <c r="P1796" s="3" t="s">
        <v>23</v>
      </c>
      <c r="Q1796" s="3" t="s">
        <v>24</v>
      </c>
      <c r="R1796" s="3" t="s">
        <v>33</v>
      </c>
    </row>
    <row r="1797" spans="1:18" x14ac:dyDescent="0.25">
      <c r="A1797" s="3" t="s">
        <v>1018</v>
      </c>
      <c r="B1797" s="3">
        <v>29.81</v>
      </c>
      <c r="C1797" s="3">
        <v>5.58</v>
      </c>
      <c r="D1797" s="3" t="s">
        <v>20</v>
      </c>
      <c r="E1797" s="3" t="s">
        <v>20</v>
      </c>
      <c r="F1797" s="3" t="s">
        <v>20</v>
      </c>
      <c r="G1797" s="3" t="s">
        <v>5994</v>
      </c>
      <c r="H1797" s="3" t="s">
        <v>117</v>
      </c>
      <c r="J1797" s="3" t="s">
        <v>1004</v>
      </c>
      <c r="K1797" s="3">
        <v>1985</v>
      </c>
      <c r="L1797" s="3" t="s">
        <v>47</v>
      </c>
      <c r="M1797" s="3">
        <v>17</v>
      </c>
      <c r="N1797" s="3">
        <v>0</v>
      </c>
      <c r="O1797" s="3">
        <v>19539.240000000002</v>
      </c>
      <c r="P1797" s="3" t="s">
        <v>23</v>
      </c>
      <c r="Q1797" s="3" t="s">
        <v>23</v>
      </c>
      <c r="R1797" s="3" t="s">
        <v>25</v>
      </c>
    </row>
    <row r="1798" spans="1:18" x14ac:dyDescent="0.25">
      <c r="A1798" s="3" t="s">
        <v>1020</v>
      </c>
      <c r="B1798" s="3">
        <v>51.18</v>
      </c>
      <c r="C1798" s="3">
        <v>4.4000000000000004</v>
      </c>
      <c r="D1798" s="3" t="s">
        <v>117</v>
      </c>
      <c r="E1798" s="3" t="s">
        <v>20</v>
      </c>
      <c r="F1798" s="3" t="s">
        <v>20</v>
      </c>
      <c r="G1798" s="3">
        <v>2</v>
      </c>
      <c r="H1798" s="3" t="s">
        <v>20</v>
      </c>
      <c r="J1798" s="3" t="s">
        <v>1006</v>
      </c>
      <c r="K1798" s="3">
        <v>1992</v>
      </c>
      <c r="L1798" s="3" t="s">
        <v>51</v>
      </c>
      <c r="M1798" s="3">
        <v>19</v>
      </c>
      <c r="N1798" s="3">
        <v>1</v>
      </c>
      <c r="O1798" s="3">
        <v>19521.97</v>
      </c>
      <c r="P1798" s="3" t="s">
        <v>23</v>
      </c>
      <c r="Q1798" s="3" t="s">
        <v>29</v>
      </c>
      <c r="R1798" s="3" t="s">
        <v>25</v>
      </c>
    </row>
    <row r="1799" spans="1:18" x14ac:dyDescent="0.25">
      <c r="A1799" s="3" t="s">
        <v>1021</v>
      </c>
      <c r="B1799" s="3">
        <v>51.37</v>
      </c>
      <c r="C1799" s="3">
        <v>8.18</v>
      </c>
      <c r="D1799" s="3" t="s">
        <v>117</v>
      </c>
      <c r="E1799" s="3" t="s">
        <v>20</v>
      </c>
      <c r="F1799" s="3" t="s">
        <v>20</v>
      </c>
      <c r="G1799" s="3" t="s">
        <v>5994</v>
      </c>
      <c r="H1799" s="3" t="s">
        <v>20</v>
      </c>
      <c r="J1799" s="3" t="s">
        <v>1008</v>
      </c>
      <c r="K1799" s="3">
        <v>1980</v>
      </c>
      <c r="L1799" s="3" t="s">
        <v>56</v>
      </c>
      <c r="M1799" s="3">
        <v>8</v>
      </c>
      <c r="N1799" s="3">
        <v>0</v>
      </c>
      <c r="O1799" s="3">
        <v>19515.54</v>
      </c>
      <c r="P1799" s="3" t="s">
        <v>23</v>
      </c>
      <c r="Q1799" s="3" t="s">
        <v>23</v>
      </c>
      <c r="R1799" s="3" t="s">
        <v>25</v>
      </c>
    </row>
    <row r="1800" spans="1:18" x14ac:dyDescent="0.25">
      <c r="A1800" s="3" t="s">
        <v>1023</v>
      </c>
      <c r="B1800" s="3">
        <v>36.19</v>
      </c>
      <c r="C1800" s="3">
        <v>5.52</v>
      </c>
      <c r="D1800" s="3" t="s">
        <v>117</v>
      </c>
      <c r="E1800" s="3" t="s">
        <v>20</v>
      </c>
      <c r="F1800" s="3" t="s">
        <v>20</v>
      </c>
      <c r="G1800" s="3" t="s">
        <v>5994</v>
      </c>
      <c r="H1800" s="3" t="s">
        <v>20</v>
      </c>
      <c r="J1800" s="3" t="s">
        <v>1010</v>
      </c>
      <c r="K1800" s="3">
        <v>1987</v>
      </c>
      <c r="L1800" s="3" t="s">
        <v>56</v>
      </c>
      <c r="M1800" s="3">
        <v>30</v>
      </c>
      <c r="N1800" s="3">
        <v>4</v>
      </c>
      <c r="O1800" s="3">
        <v>19496.72</v>
      </c>
      <c r="P1800" s="3" t="s">
        <v>23</v>
      </c>
      <c r="Q1800" s="3" t="s">
        <v>24</v>
      </c>
      <c r="R1800" s="3" t="s">
        <v>137</v>
      </c>
    </row>
    <row r="1801" spans="1:18" x14ac:dyDescent="0.25">
      <c r="A1801" s="3" t="s">
        <v>1025</v>
      </c>
      <c r="B1801" s="3">
        <v>25.9</v>
      </c>
      <c r="C1801" s="3">
        <v>4.84</v>
      </c>
      <c r="D1801" s="3" t="s">
        <v>20</v>
      </c>
      <c r="E1801" s="3" t="s">
        <v>20</v>
      </c>
      <c r="F1801" s="3" t="s">
        <v>20</v>
      </c>
      <c r="G1801" s="3" t="s">
        <v>5994</v>
      </c>
      <c r="H1801" s="3" t="s">
        <v>117</v>
      </c>
      <c r="J1801" s="3" t="s">
        <v>1012</v>
      </c>
      <c r="K1801" s="3">
        <v>1982</v>
      </c>
      <c r="L1801" s="3" t="s">
        <v>28</v>
      </c>
      <c r="M1801" s="3">
        <v>15</v>
      </c>
      <c r="N1801" s="3">
        <v>2</v>
      </c>
      <c r="O1801" s="3">
        <v>19444.27</v>
      </c>
      <c r="P1801" s="3" t="s">
        <v>23</v>
      </c>
      <c r="Q1801" s="3" t="s">
        <v>23</v>
      </c>
      <c r="R1801" s="3" t="s">
        <v>25</v>
      </c>
    </row>
    <row r="1802" spans="1:18" x14ac:dyDescent="0.25">
      <c r="A1802" s="3" t="s">
        <v>1027</v>
      </c>
      <c r="B1802" s="3">
        <v>35.72</v>
      </c>
      <c r="C1802" s="3">
        <v>4.08</v>
      </c>
      <c r="D1802" s="3" t="s">
        <v>20</v>
      </c>
      <c r="E1802" s="3" t="s">
        <v>20</v>
      </c>
      <c r="F1802" s="3" t="s">
        <v>21</v>
      </c>
      <c r="G1802" s="3">
        <v>1</v>
      </c>
      <c r="H1802" s="3" t="s">
        <v>20</v>
      </c>
      <c r="J1802" s="3" t="s">
        <v>140</v>
      </c>
      <c r="K1802" s="3">
        <v>1986</v>
      </c>
      <c r="L1802" s="3" t="s">
        <v>28</v>
      </c>
      <c r="M1802" s="3">
        <v>29</v>
      </c>
      <c r="N1802" s="3">
        <v>3</v>
      </c>
      <c r="O1802" s="3">
        <v>43753.34</v>
      </c>
      <c r="P1802" s="3" t="s">
        <v>29</v>
      </c>
      <c r="Q1802" s="3" t="s">
        <v>23</v>
      </c>
      <c r="R1802" s="3" t="s">
        <v>236</v>
      </c>
    </row>
    <row r="1803" spans="1:18" x14ac:dyDescent="0.25">
      <c r="A1803" s="3" t="s">
        <v>1029</v>
      </c>
      <c r="B1803" s="3">
        <v>27.94</v>
      </c>
      <c r="C1803" s="3">
        <v>4.4800000000000004</v>
      </c>
      <c r="D1803" s="3" t="s">
        <v>20</v>
      </c>
      <c r="E1803" s="3" t="s">
        <v>20</v>
      </c>
      <c r="F1803" s="3" t="s">
        <v>21</v>
      </c>
      <c r="G1803" s="3">
        <v>1</v>
      </c>
      <c r="H1803" s="3" t="s">
        <v>117</v>
      </c>
      <c r="J1803" s="3" t="s">
        <v>1014</v>
      </c>
      <c r="K1803" s="3">
        <v>1993</v>
      </c>
      <c r="L1803" s="3" t="s">
        <v>47</v>
      </c>
      <c r="M1803" s="3">
        <v>6</v>
      </c>
      <c r="N1803" s="3">
        <v>2</v>
      </c>
      <c r="O1803" s="3">
        <v>19442.349999999999</v>
      </c>
      <c r="P1803" s="3" t="s">
        <v>23</v>
      </c>
      <c r="Q1803" s="3" t="s">
        <v>24</v>
      </c>
      <c r="R1803" s="3" t="s">
        <v>33</v>
      </c>
    </row>
    <row r="1804" spans="1:18" x14ac:dyDescent="0.25">
      <c r="A1804" s="3" t="s">
        <v>1031</v>
      </c>
      <c r="B1804" s="3">
        <v>27.1</v>
      </c>
      <c r="C1804" s="3">
        <v>5.73</v>
      </c>
      <c r="D1804" s="3" t="s">
        <v>20</v>
      </c>
      <c r="E1804" s="3" t="s">
        <v>20</v>
      </c>
      <c r="F1804" s="3" t="s">
        <v>20</v>
      </c>
      <c r="G1804" s="3" t="s">
        <v>5994</v>
      </c>
      <c r="H1804" s="3" t="s">
        <v>117</v>
      </c>
      <c r="J1804" s="3" t="s">
        <v>1016</v>
      </c>
      <c r="K1804" s="3">
        <v>1987</v>
      </c>
      <c r="L1804" s="3" t="s">
        <v>32</v>
      </c>
      <c r="M1804" s="3">
        <v>30</v>
      </c>
      <c r="N1804" s="3">
        <v>3</v>
      </c>
      <c r="O1804" s="3">
        <v>19362</v>
      </c>
      <c r="P1804" s="3" t="s">
        <v>23</v>
      </c>
      <c r="Q1804" s="3" t="s">
        <v>24</v>
      </c>
      <c r="R1804" s="3" t="s">
        <v>25</v>
      </c>
    </row>
    <row r="1805" spans="1:18" x14ac:dyDescent="0.25">
      <c r="A1805" s="3" t="s">
        <v>142</v>
      </c>
      <c r="B1805" s="3">
        <v>31.16</v>
      </c>
      <c r="C1805" s="3">
        <v>9.34</v>
      </c>
      <c r="D1805" s="3" t="s">
        <v>20</v>
      </c>
      <c r="E1805" s="3" t="s">
        <v>20</v>
      </c>
      <c r="F1805" s="3" t="s">
        <v>20</v>
      </c>
      <c r="G1805" s="3" t="s">
        <v>5994</v>
      </c>
      <c r="H1805" s="3" t="s">
        <v>117</v>
      </c>
      <c r="J1805" s="3" t="s">
        <v>1018</v>
      </c>
      <c r="K1805" s="3">
        <v>1991</v>
      </c>
      <c r="L1805" s="3" t="s">
        <v>51</v>
      </c>
      <c r="M1805" s="3">
        <v>24</v>
      </c>
      <c r="N1805" s="3">
        <v>0</v>
      </c>
      <c r="O1805" s="3">
        <v>19350.37</v>
      </c>
      <c r="P1805" s="3" t="s">
        <v>23</v>
      </c>
      <c r="Q1805" s="3" t="s">
        <v>24</v>
      </c>
      <c r="R1805" s="3" t="s">
        <v>25</v>
      </c>
    </row>
    <row r="1806" spans="1:18" x14ac:dyDescent="0.25">
      <c r="A1806" s="3" t="s">
        <v>1033</v>
      </c>
      <c r="B1806" s="3">
        <v>18.3</v>
      </c>
      <c r="C1806" s="3">
        <v>5.46</v>
      </c>
      <c r="D1806" s="3" t="s">
        <v>117</v>
      </c>
      <c r="E1806" s="3" t="s">
        <v>20</v>
      </c>
      <c r="F1806" s="3" t="s">
        <v>21</v>
      </c>
      <c r="G1806" s="3">
        <v>1</v>
      </c>
      <c r="H1806" s="3" t="s">
        <v>117</v>
      </c>
      <c r="J1806" s="3" t="s">
        <v>1020</v>
      </c>
      <c r="K1806" s="3">
        <v>1966</v>
      </c>
      <c r="L1806" s="3" t="s">
        <v>56</v>
      </c>
      <c r="M1806" s="3">
        <v>15</v>
      </c>
      <c r="N1806" s="3">
        <v>0</v>
      </c>
      <c r="O1806" s="3">
        <v>19321.060000000001</v>
      </c>
      <c r="P1806" s="3" t="s">
        <v>23</v>
      </c>
      <c r="Q1806" s="3" t="s">
        <v>23</v>
      </c>
      <c r="R1806" s="3" t="s">
        <v>33</v>
      </c>
    </row>
    <row r="1807" spans="1:18" x14ac:dyDescent="0.25">
      <c r="A1807" s="3" t="s">
        <v>1035</v>
      </c>
      <c r="B1807" s="3">
        <v>25.3</v>
      </c>
      <c r="C1807" s="3">
        <v>5.0199999999999996</v>
      </c>
      <c r="D1807" s="3" t="s">
        <v>117</v>
      </c>
      <c r="E1807" s="3" t="s">
        <v>20</v>
      </c>
      <c r="F1807" s="3" t="s">
        <v>20</v>
      </c>
      <c r="G1807" s="3">
        <v>1</v>
      </c>
      <c r="H1807" s="3" t="s">
        <v>117</v>
      </c>
      <c r="J1807" s="3" t="s">
        <v>1021</v>
      </c>
      <c r="K1807" s="3">
        <v>1967</v>
      </c>
      <c r="L1807" s="3" t="s">
        <v>61</v>
      </c>
      <c r="M1807" s="3">
        <v>29</v>
      </c>
      <c r="N1807" s="3">
        <v>0</v>
      </c>
      <c r="O1807" s="3">
        <v>19259.96</v>
      </c>
      <c r="P1807" s="3" t="s">
        <v>23</v>
      </c>
      <c r="Q1807" s="3" t="s">
        <v>23</v>
      </c>
      <c r="R1807" s="3" t="s">
        <v>33</v>
      </c>
    </row>
    <row r="1808" spans="1:18" x14ac:dyDescent="0.25">
      <c r="A1808" s="3" t="s">
        <v>1037</v>
      </c>
      <c r="B1808" s="3">
        <v>38.83</v>
      </c>
      <c r="C1808" s="3">
        <v>6.36</v>
      </c>
      <c r="D1808" s="3" t="s">
        <v>20</v>
      </c>
      <c r="E1808" s="3" t="s">
        <v>20</v>
      </c>
      <c r="F1808" s="3" t="s">
        <v>20</v>
      </c>
      <c r="G1808" s="3">
        <v>1</v>
      </c>
      <c r="H1808" s="3" t="s">
        <v>20</v>
      </c>
      <c r="J1808" s="3" t="s">
        <v>1023</v>
      </c>
      <c r="K1808" s="3">
        <v>1985</v>
      </c>
      <c r="L1808" s="3" t="s">
        <v>28</v>
      </c>
      <c r="M1808" s="3">
        <v>28</v>
      </c>
      <c r="N1808" s="3">
        <v>0</v>
      </c>
      <c r="O1808" s="3">
        <v>19214.71</v>
      </c>
      <c r="P1808" s="3" t="s">
        <v>23</v>
      </c>
      <c r="Q1808" s="3" t="s">
        <v>24</v>
      </c>
      <c r="R1808" s="3" t="s">
        <v>25</v>
      </c>
    </row>
    <row r="1809" spans="1:18" x14ac:dyDescent="0.25">
      <c r="A1809" s="3" t="s">
        <v>1039</v>
      </c>
      <c r="B1809" s="3">
        <v>27.6</v>
      </c>
      <c r="C1809" s="3">
        <v>5.36</v>
      </c>
      <c r="D1809" s="3" t="s">
        <v>20</v>
      </c>
      <c r="E1809" s="3" t="s">
        <v>20</v>
      </c>
      <c r="F1809" s="3" t="s">
        <v>20</v>
      </c>
      <c r="G1809" s="3">
        <v>1</v>
      </c>
      <c r="H1809" s="3" t="s">
        <v>20</v>
      </c>
      <c r="J1809" s="3" t="s">
        <v>1025</v>
      </c>
      <c r="K1809" s="3">
        <v>1991</v>
      </c>
      <c r="L1809" s="3" t="s">
        <v>47</v>
      </c>
      <c r="M1809" s="3">
        <v>16</v>
      </c>
      <c r="N1809" s="3">
        <v>3</v>
      </c>
      <c r="O1809" s="3">
        <v>19199.939999999999</v>
      </c>
      <c r="P1809" s="3" t="s">
        <v>23</v>
      </c>
      <c r="Q1809" s="3" t="s">
        <v>24</v>
      </c>
      <c r="R1809" s="3" t="s">
        <v>53</v>
      </c>
    </row>
    <row r="1810" spans="1:18" x14ac:dyDescent="0.25">
      <c r="A1810" s="3" t="s">
        <v>1041</v>
      </c>
      <c r="B1810" s="3">
        <v>46.4</v>
      </c>
      <c r="C1810" s="3">
        <v>8.3699999999999992</v>
      </c>
      <c r="D1810" s="3" t="s">
        <v>117</v>
      </c>
      <c r="E1810" s="3" t="s">
        <v>20</v>
      </c>
      <c r="F1810" s="3" t="s">
        <v>21</v>
      </c>
      <c r="G1810" s="3">
        <v>1</v>
      </c>
      <c r="H1810" s="3" t="s">
        <v>20</v>
      </c>
      <c r="J1810" s="3" t="s">
        <v>1027</v>
      </c>
      <c r="K1810" s="3">
        <v>1979</v>
      </c>
      <c r="L1810" s="3" t="s">
        <v>61</v>
      </c>
      <c r="M1810" s="3">
        <v>2</v>
      </c>
      <c r="N1810" s="3">
        <v>2</v>
      </c>
      <c r="O1810" s="3">
        <v>19144.580000000002</v>
      </c>
      <c r="P1810" s="3" t="s">
        <v>23</v>
      </c>
      <c r="Q1810" s="3" t="s">
        <v>23</v>
      </c>
      <c r="R1810" s="3" t="s">
        <v>119</v>
      </c>
    </row>
    <row r="1811" spans="1:18" x14ac:dyDescent="0.25">
      <c r="A1811" s="3" t="s">
        <v>1042</v>
      </c>
      <c r="B1811" s="3">
        <v>51.92</v>
      </c>
      <c r="C1811" s="3">
        <v>5.18</v>
      </c>
      <c r="D1811" s="3" t="s">
        <v>117</v>
      </c>
      <c r="E1811" s="3" t="s">
        <v>20</v>
      </c>
      <c r="F1811" s="3" t="s">
        <v>21</v>
      </c>
      <c r="G1811" s="3">
        <v>1</v>
      </c>
      <c r="H1811" s="3" t="s">
        <v>20</v>
      </c>
      <c r="J1811" s="3" t="s">
        <v>1029</v>
      </c>
      <c r="K1811" s="3">
        <v>1993</v>
      </c>
      <c r="L1811" s="3" t="s">
        <v>47</v>
      </c>
      <c r="M1811" s="3">
        <v>28</v>
      </c>
      <c r="N1811" s="3">
        <v>1</v>
      </c>
      <c r="O1811" s="3">
        <v>19107.78</v>
      </c>
      <c r="P1811" s="3" t="s">
        <v>23</v>
      </c>
      <c r="Q1811" s="3" t="s">
        <v>29</v>
      </c>
      <c r="R1811" s="3" t="s">
        <v>25</v>
      </c>
    </row>
    <row r="1812" spans="1:18" x14ac:dyDescent="0.25">
      <c r="A1812" s="3" t="s">
        <v>1044</v>
      </c>
      <c r="B1812" s="3">
        <v>32.395000000000003</v>
      </c>
      <c r="C1812" s="3">
        <v>5.68</v>
      </c>
      <c r="D1812" s="3" t="s">
        <v>117</v>
      </c>
      <c r="E1812" s="3" t="s">
        <v>20</v>
      </c>
      <c r="F1812" s="3" t="s">
        <v>20</v>
      </c>
      <c r="G1812" s="3">
        <v>1</v>
      </c>
      <c r="H1812" s="3" t="s">
        <v>20</v>
      </c>
      <c r="J1812" s="3" t="s">
        <v>1031</v>
      </c>
      <c r="K1812" s="3">
        <v>1989</v>
      </c>
      <c r="L1812" s="3" t="s">
        <v>32</v>
      </c>
      <c r="M1812" s="3">
        <v>5</v>
      </c>
      <c r="N1812" s="3">
        <v>1</v>
      </c>
      <c r="O1812" s="3">
        <v>19040.88</v>
      </c>
      <c r="P1812" s="3" t="s">
        <v>23</v>
      </c>
      <c r="Q1812" s="3" t="s">
        <v>24</v>
      </c>
      <c r="R1812" s="3" t="s">
        <v>53</v>
      </c>
    </row>
    <row r="1813" spans="1:18" x14ac:dyDescent="0.25">
      <c r="A1813" s="3" t="s">
        <v>1046</v>
      </c>
      <c r="B1813" s="3">
        <v>46.19</v>
      </c>
      <c r="C1813" s="3">
        <v>7.31</v>
      </c>
      <c r="D1813" s="3" t="s">
        <v>117</v>
      </c>
      <c r="E1813" s="3" t="s">
        <v>20</v>
      </c>
      <c r="F1813" s="3" t="s">
        <v>21</v>
      </c>
      <c r="G1813" s="3">
        <v>1</v>
      </c>
      <c r="H1813" s="3" t="s">
        <v>20</v>
      </c>
      <c r="J1813" s="3" t="s">
        <v>142</v>
      </c>
      <c r="K1813" s="3">
        <v>1965</v>
      </c>
      <c r="L1813" s="3" t="s">
        <v>51</v>
      </c>
      <c r="M1813" s="3">
        <v>22</v>
      </c>
      <c r="N1813" s="3">
        <v>0</v>
      </c>
      <c r="O1813" s="3">
        <v>43578.94</v>
      </c>
      <c r="P1813" s="3" t="s">
        <v>29</v>
      </c>
      <c r="Q1813" s="3" t="s">
        <v>29</v>
      </c>
      <c r="R1813" s="3" t="s">
        <v>33</v>
      </c>
    </row>
    <row r="1814" spans="1:18" x14ac:dyDescent="0.25">
      <c r="A1814" s="3" t="s">
        <v>1048</v>
      </c>
      <c r="B1814" s="3">
        <v>27.93</v>
      </c>
      <c r="C1814" s="3">
        <v>4.67</v>
      </c>
      <c r="D1814" s="3" t="s">
        <v>20</v>
      </c>
      <c r="E1814" s="3" t="s">
        <v>20</v>
      </c>
      <c r="F1814" s="3" t="s">
        <v>21</v>
      </c>
      <c r="G1814" s="3">
        <v>1</v>
      </c>
      <c r="H1814" s="3" t="s">
        <v>20</v>
      </c>
      <c r="J1814" s="3" t="s">
        <v>1033</v>
      </c>
      <c r="K1814" s="3">
        <v>1983</v>
      </c>
      <c r="L1814" s="3" t="s">
        <v>28</v>
      </c>
      <c r="M1814" s="3">
        <v>19</v>
      </c>
      <c r="N1814" s="3">
        <v>5</v>
      </c>
      <c r="O1814" s="3">
        <v>19023.259999999998</v>
      </c>
      <c r="P1814" s="3" t="s">
        <v>23</v>
      </c>
      <c r="Q1814" s="3" t="s">
        <v>24</v>
      </c>
      <c r="R1814" s="3" t="s">
        <v>53</v>
      </c>
    </row>
    <row r="1815" spans="1:18" x14ac:dyDescent="0.25">
      <c r="A1815" s="3" t="s">
        <v>1050</v>
      </c>
      <c r="B1815" s="3">
        <v>45.62</v>
      </c>
      <c r="C1815" s="3">
        <v>6.87</v>
      </c>
      <c r="D1815" s="3" t="s">
        <v>20</v>
      </c>
      <c r="E1815" s="3" t="s">
        <v>20</v>
      </c>
      <c r="F1815" s="3" t="s">
        <v>20</v>
      </c>
      <c r="G1815" s="3" t="s">
        <v>5994</v>
      </c>
      <c r="H1815" s="3" t="s">
        <v>20</v>
      </c>
      <c r="J1815" s="3" t="s">
        <v>1035</v>
      </c>
      <c r="K1815" s="3">
        <v>1988</v>
      </c>
      <c r="L1815" s="3" t="s">
        <v>22</v>
      </c>
      <c r="M1815" s="3">
        <v>24</v>
      </c>
      <c r="N1815" s="3">
        <v>2</v>
      </c>
      <c r="O1815" s="3">
        <v>18972.5</v>
      </c>
      <c r="P1815" s="3" t="s">
        <v>23</v>
      </c>
      <c r="Q1815" s="3" t="s">
        <v>24</v>
      </c>
      <c r="R1815" s="3" t="s">
        <v>25</v>
      </c>
    </row>
    <row r="1816" spans="1:18" x14ac:dyDescent="0.25">
      <c r="A1816" s="3" t="s">
        <v>145</v>
      </c>
      <c r="B1816" s="3">
        <v>34.104999999999997</v>
      </c>
      <c r="C1816" s="3">
        <v>5.03</v>
      </c>
      <c r="D1816" s="3" t="s">
        <v>117</v>
      </c>
      <c r="E1816" s="3" t="s">
        <v>20</v>
      </c>
      <c r="F1816" s="3" t="s">
        <v>21</v>
      </c>
      <c r="G1816" s="3">
        <v>1</v>
      </c>
      <c r="H1816" s="3" t="s">
        <v>117</v>
      </c>
      <c r="J1816" s="3" t="s">
        <v>1037</v>
      </c>
      <c r="K1816" s="3">
        <v>1992</v>
      </c>
      <c r="L1816" s="3" t="s">
        <v>56</v>
      </c>
      <c r="M1816" s="3">
        <v>30</v>
      </c>
      <c r="N1816" s="3">
        <v>1</v>
      </c>
      <c r="O1816" s="3">
        <v>18963.169999999998</v>
      </c>
      <c r="P1816" s="3" t="s">
        <v>23</v>
      </c>
      <c r="Q1816" s="3" t="s">
        <v>23</v>
      </c>
      <c r="R1816" s="3" t="s">
        <v>25</v>
      </c>
    </row>
    <row r="1817" spans="1:18" x14ac:dyDescent="0.25">
      <c r="A1817" s="3" t="s">
        <v>1052</v>
      </c>
      <c r="B1817" s="3">
        <v>35.31</v>
      </c>
      <c r="C1817" s="3">
        <v>5.87</v>
      </c>
      <c r="D1817" s="3" t="s">
        <v>20</v>
      </c>
      <c r="E1817" s="3" t="s">
        <v>20</v>
      </c>
      <c r="F1817" s="3" t="s">
        <v>21</v>
      </c>
      <c r="G1817" s="3">
        <v>1</v>
      </c>
      <c r="H1817" s="3" t="s">
        <v>20</v>
      </c>
      <c r="J1817" s="3" t="s">
        <v>1039</v>
      </c>
      <c r="K1817" s="3">
        <v>1998</v>
      </c>
      <c r="L1817" s="3" t="s">
        <v>51</v>
      </c>
      <c r="M1817" s="3">
        <v>6</v>
      </c>
      <c r="N1817" s="3">
        <v>0</v>
      </c>
      <c r="O1817" s="3">
        <v>18955.22</v>
      </c>
      <c r="P1817" s="3" t="s">
        <v>23</v>
      </c>
      <c r="Q1817" s="3" t="s">
        <v>24</v>
      </c>
      <c r="R1817" s="3" t="s">
        <v>53</v>
      </c>
    </row>
    <row r="1818" spans="1:18" x14ac:dyDescent="0.25">
      <c r="A1818" s="3" t="s">
        <v>1054</v>
      </c>
      <c r="B1818" s="3">
        <v>30.4</v>
      </c>
      <c r="C1818" s="3">
        <v>4.07</v>
      </c>
      <c r="D1818" s="3" t="s">
        <v>117</v>
      </c>
      <c r="E1818" s="3" t="s">
        <v>20</v>
      </c>
      <c r="F1818" s="3" t="s">
        <v>20</v>
      </c>
      <c r="G1818" s="3">
        <v>1</v>
      </c>
      <c r="H1818" s="3" t="s">
        <v>20</v>
      </c>
      <c r="J1818" s="3" t="s">
        <v>1041</v>
      </c>
      <c r="K1818" s="3">
        <v>1963</v>
      </c>
      <c r="L1818" s="3" t="s">
        <v>22</v>
      </c>
      <c r="M1818" s="3">
        <v>20</v>
      </c>
      <c r="N1818" s="3">
        <v>0</v>
      </c>
      <c r="O1818" s="3">
        <v>18954.560000000001</v>
      </c>
      <c r="P1818" s="3" t="s">
        <v>23</v>
      </c>
      <c r="Q1818" s="3" t="s">
        <v>23</v>
      </c>
      <c r="R1818" s="3" t="s">
        <v>36</v>
      </c>
    </row>
    <row r="1819" spans="1:18" x14ac:dyDescent="0.25">
      <c r="A1819" s="3" t="s">
        <v>1056</v>
      </c>
      <c r="B1819" s="3">
        <v>20.13</v>
      </c>
      <c r="C1819" s="3">
        <v>6.47</v>
      </c>
      <c r="D1819" s="3" t="s">
        <v>20</v>
      </c>
      <c r="E1819" s="3" t="s">
        <v>20</v>
      </c>
      <c r="F1819" s="3" t="s">
        <v>21</v>
      </c>
      <c r="G1819" s="3">
        <v>1</v>
      </c>
      <c r="H1819" s="3" t="s">
        <v>117</v>
      </c>
      <c r="J1819" s="3" t="s">
        <v>1042</v>
      </c>
      <c r="K1819" s="3">
        <v>1969</v>
      </c>
      <c r="L1819" s="3" t="s">
        <v>51</v>
      </c>
      <c r="M1819" s="3">
        <v>3</v>
      </c>
      <c r="N1819" s="3">
        <v>0</v>
      </c>
      <c r="O1819" s="3">
        <v>18932.810000000001</v>
      </c>
      <c r="P1819" s="3" t="s">
        <v>23</v>
      </c>
      <c r="Q1819" s="3" t="s">
        <v>24</v>
      </c>
      <c r="R1819" s="3" t="s">
        <v>33</v>
      </c>
    </row>
    <row r="1820" spans="1:18" x14ac:dyDescent="0.25">
      <c r="A1820" s="3" t="s">
        <v>1058</v>
      </c>
      <c r="B1820" s="3">
        <v>23.655000000000001</v>
      </c>
      <c r="C1820" s="3">
        <v>5.14</v>
      </c>
      <c r="D1820" s="3" t="s">
        <v>20</v>
      </c>
      <c r="E1820" s="3" t="s">
        <v>20</v>
      </c>
      <c r="F1820" s="3" t="s">
        <v>20</v>
      </c>
      <c r="G1820" s="3">
        <v>1</v>
      </c>
      <c r="H1820" s="3" t="s">
        <v>117</v>
      </c>
      <c r="J1820" s="3" t="s">
        <v>1044</v>
      </c>
      <c r="K1820" s="3">
        <v>1995</v>
      </c>
      <c r="L1820" s="3" t="s">
        <v>47</v>
      </c>
      <c r="M1820" s="3">
        <v>27</v>
      </c>
      <c r="N1820" s="3">
        <v>1</v>
      </c>
      <c r="O1820" s="3">
        <v>18903.490000000002</v>
      </c>
      <c r="P1820" s="3" t="s">
        <v>23</v>
      </c>
      <c r="Q1820" s="3" t="s">
        <v>29</v>
      </c>
      <c r="R1820" s="3" t="s">
        <v>119</v>
      </c>
    </row>
    <row r="1821" spans="1:18" x14ac:dyDescent="0.25">
      <c r="A1821" s="3" t="s">
        <v>1060</v>
      </c>
      <c r="B1821" s="3">
        <v>49.05</v>
      </c>
      <c r="C1821" s="3">
        <v>9.77</v>
      </c>
      <c r="D1821" s="3" t="s">
        <v>117</v>
      </c>
      <c r="E1821" s="3" t="s">
        <v>20</v>
      </c>
      <c r="F1821" s="3" t="s">
        <v>20</v>
      </c>
      <c r="G1821" s="3" t="s">
        <v>5994</v>
      </c>
      <c r="H1821" s="3" t="s">
        <v>20</v>
      </c>
      <c r="J1821" s="3" t="s">
        <v>1046</v>
      </c>
      <c r="K1821" s="3">
        <v>1963</v>
      </c>
      <c r="L1821" s="3" t="s">
        <v>28</v>
      </c>
      <c r="M1821" s="3">
        <v>6</v>
      </c>
      <c r="N1821" s="3">
        <v>0</v>
      </c>
      <c r="O1821" s="3">
        <v>18883.330000000002</v>
      </c>
      <c r="P1821" s="3" t="s">
        <v>23</v>
      </c>
      <c r="Q1821" s="3" t="s">
        <v>23</v>
      </c>
      <c r="R1821" s="3" t="s">
        <v>36</v>
      </c>
    </row>
    <row r="1822" spans="1:18" x14ac:dyDescent="0.25">
      <c r="A1822" s="3" t="s">
        <v>1062</v>
      </c>
      <c r="B1822" s="3">
        <v>51.94</v>
      </c>
      <c r="C1822" s="3">
        <v>8.8000000000000007</v>
      </c>
      <c r="D1822" s="3" t="s">
        <v>117</v>
      </c>
      <c r="E1822" s="3" t="s">
        <v>20</v>
      </c>
      <c r="F1822" s="3" t="s">
        <v>20</v>
      </c>
      <c r="G1822" s="3">
        <v>2</v>
      </c>
      <c r="H1822" s="3" t="s">
        <v>20</v>
      </c>
      <c r="J1822" s="3" t="s">
        <v>1048</v>
      </c>
      <c r="K1822" s="3">
        <v>2003</v>
      </c>
      <c r="L1822" s="3" t="s">
        <v>61</v>
      </c>
      <c r="M1822" s="3">
        <v>24</v>
      </c>
      <c r="N1822" s="3">
        <v>3</v>
      </c>
      <c r="O1822" s="3">
        <v>18838.7</v>
      </c>
      <c r="P1822" s="3" t="s">
        <v>23</v>
      </c>
      <c r="Q1822" s="3" t="s">
        <v>24</v>
      </c>
      <c r="R1822" s="3" t="s">
        <v>33</v>
      </c>
    </row>
    <row r="1823" spans="1:18" x14ac:dyDescent="0.25">
      <c r="A1823" s="3" t="s">
        <v>1063</v>
      </c>
      <c r="B1823" s="3">
        <v>29.83</v>
      </c>
      <c r="C1823" s="3">
        <v>5.84</v>
      </c>
      <c r="D1823" s="3" t="s">
        <v>20</v>
      </c>
      <c r="E1823" s="3" t="s">
        <v>20</v>
      </c>
      <c r="F1823" s="3" t="s">
        <v>20</v>
      </c>
      <c r="G1823" s="3">
        <v>1</v>
      </c>
      <c r="H1823" s="3" t="s">
        <v>117</v>
      </c>
      <c r="J1823" s="3" t="s">
        <v>1050</v>
      </c>
      <c r="K1823" s="3">
        <v>1962</v>
      </c>
      <c r="L1823" s="3" t="s">
        <v>28</v>
      </c>
      <c r="M1823" s="3">
        <v>18</v>
      </c>
      <c r="N1823" s="3">
        <v>0</v>
      </c>
      <c r="O1823" s="3">
        <v>18815.53</v>
      </c>
      <c r="P1823" s="3" t="s">
        <v>23</v>
      </c>
      <c r="Q1823" s="3" t="s">
        <v>23</v>
      </c>
      <c r="R1823" s="3" t="s">
        <v>134</v>
      </c>
    </row>
    <row r="1824" spans="1:18" x14ac:dyDescent="0.25">
      <c r="A1824" s="3" t="s">
        <v>1065</v>
      </c>
      <c r="B1824" s="3">
        <v>22.6</v>
      </c>
      <c r="C1824" s="3">
        <v>10.43</v>
      </c>
      <c r="D1824" s="3" t="s">
        <v>117</v>
      </c>
      <c r="E1824" s="3" t="s">
        <v>20</v>
      </c>
      <c r="F1824" s="3" t="s">
        <v>20</v>
      </c>
      <c r="G1824" s="3">
        <v>1</v>
      </c>
      <c r="H1824" s="3" t="s">
        <v>117</v>
      </c>
      <c r="J1824" s="3" t="s">
        <v>145</v>
      </c>
      <c r="K1824" s="3">
        <v>1969</v>
      </c>
      <c r="L1824" s="3" t="s">
        <v>28</v>
      </c>
      <c r="M1824" s="3">
        <v>3</v>
      </c>
      <c r="N1824" s="3">
        <v>0</v>
      </c>
      <c r="O1824" s="3">
        <v>43254.42</v>
      </c>
      <c r="P1824" s="3" t="s">
        <v>29</v>
      </c>
      <c r="Q1824" s="3" t="s">
        <v>29</v>
      </c>
      <c r="R1824" s="3" t="s">
        <v>39</v>
      </c>
    </row>
    <row r="1825" spans="1:18" x14ac:dyDescent="0.25">
      <c r="A1825" s="3" t="s">
        <v>1067</v>
      </c>
      <c r="B1825" s="3">
        <v>46.69</v>
      </c>
      <c r="C1825" s="3">
        <v>4.25</v>
      </c>
      <c r="D1825" s="3" t="s">
        <v>117</v>
      </c>
      <c r="E1825" s="3" t="s">
        <v>20</v>
      </c>
      <c r="F1825" s="3" t="s">
        <v>20</v>
      </c>
      <c r="G1825" s="3">
        <v>1</v>
      </c>
      <c r="H1825" s="3" t="s">
        <v>20</v>
      </c>
      <c r="J1825" s="3" t="s">
        <v>1052</v>
      </c>
      <c r="K1825" s="3">
        <v>1979</v>
      </c>
      <c r="L1825" s="3" t="s">
        <v>22</v>
      </c>
      <c r="M1825" s="3">
        <v>15</v>
      </c>
      <c r="N1825" s="3">
        <v>2</v>
      </c>
      <c r="O1825" s="3">
        <v>18806.150000000001</v>
      </c>
      <c r="P1825" s="3" t="s">
        <v>23</v>
      </c>
      <c r="Q1825" s="3" t="s">
        <v>29</v>
      </c>
      <c r="R1825" s="3" t="s">
        <v>25</v>
      </c>
    </row>
    <row r="1826" spans="1:18" x14ac:dyDescent="0.25">
      <c r="A1826" s="3" t="s">
        <v>1069</v>
      </c>
      <c r="B1826" s="3">
        <v>28.49</v>
      </c>
      <c r="C1826" s="3">
        <v>4.8899999999999997</v>
      </c>
      <c r="D1826" s="3" t="s">
        <v>20</v>
      </c>
      <c r="E1826" s="3" t="s">
        <v>20</v>
      </c>
      <c r="F1826" s="3" t="s">
        <v>20</v>
      </c>
      <c r="G1826" s="3" t="s">
        <v>5994</v>
      </c>
      <c r="H1826" s="3" t="s">
        <v>117</v>
      </c>
      <c r="J1826" s="3" t="s">
        <v>1054</v>
      </c>
      <c r="K1826" s="3">
        <v>1995</v>
      </c>
      <c r="L1826" s="3" t="s">
        <v>56</v>
      </c>
      <c r="M1826" s="3">
        <v>28</v>
      </c>
      <c r="N1826" s="3">
        <v>3</v>
      </c>
      <c r="O1826" s="3">
        <v>18804.75</v>
      </c>
      <c r="P1826" s="3" t="s">
        <v>23</v>
      </c>
      <c r="Q1826" s="3" t="s">
        <v>23</v>
      </c>
      <c r="R1826" s="3" t="s">
        <v>33</v>
      </c>
    </row>
    <row r="1827" spans="1:18" x14ac:dyDescent="0.25">
      <c r="A1827" s="3" t="s">
        <v>147</v>
      </c>
      <c r="B1827" s="3">
        <v>51.93</v>
      </c>
      <c r="C1827" s="3">
        <v>11.05</v>
      </c>
      <c r="D1827" s="3" t="s">
        <v>20</v>
      </c>
      <c r="E1827" s="3" t="s">
        <v>20</v>
      </c>
      <c r="F1827" s="3" t="s">
        <v>20</v>
      </c>
      <c r="G1827" s="3" t="s">
        <v>5994</v>
      </c>
      <c r="H1827" s="3" t="s">
        <v>117</v>
      </c>
      <c r="J1827" s="3" t="s">
        <v>1056</v>
      </c>
      <c r="K1827" s="3">
        <v>1979</v>
      </c>
      <c r="L1827" s="3" t="s">
        <v>56</v>
      </c>
      <c r="M1827" s="3">
        <v>19</v>
      </c>
      <c r="N1827" s="3">
        <v>2</v>
      </c>
      <c r="O1827" s="3">
        <v>18767.740000000002</v>
      </c>
      <c r="P1827" s="3" t="s">
        <v>23</v>
      </c>
      <c r="Q1827" s="3" t="s">
        <v>23</v>
      </c>
      <c r="R1827" s="3" t="s">
        <v>25</v>
      </c>
    </row>
    <row r="1828" spans="1:18" x14ac:dyDescent="0.25">
      <c r="A1828" s="3" t="s">
        <v>1071</v>
      </c>
      <c r="B1828" s="3">
        <v>28.5</v>
      </c>
      <c r="C1828" s="3">
        <v>5.55</v>
      </c>
      <c r="D1828" s="3" t="s">
        <v>117</v>
      </c>
      <c r="E1828" s="3" t="s">
        <v>20</v>
      </c>
      <c r="F1828" s="3" t="s">
        <v>20</v>
      </c>
      <c r="G1828" s="3">
        <v>1</v>
      </c>
      <c r="H1828" s="3" t="s">
        <v>117</v>
      </c>
      <c r="J1828" s="3" t="s">
        <v>1058</v>
      </c>
      <c r="K1828" s="3">
        <v>1992</v>
      </c>
      <c r="L1828" s="3" t="s">
        <v>28</v>
      </c>
      <c r="M1828" s="3">
        <v>27</v>
      </c>
      <c r="N1828" s="3">
        <v>3</v>
      </c>
      <c r="O1828" s="3">
        <v>18765.88</v>
      </c>
      <c r="P1828" s="3" t="s">
        <v>23</v>
      </c>
      <c r="Q1828" s="3" t="s">
        <v>29</v>
      </c>
      <c r="R1828" s="3" t="s">
        <v>33</v>
      </c>
    </row>
    <row r="1829" spans="1:18" x14ac:dyDescent="0.25">
      <c r="A1829" s="3" t="s">
        <v>1073</v>
      </c>
      <c r="B1829" s="3">
        <v>24.4</v>
      </c>
      <c r="C1829" s="3">
        <v>4.5199999999999996</v>
      </c>
      <c r="D1829" s="3" t="s">
        <v>20</v>
      </c>
      <c r="E1829" s="3" t="s">
        <v>20</v>
      </c>
      <c r="F1829" s="3" t="s">
        <v>20</v>
      </c>
      <c r="G1829" s="3">
        <v>1</v>
      </c>
      <c r="H1829" s="3" t="s">
        <v>117</v>
      </c>
      <c r="J1829" s="3" t="s">
        <v>1060</v>
      </c>
      <c r="K1829" s="3">
        <v>1967</v>
      </c>
      <c r="L1829" s="3" t="s">
        <v>51</v>
      </c>
      <c r="M1829" s="3">
        <v>30</v>
      </c>
      <c r="N1829" s="3">
        <v>0</v>
      </c>
      <c r="O1829" s="3">
        <v>18694.689999999999</v>
      </c>
      <c r="P1829" s="3" t="s">
        <v>23</v>
      </c>
      <c r="Q1829" s="3" t="s">
        <v>23</v>
      </c>
      <c r="R1829" s="3" t="s">
        <v>134</v>
      </c>
    </row>
    <row r="1830" spans="1:18" x14ac:dyDescent="0.25">
      <c r="A1830" s="3" t="s">
        <v>1075</v>
      </c>
      <c r="B1830" s="3">
        <v>29.15</v>
      </c>
      <c r="C1830" s="3">
        <v>4.45</v>
      </c>
      <c r="D1830" s="3" t="s">
        <v>117</v>
      </c>
      <c r="E1830" s="3" t="s">
        <v>20</v>
      </c>
      <c r="F1830" s="3" t="s">
        <v>20</v>
      </c>
      <c r="G1830" s="3">
        <v>1</v>
      </c>
      <c r="H1830" s="3" t="s">
        <v>117</v>
      </c>
      <c r="J1830" s="3" t="s">
        <v>1062</v>
      </c>
      <c r="K1830" s="3">
        <v>1970</v>
      </c>
      <c r="L1830" s="3" t="s">
        <v>22</v>
      </c>
      <c r="M1830" s="3">
        <v>17</v>
      </c>
      <c r="N1830" s="3">
        <v>0</v>
      </c>
      <c r="O1830" s="3">
        <v>18682.740000000002</v>
      </c>
      <c r="P1830" s="3" t="s">
        <v>23</v>
      </c>
      <c r="Q1830" s="3" t="s">
        <v>24</v>
      </c>
      <c r="R1830" s="3" t="s">
        <v>33</v>
      </c>
    </row>
    <row r="1831" spans="1:18" x14ac:dyDescent="0.25">
      <c r="A1831" s="3" t="s">
        <v>1077</v>
      </c>
      <c r="B1831" s="3">
        <v>27.28</v>
      </c>
      <c r="C1831" s="3">
        <v>4.72</v>
      </c>
      <c r="D1831" s="3" t="s">
        <v>20</v>
      </c>
      <c r="E1831" s="3" t="s">
        <v>117</v>
      </c>
      <c r="F1831" s="3" t="s">
        <v>20</v>
      </c>
      <c r="G1831" s="3">
        <v>1</v>
      </c>
      <c r="H1831" s="3" t="s">
        <v>117</v>
      </c>
      <c r="J1831" s="3" t="s">
        <v>1063</v>
      </c>
      <c r="K1831" s="3">
        <v>1998</v>
      </c>
      <c r="L1831" s="3" t="s">
        <v>47</v>
      </c>
      <c r="M1831" s="3">
        <v>23</v>
      </c>
      <c r="N1831" s="3">
        <v>0</v>
      </c>
      <c r="O1831" s="3">
        <v>18648.419999999998</v>
      </c>
      <c r="P1831" s="3" t="s">
        <v>23</v>
      </c>
      <c r="Q1831" s="3" t="s">
        <v>23</v>
      </c>
      <c r="R1831" s="3" t="s">
        <v>137</v>
      </c>
    </row>
    <row r="1832" spans="1:18" x14ac:dyDescent="0.25">
      <c r="A1832" s="3" t="s">
        <v>1079</v>
      </c>
      <c r="B1832" s="3">
        <v>32.229999999999997</v>
      </c>
      <c r="C1832" s="3">
        <v>4.6500000000000004</v>
      </c>
      <c r="D1832" s="3" t="s">
        <v>117</v>
      </c>
      <c r="E1832" s="3" t="s">
        <v>20</v>
      </c>
      <c r="F1832" s="3" t="s">
        <v>21</v>
      </c>
      <c r="G1832" s="3">
        <v>1</v>
      </c>
      <c r="H1832" s="3" t="s">
        <v>20</v>
      </c>
      <c r="J1832" s="3" t="s">
        <v>1065</v>
      </c>
      <c r="K1832" s="3">
        <v>1986</v>
      </c>
      <c r="L1832" s="3" t="s">
        <v>51</v>
      </c>
      <c r="M1832" s="3">
        <v>12</v>
      </c>
      <c r="N1832" s="3">
        <v>2</v>
      </c>
      <c r="O1832" s="3">
        <v>18608.259999999998</v>
      </c>
      <c r="P1832" s="3" t="s">
        <v>23</v>
      </c>
      <c r="Q1832" s="3" t="s">
        <v>24</v>
      </c>
      <c r="R1832" s="3" t="s">
        <v>53</v>
      </c>
    </row>
    <row r="1833" spans="1:18" x14ac:dyDescent="0.25">
      <c r="A1833" s="3" t="s">
        <v>1081</v>
      </c>
      <c r="B1833" s="3">
        <v>44.2</v>
      </c>
      <c r="C1833" s="3">
        <v>11.34</v>
      </c>
      <c r="D1833" s="3" t="s">
        <v>117</v>
      </c>
      <c r="E1833" s="3" t="s">
        <v>20</v>
      </c>
      <c r="F1833" s="3" t="s">
        <v>21</v>
      </c>
      <c r="G1833" s="3">
        <v>1</v>
      </c>
      <c r="H1833" s="3" t="s">
        <v>20</v>
      </c>
      <c r="J1833" s="3" t="s">
        <v>1067</v>
      </c>
      <c r="K1833" s="3">
        <v>1964</v>
      </c>
      <c r="L1833" s="3" t="s">
        <v>47</v>
      </c>
      <c r="M1833" s="3">
        <v>26</v>
      </c>
      <c r="N1833" s="3">
        <v>0</v>
      </c>
      <c r="O1833" s="3">
        <v>18443.11</v>
      </c>
      <c r="P1833" s="3" t="s">
        <v>23</v>
      </c>
      <c r="Q1833" s="3" t="s">
        <v>29</v>
      </c>
      <c r="R1833" s="3" t="s">
        <v>33</v>
      </c>
    </row>
    <row r="1834" spans="1:18" x14ac:dyDescent="0.25">
      <c r="A1834" s="3" t="s">
        <v>1083</v>
      </c>
      <c r="B1834" s="3">
        <v>29.734999999999999</v>
      </c>
      <c r="C1834" s="3">
        <v>4.53</v>
      </c>
      <c r="D1834" s="3" t="s">
        <v>20</v>
      </c>
      <c r="E1834" s="3" t="s">
        <v>20</v>
      </c>
      <c r="F1834" s="3" t="s">
        <v>21</v>
      </c>
      <c r="G1834" s="3">
        <v>1</v>
      </c>
      <c r="H1834" s="3" t="s">
        <v>20</v>
      </c>
      <c r="J1834" s="3" t="s">
        <v>1069</v>
      </c>
      <c r="K1834" s="3">
        <v>1999</v>
      </c>
      <c r="L1834" s="3" t="s">
        <v>28</v>
      </c>
      <c r="M1834" s="3">
        <v>15</v>
      </c>
      <c r="N1834" s="3">
        <v>1</v>
      </c>
      <c r="O1834" s="3">
        <v>18328.240000000002</v>
      </c>
      <c r="P1834" s="3" t="s">
        <v>23</v>
      </c>
      <c r="Q1834" s="3" t="s">
        <v>29</v>
      </c>
      <c r="R1834" s="3" t="s">
        <v>25</v>
      </c>
    </row>
    <row r="1835" spans="1:18" x14ac:dyDescent="0.25">
      <c r="A1835" s="3" t="s">
        <v>1084</v>
      </c>
      <c r="B1835" s="3">
        <v>28.31</v>
      </c>
      <c r="C1835" s="3">
        <v>6.35</v>
      </c>
      <c r="D1835" s="3" t="s">
        <v>20</v>
      </c>
      <c r="E1835" s="3" t="s">
        <v>20</v>
      </c>
      <c r="F1835" s="3" t="s">
        <v>20</v>
      </c>
      <c r="G1835" s="3" t="s">
        <v>5994</v>
      </c>
      <c r="H1835" s="3" t="s">
        <v>117</v>
      </c>
      <c r="J1835" s="3" t="s">
        <v>147</v>
      </c>
      <c r="K1835" s="3">
        <v>1965</v>
      </c>
      <c r="L1835" s="3" t="s">
        <v>56</v>
      </c>
      <c r="M1835" s="3">
        <v>29</v>
      </c>
      <c r="N1835" s="3">
        <v>0</v>
      </c>
      <c r="O1835" s="3">
        <v>43073.760000000002</v>
      </c>
      <c r="P1835" s="3" t="s">
        <v>29</v>
      </c>
      <c r="Q1835" s="3" t="s">
        <v>29</v>
      </c>
      <c r="R1835" s="3" t="s">
        <v>53</v>
      </c>
    </row>
    <row r="1836" spans="1:18" x14ac:dyDescent="0.25">
      <c r="A1836" s="3" t="s">
        <v>1086</v>
      </c>
      <c r="B1836" s="3">
        <v>46.62</v>
      </c>
      <c r="C1836" s="3">
        <v>8.51</v>
      </c>
      <c r="D1836" s="3" t="s">
        <v>20</v>
      </c>
      <c r="E1836" s="3" t="s">
        <v>20</v>
      </c>
      <c r="F1836" s="3" t="s">
        <v>20</v>
      </c>
      <c r="G1836" s="3" t="s">
        <v>5994</v>
      </c>
      <c r="H1836" s="3" t="s">
        <v>20</v>
      </c>
      <c r="J1836" s="3" t="s">
        <v>1071</v>
      </c>
      <c r="K1836" s="3">
        <v>1995</v>
      </c>
      <c r="L1836" s="3" t="s">
        <v>61</v>
      </c>
      <c r="M1836" s="3">
        <v>4</v>
      </c>
      <c r="N1836" s="3">
        <v>0</v>
      </c>
      <c r="O1836" s="3">
        <v>18310.740000000002</v>
      </c>
      <c r="P1836" s="3" t="s">
        <v>23</v>
      </c>
      <c r="Q1836" s="3" t="s">
        <v>24</v>
      </c>
      <c r="R1836" s="3" t="s">
        <v>33</v>
      </c>
    </row>
    <row r="1837" spans="1:18" x14ac:dyDescent="0.25">
      <c r="A1837" s="3" t="s">
        <v>1088</v>
      </c>
      <c r="B1837" s="3">
        <v>51.75</v>
      </c>
      <c r="C1837" s="3">
        <v>8.59</v>
      </c>
      <c r="D1837" s="3" t="s">
        <v>117</v>
      </c>
      <c r="E1837" s="3" t="s">
        <v>20</v>
      </c>
      <c r="F1837" s="3" t="s">
        <v>20</v>
      </c>
      <c r="G1837" s="3">
        <v>1</v>
      </c>
      <c r="H1837" s="3" t="s">
        <v>20</v>
      </c>
      <c r="J1837" s="3" t="s">
        <v>1073</v>
      </c>
      <c r="K1837" s="3">
        <v>1992</v>
      </c>
      <c r="L1837" s="3" t="s">
        <v>28</v>
      </c>
      <c r="M1837" s="3">
        <v>25</v>
      </c>
      <c r="N1837" s="3">
        <v>3</v>
      </c>
      <c r="O1837" s="3">
        <v>18259.22</v>
      </c>
      <c r="P1837" s="3" t="s">
        <v>23</v>
      </c>
      <c r="Q1837" s="3" t="s">
        <v>24</v>
      </c>
      <c r="R1837" s="3" t="s">
        <v>53</v>
      </c>
    </row>
    <row r="1838" spans="1:18" x14ac:dyDescent="0.25">
      <c r="A1838" s="3" t="s">
        <v>149</v>
      </c>
      <c r="B1838" s="3">
        <v>38.950000000000003</v>
      </c>
      <c r="C1838" s="3">
        <v>11.95</v>
      </c>
      <c r="D1838" s="3" t="s">
        <v>20</v>
      </c>
      <c r="E1838" s="3" t="s">
        <v>20</v>
      </c>
      <c r="F1838" s="3" t="s">
        <v>20</v>
      </c>
      <c r="G1838" s="3" t="s">
        <v>5994</v>
      </c>
      <c r="H1838" s="3" t="s">
        <v>117</v>
      </c>
      <c r="J1838" s="3" t="s">
        <v>1075</v>
      </c>
      <c r="K1838" s="3">
        <v>1995</v>
      </c>
      <c r="L1838" s="3" t="s">
        <v>51</v>
      </c>
      <c r="M1838" s="3">
        <v>3</v>
      </c>
      <c r="N1838" s="3">
        <v>0</v>
      </c>
      <c r="O1838" s="3">
        <v>18246.5</v>
      </c>
      <c r="P1838" s="3" t="s">
        <v>23</v>
      </c>
      <c r="Q1838" s="3" t="s">
        <v>23</v>
      </c>
      <c r="R1838" s="3" t="s">
        <v>25</v>
      </c>
    </row>
    <row r="1839" spans="1:18" x14ac:dyDescent="0.25">
      <c r="A1839" s="3" t="s">
        <v>1090</v>
      </c>
      <c r="B1839" s="3">
        <v>25.7</v>
      </c>
      <c r="C1839" s="3">
        <v>4.13</v>
      </c>
      <c r="D1839" s="3" t="s">
        <v>117</v>
      </c>
      <c r="E1839" s="3" t="s">
        <v>20</v>
      </c>
      <c r="F1839" s="3" t="s">
        <v>20</v>
      </c>
      <c r="G1839" s="3" t="s">
        <v>5994</v>
      </c>
      <c r="H1839" s="3" t="s">
        <v>117</v>
      </c>
      <c r="J1839" s="3" t="s">
        <v>1077</v>
      </c>
      <c r="K1839" s="3">
        <v>2004</v>
      </c>
      <c r="L1839" s="3" t="s">
        <v>47</v>
      </c>
      <c r="M1839" s="3">
        <v>10</v>
      </c>
      <c r="N1839" s="3">
        <v>3</v>
      </c>
      <c r="O1839" s="3">
        <v>18223.45</v>
      </c>
      <c r="P1839" s="3" t="s">
        <v>23</v>
      </c>
      <c r="Q1839" s="3" t="s">
        <v>24</v>
      </c>
      <c r="R1839" s="3" t="s">
        <v>25</v>
      </c>
    </row>
    <row r="1840" spans="1:18" x14ac:dyDescent="0.25">
      <c r="A1840" s="3" t="s">
        <v>1092</v>
      </c>
      <c r="B1840" s="3">
        <v>31.79</v>
      </c>
      <c r="C1840" s="3">
        <v>4.55</v>
      </c>
      <c r="D1840" s="3" t="s">
        <v>20</v>
      </c>
      <c r="E1840" s="3" t="s">
        <v>20</v>
      </c>
      <c r="F1840" s="3" t="s">
        <v>20</v>
      </c>
      <c r="G1840" s="3" t="s">
        <v>5994</v>
      </c>
      <c r="H1840" s="3" t="s">
        <v>20</v>
      </c>
      <c r="J1840" s="3" t="s">
        <v>1079</v>
      </c>
      <c r="K1840" s="3">
        <v>1997</v>
      </c>
      <c r="L1840" s="3" t="s">
        <v>32</v>
      </c>
      <c r="M1840" s="3">
        <v>15</v>
      </c>
      <c r="N1840" s="3">
        <v>1</v>
      </c>
      <c r="O1840" s="3">
        <v>18218.16</v>
      </c>
      <c r="P1840" s="3" t="s">
        <v>23</v>
      </c>
      <c r="Q1840" s="3" t="s">
        <v>23</v>
      </c>
      <c r="R1840" s="3" t="s">
        <v>25</v>
      </c>
    </row>
    <row r="1841" spans="1:18" x14ac:dyDescent="0.25">
      <c r="A1841" s="3" t="s">
        <v>1094</v>
      </c>
      <c r="B1841" s="3">
        <v>24.795000000000002</v>
      </c>
      <c r="C1841" s="3">
        <v>4.5199999999999996</v>
      </c>
      <c r="D1841" s="3" t="s">
        <v>20</v>
      </c>
      <c r="E1841" s="3" t="s">
        <v>20</v>
      </c>
      <c r="F1841" s="3" t="s">
        <v>20</v>
      </c>
      <c r="G1841" s="3" t="s">
        <v>5994</v>
      </c>
      <c r="H1841" s="3" t="s">
        <v>117</v>
      </c>
      <c r="J1841" s="3" t="s">
        <v>1081</v>
      </c>
      <c r="K1841" s="3">
        <v>1963</v>
      </c>
      <c r="L1841" s="3" t="s">
        <v>61</v>
      </c>
      <c r="M1841" s="3">
        <v>4</v>
      </c>
      <c r="N1841" s="3">
        <v>0</v>
      </c>
      <c r="O1841" s="3">
        <v>18208.34</v>
      </c>
      <c r="P1841" s="3" t="s">
        <v>23</v>
      </c>
      <c r="Q1841" s="3" t="s">
        <v>29</v>
      </c>
      <c r="R1841" s="3" t="s">
        <v>36</v>
      </c>
    </row>
    <row r="1842" spans="1:18" x14ac:dyDescent="0.25">
      <c r="A1842" s="3" t="s">
        <v>1096</v>
      </c>
      <c r="B1842" s="3">
        <v>53.98</v>
      </c>
      <c r="C1842" s="3">
        <v>5.07</v>
      </c>
      <c r="D1842" s="3" t="s">
        <v>20</v>
      </c>
      <c r="E1842" s="3" t="s">
        <v>20</v>
      </c>
      <c r="F1842" s="3" t="s">
        <v>21</v>
      </c>
      <c r="G1842" s="3">
        <v>1</v>
      </c>
      <c r="H1842" s="3" t="s">
        <v>20</v>
      </c>
      <c r="J1842" s="3" t="s">
        <v>1083</v>
      </c>
      <c r="K1842" s="3">
        <v>1993</v>
      </c>
      <c r="L1842" s="3" t="s">
        <v>61</v>
      </c>
      <c r="M1842" s="3">
        <v>12</v>
      </c>
      <c r="N1842" s="3">
        <v>2</v>
      </c>
      <c r="O1842" s="3">
        <v>18157.88</v>
      </c>
      <c r="P1842" s="3" t="s">
        <v>23</v>
      </c>
      <c r="Q1842" s="3" t="s">
        <v>23</v>
      </c>
      <c r="R1842" s="3" t="s">
        <v>33</v>
      </c>
    </row>
    <row r="1843" spans="1:18" x14ac:dyDescent="0.25">
      <c r="A1843" s="3" t="s">
        <v>1098</v>
      </c>
      <c r="B1843" s="3">
        <v>41.325000000000003</v>
      </c>
      <c r="C1843" s="3">
        <v>4.04</v>
      </c>
      <c r="D1843" s="3" t="s">
        <v>117</v>
      </c>
      <c r="E1843" s="3" t="s">
        <v>20</v>
      </c>
      <c r="F1843" s="3" t="s">
        <v>21</v>
      </c>
      <c r="G1843" s="3">
        <v>1</v>
      </c>
      <c r="H1843" s="3" t="s">
        <v>20</v>
      </c>
      <c r="J1843" s="3" t="s">
        <v>1084</v>
      </c>
      <c r="K1843" s="3">
        <v>1999</v>
      </c>
      <c r="L1843" s="3" t="s">
        <v>22</v>
      </c>
      <c r="M1843" s="3">
        <v>24</v>
      </c>
      <c r="N1843" s="3">
        <v>0</v>
      </c>
      <c r="O1843" s="3">
        <v>18033.97</v>
      </c>
      <c r="P1843" s="3" t="s">
        <v>23</v>
      </c>
      <c r="Q1843" s="3" t="s">
        <v>23</v>
      </c>
      <c r="R1843" s="3" t="s">
        <v>33</v>
      </c>
    </row>
    <row r="1844" spans="1:18" x14ac:dyDescent="0.25">
      <c r="A1844" s="3" t="s">
        <v>1100</v>
      </c>
      <c r="B1844" s="3">
        <v>51.65</v>
      </c>
      <c r="C1844" s="3">
        <v>5.3</v>
      </c>
      <c r="D1844" s="3" t="s">
        <v>117</v>
      </c>
      <c r="E1844" s="3" t="s">
        <v>20</v>
      </c>
      <c r="F1844" s="3" t="s">
        <v>20</v>
      </c>
      <c r="G1844" s="3" t="s">
        <v>5994</v>
      </c>
      <c r="H1844" s="3" t="s">
        <v>20</v>
      </c>
      <c r="J1844" s="3" t="s">
        <v>1086</v>
      </c>
      <c r="K1844" s="3">
        <v>1965</v>
      </c>
      <c r="L1844" s="3" t="s">
        <v>22</v>
      </c>
      <c r="M1844" s="3">
        <v>17</v>
      </c>
      <c r="N1844" s="3">
        <v>0</v>
      </c>
      <c r="O1844" s="3">
        <v>18031.189999999999</v>
      </c>
      <c r="P1844" s="3" t="s">
        <v>23</v>
      </c>
      <c r="Q1844" s="3" t="s">
        <v>29</v>
      </c>
      <c r="R1844" s="3" t="s">
        <v>33</v>
      </c>
    </row>
    <row r="1845" spans="1:18" x14ac:dyDescent="0.25">
      <c r="A1845" s="3" t="s">
        <v>1102</v>
      </c>
      <c r="B1845" s="3">
        <v>44.52</v>
      </c>
      <c r="C1845" s="3">
        <v>8.64</v>
      </c>
      <c r="D1845" s="3" t="s">
        <v>117</v>
      </c>
      <c r="E1845" s="3" t="s">
        <v>20</v>
      </c>
      <c r="F1845" s="3" t="s">
        <v>21</v>
      </c>
      <c r="G1845" s="3">
        <v>1</v>
      </c>
      <c r="H1845" s="3" t="s">
        <v>20</v>
      </c>
      <c r="J1845" s="3" t="s">
        <v>1088</v>
      </c>
      <c r="K1845" s="3">
        <v>1975</v>
      </c>
      <c r="L1845" s="3" t="s">
        <v>32</v>
      </c>
      <c r="M1845" s="3">
        <v>27</v>
      </c>
      <c r="N1845" s="3">
        <v>1</v>
      </c>
      <c r="O1845" s="3">
        <v>18031.16</v>
      </c>
      <c r="P1845" s="3" t="s">
        <v>23</v>
      </c>
      <c r="Q1845" s="3" t="s">
        <v>24</v>
      </c>
      <c r="R1845" s="3" t="s">
        <v>134</v>
      </c>
    </row>
    <row r="1846" spans="1:18" x14ac:dyDescent="0.25">
      <c r="A1846" s="3" t="s">
        <v>1104</v>
      </c>
      <c r="B1846" s="3">
        <v>53.29</v>
      </c>
      <c r="C1846" s="3">
        <v>4.03</v>
      </c>
      <c r="D1846" s="3" t="s">
        <v>20</v>
      </c>
      <c r="E1846" s="3" t="s">
        <v>20</v>
      </c>
      <c r="F1846" s="3" t="s">
        <v>21</v>
      </c>
      <c r="G1846" s="3">
        <v>1</v>
      </c>
      <c r="H1846" s="3" t="s">
        <v>20</v>
      </c>
      <c r="J1846" s="3" t="s">
        <v>149</v>
      </c>
      <c r="K1846" s="3">
        <v>1978</v>
      </c>
      <c r="L1846" s="3" t="s">
        <v>56</v>
      </c>
      <c r="M1846" s="3">
        <v>4</v>
      </c>
      <c r="N1846" s="3">
        <v>0</v>
      </c>
      <c r="O1846" s="3">
        <v>42983.46</v>
      </c>
      <c r="P1846" s="3" t="s">
        <v>23</v>
      </c>
      <c r="Q1846" s="3" t="s">
        <v>29</v>
      </c>
      <c r="R1846" s="3" t="s">
        <v>33</v>
      </c>
    </row>
    <row r="1847" spans="1:18" x14ac:dyDescent="0.25">
      <c r="A1847" s="3" t="s">
        <v>1105</v>
      </c>
      <c r="B1847" s="3">
        <v>46.63</v>
      </c>
      <c r="C1847" s="3">
        <v>4.26</v>
      </c>
      <c r="D1847" s="3" t="s">
        <v>117</v>
      </c>
      <c r="E1847" s="3" t="s">
        <v>20</v>
      </c>
      <c r="F1847" s="3" t="s">
        <v>20</v>
      </c>
      <c r="G1847" s="3">
        <v>2</v>
      </c>
      <c r="H1847" s="3" t="s">
        <v>20</v>
      </c>
      <c r="J1847" s="3" t="s">
        <v>1090</v>
      </c>
      <c r="K1847" s="3">
        <v>2001</v>
      </c>
      <c r="L1847" s="3" t="s">
        <v>47</v>
      </c>
      <c r="M1847" s="3">
        <v>28</v>
      </c>
      <c r="N1847" s="3">
        <v>4</v>
      </c>
      <c r="O1847" s="3">
        <v>17942.11</v>
      </c>
      <c r="P1847" s="3" t="s">
        <v>23</v>
      </c>
      <c r="Q1847" s="3" t="s">
        <v>29</v>
      </c>
      <c r="R1847" s="3" t="s">
        <v>53</v>
      </c>
    </row>
    <row r="1848" spans="1:18" x14ac:dyDescent="0.25">
      <c r="A1848" s="3" t="s">
        <v>1106</v>
      </c>
      <c r="B1848" s="3">
        <v>28.88</v>
      </c>
      <c r="C1848" s="3">
        <v>5.35</v>
      </c>
      <c r="D1848" s="3" t="s">
        <v>20</v>
      </c>
      <c r="E1848" s="3" t="s">
        <v>20</v>
      </c>
      <c r="F1848" s="3" t="s">
        <v>21</v>
      </c>
      <c r="G1848" s="3">
        <v>1</v>
      </c>
      <c r="H1848" s="3" t="s">
        <v>117</v>
      </c>
      <c r="J1848" s="3" t="s">
        <v>1092</v>
      </c>
      <c r="K1848" s="3">
        <v>1977</v>
      </c>
      <c r="L1848" s="3" t="s">
        <v>22</v>
      </c>
      <c r="M1848" s="3">
        <v>17</v>
      </c>
      <c r="N1848" s="3">
        <v>0</v>
      </c>
      <c r="O1848" s="3">
        <v>17929.3</v>
      </c>
      <c r="P1848" s="3" t="s">
        <v>23</v>
      </c>
      <c r="Q1848" s="3" t="s">
        <v>29</v>
      </c>
      <c r="R1848" s="3" t="s">
        <v>25</v>
      </c>
    </row>
    <row r="1849" spans="1:18" x14ac:dyDescent="0.25">
      <c r="A1849" s="3" t="s">
        <v>151</v>
      </c>
      <c r="B1849" s="3">
        <v>36.630000000000003</v>
      </c>
      <c r="C1849" s="3">
        <v>7.72</v>
      </c>
      <c r="D1849" s="3" t="s">
        <v>117</v>
      </c>
      <c r="E1849" s="3" t="s">
        <v>20</v>
      </c>
      <c r="F1849" s="3" t="s">
        <v>20</v>
      </c>
      <c r="G1849" s="3">
        <v>1</v>
      </c>
      <c r="H1849" s="3" t="s">
        <v>117</v>
      </c>
      <c r="J1849" s="3" t="s">
        <v>1094</v>
      </c>
      <c r="K1849" s="3">
        <v>1989</v>
      </c>
      <c r="L1849" s="3" t="s">
        <v>28</v>
      </c>
      <c r="M1849" s="3">
        <v>4</v>
      </c>
      <c r="N1849" s="3">
        <v>0</v>
      </c>
      <c r="O1849" s="3">
        <v>17904.53</v>
      </c>
      <c r="P1849" s="3" t="s">
        <v>23</v>
      </c>
      <c r="Q1849" s="3" t="s">
        <v>29</v>
      </c>
      <c r="R1849" s="3" t="s">
        <v>227</v>
      </c>
    </row>
    <row r="1850" spans="1:18" x14ac:dyDescent="0.25">
      <c r="A1850" s="3" t="s">
        <v>1108</v>
      </c>
      <c r="B1850" s="3">
        <v>23.98</v>
      </c>
      <c r="C1850" s="3">
        <v>4.9000000000000004</v>
      </c>
      <c r="D1850" s="3" t="s">
        <v>20</v>
      </c>
      <c r="E1850" s="3" t="s">
        <v>20</v>
      </c>
      <c r="F1850" s="3" t="s">
        <v>20</v>
      </c>
      <c r="G1850" s="3" t="s">
        <v>5994</v>
      </c>
      <c r="H1850" s="3" t="s">
        <v>20</v>
      </c>
      <c r="J1850" s="3" t="s">
        <v>1096</v>
      </c>
      <c r="K1850" s="3">
        <v>1979</v>
      </c>
      <c r="L1850" s="3" t="s">
        <v>56</v>
      </c>
      <c r="M1850" s="3">
        <v>12</v>
      </c>
      <c r="N1850" s="3">
        <v>2</v>
      </c>
      <c r="O1850" s="3">
        <v>17882.669999999998</v>
      </c>
      <c r="P1850" s="3" t="s">
        <v>23</v>
      </c>
      <c r="Q1850" s="3" t="s">
        <v>24</v>
      </c>
      <c r="R1850" s="3" t="s">
        <v>33</v>
      </c>
    </row>
    <row r="1851" spans="1:18" x14ac:dyDescent="0.25">
      <c r="A1851" s="3" t="s">
        <v>1110</v>
      </c>
      <c r="B1851" s="3">
        <v>23.65</v>
      </c>
      <c r="C1851" s="3">
        <v>4.5</v>
      </c>
      <c r="D1851" s="3" t="s">
        <v>20</v>
      </c>
      <c r="E1851" s="3" t="s">
        <v>20</v>
      </c>
      <c r="F1851" s="3" t="s">
        <v>20</v>
      </c>
      <c r="G1851" s="3" t="s">
        <v>5994</v>
      </c>
      <c r="H1851" s="3" t="s">
        <v>20</v>
      </c>
      <c r="J1851" s="3" t="s">
        <v>1098</v>
      </c>
      <c r="K1851" s="3">
        <v>1997</v>
      </c>
      <c r="L1851" s="3" t="s">
        <v>51</v>
      </c>
      <c r="M1851" s="3">
        <v>26</v>
      </c>
      <c r="N1851" s="3">
        <v>0</v>
      </c>
      <c r="O1851" s="3">
        <v>17878.900000000001</v>
      </c>
      <c r="P1851" s="3" t="s">
        <v>23</v>
      </c>
      <c r="Q1851" s="3" t="s">
        <v>29</v>
      </c>
      <c r="R1851" s="3" t="s">
        <v>119</v>
      </c>
    </row>
    <row r="1852" spans="1:18" x14ac:dyDescent="0.25">
      <c r="A1852" s="3" t="s">
        <v>1112</v>
      </c>
      <c r="B1852" s="3">
        <v>49.09</v>
      </c>
      <c r="C1852" s="3">
        <v>8.3800000000000008</v>
      </c>
      <c r="D1852" s="3" t="s">
        <v>117</v>
      </c>
      <c r="E1852" s="3" t="s">
        <v>20</v>
      </c>
      <c r="F1852" s="3" t="s">
        <v>20</v>
      </c>
      <c r="G1852" s="3">
        <v>2</v>
      </c>
      <c r="H1852" s="3" t="s">
        <v>20</v>
      </c>
      <c r="J1852" s="3" t="s">
        <v>1100</v>
      </c>
      <c r="K1852" s="3">
        <v>1976</v>
      </c>
      <c r="L1852" s="3" t="s">
        <v>28</v>
      </c>
      <c r="M1852" s="3">
        <v>12</v>
      </c>
      <c r="N1852" s="3">
        <v>2</v>
      </c>
      <c r="O1852" s="3">
        <v>17862.919999999998</v>
      </c>
      <c r="P1852" s="3" t="s">
        <v>23</v>
      </c>
      <c r="Q1852" s="3" t="s">
        <v>29</v>
      </c>
      <c r="R1852" s="3" t="s">
        <v>33</v>
      </c>
    </row>
    <row r="1853" spans="1:18" x14ac:dyDescent="0.25">
      <c r="A1853" s="3" t="s">
        <v>1114</v>
      </c>
      <c r="B1853" s="3">
        <v>28.024999999999999</v>
      </c>
      <c r="C1853" s="3">
        <v>7.03</v>
      </c>
      <c r="D1853" s="3" t="s">
        <v>20</v>
      </c>
      <c r="E1853" s="3" t="s">
        <v>20</v>
      </c>
      <c r="F1853" s="3" t="s">
        <v>20</v>
      </c>
      <c r="G1853" s="3" t="s">
        <v>5994</v>
      </c>
      <c r="H1853" s="3" t="s">
        <v>117</v>
      </c>
      <c r="J1853" s="3" t="s">
        <v>1102</v>
      </c>
      <c r="K1853" s="3">
        <v>1963</v>
      </c>
      <c r="L1853" s="3" t="s">
        <v>28</v>
      </c>
      <c r="M1853" s="3">
        <v>8</v>
      </c>
      <c r="N1853" s="3">
        <v>0</v>
      </c>
      <c r="O1853" s="3">
        <v>17832.599999999999</v>
      </c>
      <c r="P1853" s="3" t="s">
        <v>23</v>
      </c>
      <c r="Q1853" s="3" t="s">
        <v>29</v>
      </c>
      <c r="R1853" s="3" t="s">
        <v>33</v>
      </c>
    </row>
    <row r="1854" spans="1:18" x14ac:dyDescent="0.25">
      <c r="A1854" s="3" t="s">
        <v>1116</v>
      </c>
      <c r="B1854" s="3">
        <v>43.32</v>
      </c>
      <c r="C1854" s="3">
        <v>8.75</v>
      </c>
      <c r="D1854" s="3" t="s">
        <v>117</v>
      </c>
      <c r="E1854" s="3" t="s">
        <v>20</v>
      </c>
      <c r="F1854" s="3" t="s">
        <v>21</v>
      </c>
      <c r="G1854" s="3">
        <v>1</v>
      </c>
      <c r="H1854" s="3" t="s">
        <v>20</v>
      </c>
      <c r="J1854" s="3" t="s">
        <v>1104</v>
      </c>
      <c r="K1854" s="3">
        <v>1979</v>
      </c>
      <c r="L1854" s="3" t="s">
        <v>22</v>
      </c>
      <c r="M1854" s="3">
        <v>10</v>
      </c>
      <c r="N1854" s="3">
        <v>2</v>
      </c>
      <c r="O1854" s="3">
        <v>17779.939999999999</v>
      </c>
      <c r="P1854" s="3" t="s">
        <v>23</v>
      </c>
      <c r="Q1854" s="3" t="s">
        <v>29</v>
      </c>
      <c r="R1854" s="3" t="s">
        <v>33</v>
      </c>
    </row>
    <row r="1855" spans="1:18" x14ac:dyDescent="0.25">
      <c r="A1855" s="3" t="s">
        <v>1118</v>
      </c>
      <c r="B1855" s="3">
        <v>45.92</v>
      </c>
      <c r="C1855" s="3">
        <v>9.51</v>
      </c>
      <c r="D1855" s="3" t="s">
        <v>20</v>
      </c>
      <c r="E1855" s="3" t="s">
        <v>20</v>
      </c>
      <c r="F1855" s="3" t="s">
        <v>20</v>
      </c>
      <c r="G1855" s="3" t="s">
        <v>5994</v>
      </c>
      <c r="H1855" s="3" t="s">
        <v>20</v>
      </c>
      <c r="J1855" s="3" t="s">
        <v>1105</v>
      </c>
      <c r="K1855" s="3">
        <v>1966</v>
      </c>
      <c r="L1855" s="3" t="s">
        <v>32</v>
      </c>
      <c r="M1855" s="3">
        <v>21</v>
      </c>
      <c r="N1855" s="3">
        <v>0</v>
      </c>
      <c r="O1855" s="3">
        <v>17777.73</v>
      </c>
      <c r="P1855" s="3" t="s">
        <v>23</v>
      </c>
      <c r="Q1855" s="3" t="s">
        <v>24</v>
      </c>
      <c r="R1855" s="3" t="s">
        <v>33</v>
      </c>
    </row>
    <row r="1856" spans="1:18" x14ac:dyDescent="0.25">
      <c r="A1856" s="3" t="s">
        <v>1120</v>
      </c>
      <c r="B1856" s="3">
        <v>44.03</v>
      </c>
      <c r="C1856" s="3">
        <v>9.36</v>
      </c>
      <c r="D1856" s="3" t="s">
        <v>20</v>
      </c>
      <c r="E1856" s="3" t="s">
        <v>20</v>
      </c>
      <c r="F1856" s="3" t="s">
        <v>20</v>
      </c>
      <c r="G1856" s="3" t="s">
        <v>5994</v>
      </c>
      <c r="H1856" s="3" t="s">
        <v>20</v>
      </c>
      <c r="J1856" s="3" t="s">
        <v>1106</v>
      </c>
      <c r="K1856" s="3">
        <v>2003</v>
      </c>
      <c r="L1856" s="3" t="s">
        <v>61</v>
      </c>
      <c r="M1856" s="3">
        <v>14</v>
      </c>
      <c r="N1856" s="3">
        <v>0</v>
      </c>
      <c r="O1856" s="3">
        <v>17748.509999999998</v>
      </c>
      <c r="P1856" s="3" t="s">
        <v>23</v>
      </c>
      <c r="Q1856" s="3" t="s">
        <v>23</v>
      </c>
      <c r="R1856" s="3" t="s">
        <v>33</v>
      </c>
    </row>
    <row r="1857" spans="1:18" x14ac:dyDescent="0.25">
      <c r="A1857" s="3" t="s">
        <v>1122</v>
      </c>
      <c r="B1857" s="3">
        <v>24.6</v>
      </c>
      <c r="C1857" s="3">
        <v>4.8099999999999996</v>
      </c>
      <c r="D1857" s="3" t="s">
        <v>20</v>
      </c>
      <c r="E1857" s="3" t="s">
        <v>20</v>
      </c>
      <c r="F1857" s="3" t="s">
        <v>20</v>
      </c>
      <c r="G1857" s="3" t="s">
        <v>5994</v>
      </c>
      <c r="H1857" s="3" t="s">
        <v>117</v>
      </c>
      <c r="J1857" s="3" t="s">
        <v>151</v>
      </c>
      <c r="K1857" s="3">
        <v>1975</v>
      </c>
      <c r="L1857" s="3" t="s">
        <v>22</v>
      </c>
      <c r="M1857" s="3">
        <v>23</v>
      </c>
      <c r="N1857" s="3">
        <v>1</v>
      </c>
      <c r="O1857" s="3">
        <v>42969.85</v>
      </c>
      <c r="P1857" s="3" t="s">
        <v>23</v>
      </c>
      <c r="Q1857" s="3" t="s">
        <v>24</v>
      </c>
      <c r="R1857" s="3" t="s">
        <v>25</v>
      </c>
    </row>
    <row r="1858" spans="1:18" x14ac:dyDescent="0.25">
      <c r="A1858" s="3" t="s">
        <v>1124</v>
      </c>
      <c r="B1858" s="3">
        <v>49.15</v>
      </c>
      <c r="C1858" s="3">
        <v>8.08</v>
      </c>
      <c r="D1858" s="3" t="s">
        <v>20</v>
      </c>
      <c r="E1858" s="3" t="s">
        <v>20</v>
      </c>
      <c r="F1858" s="3" t="s">
        <v>20</v>
      </c>
      <c r="G1858" s="3" t="s">
        <v>5994</v>
      </c>
      <c r="H1858" s="3" t="s">
        <v>20</v>
      </c>
      <c r="J1858" s="3" t="s">
        <v>1108</v>
      </c>
      <c r="K1858" s="3">
        <v>1994</v>
      </c>
      <c r="L1858" s="3" t="s">
        <v>61</v>
      </c>
      <c r="M1858" s="3">
        <v>1</v>
      </c>
      <c r="N1858" s="3">
        <v>3</v>
      </c>
      <c r="O1858" s="3">
        <v>17663.14</v>
      </c>
      <c r="P1858" s="3" t="s">
        <v>23</v>
      </c>
      <c r="Q1858" s="3" t="s">
        <v>24</v>
      </c>
      <c r="R1858" s="3" t="s">
        <v>25</v>
      </c>
    </row>
    <row r="1859" spans="1:18" x14ac:dyDescent="0.25">
      <c r="A1859" s="3" t="s">
        <v>1126</v>
      </c>
      <c r="B1859" s="3">
        <v>28.31</v>
      </c>
      <c r="C1859" s="3">
        <v>6.29</v>
      </c>
      <c r="D1859" s="3" t="s">
        <v>20</v>
      </c>
      <c r="E1859" s="3" t="s">
        <v>20</v>
      </c>
      <c r="F1859" s="3" t="s">
        <v>21</v>
      </c>
      <c r="G1859" s="3">
        <v>1</v>
      </c>
      <c r="H1859" s="3" t="s">
        <v>117</v>
      </c>
      <c r="J1859" s="3" t="s">
        <v>1110</v>
      </c>
      <c r="K1859" s="3">
        <v>1990</v>
      </c>
      <c r="L1859" s="3" t="s">
        <v>22</v>
      </c>
      <c r="M1859" s="3">
        <v>25</v>
      </c>
      <c r="N1859" s="3">
        <v>1</v>
      </c>
      <c r="O1859" s="3">
        <v>17626.240000000002</v>
      </c>
      <c r="P1859" s="3" t="s">
        <v>23</v>
      </c>
      <c r="Q1859" s="3" t="s">
        <v>24</v>
      </c>
      <c r="R1859" s="3" t="s">
        <v>25</v>
      </c>
    </row>
    <row r="1860" spans="1:18" x14ac:dyDescent="0.25">
      <c r="A1860" s="3" t="s">
        <v>153</v>
      </c>
      <c r="B1860" s="3">
        <v>34.200000000000003</v>
      </c>
      <c r="C1860" s="3">
        <v>5.75</v>
      </c>
      <c r="D1860" s="3" t="s">
        <v>20</v>
      </c>
      <c r="E1860" s="3" t="s">
        <v>20</v>
      </c>
      <c r="F1860" s="3" t="s">
        <v>20</v>
      </c>
      <c r="G1860" s="3">
        <v>2</v>
      </c>
      <c r="H1860" s="3" t="s">
        <v>117</v>
      </c>
      <c r="J1860" s="3" t="s">
        <v>1112</v>
      </c>
      <c r="K1860" s="3">
        <v>1970</v>
      </c>
      <c r="L1860" s="3" t="s">
        <v>61</v>
      </c>
      <c r="M1860" s="3">
        <v>26</v>
      </c>
      <c r="N1860" s="3">
        <v>0</v>
      </c>
      <c r="O1860" s="3">
        <v>17584.72</v>
      </c>
      <c r="P1860" s="3" t="s">
        <v>23</v>
      </c>
      <c r="Q1860" s="3" t="s">
        <v>24</v>
      </c>
      <c r="R1860" s="3" t="s">
        <v>33</v>
      </c>
    </row>
    <row r="1861" spans="1:18" x14ac:dyDescent="0.25">
      <c r="A1861" s="3" t="s">
        <v>1127</v>
      </c>
      <c r="B1861" s="3">
        <v>22.99</v>
      </c>
      <c r="C1861" s="3">
        <v>6.29</v>
      </c>
      <c r="D1861" s="3" t="s">
        <v>20</v>
      </c>
      <c r="E1861" s="3" t="s">
        <v>20</v>
      </c>
      <c r="F1861" s="3" t="s">
        <v>20</v>
      </c>
      <c r="G1861" s="3">
        <v>1</v>
      </c>
      <c r="H1861" s="3" t="s">
        <v>117</v>
      </c>
      <c r="J1861" s="3" t="s">
        <v>1114</v>
      </c>
      <c r="K1861" s="3">
        <v>2002</v>
      </c>
      <c r="L1861" s="3" t="s">
        <v>51</v>
      </c>
      <c r="M1861" s="3">
        <v>25</v>
      </c>
      <c r="N1861" s="3">
        <v>1</v>
      </c>
      <c r="O1861" s="3">
        <v>17560.38</v>
      </c>
      <c r="P1861" s="3" t="s">
        <v>23</v>
      </c>
      <c r="Q1861" s="3" t="s">
        <v>23</v>
      </c>
      <c r="R1861" s="3" t="s">
        <v>33</v>
      </c>
    </row>
    <row r="1862" spans="1:18" x14ac:dyDescent="0.25">
      <c r="A1862" s="3" t="s">
        <v>1129</v>
      </c>
      <c r="B1862" s="3">
        <v>29.07</v>
      </c>
      <c r="C1862" s="3">
        <v>5.12</v>
      </c>
      <c r="D1862" s="3" t="s">
        <v>20</v>
      </c>
      <c r="E1862" s="3" t="s">
        <v>20</v>
      </c>
      <c r="F1862" s="3" t="s">
        <v>21</v>
      </c>
      <c r="G1862" s="3">
        <v>1</v>
      </c>
      <c r="H1862" s="3" t="s">
        <v>117</v>
      </c>
      <c r="J1862" s="3" t="s">
        <v>1116</v>
      </c>
      <c r="K1862" s="3">
        <v>1963</v>
      </c>
      <c r="L1862" s="3" t="s">
        <v>56</v>
      </c>
      <c r="M1862" s="3">
        <v>16</v>
      </c>
      <c r="N1862" s="3">
        <v>0</v>
      </c>
      <c r="O1862" s="3">
        <v>17556.88</v>
      </c>
      <c r="P1862" s="3" t="s">
        <v>23</v>
      </c>
      <c r="Q1862" s="3" t="s">
        <v>29</v>
      </c>
      <c r="R1862" s="3" t="s">
        <v>33</v>
      </c>
    </row>
    <row r="1863" spans="1:18" x14ac:dyDescent="0.25">
      <c r="A1863" s="3" t="s">
        <v>1131</v>
      </c>
      <c r="B1863" s="3">
        <v>42.02</v>
      </c>
      <c r="C1863" s="3">
        <v>9.9499999999999993</v>
      </c>
      <c r="D1863" s="3" t="s">
        <v>117</v>
      </c>
      <c r="E1863" s="3" t="s">
        <v>20</v>
      </c>
      <c r="F1863" s="3" t="s">
        <v>21</v>
      </c>
      <c r="G1863" s="3">
        <v>1</v>
      </c>
      <c r="H1863" s="3" t="s">
        <v>20</v>
      </c>
      <c r="J1863" s="3" t="s">
        <v>1118</v>
      </c>
      <c r="K1863" s="3">
        <v>1968</v>
      </c>
      <c r="L1863" s="3" t="s">
        <v>61</v>
      </c>
      <c r="M1863" s="3">
        <v>12</v>
      </c>
      <c r="N1863" s="3">
        <v>0</v>
      </c>
      <c r="O1863" s="3">
        <v>17507.47</v>
      </c>
      <c r="P1863" s="3" t="s">
        <v>23</v>
      </c>
      <c r="Q1863" s="3" t="s">
        <v>23</v>
      </c>
      <c r="R1863" s="3" t="s">
        <v>36</v>
      </c>
    </row>
    <row r="1864" spans="1:18" x14ac:dyDescent="0.25">
      <c r="A1864" s="3" t="s">
        <v>1133</v>
      </c>
      <c r="B1864" s="3">
        <v>49.07</v>
      </c>
      <c r="C1864" s="3">
        <v>9.08</v>
      </c>
      <c r="D1864" s="3" t="s">
        <v>117</v>
      </c>
      <c r="E1864" s="3" t="s">
        <v>20</v>
      </c>
      <c r="F1864" s="3" t="s">
        <v>20</v>
      </c>
      <c r="G1864" s="3">
        <v>1</v>
      </c>
      <c r="H1864" s="3" t="s">
        <v>20</v>
      </c>
      <c r="J1864" s="3" t="s">
        <v>1120</v>
      </c>
      <c r="K1864" s="3">
        <v>1965</v>
      </c>
      <c r="L1864" s="3" t="s">
        <v>32</v>
      </c>
      <c r="M1864" s="3">
        <v>16</v>
      </c>
      <c r="N1864" s="3">
        <v>0</v>
      </c>
      <c r="O1864" s="3">
        <v>17505.650000000001</v>
      </c>
      <c r="P1864" s="3" t="s">
        <v>23</v>
      </c>
      <c r="Q1864" s="3" t="s">
        <v>29</v>
      </c>
      <c r="R1864" s="3" t="s">
        <v>134</v>
      </c>
    </row>
    <row r="1865" spans="1:18" x14ac:dyDescent="0.25">
      <c r="A1865" s="3" t="s">
        <v>1135</v>
      </c>
      <c r="B1865" s="3">
        <v>19.8</v>
      </c>
      <c r="C1865" s="3">
        <v>4.82</v>
      </c>
      <c r="D1865" s="3" t="s">
        <v>20</v>
      </c>
      <c r="E1865" s="3" t="s">
        <v>20</v>
      </c>
      <c r="F1865" s="3" t="s">
        <v>20</v>
      </c>
      <c r="G1865" s="3" t="s">
        <v>5994</v>
      </c>
      <c r="H1865" s="3" t="s">
        <v>117</v>
      </c>
      <c r="J1865" s="3" t="s">
        <v>1122</v>
      </c>
      <c r="K1865" s="3">
        <v>1990</v>
      </c>
      <c r="L1865" s="3" t="s">
        <v>28</v>
      </c>
      <c r="M1865" s="3">
        <v>29</v>
      </c>
      <c r="N1865" s="3">
        <v>0</v>
      </c>
      <c r="O1865" s="3">
        <v>17496.310000000001</v>
      </c>
      <c r="P1865" s="3" t="s">
        <v>23</v>
      </c>
      <c r="Q1865" s="3" t="s">
        <v>29</v>
      </c>
      <c r="R1865" s="3" t="s">
        <v>53</v>
      </c>
    </row>
    <row r="1866" spans="1:18" x14ac:dyDescent="0.25">
      <c r="A1866" s="3" t="s">
        <v>1137</v>
      </c>
      <c r="B1866" s="3">
        <v>27.36</v>
      </c>
      <c r="C1866" s="3">
        <v>4.6500000000000004</v>
      </c>
      <c r="D1866" s="3" t="s">
        <v>20</v>
      </c>
      <c r="E1866" s="3" t="s">
        <v>117</v>
      </c>
      <c r="F1866" s="3" t="s">
        <v>20</v>
      </c>
      <c r="G1866" s="3">
        <v>1</v>
      </c>
      <c r="H1866" s="3" t="s">
        <v>117</v>
      </c>
      <c r="J1866" s="3" t="s">
        <v>1124</v>
      </c>
      <c r="K1866" s="3">
        <v>1971</v>
      </c>
      <c r="L1866" s="3" t="s">
        <v>32</v>
      </c>
      <c r="M1866" s="3">
        <v>8</v>
      </c>
      <c r="N1866" s="3">
        <v>0</v>
      </c>
      <c r="O1866" s="3">
        <v>17479.53</v>
      </c>
      <c r="P1866" s="3" t="s">
        <v>23</v>
      </c>
      <c r="Q1866" s="3" t="s">
        <v>23</v>
      </c>
      <c r="R1866" s="3" t="s">
        <v>33</v>
      </c>
    </row>
    <row r="1867" spans="1:18" x14ac:dyDescent="0.25">
      <c r="A1867" s="3" t="s">
        <v>1139</v>
      </c>
      <c r="B1867" s="3">
        <v>42.95</v>
      </c>
      <c r="C1867" s="3">
        <v>5.16</v>
      </c>
      <c r="D1867" s="3" t="s">
        <v>117</v>
      </c>
      <c r="E1867" s="3" t="s">
        <v>20</v>
      </c>
      <c r="F1867" s="3" t="s">
        <v>20</v>
      </c>
      <c r="G1867" s="3">
        <v>1</v>
      </c>
      <c r="H1867" s="3" t="s">
        <v>20</v>
      </c>
      <c r="J1867" s="3" t="s">
        <v>1126</v>
      </c>
      <c r="K1867" s="3">
        <v>2003</v>
      </c>
      <c r="L1867" s="3" t="s">
        <v>56</v>
      </c>
      <c r="M1867" s="3">
        <v>2</v>
      </c>
      <c r="N1867" s="3">
        <v>0</v>
      </c>
      <c r="O1867" s="3">
        <v>17468.98</v>
      </c>
      <c r="P1867" s="3" t="s">
        <v>29</v>
      </c>
      <c r="Q1867" s="3" t="s">
        <v>23</v>
      </c>
      <c r="R1867" s="3" t="s">
        <v>33</v>
      </c>
    </row>
    <row r="1868" spans="1:18" x14ac:dyDescent="0.25">
      <c r="A1868" s="3" t="s">
        <v>1141</v>
      </c>
      <c r="B1868" s="3">
        <v>42.66</v>
      </c>
      <c r="C1868" s="3">
        <v>10.44</v>
      </c>
      <c r="D1868" s="3" t="s">
        <v>20</v>
      </c>
      <c r="E1868" s="3" t="s">
        <v>20</v>
      </c>
      <c r="F1868" s="3" t="s">
        <v>20</v>
      </c>
      <c r="G1868" s="3" t="s">
        <v>5994</v>
      </c>
      <c r="H1868" s="3" t="s">
        <v>20</v>
      </c>
      <c r="J1868" s="3" t="s">
        <v>153</v>
      </c>
      <c r="K1868" s="3">
        <v>1972</v>
      </c>
      <c r="L1868" s="3" t="s">
        <v>47</v>
      </c>
      <c r="M1868" s="3">
        <v>10</v>
      </c>
      <c r="N1868" s="3">
        <v>2</v>
      </c>
      <c r="O1868" s="3">
        <v>42856.84</v>
      </c>
      <c r="P1868" s="3" t="s">
        <v>23</v>
      </c>
      <c r="Q1868" s="3" t="s">
        <v>23</v>
      </c>
      <c r="R1868" s="3" t="s">
        <v>53</v>
      </c>
    </row>
    <row r="1869" spans="1:18" x14ac:dyDescent="0.25">
      <c r="A1869" s="3" t="s">
        <v>1143</v>
      </c>
      <c r="B1869" s="3">
        <v>33.630000000000003</v>
      </c>
      <c r="C1869" s="3">
        <v>5.69</v>
      </c>
      <c r="D1869" s="3" t="s">
        <v>20</v>
      </c>
      <c r="E1869" s="3" t="s">
        <v>20</v>
      </c>
      <c r="F1869" s="3" t="s">
        <v>20</v>
      </c>
      <c r="G1869" s="3">
        <v>1</v>
      </c>
      <c r="H1869" s="3" t="s">
        <v>20</v>
      </c>
      <c r="J1869" s="3" t="s">
        <v>1127</v>
      </c>
      <c r="K1869" s="3">
        <v>1992</v>
      </c>
      <c r="L1869" s="3" t="s">
        <v>22</v>
      </c>
      <c r="M1869" s="3">
        <v>18</v>
      </c>
      <c r="N1869" s="3">
        <v>2</v>
      </c>
      <c r="O1869" s="3">
        <v>17361.77</v>
      </c>
      <c r="P1869" s="3" t="s">
        <v>29</v>
      </c>
      <c r="Q1869" s="3" t="s">
        <v>23</v>
      </c>
      <c r="R1869" s="3" t="s">
        <v>33</v>
      </c>
    </row>
    <row r="1870" spans="1:18" x14ac:dyDescent="0.25">
      <c r="A1870" s="3" t="s">
        <v>1145</v>
      </c>
      <c r="B1870" s="3">
        <v>26.84</v>
      </c>
      <c r="C1870" s="3">
        <v>6.5</v>
      </c>
      <c r="D1870" s="3" t="s">
        <v>20</v>
      </c>
      <c r="E1870" s="3" t="s">
        <v>20</v>
      </c>
      <c r="F1870" s="3" t="s">
        <v>20</v>
      </c>
      <c r="G1870" s="3" t="s">
        <v>5994</v>
      </c>
      <c r="H1870" s="3" t="s">
        <v>117</v>
      </c>
      <c r="J1870" s="3" t="s">
        <v>1129</v>
      </c>
      <c r="K1870" s="3">
        <v>2003</v>
      </c>
      <c r="L1870" s="3" t="s">
        <v>56</v>
      </c>
      <c r="M1870" s="3">
        <v>1</v>
      </c>
      <c r="N1870" s="3">
        <v>0</v>
      </c>
      <c r="O1870" s="3">
        <v>17352.68</v>
      </c>
      <c r="P1870" s="3" t="s">
        <v>29</v>
      </c>
      <c r="Q1870" s="3" t="s">
        <v>24</v>
      </c>
      <c r="R1870" s="3" t="s">
        <v>33</v>
      </c>
    </row>
    <row r="1871" spans="1:18" x14ac:dyDescent="0.25">
      <c r="A1871" s="3" t="s">
        <v>155</v>
      </c>
      <c r="B1871" s="3">
        <v>50.63</v>
      </c>
      <c r="C1871" s="3">
        <v>11.89</v>
      </c>
      <c r="D1871" s="3" t="s">
        <v>20</v>
      </c>
      <c r="E1871" s="3" t="s">
        <v>20</v>
      </c>
      <c r="F1871" s="3" t="s">
        <v>20</v>
      </c>
      <c r="G1871" s="3" t="s">
        <v>5994</v>
      </c>
      <c r="H1871" s="3" t="s">
        <v>117</v>
      </c>
      <c r="J1871" s="3" t="s">
        <v>1131</v>
      </c>
      <c r="K1871" s="3">
        <v>1963</v>
      </c>
      <c r="L1871" s="3" t="s">
        <v>61</v>
      </c>
      <c r="M1871" s="3">
        <v>12</v>
      </c>
      <c r="N1871" s="3">
        <v>0</v>
      </c>
      <c r="O1871" s="3">
        <v>17337.580000000002</v>
      </c>
      <c r="P1871" s="3" t="s">
        <v>29</v>
      </c>
      <c r="Q1871" s="3" t="s">
        <v>24</v>
      </c>
      <c r="R1871" s="3" t="s">
        <v>134</v>
      </c>
    </row>
    <row r="1872" spans="1:18" x14ac:dyDescent="0.25">
      <c r="A1872" s="3" t="s">
        <v>1147</v>
      </c>
      <c r="B1872" s="3">
        <v>28.3</v>
      </c>
      <c r="C1872" s="3">
        <v>5.73</v>
      </c>
      <c r="D1872" s="3" t="s">
        <v>20</v>
      </c>
      <c r="E1872" s="3" t="s">
        <v>20</v>
      </c>
      <c r="F1872" s="3" t="s">
        <v>21</v>
      </c>
      <c r="G1872" s="3">
        <v>1</v>
      </c>
      <c r="H1872" s="3" t="s">
        <v>117</v>
      </c>
      <c r="J1872" s="3" t="s">
        <v>1133</v>
      </c>
      <c r="K1872" s="3">
        <v>1975</v>
      </c>
      <c r="L1872" s="3" t="s">
        <v>51</v>
      </c>
      <c r="M1872" s="3">
        <v>25</v>
      </c>
      <c r="N1872" s="3">
        <v>1</v>
      </c>
      <c r="O1872" s="3">
        <v>17253.43</v>
      </c>
      <c r="P1872" s="3" t="s">
        <v>29</v>
      </c>
      <c r="Q1872" s="3" t="s">
        <v>24</v>
      </c>
      <c r="R1872" s="3" t="s">
        <v>36</v>
      </c>
    </row>
    <row r="1873" spans="1:18" x14ac:dyDescent="0.25">
      <c r="A1873" s="3" t="s">
        <v>1148</v>
      </c>
      <c r="B1873" s="3">
        <v>27.06</v>
      </c>
      <c r="C1873" s="3">
        <v>5.74</v>
      </c>
      <c r="D1873" s="3" t="s">
        <v>117</v>
      </c>
      <c r="E1873" s="3" t="s">
        <v>20</v>
      </c>
      <c r="F1873" s="3" t="s">
        <v>20</v>
      </c>
      <c r="G1873" s="3" t="s">
        <v>5994</v>
      </c>
      <c r="H1873" s="3" t="s">
        <v>117</v>
      </c>
      <c r="J1873" s="3" t="s">
        <v>1135</v>
      </c>
      <c r="K1873" s="3">
        <v>1982</v>
      </c>
      <c r="L1873" s="3" t="s">
        <v>22</v>
      </c>
      <c r="M1873" s="3">
        <v>22</v>
      </c>
      <c r="N1873" s="3">
        <v>1</v>
      </c>
      <c r="O1873" s="3">
        <v>17179.52</v>
      </c>
      <c r="P1873" s="3" t="s">
        <v>29</v>
      </c>
      <c r="Q1873" s="3" t="s">
        <v>23</v>
      </c>
      <c r="R1873" s="3" t="s">
        <v>25</v>
      </c>
    </row>
    <row r="1874" spans="1:18" x14ac:dyDescent="0.25">
      <c r="A1874" s="3" t="s">
        <v>1150</v>
      </c>
      <c r="B1874" s="3">
        <v>47.13</v>
      </c>
      <c r="C1874" s="3">
        <v>8.6999999999999993</v>
      </c>
      <c r="D1874" s="3" t="s">
        <v>20</v>
      </c>
      <c r="E1874" s="3" t="s">
        <v>20</v>
      </c>
      <c r="F1874" s="3" t="s">
        <v>20</v>
      </c>
      <c r="G1874" s="3" t="s">
        <v>5994</v>
      </c>
      <c r="H1874" s="3" t="s">
        <v>20</v>
      </c>
      <c r="J1874" s="3" t="s">
        <v>1137</v>
      </c>
      <c r="K1874" s="3">
        <v>2004</v>
      </c>
      <c r="L1874" s="3" t="s">
        <v>51</v>
      </c>
      <c r="M1874" s="3">
        <v>18</v>
      </c>
      <c r="N1874" s="3">
        <v>1</v>
      </c>
      <c r="O1874" s="3">
        <v>17178.68</v>
      </c>
      <c r="P1874" s="3" t="s">
        <v>29</v>
      </c>
      <c r="Q1874" s="3" t="s">
        <v>29</v>
      </c>
      <c r="R1874" s="3" t="s">
        <v>137</v>
      </c>
    </row>
    <row r="1875" spans="1:18" x14ac:dyDescent="0.25">
      <c r="A1875" s="3" t="s">
        <v>1152</v>
      </c>
      <c r="B1875" s="3">
        <v>51.72</v>
      </c>
      <c r="C1875" s="3">
        <v>5.09</v>
      </c>
      <c r="D1875" s="3" t="s">
        <v>20</v>
      </c>
      <c r="E1875" s="3" t="s">
        <v>20</v>
      </c>
      <c r="F1875" s="3" t="s">
        <v>20</v>
      </c>
      <c r="G1875" s="3" t="s">
        <v>5994</v>
      </c>
      <c r="H1875" s="3" t="s">
        <v>20</v>
      </c>
      <c r="J1875" s="3" t="s">
        <v>1139</v>
      </c>
      <c r="K1875" s="3">
        <v>1964</v>
      </c>
      <c r="L1875" s="3" t="s">
        <v>32</v>
      </c>
      <c r="M1875" s="3">
        <v>7</v>
      </c>
      <c r="N1875" s="3">
        <v>0</v>
      </c>
      <c r="O1875" s="3">
        <v>17174.52</v>
      </c>
      <c r="P1875" s="3" t="s">
        <v>29</v>
      </c>
      <c r="Q1875" s="3" t="s">
        <v>29</v>
      </c>
      <c r="R1875" s="3" t="s">
        <v>33</v>
      </c>
    </row>
    <row r="1876" spans="1:18" x14ac:dyDescent="0.25">
      <c r="A1876" s="3" t="s">
        <v>1154</v>
      </c>
      <c r="B1876" s="3">
        <v>48.59</v>
      </c>
      <c r="C1876" s="3">
        <v>5.57</v>
      </c>
      <c r="D1876" s="3" t="s">
        <v>20</v>
      </c>
      <c r="E1876" s="3" t="s">
        <v>20</v>
      </c>
      <c r="F1876" s="3" t="s">
        <v>20</v>
      </c>
      <c r="G1876" s="3" t="s">
        <v>5994</v>
      </c>
      <c r="H1876" s="3" t="s">
        <v>20</v>
      </c>
      <c r="J1876" s="3" t="s">
        <v>1141</v>
      </c>
      <c r="K1876" s="3">
        <v>1965</v>
      </c>
      <c r="L1876" s="3" t="s">
        <v>47</v>
      </c>
      <c r="M1876" s="3">
        <v>16</v>
      </c>
      <c r="N1876" s="3">
        <v>0</v>
      </c>
      <c r="O1876" s="3">
        <v>17172.27</v>
      </c>
      <c r="P1876" s="3" t="s">
        <v>29</v>
      </c>
      <c r="Q1876" s="3" t="s">
        <v>29</v>
      </c>
      <c r="R1876" s="3" t="s">
        <v>36</v>
      </c>
    </row>
    <row r="1877" spans="1:18" x14ac:dyDescent="0.25">
      <c r="A1877" s="3" t="s">
        <v>1156</v>
      </c>
      <c r="B1877" s="3">
        <v>45.18</v>
      </c>
      <c r="C1877" s="3">
        <v>10.87</v>
      </c>
      <c r="D1877" s="3" t="s">
        <v>20</v>
      </c>
      <c r="E1877" s="3" t="s">
        <v>20</v>
      </c>
      <c r="F1877" s="3" t="s">
        <v>20</v>
      </c>
      <c r="G1877" s="3" t="s">
        <v>5994</v>
      </c>
      <c r="H1877" s="3" t="s">
        <v>20</v>
      </c>
      <c r="J1877" s="3" t="s">
        <v>1143</v>
      </c>
      <c r="K1877" s="3">
        <v>1998</v>
      </c>
      <c r="L1877" s="3" t="s">
        <v>32</v>
      </c>
      <c r="M1877" s="3">
        <v>3</v>
      </c>
      <c r="N1877" s="3">
        <v>4</v>
      </c>
      <c r="O1877" s="3">
        <v>17128.43</v>
      </c>
      <c r="P1877" s="3" t="s">
        <v>29</v>
      </c>
      <c r="Q1877" s="3" t="s">
        <v>24</v>
      </c>
      <c r="R1877" s="3" t="s">
        <v>39</v>
      </c>
    </row>
    <row r="1878" spans="1:18" x14ac:dyDescent="0.25">
      <c r="A1878" s="3" t="s">
        <v>1158</v>
      </c>
      <c r="B1878" s="3">
        <v>27.9</v>
      </c>
      <c r="C1878" s="3">
        <v>6.02</v>
      </c>
      <c r="D1878" s="3" t="s">
        <v>20</v>
      </c>
      <c r="E1878" s="3" t="s">
        <v>20</v>
      </c>
      <c r="F1878" s="3" t="s">
        <v>21</v>
      </c>
      <c r="G1878" s="3">
        <v>1</v>
      </c>
      <c r="H1878" s="3" t="s">
        <v>117</v>
      </c>
      <c r="J1878" s="3" t="s">
        <v>1145</v>
      </c>
      <c r="K1878" s="3">
        <v>2002</v>
      </c>
      <c r="L1878" s="3" t="s">
        <v>32</v>
      </c>
      <c r="M1878" s="3">
        <v>28</v>
      </c>
      <c r="N1878" s="3">
        <v>1</v>
      </c>
      <c r="O1878" s="3">
        <v>17085.27</v>
      </c>
      <c r="P1878" s="3" t="s">
        <v>29</v>
      </c>
      <c r="Q1878" s="3" t="s">
        <v>24</v>
      </c>
      <c r="R1878" s="3" t="s">
        <v>25</v>
      </c>
    </row>
    <row r="1879" spans="1:18" x14ac:dyDescent="0.25">
      <c r="A1879" s="3" t="s">
        <v>1160</v>
      </c>
      <c r="B1879" s="3">
        <v>51.33</v>
      </c>
      <c r="C1879" s="3">
        <v>7</v>
      </c>
      <c r="D1879" s="3" t="s">
        <v>20</v>
      </c>
      <c r="E1879" s="3" t="s">
        <v>20</v>
      </c>
      <c r="F1879" s="3" t="s">
        <v>20</v>
      </c>
      <c r="G1879" s="3" t="s">
        <v>5994</v>
      </c>
      <c r="H1879" s="3" t="s">
        <v>20</v>
      </c>
      <c r="J1879" s="3" t="s">
        <v>155</v>
      </c>
      <c r="K1879" s="3">
        <v>1965</v>
      </c>
      <c r="L1879" s="3" t="s">
        <v>22</v>
      </c>
      <c r="M1879" s="3">
        <v>29</v>
      </c>
      <c r="N1879" s="3">
        <v>0</v>
      </c>
      <c r="O1879" s="3">
        <v>42764.12</v>
      </c>
      <c r="P1879" s="3" t="s">
        <v>23</v>
      </c>
      <c r="Q1879" s="3" t="s">
        <v>29</v>
      </c>
      <c r="R1879" s="3" t="s">
        <v>53</v>
      </c>
    </row>
    <row r="1880" spans="1:18" x14ac:dyDescent="0.25">
      <c r="A1880" s="3" t="s">
        <v>1162</v>
      </c>
      <c r="B1880" s="3">
        <v>30.59</v>
      </c>
      <c r="C1880" s="3">
        <v>5.56</v>
      </c>
      <c r="D1880" s="3" t="s">
        <v>117</v>
      </c>
      <c r="E1880" s="3" t="s">
        <v>20</v>
      </c>
      <c r="F1880" s="3" t="s">
        <v>20</v>
      </c>
      <c r="G1880" s="3">
        <v>1</v>
      </c>
      <c r="H1880" s="3" t="s">
        <v>20</v>
      </c>
      <c r="J1880" s="3" t="s">
        <v>1147</v>
      </c>
      <c r="K1880" s="3">
        <v>2003</v>
      </c>
      <c r="L1880" s="3" t="s">
        <v>28</v>
      </c>
      <c r="M1880" s="3">
        <v>26</v>
      </c>
      <c r="N1880" s="3">
        <v>0</v>
      </c>
      <c r="O1880" s="3">
        <v>17081.080000000002</v>
      </c>
      <c r="P1880" s="3" t="s">
        <v>29</v>
      </c>
      <c r="Q1880" s="3" t="s">
        <v>29</v>
      </c>
      <c r="R1880" s="3" t="s">
        <v>53</v>
      </c>
    </row>
    <row r="1881" spans="1:18" x14ac:dyDescent="0.25">
      <c r="A1881" s="3" t="s">
        <v>1164</v>
      </c>
      <c r="B1881" s="3">
        <v>39.229999999999997</v>
      </c>
      <c r="C1881" s="3">
        <v>8.4499999999999993</v>
      </c>
      <c r="D1881" s="3" t="s">
        <v>20</v>
      </c>
      <c r="E1881" s="3" t="s">
        <v>20</v>
      </c>
      <c r="F1881" s="3" t="s">
        <v>20</v>
      </c>
      <c r="G1881" s="3" t="s">
        <v>5994</v>
      </c>
      <c r="H1881" s="3" t="s">
        <v>20</v>
      </c>
      <c r="J1881" s="3" t="s">
        <v>1148</v>
      </c>
      <c r="K1881" s="3">
        <v>1996</v>
      </c>
      <c r="L1881" s="3" t="s">
        <v>32</v>
      </c>
      <c r="M1881" s="3">
        <v>10</v>
      </c>
      <c r="N1881" s="3">
        <v>0</v>
      </c>
      <c r="O1881" s="3">
        <v>17043.34</v>
      </c>
      <c r="P1881" s="3" t="s">
        <v>29</v>
      </c>
      <c r="Q1881" s="3" t="s">
        <v>24</v>
      </c>
      <c r="R1881" s="3" t="s">
        <v>25</v>
      </c>
    </row>
    <row r="1882" spans="1:18" x14ac:dyDescent="0.25">
      <c r="A1882" s="3" t="s">
        <v>157</v>
      </c>
      <c r="B1882" s="3">
        <v>36.479999999999997</v>
      </c>
      <c r="C1882" s="3">
        <v>6.2</v>
      </c>
      <c r="D1882" s="3" t="s">
        <v>20</v>
      </c>
      <c r="E1882" s="3" t="s">
        <v>20</v>
      </c>
      <c r="F1882" s="3" t="s">
        <v>20</v>
      </c>
      <c r="G1882" s="3" t="s">
        <v>5994</v>
      </c>
      <c r="H1882" s="3" t="s">
        <v>117</v>
      </c>
      <c r="J1882" s="3" t="s">
        <v>1150</v>
      </c>
      <c r="K1882" s="3">
        <v>1971</v>
      </c>
      <c r="L1882" s="3" t="s">
        <v>51</v>
      </c>
      <c r="M1882" s="3">
        <v>22</v>
      </c>
      <c r="N1882" s="3">
        <v>0</v>
      </c>
      <c r="O1882" s="3">
        <v>17016.009999999998</v>
      </c>
      <c r="P1882" s="3" t="s">
        <v>29</v>
      </c>
      <c r="Q1882" s="3" t="s">
        <v>29</v>
      </c>
      <c r="R1882" s="3" t="s">
        <v>134</v>
      </c>
    </row>
    <row r="1883" spans="1:18" x14ac:dyDescent="0.25">
      <c r="A1883" s="3" t="s">
        <v>1166</v>
      </c>
      <c r="B1883" s="3">
        <v>19.094999999999999</v>
      </c>
      <c r="C1883" s="3">
        <v>6.19</v>
      </c>
      <c r="D1883" s="3" t="s">
        <v>20</v>
      </c>
      <c r="E1883" s="3" t="s">
        <v>20</v>
      </c>
      <c r="F1883" s="3" t="s">
        <v>20</v>
      </c>
      <c r="G1883" s="3" t="s">
        <v>5994</v>
      </c>
      <c r="H1883" s="3" t="s">
        <v>117</v>
      </c>
      <c r="J1883" s="3" t="s">
        <v>1152</v>
      </c>
      <c r="K1883" s="3">
        <v>1980</v>
      </c>
      <c r="L1883" s="3" t="s">
        <v>61</v>
      </c>
      <c r="M1883" s="3">
        <v>16</v>
      </c>
      <c r="N1883" s="3">
        <v>2</v>
      </c>
      <c r="O1883" s="3">
        <v>16990.55</v>
      </c>
      <c r="P1883" s="3" t="s">
        <v>29</v>
      </c>
      <c r="Q1883" s="3" t="s">
        <v>24</v>
      </c>
      <c r="R1883" s="3" t="s">
        <v>33</v>
      </c>
    </row>
    <row r="1884" spans="1:18" x14ac:dyDescent="0.25">
      <c r="A1884" s="3" t="s">
        <v>1168</v>
      </c>
      <c r="B1884" s="3">
        <v>49.72</v>
      </c>
      <c r="C1884" s="3">
        <v>7.71</v>
      </c>
      <c r="D1884" s="3" t="s">
        <v>20</v>
      </c>
      <c r="E1884" s="3" t="s">
        <v>20</v>
      </c>
      <c r="F1884" s="3" t="s">
        <v>20</v>
      </c>
      <c r="G1884" s="3" t="s">
        <v>5994</v>
      </c>
      <c r="H1884" s="3" t="s">
        <v>20</v>
      </c>
      <c r="J1884" s="3" t="s">
        <v>1154</v>
      </c>
      <c r="K1884" s="3">
        <v>1977</v>
      </c>
      <c r="L1884" s="3" t="s">
        <v>51</v>
      </c>
      <c r="M1884" s="3">
        <v>25</v>
      </c>
      <c r="N1884" s="3">
        <v>2</v>
      </c>
      <c r="O1884" s="3">
        <v>16921.09</v>
      </c>
      <c r="P1884" s="3" t="s">
        <v>29</v>
      </c>
      <c r="Q1884" s="3" t="s">
        <v>24</v>
      </c>
      <c r="R1884" s="3" t="s">
        <v>134</v>
      </c>
    </row>
    <row r="1885" spans="1:18" x14ac:dyDescent="0.25">
      <c r="A1885" s="3" t="s">
        <v>1169</v>
      </c>
      <c r="B1885" s="3">
        <v>21.754999999999999</v>
      </c>
      <c r="C1885" s="3">
        <v>4.63</v>
      </c>
      <c r="D1885" s="3" t="s">
        <v>20</v>
      </c>
      <c r="E1885" s="3" t="s">
        <v>20</v>
      </c>
      <c r="F1885" s="3" t="s">
        <v>21</v>
      </c>
      <c r="G1885" s="3">
        <v>1</v>
      </c>
      <c r="H1885" s="3" t="s">
        <v>117</v>
      </c>
      <c r="J1885" s="3" t="s">
        <v>1156</v>
      </c>
      <c r="K1885" s="3">
        <v>1968</v>
      </c>
      <c r="L1885" s="3" t="s">
        <v>22</v>
      </c>
      <c r="M1885" s="3">
        <v>21</v>
      </c>
      <c r="N1885" s="3">
        <v>0</v>
      </c>
      <c r="O1885" s="3">
        <v>16903.5</v>
      </c>
      <c r="P1885" s="3" t="s">
        <v>29</v>
      </c>
      <c r="Q1885" s="3" t="s">
        <v>24</v>
      </c>
      <c r="R1885" s="3" t="s">
        <v>33</v>
      </c>
    </row>
    <row r="1886" spans="1:18" x14ac:dyDescent="0.25">
      <c r="A1886" s="3" t="s">
        <v>1171</v>
      </c>
      <c r="B1886" s="3">
        <v>48.39</v>
      </c>
      <c r="C1886" s="3">
        <v>4.6100000000000003</v>
      </c>
      <c r="D1886" s="3" t="s">
        <v>20</v>
      </c>
      <c r="E1886" s="3" t="s">
        <v>20</v>
      </c>
      <c r="F1886" s="3" t="s">
        <v>20</v>
      </c>
      <c r="G1886" s="3" t="s">
        <v>5994</v>
      </c>
      <c r="H1886" s="3" t="s">
        <v>20</v>
      </c>
      <c r="J1886" s="3" t="s">
        <v>1158</v>
      </c>
      <c r="K1886" s="3">
        <v>2003</v>
      </c>
      <c r="L1886" s="3" t="s">
        <v>47</v>
      </c>
      <c r="M1886" s="3">
        <v>10</v>
      </c>
      <c r="N1886" s="3">
        <v>0</v>
      </c>
      <c r="O1886" s="3">
        <v>16884.919999999998</v>
      </c>
      <c r="P1886" s="3" t="s">
        <v>29</v>
      </c>
      <c r="Q1886" s="3" t="s">
        <v>29</v>
      </c>
      <c r="R1886" s="3" t="s">
        <v>53</v>
      </c>
    </row>
    <row r="1887" spans="1:18" x14ac:dyDescent="0.25">
      <c r="A1887" s="3" t="s">
        <v>1173</v>
      </c>
      <c r="B1887" s="3">
        <v>47.15</v>
      </c>
      <c r="C1887" s="3">
        <v>9.5299999999999994</v>
      </c>
      <c r="D1887" s="3" t="s">
        <v>117</v>
      </c>
      <c r="E1887" s="3" t="s">
        <v>20</v>
      </c>
      <c r="F1887" s="3" t="s">
        <v>20</v>
      </c>
      <c r="G1887" s="3">
        <v>1</v>
      </c>
      <c r="H1887" s="3" t="s">
        <v>20</v>
      </c>
      <c r="J1887" s="3" t="s">
        <v>1160</v>
      </c>
      <c r="K1887" s="3">
        <v>1974</v>
      </c>
      <c r="L1887" s="3" t="s">
        <v>51</v>
      </c>
      <c r="M1887" s="3">
        <v>8</v>
      </c>
      <c r="N1887" s="3">
        <v>0</v>
      </c>
      <c r="O1887" s="3">
        <v>16841.32</v>
      </c>
      <c r="P1887" s="3" t="s">
        <v>29</v>
      </c>
      <c r="Q1887" s="3" t="s">
        <v>24</v>
      </c>
      <c r="R1887" s="3" t="s">
        <v>53</v>
      </c>
    </row>
    <row r="1888" spans="1:18" x14ac:dyDescent="0.25">
      <c r="A1888" s="3" t="s">
        <v>1175</v>
      </c>
      <c r="B1888" s="3">
        <v>47.59</v>
      </c>
      <c r="C1888" s="3">
        <v>11.43</v>
      </c>
      <c r="D1888" s="3" t="s">
        <v>117</v>
      </c>
      <c r="E1888" s="3" t="s">
        <v>20</v>
      </c>
      <c r="F1888" s="3" t="s">
        <v>20</v>
      </c>
      <c r="G1888" s="3">
        <v>2</v>
      </c>
      <c r="H1888" s="3" t="s">
        <v>20</v>
      </c>
      <c r="J1888" s="3" t="s">
        <v>1162</v>
      </c>
      <c r="K1888" s="3">
        <v>1995</v>
      </c>
      <c r="L1888" s="3" t="s">
        <v>22</v>
      </c>
      <c r="M1888" s="3">
        <v>19</v>
      </c>
      <c r="N1888" s="3">
        <v>1</v>
      </c>
      <c r="O1888" s="3">
        <v>16796.41</v>
      </c>
      <c r="P1888" s="3" t="s">
        <v>29</v>
      </c>
      <c r="Q1888" s="3" t="s">
        <v>24</v>
      </c>
      <c r="R1888" s="3" t="s">
        <v>119</v>
      </c>
    </row>
    <row r="1889" spans="1:18" x14ac:dyDescent="0.25">
      <c r="A1889" s="3" t="s">
        <v>1177</v>
      </c>
      <c r="B1889" s="3">
        <v>39.81</v>
      </c>
      <c r="C1889" s="3">
        <v>7.65</v>
      </c>
      <c r="D1889" s="3" t="s">
        <v>117</v>
      </c>
      <c r="E1889" s="3" t="s">
        <v>20</v>
      </c>
      <c r="F1889" s="3" t="s">
        <v>21</v>
      </c>
      <c r="G1889" s="3">
        <v>1</v>
      </c>
      <c r="H1889" s="3" t="s">
        <v>20</v>
      </c>
      <c r="J1889" s="3" t="s">
        <v>1164</v>
      </c>
      <c r="K1889" s="3">
        <v>1962</v>
      </c>
      <c r="L1889" s="3" t="s">
        <v>61</v>
      </c>
      <c r="M1889" s="3">
        <v>29</v>
      </c>
      <c r="N1889" s="3">
        <v>0</v>
      </c>
      <c r="O1889" s="3">
        <v>16779.400000000001</v>
      </c>
      <c r="P1889" s="3" t="s">
        <v>29</v>
      </c>
      <c r="Q1889" s="3" t="s">
        <v>29</v>
      </c>
      <c r="R1889" s="3" t="s">
        <v>36</v>
      </c>
    </row>
    <row r="1890" spans="1:18" x14ac:dyDescent="0.25">
      <c r="A1890" s="3" t="s">
        <v>1179</v>
      </c>
      <c r="B1890" s="3">
        <v>31.02</v>
      </c>
      <c r="C1890" s="3">
        <v>5.87</v>
      </c>
      <c r="D1890" s="3" t="s">
        <v>117</v>
      </c>
      <c r="E1890" s="3" t="s">
        <v>20</v>
      </c>
      <c r="F1890" s="3" t="s">
        <v>20</v>
      </c>
      <c r="G1890" s="3" t="s">
        <v>5994</v>
      </c>
      <c r="H1890" s="3" t="s">
        <v>20</v>
      </c>
      <c r="J1890" s="3" t="s">
        <v>157</v>
      </c>
      <c r="K1890" s="3">
        <v>1977</v>
      </c>
      <c r="L1890" s="3" t="s">
        <v>22</v>
      </c>
      <c r="M1890" s="3">
        <v>21</v>
      </c>
      <c r="N1890" s="3">
        <v>2</v>
      </c>
      <c r="O1890" s="3">
        <v>42760.5</v>
      </c>
      <c r="P1890" s="3" t="s">
        <v>23</v>
      </c>
      <c r="Q1890" s="3" t="s">
        <v>29</v>
      </c>
      <c r="R1890" s="3" t="s">
        <v>33</v>
      </c>
    </row>
    <row r="1891" spans="1:18" x14ac:dyDescent="0.25">
      <c r="A1891" s="3" t="s">
        <v>1181</v>
      </c>
      <c r="B1891" s="3">
        <v>24.75</v>
      </c>
      <c r="C1891" s="3">
        <v>4.3600000000000003</v>
      </c>
      <c r="D1891" s="3" t="s">
        <v>117</v>
      </c>
      <c r="E1891" s="3" t="s">
        <v>20</v>
      </c>
      <c r="F1891" s="3" t="s">
        <v>20</v>
      </c>
      <c r="G1891" s="3">
        <v>1</v>
      </c>
      <c r="H1891" s="3" t="s">
        <v>117</v>
      </c>
      <c r="J1891" s="3" t="s">
        <v>1166</v>
      </c>
      <c r="K1891" s="3">
        <v>1989</v>
      </c>
      <c r="L1891" s="3" t="s">
        <v>47</v>
      </c>
      <c r="M1891" s="3">
        <v>23</v>
      </c>
      <c r="N1891" s="3">
        <v>2</v>
      </c>
      <c r="O1891" s="3">
        <v>16776.3</v>
      </c>
      <c r="P1891" s="3" t="s">
        <v>29</v>
      </c>
      <c r="Q1891" s="3" t="s">
        <v>29</v>
      </c>
      <c r="R1891" s="3" t="s">
        <v>119</v>
      </c>
    </row>
    <row r="1892" spans="1:18" x14ac:dyDescent="0.25">
      <c r="A1892" s="3" t="s">
        <v>1183</v>
      </c>
      <c r="B1892" s="3">
        <v>30.114999999999998</v>
      </c>
      <c r="C1892" s="3">
        <v>10.119999999999999</v>
      </c>
      <c r="D1892" s="3" t="s">
        <v>20</v>
      </c>
      <c r="E1892" s="3" t="s">
        <v>20</v>
      </c>
      <c r="F1892" s="3" t="s">
        <v>20</v>
      </c>
      <c r="G1892" s="3">
        <v>3</v>
      </c>
      <c r="H1892" s="3" t="s">
        <v>20</v>
      </c>
      <c r="J1892" s="3" t="s">
        <v>1168</v>
      </c>
      <c r="K1892" s="3">
        <v>1974</v>
      </c>
      <c r="L1892" s="3" t="s">
        <v>51</v>
      </c>
      <c r="M1892" s="3">
        <v>28</v>
      </c>
      <c r="N1892" s="3">
        <v>0</v>
      </c>
      <c r="O1892" s="3">
        <v>16770.990000000002</v>
      </c>
      <c r="P1892" s="3" t="s">
        <v>29</v>
      </c>
      <c r="Q1892" s="3" t="s">
        <v>23</v>
      </c>
      <c r="R1892" s="3" t="s">
        <v>33</v>
      </c>
    </row>
    <row r="1893" spans="1:18" x14ac:dyDescent="0.25">
      <c r="A1893" s="3" t="s">
        <v>40</v>
      </c>
      <c r="B1893" s="3">
        <v>32.799999999999997</v>
      </c>
      <c r="C1893" s="3">
        <v>6.59</v>
      </c>
      <c r="D1893" s="3" t="s">
        <v>20</v>
      </c>
      <c r="E1893" s="3" t="s">
        <v>20</v>
      </c>
      <c r="F1893" s="3" t="s">
        <v>20</v>
      </c>
      <c r="G1893" s="3" t="s">
        <v>5994</v>
      </c>
      <c r="H1893" s="3" t="s">
        <v>117</v>
      </c>
      <c r="J1893" s="3" t="s">
        <v>1169</v>
      </c>
      <c r="K1893" s="3">
        <v>1993</v>
      </c>
      <c r="L1893" s="3" t="s">
        <v>56</v>
      </c>
      <c r="M1893" s="3">
        <v>5</v>
      </c>
      <c r="N1893" s="3">
        <v>1</v>
      </c>
      <c r="O1893" s="3">
        <v>16657.72</v>
      </c>
      <c r="P1893" s="3" t="s">
        <v>29</v>
      </c>
      <c r="Q1893" s="3" t="s">
        <v>23</v>
      </c>
      <c r="R1893" s="3" t="s">
        <v>119</v>
      </c>
    </row>
    <row r="1894" spans="1:18" x14ac:dyDescent="0.25">
      <c r="A1894" s="3" t="s">
        <v>159</v>
      </c>
      <c r="B1894" s="3">
        <v>54.82</v>
      </c>
      <c r="C1894" s="3">
        <v>10.61</v>
      </c>
      <c r="D1894" s="3" t="s">
        <v>20</v>
      </c>
      <c r="E1894" s="3" t="s">
        <v>20</v>
      </c>
      <c r="F1894" s="3" t="s">
        <v>20</v>
      </c>
      <c r="G1894" s="3" t="s">
        <v>5994</v>
      </c>
      <c r="H1894" s="3" t="s">
        <v>117</v>
      </c>
      <c r="J1894" s="3" t="s">
        <v>1171</v>
      </c>
      <c r="K1894" s="3">
        <v>1977</v>
      </c>
      <c r="L1894" s="3" t="s">
        <v>47</v>
      </c>
      <c r="M1894" s="3">
        <v>25</v>
      </c>
      <c r="N1894" s="3">
        <v>2</v>
      </c>
      <c r="O1894" s="3">
        <v>16631.61</v>
      </c>
      <c r="P1894" s="3" t="s">
        <v>29</v>
      </c>
      <c r="Q1894" s="3" t="s">
        <v>23</v>
      </c>
      <c r="R1894" s="3" t="s">
        <v>33</v>
      </c>
    </row>
    <row r="1895" spans="1:18" x14ac:dyDescent="0.25">
      <c r="A1895" s="3" t="s">
        <v>1185</v>
      </c>
      <c r="B1895" s="3">
        <v>26.03</v>
      </c>
      <c r="C1895" s="3">
        <v>4.01</v>
      </c>
      <c r="D1895" s="3" t="s">
        <v>20</v>
      </c>
      <c r="E1895" s="3" t="s">
        <v>20</v>
      </c>
      <c r="F1895" s="3" t="s">
        <v>21</v>
      </c>
      <c r="G1895" s="3">
        <v>1</v>
      </c>
      <c r="H1895" s="3" t="s">
        <v>117</v>
      </c>
      <c r="J1895" s="3" t="s">
        <v>1173</v>
      </c>
      <c r="K1895" s="3">
        <v>1975</v>
      </c>
      <c r="L1895" s="3" t="s">
        <v>61</v>
      </c>
      <c r="M1895" s="3">
        <v>24</v>
      </c>
      <c r="N1895" s="3">
        <v>1</v>
      </c>
      <c r="O1895" s="3">
        <v>16602.18</v>
      </c>
      <c r="P1895" s="3" t="s">
        <v>29</v>
      </c>
      <c r="Q1895" s="3" t="s">
        <v>23</v>
      </c>
      <c r="R1895" s="3" t="s">
        <v>36</v>
      </c>
    </row>
    <row r="1896" spans="1:18" x14ac:dyDescent="0.25">
      <c r="A1896" s="3" t="s">
        <v>1187</v>
      </c>
      <c r="B1896" s="3">
        <v>20.045000000000002</v>
      </c>
      <c r="C1896" s="3">
        <v>4.7699999999999996</v>
      </c>
      <c r="D1896" s="3" t="s">
        <v>117</v>
      </c>
      <c r="E1896" s="3" t="s">
        <v>20</v>
      </c>
      <c r="F1896" s="3" t="s">
        <v>20</v>
      </c>
      <c r="G1896" s="3">
        <v>1</v>
      </c>
      <c r="H1896" s="3" t="s">
        <v>117</v>
      </c>
      <c r="J1896" s="3" t="s">
        <v>1175</v>
      </c>
      <c r="K1896" s="3">
        <v>1970</v>
      </c>
      <c r="L1896" s="3" t="s">
        <v>61</v>
      </c>
      <c r="M1896" s="3">
        <v>10</v>
      </c>
      <c r="N1896" s="3">
        <v>0</v>
      </c>
      <c r="O1896" s="3">
        <v>16600.16</v>
      </c>
      <c r="P1896" s="3" t="s">
        <v>29</v>
      </c>
      <c r="Q1896" s="3" t="s">
        <v>29</v>
      </c>
      <c r="R1896" s="3" t="s">
        <v>53</v>
      </c>
    </row>
    <row r="1897" spans="1:18" x14ac:dyDescent="0.25">
      <c r="A1897" s="3" t="s">
        <v>1189</v>
      </c>
      <c r="B1897" s="3">
        <v>40.24</v>
      </c>
      <c r="C1897" s="3">
        <v>6.83</v>
      </c>
      <c r="D1897" s="3" t="s">
        <v>20</v>
      </c>
      <c r="E1897" s="3" t="s">
        <v>20</v>
      </c>
      <c r="F1897" s="3" t="s">
        <v>20</v>
      </c>
      <c r="G1897" s="3" t="s">
        <v>5994</v>
      </c>
      <c r="H1897" s="3" t="s">
        <v>20</v>
      </c>
      <c r="J1897" s="3" t="s">
        <v>1177</v>
      </c>
      <c r="K1897" s="3">
        <v>1963</v>
      </c>
      <c r="L1897" s="3" t="s">
        <v>32</v>
      </c>
      <c r="M1897" s="3">
        <v>25</v>
      </c>
      <c r="N1897" s="3">
        <v>0</v>
      </c>
      <c r="O1897" s="3">
        <v>16587.96</v>
      </c>
      <c r="P1897" s="3" t="s">
        <v>29</v>
      </c>
      <c r="Q1897" s="3" t="s">
        <v>29</v>
      </c>
      <c r="R1897" s="3" t="s">
        <v>134</v>
      </c>
    </row>
    <row r="1898" spans="1:18" x14ac:dyDescent="0.25">
      <c r="A1898" s="3" t="s">
        <v>1190</v>
      </c>
      <c r="B1898" s="3">
        <v>43.15</v>
      </c>
      <c r="C1898" s="3">
        <v>6.14</v>
      </c>
      <c r="D1898" s="3" t="s">
        <v>117</v>
      </c>
      <c r="E1898" s="3" t="s">
        <v>20</v>
      </c>
      <c r="F1898" s="3" t="s">
        <v>21</v>
      </c>
      <c r="G1898" s="3">
        <v>1</v>
      </c>
      <c r="H1898" s="3" t="s">
        <v>20</v>
      </c>
      <c r="J1898" s="3" t="s">
        <v>1179</v>
      </c>
      <c r="K1898" s="3">
        <v>2001</v>
      </c>
      <c r="L1898" s="3" t="s">
        <v>32</v>
      </c>
      <c r="M1898" s="3">
        <v>25</v>
      </c>
      <c r="N1898" s="3">
        <v>0</v>
      </c>
      <c r="O1898" s="3">
        <v>16586.5</v>
      </c>
      <c r="P1898" s="3" t="s">
        <v>29</v>
      </c>
      <c r="Q1898" s="3" t="s">
        <v>23</v>
      </c>
      <c r="R1898" s="3" t="s">
        <v>25</v>
      </c>
    </row>
    <row r="1899" spans="1:18" x14ac:dyDescent="0.25">
      <c r="A1899" s="3" t="s">
        <v>1192</v>
      </c>
      <c r="B1899" s="3">
        <v>27.7</v>
      </c>
      <c r="C1899" s="3">
        <v>5.6</v>
      </c>
      <c r="D1899" s="3" t="s">
        <v>20</v>
      </c>
      <c r="E1899" s="3" t="s">
        <v>20</v>
      </c>
      <c r="F1899" s="3" t="s">
        <v>21</v>
      </c>
      <c r="G1899" s="3">
        <v>1</v>
      </c>
      <c r="H1899" s="3" t="s">
        <v>117</v>
      </c>
      <c r="J1899" s="3" t="s">
        <v>1181</v>
      </c>
      <c r="K1899" s="3">
        <v>1995</v>
      </c>
      <c r="L1899" s="3" t="s">
        <v>28</v>
      </c>
      <c r="M1899" s="3">
        <v>23</v>
      </c>
      <c r="N1899" s="3">
        <v>0</v>
      </c>
      <c r="O1899" s="3">
        <v>16577.78</v>
      </c>
      <c r="P1899" s="3" t="s">
        <v>29</v>
      </c>
      <c r="Q1899" s="3" t="s">
        <v>23</v>
      </c>
      <c r="R1899" s="3" t="s">
        <v>25</v>
      </c>
    </row>
    <row r="1900" spans="1:18" x14ac:dyDescent="0.25">
      <c r="A1900" s="3" t="s">
        <v>1194</v>
      </c>
      <c r="B1900" s="3">
        <v>45.68</v>
      </c>
      <c r="C1900" s="3">
        <v>4.8</v>
      </c>
      <c r="D1900" s="3" t="s">
        <v>20</v>
      </c>
      <c r="E1900" s="3" t="s">
        <v>20</v>
      </c>
      <c r="F1900" s="3" t="s">
        <v>20</v>
      </c>
      <c r="G1900" s="3">
        <v>2</v>
      </c>
      <c r="H1900" s="3" t="s">
        <v>20</v>
      </c>
      <c r="J1900" s="3" t="s">
        <v>1183</v>
      </c>
      <c r="K1900" s="3">
        <v>1958</v>
      </c>
      <c r="L1900" s="3" t="s">
        <v>22</v>
      </c>
      <c r="M1900" s="3">
        <v>10</v>
      </c>
      <c r="N1900" s="3">
        <v>3</v>
      </c>
      <c r="O1900" s="3">
        <v>16455.71</v>
      </c>
      <c r="P1900" s="3" t="s">
        <v>29</v>
      </c>
      <c r="Q1900" s="3" t="s">
        <v>29</v>
      </c>
      <c r="R1900" s="3" t="s">
        <v>33</v>
      </c>
    </row>
    <row r="1901" spans="1:18" x14ac:dyDescent="0.25">
      <c r="A1901" s="3" t="s">
        <v>1196</v>
      </c>
      <c r="B1901" s="3">
        <v>27.3</v>
      </c>
      <c r="C1901" s="3">
        <v>11.89</v>
      </c>
      <c r="D1901" s="3" t="s">
        <v>20</v>
      </c>
      <c r="E1901" s="3" t="s">
        <v>20</v>
      </c>
      <c r="F1901" s="3" t="s">
        <v>20</v>
      </c>
      <c r="G1901" s="3" t="s">
        <v>5994</v>
      </c>
      <c r="H1901" s="3" t="s">
        <v>117</v>
      </c>
      <c r="J1901" s="3" t="s">
        <v>40</v>
      </c>
      <c r="K1901" s="3">
        <v>1962</v>
      </c>
      <c r="L1901" s="3" t="s">
        <v>51</v>
      </c>
      <c r="M1901" s="3">
        <v>4</v>
      </c>
      <c r="N1901" s="3">
        <v>0</v>
      </c>
      <c r="O1901" s="3">
        <v>52590.83</v>
      </c>
      <c r="P1901" s="3" t="s">
        <v>23</v>
      </c>
      <c r="Q1901" s="3" t="s">
        <v>24</v>
      </c>
      <c r="R1901" s="3" t="s">
        <v>53</v>
      </c>
    </row>
    <row r="1902" spans="1:18" x14ac:dyDescent="0.25">
      <c r="A1902" s="3" t="s">
        <v>1198</v>
      </c>
      <c r="B1902" s="3">
        <v>54.45</v>
      </c>
      <c r="C1902" s="3">
        <v>4.7300000000000004</v>
      </c>
      <c r="D1902" s="3" t="s">
        <v>117</v>
      </c>
      <c r="E1902" s="3" t="s">
        <v>20</v>
      </c>
      <c r="F1902" s="3" t="s">
        <v>20</v>
      </c>
      <c r="G1902" s="3">
        <v>1</v>
      </c>
      <c r="H1902" s="3" t="s">
        <v>20</v>
      </c>
      <c r="J1902" s="3" t="s">
        <v>159</v>
      </c>
      <c r="K1902" s="3">
        <v>1971</v>
      </c>
      <c r="L1902" s="3" t="s">
        <v>56</v>
      </c>
      <c r="M1902" s="3">
        <v>3</v>
      </c>
      <c r="N1902" s="3">
        <v>0</v>
      </c>
      <c r="O1902" s="3">
        <v>42644.2</v>
      </c>
      <c r="P1902" s="3" t="s">
        <v>23</v>
      </c>
      <c r="Q1902" s="3" t="s">
        <v>24</v>
      </c>
      <c r="R1902" s="3" t="s">
        <v>53</v>
      </c>
    </row>
    <row r="1903" spans="1:18" x14ac:dyDescent="0.25">
      <c r="A1903" s="3" t="s">
        <v>1200</v>
      </c>
      <c r="B1903" s="3">
        <v>54.43</v>
      </c>
      <c r="C1903" s="3">
        <v>4.6100000000000003</v>
      </c>
      <c r="D1903" s="3" t="s">
        <v>117</v>
      </c>
      <c r="E1903" s="3" t="s">
        <v>20</v>
      </c>
      <c r="F1903" s="3" t="s">
        <v>20</v>
      </c>
      <c r="G1903" s="3">
        <v>1</v>
      </c>
      <c r="H1903" s="3" t="s">
        <v>20</v>
      </c>
      <c r="J1903" s="3" t="s">
        <v>1185</v>
      </c>
      <c r="K1903" s="3">
        <v>2003</v>
      </c>
      <c r="L1903" s="3" t="s">
        <v>28</v>
      </c>
      <c r="M1903" s="3">
        <v>20</v>
      </c>
      <c r="N1903" s="3">
        <v>1</v>
      </c>
      <c r="O1903" s="3">
        <v>16450.89</v>
      </c>
      <c r="P1903" s="3" t="s">
        <v>29</v>
      </c>
      <c r="Q1903" s="3" t="s">
        <v>23</v>
      </c>
      <c r="R1903" s="3" t="s">
        <v>33</v>
      </c>
    </row>
    <row r="1904" spans="1:18" x14ac:dyDescent="0.25">
      <c r="A1904" s="3" t="s">
        <v>1202</v>
      </c>
      <c r="B1904" s="3">
        <v>48.01</v>
      </c>
      <c r="C1904" s="3">
        <v>7.3</v>
      </c>
      <c r="D1904" s="3" t="s">
        <v>20</v>
      </c>
      <c r="E1904" s="3" t="s">
        <v>20</v>
      </c>
      <c r="F1904" s="3" t="s">
        <v>20</v>
      </c>
      <c r="G1904" s="3" t="s">
        <v>5994</v>
      </c>
      <c r="H1904" s="3" t="s">
        <v>20</v>
      </c>
      <c r="J1904" s="3" t="s">
        <v>1187</v>
      </c>
      <c r="K1904" s="3">
        <v>1995</v>
      </c>
      <c r="L1904" s="3" t="s">
        <v>47</v>
      </c>
      <c r="M1904" s="3">
        <v>28</v>
      </c>
      <c r="N1904" s="3">
        <v>3</v>
      </c>
      <c r="O1904" s="3">
        <v>16420.490000000002</v>
      </c>
      <c r="P1904" s="3" t="s">
        <v>29</v>
      </c>
      <c r="Q1904" s="3" t="s">
        <v>24</v>
      </c>
      <c r="R1904" s="3" t="s">
        <v>33</v>
      </c>
    </row>
    <row r="1905" spans="1:18" x14ac:dyDescent="0.25">
      <c r="A1905" s="3" t="s">
        <v>161</v>
      </c>
      <c r="B1905" s="3">
        <v>38.06</v>
      </c>
      <c r="C1905" s="3">
        <v>6.04</v>
      </c>
      <c r="D1905" s="3" t="s">
        <v>20</v>
      </c>
      <c r="E1905" s="3" t="s">
        <v>20</v>
      </c>
      <c r="F1905" s="3" t="s">
        <v>21</v>
      </c>
      <c r="G1905" s="3">
        <v>1</v>
      </c>
      <c r="H1905" s="3" t="s">
        <v>117</v>
      </c>
      <c r="J1905" s="3" t="s">
        <v>1189</v>
      </c>
      <c r="K1905" s="3">
        <v>1965</v>
      </c>
      <c r="L1905" s="3" t="s">
        <v>28</v>
      </c>
      <c r="M1905" s="3">
        <v>5</v>
      </c>
      <c r="N1905" s="3">
        <v>0</v>
      </c>
      <c r="O1905" s="3">
        <v>16351.42</v>
      </c>
      <c r="P1905" s="3" t="s">
        <v>29</v>
      </c>
      <c r="Q1905" s="3" t="s">
        <v>24</v>
      </c>
      <c r="R1905" s="3" t="s">
        <v>36</v>
      </c>
    </row>
    <row r="1906" spans="1:18" x14ac:dyDescent="0.25">
      <c r="A1906" s="3" t="s">
        <v>1204</v>
      </c>
      <c r="B1906" s="3">
        <v>48.32</v>
      </c>
      <c r="C1906" s="3">
        <v>5.88</v>
      </c>
      <c r="D1906" s="3" t="s">
        <v>20</v>
      </c>
      <c r="E1906" s="3" t="s">
        <v>20</v>
      </c>
      <c r="F1906" s="3" t="s">
        <v>20</v>
      </c>
      <c r="G1906" s="3" t="s">
        <v>5994</v>
      </c>
      <c r="H1906" s="3" t="s">
        <v>20</v>
      </c>
      <c r="J1906" s="3" t="s">
        <v>1190</v>
      </c>
      <c r="K1906" s="3">
        <v>1969</v>
      </c>
      <c r="L1906" s="3" t="s">
        <v>51</v>
      </c>
      <c r="M1906" s="3">
        <v>8</v>
      </c>
      <c r="N1906" s="3">
        <v>0</v>
      </c>
      <c r="O1906" s="3">
        <v>16311.05</v>
      </c>
      <c r="P1906" s="3" t="s">
        <v>29</v>
      </c>
      <c r="Q1906" s="3" t="s">
        <v>24</v>
      </c>
      <c r="R1906" s="3" t="s">
        <v>36</v>
      </c>
    </row>
    <row r="1907" spans="1:18" x14ac:dyDescent="0.25">
      <c r="A1907" s="3" t="s">
        <v>1206</v>
      </c>
      <c r="B1907" s="3">
        <v>22.895</v>
      </c>
      <c r="C1907" s="3">
        <v>4.0599999999999996</v>
      </c>
      <c r="D1907" s="3" t="s">
        <v>20</v>
      </c>
      <c r="E1907" s="3" t="s">
        <v>20</v>
      </c>
      <c r="F1907" s="3" t="s">
        <v>21</v>
      </c>
      <c r="G1907" s="3">
        <v>1</v>
      </c>
      <c r="H1907" s="3" t="s">
        <v>117</v>
      </c>
      <c r="J1907" s="3" t="s">
        <v>1192</v>
      </c>
      <c r="K1907" s="3">
        <v>2003</v>
      </c>
      <c r="L1907" s="3" t="s">
        <v>51</v>
      </c>
      <c r="M1907" s="3">
        <v>24</v>
      </c>
      <c r="N1907" s="3">
        <v>0</v>
      </c>
      <c r="O1907" s="3">
        <v>16297.85</v>
      </c>
      <c r="P1907" s="3" t="s">
        <v>29</v>
      </c>
      <c r="Q1907" s="3" t="s">
        <v>24</v>
      </c>
      <c r="R1907" s="3" t="s">
        <v>53</v>
      </c>
    </row>
    <row r="1908" spans="1:18" x14ac:dyDescent="0.25">
      <c r="A1908" s="3" t="s">
        <v>1208</v>
      </c>
      <c r="B1908" s="3">
        <v>54.85</v>
      </c>
      <c r="C1908" s="3">
        <v>4.9000000000000004</v>
      </c>
      <c r="D1908" s="3" t="s">
        <v>20</v>
      </c>
      <c r="E1908" s="3" t="s">
        <v>20</v>
      </c>
      <c r="F1908" s="3" t="s">
        <v>20</v>
      </c>
      <c r="G1908" s="3">
        <v>1</v>
      </c>
      <c r="H1908" s="3" t="s">
        <v>20</v>
      </c>
      <c r="J1908" s="3" t="s">
        <v>1194</v>
      </c>
      <c r="K1908" s="3">
        <v>1972</v>
      </c>
      <c r="L1908" s="3" t="s">
        <v>61</v>
      </c>
      <c r="M1908" s="3">
        <v>30</v>
      </c>
      <c r="N1908" s="3">
        <v>0</v>
      </c>
      <c r="O1908" s="3">
        <v>16267.32</v>
      </c>
      <c r="P1908" s="3" t="s">
        <v>29</v>
      </c>
      <c r="Q1908" s="3" t="s">
        <v>29</v>
      </c>
      <c r="R1908" s="3" t="s">
        <v>134</v>
      </c>
    </row>
    <row r="1909" spans="1:18" x14ac:dyDescent="0.25">
      <c r="A1909" s="3" t="s">
        <v>1210</v>
      </c>
      <c r="B1909" s="3">
        <v>21.85</v>
      </c>
      <c r="C1909" s="3">
        <v>5.52</v>
      </c>
      <c r="D1909" s="3" t="s">
        <v>20</v>
      </c>
      <c r="E1909" s="3" t="s">
        <v>20</v>
      </c>
      <c r="F1909" s="3" t="s">
        <v>21</v>
      </c>
      <c r="G1909" s="3">
        <v>1</v>
      </c>
      <c r="H1909" s="3" t="s">
        <v>117</v>
      </c>
      <c r="J1909" s="3" t="s">
        <v>1196</v>
      </c>
      <c r="K1909" s="3">
        <v>2002</v>
      </c>
      <c r="L1909" s="3" t="s">
        <v>47</v>
      </c>
      <c r="M1909" s="3">
        <v>8</v>
      </c>
      <c r="N1909" s="3">
        <v>0</v>
      </c>
      <c r="O1909" s="3">
        <v>16232.85</v>
      </c>
      <c r="P1909" s="3" t="s">
        <v>29</v>
      </c>
      <c r="Q1909" s="3" t="s">
        <v>23</v>
      </c>
      <c r="R1909" s="3" t="s">
        <v>53</v>
      </c>
    </row>
    <row r="1910" spans="1:18" x14ac:dyDescent="0.25">
      <c r="A1910" s="3" t="s">
        <v>1211</v>
      </c>
      <c r="B1910" s="3">
        <v>51.86</v>
      </c>
      <c r="C1910" s="3">
        <v>5.2</v>
      </c>
      <c r="D1910" s="3" t="s">
        <v>117</v>
      </c>
      <c r="E1910" s="3" t="s">
        <v>20</v>
      </c>
      <c r="F1910" s="3" t="s">
        <v>20</v>
      </c>
      <c r="G1910" s="3" t="s">
        <v>5994</v>
      </c>
      <c r="H1910" s="3" t="s">
        <v>20</v>
      </c>
      <c r="J1910" s="3" t="s">
        <v>1198</v>
      </c>
      <c r="K1910" s="3">
        <v>1988</v>
      </c>
      <c r="L1910" s="3" t="s">
        <v>51</v>
      </c>
      <c r="M1910" s="3">
        <v>21</v>
      </c>
      <c r="N1910" s="3">
        <v>3</v>
      </c>
      <c r="O1910" s="3">
        <v>16205.88</v>
      </c>
      <c r="P1910" s="3" t="s">
        <v>29</v>
      </c>
      <c r="Q1910" s="3" t="s">
        <v>23</v>
      </c>
      <c r="R1910" s="3" t="s">
        <v>33</v>
      </c>
    </row>
    <row r="1911" spans="1:18" x14ac:dyDescent="0.25">
      <c r="A1911" s="3" t="s">
        <v>1213</v>
      </c>
      <c r="B1911" s="3">
        <v>39.049999999999997</v>
      </c>
      <c r="C1911" s="3">
        <v>7.59</v>
      </c>
      <c r="D1911" s="3" t="s">
        <v>20</v>
      </c>
      <c r="E1911" s="3" t="s">
        <v>20</v>
      </c>
      <c r="F1911" s="3" t="s">
        <v>20</v>
      </c>
      <c r="G1911" s="3">
        <v>3</v>
      </c>
      <c r="H1911" s="3" t="s">
        <v>20</v>
      </c>
      <c r="J1911" s="3" t="s">
        <v>1200</v>
      </c>
      <c r="K1911" s="3">
        <v>1988</v>
      </c>
      <c r="L1911" s="3" t="s">
        <v>51</v>
      </c>
      <c r="M1911" s="3">
        <v>6</v>
      </c>
      <c r="N1911" s="3">
        <v>3</v>
      </c>
      <c r="O1911" s="3">
        <v>16199.1</v>
      </c>
      <c r="P1911" s="3" t="s">
        <v>29</v>
      </c>
      <c r="Q1911" s="3" t="s">
        <v>29</v>
      </c>
      <c r="R1911" s="3" t="s">
        <v>33</v>
      </c>
    </row>
    <row r="1912" spans="1:18" x14ac:dyDescent="0.25">
      <c r="A1912" s="3" t="s">
        <v>1215</v>
      </c>
      <c r="B1912" s="3">
        <v>31.824999999999999</v>
      </c>
      <c r="C1912" s="3">
        <v>8.2799999999999994</v>
      </c>
      <c r="D1912" s="3" t="s">
        <v>20</v>
      </c>
      <c r="E1912" s="3" t="s">
        <v>20</v>
      </c>
      <c r="F1912" s="3" t="s">
        <v>20</v>
      </c>
      <c r="G1912" s="3">
        <v>3</v>
      </c>
      <c r="H1912" s="3" t="s">
        <v>20</v>
      </c>
      <c r="J1912" s="3" t="s">
        <v>1202</v>
      </c>
      <c r="K1912" s="3">
        <v>1974</v>
      </c>
      <c r="L1912" s="3" t="s">
        <v>47</v>
      </c>
      <c r="M1912" s="3">
        <v>11</v>
      </c>
      <c r="N1912" s="3">
        <v>0</v>
      </c>
      <c r="O1912" s="3">
        <v>16190.97</v>
      </c>
      <c r="P1912" s="3" t="s">
        <v>29</v>
      </c>
      <c r="Q1912" s="3" t="s">
        <v>24</v>
      </c>
      <c r="R1912" s="3" t="s">
        <v>33</v>
      </c>
    </row>
    <row r="1913" spans="1:18" x14ac:dyDescent="0.25">
      <c r="A1913" s="3" t="s">
        <v>1217</v>
      </c>
      <c r="B1913" s="3">
        <v>46.43</v>
      </c>
      <c r="C1913" s="3">
        <v>6.72</v>
      </c>
      <c r="D1913" s="3" t="s">
        <v>20</v>
      </c>
      <c r="E1913" s="3" t="s">
        <v>20</v>
      </c>
      <c r="F1913" s="3" t="s">
        <v>20</v>
      </c>
      <c r="G1913" s="3" t="s">
        <v>5994</v>
      </c>
      <c r="H1913" s="3" t="s">
        <v>20</v>
      </c>
      <c r="J1913" s="3" t="s">
        <v>161</v>
      </c>
      <c r="K1913" s="3">
        <v>1979</v>
      </c>
      <c r="L1913" s="3" t="s">
        <v>28</v>
      </c>
      <c r="M1913" s="3">
        <v>27</v>
      </c>
      <c r="N1913" s="3">
        <v>2</v>
      </c>
      <c r="O1913" s="3">
        <v>42560.43</v>
      </c>
      <c r="P1913" s="3" t="s">
        <v>23</v>
      </c>
      <c r="Q1913" s="3" t="s">
        <v>24</v>
      </c>
      <c r="R1913" s="3" t="s">
        <v>25</v>
      </c>
    </row>
    <row r="1914" spans="1:18" x14ac:dyDescent="0.25">
      <c r="A1914" s="3" t="s">
        <v>1219</v>
      </c>
      <c r="B1914" s="3">
        <v>53.63</v>
      </c>
      <c r="C1914" s="3">
        <v>5.47</v>
      </c>
      <c r="D1914" s="3" t="s">
        <v>117</v>
      </c>
      <c r="E1914" s="3" t="s">
        <v>20</v>
      </c>
      <c r="F1914" s="3" t="s">
        <v>20</v>
      </c>
      <c r="G1914" s="3">
        <v>1</v>
      </c>
      <c r="H1914" s="3" t="s">
        <v>20</v>
      </c>
      <c r="J1914" s="3" t="s">
        <v>1204</v>
      </c>
      <c r="K1914" s="3">
        <v>1982</v>
      </c>
      <c r="L1914" s="3" t="s">
        <v>61</v>
      </c>
      <c r="M1914" s="3">
        <v>6</v>
      </c>
      <c r="N1914" s="3">
        <v>3</v>
      </c>
      <c r="O1914" s="3">
        <v>16152.04</v>
      </c>
      <c r="P1914" s="3" t="s">
        <v>29</v>
      </c>
      <c r="Q1914" s="3" t="s">
        <v>23</v>
      </c>
      <c r="R1914" s="3" t="s">
        <v>36</v>
      </c>
    </row>
    <row r="1915" spans="1:18" x14ac:dyDescent="0.25">
      <c r="A1915" s="3" t="s">
        <v>1221</v>
      </c>
      <c r="B1915" s="3">
        <v>48.7</v>
      </c>
      <c r="C1915" s="3">
        <v>4.71</v>
      </c>
      <c r="D1915" s="3" t="s">
        <v>20</v>
      </c>
      <c r="E1915" s="3" t="s">
        <v>20</v>
      </c>
      <c r="F1915" s="3" t="s">
        <v>20</v>
      </c>
      <c r="G1915" s="3" t="s">
        <v>5994</v>
      </c>
      <c r="H1915" s="3" t="s">
        <v>20</v>
      </c>
      <c r="J1915" s="3" t="s">
        <v>1206</v>
      </c>
      <c r="K1915" s="3">
        <v>1993</v>
      </c>
      <c r="L1915" s="3" t="s">
        <v>28</v>
      </c>
      <c r="M1915" s="3">
        <v>12</v>
      </c>
      <c r="N1915" s="3">
        <v>0</v>
      </c>
      <c r="O1915" s="3">
        <v>16138.76</v>
      </c>
      <c r="P1915" s="3" t="s">
        <v>29</v>
      </c>
      <c r="Q1915" s="3" t="s">
        <v>24</v>
      </c>
      <c r="R1915" s="3" t="s">
        <v>227</v>
      </c>
    </row>
    <row r="1916" spans="1:18" x14ac:dyDescent="0.25">
      <c r="A1916" s="3" t="s">
        <v>163</v>
      </c>
      <c r="B1916" s="3">
        <v>51.48</v>
      </c>
      <c r="C1916" s="3">
        <v>9.33</v>
      </c>
      <c r="D1916" s="3" t="s">
        <v>117</v>
      </c>
      <c r="E1916" s="3" t="s">
        <v>20</v>
      </c>
      <c r="F1916" s="3" t="s">
        <v>20</v>
      </c>
      <c r="G1916" s="3" t="s">
        <v>5994</v>
      </c>
      <c r="H1916" s="3" t="s">
        <v>117</v>
      </c>
      <c r="J1916" s="3" t="s">
        <v>1208</v>
      </c>
      <c r="K1916" s="3">
        <v>1987</v>
      </c>
      <c r="L1916" s="3" t="s">
        <v>22</v>
      </c>
      <c r="M1916" s="3">
        <v>6</v>
      </c>
      <c r="N1916" s="3">
        <v>3</v>
      </c>
      <c r="O1916" s="3">
        <v>16122.65</v>
      </c>
      <c r="P1916" s="3" t="s">
        <v>29</v>
      </c>
      <c r="Q1916" s="3" t="s">
        <v>23</v>
      </c>
      <c r="R1916" s="3" t="s">
        <v>53</v>
      </c>
    </row>
    <row r="1917" spans="1:18" x14ac:dyDescent="0.25">
      <c r="A1917" s="3" t="s">
        <v>1223</v>
      </c>
      <c r="B1917" s="3">
        <v>48.81</v>
      </c>
      <c r="C1917" s="3">
        <v>5.49</v>
      </c>
      <c r="D1917" s="3" t="s">
        <v>20</v>
      </c>
      <c r="E1917" s="3" t="s">
        <v>20</v>
      </c>
      <c r="F1917" s="3" t="s">
        <v>20</v>
      </c>
      <c r="G1917" s="3" t="s">
        <v>5994</v>
      </c>
      <c r="H1917" s="3" t="s">
        <v>20</v>
      </c>
      <c r="J1917" s="3" t="s">
        <v>1210</v>
      </c>
      <c r="K1917" s="3">
        <v>1993</v>
      </c>
      <c r="L1917" s="3" t="s">
        <v>51</v>
      </c>
      <c r="M1917" s="3">
        <v>8</v>
      </c>
      <c r="N1917" s="3">
        <v>0</v>
      </c>
      <c r="O1917" s="3">
        <v>16115.3</v>
      </c>
      <c r="P1917" s="3" t="s">
        <v>29</v>
      </c>
      <c r="Q1917" s="3" t="s">
        <v>23</v>
      </c>
      <c r="R1917" s="3" t="s">
        <v>119</v>
      </c>
    </row>
    <row r="1918" spans="1:18" x14ac:dyDescent="0.25">
      <c r="A1918" s="3" t="s">
        <v>1225</v>
      </c>
      <c r="B1918" s="3">
        <v>47.53</v>
      </c>
      <c r="C1918" s="3">
        <v>4.72</v>
      </c>
      <c r="D1918" s="3" t="s">
        <v>20</v>
      </c>
      <c r="E1918" s="3" t="s">
        <v>20</v>
      </c>
      <c r="F1918" s="3" t="s">
        <v>20</v>
      </c>
      <c r="G1918" s="3" t="s">
        <v>5994</v>
      </c>
      <c r="H1918" s="3" t="s">
        <v>20</v>
      </c>
      <c r="J1918" s="3" t="s">
        <v>1211</v>
      </c>
      <c r="K1918" s="3">
        <v>1985</v>
      </c>
      <c r="L1918" s="3" t="s">
        <v>51</v>
      </c>
      <c r="M1918" s="3">
        <v>27</v>
      </c>
      <c r="N1918" s="3">
        <v>3</v>
      </c>
      <c r="O1918" s="3">
        <v>16097.94</v>
      </c>
      <c r="P1918" s="3" t="s">
        <v>29</v>
      </c>
      <c r="Q1918" s="3" t="s">
        <v>24</v>
      </c>
      <c r="R1918" s="3" t="s">
        <v>33</v>
      </c>
    </row>
    <row r="1919" spans="1:18" x14ac:dyDescent="0.25">
      <c r="A1919" s="3" t="s">
        <v>1227</v>
      </c>
      <c r="B1919" s="3">
        <v>36.85</v>
      </c>
      <c r="C1919" s="3">
        <v>6.7</v>
      </c>
      <c r="D1919" s="3" t="s">
        <v>20</v>
      </c>
      <c r="E1919" s="3" t="s">
        <v>20</v>
      </c>
      <c r="F1919" s="3" t="s">
        <v>20</v>
      </c>
      <c r="G1919" s="3" t="s">
        <v>5994</v>
      </c>
      <c r="H1919" s="3" t="s">
        <v>20</v>
      </c>
      <c r="J1919" s="3" t="s">
        <v>1213</v>
      </c>
      <c r="K1919" s="3">
        <v>1958</v>
      </c>
      <c r="L1919" s="3" t="s">
        <v>32</v>
      </c>
      <c r="M1919" s="3">
        <v>21</v>
      </c>
      <c r="N1919" s="3">
        <v>3</v>
      </c>
      <c r="O1919" s="3">
        <v>16085.13</v>
      </c>
      <c r="P1919" s="3" t="s">
        <v>29</v>
      </c>
      <c r="Q1919" s="3" t="s">
        <v>29</v>
      </c>
      <c r="R1919" s="3" t="s">
        <v>25</v>
      </c>
    </row>
    <row r="1920" spans="1:18" x14ac:dyDescent="0.25">
      <c r="A1920" s="3" t="s">
        <v>1229</v>
      </c>
      <c r="B1920" s="3">
        <v>29.3</v>
      </c>
      <c r="C1920" s="3">
        <v>5.5</v>
      </c>
      <c r="D1920" s="3" t="s">
        <v>20</v>
      </c>
      <c r="E1920" s="3" t="s">
        <v>20</v>
      </c>
      <c r="F1920" s="3" t="s">
        <v>20</v>
      </c>
      <c r="G1920" s="3" t="s">
        <v>5994</v>
      </c>
      <c r="H1920" s="3" t="s">
        <v>20</v>
      </c>
      <c r="J1920" s="3" t="s">
        <v>1215</v>
      </c>
      <c r="K1920" s="3">
        <v>1958</v>
      </c>
      <c r="L1920" s="3" t="s">
        <v>22</v>
      </c>
      <c r="M1920" s="3">
        <v>22</v>
      </c>
      <c r="N1920" s="3">
        <v>2</v>
      </c>
      <c r="O1920" s="3">
        <v>16069.08</v>
      </c>
      <c r="P1920" s="3" t="s">
        <v>29</v>
      </c>
      <c r="Q1920" s="3" t="s">
        <v>29</v>
      </c>
      <c r="R1920" s="3" t="s">
        <v>119</v>
      </c>
    </row>
    <row r="1921" spans="1:18" x14ac:dyDescent="0.25">
      <c r="A1921" s="3" t="s">
        <v>1231</v>
      </c>
      <c r="B1921" s="3">
        <v>19.3</v>
      </c>
      <c r="C1921" s="3">
        <v>4.46</v>
      </c>
      <c r="D1921" s="3" t="s">
        <v>20</v>
      </c>
      <c r="E1921" s="3" t="s">
        <v>20</v>
      </c>
      <c r="F1921" s="3" t="s">
        <v>20</v>
      </c>
      <c r="G1921" s="3">
        <v>1</v>
      </c>
      <c r="H1921" s="3" t="s">
        <v>117</v>
      </c>
      <c r="J1921" s="3" t="s">
        <v>1217</v>
      </c>
      <c r="K1921" s="3">
        <v>1978</v>
      </c>
      <c r="L1921" s="3" t="s">
        <v>47</v>
      </c>
      <c r="M1921" s="3">
        <v>16</v>
      </c>
      <c r="N1921" s="3">
        <v>2</v>
      </c>
      <c r="O1921" s="3">
        <v>16062.89</v>
      </c>
      <c r="P1921" s="3" t="s">
        <v>29</v>
      </c>
      <c r="Q1921" s="3" t="s">
        <v>29</v>
      </c>
      <c r="R1921" s="3" t="s">
        <v>36</v>
      </c>
    </row>
    <row r="1922" spans="1:18" x14ac:dyDescent="0.25">
      <c r="A1922" s="3" t="s">
        <v>1232</v>
      </c>
      <c r="B1922" s="3">
        <v>24.13</v>
      </c>
      <c r="C1922" s="3">
        <v>5.29</v>
      </c>
      <c r="D1922" s="3" t="s">
        <v>117</v>
      </c>
      <c r="E1922" s="3" t="s">
        <v>20</v>
      </c>
      <c r="F1922" s="3" t="s">
        <v>21</v>
      </c>
      <c r="G1922" s="3">
        <v>1</v>
      </c>
      <c r="H1922" s="3" t="s">
        <v>117</v>
      </c>
      <c r="J1922" s="3" t="s">
        <v>1219</v>
      </c>
      <c r="K1922" s="3">
        <v>1988</v>
      </c>
      <c r="L1922" s="3" t="s">
        <v>28</v>
      </c>
      <c r="M1922" s="3">
        <v>5</v>
      </c>
      <c r="N1922" s="3">
        <v>3</v>
      </c>
      <c r="O1922" s="3">
        <v>16059.06</v>
      </c>
      <c r="P1922" s="3" t="s">
        <v>29</v>
      </c>
      <c r="Q1922" s="3" t="s">
        <v>24</v>
      </c>
      <c r="R1922" s="3" t="s">
        <v>33</v>
      </c>
    </row>
    <row r="1923" spans="1:18" x14ac:dyDescent="0.25">
      <c r="A1923" s="3" t="s">
        <v>1234</v>
      </c>
      <c r="B1923" s="3">
        <v>46.7</v>
      </c>
      <c r="C1923" s="3">
        <v>10.99</v>
      </c>
      <c r="D1923" s="3" t="s">
        <v>20</v>
      </c>
      <c r="E1923" s="3" t="s">
        <v>20</v>
      </c>
      <c r="F1923" s="3" t="s">
        <v>20</v>
      </c>
      <c r="G1923" s="3" t="s">
        <v>5994</v>
      </c>
      <c r="H1923" s="3" t="s">
        <v>20</v>
      </c>
      <c r="J1923" s="3" t="s">
        <v>1221</v>
      </c>
      <c r="K1923" s="3">
        <v>1980</v>
      </c>
      <c r="L1923" s="3" t="s">
        <v>47</v>
      </c>
      <c r="M1923" s="3">
        <v>19</v>
      </c>
      <c r="N1923" s="3">
        <v>2</v>
      </c>
      <c r="O1923" s="3">
        <v>15966.19</v>
      </c>
      <c r="P1923" s="3" t="s">
        <v>29</v>
      </c>
      <c r="Q1923" s="3" t="s">
        <v>29</v>
      </c>
      <c r="R1923" s="3" t="s">
        <v>33</v>
      </c>
    </row>
    <row r="1924" spans="1:18" x14ac:dyDescent="0.25">
      <c r="A1924" s="3" t="s">
        <v>1236</v>
      </c>
      <c r="B1924" s="3">
        <v>45.27</v>
      </c>
      <c r="C1924" s="3">
        <v>5.2</v>
      </c>
      <c r="D1924" s="3" t="s">
        <v>117</v>
      </c>
      <c r="E1924" s="3" t="s">
        <v>20</v>
      </c>
      <c r="F1924" s="3" t="s">
        <v>20</v>
      </c>
      <c r="G1924" s="3" t="s">
        <v>5994</v>
      </c>
      <c r="H1924" s="3" t="s">
        <v>20</v>
      </c>
      <c r="J1924" s="3" t="s">
        <v>163</v>
      </c>
      <c r="K1924" s="3">
        <v>1967</v>
      </c>
      <c r="L1924" s="3" t="s">
        <v>32</v>
      </c>
      <c r="M1924" s="3">
        <v>27</v>
      </c>
      <c r="N1924" s="3">
        <v>0</v>
      </c>
      <c r="O1924" s="3">
        <v>42538.720000000001</v>
      </c>
      <c r="P1924" s="3" t="s">
        <v>23</v>
      </c>
      <c r="Q1924" s="3" t="s">
        <v>24</v>
      </c>
      <c r="R1924" s="3" t="s">
        <v>53</v>
      </c>
    </row>
    <row r="1925" spans="1:18" x14ac:dyDescent="0.25">
      <c r="A1925" s="3" t="s">
        <v>1238</v>
      </c>
      <c r="B1925" s="3">
        <v>44.29</v>
      </c>
      <c r="C1925" s="3">
        <v>9.66</v>
      </c>
      <c r="D1925" s="3" t="s">
        <v>20</v>
      </c>
      <c r="E1925" s="3" t="s">
        <v>20</v>
      </c>
      <c r="F1925" s="3" t="s">
        <v>20</v>
      </c>
      <c r="G1925" s="3">
        <v>2</v>
      </c>
      <c r="H1925" s="3" t="s">
        <v>20</v>
      </c>
      <c r="J1925" s="3" t="s">
        <v>1223</v>
      </c>
      <c r="K1925" s="3">
        <v>1982</v>
      </c>
      <c r="L1925" s="3" t="s">
        <v>61</v>
      </c>
      <c r="M1925" s="3">
        <v>24</v>
      </c>
      <c r="N1925" s="3">
        <v>3</v>
      </c>
      <c r="O1925" s="3">
        <v>15965.29</v>
      </c>
      <c r="P1925" s="3" t="s">
        <v>29</v>
      </c>
      <c r="Q1925" s="3" t="s">
        <v>23</v>
      </c>
      <c r="R1925" s="3" t="s">
        <v>33</v>
      </c>
    </row>
    <row r="1926" spans="1:18" x14ac:dyDescent="0.25">
      <c r="A1926" s="3" t="s">
        <v>1240</v>
      </c>
      <c r="B1926" s="3">
        <v>54.59</v>
      </c>
      <c r="C1926" s="3">
        <v>4.22</v>
      </c>
      <c r="D1926" s="3" t="s">
        <v>117</v>
      </c>
      <c r="E1926" s="3" t="s">
        <v>20</v>
      </c>
      <c r="F1926" s="3" t="s">
        <v>20</v>
      </c>
      <c r="G1926" s="3">
        <v>1</v>
      </c>
      <c r="H1926" s="3" t="s">
        <v>20</v>
      </c>
      <c r="J1926" s="3" t="s">
        <v>1225</v>
      </c>
      <c r="K1926" s="3">
        <v>1980</v>
      </c>
      <c r="L1926" s="3" t="s">
        <v>22</v>
      </c>
      <c r="M1926" s="3">
        <v>12</v>
      </c>
      <c r="N1926" s="3">
        <v>2</v>
      </c>
      <c r="O1926" s="3">
        <v>15922.29</v>
      </c>
      <c r="P1926" s="3" t="s">
        <v>29</v>
      </c>
      <c r="Q1926" s="3" t="s">
        <v>24</v>
      </c>
      <c r="R1926" s="3" t="s">
        <v>36</v>
      </c>
    </row>
    <row r="1927" spans="1:18" x14ac:dyDescent="0.25">
      <c r="A1927" s="3" t="s">
        <v>165</v>
      </c>
      <c r="B1927" s="3">
        <v>52.06</v>
      </c>
      <c r="C1927" s="3">
        <v>11.47</v>
      </c>
      <c r="D1927" s="3" t="s">
        <v>20</v>
      </c>
      <c r="E1927" s="3" t="s">
        <v>20</v>
      </c>
      <c r="F1927" s="3" t="s">
        <v>20</v>
      </c>
      <c r="G1927" s="3" t="s">
        <v>5994</v>
      </c>
      <c r="H1927" s="3" t="s">
        <v>117</v>
      </c>
      <c r="J1927" s="3" t="s">
        <v>1227</v>
      </c>
      <c r="K1927" s="3">
        <v>1962</v>
      </c>
      <c r="L1927" s="3" t="s">
        <v>28</v>
      </c>
      <c r="M1927" s="3">
        <v>25</v>
      </c>
      <c r="N1927" s="3">
        <v>0</v>
      </c>
      <c r="O1927" s="3">
        <v>15840.81</v>
      </c>
      <c r="P1927" s="3" t="s">
        <v>29</v>
      </c>
      <c r="Q1927" s="3" t="s">
        <v>23</v>
      </c>
      <c r="R1927" s="3" t="s">
        <v>144</v>
      </c>
    </row>
    <row r="1928" spans="1:18" x14ac:dyDescent="0.25">
      <c r="A1928" s="3" t="s">
        <v>1242</v>
      </c>
      <c r="B1928" s="3">
        <v>32.965000000000003</v>
      </c>
      <c r="C1928" s="3">
        <v>11.78</v>
      </c>
      <c r="D1928" s="3" t="s">
        <v>20</v>
      </c>
      <c r="E1928" s="3" t="s">
        <v>20</v>
      </c>
      <c r="F1928" s="3" t="s">
        <v>20</v>
      </c>
      <c r="G1928" s="3" t="s">
        <v>5994</v>
      </c>
      <c r="H1928" s="3" t="s">
        <v>20</v>
      </c>
      <c r="J1928" s="3" t="s">
        <v>1229</v>
      </c>
      <c r="K1928" s="3">
        <v>1982</v>
      </c>
      <c r="L1928" s="3" t="s">
        <v>56</v>
      </c>
      <c r="M1928" s="3">
        <v>11</v>
      </c>
      <c r="N1928" s="3">
        <v>4</v>
      </c>
      <c r="O1928" s="3">
        <v>15828.82</v>
      </c>
      <c r="P1928" s="3" t="s">
        <v>29</v>
      </c>
      <c r="Q1928" s="3" t="s">
        <v>24</v>
      </c>
      <c r="R1928" s="3" t="s">
        <v>53</v>
      </c>
    </row>
    <row r="1929" spans="1:18" x14ac:dyDescent="0.25">
      <c r="A1929" s="3" t="s">
        <v>1244</v>
      </c>
      <c r="B1929" s="3">
        <v>38.049999999999997</v>
      </c>
      <c r="C1929" s="3">
        <v>9.6199999999999992</v>
      </c>
      <c r="D1929" s="3" t="s">
        <v>20</v>
      </c>
      <c r="E1929" s="3" t="s">
        <v>20</v>
      </c>
      <c r="F1929" s="3" t="s">
        <v>20</v>
      </c>
      <c r="G1929" s="3" t="s">
        <v>5994</v>
      </c>
      <c r="H1929" s="3" t="s">
        <v>20</v>
      </c>
      <c r="J1929" s="3" t="s">
        <v>1231</v>
      </c>
      <c r="K1929" s="3">
        <v>1984</v>
      </c>
      <c r="L1929" s="3" t="s">
        <v>32</v>
      </c>
      <c r="M1929" s="3">
        <v>26</v>
      </c>
      <c r="N1929" s="3">
        <v>0</v>
      </c>
      <c r="O1929" s="3">
        <v>15820.7</v>
      </c>
      <c r="P1929" s="3" t="s">
        <v>29</v>
      </c>
      <c r="Q1929" s="3" t="s">
        <v>24</v>
      </c>
      <c r="R1929" s="3" t="s">
        <v>53</v>
      </c>
    </row>
    <row r="1930" spans="1:18" x14ac:dyDescent="0.25">
      <c r="A1930" s="3" t="s">
        <v>1246</v>
      </c>
      <c r="B1930" s="3">
        <v>46.14</v>
      </c>
      <c r="C1930" s="3">
        <v>10.78</v>
      </c>
      <c r="D1930" s="3" t="s">
        <v>20</v>
      </c>
      <c r="E1930" s="3" t="s">
        <v>20</v>
      </c>
      <c r="F1930" s="3" t="s">
        <v>20</v>
      </c>
      <c r="G1930" s="3" t="s">
        <v>5994</v>
      </c>
      <c r="H1930" s="3" t="s">
        <v>20</v>
      </c>
      <c r="J1930" s="3" t="s">
        <v>1232</v>
      </c>
      <c r="K1930" s="3">
        <v>1997</v>
      </c>
      <c r="L1930" s="3" t="s">
        <v>22</v>
      </c>
      <c r="M1930" s="3">
        <v>9</v>
      </c>
      <c r="N1930" s="3">
        <v>0</v>
      </c>
      <c r="O1930" s="3">
        <v>15817.99</v>
      </c>
      <c r="P1930" s="3" t="s">
        <v>29</v>
      </c>
      <c r="Q1930" s="3" t="s">
        <v>29</v>
      </c>
      <c r="R1930" s="3" t="s">
        <v>33</v>
      </c>
    </row>
    <row r="1931" spans="1:18" x14ac:dyDescent="0.25">
      <c r="A1931" s="3" t="s">
        <v>1248</v>
      </c>
      <c r="B1931" s="3">
        <v>41.325000000000003</v>
      </c>
      <c r="C1931" s="3">
        <v>5.1100000000000003</v>
      </c>
      <c r="D1931" s="3" t="s">
        <v>117</v>
      </c>
      <c r="E1931" s="3" t="s">
        <v>20</v>
      </c>
      <c r="F1931" s="3" t="s">
        <v>20</v>
      </c>
      <c r="G1931" s="3">
        <v>2</v>
      </c>
      <c r="H1931" s="3" t="s">
        <v>20</v>
      </c>
      <c r="J1931" s="3" t="s">
        <v>1234</v>
      </c>
      <c r="K1931" s="3">
        <v>1974</v>
      </c>
      <c r="L1931" s="3" t="s">
        <v>51</v>
      </c>
      <c r="M1931" s="3">
        <v>29</v>
      </c>
      <c r="N1931" s="3">
        <v>0</v>
      </c>
      <c r="O1931" s="3">
        <v>15746.62</v>
      </c>
      <c r="P1931" s="3" t="s">
        <v>29</v>
      </c>
      <c r="Q1931" s="3" t="s">
        <v>23</v>
      </c>
      <c r="R1931" s="3" t="s">
        <v>33</v>
      </c>
    </row>
    <row r="1932" spans="1:18" x14ac:dyDescent="0.25">
      <c r="A1932" s="3" t="s">
        <v>1250</v>
      </c>
      <c r="B1932" s="3">
        <v>44.64</v>
      </c>
      <c r="C1932" s="3">
        <v>7.18</v>
      </c>
      <c r="D1932" s="3" t="s">
        <v>20</v>
      </c>
      <c r="E1932" s="3" t="s">
        <v>20</v>
      </c>
      <c r="F1932" s="3" t="s">
        <v>20</v>
      </c>
      <c r="G1932" s="3" t="s">
        <v>5994</v>
      </c>
      <c r="H1932" s="3" t="s">
        <v>20</v>
      </c>
      <c r="J1932" s="3" t="s">
        <v>1236</v>
      </c>
      <c r="K1932" s="3">
        <v>1976</v>
      </c>
      <c r="L1932" s="3" t="s">
        <v>47</v>
      </c>
      <c r="M1932" s="3">
        <v>20</v>
      </c>
      <c r="N1932" s="3">
        <v>2</v>
      </c>
      <c r="O1932" s="3">
        <v>15698.86</v>
      </c>
      <c r="P1932" s="3" t="s">
        <v>29</v>
      </c>
      <c r="Q1932" s="3" t="s">
        <v>29</v>
      </c>
      <c r="R1932" s="3" t="s">
        <v>33</v>
      </c>
    </row>
    <row r="1933" spans="1:18" x14ac:dyDescent="0.25">
      <c r="A1933" s="3" t="s">
        <v>1252</v>
      </c>
      <c r="B1933" s="3">
        <v>25.175000000000001</v>
      </c>
      <c r="C1933" s="3">
        <v>4.96</v>
      </c>
      <c r="D1933" s="3" t="s">
        <v>20</v>
      </c>
      <c r="E1933" s="3" t="s">
        <v>117</v>
      </c>
      <c r="F1933" s="3" t="s">
        <v>20</v>
      </c>
      <c r="G1933" s="3">
        <v>1</v>
      </c>
      <c r="H1933" s="3" t="s">
        <v>20</v>
      </c>
      <c r="J1933" s="3" t="s">
        <v>1238</v>
      </c>
      <c r="K1933" s="3">
        <v>1973</v>
      </c>
      <c r="L1933" s="3" t="s">
        <v>32</v>
      </c>
      <c r="M1933" s="3">
        <v>26</v>
      </c>
      <c r="N1933" s="3">
        <v>0</v>
      </c>
      <c r="O1933" s="3">
        <v>15670.3</v>
      </c>
      <c r="P1933" s="3" t="s">
        <v>29</v>
      </c>
      <c r="Q1933" s="3" t="s">
        <v>29</v>
      </c>
      <c r="R1933" s="3" t="s">
        <v>36</v>
      </c>
    </row>
    <row r="1934" spans="1:18" x14ac:dyDescent="0.25">
      <c r="A1934" s="3" t="s">
        <v>1253</v>
      </c>
      <c r="B1934" s="3">
        <v>43.11</v>
      </c>
      <c r="C1934" s="3">
        <v>4.67</v>
      </c>
      <c r="D1934" s="3" t="s">
        <v>117</v>
      </c>
      <c r="E1934" s="3" t="s">
        <v>20</v>
      </c>
      <c r="F1934" s="3" t="s">
        <v>20</v>
      </c>
      <c r="G1934" s="3" t="s">
        <v>5994</v>
      </c>
      <c r="H1934" s="3" t="s">
        <v>20</v>
      </c>
      <c r="J1934" s="3" t="s">
        <v>1240</v>
      </c>
      <c r="K1934" s="3">
        <v>1988</v>
      </c>
      <c r="L1934" s="3" t="s">
        <v>28</v>
      </c>
      <c r="M1934" s="3">
        <v>22</v>
      </c>
      <c r="N1934" s="3">
        <v>3</v>
      </c>
      <c r="O1934" s="3">
        <v>15646.28</v>
      </c>
      <c r="P1934" s="3" t="s">
        <v>29</v>
      </c>
      <c r="Q1934" s="3" t="s">
        <v>29</v>
      </c>
      <c r="R1934" s="3" t="s">
        <v>53</v>
      </c>
    </row>
    <row r="1935" spans="1:18" x14ac:dyDescent="0.25">
      <c r="A1935" s="3" t="s">
        <v>1255</v>
      </c>
      <c r="B1935" s="3">
        <v>53.32</v>
      </c>
      <c r="C1935" s="3">
        <v>5.0599999999999996</v>
      </c>
      <c r="D1935" s="3" t="s">
        <v>20</v>
      </c>
      <c r="E1935" s="3" t="s">
        <v>20</v>
      </c>
      <c r="F1935" s="3" t="s">
        <v>20</v>
      </c>
      <c r="G1935" s="3" t="s">
        <v>5994</v>
      </c>
      <c r="H1935" s="3" t="s">
        <v>20</v>
      </c>
      <c r="J1935" s="3" t="s">
        <v>165</v>
      </c>
      <c r="K1935" s="3">
        <v>1968</v>
      </c>
      <c r="L1935" s="3" t="s">
        <v>51</v>
      </c>
      <c r="M1935" s="3">
        <v>3</v>
      </c>
      <c r="N1935" s="3">
        <v>0</v>
      </c>
      <c r="O1935" s="3">
        <v>42478.6</v>
      </c>
      <c r="P1935" s="3" t="s">
        <v>23</v>
      </c>
      <c r="Q1935" s="3" t="s">
        <v>29</v>
      </c>
      <c r="R1935" s="3" t="s">
        <v>53</v>
      </c>
    </row>
    <row r="1936" spans="1:18" x14ac:dyDescent="0.25">
      <c r="A1936" s="3" t="s">
        <v>1257</v>
      </c>
      <c r="B1936" s="3">
        <v>38.04</v>
      </c>
      <c r="C1936" s="3">
        <v>5.0199999999999996</v>
      </c>
      <c r="D1936" s="3" t="s">
        <v>117</v>
      </c>
      <c r="E1936" s="3" t="s">
        <v>20</v>
      </c>
      <c r="F1936" s="3" t="s">
        <v>20</v>
      </c>
      <c r="G1936" s="3">
        <v>1</v>
      </c>
      <c r="H1936" s="3" t="s">
        <v>20</v>
      </c>
      <c r="J1936" s="3" t="s">
        <v>1242</v>
      </c>
      <c r="K1936" s="3">
        <v>1960</v>
      </c>
      <c r="L1936" s="3" t="s">
        <v>32</v>
      </c>
      <c r="M1936" s="3">
        <v>6</v>
      </c>
      <c r="N1936" s="3">
        <v>3</v>
      </c>
      <c r="O1936" s="3">
        <v>15612.19</v>
      </c>
      <c r="P1936" s="3" t="s">
        <v>29</v>
      </c>
      <c r="Q1936" s="3" t="s">
        <v>29</v>
      </c>
      <c r="R1936" s="3" t="s">
        <v>33</v>
      </c>
    </row>
    <row r="1937" spans="1:18" x14ac:dyDescent="0.25">
      <c r="A1937" s="3" t="s">
        <v>1259</v>
      </c>
      <c r="B1937" s="3">
        <v>37.9</v>
      </c>
      <c r="C1937" s="3">
        <v>7.76</v>
      </c>
      <c r="D1937" s="3" t="s">
        <v>20</v>
      </c>
      <c r="E1937" s="3" t="s">
        <v>20</v>
      </c>
      <c r="F1937" s="3" t="s">
        <v>20</v>
      </c>
      <c r="G1937" s="3" t="s">
        <v>5994</v>
      </c>
      <c r="H1937" s="3" t="s">
        <v>20</v>
      </c>
      <c r="J1937" s="3" t="s">
        <v>1244</v>
      </c>
      <c r="K1937" s="3">
        <v>1965</v>
      </c>
      <c r="L1937" s="3" t="s">
        <v>22</v>
      </c>
      <c r="M1937" s="3">
        <v>28</v>
      </c>
      <c r="N1937" s="3">
        <v>0</v>
      </c>
      <c r="O1937" s="3">
        <v>15608.58</v>
      </c>
      <c r="P1937" s="3" t="s">
        <v>29</v>
      </c>
      <c r="Q1937" s="3" t="s">
        <v>29</v>
      </c>
      <c r="R1937" s="3" t="s">
        <v>36</v>
      </c>
    </row>
    <row r="1938" spans="1:18" x14ac:dyDescent="0.25">
      <c r="A1938" s="3" t="s">
        <v>167</v>
      </c>
      <c r="B1938" s="3">
        <v>30.684999999999999</v>
      </c>
      <c r="C1938" s="3">
        <v>7.02</v>
      </c>
      <c r="D1938" s="3" t="s">
        <v>117</v>
      </c>
      <c r="E1938" s="3" t="s">
        <v>20</v>
      </c>
      <c r="F1938" s="3" t="s">
        <v>20</v>
      </c>
      <c r="G1938" s="3" t="s">
        <v>5994</v>
      </c>
      <c r="H1938" s="3" t="s">
        <v>117</v>
      </c>
      <c r="J1938" s="3" t="s">
        <v>1246</v>
      </c>
      <c r="K1938" s="3">
        <v>1974</v>
      </c>
      <c r="L1938" s="3" t="s">
        <v>61</v>
      </c>
      <c r="M1938" s="3">
        <v>30</v>
      </c>
      <c r="N1938" s="3">
        <v>0</v>
      </c>
      <c r="O1938" s="3">
        <v>15556.67</v>
      </c>
      <c r="P1938" s="3" t="s">
        <v>29</v>
      </c>
      <c r="Q1938" s="3" t="s">
        <v>29</v>
      </c>
      <c r="R1938" s="3" t="s">
        <v>33</v>
      </c>
    </row>
    <row r="1939" spans="1:18" x14ac:dyDescent="0.25">
      <c r="A1939" s="3" t="s">
        <v>1261</v>
      </c>
      <c r="B1939" s="3">
        <v>39.6</v>
      </c>
      <c r="C1939" s="3">
        <v>9.32</v>
      </c>
      <c r="D1939" s="3" t="s">
        <v>20</v>
      </c>
      <c r="E1939" s="3" t="s">
        <v>20</v>
      </c>
      <c r="F1939" s="3" t="s">
        <v>20</v>
      </c>
      <c r="G1939" s="3" t="s">
        <v>5994</v>
      </c>
      <c r="H1939" s="3" t="s">
        <v>20</v>
      </c>
      <c r="J1939" s="3" t="s">
        <v>1248</v>
      </c>
      <c r="K1939" s="3">
        <v>1959</v>
      </c>
      <c r="L1939" s="3" t="s">
        <v>22</v>
      </c>
      <c r="M1939" s="3">
        <v>2</v>
      </c>
      <c r="N1939" s="3">
        <v>3</v>
      </c>
      <c r="O1939" s="3">
        <v>15555.19</v>
      </c>
      <c r="P1939" s="3" t="s">
        <v>29</v>
      </c>
      <c r="Q1939" s="3" t="s">
        <v>24</v>
      </c>
      <c r="R1939" s="3" t="s">
        <v>33</v>
      </c>
    </row>
    <row r="1940" spans="1:18" x14ac:dyDescent="0.25">
      <c r="A1940" s="3" t="s">
        <v>1263</v>
      </c>
      <c r="B1940" s="3">
        <v>50.92</v>
      </c>
      <c r="C1940" s="3">
        <v>5.31</v>
      </c>
      <c r="D1940" s="3" t="s">
        <v>117</v>
      </c>
      <c r="E1940" s="3" t="s">
        <v>20</v>
      </c>
      <c r="F1940" s="3" t="s">
        <v>20</v>
      </c>
      <c r="G1940" s="3">
        <v>1</v>
      </c>
      <c r="H1940" s="3" t="s">
        <v>20</v>
      </c>
      <c r="J1940" s="3" t="s">
        <v>1250</v>
      </c>
      <c r="K1940" s="3">
        <v>1974</v>
      </c>
      <c r="L1940" s="3" t="s">
        <v>32</v>
      </c>
      <c r="M1940" s="3">
        <v>28</v>
      </c>
      <c r="N1940" s="3">
        <v>0</v>
      </c>
      <c r="O1940" s="3">
        <v>15532.16</v>
      </c>
      <c r="P1940" s="3" t="s">
        <v>29</v>
      </c>
      <c r="Q1940" s="3" t="s">
        <v>29</v>
      </c>
      <c r="R1940" s="3" t="s">
        <v>36</v>
      </c>
    </row>
    <row r="1941" spans="1:18" x14ac:dyDescent="0.25">
      <c r="A1941" s="3" t="s">
        <v>1265</v>
      </c>
      <c r="B1941" s="3">
        <v>21.85</v>
      </c>
      <c r="C1941" s="3">
        <v>5.56</v>
      </c>
      <c r="D1941" s="3" t="s">
        <v>117</v>
      </c>
      <c r="E1941" s="3" t="s">
        <v>20</v>
      </c>
      <c r="F1941" s="3" t="s">
        <v>20</v>
      </c>
      <c r="G1941" s="3" t="s">
        <v>5994</v>
      </c>
      <c r="H1941" s="3" t="s">
        <v>117</v>
      </c>
      <c r="J1941" s="3" t="s">
        <v>1252</v>
      </c>
      <c r="K1941" s="3">
        <v>2004</v>
      </c>
      <c r="L1941" s="3" t="s">
        <v>61</v>
      </c>
      <c r="M1941" s="3">
        <v>17</v>
      </c>
      <c r="N1941" s="3">
        <v>0</v>
      </c>
      <c r="O1941" s="3">
        <v>15518.18</v>
      </c>
      <c r="P1941" s="3" t="s">
        <v>29</v>
      </c>
      <c r="Q1941" s="3" t="s">
        <v>24</v>
      </c>
      <c r="R1941" s="3" t="s">
        <v>236</v>
      </c>
    </row>
    <row r="1942" spans="1:18" x14ac:dyDescent="0.25">
      <c r="A1942" s="3" t="s">
        <v>1267</v>
      </c>
      <c r="B1942" s="3">
        <v>36.08</v>
      </c>
      <c r="C1942" s="3">
        <v>7.11</v>
      </c>
      <c r="D1942" s="3" t="s">
        <v>117</v>
      </c>
      <c r="E1942" s="3" t="s">
        <v>20</v>
      </c>
      <c r="F1942" s="3" t="s">
        <v>21</v>
      </c>
      <c r="G1942" s="3">
        <v>1</v>
      </c>
      <c r="H1942" s="3" t="s">
        <v>20</v>
      </c>
      <c r="J1942" s="3" t="s">
        <v>1253</v>
      </c>
      <c r="K1942" s="3">
        <v>1976</v>
      </c>
      <c r="L1942" s="3" t="s">
        <v>61</v>
      </c>
      <c r="M1942" s="3">
        <v>20</v>
      </c>
      <c r="N1942" s="3">
        <v>2</v>
      </c>
      <c r="O1942" s="3">
        <v>15450.48</v>
      </c>
      <c r="P1942" s="3" t="s">
        <v>29</v>
      </c>
      <c r="Q1942" s="3" t="s">
        <v>23</v>
      </c>
      <c r="R1942" s="3" t="s">
        <v>36</v>
      </c>
    </row>
    <row r="1943" spans="1:18" x14ac:dyDescent="0.25">
      <c r="A1943" s="3" t="s">
        <v>1269</v>
      </c>
      <c r="B1943" s="3">
        <v>40.44</v>
      </c>
      <c r="C1943" s="3">
        <v>5.13</v>
      </c>
      <c r="D1943" s="3" t="s">
        <v>117</v>
      </c>
      <c r="E1943" s="3" t="s">
        <v>20</v>
      </c>
      <c r="F1943" s="3" t="s">
        <v>21</v>
      </c>
      <c r="G1943" s="3">
        <v>1</v>
      </c>
      <c r="H1943" s="3" t="s">
        <v>20</v>
      </c>
      <c r="J1943" s="3" t="s">
        <v>1255</v>
      </c>
      <c r="K1943" s="3">
        <v>1990</v>
      </c>
      <c r="L1943" s="3" t="s">
        <v>22</v>
      </c>
      <c r="M1943" s="3">
        <v>25</v>
      </c>
      <c r="N1943" s="3">
        <v>3</v>
      </c>
      <c r="O1943" s="3">
        <v>15440.2</v>
      </c>
      <c r="P1943" s="3" t="s">
        <v>29</v>
      </c>
      <c r="Q1943" s="3" t="s">
        <v>23</v>
      </c>
      <c r="R1943" s="3" t="s">
        <v>33</v>
      </c>
    </row>
    <row r="1944" spans="1:18" x14ac:dyDescent="0.25">
      <c r="A1944" s="3" t="s">
        <v>1271</v>
      </c>
      <c r="B1944" s="3">
        <v>38.094999999999999</v>
      </c>
      <c r="C1944" s="3">
        <v>10.199999999999999</v>
      </c>
      <c r="D1944" s="3" t="s">
        <v>20</v>
      </c>
      <c r="E1944" s="3" t="s">
        <v>20</v>
      </c>
      <c r="F1944" s="3" t="s">
        <v>20</v>
      </c>
      <c r="G1944" s="3" t="s">
        <v>5994</v>
      </c>
      <c r="H1944" s="3" t="s">
        <v>20</v>
      </c>
      <c r="J1944" s="3" t="s">
        <v>1257</v>
      </c>
      <c r="K1944" s="3">
        <v>1964</v>
      </c>
      <c r="L1944" s="3" t="s">
        <v>47</v>
      </c>
      <c r="M1944" s="3">
        <v>4</v>
      </c>
      <c r="N1944" s="3">
        <v>0</v>
      </c>
      <c r="O1944" s="3">
        <v>15377.77</v>
      </c>
      <c r="P1944" s="3" t="s">
        <v>29</v>
      </c>
      <c r="Q1944" s="3" t="s">
        <v>29</v>
      </c>
      <c r="R1944" s="3" t="s">
        <v>33</v>
      </c>
    </row>
    <row r="1945" spans="1:18" x14ac:dyDescent="0.25">
      <c r="A1945" s="3" t="s">
        <v>1273</v>
      </c>
      <c r="B1945" s="3">
        <v>44.95</v>
      </c>
      <c r="C1945" s="3">
        <v>10.4</v>
      </c>
      <c r="D1945" s="3" t="s">
        <v>20</v>
      </c>
      <c r="E1945" s="3" t="s">
        <v>20</v>
      </c>
      <c r="F1945" s="3" t="s">
        <v>20</v>
      </c>
      <c r="G1945" s="3" t="s">
        <v>5994</v>
      </c>
      <c r="H1945" s="3" t="s">
        <v>20</v>
      </c>
      <c r="J1945" s="3" t="s">
        <v>1259</v>
      </c>
      <c r="K1945" s="3">
        <v>1962</v>
      </c>
      <c r="L1945" s="3" t="s">
        <v>47</v>
      </c>
      <c r="M1945" s="3">
        <v>6</v>
      </c>
      <c r="N1945" s="3">
        <v>0</v>
      </c>
      <c r="O1945" s="3">
        <v>15368.22</v>
      </c>
      <c r="P1945" s="3" t="s">
        <v>29</v>
      </c>
      <c r="Q1945" s="3" t="s">
        <v>29</v>
      </c>
      <c r="R1945" s="3" t="s">
        <v>53</v>
      </c>
    </row>
    <row r="1946" spans="1:18" x14ac:dyDescent="0.25">
      <c r="A1946" s="3" t="s">
        <v>1274</v>
      </c>
      <c r="B1946" s="3">
        <v>35.54</v>
      </c>
      <c r="C1946" s="3">
        <v>10.67</v>
      </c>
      <c r="D1946" s="3" t="s">
        <v>20</v>
      </c>
      <c r="E1946" s="3" t="s">
        <v>20</v>
      </c>
      <c r="F1946" s="3" t="s">
        <v>20</v>
      </c>
      <c r="G1946" s="3" t="s">
        <v>5994</v>
      </c>
      <c r="H1946" s="3" t="s">
        <v>20</v>
      </c>
      <c r="J1946" s="3" t="s">
        <v>167</v>
      </c>
      <c r="K1946" s="3">
        <v>1967</v>
      </c>
      <c r="L1946" s="3" t="s">
        <v>32</v>
      </c>
      <c r="M1946" s="3">
        <v>28</v>
      </c>
      <c r="N1946" s="3">
        <v>0</v>
      </c>
      <c r="O1946" s="3">
        <v>42303.69</v>
      </c>
      <c r="P1946" s="3" t="s">
        <v>23</v>
      </c>
      <c r="Q1946" s="3" t="s">
        <v>29</v>
      </c>
      <c r="R1946" s="3" t="s">
        <v>39</v>
      </c>
    </row>
    <row r="1947" spans="1:18" x14ac:dyDescent="0.25">
      <c r="A1947" s="3" t="s">
        <v>1276</v>
      </c>
      <c r="B1947" s="3">
        <v>39.799999999999997</v>
      </c>
      <c r="C1947" s="3">
        <v>4.6500000000000004</v>
      </c>
      <c r="D1947" s="3" t="s">
        <v>117</v>
      </c>
      <c r="E1947" s="3" t="s">
        <v>20</v>
      </c>
      <c r="F1947" s="3" t="s">
        <v>20</v>
      </c>
      <c r="G1947" s="3">
        <v>2</v>
      </c>
      <c r="H1947" s="3" t="s">
        <v>20</v>
      </c>
      <c r="J1947" s="3" t="s">
        <v>1261</v>
      </c>
      <c r="K1947" s="3">
        <v>1968</v>
      </c>
      <c r="L1947" s="3" t="s">
        <v>61</v>
      </c>
      <c r="M1947" s="3">
        <v>18</v>
      </c>
      <c r="N1947" s="3">
        <v>0</v>
      </c>
      <c r="O1947" s="3">
        <v>15363.77</v>
      </c>
      <c r="P1947" s="3" t="s">
        <v>29</v>
      </c>
      <c r="Q1947" s="3" t="s">
        <v>23</v>
      </c>
      <c r="R1947" s="3" t="s">
        <v>36</v>
      </c>
    </row>
    <row r="1948" spans="1:18" x14ac:dyDescent="0.25">
      <c r="A1948" s="3" t="s">
        <v>1278</v>
      </c>
      <c r="B1948" s="3">
        <v>33.659999999999997</v>
      </c>
      <c r="C1948" s="3">
        <v>5.65</v>
      </c>
      <c r="D1948" s="3" t="s">
        <v>117</v>
      </c>
      <c r="E1948" s="3" t="s">
        <v>20</v>
      </c>
      <c r="F1948" s="3" t="s">
        <v>20</v>
      </c>
      <c r="G1948" s="3">
        <v>2</v>
      </c>
      <c r="H1948" s="3" t="s">
        <v>20</v>
      </c>
      <c r="J1948" s="3" t="s">
        <v>1263</v>
      </c>
      <c r="K1948" s="3">
        <v>1988</v>
      </c>
      <c r="L1948" s="3" t="s">
        <v>28</v>
      </c>
      <c r="M1948" s="3">
        <v>17</v>
      </c>
      <c r="N1948" s="3">
        <v>3</v>
      </c>
      <c r="O1948" s="3">
        <v>15361.5</v>
      </c>
      <c r="P1948" s="3" t="s">
        <v>29</v>
      </c>
      <c r="Q1948" s="3" t="s">
        <v>24</v>
      </c>
      <c r="R1948" s="3" t="s">
        <v>134</v>
      </c>
    </row>
    <row r="1949" spans="1:18" x14ac:dyDescent="0.25">
      <c r="A1949" s="3" t="s">
        <v>169</v>
      </c>
      <c r="B1949" s="3">
        <v>36.08</v>
      </c>
      <c r="C1949" s="3">
        <v>8.8000000000000007</v>
      </c>
      <c r="D1949" s="3" t="s">
        <v>117</v>
      </c>
      <c r="E1949" s="3" t="s">
        <v>20</v>
      </c>
      <c r="F1949" s="3" t="s">
        <v>20</v>
      </c>
      <c r="G1949" s="3">
        <v>1</v>
      </c>
      <c r="H1949" s="3" t="s">
        <v>117</v>
      </c>
      <c r="J1949" s="3" t="s">
        <v>1265</v>
      </c>
      <c r="K1949" s="3">
        <v>2001</v>
      </c>
      <c r="L1949" s="3" t="s">
        <v>61</v>
      </c>
      <c r="M1949" s="3">
        <v>14</v>
      </c>
      <c r="N1949" s="3">
        <v>1</v>
      </c>
      <c r="O1949" s="3">
        <v>15359.1</v>
      </c>
      <c r="P1949" s="3" t="s">
        <v>29</v>
      </c>
      <c r="Q1949" s="3" t="s">
        <v>24</v>
      </c>
      <c r="R1949" s="3" t="s">
        <v>119</v>
      </c>
    </row>
    <row r="1950" spans="1:18" x14ac:dyDescent="0.25">
      <c r="A1950" s="3" t="s">
        <v>1280</v>
      </c>
      <c r="B1950" s="3">
        <v>35.5</v>
      </c>
      <c r="C1950" s="3">
        <v>11.97</v>
      </c>
      <c r="D1950" s="3" t="s">
        <v>20</v>
      </c>
      <c r="E1950" s="3" t="s">
        <v>20</v>
      </c>
      <c r="F1950" s="3" t="s">
        <v>20</v>
      </c>
      <c r="G1950" s="3" t="s">
        <v>5994</v>
      </c>
      <c r="H1950" s="3" t="s">
        <v>20</v>
      </c>
      <c r="J1950" s="3" t="s">
        <v>1267</v>
      </c>
      <c r="K1950" s="3">
        <v>1963</v>
      </c>
      <c r="L1950" s="3" t="s">
        <v>28</v>
      </c>
      <c r="M1950" s="3">
        <v>13</v>
      </c>
      <c r="N1950" s="3">
        <v>0</v>
      </c>
      <c r="O1950" s="3">
        <v>15322.77</v>
      </c>
      <c r="P1950" s="3" t="s">
        <v>29</v>
      </c>
      <c r="Q1950" s="3" t="s">
        <v>24</v>
      </c>
      <c r="R1950" s="3" t="s">
        <v>48</v>
      </c>
    </row>
    <row r="1951" spans="1:18" x14ac:dyDescent="0.25">
      <c r="A1951" s="3" t="s">
        <v>1282</v>
      </c>
      <c r="B1951" s="3">
        <v>41.63</v>
      </c>
      <c r="C1951" s="3">
        <v>6.71</v>
      </c>
      <c r="D1951" s="3" t="s">
        <v>20</v>
      </c>
      <c r="E1951" s="3" t="s">
        <v>20</v>
      </c>
      <c r="F1951" s="3" t="s">
        <v>20</v>
      </c>
      <c r="G1951" s="3" t="s">
        <v>5994</v>
      </c>
      <c r="H1951" s="3" t="s">
        <v>20</v>
      </c>
      <c r="J1951" s="3" t="s">
        <v>1269</v>
      </c>
      <c r="K1951" s="3">
        <v>1969</v>
      </c>
      <c r="L1951" s="3" t="s">
        <v>47</v>
      </c>
      <c r="M1951" s="3">
        <v>16</v>
      </c>
      <c r="N1951" s="3">
        <v>0</v>
      </c>
      <c r="O1951" s="3">
        <v>15260.52</v>
      </c>
      <c r="P1951" s="3" t="s">
        <v>29</v>
      </c>
      <c r="Q1951" s="3" t="s">
        <v>29</v>
      </c>
      <c r="R1951" s="3" t="s">
        <v>134</v>
      </c>
    </row>
    <row r="1952" spans="1:18" x14ac:dyDescent="0.25">
      <c r="A1952" s="3" t="s">
        <v>1284</v>
      </c>
      <c r="B1952" s="3">
        <v>46.49</v>
      </c>
      <c r="C1952" s="3">
        <v>11.92</v>
      </c>
      <c r="D1952" s="3" t="s">
        <v>20</v>
      </c>
      <c r="E1952" s="3" t="s">
        <v>20</v>
      </c>
      <c r="F1952" s="3" t="s">
        <v>20</v>
      </c>
      <c r="G1952" s="3" t="s">
        <v>5994</v>
      </c>
      <c r="H1952" s="3" t="s">
        <v>20</v>
      </c>
      <c r="J1952" s="3" t="s">
        <v>1271</v>
      </c>
      <c r="K1952" s="3">
        <v>1960</v>
      </c>
      <c r="L1952" s="3" t="s">
        <v>61</v>
      </c>
      <c r="M1952" s="3">
        <v>25</v>
      </c>
      <c r="N1952" s="3">
        <v>2</v>
      </c>
      <c r="O1952" s="3">
        <v>15230.32</v>
      </c>
      <c r="P1952" s="3" t="s">
        <v>29</v>
      </c>
      <c r="Q1952" s="3" t="s">
        <v>29</v>
      </c>
      <c r="R1952" s="3" t="s">
        <v>119</v>
      </c>
    </row>
    <row r="1953" spans="1:18" x14ac:dyDescent="0.25">
      <c r="A1953" s="3" t="s">
        <v>1286</v>
      </c>
      <c r="B1953" s="3">
        <v>43.29</v>
      </c>
      <c r="C1953" s="3">
        <v>5.35</v>
      </c>
      <c r="D1953" s="3" t="s">
        <v>20</v>
      </c>
      <c r="E1953" s="3" t="s">
        <v>20</v>
      </c>
      <c r="F1953" s="3" t="s">
        <v>20</v>
      </c>
      <c r="G1953" s="3">
        <v>2</v>
      </c>
      <c r="H1953" s="3" t="s">
        <v>20</v>
      </c>
      <c r="J1953" s="3" t="s">
        <v>1273</v>
      </c>
      <c r="K1953" s="3">
        <v>1978</v>
      </c>
      <c r="L1953" s="3" t="s">
        <v>56</v>
      </c>
      <c r="M1953" s="3">
        <v>23</v>
      </c>
      <c r="N1953" s="3">
        <v>2</v>
      </c>
      <c r="O1953" s="3">
        <v>15207.92</v>
      </c>
      <c r="P1953" s="3" t="s">
        <v>29</v>
      </c>
      <c r="Q1953" s="3" t="s">
        <v>23</v>
      </c>
      <c r="R1953" s="3" t="s">
        <v>33</v>
      </c>
    </row>
    <row r="1954" spans="1:18" x14ac:dyDescent="0.25">
      <c r="A1954" s="3" t="s">
        <v>1288</v>
      </c>
      <c r="B1954" s="3">
        <v>43.08</v>
      </c>
      <c r="C1954" s="3">
        <v>8.9600000000000009</v>
      </c>
      <c r="D1954" s="3" t="s">
        <v>117</v>
      </c>
      <c r="E1954" s="3" t="s">
        <v>20</v>
      </c>
      <c r="F1954" s="3" t="s">
        <v>20</v>
      </c>
      <c r="G1954" s="3">
        <v>1</v>
      </c>
      <c r="H1954" s="3" t="s">
        <v>20</v>
      </c>
      <c r="J1954" s="3" t="s">
        <v>1274</v>
      </c>
      <c r="K1954" s="3">
        <v>1962</v>
      </c>
      <c r="L1954" s="3" t="s">
        <v>32</v>
      </c>
      <c r="M1954" s="3">
        <v>17</v>
      </c>
      <c r="N1954" s="3">
        <v>0</v>
      </c>
      <c r="O1954" s="3">
        <v>15174.81</v>
      </c>
      <c r="P1954" s="3" t="s">
        <v>29</v>
      </c>
      <c r="Q1954" s="3" t="s">
        <v>23</v>
      </c>
      <c r="R1954" s="3" t="s">
        <v>33</v>
      </c>
    </row>
    <row r="1955" spans="1:18" x14ac:dyDescent="0.25">
      <c r="A1955" s="3" t="s">
        <v>1290</v>
      </c>
      <c r="B1955" s="3">
        <v>39.07</v>
      </c>
      <c r="C1955" s="3">
        <v>11.93</v>
      </c>
      <c r="D1955" s="3" t="s">
        <v>20</v>
      </c>
      <c r="E1955" s="3" t="s">
        <v>20</v>
      </c>
      <c r="F1955" s="3" t="s">
        <v>20</v>
      </c>
      <c r="G1955" s="3" t="s">
        <v>5994</v>
      </c>
      <c r="H1955" s="3" t="s">
        <v>20</v>
      </c>
      <c r="J1955" s="3" t="s">
        <v>1276</v>
      </c>
      <c r="K1955" s="3">
        <v>1959</v>
      </c>
      <c r="L1955" s="3" t="s">
        <v>28</v>
      </c>
      <c r="M1955" s="3">
        <v>3</v>
      </c>
      <c r="N1955" s="3">
        <v>3</v>
      </c>
      <c r="O1955" s="3">
        <v>15170.07</v>
      </c>
      <c r="P1955" s="3" t="s">
        <v>29</v>
      </c>
      <c r="Q1955" s="3" t="s">
        <v>24</v>
      </c>
      <c r="R1955" s="3" t="s">
        <v>53</v>
      </c>
    </row>
    <row r="1956" spans="1:18" x14ac:dyDescent="0.25">
      <c r="A1956" s="3" t="s">
        <v>1292</v>
      </c>
      <c r="B1956" s="3">
        <v>41.3</v>
      </c>
      <c r="C1956" s="3">
        <v>9.59</v>
      </c>
      <c r="D1956" s="3" t="s">
        <v>20</v>
      </c>
      <c r="E1956" s="3" t="s">
        <v>20</v>
      </c>
      <c r="F1956" s="3" t="s">
        <v>20</v>
      </c>
      <c r="G1956" s="3" t="s">
        <v>5994</v>
      </c>
      <c r="H1956" s="3" t="s">
        <v>20</v>
      </c>
      <c r="J1956" s="3" t="s">
        <v>1278</v>
      </c>
      <c r="K1956" s="3">
        <v>1959</v>
      </c>
      <c r="L1956" s="3" t="s">
        <v>32</v>
      </c>
      <c r="M1956" s="3">
        <v>4</v>
      </c>
      <c r="N1956" s="3">
        <v>3</v>
      </c>
      <c r="O1956" s="3">
        <v>15161.53</v>
      </c>
      <c r="P1956" s="3" t="s">
        <v>29</v>
      </c>
      <c r="Q1956" s="3" t="s">
        <v>23</v>
      </c>
      <c r="R1956" s="3" t="s">
        <v>25</v>
      </c>
    </row>
    <row r="1957" spans="1:18" x14ac:dyDescent="0.25">
      <c r="A1957" s="3" t="s">
        <v>1294</v>
      </c>
      <c r="B1957" s="3">
        <v>42.95</v>
      </c>
      <c r="C1957" s="3">
        <v>11.88</v>
      </c>
      <c r="D1957" s="3" t="s">
        <v>117</v>
      </c>
      <c r="E1957" s="3" t="s">
        <v>20</v>
      </c>
      <c r="F1957" s="3" t="s">
        <v>20</v>
      </c>
      <c r="G1957" s="3">
        <v>2</v>
      </c>
      <c r="H1957" s="3" t="s">
        <v>20</v>
      </c>
      <c r="J1957" s="3" t="s">
        <v>169</v>
      </c>
      <c r="K1957" s="3">
        <v>1975</v>
      </c>
      <c r="L1957" s="3" t="s">
        <v>51</v>
      </c>
      <c r="M1957" s="3">
        <v>15</v>
      </c>
      <c r="N1957" s="3">
        <v>1</v>
      </c>
      <c r="O1957" s="3">
        <v>42211.14</v>
      </c>
      <c r="P1957" s="3" t="s">
        <v>23</v>
      </c>
      <c r="Q1957" s="3" t="s">
        <v>24</v>
      </c>
      <c r="R1957" s="3" t="s">
        <v>25</v>
      </c>
    </row>
    <row r="1958" spans="1:18" x14ac:dyDescent="0.25">
      <c r="A1958" s="3" t="s">
        <v>1295</v>
      </c>
      <c r="B1958" s="3">
        <v>46.96</v>
      </c>
      <c r="C1958" s="3">
        <v>4.6399999999999997</v>
      </c>
      <c r="D1958" s="3" t="s">
        <v>20</v>
      </c>
      <c r="E1958" s="3" t="s">
        <v>20</v>
      </c>
      <c r="F1958" s="3" t="s">
        <v>21</v>
      </c>
      <c r="G1958" s="3">
        <v>1</v>
      </c>
      <c r="H1958" s="3" t="s">
        <v>20</v>
      </c>
      <c r="J1958" s="3" t="s">
        <v>1280</v>
      </c>
      <c r="K1958" s="3">
        <v>1962</v>
      </c>
      <c r="L1958" s="3" t="s">
        <v>22</v>
      </c>
      <c r="M1958" s="3">
        <v>25</v>
      </c>
      <c r="N1958" s="3">
        <v>0</v>
      </c>
      <c r="O1958" s="3">
        <v>15161.25</v>
      </c>
      <c r="P1958" s="3" t="s">
        <v>29</v>
      </c>
      <c r="Q1958" s="3" t="s">
        <v>29</v>
      </c>
      <c r="R1958" s="3" t="s">
        <v>33</v>
      </c>
    </row>
    <row r="1959" spans="1:18" x14ac:dyDescent="0.25">
      <c r="A1959" s="3" t="s">
        <v>1297</v>
      </c>
      <c r="B1959" s="3">
        <v>30.495000000000001</v>
      </c>
      <c r="C1959" s="3">
        <v>9.5299999999999994</v>
      </c>
      <c r="D1959" s="3" t="s">
        <v>20</v>
      </c>
      <c r="E1959" s="3" t="s">
        <v>20</v>
      </c>
      <c r="F1959" s="3" t="s">
        <v>20</v>
      </c>
      <c r="G1959" s="3" t="s">
        <v>5994</v>
      </c>
      <c r="H1959" s="3" t="s">
        <v>20</v>
      </c>
      <c r="J1959" s="3" t="s">
        <v>1282</v>
      </c>
      <c r="K1959" s="3">
        <v>1971</v>
      </c>
      <c r="L1959" s="3" t="s">
        <v>56</v>
      </c>
      <c r="M1959" s="3">
        <v>25</v>
      </c>
      <c r="N1959" s="3">
        <v>0</v>
      </c>
      <c r="O1959" s="3">
        <v>15150.44</v>
      </c>
      <c r="P1959" s="3" t="s">
        <v>29</v>
      </c>
      <c r="Q1959" s="3" t="s">
        <v>23</v>
      </c>
      <c r="R1959" s="3" t="s">
        <v>134</v>
      </c>
    </row>
    <row r="1960" spans="1:18" x14ac:dyDescent="0.25">
      <c r="A1960" s="3" t="s">
        <v>171</v>
      </c>
      <c r="B1960" s="3">
        <v>54.99</v>
      </c>
      <c r="C1960" s="3">
        <v>8.68</v>
      </c>
      <c r="D1960" s="3" t="s">
        <v>20</v>
      </c>
      <c r="E1960" s="3" t="s">
        <v>20</v>
      </c>
      <c r="F1960" s="3" t="s">
        <v>20</v>
      </c>
      <c r="G1960" s="3">
        <v>2</v>
      </c>
      <c r="H1960" s="3" t="s">
        <v>117</v>
      </c>
      <c r="J1960" s="3" t="s">
        <v>1284</v>
      </c>
      <c r="K1960" s="3">
        <v>1978</v>
      </c>
      <c r="L1960" s="3" t="s">
        <v>47</v>
      </c>
      <c r="M1960" s="3">
        <v>5</v>
      </c>
      <c r="N1960" s="3">
        <v>2</v>
      </c>
      <c r="O1960" s="3">
        <v>15123.19</v>
      </c>
      <c r="P1960" s="3" t="s">
        <v>29</v>
      </c>
      <c r="Q1960" s="3" t="s">
        <v>23</v>
      </c>
      <c r="R1960" s="3" t="s">
        <v>53</v>
      </c>
    </row>
    <row r="1961" spans="1:18" x14ac:dyDescent="0.25">
      <c r="A1961" s="3" t="s">
        <v>1299</v>
      </c>
      <c r="B1961" s="3">
        <v>17.954999999999998</v>
      </c>
      <c r="C1961" s="3">
        <v>5.29</v>
      </c>
      <c r="D1961" s="3" t="s">
        <v>117</v>
      </c>
      <c r="E1961" s="3" t="s">
        <v>20</v>
      </c>
      <c r="F1961" s="3" t="s">
        <v>20</v>
      </c>
      <c r="G1961" s="3">
        <v>1</v>
      </c>
      <c r="H1961" s="3" t="s">
        <v>117</v>
      </c>
      <c r="J1961" s="3" t="s">
        <v>1286</v>
      </c>
      <c r="K1961" s="3">
        <v>1972</v>
      </c>
      <c r="L1961" s="3" t="s">
        <v>56</v>
      </c>
      <c r="M1961" s="3">
        <v>7</v>
      </c>
      <c r="N1961" s="3">
        <v>0</v>
      </c>
      <c r="O1961" s="3">
        <v>15103.69</v>
      </c>
      <c r="P1961" s="3" t="s">
        <v>29</v>
      </c>
      <c r="Q1961" s="3" t="s">
        <v>23</v>
      </c>
      <c r="R1961" s="3" t="s">
        <v>33</v>
      </c>
    </row>
    <row r="1962" spans="1:18" x14ac:dyDescent="0.25">
      <c r="A1962" s="3" t="s">
        <v>1301</v>
      </c>
      <c r="B1962" s="3">
        <v>25.6</v>
      </c>
      <c r="C1962" s="3">
        <v>10.95</v>
      </c>
      <c r="D1962" s="3" t="s">
        <v>20</v>
      </c>
      <c r="E1962" s="3" t="s">
        <v>20</v>
      </c>
      <c r="F1962" s="3" t="s">
        <v>20</v>
      </c>
      <c r="G1962" s="3">
        <v>3</v>
      </c>
      <c r="H1962" s="3" t="s">
        <v>20</v>
      </c>
      <c r="J1962" s="3" t="s">
        <v>1288</v>
      </c>
      <c r="K1962" s="3">
        <v>1975</v>
      </c>
      <c r="L1962" s="3" t="s">
        <v>22</v>
      </c>
      <c r="M1962" s="3">
        <v>26</v>
      </c>
      <c r="N1962" s="3">
        <v>1</v>
      </c>
      <c r="O1962" s="3">
        <v>15090.35</v>
      </c>
      <c r="P1962" s="3" t="s">
        <v>29</v>
      </c>
      <c r="Q1962" s="3" t="s">
        <v>23</v>
      </c>
      <c r="R1962" s="3" t="s">
        <v>134</v>
      </c>
    </row>
    <row r="1963" spans="1:18" x14ac:dyDescent="0.25">
      <c r="A1963" s="3" t="s">
        <v>1303</v>
      </c>
      <c r="B1963" s="3">
        <v>34.21</v>
      </c>
      <c r="C1963" s="3">
        <v>9.17</v>
      </c>
      <c r="D1963" s="3" t="s">
        <v>20</v>
      </c>
      <c r="E1963" s="3" t="s">
        <v>20</v>
      </c>
      <c r="F1963" s="3" t="s">
        <v>20</v>
      </c>
      <c r="G1963" s="3" t="s">
        <v>5994</v>
      </c>
      <c r="H1963" s="3" t="s">
        <v>20</v>
      </c>
      <c r="J1963" s="3" t="s">
        <v>1290</v>
      </c>
      <c r="K1963" s="3">
        <v>1968</v>
      </c>
      <c r="L1963" s="3" t="s">
        <v>32</v>
      </c>
      <c r="M1963" s="3">
        <v>12</v>
      </c>
      <c r="N1963" s="3">
        <v>0</v>
      </c>
      <c r="O1963" s="3">
        <v>15052.68</v>
      </c>
      <c r="P1963" s="3" t="s">
        <v>29</v>
      </c>
      <c r="Q1963" s="3" t="s">
        <v>29</v>
      </c>
      <c r="R1963" s="3" t="s">
        <v>144</v>
      </c>
    </row>
    <row r="1964" spans="1:18" x14ac:dyDescent="0.25">
      <c r="A1964" s="3" t="s">
        <v>1305</v>
      </c>
      <c r="B1964" s="3">
        <v>39.74</v>
      </c>
      <c r="C1964" s="3">
        <v>7.39</v>
      </c>
      <c r="D1964" s="3" t="s">
        <v>20</v>
      </c>
      <c r="E1964" s="3" t="s">
        <v>20</v>
      </c>
      <c r="F1964" s="3" t="s">
        <v>20</v>
      </c>
      <c r="G1964" s="3" t="s">
        <v>5994</v>
      </c>
      <c r="H1964" s="3" t="s">
        <v>20</v>
      </c>
      <c r="J1964" s="3" t="s">
        <v>1292</v>
      </c>
      <c r="K1964" s="3">
        <v>1971</v>
      </c>
      <c r="L1964" s="3" t="s">
        <v>51</v>
      </c>
      <c r="M1964" s="3">
        <v>15</v>
      </c>
      <c r="N1964" s="3">
        <v>0</v>
      </c>
      <c r="O1964" s="3">
        <v>15038.51</v>
      </c>
      <c r="P1964" s="3" t="s">
        <v>29</v>
      </c>
      <c r="Q1964" s="3" t="s">
        <v>24</v>
      </c>
      <c r="R1964" s="3" t="s">
        <v>134</v>
      </c>
    </row>
    <row r="1965" spans="1:18" x14ac:dyDescent="0.25">
      <c r="A1965" s="3" t="s">
        <v>1307</v>
      </c>
      <c r="B1965" s="3">
        <v>49.53</v>
      </c>
      <c r="C1965" s="3">
        <v>9.1300000000000008</v>
      </c>
      <c r="D1965" s="3" t="s">
        <v>117</v>
      </c>
      <c r="E1965" s="3" t="s">
        <v>20</v>
      </c>
      <c r="F1965" s="3" t="s">
        <v>20</v>
      </c>
      <c r="G1965" s="3" t="s">
        <v>5994</v>
      </c>
      <c r="H1965" s="3" t="s">
        <v>20</v>
      </c>
      <c r="J1965" s="3" t="s">
        <v>1294</v>
      </c>
      <c r="K1965" s="3">
        <v>1970</v>
      </c>
      <c r="L1965" s="3" t="s">
        <v>47</v>
      </c>
      <c r="M1965" s="3">
        <v>11</v>
      </c>
      <c r="N1965" s="3">
        <v>0</v>
      </c>
      <c r="O1965" s="3">
        <v>15026.3</v>
      </c>
      <c r="P1965" s="3" t="s">
        <v>29</v>
      </c>
      <c r="Q1965" s="3" t="s">
        <v>24</v>
      </c>
      <c r="R1965" s="3" t="s">
        <v>53</v>
      </c>
    </row>
    <row r="1966" spans="1:18" x14ac:dyDescent="0.25">
      <c r="A1966" s="3" t="s">
        <v>1309</v>
      </c>
      <c r="B1966" s="3">
        <v>39.33</v>
      </c>
      <c r="C1966" s="3">
        <v>10.4</v>
      </c>
      <c r="D1966" s="3" t="s">
        <v>20</v>
      </c>
      <c r="E1966" s="3" t="s">
        <v>20</v>
      </c>
      <c r="F1966" s="3" t="s">
        <v>20</v>
      </c>
      <c r="G1966" s="3">
        <v>3</v>
      </c>
      <c r="H1966" s="3" t="s">
        <v>20</v>
      </c>
      <c r="J1966" s="3" t="s">
        <v>1295</v>
      </c>
      <c r="K1966" s="3">
        <v>1979</v>
      </c>
      <c r="L1966" s="3" t="s">
        <v>56</v>
      </c>
      <c r="M1966" s="3">
        <v>25</v>
      </c>
      <c r="N1966" s="3">
        <v>2</v>
      </c>
      <c r="O1966" s="3">
        <v>15025.76</v>
      </c>
      <c r="P1966" s="3" t="s">
        <v>29</v>
      </c>
      <c r="Q1966" s="3" t="s">
        <v>23</v>
      </c>
      <c r="R1966" s="3" t="s">
        <v>53</v>
      </c>
    </row>
    <row r="1967" spans="1:18" x14ac:dyDescent="0.25">
      <c r="A1967" s="3" t="s">
        <v>1311</v>
      </c>
      <c r="B1967" s="3">
        <v>39.979999999999997</v>
      </c>
      <c r="C1967" s="3">
        <v>9.4600000000000009</v>
      </c>
      <c r="D1967" s="3" t="s">
        <v>117</v>
      </c>
      <c r="E1967" s="3" t="s">
        <v>20</v>
      </c>
      <c r="F1967" s="3" t="s">
        <v>20</v>
      </c>
      <c r="G1967" s="3">
        <v>2</v>
      </c>
      <c r="H1967" s="3" t="s">
        <v>20</v>
      </c>
      <c r="J1967" s="3" t="s">
        <v>1297</v>
      </c>
      <c r="K1967" s="3">
        <v>1960</v>
      </c>
      <c r="L1967" s="3" t="s">
        <v>51</v>
      </c>
      <c r="M1967" s="3">
        <v>8</v>
      </c>
      <c r="N1967" s="3">
        <v>2</v>
      </c>
      <c r="O1967" s="3">
        <v>15019.76</v>
      </c>
      <c r="P1967" s="3" t="s">
        <v>29</v>
      </c>
      <c r="Q1967" s="3" t="s">
        <v>29</v>
      </c>
      <c r="R1967" s="3" t="s">
        <v>33</v>
      </c>
    </row>
    <row r="1968" spans="1:18" x14ac:dyDescent="0.25">
      <c r="A1968" s="3" t="s">
        <v>1313</v>
      </c>
      <c r="B1968" s="3">
        <v>46.51</v>
      </c>
      <c r="C1968" s="3">
        <v>8.69</v>
      </c>
      <c r="D1968" s="3" t="s">
        <v>117</v>
      </c>
      <c r="E1968" s="3" t="s">
        <v>20</v>
      </c>
      <c r="F1968" s="3" t="s">
        <v>20</v>
      </c>
      <c r="G1968" s="3" t="s">
        <v>5994</v>
      </c>
      <c r="H1968" s="3" t="s">
        <v>20</v>
      </c>
      <c r="J1968" s="3" t="s">
        <v>171</v>
      </c>
      <c r="K1968" s="3">
        <v>1973</v>
      </c>
      <c r="L1968" s="3" t="s">
        <v>47</v>
      </c>
      <c r="M1968" s="3">
        <v>18</v>
      </c>
      <c r="N1968" s="3">
        <v>0</v>
      </c>
      <c r="O1968" s="3">
        <v>42188.15</v>
      </c>
      <c r="P1968" s="3" t="s">
        <v>23</v>
      </c>
      <c r="Q1968" s="3" t="s">
        <v>23</v>
      </c>
      <c r="R1968" s="3" t="s">
        <v>53</v>
      </c>
    </row>
    <row r="1969" spans="1:18" x14ac:dyDescent="0.25">
      <c r="A1969" s="3" t="s">
        <v>1315</v>
      </c>
      <c r="B1969" s="3">
        <v>43.58</v>
      </c>
      <c r="C1969" s="3">
        <v>4.2300000000000004</v>
      </c>
      <c r="D1969" s="3" t="s">
        <v>20</v>
      </c>
      <c r="E1969" s="3" t="s">
        <v>20</v>
      </c>
      <c r="F1969" s="3" t="s">
        <v>21</v>
      </c>
      <c r="G1969" s="3">
        <v>1</v>
      </c>
      <c r="H1969" s="3" t="s">
        <v>20</v>
      </c>
      <c r="J1969" s="3" t="s">
        <v>1299</v>
      </c>
      <c r="K1969" s="3">
        <v>1995</v>
      </c>
      <c r="L1969" s="3" t="s">
        <v>51</v>
      </c>
      <c r="M1969" s="3">
        <v>2</v>
      </c>
      <c r="N1969" s="3">
        <v>2</v>
      </c>
      <c r="O1969" s="3">
        <v>15006.58</v>
      </c>
      <c r="P1969" s="3" t="s">
        <v>29</v>
      </c>
      <c r="Q1969" s="3" t="s">
        <v>29</v>
      </c>
      <c r="R1969" s="3" t="s">
        <v>119</v>
      </c>
    </row>
    <row r="1970" spans="1:18" x14ac:dyDescent="0.25">
      <c r="A1970" s="3" t="s">
        <v>1316</v>
      </c>
      <c r="B1970" s="3">
        <v>42.28</v>
      </c>
      <c r="C1970" s="3">
        <v>9.16</v>
      </c>
      <c r="D1970" s="3" t="s">
        <v>117</v>
      </c>
      <c r="E1970" s="3" t="s">
        <v>20</v>
      </c>
      <c r="F1970" s="3" t="s">
        <v>20</v>
      </c>
      <c r="G1970" s="3">
        <v>1</v>
      </c>
      <c r="H1970" s="3" t="s">
        <v>20</v>
      </c>
      <c r="J1970" s="3" t="s">
        <v>1301</v>
      </c>
      <c r="K1970" s="3">
        <v>1958</v>
      </c>
      <c r="L1970" s="3" t="s">
        <v>61</v>
      </c>
      <c r="M1970" s="3">
        <v>29</v>
      </c>
      <c r="N1970" s="3">
        <v>2</v>
      </c>
      <c r="O1970" s="3">
        <v>14988.43</v>
      </c>
      <c r="P1970" s="3" t="s">
        <v>29</v>
      </c>
      <c r="Q1970" s="3" t="s">
        <v>24</v>
      </c>
      <c r="R1970" s="3" t="s">
        <v>53</v>
      </c>
    </row>
    <row r="1971" spans="1:18" x14ac:dyDescent="0.25">
      <c r="A1971" s="3" t="s">
        <v>173</v>
      </c>
      <c r="B1971" s="3">
        <v>35.97</v>
      </c>
      <c r="C1971" s="3">
        <v>6.12</v>
      </c>
      <c r="D1971" s="3" t="s">
        <v>20</v>
      </c>
      <c r="E1971" s="3" t="s">
        <v>20</v>
      </c>
      <c r="F1971" s="3" t="s">
        <v>21</v>
      </c>
      <c r="G1971" s="3">
        <v>1</v>
      </c>
      <c r="H1971" s="3" t="s">
        <v>117</v>
      </c>
      <c r="J1971" s="3" t="s">
        <v>1303</v>
      </c>
      <c r="K1971" s="3">
        <v>1962</v>
      </c>
      <c r="L1971" s="3" t="s">
        <v>56</v>
      </c>
      <c r="M1971" s="3">
        <v>29</v>
      </c>
      <c r="N1971" s="3">
        <v>0</v>
      </c>
      <c r="O1971" s="3">
        <v>14945.34</v>
      </c>
      <c r="P1971" s="3" t="s">
        <v>29</v>
      </c>
      <c r="Q1971" s="3" t="s">
        <v>23</v>
      </c>
      <c r="R1971" s="3" t="s">
        <v>48</v>
      </c>
    </row>
    <row r="1972" spans="1:18" x14ac:dyDescent="0.25">
      <c r="A1972" s="3" t="s">
        <v>1317</v>
      </c>
      <c r="B1972" s="3">
        <v>35.520000000000003</v>
      </c>
      <c r="C1972" s="3">
        <v>8.26</v>
      </c>
      <c r="D1972" s="3" t="s">
        <v>20</v>
      </c>
      <c r="E1972" s="3" t="s">
        <v>20</v>
      </c>
      <c r="F1972" s="3" t="s">
        <v>20</v>
      </c>
      <c r="G1972" s="3" t="s">
        <v>5994</v>
      </c>
      <c r="H1972" s="3" t="s">
        <v>20</v>
      </c>
      <c r="J1972" s="3" t="s">
        <v>1305</v>
      </c>
      <c r="K1972" s="3">
        <v>1968</v>
      </c>
      <c r="L1972" s="3" t="s">
        <v>56</v>
      </c>
      <c r="M1972" s="3">
        <v>8</v>
      </c>
      <c r="N1972" s="3">
        <v>0</v>
      </c>
      <c r="O1972" s="3">
        <v>14926.97</v>
      </c>
      <c r="P1972" s="3" t="s">
        <v>29</v>
      </c>
      <c r="Q1972" s="3" t="s">
        <v>29</v>
      </c>
      <c r="R1972" s="3" t="s">
        <v>33</v>
      </c>
    </row>
    <row r="1973" spans="1:18" x14ac:dyDescent="0.25">
      <c r="A1973" s="3" t="s">
        <v>1319</v>
      </c>
      <c r="B1973" s="3">
        <v>33.6</v>
      </c>
      <c r="C1973" s="3">
        <v>11.25</v>
      </c>
      <c r="D1973" s="3" t="s">
        <v>20</v>
      </c>
      <c r="E1973" s="3" t="s">
        <v>20</v>
      </c>
      <c r="F1973" s="3" t="s">
        <v>20</v>
      </c>
      <c r="G1973" s="3" t="s">
        <v>5994</v>
      </c>
      <c r="H1973" s="3" t="s">
        <v>20</v>
      </c>
      <c r="J1973" s="3" t="s">
        <v>1307</v>
      </c>
      <c r="K1973" s="3">
        <v>1981</v>
      </c>
      <c r="L1973" s="3" t="s">
        <v>61</v>
      </c>
      <c r="M1973" s="3">
        <v>4</v>
      </c>
      <c r="N1973" s="3">
        <v>1</v>
      </c>
      <c r="O1973" s="3">
        <v>14908.27</v>
      </c>
      <c r="P1973" s="3" t="s">
        <v>29</v>
      </c>
      <c r="Q1973" s="3" t="s">
        <v>23</v>
      </c>
      <c r="R1973" s="3" t="s">
        <v>53</v>
      </c>
    </row>
    <row r="1974" spans="1:18" x14ac:dyDescent="0.25">
      <c r="A1974" s="3" t="s">
        <v>1321</v>
      </c>
      <c r="B1974" s="3">
        <v>22.42</v>
      </c>
      <c r="C1974" s="3">
        <v>6.74</v>
      </c>
      <c r="D1974" s="3" t="s">
        <v>20</v>
      </c>
      <c r="E1974" s="3" t="s">
        <v>20</v>
      </c>
      <c r="F1974" s="3" t="s">
        <v>20</v>
      </c>
      <c r="G1974" s="3" t="s">
        <v>5994</v>
      </c>
      <c r="H1974" s="3" t="s">
        <v>117</v>
      </c>
      <c r="J1974" s="3" t="s">
        <v>1309</v>
      </c>
      <c r="K1974" s="3">
        <v>1958</v>
      </c>
      <c r="L1974" s="3" t="s">
        <v>22</v>
      </c>
      <c r="M1974" s="3">
        <v>17</v>
      </c>
      <c r="N1974" s="3">
        <v>0</v>
      </c>
      <c r="O1974" s="3">
        <v>14901.52</v>
      </c>
      <c r="P1974" s="3" t="s">
        <v>29</v>
      </c>
      <c r="Q1974" s="3" t="s">
        <v>29</v>
      </c>
      <c r="R1974" s="3" t="s">
        <v>119</v>
      </c>
    </row>
    <row r="1975" spans="1:18" x14ac:dyDescent="0.25">
      <c r="A1975" s="3" t="s">
        <v>1323</v>
      </c>
      <c r="B1975" s="3">
        <v>46.86</v>
      </c>
      <c r="C1975" s="3">
        <v>4.87</v>
      </c>
      <c r="D1975" s="3" t="s">
        <v>20</v>
      </c>
      <c r="E1975" s="3" t="s">
        <v>20</v>
      </c>
      <c r="F1975" s="3" t="s">
        <v>20</v>
      </c>
      <c r="G1975" s="3" t="s">
        <v>5994</v>
      </c>
      <c r="H1975" s="3" t="s">
        <v>20</v>
      </c>
      <c r="J1975" s="3" t="s">
        <v>1311</v>
      </c>
      <c r="K1975" s="3">
        <v>1970</v>
      </c>
      <c r="L1975" s="3" t="s">
        <v>56</v>
      </c>
      <c r="M1975" s="3">
        <v>11</v>
      </c>
      <c r="N1975" s="3">
        <v>0</v>
      </c>
      <c r="O1975" s="3">
        <v>14847.63</v>
      </c>
      <c r="P1975" s="3" t="s">
        <v>29</v>
      </c>
      <c r="Q1975" s="3" t="s">
        <v>29</v>
      </c>
      <c r="R1975" s="3" t="s">
        <v>134</v>
      </c>
    </row>
    <row r="1976" spans="1:18" x14ac:dyDescent="0.25">
      <c r="A1976" s="3" t="s">
        <v>1325</v>
      </c>
      <c r="B1976" s="3">
        <v>32.965000000000003</v>
      </c>
      <c r="C1976" s="3">
        <v>6.68</v>
      </c>
      <c r="D1976" s="3" t="s">
        <v>20</v>
      </c>
      <c r="E1976" s="3" t="s">
        <v>20</v>
      </c>
      <c r="F1976" s="3" t="s">
        <v>20</v>
      </c>
      <c r="G1976" s="3">
        <v>3</v>
      </c>
      <c r="H1976" s="3" t="s">
        <v>20</v>
      </c>
      <c r="J1976" s="3" t="s">
        <v>1313</v>
      </c>
      <c r="K1976" s="3">
        <v>1981</v>
      </c>
      <c r="L1976" s="3" t="s">
        <v>32</v>
      </c>
      <c r="M1976" s="3">
        <v>5</v>
      </c>
      <c r="N1976" s="3">
        <v>1</v>
      </c>
      <c r="O1976" s="3">
        <v>14843.96</v>
      </c>
      <c r="P1976" s="3" t="s">
        <v>29</v>
      </c>
      <c r="Q1976" s="3" t="s">
        <v>24</v>
      </c>
      <c r="R1976" s="3" t="s">
        <v>36</v>
      </c>
    </row>
    <row r="1977" spans="1:18" x14ac:dyDescent="0.25">
      <c r="A1977" s="3" t="s">
        <v>1327</v>
      </c>
      <c r="B1977" s="3">
        <v>39.340000000000003</v>
      </c>
      <c r="C1977" s="3">
        <v>5.0199999999999996</v>
      </c>
      <c r="D1977" s="3" t="s">
        <v>117</v>
      </c>
      <c r="E1977" s="3" t="s">
        <v>20</v>
      </c>
      <c r="F1977" s="3" t="s">
        <v>21</v>
      </c>
      <c r="G1977" s="3">
        <v>1</v>
      </c>
      <c r="H1977" s="3" t="s">
        <v>20</v>
      </c>
      <c r="J1977" s="3" t="s">
        <v>1315</v>
      </c>
      <c r="K1977" s="3">
        <v>1979</v>
      </c>
      <c r="L1977" s="3" t="s">
        <v>22</v>
      </c>
      <c r="M1977" s="3">
        <v>18</v>
      </c>
      <c r="N1977" s="3">
        <v>2</v>
      </c>
      <c r="O1977" s="3">
        <v>14839.34</v>
      </c>
      <c r="P1977" s="3" t="s">
        <v>29</v>
      </c>
      <c r="Q1977" s="3" t="s">
        <v>24</v>
      </c>
      <c r="R1977" s="3" t="s">
        <v>36</v>
      </c>
    </row>
    <row r="1978" spans="1:18" x14ac:dyDescent="0.25">
      <c r="A1978" s="3" t="s">
        <v>1329</v>
      </c>
      <c r="B1978" s="3">
        <v>47</v>
      </c>
      <c r="C1978" s="3">
        <v>10.64</v>
      </c>
      <c r="D1978" s="3" t="s">
        <v>117</v>
      </c>
      <c r="E1978" s="3" t="s">
        <v>20</v>
      </c>
      <c r="F1978" s="3" t="s">
        <v>20</v>
      </c>
      <c r="G1978" s="3" t="s">
        <v>5994</v>
      </c>
      <c r="H1978" s="3" t="s">
        <v>20</v>
      </c>
      <c r="J1978" s="3" t="s">
        <v>1316</v>
      </c>
      <c r="K1978" s="3">
        <v>1975</v>
      </c>
      <c r="L1978" s="3" t="s">
        <v>28</v>
      </c>
      <c r="M1978" s="3">
        <v>10</v>
      </c>
      <c r="N1978" s="3">
        <v>1</v>
      </c>
      <c r="O1978" s="3">
        <v>14819</v>
      </c>
      <c r="P1978" s="3" t="s">
        <v>29</v>
      </c>
      <c r="Q1978" s="3" t="s">
        <v>24</v>
      </c>
      <c r="R1978" s="3" t="s">
        <v>134</v>
      </c>
    </row>
    <row r="1979" spans="1:18" x14ac:dyDescent="0.25">
      <c r="A1979" s="3" t="s">
        <v>1331</v>
      </c>
      <c r="B1979" s="3">
        <v>36.71</v>
      </c>
      <c r="C1979" s="3">
        <v>8.74</v>
      </c>
      <c r="D1979" s="3" t="s">
        <v>117</v>
      </c>
      <c r="E1979" s="3" t="s">
        <v>20</v>
      </c>
      <c r="F1979" s="3" t="s">
        <v>20</v>
      </c>
      <c r="G1979" s="3" t="s">
        <v>5994</v>
      </c>
      <c r="H1979" s="3" t="s">
        <v>20</v>
      </c>
      <c r="J1979" s="3" t="s">
        <v>173</v>
      </c>
      <c r="K1979" s="3">
        <v>1979</v>
      </c>
      <c r="L1979" s="3" t="s">
        <v>61</v>
      </c>
      <c r="M1979" s="3">
        <v>3</v>
      </c>
      <c r="N1979" s="3">
        <v>3</v>
      </c>
      <c r="O1979" s="3">
        <v>42124.52</v>
      </c>
      <c r="P1979" s="3" t="s">
        <v>23</v>
      </c>
      <c r="Q1979" s="3" t="s">
        <v>23</v>
      </c>
      <c r="R1979" s="3" t="s">
        <v>25</v>
      </c>
    </row>
    <row r="1980" spans="1:18" x14ac:dyDescent="0.25">
      <c r="A1980" s="3" t="s">
        <v>1333</v>
      </c>
      <c r="B1980" s="3">
        <v>53.48</v>
      </c>
      <c r="C1980" s="3">
        <v>5.64</v>
      </c>
      <c r="D1980" s="3" t="s">
        <v>20</v>
      </c>
      <c r="E1980" s="3" t="s">
        <v>20</v>
      </c>
      <c r="F1980" s="3" t="s">
        <v>20</v>
      </c>
      <c r="G1980" s="3" t="s">
        <v>5994</v>
      </c>
      <c r="H1980" s="3" t="s">
        <v>20</v>
      </c>
      <c r="J1980" s="3" t="s">
        <v>1317</v>
      </c>
      <c r="K1980" s="3">
        <v>1965</v>
      </c>
      <c r="L1980" s="3" t="s">
        <v>61</v>
      </c>
      <c r="M1980" s="3">
        <v>27</v>
      </c>
      <c r="N1980" s="3">
        <v>0</v>
      </c>
      <c r="O1980" s="3">
        <v>14750.42</v>
      </c>
      <c r="P1980" s="3" t="s">
        <v>29</v>
      </c>
      <c r="Q1980" s="3" t="s">
        <v>29</v>
      </c>
      <c r="R1980" s="3" t="s">
        <v>36</v>
      </c>
    </row>
    <row r="1981" spans="1:18" x14ac:dyDescent="0.25">
      <c r="A1981" s="3" t="s">
        <v>1335</v>
      </c>
      <c r="B1981" s="3">
        <v>35.5</v>
      </c>
      <c r="C1981" s="3">
        <v>10.37</v>
      </c>
      <c r="D1981" s="3" t="s">
        <v>20</v>
      </c>
      <c r="E1981" s="3" t="s">
        <v>20</v>
      </c>
      <c r="F1981" s="3" t="s">
        <v>20</v>
      </c>
      <c r="G1981" s="3" t="s">
        <v>5994</v>
      </c>
      <c r="H1981" s="3" t="s">
        <v>20</v>
      </c>
      <c r="J1981" s="3" t="s">
        <v>1319</v>
      </c>
      <c r="K1981" s="3">
        <v>1962</v>
      </c>
      <c r="L1981" s="3" t="s">
        <v>61</v>
      </c>
      <c r="M1981" s="3">
        <v>29</v>
      </c>
      <c r="N1981" s="3">
        <v>0</v>
      </c>
      <c r="O1981" s="3">
        <v>14738.43</v>
      </c>
      <c r="P1981" s="3" t="s">
        <v>29</v>
      </c>
      <c r="Q1981" s="3" t="s">
        <v>24</v>
      </c>
      <c r="R1981" s="3" t="s">
        <v>48</v>
      </c>
    </row>
    <row r="1982" spans="1:18" x14ac:dyDescent="0.25">
      <c r="A1982" s="3" t="s">
        <v>175</v>
      </c>
      <c r="B1982" s="3">
        <v>45.54</v>
      </c>
      <c r="C1982" s="3">
        <v>5.4</v>
      </c>
      <c r="D1982" s="3" t="s">
        <v>117</v>
      </c>
      <c r="E1982" s="3" t="s">
        <v>20</v>
      </c>
      <c r="F1982" s="3" t="s">
        <v>21</v>
      </c>
      <c r="G1982" s="3">
        <v>1</v>
      </c>
      <c r="H1982" s="3" t="s">
        <v>117</v>
      </c>
      <c r="J1982" s="3" t="s">
        <v>1321</v>
      </c>
      <c r="K1982" s="3">
        <v>2002</v>
      </c>
      <c r="L1982" s="3" t="s">
        <v>47</v>
      </c>
      <c r="M1982" s="3">
        <v>24</v>
      </c>
      <c r="N1982" s="3">
        <v>0</v>
      </c>
      <c r="O1982" s="3">
        <v>14711.74</v>
      </c>
      <c r="P1982" s="3" t="s">
        <v>29</v>
      </c>
      <c r="Q1982" s="3" t="s">
        <v>29</v>
      </c>
      <c r="R1982" s="3" t="s">
        <v>33</v>
      </c>
    </row>
    <row r="1983" spans="1:18" x14ac:dyDescent="0.25">
      <c r="A1983" s="3" t="s">
        <v>1337</v>
      </c>
      <c r="B1983" s="3">
        <v>36.979999999999997</v>
      </c>
      <c r="C1983" s="3">
        <v>9.56</v>
      </c>
      <c r="D1983" s="3" t="s">
        <v>117</v>
      </c>
      <c r="E1983" s="3" t="s">
        <v>20</v>
      </c>
      <c r="F1983" s="3" t="s">
        <v>20</v>
      </c>
      <c r="G1983" s="3" t="s">
        <v>5994</v>
      </c>
      <c r="H1983" s="3" t="s">
        <v>20</v>
      </c>
      <c r="J1983" s="3" t="s">
        <v>1323</v>
      </c>
      <c r="K1983" s="3">
        <v>1982</v>
      </c>
      <c r="L1983" s="3" t="s">
        <v>47</v>
      </c>
      <c r="M1983" s="3">
        <v>4</v>
      </c>
      <c r="N1983" s="3">
        <v>3</v>
      </c>
      <c r="O1983" s="3">
        <v>14696.77</v>
      </c>
      <c r="P1983" s="3" t="s">
        <v>29</v>
      </c>
      <c r="Q1983" s="3" t="s">
        <v>29</v>
      </c>
      <c r="R1983" s="3" t="s">
        <v>53</v>
      </c>
    </row>
    <row r="1984" spans="1:18" x14ac:dyDescent="0.25">
      <c r="A1984" s="3" t="s">
        <v>1338</v>
      </c>
      <c r="B1984" s="3">
        <v>32.395000000000003</v>
      </c>
      <c r="C1984" s="3">
        <v>8.23</v>
      </c>
      <c r="D1984" s="3" t="s">
        <v>117</v>
      </c>
      <c r="E1984" s="3" t="s">
        <v>20</v>
      </c>
      <c r="F1984" s="3" t="s">
        <v>21</v>
      </c>
      <c r="G1984" s="3">
        <v>1</v>
      </c>
      <c r="H1984" s="3" t="s">
        <v>20</v>
      </c>
      <c r="J1984" s="3" t="s">
        <v>1325</v>
      </c>
      <c r="K1984" s="3">
        <v>1958</v>
      </c>
      <c r="L1984" s="3" t="s">
        <v>61</v>
      </c>
      <c r="M1984" s="3">
        <v>23</v>
      </c>
      <c r="N1984" s="3">
        <v>0</v>
      </c>
      <c r="O1984" s="3">
        <v>14692.67</v>
      </c>
      <c r="P1984" s="3" t="s">
        <v>29</v>
      </c>
      <c r="Q1984" s="3" t="s">
        <v>23</v>
      </c>
      <c r="R1984" s="3" t="s">
        <v>33</v>
      </c>
    </row>
    <row r="1985" spans="1:18" x14ac:dyDescent="0.25">
      <c r="A1985" s="3" t="s">
        <v>1340</v>
      </c>
      <c r="B1985" s="3">
        <v>32.729999999999997</v>
      </c>
      <c r="C1985" s="3">
        <v>7.03</v>
      </c>
      <c r="D1985" s="3" t="s">
        <v>20</v>
      </c>
      <c r="E1985" s="3" t="s">
        <v>20</v>
      </c>
      <c r="F1985" s="3" t="s">
        <v>20</v>
      </c>
      <c r="G1985" s="3" t="s">
        <v>5994</v>
      </c>
      <c r="H1985" s="3" t="s">
        <v>20</v>
      </c>
      <c r="J1985" s="3" t="s">
        <v>1327</v>
      </c>
      <c r="K1985" s="3">
        <v>1969</v>
      </c>
      <c r="L1985" s="3" t="s">
        <v>22</v>
      </c>
      <c r="M1985" s="3">
        <v>20</v>
      </c>
      <c r="N1985" s="3">
        <v>0</v>
      </c>
      <c r="O1985" s="3">
        <v>14665.75</v>
      </c>
      <c r="P1985" s="3" t="s">
        <v>29</v>
      </c>
      <c r="Q1985" s="3" t="s">
        <v>23</v>
      </c>
      <c r="R1985" s="3" t="s">
        <v>33</v>
      </c>
    </row>
    <row r="1986" spans="1:18" x14ac:dyDescent="0.25">
      <c r="A1986" s="3" t="s">
        <v>1342</v>
      </c>
      <c r="B1986" s="3">
        <v>20.52</v>
      </c>
      <c r="C1986" s="3">
        <v>5.45</v>
      </c>
      <c r="D1986" s="3" t="s">
        <v>20</v>
      </c>
      <c r="E1986" s="3" t="s">
        <v>20</v>
      </c>
      <c r="F1986" s="3" t="s">
        <v>20</v>
      </c>
      <c r="G1986" s="3">
        <v>1</v>
      </c>
      <c r="H1986" s="3" t="s">
        <v>117</v>
      </c>
      <c r="J1986" s="3" t="s">
        <v>1329</v>
      </c>
      <c r="K1986" s="3">
        <v>1981</v>
      </c>
      <c r="L1986" s="3" t="s">
        <v>56</v>
      </c>
      <c r="M1986" s="3">
        <v>13</v>
      </c>
      <c r="N1986" s="3">
        <v>1</v>
      </c>
      <c r="O1986" s="3">
        <v>14657.2</v>
      </c>
      <c r="P1986" s="3" t="s">
        <v>29</v>
      </c>
      <c r="Q1986" s="3" t="s">
        <v>23</v>
      </c>
      <c r="R1986" s="3" t="s">
        <v>33</v>
      </c>
    </row>
    <row r="1987" spans="1:18" x14ac:dyDescent="0.25">
      <c r="A1987" s="3" t="s">
        <v>1344</v>
      </c>
      <c r="B1987" s="3">
        <v>51.72</v>
      </c>
      <c r="C1987" s="3">
        <v>5.76</v>
      </c>
      <c r="D1987" s="3" t="s">
        <v>20</v>
      </c>
      <c r="E1987" s="3" t="s">
        <v>20</v>
      </c>
      <c r="F1987" s="3" t="s">
        <v>20</v>
      </c>
      <c r="G1987" s="3" t="s">
        <v>5994</v>
      </c>
      <c r="H1987" s="3" t="s">
        <v>20</v>
      </c>
      <c r="J1987" s="3" t="s">
        <v>1331</v>
      </c>
      <c r="K1987" s="3">
        <v>1967</v>
      </c>
      <c r="L1987" s="3" t="s">
        <v>47</v>
      </c>
      <c r="M1987" s="3">
        <v>1</v>
      </c>
      <c r="N1987" s="3">
        <v>0</v>
      </c>
      <c r="O1987" s="3">
        <v>14640.35</v>
      </c>
      <c r="P1987" s="3" t="s">
        <v>29</v>
      </c>
      <c r="Q1987" s="3" t="s">
        <v>24</v>
      </c>
      <c r="R1987" s="3" t="s">
        <v>36</v>
      </c>
    </row>
    <row r="1988" spans="1:18" x14ac:dyDescent="0.25">
      <c r="A1988" s="3" t="s">
        <v>1346</v>
      </c>
      <c r="B1988" s="3">
        <v>50.2</v>
      </c>
      <c r="C1988" s="3">
        <v>5.4</v>
      </c>
      <c r="D1988" s="3" t="s">
        <v>20</v>
      </c>
      <c r="E1988" s="3" t="s">
        <v>20</v>
      </c>
      <c r="F1988" s="3" t="s">
        <v>20</v>
      </c>
      <c r="G1988" s="3" t="s">
        <v>5994</v>
      </c>
      <c r="H1988" s="3" t="s">
        <v>20</v>
      </c>
      <c r="J1988" s="3" t="s">
        <v>1333</v>
      </c>
      <c r="K1988" s="3">
        <v>1991</v>
      </c>
      <c r="L1988" s="3" t="s">
        <v>51</v>
      </c>
      <c r="M1988" s="3">
        <v>21</v>
      </c>
      <c r="N1988" s="3">
        <v>3</v>
      </c>
      <c r="O1988" s="3">
        <v>14630.52</v>
      </c>
      <c r="P1988" s="3" t="s">
        <v>29</v>
      </c>
      <c r="Q1988" s="3" t="s">
        <v>24</v>
      </c>
      <c r="R1988" s="3" t="s">
        <v>53</v>
      </c>
    </row>
    <row r="1989" spans="1:18" x14ac:dyDescent="0.25">
      <c r="A1989" s="3" t="s">
        <v>1348</v>
      </c>
      <c r="B1989" s="3">
        <v>25.52</v>
      </c>
      <c r="C1989" s="3">
        <v>6.35</v>
      </c>
      <c r="D1989" s="3" t="s">
        <v>20</v>
      </c>
      <c r="E1989" s="3" t="s">
        <v>20</v>
      </c>
      <c r="F1989" s="3" t="s">
        <v>21</v>
      </c>
      <c r="G1989" s="3">
        <v>1</v>
      </c>
      <c r="H1989" s="3" t="s">
        <v>20</v>
      </c>
      <c r="J1989" s="3" t="s">
        <v>1335</v>
      </c>
      <c r="K1989" s="3">
        <v>1965</v>
      </c>
      <c r="L1989" s="3" t="s">
        <v>56</v>
      </c>
      <c r="M1989" s="3">
        <v>8</v>
      </c>
      <c r="N1989" s="3">
        <v>0</v>
      </c>
      <c r="O1989" s="3">
        <v>14612.33</v>
      </c>
      <c r="P1989" s="3" t="s">
        <v>29</v>
      </c>
      <c r="Q1989" s="3" t="s">
        <v>24</v>
      </c>
      <c r="R1989" s="3" t="s">
        <v>48</v>
      </c>
    </row>
    <row r="1990" spans="1:18" x14ac:dyDescent="0.25">
      <c r="A1990" s="3" t="s">
        <v>1350</v>
      </c>
      <c r="B1990" s="3">
        <v>35.200000000000003</v>
      </c>
      <c r="C1990" s="3">
        <v>6.26</v>
      </c>
      <c r="D1990" s="3" t="s">
        <v>117</v>
      </c>
      <c r="E1990" s="3" t="s">
        <v>20</v>
      </c>
      <c r="F1990" s="3" t="s">
        <v>20</v>
      </c>
      <c r="G1990" s="3">
        <v>2</v>
      </c>
      <c r="H1990" s="3" t="s">
        <v>20</v>
      </c>
      <c r="J1990" s="3" t="s">
        <v>175</v>
      </c>
      <c r="K1990" s="3">
        <v>1997</v>
      </c>
      <c r="L1990" s="3" t="s">
        <v>28</v>
      </c>
      <c r="M1990" s="3">
        <v>9</v>
      </c>
      <c r="N1990" s="3">
        <v>2</v>
      </c>
      <c r="O1990" s="3">
        <v>42112.24</v>
      </c>
      <c r="P1990" s="3" t="s">
        <v>23</v>
      </c>
      <c r="Q1990" s="3" t="s">
        <v>24</v>
      </c>
      <c r="R1990" s="3" t="s">
        <v>25</v>
      </c>
    </row>
    <row r="1991" spans="1:18" x14ac:dyDescent="0.25">
      <c r="A1991" s="3" t="s">
        <v>1352</v>
      </c>
      <c r="B1991" s="3">
        <v>41.26</v>
      </c>
      <c r="C1991" s="3">
        <v>5.97</v>
      </c>
      <c r="D1991" s="3" t="s">
        <v>117</v>
      </c>
      <c r="E1991" s="3" t="s">
        <v>20</v>
      </c>
      <c r="F1991" s="3" t="s">
        <v>20</v>
      </c>
      <c r="G1991" s="3" t="s">
        <v>5994</v>
      </c>
      <c r="H1991" s="3" t="s">
        <v>20</v>
      </c>
      <c r="J1991" s="3" t="s">
        <v>1337</v>
      </c>
      <c r="K1991" s="3">
        <v>1967</v>
      </c>
      <c r="L1991" s="3" t="s">
        <v>61</v>
      </c>
      <c r="M1991" s="3">
        <v>18</v>
      </c>
      <c r="N1991" s="3">
        <v>0</v>
      </c>
      <c r="O1991" s="3">
        <v>14600.62</v>
      </c>
      <c r="P1991" s="3" t="s">
        <v>29</v>
      </c>
      <c r="Q1991" s="3" t="s">
        <v>24</v>
      </c>
      <c r="R1991" s="3" t="s">
        <v>144</v>
      </c>
    </row>
    <row r="1992" spans="1:18" x14ac:dyDescent="0.25">
      <c r="A1992" s="3" t="s">
        <v>1354</v>
      </c>
      <c r="B1992" s="3">
        <v>17.195</v>
      </c>
      <c r="C1992" s="3">
        <v>5.29</v>
      </c>
      <c r="D1992" s="3" t="s">
        <v>117</v>
      </c>
      <c r="E1992" s="3" t="s">
        <v>20</v>
      </c>
      <c r="F1992" s="3" t="s">
        <v>20</v>
      </c>
      <c r="G1992" s="3" t="s">
        <v>5994</v>
      </c>
      <c r="H1992" s="3" t="s">
        <v>117</v>
      </c>
      <c r="J1992" s="3" t="s">
        <v>1338</v>
      </c>
      <c r="K1992" s="3">
        <v>1963</v>
      </c>
      <c r="L1992" s="3" t="s">
        <v>22</v>
      </c>
      <c r="M1992" s="3">
        <v>14</v>
      </c>
      <c r="N1992" s="3">
        <v>3</v>
      </c>
      <c r="O1992" s="3">
        <v>14590.63</v>
      </c>
      <c r="P1992" s="3" t="s">
        <v>29</v>
      </c>
      <c r="Q1992" s="3" t="s">
        <v>23</v>
      </c>
      <c r="R1992" s="3" t="s">
        <v>119</v>
      </c>
    </row>
    <row r="1993" spans="1:18" x14ac:dyDescent="0.25">
      <c r="A1993" s="3" t="s">
        <v>177</v>
      </c>
      <c r="B1993" s="3">
        <v>35.53</v>
      </c>
      <c r="C1993" s="3">
        <v>4.3600000000000003</v>
      </c>
      <c r="D1993" s="3" t="s">
        <v>117</v>
      </c>
      <c r="E1993" s="3" t="s">
        <v>20</v>
      </c>
      <c r="F1993" s="3" t="s">
        <v>20</v>
      </c>
      <c r="G1993" s="3" t="s">
        <v>5994</v>
      </c>
      <c r="H1993" s="3" t="s">
        <v>117</v>
      </c>
      <c r="J1993" s="3" t="s">
        <v>1340</v>
      </c>
      <c r="K1993" s="3">
        <v>1962</v>
      </c>
      <c r="L1993" s="3" t="s">
        <v>28</v>
      </c>
      <c r="M1993" s="3">
        <v>3</v>
      </c>
      <c r="N1993" s="3">
        <v>0</v>
      </c>
      <c r="O1993" s="3">
        <v>14574.64</v>
      </c>
      <c r="P1993" s="3" t="s">
        <v>29</v>
      </c>
      <c r="Q1993" s="3" t="s">
        <v>23</v>
      </c>
      <c r="R1993" s="3" t="s">
        <v>42</v>
      </c>
    </row>
    <row r="1994" spans="1:18" x14ac:dyDescent="0.25">
      <c r="A1994" s="3" t="s">
        <v>1356</v>
      </c>
      <c r="B1994" s="3">
        <v>23.085000000000001</v>
      </c>
      <c r="C1994" s="3">
        <v>4.2699999999999996</v>
      </c>
      <c r="D1994" s="3" t="s">
        <v>117</v>
      </c>
      <c r="E1994" s="3" t="s">
        <v>20</v>
      </c>
      <c r="F1994" s="3" t="s">
        <v>20</v>
      </c>
      <c r="G1994" s="3">
        <v>2</v>
      </c>
      <c r="H1994" s="3" t="s">
        <v>20</v>
      </c>
      <c r="J1994" s="3" t="s">
        <v>1342</v>
      </c>
      <c r="K1994" s="3">
        <v>1998</v>
      </c>
      <c r="L1994" s="3" t="s">
        <v>47</v>
      </c>
      <c r="M1994" s="3">
        <v>12</v>
      </c>
      <c r="N1994" s="3">
        <v>0</v>
      </c>
      <c r="O1994" s="3">
        <v>14571.89</v>
      </c>
      <c r="P1994" s="3" t="s">
        <v>29</v>
      </c>
      <c r="Q1994" s="3" t="s">
        <v>23</v>
      </c>
      <c r="R1994" s="3" t="s">
        <v>119</v>
      </c>
    </row>
    <row r="1995" spans="1:18" x14ac:dyDescent="0.25">
      <c r="A1995" s="3" t="s">
        <v>1358</v>
      </c>
      <c r="B1995" s="3">
        <v>21.66</v>
      </c>
      <c r="C1995" s="3">
        <v>5.2</v>
      </c>
      <c r="D1995" s="3" t="s">
        <v>117</v>
      </c>
      <c r="E1995" s="3" t="s">
        <v>20</v>
      </c>
      <c r="F1995" s="3" t="s">
        <v>20</v>
      </c>
      <c r="G1995" s="3">
        <v>2</v>
      </c>
      <c r="H1995" s="3" t="s">
        <v>20</v>
      </c>
      <c r="J1995" s="3" t="s">
        <v>1344</v>
      </c>
      <c r="K1995" s="3">
        <v>1989</v>
      </c>
      <c r="L1995" s="3" t="s">
        <v>61</v>
      </c>
      <c r="M1995" s="3">
        <v>14</v>
      </c>
      <c r="N1995" s="3">
        <v>3</v>
      </c>
      <c r="O1995" s="3">
        <v>14547.26</v>
      </c>
      <c r="P1995" s="3" t="s">
        <v>29</v>
      </c>
      <c r="Q1995" s="3" t="s">
        <v>24</v>
      </c>
      <c r="R1995" s="3" t="s">
        <v>53</v>
      </c>
    </row>
    <row r="1996" spans="1:18" x14ac:dyDescent="0.25">
      <c r="A1996" s="3" t="s">
        <v>1359</v>
      </c>
      <c r="B1996" s="3">
        <v>36.47</v>
      </c>
      <c r="C1996" s="3">
        <v>8.23</v>
      </c>
      <c r="D1996" s="3" t="s">
        <v>117</v>
      </c>
      <c r="E1996" s="3" t="s">
        <v>20</v>
      </c>
      <c r="F1996" s="3" t="s">
        <v>20</v>
      </c>
      <c r="G1996" s="3" t="s">
        <v>5994</v>
      </c>
      <c r="H1996" s="3" t="s">
        <v>20</v>
      </c>
      <c r="J1996" s="3" t="s">
        <v>1346</v>
      </c>
      <c r="K1996" s="3">
        <v>1989</v>
      </c>
      <c r="L1996" s="3" t="s">
        <v>61</v>
      </c>
      <c r="M1996" s="3">
        <v>22</v>
      </c>
      <c r="N1996" s="3">
        <v>3</v>
      </c>
      <c r="O1996" s="3">
        <v>14507.46</v>
      </c>
      <c r="P1996" s="3" t="s">
        <v>29</v>
      </c>
      <c r="Q1996" s="3" t="s">
        <v>24</v>
      </c>
      <c r="R1996" s="3" t="s">
        <v>33</v>
      </c>
    </row>
    <row r="1997" spans="1:18" x14ac:dyDescent="0.25">
      <c r="A1997" s="3" t="s">
        <v>1361</v>
      </c>
      <c r="B1997" s="3">
        <v>36.08</v>
      </c>
      <c r="C1997" s="3">
        <v>10.33</v>
      </c>
      <c r="D1997" s="3" t="s">
        <v>117</v>
      </c>
      <c r="E1997" s="3" t="s">
        <v>20</v>
      </c>
      <c r="F1997" s="3" t="s">
        <v>20</v>
      </c>
      <c r="G1997" s="3" t="s">
        <v>5994</v>
      </c>
      <c r="H1997" s="3" t="s">
        <v>20</v>
      </c>
      <c r="J1997" s="3" t="s">
        <v>1348</v>
      </c>
      <c r="K1997" s="3">
        <v>1979</v>
      </c>
      <c r="L1997" s="3" t="s">
        <v>22</v>
      </c>
      <c r="M1997" s="3">
        <v>20</v>
      </c>
      <c r="N1997" s="3">
        <v>5</v>
      </c>
      <c r="O1997" s="3">
        <v>14478.33</v>
      </c>
      <c r="P1997" s="3" t="s">
        <v>29</v>
      </c>
      <c r="Q1997" s="3" t="s">
        <v>29</v>
      </c>
      <c r="R1997" s="3" t="s">
        <v>25</v>
      </c>
    </row>
    <row r="1998" spans="1:18" x14ac:dyDescent="0.25">
      <c r="A1998" s="3" t="s">
        <v>1363</v>
      </c>
      <c r="B1998" s="3">
        <v>23.18</v>
      </c>
      <c r="C1998" s="3">
        <v>6.13</v>
      </c>
      <c r="D1998" s="3" t="s">
        <v>20</v>
      </c>
      <c r="E1998" s="3" t="s">
        <v>20</v>
      </c>
      <c r="F1998" s="3" t="s">
        <v>20</v>
      </c>
      <c r="G1998" s="3" t="s">
        <v>5994</v>
      </c>
      <c r="H1998" s="3" t="s">
        <v>20</v>
      </c>
      <c r="J1998" s="3" t="s">
        <v>1350</v>
      </c>
      <c r="K1998" s="3">
        <v>1959</v>
      </c>
      <c r="L1998" s="3" t="s">
        <v>56</v>
      </c>
      <c r="M1998" s="3">
        <v>20</v>
      </c>
      <c r="N1998" s="3">
        <v>1</v>
      </c>
      <c r="O1998" s="3">
        <v>14474.68</v>
      </c>
      <c r="P1998" s="3" t="s">
        <v>29</v>
      </c>
      <c r="Q1998" s="3" t="s">
        <v>29</v>
      </c>
      <c r="R1998" s="3" t="s">
        <v>25</v>
      </c>
    </row>
    <row r="1999" spans="1:18" x14ac:dyDescent="0.25">
      <c r="A1999" s="3" t="s">
        <v>1365</v>
      </c>
      <c r="B1999" s="3">
        <v>39.159999999999997</v>
      </c>
      <c r="C1999" s="3">
        <v>8.08</v>
      </c>
      <c r="D1999" s="3" t="s">
        <v>20</v>
      </c>
      <c r="E1999" s="3" t="s">
        <v>20</v>
      </c>
      <c r="F1999" s="3" t="s">
        <v>20</v>
      </c>
      <c r="G1999" s="3">
        <v>3</v>
      </c>
      <c r="H1999" s="3" t="s">
        <v>20</v>
      </c>
      <c r="J1999" s="3" t="s">
        <v>1352</v>
      </c>
      <c r="K1999" s="3">
        <v>1976</v>
      </c>
      <c r="L1999" s="3" t="s">
        <v>56</v>
      </c>
      <c r="M1999" s="3">
        <v>27</v>
      </c>
      <c r="N1999" s="3">
        <v>2</v>
      </c>
      <c r="O1999" s="3">
        <v>14470.01</v>
      </c>
      <c r="P1999" s="3" t="s">
        <v>29</v>
      </c>
      <c r="Q1999" s="3" t="s">
        <v>24</v>
      </c>
      <c r="R1999" s="3" t="s">
        <v>33</v>
      </c>
    </row>
    <row r="2000" spans="1:18" x14ac:dyDescent="0.25">
      <c r="A2000" s="3" t="s">
        <v>1367</v>
      </c>
      <c r="B2000" s="3">
        <v>38.19</v>
      </c>
      <c r="C2000" s="3">
        <v>10.49</v>
      </c>
      <c r="D2000" s="3" t="s">
        <v>20</v>
      </c>
      <c r="E2000" s="3" t="s">
        <v>20</v>
      </c>
      <c r="F2000" s="3" t="s">
        <v>20</v>
      </c>
      <c r="G2000" s="3">
        <v>3</v>
      </c>
      <c r="H2000" s="3" t="s">
        <v>20</v>
      </c>
      <c r="J2000" s="3" t="s">
        <v>1354</v>
      </c>
      <c r="K2000" s="3">
        <v>1996</v>
      </c>
      <c r="L2000" s="3" t="s">
        <v>56</v>
      </c>
      <c r="M2000" s="3">
        <v>10</v>
      </c>
      <c r="N2000" s="3">
        <v>2</v>
      </c>
      <c r="O2000" s="3">
        <v>14455.64</v>
      </c>
      <c r="P2000" s="3" t="s">
        <v>29</v>
      </c>
      <c r="Q2000" s="3" t="s">
        <v>24</v>
      </c>
      <c r="R2000" s="3" t="s">
        <v>119</v>
      </c>
    </row>
    <row r="2001" spans="1:18" x14ac:dyDescent="0.25">
      <c r="A2001" s="3" t="s">
        <v>1369</v>
      </c>
      <c r="B2001" s="3">
        <v>26.41</v>
      </c>
      <c r="C2001" s="3">
        <v>8.11</v>
      </c>
      <c r="D2001" s="3" t="s">
        <v>20</v>
      </c>
      <c r="E2001" s="3" t="s">
        <v>20</v>
      </c>
      <c r="F2001" s="3" t="s">
        <v>20</v>
      </c>
      <c r="G2001" s="3">
        <v>3</v>
      </c>
      <c r="H2001" s="3" t="s">
        <v>20</v>
      </c>
      <c r="J2001" s="3" t="s">
        <v>177</v>
      </c>
      <c r="K2001" s="3">
        <v>1976</v>
      </c>
      <c r="L2001" s="3" t="s">
        <v>56</v>
      </c>
      <c r="M2001" s="3">
        <v>28</v>
      </c>
      <c r="N2001" s="3">
        <v>0</v>
      </c>
      <c r="O2001" s="3">
        <v>42111.66</v>
      </c>
      <c r="P2001" s="3" t="s">
        <v>23</v>
      </c>
      <c r="Q2001" s="3" t="s">
        <v>23</v>
      </c>
      <c r="R2001" s="3" t="s">
        <v>119</v>
      </c>
    </row>
    <row r="2002" spans="1:18" x14ac:dyDescent="0.25">
      <c r="A2002" s="3" t="s">
        <v>1371</v>
      </c>
      <c r="B2002" s="3">
        <v>28.785</v>
      </c>
      <c r="C2002" s="3">
        <v>6.6</v>
      </c>
      <c r="D2002" s="3" t="s">
        <v>20</v>
      </c>
      <c r="E2002" s="3" t="s">
        <v>20</v>
      </c>
      <c r="F2002" s="3" t="s">
        <v>20</v>
      </c>
      <c r="G2002" s="3" t="s">
        <v>5994</v>
      </c>
      <c r="H2002" s="3" t="s">
        <v>20</v>
      </c>
      <c r="J2002" s="3" t="s">
        <v>1356</v>
      </c>
      <c r="K2002" s="3">
        <v>1959</v>
      </c>
      <c r="L2002" s="3" t="s">
        <v>51</v>
      </c>
      <c r="M2002" s="3">
        <v>3</v>
      </c>
      <c r="N2002" s="3">
        <v>0</v>
      </c>
      <c r="O2002" s="3">
        <v>14451.84</v>
      </c>
      <c r="P2002" s="3" t="s">
        <v>29</v>
      </c>
      <c r="Q2002" s="3" t="s">
        <v>24</v>
      </c>
      <c r="R2002" s="3" t="s">
        <v>134</v>
      </c>
    </row>
    <row r="2003" spans="1:18" x14ac:dyDescent="0.25">
      <c r="A2003" s="3" t="s">
        <v>1373</v>
      </c>
      <c r="B2003" s="3">
        <v>26.695</v>
      </c>
      <c r="C2003" s="3">
        <v>10.14</v>
      </c>
      <c r="D2003" s="3" t="s">
        <v>117</v>
      </c>
      <c r="E2003" s="3" t="s">
        <v>20</v>
      </c>
      <c r="F2003" s="3" t="s">
        <v>21</v>
      </c>
      <c r="G2003" s="3">
        <v>1</v>
      </c>
      <c r="H2003" s="3" t="s">
        <v>20</v>
      </c>
      <c r="J2003" s="3" t="s">
        <v>1358</v>
      </c>
      <c r="K2003" s="3">
        <v>1959</v>
      </c>
      <c r="L2003" s="3" t="s">
        <v>32</v>
      </c>
      <c r="M2003" s="3">
        <v>29</v>
      </c>
      <c r="N2003" s="3">
        <v>0</v>
      </c>
      <c r="O2003" s="3">
        <v>14449.85</v>
      </c>
      <c r="P2003" s="3" t="s">
        <v>29</v>
      </c>
      <c r="Q2003" s="3" t="s">
        <v>23</v>
      </c>
      <c r="R2003" s="3" t="s">
        <v>119</v>
      </c>
    </row>
    <row r="2004" spans="1:18" x14ac:dyDescent="0.25">
      <c r="A2004" s="3" t="s">
        <v>43</v>
      </c>
      <c r="B2004" s="3">
        <v>36.4</v>
      </c>
      <c r="C2004" s="3">
        <v>6.07</v>
      </c>
      <c r="D2004" s="3" t="s">
        <v>20</v>
      </c>
      <c r="E2004" s="3" t="s">
        <v>20</v>
      </c>
      <c r="F2004" s="3" t="s">
        <v>20</v>
      </c>
      <c r="G2004" s="3" t="s">
        <v>5994</v>
      </c>
      <c r="H2004" s="3" t="s">
        <v>117</v>
      </c>
      <c r="J2004" s="3" t="s">
        <v>1359</v>
      </c>
      <c r="K2004" s="3">
        <v>1967</v>
      </c>
      <c r="L2004" s="3" t="s">
        <v>56</v>
      </c>
      <c r="M2004" s="3">
        <v>4</v>
      </c>
      <c r="N2004" s="3">
        <v>0</v>
      </c>
      <c r="O2004" s="3">
        <v>14427.63</v>
      </c>
      <c r="P2004" s="3" t="s">
        <v>29</v>
      </c>
      <c r="Q2004" s="3" t="s">
        <v>29</v>
      </c>
      <c r="R2004" s="3" t="s">
        <v>48</v>
      </c>
    </row>
    <row r="2005" spans="1:18" x14ac:dyDescent="0.25">
      <c r="A2005" s="3" t="s">
        <v>179</v>
      </c>
      <c r="B2005" s="3">
        <v>30.8</v>
      </c>
      <c r="C2005" s="3">
        <v>9.77</v>
      </c>
      <c r="D2005" s="3" t="s">
        <v>20</v>
      </c>
      <c r="E2005" s="3" t="s">
        <v>20</v>
      </c>
      <c r="F2005" s="3" t="s">
        <v>20</v>
      </c>
      <c r="G2005" s="3" t="s">
        <v>5994</v>
      </c>
      <c r="H2005" s="3" t="s">
        <v>117</v>
      </c>
      <c r="J2005" s="3" t="s">
        <v>1361</v>
      </c>
      <c r="K2005" s="3">
        <v>1967</v>
      </c>
      <c r="L2005" s="3" t="s">
        <v>51</v>
      </c>
      <c r="M2005" s="3">
        <v>15</v>
      </c>
      <c r="N2005" s="3">
        <v>0</v>
      </c>
      <c r="O2005" s="3">
        <v>14426.66</v>
      </c>
      <c r="P2005" s="3" t="s">
        <v>29</v>
      </c>
      <c r="Q2005" s="3" t="s">
        <v>29</v>
      </c>
      <c r="R2005" s="3" t="s">
        <v>36</v>
      </c>
    </row>
    <row r="2006" spans="1:18" x14ac:dyDescent="0.25">
      <c r="A2006" s="3" t="s">
        <v>1375</v>
      </c>
      <c r="B2006" s="3">
        <v>32.799999999999997</v>
      </c>
      <c r="C2006" s="3">
        <v>6.06</v>
      </c>
      <c r="D2006" s="3" t="s">
        <v>117</v>
      </c>
      <c r="E2006" s="3" t="s">
        <v>20</v>
      </c>
      <c r="F2006" s="3" t="s">
        <v>20</v>
      </c>
      <c r="G2006" s="3">
        <v>1</v>
      </c>
      <c r="H2006" s="3" t="s">
        <v>20</v>
      </c>
      <c r="J2006" s="3" t="s">
        <v>1363</v>
      </c>
      <c r="K2006" s="3">
        <v>1999</v>
      </c>
      <c r="L2006" s="3" t="s">
        <v>51</v>
      </c>
      <c r="M2006" s="3">
        <v>10</v>
      </c>
      <c r="N2006" s="3">
        <v>2</v>
      </c>
      <c r="O2006" s="3">
        <v>14426.07</v>
      </c>
      <c r="P2006" s="3" t="s">
        <v>29</v>
      </c>
      <c r="Q2006" s="3" t="s">
        <v>23</v>
      </c>
      <c r="R2006" s="3" t="s">
        <v>33</v>
      </c>
    </row>
    <row r="2007" spans="1:18" x14ac:dyDescent="0.25">
      <c r="A2007" s="3" t="s">
        <v>1377</v>
      </c>
      <c r="B2007" s="3">
        <v>35.869999999999997</v>
      </c>
      <c r="C2007" s="3">
        <v>9.91</v>
      </c>
      <c r="D2007" s="3" t="s">
        <v>117</v>
      </c>
      <c r="E2007" s="3" t="s">
        <v>20</v>
      </c>
      <c r="F2007" s="3" t="s">
        <v>20</v>
      </c>
      <c r="G2007" s="3" t="s">
        <v>5994</v>
      </c>
      <c r="H2007" s="3" t="s">
        <v>20</v>
      </c>
      <c r="J2007" s="3" t="s">
        <v>1365</v>
      </c>
      <c r="K2007" s="3">
        <v>1958</v>
      </c>
      <c r="L2007" s="3" t="s">
        <v>47</v>
      </c>
      <c r="M2007" s="3">
        <v>20</v>
      </c>
      <c r="N2007" s="3">
        <v>1</v>
      </c>
      <c r="O2007" s="3">
        <v>14418.28</v>
      </c>
      <c r="P2007" s="3" t="s">
        <v>29</v>
      </c>
      <c r="Q2007" s="3" t="s">
        <v>24</v>
      </c>
      <c r="R2007" s="3" t="s">
        <v>25</v>
      </c>
    </row>
    <row r="2008" spans="1:18" x14ac:dyDescent="0.25">
      <c r="A2008" s="3" t="s">
        <v>1379</v>
      </c>
      <c r="B2008" s="3">
        <v>21.66</v>
      </c>
      <c r="C2008" s="3">
        <v>4.1399999999999997</v>
      </c>
      <c r="D2008" s="3" t="s">
        <v>117</v>
      </c>
      <c r="E2008" s="3" t="s">
        <v>20</v>
      </c>
      <c r="F2008" s="3" t="s">
        <v>20</v>
      </c>
      <c r="G2008" s="3">
        <v>2</v>
      </c>
      <c r="H2008" s="3" t="s">
        <v>20</v>
      </c>
      <c r="J2008" s="3" t="s">
        <v>1367</v>
      </c>
      <c r="K2008" s="3">
        <v>1958</v>
      </c>
      <c r="L2008" s="3" t="s">
        <v>61</v>
      </c>
      <c r="M2008" s="3">
        <v>29</v>
      </c>
      <c r="N2008" s="3">
        <v>0</v>
      </c>
      <c r="O2008" s="3">
        <v>14410.93</v>
      </c>
      <c r="P2008" s="3" t="s">
        <v>29</v>
      </c>
      <c r="Q2008" s="3" t="s">
        <v>29</v>
      </c>
      <c r="R2008" s="3" t="s">
        <v>39</v>
      </c>
    </row>
    <row r="2009" spans="1:18" x14ac:dyDescent="0.25">
      <c r="A2009" s="3" t="s">
        <v>1380</v>
      </c>
      <c r="B2009" s="3">
        <v>37.72</v>
      </c>
      <c r="C2009" s="3">
        <v>4.38</v>
      </c>
      <c r="D2009" s="3" t="s">
        <v>117</v>
      </c>
      <c r="E2009" s="3" t="s">
        <v>20</v>
      </c>
      <c r="F2009" s="3" t="s">
        <v>21</v>
      </c>
      <c r="G2009" s="3">
        <v>1</v>
      </c>
      <c r="H2009" s="3" t="s">
        <v>20</v>
      </c>
      <c r="J2009" s="3" t="s">
        <v>1369</v>
      </c>
      <c r="K2009" s="3">
        <v>1958</v>
      </c>
      <c r="L2009" s="3" t="s">
        <v>47</v>
      </c>
      <c r="M2009" s="3">
        <v>14</v>
      </c>
      <c r="N2009" s="3">
        <v>0</v>
      </c>
      <c r="O2009" s="3">
        <v>14394.56</v>
      </c>
      <c r="P2009" s="3" t="s">
        <v>29</v>
      </c>
      <c r="Q2009" s="3" t="s">
        <v>23</v>
      </c>
      <c r="R2009" s="3" t="s">
        <v>320</v>
      </c>
    </row>
    <row r="2010" spans="1:18" x14ac:dyDescent="0.25">
      <c r="A2010" s="3" t="s">
        <v>1382</v>
      </c>
      <c r="B2010" s="3">
        <v>39.700000000000003</v>
      </c>
      <c r="C2010" s="3">
        <v>9.83</v>
      </c>
      <c r="D2010" s="3" t="s">
        <v>20</v>
      </c>
      <c r="E2010" s="3" t="s">
        <v>20</v>
      </c>
      <c r="F2010" s="3" t="s">
        <v>20</v>
      </c>
      <c r="G2010" s="3">
        <v>3</v>
      </c>
      <c r="H2010" s="3" t="s">
        <v>20</v>
      </c>
      <c r="J2010" s="3" t="s">
        <v>1371</v>
      </c>
      <c r="K2010" s="3">
        <v>1965</v>
      </c>
      <c r="L2010" s="3" t="s">
        <v>32</v>
      </c>
      <c r="M2010" s="3">
        <v>22</v>
      </c>
      <c r="N2010" s="3">
        <v>4</v>
      </c>
      <c r="O2010" s="3">
        <v>14394.4</v>
      </c>
      <c r="P2010" s="3" t="s">
        <v>29</v>
      </c>
      <c r="Q2010" s="3" t="s">
        <v>24</v>
      </c>
      <c r="R2010" s="3" t="s">
        <v>119</v>
      </c>
    </row>
    <row r="2011" spans="1:18" x14ac:dyDescent="0.25">
      <c r="A2011" s="3" t="s">
        <v>1384</v>
      </c>
      <c r="B2011" s="3">
        <v>35.97</v>
      </c>
      <c r="C2011" s="3">
        <v>11.08</v>
      </c>
      <c r="D2011" s="3" t="s">
        <v>20</v>
      </c>
      <c r="E2011" s="3" t="s">
        <v>20</v>
      </c>
      <c r="F2011" s="3" t="s">
        <v>20</v>
      </c>
      <c r="G2011" s="3">
        <v>3</v>
      </c>
      <c r="H2011" s="3" t="s">
        <v>20</v>
      </c>
      <c r="J2011" s="3" t="s">
        <v>1373</v>
      </c>
      <c r="K2011" s="3">
        <v>1963</v>
      </c>
      <c r="L2011" s="3" t="s">
        <v>61</v>
      </c>
      <c r="M2011" s="3">
        <v>16</v>
      </c>
      <c r="N2011" s="3">
        <v>3</v>
      </c>
      <c r="O2011" s="3">
        <v>14382.71</v>
      </c>
      <c r="P2011" s="3" t="s">
        <v>29</v>
      </c>
      <c r="Q2011" s="3" t="s">
        <v>29</v>
      </c>
      <c r="R2011" s="3" t="s">
        <v>33</v>
      </c>
    </row>
    <row r="2012" spans="1:18" x14ac:dyDescent="0.25">
      <c r="A2012" s="3" t="s">
        <v>1386</v>
      </c>
      <c r="B2012" s="3">
        <v>37.85</v>
      </c>
      <c r="C2012" s="3">
        <v>11.01</v>
      </c>
      <c r="D2012" s="3" t="s">
        <v>20</v>
      </c>
      <c r="E2012" s="3" t="s">
        <v>20</v>
      </c>
      <c r="F2012" s="3" t="s">
        <v>20</v>
      </c>
      <c r="G2012" s="3" t="s">
        <v>5994</v>
      </c>
      <c r="H2012" s="3" t="s">
        <v>20</v>
      </c>
      <c r="J2012" s="3" t="s">
        <v>43</v>
      </c>
      <c r="K2012" s="3">
        <v>1994</v>
      </c>
      <c r="L2012" s="3" t="s">
        <v>22</v>
      </c>
      <c r="M2012" s="3">
        <v>27</v>
      </c>
      <c r="N2012" s="3">
        <v>1</v>
      </c>
      <c r="O2012" s="3">
        <v>51194.559999999998</v>
      </c>
      <c r="P2012" s="3" t="s">
        <v>23</v>
      </c>
      <c r="Q2012" s="3" t="s">
        <v>24</v>
      </c>
      <c r="R2012" s="3" t="s">
        <v>53</v>
      </c>
    </row>
    <row r="2013" spans="1:18" x14ac:dyDescent="0.25">
      <c r="A2013" s="3" t="s">
        <v>1388</v>
      </c>
      <c r="B2013" s="3">
        <v>21.66</v>
      </c>
      <c r="C2013" s="3">
        <v>4.37</v>
      </c>
      <c r="D2013" s="3" t="s">
        <v>20</v>
      </c>
      <c r="E2013" s="3" t="s">
        <v>117</v>
      </c>
      <c r="F2013" s="3" t="s">
        <v>20</v>
      </c>
      <c r="G2013" s="3">
        <v>1</v>
      </c>
      <c r="H2013" s="3" t="s">
        <v>117</v>
      </c>
      <c r="J2013" s="3" t="s">
        <v>179</v>
      </c>
      <c r="K2013" s="3">
        <v>1968</v>
      </c>
      <c r="L2013" s="3" t="s">
        <v>28</v>
      </c>
      <c r="M2013" s="3">
        <v>19</v>
      </c>
      <c r="N2013" s="3">
        <v>1</v>
      </c>
      <c r="O2013" s="3">
        <v>41999.519999999997</v>
      </c>
      <c r="P2013" s="3" t="s">
        <v>23</v>
      </c>
      <c r="Q2013" s="3" t="s">
        <v>24</v>
      </c>
      <c r="R2013" s="3" t="s">
        <v>25</v>
      </c>
    </row>
    <row r="2014" spans="1:18" x14ac:dyDescent="0.25">
      <c r="A2014" s="3" t="s">
        <v>1390</v>
      </c>
      <c r="B2014" s="3">
        <v>39.369999999999997</v>
      </c>
      <c r="C2014" s="3">
        <v>5.91</v>
      </c>
      <c r="D2014" s="3" t="s">
        <v>20</v>
      </c>
      <c r="E2014" s="3" t="s">
        <v>20</v>
      </c>
      <c r="F2014" s="3" t="s">
        <v>20</v>
      </c>
      <c r="G2014" s="3">
        <v>2</v>
      </c>
      <c r="H2014" s="3" t="s">
        <v>20</v>
      </c>
      <c r="J2014" s="3" t="s">
        <v>1375</v>
      </c>
      <c r="K2014" s="3">
        <v>1988</v>
      </c>
      <c r="L2014" s="3" t="s">
        <v>56</v>
      </c>
      <c r="M2014" s="3">
        <v>16</v>
      </c>
      <c r="N2014" s="3">
        <v>1</v>
      </c>
      <c r="O2014" s="3">
        <v>14358.36</v>
      </c>
      <c r="P2014" s="3" t="s">
        <v>29</v>
      </c>
      <c r="Q2014" s="3" t="s">
        <v>29</v>
      </c>
      <c r="R2014" s="3" t="s">
        <v>53</v>
      </c>
    </row>
    <row r="2015" spans="1:18" x14ac:dyDescent="0.25">
      <c r="A2015" s="3" t="s">
        <v>1392</v>
      </c>
      <c r="B2015" s="3">
        <v>40.880000000000003</v>
      </c>
      <c r="C2015" s="3">
        <v>7.65</v>
      </c>
      <c r="D2015" s="3" t="s">
        <v>20</v>
      </c>
      <c r="E2015" s="3" t="s">
        <v>20</v>
      </c>
      <c r="F2015" s="3" t="s">
        <v>20</v>
      </c>
      <c r="G2015" s="3" t="s">
        <v>5994</v>
      </c>
      <c r="H2015" s="3" t="s">
        <v>20</v>
      </c>
      <c r="J2015" s="3" t="s">
        <v>1377</v>
      </c>
      <c r="K2015" s="3">
        <v>1967</v>
      </c>
      <c r="L2015" s="3" t="s">
        <v>22</v>
      </c>
      <c r="M2015" s="3">
        <v>10</v>
      </c>
      <c r="N2015" s="3">
        <v>0</v>
      </c>
      <c r="O2015" s="3">
        <v>14355.43</v>
      </c>
      <c r="P2015" s="3" t="s">
        <v>29</v>
      </c>
      <c r="Q2015" s="3" t="s">
        <v>23</v>
      </c>
      <c r="R2015" s="3" t="s">
        <v>36</v>
      </c>
    </row>
    <row r="2016" spans="1:18" x14ac:dyDescent="0.25">
      <c r="A2016" s="3" t="s">
        <v>181</v>
      </c>
      <c r="B2016" s="3">
        <v>38.39</v>
      </c>
      <c r="C2016" s="3">
        <v>4.25</v>
      </c>
      <c r="D2016" s="3" t="s">
        <v>20</v>
      </c>
      <c r="E2016" s="3" t="s">
        <v>20</v>
      </c>
      <c r="F2016" s="3" t="s">
        <v>20</v>
      </c>
      <c r="G2016" s="3">
        <v>1</v>
      </c>
      <c r="H2016" s="3" t="s">
        <v>117</v>
      </c>
      <c r="J2016" s="3" t="s">
        <v>1379</v>
      </c>
      <c r="K2016" s="3">
        <v>1959</v>
      </c>
      <c r="L2016" s="3" t="s">
        <v>28</v>
      </c>
      <c r="M2016" s="3">
        <v>24</v>
      </c>
      <c r="N2016" s="3">
        <v>1</v>
      </c>
      <c r="O2016" s="3">
        <v>14349.85</v>
      </c>
      <c r="P2016" s="3" t="s">
        <v>29</v>
      </c>
      <c r="Q2016" s="3" t="s">
        <v>29</v>
      </c>
      <c r="R2016" s="3" t="s">
        <v>33</v>
      </c>
    </row>
    <row r="2017" spans="1:18" x14ac:dyDescent="0.25">
      <c r="A2017" s="3" t="s">
        <v>1394</v>
      </c>
      <c r="B2017" s="3">
        <v>26.22</v>
      </c>
      <c r="C2017" s="3">
        <v>5.37</v>
      </c>
      <c r="D2017" s="3" t="s">
        <v>117</v>
      </c>
      <c r="E2017" s="3" t="s">
        <v>20</v>
      </c>
      <c r="F2017" s="3" t="s">
        <v>20</v>
      </c>
      <c r="G2017" s="3">
        <v>2</v>
      </c>
      <c r="H2017" s="3" t="s">
        <v>20</v>
      </c>
      <c r="J2017" s="3" t="s">
        <v>1380</v>
      </c>
      <c r="K2017" s="3">
        <v>1969</v>
      </c>
      <c r="L2017" s="3" t="s">
        <v>47</v>
      </c>
      <c r="M2017" s="3">
        <v>26</v>
      </c>
      <c r="N2017" s="3">
        <v>0</v>
      </c>
      <c r="O2017" s="3">
        <v>14337.91</v>
      </c>
      <c r="P2017" s="3" t="s">
        <v>29</v>
      </c>
      <c r="Q2017" s="3" t="s">
        <v>24</v>
      </c>
      <c r="R2017" s="3" t="s">
        <v>144</v>
      </c>
    </row>
    <row r="2018" spans="1:18" x14ac:dyDescent="0.25">
      <c r="A2018" s="3" t="s">
        <v>1396</v>
      </c>
      <c r="B2018" s="3">
        <v>25.08</v>
      </c>
      <c r="C2018" s="3">
        <v>5.75</v>
      </c>
      <c r="D2018" s="3" t="s">
        <v>117</v>
      </c>
      <c r="E2018" s="3" t="s">
        <v>20</v>
      </c>
      <c r="F2018" s="3" t="s">
        <v>20</v>
      </c>
      <c r="G2018" s="3">
        <v>2</v>
      </c>
      <c r="H2018" s="3" t="s">
        <v>20</v>
      </c>
      <c r="J2018" s="3" t="s">
        <v>1382</v>
      </c>
      <c r="K2018" s="3">
        <v>1958</v>
      </c>
      <c r="L2018" s="3" t="s">
        <v>61</v>
      </c>
      <c r="M2018" s="3">
        <v>10</v>
      </c>
      <c r="N2018" s="3">
        <v>0</v>
      </c>
      <c r="O2018" s="3">
        <v>14319.03</v>
      </c>
      <c r="P2018" s="3" t="s">
        <v>29</v>
      </c>
      <c r="Q2018" s="3" t="s">
        <v>29</v>
      </c>
      <c r="R2018" s="3" t="s">
        <v>53</v>
      </c>
    </row>
    <row r="2019" spans="1:18" x14ac:dyDescent="0.25">
      <c r="A2019" s="3" t="s">
        <v>1398</v>
      </c>
      <c r="B2019" s="3">
        <v>39.1</v>
      </c>
      <c r="C2019" s="3">
        <v>6.79</v>
      </c>
      <c r="D2019" s="3" t="s">
        <v>117</v>
      </c>
      <c r="E2019" s="3" t="s">
        <v>20</v>
      </c>
      <c r="F2019" s="3" t="s">
        <v>20</v>
      </c>
      <c r="G2019" s="3">
        <v>2</v>
      </c>
      <c r="H2019" s="3" t="s">
        <v>20</v>
      </c>
      <c r="J2019" s="3" t="s">
        <v>1384</v>
      </c>
      <c r="K2019" s="3">
        <v>1958</v>
      </c>
      <c r="L2019" s="3" t="s">
        <v>22</v>
      </c>
      <c r="M2019" s="3">
        <v>15</v>
      </c>
      <c r="N2019" s="3">
        <v>0</v>
      </c>
      <c r="O2019" s="3">
        <v>14313.85</v>
      </c>
      <c r="P2019" s="3" t="s">
        <v>29</v>
      </c>
      <c r="Q2019" s="3" t="s">
        <v>24</v>
      </c>
      <c r="R2019" s="3" t="s">
        <v>25</v>
      </c>
    </row>
    <row r="2020" spans="1:18" x14ac:dyDescent="0.25">
      <c r="A2020" s="3" t="s">
        <v>1400</v>
      </c>
      <c r="B2020" s="3">
        <v>37.905000000000001</v>
      </c>
      <c r="C2020" s="3">
        <v>7.03</v>
      </c>
      <c r="D2020" s="3" t="s">
        <v>20</v>
      </c>
      <c r="E2020" s="3" t="s">
        <v>20</v>
      </c>
      <c r="F2020" s="3" t="s">
        <v>20</v>
      </c>
      <c r="G2020" s="3">
        <v>3</v>
      </c>
      <c r="H2020" s="3" t="s">
        <v>20</v>
      </c>
      <c r="J2020" s="3" t="s">
        <v>1386</v>
      </c>
      <c r="K2020" s="3">
        <v>1968</v>
      </c>
      <c r="L2020" s="3" t="s">
        <v>28</v>
      </c>
      <c r="M2020" s="3">
        <v>15</v>
      </c>
      <c r="N2020" s="3">
        <v>0</v>
      </c>
      <c r="O2020" s="3">
        <v>14285.9</v>
      </c>
      <c r="P2020" s="3" t="s">
        <v>29</v>
      </c>
      <c r="Q2020" s="3" t="s">
        <v>24</v>
      </c>
      <c r="R2020" s="3" t="s">
        <v>33</v>
      </c>
    </row>
    <row r="2021" spans="1:18" x14ac:dyDescent="0.25">
      <c r="A2021" s="3" t="s">
        <v>1401</v>
      </c>
      <c r="B2021" s="3">
        <v>43.35</v>
      </c>
      <c r="C2021" s="3">
        <v>5.41</v>
      </c>
      <c r="D2021" s="3" t="s">
        <v>117</v>
      </c>
      <c r="E2021" s="3" t="s">
        <v>20</v>
      </c>
      <c r="F2021" s="3" t="s">
        <v>21</v>
      </c>
      <c r="G2021" s="3">
        <v>1</v>
      </c>
      <c r="H2021" s="3" t="s">
        <v>20</v>
      </c>
      <c r="J2021" s="3" t="s">
        <v>1388</v>
      </c>
      <c r="K2021" s="3">
        <v>2004</v>
      </c>
      <c r="L2021" s="3" t="s">
        <v>47</v>
      </c>
      <c r="M2021" s="3">
        <v>6</v>
      </c>
      <c r="N2021" s="3">
        <v>0</v>
      </c>
      <c r="O2021" s="3">
        <v>14283.46</v>
      </c>
      <c r="P2021" s="3" t="s">
        <v>29</v>
      </c>
      <c r="Q2021" s="3" t="s">
        <v>29</v>
      </c>
      <c r="R2021" s="3" t="s">
        <v>119</v>
      </c>
    </row>
    <row r="2022" spans="1:18" x14ac:dyDescent="0.25">
      <c r="A2022" s="3" t="s">
        <v>1403</v>
      </c>
      <c r="B2022" s="3">
        <v>36.15</v>
      </c>
      <c r="C2022" s="3">
        <v>8.0500000000000007</v>
      </c>
      <c r="D2022" s="3" t="s">
        <v>20</v>
      </c>
      <c r="E2022" s="3" t="s">
        <v>20</v>
      </c>
      <c r="F2022" s="3" t="s">
        <v>20</v>
      </c>
      <c r="G2022" s="3" t="s">
        <v>5994</v>
      </c>
      <c r="H2022" s="3" t="s">
        <v>20</v>
      </c>
      <c r="J2022" s="3" t="s">
        <v>1390</v>
      </c>
      <c r="K2022" s="3">
        <v>1972</v>
      </c>
      <c r="L2022" s="3" t="s">
        <v>61</v>
      </c>
      <c r="M2022" s="3">
        <v>13</v>
      </c>
      <c r="N2022" s="3">
        <v>0</v>
      </c>
      <c r="O2022" s="3">
        <v>14258.33</v>
      </c>
      <c r="P2022" s="3" t="s">
        <v>29</v>
      </c>
      <c r="Q2022" s="3" t="s">
        <v>29</v>
      </c>
      <c r="R2022" s="3" t="s">
        <v>36</v>
      </c>
    </row>
    <row r="2023" spans="1:18" x14ac:dyDescent="0.25">
      <c r="A2023" s="3" t="s">
        <v>1405</v>
      </c>
      <c r="B2023" s="3">
        <v>44.98</v>
      </c>
      <c r="C2023" s="3">
        <v>5.94</v>
      </c>
      <c r="D2023" s="3" t="s">
        <v>20</v>
      </c>
      <c r="E2023" s="3" t="s">
        <v>20</v>
      </c>
      <c r="F2023" s="3" t="s">
        <v>20</v>
      </c>
      <c r="G2023" s="3">
        <v>1</v>
      </c>
      <c r="H2023" s="3" t="s">
        <v>20</v>
      </c>
      <c r="J2023" s="3" t="s">
        <v>1392</v>
      </c>
      <c r="K2023" s="3">
        <v>1974</v>
      </c>
      <c r="L2023" s="3" t="s">
        <v>28</v>
      </c>
      <c r="M2023" s="3">
        <v>26</v>
      </c>
      <c r="N2023" s="3">
        <v>0</v>
      </c>
      <c r="O2023" s="3">
        <v>14256.79</v>
      </c>
      <c r="P2023" s="3" t="s">
        <v>29</v>
      </c>
      <c r="Q2023" s="3" t="s">
        <v>29</v>
      </c>
      <c r="R2023" s="3" t="s">
        <v>36</v>
      </c>
    </row>
    <row r="2024" spans="1:18" x14ac:dyDescent="0.25">
      <c r="A2024" s="3" t="s">
        <v>1407</v>
      </c>
      <c r="B2024" s="3">
        <v>38.28</v>
      </c>
      <c r="C2024" s="3">
        <v>5.51</v>
      </c>
      <c r="D2024" s="3" t="s">
        <v>20</v>
      </c>
      <c r="E2024" s="3" t="s">
        <v>117</v>
      </c>
      <c r="F2024" s="3" t="s">
        <v>20</v>
      </c>
      <c r="G2024" s="3">
        <v>1</v>
      </c>
      <c r="H2024" s="3" t="s">
        <v>20</v>
      </c>
      <c r="J2024" s="3" t="s">
        <v>181</v>
      </c>
      <c r="K2024" s="3">
        <v>1984</v>
      </c>
      <c r="L2024" s="3" t="s">
        <v>56</v>
      </c>
      <c r="M2024" s="3">
        <v>10</v>
      </c>
      <c r="N2024" s="3">
        <v>3</v>
      </c>
      <c r="O2024" s="3">
        <v>41949.24</v>
      </c>
      <c r="P2024" s="3" t="s">
        <v>23</v>
      </c>
      <c r="Q2024" s="3" t="s">
        <v>23</v>
      </c>
      <c r="R2024" s="3" t="s">
        <v>25</v>
      </c>
    </row>
    <row r="2025" spans="1:18" x14ac:dyDescent="0.25">
      <c r="A2025" s="3" t="s">
        <v>1409</v>
      </c>
      <c r="B2025" s="3">
        <v>32.299999999999997</v>
      </c>
      <c r="C2025" s="3">
        <v>6.55</v>
      </c>
      <c r="D2025" s="3" t="s">
        <v>117</v>
      </c>
      <c r="E2025" s="3" t="s">
        <v>20</v>
      </c>
      <c r="F2025" s="3" t="s">
        <v>20</v>
      </c>
      <c r="G2025" s="3">
        <v>2</v>
      </c>
      <c r="H2025" s="3" t="s">
        <v>20</v>
      </c>
      <c r="J2025" s="3" t="s">
        <v>1394</v>
      </c>
      <c r="K2025" s="3">
        <v>1959</v>
      </c>
      <c r="L2025" s="3" t="s">
        <v>56</v>
      </c>
      <c r="M2025" s="3">
        <v>8</v>
      </c>
      <c r="N2025" s="3">
        <v>0</v>
      </c>
      <c r="O2025" s="3">
        <v>14256.19</v>
      </c>
      <c r="P2025" s="3" t="s">
        <v>29</v>
      </c>
      <c r="Q2025" s="3" t="s">
        <v>24</v>
      </c>
      <c r="R2025" s="3" t="s">
        <v>33</v>
      </c>
    </row>
    <row r="2026" spans="1:18" x14ac:dyDescent="0.25">
      <c r="A2026" s="3" t="s">
        <v>1411</v>
      </c>
      <c r="B2026" s="3">
        <v>39.51</v>
      </c>
      <c r="C2026" s="3">
        <v>5.79</v>
      </c>
      <c r="D2026" s="3" t="s">
        <v>117</v>
      </c>
      <c r="E2026" s="3" t="s">
        <v>20</v>
      </c>
      <c r="F2026" s="3" t="s">
        <v>20</v>
      </c>
      <c r="G2026" s="3" t="s">
        <v>5994</v>
      </c>
      <c r="H2026" s="3" t="s">
        <v>20</v>
      </c>
      <c r="J2026" s="3" t="s">
        <v>1396</v>
      </c>
      <c r="K2026" s="3">
        <v>1959</v>
      </c>
      <c r="L2026" s="3" t="s">
        <v>22</v>
      </c>
      <c r="M2026" s="3">
        <v>10</v>
      </c>
      <c r="N2026" s="3">
        <v>0</v>
      </c>
      <c r="O2026" s="3">
        <v>14254.61</v>
      </c>
      <c r="P2026" s="3" t="s">
        <v>29</v>
      </c>
      <c r="Q2026" s="3" t="s">
        <v>23</v>
      </c>
      <c r="R2026" s="3" t="s">
        <v>33</v>
      </c>
    </row>
    <row r="2027" spans="1:18" x14ac:dyDescent="0.25">
      <c r="A2027" s="3" t="s">
        <v>183</v>
      </c>
      <c r="B2027" s="3">
        <v>32.299999999999997</v>
      </c>
      <c r="C2027" s="3">
        <v>4.76</v>
      </c>
      <c r="D2027" s="3" t="s">
        <v>20</v>
      </c>
      <c r="E2027" s="3" t="s">
        <v>20</v>
      </c>
      <c r="F2027" s="3" t="s">
        <v>20</v>
      </c>
      <c r="G2027" s="3">
        <v>2</v>
      </c>
      <c r="H2027" s="3" t="s">
        <v>117</v>
      </c>
      <c r="J2027" s="3" t="s">
        <v>1398</v>
      </c>
      <c r="K2027" s="3">
        <v>1961</v>
      </c>
      <c r="L2027" s="3" t="s">
        <v>47</v>
      </c>
      <c r="M2027" s="3">
        <v>25</v>
      </c>
      <c r="N2027" s="3">
        <v>2</v>
      </c>
      <c r="O2027" s="3">
        <v>14235.07</v>
      </c>
      <c r="P2027" s="3" t="s">
        <v>29</v>
      </c>
      <c r="Q2027" s="3" t="s">
        <v>23</v>
      </c>
      <c r="R2027" s="3" t="s">
        <v>53</v>
      </c>
    </row>
    <row r="2028" spans="1:18" x14ac:dyDescent="0.25">
      <c r="A2028" s="3" t="s">
        <v>1413</v>
      </c>
      <c r="B2028" s="3">
        <v>50.46</v>
      </c>
      <c r="C2028" s="3">
        <v>4.5599999999999996</v>
      </c>
      <c r="D2028" s="3" t="s">
        <v>20</v>
      </c>
      <c r="E2028" s="3" t="s">
        <v>20</v>
      </c>
      <c r="F2028" s="3" t="s">
        <v>20</v>
      </c>
      <c r="G2028" s="3" t="s">
        <v>5994</v>
      </c>
      <c r="H2028" s="3" t="s">
        <v>20</v>
      </c>
      <c r="J2028" s="3" t="s">
        <v>1400</v>
      </c>
      <c r="K2028" s="3">
        <v>1958</v>
      </c>
      <c r="L2028" s="3" t="s">
        <v>47</v>
      </c>
      <c r="M2028" s="3">
        <v>21</v>
      </c>
      <c r="N2028" s="3">
        <v>0</v>
      </c>
      <c r="O2028" s="3">
        <v>14210.54</v>
      </c>
      <c r="P2028" s="3" t="s">
        <v>29</v>
      </c>
      <c r="Q2028" s="3" t="s">
        <v>29</v>
      </c>
      <c r="R2028" s="3" t="s">
        <v>33</v>
      </c>
    </row>
    <row r="2029" spans="1:18" x14ac:dyDescent="0.25">
      <c r="A2029" s="3" t="s">
        <v>1415</v>
      </c>
      <c r="B2029" s="3">
        <v>31.73</v>
      </c>
      <c r="C2029" s="3">
        <v>7</v>
      </c>
      <c r="D2029" s="3" t="s">
        <v>20</v>
      </c>
      <c r="E2029" s="3" t="s">
        <v>20</v>
      </c>
      <c r="F2029" s="3" t="s">
        <v>20</v>
      </c>
      <c r="G2029" s="3" t="s">
        <v>5994</v>
      </c>
      <c r="H2029" s="3" t="s">
        <v>20</v>
      </c>
      <c r="J2029" s="3" t="s">
        <v>1401</v>
      </c>
      <c r="K2029" s="3">
        <v>1983</v>
      </c>
      <c r="L2029" s="3" t="s">
        <v>56</v>
      </c>
      <c r="M2029" s="3">
        <v>17</v>
      </c>
      <c r="N2029" s="3">
        <v>3</v>
      </c>
      <c r="O2029" s="3">
        <v>14209.4</v>
      </c>
      <c r="P2029" s="3" t="s">
        <v>29</v>
      </c>
      <c r="Q2029" s="3" t="s">
        <v>23</v>
      </c>
      <c r="R2029" s="3" t="s">
        <v>36</v>
      </c>
    </row>
    <row r="2030" spans="1:18" x14ac:dyDescent="0.25">
      <c r="A2030" s="3" t="s">
        <v>1417</v>
      </c>
      <c r="B2030" s="3">
        <v>32.1</v>
      </c>
      <c r="C2030" s="3">
        <v>6.57</v>
      </c>
      <c r="D2030" s="3" t="s">
        <v>117</v>
      </c>
      <c r="E2030" s="3" t="s">
        <v>20</v>
      </c>
      <c r="F2030" s="3" t="s">
        <v>21</v>
      </c>
      <c r="G2030" s="3">
        <v>1</v>
      </c>
      <c r="H2030" s="3" t="s">
        <v>20</v>
      </c>
      <c r="J2030" s="3" t="s">
        <v>1403</v>
      </c>
      <c r="K2030" s="3">
        <v>1968</v>
      </c>
      <c r="L2030" s="3" t="s">
        <v>28</v>
      </c>
      <c r="M2030" s="3">
        <v>25</v>
      </c>
      <c r="N2030" s="3">
        <v>0</v>
      </c>
      <c r="O2030" s="3">
        <v>14193.55</v>
      </c>
      <c r="P2030" s="3" t="s">
        <v>29</v>
      </c>
      <c r="Q2030" s="3" t="s">
        <v>23</v>
      </c>
      <c r="R2030" s="3" t="s">
        <v>36</v>
      </c>
    </row>
    <row r="2031" spans="1:18" x14ac:dyDescent="0.25">
      <c r="A2031" s="3" t="s">
        <v>1419</v>
      </c>
      <c r="B2031" s="3">
        <v>27.83</v>
      </c>
      <c r="C2031" s="3">
        <v>11.61</v>
      </c>
      <c r="D2031" s="3" t="s">
        <v>117</v>
      </c>
      <c r="E2031" s="3" t="s">
        <v>20</v>
      </c>
      <c r="F2031" s="3" t="s">
        <v>21</v>
      </c>
      <c r="G2031" s="3">
        <v>1</v>
      </c>
      <c r="H2031" s="3" t="s">
        <v>20</v>
      </c>
      <c r="J2031" s="3" t="s">
        <v>1405</v>
      </c>
      <c r="K2031" s="3">
        <v>1984</v>
      </c>
      <c r="L2031" s="3" t="s">
        <v>61</v>
      </c>
      <c r="M2031" s="3">
        <v>7</v>
      </c>
      <c r="N2031" s="3">
        <v>3</v>
      </c>
      <c r="O2031" s="3">
        <v>14152.46</v>
      </c>
      <c r="P2031" s="3" t="s">
        <v>29</v>
      </c>
      <c r="Q2031" s="3" t="s">
        <v>23</v>
      </c>
      <c r="R2031" s="3" t="s">
        <v>33</v>
      </c>
    </row>
    <row r="2032" spans="1:18" x14ac:dyDescent="0.25">
      <c r="A2032" s="3" t="s">
        <v>1421</v>
      </c>
      <c r="B2032" s="3">
        <v>27.72</v>
      </c>
      <c r="C2032" s="3">
        <v>8.16</v>
      </c>
      <c r="D2032" s="3" t="s">
        <v>117</v>
      </c>
      <c r="E2032" s="3" t="s">
        <v>20</v>
      </c>
      <c r="F2032" s="3" t="s">
        <v>21</v>
      </c>
      <c r="G2032" s="3">
        <v>1</v>
      </c>
      <c r="H2032" s="3" t="s">
        <v>20</v>
      </c>
      <c r="J2032" s="3" t="s">
        <v>1407</v>
      </c>
      <c r="K2032" s="3">
        <v>2004</v>
      </c>
      <c r="L2032" s="3" t="s">
        <v>61</v>
      </c>
      <c r="M2032" s="3">
        <v>6</v>
      </c>
      <c r="N2032" s="3">
        <v>0</v>
      </c>
      <c r="O2032" s="3">
        <v>14133.04</v>
      </c>
      <c r="P2032" s="3" t="s">
        <v>29</v>
      </c>
      <c r="Q2032" s="3" t="s">
        <v>24</v>
      </c>
      <c r="R2032" s="3" t="s">
        <v>25</v>
      </c>
    </row>
    <row r="2033" spans="1:18" x14ac:dyDescent="0.25">
      <c r="A2033" s="3" t="s">
        <v>1422</v>
      </c>
      <c r="B2033" s="3">
        <v>36.765000000000001</v>
      </c>
      <c r="C2033" s="3">
        <v>4.4800000000000004</v>
      </c>
      <c r="D2033" s="3" t="s">
        <v>117</v>
      </c>
      <c r="E2033" s="3" t="s">
        <v>20</v>
      </c>
      <c r="F2033" s="3" t="s">
        <v>20</v>
      </c>
      <c r="G2033" s="3">
        <v>2</v>
      </c>
      <c r="H2033" s="3" t="s">
        <v>20</v>
      </c>
      <c r="J2033" s="3" t="s">
        <v>1409</v>
      </c>
      <c r="K2033" s="3">
        <v>1961</v>
      </c>
      <c r="L2033" s="3" t="s">
        <v>32</v>
      </c>
      <c r="M2033" s="3">
        <v>14</v>
      </c>
      <c r="N2033" s="3">
        <v>2</v>
      </c>
      <c r="O2033" s="3">
        <v>14119.62</v>
      </c>
      <c r="P2033" s="3" t="s">
        <v>29</v>
      </c>
      <c r="Q2033" s="3" t="s">
        <v>23</v>
      </c>
      <c r="R2033" s="3" t="s">
        <v>33</v>
      </c>
    </row>
    <row r="2034" spans="1:18" x14ac:dyDescent="0.25">
      <c r="A2034" s="3" t="s">
        <v>1424</v>
      </c>
      <c r="B2034" s="3">
        <v>48.36</v>
      </c>
      <c r="C2034" s="3">
        <v>4.08</v>
      </c>
      <c r="D2034" s="3" t="s">
        <v>20</v>
      </c>
      <c r="E2034" s="3" t="s">
        <v>20</v>
      </c>
      <c r="F2034" s="3" t="s">
        <v>20</v>
      </c>
      <c r="G2034" s="3" t="s">
        <v>5994</v>
      </c>
      <c r="H2034" s="3" t="s">
        <v>20</v>
      </c>
      <c r="J2034" s="3" t="s">
        <v>1411</v>
      </c>
      <c r="K2034" s="3">
        <v>1976</v>
      </c>
      <c r="L2034" s="3" t="s">
        <v>47</v>
      </c>
      <c r="M2034" s="3">
        <v>26</v>
      </c>
      <c r="N2034" s="3">
        <v>2</v>
      </c>
      <c r="O2034" s="3">
        <v>14098.07</v>
      </c>
      <c r="P2034" s="3" t="s">
        <v>29</v>
      </c>
      <c r="Q2034" s="3" t="s">
        <v>24</v>
      </c>
      <c r="R2034" s="3" t="s">
        <v>134</v>
      </c>
    </row>
    <row r="2035" spans="1:18" x14ac:dyDescent="0.25">
      <c r="A2035" s="3" t="s">
        <v>1426</v>
      </c>
      <c r="B2035" s="3">
        <v>31.445</v>
      </c>
      <c r="C2035" s="3">
        <v>4.4000000000000004</v>
      </c>
      <c r="D2035" s="3" t="s">
        <v>117</v>
      </c>
      <c r="E2035" s="3" t="s">
        <v>20</v>
      </c>
      <c r="F2035" s="3" t="s">
        <v>20</v>
      </c>
      <c r="G2035" s="3">
        <v>2</v>
      </c>
      <c r="H2035" s="3" t="s">
        <v>20</v>
      </c>
      <c r="J2035" s="3" t="s">
        <v>183</v>
      </c>
      <c r="K2035" s="3">
        <v>1972</v>
      </c>
      <c r="L2035" s="3" t="s">
        <v>32</v>
      </c>
      <c r="M2035" s="3">
        <v>8</v>
      </c>
      <c r="N2035" s="3">
        <v>1</v>
      </c>
      <c r="O2035" s="3">
        <v>41919.1</v>
      </c>
      <c r="P2035" s="3" t="s">
        <v>23</v>
      </c>
      <c r="Q2035" s="3" t="s">
        <v>23</v>
      </c>
      <c r="R2035" s="3" t="s">
        <v>39</v>
      </c>
    </row>
    <row r="2036" spans="1:18" x14ac:dyDescent="0.25">
      <c r="A2036" s="3" t="s">
        <v>1428</v>
      </c>
      <c r="B2036" s="3">
        <v>27.55</v>
      </c>
      <c r="C2036" s="3">
        <v>9.02</v>
      </c>
      <c r="D2036" s="3" t="s">
        <v>20</v>
      </c>
      <c r="E2036" s="3" t="s">
        <v>20</v>
      </c>
      <c r="F2036" s="3" t="s">
        <v>20</v>
      </c>
      <c r="G2036" s="3" t="s">
        <v>5994</v>
      </c>
      <c r="H2036" s="3" t="s">
        <v>20</v>
      </c>
      <c r="J2036" s="3" t="s">
        <v>1413</v>
      </c>
      <c r="K2036" s="3">
        <v>1991</v>
      </c>
      <c r="L2036" s="3" t="s">
        <v>47</v>
      </c>
      <c r="M2036" s="3">
        <v>12</v>
      </c>
      <c r="N2036" s="3">
        <v>3</v>
      </c>
      <c r="O2036" s="3">
        <v>14081.93</v>
      </c>
      <c r="P2036" s="3" t="s">
        <v>29</v>
      </c>
      <c r="Q2036" s="3" t="s">
        <v>24</v>
      </c>
      <c r="R2036" s="3" t="s">
        <v>33</v>
      </c>
    </row>
    <row r="2037" spans="1:18" x14ac:dyDescent="0.25">
      <c r="A2037" s="3" t="s">
        <v>1430</v>
      </c>
      <c r="B2037" s="3">
        <v>33.11</v>
      </c>
      <c r="C2037" s="3">
        <v>8.06</v>
      </c>
      <c r="D2037" s="3" t="s">
        <v>20</v>
      </c>
      <c r="E2037" s="3" t="s">
        <v>20</v>
      </c>
      <c r="F2037" s="3" t="s">
        <v>20</v>
      </c>
      <c r="G2037" s="3" t="s">
        <v>5994</v>
      </c>
      <c r="H2037" s="3" t="s">
        <v>20</v>
      </c>
      <c r="J2037" s="3" t="s">
        <v>1415</v>
      </c>
      <c r="K2037" s="3">
        <v>1960</v>
      </c>
      <c r="L2037" s="3" t="s">
        <v>56</v>
      </c>
      <c r="M2037" s="3">
        <v>8</v>
      </c>
      <c r="N2037" s="3">
        <v>0</v>
      </c>
      <c r="O2037" s="3">
        <v>14043.48</v>
      </c>
      <c r="P2037" s="3" t="s">
        <v>29</v>
      </c>
      <c r="Q2037" s="3" t="s">
        <v>24</v>
      </c>
      <c r="R2037" s="3" t="s">
        <v>119</v>
      </c>
    </row>
    <row r="2038" spans="1:18" x14ac:dyDescent="0.25">
      <c r="A2038" s="3" t="s">
        <v>185</v>
      </c>
      <c r="B2038" s="3">
        <v>48.8</v>
      </c>
      <c r="C2038" s="3">
        <v>6.22</v>
      </c>
      <c r="D2038" s="3" t="s">
        <v>117</v>
      </c>
      <c r="E2038" s="3" t="s">
        <v>20</v>
      </c>
      <c r="F2038" s="3" t="s">
        <v>20</v>
      </c>
      <c r="G2038" s="3">
        <v>2</v>
      </c>
      <c r="H2038" s="3" t="s">
        <v>117</v>
      </c>
      <c r="J2038" s="3" t="s">
        <v>1417</v>
      </c>
      <c r="K2038" s="3">
        <v>1963</v>
      </c>
      <c r="L2038" s="3" t="s">
        <v>61</v>
      </c>
      <c r="M2038" s="3">
        <v>8</v>
      </c>
      <c r="N2038" s="3">
        <v>3</v>
      </c>
      <c r="O2038" s="3">
        <v>14007.22</v>
      </c>
      <c r="P2038" s="3" t="s">
        <v>29</v>
      </c>
      <c r="Q2038" s="3" t="s">
        <v>24</v>
      </c>
      <c r="R2038" s="3" t="s">
        <v>53</v>
      </c>
    </row>
    <row r="2039" spans="1:18" x14ac:dyDescent="0.25">
      <c r="A2039" s="3" t="s">
        <v>1432</v>
      </c>
      <c r="B2039" s="3">
        <v>36.85</v>
      </c>
      <c r="C2039" s="3">
        <v>6.21</v>
      </c>
      <c r="D2039" s="3" t="s">
        <v>117</v>
      </c>
      <c r="E2039" s="3" t="s">
        <v>20</v>
      </c>
      <c r="F2039" s="3" t="s">
        <v>20</v>
      </c>
      <c r="G2039" s="3">
        <v>2</v>
      </c>
      <c r="H2039" s="3" t="s">
        <v>20</v>
      </c>
      <c r="J2039" s="3" t="s">
        <v>1419</v>
      </c>
      <c r="K2039" s="3">
        <v>1963</v>
      </c>
      <c r="L2039" s="3" t="s">
        <v>61</v>
      </c>
      <c r="M2039" s="3">
        <v>6</v>
      </c>
      <c r="N2039" s="3">
        <v>3</v>
      </c>
      <c r="O2039" s="3">
        <v>14001.29</v>
      </c>
      <c r="P2039" s="3" t="s">
        <v>29</v>
      </c>
      <c r="Q2039" s="3" t="s">
        <v>29</v>
      </c>
      <c r="R2039" s="3" t="s">
        <v>25</v>
      </c>
    </row>
    <row r="2040" spans="1:18" x14ac:dyDescent="0.25">
      <c r="A2040" s="3" t="s">
        <v>1434</v>
      </c>
      <c r="B2040" s="3">
        <v>36.299999999999997</v>
      </c>
      <c r="C2040" s="3">
        <v>5.79</v>
      </c>
      <c r="D2040" s="3" t="s">
        <v>117</v>
      </c>
      <c r="E2040" s="3" t="s">
        <v>20</v>
      </c>
      <c r="F2040" s="3" t="s">
        <v>20</v>
      </c>
      <c r="G2040" s="3">
        <v>2</v>
      </c>
      <c r="H2040" s="3" t="s">
        <v>20</v>
      </c>
      <c r="J2040" s="3" t="s">
        <v>1421</v>
      </c>
      <c r="K2040" s="3">
        <v>1963</v>
      </c>
      <c r="L2040" s="3" t="s">
        <v>28</v>
      </c>
      <c r="M2040" s="3">
        <v>23</v>
      </c>
      <c r="N2040" s="3">
        <v>3</v>
      </c>
      <c r="O2040" s="3">
        <v>14001.13</v>
      </c>
      <c r="P2040" s="3" t="s">
        <v>29</v>
      </c>
      <c r="Q2040" s="3" t="s">
        <v>23</v>
      </c>
      <c r="R2040" s="3" t="s">
        <v>25</v>
      </c>
    </row>
    <row r="2041" spans="1:18" x14ac:dyDescent="0.25">
      <c r="A2041" s="3" t="s">
        <v>1436</v>
      </c>
      <c r="B2041" s="3">
        <v>45.34</v>
      </c>
      <c r="C2041" s="3">
        <v>5.69</v>
      </c>
      <c r="D2041" s="3" t="s">
        <v>117</v>
      </c>
      <c r="E2041" s="3" t="s">
        <v>20</v>
      </c>
      <c r="F2041" s="3" t="s">
        <v>20</v>
      </c>
      <c r="G2041" s="3" t="s">
        <v>5994</v>
      </c>
      <c r="H2041" s="3" t="s">
        <v>20</v>
      </c>
      <c r="J2041" s="3" t="s">
        <v>1422</v>
      </c>
      <c r="K2041" s="3">
        <v>1959</v>
      </c>
      <c r="L2041" s="3" t="s">
        <v>47</v>
      </c>
      <c r="M2041" s="3">
        <v>6</v>
      </c>
      <c r="N2041" s="3">
        <v>0</v>
      </c>
      <c r="O2041" s="3">
        <v>13981.85</v>
      </c>
      <c r="P2041" s="3" t="s">
        <v>29</v>
      </c>
      <c r="Q2041" s="3" t="s">
        <v>23</v>
      </c>
      <c r="R2041" s="3" t="s">
        <v>39</v>
      </c>
    </row>
    <row r="2042" spans="1:18" x14ac:dyDescent="0.25">
      <c r="A2042" s="3" t="s">
        <v>1438</v>
      </c>
      <c r="B2042" s="3">
        <v>31.8</v>
      </c>
      <c r="C2042" s="3">
        <v>5.36</v>
      </c>
      <c r="D2042" s="3" t="s">
        <v>117</v>
      </c>
      <c r="E2042" s="3" t="s">
        <v>20</v>
      </c>
      <c r="F2042" s="3" t="s">
        <v>20</v>
      </c>
      <c r="G2042" s="3">
        <v>2</v>
      </c>
      <c r="H2042" s="3" t="s">
        <v>20</v>
      </c>
      <c r="J2042" s="3" t="s">
        <v>1424</v>
      </c>
      <c r="K2042" s="3">
        <v>1990</v>
      </c>
      <c r="L2042" s="3" t="s">
        <v>61</v>
      </c>
      <c r="M2042" s="3">
        <v>13</v>
      </c>
      <c r="N2042" s="3">
        <v>3</v>
      </c>
      <c r="O2042" s="3">
        <v>13979.45</v>
      </c>
      <c r="P2042" s="3" t="s">
        <v>29</v>
      </c>
      <c r="Q2042" s="3" t="s">
        <v>23</v>
      </c>
      <c r="R2042" s="3" t="s">
        <v>134</v>
      </c>
    </row>
    <row r="2043" spans="1:18" x14ac:dyDescent="0.25">
      <c r="A2043" s="3" t="s">
        <v>1440</v>
      </c>
      <c r="B2043" s="3">
        <v>41.02</v>
      </c>
      <c r="C2043" s="3">
        <v>11.37</v>
      </c>
      <c r="D2043" s="3" t="s">
        <v>20</v>
      </c>
      <c r="E2043" s="3" t="s">
        <v>20</v>
      </c>
      <c r="F2043" s="3" t="s">
        <v>20</v>
      </c>
      <c r="G2043" s="3" t="s">
        <v>5994</v>
      </c>
      <c r="H2043" s="3" t="s">
        <v>20</v>
      </c>
      <c r="J2043" s="3" t="s">
        <v>1426</v>
      </c>
      <c r="K2043" s="3">
        <v>1959</v>
      </c>
      <c r="L2043" s="3" t="s">
        <v>51</v>
      </c>
      <c r="M2043" s="3">
        <v>29</v>
      </c>
      <c r="N2043" s="3">
        <v>0</v>
      </c>
      <c r="O2043" s="3">
        <v>13974.46</v>
      </c>
      <c r="P2043" s="3" t="s">
        <v>29</v>
      </c>
      <c r="Q2043" s="3" t="s">
        <v>29</v>
      </c>
      <c r="R2043" s="3" t="s">
        <v>137</v>
      </c>
    </row>
    <row r="2044" spans="1:18" x14ac:dyDescent="0.25">
      <c r="A2044" s="3" t="s">
        <v>1442</v>
      </c>
      <c r="B2044" s="3">
        <v>32.68</v>
      </c>
      <c r="C2044" s="3">
        <v>11.87</v>
      </c>
      <c r="D2044" s="3" t="s">
        <v>20</v>
      </c>
      <c r="E2044" s="3" t="s">
        <v>20</v>
      </c>
      <c r="F2044" s="3" t="s">
        <v>20</v>
      </c>
      <c r="G2044" s="3" t="s">
        <v>5994</v>
      </c>
      <c r="H2044" s="3" t="s">
        <v>20</v>
      </c>
      <c r="J2044" s="3" t="s">
        <v>1428</v>
      </c>
      <c r="K2044" s="3">
        <v>1960</v>
      </c>
      <c r="L2044" s="3" t="s">
        <v>32</v>
      </c>
      <c r="M2044" s="3">
        <v>18</v>
      </c>
      <c r="N2044" s="3">
        <v>1</v>
      </c>
      <c r="O2044" s="3">
        <v>13937.67</v>
      </c>
      <c r="P2044" s="3" t="s">
        <v>29</v>
      </c>
      <c r="Q2044" s="3" t="s">
        <v>23</v>
      </c>
      <c r="R2044" s="3" t="s">
        <v>33</v>
      </c>
    </row>
    <row r="2045" spans="1:18" x14ac:dyDescent="0.25">
      <c r="A2045" s="3" t="s">
        <v>1443</v>
      </c>
      <c r="B2045" s="3">
        <v>21.7</v>
      </c>
      <c r="C2045" s="3">
        <v>4.9000000000000004</v>
      </c>
      <c r="D2045" s="3" t="s">
        <v>20</v>
      </c>
      <c r="E2045" s="3" t="s">
        <v>20</v>
      </c>
      <c r="F2045" s="3" t="s">
        <v>21</v>
      </c>
      <c r="G2045" s="3">
        <v>1</v>
      </c>
      <c r="H2045" s="3" t="s">
        <v>117</v>
      </c>
      <c r="J2045" s="3" t="s">
        <v>1430</v>
      </c>
      <c r="K2045" s="3">
        <v>1962</v>
      </c>
      <c r="L2045" s="3" t="s">
        <v>61</v>
      </c>
      <c r="M2045" s="3">
        <v>27</v>
      </c>
      <c r="N2045" s="3">
        <v>3</v>
      </c>
      <c r="O2045" s="3">
        <v>13919.82</v>
      </c>
      <c r="P2045" s="3" t="s">
        <v>29</v>
      </c>
      <c r="Q2045" s="3" t="s">
        <v>29</v>
      </c>
      <c r="R2045" s="3" t="s">
        <v>25</v>
      </c>
    </row>
    <row r="2046" spans="1:18" x14ac:dyDescent="0.25">
      <c r="A2046" s="3" t="s">
        <v>1445</v>
      </c>
      <c r="B2046" s="3">
        <v>40.479999999999997</v>
      </c>
      <c r="C2046" s="3">
        <v>6.7</v>
      </c>
      <c r="D2046" s="3" t="s">
        <v>20</v>
      </c>
      <c r="E2046" s="3" t="s">
        <v>20</v>
      </c>
      <c r="F2046" s="3" t="s">
        <v>20</v>
      </c>
      <c r="G2046" s="3">
        <v>3</v>
      </c>
      <c r="H2046" s="3" t="s">
        <v>20</v>
      </c>
      <c r="J2046" s="3" t="s">
        <v>185</v>
      </c>
      <c r="K2046" s="3">
        <v>1966</v>
      </c>
      <c r="L2046" s="3" t="s">
        <v>47</v>
      </c>
      <c r="M2046" s="3">
        <v>21</v>
      </c>
      <c r="N2046" s="3">
        <v>0</v>
      </c>
      <c r="O2046" s="3">
        <v>41886.54</v>
      </c>
      <c r="P2046" s="3" t="s">
        <v>23</v>
      </c>
      <c r="Q2046" s="3" t="s">
        <v>24</v>
      </c>
      <c r="R2046" s="3" t="s">
        <v>53</v>
      </c>
    </row>
    <row r="2047" spans="1:18" x14ac:dyDescent="0.25">
      <c r="A2047" s="3" t="s">
        <v>1447</v>
      </c>
      <c r="B2047" s="3">
        <v>34.5</v>
      </c>
      <c r="C2047" s="3">
        <v>10.3</v>
      </c>
      <c r="D2047" s="3" t="s">
        <v>20</v>
      </c>
      <c r="E2047" s="3" t="s">
        <v>20</v>
      </c>
      <c r="F2047" s="3" t="s">
        <v>20</v>
      </c>
      <c r="G2047" s="3">
        <v>3</v>
      </c>
      <c r="H2047" s="3" t="s">
        <v>20</v>
      </c>
      <c r="J2047" s="3" t="s">
        <v>1432</v>
      </c>
      <c r="K2047" s="3">
        <v>1959</v>
      </c>
      <c r="L2047" s="3" t="s">
        <v>61</v>
      </c>
      <c r="M2047" s="3">
        <v>7</v>
      </c>
      <c r="N2047" s="3">
        <v>0</v>
      </c>
      <c r="O2047" s="3">
        <v>13887.97</v>
      </c>
      <c r="P2047" s="3" t="s">
        <v>29</v>
      </c>
      <c r="Q2047" s="3" t="s">
        <v>29</v>
      </c>
      <c r="R2047" s="3" t="s">
        <v>25</v>
      </c>
    </row>
    <row r="2048" spans="1:18" x14ac:dyDescent="0.25">
      <c r="A2048" s="3" t="s">
        <v>1449</v>
      </c>
      <c r="B2048" s="3">
        <v>45.9</v>
      </c>
      <c r="C2048" s="3">
        <v>11.14</v>
      </c>
      <c r="D2048" s="3" t="s">
        <v>117</v>
      </c>
      <c r="E2048" s="3" t="s">
        <v>20</v>
      </c>
      <c r="F2048" s="3" t="s">
        <v>20</v>
      </c>
      <c r="G2048" s="3">
        <v>1</v>
      </c>
      <c r="H2048" s="3" t="s">
        <v>20</v>
      </c>
      <c r="J2048" s="3" t="s">
        <v>1434</v>
      </c>
      <c r="K2048" s="3">
        <v>1959</v>
      </c>
      <c r="L2048" s="3" t="s">
        <v>28</v>
      </c>
      <c r="M2048" s="3">
        <v>29</v>
      </c>
      <c r="N2048" s="3">
        <v>0</v>
      </c>
      <c r="O2048" s="3">
        <v>13887.2</v>
      </c>
      <c r="P2048" s="3" t="s">
        <v>29</v>
      </c>
      <c r="Q2048" s="3" t="s">
        <v>24</v>
      </c>
      <c r="R2048" s="3" t="s">
        <v>25</v>
      </c>
    </row>
    <row r="2049" spans="1:18" x14ac:dyDescent="0.25">
      <c r="A2049" s="3" t="s">
        <v>187</v>
      </c>
      <c r="B2049" s="3">
        <v>45.5</v>
      </c>
      <c r="C2049" s="3">
        <v>7.96</v>
      </c>
      <c r="D2049" s="3" t="s">
        <v>20</v>
      </c>
      <c r="E2049" s="3" t="s">
        <v>20</v>
      </c>
      <c r="F2049" s="3" t="s">
        <v>20</v>
      </c>
      <c r="G2049" s="3" t="s">
        <v>5994</v>
      </c>
      <c r="H2049" s="3" t="s">
        <v>117</v>
      </c>
      <c r="J2049" s="3" t="s">
        <v>1436</v>
      </c>
      <c r="K2049" s="3">
        <v>1985</v>
      </c>
      <c r="L2049" s="3" t="s">
        <v>47</v>
      </c>
      <c r="M2049" s="3">
        <v>25</v>
      </c>
      <c r="N2049" s="3">
        <v>3</v>
      </c>
      <c r="O2049" s="3">
        <v>13886.4</v>
      </c>
      <c r="P2049" s="3" t="s">
        <v>29</v>
      </c>
      <c r="Q2049" s="3" t="s">
        <v>29</v>
      </c>
      <c r="R2049" s="3" t="s">
        <v>33</v>
      </c>
    </row>
    <row r="2050" spans="1:18" x14ac:dyDescent="0.25">
      <c r="A2050" s="3" t="s">
        <v>1451</v>
      </c>
      <c r="B2050" s="3">
        <v>33.479999999999997</v>
      </c>
      <c r="C2050" s="3">
        <v>4.74</v>
      </c>
      <c r="D2050" s="3" t="s">
        <v>117</v>
      </c>
      <c r="E2050" s="3" t="s">
        <v>20</v>
      </c>
      <c r="F2050" s="3" t="s">
        <v>20</v>
      </c>
      <c r="G2050" s="3">
        <v>2</v>
      </c>
      <c r="H2050" s="3" t="s">
        <v>20</v>
      </c>
      <c r="J2050" s="3" t="s">
        <v>1438</v>
      </c>
      <c r="K2050" s="3">
        <v>1959</v>
      </c>
      <c r="L2050" s="3" t="s">
        <v>22</v>
      </c>
      <c r="M2050" s="3">
        <v>5</v>
      </c>
      <c r="N2050" s="3">
        <v>0</v>
      </c>
      <c r="O2050" s="3">
        <v>13880.95</v>
      </c>
      <c r="P2050" s="3" t="s">
        <v>29</v>
      </c>
      <c r="Q2050" s="3" t="s">
        <v>29</v>
      </c>
      <c r="R2050" s="3" t="s">
        <v>53</v>
      </c>
    </row>
    <row r="2051" spans="1:18" x14ac:dyDescent="0.25">
      <c r="A2051" s="3" t="s">
        <v>1453</v>
      </c>
      <c r="B2051" s="3">
        <v>28.31</v>
      </c>
      <c r="C2051" s="3">
        <v>5.96</v>
      </c>
      <c r="D2051" s="3" t="s">
        <v>117</v>
      </c>
      <c r="E2051" s="3" t="s">
        <v>20</v>
      </c>
      <c r="F2051" s="3" t="s">
        <v>20</v>
      </c>
      <c r="G2051" s="3">
        <v>2</v>
      </c>
      <c r="H2051" s="3" t="s">
        <v>20</v>
      </c>
      <c r="J2051" s="3" t="s">
        <v>1440</v>
      </c>
      <c r="K2051" s="3">
        <v>1978</v>
      </c>
      <c r="L2051" s="3" t="s">
        <v>28</v>
      </c>
      <c r="M2051" s="3">
        <v>19</v>
      </c>
      <c r="N2051" s="3">
        <v>2</v>
      </c>
      <c r="O2051" s="3">
        <v>13874.89</v>
      </c>
      <c r="P2051" s="3" t="s">
        <v>29</v>
      </c>
      <c r="Q2051" s="3" t="s">
        <v>23</v>
      </c>
      <c r="R2051" s="3" t="s">
        <v>33</v>
      </c>
    </row>
    <row r="2052" spans="1:18" x14ac:dyDescent="0.25">
      <c r="A2052" s="3" t="s">
        <v>1455</v>
      </c>
      <c r="B2052" s="3">
        <v>21.565000000000001</v>
      </c>
      <c r="C2052" s="3">
        <v>4.95</v>
      </c>
      <c r="D2052" s="3" t="s">
        <v>20</v>
      </c>
      <c r="E2052" s="3" t="s">
        <v>117</v>
      </c>
      <c r="F2052" s="3" t="s">
        <v>20</v>
      </c>
      <c r="G2052" s="3">
        <v>1</v>
      </c>
      <c r="H2052" s="3" t="s">
        <v>117</v>
      </c>
      <c r="J2052" s="3" t="s">
        <v>1442</v>
      </c>
      <c r="K2052" s="3">
        <v>1960</v>
      </c>
      <c r="L2052" s="3" t="s">
        <v>61</v>
      </c>
      <c r="M2052" s="3">
        <v>21</v>
      </c>
      <c r="N2052" s="3">
        <v>0</v>
      </c>
      <c r="O2052" s="3">
        <v>13844.8</v>
      </c>
      <c r="P2052" s="3" t="s">
        <v>29</v>
      </c>
      <c r="Q2052" s="3" t="s">
        <v>29</v>
      </c>
      <c r="R2052" s="3" t="s">
        <v>33</v>
      </c>
    </row>
    <row r="2053" spans="1:18" x14ac:dyDescent="0.25">
      <c r="A2053" s="3" t="s">
        <v>1457</v>
      </c>
      <c r="B2053" s="3">
        <v>35.590000000000003</v>
      </c>
      <c r="C2053" s="3">
        <v>5.21</v>
      </c>
      <c r="D2053" s="3" t="s">
        <v>117</v>
      </c>
      <c r="E2053" s="3" t="s">
        <v>20</v>
      </c>
      <c r="F2053" s="3" t="s">
        <v>21</v>
      </c>
      <c r="G2053" s="3">
        <v>1</v>
      </c>
      <c r="H2053" s="3" t="s">
        <v>20</v>
      </c>
      <c r="J2053" s="3" t="s">
        <v>1443</v>
      </c>
      <c r="K2053" s="3">
        <v>2003</v>
      </c>
      <c r="L2053" s="3" t="s">
        <v>32</v>
      </c>
      <c r="M2053" s="3">
        <v>7</v>
      </c>
      <c r="N2053" s="3">
        <v>0</v>
      </c>
      <c r="O2053" s="3">
        <v>13844.51</v>
      </c>
      <c r="P2053" s="3" t="s">
        <v>29</v>
      </c>
      <c r="Q2053" s="3" t="s">
        <v>23</v>
      </c>
      <c r="R2053" s="3" t="s">
        <v>53</v>
      </c>
    </row>
    <row r="2054" spans="1:18" x14ac:dyDescent="0.25">
      <c r="A2054" s="3" t="s">
        <v>1459</v>
      </c>
      <c r="B2054" s="3">
        <v>43.44</v>
      </c>
      <c r="C2054" s="3">
        <v>4.8600000000000003</v>
      </c>
      <c r="D2054" s="3" t="s">
        <v>117</v>
      </c>
      <c r="E2054" s="3" t="s">
        <v>20</v>
      </c>
      <c r="F2054" s="3" t="s">
        <v>20</v>
      </c>
      <c r="G2054" s="3" t="s">
        <v>5994</v>
      </c>
      <c r="H2054" s="3" t="s">
        <v>20</v>
      </c>
      <c r="J2054" s="3" t="s">
        <v>1445</v>
      </c>
      <c r="K2054" s="3">
        <v>1958</v>
      </c>
      <c r="L2054" s="3" t="s">
        <v>28</v>
      </c>
      <c r="M2054" s="3">
        <v>10</v>
      </c>
      <c r="N2054" s="3">
        <v>0</v>
      </c>
      <c r="O2054" s="3">
        <v>13831.12</v>
      </c>
      <c r="P2054" s="3" t="s">
        <v>24</v>
      </c>
      <c r="Q2054" s="3" t="s">
        <v>23</v>
      </c>
      <c r="R2054" s="3" t="s">
        <v>25</v>
      </c>
    </row>
    <row r="2055" spans="1:18" x14ac:dyDescent="0.25">
      <c r="A2055" s="3" t="s">
        <v>1461</v>
      </c>
      <c r="B2055" s="3">
        <v>21.754999999999999</v>
      </c>
      <c r="C2055" s="3">
        <v>7.79</v>
      </c>
      <c r="D2055" s="3" t="s">
        <v>117</v>
      </c>
      <c r="E2055" s="3" t="s">
        <v>20</v>
      </c>
      <c r="F2055" s="3" t="s">
        <v>20</v>
      </c>
      <c r="G2055" s="3" t="s">
        <v>5994</v>
      </c>
      <c r="H2055" s="3" t="s">
        <v>20</v>
      </c>
      <c r="J2055" s="3" t="s">
        <v>1447</v>
      </c>
      <c r="K2055" s="3">
        <v>1958</v>
      </c>
      <c r="L2055" s="3" t="s">
        <v>56</v>
      </c>
      <c r="M2055" s="3">
        <v>25</v>
      </c>
      <c r="N2055" s="3">
        <v>0</v>
      </c>
      <c r="O2055" s="3">
        <v>13822.8</v>
      </c>
      <c r="P2055" s="3" t="s">
        <v>24</v>
      </c>
      <c r="Q2055" s="3" t="s">
        <v>24</v>
      </c>
      <c r="R2055" s="3" t="s">
        <v>53</v>
      </c>
    </row>
    <row r="2056" spans="1:18" x14ac:dyDescent="0.25">
      <c r="A2056" s="3" t="s">
        <v>1463</v>
      </c>
      <c r="B2056" s="3">
        <v>44.55</v>
      </c>
      <c r="C2056" s="3">
        <v>7.12</v>
      </c>
      <c r="D2056" s="3" t="s">
        <v>117</v>
      </c>
      <c r="E2056" s="3" t="s">
        <v>20</v>
      </c>
      <c r="F2056" s="3" t="s">
        <v>20</v>
      </c>
      <c r="G2056" s="3">
        <v>1</v>
      </c>
      <c r="H2056" s="3" t="s">
        <v>20</v>
      </c>
      <c r="J2056" s="3" t="s">
        <v>1449</v>
      </c>
      <c r="K2056" s="3">
        <v>1986</v>
      </c>
      <c r="L2056" s="3" t="s">
        <v>28</v>
      </c>
      <c r="M2056" s="3">
        <v>8</v>
      </c>
      <c r="N2056" s="3">
        <v>3</v>
      </c>
      <c r="O2056" s="3">
        <v>13819.49</v>
      </c>
      <c r="P2056" s="3" t="s">
        <v>24</v>
      </c>
      <c r="Q2056" s="3" t="s">
        <v>29</v>
      </c>
      <c r="R2056" s="3" t="s">
        <v>33</v>
      </c>
    </row>
    <row r="2057" spans="1:18" x14ac:dyDescent="0.25">
      <c r="A2057" s="3" t="s">
        <v>1464</v>
      </c>
      <c r="B2057" s="3">
        <v>43.32</v>
      </c>
      <c r="C2057" s="3">
        <v>4.67</v>
      </c>
      <c r="D2057" s="3" t="s">
        <v>117</v>
      </c>
      <c r="E2057" s="3" t="s">
        <v>20</v>
      </c>
      <c r="F2057" s="3" t="s">
        <v>20</v>
      </c>
      <c r="G2057" s="3" t="s">
        <v>5994</v>
      </c>
      <c r="H2057" s="3" t="s">
        <v>20</v>
      </c>
      <c r="J2057" s="3" t="s">
        <v>187</v>
      </c>
      <c r="K2057" s="3">
        <v>1962</v>
      </c>
      <c r="L2057" s="3" t="s">
        <v>47</v>
      </c>
      <c r="M2057" s="3">
        <v>22</v>
      </c>
      <c r="N2057" s="3">
        <v>0</v>
      </c>
      <c r="O2057" s="3">
        <v>41794.629999999997</v>
      </c>
      <c r="P2057" s="3" t="s">
        <v>23</v>
      </c>
      <c r="Q2057" s="3" t="s">
        <v>24</v>
      </c>
      <c r="R2057" s="3" t="s">
        <v>53</v>
      </c>
    </row>
    <row r="2058" spans="1:18" x14ac:dyDescent="0.25">
      <c r="A2058" s="3" t="s">
        <v>1466</v>
      </c>
      <c r="B2058" s="3">
        <v>31.23</v>
      </c>
      <c r="C2058" s="3">
        <v>9.1199999999999992</v>
      </c>
      <c r="D2058" s="3" t="s">
        <v>117</v>
      </c>
      <c r="E2058" s="3" t="s">
        <v>20</v>
      </c>
      <c r="F2058" s="3" t="s">
        <v>21</v>
      </c>
      <c r="G2058" s="3">
        <v>1</v>
      </c>
      <c r="H2058" s="3" t="s">
        <v>20</v>
      </c>
      <c r="J2058" s="3" t="s">
        <v>1451</v>
      </c>
      <c r="K2058" s="3">
        <v>1966</v>
      </c>
      <c r="L2058" s="3" t="s">
        <v>56</v>
      </c>
      <c r="M2058" s="3">
        <v>10</v>
      </c>
      <c r="N2058" s="3">
        <v>0</v>
      </c>
      <c r="O2058" s="3">
        <v>13801.61</v>
      </c>
      <c r="P2058" s="3" t="s">
        <v>24</v>
      </c>
      <c r="Q2058" s="3" t="s">
        <v>24</v>
      </c>
      <c r="R2058" s="3" t="s">
        <v>36</v>
      </c>
    </row>
    <row r="2059" spans="1:18" x14ac:dyDescent="0.25">
      <c r="A2059" s="3" t="s">
        <v>1468</v>
      </c>
      <c r="B2059" s="3">
        <v>42.81</v>
      </c>
      <c r="C2059" s="3">
        <v>4.1500000000000004</v>
      </c>
      <c r="D2059" s="3" t="s">
        <v>20</v>
      </c>
      <c r="E2059" s="3" t="s">
        <v>20</v>
      </c>
      <c r="F2059" s="3" t="s">
        <v>20</v>
      </c>
      <c r="G2059" s="3">
        <v>1</v>
      </c>
      <c r="H2059" s="3" t="s">
        <v>20</v>
      </c>
      <c r="J2059" s="3" t="s">
        <v>1453</v>
      </c>
      <c r="K2059" s="3">
        <v>1959</v>
      </c>
      <c r="L2059" s="3" t="s">
        <v>51</v>
      </c>
      <c r="M2059" s="3">
        <v>6</v>
      </c>
      <c r="N2059" s="3">
        <v>0</v>
      </c>
      <c r="O2059" s="3">
        <v>13770.1</v>
      </c>
      <c r="P2059" s="3" t="s">
        <v>24</v>
      </c>
      <c r="Q2059" s="3" t="s">
        <v>23</v>
      </c>
      <c r="R2059" s="3" t="s">
        <v>33</v>
      </c>
    </row>
    <row r="2060" spans="1:18" x14ac:dyDescent="0.25">
      <c r="A2060" s="3" t="s">
        <v>189</v>
      </c>
      <c r="B2060" s="3">
        <v>53.61</v>
      </c>
      <c r="C2060" s="3">
        <v>10.92</v>
      </c>
      <c r="D2060" s="3" t="s">
        <v>117</v>
      </c>
      <c r="E2060" s="3" t="s">
        <v>20</v>
      </c>
      <c r="F2060" s="3" t="s">
        <v>20</v>
      </c>
      <c r="G2060" s="3">
        <v>1</v>
      </c>
      <c r="H2060" s="3" t="s">
        <v>117</v>
      </c>
      <c r="J2060" s="3" t="s">
        <v>1455</v>
      </c>
      <c r="K2060" s="3">
        <v>2004</v>
      </c>
      <c r="L2060" s="3" t="s">
        <v>61</v>
      </c>
      <c r="M2060" s="3">
        <v>16</v>
      </c>
      <c r="N2060" s="3">
        <v>0</v>
      </c>
      <c r="O2060" s="3">
        <v>13747.87</v>
      </c>
      <c r="P2060" s="3" t="s">
        <v>24</v>
      </c>
      <c r="Q2060" s="3" t="s">
        <v>29</v>
      </c>
      <c r="R2060" s="3" t="s">
        <v>320</v>
      </c>
    </row>
    <row r="2061" spans="1:18" x14ac:dyDescent="0.25">
      <c r="A2061" s="3" t="s">
        <v>1470</v>
      </c>
      <c r="B2061" s="3">
        <v>35.909999999999997</v>
      </c>
      <c r="C2061" s="3">
        <v>6.72</v>
      </c>
      <c r="D2061" s="3" t="s">
        <v>117</v>
      </c>
      <c r="E2061" s="3" t="s">
        <v>20</v>
      </c>
      <c r="F2061" s="3" t="s">
        <v>20</v>
      </c>
      <c r="G2061" s="3">
        <v>2</v>
      </c>
      <c r="H2061" s="3" t="s">
        <v>20</v>
      </c>
      <c r="J2061" s="3" t="s">
        <v>1457</v>
      </c>
      <c r="K2061" s="3">
        <v>1969</v>
      </c>
      <c r="L2061" s="3" t="s">
        <v>22</v>
      </c>
      <c r="M2061" s="3">
        <v>23</v>
      </c>
      <c r="N2061" s="3">
        <v>0</v>
      </c>
      <c r="O2061" s="3">
        <v>13746.74</v>
      </c>
      <c r="P2061" s="3" t="s">
        <v>24</v>
      </c>
      <c r="Q2061" s="3" t="s">
        <v>29</v>
      </c>
      <c r="R2061" s="3" t="s">
        <v>36</v>
      </c>
    </row>
    <row r="2062" spans="1:18" x14ac:dyDescent="0.25">
      <c r="A2062" s="3" t="s">
        <v>1472</v>
      </c>
      <c r="B2062" s="3">
        <v>36.65</v>
      </c>
      <c r="C2062" s="3">
        <v>5.01</v>
      </c>
      <c r="D2062" s="3" t="s">
        <v>117</v>
      </c>
      <c r="E2062" s="3" t="s">
        <v>20</v>
      </c>
      <c r="F2062" s="3" t="s">
        <v>21</v>
      </c>
      <c r="G2062" s="3">
        <v>1</v>
      </c>
      <c r="H2062" s="3" t="s">
        <v>20</v>
      </c>
      <c r="J2062" s="3" t="s">
        <v>1459</v>
      </c>
      <c r="K2062" s="3">
        <v>1985</v>
      </c>
      <c r="L2062" s="3" t="s">
        <v>51</v>
      </c>
      <c r="M2062" s="3">
        <v>29</v>
      </c>
      <c r="N2062" s="3">
        <v>3</v>
      </c>
      <c r="O2062" s="3">
        <v>13726.21</v>
      </c>
      <c r="P2062" s="3" t="s">
        <v>24</v>
      </c>
      <c r="Q2062" s="3" t="s">
        <v>24</v>
      </c>
      <c r="R2062" s="3" t="s">
        <v>36</v>
      </c>
    </row>
    <row r="2063" spans="1:18" x14ac:dyDescent="0.25">
      <c r="A2063" s="3" t="s">
        <v>1474</v>
      </c>
      <c r="B2063" s="3">
        <v>22.04</v>
      </c>
      <c r="C2063" s="3">
        <v>10.9</v>
      </c>
      <c r="D2063" s="3" t="s">
        <v>117</v>
      </c>
      <c r="E2063" s="3" t="s">
        <v>20</v>
      </c>
      <c r="F2063" s="3" t="s">
        <v>20</v>
      </c>
      <c r="G2063" s="3">
        <v>2</v>
      </c>
      <c r="H2063" s="3" t="s">
        <v>20</v>
      </c>
      <c r="J2063" s="3" t="s">
        <v>1461</v>
      </c>
      <c r="K2063" s="3">
        <v>1981</v>
      </c>
      <c r="L2063" s="3" t="s">
        <v>51</v>
      </c>
      <c r="M2063" s="3">
        <v>2</v>
      </c>
      <c r="N2063" s="3">
        <v>1</v>
      </c>
      <c r="O2063" s="3">
        <v>13725.47</v>
      </c>
      <c r="P2063" s="3" t="s">
        <v>24</v>
      </c>
      <c r="Q2063" s="3" t="s">
        <v>29</v>
      </c>
      <c r="R2063" s="3" t="s">
        <v>119</v>
      </c>
    </row>
    <row r="2064" spans="1:18" x14ac:dyDescent="0.25">
      <c r="A2064" s="3" t="s">
        <v>1476</v>
      </c>
      <c r="B2064" s="3">
        <v>31.824999999999999</v>
      </c>
      <c r="C2064" s="3">
        <v>5.52</v>
      </c>
      <c r="D2064" s="3" t="s">
        <v>117</v>
      </c>
      <c r="E2064" s="3" t="s">
        <v>20</v>
      </c>
      <c r="F2064" s="3" t="s">
        <v>20</v>
      </c>
      <c r="G2064" s="3">
        <v>1</v>
      </c>
      <c r="H2064" s="3" t="s">
        <v>20</v>
      </c>
      <c r="J2064" s="3" t="s">
        <v>1463</v>
      </c>
      <c r="K2064" s="3">
        <v>1986</v>
      </c>
      <c r="L2064" s="3" t="s">
        <v>56</v>
      </c>
      <c r="M2064" s="3">
        <v>24</v>
      </c>
      <c r="N2064" s="3">
        <v>3</v>
      </c>
      <c r="O2064" s="3">
        <v>13714.55</v>
      </c>
      <c r="P2064" s="3" t="s">
        <v>24</v>
      </c>
      <c r="Q2064" s="3" t="s">
        <v>29</v>
      </c>
      <c r="R2064" s="3" t="s">
        <v>134</v>
      </c>
    </row>
    <row r="2065" spans="1:18" x14ac:dyDescent="0.25">
      <c r="A2065" s="3" t="s">
        <v>1478</v>
      </c>
      <c r="B2065" s="3">
        <v>53.58</v>
      </c>
      <c r="C2065" s="3">
        <v>4.55</v>
      </c>
      <c r="D2065" s="3" t="s">
        <v>20</v>
      </c>
      <c r="E2065" s="3" t="s">
        <v>20</v>
      </c>
      <c r="F2065" s="3" t="s">
        <v>20</v>
      </c>
      <c r="G2065" s="3">
        <v>1</v>
      </c>
      <c r="H2065" s="3" t="s">
        <v>20</v>
      </c>
      <c r="J2065" s="3" t="s">
        <v>1464</v>
      </c>
      <c r="K2065" s="3">
        <v>1985</v>
      </c>
      <c r="L2065" s="3" t="s">
        <v>47</v>
      </c>
      <c r="M2065" s="3">
        <v>14</v>
      </c>
      <c r="N2065" s="3">
        <v>3</v>
      </c>
      <c r="O2065" s="3">
        <v>13685.51</v>
      </c>
      <c r="P2065" s="3" t="s">
        <v>24</v>
      </c>
      <c r="Q2065" s="3" t="s">
        <v>23</v>
      </c>
      <c r="R2065" s="3" t="s">
        <v>36</v>
      </c>
    </row>
    <row r="2066" spans="1:18" x14ac:dyDescent="0.25">
      <c r="A2066" s="3" t="s">
        <v>1480</v>
      </c>
      <c r="B2066" s="3">
        <v>34.299999999999997</v>
      </c>
      <c r="C2066" s="3">
        <v>11.76</v>
      </c>
      <c r="D2066" s="3" t="s">
        <v>20</v>
      </c>
      <c r="E2066" s="3" t="s">
        <v>20</v>
      </c>
      <c r="F2066" s="3" t="s">
        <v>20</v>
      </c>
      <c r="G2066" s="3" t="s">
        <v>5994</v>
      </c>
      <c r="H2066" s="3" t="s">
        <v>20</v>
      </c>
      <c r="J2066" s="3" t="s">
        <v>1466</v>
      </c>
      <c r="K2066" s="3">
        <v>1963</v>
      </c>
      <c r="L2066" s="3" t="s">
        <v>51</v>
      </c>
      <c r="M2066" s="3">
        <v>4</v>
      </c>
      <c r="N2066" s="3">
        <v>0</v>
      </c>
      <c r="O2066" s="3">
        <v>13677.68</v>
      </c>
      <c r="P2066" s="3" t="s">
        <v>24</v>
      </c>
      <c r="Q2066" s="3" t="s">
        <v>29</v>
      </c>
      <c r="R2066" s="3" t="s">
        <v>48</v>
      </c>
    </row>
    <row r="2067" spans="1:18" x14ac:dyDescent="0.25">
      <c r="A2067" s="3" t="s">
        <v>1482</v>
      </c>
      <c r="B2067" s="3">
        <v>32.11</v>
      </c>
      <c r="C2067" s="3">
        <v>7.06</v>
      </c>
      <c r="D2067" s="3" t="s">
        <v>20</v>
      </c>
      <c r="E2067" s="3" t="s">
        <v>20</v>
      </c>
      <c r="F2067" s="3" t="s">
        <v>20</v>
      </c>
      <c r="G2067" s="3" t="s">
        <v>5994</v>
      </c>
      <c r="H2067" s="3" t="s">
        <v>20</v>
      </c>
      <c r="J2067" s="3" t="s">
        <v>1468</v>
      </c>
      <c r="K2067" s="3">
        <v>1984</v>
      </c>
      <c r="L2067" s="3" t="s">
        <v>61</v>
      </c>
      <c r="M2067" s="3">
        <v>20</v>
      </c>
      <c r="N2067" s="3">
        <v>3</v>
      </c>
      <c r="O2067" s="3">
        <v>13638.06</v>
      </c>
      <c r="P2067" s="3" t="s">
        <v>24</v>
      </c>
      <c r="Q2067" s="3" t="s">
        <v>24</v>
      </c>
      <c r="R2067" s="3" t="s">
        <v>134</v>
      </c>
    </row>
    <row r="2068" spans="1:18" x14ac:dyDescent="0.25">
      <c r="A2068" s="3" t="s">
        <v>1484</v>
      </c>
      <c r="B2068" s="3">
        <v>31.78</v>
      </c>
      <c r="C2068" s="3">
        <v>11.35</v>
      </c>
      <c r="D2068" s="3" t="s">
        <v>117</v>
      </c>
      <c r="E2068" s="3" t="s">
        <v>20</v>
      </c>
      <c r="F2068" s="3" t="s">
        <v>21</v>
      </c>
      <c r="G2068" s="3">
        <v>1</v>
      </c>
      <c r="H2068" s="3" t="s">
        <v>20</v>
      </c>
      <c r="J2068" s="3" t="s">
        <v>189</v>
      </c>
      <c r="K2068" s="3">
        <v>1975</v>
      </c>
      <c r="L2068" s="3" t="s">
        <v>47</v>
      </c>
      <c r="M2068" s="3">
        <v>29</v>
      </c>
      <c r="N2068" s="3">
        <v>1</v>
      </c>
      <c r="O2068" s="3">
        <v>41681.86</v>
      </c>
      <c r="P2068" s="3" t="s">
        <v>23</v>
      </c>
      <c r="Q2068" s="3" t="s">
        <v>23</v>
      </c>
      <c r="R2068" s="3" t="s">
        <v>53</v>
      </c>
    </row>
    <row r="2069" spans="1:18" x14ac:dyDescent="0.25">
      <c r="A2069" s="3" t="s">
        <v>1485</v>
      </c>
      <c r="B2069" s="3">
        <v>46.89</v>
      </c>
      <c r="C2069" s="3">
        <v>5.52</v>
      </c>
      <c r="D2069" s="3" t="s">
        <v>20</v>
      </c>
      <c r="E2069" s="3" t="s">
        <v>20</v>
      </c>
      <c r="F2069" s="3" t="s">
        <v>20</v>
      </c>
      <c r="G2069" s="3" t="s">
        <v>5994</v>
      </c>
      <c r="H2069" s="3" t="s">
        <v>20</v>
      </c>
      <c r="J2069" s="3" t="s">
        <v>1470</v>
      </c>
      <c r="K2069" s="3">
        <v>1961</v>
      </c>
      <c r="L2069" s="3" t="s">
        <v>28</v>
      </c>
      <c r="M2069" s="3">
        <v>24</v>
      </c>
      <c r="N2069" s="3">
        <v>0</v>
      </c>
      <c r="O2069" s="3">
        <v>13635.64</v>
      </c>
      <c r="P2069" s="3" t="s">
        <v>24</v>
      </c>
      <c r="Q2069" s="3" t="s">
        <v>24</v>
      </c>
      <c r="R2069" s="3" t="s">
        <v>119</v>
      </c>
    </row>
    <row r="2070" spans="1:18" x14ac:dyDescent="0.25">
      <c r="A2070" s="3" t="s">
        <v>1487</v>
      </c>
      <c r="B2070" s="3">
        <v>39.35</v>
      </c>
      <c r="C2070" s="3">
        <v>7.86</v>
      </c>
      <c r="D2070" s="3" t="s">
        <v>117</v>
      </c>
      <c r="E2070" s="3" t="s">
        <v>20</v>
      </c>
      <c r="F2070" s="3" t="s">
        <v>20</v>
      </c>
      <c r="G2070" s="3">
        <v>1</v>
      </c>
      <c r="H2070" s="3" t="s">
        <v>20</v>
      </c>
      <c r="J2070" s="3" t="s">
        <v>1472</v>
      </c>
      <c r="K2070" s="3">
        <v>1969</v>
      </c>
      <c r="L2070" s="3" t="s">
        <v>61</v>
      </c>
      <c r="M2070" s="3">
        <v>26</v>
      </c>
      <c r="N2070" s="3">
        <v>0</v>
      </c>
      <c r="O2070" s="3">
        <v>13622.01</v>
      </c>
      <c r="P2070" s="3" t="s">
        <v>24</v>
      </c>
      <c r="Q2070" s="3" t="s">
        <v>24</v>
      </c>
      <c r="R2070" s="3" t="s">
        <v>33</v>
      </c>
    </row>
    <row r="2071" spans="1:18" x14ac:dyDescent="0.25">
      <c r="A2071" s="3" t="s">
        <v>191</v>
      </c>
      <c r="B2071" s="3">
        <v>36.19</v>
      </c>
      <c r="C2071" s="3">
        <v>11.51</v>
      </c>
      <c r="D2071" s="3" t="s">
        <v>117</v>
      </c>
      <c r="E2071" s="3" t="s">
        <v>20</v>
      </c>
      <c r="F2071" s="3" t="s">
        <v>20</v>
      </c>
      <c r="G2071" s="3">
        <v>1</v>
      </c>
      <c r="H2071" s="3" t="s">
        <v>117</v>
      </c>
      <c r="J2071" s="3" t="s">
        <v>1474</v>
      </c>
      <c r="K2071" s="3">
        <v>1961</v>
      </c>
      <c r="L2071" s="3" t="s">
        <v>56</v>
      </c>
      <c r="M2071" s="3">
        <v>18</v>
      </c>
      <c r="N2071" s="3">
        <v>0</v>
      </c>
      <c r="O2071" s="3">
        <v>13616.36</v>
      </c>
      <c r="P2071" s="3" t="s">
        <v>24</v>
      </c>
      <c r="Q2071" s="3" t="s">
        <v>24</v>
      </c>
      <c r="R2071" s="3" t="s">
        <v>119</v>
      </c>
    </row>
    <row r="2072" spans="1:18" x14ac:dyDescent="0.25">
      <c r="A2072" s="3" t="s">
        <v>1489</v>
      </c>
      <c r="B2072" s="3">
        <v>39.200000000000003</v>
      </c>
      <c r="C2072" s="3">
        <v>11.38</v>
      </c>
      <c r="D2072" s="3" t="s">
        <v>20</v>
      </c>
      <c r="E2072" s="3" t="s">
        <v>20</v>
      </c>
      <c r="F2072" s="3" t="s">
        <v>20</v>
      </c>
      <c r="G2072" s="3" t="s">
        <v>5994</v>
      </c>
      <c r="H2072" s="3" t="s">
        <v>20</v>
      </c>
      <c r="J2072" s="3" t="s">
        <v>1476</v>
      </c>
      <c r="K2072" s="3">
        <v>1964</v>
      </c>
      <c r="L2072" s="3" t="s">
        <v>47</v>
      </c>
      <c r="M2072" s="3">
        <v>10</v>
      </c>
      <c r="N2072" s="3">
        <v>2</v>
      </c>
      <c r="O2072" s="3">
        <v>13607.37</v>
      </c>
      <c r="P2072" s="3" t="s">
        <v>24</v>
      </c>
      <c r="Q2072" s="3" t="s">
        <v>23</v>
      </c>
      <c r="R2072" s="3" t="s">
        <v>119</v>
      </c>
    </row>
    <row r="2073" spans="1:18" x14ac:dyDescent="0.25">
      <c r="A2073" s="3" t="s">
        <v>1491</v>
      </c>
      <c r="B2073" s="3">
        <v>39.159999999999997</v>
      </c>
      <c r="C2073" s="3">
        <v>10.48</v>
      </c>
      <c r="D2073" s="3" t="s">
        <v>20</v>
      </c>
      <c r="E2073" s="3" t="s">
        <v>20</v>
      </c>
      <c r="F2073" s="3" t="s">
        <v>20</v>
      </c>
      <c r="G2073" s="3" t="s">
        <v>5994</v>
      </c>
      <c r="H2073" s="3" t="s">
        <v>20</v>
      </c>
      <c r="J2073" s="3" t="s">
        <v>1478</v>
      </c>
      <c r="K2073" s="3">
        <v>1992</v>
      </c>
      <c r="L2073" s="3" t="s">
        <v>51</v>
      </c>
      <c r="M2073" s="3">
        <v>14</v>
      </c>
      <c r="N2073" s="3">
        <v>0</v>
      </c>
      <c r="O2073" s="3">
        <v>13588.17</v>
      </c>
      <c r="P2073" s="3" t="s">
        <v>24</v>
      </c>
      <c r="Q2073" s="3" t="s">
        <v>23</v>
      </c>
      <c r="R2073" s="3" t="s">
        <v>33</v>
      </c>
    </row>
    <row r="2074" spans="1:18" x14ac:dyDescent="0.25">
      <c r="A2074" s="3" t="s">
        <v>1493</v>
      </c>
      <c r="B2074" s="3">
        <v>44.1</v>
      </c>
      <c r="C2074" s="3">
        <v>5.04</v>
      </c>
      <c r="D2074" s="3" t="s">
        <v>117</v>
      </c>
      <c r="E2074" s="3" t="s">
        <v>20</v>
      </c>
      <c r="F2074" s="3" t="s">
        <v>20</v>
      </c>
      <c r="G2074" s="3" t="s">
        <v>5994</v>
      </c>
      <c r="H2074" s="3" t="s">
        <v>20</v>
      </c>
      <c r="J2074" s="3" t="s">
        <v>1480</v>
      </c>
      <c r="K2074" s="3">
        <v>1968</v>
      </c>
      <c r="L2074" s="3" t="s">
        <v>61</v>
      </c>
      <c r="M2074" s="3">
        <v>15</v>
      </c>
      <c r="N2074" s="3">
        <v>0</v>
      </c>
      <c r="O2074" s="3">
        <v>13566.04</v>
      </c>
      <c r="P2074" s="3" t="s">
        <v>24</v>
      </c>
      <c r="Q2074" s="3" t="s">
        <v>24</v>
      </c>
      <c r="R2074" s="3" t="s">
        <v>36</v>
      </c>
    </row>
    <row r="2075" spans="1:18" x14ac:dyDescent="0.25">
      <c r="A2075" s="3" t="s">
        <v>1495</v>
      </c>
      <c r="B2075" s="3">
        <v>33.200000000000003</v>
      </c>
      <c r="C2075" s="3">
        <v>9.06</v>
      </c>
      <c r="D2075" s="3" t="s">
        <v>20</v>
      </c>
      <c r="E2075" s="3" t="s">
        <v>20</v>
      </c>
      <c r="F2075" s="3" t="s">
        <v>20</v>
      </c>
      <c r="G2075" s="3" t="s">
        <v>5994</v>
      </c>
      <c r="H2075" s="3" t="s">
        <v>20</v>
      </c>
      <c r="J2075" s="3" t="s">
        <v>1482</v>
      </c>
      <c r="K2075" s="3">
        <v>1960</v>
      </c>
      <c r="L2075" s="3" t="s">
        <v>61</v>
      </c>
      <c r="M2075" s="3">
        <v>11</v>
      </c>
      <c r="N2075" s="3">
        <v>0</v>
      </c>
      <c r="O2075" s="3">
        <v>13555</v>
      </c>
      <c r="P2075" s="3" t="s">
        <v>24</v>
      </c>
      <c r="Q2075" s="3" t="s">
        <v>24</v>
      </c>
      <c r="R2075" s="3" t="s">
        <v>227</v>
      </c>
    </row>
    <row r="2076" spans="1:18" x14ac:dyDescent="0.25">
      <c r="A2076" s="3" t="s">
        <v>1497</v>
      </c>
      <c r="B2076" s="3">
        <v>29.92</v>
      </c>
      <c r="C2076" s="3">
        <v>11.07</v>
      </c>
      <c r="D2076" s="3" t="s">
        <v>20</v>
      </c>
      <c r="E2076" s="3" t="s">
        <v>20</v>
      </c>
      <c r="F2076" s="3" t="s">
        <v>20</v>
      </c>
      <c r="G2076" s="3" t="s">
        <v>5994</v>
      </c>
      <c r="H2076" s="3" t="s">
        <v>20</v>
      </c>
      <c r="J2076" s="3" t="s">
        <v>1484</v>
      </c>
      <c r="K2076" s="3">
        <v>1963</v>
      </c>
      <c r="L2076" s="3" t="s">
        <v>22</v>
      </c>
      <c r="M2076" s="3">
        <v>14</v>
      </c>
      <c r="N2076" s="3">
        <v>0</v>
      </c>
      <c r="O2076" s="3">
        <v>13511.28</v>
      </c>
      <c r="P2076" s="3" t="s">
        <v>24</v>
      </c>
      <c r="Q2076" s="3" t="s">
        <v>23</v>
      </c>
      <c r="R2076" s="3" t="s">
        <v>33</v>
      </c>
    </row>
    <row r="2077" spans="1:18" x14ac:dyDescent="0.25">
      <c r="A2077" s="3" t="s">
        <v>1499</v>
      </c>
      <c r="B2077" s="3">
        <v>25</v>
      </c>
      <c r="C2077" s="3">
        <v>10.45</v>
      </c>
      <c r="D2077" s="3" t="s">
        <v>20</v>
      </c>
      <c r="E2077" s="3" t="s">
        <v>20</v>
      </c>
      <c r="F2077" s="3" t="s">
        <v>20</v>
      </c>
      <c r="G2077" s="3" t="s">
        <v>5994</v>
      </c>
      <c r="H2077" s="3" t="s">
        <v>20</v>
      </c>
      <c r="J2077" s="3" t="s">
        <v>1485</v>
      </c>
      <c r="K2077" s="3">
        <v>1990</v>
      </c>
      <c r="L2077" s="3" t="s">
        <v>51</v>
      </c>
      <c r="M2077" s="3">
        <v>30</v>
      </c>
      <c r="N2077" s="3">
        <v>3</v>
      </c>
      <c r="O2077" s="3">
        <v>13480.83</v>
      </c>
      <c r="P2077" s="3" t="s">
        <v>24</v>
      </c>
      <c r="Q2077" s="3" t="s">
        <v>29</v>
      </c>
      <c r="R2077" s="3" t="s">
        <v>134</v>
      </c>
    </row>
    <row r="2078" spans="1:18" x14ac:dyDescent="0.25">
      <c r="A2078" s="3" t="s">
        <v>1501</v>
      </c>
      <c r="B2078" s="3">
        <v>38.869999999999997</v>
      </c>
      <c r="C2078" s="3">
        <v>8.6300000000000008</v>
      </c>
      <c r="D2078" s="3" t="s">
        <v>117</v>
      </c>
      <c r="E2078" s="3" t="s">
        <v>20</v>
      </c>
      <c r="F2078" s="3" t="s">
        <v>20</v>
      </c>
      <c r="G2078" s="3">
        <v>1</v>
      </c>
      <c r="H2078" s="3" t="s">
        <v>20</v>
      </c>
      <c r="J2078" s="3" t="s">
        <v>1487</v>
      </c>
      <c r="K2078" s="3">
        <v>1975</v>
      </c>
      <c r="L2078" s="3" t="s">
        <v>51</v>
      </c>
      <c r="M2078" s="3">
        <v>7</v>
      </c>
      <c r="N2078" s="3">
        <v>1</v>
      </c>
      <c r="O2078" s="3">
        <v>13472.19</v>
      </c>
      <c r="P2078" s="3" t="s">
        <v>24</v>
      </c>
      <c r="Q2078" s="3" t="s">
        <v>29</v>
      </c>
      <c r="R2078" s="3" t="s">
        <v>33</v>
      </c>
    </row>
    <row r="2079" spans="1:18" x14ac:dyDescent="0.25">
      <c r="A2079" s="3" t="s">
        <v>1503</v>
      </c>
      <c r="B2079" s="3">
        <v>32.299999999999997</v>
      </c>
      <c r="C2079" s="3">
        <v>5.28</v>
      </c>
      <c r="D2079" s="3" t="s">
        <v>117</v>
      </c>
      <c r="E2079" s="3" t="s">
        <v>20</v>
      </c>
      <c r="F2079" s="3" t="s">
        <v>20</v>
      </c>
      <c r="G2079" s="3">
        <v>2</v>
      </c>
      <c r="H2079" s="3" t="s">
        <v>20</v>
      </c>
      <c r="J2079" s="3" t="s">
        <v>191</v>
      </c>
      <c r="K2079" s="3">
        <v>1975</v>
      </c>
      <c r="L2079" s="3" t="s">
        <v>56</v>
      </c>
      <c r="M2079" s="3">
        <v>14</v>
      </c>
      <c r="N2079" s="3">
        <v>0</v>
      </c>
      <c r="O2079" s="3">
        <v>41676.080000000002</v>
      </c>
      <c r="P2079" s="3" t="s">
        <v>23</v>
      </c>
      <c r="Q2079" s="3" t="s">
        <v>29</v>
      </c>
      <c r="R2079" s="3" t="s">
        <v>25</v>
      </c>
    </row>
    <row r="2080" spans="1:18" x14ac:dyDescent="0.25">
      <c r="A2080" s="3" t="s">
        <v>1505</v>
      </c>
      <c r="B2080" s="3">
        <v>31.16</v>
      </c>
      <c r="C2080" s="3">
        <v>7.49</v>
      </c>
      <c r="D2080" s="3" t="s">
        <v>117</v>
      </c>
      <c r="E2080" s="3" t="s">
        <v>20</v>
      </c>
      <c r="F2080" s="3" t="s">
        <v>20</v>
      </c>
      <c r="G2080" s="3">
        <v>2</v>
      </c>
      <c r="H2080" s="3" t="s">
        <v>20</v>
      </c>
      <c r="J2080" s="3" t="s">
        <v>1489</v>
      </c>
      <c r="K2080" s="3">
        <v>1960</v>
      </c>
      <c r="L2080" s="3" t="s">
        <v>61</v>
      </c>
      <c r="M2080" s="3">
        <v>24</v>
      </c>
      <c r="N2080" s="3">
        <v>0</v>
      </c>
      <c r="O2080" s="3">
        <v>13470.86</v>
      </c>
      <c r="P2080" s="3" t="s">
        <v>24</v>
      </c>
      <c r="Q2080" s="3" t="s">
        <v>24</v>
      </c>
      <c r="R2080" s="3" t="s">
        <v>53</v>
      </c>
    </row>
    <row r="2081" spans="1:18" x14ac:dyDescent="0.25">
      <c r="A2081" s="3" t="s">
        <v>1506</v>
      </c>
      <c r="B2081" s="3">
        <v>54.59</v>
      </c>
      <c r="C2081" s="3">
        <v>4.2699999999999996</v>
      </c>
      <c r="D2081" s="3" t="s">
        <v>20</v>
      </c>
      <c r="E2081" s="3" t="s">
        <v>20</v>
      </c>
      <c r="F2081" s="3" t="s">
        <v>20</v>
      </c>
      <c r="G2081" s="3" t="s">
        <v>5994</v>
      </c>
      <c r="H2081" s="3" t="s">
        <v>20</v>
      </c>
      <c r="J2081" s="3" t="s">
        <v>1491</v>
      </c>
      <c r="K2081" s="3">
        <v>1960</v>
      </c>
      <c r="L2081" s="3" t="s">
        <v>61</v>
      </c>
      <c r="M2081" s="3">
        <v>28</v>
      </c>
      <c r="N2081" s="3">
        <v>0</v>
      </c>
      <c r="O2081" s="3">
        <v>13470.8</v>
      </c>
      <c r="P2081" s="3" t="s">
        <v>24</v>
      </c>
      <c r="Q2081" s="3" t="s">
        <v>29</v>
      </c>
      <c r="R2081" s="3" t="s">
        <v>25</v>
      </c>
    </row>
    <row r="2082" spans="1:18" x14ac:dyDescent="0.25">
      <c r="A2082" s="3" t="s">
        <v>193</v>
      </c>
      <c r="B2082" s="3">
        <v>34.6</v>
      </c>
      <c r="C2082" s="3">
        <v>5.99</v>
      </c>
      <c r="D2082" s="3" t="s">
        <v>117</v>
      </c>
      <c r="E2082" s="3" t="s">
        <v>20</v>
      </c>
      <c r="F2082" s="3" t="s">
        <v>20</v>
      </c>
      <c r="G2082" s="3" t="s">
        <v>5994</v>
      </c>
      <c r="H2082" s="3" t="s">
        <v>117</v>
      </c>
      <c r="J2082" s="3" t="s">
        <v>1493</v>
      </c>
      <c r="K2082" s="3">
        <v>1985</v>
      </c>
      <c r="L2082" s="3" t="s">
        <v>51</v>
      </c>
      <c r="M2082" s="3">
        <v>19</v>
      </c>
      <c r="N2082" s="3">
        <v>3</v>
      </c>
      <c r="O2082" s="3">
        <v>13465.8</v>
      </c>
      <c r="P2082" s="3" t="s">
        <v>24</v>
      </c>
      <c r="Q2082" s="3" t="s">
        <v>23</v>
      </c>
      <c r="R2082" s="3" t="s">
        <v>33</v>
      </c>
    </row>
    <row r="2083" spans="1:18" x14ac:dyDescent="0.25">
      <c r="A2083" s="3" t="s">
        <v>1508</v>
      </c>
      <c r="B2083" s="3">
        <v>21.09</v>
      </c>
      <c r="C2083" s="3">
        <v>9.2200000000000006</v>
      </c>
      <c r="D2083" s="3" t="s">
        <v>117</v>
      </c>
      <c r="E2083" s="3" t="s">
        <v>20</v>
      </c>
      <c r="F2083" s="3" t="s">
        <v>20</v>
      </c>
      <c r="G2083" s="3">
        <v>2</v>
      </c>
      <c r="H2083" s="3" t="s">
        <v>20</v>
      </c>
      <c r="J2083" s="3" t="s">
        <v>1495</v>
      </c>
      <c r="K2083" s="3">
        <v>1960</v>
      </c>
      <c r="L2083" s="3" t="s">
        <v>28</v>
      </c>
      <c r="M2083" s="3">
        <v>16</v>
      </c>
      <c r="N2083" s="3">
        <v>0</v>
      </c>
      <c r="O2083" s="3">
        <v>13462.52</v>
      </c>
      <c r="P2083" s="3" t="s">
        <v>24</v>
      </c>
      <c r="Q2083" s="3" t="s">
        <v>29</v>
      </c>
      <c r="R2083" s="3" t="s">
        <v>53</v>
      </c>
    </row>
    <row r="2084" spans="1:18" x14ac:dyDescent="0.25">
      <c r="A2084" s="3" t="s">
        <v>1510</v>
      </c>
      <c r="B2084" s="3">
        <v>52.41</v>
      </c>
      <c r="C2084" s="3">
        <v>5.99</v>
      </c>
      <c r="D2084" s="3" t="s">
        <v>20</v>
      </c>
      <c r="E2084" s="3" t="s">
        <v>20</v>
      </c>
      <c r="F2084" s="3" t="s">
        <v>20</v>
      </c>
      <c r="G2084" s="3">
        <v>1</v>
      </c>
      <c r="H2084" s="3" t="s">
        <v>20</v>
      </c>
      <c r="J2084" s="3" t="s">
        <v>1497</v>
      </c>
      <c r="K2084" s="3">
        <v>1960</v>
      </c>
      <c r="L2084" s="3" t="s">
        <v>61</v>
      </c>
      <c r="M2084" s="3">
        <v>11</v>
      </c>
      <c r="N2084" s="3">
        <v>0</v>
      </c>
      <c r="O2084" s="3">
        <v>13457.96</v>
      </c>
      <c r="P2084" s="3" t="s">
        <v>24</v>
      </c>
      <c r="Q2084" s="3" t="s">
        <v>23</v>
      </c>
      <c r="R2084" s="3" t="s">
        <v>25</v>
      </c>
    </row>
    <row r="2085" spans="1:18" x14ac:dyDescent="0.25">
      <c r="A2085" s="3" t="s">
        <v>1512</v>
      </c>
      <c r="B2085" s="3">
        <v>41.47</v>
      </c>
      <c r="C2085" s="3">
        <v>5.86</v>
      </c>
      <c r="D2085" s="3" t="s">
        <v>117</v>
      </c>
      <c r="E2085" s="3" t="s">
        <v>20</v>
      </c>
      <c r="F2085" s="3" t="s">
        <v>20</v>
      </c>
      <c r="G2085" s="3">
        <v>2</v>
      </c>
      <c r="H2085" s="3" t="s">
        <v>20</v>
      </c>
      <c r="J2085" s="3" t="s">
        <v>1499</v>
      </c>
      <c r="K2085" s="3">
        <v>1960</v>
      </c>
      <c r="L2085" s="3" t="s">
        <v>51</v>
      </c>
      <c r="M2085" s="3">
        <v>13</v>
      </c>
      <c r="N2085" s="3">
        <v>0</v>
      </c>
      <c r="O2085" s="3">
        <v>13451.12</v>
      </c>
      <c r="P2085" s="3" t="s">
        <v>24</v>
      </c>
      <c r="Q2085" s="3" t="s">
        <v>23</v>
      </c>
      <c r="R2085" s="3" t="s">
        <v>53</v>
      </c>
    </row>
    <row r="2086" spans="1:18" x14ac:dyDescent="0.25">
      <c r="A2086" s="3" t="s">
        <v>1514</v>
      </c>
      <c r="B2086" s="3">
        <v>33.1</v>
      </c>
      <c r="C2086" s="3">
        <v>5.19</v>
      </c>
      <c r="D2086" s="3" t="s">
        <v>117</v>
      </c>
      <c r="E2086" s="3" t="s">
        <v>20</v>
      </c>
      <c r="F2086" s="3" t="s">
        <v>20</v>
      </c>
      <c r="G2086" s="3">
        <v>2</v>
      </c>
      <c r="H2086" s="3" t="s">
        <v>20</v>
      </c>
      <c r="J2086" s="3" t="s">
        <v>1501</v>
      </c>
      <c r="K2086" s="3">
        <v>1975</v>
      </c>
      <c r="L2086" s="3" t="s">
        <v>32</v>
      </c>
      <c r="M2086" s="3">
        <v>29</v>
      </c>
      <c r="N2086" s="3">
        <v>1</v>
      </c>
      <c r="O2086" s="3">
        <v>13440.7</v>
      </c>
      <c r="P2086" s="3" t="s">
        <v>24</v>
      </c>
      <c r="Q2086" s="3" t="s">
        <v>29</v>
      </c>
      <c r="R2086" s="3" t="s">
        <v>33</v>
      </c>
    </row>
    <row r="2087" spans="1:18" x14ac:dyDescent="0.25">
      <c r="A2087" s="3" t="s">
        <v>1516</v>
      </c>
      <c r="B2087" s="3">
        <v>30.8</v>
      </c>
      <c r="C2087" s="3">
        <v>4.37</v>
      </c>
      <c r="D2087" s="3" t="s">
        <v>117</v>
      </c>
      <c r="E2087" s="3" t="s">
        <v>20</v>
      </c>
      <c r="F2087" s="3" t="s">
        <v>20</v>
      </c>
      <c r="G2087" s="3">
        <v>2</v>
      </c>
      <c r="H2087" s="3" t="s">
        <v>20</v>
      </c>
      <c r="J2087" s="3" t="s">
        <v>1503</v>
      </c>
      <c r="K2087" s="3">
        <v>1966</v>
      </c>
      <c r="L2087" s="3" t="s">
        <v>56</v>
      </c>
      <c r="M2087" s="3">
        <v>14</v>
      </c>
      <c r="N2087" s="3">
        <v>3</v>
      </c>
      <c r="O2087" s="3">
        <v>13430.27</v>
      </c>
      <c r="P2087" s="3" t="s">
        <v>24</v>
      </c>
      <c r="Q2087" s="3" t="s">
        <v>24</v>
      </c>
      <c r="R2087" s="3" t="s">
        <v>119</v>
      </c>
    </row>
    <row r="2088" spans="1:18" x14ac:dyDescent="0.25">
      <c r="A2088" s="3" t="s">
        <v>1518</v>
      </c>
      <c r="B2088" s="3">
        <v>42.06</v>
      </c>
      <c r="C2088" s="3">
        <v>5.32</v>
      </c>
      <c r="D2088" s="3" t="s">
        <v>20</v>
      </c>
      <c r="E2088" s="3" t="s">
        <v>20</v>
      </c>
      <c r="F2088" s="3" t="s">
        <v>20</v>
      </c>
      <c r="G2088" s="3">
        <v>1</v>
      </c>
      <c r="H2088" s="3" t="s">
        <v>20</v>
      </c>
      <c r="J2088" s="3" t="s">
        <v>1505</v>
      </c>
      <c r="K2088" s="3">
        <v>1961</v>
      </c>
      <c r="L2088" s="3" t="s">
        <v>56</v>
      </c>
      <c r="M2088" s="3">
        <v>3</v>
      </c>
      <c r="N2088" s="3">
        <v>0</v>
      </c>
      <c r="O2088" s="3">
        <v>13429.04</v>
      </c>
      <c r="P2088" s="3" t="s">
        <v>24</v>
      </c>
      <c r="Q2088" s="3" t="s">
        <v>24</v>
      </c>
      <c r="R2088" s="3" t="s">
        <v>33</v>
      </c>
    </row>
    <row r="2089" spans="1:18" x14ac:dyDescent="0.25">
      <c r="A2089" s="3" t="s">
        <v>1520</v>
      </c>
      <c r="B2089" s="3">
        <v>39.270000000000003</v>
      </c>
      <c r="C2089" s="3">
        <v>5.64</v>
      </c>
      <c r="D2089" s="3" t="s">
        <v>20</v>
      </c>
      <c r="E2089" s="3" t="s">
        <v>20</v>
      </c>
      <c r="F2089" s="3" t="s">
        <v>21</v>
      </c>
      <c r="G2089" s="3">
        <v>1</v>
      </c>
      <c r="H2089" s="3" t="s">
        <v>20</v>
      </c>
      <c r="J2089" s="3" t="s">
        <v>1506</v>
      </c>
      <c r="K2089" s="3">
        <v>1994</v>
      </c>
      <c r="L2089" s="3" t="s">
        <v>32</v>
      </c>
      <c r="M2089" s="3">
        <v>17</v>
      </c>
      <c r="N2089" s="3">
        <v>0</v>
      </c>
      <c r="O2089" s="3">
        <v>13417.05</v>
      </c>
      <c r="P2089" s="3" t="s">
        <v>24</v>
      </c>
      <c r="Q2089" s="3" t="s">
        <v>24</v>
      </c>
      <c r="R2089" s="3" t="s">
        <v>33</v>
      </c>
    </row>
    <row r="2090" spans="1:18" x14ac:dyDescent="0.25">
      <c r="A2090" s="3" t="s">
        <v>1522</v>
      </c>
      <c r="B2090" s="3">
        <v>30.71</v>
      </c>
      <c r="C2090" s="3">
        <v>5.59</v>
      </c>
      <c r="D2090" s="3" t="s">
        <v>117</v>
      </c>
      <c r="E2090" s="3" t="s">
        <v>20</v>
      </c>
      <c r="F2090" s="3" t="s">
        <v>20</v>
      </c>
      <c r="G2090" s="3">
        <v>1</v>
      </c>
      <c r="H2090" s="3" t="s">
        <v>20</v>
      </c>
      <c r="J2090" s="3" t="s">
        <v>193</v>
      </c>
      <c r="K2090" s="3">
        <v>1976</v>
      </c>
      <c r="L2090" s="3" t="s">
        <v>22</v>
      </c>
      <c r="M2090" s="3">
        <v>29</v>
      </c>
      <c r="N2090" s="3">
        <v>1</v>
      </c>
      <c r="O2090" s="3">
        <v>41661.599999999999</v>
      </c>
      <c r="P2090" s="3" t="s">
        <v>23</v>
      </c>
      <c r="Q2090" s="3" t="s">
        <v>24</v>
      </c>
      <c r="R2090" s="3" t="s">
        <v>53</v>
      </c>
    </row>
    <row r="2091" spans="1:18" x14ac:dyDescent="0.25">
      <c r="A2091" s="3" t="s">
        <v>1524</v>
      </c>
      <c r="B2091" s="3">
        <v>47.19</v>
      </c>
      <c r="C2091" s="3">
        <v>5.29</v>
      </c>
      <c r="D2091" s="3" t="s">
        <v>20</v>
      </c>
      <c r="E2091" s="3" t="s">
        <v>20</v>
      </c>
      <c r="F2091" s="3" t="s">
        <v>20</v>
      </c>
      <c r="G2091" s="3" t="s">
        <v>5994</v>
      </c>
      <c r="H2091" s="3" t="s">
        <v>20</v>
      </c>
      <c r="J2091" s="3" t="s">
        <v>1508</v>
      </c>
      <c r="K2091" s="3">
        <v>1961</v>
      </c>
      <c r="L2091" s="3" t="s">
        <v>61</v>
      </c>
      <c r="M2091" s="3">
        <v>22</v>
      </c>
      <c r="N2091" s="3">
        <v>0</v>
      </c>
      <c r="O2091" s="3">
        <v>13415.04</v>
      </c>
      <c r="P2091" s="3" t="s">
        <v>24</v>
      </c>
      <c r="Q2091" s="3" t="s">
        <v>29</v>
      </c>
      <c r="R2091" s="3" t="s">
        <v>33</v>
      </c>
    </row>
    <row r="2092" spans="1:18" x14ac:dyDescent="0.25">
      <c r="A2092" s="3" t="s">
        <v>1526</v>
      </c>
      <c r="B2092" s="3">
        <v>30.02</v>
      </c>
      <c r="C2092" s="3">
        <v>6.65</v>
      </c>
      <c r="D2092" s="3" t="s">
        <v>20</v>
      </c>
      <c r="E2092" s="3" t="s">
        <v>20</v>
      </c>
      <c r="F2092" s="3" t="s">
        <v>20</v>
      </c>
      <c r="G2092" s="3" t="s">
        <v>5994</v>
      </c>
      <c r="H2092" s="3" t="s">
        <v>20</v>
      </c>
      <c r="J2092" s="3" t="s">
        <v>1510</v>
      </c>
      <c r="K2092" s="3">
        <v>1992</v>
      </c>
      <c r="L2092" s="3" t="s">
        <v>28</v>
      </c>
      <c r="M2092" s="3">
        <v>19</v>
      </c>
      <c r="N2092" s="3">
        <v>0</v>
      </c>
      <c r="O2092" s="3">
        <v>13412.97</v>
      </c>
      <c r="P2092" s="3" t="s">
        <v>24</v>
      </c>
      <c r="Q2092" s="3" t="s">
        <v>24</v>
      </c>
      <c r="R2092" s="3" t="s">
        <v>134</v>
      </c>
    </row>
    <row r="2093" spans="1:18" x14ac:dyDescent="0.25">
      <c r="A2093" s="3" t="s">
        <v>195</v>
      </c>
      <c r="B2093" s="3">
        <v>54.12</v>
      </c>
      <c r="C2093" s="3">
        <v>11.57</v>
      </c>
      <c r="D2093" s="3" t="s">
        <v>20</v>
      </c>
      <c r="E2093" s="3" t="s">
        <v>20</v>
      </c>
      <c r="F2093" s="3" t="s">
        <v>20</v>
      </c>
      <c r="G2093" s="3" t="s">
        <v>5994</v>
      </c>
      <c r="H2093" s="3" t="s">
        <v>117</v>
      </c>
      <c r="J2093" s="3" t="s">
        <v>1512</v>
      </c>
      <c r="K2093" s="3">
        <v>1959</v>
      </c>
      <c r="L2093" s="3" t="s">
        <v>28</v>
      </c>
      <c r="M2093" s="3">
        <v>20</v>
      </c>
      <c r="N2093" s="3">
        <v>0</v>
      </c>
      <c r="O2093" s="3">
        <v>13405.39</v>
      </c>
      <c r="P2093" s="3" t="s">
        <v>24</v>
      </c>
      <c r="Q2093" s="3" t="s">
        <v>24</v>
      </c>
      <c r="R2093" s="3" t="s">
        <v>25</v>
      </c>
    </row>
    <row r="2094" spans="1:18" x14ac:dyDescent="0.25">
      <c r="A2094" s="3" t="s">
        <v>1527</v>
      </c>
      <c r="B2094" s="3">
        <v>37.909999999999997</v>
      </c>
      <c r="C2094" s="3">
        <v>5.68</v>
      </c>
      <c r="D2094" s="3" t="s">
        <v>117</v>
      </c>
      <c r="E2094" s="3" t="s">
        <v>20</v>
      </c>
      <c r="F2094" s="3" t="s">
        <v>20</v>
      </c>
      <c r="G2094" s="3" t="s">
        <v>5994</v>
      </c>
      <c r="H2094" s="3" t="s">
        <v>20</v>
      </c>
      <c r="J2094" s="3" t="s">
        <v>1514</v>
      </c>
      <c r="K2094" s="3">
        <v>1959</v>
      </c>
      <c r="L2094" s="3" t="s">
        <v>56</v>
      </c>
      <c r="M2094" s="3">
        <v>25</v>
      </c>
      <c r="N2094" s="3">
        <v>0</v>
      </c>
      <c r="O2094" s="3">
        <v>13393.76</v>
      </c>
      <c r="P2094" s="3" t="s">
        <v>24</v>
      </c>
      <c r="Q2094" s="3" t="s">
        <v>23</v>
      </c>
      <c r="R2094" s="3" t="s">
        <v>53</v>
      </c>
    </row>
    <row r="2095" spans="1:18" x14ac:dyDescent="0.25">
      <c r="A2095" s="3" t="s">
        <v>1528</v>
      </c>
      <c r="B2095" s="3">
        <v>54.61</v>
      </c>
      <c r="C2095" s="3">
        <v>4.49</v>
      </c>
      <c r="D2095" s="3" t="s">
        <v>20</v>
      </c>
      <c r="E2095" s="3" t="s">
        <v>20</v>
      </c>
      <c r="F2095" s="3" t="s">
        <v>20</v>
      </c>
      <c r="G2095" s="3" t="s">
        <v>5994</v>
      </c>
      <c r="H2095" s="3" t="s">
        <v>20</v>
      </c>
      <c r="J2095" s="3" t="s">
        <v>1516</v>
      </c>
      <c r="K2095" s="3">
        <v>1959</v>
      </c>
      <c r="L2095" s="3" t="s">
        <v>28</v>
      </c>
      <c r="M2095" s="3">
        <v>9</v>
      </c>
      <c r="N2095" s="3">
        <v>0</v>
      </c>
      <c r="O2095" s="3">
        <v>13390.56</v>
      </c>
      <c r="P2095" s="3" t="s">
        <v>24</v>
      </c>
      <c r="Q2095" s="3" t="s">
        <v>24</v>
      </c>
      <c r="R2095" s="3" t="s">
        <v>53</v>
      </c>
    </row>
    <row r="2096" spans="1:18" x14ac:dyDescent="0.25">
      <c r="A2096" s="3" t="s">
        <v>1530</v>
      </c>
      <c r="B2096" s="3">
        <v>36.005000000000003</v>
      </c>
      <c r="C2096" s="3">
        <v>6.9</v>
      </c>
      <c r="D2096" s="3" t="s">
        <v>20</v>
      </c>
      <c r="E2096" s="3" t="s">
        <v>20</v>
      </c>
      <c r="F2096" s="3" t="s">
        <v>20</v>
      </c>
      <c r="G2096" s="3" t="s">
        <v>5994</v>
      </c>
      <c r="H2096" s="3" t="s">
        <v>20</v>
      </c>
      <c r="J2096" s="3" t="s">
        <v>1518</v>
      </c>
      <c r="K2096" s="3">
        <v>1984</v>
      </c>
      <c r="L2096" s="3" t="s">
        <v>32</v>
      </c>
      <c r="M2096" s="3">
        <v>6</v>
      </c>
      <c r="N2096" s="3">
        <v>3</v>
      </c>
      <c r="O2096" s="3">
        <v>13383.67</v>
      </c>
      <c r="P2096" s="3" t="s">
        <v>24</v>
      </c>
      <c r="Q2096" s="3" t="s">
        <v>29</v>
      </c>
      <c r="R2096" s="3" t="s">
        <v>134</v>
      </c>
    </row>
    <row r="2097" spans="1:18" x14ac:dyDescent="0.25">
      <c r="A2097" s="3" t="s">
        <v>1532</v>
      </c>
      <c r="B2097" s="3">
        <v>28.7</v>
      </c>
      <c r="C2097" s="3">
        <v>11.52</v>
      </c>
      <c r="D2097" s="3" t="s">
        <v>20</v>
      </c>
      <c r="E2097" s="3" t="s">
        <v>20</v>
      </c>
      <c r="F2097" s="3" t="s">
        <v>20</v>
      </c>
      <c r="G2097" s="3" t="s">
        <v>5994</v>
      </c>
      <c r="H2097" s="3" t="s">
        <v>20</v>
      </c>
      <c r="J2097" s="3" t="s">
        <v>1520</v>
      </c>
      <c r="K2097" s="3">
        <v>1979</v>
      </c>
      <c r="L2097" s="3" t="s">
        <v>47</v>
      </c>
      <c r="M2097" s="3">
        <v>30</v>
      </c>
      <c r="N2097" s="3">
        <v>2</v>
      </c>
      <c r="O2097" s="3">
        <v>13377.41</v>
      </c>
      <c r="P2097" s="3" t="s">
        <v>24</v>
      </c>
      <c r="Q2097" s="3" t="s">
        <v>24</v>
      </c>
      <c r="R2097" s="3" t="s">
        <v>36</v>
      </c>
    </row>
    <row r="2098" spans="1:18" x14ac:dyDescent="0.25">
      <c r="A2098" s="3" t="s">
        <v>1534</v>
      </c>
      <c r="B2098" s="3">
        <v>34.295000000000002</v>
      </c>
      <c r="C2098" s="3">
        <v>11.24</v>
      </c>
      <c r="D2098" s="3" t="s">
        <v>20</v>
      </c>
      <c r="E2098" s="3" t="s">
        <v>20</v>
      </c>
      <c r="F2098" s="3" t="s">
        <v>20</v>
      </c>
      <c r="G2098" s="3" t="s">
        <v>5994</v>
      </c>
      <c r="H2098" s="3" t="s">
        <v>20</v>
      </c>
      <c r="J2098" s="3" t="s">
        <v>1522</v>
      </c>
      <c r="K2098" s="3">
        <v>1964</v>
      </c>
      <c r="L2098" s="3" t="s">
        <v>47</v>
      </c>
      <c r="M2098" s="3">
        <v>24</v>
      </c>
      <c r="N2098" s="3">
        <v>0</v>
      </c>
      <c r="O2098" s="3">
        <v>13375.76</v>
      </c>
      <c r="P2098" s="3" t="s">
        <v>24</v>
      </c>
      <c r="Q2098" s="3" t="s">
        <v>29</v>
      </c>
      <c r="R2098" s="3" t="s">
        <v>42</v>
      </c>
    </row>
    <row r="2099" spans="1:18" x14ac:dyDescent="0.25">
      <c r="A2099" s="3" t="s">
        <v>1536</v>
      </c>
      <c r="B2099" s="3">
        <v>27.55</v>
      </c>
      <c r="C2099" s="3">
        <v>10.98</v>
      </c>
      <c r="D2099" s="3" t="s">
        <v>20</v>
      </c>
      <c r="E2099" s="3" t="s">
        <v>20</v>
      </c>
      <c r="F2099" s="3" t="s">
        <v>20</v>
      </c>
      <c r="G2099" s="3" t="s">
        <v>5994</v>
      </c>
      <c r="H2099" s="3" t="s">
        <v>20</v>
      </c>
      <c r="J2099" s="3" t="s">
        <v>1524</v>
      </c>
      <c r="K2099" s="3">
        <v>1990</v>
      </c>
      <c r="L2099" s="3" t="s">
        <v>22</v>
      </c>
      <c r="M2099" s="3">
        <v>2</v>
      </c>
      <c r="N2099" s="3">
        <v>3</v>
      </c>
      <c r="O2099" s="3">
        <v>13360.94</v>
      </c>
      <c r="P2099" s="3" t="s">
        <v>24</v>
      </c>
      <c r="Q2099" s="3" t="s">
        <v>23</v>
      </c>
      <c r="R2099" s="3" t="s">
        <v>33</v>
      </c>
    </row>
    <row r="2100" spans="1:18" x14ac:dyDescent="0.25">
      <c r="A2100" s="3" t="s">
        <v>1538</v>
      </c>
      <c r="B2100" s="3">
        <v>40.700000000000003</v>
      </c>
      <c r="C2100" s="3">
        <v>5.42</v>
      </c>
      <c r="D2100" s="3" t="s">
        <v>20</v>
      </c>
      <c r="E2100" s="3" t="s">
        <v>20</v>
      </c>
      <c r="F2100" s="3" t="s">
        <v>20</v>
      </c>
      <c r="G2100" s="3" t="s">
        <v>5994</v>
      </c>
      <c r="H2100" s="3" t="s">
        <v>20</v>
      </c>
      <c r="J2100" s="3" t="s">
        <v>1526</v>
      </c>
      <c r="K2100" s="3">
        <v>1960</v>
      </c>
      <c r="L2100" s="3" t="s">
        <v>56</v>
      </c>
      <c r="M2100" s="3">
        <v>11</v>
      </c>
      <c r="N2100" s="3">
        <v>0</v>
      </c>
      <c r="O2100" s="3">
        <v>13352.1</v>
      </c>
      <c r="P2100" s="3" t="s">
        <v>24</v>
      </c>
      <c r="Q2100" s="3" t="s">
        <v>23</v>
      </c>
      <c r="R2100" s="3" t="s">
        <v>33</v>
      </c>
    </row>
    <row r="2101" spans="1:18" x14ac:dyDescent="0.25">
      <c r="A2101" s="3" t="s">
        <v>1540</v>
      </c>
      <c r="B2101" s="3">
        <v>18.335000000000001</v>
      </c>
      <c r="C2101" s="3">
        <v>10.97</v>
      </c>
      <c r="D2101" s="3" t="s">
        <v>20</v>
      </c>
      <c r="E2101" s="3" t="s">
        <v>20</v>
      </c>
      <c r="F2101" s="3" t="s">
        <v>20</v>
      </c>
      <c r="G2101" s="3" t="s">
        <v>5994</v>
      </c>
      <c r="H2101" s="3" t="s">
        <v>20</v>
      </c>
      <c r="J2101" s="3" t="s">
        <v>195</v>
      </c>
      <c r="K2101" s="3">
        <v>1974</v>
      </c>
      <c r="L2101" s="3" t="s">
        <v>56</v>
      </c>
      <c r="M2101" s="3">
        <v>24</v>
      </c>
      <c r="N2101" s="3">
        <v>0</v>
      </c>
      <c r="O2101" s="3">
        <v>41636.199999999997</v>
      </c>
      <c r="P2101" s="3" t="s">
        <v>23</v>
      </c>
      <c r="Q2101" s="3" t="s">
        <v>23</v>
      </c>
      <c r="R2101" s="3" t="s">
        <v>53</v>
      </c>
    </row>
    <row r="2102" spans="1:18" x14ac:dyDescent="0.25">
      <c r="A2102" s="3" t="s">
        <v>1542</v>
      </c>
      <c r="B2102" s="3">
        <v>33.914999999999999</v>
      </c>
      <c r="C2102" s="3">
        <v>9.56</v>
      </c>
      <c r="D2102" s="3" t="s">
        <v>117</v>
      </c>
      <c r="E2102" s="3" t="s">
        <v>20</v>
      </c>
      <c r="F2102" s="3" t="s">
        <v>20</v>
      </c>
      <c r="G2102" s="3">
        <v>2</v>
      </c>
      <c r="H2102" s="3" t="s">
        <v>20</v>
      </c>
      <c r="J2102" s="3" t="s">
        <v>1527</v>
      </c>
      <c r="K2102" s="3">
        <v>1976</v>
      </c>
      <c r="L2102" s="3" t="s">
        <v>51</v>
      </c>
      <c r="M2102" s="3">
        <v>23</v>
      </c>
      <c r="N2102" s="3">
        <v>2</v>
      </c>
      <c r="O2102" s="3">
        <v>13333.71</v>
      </c>
      <c r="P2102" s="3" t="s">
        <v>24</v>
      </c>
      <c r="Q2102" s="3" t="s">
        <v>29</v>
      </c>
      <c r="R2102" s="3" t="s">
        <v>33</v>
      </c>
    </row>
    <row r="2103" spans="1:18" x14ac:dyDescent="0.25">
      <c r="A2103" s="3" t="s">
        <v>1544</v>
      </c>
      <c r="B2103" s="3">
        <v>33.534999999999997</v>
      </c>
      <c r="C2103" s="3">
        <v>9.4</v>
      </c>
      <c r="D2103" s="3" t="s">
        <v>117</v>
      </c>
      <c r="E2103" s="3" t="s">
        <v>20</v>
      </c>
      <c r="F2103" s="3" t="s">
        <v>20</v>
      </c>
      <c r="G2103" s="3">
        <v>2</v>
      </c>
      <c r="H2103" s="3" t="s">
        <v>20</v>
      </c>
      <c r="J2103" s="3" t="s">
        <v>1528</v>
      </c>
      <c r="K2103" s="3">
        <v>1994</v>
      </c>
      <c r="L2103" s="3" t="s">
        <v>61</v>
      </c>
      <c r="M2103" s="3">
        <v>1</v>
      </c>
      <c r="N2103" s="3">
        <v>0</v>
      </c>
      <c r="O2103" s="3">
        <v>13292.52</v>
      </c>
      <c r="P2103" s="3" t="s">
        <v>24</v>
      </c>
      <c r="Q2103" s="3" t="s">
        <v>24</v>
      </c>
      <c r="R2103" s="3" t="s">
        <v>33</v>
      </c>
    </row>
    <row r="2104" spans="1:18" x14ac:dyDescent="0.25">
      <c r="A2104" s="3" t="s">
        <v>197</v>
      </c>
      <c r="B2104" s="3">
        <v>48.82</v>
      </c>
      <c r="C2104" s="3">
        <v>6.67</v>
      </c>
      <c r="D2104" s="3" t="s">
        <v>117</v>
      </c>
      <c r="E2104" s="3" t="s">
        <v>20</v>
      </c>
      <c r="F2104" s="3" t="s">
        <v>20</v>
      </c>
      <c r="G2104" s="3" t="s">
        <v>5994</v>
      </c>
      <c r="H2104" s="3" t="s">
        <v>117</v>
      </c>
      <c r="J2104" s="3" t="s">
        <v>1530</v>
      </c>
      <c r="K2104" s="3">
        <v>1962</v>
      </c>
      <c r="L2104" s="3" t="s">
        <v>22</v>
      </c>
      <c r="M2104" s="3">
        <v>11</v>
      </c>
      <c r="N2104" s="3">
        <v>0</v>
      </c>
      <c r="O2104" s="3">
        <v>13228.85</v>
      </c>
      <c r="P2104" s="3" t="s">
        <v>24</v>
      </c>
      <c r="Q2104" s="3" t="s">
        <v>24</v>
      </c>
      <c r="R2104" s="3" t="s">
        <v>134</v>
      </c>
    </row>
    <row r="2105" spans="1:18" x14ac:dyDescent="0.25">
      <c r="A2105" s="3" t="s">
        <v>1546</v>
      </c>
      <c r="B2105" s="3">
        <v>23.655000000000001</v>
      </c>
      <c r="C2105" s="3">
        <v>8.48</v>
      </c>
      <c r="D2105" s="3" t="s">
        <v>117</v>
      </c>
      <c r="E2105" s="3" t="s">
        <v>20</v>
      </c>
      <c r="F2105" s="3" t="s">
        <v>20</v>
      </c>
      <c r="G2105" s="3">
        <v>2</v>
      </c>
      <c r="H2105" s="3" t="s">
        <v>20</v>
      </c>
      <c r="J2105" s="3" t="s">
        <v>1532</v>
      </c>
      <c r="K2105" s="3">
        <v>1962</v>
      </c>
      <c r="L2105" s="3" t="s">
        <v>56</v>
      </c>
      <c r="M2105" s="3">
        <v>24</v>
      </c>
      <c r="N2105" s="3">
        <v>1</v>
      </c>
      <c r="O2105" s="3">
        <v>13224.69</v>
      </c>
      <c r="P2105" s="3" t="s">
        <v>24</v>
      </c>
      <c r="Q2105" s="3" t="s">
        <v>29</v>
      </c>
      <c r="R2105" s="3" t="s">
        <v>53</v>
      </c>
    </row>
    <row r="2106" spans="1:18" x14ac:dyDescent="0.25">
      <c r="A2106" s="3" t="s">
        <v>1548</v>
      </c>
      <c r="B2106" s="3">
        <v>28</v>
      </c>
      <c r="C2106" s="3">
        <v>5.57</v>
      </c>
      <c r="D2106" s="3" t="s">
        <v>20</v>
      </c>
      <c r="E2106" s="3" t="s">
        <v>20</v>
      </c>
      <c r="F2106" s="3" t="s">
        <v>20</v>
      </c>
      <c r="G2106" s="3" t="s">
        <v>5994</v>
      </c>
      <c r="H2106" s="3" t="s">
        <v>20</v>
      </c>
      <c r="J2106" s="3" t="s">
        <v>1534</v>
      </c>
      <c r="K2106" s="3">
        <v>1965</v>
      </c>
      <c r="L2106" s="3" t="s">
        <v>56</v>
      </c>
      <c r="M2106" s="3">
        <v>13</v>
      </c>
      <c r="N2106" s="3">
        <v>2</v>
      </c>
      <c r="O2106" s="3">
        <v>13224.06</v>
      </c>
      <c r="P2106" s="3" t="s">
        <v>24</v>
      </c>
      <c r="Q2106" s="3" t="s">
        <v>24</v>
      </c>
      <c r="R2106" s="3" t="s">
        <v>119</v>
      </c>
    </row>
    <row r="2107" spans="1:18" x14ac:dyDescent="0.25">
      <c r="A2107" s="3" t="s">
        <v>1549</v>
      </c>
      <c r="B2107" s="3">
        <v>30.23</v>
      </c>
      <c r="C2107" s="3">
        <v>6.94</v>
      </c>
      <c r="D2107" s="3" t="s">
        <v>117</v>
      </c>
      <c r="E2107" s="3" t="s">
        <v>20</v>
      </c>
      <c r="F2107" s="3" t="s">
        <v>21</v>
      </c>
      <c r="G2107" s="3">
        <v>1</v>
      </c>
      <c r="H2107" s="3" t="s">
        <v>20</v>
      </c>
      <c r="J2107" s="3" t="s">
        <v>1536</v>
      </c>
      <c r="K2107" s="3">
        <v>1962</v>
      </c>
      <c r="L2107" s="3" t="s">
        <v>28</v>
      </c>
      <c r="M2107" s="3">
        <v>7</v>
      </c>
      <c r="N2107" s="3">
        <v>0</v>
      </c>
      <c r="O2107" s="3">
        <v>13217.09</v>
      </c>
      <c r="P2107" s="3" t="s">
        <v>24</v>
      </c>
      <c r="Q2107" s="3" t="s">
        <v>23</v>
      </c>
      <c r="R2107" s="3" t="s">
        <v>119</v>
      </c>
    </row>
    <row r="2108" spans="1:18" x14ac:dyDescent="0.25">
      <c r="A2108" s="3" t="s">
        <v>1551</v>
      </c>
      <c r="B2108" s="3">
        <v>51.14</v>
      </c>
      <c r="C2108" s="3">
        <v>4.05</v>
      </c>
      <c r="D2108" s="3" t="s">
        <v>20</v>
      </c>
      <c r="E2108" s="3" t="s">
        <v>20</v>
      </c>
      <c r="F2108" s="3" t="s">
        <v>20</v>
      </c>
      <c r="G2108" s="3">
        <v>1</v>
      </c>
      <c r="H2108" s="3" t="s">
        <v>20</v>
      </c>
      <c r="J2108" s="3" t="s">
        <v>1538</v>
      </c>
      <c r="K2108" s="3">
        <v>1982</v>
      </c>
      <c r="L2108" s="3" t="s">
        <v>22</v>
      </c>
      <c r="M2108" s="3">
        <v>15</v>
      </c>
      <c r="N2108" s="3">
        <v>3</v>
      </c>
      <c r="O2108" s="3">
        <v>13214.43</v>
      </c>
      <c r="P2108" s="3" t="s">
        <v>24</v>
      </c>
      <c r="Q2108" s="3" t="s">
        <v>29</v>
      </c>
      <c r="R2108" s="3" t="s">
        <v>33</v>
      </c>
    </row>
    <row r="2109" spans="1:18" x14ac:dyDescent="0.25">
      <c r="A2109" s="3" t="s">
        <v>1553</v>
      </c>
      <c r="B2109" s="3">
        <v>24.32</v>
      </c>
      <c r="C2109" s="3">
        <v>10.220000000000001</v>
      </c>
      <c r="D2109" s="3" t="s">
        <v>20</v>
      </c>
      <c r="E2109" s="3" t="s">
        <v>20</v>
      </c>
      <c r="F2109" s="3" t="s">
        <v>20</v>
      </c>
      <c r="G2109" s="3" t="s">
        <v>5994</v>
      </c>
      <c r="H2109" s="3" t="s">
        <v>20</v>
      </c>
      <c r="J2109" s="3" t="s">
        <v>1540</v>
      </c>
      <c r="K2109" s="3">
        <v>1962</v>
      </c>
      <c r="L2109" s="3" t="s">
        <v>51</v>
      </c>
      <c r="M2109" s="3">
        <v>5</v>
      </c>
      <c r="N2109" s="3">
        <v>0</v>
      </c>
      <c r="O2109" s="3">
        <v>13204.29</v>
      </c>
      <c r="P2109" s="3" t="s">
        <v>24</v>
      </c>
      <c r="Q2109" s="3" t="s">
        <v>23</v>
      </c>
      <c r="R2109" s="3" t="s">
        <v>119</v>
      </c>
    </row>
    <row r="2110" spans="1:18" x14ac:dyDescent="0.25">
      <c r="A2110" s="3" t="s">
        <v>1555</v>
      </c>
      <c r="B2110" s="3">
        <v>38.06</v>
      </c>
      <c r="C2110" s="3">
        <v>9.24</v>
      </c>
      <c r="D2110" s="3" t="s">
        <v>20</v>
      </c>
      <c r="E2110" s="3" t="s">
        <v>20</v>
      </c>
      <c r="F2110" s="3" t="s">
        <v>20</v>
      </c>
      <c r="G2110" s="3" t="s">
        <v>5994</v>
      </c>
      <c r="H2110" s="3" t="s">
        <v>20</v>
      </c>
      <c r="J2110" s="3" t="s">
        <v>1542</v>
      </c>
      <c r="K2110" s="3">
        <v>1961</v>
      </c>
      <c r="L2110" s="3" t="s">
        <v>28</v>
      </c>
      <c r="M2110" s="3">
        <v>6</v>
      </c>
      <c r="N2110" s="3">
        <v>0</v>
      </c>
      <c r="O2110" s="3">
        <v>13143.86</v>
      </c>
      <c r="P2110" s="3" t="s">
        <v>24</v>
      </c>
      <c r="Q2110" s="3" t="s">
        <v>29</v>
      </c>
      <c r="R2110" s="3" t="s">
        <v>39</v>
      </c>
    </row>
    <row r="2111" spans="1:18" x14ac:dyDescent="0.25">
      <c r="A2111" s="3" t="s">
        <v>1557</v>
      </c>
      <c r="B2111" s="3">
        <v>37.700000000000003</v>
      </c>
      <c r="C2111" s="3">
        <v>8.6</v>
      </c>
      <c r="D2111" s="3" t="s">
        <v>20</v>
      </c>
      <c r="E2111" s="3" t="s">
        <v>20</v>
      </c>
      <c r="F2111" s="3" t="s">
        <v>20</v>
      </c>
      <c r="G2111" s="3" t="s">
        <v>5994</v>
      </c>
      <c r="H2111" s="3" t="s">
        <v>20</v>
      </c>
      <c r="J2111" s="3" t="s">
        <v>1544</v>
      </c>
      <c r="K2111" s="3">
        <v>1961</v>
      </c>
      <c r="L2111" s="3" t="s">
        <v>28</v>
      </c>
      <c r="M2111" s="3">
        <v>6</v>
      </c>
      <c r="N2111" s="3">
        <v>0</v>
      </c>
      <c r="O2111" s="3">
        <v>13143.34</v>
      </c>
      <c r="P2111" s="3" t="s">
        <v>24</v>
      </c>
      <c r="Q2111" s="3" t="s">
        <v>29</v>
      </c>
      <c r="R2111" s="3" t="s">
        <v>239</v>
      </c>
    </row>
    <row r="2112" spans="1:18" x14ac:dyDescent="0.25">
      <c r="A2112" s="3" t="s">
        <v>1559</v>
      </c>
      <c r="B2112" s="3">
        <v>44</v>
      </c>
      <c r="C2112" s="3">
        <v>9.32</v>
      </c>
      <c r="D2112" s="3" t="s">
        <v>117</v>
      </c>
      <c r="E2112" s="3" t="s">
        <v>20</v>
      </c>
      <c r="F2112" s="3" t="s">
        <v>20</v>
      </c>
      <c r="G2112" s="3">
        <v>2</v>
      </c>
      <c r="H2112" s="3" t="s">
        <v>20</v>
      </c>
      <c r="J2112" s="3" t="s">
        <v>197</v>
      </c>
      <c r="K2112" s="3">
        <v>1967</v>
      </c>
      <c r="L2112" s="3" t="s">
        <v>28</v>
      </c>
      <c r="M2112" s="3">
        <v>22</v>
      </c>
      <c r="N2112" s="3">
        <v>0</v>
      </c>
      <c r="O2112" s="3">
        <v>41505.15</v>
      </c>
      <c r="P2112" s="3" t="s">
        <v>23</v>
      </c>
      <c r="Q2112" s="3" t="s">
        <v>29</v>
      </c>
      <c r="R2112" s="3" t="s">
        <v>53</v>
      </c>
    </row>
    <row r="2113" spans="1:18" x14ac:dyDescent="0.25">
      <c r="A2113" s="3" t="s">
        <v>1561</v>
      </c>
      <c r="B2113" s="3">
        <v>41.45</v>
      </c>
      <c r="C2113" s="3">
        <v>6.12</v>
      </c>
      <c r="D2113" s="3" t="s">
        <v>117</v>
      </c>
      <c r="E2113" s="3" t="s">
        <v>20</v>
      </c>
      <c r="F2113" s="3" t="s">
        <v>20</v>
      </c>
      <c r="G2113" s="3" t="s">
        <v>5994</v>
      </c>
      <c r="H2113" s="3" t="s">
        <v>20</v>
      </c>
      <c r="J2113" s="3" t="s">
        <v>1546</v>
      </c>
      <c r="K2113" s="3">
        <v>1961</v>
      </c>
      <c r="L2113" s="3" t="s">
        <v>47</v>
      </c>
      <c r="M2113" s="3">
        <v>7</v>
      </c>
      <c r="N2113" s="3">
        <v>0</v>
      </c>
      <c r="O2113" s="3">
        <v>13129.6</v>
      </c>
      <c r="P2113" s="3" t="s">
        <v>24</v>
      </c>
      <c r="Q2113" s="3" t="s">
        <v>29</v>
      </c>
      <c r="R2113" s="3" t="s">
        <v>227</v>
      </c>
    </row>
    <row r="2114" spans="1:18" x14ac:dyDescent="0.25">
      <c r="A2114" s="3" t="s">
        <v>1563</v>
      </c>
      <c r="B2114" s="3">
        <v>25.364999999999998</v>
      </c>
      <c r="C2114" s="3">
        <v>9.19</v>
      </c>
      <c r="D2114" s="3" t="s">
        <v>117</v>
      </c>
      <c r="E2114" s="3" t="s">
        <v>20</v>
      </c>
      <c r="F2114" s="3" t="s">
        <v>20</v>
      </c>
      <c r="G2114" s="3" t="s">
        <v>5994</v>
      </c>
      <c r="H2114" s="3" t="s">
        <v>20</v>
      </c>
      <c r="J2114" s="3" t="s">
        <v>1548</v>
      </c>
      <c r="K2114" s="3">
        <v>1999</v>
      </c>
      <c r="L2114" s="3" t="s">
        <v>51</v>
      </c>
      <c r="M2114" s="3">
        <v>16</v>
      </c>
      <c r="N2114" s="3">
        <v>0</v>
      </c>
      <c r="O2114" s="3">
        <v>13126.68</v>
      </c>
      <c r="P2114" s="3" t="s">
        <v>24</v>
      </c>
      <c r="Q2114" s="3" t="s">
        <v>24</v>
      </c>
      <c r="R2114" s="3" t="s">
        <v>53</v>
      </c>
    </row>
    <row r="2115" spans="1:18" x14ac:dyDescent="0.25">
      <c r="A2115" s="3" t="s">
        <v>45</v>
      </c>
      <c r="B2115" s="3">
        <v>36.96</v>
      </c>
      <c r="C2115" s="3">
        <v>7.93</v>
      </c>
      <c r="D2115" s="3" t="s">
        <v>20</v>
      </c>
      <c r="E2115" s="3" t="s">
        <v>20</v>
      </c>
      <c r="F2115" s="3" t="s">
        <v>20</v>
      </c>
      <c r="G2115" s="3">
        <v>3</v>
      </c>
      <c r="H2115" s="3" t="s">
        <v>117</v>
      </c>
      <c r="J2115" s="3" t="s">
        <v>1549</v>
      </c>
      <c r="K2115" s="3">
        <v>1963</v>
      </c>
      <c r="L2115" s="3" t="s">
        <v>47</v>
      </c>
      <c r="M2115" s="3">
        <v>14</v>
      </c>
      <c r="N2115" s="3">
        <v>0</v>
      </c>
      <c r="O2115" s="3">
        <v>13116.84</v>
      </c>
      <c r="P2115" s="3" t="s">
        <v>24</v>
      </c>
      <c r="Q2115" s="3" t="s">
        <v>23</v>
      </c>
      <c r="R2115" s="3" t="s">
        <v>33</v>
      </c>
    </row>
    <row r="2116" spans="1:18" x14ac:dyDescent="0.25">
      <c r="A2116" s="3" t="s">
        <v>199</v>
      </c>
      <c r="B2116" s="3">
        <v>51.01</v>
      </c>
      <c r="C2116" s="3">
        <v>9.1999999999999993</v>
      </c>
      <c r="D2116" s="3" t="s">
        <v>20</v>
      </c>
      <c r="E2116" s="3" t="s">
        <v>20</v>
      </c>
      <c r="F2116" s="3" t="s">
        <v>20</v>
      </c>
      <c r="G2116" s="3" t="s">
        <v>5994</v>
      </c>
      <c r="H2116" s="3" t="s">
        <v>117</v>
      </c>
      <c r="J2116" s="3" t="s">
        <v>1551</v>
      </c>
      <c r="K2116" s="3">
        <v>1992</v>
      </c>
      <c r="L2116" s="3" t="s">
        <v>51</v>
      </c>
      <c r="M2116" s="3">
        <v>12</v>
      </c>
      <c r="N2116" s="3">
        <v>0</v>
      </c>
      <c r="O2116" s="3">
        <v>13113.51</v>
      </c>
      <c r="P2116" s="3" t="s">
        <v>24</v>
      </c>
      <c r="Q2116" s="3" t="s">
        <v>29</v>
      </c>
      <c r="R2116" s="3" t="s">
        <v>36</v>
      </c>
    </row>
    <row r="2117" spans="1:18" x14ac:dyDescent="0.25">
      <c r="A2117" s="3" t="s">
        <v>1565</v>
      </c>
      <c r="B2117" s="3">
        <v>34.56</v>
      </c>
      <c r="C2117" s="3">
        <v>5.84</v>
      </c>
      <c r="D2117" s="3" t="s">
        <v>117</v>
      </c>
      <c r="E2117" s="3" t="s">
        <v>20</v>
      </c>
      <c r="F2117" s="3" t="s">
        <v>21</v>
      </c>
      <c r="G2117" s="3">
        <v>1</v>
      </c>
      <c r="H2117" s="3" t="s">
        <v>20</v>
      </c>
      <c r="J2117" s="3" t="s">
        <v>1553</v>
      </c>
      <c r="K2117" s="3">
        <v>1962</v>
      </c>
      <c r="L2117" s="3" t="s">
        <v>51</v>
      </c>
      <c r="M2117" s="3">
        <v>2</v>
      </c>
      <c r="N2117" s="3">
        <v>1</v>
      </c>
      <c r="O2117" s="3">
        <v>13112.6</v>
      </c>
      <c r="P2117" s="3" t="s">
        <v>24</v>
      </c>
      <c r="Q2117" s="3" t="s">
        <v>24</v>
      </c>
      <c r="R2117" s="3" t="s">
        <v>33</v>
      </c>
    </row>
    <row r="2118" spans="1:18" x14ac:dyDescent="0.25">
      <c r="A2118" s="3" t="s">
        <v>1567</v>
      </c>
      <c r="B2118" s="3">
        <v>28.2</v>
      </c>
      <c r="C2118" s="3">
        <v>7.19</v>
      </c>
      <c r="D2118" s="3" t="s">
        <v>117</v>
      </c>
      <c r="E2118" s="3" t="s">
        <v>20</v>
      </c>
      <c r="F2118" s="3" t="s">
        <v>20</v>
      </c>
      <c r="G2118" s="3">
        <v>2</v>
      </c>
      <c r="H2118" s="3" t="s">
        <v>20</v>
      </c>
      <c r="J2118" s="3" t="s">
        <v>1555</v>
      </c>
      <c r="K2118" s="3">
        <v>1971</v>
      </c>
      <c r="L2118" s="3" t="s">
        <v>22</v>
      </c>
      <c r="M2118" s="3">
        <v>30</v>
      </c>
      <c r="N2118" s="3">
        <v>0</v>
      </c>
      <c r="O2118" s="3">
        <v>13110.79</v>
      </c>
      <c r="P2118" s="3" t="s">
        <v>24</v>
      </c>
      <c r="Q2118" s="3" t="s">
        <v>29</v>
      </c>
      <c r="R2118" s="3" t="s">
        <v>53</v>
      </c>
    </row>
    <row r="2119" spans="1:18" x14ac:dyDescent="0.25">
      <c r="A2119" s="3" t="s">
        <v>1569</v>
      </c>
      <c r="B2119" s="3">
        <v>30.43</v>
      </c>
      <c r="C2119" s="3">
        <v>9.39</v>
      </c>
      <c r="D2119" s="3" t="s">
        <v>20</v>
      </c>
      <c r="E2119" s="3" t="s">
        <v>20</v>
      </c>
      <c r="F2119" s="3" t="s">
        <v>20</v>
      </c>
      <c r="G2119" s="3" t="s">
        <v>5994</v>
      </c>
      <c r="H2119" s="3" t="s">
        <v>20</v>
      </c>
      <c r="J2119" s="3" t="s">
        <v>1557</v>
      </c>
      <c r="K2119" s="3">
        <v>1978</v>
      </c>
      <c r="L2119" s="3" t="s">
        <v>61</v>
      </c>
      <c r="M2119" s="3">
        <v>17</v>
      </c>
      <c r="N2119" s="3">
        <v>2</v>
      </c>
      <c r="O2119" s="3">
        <v>13101.74</v>
      </c>
      <c r="P2119" s="3" t="s">
        <v>24</v>
      </c>
      <c r="Q2119" s="3" t="s">
        <v>29</v>
      </c>
      <c r="R2119" s="3" t="s">
        <v>36</v>
      </c>
    </row>
    <row r="2120" spans="1:18" x14ac:dyDescent="0.25">
      <c r="A2120" s="3" t="s">
        <v>1570</v>
      </c>
      <c r="B2120" s="3">
        <v>32.395000000000003</v>
      </c>
      <c r="C2120" s="3">
        <v>4.2699999999999996</v>
      </c>
      <c r="D2120" s="3" t="s">
        <v>117</v>
      </c>
      <c r="E2120" s="3" t="s">
        <v>20</v>
      </c>
      <c r="F2120" s="3" t="s">
        <v>20</v>
      </c>
      <c r="G2120" s="3">
        <v>1</v>
      </c>
      <c r="H2120" s="3" t="s">
        <v>20</v>
      </c>
      <c r="J2120" s="3" t="s">
        <v>1559</v>
      </c>
      <c r="K2120" s="3">
        <v>1961</v>
      </c>
      <c r="L2120" s="3" t="s">
        <v>56</v>
      </c>
      <c r="M2120" s="3">
        <v>6</v>
      </c>
      <c r="N2120" s="3">
        <v>0</v>
      </c>
      <c r="O2120" s="3">
        <v>13063.88</v>
      </c>
      <c r="P2120" s="3" t="s">
        <v>24</v>
      </c>
      <c r="Q2120" s="3" t="s">
        <v>29</v>
      </c>
      <c r="R2120" s="3" t="s">
        <v>53</v>
      </c>
    </row>
    <row r="2121" spans="1:18" x14ac:dyDescent="0.25">
      <c r="A2121" s="3" t="s">
        <v>1572</v>
      </c>
      <c r="B2121" s="3">
        <v>24.035</v>
      </c>
      <c r="C2121" s="3">
        <v>11.71</v>
      </c>
      <c r="D2121" s="3" t="s">
        <v>20</v>
      </c>
      <c r="E2121" s="3" t="s">
        <v>20</v>
      </c>
      <c r="F2121" s="3" t="s">
        <v>20</v>
      </c>
      <c r="G2121" s="3" t="s">
        <v>5994</v>
      </c>
      <c r="H2121" s="3" t="s">
        <v>20</v>
      </c>
      <c r="J2121" s="3" t="s">
        <v>1561</v>
      </c>
      <c r="K2121" s="3">
        <v>1985</v>
      </c>
      <c r="L2121" s="3" t="s">
        <v>22</v>
      </c>
      <c r="M2121" s="3">
        <v>26</v>
      </c>
      <c r="N2121" s="3">
        <v>3</v>
      </c>
      <c r="O2121" s="3">
        <v>13051.22</v>
      </c>
      <c r="P2121" s="3" t="s">
        <v>24</v>
      </c>
      <c r="Q2121" s="3" t="s">
        <v>23</v>
      </c>
      <c r="R2121" s="3" t="s">
        <v>36</v>
      </c>
    </row>
    <row r="2122" spans="1:18" x14ac:dyDescent="0.25">
      <c r="A2122" s="3" t="s">
        <v>1574</v>
      </c>
      <c r="B2122" s="3">
        <v>37.119999999999997</v>
      </c>
      <c r="C2122" s="3">
        <v>5.29</v>
      </c>
      <c r="D2122" s="3" t="s">
        <v>20</v>
      </c>
      <c r="E2122" s="3" t="s">
        <v>20</v>
      </c>
      <c r="F2122" s="3" t="s">
        <v>20</v>
      </c>
      <c r="G2122" s="3">
        <v>2</v>
      </c>
      <c r="H2122" s="3" t="s">
        <v>20</v>
      </c>
      <c r="J2122" s="3" t="s">
        <v>1563</v>
      </c>
      <c r="K2122" s="3">
        <v>1967</v>
      </c>
      <c r="L2122" s="3" t="s">
        <v>51</v>
      </c>
      <c r="M2122" s="3">
        <v>6</v>
      </c>
      <c r="N2122" s="3">
        <v>3</v>
      </c>
      <c r="O2122" s="3">
        <v>13047.33</v>
      </c>
      <c r="P2122" s="3" t="s">
        <v>24</v>
      </c>
      <c r="Q2122" s="3" t="s">
        <v>24</v>
      </c>
      <c r="R2122" s="3" t="s">
        <v>119</v>
      </c>
    </row>
    <row r="2123" spans="1:18" x14ac:dyDescent="0.25">
      <c r="A2123" s="3" t="s">
        <v>1576</v>
      </c>
      <c r="B2123" s="3">
        <v>34.840000000000003</v>
      </c>
      <c r="C2123" s="3">
        <v>6</v>
      </c>
      <c r="D2123" s="3" t="s">
        <v>117</v>
      </c>
      <c r="E2123" s="3" t="s">
        <v>20</v>
      </c>
      <c r="F2123" s="3" t="s">
        <v>21</v>
      </c>
      <c r="G2123" s="3">
        <v>1</v>
      </c>
      <c r="H2123" s="3" t="s">
        <v>20</v>
      </c>
      <c r="J2123" s="3" t="s">
        <v>45</v>
      </c>
      <c r="K2123" s="3">
        <v>1958</v>
      </c>
      <c r="L2123" s="3" t="s">
        <v>32</v>
      </c>
      <c r="M2123" s="3">
        <v>27</v>
      </c>
      <c r="N2123" s="3">
        <v>2</v>
      </c>
      <c r="O2123" s="3">
        <v>49577.66</v>
      </c>
      <c r="P2123" s="3" t="s">
        <v>29</v>
      </c>
      <c r="Q2123" s="3" t="s">
        <v>29</v>
      </c>
      <c r="R2123" s="3" t="s">
        <v>25</v>
      </c>
    </row>
    <row r="2124" spans="1:18" x14ac:dyDescent="0.25">
      <c r="A2124" s="3" t="s">
        <v>1578</v>
      </c>
      <c r="B2124" s="3">
        <v>29.53</v>
      </c>
      <c r="C2124" s="3">
        <v>10.64</v>
      </c>
      <c r="D2124" s="3" t="s">
        <v>20</v>
      </c>
      <c r="E2124" s="3" t="s">
        <v>20</v>
      </c>
      <c r="F2124" s="3" t="s">
        <v>20</v>
      </c>
      <c r="G2124" s="3" t="s">
        <v>5994</v>
      </c>
      <c r="H2124" s="3" t="s">
        <v>20</v>
      </c>
      <c r="J2124" s="3" t="s">
        <v>199</v>
      </c>
      <c r="K2124" s="3">
        <v>1971</v>
      </c>
      <c r="L2124" s="3" t="s">
        <v>22</v>
      </c>
      <c r="M2124" s="3">
        <v>16</v>
      </c>
      <c r="N2124" s="3">
        <v>0</v>
      </c>
      <c r="O2124" s="3">
        <v>41351.879999999997</v>
      </c>
      <c r="P2124" s="3" t="s">
        <v>23</v>
      </c>
      <c r="Q2124" s="3" t="s">
        <v>29</v>
      </c>
      <c r="R2124" s="3" t="s">
        <v>53</v>
      </c>
    </row>
    <row r="2125" spans="1:18" x14ac:dyDescent="0.25">
      <c r="A2125" s="3" t="s">
        <v>1580</v>
      </c>
      <c r="B2125" s="3">
        <v>42.51</v>
      </c>
      <c r="C2125" s="3">
        <v>8.2100000000000009</v>
      </c>
      <c r="D2125" s="3" t="s">
        <v>117</v>
      </c>
      <c r="E2125" s="3" t="s">
        <v>20</v>
      </c>
      <c r="F2125" s="3" t="s">
        <v>20</v>
      </c>
      <c r="G2125" s="3" t="s">
        <v>5994</v>
      </c>
      <c r="H2125" s="3" t="s">
        <v>20</v>
      </c>
      <c r="J2125" s="3" t="s">
        <v>1565</v>
      </c>
      <c r="K2125" s="3">
        <v>1969</v>
      </c>
      <c r="L2125" s="3" t="s">
        <v>47</v>
      </c>
      <c r="M2125" s="3">
        <v>23</v>
      </c>
      <c r="N2125" s="3">
        <v>0</v>
      </c>
      <c r="O2125" s="3">
        <v>13044.41</v>
      </c>
      <c r="P2125" s="3" t="s">
        <v>24</v>
      </c>
      <c r="Q2125" s="3" t="s">
        <v>23</v>
      </c>
      <c r="R2125" s="3" t="s">
        <v>33</v>
      </c>
    </row>
    <row r="2126" spans="1:18" x14ac:dyDescent="0.25">
      <c r="A2126" s="3" t="s">
        <v>1582</v>
      </c>
      <c r="B2126" s="3">
        <v>38.14</v>
      </c>
      <c r="C2126" s="3">
        <v>5.58</v>
      </c>
      <c r="D2126" s="3" t="s">
        <v>20</v>
      </c>
      <c r="E2126" s="3" t="s">
        <v>20</v>
      </c>
      <c r="F2126" s="3" t="s">
        <v>21</v>
      </c>
      <c r="G2126" s="3">
        <v>1</v>
      </c>
      <c r="H2126" s="3" t="s">
        <v>20</v>
      </c>
      <c r="J2126" s="3" t="s">
        <v>1567</v>
      </c>
      <c r="K2126" s="3">
        <v>1961</v>
      </c>
      <c r="L2126" s="3" t="s">
        <v>56</v>
      </c>
      <c r="M2126" s="3">
        <v>9</v>
      </c>
      <c r="N2126" s="3">
        <v>0</v>
      </c>
      <c r="O2126" s="3">
        <v>13041.92</v>
      </c>
      <c r="P2126" s="3" t="s">
        <v>24</v>
      </c>
      <c r="Q2126" s="3" t="s">
        <v>23</v>
      </c>
      <c r="R2126" s="3" t="s">
        <v>53</v>
      </c>
    </row>
    <row r="2127" spans="1:18" x14ac:dyDescent="0.25">
      <c r="A2127" s="3" t="s">
        <v>201</v>
      </c>
      <c r="B2127" s="3">
        <v>45.65</v>
      </c>
      <c r="C2127" s="3">
        <v>5.1100000000000003</v>
      </c>
      <c r="D2127" s="3" t="s">
        <v>117</v>
      </c>
      <c r="E2127" s="3" t="s">
        <v>20</v>
      </c>
      <c r="F2127" s="3" t="s">
        <v>20</v>
      </c>
      <c r="G2127" s="3">
        <v>1</v>
      </c>
      <c r="H2127" s="3" t="s">
        <v>117</v>
      </c>
      <c r="J2127" s="3" t="s">
        <v>1569</v>
      </c>
      <c r="K2127" s="3">
        <v>1965</v>
      </c>
      <c r="L2127" s="3" t="s">
        <v>56</v>
      </c>
      <c r="M2127" s="3">
        <v>4</v>
      </c>
      <c r="N2127" s="3">
        <v>0</v>
      </c>
      <c r="O2127" s="3">
        <v>13023.93</v>
      </c>
      <c r="P2127" s="3" t="s">
        <v>24</v>
      </c>
      <c r="Q2127" s="3" t="s">
        <v>29</v>
      </c>
      <c r="R2127" s="3" t="s">
        <v>42</v>
      </c>
    </row>
    <row r="2128" spans="1:18" x14ac:dyDescent="0.25">
      <c r="A2128" s="3" t="s">
        <v>1584</v>
      </c>
      <c r="B2128" s="3">
        <v>39.93</v>
      </c>
      <c r="C2128" s="3">
        <v>8.75</v>
      </c>
      <c r="D2128" s="3" t="s">
        <v>20</v>
      </c>
      <c r="E2128" s="3" t="s">
        <v>20</v>
      </c>
      <c r="F2128" s="3" t="s">
        <v>20</v>
      </c>
      <c r="G2128" s="3" t="s">
        <v>5994</v>
      </c>
      <c r="H2128" s="3" t="s">
        <v>20</v>
      </c>
      <c r="J2128" s="3" t="s">
        <v>1570</v>
      </c>
      <c r="K2128" s="3">
        <v>1964</v>
      </c>
      <c r="L2128" s="3" t="s">
        <v>47</v>
      </c>
      <c r="M2128" s="3">
        <v>23</v>
      </c>
      <c r="N2128" s="3">
        <v>1</v>
      </c>
      <c r="O2128" s="3">
        <v>13019.16</v>
      </c>
      <c r="P2128" s="3" t="s">
        <v>24</v>
      </c>
      <c r="Q2128" s="3" t="s">
        <v>23</v>
      </c>
      <c r="R2128" s="3" t="s">
        <v>119</v>
      </c>
    </row>
    <row r="2129" spans="1:18" x14ac:dyDescent="0.25">
      <c r="A2129" s="3" t="s">
        <v>1586</v>
      </c>
      <c r="B2129" s="3">
        <v>38.83</v>
      </c>
      <c r="C2129" s="3">
        <v>11.86</v>
      </c>
      <c r="D2129" s="3" t="s">
        <v>20</v>
      </c>
      <c r="E2129" s="3" t="s">
        <v>20</v>
      </c>
      <c r="F2129" s="3" t="s">
        <v>20</v>
      </c>
      <c r="G2129" s="3" t="s">
        <v>5994</v>
      </c>
      <c r="H2129" s="3" t="s">
        <v>20</v>
      </c>
      <c r="J2129" s="3" t="s">
        <v>1572</v>
      </c>
      <c r="K2129" s="3">
        <v>1962</v>
      </c>
      <c r="L2129" s="3" t="s">
        <v>61</v>
      </c>
      <c r="M2129" s="3">
        <v>20</v>
      </c>
      <c r="N2129" s="3">
        <v>0</v>
      </c>
      <c r="O2129" s="3">
        <v>13012.21</v>
      </c>
      <c r="P2129" s="3" t="s">
        <v>24</v>
      </c>
      <c r="Q2129" s="3" t="s">
        <v>23</v>
      </c>
      <c r="R2129" s="3" t="s">
        <v>33</v>
      </c>
    </row>
    <row r="2130" spans="1:18" x14ac:dyDescent="0.25">
      <c r="A2130" s="3" t="s">
        <v>1588</v>
      </c>
      <c r="B2130" s="3">
        <v>37.4</v>
      </c>
      <c r="C2130" s="3">
        <v>11.46</v>
      </c>
      <c r="D2130" s="3" t="s">
        <v>20</v>
      </c>
      <c r="E2130" s="3" t="s">
        <v>20</v>
      </c>
      <c r="F2130" s="3" t="s">
        <v>20</v>
      </c>
      <c r="G2130" s="3" t="s">
        <v>5994</v>
      </c>
      <c r="H2130" s="3" t="s">
        <v>20</v>
      </c>
      <c r="J2130" s="3" t="s">
        <v>1574</v>
      </c>
      <c r="K2130" s="3">
        <v>1972</v>
      </c>
      <c r="L2130" s="3" t="s">
        <v>47</v>
      </c>
      <c r="M2130" s="3">
        <v>27</v>
      </c>
      <c r="N2130" s="3">
        <v>0</v>
      </c>
      <c r="O2130" s="3">
        <v>13010.86</v>
      </c>
      <c r="P2130" s="3" t="s">
        <v>24</v>
      </c>
      <c r="Q2130" s="3" t="s">
        <v>29</v>
      </c>
      <c r="R2130" s="3" t="s">
        <v>33</v>
      </c>
    </row>
    <row r="2131" spans="1:18" x14ac:dyDescent="0.25">
      <c r="A2131" s="3" t="s">
        <v>1590</v>
      </c>
      <c r="B2131" s="3">
        <v>21.4</v>
      </c>
      <c r="C2131" s="3">
        <v>9.0299999999999994</v>
      </c>
      <c r="D2131" s="3" t="s">
        <v>20</v>
      </c>
      <c r="E2131" s="3" t="s">
        <v>20</v>
      </c>
      <c r="F2131" s="3" t="s">
        <v>20</v>
      </c>
      <c r="G2131" s="3" t="s">
        <v>5994</v>
      </c>
      <c r="H2131" s="3" t="s">
        <v>20</v>
      </c>
      <c r="J2131" s="3" t="s">
        <v>1576</v>
      </c>
      <c r="K2131" s="3">
        <v>1969</v>
      </c>
      <c r="L2131" s="3" t="s">
        <v>28</v>
      </c>
      <c r="M2131" s="3">
        <v>13</v>
      </c>
      <c r="N2131" s="3">
        <v>0</v>
      </c>
      <c r="O2131" s="3">
        <v>13008.07</v>
      </c>
      <c r="P2131" s="3" t="s">
        <v>24</v>
      </c>
      <c r="Q2131" s="3" t="s">
        <v>24</v>
      </c>
      <c r="R2131" s="3" t="s">
        <v>33</v>
      </c>
    </row>
    <row r="2132" spans="1:18" x14ac:dyDescent="0.25">
      <c r="A2132" s="3" t="s">
        <v>1591</v>
      </c>
      <c r="B2132" s="3">
        <v>38.380000000000003</v>
      </c>
      <c r="C2132" s="3">
        <v>8.26</v>
      </c>
      <c r="D2132" s="3" t="s">
        <v>117</v>
      </c>
      <c r="E2132" s="3" t="s">
        <v>20</v>
      </c>
      <c r="F2132" s="3" t="s">
        <v>20</v>
      </c>
      <c r="G2132" s="3">
        <v>2</v>
      </c>
      <c r="H2132" s="3" t="s">
        <v>20</v>
      </c>
      <c r="J2132" s="3" t="s">
        <v>1578</v>
      </c>
      <c r="K2132" s="3">
        <v>1962</v>
      </c>
      <c r="L2132" s="3" t="s">
        <v>32</v>
      </c>
      <c r="M2132" s="3">
        <v>24</v>
      </c>
      <c r="N2132" s="3">
        <v>0</v>
      </c>
      <c r="O2132" s="3">
        <v>13004.95</v>
      </c>
      <c r="P2132" s="3" t="s">
        <v>24</v>
      </c>
      <c r="Q2132" s="3" t="s">
        <v>23</v>
      </c>
      <c r="R2132" s="3" t="s">
        <v>33</v>
      </c>
    </row>
    <row r="2133" spans="1:18" x14ac:dyDescent="0.25">
      <c r="A2133" s="3" t="s">
        <v>1593</v>
      </c>
      <c r="B2133" s="3">
        <v>33.659999999999997</v>
      </c>
      <c r="C2133" s="3">
        <v>5.42</v>
      </c>
      <c r="D2133" s="3" t="s">
        <v>117</v>
      </c>
      <c r="E2133" s="3" t="s">
        <v>20</v>
      </c>
      <c r="F2133" s="3" t="s">
        <v>20</v>
      </c>
      <c r="G2133" s="3">
        <v>2</v>
      </c>
      <c r="H2133" s="3" t="s">
        <v>20</v>
      </c>
      <c r="J2133" s="3" t="s">
        <v>1580</v>
      </c>
      <c r="K2133" s="3">
        <v>1981</v>
      </c>
      <c r="L2133" s="3" t="s">
        <v>22</v>
      </c>
      <c r="M2133" s="3">
        <v>30</v>
      </c>
      <c r="N2133" s="3">
        <v>1</v>
      </c>
      <c r="O2133" s="3">
        <v>13002.91</v>
      </c>
      <c r="P2133" s="3" t="s">
        <v>24</v>
      </c>
      <c r="Q2133" s="3" t="s">
        <v>23</v>
      </c>
      <c r="R2133" s="3" t="s">
        <v>33</v>
      </c>
    </row>
    <row r="2134" spans="1:18" x14ac:dyDescent="0.25">
      <c r="A2134" s="3" t="s">
        <v>1595</v>
      </c>
      <c r="B2134" s="3">
        <v>31.79</v>
      </c>
      <c r="C2134" s="3">
        <v>11.33</v>
      </c>
      <c r="D2134" s="3" t="s">
        <v>117</v>
      </c>
      <c r="E2134" s="3" t="s">
        <v>20</v>
      </c>
      <c r="F2134" s="3" t="s">
        <v>21</v>
      </c>
      <c r="G2134" s="3">
        <v>1</v>
      </c>
      <c r="H2134" s="3" t="s">
        <v>20</v>
      </c>
      <c r="J2134" s="3" t="s">
        <v>1582</v>
      </c>
      <c r="K2134" s="3">
        <v>1979</v>
      </c>
      <c r="L2134" s="3" t="s">
        <v>56</v>
      </c>
      <c r="M2134" s="3">
        <v>27</v>
      </c>
      <c r="N2134" s="3">
        <v>2</v>
      </c>
      <c r="O2134" s="3">
        <v>12994.12</v>
      </c>
      <c r="P2134" s="3" t="s">
        <v>24</v>
      </c>
      <c r="Q2134" s="3" t="s">
        <v>29</v>
      </c>
      <c r="R2134" s="3" t="s">
        <v>36</v>
      </c>
    </row>
    <row r="2135" spans="1:18" x14ac:dyDescent="0.25">
      <c r="A2135" s="3" t="s">
        <v>1597</v>
      </c>
      <c r="B2135" s="3">
        <v>29.7</v>
      </c>
      <c r="C2135" s="3">
        <v>7.69</v>
      </c>
      <c r="D2135" s="3" t="s">
        <v>117</v>
      </c>
      <c r="E2135" s="3" t="s">
        <v>20</v>
      </c>
      <c r="F2135" s="3" t="s">
        <v>21</v>
      </c>
      <c r="G2135" s="3">
        <v>1</v>
      </c>
      <c r="H2135" s="3" t="s">
        <v>20</v>
      </c>
      <c r="J2135" s="3" t="s">
        <v>201</v>
      </c>
      <c r="K2135" s="3">
        <v>1964</v>
      </c>
      <c r="L2135" s="3" t="s">
        <v>22</v>
      </c>
      <c r="M2135" s="3">
        <v>7</v>
      </c>
      <c r="N2135" s="3">
        <v>0</v>
      </c>
      <c r="O2135" s="3">
        <v>41331.79</v>
      </c>
      <c r="P2135" s="3" t="s">
        <v>23</v>
      </c>
      <c r="Q2135" s="3" t="s">
        <v>29</v>
      </c>
      <c r="R2135" s="3" t="s">
        <v>53</v>
      </c>
    </row>
    <row r="2136" spans="1:18" x14ac:dyDescent="0.25">
      <c r="A2136" s="3" t="s">
        <v>1599</v>
      </c>
      <c r="B2136" s="3">
        <v>25.46</v>
      </c>
      <c r="C2136" s="3">
        <v>8.77</v>
      </c>
      <c r="D2136" s="3" t="s">
        <v>117</v>
      </c>
      <c r="E2136" s="3" t="s">
        <v>20</v>
      </c>
      <c r="F2136" s="3" t="s">
        <v>21</v>
      </c>
      <c r="G2136" s="3">
        <v>1</v>
      </c>
      <c r="H2136" s="3" t="s">
        <v>20</v>
      </c>
      <c r="J2136" s="3" t="s">
        <v>1584</v>
      </c>
      <c r="K2136" s="3">
        <v>1960</v>
      </c>
      <c r="L2136" s="3" t="s">
        <v>56</v>
      </c>
      <c r="M2136" s="3">
        <v>28</v>
      </c>
      <c r="N2136" s="3">
        <v>0</v>
      </c>
      <c r="O2136" s="3">
        <v>12982.87</v>
      </c>
      <c r="P2136" s="3" t="s">
        <v>24</v>
      </c>
      <c r="Q2136" s="3" t="s">
        <v>23</v>
      </c>
      <c r="R2136" s="3" t="s">
        <v>25</v>
      </c>
    </row>
    <row r="2137" spans="1:18" x14ac:dyDescent="0.25">
      <c r="A2137" s="3" t="s">
        <v>1601</v>
      </c>
      <c r="B2137" s="3">
        <v>39.14</v>
      </c>
      <c r="C2137" s="3">
        <v>4.91</v>
      </c>
      <c r="D2137" s="3" t="s">
        <v>20</v>
      </c>
      <c r="E2137" s="3" t="s">
        <v>117</v>
      </c>
      <c r="F2137" s="3" t="s">
        <v>20</v>
      </c>
      <c r="G2137" s="3">
        <v>1</v>
      </c>
      <c r="H2137" s="3" t="s">
        <v>20</v>
      </c>
      <c r="J2137" s="3" t="s">
        <v>1586</v>
      </c>
      <c r="K2137" s="3">
        <v>1960</v>
      </c>
      <c r="L2137" s="3" t="s">
        <v>47</v>
      </c>
      <c r="M2137" s="3">
        <v>23</v>
      </c>
      <c r="N2137" s="3">
        <v>0</v>
      </c>
      <c r="O2137" s="3">
        <v>12981.35</v>
      </c>
      <c r="P2137" s="3" t="s">
        <v>24</v>
      </c>
      <c r="Q2137" s="3" t="s">
        <v>24</v>
      </c>
      <c r="R2137" s="3" t="s">
        <v>25</v>
      </c>
    </row>
    <row r="2138" spans="1:18" x14ac:dyDescent="0.25">
      <c r="A2138" s="3" t="s">
        <v>203</v>
      </c>
      <c r="B2138" s="3">
        <v>52.9</v>
      </c>
      <c r="C2138" s="3">
        <v>5.34</v>
      </c>
      <c r="D2138" s="3" t="s">
        <v>20</v>
      </c>
      <c r="E2138" s="3" t="s">
        <v>20</v>
      </c>
      <c r="F2138" s="3" t="s">
        <v>20</v>
      </c>
      <c r="G2138" s="3" t="s">
        <v>5994</v>
      </c>
      <c r="H2138" s="3" t="s">
        <v>117</v>
      </c>
      <c r="J2138" s="3" t="s">
        <v>1588</v>
      </c>
      <c r="K2138" s="3">
        <v>1960</v>
      </c>
      <c r="L2138" s="3" t="s">
        <v>32</v>
      </c>
      <c r="M2138" s="3">
        <v>22</v>
      </c>
      <c r="N2138" s="3">
        <v>0</v>
      </c>
      <c r="O2138" s="3">
        <v>12979.36</v>
      </c>
      <c r="P2138" s="3" t="s">
        <v>24</v>
      </c>
      <c r="Q2138" s="3" t="s">
        <v>23</v>
      </c>
      <c r="R2138" s="3" t="s">
        <v>53</v>
      </c>
    </row>
    <row r="2139" spans="1:18" x14ac:dyDescent="0.25">
      <c r="A2139" s="3" t="s">
        <v>1603</v>
      </c>
      <c r="B2139" s="3">
        <v>41.2</v>
      </c>
      <c r="C2139" s="3">
        <v>4.95</v>
      </c>
      <c r="D2139" s="3" t="s">
        <v>20</v>
      </c>
      <c r="E2139" s="3" t="s">
        <v>20</v>
      </c>
      <c r="F2139" s="3" t="s">
        <v>20</v>
      </c>
      <c r="G2139" s="3">
        <v>1</v>
      </c>
      <c r="H2139" s="3" t="s">
        <v>20</v>
      </c>
      <c r="J2139" s="3" t="s">
        <v>1590</v>
      </c>
      <c r="K2139" s="3">
        <v>1960</v>
      </c>
      <c r="L2139" s="3" t="s">
        <v>56</v>
      </c>
      <c r="M2139" s="3">
        <v>4</v>
      </c>
      <c r="N2139" s="3">
        <v>0</v>
      </c>
      <c r="O2139" s="3">
        <v>12957.12</v>
      </c>
      <c r="P2139" s="3" t="s">
        <v>24</v>
      </c>
      <c r="Q2139" s="3" t="s">
        <v>23</v>
      </c>
      <c r="R2139" s="3" t="s">
        <v>53</v>
      </c>
    </row>
    <row r="2140" spans="1:18" x14ac:dyDescent="0.25">
      <c r="A2140" s="3" t="s">
        <v>1605</v>
      </c>
      <c r="B2140" s="3">
        <v>28.81</v>
      </c>
      <c r="C2140" s="3">
        <v>10.8</v>
      </c>
      <c r="D2140" s="3" t="s">
        <v>117</v>
      </c>
      <c r="E2140" s="3" t="s">
        <v>20</v>
      </c>
      <c r="F2140" s="3" t="s">
        <v>21</v>
      </c>
      <c r="G2140" s="3">
        <v>1</v>
      </c>
      <c r="H2140" s="3" t="s">
        <v>20</v>
      </c>
      <c r="J2140" s="3" t="s">
        <v>1591</v>
      </c>
      <c r="K2140" s="3">
        <v>1961</v>
      </c>
      <c r="L2140" s="3" t="s">
        <v>51</v>
      </c>
      <c r="M2140" s="3">
        <v>20</v>
      </c>
      <c r="N2140" s="3">
        <v>0</v>
      </c>
      <c r="O2140" s="3">
        <v>12950.07</v>
      </c>
      <c r="P2140" s="3" t="s">
        <v>24</v>
      </c>
      <c r="Q2140" s="3" t="s">
        <v>23</v>
      </c>
      <c r="R2140" s="3" t="s">
        <v>33</v>
      </c>
    </row>
    <row r="2141" spans="1:18" x14ac:dyDescent="0.25">
      <c r="A2141" s="3" t="s">
        <v>1607</v>
      </c>
      <c r="B2141" s="3">
        <v>37.409999999999997</v>
      </c>
      <c r="C2141" s="3">
        <v>7.21</v>
      </c>
      <c r="D2141" s="3" t="s">
        <v>20</v>
      </c>
      <c r="E2141" s="3" t="s">
        <v>20</v>
      </c>
      <c r="F2141" s="3" t="s">
        <v>20</v>
      </c>
      <c r="G2141" s="3">
        <v>2</v>
      </c>
      <c r="H2141" s="3" t="s">
        <v>20</v>
      </c>
      <c r="J2141" s="3" t="s">
        <v>1593</v>
      </c>
      <c r="K2141" s="3">
        <v>1966</v>
      </c>
      <c r="L2141" s="3" t="s">
        <v>28</v>
      </c>
      <c r="M2141" s="3">
        <v>22</v>
      </c>
      <c r="N2141" s="3">
        <v>4</v>
      </c>
      <c r="O2141" s="3">
        <v>12949.16</v>
      </c>
      <c r="P2141" s="3" t="s">
        <v>24</v>
      </c>
      <c r="Q2141" s="3" t="s">
        <v>24</v>
      </c>
      <c r="R2141" s="3" t="s">
        <v>25</v>
      </c>
    </row>
    <row r="2142" spans="1:18" x14ac:dyDescent="0.25">
      <c r="A2142" s="3" t="s">
        <v>1609</v>
      </c>
      <c r="B2142" s="3">
        <v>52.54</v>
      </c>
      <c r="C2142" s="3">
        <v>5.12</v>
      </c>
      <c r="D2142" s="3" t="s">
        <v>20</v>
      </c>
      <c r="E2142" s="3" t="s">
        <v>20</v>
      </c>
      <c r="F2142" s="3" t="s">
        <v>21</v>
      </c>
      <c r="G2142" s="3">
        <v>1</v>
      </c>
      <c r="H2142" s="3" t="s">
        <v>20</v>
      </c>
      <c r="J2142" s="3" t="s">
        <v>1595</v>
      </c>
      <c r="K2142" s="3">
        <v>1963</v>
      </c>
      <c r="L2142" s="3" t="s">
        <v>51</v>
      </c>
      <c r="M2142" s="3">
        <v>14</v>
      </c>
      <c r="N2142" s="3">
        <v>2</v>
      </c>
      <c r="O2142" s="3">
        <v>12928.79</v>
      </c>
      <c r="P2142" s="3" t="s">
        <v>24</v>
      </c>
      <c r="Q2142" s="3" t="s">
        <v>29</v>
      </c>
      <c r="R2142" s="3" t="s">
        <v>25</v>
      </c>
    </row>
    <row r="2143" spans="1:18" x14ac:dyDescent="0.25">
      <c r="A2143" s="3" t="s">
        <v>1611</v>
      </c>
      <c r="B2143" s="3">
        <v>17.29</v>
      </c>
      <c r="C2143" s="3">
        <v>4.62</v>
      </c>
      <c r="D2143" s="3" t="s">
        <v>20</v>
      </c>
      <c r="E2143" s="3" t="s">
        <v>117</v>
      </c>
      <c r="F2143" s="3" t="s">
        <v>20</v>
      </c>
      <c r="G2143" s="3">
        <v>1</v>
      </c>
      <c r="H2143" s="3" t="s">
        <v>117</v>
      </c>
      <c r="J2143" s="3" t="s">
        <v>1597</v>
      </c>
      <c r="K2143" s="3">
        <v>1963</v>
      </c>
      <c r="L2143" s="3" t="s">
        <v>47</v>
      </c>
      <c r="M2143" s="3">
        <v>1</v>
      </c>
      <c r="N2143" s="3">
        <v>2</v>
      </c>
      <c r="O2143" s="3">
        <v>12925.89</v>
      </c>
      <c r="P2143" s="3" t="s">
        <v>24</v>
      </c>
      <c r="Q2143" s="3" t="s">
        <v>29</v>
      </c>
      <c r="R2143" s="3" t="s">
        <v>25</v>
      </c>
    </row>
    <row r="2144" spans="1:18" x14ac:dyDescent="0.25">
      <c r="A2144" s="3" t="s">
        <v>1612</v>
      </c>
      <c r="B2144" s="3">
        <v>31.74</v>
      </c>
      <c r="C2144" s="3">
        <v>7.68</v>
      </c>
      <c r="D2144" s="3" t="s">
        <v>117</v>
      </c>
      <c r="E2144" s="3" t="s">
        <v>20</v>
      </c>
      <c r="F2144" s="3" t="s">
        <v>20</v>
      </c>
      <c r="G2144" s="3" t="s">
        <v>5994</v>
      </c>
      <c r="H2144" s="3" t="s">
        <v>20</v>
      </c>
      <c r="J2144" s="3" t="s">
        <v>1599</v>
      </c>
      <c r="K2144" s="3">
        <v>1963</v>
      </c>
      <c r="L2144" s="3" t="s">
        <v>51</v>
      </c>
      <c r="M2144" s="3">
        <v>16</v>
      </c>
      <c r="N2144" s="3">
        <v>1</v>
      </c>
      <c r="O2144" s="3">
        <v>12913.99</v>
      </c>
      <c r="P2144" s="3" t="s">
        <v>24</v>
      </c>
      <c r="Q2144" s="3" t="s">
        <v>29</v>
      </c>
      <c r="R2144" s="3" t="s">
        <v>39</v>
      </c>
    </row>
    <row r="2145" spans="1:18" x14ac:dyDescent="0.25">
      <c r="A2145" s="3" t="s">
        <v>1614</v>
      </c>
      <c r="B2145" s="3">
        <v>26.504999999999999</v>
      </c>
      <c r="C2145" s="3">
        <v>6.79</v>
      </c>
      <c r="D2145" s="3" t="s">
        <v>117</v>
      </c>
      <c r="E2145" s="3" t="s">
        <v>20</v>
      </c>
      <c r="F2145" s="3" t="s">
        <v>21</v>
      </c>
      <c r="G2145" s="3">
        <v>1</v>
      </c>
      <c r="H2145" s="3" t="s">
        <v>20</v>
      </c>
      <c r="J2145" s="3" t="s">
        <v>1601</v>
      </c>
      <c r="K2145" s="3">
        <v>2004</v>
      </c>
      <c r="L2145" s="3" t="s">
        <v>61</v>
      </c>
      <c r="M2145" s="3">
        <v>9</v>
      </c>
      <c r="N2145" s="3">
        <v>0</v>
      </c>
      <c r="O2145" s="3">
        <v>12890.06</v>
      </c>
      <c r="P2145" s="3" t="s">
        <v>24</v>
      </c>
      <c r="Q2145" s="3" t="s">
        <v>23</v>
      </c>
      <c r="R2145" s="3" t="s">
        <v>137</v>
      </c>
    </row>
    <row r="2146" spans="1:18" x14ac:dyDescent="0.25">
      <c r="A2146" s="3" t="s">
        <v>1616</v>
      </c>
      <c r="B2146" s="3">
        <v>36.479999999999997</v>
      </c>
      <c r="C2146" s="3">
        <v>11.09</v>
      </c>
      <c r="D2146" s="3" t="s">
        <v>20</v>
      </c>
      <c r="E2146" s="3" t="s">
        <v>20</v>
      </c>
      <c r="F2146" s="3" t="s">
        <v>20</v>
      </c>
      <c r="G2146" s="3" t="s">
        <v>5994</v>
      </c>
      <c r="H2146" s="3" t="s">
        <v>20</v>
      </c>
      <c r="J2146" s="3" t="s">
        <v>203</v>
      </c>
      <c r="K2146" s="3">
        <v>1977</v>
      </c>
      <c r="L2146" s="3" t="s">
        <v>51</v>
      </c>
      <c r="M2146" s="3">
        <v>27</v>
      </c>
      <c r="N2146" s="3">
        <v>2</v>
      </c>
      <c r="O2146" s="3">
        <v>41271.5</v>
      </c>
      <c r="P2146" s="3" t="s">
        <v>23</v>
      </c>
      <c r="Q2146" s="3" t="s">
        <v>29</v>
      </c>
      <c r="R2146" s="3" t="s">
        <v>53</v>
      </c>
    </row>
    <row r="2147" spans="1:18" x14ac:dyDescent="0.25">
      <c r="A2147" s="3" t="s">
        <v>1618</v>
      </c>
      <c r="B2147" s="3">
        <v>39.159999999999997</v>
      </c>
      <c r="C2147" s="3">
        <v>5.24</v>
      </c>
      <c r="D2147" s="3" t="s">
        <v>117</v>
      </c>
      <c r="E2147" s="3" t="s">
        <v>20</v>
      </c>
      <c r="F2147" s="3" t="s">
        <v>21</v>
      </c>
      <c r="G2147" s="3">
        <v>1</v>
      </c>
      <c r="H2147" s="3" t="s">
        <v>20</v>
      </c>
      <c r="J2147" s="3" t="s">
        <v>1603</v>
      </c>
      <c r="K2147" s="3">
        <v>1984</v>
      </c>
      <c r="L2147" s="3" t="s">
        <v>51</v>
      </c>
      <c r="M2147" s="3">
        <v>6</v>
      </c>
      <c r="N2147" s="3">
        <v>3</v>
      </c>
      <c r="O2147" s="3">
        <v>12870.31</v>
      </c>
      <c r="P2147" s="3" t="s">
        <v>24</v>
      </c>
      <c r="Q2147" s="3" t="s">
        <v>24</v>
      </c>
      <c r="R2147" s="3" t="s">
        <v>33</v>
      </c>
    </row>
    <row r="2148" spans="1:18" x14ac:dyDescent="0.25">
      <c r="A2148" s="3" t="s">
        <v>1620</v>
      </c>
      <c r="B2148" s="3">
        <v>28.22</v>
      </c>
      <c r="C2148" s="3">
        <v>7.51</v>
      </c>
      <c r="D2148" s="3" t="s">
        <v>117</v>
      </c>
      <c r="E2148" s="3" t="s">
        <v>20</v>
      </c>
      <c r="F2148" s="3" t="s">
        <v>21</v>
      </c>
      <c r="G2148" s="3">
        <v>1</v>
      </c>
      <c r="H2148" s="3" t="s">
        <v>20</v>
      </c>
      <c r="J2148" s="3" t="s">
        <v>1605</v>
      </c>
      <c r="K2148" s="3">
        <v>1963</v>
      </c>
      <c r="L2148" s="3" t="s">
        <v>47</v>
      </c>
      <c r="M2148" s="3">
        <v>27</v>
      </c>
      <c r="N2148" s="3">
        <v>0</v>
      </c>
      <c r="O2148" s="3">
        <v>12856.84</v>
      </c>
      <c r="P2148" s="3" t="s">
        <v>24</v>
      </c>
      <c r="Q2148" s="3" t="s">
        <v>24</v>
      </c>
      <c r="R2148" s="3" t="s">
        <v>48</v>
      </c>
    </row>
    <row r="2149" spans="1:18" x14ac:dyDescent="0.25">
      <c r="A2149" s="3" t="s">
        <v>205</v>
      </c>
      <c r="B2149" s="3">
        <v>45.41</v>
      </c>
      <c r="C2149" s="3">
        <v>4.03</v>
      </c>
      <c r="D2149" s="3" t="s">
        <v>117</v>
      </c>
      <c r="E2149" s="3" t="s">
        <v>20</v>
      </c>
      <c r="F2149" s="3" t="s">
        <v>20</v>
      </c>
      <c r="G2149" s="3">
        <v>1</v>
      </c>
      <c r="H2149" s="3" t="s">
        <v>117</v>
      </c>
      <c r="J2149" s="3" t="s">
        <v>1607</v>
      </c>
      <c r="K2149" s="3">
        <v>1973</v>
      </c>
      <c r="L2149" s="3" t="s">
        <v>47</v>
      </c>
      <c r="M2149" s="3">
        <v>22</v>
      </c>
      <c r="N2149" s="3">
        <v>0</v>
      </c>
      <c r="O2149" s="3">
        <v>12852.37</v>
      </c>
      <c r="P2149" s="3" t="s">
        <v>24</v>
      </c>
      <c r="Q2149" s="3" t="s">
        <v>23</v>
      </c>
      <c r="R2149" s="3" t="s">
        <v>33</v>
      </c>
    </row>
    <row r="2150" spans="1:18" x14ac:dyDescent="0.25">
      <c r="A2150" s="3" t="s">
        <v>1622</v>
      </c>
      <c r="B2150" s="3">
        <v>35</v>
      </c>
      <c r="C2150" s="3">
        <v>4.13</v>
      </c>
      <c r="D2150" s="3" t="s">
        <v>20</v>
      </c>
      <c r="E2150" s="3" t="s">
        <v>20</v>
      </c>
      <c r="F2150" s="3" t="s">
        <v>20</v>
      </c>
      <c r="G2150" s="3">
        <v>2</v>
      </c>
      <c r="H2150" s="3" t="s">
        <v>20</v>
      </c>
      <c r="J2150" s="3" t="s">
        <v>1609</v>
      </c>
      <c r="K2150" s="3">
        <v>1993</v>
      </c>
      <c r="L2150" s="3" t="s">
        <v>47</v>
      </c>
      <c r="M2150" s="3">
        <v>27</v>
      </c>
      <c r="N2150" s="3">
        <v>0</v>
      </c>
      <c r="O2150" s="3">
        <v>12847.24</v>
      </c>
      <c r="P2150" s="3" t="s">
        <v>24</v>
      </c>
      <c r="Q2150" s="3" t="s">
        <v>29</v>
      </c>
      <c r="R2150" s="3" t="s">
        <v>33</v>
      </c>
    </row>
    <row r="2151" spans="1:18" x14ac:dyDescent="0.25">
      <c r="A2151" s="3" t="s">
        <v>1624</v>
      </c>
      <c r="B2151" s="3">
        <v>36.24</v>
      </c>
      <c r="C2151" s="3">
        <v>8.3800000000000008</v>
      </c>
      <c r="D2151" s="3" t="s">
        <v>117</v>
      </c>
      <c r="E2151" s="3" t="s">
        <v>20</v>
      </c>
      <c r="F2151" s="3" t="s">
        <v>20</v>
      </c>
      <c r="G2151" s="3">
        <v>1</v>
      </c>
      <c r="H2151" s="3" t="s">
        <v>20</v>
      </c>
      <c r="J2151" s="3" t="s">
        <v>1611</v>
      </c>
      <c r="K2151" s="3">
        <v>2004</v>
      </c>
      <c r="L2151" s="3" t="s">
        <v>56</v>
      </c>
      <c r="M2151" s="3">
        <v>9</v>
      </c>
      <c r="N2151" s="3">
        <v>2</v>
      </c>
      <c r="O2151" s="3">
        <v>12829.46</v>
      </c>
      <c r="P2151" s="3" t="s">
        <v>24</v>
      </c>
      <c r="Q2151" s="3" t="s">
        <v>24</v>
      </c>
      <c r="R2151" s="3" t="s">
        <v>39</v>
      </c>
    </row>
    <row r="2152" spans="1:18" x14ac:dyDescent="0.25">
      <c r="A2152" s="3" t="s">
        <v>1626</v>
      </c>
      <c r="B2152" s="3">
        <v>36.954999999999998</v>
      </c>
      <c r="C2152" s="3">
        <v>8.07</v>
      </c>
      <c r="D2152" s="3" t="s">
        <v>20</v>
      </c>
      <c r="E2152" s="3" t="s">
        <v>20</v>
      </c>
      <c r="F2152" s="3" t="s">
        <v>20</v>
      </c>
      <c r="G2152" s="3" t="s">
        <v>5994</v>
      </c>
      <c r="H2152" s="3" t="s">
        <v>20</v>
      </c>
      <c r="J2152" s="3" t="s">
        <v>1612</v>
      </c>
      <c r="K2152" s="3">
        <v>1967</v>
      </c>
      <c r="L2152" s="3" t="s">
        <v>47</v>
      </c>
      <c r="M2152" s="3">
        <v>25</v>
      </c>
      <c r="N2152" s="3">
        <v>0</v>
      </c>
      <c r="O2152" s="3">
        <v>12823.25</v>
      </c>
      <c r="P2152" s="3" t="s">
        <v>24</v>
      </c>
      <c r="Q2152" s="3" t="s">
        <v>24</v>
      </c>
      <c r="R2152" s="3" t="s">
        <v>48</v>
      </c>
    </row>
    <row r="2153" spans="1:18" x14ac:dyDescent="0.25">
      <c r="A2153" s="3" t="s">
        <v>1628</v>
      </c>
      <c r="B2153" s="3">
        <v>29.64</v>
      </c>
      <c r="C2153" s="3">
        <v>8.9499999999999993</v>
      </c>
      <c r="D2153" s="3" t="s">
        <v>20</v>
      </c>
      <c r="E2153" s="3" t="s">
        <v>20</v>
      </c>
      <c r="F2153" s="3" t="s">
        <v>20</v>
      </c>
      <c r="G2153" s="3" t="s">
        <v>5994</v>
      </c>
      <c r="H2153" s="3" t="s">
        <v>20</v>
      </c>
      <c r="J2153" s="3" t="s">
        <v>1614</v>
      </c>
      <c r="K2153" s="3">
        <v>1963</v>
      </c>
      <c r="L2153" s="3" t="s">
        <v>61</v>
      </c>
      <c r="M2153" s="3">
        <v>20</v>
      </c>
      <c r="N2153" s="3">
        <v>0</v>
      </c>
      <c r="O2153" s="3">
        <v>12815.44</v>
      </c>
      <c r="P2153" s="3" t="s">
        <v>24</v>
      </c>
      <c r="Q2153" s="3" t="s">
        <v>24</v>
      </c>
      <c r="R2153" s="3" t="s">
        <v>119</v>
      </c>
    </row>
    <row r="2154" spans="1:18" x14ac:dyDescent="0.25">
      <c r="A2154" s="3" t="s">
        <v>1630</v>
      </c>
      <c r="B2154" s="3">
        <v>42.74</v>
      </c>
      <c r="C2154" s="3">
        <v>6.31</v>
      </c>
      <c r="D2154" s="3" t="s">
        <v>117</v>
      </c>
      <c r="E2154" s="3" t="s">
        <v>20</v>
      </c>
      <c r="F2154" s="3" t="s">
        <v>20</v>
      </c>
      <c r="G2154" s="3">
        <v>1</v>
      </c>
      <c r="H2154" s="3" t="s">
        <v>20</v>
      </c>
      <c r="J2154" s="3" t="s">
        <v>1616</v>
      </c>
      <c r="K2154" s="3">
        <v>1978</v>
      </c>
      <c r="L2154" s="3" t="s">
        <v>61</v>
      </c>
      <c r="M2154" s="3">
        <v>24</v>
      </c>
      <c r="N2154" s="3">
        <v>0</v>
      </c>
      <c r="O2154" s="3">
        <v>12797.21</v>
      </c>
      <c r="P2154" s="3" t="s">
        <v>24</v>
      </c>
      <c r="Q2154" s="3" t="s">
        <v>23</v>
      </c>
      <c r="R2154" s="3" t="s">
        <v>119</v>
      </c>
    </row>
    <row r="2155" spans="1:18" x14ac:dyDescent="0.25">
      <c r="A2155" s="3" t="s">
        <v>1632</v>
      </c>
      <c r="B2155" s="3">
        <v>36.130000000000003</v>
      </c>
      <c r="C2155" s="3">
        <v>7.19</v>
      </c>
      <c r="D2155" s="3" t="s">
        <v>117</v>
      </c>
      <c r="E2155" s="3" t="s">
        <v>20</v>
      </c>
      <c r="F2155" s="3" t="s">
        <v>20</v>
      </c>
      <c r="G2155" s="3">
        <v>2</v>
      </c>
      <c r="H2155" s="3" t="s">
        <v>20</v>
      </c>
      <c r="J2155" s="3" t="s">
        <v>1618</v>
      </c>
      <c r="K2155" s="3">
        <v>1983</v>
      </c>
      <c r="L2155" s="3" t="s">
        <v>22</v>
      </c>
      <c r="M2155" s="3">
        <v>29</v>
      </c>
      <c r="N2155" s="3">
        <v>3</v>
      </c>
      <c r="O2155" s="3">
        <v>12788.18</v>
      </c>
      <c r="P2155" s="3" t="s">
        <v>24</v>
      </c>
      <c r="Q2155" s="3" t="s">
        <v>23</v>
      </c>
      <c r="R2155" s="3" t="s">
        <v>36</v>
      </c>
    </row>
    <row r="2156" spans="1:18" x14ac:dyDescent="0.25">
      <c r="A2156" s="3" t="s">
        <v>1633</v>
      </c>
      <c r="B2156" s="3">
        <v>31.55</v>
      </c>
      <c r="C2156" s="3">
        <v>6.11</v>
      </c>
      <c r="D2156" s="3" t="s">
        <v>117</v>
      </c>
      <c r="E2156" s="3" t="s">
        <v>20</v>
      </c>
      <c r="F2156" s="3" t="s">
        <v>20</v>
      </c>
      <c r="G2156" s="3">
        <v>1</v>
      </c>
      <c r="H2156" s="3" t="s">
        <v>20</v>
      </c>
      <c r="J2156" s="3" t="s">
        <v>1620</v>
      </c>
      <c r="K2156" s="3">
        <v>1963</v>
      </c>
      <c r="L2156" s="3" t="s">
        <v>28</v>
      </c>
      <c r="M2156" s="3">
        <v>5</v>
      </c>
      <c r="N2156" s="3">
        <v>0</v>
      </c>
      <c r="O2156" s="3">
        <v>12788.03</v>
      </c>
      <c r="P2156" s="3" t="s">
        <v>24</v>
      </c>
      <c r="Q2156" s="3" t="s">
        <v>24</v>
      </c>
      <c r="R2156" s="3" t="s">
        <v>42</v>
      </c>
    </row>
    <row r="2157" spans="1:18" x14ac:dyDescent="0.25">
      <c r="A2157" s="3" t="s">
        <v>1635</v>
      </c>
      <c r="B2157" s="3">
        <v>52.75</v>
      </c>
      <c r="C2157" s="3">
        <v>6.02</v>
      </c>
      <c r="D2157" s="3" t="s">
        <v>20</v>
      </c>
      <c r="E2157" s="3" t="s">
        <v>20</v>
      </c>
      <c r="F2157" s="3" t="s">
        <v>20</v>
      </c>
      <c r="G2157" s="3">
        <v>1</v>
      </c>
      <c r="H2157" s="3" t="s">
        <v>20</v>
      </c>
      <c r="J2157" s="3" t="s">
        <v>205</v>
      </c>
      <c r="K2157" s="3">
        <v>1964</v>
      </c>
      <c r="L2157" s="3" t="s">
        <v>32</v>
      </c>
      <c r="M2157" s="3">
        <v>6</v>
      </c>
      <c r="N2157" s="3">
        <v>0</v>
      </c>
      <c r="O2157" s="3">
        <v>41250.39</v>
      </c>
      <c r="P2157" s="3" t="s">
        <v>23</v>
      </c>
      <c r="Q2157" s="3" t="s">
        <v>24</v>
      </c>
      <c r="R2157" s="3" t="s">
        <v>53</v>
      </c>
    </row>
    <row r="2158" spans="1:18" x14ac:dyDescent="0.25">
      <c r="A2158" s="3" t="s">
        <v>1637</v>
      </c>
      <c r="B2158" s="3">
        <v>36.67</v>
      </c>
      <c r="C2158" s="3">
        <v>11.86</v>
      </c>
      <c r="D2158" s="3" t="s">
        <v>20</v>
      </c>
      <c r="E2158" s="3" t="s">
        <v>20</v>
      </c>
      <c r="F2158" s="3" t="s">
        <v>20</v>
      </c>
      <c r="G2158" s="3" t="s">
        <v>5994</v>
      </c>
      <c r="H2158" s="3" t="s">
        <v>20</v>
      </c>
      <c r="J2158" s="3" t="s">
        <v>1622</v>
      </c>
      <c r="K2158" s="3">
        <v>1972</v>
      </c>
      <c r="L2158" s="3" t="s">
        <v>22</v>
      </c>
      <c r="M2158" s="3">
        <v>7</v>
      </c>
      <c r="N2158" s="3">
        <v>0</v>
      </c>
      <c r="O2158" s="3">
        <v>12776.05</v>
      </c>
      <c r="P2158" s="3" t="s">
        <v>24</v>
      </c>
      <c r="Q2158" s="3" t="s">
        <v>24</v>
      </c>
      <c r="R2158" s="3" t="s">
        <v>36</v>
      </c>
    </row>
    <row r="2159" spans="1:18" x14ac:dyDescent="0.25">
      <c r="A2159" s="3" t="s">
        <v>1639</v>
      </c>
      <c r="B2159" s="3">
        <v>38.06</v>
      </c>
      <c r="C2159" s="3">
        <v>8.25</v>
      </c>
      <c r="D2159" s="3" t="s">
        <v>20</v>
      </c>
      <c r="E2159" s="3" t="s">
        <v>20</v>
      </c>
      <c r="F2159" s="3" t="s">
        <v>20</v>
      </c>
      <c r="G2159" s="3" t="s">
        <v>5994</v>
      </c>
      <c r="H2159" s="3" t="s">
        <v>20</v>
      </c>
      <c r="J2159" s="3" t="s">
        <v>1624</v>
      </c>
      <c r="K2159" s="3">
        <v>1975</v>
      </c>
      <c r="L2159" s="3" t="s">
        <v>47</v>
      </c>
      <c r="M2159" s="3">
        <v>25</v>
      </c>
      <c r="N2159" s="3">
        <v>1</v>
      </c>
      <c r="O2159" s="3">
        <v>12770.27</v>
      </c>
      <c r="P2159" s="3" t="s">
        <v>24</v>
      </c>
      <c r="Q2159" s="3" t="s">
        <v>24</v>
      </c>
      <c r="R2159" s="3" t="s">
        <v>48</v>
      </c>
    </row>
    <row r="2160" spans="1:18" x14ac:dyDescent="0.25">
      <c r="A2160" s="3" t="s">
        <v>207</v>
      </c>
      <c r="B2160" s="3">
        <v>49.41</v>
      </c>
      <c r="C2160" s="3">
        <v>4.2300000000000004</v>
      </c>
      <c r="D2160" s="3" t="s">
        <v>117</v>
      </c>
      <c r="E2160" s="3" t="s">
        <v>20</v>
      </c>
      <c r="F2160" s="3" t="s">
        <v>21</v>
      </c>
      <c r="G2160" s="3">
        <v>1</v>
      </c>
      <c r="H2160" s="3" t="s">
        <v>117</v>
      </c>
      <c r="J2160" s="3" t="s">
        <v>1626</v>
      </c>
      <c r="K2160" s="3">
        <v>1962</v>
      </c>
      <c r="L2160" s="3" t="s">
        <v>22</v>
      </c>
      <c r="M2160" s="3">
        <v>1</v>
      </c>
      <c r="N2160" s="3">
        <v>0</v>
      </c>
      <c r="O2160" s="3">
        <v>12741.17</v>
      </c>
      <c r="P2160" s="3" t="s">
        <v>24</v>
      </c>
      <c r="Q2160" s="3" t="s">
        <v>23</v>
      </c>
      <c r="R2160" s="3" t="s">
        <v>227</v>
      </c>
    </row>
    <row r="2161" spans="1:18" x14ac:dyDescent="0.25">
      <c r="A2161" s="3" t="s">
        <v>1641</v>
      </c>
      <c r="B2161" s="3">
        <v>38</v>
      </c>
      <c r="C2161" s="3">
        <v>8.1300000000000008</v>
      </c>
      <c r="D2161" s="3" t="s">
        <v>20</v>
      </c>
      <c r="E2161" s="3" t="s">
        <v>20</v>
      </c>
      <c r="F2161" s="3" t="s">
        <v>20</v>
      </c>
      <c r="G2161" s="3" t="s">
        <v>5994</v>
      </c>
      <c r="H2161" s="3" t="s">
        <v>20</v>
      </c>
      <c r="J2161" s="3" t="s">
        <v>1628</v>
      </c>
      <c r="K2161" s="3">
        <v>1962</v>
      </c>
      <c r="L2161" s="3" t="s">
        <v>47</v>
      </c>
      <c r="M2161" s="3">
        <v>2</v>
      </c>
      <c r="N2161" s="3">
        <v>0</v>
      </c>
      <c r="O2161" s="3">
        <v>12731</v>
      </c>
      <c r="P2161" s="3" t="s">
        <v>24</v>
      </c>
      <c r="Q2161" s="3" t="s">
        <v>24</v>
      </c>
      <c r="R2161" s="3" t="s">
        <v>39</v>
      </c>
    </row>
    <row r="2162" spans="1:18" x14ac:dyDescent="0.25">
      <c r="A2162" s="3" t="s">
        <v>1643</v>
      </c>
      <c r="B2162" s="3">
        <v>35.1</v>
      </c>
      <c r="C2162" s="3">
        <v>10.1</v>
      </c>
      <c r="D2162" s="3" t="s">
        <v>20</v>
      </c>
      <c r="E2162" s="3" t="s">
        <v>20</v>
      </c>
      <c r="F2162" s="3" t="s">
        <v>20</v>
      </c>
      <c r="G2162" s="3" t="s">
        <v>5994</v>
      </c>
      <c r="H2162" s="3" t="s">
        <v>20</v>
      </c>
      <c r="J2162" s="3" t="s">
        <v>1630</v>
      </c>
      <c r="K2162" s="3">
        <v>1988</v>
      </c>
      <c r="L2162" s="3" t="s">
        <v>61</v>
      </c>
      <c r="M2162" s="3">
        <v>17</v>
      </c>
      <c r="N2162" s="3">
        <v>3</v>
      </c>
      <c r="O2162" s="3">
        <v>12718.21</v>
      </c>
      <c r="P2162" s="3" t="s">
        <v>24</v>
      </c>
      <c r="Q2162" s="3" t="s">
        <v>23</v>
      </c>
      <c r="R2162" s="3" t="s">
        <v>36</v>
      </c>
    </row>
    <row r="2163" spans="1:18" x14ac:dyDescent="0.25">
      <c r="A2163" s="3" t="s">
        <v>1645</v>
      </c>
      <c r="B2163" s="3">
        <v>33.82</v>
      </c>
      <c r="C2163" s="3">
        <v>5.89</v>
      </c>
      <c r="D2163" s="3" t="s">
        <v>117</v>
      </c>
      <c r="E2163" s="3" t="s">
        <v>20</v>
      </c>
      <c r="F2163" s="3" t="s">
        <v>20</v>
      </c>
      <c r="G2163" s="3">
        <v>2</v>
      </c>
      <c r="H2163" s="3" t="s">
        <v>20</v>
      </c>
      <c r="J2163" s="3" t="s">
        <v>1632</v>
      </c>
      <c r="K2163" s="3">
        <v>1970</v>
      </c>
      <c r="L2163" s="3" t="s">
        <v>61</v>
      </c>
      <c r="M2163" s="3">
        <v>8</v>
      </c>
      <c r="N2163" s="3">
        <v>0</v>
      </c>
      <c r="O2163" s="3">
        <v>12713</v>
      </c>
      <c r="P2163" s="3" t="s">
        <v>24</v>
      </c>
      <c r="Q2163" s="3" t="s">
        <v>23</v>
      </c>
      <c r="R2163" s="3" t="s">
        <v>53</v>
      </c>
    </row>
    <row r="2164" spans="1:18" x14ac:dyDescent="0.25">
      <c r="A2164" s="3" t="s">
        <v>1647</v>
      </c>
      <c r="B2164" s="3">
        <v>37.43</v>
      </c>
      <c r="C2164" s="3">
        <v>4.97</v>
      </c>
      <c r="D2164" s="3" t="s">
        <v>20</v>
      </c>
      <c r="E2164" s="3" t="s">
        <v>20</v>
      </c>
      <c r="F2164" s="3" t="s">
        <v>20</v>
      </c>
      <c r="G2164" s="3">
        <v>2</v>
      </c>
      <c r="H2164" s="3" t="s">
        <v>20</v>
      </c>
      <c r="J2164" s="3" t="s">
        <v>1633</v>
      </c>
      <c r="K2164" s="3">
        <v>1964</v>
      </c>
      <c r="L2164" s="3" t="s">
        <v>56</v>
      </c>
      <c r="M2164" s="3">
        <v>28</v>
      </c>
      <c r="N2164" s="3">
        <v>0</v>
      </c>
      <c r="O2164" s="3">
        <v>12700.63</v>
      </c>
      <c r="P2164" s="3" t="s">
        <v>24</v>
      </c>
      <c r="Q2164" s="3" t="s">
        <v>24</v>
      </c>
      <c r="R2164" s="3" t="s">
        <v>53</v>
      </c>
    </row>
    <row r="2165" spans="1:18" x14ac:dyDescent="0.25">
      <c r="A2165" s="3" t="s">
        <v>1649</v>
      </c>
      <c r="B2165" s="3">
        <v>30.5</v>
      </c>
      <c r="C2165" s="3">
        <v>9.9</v>
      </c>
      <c r="D2165" s="3" t="s">
        <v>20</v>
      </c>
      <c r="E2165" s="3" t="s">
        <v>20</v>
      </c>
      <c r="F2165" s="3" t="s">
        <v>20</v>
      </c>
      <c r="G2165" s="3" t="s">
        <v>5994</v>
      </c>
      <c r="H2165" s="3" t="s">
        <v>20</v>
      </c>
      <c r="J2165" s="3" t="s">
        <v>1635</v>
      </c>
      <c r="K2165" s="3">
        <v>1992</v>
      </c>
      <c r="L2165" s="3" t="s">
        <v>61</v>
      </c>
      <c r="M2165" s="3">
        <v>7</v>
      </c>
      <c r="N2165" s="3">
        <v>0</v>
      </c>
      <c r="O2165" s="3">
        <v>12699.56</v>
      </c>
      <c r="P2165" s="3" t="s">
        <v>24</v>
      </c>
      <c r="Q2165" s="3" t="s">
        <v>29</v>
      </c>
      <c r="R2165" s="3" t="s">
        <v>53</v>
      </c>
    </row>
    <row r="2166" spans="1:18" x14ac:dyDescent="0.25">
      <c r="A2166" s="3" t="s">
        <v>1651</v>
      </c>
      <c r="B2166" s="3">
        <v>24.53</v>
      </c>
      <c r="C2166" s="3">
        <v>9.0500000000000007</v>
      </c>
      <c r="D2166" s="3" t="s">
        <v>20</v>
      </c>
      <c r="E2166" s="3" t="s">
        <v>20</v>
      </c>
      <c r="F2166" s="3" t="s">
        <v>20</v>
      </c>
      <c r="G2166" s="3" t="s">
        <v>5994</v>
      </c>
      <c r="H2166" s="3" t="s">
        <v>20</v>
      </c>
      <c r="J2166" s="3" t="s">
        <v>1637</v>
      </c>
      <c r="K2166" s="3">
        <v>1974</v>
      </c>
      <c r="L2166" s="3" t="s">
        <v>47</v>
      </c>
      <c r="M2166" s="3">
        <v>24</v>
      </c>
      <c r="N2166" s="3">
        <v>0</v>
      </c>
      <c r="O2166" s="3">
        <v>12697.48</v>
      </c>
      <c r="P2166" s="3" t="s">
        <v>24</v>
      </c>
      <c r="Q2166" s="3" t="s">
        <v>24</v>
      </c>
      <c r="R2166" s="3" t="s">
        <v>48</v>
      </c>
    </row>
    <row r="2167" spans="1:18" x14ac:dyDescent="0.25">
      <c r="A2167" s="3" t="s">
        <v>1653</v>
      </c>
      <c r="B2167" s="3">
        <v>25.74</v>
      </c>
      <c r="C2167" s="3">
        <v>10.93</v>
      </c>
      <c r="D2167" s="3" t="s">
        <v>20</v>
      </c>
      <c r="E2167" s="3" t="s">
        <v>20</v>
      </c>
      <c r="F2167" s="3" t="s">
        <v>20</v>
      </c>
      <c r="G2167" s="3" t="s">
        <v>5994</v>
      </c>
      <c r="H2167" s="3" t="s">
        <v>20</v>
      </c>
      <c r="J2167" s="3" t="s">
        <v>1639</v>
      </c>
      <c r="K2167" s="3">
        <v>1962</v>
      </c>
      <c r="L2167" s="3" t="s">
        <v>51</v>
      </c>
      <c r="M2167" s="3">
        <v>27</v>
      </c>
      <c r="N2167" s="3">
        <v>0</v>
      </c>
      <c r="O2167" s="3">
        <v>12648.7</v>
      </c>
      <c r="P2167" s="3" t="s">
        <v>24</v>
      </c>
      <c r="Q2167" s="3" t="s">
        <v>29</v>
      </c>
      <c r="R2167" s="3" t="s">
        <v>25</v>
      </c>
    </row>
    <row r="2168" spans="1:18" x14ac:dyDescent="0.25">
      <c r="A2168" s="3" t="s">
        <v>1654</v>
      </c>
      <c r="B2168" s="3">
        <v>34.08</v>
      </c>
      <c r="C2168" s="3">
        <v>7.58</v>
      </c>
      <c r="D2168" s="3" t="s">
        <v>117</v>
      </c>
      <c r="E2168" s="3" t="s">
        <v>20</v>
      </c>
      <c r="F2168" s="3" t="s">
        <v>20</v>
      </c>
      <c r="G2168" s="3">
        <v>2</v>
      </c>
      <c r="H2168" s="3" t="s">
        <v>20</v>
      </c>
      <c r="J2168" s="3" t="s">
        <v>207</v>
      </c>
      <c r="K2168" s="3">
        <v>1969</v>
      </c>
      <c r="L2168" s="3" t="s">
        <v>51</v>
      </c>
      <c r="M2168" s="3">
        <v>8</v>
      </c>
      <c r="N2168" s="3">
        <v>0</v>
      </c>
      <c r="O2168" s="3">
        <v>41191.57</v>
      </c>
      <c r="P2168" s="3" t="s">
        <v>23</v>
      </c>
      <c r="Q2168" s="3" t="s">
        <v>29</v>
      </c>
      <c r="R2168" s="3" t="s">
        <v>53</v>
      </c>
    </row>
    <row r="2169" spans="1:18" x14ac:dyDescent="0.25">
      <c r="A2169" s="3" t="s">
        <v>1656</v>
      </c>
      <c r="B2169" s="3">
        <v>31.35</v>
      </c>
      <c r="C2169" s="3">
        <v>11</v>
      </c>
      <c r="D2169" s="3" t="s">
        <v>117</v>
      </c>
      <c r="E2169" s="3" t="s">
        <v>20</v>
      </c>
      <c r="F2169" s="3" t="s">
        <v>21</v>
      </c>
      <c r="G2169" s="3">
        <v>1</v>
      </c>
      <c r="H2169" s="3" t="s">
        <v>20</v>
      </c>
      <c r="J2169" s="3" t="s">
        <v>1641</v>
      </c>
      <c r="K2169" s="3">
        <v>1965</v>
      </c>
      <c r="L2169" s="3" t="s">
        <v>47</v>
      </c>
      <c r="M2169" s="3">
        <v>14</v>
      </c>
      <c r="N2169" s="3">
        <v>2</v>
      </c>
      <c r="O2169" s="3">
        <v>12646.21</v>
      </c>
      <c r="P2169" s="3" t="s">
        <v>24</v>
      </c>
      <c r="Q2169" s="3" t="s">
        <v>29</v>
      </c>
      <c r="R2169" s="3" t="s">
        <v>53</v>
      </c>
    </row>
    <row r="2170" spans="1:18" x14ac:dyDescent="0.25">
      <c r="A2170" s="3" t="s">
        <v>1658</v>
      </c>
      <c r="B2170" s="3">
        <v>26.79</v>
      </c>
      <c r="C2170" s="3">
        <v>5.0599999999999996</v>
      </c>
      <c r="D2170" s="3" t="s">
        <v>20</v>
      </c>
      <c r="E2170" s="3" t="s">
        <v>20</v>
      </c>
      <c r="F2170" s="3" t="s">
        <v>20</v>
      </c>
      <c r="G2170" s="3">
        <v>1</v>
      </c>
      <c r="H2170" s="3" t="s">
        <v>20</v>
      </c>
      <c r="J2170" s="3" t="s">
        <v>1643</v>
      </c>
      <c r="K2170" s="3">
        <v>1962</v>
      </c>
      <c r="L2170" s="3" t="s">
        <v>61</v>
      </c>
      <c r="M2170" s="3">
        <v>11</v>
      </c>
      <c r="N2170" s="3">
        <v>0</v>
      </c>
      <c r="O2170" s="3">
        <v>12644.59</v>
      </c>
      <c r="P2170" s="3" t="s">
        <v>24</v>
      </c>
      <c r="Q2170" s="3" t="s">
        <v>29</v>
      </c>
      <c r="R2170" s="3" t="s">
        <v>53</v>
      </c>
    </row>
    <row r="2171" spans="1:18" x14ac:dyDescent="0.25">
      <c r="A2171" s="3" t="s">
        <v>209</v>
      </c>
      <c r="B2171" s="3">
        <v>31.824999999999999</v>
      </c>
      <c r="C2171" s="3">
        <v>4.0599999999999996</v>
      </c>
      <c r="D2171" s="3" t="s">
        <v>20</v>
      </c>
      <c r="E2171" s="3" t="s">
        <v>20</v>
      </c>
      <c r="F2171" s="3" t="s">
        <v>20</v>
      </c>
      <c r="G2171" s="3">
        <v>2</v>
      </c>
      <c r="H2171" s="3" t="s">
        <v>117</v>
      </c>
      <c r="J2171" s="3" t="s">
        <v>1645</v>
      </c>
      <c r="K2171" s="3">
        <v>1966</v>
      </c>
      <c r="L2171" s="3" t="s">
        <v>28</v>
      </c>
      <c r="M2171" s="3">
        <v>17</v>
      </c>
      <c r="N2171" s="3">
        <v>2</v>
      </c>
      <c r="O2171" s="3">
        <v>12643.38</v>
      </c>
      <c r="P2171" s="3" t="s">
        <v>24</v>
      </c>
      <c r="Q2171" s="3" t="s">
        <v>23</v>
      </c>
      <c r="R2171" s="3" t="s">
        <v>33</v>
      </c>
    </row>
    <row r="2172" spans="1:18" x14ac:dyDescent="0.25">
      <c r="A2172" s="3" t="s">
        <v>1660</v>
      </c>
      <c r="B2172" s="3">
        <v>42.78</v>
      </c>
      <c r="C2172" s="3">
        <v>6.11</v>
      </c>
      <c r="D2172" s="3" t="s">
        <v>117</v>
      </c>
      <c r="E2172" s="3" t="s">
        <v>20</v>
      </c>
      <c r="F2172" s="3" t="s">
        <v>20</v>
      </c>
      <c r="G2172" s="3">
        <v>1</v>
      </c>
      <c r="H2172" s="3" t="s">
        <v>20</v>
      </c>
      <c r="J2172" s="3" t="s">
        <v>1647</v>
      </c>
      <c r="K2172" s="3">
        <v>1972</v>
      </c>
      <c r="L2172" s="3" t="s">
        <v>47</v>
      </c>
      <c r="M2172" s="3">
        <v>5</v>
      </c>
      <c r="N2172" s="3">
        <v>0</v>
      </c>
      <c r="O2172" s="3">
        <v>12640.24</v>
      </c>
      <c r="P2172" s="3" t="s">
        <v>24</v>
      </c>
      <c r="Q2172" s="3" t="s">
        <v>23</v>
      </c>
      <c r="R2172" s="3" t="s">
        <v>53</v>
      </c>
    </row>
    <row r="2173" spans="1:18" x14ac:dyDescent="0.25">
      <c r="A2173" s="3" t="s">
        <v>1662</v>
      </c>
      <c r="B2173" s="3">
        <v>46.75</v>
      </c>
      <c r="C2173" s="3">
        <v>6.66</v>
      </c>
      <c r="D2173" s="3" t="s">
        <v>117</v>
      </c>
      <c r="E2173" s="3" t="s">
        <v>20</v>
      </c>
      <c r="F2173" s="3" t="s">
        <v>20</v>
      </c>
      <c r="G2173" s="3">
        <v>2</v>
      </c>
      <c r="H2173" s="3" t="s">
        <v>20</v>
      </c>
      <c r="J2173" s="3" t="s">
        <v>1649</v>
      </c>
      <c r="K2173" s="3">
        <v>1962</v>
      </c>
      <c r="L2173" s="3" t="s">
        <v>61</v>
      </c>
      <c r="M2173" s="3">
        <v>22</v>
      </c>
      <c r="N2173" s="3">
        <v>0</v>
      </c>
      <c r="O2173" s="3">
        <v>12638.2</v>
      </c>
      <c r="P2173" s="3" t="s">
        <v>24</v>
      </c>
      <c r="Q2173" s="3" t="s">
        <v>23</v>
      </c>
      <c r="R2173" s="3" t="s">
        <v>53</v>
      </c>
    </row>
    <row r="2174" spans="1:18" x14ac:dyDescent="0.25">
      <c r="A2174" s="3" t="s">
        <v>1664</v>
      </c>
      <c r="B2174" s="3">
        <v>32.15</v>
      </c>
      <c r="C2174" s="3">
        <v>4.0199999999999996</v>
      </c>
      <c r="D2174" s="3" t="s">
        <v>117</v>
      </c>
      <c r="E2174" s="3" t="s">
        <v>20</v>
      </c>
      <c r="F2174" s="3" t="s">
        <v>21</v>
      </c>
      <c r="G2174" s="3">
        <v>1</v>
      </c>
      <c r="H2174" s="3" t="s">
        <v>20</v>
      </c>
      <c r="J2174" s="3" t="s">
        <v>1651</v>
      </c>
      <c r="K2174" s="3">
        <v>1962</v>
      </c>
      <c r="L2174" s="3" t="s">
        <v>56</v>
      </c>
      <c r="M2174" s="3">
        <v>22</v>
      </c>
      <c r="N2174" s="3">
        <v>0</v>
      </c>
      <c r="O2174" s="3">
        <v>12629.9</v>
      </c>
      <c r="P2174" s="3" t="s">
        <v>24</v>
      </c>
      <c r="Q2174" s="3" t="s">
        <v>24</v>
      </c>
      <c r="R2174" s="3" t="s">
        <v>25</v>
      </c>
    </row>
    <row r="2175" spans="1:18" x14ac:dyDescent="0.25">
      <c r="A2175" s="3" t="s">
        <v>1666</v>
      </c>
      <c r="B2175" s="3">
        <v>43.4</v>
      </c>
      <c r="C2175" s="3">
        <v>8.81</v>
      </c>
      <c r="D2175" s="3" t="s">
        <v>117</v>
      </c>
      <c r="E2175" s="3" t="s">
        <v>20</v>
      </c>
      <c r="F2175" s="3" t="s">
        <v>20</v>
      </c>
      <c r="G2175" s="3">
        <v>2</v>
      </c>
      <c r="H2175" s="3" t="s">
        <v>20</v>
      </c>
      <c r="J2175" s="3" t="s">
        <v>1653</v>
      </c>
      <c r="K2175" s="3">
        <v>1965</v>
      </c>
      <c r="L2175" s="3" t="s">
        <v>22</v>
      </c>
      <c r="M2175" s="3">
        <v>4</v>
      </c>
      <c r="N2175" s="3">
        <v>2</v>
      </c>
      <c r="O2175" s="3">
        <v>12629.17</v>
      </c>
      <c r="P2175" s="3" t="s">
        <v>24</v>
      </c>
      <c r="Q2175" s="3" t="s">
        <v>23</v>
      </c>
      <c r="R2175" s="3" t="s">
        <v>25</v>
      </c>
    </row>
    <row r="2176" spans="1:18" x14ac:dyDescent="0.25">
      <c r="A2176" s="3" t="s">
        <v>1668</v>
      </c>
      <c r="B2176" s="3">
        <v>31.57</v>
      </c>
      <c r="C2176" s="3">
        <v>7.92</v>
      </c>
      <c r="D2176" s="3" t="s">
        <v>117</v>
      </c>
      <c r="E2176" s="3" t="s">
        <v>20</v>
      </c>
      <c r="F2176" s="3" t="s">
        <v>20</v>
      </c>
      <c r="G2176" s="3">
        <v>2</v>
      </c>
      <c r="H2176" s="3" t="s">
        <v>20</v>
      </c>
      <c r="J2176" s="3" t="s">
        <v>1654</v>
      </c>
      <c r="K2176" s="3">
        <v>1970</v>
      </c>
      <c r="L2176" s="3" t="s">
        <v>28</v>
      </c>
      <c r="M2176" s="3">
        <v>28</v>
      </c>
      <c r="N2176" s="3">
        <v>0</v>
      </c>
      <c r="O2176" s="3">
        <v>12624.74</v>
      </c>
      <c r="P2176" s="3" t="s">
        <v>24</v>
      </c>
      <c r="Q2176" s="3" t="s">
        <v>23</v>
      </c>
      <c r="R2176" s="3" t="s">
        <v>33</v>
      </c>
    </row>
    <row r="2177" spans="1:18" x14ac:dyDescent="0.25">
      <c r="A2177" s="3" t="s">
        <v>1670</v>
      </c>
      <c r="B2177" s="3">
        <v>24.32</v>
      </c>
      <c r="C2177" s="3">
        <v>7.48</v>
      </c>
      <c r="D2177" s="3" t="s">
        <v>20</v>
      </c>
      <c r="E2177" s="3" t="s">
        <v>20</v>
      </c>
      <c r="F2177" s="3" t="s">
        <v>20</v>
      </c>
      <c r="G2177" s="3" t="s">
        <v>5994</v>
      </c>
      <c r="H2177" s="3" t="s">
        <v>20</v>
      </c>
      <c r="J2177" s="3" t="s">
        <v>1656</v>
      </c>
      <c r="K2177" s="3">
        <v>1963</v>
      </c>
      <c r="L2177" s="3" t="s">
        <v>51</v>
      </c>
      <c r="M2177" s="3">
        <v>19</v>
      </c>
      <c r="N2177" s="3">
        <v>0</v>
      </c>
      <c r="O2177" s="3">
        <v>12622.18</v>
      </c>
      <c r="P2177" s="3" t="s">
        <v>24</v>
      </c>
      <c r="Q2177" s="3" t="s">
        <v>23</v>
      </c>
      <c r="R2177" s="3" t="s">
        <v>33</v>
      </c>
    </row>
    <row r="2178" spans="1:18" x14ac:dyDescent="0.25">
      <c r="A2178" s="3" t="s">
        <v>1672</v>
      </c>
      <c r="B2178" s="3">
        <v>31.07</v>
      </c>
      <c r="C2178" s="3">
        <v>4.62</v>
      </c>
      <c r="D2178" s="3" t="s">
        <v>117</v>
      </c>
      <c r="E2178" s="3" t="s">
        <v>20</v>
      </c>
      <c r="F2178" s="3" t="s">
        <v>20</v>
      </c>
      <c r="G2178" s="3">
        <v>2</v>
      </c>
      <c r="H2178" s="3" t="s">
        <v>20</v>
      </c>
      <c r="J2178" s="3" t="s">
        <v>1658</v>
      </c>
      <c r="K2178" s="3">
        <v>1998</v>
      </c>
      <c r="L2178" s="3" t="s">
        <v>56</v>
      </c>
      <c r="M2178" s="3">
        <v>18</v>
      </c>
      <c r="N2178" s="3">
        <v>1</v>
      </c>
      <c r="O2178" s="3">
        <v>12609.89</v>
      </c>
      <c r="P2178" s="3" t="s">
        <v>24</v>
      </c>
      <c r="Q2178" s="3" t="s">
        <v>24</v>
      </c>
      <c r="R2178" s="3" t="s">
        <v>33</v>
      </c>
    </row>
    <row r="2179" spans="1:18" x14ac:dyDescent="0.25">
      <c r="A2179" s="3" t="s">
        <v>1674</v>
      </c>
      <c r="B2179" s="3">
        <v>35.814999999999998</v>
      </c>
      <c r="C2179" s="3">
        <v>8.4700000000000006</v>
      </c>
      <c r="D2179" s="3" t="s">
        <v>20</v>
      </c>
      <c r="E2179" s="3" t="s">
        <v>20</v>
      </c>
      <c r="F2179" s="3" t="s">
        <v>20</v>
      </c>
      <c r="G2179" s="3" t="s">
        <v>5994</v>
      </c>
      <c r="H2179" s="3" t="s">
        <v>20</v>
      </c>
      <c r="J2179" s="3" t="s">
        <v>209</v>
      </c>
      <c r="K2179" s="3">
        <v>1972</v>
      </c>
      <c r="L2179" s="3" t="s">
        <v>47</v>
      </c>
      <c r="M2179" s="3">
        <v>6</v>
      </c>
      <c r="N2179" s="3">
        <v>0</v>
      </c>
      <c r="O2179" s="3">
        <v>41097.160000000003</v>
      </c>
      <c r="P2179" s="3" t="s">
        <v>23</v>
      </c>
      <c r="Q2179" s="3" t="s">
        <v>24</v>
      </c>
      <c r="R2179" s="3" t="s">
        <v>39</v>
      </c>
    </row>
    <row r="2180" spans="1:18" x14ac:dyDescent="0.25">
      <c r="A2180" s="3" t="s">
        <v>1675</v>
      </c>
      <c r="B2180" s="3">
        <v>40.81</v>
      </c>
      <c r="C2180" s="3">
        <v>10.58</v>
      </c>
      <c r="D2180" s="3" t="s">
        <v>117</v>
      </c>
      <c r="E2180" s="3" t="s">
        <v>20</v>
      </c>
      <c r="F2180" s="3" t="s">
        <v>20</v>
      </c>
      <c r="G2180" s="3" t="s">
        <v>5994</v>
      </c>
      <c r="H2180" s="3" t="s">
        <v>20</v>
      </c>
      <c r="J2180" s="3" t="s">
        <v>1660</v>
      </c>
      <c r="K2180" s="3">
        <v>1988</v>
      </c>
      <c r="L2180" s="3" t="s">
        <v>51</v>
      </c>
      <c r="M2180" s="3">
        <v>11</v>
      </c>
      <c r="N2180" s="3">
        <v>3</v>
      </c>
      <c r="O2180" s="3">
        <v>12600.46</v>
      </c>
      <c r="P2180" s="3" t="s">
        <v>24</v>
      </c>
      <c r="Q2180" s="3" t="s">
        <v>23</v>
      </c>
      <c r="R2180" s="3" t="s">
        <v>134</v>
      </c>
    </row>
    <row r="2181" spans="1:18" x14ac:dyDescent="0.25">
      <c r="A2181" s="3" t="s">
        <v>1677</v>
      </c>
      <c r="B2181" s="3">
        <v>24.605</v>
      </c>
      <c r="C2181" s="3">
        <v>7.48</v>
      </c>
      <c r="D2181" s="3" t="s">
        <v>20</v>
      </c>
      <c r="E2181" s="3" t="s">
        <v>20</v>
      </c>
      <c r="F2181" s="3" t="s">
        <v>20</v>
      </c>
      <c r="G2181" s="3" t="s">
        <v>5994</v>
      </c>
      <c r="H2181" s="3" t="s">
        <v>20</v>
      </c>
      <c r="J2181" s="3" t="s">
        <v>1662</v>
      </c>
      <c r="K2181" s="3">
        <v>1970</v>
      </c>
      <c r="L2181" s="3" t="s">
        <v>32</v>
      </c>
      <c r="M2181" s="3">
        <v>18</v>
      </c>
      <c r="N2181" s="3">
        <v>5</v>
      </c>
      <c r="O2181" s="3">
        <v>12592.53</v>
      </c>
      <c r="P2181" s="3" t="s">
        <v>24</v>
      </c>
      <c r="Q2181" s="3" t="s">
        <v>29</v>
      </c>
      <c r="R2181" s="3" t="s">
        <v>25</v>
      </c>
    </row>
    <row r="2182" spans="1:18" x14ac:dyDescent="0.25">
      <c r="A2182" s="3" t="s">
        <v>211</v>
      </c>
      <c r="B2182" s="3">
        <v>51.28</v>
      </c>
      <c r="C2182" s="3">
        <v>4.68</v>
      </c>
      <c r="D2182" s="3" t="s">
        <v>20</v>
      </c>
      <c r="E2182" s="3" t="s">
        <v>20</v>
      </c>
      <c r="F2182" s="3" t="s">
        <v>20</v>
      </c>
      <c r="G2182" s="3">
        <v>2</v>
      </c>
      <c r="H2182" s="3" t="s">
        <v>117</v>
      </c>
      <c r="J2182" s="3" t="s">
        <v>1664</v>
      </c>
      <c r="K2182" s="3">
        <v>1969</v>
      </c>
      <c r="L2182" s="3" t="s">
        <v>56</v>
      </c>
      <c r="M2182" s="3">
        <v>26</v>
      </c>
      <c r="N2182" s="3">
        <v>0</v>
      </c>
      <c r="O2182" s="3">
        <v>12579.92</v>
      </c>
      <c r="P2182" s="3" t="s">
        <v>24</v>
      </c>
      <c r="Q2182" s="3" t="s">
        <v>23</v>
      </c>
      <c r="R2182" s="3" t="s">
        <v>42</v>
      </c>
    </row>
    <row r="2183" spans="1:18" x14ac:dyDescent="0.25">
      <c r="A2183" s="3" t="s">
        <v>1679</v>
      </c>
      <c r="B2183" s="3">
        <v>21.47</v>
      </c>
      <c r="C2183" s="3">
        <v>7.82</v>
      </c>
      <c r="D2183" s="3" t="s">
        <v>20</v>
      </c>
      <c r="E2183" s="3" t="s">
        <v>20</v>
      </c>
      <c r="F2183" s="3" t="s">
        <v>20</v>
      </c>
      <c r="G2183" s="3" t="s">
        <v>5994</v>
      </c>
      <c r="H2183" s="3" t="s">
        <v>20</v>
      </c>
      <c r="J2183" s="3" t="s">
        <v>1666</v>
      </c>
      <c r="K2183" s="3">
        <v>1961</v>
      </c>
      <c r="L2183" s="3" t="s">
        <v>56</v>
      </c>
      <c r="M2183" s="3">
        <v>28</v>
      </c>
      <c r="N2183" s="3">
        <v>0</v>
      </c>
      <c r="O2183" s="3">
        <v>12574.05</v>
      </c>
      <c r="P2183" s="3" t="s">
        <v>24</v>
      </c>
      <c r="Q2183" s="3" t="s">
        <v>23</v>
      </c>
      <c r="R2183" s="3" t="s">
        <v>53</v>
      </c>
    </row>
    <row r="2184" spans="1:18" x14ac:dyDescent="0.25">
      <c r="A2184" s="3" t="s">
        <v>1681</v>
      </c>
      <c r="B2184" s="3">
        <v>52.89</v>
      </c>
      <c r="C2184" s="3">
        <v>4.96</v>
      </c>
      <c r="D2184" s="3" t="s">
        <v>117</v>
      </c>
      <c r="E2184" s="3" t="s">
        <v>20</v>
      </c>
      <c r="F2184" s="3" t="s">
        <v>20</v>
      </c>
      <c r="G2184" s="3">
        <v>1</v>
      </c>
      <c r="H2184" s="3" t="s">
        <v>20</v>
      </c>
      <c r="J2184" s="3" t="s">
        <v>1668</v>
      </c>
      <c r="K2184" s="3">
        <v>1961</v>
      </c>
      <c r="L2184" s="3" t="s">
        <v>56</v>
      </c>
      <c r="M2184" s="3">
        <v>28</v>
      </c>
      <c r="N2184" s="3">
        <v>0</v>
      </c>
      <c r="O2184" s="3">
        <v>12557.61</v>
      </c>
      <c r="P2184" s="3" t="s">
        <v>24</v>
      </c>
      <c r="Q2184" s="3" t="s">
        <v>24</v>
      </c>
      <c r="R2184" s="3" t="s">
        <v>25</v>
      </c>
    </row>
    <row r="2185" spans="1:18" x14ac:dyDescent="0.25">
      <c r="A2185" s="3" t="s">
        <v>1683</v>
      </c>
      <c r="B2185" s="3">
        <v>32.965000000000003</v>
      </c>
      <c r="C2185" s="3">
        <v>6.15</v>
      </c>
      <c r="D2185" s="3" t="s">
        <v>117</v>
      </c>
      <c r="E2185" s="3" t="s">
        <v>20</v>
      </c>
      <c r="F2185" s="3" t="s">
        <v>20</v>
      </c>
      <c r="G2185" s="3">
        <v>1</v>
      </c>
      <c r="H2185" s="3" t="s">
        <v>20</v>
      </c>
      <c r="J2185" s="3" t="s">
        <v>1670</v>
      </c>
      <c r="K2185" s="3">
        <v>1962</v>
      </c>
      <c r="L2185" s="3" t="s">
        <v>22</v>
      </c>
      <c r="M2185" s="3">
        <v>16</v>
      </c>
      <c r="N2185" s="3">
        <v>0</v>
      </c>
      <c r="O2185" s="3">
        <v>12523.6</v>
      </c>
      <c r="P2185" s="3" t="s">
        <v>24</v>
      </c>
      <c r="Q2185" s="3" t="s">
        <v>24</v>
      </c>
      <c r="R2185" s="3" t="s">
        <v>33</v>
      </c>
    </row>
    <row r="2186" spans="1:18" x14ac:dyDescent="0.25">
      <c r="A2186" s="3" t="s">
        <v>1685</v>
      </c>
      <c r="B2186" s="3">
        <v>36.799999999999997</v>
      </c>
      <c r="C2186" s="3">
        <v>4.62</v>
      </c>
      <c r="D2186" s="3" t="s">
        <v>20</v>
      </c>
      <c r="E2186" s="3" t="s">
        <v>20</v>
      </c>
      <c r="F2186" s="3" t="s">
        <v>21</v>
      </c>
      <c r="G2186" s="3">
        <v>1</v>
      </c>
      <c r="H2186" s="3" t="s">
        <v>20</v>
      </c>
      <c r="J2186" s="3" t="s">
        <v>1672</v>
      </c>
      <c r="K2186" s="3">
        <v>1966</v>
      </c>
      <c r="L2186" s="3" t="s">
        <v>61</v>
      </c>
      <c r="M2186" s="3">
        <v>12</v>
      </c>
      <c r="N2186" s="3">
        <v>0</v>
      </c>
      <c r="O2186" s="3">
        <v>12499.88</v>
      </c>
      <c r="P2186" s="3" t="s">
        <v>24</v>
      </c>
      <c r="Q2186" s="3" t="s">
        <v>29</v>
      </c>
      <c r="R2186" s="3" t="s">
        <v>33</v>
      </c>
    </row>
    <row r="2187" spans="1:18" x14ac:dyDescent="0.25">
      <c r="A2187" s="3" t="s">
        <v>1687</v>
      </c>
      <c r="B2187" s="3">
        <v>34.299999999999997</v>
      </c>
      <c r="C2187" s="3">
        <v>4.87</v>
      </c>
      <c r="D2187" s="3" t="s">
        <v>20</v>
      </c>
      <c r="E2187" s="3" t="s">
        <v>20</v>
      </c>
      <c r="F2187" s="3" t="s">
        <v>20</v>
      </c>
      <c r="G2187" s="3">
        <v>2</v>
      </c>
      <c r="H2187" s="3" t="s">
        <v>20</v>
      </c>
      <c r="J2187" s="3" t="s">
        <v>1674</v>
      </c>
      <c r="K2187" s="3">
        <v>1968</v>
      </c>
      <c r="L2187" s="3" t="s">
        <v>28</v>
      </c>
      <c r="M2187" s="3">
        <v>3</v>
      </c>
      <c r="N2187" s="3">
        <v>3</v>
      </c>
      <c r="O2187" s="3">
        <v>12495.29</v>
      </c>
      <c r="P2187" s="3" t="s">
        <v>24</v>
      </c>
      <c r="Q2187" s="3" t="s">
        <v>24</v>
      </c>
      <c r="R2187" s="3" t="s">
        <v>33</v>
      </c>
    </row>
    <row r="2188" spans="1:18" x14ac:dyDescent="0.25">
      <c r="A2188" s="3" t="s">
        <v>1689</v>
      </c>
      <c r="B2188" s="3">
        <v>35.244999999999997</v>
      </c>
      <c r="C2188" s="3">
        <v>4.63</v>
      </c>
      <c r="D2188" s="3" t="s">
        <v>20</v>
      </c>
      <c r="E2188" s="3" t="s">
        <v>20</v>
      </c>
      <c r="F2188" s="3" t="s">
        <v>20</v>
      </c>
      <c r="G2188" s="3" t="s">
        <v>5994</v>
      </c>
      <c r="H2188" s="3" t="s">
        <v>20</v>
      </c>
      <c r="J2188" s="3" t="s">
        <v>1675</v>
      </c>
      <c r="K2188" s="3">
        <v>1967</v>
      </c>
      <c r="L2188" s="3" t="s">
        <v>47</v>
      </c>
      <c r="M2188" s="3">
        <v>1</v>
      </c>
      <c r="N2188" s="3">
        <v>3</v>
      </c>
      <c r="O2188" s="3">
        <v>12485.8</v>
      </c>
      <c r="P2188" s="3" t="s">
        <v>24</v>
      </c>
      <c r="Q2188" s="3" t="s">
        <v>24</v>
      </c>
      <c r="R2188" s="3" t="s">
        <v>25</v>
      </c>
    </row>
    <row r="2189" spans="1:18" x14ac:dyDescent="0.25">
      <c r="A2189" s="3" t="s">
        <v>1691</v>
      </c>
      <c r="B2189" s="3">
        <v>26.23</v>
      </c>
      <c r="C2189" s="3">
        <v>11.93</v>
      </c>
      <c r="D2189" s="3" t="s">
        <v>20</v>
      </c>
      <c r="E2189" s="3" t="s">
        <v>20</v>
      </c>
      <c r="F2189" s="3" t="s">
        <v>20</v>
      </c>
      <c r="G2189" s="3" t="s">
        <v>5994</v>
      </c>
      <c r="H2189" s="3" t="s">
        <v>20</v>
      </c>
      <c r="J2189" s="3" t="s">
        <v>1677</v>
      </c>
      <c r="K2189" s="3">
        <v>1968</v>
      </c>
      <c r="L2189" s="3" t="s">
        <v>56</v>
      </c>
      <c r="M2189" s="3">
        <v>12</v>
      </c>
      <c r="N2189" s="3">
        <v>3</v>
      </c>
      <c r="O2189" s="3">
        <v>12479.71</v>
      </c>
      <c r="P2189" s="3" t="s">
        <v>24</v>
      </c>
      <c r="Q2189" s="3" t="s">
        <v>24</v>
      </c>
      <c r="R2189" s="3" t="s">
        <v>33</v>
      </c>
    </row>
    <row r="2190" spans="1:18" x14ac:dyDescent="0.25">
      <c r="A2190" s="3" t="s">
        <v>1693</v>
      </c>
      <c r="B2190" s="3">
        <v>36.1</v>
      </c>
      <c r="C2190" s="3">
        <v>5.65</v>
      </c>
      <c r="D2190" s="3" t="s">
        <v>117</v>
      </c>
      <c r="E2190" s="3" t="s">
        <v>20</v>
      </c>
      <c r="F2190" s="3" t="s">
        <v>20</v>
      </c>
      <c r="G2190" s="3">
        <v>2</v>
      </c>
      <c r="H2190" s="3" t="s">
        <v>20</v>
      </c>
      <c r="J2190" s="3" t="s">
        <v>211</v>
      </c>
      <c r="K2190" s="3">
        <v>1972</v>
      </c>
      <c r="L2190" s="3" t="s">
        <v>51</v>
      </c>
      <c r="M2190" s="3">
        <v>12</v>
      </c>
      <c r="N2190" s="3">
        <v>0</v>
      </c>
      <c r="O2190" s="3">
        <v>41055.29</v>
      </c>
      <c r="P2190" s="3" t="s">
        <v>23</v>
      </c>
      <c r="Q2190" s="3" t="s">
        <v>29</v>
      </c>
      <c r="R2190" s="3" t="s">
        <v>53</v>
      </c>
    </row>
    <row r="2191" spans="1:18" x14ac:dyDescent="0.25">
      <c r="A2191" s="3" t="s">
        <v>1695</v>
      </c>
      <c r="B2191" s="3">
        <v>37.1</v>
      </c>
      <c r="C2191" s="3">
        <v>11.21</v>
      </c>
      <c r="D2191" s="3" t="s">
        <v>117</v>
      </c>
      <c r="E2191" s="3" t="s">
        <v>20</v>
      </c>
      <c r="F2191" s="3" t="s">
        <v>21</v>
      </c>
      <c r="G2191" s="3">
        <v>1</v>
      </c>
      <c r="H2191" s="3" t="s">
        <v>20</v>
      </c>
      <c r="J2191" s="3" t="s">
        <v>1679</v>
      </c>
      <c r="K2191" s="3">
        <v>1968</v>
      </c>
      <c r="L2191" s="3" t="s">
        <v>56</v>
      </c>
      <c r="M2191" s="3">
        <v>26</v>
      </c>
      <c r="N2191" s="3">
        <v>3</v>
      </c>
      <c r="O2191" s="3">
        <v>12475.35</v>
      </c>
      <c r="P2191" s="3" t="s">
        <v>24</v>
      </c>
      <c r="Q2191" s="3" t="s">
        <v>23</v>
      </c>
      <c r="R2191" s="3" t="s">
        <v>33</v>
      </c>
    </row>
    <row r="2192" spans="1:18" x14ac:dyDescent="0.25">
      <c r="A2192" s="3" t="s">
        <v>1696</v>
      </c>
      <c r="B2192" s="3">
        <v>27.5</v>
      </c>
      <c r="C2192" s="3">
        <v>10.62</v>
      </c>
      <c r="D2192" s="3" t="s">
        <v>117</v>
      </c>
      <c r="E2192" s="3" t="s">
        <v>20</v>
      </c>
      <c r="F2192" s="3" t="s">
        <v>21</v>
      </c>
      <c r="G2192" s="3">
        <v>1</v>
      </c>
      <c r="H2192" s="3" t="s">
        <v>20</v>
      </c>
      <c r="J2192" s="3" t="s">
        <v>1681</v>
      </c>
      <c r="K2192" s="3">
        <v>1995</v>
      </c>
      <c r="L2192" s="3" t="s">
        <v>51</v>
      </c>
      <c r="M2192" s="3">
        <v>9</v>
      </c>
      <c r="N2192" s="3">
        <v>0</v>
      </c>
      <c r="O2192" s="3">
        <v>12452.25</v>
      </c>
      <c r="P2192" s="3" t="s">
        <v>24</v>
      </c>
      <c r="Q2192" s="3" t="s">
        <v>24</v>
      </c>
      <c r="R2192" s="3" t="s">
        <v>33</v>
      </c>
    </row>
    <row r="2193" spans="1:18" x14ac:dyDescent="0.25">
      <c r="A2193" s="3" t="s">
        <v>213</v>
      </c>
      <c r="B2193" s="3">
        <v>34.96</v>
      </c>
      <c r="C2193" s="3">
        <v>4.34</v>
      </c>
      <c r="D2193" s="3" t="s">
        <v>20</v>
      </c>
      <c r="E2193" s="3" t="s">
        <v>20</v>
      </c>
      <c r="F2193" s="3" t="s">
        <v>21</v>
      </c>
      <c r="G2193" s="3">
        <v>1</v>
      </c>
      <c r="H2193" s="3" t="s">
        <v>117</v>
      </c>
      <c r="J2193" s="3" t="s">
        <v>1683</v>
      </c>
      <c r="K2193" s="3">
        <v>1964</v>
      </c>
      <c r="L2193" s="3" t="s">
        <v>51</v>
      </c>
      <c r="M2193" s="3">
        <v>4</v>
      </c>
      <c r="N2193" s="3">
        <v>0</v>
      </c>
      <c r="O2193" s="3">
        <v>12430.95</v>
      </c>
      <c r="P2193" s="3" t="s">
        <v>24</v>
      </c>
      <c r="Q2193" s="3" t="s">
        <v>24</v>
      </c>
      <c r="R2193" s="3" t="s">
        <v>119</v>
      </c>
    </row>
    <row r="2194" spans="1:18" x14ac:dyDescent="0.25">
      <c r="A2194" s="3" t="s">
        <v>1698</v>
      </c>
      <c r="B2194" s="3">
        <v>24.7</v>
      </c>
      <c r="C2194" s="3">
        <v>10.7</v>
      </c>
      <c r="D2194" s="3" t="s">
        <v>117</v>
      </c>
      <c r="E2194" s="3" t="s">
        <v>20</v>
      </c>
      <c r="F2194" s="3" t="s">
        <v>21</v>
      </c>
      <c r="G2194" s="3">
        <v>1</v>
      </c>
      <c r="H2194" s="3" t="s">
        <v>20</v>
      </c>
      <c r="J2194" s="3" t="s">
        <v>1685</v>
      </c>
      <c r="K2194" s="3">
        <v>1979</v>
      </c>
      <c r="L2194" s="3" t="s">
        <v>61</v>
      </c>
      <c r="M2194" s="3">
        <v>14</v>
      </c>
      <c r="N2194" s="3">
        <v>2</v>
      </c>
      <c r="O2194" s="3">
        <v>12408.29</v>
      </c>
      <c r="P2194" s="3" t="s">
        <v>24</v>
      </c>
      <c r="Q2194" s="3" t="s">
        <v>23</v>
      </c>
      <c r="R2194" s="3" t="s">
        <v>144</v>
      </c>
    </row>
    <row r="2195" spans="1:18" x14ac:dyDescent="0.25">
      <c r="A2195" s="3" t="s">
        <v>1700</v>
      </c>
      <c r="B2195" s="3">
        <v>26.78</v>
      </c>
      <c r="C2195" s="3">
        <v>10.02</v>
      </c>
      <c r="D2195" s="3" t="s">
        <v>117</v>
      </c>
      <c r="E2195" s="3" t="s">
        <v>20</v>
      </c>
      <c r="F2195" s="3" t="s">
        <v>21</v>
      </c>
      <c r="G2195" s="3">
        <v>1</v>
      </c>
      <c r="H2195" s="3" t="s">
        <v>20</v>
      </c>
      <c r="J2195" s="3" t="s">
        <v>1687</v>
      </c>
      <c r="K2195" s="3">
        <v>1972</v>
      </c>
      <c r="L2195" s="3" t="s">
        <v>51</v>
      </c>
      <c r="M2195" s="3">
        <v>21</v>
      </c>
      <c r="N2195" s="3">
        <v>0</v>
      </c>
      <c r="O2195" s="3">
        <v>12407.3</v>
      </c>
      <c r="P2195" s="3" t="s">
        <v>24</v>
      </c>
      <c r="Q2195" s="3" t="s">
        <v>29</v>
      </c>
      <c r="R2195" s="3" t="s">
        <v>48</v>
      </c>
    </row>
    <row r="2196" spans="1:18" x14ac:dyDescent="0.25">
      <c r="A2196" s="3" t="s">
        <v>1702</v>
      </c>
      <c r="B2196" s="3">
        <v>45.8</v>
      </c>
      <c r="C2196" s="3">
        <v>4.8499999999999996</v>
      </c>
      <c r="D2196" s="3" t="s">
        <v>20</v>
      </c>
      <c r="E2196" s="3" t="s">
        <v>20</v>
      </c>
      <c r="F2196" s="3" t="s">
        <v>20</v>
      </c>
      <c r="G2196" s="3" t="s">
        <v>5994</v>
      </c>
      <c r="H2196" s="3" t="s">
        <v>20</v>
      </c>
      <c r="J2196" s="3" t="s">
        <v>1689</v>
      </c>
      <c r="K2196" s="3">
        <v>1989</v>
      </c>
      <c r="L2196" s="3" t="s">
        <v>28</v>
      </c>
      <c r="M2196" s="3">
        <v>29</v>
      </c>
      <c r="N2196" s="3">
        <v>0</v>
      </c>
      <c r="O2196" s="3">
        <v>12404.88</v>
      </c>
      <c r="P2196" s="3" t="s">
        <v>24</v>
      </c>
      <c r="Q2196" s="3" t="s">
        <v>24</v>
      </c>
      <c r="R2196" s="3" t="s">
        <v>39</v>
      </c>
    </row>
    <row r="2197" spans="1:18" x14ac:dyDescent="0.25">
      <c r="A2197" s="3" t="s">
        <v>1704</v>
      </c>
      <c r="B2197" s="3">
        <v>29</v>
      </c>
      <c r="C2197" s="3">
        <v>4.3899999999999997</v>
      </c>
      <c r="D2197" s="3" t="s">
        <v>117</v>
      </c>
      <c r="E2197" s="3" t="s">
        <v>20</v>
      </c>
      <c r="F2197" s="3" t="s">
        <v>20</v>
      </c>
      <c r="G2197" s="3">
        <v>2</v>
      </c>
      <c r="H2197" s="3" t="s">
        <v>20</v>
      </c>
      <c r="J2197" s="3" t="s">
        <v>1691</v>
      </c>
      <c r="K2197" s="3">
        <v>1962</v>
      </c>
      <c r="L2197" s="3" t="s">
        <v>47</v>
      </c>
      <c r="M2197" s="3">
        <v>26</v>
      </c>
      <c r="N2197" s="3">
        <v>0</v>
      </c>
      <c r="O2197" s="3">
        <v>12369.89</v>
      </c>
      <c r="P2197" s="3" t="s">
        <v>24</v>
      </c>
      <c r="Q2197" s="3" t="s">
        <v>29</v>
      </c>
      <c r="R2197" s="3" t="s">
        <v>119</v>
      </c>
    </row>
    <row r="2198" spans="1:18" x14ac:dyDescent="0.25">
      <c r="A2198" s="3" t="s">
        <v>1706</v>
      </c>
      <c r="B2198" s="3">
        <v>33.534999999999997</v>
      </c>
      <c r="C2198" s="3">
        <v>8.24</v>
      </c>
      <c r="D2198" s="3" t="s">
        <v>117</v>
      </c>
      <c r="E2198" s="3" t="s">
        <v>20</v>
      </c>
      <c r="F2198" s="3" t="s">
        <v>20</v>
      </c>
      <c r="G2198" s="3" t="s">
        <v>5994</v>
      </c>
      <c r="H2198" s="3" t="s">
        <v>20</v>
      </c>
      <c r="J2198" s="3" t="s">
        <v>1693</v>
      </c>
      <c r="K2198" s="3">
        <v>1966</v>
      </c>
      <c r="L2198" s="3" t="s">
        <v>28</v>
      </c>
      <c r="M2198" s="3">
        <v>29</v>
      </c>
      <c r="N2198" s="3">
        <v>3</v>
      </c>
      <c r="O2198" s="3">
        <v>12363.55</v>
      </c>
      <c r="P2198" s="3" t="s">
        <v>24</v>
      </c>
      <c r="Q2198" s="3" t="s">
        <v>24</v>
      </c>
      <c r="R2198" s="3" t="s">
        <v>53</v>
      </c>
    </row>
    <row r="2199" spans="1:18" x14ac:dyDescent="0.25">
      <c r="A2199" s="3" t="s">
        <v>1708</v>
      </c>
      <c r="B2199" s="3">
        <v>32.774999999999999</v>
      </c>
      <c r="C2199" s="3">
        <v>9.77</v>
      </c>
      <c r="D2199" s="3" t="s">
        <v>117</v>
      </c>
      <c r="E2199" s="3" t="s">
        <v>20</v>
      </c>
      <c r="F2199" s="3" t="s">
        <v>20</v>
      </c>
      <c r="G2199" s="3" t="s">
        <v>5994</v>
      </c>
      <c r="H2199" s="3" t="s">
        <v>20</v>
      </c>
      <c r="J2199" s="3" t="s">
        <v>1695</v>
      </c>
      <c r="K2199" s="3">
        <v>1963</v>
      </c>
      <c r="L2199" s="3" t="s">
        <v>47</v>
      </c>
      <c r="M2199" s="3">
        <v>22</v>
      </c>
      <c r="N2199" s="3">
        <v>1</v>
      </c>
      <c r="O2199" s="3">
        <v>12347.17</v>
      </c>
      <c r="P2199" s="3" t="s">
        <v>24</v>
      </c>
      <c r="Q2199" s="3" t="s">
        <v>24</v>
      </c>
      <c r="R2199" s="3" t="s">
        <v>53</v>
      </c>
    </row>
    <row r="2200" spans="1:18" x14ac:dyDescent="0.25">
      <c r="A2200" s="3" t="s">
        <v>1710</v>
      </c>
      <c r="B2200" s="3">
        <v>37.51</v>
      </c>
      <c r="C2200" s="3">
        <v>5.5</v>
      </c>
      <c r="D2200" s="3" t="s">
        <v>117</v>
      </c>
      <c r="E2200" s="3" t="s">
        <v>20</v>
      </c>
      <c r="F2200" s="3" t="s">
        <v>20</v>
      </c>
      <c r="G2200" s="3">
        <v>2</v>
      </c>
      <c r="H2200" s="3" t="s">
        <v>20</v>
      </c>
      <c r="J2200" s="3" t="s">
        <v>1696</v>
      </c>
      <c r="K2200" s="3">
        <v>1963</v>
      </c>
      <c r="L2200" s="3" t="s">
        <v>51</v>
      </c>
      <c r="M2200" s="3">
        <v>2</v>
      </c>
      <c r="N2200" s="3">
        <v>1</v>
      </c>
      <c r="O2200" s="3">
        <v>12333.83</v>
      </c>
      <c r="P2200" s="3" t="s">
        <v>24</v>
      </c>
      <c r="Q2200" s="3" t="s">
        <v>29</v>
      </c>
      <c r="R2200" s="3" t="s">
        <v>53</v>
      </c>
    </row>
    <row r="2201" spans="1:18" x14ac:dyDescent="0.25">
      <c r="A2201" s="3" t="s">
        <v>1712</v>
      </c>
      <c r="B2201" s="3">
        <v>39.86</v>
      </c>
      <c r="C2201" s="3">
        <v>11.84</v>
      </c>
      <c r="D2201" s="3" t="s">
        <v>117</v>
      </c>
      <c r="E2201" s="3" t="s">
        <v>20</v>
      </c>
      <c r="F2201" s="3" t="s">
        <v>20</v>
      </c>
      <c r="G2201" s="3">
        <v>1</v>
      </c>
      <c r="H2201" s="3" t="s">
        <v>20</v>
      </c>
      <c r="J2201" s="3" t="s">
        <v>213</v>
      </c>
      <c r="K2201" s="3">
        <v>1979</v>
      </c>
      <c r="L2201" s="3" t="s">
        <v>22</v>
      </c>
      <c r="M2201" s="3">
        <v>11</v>
      </c>
      <c r="N2201" s="3">
        <v>1</v>
      </c>
      <c r="O2201" s="3">
        <v>41034.22</v>
      </c>
      <c r="P2201" s="3" t="s">
        <v>23</v>
      </c>
      <c r="Q2201" s="3" t="s">
        <v>24</v>
      </c>
      <c r="R2201" s="3" t="s">
        <v>227</v>
      </c>
    </row>
    <row r="2202" spans="1:18" x14ac:dyDescent="0.25">
      <c r="A2202" s="3" t="s">
        <v>1714</v>
      </c>
      <c r="B2202" s="3">
        <v>42.13</v>
      </c>
      <c r="C2202" s="3">
        <v>4.66</v>
      </c>
      <c r="D2202" s="3" t="s">
        <v>20</v>
      </c>
      <c r="E2202" s="3" t="s">
        <v>20</v>
      </c>
      <c r="F2202" s="3" t="s">
        <v>20</v>
      </c>
      <c r="G2202" s="3" t="s">
        <v>5994</v>
      </c>
      <c r="H2202" s="3" t="s">
        <v>20</v>
      </c>
      <c r="J2202" s="3" t="s">
        <v>1698</v>
      </c>
      <c r="K2202" s="3">
        <v>1963</v>
      </c>
      <c r="L2202" s="3" t="s">
        <v>51</v>
      </c>
      <c r="M2202" s="3">
        <v>29</v>
      </c>
      <c r="N2202" s="3">
        <v>0</v>
      </c>
      <c r="O2202" s="3">
        <v>12323.94</v>
      </c>
      <c r="P2202" s="3" t="s">
        <v>24</v>
      </c>
      <c r="Q2202" s="3" t="s">
        <v>24</v>
      </c>
      <c r="R2202" s="3" t="s">
        <v>227</v>
      </c>
    </row>
    <row r="2203" spans="1:18" x14ac:dyDescent="0.25">
      <c r="A2203" s="3" t="s">
        <v>1716</v>
      </c>
      <c r="B2203" s="3">
        <v>35.99</v>
      </c>
      <c r="C2203" s="3">
        <v>11.11</v>
      </c>
      <c r="D2203" s="3" t="s">
        <v>20</v>
      </c>
      <c r="E2203" s="3" t="s">
        <v>20</v>
      </c>
      <c r="F2203" s="3" t="s">
        <v>20</v>
      </c>
      <c r="G2203" s="3" t="s">
        <v>5994</v>
      </c>
      <c r="H2203" s="3" t="s">
        <v>20</v>
      </c>
      <c r="J2203" s="3" t="s">
        <v>1700</v>
      </c>
      <c r="K2203" s="3">
        <v>1963</v>
      </c>
      <c r="L2203" s="3" t="s">
        <v>22</v>
      </c>
      <c r="M2203" s="3">
        <v>28</v>
      </c>
      <c r="N2203" s="3">
        <v>0</v>
      </c>
      <c r="O2203" s="3">
        <v>12299.59</v>
      </c>
      <c r="P2203" s="3" t="s">
        <v>24</v>
      </c>
      <c r="Q2203" s="3" t="s">
        <v>23</v>
      </c>
      <c r="R2203" s="3" t="s">
        <v>42</v>
      </c>
    </row>
    <row r="2204" spans="1:18" x14ac:dyDescent="0.25">
      <c r="A2204" s="3" t="s">
        <v>215</v>
      </c>
      <c r="B2204" s="3">
        <v>33.11</v>
      </c>
      <c r="C2204" s="3">
        <v>10.51</v>
      </c>
      <c r="D2204" s="3" t="s">
        <v>20</v>
      </c>
      <c r="E2204" s="3" t="s">
        <v>20</v>
      </c>
      <c r="F2204" s="3" t="s">
        <v>20</v>
      </c>
      <c r="G2204" s="3" t="s">
        <v>5994</v>
      </c>
      <c r="H2204" s="3" t="s">
        <v>117</v>
      </c>
      <c r="J2204" s="3" t="s">
        <v>1702</v>
      </c>
      <c r="K2204" s="3">
        <v>1990</v>
      </c>
      <c r="L2204" s="3" t="s">
        <v>22</v>
      </c>
      <c r="M2204" s="3">
        <v>29</v>
      </c>
      <c r="N2204" s="3">
        <v>3</v>
      </c>
      <c r="O2204" s="3">
        <v>12282.38</v>
      </c>
      <c r="P2204" s="3" t="s">
        <v>24</v>
      </c>
      <c r="Q2204" s="3" t="s">
        <v>23</v>
      </c>
      <c r="R2204" s="3" t="s">
        <v>53</v>
      </c>
    </row>
    <row r="2205" spans="1:18" x14ac:dyDescent="0.25">
      <c r="A2205" s="3" t="s">
        <v>1717</v>
      </c>
      <c r="B2205" s="3">
        <v>35.200000000000003</v>
      </c>
      <c r="C2205" s="3">
        <v>7.72</v>
      </c>
      <c r="D2205" s="3" t="s">
        <v>117</v>
      </c>
      <c r="E2205" s="3" t="s">
        <v>20</v>
      </c>
      <c r="F2205" s="3" t="s">
        <v>21</v>
      </c>
      <c r="G2205" s="3">
        <v>1</v>
      </c>
      <c r="H2205" s="3" t="s">
        <v>20</v>
      </c>
      <c r="J2205" s="3" t="s">
        <v>1704</v>
      </c>
      <c r="K2205" s="3">
        <v>1966</v>
      </c>
      <c r="L2205" s="3" t="s">
        <v>56</v>
      </c>
      <c r="M2205" s="3">
        <v>16</v>
      </c>
      <c r="N2205" s="3">
        <v>0</v>
      </c>
      <c r="O2205" s="3">
        <v>12282.03</v>
      </c>
      <c r="P2205" s="3" t="s">
        <v>24</v>
      </c>
      <c r="Q2205" s="3" t="s">
        <v>23</v>
      </c>
      <c r="R2205" s="3" t="s">
        <v>42</v>
      </c>
    </row>
    <row r="2206" spans="1:18" x14ac:dyDescent="0.25">
      <c r="A2206" s="3" t="s">
        <v>1719</v>
      </c>
      <c r="B2206" s="3">
        <v>29.91</v>
      </c>
      <c r="C2206" s="3">
        <v>5.55</v>
      </c>
      <c r="D2206" s="3" t="s">
        <v>117</v>
      </c>
      <c r="E2206" s="3" t="s">
        <v>20</v>
      </c>
      <c r="F2206" s="3" t="s">
        <v>20</v>
      </c>
      <c r="G2206" s="3">
        <v>2</v>
      </c>
      <c r="H2206" s="3" t="s">
        <v>20</v>
      </c>
      <c r="J2206" s="3" t="s">
        <v>1706</v>
      </c>
      <c r="K2206" s="3">
        <v>1967</v>
      </c>
      <c r="L2206" s="3" t="s">
        <v>51</v>
      </c>
      <c r="M2206" s="3">
        <v>28</v>
      </c>
      <c r="N2206" s="3">
        <v>2</v>
      </c>
      <c r="O2206" s="3">
        <v>12269.69</v>
      </c>
      <c r="P2206" s="3" t="s">
        <v>24</v>
      </c>
      <c r="Q2206" s="3" t="s">
        <v>29</v>
      </c>
      <c r="R2206" s="3" t="s">
        <v>33</v>
      </c>
    </row>
    <row r="2207" spans="1:18" x14ac:dyDescent="0.25">
      <c r="A2207" s="3" t="s">
        <v>1721</v>
      </c>
      <c r="B2207" s="3">
        <v>36.479999999999997</v>
      </c>
      <c r="C2207" s="3">
        <v>5.05</v>
      </c>
      <c r="D2207" s="3" t="s">
        <v>117</v>
      </c>
      <c r="E2207" s="3" t="s">
        <v>20</v>
      </c>
      <c r="F2207" s="3" t="s">
        <v>20</v>
      </c>
      <c r="G2207" s="3">
        <v>1</v>
      </c>
      <c r="H2207" s="3" t="s">
        <v>20</v>
      </c>
      <c r="J2207" s="3" t="s">
        <v>1708</v>
      </c>
      <c r="K2207" s="3">
        <v>1967</v>
      </c>
      <c r="L2207" s="3" t="s">
        <v>28</v>
      </c>
      <c r="M2207" s="3">
        <v>30</v>
      </c>
      <c r="N2207" s="3">
        <v>2</v>
      </c>
      <c r="O2207" s="3">
        <v>12268.63</v>
      </c>
      <c r="P2207" s="3" t="s">
        <v>24</v>
      </c>
      <c r="Q2207" s="3" t="s">
        <v>23</v>
      </c>
      <c r="R2207" s="3" t="s">
        <v>33</v>
      </c>
    </row>
    <row r="2208" spans="1:18" x14ac:dyDescent="0.25">
      <c r="A2208" s="3" t="s">
        <v>1723</v>
      </c>
      <c r="B2208" s="3">
        <v>27.5</v>
      </c>
      <c r="C2208" s="3">
        <v>8.69</v>
      </c>
      <c r="D2208" s="3" t="s">
        <v>117</v>
      </c>
      <c r="E2208" s="3" t="s">
        <v>20</v>
      </c>
      <c r="F2208" s="3" t="s">
        <v>21</v>
      </c>
      <c r="G2208" s="3">
        <v>1</v>
      </c>
      <c r="H2208" s="3" t="s">
        <v>20</v>
      </c>
      <c r="J2208" s="3" t="s">
        <v>1710</v>
      </c>
      <c r="K2208" s="3">
        <v>1966</v>
      </c>
      <c r="L2208" s="3" t="s">
        <v>28</v>
      </c>
      <c r="M2208" s="3">
        <v>6</v>
      </c>
      <c r="N2208" s="3">
        <v>2</v>
      </c>
      <c r="O2208" s="3">
        <v>12265.51</v>
      </c>
      <c r="P2208" s="3" t="s">
        <v>24</v>
      </c>
      <c r="Q2208" s="3" t="s">
        <v>24</v>
      </c>
      <c r="R2208" s="3" t="s">
        <v>25</v>
      </c>
    </row>
    <row r="2209" spans="1:18" x14ac:dyDescent="0.25">
      <c r="A2209" s="3" t="s">
        <v>1725</v>
      </c>
      <c r="B2209" s="3">
        <v>33.44</v>
      </c>
      <c r="C2209" s="3">
        <v>5.9</v>
      </c>
      <c r="D2209" s="3" t="s">
        <v>117</v>
      </c>
      <c r="E2209" s="3" t="s">
        <v>20</v>
      </c>
      <c r="F2209" s="3" t="s">
        <v>20</v>
      </c>
      <c r="G2209" s="3">
        <v>1</v>
      </c>
      <c r="H2209" s="3" t="s">
        <v>20</v>
      </c>
      <c r="J2209" s="3" t="s">
        <v>1712</v>
      </c>
      <c r="K2209" s="3">
        <v>1986</v>
      </c>
      <c r="L2209" s="3" t="s">
        <v>51</v>
      </c>
      <c r="M2209" s="3">
        <v>13</v>
      </c>
      <c r="N2209" s="3">
        <v>3</v>
      </c>
      <c r="O2209" s="3">
        <v>12255.04</v>
      </c>
      <c r="P2209" s="3" t="s">
        <v>24</v>
      </c>
      <c r="Q2209" s="3" t="s">
        <v>29</v>
      </c>
      <c r="R2209" s="3" t="s">
        <v>36</v>
      </c>
    </row>
    <row r="2210" spans="1:18" x14ac:dyDescent="0.25">
      <c r="A2210" s="3" t="s">
        <v>1727</v>
      </c>
      <c r="B2210" s="3">
        <v>28.215</v>
      </c>
      <c r="C2210" s="3">
        <v>6.29</v>
      </c>
      <c r="D2210" s="3" t="s">
        <v>117</v>
      </c>
      <c r="E2210" s="3" t="s">
        <v>20</v>
      </c>
      <c r="F2210" s="3" t="s">
        <v>20</v>
      </c>
      <c r="G2210" s="3">
        <v>1</v>
      </c>
      <c r="H2210" s="3" t="s">
        <v>20</v>
      </c>
      <c r="J2210" s="3" t="s">
        <v>1714</v>
      </c>
      <c r="K2210" s="3">
        <v>1989</v>
      </c>
      <c r="L2210" s="3" t="s">
        <v>56</v>
      </c>
      <c r="M2210" s="3">
        <v>23</v>
      </c>
      <c r="N2210" s="3">
        <v>3</v>
      </c>
      <c r="O2210" s="3">
        <v>12254.44</v>
      </c>
      <c r="P2210" s="3" t="s">
        <v>24</v>
      </c>
      <c r="Q2210" s="3" t="s">
        <v>24</v>
      </c>
      <c r="R2210" s="3" t="s">
        <v>36</v>
      </c>
    </row>
    <row r="2211" spans="1:18" x14ac:dyDescent="0.25">
      <c r="A2211" s="3" t="s">
        <v>1729</v>
      </c>
      <c r="B2211" s="3">
        <v>27.17</v>
      </c>
      <c r="C2211" s="3">
        <v>5.84</v>
      </c>
      <c r="D2211" s="3" t="s">
        <v>117</v>
      </c>
      <c r="E2211" s="3" t="s">
        <v>20</v>
      </c>
      <c r="F2211" s="3" t="s">
        <v>20</v>
      </c>
      <c r="G2211" s="3">
        <v>1</v>
      </c>
      <c r="H2211" s="3" t="s">
        <v>20</v>
      </c>
      <c r="J2211" s="3" t="s">
        <v>1716</v>
      </c>
      <c r="K2211" s="3">
        <v>1974</v>
      </c>
      <c r="L2211" s="3" t="s">
        <v>32</v>
      </c>
      <c r="M2211" s="3">
        <v>23</v>
      </c>
      <c r="N2211" s="3">
        <v>0</v>
      </c>
      <c r="O2211" s="3">
        <v>12245.17</v>
      </c>
      <c r="P2211" s="3" t="s">
        <v>24</v>
      </c>
      <c r="Q2211" s="3" t="s">
        <v>23</v>
      </c>
      <c r="R2211" s="3" t="s">
        <v>33</v>
      </c>
    </row>
    <row r="2212" spans="1:18" x14ac:dyDescent="0.25">
      <c r="A2212" s="3" t="s">
        <v>1731</v>
      </c>
      <c r="B2212" s="3">
        <v>35.380000000000003</v>
      </c>
      <c r="C2212" s="3">
        <v>6.12</v>
      </c>
      <c r="D2212" s="3" t="s">
        <v>20</v>
      </c>
      <c r="E2212" s="3" t="s">
        <v>20</v>
      </c>
      <c r="F2212" s="3" t="s">
        <v>20</v>
      </c>
      <c r="G2212" s="3" t="s">
        <v>5994</v>
      </c>
      <c r="H2212" s="3" t="s">
        <v>20</v>
      </c>
      <c r="J2212" s="3" t="s">
        <v>215</v>
      </c>
      <c r="K2212" s="3">
        <v>1974</v>
      </c>
      <c r="L2212" s="3" t="s">
        <v>32</v>
      </c>
      <c r="M2212" s="3">
        <v>5</v>
      </c>
      <c r="N2212" s="3">
        <v>0</v>
      </c>
      <c r="O2212" s="3">
        <v>40974.160000000003</v>
      </c>
      <c r="P2212" s="3" t="s">
        <v>23</v>
      </c>
      <c r="Q2212" s="3" t="s">
        <v>29</v>
      </c>
      <c r="R2212" s="3" t="s">
        <v>25</v>
      </c>
    </row>
    <row r="2213" spans="1:18" x14ac:dyDescent="0.25">
      <c r="A2213" s="3" t="s">
        <v>1733</v>
      </c>
      <c r="B2213" s="3">
        <v>43.48</v>
      </c>
      <c r="C2213" s="3">
        <v>6.24</v>
      </c>
      <c r="D2213" s="3" t="s">
        <v>20</v>
      </c>
      <c r="E2213" s="3" t="s">
        <v>20</v>
      </c>
      <c r="F2213" s="3" t="s">
        <v>20</v>
      </c>
      <c r="G2213" s="3" t="s">
        <v>5994</v>
      </c>
      <c r="H2213" s="3" t="s">
        <v>20</v>
      </c>
      <c r="J2213" s="3" t="s">
        <v>1717</v>
      </c>
      <c r="K2213" s="3">
        <v>1963</v>
      </c>
      <c r="L2213" s="3" t="s">
        <v>61</v>
      </c>
      <c r="M2213" s="3">
        <v>17</v>
      </c>
      <c r="N2213" s="3">
        <v>0</v>
      </c>
      <c r="O2213" s="3">
        <v>12244.53</v>
      </c>
      <c r="P2213" s="3" t="s">
        <v>24</v>
      </c>
      <c r="Q2213" s="3" t="s">
        <v>23</v>
      </c>
      <c r="R2213" s="3" t="s">
        <v>25</v>
      </c>
    </row>
    <row r="2214" spans="1:18" x14ac:dyDescent="0.25">
      <c r="A2214" s="3" t="s">
        <v>1735</v>
      </c>
      <c r="B2214" s="3">
        <v>41.73</v>
      </c>
      <c r="C2214" s="3">
        <v>6.25</v>
      </c>
      <c r="D2214" s="3" t="s">
        <v>20</v>
      </c>
      <c r="E2214" s="3" t="s">
        <v>20</v>
      </c>
      <c r="F2214" s="3" t="s">
        <v>20</v>
      </c>
      <c r="G2214" s="3">
        <v>1</v>
      </c>
      <c r="H2214" s="3" t="s">
        <v>20</v>
      </c>
      <c r="J2214" s="3" t="s">
        <v>1719</v>
      </c>
      <c r="K2214" s="3">
        <v>1966</v>
      </c>
      <c r="L2214" s="3" t="s">
        <v>61</v>
      </c>
      <c r="M2214" s="3">
        <v>29</v>
      </c>
      <c r="N2214" s="3">
        <v>0</v>
      </c>
      <c r="O2214" s="3">
        <v>12237.73</v>
      </c>
      <c r="P2214" s="3" t="s">
        <v>24</v>
      </c>
      <c r="Q2214" s="3" t="s">
        <v>24</v>
      </c>
      <c r="R2214" s="3" t="s">
        <v>33</v>
      </c>
    </row>
    <row r="2215" spans="1:18" x14ac:dyDescent="0.25">
      <c r="A2215" s="3" t="s">
        <v>217</v>
      </c>
      <c r="B2215" s="3">
        <v>54.74</v>
      </c>
      <c r="C2215" s="3">
        <v>5.84</v>
      </c>
      <c r="D2215" s="3" t="s">
        <v>117</v>
      </c>
      <c r="E2215" s="3" t="s">
        <v>20</v>
      </c>
      <c r="F2215" s="3" t="s">
        <v>21</v>
      </c>
      <c r="G2215" s="3">
        <v>1</v>
      </c>
      <c r="H2215" s="3" t="s">
        <v>117</v>
      </c>
      <c r="J2215" s="3" t="s">
        <v>1721</v>
      </c>
      <c r="K2215" s="3">
        <v>1964</v>
      </c>
      <c r="L2215" s="3" t="s">
        <v>22</v>
      </c>
      <c r="M2215" s="3">
        <v>15</v>
      </c>
      <c r="N2215" s="3">
        <v>0</v>
      </c>
      <c r="O2215" s="3">
        <v>12235.84</v>
      </c>
      <c r="P2215" s="3" t="s">
        <v>24</v>
      </c>
      <c r="Q2215" s="3" t="s">
        <v>24</v>
      </c>
      <c r="R2215" s="3" t="s">
        <v>33</v>
      </c>
    </row>
    <row r="2216" spans="1:18" x14ac:dyDescent="0.25">
      <c r="A2216" s="3" t="s">
        <v>1737</v>
      </c>
      <c r="B2216" s="3">
        <v>28.9</v>
      </c>
      <c r="C2216" s="3">
        <v>11.96</v>
      </c>
      <c r="D2216" s="3" t="s">
        <v>20</v>
      </c>
      <c r="E2216" s="3" t="s">
        <v>20</v>
      </c>
      <c r="F2216" s="3" t="s">
        <v>20</v>
      </c>
      <c r="G2216" s="3" t="s">
        <v>5994</v>
      </c>
      <c r="H2216" s="3" t="s">
        <v>20</v>
      </c>
      <c r="J2216" s="3" t="s">
        <v>1723</v>
      </c>
      <c r="K2216" s="3">
        <v>1963</v>
      </c>
      <c r="L2216" s="3" t="s">
        <v>61</v>
      </c>
      <c r="M2216" s="3">
        <v>19</v>
      </c>
      <c r="N2216" s="3">
        <v>0</v>
      </c>
      <c r="O2216" s="3">
        <v>12233.83</v>
      </c>
      <c r="P2216" s="3" t="s">
        <v>24</v>
      </c>
      <c r="Q2216" s="3" t="s">
        <v>23</v>
      </c>
      <c r="R2216" s="3" t="s">
        <v>53</v>
      </c>
    </row>
    <row r="2217" spans="1:18" x14ac:dyDescent="0.25">
      <c r="A2217" s="3" t="s">
        <v>1738</v>
      </c>
      <c r="B2217" s="3">
        <v>25.74</v>
      </c>
      <c r="C2217" s="3">
        <v>7.69</v>
      </c>
      <c r="D2217" s="3" t="s">
        <v>20</v>
      </c>
      <c r="E2217" s="3" t="s">
        <v>20</v>
      </c>
      <c r="F2217" s="3" t="s">
        <v>20</v>
      </c>
      <c r="G2217" s="3" t="s">
        <v>5994</v>
      </c>
      <c r="H2217" s="3" t="s">
        <v>20</v>
      </c>
      <c r="J2217" s="3" t="s">
        <v>1725</v>
      </c>
      <c r="K2217" s="3">
        <v>1964</v>
      </c>
      <c r="L2217" s="3" t="s">
        <v>32</v>
      </c>
      <c r="M2217" s="3">
        <v>24</v>
      </c>
      <c r="N2217" s="3">
        <v>0</v>
      </c>
      <c r="O2217" s="3">
        <v>12231.61</v>
      </c>
      <c r="P2217" s="3" t="s">
        <v>24</v>
      </c>
      <c r="Q2217" s="3" t="s">
        <v>24</v>
      </c>
      <c r="R2217" s="3" t="s">
        <v>33</v>
      </c>
    </row>
    <row r="2218" spans="1:18" x14ac:dyDescent="0.25">
      <c r="A2218" s="3" t="s">
        <v>1739</v>
      </c>
      <c r="B2218" s="3">
        <v>36.06</v>
      </c>
      <c r="C2218" s="3">
        <v>8.83</v>
      </c>
      <c r="D2218" s="3" t="s">
        <v>20</v>
      </c>
      <c r="E2218" s="3" t="s">
        <v>20</v>
      </c>
      <c r="F2218" s="3" t="s">
        <v>20</v>
      </c>
      <c r="G2218" s="3" t="s">
        <v>5994</v>
      </c>
      <c r="H2218" s="3" t="s">
        <v>20</v>
      </c>
      <c r="J2218" s="3" t="s">
        <v>1727</v>
      </c>
      <c r="K2218" s="3">
        <v>1964</v>
      </c>
      <c r="L2218" s="3" t="s">
        <v>61</v>
      </c>
      <c r="M2218" s="3">
        <v>2</v>
      </c>
      <c r="N2218" s="3">
        <v>0</v>
      </c>
      <c r="O2218" s="3">
        <v>12224.35</v>
      </c>
      <c r="P2218" s="3" t="s">
        <v>24</v>
      </c>
      <c r="Q2218" s="3" t="s">
        <v>23</v>
      </c>
      <c r="R2218" s="3" t="s">
        <v>33</v>
      </c>
    </row>
    <row r="2219" spans="1:18" x14ac:dyDescent="0.25">
      <c r="A2219" s="3" t="s">
        <v>1741</v>
      </c>
      <c r="B2219" s="3">
        <v>43.28</v>
      </c>
      <c r="C2219" s="3">
        <v>4.41</v>
      </c>
      <c r="D2219" s="3" t="s">
        <v>20</v>
      </c>
      <c r="E2219" s="3" t="s">
        <v>20</v>
      </c>
      <c r="F2219" s="3" t="s">
        <v>20</v>
      </c>
      <c r="G2219" s="3" t="s">
        <v>5994</v>
      </c>
      <c r="H2219" s="3" t="s">
        <v>20</v>
      </c>
      <c r="J2219" s="3" t="s">
        <v>1729</v>
      </c>
      <c r="K2219" s="3">
        <v>1964</v>
      </c>
      <c r="L2219" s="3" t="s">
        <v>61</v>
      </c>
      <c r="M2219" s="3">
        <v>20</v>
      </c>
      <c r="N2219" s="3">
        <v>0</v>
      </c>
      <c r="O2219" s="3">
        <v>12222.9</v>
      </c>
      <c r="P2219" s="3" t="s">
        <v>24</v>
      </c>
      <c r="Q2219" s="3" t="s">
        <v>29</v>
      </c>
      <c r="R2219" s="3" t="s">
        <v>33</v>
      </c>
    </row>
    <row r="2220" spans="1:18" x14ac:dyDescent="0.25">
      <c r="A2220" s="3" t="s">
        <v>1743</v>
      </c>
      <c r="B2220" s="3">
        <v>28.785</v>
      </c>
      <c r="C2220" s="3">
        <v>9.1</v>
      </c>
      <c r="D2220" s="3" t="s">
        <v>117</v>
      </c>
      <c r="E2220" s="3" t="s">
        <v>20</v>
      </c>
      <c r="F2220" s="3" t="s">
        <v>21</v>
      </c>
      <c r="G2220" s="3">
        <v>1</v>
      </c>
      <c r="H2220" s="3" t="s">
        <v>20</v>
      </c>
      <c r="J2220" s="3" t="s">
        <v>1731</v>
      </c>
      <c r="K2220" s="3">
        <v>1977</v>
      </c>
      <c r="L2220" s="3" t="s">
        <v>51</v>
      </c>
      <c r="M2220" s="3">
        <v>14</v>
      </c>
      <c r="N2220" s="3">
        <v>2</v>
      </c>
      <c r="O2220" s="3">
        <v>12218.7</v>
      </c>
      <c r="P2220" s="3" t="s">
        <v>24</v>
      </c>
      <c r="Q2220" s="3" t="s">
        <v>23</v>
      </c>
      <c r="R2220" s="3" t="s">
        <v>33</v>
      </c>
    </row>
    <row r="2221" spans="1:18" x14ac:dyDescent="0.25">
      <c r="A2221" s="3" t="s">
        <v>1745</v>
      </c>
      <c r="B2221" s="3">
        <v>25.46</v>
      </c>
      <c r="C2221" s="3">
        <v>11.52</v>
      </c>
      <c r="D2221" s="3" t="s">
        <v>117</v>
      </c>
      <c r="E2221" s="3" t="s">
        <v>20</v>
      </c>
      <c r="F2221" s="3" t="s">
        <v>21</v>
      </c>
      <c r="G2221" s="3">
        <v>1</v>
      </c>
      <c r="H2221" s="3" t="s">
        <v>20</v>
      </c>
      <c r="J2221" s="3" t="s">
        <v>1733</v>
      </c>
      <c r="K2221" s="3">
        <v>1991</v>
      </c>
      <c r="L2221" s="3" t="s">
        <v>51</v>
      </c>
      <c r="M2221" s="3">
        <v>29</v>
      </c>
      <c r="N2221" s="3">
        <v>3</v>
      </c>
      <c r="O2221" s="3">
        <v>12198.64</v>
      </c>
      <c r="P2221" s="3" t="s">
        <v>24</v>
      </c>
      <c r="Q2221" s="3" t="s">
        <v>24</v>
      </c>
      <c r="R2221" s="3" t="s">
        <v>36</v>
      </c>
    </row>
    <row r="2222" spans="1:18" x14ac:dyDescent="0.25">
      <c r="A2222" s="3" t="s">
        <v>1747</v>
      </c>
      <c r="B2222" s="3">
        <v>30.8</v>
      </c>
      <c r="C2222" s="3">
        <v>10.95</v>
      </c>
      <c r="D2222" s="3" t="s">
        <v>20</v>
      </c>
      <c r="E2222" s="3" t="s">
        <v>20</v>
      </c>
      <c r="F2222" s="3" t="s">
        <v>20</v>
      </c>
      <c r="G2222" s="3" t="s">
        <v>5994</v>
      </c>
      <c r="H2222" s="3" t="s">
        <v>20</v>
      </c>
      <c r="J2222" s="3" t="s">
        <v>1735</v>
      </c>
      <c r="K2222" s="3">
        <v>1987</v>
      </c>
      <c r="L2222" s="3" t="s">
        <v>22</v>
      </c>
      <c r="M2222" s="3">
        <v>5</v>
      </c>
      <c r="N2222" s="3">
        <v>3</v>
      </c>
      <c r="O2222" s="3">
        <v>12148.2</v>
      </c>
      <c r="P2222" s="3" t="s">
        <v>24</v>
      </c>
      <c r="Q2222" s="3" t="s">
        <v>24</v>
      </c>
      <c r="R2222" s="3" t="s">
        <v>33</v>
      </c>
    </row>
    <row r="2223" spans="1:18" x14ac:dyDescent="0.25">
      <c r="A2223" s="3" t="s">
        <v>1749</v>
      </c>
      <c r="B2223" s="3">
        <v>28.88</v>
      </c>
      <c r="C2223" s="3">
        <v>11.5</v>
      </c>
      <c r="D2223" s="3" t="s">
        <v>20</v>
      </c>
      <c r="E2223" s="3" t="s">
        <v>20</v>
      </c>
      <c r="F2223" s="3" t="s">
        <v>20</v>
      </c>
      <c r="G2223" s="3" t="s">
        <v>5994</v>
      </c>
      <c r="H2223" s="3" t="s">
        <v>20</v>
      </c>
      <c r="J2223" s="3" t="s">
        <v>217</v>
      </c>
      <c r="K2223" s="3">
        <v>1983</v>
      </c>
      <c r="L2223" s="3" t="s">
        <v>47</v>
      </c>
      <c r="M2223" s="3">
        <v>8</v>
      </c>
      <c r="N2223" s="3">
        <v>3</v>
      </c>
      <c r="O2223" s="3">
        <v>40961.29</v>
      </c>
      <c r="P2223" s="3" t="s">
        <v>23</v>
      </c>
      <c r="Q2223" s="3" t="s">
        <v>29</v>
      </c>
      <c r="R2223" s="3" t="s">
        <v>53</v>
      </c>
    </row>
    <row r="2224" spans="1:18" x14ac:dyDescent="0.25">
      <c r="A2224" s="3" t="s">
        <v>1751</v>
      </c>
      <c r="B2224" s="3">
        <v>23</v>
      </c>
      <c r="C2224" s="3">
        <v>9.8800000000000008</v>
      </c>
      <c r="D2224" s="3" t="s">
        <v>20</v>
      </c>
      <c r="E2224" s="3" t="s">
        <v>20</v>
      </c>
      <c r="F2224" s="3" t="s">
        <v>20</v>
      </c>
      <c r="G2224" s="3" t="s">
        <v>5994</v>
      </c>
      <c r="H2224" s="3" t="s">
        <v>20</v>
      </c>
      <c r="J2224" s="3" t="s">
        <v>1737</v>
      </c>
      <c r="K2224" s="3">
        <v>1962</v>
      </c>
      <c r="L2224" s="3" t="s">
        <v>47</v>
      </c>
      <c r="M2224" s="3">
        <v>15</v>
      </c>
      <c r="N2224" s="3">
        <v>0</v>
      </c>
      <c r="O2224" s="3">
        <v>12146.97</v>
      </c>
      <c r="P2224" s="3" t="s">
        <v>24</v>
      </c>
      <c r="Q2224" s="3" t="s">
        <v>24</v>
      </c>
      <c r="R2224" s="3" t="s">
        <v>53</v>
      </c>
    </row>
    <row r="2225" spans="1:18" x14ac:dyDescent="0.25">
      <c r="A2225" s="3" t="s">
        <v>1753</v>
      </c>
      <c r="B2225" s="3">
        <v>38.25</v>
      </c>
      <c r="C2225" s="3">
        <v>6.2</v>
      </c>
      <c r="D2225" s="3" t="s">
        <v>20</v>
      </c>
      <c r="E2225" s="3" t="s">
        <v>20</v>
      </c>
      <c r="F2225" s="3" t="s">
        <v>20</v>
      </c>
      <c r="G2225" s="3">
        <v>1</v>
      </c>
      <c r="H2225" s="3" t="s">
        <v>20</v>
      </c>
      <c r="J2225" s="3" t="s">
        <v>1738</v>
      </c>
      <c r="K2225" s="3">
        <v>1962</v>
      </c>
      <c r="L2225" s="3" t="s">
        <v>56</v>
      </c>
      <c r="M2225" s="3">
        <v>4</v>
      </c>
      <c r="N2225" s="3">
        <v>0</v>
      </c>
      <c r="O2225" s="3">
        <v>12142.58</v>
      </c>
      <c r="P2225" s="3" t="s">
        <v>24</v>
      </c>
      <c r="Q2225" s="3" t="s">
        <v>29</v>
      </c>
      <c r="R2225" s="3" t="s">
        <v>25</v>
      </c>
    </row>
    <row r="2226" spans="1:18" x14ac:dyDescent="0.25">
      <c r="A2226" s="3" t="s">
        <v>49</v>
      </c>
      <c r="B2226" s="3">
        <v>41.14</v>
      </c>
      <c r="C2226" s="3">
        <v>9.58</v>
      </c>
      <c r="D2226" s="3" t="s">
        <v>117</v>
      </c>
      <c r="E2226" s="3" t="s">
        <v>20</v>
      </c>
      <c r="F2226" s="3" t="s">
        <v>21</v>
      </c>
      <c r="G2226" s="3">
        <v>1</v>
      </c>
      <c r="H2226" s="3" t="s">
        <v>117</v>
      </c>
      <c r="J2226" s="3" t="s">
        <v>1739</v>
      </c>
      <c r="K2226" s="3">
        <v>1974</v>
      </c>
      <c r="L2226" s="3" t="s">
        <v>47</v>
      </c>
      <c r="M2226" s="3">
        <v>16</v>
      </c>
      <c r="N2226" s="3">
        <v>0</v>
      </c>
      <c r="O2226" s="3">
        <v>12137.6</v>
      </c>
      <c r="P2226" s="3" t="s">
        <v>24</v>
      </c>
      <c r="Q2226" s="3" t="s">
        <v>24</v>
      </c>
      <c r="R2226" s="3" t="s">
        <v>33</v>
      </c>
    </row>
    <row r="2227" spans="1:18" x14ac:dyDescent="0.25">
      <c r="A2227" s="3" t="s">
        <v>219</v>
      </c>
      <c r="B2227" s="3">
        <v>32.56</v>
      </c>
      <c r="C2227" s="3">
        <v>5.41</v>
      </c>
      <c r="D2227" s="3" t="s">
        <v>20</v>
      </c>
      <c r="E2227" s="3" t="s">
        <v>20</v>
      </c>
      <c r="F2227" s="3" t="s">
        <v>21</v>
      </c>
      <c r="G2227" s="3">
        <v>1</v>
      </c>
      <c r="H2227" s="3" t="s">
        <v>117</v>
      </c>
      <c r="J2227" s="3" t="s">
        <v>1741</v>
      </c>
      <c r="K2227" s="3">
        <v>1991</v>
      </c>
      <c r="L2227" s="3" t="s">
        <v>56</v>
      </c>
      <c r="M2227" s="3">
        <v>6</v>
      </c>
      <c r="N2227" s="3">
        <v>3</v>
      </c>
      <c r="O2227" s="3">
        <v>12130.8</v>
      </c>
      <c r="P2227" s="3" t="s">
        <v>24</v>
      </c>
      <c r="Q2227" s="3" t="s">
        <v>24</v>
      </c>
      <c r="R2227" s="3" t="s">
        <v>36</v>
      </c>
    </row>
    <row r="2228" spans="1:18" x14ac:dyDescent="0.25">
      <c r="A2228" s="3" t="s">
        <v>1755</v>
      </c>
      <c r="B2228" s="3">
        <v>39.25</v>
      </c>
      <c r="C2228" s="3">
        <v>8.41</v>
      </c>
      <c r="D2228" s="3" t="s">
        <v>117</v>
      </c>
      <c r="E2228" s="3" t="s">
        <v>20</v>
      </c>
      <c r="F2228" s="3" t="s">
        <v>20</v>
      </c>
      <c r="G2228" s="3">
        <v>1</v>
      </c>
      <c r="H2228" s="3" t="s">
        <v>20</v>
      </c>
      <c r="J2228" s="3" t="s">
        <v>1743</v>
      </c>
      <c r="K2228" s="3">
        <v>1963</v>
      </c>
      <c r="L2228" s="3" t="s">
        <v>32</v>
      </c>
      <c r="M2228" s="3">
        <v>4</v>
      </c>
      <c r="N2228" s="3">
        <v>0</v>
      </c>
      <c r="O2228" s="3">
        <v>12129.61</v>
      </c>
      <c r="P2228" s="3" t="s">
        <v>24</v>
      </c>
      <c r="Q2228" s="3" t="s">
        <v>23</v>
      </c>
      <c r="R2228" s="3" t="s">
        <v>33</v>
      </c>
    </row>
    <row r="2229" spans="1:18" x14ac:dyDescent="0.25">
      <c r="A2229" s="3" t="s">
        <v>1757</v>
      </c>
      <c r="B2229" s="3">
        <v>26.6</v>
      </c>
      <c r="C2229" s="3">
        <v>5.07</v>
      </c>
      <c r="D2229" s="3" t="s">
        <v>117</v>
      </c>
      <c r="E2229" s="3" t="s">
        <v>20</v>
      </c>
      <c r="F2229" s="3" t="s">
        <v>20</v>
      </c>
      <c r="G2229" s="3">
        <v>2</v>
      </c>
      <c r="H2229" s="3" t="s">
        <v>20</v>
      </c>
      <c r="J2229" s="3" t="s">
        <v>1745</v>
      </c>
      <c r="K2229" s="3">
        <v>1963</v>
      </c>
      <c r="L2229" s="3" t="s">
        <v>61</v>
      </c>
      <c r="M2229" s="3">
        <v>20</v>
      </c>
      <c r="N2229" s="3">
        <v>0</v>
      </c>
      <c r="O2229" s="3">
        <v>12124.99</v>
      </c>
      <c r="P2229" s="3" t="s">
        <v>24</v>
      </c>
      <c r="Q2229" s="3" t="s">
        <v>23</v>
      </c>
      <c r="R2229" s="3" t="s">
        <v>33</v>
      </c>
    </row>
    <row r="2230" spans="1:18" x14ac:dyDescent="0.25">
      <c r="A2230" s="3" t="s">
        <v>1759</v>
      </c>
      <c r="B2230" s="3">
        <v>35.700000000000003</v>
      </c>
      <c r="C2230" s="3">
        <v>4.0599999999999996</v>
      </c>
      <c r="D2230" s="3" t="s">
        <v>20</v>
      </c>
      <c r="E2230" s="3" t="s">
        <v>20</v>
      </c>
      <c r="F2230" s="3" t="s">
        <v>21</v>
      </c>
      <c r="G2230" s="3">
        <v>1</v>
      </c>
      <c r="H2230" s="3" t="s">
        <v>20</v>
      </c>
      <c r="J2230" s="3" t="s">
        <v>1747</v>
      </c>
      <c r="K2230" s="3">
        <v>1968</v>
      </c>
      <c r="L2230" s="3" t="s">
        <v>22</v>
      </c>
      <c r="M2230" s="3">
        <v>25</v>
      </c>
      <c r="N2230" s="3">
        <v>3</v>
      </c>
      <c r="O2230" s="3">
        <v>12105.32</v>
      </c>
      <c r="P2230" s="3" t="s">
        <v>24</v>
      </c>
      <c r="Q2230" s="3" t="s">
        <v>24</v>
      </c>
      <c r="R2230" s="3" t="s">
        <v>53</v>
      </c>
    </row>
    <row r="2231" spans="1:18" x14ac:dyDescent="0.25">
      <c r="A2231" s="3" t="s">
        <v>1760</v>
      </c>
      <c r="B2231" s="3">
        <v>20.100000000000001</v>
      </c>
      <c r="C2231" s="3">
        <v>10.52</v>
      </c>
      <c r="D2231" s="3" t="s">
        <v>20</v>
      </c>
      <c r="E2231" s="3" t="s">
        <v>20</v>
      </c>
      <c r="F2231" s="3" t="s">
        <v>20</v>
      </c>
      <c r="G2231" s="3" t="s">
        <v>5994</v>
      </c>
      <c r="H2231" s="3" t="s">
        <v>20</v>
      </c>
      <c r="J2231" s="3" t="s">
        <v>1749</v>
      </c>
      <c r="K2231" s="3">
        <v>1968</v>
      </c>
      <c r="L2231" s="3" t="s">
        <v>28</v>
      </c>
      <c r="M2231" s="3">
        <v>9</v>
      </c>
      <c r="N2231" s="3">
        <v>2</v>
      </c>
      <c r="O2231" s="3">
        <v>12096.65</v>
      </c>
      <c r="P2231" s="3" t="s">
        <v>24</v>
      </c>
      <c r="Q2231" s="3" t="s">
        <v>23</v>
      </c>
      <c r="R2231" s="3" t="s">
        <v>119</v>
      </c>
    </row>
    <row r="2232" spans="1:18" x14ac:dyDescent="0.25">
      <c r="A2232" s="3" t="s">
        <v>1762</v>
      </c>
      <c r="B2232" s="3">
        <v>22.23</v>
      </c>
      <c r="C2232" s="3">
        <v>9.65</v>
      </c>
      <c r="D2232" s="3" t="s">
        <v>20</v>
      </c>
      <c r="E2232" s="3" t="s">
        <v>20</v>
      </c>
      <c r="F2232" s="3" t="s">
        <v>20</v>
      </c>
      <c r="G2232" s="3" t="s">
        <v>5994</v>
      </c>
      <c r="H2232" s="3" t="s">
        <v>20</v>
      </c>
      <c r="J2232" s="3" t="s">
        <v>1751</v>
      </c>
      <c r="K2232" s="3">
        <v>1968</v>
      </c>
      <c r="L2232" s="3" t="s">
        <v>32</v>
      </c>
      <c r="M2232" s="3">
        <v>21</v>
      </c>
      <c r="N2232" s="3">
        <v>3</v>
      </c>
      <c r="O2232" s="3">
        <v>12094.48</v>
      </c>
      <c r="P2232" s="3" t="s">
        <v>24</v>
      </c>
      <c r="Q2232" s="3" t="s">
        <v>24</v>
      </c>
      <c r="R2232" s="3" t="s">
        <v>53</v>
      </c>
    </row>
    <row r="2233" spans="1:18" x14ac:dyDescent="0.25">
      <c r="A2233" s="3" t="s">
        <v>1764</v>
      </c>
      <c r="B2233" s="3">
        <v>36.47</v>
      </c>
      <c r="C2233" s="3">
        <v>6.21</v>
      </c>
      <c r="D2233" s="3" t="s">
        <v>20</v>
      </c>
      <c r="E2233" s="3" t="s">
        <v>20</v>
      </c>
      <c r="F2233" s="3" t="s">
        <v>20</v>
      </c>
      <c r="G2233" s="3" t="s">
        <v>5994</v>
      </c>
      <c r="H2233" s="3" t="s">
        <v>20</v>
      </c>
      <c r="J2233" s="3" t="s">
        <v>1753</v>
      </c>
      <c r="K2233" s="3">
        <v>1984</v>
      </c>
      <c r="L2233" s="3" t="s">
        <v>47</v>
      </c>
      <c r="M2233" s="3">
        <v>2</v>
      </c>
      <c r="N2233" s="3">
        <v>3</v>
      </c>
      <c r="O2233" s="3">
        <v>12091.34</v>
      </c>
      <c r="P2233" s="3" t="s">
        <v>24</v>
      </c>
      <c r="Q2233" s="3" t="s">
        <v>29</v>
      </c>
      <c r="R2233" s="3" t="s">
        <v>144</v>
      </c>
    </row>
    <row r="2234" spans="1:18" x14ac:dyDescent="0.25">
      <c r="A2234" s="3" t="s">
        <v>1766</v>
      </c>
      <c r="B2234" s="3">
        <v>49.64</v>
      </c>
      <c r="C2234" s="3">
        <v>4.76</v>
      </c>
      <c r="D2234" s="3" t="s">
        <v>20</v>
      </c>
      <c r="E2234" s="3" t="s">
        <v>20</v>
      </c>
      <c r="F2234" s="3" t="s">
        <v>21</v>
      </c>
      <c r="G2234" s="3">
        <v>1</v>
      </c>
      <c r="H2234" s="3" t="s">
        <v>20</v>
      </c>
      <c r="J2234" s="3" t="s">
        <v>49</v>
      </c>
      <c r="K2234" s="3">
        <v>1963</v>
      </c>
      <c r="L2234" s="3" t="s">
        <v>47</v>
      </c>
      <c r="M2234" s="3">
        <v>4</v>
      </c>
      <c r="N2234" s="3">
        <v>1</v>
      </c>
      <c r="O2234" s="3">
        <v>48970.25</v>
      </c>
      <c r="P2234" s="3" t="s">
        <v>23</v>
      </c>
      <c r="Q2234" s="3" t="s">
        <v>29</v>
      </c>
      <c r="R2234" s="3" t="s">
        <v>25</v>
      </c>
    </row>
    <row r="2235" spans="1:18" x14ac:dyDescent="0.25">
      <c r="A2235" s="3" t="s">
        <v>1768</v>
      </c>
      <c r="B2235" s="3">
        <v>36.799999999999997</v>
      </c>
      <c r="C2235" s="3">
        <v>5.73</v>
      </c>
      <c r="D2235" s="3" t="s">
        <v>117</v>
      </c>
      <c r="E2235" s="3" t="s">
        <v>20</v>
      </c>
      <c r="F2235" s="3" t="s">
        <v>21</v>
      </c>
      <c r="G2235" s="3">
        <v>1</v>
      </c>
      <c r="H2235" s="3" t="s">
        <v>20</v>
      </c>
      <c r="J2235" s="3" t="s">
        <v>219</v>
      </c>
      <c r="K2235" s="3">
        <v>1979</v>
      </c>
      <c r="L2235" s="3" t="s">
        <v>47</v>
      </c>
      <c r="M2235" s="3">
        <v>16</v>
      </c>
      <c r="N2235" s="3">
        <v>3</v>
      </c>
      <c r="O2235" s="3">
        <v>40941.29</v>
      </c>
      <c r="P2235" s="3" t="s">
        <v>23</v>
      </c>
      <c r="Q2235" s="3" t="s">
        <v>29</v>
      </c>
      <c r="R2235" s="3" t="s">
        <v>25</v>
      </c>
    </row>
    <row r="2236" spans="1:18" x14ac:dyDescent="0.25">
      <c r="A2236" s="3" t="s">
        <v>1770</v>
      </c>
      <c r="B2236" s="3">
        <v>33.880000000000003</v>
      </c>
      <c r="C2236" s="3">
        <v>10.78</v>
      </c>
      <c r="D2236" s="3" t="s">
        <v>117</v>
      </c>
      <c r="E2236" s="3" t="s">
        <v>20</v>
      </c>
      <c r="F2236" s="3" t="s">
        <v>20</v>
      </c>
      <c r="G2236" s="3" t="s">
        <v>5994</v>
      </c>
      <c r="H2236" s="3" t="s">
        <v>20</v>
      </c>
      <c r="J2236" s="3" t="s">
        <v>1755</v>
      </c>
      <c r="K2236" s="3">
        <v>1986</v>
      </c>
      <c r="L2236" s="3" t="s">
        <v>47</v>
      </c>
      <c r="M2236" s="3">
        <v>7</v>
      </c>
      <c r="N2236" s="3">
        <v>3</v>
      </c>
      <c r="O2236" s="3">
        <v>12048.13</v>
      </c>
      <c r="P2236" s="3" t="s">
        <v>24</v>
      </c>
      <c r="Q2236" s="3" t="s">
        <v>29</v>
      </c>
      <c r="R2236" s="3" t="s">
        <v>36</v>
      </c>
    </row>
    <row r="2237" spans="1:18" x14ac:dyDescent="0.25">
      <c r="A2237" s="3" t="s">
        <v>1772</v>
      </c>
      <c r="B2237" s="3">
        <v>32.01</v>
      </c>
      <c r="C2237" s="3">
        <v>5.08</v>
      </c>
      <c r="D2237" s="3" t="s">
        <v>117</v>
      </c>
      <c r="E2237" s="3" t="s">
        <v>20</v>
      </c>
      <c r="F2237" s="3" t="s">
        <v>20</v>
      </c>
      <c r="G2237" s="3">
        <v>1</v>
      </c>
      <c r="H2237" s="3" t="s">
        <v>20</v>
      </c>
      <c r="J2237" s="3" t="s">
        <v>1757</v>
      </c>
      <c r="K2237" s="3">
        <v>1966</v>
      </c>
      <c r="L2237" s="3" t="s">
        <v>56</v>
      </c>
      <c r="M2237" s="3">
        <v>24</v>
      </c>
      <c r="N2237" s="3">
        <v>1</v>
      </c>
      <c r="O2237" s="3">
        <v>12044.34</v>
      </c>
      <c r="P2237" s="3" t="s">
        <v>24</v>
      </c>
      <c r="Q2237" s="3" t="s">
        <v>23</v>
      </c>
      <c r="R2237" s="3" t="s">
        <v>33</v>
      </c>
    </row>
    <row r="2238" spans="1:18" x14ac:dyDescent="0.25">
      <c r="A2238" s="3" t="s">
        <v>221</v>
      </c>
      <c r="B2238" s="3">
        <v>39.049999999999997</v>
      </c>
      <c r="C2238" s="3">
        <v>6.06</v>
      </c>
      <c r="D2238" s="3" t="s">
        <v>20</v>
      </c>
      <c r="E2238" s="3" t="s">
        <v>20</v>
      </c>
      <c r="F2238" s="3" t="s">
        <v>20</v>
      </c>
      <c r="G2238" s="3">
        <v>1</v>
      </c>
      <c r="H2238" s="3" t="s">
        <v>117</v>
      </c>
      <c r="J2238" s="3" t="s">
        <v>1759</v>
      </c>
      <c r="K2238" s="3">
        <v>1979</v>
      </c>
      <c r="L2238" s="3" t="s">
        <v>22</v>
      </c>
      <c r="M2238" s="3">
        <v>16</v>
      </c>
      <c r="N2238" s="3">
        <v>2</v>
      </c>
      <c r="O2238" s="3">
        <v>12035.18</v>
      </c>
      <c r="P2238" s="3" t="s">
        <v>24</v>
      </c>
      <c r="Q2238" s="3" t="s">
        <v>24</v>
      </c>
      <c r="R2238" s="3" t="s">
        <v>48</v>
      </c>
    </row>
    <row r="2239" spans="1:18" x14ac:dyDescent="0.25">
      <c r="A2239" s="3" t="s">
        <v>1774</v>
      </c>
      <c r="B2239" s="3">
        <v>33.630000000000003</v>
      </c>
      <c r="C2239" s="3">
        <v>11.39</v>
      </c>
      <c r="D2239" s="3" t="s">
        <v>20</v>
      </c>
      <c r="E2239" s="3" t="s">
        <v>20</v>
      </c>
      <c r="F2239" s="3" t="s">
        <v>20</v>
      </c>
      <c r="G2239" s="3" t="s">
        <v>5994</v>
      </c>
      <c r="H2239" s="3" t="s">
        <v>20</v>
      </c>
      <c r="J2239" s="3" t="s">
        <v>1760</v>
      </c>
      <c r="K2239" s="3">
        <v>1965</v>
      </c>
      <c r="L2239" s="3" t="s">
        <v>22</v>
      </c>
      <c r="M2239" s="3">
        <v>29</v>
      </c>
      <c r="N2239" s="3">
        <v>1</v>
      </c>
      <c r="O2239" s="3">
        <v>12032.33</v>
      </c>
      <c r="P2239" s="3" t="s">
        <v>24</v>
      </c>
      <c r="Q2239" s="3" t="s">
        <v>23</v>
      </c>
      <c r="R2239" s="3" t="s">
        <v>53</v>
      </c>
    </row>
    <row r="2240" spans="1:18" x14ac:dyDescent="0.25">
      <c r="A2240" s="3" t="s">
        <v>1776</v>
      </c>
      <c r="B2240" s="3">
        <v>34.865000000000002</v>
      </c>
      <c r="C2240" s="3">
        <v>5.35</v>
      </c>
      <c r="D2240" s="3" t="s">
        <v>117</v>
      </c>
      <c r="E2240" s="3" t="s">
        <v>20</v>
      </c>
      <c r="F2240" s="3" t="s">
        <v>20</v>
      </c>
      <c r="G2240" s="3">
        <v>1</v>
      </c>
      <c r="H2240" s="3" t="s">
        <v>20</v>
      </c>
      <c r="J2240" s="3" t="s">
        <v>1762</v>
      </c>
      <c r="K2240" s="3">
        <v>1965</v>
      </c>
      <c r="L2240" s="3" t="s">
        <v>32</v>
      </c>
      <c r="M2240" s="3">
        <v>9</v>
      </c>
      <c r="N2240" s="3">
        <v>0</v>
      </c>
      <c r="O2240" s="3">
        <v>12029.29</v>
      </c>
      <c r="P2240" s="3" t="s">
        <v>24</v>
      </c>
      <c r="Q2240" s="3" t="s">
        <v>29</v>
      </c>
      <c r="R2240" s="3" t="s">
        <v>119</v>
      </c>
    </row>
    <row r="2241" spans="1:18" x14ac:dyDescent="0.25">
      <c r="A2241" s="3" t="s">
        <v>1778</v>
      </c>
      <c r="B2241" s="3">
        <v>43.11</v>
      </c>
      <c r="C2241" s="3">
        <v>5.6</v>
      </c>
      <c r="D2241" s="3" t="s">
        <v>20</v>
      </c>
      <c r="E2241" s="3" t="s">
        <v>20</v>
      </c>
      <c r="F2241" s="3" t="s">
        <v>20</v>
      </c>
      <c r="G2241" s="3" t="s">
        <v>5994</v>
      </c>
      <c r="H2241" s="3" t="s">
        <v>20</v>
      </c>
      <c r="J2241" s="3" t="s">
        <v>1764</v>
      </c>
      <c r="K2241" s="3">
        <v>1982</v>
      </c>
      <c r="L2241" s="3" t="s">
        <v>22</v>
      </c>
      <c r="M2241" s="3">
        <v>17</v>
      </c>
      <c r="N2241" s="3">
        <v>3</v>
      </c>
      <c r="O2241" s="3">
        <v>12001.29</v>
      </c>
      <c r="P2241" s="3" t="s">
        <v>24</v>
      </c>
      <c r="Q2241" s="3" t="s">
        <v>24</v>
      </c>
      <c r="R2241" s="3" t="s">
        <v>48</v>
      </c>
    </row>
    <row r="2242" spans="1:18" x14ac:dyDescent="0.25">
      <c r="A2242" s="3" t="s">
        <v>1780</v>
      </c>
      <c r="B2242" s="3">
        <v>30.305</v>
      </c>
      <c r="C2242" s="3">
        <v>4.2699999999999996</v>
      </c>
      <c r="D2242" s="3" t="s">
        <v>117</v>
      </c>
      <c r="E2242" s="3" t="s">
        <v>20</v>
      </c>
      <c r="F2242" s="3" t="s">
        <v>20</v>
      </c>
      <c r="G2242" s="3">
        <v>1</v>
      </c>
      <c r="H2242" s="3" t="s">
        <v>20</v>
      </c>
      <c r="J2242" s="3" t="s">
        <v>1766</v>
      </c>
      <c r="K2242" s="3">
        <v>1993</v>
      </c>
      <c r="L2242" s="3" t="s">
        <v>28</v>
      </c>
      <c r="M2242" s="3">
        <v>12</v>
      </c>
      <c r="N2242" s="3">
        <v>0</v>
      </c>
      <c r="O2242" s="3">
        <v>11994.89</v>
      </c>
      <c r="P2242" s="3" t="s">
        <v>24</v>
      </c>
      <c r="Q2242" s="3" t="s">
        <v>29</v>
      </c>
      <c r="R2242" s="3" t="s">
        <v>33</v>
      </c>
    </row>
    <row r="2243" spans="1:18" x14ac:dyDescent="0.25">
      <c r="A2243" s="3" t="s">
        <v>1781</v>
      </c>
      <c r="B2243" s="3">
        <v>25.175000000000001</v>
      </c>
      <c r="C2243" s="3">
        <v>5.57</v>
      </c>
      <c r="D2243" s="3" t="s">
        <v>117</v>
      </c>
      <c r="E2243" s="3" t="s">
        <v>20</v>
      </c>
      <c r="F2243" s="3" t="s">
        <v>20</v>
      </c>
      <c r="G2243" s="3">
        <v>1</v>
      </c>
      <c r="H2243" s="3" t="s">
        <v>20</v>
      </c>
      <c r="J2243" s="3" t="s">
        <v>1768</v>
      </c>
      <c r="K2243" s="3">
        <v>1983</v>
      </c>
      <c r="L2243" s="3" t="s">
        <v>61</v>
      </c>
      <c r="M2243" s="3">
        <v>4</v>
      </c>
      <c r="N2243" s="3">
        <v>3</v>
      </c>
      <c r="O2243" s="3">
        <v>11987.68</v>
      </c>
      <c r="P2243" s="3" t="s">
        <v>24</v>
      </c>
      <c r="Q2243" s="3" t="s">
        <v>29</v>
      </c>
      <c r="R2243" s="3" t="s">
        <v>36</v>
      </c>
    </row>
    <row r="2244" spans="1:18" x14ac:dyDescent="0.25">
      <c r="A2244" s="3" t="s">
        <v>1783</v>
      </c>
      <c r="B2244" s="3">
        <v>26.8</v>
      </c>
      <c r="C2244" s="3">
        <v>5.68</v>
      </c>
      <c r="D2244" s="3" t="s">
        <v>117</v>
      </c>
      <c r="E2244" s="3" t="s">
        <v>20</v>
      </c>
      <c r="F2244" s="3" t="s">
        <v>20</v>
      </c>
      <c r="G2244" s="3">
        <v>1</v>
      </c>
      <c r="H2244" s="3" t="s">
        <v>20</v>
      </c>
      <c r="J2244" s="3" t="s">
        <v>1770</v>
      </c>
      <c r="K2244" s="3">
        <v>1967</v>
      </c>
      <c r="L2244" s="3" t="s">
        <v>28</v>
      </c>
      <c r="M2244" s="3">
        <v>22</v>
      </c>
      <c r="N2244" s="3">
        <v>3</v>
      </c>
      <c r="O2244" s="3">
        <v>11987.17</v>
      </c>
      <c r="P2244" s="3" t="s">
        <v>24</v>
      </c>
      <c r="Q2244" s="3" t="s">
        <v>24</v>
      </c>
      <c r="R2244" s="3" t="s">
        <v>25</v>
      </c>
    </row>
    <row r="2245" spans="1:18" x14ac:dyDescent="0.25">
      <c r="A2245" s="3" t="s">
        <v>1785</v>
      </c>
      <c r="B2245" s="3">
        <v>21.78</v>
      </c>
      <c r="C2245" s="3">
        <v>5.3</v>
      </c>
      <c r="D2245" s="3" t="s">
        <v>20</v>
      </c>
      <c r="E2245" s="3" t="s">
        <v>117</v>
      </c>
      <c r="F2245" s="3" t="s">
        <v>20</v>
      </c>
      <c r="G2245" s="3">
        <v>1</v>
      </c>
      <c r="H2245" s="3" t="s">
        <v>20</v>
      </c>
      <c r="J2245" s="3" t="s">
        <v>1772</v>
      </c>
      <c r="K2245" s="3">
        <v>1964</v>
      </c>
      <c r="L2245" s="3" t="s">
        <v>47</v>
      </c>
      <c r="M2245" s="3">
        <v>29</v>
      </c>
      <c r="N2245" s="3">
        <v>1</v>
      </c>
      <c r="O2245" s="3">
        <v>11946.63</v>
      </c>
      <c r="P2245" s="3" t="s">
        <v>24</v>
      </c>
      <c r="Q2245" s="3" t="s">
        <v>29</v>
      </c>
      <c r="R2245" s="3" t="s">
        <v>25</v>
      </c>
    </row>
    <row r="2246" spans="1:18" x14ac:dyDescent="0.25">
      <c r="A2246" s="3" t="s">
        <v>1787</v>
      </c>
      <c r="B2246" s="3">
        <v>30.14</v>
      </c>
      <c r="C2246" s="3">
        <v>9.4499999999999993</v>
      </c>
      <c r="D2246" s="3" t="s">
        <v>117</v>
      </c>
      <c r="E2246" s="3" t="s">
        <v>20</v>
      </c>
      <c r="F2246" s="3" t="s">
        <v>20</v>
      </c>
      <c r="G2246" s="3" t="s">
        <v>5994</v>
      </c>
      <c r="H2246" s="3" t="s">
        <v>20</v>
      </c>
      <c r="J2246" s="3" t="s">
        <v>221</v>
      </c>
      <c r="K2246" s="3">
        <v>1992</v>
      </c>
      <c r="L2246" s="3" t="s">
        <v>51</v>
      </c>
      <c r="M2246" s="3">
        <v>4</v>
      </c>
      <c r="N2246" s="3">
        <v>3</v>
      </c>
      <c r="O2246" s="3">
        <v>40932.43</v>
      </c>
      <c r="P2246" s="3" t="s">
        <v>23</v>
      </c>
      <c r="Q2246" s="3" t="s">
        <v>29</v>
      </c>
      <c r="R2246" s="3" t="s">
        <v>25</v>
      </c>
    </row>
    <row r="2247" spans="1:18" x14ac:dyDescent="0.25">
      <c r="A2247" s="3" t="s">
        <v>1789</v>
      </c>
      <c r="B2247" s="3">
        <v>29.7</v>
      </c>
      <c r="C2247" s="3">
        <v>6.79</v>
      </c>
      <c r="D2247" s="3" t="s">
        <v>117</v>
      </c>
      <c r="E2247" s="3" t="s">
        <v>20</v>
      </c>
      <c r="F2247" s="3" t="s">
        <v>20</v>
      </c>
      <c r="G2247" s="3" t="s">
        <v>5994</v>
      </c>
      <c r="H2247" s="3" t="s">
        <v>20</v>
      </c>
      <c r="J2247" s="3" t="s">
        <v>1774</v>
      </c>
      <c r="K2247" s="3">
        <v>1965</v>
      </c>
      <c r="L2247" s="3" t="s">
        <v>56</v>
      </c>
      <c r="M2247" s="3">
        <v>1</v>
      </c>
      <c r="N2247" s="3">
        <v>1</v>
      </c>
      <c r="O2247" s="3">
        <v>11945.13</v>
      </c>
      <c r="P2247" s="3" t="s">
        <v>24</v>
      </c>
      <c r="Q2247" s="3" t="s">
        <v>29</v>
      </c>
      <c r="R2247" s="3" t="s">
        <v>33</v>
      </c>
    </row>
    <row r="2248" spans="1:18" x14ac:dyDescent="0.25">
      <c r="A2248" s="3" t="s">
        <v>1791</v>
      </c>
      <c r="B2248" s="3">
        <v>32.395000000000003</v>
      </c>
      <c r="C2248" s="3">
        <v>11.1</v>
      </c>
      <c r="D2248" s="3" t="s">
        <v>117</v>
      </c>
      <c r="E2248" s="3" t="s">
        <v>20</v>
      </c>
      <c r="F2248" s="3" t="s">
        <v>20</v>
      </c>
      <c r="G2248" s="3" t="s">
        <v>5994</v>
      </c>
      <c r="H2248" s="3" t="s">
        <v>20</v>
      </c>
      <c r="J2248" s="3" t="s">
        <v>1776</v>
      </c>
      <c r="K2248" s="3">
        <v>1964</v>
      </c>
      <c r="L2248" s="3" t="s">
        <v>28</v>
      </c>
      <c r="M2248" s="3">
        <v>25</v>
      </c>
      <c r="N2248" s="3">
        <v>0</v>
      </c>
      <c r="O2248" s="3">
        <v>11944.59</v>
      </c>
      <c r="P2248" s="3" t="s">
        <v>24</v>
      </c>
      <c r="Q2248" s="3" t="s">
        <v>29</v>
      </c>
      <c r="R2248" s="3" t="s">
        <v>39</v>
      </c>
    </row>
    <row r="2249" spans="1:18" x14ac:dyDescent="0.25">
      <c r="A2249" s="3" t="s">
        <v>223</v>
      </c>
      <c r="B2249" s="3">
        <v>42.75</v>
      </c>
      <c r="C2249" s="3">
        <v>4.22</v>
      </c>
      <c r="D2249" s="3" t="s">
        <v>20</v>
      </c>
      <c r="E2249" s="3" t="s">
        <v>20</v>
      </c>
      <c r="F2249" s="3" t="s">
        <v>20</v>
      </c>
      <c r="G2249" s="3" t="s">
        <v>5994</v>
      </c>
      <c r="H2249" s="3" t="s">
        <v>117</v>
      </c>
      <c r="J2249" s="3" t="s">
        <v>1778</v>
      </c>
      <c r="K2249" s="3">
        <v>1991</v>
      </c>
      <c r="L2249" s="3" t="s">
        <v>22</v>
      </c>
      <c r="M2249" s="3">
        <v>19</v>
      </c>
      <c r="N2249" s="3">
        <v>3</v>
      </c>
      <c r="O2249" s="3">
        <v>11941.83</v>
      </c>
      <c r="P2249" s="3" t="s">
        <v>24</v>
      </c>
      <c r="Q2249" s="3" t="s">
        <v>23</v>
      </c>
      <c r="R2249" s="3" t="s">
        <v>134</v>
      </c>
    </row>
    <row r="2250" spans="1:18" x14ac:dyDescent="0.25">
      <c r="A2250" s="3" t="s">
        <v>1793</v>
      </c>
      <c r="B2250" s="3">
        <v>36.64</v>
      </c>
      <c r="C2250" s="3">
        <v>7.26</v>
      </c>
      <c r="D2250" s="3" t="s">
        <v>20</v>
      </c>
      <c r="E2250" s="3" t="s">
        <v>20</v>
      </c>
      <c r="F2250" s="3" t="s">
        <v>20</v>
      </c>
      <c r="G2250" s="3" t="s">
        <v>5994</v>
      </c>
      <c r="H2250" s="3" t="s">
        <v>20</v>
      </c>
      <c r="J2250" s="3" t="s">
        <v>1780</v>
      </c>
      <c r="K2250" s="3">
        <v>1964</v>
      </c>
      <c r="L2250" s="3" t="s">
        <v>51</v>
      </c>
      <c r="M2250" s="3">
        <v>2</v>
      </c>
      <c r="N2250" s="3">
        <v>0</v>
      </c>
      <c r="O2250" s="3">
        <v>11938.26</v>
      </c>
      <c r="P2250" s="3" t="s">
        <v>24</v>
      </c>
      <c r="Q2250" s="3" t="s">
        <v>24</v>
      </c>
      <c r="R2250" s="3" t="s">
        <v>137</v>
      </c>
    </row>
    <row r="2251" spans="1:18" x14ac:dyDescent="0.25">
      <c r="A2251" s="3" t="s">
        <v>1795</v>
      </c>
      <c r="B2251" s="3">
        <v>39.049999999999997</v>
      </c>
      <c r="C2251" s="3">
        <v>5.27</v>
      </c>
      <c r="D2251" s="3" t="s">
        <v>117</v>
      </c>
      <c r="E2251" s="3" t="s">
        <v>20</v>
      </c>
      <c r="F2251" s="3" t="s">
        <v>20</v>
      </c>
      <c r="G2251" s="3">
        <v>1</v>
      </c>
      <c r="H2251" s="3" t="s">
        <v>20</v>
      </c>
      <c r="J2251" s="3" t="s">
        <v>1781</v>
      </c>
      <c r="K2251" s="3">
        <v>1964</v>
      </c>
      <c r="L2251" s="3" t="s">
        <v>28</v>
      </c>
      <c r="M2251" s="3">
        <v>20</v>
      </c>
      <c r="N2251" s="3">
        <v>0</v>
      </c>
      <c r="O2251" s="3">
        <v>11931.13</v>
      </c>
      <c r="P2251" s="3" t="s">
        <v>24</v>
      </c>
      <c r="Q2251" s="3" t="s">
        <v>23</v>
      </c>
      <c r="R2251" s="3" t="s">
        <v>137</v>
      </c>
    </row>
    <row r="2252" spans="1:18" x14ac:dyDescent="0.25">
      <c r="A2252" s="3" t="s">
        <v>1797</v>
      </c>
      <c r="B2252" s="3">
        <v>33.1</v>
      </c>
      <c r="C2252" s="3">
        <v>5.46</v>
      </c>
      <c r="D2252" s="3" t="s">
        <v>117</v>
      </c>
      <c r="E2252" s="3" t="s">
        <v>20</v>
      </c>
      <c r="F2252" s="3" t="s">
        <v>20</v>
      </c>
      <c r="G2252" s="3">
        <v>1</v>
      </c>
      <c r="H2252" s="3" t="s">
        <v>20</v>
      </c>
      <c r="J2252" s="3" t="s">
        <v>1783</v>
      </c>
      <c r="K2252" s="3">
        <v>1964</v>
      </c>
      <c r="L2252" s="3" t="s">
        <v>56</v>
      </c>
      <c r="M2252" s="3">
        <v>19</v>
      </c>
      <c r="N2252" s="3">
        <v>0</v>
      </c>
      <c r="O2252" s="3">
        <v>11918.2</v>
      </c>
      <c r="P2252" s="3" t="s">
        <v>24</v>
      </c>
      <c r="Q2252" s="3" t="s">
        <v>23</v>
      </c>
      <c r="R2252" s="3" t="s">
        <v>48</v>
      </c>
    </row>
    <row r="2253" spans="1:18" x14ac:dyDescent="0.25">
      <c r="A2253" s="3" t="s">
        <v>1799</v>
      </c>
      <c r="B2253" s="3">
        <v>31.824999999999999</v>
      </c>
      <c r="C2253" s="3">
        <v>8.1300000000000008</v>
      </c>
      <c r="D2253" s="3" t="s">
        <v>20</v>
      </c>
      <c r="E2253" s="3" t="s">
        <v>20</v>
      </c>
      <c r="F2253" s="3" t="s">
        <v>20</v>
      </c>
      <c r="G2253" s="3" t="s">
        <v>5994</v>
      </c>
      <c r="H2253" s="3" t="s">
        <v>20</v>
      </c>
      <c r="J2253" s="3" t="s">
        <v>1785</v>
      </c>
      <c r="K2253" s="3">
        <v>2004</v>
      </c>
      <c r="L2253" s="3" t="s">
        <v>32</v>
      </c>
      <c r="M2253" s="3">
        <v>2</v>
      </c>
      <c r="N2253" s="3">
        <v>2</v>
      </c>
      <c r="O2253" s="3">
        <v>11884.05</v>
      </c>
      <c r="P2253" s="3" t="s">
        <v>24</v>
      </c>
      <c r="Q2253" s="3" t="s">
        <v>24</v>
      </c>
      <c r="R2253" s="3" t="s">
        <v>25</v>
      </c>
    </row>
    <row r="2254" spans="1:18" x14ac:dyDescent="0.25">
      <c r="A2254" s="3" t="s">
        <v>1801</v>
      </c>
      <c r="B2254" s="3">
        <v>29</v>
      </c>
      <c r="C2254" s="3">
        <v>4.25</v>
      </c>
      <c r="D2254" s="3" t="s">
        <v>117</v>
      </c>
      <c r="E2254" s="3" t="s">
        <v>20</v>
      </c>
      <c r="F2254" s="3" t="s">
        <v>20</v>
      </c>
      <c r="G2254" s="3">
        <v>1</v>
      </c>
      <c r="H2254" s="3" t="s">
        <v>20</v>
      </c>
      <c r="J2254" s="3" t="s">
        <v>1787</v>
      </c>
      <c r="K2254" s="3">
        <v>1967</v>
      </c>
      <c r="L2254" s="3" t="s">
        <v>22</v>
      </c>
      <c r="M2254" s="3">
        <v>29</v>
      </c>
      <c r="N2254" s="3">
        <v>2</v>
      </c>
      <c r="O2254" s="3">
        <v>11881.97</v>
      </c>
      <c r="P2254" s="3" t="s">
        <v>24</v>
      </c>
      <c r="Q2254" s="3" t="s">
        <v>23</v>
      </c>
      <c r="R2254" s="3" t="s">
        <v>25</v>
      </c>
    </row>
    <row r="2255" spans="1:18" x14ac:dyDescent="0.25">
      <c r="A2255" s="3" t="s">
        <v>1802</v>
      </c>
      <c r="B2255" s="3">
        <v>30.495000000000001</v>
      </c>
      <c r="C2255" s="3">
        <v>8.68</v>
      </c>
      <c r="D2255" s="3" t="s">
        <v>20</v>
      </c>
      <c r="E2255" s="3" t="s">
        <v>20</v>
      </c>
      <c r="F2255" s="3" t="s">
        <v>20</v>
      </c>
      <c r="G2255" s="3" t="s">
        <v>5994</v>
      </c>
      <c r="H2255" s="3" t="s">
        <v>20</v>
      </c>
      <c r="J2255" s="3" t="s">
        <v>1789</v>
      </c>
      <c r="K2255" s="3">
        <v>1967</v>
      </c>
      <c r="L2255" s="3" t="s">
        <v>61</v>
      </c>
      <c r="M2255" s="3">
        <v>14</v>
      </c>
      <c r="N2255" s="3">
        <v>2</v>
      </c>
      <c r="O2255" s="3">
        <v>11881.36</v>
      </c>
      <c r="P2255" s="3" t="s">
        <v>24</v>
      </c>
      <c r="Q2255" s="3" t="s">
        <v>29</v>
      </c>
      <c r="R2255" s="3" t="s">
        <v>53</v>
      </c>
    </row>
    <row r="2256" spans="1:18" x14ac:dyDescent="0.25">
      <c r="A2256" s="3" t="s">
        <v>1804</v>
      </c>
      <c r="B2256" s="3">
        <v>25.2</v>
      </c>
      <c r="C2256" s="3">
        <v>6.25</v>
      </c>
      <c r="D2256" s="3" t="s">
        <v>117</v>
      </c>
      <c r="E2256" s="3" t="s">
        <v>20</v>
      </c>
      <c r="F2256" s="3" t="s">
        <v>20</v>
      </c>
      <c r="G2256" s="3">
        <v>1</v>
      </c>
      <c r="H2256" s="3" t="s">
        <v>20</v>
      </c>
      <c r="J2256" s="3" t="s">
        <v>1791</v>
      </c>
      <c r="K2256" s="3">
        <v>1967</v>
      </c>
      <c r="L2256" s="3" t="s">
        <v>51</v>
      </c>
      <c r="M2256" s="3">
        <v>24</v>
      </c>
      <c r="N2256" s="3">
        <v>1</v>
      </c>
      <c r="O2256" s="3">
        <v>11879.1</v>
      </c>
      <c r="P2256" s="3" t="s">
        <v>24</v>
      </c>
      <c r="Q2256" s="3" t="s">
        <v>24</v>
      </c>
      <c r="R2256" s="3" t="s">
        <v>119</v>
      </c>
    </row>
    <row r="2257" spans="1:18" x14ac:dyDescent="0.25">
      <c r="A2257" s="3" t="s">
        <v>1806</v>
      </c>
      <c r="B2257" s="3">
        <v>22.77</v>
      </c>
      <c r="C2257" s="3">
        <v>4.47</v>
      </c>
      <c r="D2257" s="3" t="s">
        <v>117</v>
      </c>
      <c r="E2257" s="3" t="s">
        <v>20</v>
      </c>
      <c r="F2257" s="3" t="s">
        <v>20</v>
      </c>
      <c r="G2257" s="3">
        <v>1</v>
      </c>
      <c r="H2257" s="3" t="s">
        <v>20</v>
      </c>
      <c r="J2257" s="3" t="s">
        <v>223</v>
      </c>
      <c r="K2257" s="3">
        <v>1999</v>
      </c>
      <c r="L2257" s="3" t="s">
        <v>61</v>
      </c>
      <c r="M2257" s="3">
        <v>2</v>
      </c>
      <c r="N2257" s="3">
        <v>1</v>
      </c>
      <c r="O2257" s="3">
        <v>40904.199999999997</v>
      </c>
      <c r="P2257" s="3" t="s">
        <v>23</v>
      </c>
      <c r="Q2257" s="3" t="s">
        <v>23</v>
      </c>
      <c r="R2257" s="3" t="s">
        <v>119</v>
      </c>
    </row>
    <row r="2258" spans="1:18" x14ac:dyDescent="0.25">
      <c r="A2258" s="3" t="s">
        <v>1808</v>
      </c>
      <c r="B2258" s="3">
        <v>23.18</v>
      </c>
      <c r="C2258" s="3">
        <v>8.31</v>
      </c>
      <c r="D2258" s="3" t="s">
        <v>20</v>
      </c>
      <c r="E2258" s="3" t="s">
        <v>20</v>
      </c>
      <c r="F2258" s="3" t="s">
        <v>20</v>
      </c>
      <c r="G2258" s="3" t="s">
        <v>5994</v>
      </c>
      <c r="H2258" s="3" t="s">
        <v>20</v>
      </c>
      <c r="J2258" s="3" t="s">
        <v>1793</v>
      </c>
      <c r="K2258" s="3">
        <v>1974</v>
      </c>
      <c r="L2258" s="3" t="s">
        <v>61</v>
      </c>
      <c r="M2258" s="3">
        <v>7</v>
      </c>
      <c r="N2258" s="3">
        <v>0</v>
      </c>
      <c r="O2258" s="3">
        <v>11858.56</v>
      </c>
      <c r="P2258" s="3" t="s">
        <v>24</v>
      </c>
      <c r="Q2258" s="3" t="s">
        <v>24</v>
      </c>
      <c r="R2258" s="3" t="s">
        <v>53</v>
      </c>
    </row>
    <row r="2259" spans="1:18" x14ac:dyDescent="0.25">
      <c r="A2259" s="3" t="s">
        <v>1810</v>
      </c>
      <c r="B2259" s="3">
        <v>35.409999999999997</v>
      </c>
      <c r="C2259" s="3">
        <v>5.68</v>
      </c>
      <c r="D2259" s="3" t="s">
        <v>20</v>
      </c>
      <c r="E2259" s="3" t="s">
        <v>20</v>
      </c>
      <c r="F2259" s="3" t="s">
        <v>20</v>
      </c>
      <c r="G2259" s="3" t="s">
        <v>5994</v>
      </c>
      <c r="H2259" s="3" t="s">
        <v>20</v>
      </c>
      <c r="J2259" s="3" t="s">
        <v>1795</v>
      </c>
      <c r="K2259" s="3">
        <v>1964</v>
      </c>
      <c r="L2259" s="3" t="s">
        <v>47</v>
      </c>
      <c r="M2259" s="3">
        <v>29</v>
      </c>
      <c r="N2259" s="3">
        <v>0</v>
      </c>
      <c r="O2259" s="3">
        <v>11856.41</v>
      </c>
      <c r="P2259" s="3" t="s">
        <v>24</v>
      </c>
      <c r="Q2259" s="3" t="s">
        <v>29</v>
      </c>
      <c r="R2259" s="3" t="s">
        <v>25</v>
      </c>
    </row>
    <row r="2260" spans="1:18" x14ac:dyDescent="0.25">
      <c r="A2260" s="3" t="s">
        <v>225</v>
      </c>
      <c r="B2260" s="3">
        <v>50.58</v>
      </c>
      <c r="C2260" s="3">
        <v>5.12</v>
      </c>
      <c r="D2260" s="3" t="s">
        <v>20</v>
      </c>
      <c r="E2260" s="3" t="s">
        <v>20</v>
      </c>
      <c r="F2260" s="3" t="s">
        <v>20</v>
      </c>
      <c r="G2260" s="3">
        <v>2</v>
      </c>
      <c r="H2260" s="3" t="s">
        <v>117</v>
      </c>
      <c r="J2260" s="3" t="s">
        <v>1797</v>
      </c>
      <c r="K2260" s="3">
        <v>1964</v>
      </c>
      <c r="L2260" s="3" t="s">
        <v>32</v>
      </c>
      <c r="M2260" s="3">
        <v>27</v>
      </c>
      <c r="N2260" s="3">
        <v>0</v>
      </c>
      <c r="O2260" s="3">
        <v>11848.14</v>
      </c>
      <c r="P2260" s="3" t="s">
        <v>24</v>
      </c>
      <c r="Q2260" s="3" t="s">
        <v>29</v>
      </c>
      <c r="R2260" s="3" t="s">
        <v>53</v>
      </c>
    </row>
    <row r="2261" spans="1:18" x14ac:dyDescent="0.25">
      <c r="A2261" s="3" t="s">
        <v>1812</v>
      </c>
      <c r="B2261" s="3">
        <v>32.11</v>
      </c>
      <c r="C2261" s="3">
        <v>4.75</v>
      </c>
      <c r="D2261" s="3" t="s">
        <v>117</v>
      </c>
      <c r="E2261" s="3" t="s">
        <v>20</v>
      </c>
      <c r="F2261" s="3" t="s">
        <v>20</v>
      </c>
      <c r="G2261" s="3">
        <v>2</v>
      </c>
      <c r="H2261" s="3" t="s">
        <v>20</v>
      </c>
      <c r="J2261" s="3" t="s">
        <v>1799</v>
      </c>
      <c r="K2261" s="3">
        <v>1965</v>
      </c>
      <c r="L2261" s="3" t="s">
        <v>56</v>
      </c>
      <c r="M2261" s="3">
        <v>10</v>
      </c>
      <c r="N2261" s="3">
        <v>0</v>
      </c>
      <c r="O2261" s="3">
        <v>11842.62</v>
      </c>
      <c r="P2261" s="3" t="s">
        <v>24</v>
      </c>
      <c r="Q2261" s="3" t="s">
        <v>24</v>
      </c>
      <c r="R2261" s="3" t="s">
        <v>33</v>
      </c>
    </row>
    <row r="2262" spans="1:18" x14ac:dyDescent="0.25">
      <c r="A2262" s="3" t="s">
        <v>1814</v>
      </c>
      <c r="B2262" s="3">
        <v>34.479999999999997</v>
      </c>
      <c r="C2262" s="3">
        <v>6.31</v>
      </c>
      <c r="D2262" s="3" t="s">
        <v>20</v>
      </c>
      <c r="E2262" s="3" t="s">
        <v>20</v>
      </c>
      <c r="F2262" s="3" t="s">
        <v>21</v>
      </c>
      <c r="G2262" s="3">
        <v>1</v>
      </c>
      <c r="H2262" s="3" t="s">
        <v>20</v>
      </c>
      <c r="J2262" s="3" t="s">
        <v>1801</v>
      </c>
      <c r="K2262" s="3">
        <v>1964</v>
      </c>
      <c r="L2262" s="3" t="s">
        <v>61</v>
      </c>
      <c r="M2262" s="3">
        <v>11</v>
      </c>
      <c r="N2262" s="3">
        <v>0</v>
      </c>
      <c r="O2262" s="3">
        <v>11842.44</v>
      </c>
      <c r="P2262" s="3" t="s">
        <v>24</v>
      </c>
      <c r="Q2262" s="3" t="s">
        <v>29</v>
      </c>
      <c r="R2262" s="3" t="s">
        <v>53</v>
      </c>
    </row>
    <row r="2263" spans="1:18" x14ac:dyDescent="0.25">
      <c r="A2263" s="3" t="s">
        <v>1816</v>
      </c>
      <c r="B2263" s="3">
        <v>34.39</v>
      </c>
      <c r="C2263" s="3">
        <v>6.28</v>
      </c>
      <c r="D2263" s="3" t="s">
        <v>117</v>
      </c>
      <c r="E2263" s="3" t="s">
        <v>20</v>
      </c>
      <c r="F2263" s="3" t="s">
        <v>20</v>
      </c>
      <c r="G2263" s="3">
        <v>1</v>
      </c>
      <c r="H2263" s="3" t="s">
        <v>20</v>
      </c>
      <c r="J2263" s="3" t="s">
        <v>1802</v>
      </c>
      <c r="K2263" s="3">
        <v>1965</v>
      </c>
      <c r="L2263" s="3" t="s">
        <v>47</v>
      </c>
      <c r="M2263" s="3">
        <v>25</v>
      </c>
      <c r="N2263" s="3">
        <v>0</v>
      </c>
      <c r="O2263" s="3">
        <v>11840.78</v>
      </c>
      <c r="P2263" s="3" t="s">
        <v>24</v>
      </c>
      <c r="Q2263" s="3" t="s">
        <v>29</v>
      </c>
      <c r="R2263" s="3" t="s">
        <v>33</v>
      </c>
    </row>
    <row r="2264" spans="1:18" x14ac:dyDescent="0.25">
      <c r="A2264" s="3" t="s">
        <v>1818</v>
      </c>
      <c r="B2264" s="3">
        <v>26.4</v>
      </c>
      <c r="C2264" s="3">
        <v>9.2899999999999991</v>
      </c>
      <c r="D2264" s="3" t="s">
        <v>117</v>
      </c>
      <c r="E2264" s="3" t="s">
        <v>20</v>
      </c>
      <c r="F2264" s="3" t="s">
        <v>21</v>
      </c>
      <c r="G2264" s="3">
        <v>1</v>
      </c>
      <c r="H2264" s="3" t="s">
        <v>20</v>
      </c>
      <c r="J2264" s="3" t="s">
        <v>1804</v>
      </c>
      <c r="K2264" s="3">
        <v>1964</v>
      </c>
      <c r="L2264" s="3" t="s">
        <v>47</v>
      </c>
      <c r="M2264" s="3">
        <v>11</v>
      </c>
      <c r="N2264" s="3">
        <v>0</v>
      </c>
      <c r="O2264" s="3">
        <v>11837.16</v>
      </c>
      <c r="P2264" s="3" t="s">
        <v>24</v>
      </c>
      <c r="Q2264" s="3" t="s">
        <v>24</v>
      </c>
      <c r="R2264" s="3" t="s">
        <v>53</v>
      </c>
    </row>
    <row r="2265" spans="1:18" x14ac:dyDescent="0.25">
      <c r="A2265" s="3" t="s">
        <v>1820</v>
      </c>
      <c r="B2265" s="3">
        <v>28.1</v>
      </c>
      <c r="C2265" s="3">
        <v>5.79</v>
      </c>
      <c r="D2265" s="3" t="s">
        <v>117</v>
      </c>
      <c r="E2265" s="3" t="s">
        <v>20</v>
      </c>
      <c r="F2265" s="3" t="s">
        <v>21</v>
      </c>
      <c r="G2265" s="3">
        <v>1</v>
      </c>
      <c r="H2265" s="3" t="s">
        <v>20</v>
      </c>
      <c r="J2265" s="3" t="s">
        <v>1806</v>
      </c>
      <c r="K2265" s="3">
        <v>1964</v>
      </c>
      <c r="L2265" s="3" t="s">
        <v>32</v>
      </c>
      <c r="M2265" s="3">
        <v>27</v>
      </c>
      <c r="N2265" s="3">
        <v>0</v>
      </c>
      <c r="O2265" s="3">
        <v>11833.78</v>
      </c>
      <c r="P2265" s="3" t="s">
        <v>24</v>
      </c>
      <c r="Q2265" s="3" t="s">
        <v>24</v>
      </c>
      <c r="R2265" s="3" t="s">
        <v>25</v>
      </c>
    </row>
    <row r="2266" spans="1:18" x14ac:dyDescent="0.25">
      <c r="A2266" s="3" t="s">
        <v>1822</v>
      </c>
      <c r="B2266" s="3">
        <v>27</v>
      </c>
      <c r="C2266" s="3">
        <v>4.54</v>
      </c>
      <c r="D2266" s="3" t="s">
        <v>117</v>
      </c>
      <c r="E2266" s="3" t="s">
        <v>20</v>
      </c>
      <c r="F2266" s="3" t="s">
        <v>20</v>
      </c>
      <c r="G2266" s="3">
        <v>1</v>
      </c>
      <c r="H2266" s="3" t="s">
        <v>20</v>
      </c>
      <c r="J2266" s="3" t="s">
        <v>1808</v>
      </c>
      <c r="K2266" s="3">
        <v>1965</v>
      </c>
      <c r="L2266" s="3" t="s">
        <v>22</v>
      </c>
      <c r="M2266" s="3">
        <v>3</v>
      </c>
      <c r="N2266" s="3">
        <v>0</v>
      </c>
      <c r="O2266" s="3">
        <v>11830.61</v>
      </c>
      <c r="P2266" s="3" t="s">
        <v>24</v>
      </c>
      <c r="Q2266" s="3" t="s">
        <v>23</v>
      </c>
      <c r="R2266" s="3" t="s">
        <v>33</v>
      </c>
    </row>
    <row r="2267" spans="1:18" x14ac:dyDescent="0.25">
      <c r="A2267" s="3" t="s">
        <v>1823</v>
      </c>
      <c r="B2267" s="3">
        <v>28.594999999999999</v>
      </c>
      <c r="C2267" s="3">
        <v>4.68</v>
      </c>
      <c r="D2267" s="3" t="s">
        <v>117</v>
      </c>
      <c r="E2267" s="3" t="s">
        <v>20</v>
      </c>
      <c r="F2267" s="3" t="s">
        <v>20</v>
      </c>
      <c r="G2267" s="3">
        <v>1</v>
      </c>
      <c r="H2267" s="3" t="s">
        <v>20</v>
      </c>
      <c r="J2267" s="3" t="s">
        <v>1810</v>
      </c>
      <c r="K2267" s="3">
        <v>1982</v>
      </c>
      <c r="L2267" s="3" t="s">
        <v>56</v>
      </c>
      <c r="M2267" s="3">
        <v>20</v>
      </c>
      <c r="N2267" s="3">
        <v>3</v>
      </c>
      <c r="O2267" s="3">
        <v>11773.06</v>
      </c>
      <c r="P2267" s="3" t="s">
        <v>24</v>
      </c>
      <c r="Q2267" s="3" t="s">
        <v>24</v>
      </c>
      <c r="R2267" s="3" t="s">
        <v>36</v>
      </c>
    </row>
    <row r="2268" spans="1:18" x14ac:dyDescent="0.25">
      <c r="A2268" s="3" t="s">
        <v>1825</v>
      </c>
      <c r="B2268" s="3">
        <v>36.799999999999997</v>
      </c>
      <c r="C2268" s="3">
        <v>5.88</v>
      </c>
      <c r="D2268" s="3" t="s">
        <v>20</v>
      </c>
      <c r="E2268" s="3" t="s">
        <v>20</v>
      </c>
      <c r="F2268" s="3" t="s">
        <v>20</v>
      </c>
      <c r="G2268" s="3">
        <v>1</v>
      </c>
      <c r="H2268" s="3" t="s">
        <v>20</v>
      </c>
      <c r="J2268" s="3" t="s">
        <v>225</v>
      </c>
      <c r="K2268" s="3">
        <v>1972</v>
      </c>
      <c r="L2268" s="3" t="s">
        <v>32</v>
      </c>
      <c r="M2268" s="3">
        <v>10</v>
      </c>
      <c r="N2268" s="3">
        <v>0</v>
      </c>
      <c r="O2268" s="3">
        <v>40817.85</v>
      </c>
      <c r="P2268" s="3" t="s">
        <v>23</v>
      </c>
      <c r="Q2268" s="3" t="s">
        <v>24</v>
      </c>
      <c r="R2268" s="3" t="s">
        <v>53</v>
      </c>
    </row>
    <row r="2269" spans="1:18" x14ac:dyDescent="0.25">
      <c r="A2269" s="3" t="s">
        <v>1827</v>
      </c>
      <c r="B2269" s="3">
        <v>23.75</v>
      </c>
      <c r="C2269" s="3">
        <v>5.42</v>
      </c>
      <c r="D2269" s="3" t="s">
        <v>117</v>
      </c>
      <c r="E2269" s="3" t="s">
        <v>20</v>
      </c>
      <c r="F2269" s="3" t="s">
        <v>21</v>
      </c>
      <c r="G2269" s="3">
        <v>1</v>
      </c>
      <c r="H2269" s="3" t="s">
        <v>20</v>
      </c>
      <c r="J2269" s="3" t="s">
        <v>1812</v>
      </c>
      <c r="K2269" s="3">
        <v>1966</v>
      </c>
      <c r="L2269" s="3" t="s">
        <v>61</v>
      </c>
      <c r="M2269" s="3">
        <v>25</v>
      </c>
      <c r="N2269" s="3">
        <v>1</v>
      </c>
      <c r="O2269" s="3">
        <v>11763</v>
      </c>
      <c r="P2269" s="3" t="s">
        <v>24</v>
      </c>
      <c r="Q2269" s="3" t="s">
        <v>24</v>
      </c>
      <c r="R2269" s="3" t="s">
        <v>39</v>
      </c>
    </row>
    <row r="2270" spans="1:18" x14ac:dyDescent="0.25">
      <c r="A2270" s="3" t="s">
        <v>1829</v>
      </c>
      <c r="B2270" s="3">
        <v>35.619999999999997</v>
      </c>
      <c r="C2270" s="3">
        <v>4.16</v>
      </c>
      <c r="D2270" s="3" t="s">
        <v>20</v>
      </c>
      <c r="E2270" s="3" t="s">
        <v>20</v>
      </c>
      <c r="F2270" s="3" t="s">
        <v>20</v>
      </c>
      <c r="G2270" s="3" t="s">
        <v>5994</v>
      </c>
      <c r="H2270" s="3" t="s">
        <v>20</v>
      </c>
      <c r="J2270" s="3" t="s">
        <v>1814</v>
      </c>
      <c r="K2270" s="3">
        <v>1979</v>
      </c>
      <c r="L2270" s="3" t="s">
        <v>56</v>
      </c>
      <c r="M2270" s="3">
        <v>6</v>
      </c>
      <c r="N2270" s="3">
        <v>2</v>
      </c>
      <c r="O2270" s="3">
        <v>11752.68</v>
      </c>
      <c r="P2270" s="3" t="s">
        <v>24</v>
      </c>
      <c r="Q2270" s="3" t="s">
        <v>23</v>
      </c>
      <c r="R2270" s="3" t="s">
        <v>36</v>
      </c>
    </row>
    <row r="2271" spans="1:18" x14ac:dyDescent="0.25">
      <c r="A2271" s="3" t="s">
        <v>228</v>
      </c>
      <c r="B2271" s="3">
        <v>30.495000000000001</v>
      </c>
      <c r="C2271" s="3">
        <v>4.57</v>
      </c>
      <c r="D2271" s="3" t="s">
        <v>117</v>
      </c>
      <c r="E2271" s="3" t="s">
        <v>20</v>
      </c>
      <c r="F2271" s="3" t="s">
        <v>20</v>
      </c>
      <c r="G2271" s="3" t="s">
        <v>5994</v>
      </c>
      <c r="H2271" s="3" t="s">
        <v>117</v>
      </c>
      <c r="J2271" s="3" t="s">
        <v>1816</v>
      </c>
      <c r="K2271" s="3">
        <v>1964</v>
      </c>
      <c r="L2271" s="3" t="s">
        <v>28</v>
      </c>
      <c r="M2271" s="3">
        <v>2</v>
      </c>
      <c r="N2271" s="3">
        <v>0</v>
      </c>
      <c r="O2271" s="3">
        <v>11743.93</v>
      </c>
      <c r="P2271" s="3" t="s">
        <v>24</v>
      </c>
      <c r="Q2271" s="3" t="s">
        <v>23</v>
      </c>
      <c r="R2271" s="3" t="s">
        <v>33</v>
      </c>
    </row>
    <row r="2272" spans="1:18" x14ac:dyDescent="0.25">
      <c r="A2272" s="3" t="s">
        <v>1831</v>
      </c>
      <c r="B2272" s="3">
        <v>30.69</v>
      </c>
      <c r="C2272" s="3">
        <v>7.05</v>
      </c>
      <c r="D2272" s="3" t="s">
        <v>117</v>
      </c>
      <c r="E2272" s="3" t="s">
        <v>20</v>
      </c>
      <c r="F2272" s="3" t="s">
        <v>20</v>
      </c>
      <c r="G2272" s="3">
        <v>2</v>
      </c>
      <c r="H2272" s="3" t="s">
        <v>20</v>
      </c>
      <c r="J2272" s="3" t="s">
        <v>1818</v>
      </c>
      <c r="K2272" s="3">
        <v>1963</v>
      </c>
      <c r="L2272" s="3" t="s">
        <v>32</v>
      </c>
      <c r="M2272" s="3">
        <v>9</v>
      </c>
      <c r="N2272" s="3">
        <v>0</v>
      </c>
      <c r="O2272" s="3">
        <v>11743.3</v>
      </c>
      <c r="P2272" s="3" t="s">
        <v>24</v>
      </c>
      <c r="Q2272" s="3" t="s">
        <v>24</v>
      </c>
      <c r="R2272" s="3" t="s">
        <v>25</v>
      </c>
    </row>
    <row r="2273" spans="1:18" x14ac:dyDescent="0.25">
      <c r="A2273" s="3" t="s">
        <v>1833</v>
      </c>
      <c r="B2273" s="3">
        <v>35.799999999999997</v>
      </c>
      <c r="C2273" s="3">
        <v>5.63</v>
      </c>
      <c r="D2273" s="3" t="s">
        <v>117</v>
      </c>
      <c r="E2273" s="3" t="s">
        <v>20</v>
      </c>
      <c r="F2273" s="3" t="s">
        <v>20</v>
      </c>
      <c r="G2273" s="3">
        <v>2</v>
      </c>
      <c r="H2273" s="3" t="s">
        <v>20</v>
      </c>
      <c r="J2273" s="3" t="s">
        <v>1820</v>
      </c>
      <c r="K2273" s="3">
        <v>1969</v>
      </c>
      <c r="L2273" s="3" t="s">
        <v>56</v>
      </c>
      <c r="M2273" s="3">
        <v>12</v>
      </c>
      <c r="N2273" s="3">
        <v>3</v>
      </c>
      <c r="O2273" s="3">
        <v>11741.73</v>
      </c>
      <c r="P2273" s="3" t="s">
        <v>24</v>
      </c>
      <c r="Q2273" s="3" t="s">
        <v>23</v>
      </c>
      <c r="R2273" s="3" t="s">
        <v>53</v>
      </c>
    </row>
    <row r="2274" spans="1:18" x14ac:dyDescent="0.25">
      <c r="A2274" s="3" t="s">
        <v>1835</v>
      </c>
      <c r="B2274" s="3">
        <v>28.785</v>
      </c>
      <c r="C2274" s="3">
        <v>4.24</v>
      </c>
      <c r="D2274" s="3" t="s">
        <v>117</v>
      </c>
      <c r="E2274" s="3" t="s">
        <v>20</v>
      </c>
      <c r="F2274" s="3" t="s">
        <v>20</v>
      </c>
      <c r="G2274" s="3">
        <v>2</v>
      </c>
      <c r="H2274" s="3" t="s">
        <v>20</v>
      </c>
      <c r="J2274" s="3" t="s">
        <v>1822</v>
      </c>
      <c r="K2274" s="3">
        <v>1988</v>
      </c>
      <c r="L2274" s="3" t="s">
        <v>47</v>
      </c>
      <c r="M2274" s="3">
        <v>5</v>
      </c>
      <c r="N2274" s="3">
        <v>2</v>
      </c>
      <c r="O2274" s="3">
        <v>11737.85</v>
      </c>
      <c r="P2274" s="3" t="s">
        <v>24</v>
      </c>
      <c r="Q2274" s="3" t="s">
        <v>23</v>
      </c>
      <c r="R2274" s="3" t="s">
        <v>53</v>
      </c>
    </row>
    <row r="2275" spans="1:18" x14ac:dyDescent="0.25">
      <c r="A2275" s="3" t="s">
        <v>1837</v>
      </c>
      <c r="B2275" s="3">
        <v>28.594999999999999</v>
      </c>
      <c r="C2275" s="3">
        <v>4.96</v>
      </c>
      <c r="D2275" s="3" t="s">
        <v>117</v>
      </c>
      <c r="E2275" s="3" t="s">
        <v>20</v>
      </c>
      <c r="F2275" s="3" t="s">
        <v>20</v>
      </c>
      <c r="G2275" s="3">
        <v>2</v>
      </c>
      <c r="H2275" s="3" t="s">
        <v>20</v>
      </c>
      <c r="J2275" s="3" t="s">
        <v>1823</v>
      </c>
      <c r="K2275" s="3">
        <v>1964</v>
      </c>
      <c r="L2275" s="3" t="s">
        <v>56</v>
      </c>
      <c r="M2275" s="3">
        <v>9</v>
      </c>
      <c r="N2275" s="3">
        <v>0</v>
      </c>
      <c r="O2275" s="3">
        <v>11735.88</v>
      </c>
      <c r="P2275" s="3" t="s">
        <v>24</v>
      </c>
      <c r="Q2275" s="3" t="s">
        <v>23</v>
      </c>
      <c r="R2275" s="3" t="s">
        <v>33</v>
      </c>
    </row>
    <row r="2276" spans="1:18" x14ac:dyDescent="0.25">
      <c r="A2276" s="3" t="s">
        <v>1839</v>
      </c>
      <c r="B2276" s="3">
        <v>48.75</v>
      </c>
      <c r="C2276" s="3">
        <v>4.34</v>
      </c>
      <c r="D2276" s="3" t="s">
        <v>20</v>
      </c>
      <c r="E2276" s="3" t="s">
        <v>20</v>
      </c>
      <c r="F2276" s="3" t="s">
        <v>20</v>
      </c>
      <c r="G2276" s="3" t="s">
        <v>5994</v>
      </c>
      <c r="H2276" s="3" t="s">
        <v>20</v>
      </c>
      <c r="J2276" s="3" t="s">
        <v>1825</v>
      </c>
      <c r="K2276" s="3">
        <v>1984</v>
      </c>
      <c r="L2276" s="3" t="s">
        <v>56</v>
      </c>
      <c r="M2276" s="3">
        <v>26</v>
      </c>
      <c r="N2276" s="3">
        <v>3</v>
      </c>
      <c r="O2276" s="3">
        <v>11730.82</v>
      </c>
      <c r="P2276" s="3" t="s">
        <v>24</v>
      </c>
      <c r="Q2276" s="3" t="s">
        <v>24</v>
      </c>
      <c r="R2276" s="3" t="s">
        <v>36</v>
      </c>
    </row>
    <row r="2277" spans="1:18" x14ac:dyDescent="0.25">
      <c r="A2277" s="3" t="s">
        <v>1841</v>
      </c>
      <c r="B2277" s="3">
        <v>28.31</v>
      </c>
      <c r="C2277" s="3">
        <v>5.43</v>
      </c>
      <c r="D2277" s="3" t="s">
        <v>117</v>
      </c>
      <c r="E2277" s="3" t="s">
        <v>20</v>
      </c>
      <c r="F2277" s="3" t="s">
        <v>20</v>
      </c>
      <c r="G2277" s="3">
        <v>2</v>
      </c>
      <c r="H2277" s="3" t="s">
        <v>20</v>
      </c>
      <c r="J2277" s="3" t="s">
        <v>1827</v>
      </c>
      <c r="K2277" s="3">
        <v>1969</v>
      </c>
      <c r="L2277" s="3" t="s">
        <v>22</v>
      </c>
      <c r="M2277" s="3">
        <v>12</v>
      </c>
      <c r="N2277" s="3">
        <v>2</v>
      </c>
      <c r="O2277" s="3">
        <v>11729.68</v>
      </c>
      <c r="P2277" s="3" t="s">
        <v>24</v>
      </c>
      <c r="Q2277" s="3" t="s">
        <v>23</v>
      </c>
      <c r="R2277" s="3" t="s">
        <v>119</v>
      </c>
    </row>
    <row r="2278" spans="1:18" x14ac:dyDescent="0.25">
      <c r="A2278" s="3" t="s">
        <v>1843</v>
      </c>
      <c r="B2278" s="3">
        <v>38.39</v>
      </c>
      <c r="C2278" s="3">
        <v>8.33</v>
      </c>
      <c r="D2278" s="3" t="s">
        <v>117</v>
      </c>
      <c r="E2278" s="3" t="s">
        <v>20</v>
      </c>
      <c r="F2278" s="3" t="s">
        <v>20</v>
      </c>
      <c r="G2278" s="3">
        <v>1</v>
      </c>
      <c r="H2278" s="3" t="s">
        <v>20</v>
      </c>
      <c r="J2278" s="3" t="s">
        <v>1829</v>
      </c>
      <c r="K2278" s="3">
        <v>1982</v>
      </c>
      <c r="L2278" s="3" t="s">
        <v>22</v>
      </c>
      <c r="M2278" s="3">
        <v>21</v>
      </c>
      <c r="N2278" s="3">
        <v>3</v>
      </c>
      <c r="O2278" s="3">
        <v>11712.97</v>
      </c>
      <c r="P2278" s="3" t="s">
        <v>24</v>
      </c>
      <c r="Q2278" s="3" t="s">
        <v>29</v>
      </c>
      <c r="R2278" s="3" t="s">
        <v>48</v>
      </c>
    </row>
    <row r="2279" spans="1:18" x14ac:dyDescent="0.25">
      <c r="A2279" s="3" t="s">
        <v>1844</v>
      </c>
      <c r="B2279" s="3">
        <v>25.87</v>
      </c>
      <c r="C2279" s="3">
        <v>5.63</v>
      </c>
      <c r="D2279" s="3" t="s">
        <v>117</v>
      </c>
      <c r="E2279" s="3" t="s">
        <v>20</v>
      </c>
      <c r="F2279" s="3" t="s">
        <v>20</v>
      </c>
      <c r="G2279" s="3">
        <v>1</v>
      </c>
      <c r="H2279" s="3" t="s">
        <v>20</v>
      </c>
      <c r="J2279" s="3" t="s">
        <v>228</v>
      </c>
      <c r="K2279" s="3">
        <v>1976</v>
      </c>
      <c r="L2279" s="3" t="s">
        <v>28</v>
      </c>
      <c r="M2279" s="3">
        <v>26</v>
      </c>
      <c r="N2279" s="3">
        <v>3</v>
      </c>
      <c r="O2279" s="3">
        <v>40720.550000000003</v>
      </c>
      <c r="P2279" s="3" t="s">
        <v>23</v>
      </c>
      <c r="Q2279" s="3" t="s">
        <v>24</v>
      </c>
      <c r="R2279" s="3" t="s">
        <v>33</v>
      </c>
    </row>
    <row r="2280" spans="1:18" x14ac:dyDescent="0.25">
      <c r="A2280" s="3" t="s">
        <v>1846</v>
      </c>
      <c r="B2280" s="3">
        <v>43.7</v>
      </c>
      <c r="C2280" s="3">
        <v>7.23</v>
      </c>
      <c r="D2280" s="3" t="s">
        <v>20</v>
      </c>
      <c r="E2280" s="3" t="s">
        <v>20</v>
      </c>
      <c r="F2280" s="3" t="s">
        <v>20</v>
      </c>
      <c r="G2280" s="3" t="s">
        <v>5994</v>
      </c>
      <c r="H2280" s="3" t="s">
        <v>20</v>
      </c>
      <c r="J2280" s="3" t="s">
        <v>1831</v>
      </c>
      <c r="K2280" s="3">
        <v>1970</v>
      </c>
      <c r="L2280" s="3" t="s">
        <v>28</v>
      </c>
      <c r="M2280" s="3">
        <v>1</v>
      </c>
      <c r="N2280" s="3">
        <v>0</v>
      </c>
      <c r="O2280" s="3">
        <v>11696.52</v>
      </c>
      <c r="P2280" s="3" t="s">
        <v>24</v>
      </c>
      <c r="Q2280" s="3" t="s">
        <v>23</v>
      </c>
      <c r="R2280" s="3" t="s">
        <v>48</v>
      </c>
    </row>
    <row r="2281" spans="1:18" x14ac:dyDescent="0.25">
      <c r="A2281" s="3" t="s">
        <v>1848</v>
      </c>
      <c r="B2281" s="3">
        <v>40.945</v>
      </c>
      <c r="C2281" s="3">
        <v>10.57</v>
      </c>
      <c r="D2281" s="3" t="s">
        <v>20</v>
      </c>
      <c r="E2281" s="3" t="s">
        <v>20</v>
      </c>
      <c r="F2281" s="3" t="s">
        <v>20</v>
      </c>
      <c r="G2281" s="3" t="s">
        <v>5994</v>
      </c>
      <c r="H2281" s="3" t="s">
        <v>20</v>
      </c>
      <c r="J2281" s="3" t="s">
        <v>1833</v>
      </c>
      <c r="K2281" s="3">
        <v>1966</v>
      </c>
      <c r="L2281" s="3" t="s">
        <v>56</v>
      </c>
      <c r="M2281" s="3">
        <v>9</v>
      </c>
      <c r="N2281" s="3">
        <v>1</v>
      </c>
      <c r="O2281" s="3">
        <v>11674.13</v>
      </c>
      <c r="P2281" s="3" t="s">
        <v>24</v>
      </c>
      <c r="Q2281" s="3" t="s">
        <v>23</v>
      </c>
      <c r="R2281" s="3" t="s">
        <v>53</v>
      </c>
    </row>
    <row r="2282" spans="1:18" x14ac:dyDescent="0.25">
      <c r="A2282" s="3" t="s">
        <v>230</v>
      </c>
      <c r="B2282" s="3">
        <v>48.31</v>
      </c>
      <c r="C2282" s="3">
        <v>9.58</v>
      </c>
      <c r="D2282" s="3" t="s">
        <v>117</v>
      </c>
      <c r="E2282" s="3" t="s">
        <v>20</v>
      </c>
      <c r="F2282" s="3" t="s">
        <v>20</v>
      </c>
      <c r="G2282" s="3">
        <v>2</v>
      </c>
      <c r="H2282" s="3" t="s">
        <v>117</v>
      </c>
      <c r="J2282" s="3" t="s">
        <v>1835</v>
      </c>
      <c r="K2282" s="3">
        <v>1966</v>
      </c>
      <c r="L2282" s="3" t="s">
        <v>51</v>
      </c>
      <c r="M2282" s="3">
        <v>23</v>
      </c>
      <c r="N2282" s="3">
        <v>0</v>
      </c>
      <c r="O2282" s="3">
        <v>11658.38</v>
      </c>
      <c r="P2282" s="3" t="s">
        <v>24</v>
      </c>
      <c r="Q2282" s="3" t="s">
        <v>24</v>
      </c>
      <c r="R2282" s="3" t="s">
        <v>119</v>
      </c>
    </row>
    <row r="2283" spans="1:18" x14ac:dyDescent="0.25">
      <c r="A2283" s="3" t="s">
        <v>1850</v>
      </c>
      <c r="B2283" s="3">
        <v>27.94</v>
      </c>
      <c r="C2283" s="3">
        <v>7.92</v>
      </c>
      <c r="D2283" s="3" t="s">
        <v>20</v>
      </c>
      <c r="E2283" s="3" t="s">
        <v>20</v>
      </c>
      <c r="F2283" s="3" t="s">
        <v>20</v>
      </c>
      <c r="G2283" s="3" t="s">
        <v>5994</v>
      </c>
      <c r="H2283" s="3" t="s">
        <v>20</v>
      </c>
      <c r="J2283" s="3" t="s">
        <v>1837</v>
      </c>
      <c r="K2283" s="3">
        <v>1966</v>
      </c>
      <c r="L2283" s="3" t="s">
        <v>61</v>
      </c>
      <c r="M2283" s="3">
        <v>6</v>
      </c>
      <c r="N2283" s="3">
        <v>0</v>
      </c>
      <c r="O2283" s="3">
        <v>11658.12</v>
      </c>
      <c r="P2283" s="3" t="s">
        <v>24</v>
      </c>
      <c r="Q2283" s="3" t="s">
        <v>23</v>
      </c>
      <c r="R2283" s="3" t="s">
        <v>119</v>
      </c>
    </row>
    <row r="2284" spans="1:18" x14ac:dyDescent="0.25">
      <c r="A2284" s="3" t="s">
        <v>1852</v>
      </c>
      <c r="B2284" s="3">
        <v>31.9</v>
      </c>
      <c r="C2284" s="3">
        <v>10.119999999999999</v>
      </c>
      <c r="D2284" s="3" t="s">
        <v>20</v>
      </c>
      <c r="E2284" s="3" t="s">
        <v>20</v>
      </c>
      <c r="F2284" s="3" t="s">
        <v>20</v>
      </c>
      <c r="G2284" s="3">
        <v>2</v>
      </c>
      <c r="H2284" s="3" t="s">
        <v>20</v>
      </c>
      <c r="J2284" s="3" t="s">
        <v>1839</v>
      </c>
      <c r="K2284" s="3">
        <v>1994</v>
      </c>
      <c r="L2284" s="3" t="s">
        <v>61</v>
      </c>
      <c r="M2284" s="3">
        <v>20</v>
      </c>
      <c r="N2284" s="3">
        <v>0</v>
      </c>
      <c r="O2284" s="3">
        <v>11657.81</v>
      </c>
      <c r="P2284" s="3" t="s">
        <v>24</v>
      </c>
      <c r="Q2284" s="3" t="s">
        <v>29</v>
      </c>
      <c r="R2284" s="3" t="s">
        <v>134</v>
      </c>
    </row>
    <row r="2285" spans="1:18" x14ac:dyDescent="0.25">
      <c r="A2285" s="3" t="s">
        <v>1854</v>
      </c>
      <c r="B2285" s="3">
        <v>31.64</v>
      </c>
      <c r="C2285" s="3">
        <v>7.91</v>
      </c>
      <c r="D2285" s="3" t="s">
        <v>20</v>
      </c>
      <c r="E2285" s="3" t="s">
        <v>20</v>
      </c>
      <c r="F2285" s="3" t="s">
        <v>20</v>
      </c>
      <c r="G2285" s="3" t="s">
        <v>5994</v>
      </c>
      <c r="H2285" s="3" t="s">
        <v>20</v>
      </c>
      <c r="J2285" s="3" t="s">
        <v>1841</v>
      </c>
      <c r="K2285" s="3">
        <v>1966</v>
      </c>
      <c r="L2285" s="3" t="s">
        <v>22</v>
      </c>
      <c r="M2285" s="3">
        <v>4</v>
      </c>
      <c r="N2285" s="3">
        <v>0</v>
      </c>
      <c r="O2285" s="3">
        <v>11657.72</v>
      </c>
      <c r="P2285" s="3" t="s">
        <v>24</v>
      </c>
      <c r="Q2285" s="3" t="s">
        <v>29</v>
      </c>
      <c r="R2285" s="3" t="s">
        <v>119</v>
      </c>
    </row>
    <row r="2286" spans="1:18" x14ac:dyDescent="0.25">
      <c r="A2286" s="3" t="s">
        <v>1856</v>
      </c>
      <c r="B2286" s="3">
        <v>46.7</v>
      </c>
      <c r="C2286" s="3">
        <v>10.9</v>
      </c>
      <c r="D2286" s="3" t="s">
        <v>20</v>
      </c>
      <c r="E2286" s="3" t="s">
        <v>20</v>
      </c>
      <c r="F2286" s="3" t="s">
        <v>20</v>
      </c>
      <c r="G2286" s="3" t="s">
        <v>5994</v>
      </c>
      <c r="H2286" s="3" t="s">
        <v>20</v>
      </c>
      <c r="J2286" s="3" t="s">
        <v>1843</v>
      </c>
      <c r="K2286" s="3">
        <v>1986</v>
      </c>
      <c r="L2286" s="3" t="s">
        <v>61</v>
      </c>
      <c r="M2286" s="3">
        <v>17</v>
      </c>
      <c r="N2286" s="3">
        <v>3</v>
      </c>
      <c r="O2286" s="3">
        <v>11625.11</v>
      </c>
      <c r="P2286" s="3" t="s">
        <v>24</v>
      </c>
      <c r="Q2286" s="3" t="s">
        <v>24</v>
      </c>
      <c r="R2286" s="3" t="s">
        <v>144</v>
      </c>
    </row>
    <row r="2287" spans="1:18" x14ac:dyDescent="0.25">
      <c r="A2287" s="3" t="s">
        <v>1858</v>
      </c>
      <c r="B2287" s="3">
        <v>18.335000000000001</v>
      </c>
      <c r="C2287" s="3">
        <v>11.83</v>
      </c>
      <c r="D2287" s="3" t="s">
        <v>20</v>
      </c>
      <c r="E2287" s="3" t="s">
        <v>20</v>
      </c>
      <c r="F2287" s="3" t="s">
        <v>20</v>
      </c>
      <c r="G2287" s="3" t="s">
        <v>5994</v>
      </c>
      <c r="H2287" s="3" t="s">
        <v>20</v>
      </c>
      <c r="J2287" s="3" t="s">
        <v>1844</v>
      </c>
      <c r="K2287" s="3">
        <v>1964</v>
      </c>
      <c r="L2287" s="3" t="s">
        <v>32</v>
      </c>
      <c r="M2287" s="3">
        <v>20</v>
      </c>
      <c r="N2287" s="3">
        <v>0</v>
      </c>
      <c r="O2287" s="3">
        <v>11602.75</v>
      </c>
      <c r="P2287" s="3" t="s">
        <v>24</v>
      </c>
      <c r="Q2287" s="3" t="s">
        <v>23</v>
      </c>
      <c r="R2287" s="3" t="s">
        <v>239</v>
      </c>
    </row>
    <row r="2288" spans="1:18" x14ac:dyDescent="0.25">
      <c r="A2288" s="3" t="s">
        <v>1860</v>
      </c>
      <c r="B2288" s="3">
        <v>31.24</v>
      </c>
      <c r="C2288" s="3">
        <v>7.42</v>
      </c>
      <c r="D2288" s="3" t="s">
        <v>117</v>
      </c>
      <c r="E2288" s="3" t="s">
        <v>20</v>
      </c>
      <c r="F2288" s="3" t="s">
        <v>20</v>
      </c>
      <c r="G2288" s="3">
        <v>2</v>
      </c>
      <c r="H2288" s="3" t="s">
        <v>20</v>
      </c>
      <c r="J2288" s="3" t="s">
        <v>1846</v>
      </c>
      <c r="K2288" s="3">
        <v>1965</v>
      </c>
      <c r="L2288" s="3" t="s">
        <v>56</v>
      </c>
      <c r="M2288" s="3">
        <v>6</v>
      </c>
      <c r="N2288" s="3">
        <v>1</v>
      </c>
      <c r="O2288" s="3">
        <v>11576.13</v>
      </c>
      <c r="P2288" s="3" t="s">
        <v>24</v>
      </c>
      <c r="Q2288" s="3" t="s">
        <v>24</v>
      </c>
      <c r="R2288" s="3" t="s">
        <v>53</v>
      </c>
    </row>
    <row r="2289" spans="1:18" x14ac:dyDescent="0.25">
      <c r="A2289" s="3" t="s">
        <v>1862</v>
      </c>
      <c r="B2289" s="3">
        <v>39.22</v>
      </c>
      <c r="C2289" s="3">
        <v>5.62</v>
      </c>
      <c r="D2289" s="3" t="s">
        <v>117</v>
      </c>
      <c r="E2289" s="3" t="s">
        <v>20</v>
      </c>
      <c r="F2289" s="3" t="s">
        <v>20</v>
      </c>
      <c r="G2289" s="3">
        <v>1</v>
      </c>
      <c r="H2289" s="3" t="s">
        <v>20</v>
      </c>
      <c r="J2289" s="3" t="s">
        <v>1848</v>
      </c>
      <c r="K2289" s="3">
        <v>1965</v>
      </c>
      <c r="L2289" s="3" t="s">
        <v>28</v>
      </c>
      <c r="M2289" s="3">
        <v>25</v>
      </c>
      <c r="N2289" s="3">
        <v>0</v>
      </c>
      <c r="O2289" s="3">
        <v>11566.3</v>
      </c>
      <c r="P2289" s="3" t="s">
        <v>24</v>
      </c>
      <c r="Q2289" s="3" t="s">
        <v>24</v>
      </c>
      <c r="R2289" s="3" t="s">
        <v>39</v>
      </c>
    </row>
    <row r="2290" spans="1:18" x14ac:dyDescent="0.25">
      <c r="A2290" s="3" t="s">
        <v>1864</v>
      </c>
      <c r="B2290" s="3">
        <v>24.414999999999999</v>
      </c>
      <c r="C2290" s="3">
        <v>7.16</v>
      </c>
      <c r="D2290" s="3" t="s">
        <v>20</v>
      </c>
      <c r="E2290" s="3" t="s">
        <v>20</v>
      </c>
      <c r="F2290" s="3" t="s">
        <v>20</v>
      </c>
      <c r="G2290" s="3" t="s">
        <v>5994</v>
      </c>
      <c r="H2290" s="3" t="s">
        <v>20</v>
      </c>
      <c r="J2290" s="3" t="s">
        <v>230</v>
      </c>
      <c r="K2290" s="3">
        <v>1970</v>
      </c>
      <c r="L2290" s="3" t="s">
        <v>47</v>
      </c>
      <c r="M2290" s="3">
        <v>25</v>
      </c>
      <c r="N2290" s="3">
        <v>0</v>
      </c>
      <c r="O2290" s="3">
        <v>40692.910000000003</v>
      </c>
      <c r="P2290" s="3" t="s">
        <v>23</v>
      </c>
      <c r="Q2290" s="3" t="s">
        <v>23</v>
      </c>
      <c r="R2290" s="3" t="s">
        <v>53</v>
      </c>
    </row>
    <row r="2291" spans="1:18" x14ac:dyDescent="0.25">
      <c r="A2291" s="3" t="s">
        <v>1865</v>
      </c>
      <c r="B2291" s="3">
        <v>32.299999999999997</v>
      </c>
      <c r="C2291" s="3">
        <v>9.89</v>
      </c>
      <c r="D2291" s="3" t="s">
        <v>20</v>
      </c>
      <c r="E2291" s="3" t="s">
        <v>20</v>
      </c>
      <c r="F2291" s="3" t="s">
        <v>20</v>
      </c>
      <c r="G2291" s="3" t="s">
        <v>5994</v>
      </c>
      <c r="H2291" s="3" t="s">
        <v>20</v>
      </c>
      <c r="J2291" s="3" t="s">
        <v>1850</v>
      </c>
      <c r="K2291" s="3">
        <v>1965</v>
      </c>
      <c r="L2291" s="3" t="s">
        <v>22</v>
      </c>
      <c r="M2291" s="3">
        <v>27</v>
      </c>
      <c r="N2291" s="3">
        <v>1</v>
      </c>
      <c r="O2291" s="3">
        <v>11554.22</v>
      </c>
      <c r="P2291" s="3" t="s">
        <v>24</v>
      </c>
      <c r="Q2291" s="3" t="s">
        <v>23</v>
      </c>
      <c r="R2291" s="3" t="s">
        <v>25</v>
      </c>
    </row>
    <row r="2292" spans="1:18" x14ac:dyDescent="0.25">
      <c r="A2292" s="3" t="s">
        <v>1867</v>
      </c>
      <c r="B2292" s="3">
        <v>39.94</v>
      </c>
      <c r="C2292" s="3">
        <v>5.14</v>
      </c>
      <c r="D2292" s="3" t="s">
        <v>20</v>
      </c>
      <c r="E2292" s="3" t="s">
        <v>20</v>
      </c>
      <c r="F2292" s="3" t="s">
        <v>20</v>
      </c>
      <c r="G2292" s="3" t="s">
        <v>5994</v>
      </c>
      <c r="H2292" s="3" t="s">
        <v>20</v>
      </c>
      <c r="J2292" s="3" t="s">
        <v>1852</v>
      </c>
      <c r="K2292" s="3">
        <v>1973</v>
      </c>
      <c r="L2292" s="3" t="s">
        <v>61</v>
      </c>
      <c r="M2292" s="3">
        <v>23</v>
      </c>
      <c r="N2292" s="3">
        <v>5</v>
      </c>
      <c r="O2292" s="3">
        <v>11552.9</v>
      </c>
      <c r="P2292" s="3" t="s">
        <v>24</v>
      </c>
      <c r="Q2292" s="3" t="s">
        <v>29</v>
      </c>
      <c r="R2292" s="3" t="s">
        <v>53</v>
      </c>
    </row>
    <row r="2293" spans="1:18" x14ac:dyDescent="0.25">
      <c r="A2293" s="3" t="s">
        <v>232</v>
      </c>
      <c r="B2293" s="3">
        <v>48.99</v>
      </c>
      <c r="C2293" s="3">
        <v>9.7799999999999994</v>
      </c>
      <c r="D2293" s="3" t="s">
        <v>117</v>
      </c>
      <c r="E2293" s="3" t="s">
        <v>20</v>
      </c>
      <c r="F2293" s="3" t="s">
        <v>20</v>
      </c>
      <c r="G2293" s="3">
        <v>1</v>
      </c>
      <c r="H2293" s="3" t="s">
        <v>117</v>
      </c>
      <c r="J2293" s="3" t="s">
        <v>1854</v>
      </c>
      <c r="K2293" s="3">
        <v>1971</v>
      </c>
      <c r="L2293" s="3" t="s">
        <v>28</v>
      </c>
      <c r="M2293" s="3">
        <v>1</v>
      </c>
      <c r="N2293" s="3">
        <v>0</v>
      </c>
      <c r="O2293" s="3">
        <v>11540.25</v>
      </c>
      <c r="P2293" s="3" t="s">
        <v>24</v>
      </c>
      <c r="Q2293" s="3" t="s">
        <v>23</v>
      </c>
      <c r="R2293" s="3" t="s">
        <v>33</v>
      </c>
    </row>
    <row r="2294" spans="1:18" x14ac:dyDescent="0.25">
      <c r="A2294" s="3" t="s">
        <v>1869</v>
      </c>
      <c r="B2294" s="3">
        <v>30</v>
      </c>
      <c r="C2294" s="3">
        <v>5.61</v>
      </c>
      <c r="D2294" s="3" t="s">
        <v>117</v>
      </c>
      <c r="E2294" s="3" t="s">
        <v>20</v>
      </c>
      <c r="F2294" s="3" t="s">
        <v>21</v>
      </c>
      <c r="G2294" s="3">
        <v>1</v>
      </c>
      <c r="H2294" s="3" t="s">
        <v>20</v>
      </c>
      <c r="J2294" s="3" t="s">
        <v>1856</v>
      </c>
      <c r="K2294" s="3">
        <v>1968</v>
      </c>
      <c r="L2294" s="3" t="s">
        <v>56</v>
      </c>
      <c r="M2294" s="3">
        <v>14</v>
      </c>
      <c r="N2294" s="3">
        <v>2</v>
      </c>
      <c r="O2294" s="3">
        <v>11538.42</v>
      </c>
      <c r="P2294" s="3" t="s">
        <v>24</v>
      </c>
      <c r="Q2294" s="3" t="s">
        <v>23</v>
      </c>
      <c r="R2294" s="3" t="s">
        <v>53</v>
      </c>
    </row>
    <row r="2295" spans="1:18" x14ac:dyDescent="0.25">
      <c r="A2295" s="3" t="s">
        <v>1871</v>
      </c>
      <c r="B2295" s="3">
        <v>35.340000000000003</v>
      </c>
      <c r="C2295" s="3">
        <v>5.51</v>
      </c>
      <c r="D2295" s="3" t="s">
        <v>117</v>
      </c>
      <c r="E2295" s="3" t="s">
        <v>20</v>
      </c>
      <c r="F2295" s="3" t="s">
        <v>21</v>
      </c>
      <c r="G2295" s="3">
        <v>1</v>
      </c>
      <c r="H2295" s="3" t="s">
        <v>20</v>
      </c>
      <c r="J2295" s="3" t="s">
        <v>1858</v>
      </c>
      <c r="K2295" s="3">
        <v>1965</v>
      </c>
      <c r="L2295" s="3" t="s">
        <v>22</v>
      </c>
      <c r="M2295" s="3">
        <v>3</v>
      </c>
      <c r="N2295" s="3">
        <v>0</v>
      </c>
      <c r="O2295" s="3">
        <v>11534.87</v>
      </c>
      <c r="P2295" s="3" t="s">
        <v>24</v>
      </c>
      <c r="Q2295" s="3" t="s">
        <v>23</v>
      </c>
      <c r="R2295" s="3" t="s">
        <v>227</v>
      </c>
    </row>
    <row r="2296" spans="1:18" x14ac:dyDescent="0.25">
      <c r="A2296" s="3" t="s">
        <v>1873</v>
      </c>
      <c r="B2296" s="3">
        <v>32.204999999999998</v>
      </c>
      <c r="C2296" s="3">
        <v>8.3800000000000008</v>
      </c>
      <c r="D2296" s="3" t="s">
        <v>117</v>
      </c>
      <c r="E2296" s="3" t="s">
        <v>20</v>
      </c>
      <c r="F2296" s="3" t="s">
        <v>20</v>
      </c>
      <c r="G2296" s="3">
        <v>2</v>
      </c>
      <c r="H2296" s="3" t="s">
        <v>20</v>
      </c>
      <c r="J2296" s="3" t="s">
        <v>1860</v>
      </c>
      <c r="K2296" s="3">
        <v>1970</v>
      </c>
      <c r="L2296" s="3" t="s">
        <v>61</v>
      </c>
      <c r="M2296" s="3">
        <v>23</v>
      </c>
      <c r="N2296" s="3">
        <v>0</v>
      </c>
      <c r="O2296" s="3">
        <v>11530.12</v>
      </c>
      <c r="P2296" s="3" t="s">
        <v>24</v>
      </c>
      <c r="Q2296" s="3" t="s">
        <v>23</v>
      </c>
      <c r="R2296" s="3" t="s">
        <v>33</v>
      </c>
    </row>
    <row r="2297" spans="1:18" x14ac:dyDescent="0.25">
      <c r="A2297" s="3" t="s">
        <v>1875</v>
      </c>
      <c r="B2297" s="3">
        <v>33.880000000000003</v>
      </c>
      <c r="C2297" s="3">
        <v>4.68</v>
      </c>
      <c r="D2297" s="3" t="s">
        <v>20</v>
      </c>
      <c r="E2297" s="3" t="s">
        <v>117</v>
      </c>
      <c r="F2297" s="3" t="s">
        <v>20</v>
      </c>
      <c r="G2297" s="3">
        <v>1</v>
      </c>
      <c r="H2297" s="3" t="s">
        <v>20</v>
      </c>
      <c r="J2297" s="3" t="s">
        <v>1862</v>
      </c>
      <c r="K2297" s="3">
        <v>1988</v>
      </c>
      <c r="L2297" s="3" t="s">
        <v>32</v>
      </c>
      <c r="M2297" s="3">
        <v>12</v>
      </c>
      <c r="N2297" s="3">
        <v>3</v>
      </c>
      <c r="O2297" s="3">
        <v>11524.25</v>
      </c>
      <c r="P2297" s="3" t="s">
        <v>24</v>
      </c>
      <c r="Q2297" s="3" t="s">
        <v>23</v>
      </c>
      <c r="R2297" s="3" t="s">
        <v>36</v>
      </c>
    </row>
    <row r="2298" spans="1:18" x14ac:dyDescent="0.25">
      <c r="A2298" s="3" t="s">
        <v>1877</v>
      </c>
      <c r="B2298" s="3">
        <v>26.63</v>
      </c>
      <c r="C2298" s="3">
        <v>4.3600000000000003</v>
      </c>
      <c r="D2298" s="3" t="s">
        <v>117</v>
      </c>
      <c r="E2298" s="3" t="s">
        <v>20</v>
      </c>
      <c r="F2298" s="3" t="s">
        <v>20</v>
      </c>
      <c r="G2298" s="3">
        <v>2</v>
      </c>
      <c r="H2298" s="3" t="s">
        <v>20</v>
      </c>
      <c r="J2298" s="3" t="s">
        <v>1864</v>
      </c>
      <c r="K2298" s="3">
        <v>1971</v>
      </c>
      <c r="L2298" s="3" t="s">
        <v>28</v>
      </c>
      <c r="M2298" s="3">
        <v>19</v>
      </c>
      <c r="N2298" s="3">
        <v>4</v>
      </c>
      <c r="O2298" s="3">
        <v>11520.1</v>
      </c>
      <c r="P2298" s="3" t="s">
        <v>24</v>
      </c>
      <c r="Q2298" s="3" t="s">
        <v>23</v>
      </c>
      <c r="R2298" s="3" t="s">
        <v>33</v>
      </c>
    </row>
    <row r="2299" spans="1:18" x14ac:dyDescent="0.25">
      <c r="A2299" s="3" t="s">
        <v>1879</v>
      </c>
      <c r="B2299" s="3">
        <v>28.7</v>
      </c>
      <c r="C2299" s="3">
        <v>7.74</v>
      </c>
      <c r="D2299" s="3" t="s">
        <v>20</v>
      </c>
      <c r="E2299" s="3" t="s">
        <v>20</v>
      </c>
      <c r="F2299" s="3" t="s">
        <v>20</v>
      </c>
      <c r="G2299" s="3" t="s">
        <v>5994</v>
      </c>
      <c r="H2299" s="3" t="s">
        <v>20</v>
      </c>
      <c r="J2299" s="3" t="s">
        <v>1865</v>
      </c>
      <c r="K2299" s="3">
        <v>1968</v>
      </c>
      <c r="L2299" s="3" t="s">
        <v>32</v>
      </c>
      <c r="M2299" s="3">
        <v>24</v>
      </c>
      <c r="N2299" s="3">
        <v>1</v>
      </c>
      <c r="O2299" s="3">
        <v>11512.41</v>
      </c>
      <c r="P2299" s="3" t="s">
        <v>24</v>
      </c>
      <c r="Q2299" s="3" t="s">
        <v>23</v>
      </c>
      <c r="R2299" s="3" t="s">
        <v>119</v>
      </c>
    </row>
    <row r="2300" spans="1:18" x14ac:dyDescent="0.25">
      <c r="A2300" s="3" t="s">
        <v>1881</v>
      </c>
      <c r="B2300" s="3">
        <v>25.65</v>
      </c>
      <c r="C2300" s="3">
        <v>4.05</v>
      </c>
      <c r="D2300" s="3" t="s">
        <v>117</v>
      </c>
      <c r="E2300" s="3" t="s">
        <v>20</v>
      </c>
      <c r="F2300" s="3" t="s">
        <v>20</v>
      </c>
      <c r="G2300" s="3">
        <v>2</v>
      </c>
      <c r="H2300" s="3" t="s">
        <v>20</v>
      </c>
      <c r="J2300" s="3" t="s">
        <v>1867</v>
      </c>
      <c r="K2300" s="3">
        <v>1989</v>
      </c>
      <c r="L2300" s="3" t="s">
        <v>22</v>
      </c>
      <c r="M2300" s="3">
        <v>6</v>
      </c>
      <c r="N2300" s="3">
        <v>3</v>
      </c>
      <c r="O2300" s="3">
        <v>11511.61</v>
      </c>
      <c r="P2300" s="3" t="s">
        <v>24</v>
      </c>
      <c r="Q2300" s="3" t="s">
        <v>24</v>
      </c>
      <c r="R2300" s="3" t="s">
        <v>36</v>
      </c>
    </row>
    <row r="2301" spans="1:18" x14ac:dyDescent="0.25">
      <c r="A2301" s="3" t="s">
        <v>1883</v>
      </c>
      <c r="B2301" s="3">
        <v>36.384999999999998</v>
      </c>
      <c r="C2301" s="3">
        <v>11.49</v>
      </c>
      <c r="D2301" s="3" t="s">
        <v>20</v>
      </c>
      <c r="E2301" s="3" t="s">
        <v>20</v>
      </c>
      <c r="F2301" s="3" t="s">
        <v>20</v>
      </c>
      <c r="G2301" s="3" t="s">
        <v>5994</v>
      </c>
      <c r="H2301" s="3" t="s">
        <v>20</v>
      </c>
      <c r="J2301" s="3" t="s">
        <v>232</v>
      </c>
      <c r="K2301" s="3">
        <v>1975</v>
      </c>
      <c r="L2301" s="3" t="s">
        <v>61</v>
      </c>
      <c r="M2301" s="3">
        <v>10</v>
      </c>
      <c r="N2301" s="3">
        <v>1</v>
      </c>
      <c r="O2301" s="3">
        <v>40590.550000000003</v>
      </c>
      <c r="P2301" s="3" t="s">
        <v>23</v>
      </c>
      <c r="Q2301" s="3" t="s">
        <v>24</v>
      </c>
      <c r="R2301" s="3" t="s">
        <v>33</v>
      </c>
    </row>
    <row r="2302" spans="1:18" x14ac:dyDescent="0.25">
      <c r="A2302" s="3" t="s">
        <v>1885</v>
      </c>
      <c r="B2302" s="3">
        <v>34.69</v>
      </c>
      <c r="C2302" s="3">
        <v>5.65</v>
      </c>
      <c r="D2302" s="3" t="s">
        <v>20</v>
      </c>
      <c r="E2302" s="3" t="s">
        <v>20</v>
      </c>
      <c r="F2302" s="3" t="s">
        <v>20</v>
      </c>
      <c r="G2302" s="3" t="s">
        <v>5994</v>
      </c>
      <c r="H2302" s="3" t="s">
        <v>20</v>
      </c>
      <c r="J2302" s="3" t="s">
        <v>1869</v>
      </c>
      <c r="K2302" s="3">
        <v>1969</v>
      </c>
      <c r="L2302" s="3" t="s">
        <v>51</v>
      </c>
      <c r="M2302" s="3">
        <v>11</v>
      </c>
      <c r="N2302" s="3">
        <v>0</v>
      </c>
      <c r="O2302" s="3">
        <v>11497.69</v>
      </c>
      <c r="P2302" s="3" t="s">
        <v>24</v>
      </c>
      <c r="Q2302" s="3" t="s">
        <v>23</v>
      </c>
      <c r="R2302" s="3" t="s">
        <v>33</v>
      </c>
    </row>
    <row r="2303" spans="1:18" x14ac:dyDescent="0.25">
      <c r="A2303" s="3" t="s">
        <v>1886</v>
      </c>
      <c r="B2303" s="3">
        <v>37.68</v>
      </c>
      <c r="C2303" s="3">
        <v>4.29</v>
      </c>
      <c r="D2303" s="3" t="s">
        <v>117</v>
      </c>
      <c r="E2303" s="3" t="s">
        <v>20</v>
      </c>
      <c r="F2303" s="3" t="s">
        <v>20</v>
      </c>
      <c r="G2303" s="3" t="s">
        <v>5994</v>
      </c>
      <c r="H2303" s="3" t="s">
        <v>20</v>
      </c>
      <c r="J2303" s="3" t="s">
        <v>1871</v>
      </c>
      <c r="K2303" s="3">
        <v>1983</v>
      </c>
      <c r="L2303" s="3" t="s">
        <v>32</v>
      </c>
      <c r="M2303" s="3">
        <v>7</v>
      </c>
      <c r="N2303" s="3">
        <v>3</v>
      </c>
      <c r="O2303" s="3">
        <v>11492.46</v>
      </c>
      <c r="P2303" s="3" t="s">
        <v>24</v>
      </c>
      <c r="Q2303" s="3" t="s">
        <v>24</v>
      </c>
      <c r="R2303" s="3" t="s">
        <v>36</v>
      </c>
    </row>
    <row r="2304" spans="1:18" x14ac:dyDescent="0.25">
      <c r="A2304" s="3" t="s">
        <v>234</v>
      </c>
      <c r="B2304" s="3">
        <v>38.39</v>
      </c>
      <c r="C2304" s="3">
        <v>4.1100000000000003</v>
      </c>
      <c r="D2304" s="3" t="s">
        <v>117</v>
      </c>
      <c r="E2304" s="3" t="s">
        <v>20</v>
      </c>
      <c r="F2304" s="3" t="s">
        <v>20</v>
      </c>
      <c r="G2304" s="3" t="s">
        <v>5994</v>
      </c>
      <c r="H2304" s="3" t="s">
        <v>117</v>
      </c>
      <c r="J2304" s="3" t="s">
        <v>1873</v>
      </c>
      <c r="K2304" s="3">
        <v>1970</v>
      </c>
      <c r="L2304" s="3" t="s">
        <v>22</v>
      </c>
      <c r="M2304" s="3">
        <v>13</v>
      </c>
      <c r="N2304" s="3">
        <v>3</v>
      </c>
      <c r="O2304" s="3">
        <v>11488.32</v>
      </c>
      <c r="P2304" s="3" t="s">
        <v>24</v>
      </c>
      <c r="Q2304" s="3" t="s">
        <v>23</v>
      </c>
      <c r="R2304" s="3" t="s">
        <v>345</v>
      </c>
    </row>
    <row r="2305" spans="1:18" x14ac:dyDescent="0.25">
      <c r="A2305" s="3" t="s">
        <v>1888</v>
      </c>
      <c r="B2305" s="3">
        <v>35.49</v>
      </c>
      <c r="C2305" s="3">
        <v>4.74</v>
      </c>
      <c r="D2305" s="3" t="s">
        <v>117</v>
      </c>
      <c r="E2305" s="3" t="s">
        <v>20</v>
      </c>
      <c r="F2305" s="3" t="s">
        <v>21</v>
      </c>
      <c r="G2305" s="3">
        <v>1</v>
      </c>
      <c r="H2305" s="3" t="s">
        <v>20</v>
      </c>
      <c r="J2305" s="3" t="s">
        <v>1875</v>
      </c>
      <c r="K2305" s="3">
        <v>2004</v>
      </c>
      <c r="L2305" s="3" t="s">
        <v>47</v>
      </c>
      <c r="M2305" s="3">
        <v>10</v>
      </c>
      <c r="N2305" s="3">
        <v>0</v>
      </c>
      <c r="O2305" s="3">
        <v>11482.63</v>
      </c>
      <c r="P2305" s="3" t="s">
        <v>24</v>
      </c>
      <c r="Q2305" s="3" t="s">
        <v>29</v>
      </c>
      <c r="R2305" s="3" t="s">
        <v>25</v>
      </c>
    </row>
    <row r="2306" spans="1:18" x14ac:dyDescent="0.25">
      <c r="A2306" s="3" t="s">
        <v>1890</v>
      </c>
      <c r="B2306" s="3">
        <v>44.7</v>
      </c>
      <c r="C2306" s="3">
        <v>7.6</v>
      </c>
      <c r="D2306" s="3" t="s">
        <v>117</v>
      </c>
      <c r="E2306" s="3" t="s">
        <v>20</v>
      </c>
      <c r="F2306" s="3" t="s">
        <v>20</v>
      </c>
      <c r="G2306" s="3">
        <v>2</v>
      </c>
      <c r="H2306" s="3" t="s">
        <v>20</v>
      </c>
      <c r="J2306" s="3" t="s">
        <v>1877</v>
      </c>
      <c r="K2306" s="3">
        <v>1966</v>
      </c>
      <c r="L2306" s="3" t="s">
        <v>47</v>
      </c>
      <c r="M2306" s="3">
        <v>7</v>
      </c>
      <c r="N2306" s="3">
        <v>0</v>
      </c>
      <c r="O2306" s="3">
        <v>11478.14</v>
      </c>
      <c r="P2306" s="3" t="s">
        <v>24</v>
      </c>
      <c r="Q2306" s="3" t="s">
        <v>29</v>
      </c>
      <c r="R2306" s="3" t="s">
        <v>42</v>
      </c>
    </row>
    <row r="2307" spans="1:18" x14ac:dyDescent="0.25">
      <c r="A2307" s="3" t="s">
        <v>1892</v>
      </c>
      <c r="B2307" s="3">
        <v>38.380000000000003</v>
      </c>
      <c r="C2307" s="3">
        <v>8.5</v>
      </c>
      <c r="D2307" s="3" t="s">
        <v>117</v>
      </c>
      <c r="E2307" s="3" t="s">
        <v>20</v>
      </c>
      <c r="F2307" s="3" t="s">
        <v>20</v>
      </c>
      <c r="G2307" s="3">
        <v>2</v>
      </c>
      <c r="H2307" s="3" t="s">
        <v>20</v>
      </c>
      <c r="J2307" s="3" t="s">
        <v>1879</v>
      </c>
      <c r="K2307" s="3">
        <v>1965</v>
      </c>
      <c r="L2307" s="3" t="s">
        <v>32</v>
      </c>
      <c r="M2307" s="3">
        <v>23</v>
      </c>
      <c r="N2307" s="3">
        <v>0</v>
      </c>
      <c r="O2307" s="3">
        <v>11455.28</v>
      </c>
      <c r="P2307" s="3" t="s">
        <v>24</v>
      </c>
      <c r="Q2307" s="3" t="s">
        <v>29</v>
      </c>
      <c r="R2307" s="3" t="s">
        <v>53</v>
      </c>
    </row>
    <row r="2308" spans="1:18" x14ac:dyDescent="0.25">
      <c r="A2308" s="3" t="s">
        <v>1894</v>
      </c>
      <c r="B2308" s="3">
        <v>35.244999999999997</v>
      </c>
      <c r="C2308" s="3">
        <v>11.22</v>
      </c>
      <c r="D2308" s="3" t="s">
        <v>117</v>
      </c>
      <c r="E2308" s="3" t="s">
        <v>20</v>
      </c>
      <c r="F2308" s="3" t="s">
        <v>20</v>
      </c>
      <c r="G2308" s="3" t="s">
        <v>5994</v>
      </c>
      <c r="H2308" s="3" t="s">
        <v>20</v>
      </c>
      <c r="J2308" s="3" t="s">
        <v>1881</v>
      </c>
      <c r="K2308" s="3">
        <v>1966</v>
      </c>
      <c r="L2308" s="3" t="s">
        <v>32</v>
      </c>
      <c r="M2308" s="3">
        <v>14</v>
      </c>
      <c r="N2308" s="3">
        <v>0</v>
      </c>
      <c r="O2308" s="3">
        <v>11454.02</v>
      </c>
      <c r="P2308" s="3" t="s">
        <v>24</v>
      </c>
      <c r="Q2308" s="3" t="s">
        <v>23</v>
      </c>
      <c r="R2308" s="3" t="s">
        <v>33</v>
      </c>
    </row>
    <row r="2309" spans="1:18" x14ac:dyDescent="0.25">
      <c r="A2309" s="3" t="s">
        <v>1896</v>
      </c>
      <c r="B2309" s="3">
        <v>49.84</v>
      </c>
      <c r="C2309" s="3">
        <v>5.0999999999999996</v>
      </c>
      <c r="D2309" s="3" t="s">
        <v>117</v>
      </c>
      <c r="E2309" s="3" t="s">
        <v>20</v>
      </c>
      <c r="F2309" s="3" t="s">
        <v>21</v>
      </c>
      <c r="G2309" s="3">
        <v>1</v>
      </c>
      <c r="H2309" s="3" t="s">
        <v>20</v>
      </c>
      <c r="J2309" s="3" t="s">
        <v>1883</v>
      </c>
      <c r="K2309" s="3">
        <v>1971</v>
      </c>
      <c r="L2309" s="3" t="s">
        <v>47</v>
      </c>
      <c r="M2309" s="3">
        <v>12</v>
      </c>
      <c r="N2309" s="3">
        <v>3</v>
      </c>
      <c r="O2309" s="3">
        <v>11436.74</v>
      </c>
      <c r="P2309" s="3" t="s">
        <v>24</v>
      </c>
      <c r="Q2309" s="3" t="s">
        <v>24</v>
      </c>
      <c r="R2309" s="3" t="s">
        <v>33</v>
      </c>
    </row>
    <row r="2310" spans="1:18" x14ac:dyDescent="0.25">
      <c r="A2310" s="3" t="s">
        <v>1898</v>
      </c>
      <c r="B2310" s="3">
        <v>49.06</v>
      </c>
      <c r="C2310" s="3">
        <v>5.43</v>
      </c>
      <c r="D2310" s="3" t="s">
        <v>117</v>
      </c>
      <c r="E2310" s="3" t="s">
        <v>20</v>
      </c>
      <c r="F2310" s="3" t="s">
        <v>20</v>
      </c>
      <c r="G2310" s="3">
        <v>1</v>
      </c>
      <c r="H2310" s="3" t="s">
        <v>20</v>
      </c>
      <c r="J2310" s="3" t="s">
        <v>1885</v>
      </c>
      <c r="K2310" s="3">
        <v>1980</v>
      </c>
      <c r="L2310" s="3" t="s">
        <v>61</v>
      </c>
      <c r="M2310" s="3">
        <v>17</v>
      </c>
      <c r="N2310" s="3">
        <v>2</v>
      </c>
      <c r="O2310" s="3">
        <v>11435.74</v>
      </c>
      <c r="P2310" s="3" t="s">
        <v>24</v>
      </c>
      <c r="Q2310" s="3" t="s">
        <v>24</v>
      </c>
      <c r="R2310" s="3" t="s">
        <v>48</v>
      </c>
    </row>
    <row r="2311" spans="1:18" x14ac:dyDescent="0.25">
      <c r="A2311" s="3" t="s">
        <v>1900</v>
      </c>
      <c r="B2311" s="3">
        <v>30.88</v>
      </c>
      <c r="C2311" s="3">
        <v>5.82</v>
      </c>
      <c r="D2311" s="3" t="s">
        <v>20</v>
      </c>
      <c r="E2311" s="3" t="s">
        <v>20</v>
      </c>
      <c r="F2311" s="3" t="s">
        <v>20</v>
      </c>
      <c r="G2311" s="3">
        <v>2</v>
      </c>
      <c r="H2311" s="3" t="s">
        <v>20</v>
      </c>
      <c r="J2311" s="3" t="s">
        <v>1886</v>
      </c>
      <c r="K2311" s="3">
        <v>1985</v>
      </c>
      <c r="L2311" s="3" t="s">
        <v>32</v>
      </c>
      <c r="M2311" s="3">
        <v>9</v>
      </c>
      <c r="N2311" s="3">
        <v>3</v>
      </c>
      <c r="O2311" s="3">
        <v>11419.49</v>
      </c>
      <c r="P2311" s="3" t="s">
        <v>24</v>
      </c>
      <c r="Q2311" s="3" t="s">
        <v>23</v>
      </c>
      <c r="R2311" s="3" t="s">
        <v>33</v>
      </c>
    </row>
    <row r="2312" spans="1:18" x14ac:dyDescent="0.25">
      <c r="A2312" s="3" t="s">
        <v>1902</v>
      </c>
      <c r="B2312" s="3">
        <v>33.35</v>
      </c>
      <c r="C2312" s="3">
        <v>6.05</v>
      </c>
      <c r="D2312" s="3" t="s">
        <v>20</v>
      </c>
      <c r="E2312" s="3" t="s">
        <v>20</v>
      </c>
      <c r="F2312" s="3" t="s">
        <v>21</v>
      </c>
      <c r="G2312" s="3">
        <v>1</v>
      </c>
      <c r="H2312" s="3" t="s">
        <v>20</v>
      </c>
      <c r="J2312" s="3" t="s">
        <v>234</v>
      </c>
      <c r="K2312" s="3">
        <v>1985</v>
      </c>
      <c r="L2312" s="3" t="s">
        <v>56</v>
      </c>
      <c r="M2312" s="3">
        <v>3</v>
      </c>
      <c r="N2312" s="3">
        <v>0</v>
      </c>
      <c r="O2312" s="3">
        <v>40419.019999999997</v>
      </c>
      <c r="P2312" s="3" t="s">
        <v>23</v>
      </c>
      <c r="Q2312" s="3" t="s">
        <v>29</v>
      </c>
      <c r="R2312" s="3" t="s">
        <v>25</v>
      </c>
    </row>
    <row r="2313" spans="1:18" x14ac:dyDescent="0.25">
      <c r="A2313" s="3" t="s">
        <v>1904</v>
      </c>
      <c r="B2313" s="3">
        <v>38</v>
      </c>
      <c r="C2313" s="3">
        <v>6.38</v>
      </c>
      <c r="D2313" s="3" t="s">
        <v>117</v>
      </c>
      <c r="E2313" s="3" t="s">
        <v>20</v>
      </c>
      <c r="F2313" s="3" t="s">
        <v>20</v>
      </c>
      <c r="G2313" s="3">
        <v>1</v>
      </c>
      <c r="H2313" s="3" t="s">
        <v>20</v>
      </c>
      <c r="J2313" s="3" t="s">
        <v>1888</v>
      </c>
      <c r="K2313" s="3">
        <v>1983</v>
      </c>
      <c r="L2313" s="3" t="s">
        <v>22</v>
      </c>
      <c r="M2313" s="3">
        <v>23</v>
      </c>
      <c r="N2313" s="3">
        <v>3</v>
      </c>
      <c r="O2313" s="3">
        <v>11412.02</v>
      </c>
      <c r="P2313" s="3" t="s">
        <v>24</v>
      </c>
      <c r="Q2313" s="3" t="s">
        <v>23</v>
      </c>
      <c r="R2313" s="3" t="s">
        <v>48</v>
      </c>
    </row>
    <row r="2314" spans="1:18" x14ac:dyDescent="0.25">
      <c r="A2314" s="3" t="s">
        <v>1906</v>
      </c>
      <c r="B2314" s="3">
        <v>36.08</v>
      </c>
      <c r="C2314" s="3">
        <v>5.73</v>
      </c>
      <c r="D2314" s="3" t="s">
        <v>117</v>
      </c>
      <c r="E2314" s="3" t="s">
        <v>20</v>
      </c>
      <c r="F2314" s="3" t="s">
        <v>20</v>
      </c>
      <c r="G2314" s="3">
        <v>1</v>
      </c>
      <c r="H2314" s="3" t="s">
        <v>20</v>
      </c>
      <c r="J2314" s="3" t="s">
        <v>1890</v>
      </c>
      <c r="K2314" s="3">
        <v>1970</v>
      </c>
      <c r="L2314" s="3" t="s">
        <v>22</v>
      </c>
      <c r="M2314" s="3">
        <v>7</v>
      </c>
      <c r="N2314" s="3">
        <v>3</v>
      </c>
      <c r="O2314" s="3">
        <v>11411.69</v>
      </c>
      <c r="P2314" s="3" t="s">
        <v>24</v>
      </c>
      <c r="Q2314" s="3" t="s">
        <v>29</v>
      </c>
      <c r="R2314" s="3" t="s">
        <v>53</v>
      </c>
    </row>
    <row r="2315" spans="1:18" x14ac:dyDescent="0.25">
      <c r="A2315" s="3" t="s">
        <v>237</v>
      </c>
      <c r="B2315" s="3">
        <v>44.34</v>
      </c>
      <c r="C2315" s="3">
        <v>4.0199999999999996</v>
      </c>
      <c r="D2315" s="3" t="s">
        <v>117</v>
      </c>
      <c r="E2315" s="3" t="s">
        <v>20</v>
      </c>
      <c r="F2315" s="3" t="s">
        <v>20</v>
      </c>
      <c r="G2315" s="3">
        <v>2</v>
      </c>
      <c r="H2315" s="3" t="s">
        <v>117</v>
      </c>
      <c r="J2315" s="3" t="s">
        <v>1892</v>
      </c>
      <c r="K2315" s="3">
        <v>1970</v>
      </c>
      <c r="L2315" s="3" t="s">
        <v>22</v>
      </c>
      <c r="M2315" s="3">
        <v>2</v>
      </c>
      <c r="N2315" s="3">
        <v>2</v>
      </c>
      <c r="O2315" s="3">
        <v>11396.9</v>
      </c>
      <c r="P2315" s="3" t="s">
        <v>24</v>
      </c>
      <c r="Q2315" s="3" t="s">
        <v>24</v>
      </c>
      <c r="R2315" s="3" t="s">
        <v>119</v>
      </c>
    </row>
    <row r="2316" spans="1:18" x14ac:dyDescent="0.25">
      <c r="A2316" s="3" t="s">
        <v>1907</v>
      </c>
      <c r="B2316" s="3">
        <v>35.700000000000003</v>
      </c>
      <c r="C2316" s="3">
        <v>5.47</v>
      </c>
      <c r="D2316" s="3" t="s">
        <v>117</v>
      </c>
      <c r="E2316" s="3" t="s">
        <v>20</v>
      </c>
      <c r="F2316" s="3" t="s">
        <v>20</v>
      </c>
      <c r="G2316" s="3">
        <v>1</v>
      </c>
      <c r="H2316" s="3" t="s">
        <v>20</v>
      </c>
      <c r="J2316" s="3" t="s">
        <v>1894</v>
      </c>
      <c r="K2316" s="3">
        <v>1967</v>
      </c>
      <c r="L2316" s="3" t="s">
        <v>28</v>
      </c>
      <c r="M2316" s="3">
        <v>19</v>
      </c>
      <c r="N2316" s="3">
        <v>1</v>
      </c>
      <c r="O2316" s="3">
        <v>11394.07</v>
      </c>
      <c r="P2316" s="3" t="s">
        <v>24</v>
      </c>
      <c r="Q2316" s="3" t="s">
        <v>23</v>
      </c>
      <c r="R2316" s="3" t="s">
        <v>320</v>
      </c>
    </row>
    <row r="2317" spans="1:18" x14ac:dyDescent="0.25">
      <c r="A2317" s="3" t="s">
        <v>1909</v>
      </c>
      <c r="B2317" s="3">
        <v>34.01</v>
      </c>
      <c r="C2317" s="3">
        <v>11.3</v>
      </c>
      <c r="D2317" s="3" t="s">
        <v>20</v>
      </c>
      <c r="E2317" s="3" t="s">
        <v>20</v>
      </c>
      <c r="F2317" s="3" t="s">
        <v>20</v>
      </c>
      <c r="G2317" s="3" t="s">
        <v>5994</v>
      </c>
      <c r="H2317" s="3" t="s">
        <v>20</v>
      </c>
      <c r="J2317" s="3" t="s">
        <v>1896</v>
      </c>
      <c r="K2317" s="3">
        <v>1997</v>
      </c>
      <c r="L2317" s="3" t="s">
        <v>61</v>
      </c>
      <c r="M2317" s="3">
        <v>28</v>
      </c>
      <c r="N2317" s="3">
        <v>0</v>
      </c>
      <c r="O2317" s="3">
        <v>11388.27</v>
      </c>
      <c r="P2317" s="3" t="s">
        <v>24</v>
      </c>
      <c r="Q2317" s="3" t="s">
        <v>29</v>
      </c>
      <c r="R2317" s="3" t="s">
        <v>36</v>
      </c>
    </row>
    <row r="2318" spans="1:18" x14ac:dyDescent="0.25">
      <c r="A2318" s="3" t="s">
        <v>1911</v>
      </c>
      <c r="B2318" s="3">
        <v>31.54</v>
      </c>
      <c r="C2318" s="3">
        <v>6.72</v>
      </c>
      <c r="D2318" s="3" t="s">
        <v>20</v>
      </c>
      <c r="E2318" s="3" t="s">
        <v>20</v>
      </c>
      <c r="F2318" s="3" t="s">
        <v>20</v>
      </c>
      <c r="G2318" s="3" t="s">
        <v>5994</v>
      </c>
      <c r="H2318" s="3" t="s">
        <v>20</v>
      </c>
      <c r="J2318" s="3" t="s">
        <v>1898</v>
      </c>
      <c r="K2318" s="3">
        <v>1964</v>
      </c>
      <c r="L2318" s="3" t="s">
        <v>32</v>
      </c>
      <c r="M2318" s="3">
        <v>13</v>
      </c>
      <c r="N2318" s="3">
        <v>0</v>
      </c>
      <c r="O2318" s="3">
        <v>11381.33</v>
      </c>
      <c r="P2318" s="3" t="s">
        <v>24</v>
      </c>
      <c r="Q2318" s="3" t="s">
        <v>29</v>
      </c>
      <c r="R2318" s="3" t="s">
        <v>25</v>
      </c>
    </row>
    <row r="2319" spans="1:18" x14ac:dyDescent="0.25">
      <c r="A2319" s="3" t="s">
        <v>1913</v>
      </c>
      <c r="B2319" s="3">
        <v>23.3</v>
      </c>
      <c r="C2319" s="3">
        <v>5.36</v>
      </c>
      <c r="D2319" s="3" t="s">
        <v>117</v>
      </c>
      <c r="E2319" s="3" t="s">
        <v>20</v>
      </c>
      <c r="F2319" s="3" t="s">
        <v>20</v>
      </c>
      <c r="G2319" s="3">
        <v>1</v>
      </c>
      <c r="H2319" s="3" t="s">
        <v>20</v>
      </c>
      <c r="J2319" s="3" t="s">
        <v>1900</v>
      </c>
      <c r="K2319" s="3">
        <v>1972</v>
      </c>
      <c r="L2319" s="3" t="s">
        <v>28</v>
      </c>
      <c r="M2319" s="3">
        <v>6</v>
      </c>
      <c r="N2319" s="3">
        <v>0</v>
      </c>
      <c r="O2319" s="3">
        <v>11378.57</v>
      </c>
      <c r="P2319" s="3" t="s">
        <v>24</v>
      </c>
      <c r="Q2319" s="3" t="s">
        <v>29</v>
      </c>
      <c r="R2319" s="3" t="s">
        <v>42</v>
      </c>
    </row>
    <row r="2320" spans="1:18" x14ac:dyDescent="0.25">
      <c r="A2320" s="3" t="s">
        <v>1915</v>
      </c>
      <c r="B2320" s="3">
        <v>27.75</v>
      </c>
      <c r="C2320" s="3">
        <v>9.8800000000000008</v>
      </c>
      <c r="D2320" s="3" t="s">
        <v>20</v>
      </c>
      <c r="E2320" s="3" t="s">
        <v>20</v>
      </c>
      <c r="F2320" s="3" t="s">
        <v>20</v>
      </c>
      <c r="G2320" s="3" t="s">
        <v>5994</v>
      </c>
      <c r="H2320" s="3" t="s">
        <v>20</v>
      </c>
      <c r="J2320" s="3" t="s">
        <v>1902</v>
      </c>
      <c r="K2320" s="3">
        <v>1979</v>
      </c>
      <c r="L2320" s="3" t="s">
        <v>32</v>
      </c>
      <c r="M2320" s="3">
        <v>7</v>
      </c>
      <c r="N2320" s="3">
        <v>2</v>
      </c>
      <c r="O2320" s="3">
        <v>11369.39</v>
      </c>
      <c r="P2320" s="3" t="s">
        <v>24</v>
      </c>
      <c r="Q2320" s="3" t="s">
        <v>23</v>
      </c>
      <c r="R2320" s="3" t="s">
        <v>36</v>
      </c>
    </row>
    <row r="2321" spans="1:18" x14ac:dyDescent="0.25">
      <c r="A2321" s="3" t="s">
        <v>1917</v>
      </c>
      <c r="B2321" s="3">
        <v>42.46</v>
      </c>
      <c r="C2321" s="3">
        <v>4.1100000000000003</v>
      </c>
      <c r="D2321" s="3" t="s">
        <v>20</v>
      </c>
      <c r="E2321" s="3" t="s">
        <v>20</v>
      </c>
      <c r="F2321" s="3" t="s">
        <v>20</v>
      </c>
      <c r="G2321" s="3" t="s">
        <v>5994</v>
      </c>
      <c r="H2321" s="3" t="s">
        <v>20</v>
      </c>
      <c r="J2321" s="3" t="s">
        <v>1904</v>
      </c>
      <c r="K2321" s="3">
        <v>1964</v>
      </c>
      <c r="L2321" s="3" t="s">
        <v>28</v>
      </c>
      <c r="M2321" s="3">
        <v>13</v>
      </c>
      <c r="N2321" s="3">
        <v>0</v>
      </c>
      <c r="O2321" s="3">
        <v>11365.95</v>
      </c>
      <c r="P2321" s="3" t="s">
        <v>24</v>
      </c>
      <c r="Q2321" s="3" t="s">
        <v>29</v>
      </c>
      <c r="R2321" s="3" t="s">
        <v>53</v>
      </c>
    </row>
    <row r="2322" spans="1:18" x14ac:dyDescent="0.25">
      <c r="A2322" s="3" t="s">
        <v>1919</v>
      </c>
      <c r="B2322" s="3">
        <v>54.47</v>
      </c>
      <c r="C2322" s="3">
        <v>7.48</v>
      </c>
      <c r="D2322" s="3" t="s">
        <v>20</v>
      </c>
      <c r="E2322" s="3" t="s">
        <v>20</v>
      </c>
      <c r="F2322" s="3" t="s">
        <v>20</v>
      </c>
      <c r="G2322" s="3" t="s">
        <v>5994</v>
      </c>
      <c r="H2322" s="3" t="s">
        <v>20</v>
      </c>
      <c r="J2322" s="3" t="s">
        <v>1906</v>
      </c>
      <c r="K2322" s="3">
        <v>1964</v>
      </c>
      <c r="L2322" s="3" t="s">
        <v>61</v>
      </c>
      <c r="M2322" s="3">
        <v>3</v>
      </c>
      <c r="N2322" s="3">
        <v>0</v>
      </c>
      <c r="O2322" s="3">
        <v>11363.28</v>
      </c>
      <c r="P2322" s="3" t="s">
        <v>24</v>
      </c>
      <c r="Q2322" s="3" t="s">
        <v>23</v>
      </c>
      <c r="R2322" s="3" t="s">
        <v>25</v>
      </c>
    </row>
    <row r="2323" spans="1:18" x14ac:dyDescent="0.25">
      <c r="A2323" s="3" t="s">
        <v>1921</v>
      </c>
      <c r="B2323" s="3">
        <v>24.93</v>
      </c>
      <c r="C2323" s="3">
        <v>9.18</v>
      </c>
      <c r="D2323" s="3" t="s">
        <v>117</v>
      </c>
      <c r="E2323" s="3" t="s">
        <v>20</v>
      </c>
      <c r="F2323" s="3" t="s">
        <v>21</v>
      </c>
      <c r="G2323" s="3">
        <v>1</v>
      </c>
      <c r="H2323" s="3" t="s">
        <v>20</v>
      </c>
      <c r="J2323" s="3" t="s">
        <v>237</v>
      </c>
      <c r="K2323" s="3">
        <v>1966</v>
      </c>
      <c r="L2323" s="3" t="s">
        <v>51</v>
      </c>
      <c r="M2323" s="3">
        <v>12</v>
      </c>
      <c r="N2323" s="3">
        <v>0</v>
      </c>
      <c r="O2323" s="3">
        <v>40373.74</v>
      </c>
      <c r="P2323" s="3" t="s">
        <v>23</v>
      </c>
      <c r="Q2323" s="3" t="s">
        <v>24</v>
      </c>
      <c r="R2323" s="3" t="s">
        <v>53</v>
      </c>
    </row>
    <row r="2324" spans="1:18" x14ac:dyDescent="0.25">
      <c r="A2324" s="3" t="s">
        <v>1923</v>
      </c>
      <c r="B2324" s="3">
        <v>48.12</v>
      </c>
      <c r="C2324" s="3">
        <v>4.51</v>
      </c>
      <c r="D2324" s="3" t="s">
        <v>117</v>
      </c>
      <c r="E2324" s="3" t="s">
        <v>20</v>
      </c>
      <c r="F2324" s="3" t="s">
        <v>20</v>
      </c>
      <c r="G2324" s="3">
        <v>1</v>
      </c>
      <c r="H2324" s="3" t="s">
        <v>20</v>
      </c>
      <c r="J2324" s="3" t="s">
        <v>1907</v>
      </c>
      <c r="K2324" s="3">
        <v>1964</v>
      </c>
      <c r="L2324" s="3" t="s">
        <v>61</v>
      </c>
      <c r="M2324" s="3">
        <v>4</v>
      </c>
      <c r="N2324" s="3">
        <v>0</v>
      </c>
      <c r="O2324" s="3">
        <v>11362.76</v>
      </c>
      <c r="P2324" s="3" t="s">
        <v>24</v>
      </c>
      <c r="Q2324" s="3" t="s">
        <v>23</v>
      </c>
      <c r="R2324" s="3" t="s">
        <v>53</v>
      </c>
    </row>
    <row r="2325" spans="1:18" x14ac:dyDescent="0.25">
      <c r="A2325" s="3" t="s">
        <v>1925</v>
      </c>
      <c r="B2325" s="3">
        <v>24.91</v>
      </c>
      <c r="C2325" s="3">
        <v>7.33</v>
      </c>
      <c r="D2325" s="3" t="s">
        <v>117</v>
      </c>
      <c r="E2325" s="3" t="s">
        <v>20</v>
      </c>
      <c r="F2325" s="3" t="s">
        <v>21</v>
      </c>
      <c r="G2325" s="3">
        <v>1</v>
      </c>
      <c r="H2325" s="3" t="s">
        <v>20</v>
      </c>
      <c r="J2325" s="3" t="s">
        <v>1909</v>
      </c>
      <c r="K2325" s="3">
        <v>1965</v>
      </c>
      <c r="L2325" s="3" t="s">
        <v>47</v>
      </c>
      <c r="M2325" s="3">
        <v>26</v>
      </c>
      <c r="N2325" s="3">
        <v>0</v>
      </c>
      <c r="O2325" s="3">
        <v>11356.66</v>
      </c>
      <c r="P2325" s="3" t="s">
        <v>24</v>
      </c>
      <c r="Q2325" s="3" t="s">
        <v>24</v>
      </c>
      <c r="R2325" s="3" t="s">
        <v>33</v>
      </c>
    </row>
    <row r="2326" spans="1:18" x14ac:dyDescent="0.25">
      <c r="A2326" s="3" t="s">
        <v>240</v>
      </c>
      <c r="B2326" s="3">
        <v>41.51</v>
      </c>
      <c r="C2326" s="3">
        <v>6.92</v>
      </c>
      <c r="D2326" s="3" t="s">
        <v>20</v>
      </c>
      <c r="E2326" s="3" t="s">
        <v>20</v>
      </c>
      <c r="F2326" s="3" t="s">
        <v>20</v>
      </c>
      <c r="G2326" s="3" t="s">
        <v>5994</v>
      </c>
      <c r="H2326" s="3" t="s">
        <v>117</v>
      </c>
      <c r="J2326" s="3" t="s">
        <v>1911</v>
      </c>
      <c r="K2326" s="3">
        <v>1965</v>
      </c>
      <c r="L2326" s="3" t="s">
        <v>56</v>
      </c>
      <c r="M2326" s="3">
        <v>29</v>
      </c>
      <c r="N2326" s="3">
        <v>0</v>
      </c>
      <c r="O2326" s="3">
        <v>11353.23</v>
      </c>
      <c r="P2326" s="3" t="s">
        <v>24</v>
      </c>
      <c r="Q2326" s="3" t="s">
        <v>23</v>
      </c>
      <c r="R2326" s="3" t="s">
        <v>33</v>
      </c>
    </row>
    <row r="2327" spans="1:18" x14ac:dyDescent="0.25">
      <c r="A2327" s="3" t="s">
        <v>1927</v>
      </c>
      <c r="B2327" s="3">
        <v>27.645</v>
      </c>
      <c r="C2327" s="3">
        <v>10.56</v>
      </c>
      <c r="D2327" s="3" t="s">
        <v>20</v>
      </c>
      <c r="E2327" s="3" t="s">
        <v>20</v>
      </c>
      <c r="F2327" s="3" t="s">
        <v>20</v>
      </c>
      <c r="G2327" s="3" t="s">
        <v>5994</v>
      </c>
      <c r="H2327" s="3" t="s">
        <v>20</v>
      </c>
      <c r="J2327" s="3" t="s">
        <v>1913</v>
      </c>
      <c r="K2327" s="3">
        <v>1964</v>
      </c>
      <c r="L2327" s="3" t="s">
        <v>61</v>
      </c>
      <c r="M2327" s="3">
        <v>12</v>
      </c>
      <c r="N2327" s="3">
        <v>0</v>
      </c>
      <c r="O2327" s="3">
        <v>11345.52</v>
      </c>
      <c r="P2327" s="3" t="s">
        <v>24</v>
      </c>
      <c r="Q2327" s="3" t="s">
        <v>24</v>
      </c>
      <c r="R2327" s="3" t="s">
        <v>53</v>
      </c>
    </row>
    <row r="2328" spans="1:18" x14ac:dyDescent="0.25">
      <c r="A2328" s="3" t="s">
        <v>1928</v>
      </c>
      <c r="B2328" s="3">
        <v>33.700000000000003</v>
      </c>
      <c r="C2328" s="3">
        <v>4.01</v>
      </c>
      <c r="D2328" s="3" t="s">
        <v>20</v>
      </c>
      <c r="E2328" s="3" t="s">
        <v>20</v>
      </c>
      <c r="F2328" s="3" t="s">
        <v>20</v>
      </c>
      <c r="G2328" s="3">
        <v>2</v>
      </c>
      <c r="H2328" s="3" t="s">
        <v>20</v>
      </c>
      <c r="J2328" s="3" t="s">
        <v>1915</v>
      </c>
      <c r="K2328" s="3">
        <v>1968</v>
      </c>
      <c r="L2328" s="3" t="s">
        <v>56</v>
      </c>
      <c r="M2328" s="3">
        <v>2</v>
      </c>
      <c r="N2328" s="3">
        <v>0</v>
      </c>
      <c r="O2328" s="3">
        <v>11344.32</v>
      </c>
      <c r="P2328" s="3" t="s">
        <v>24</v>
      </c>
      <c r="Q2328" s="3" t="s">
        <v>29</v>
      </c>
      <c r="R2328" s="3" t="s">
        <v>42</v>
      </c>
    </row>
    <row r="2329" spans="1:18" x14ac:dyDescent="0.25">
      <c r="A2329" s="3" t="s">
        <v>1930</v>
      </c>
      <c r="B2329" s="3">
        <v>38.93</v>
      </c>
      <c r="C2329" s="3">
        <v>5.64</v>
      </c>
      <c r="D2329" s="3" t="s">
        <v>117</v>
      </c>
      <c r="E2329" s="3" t="s">
        <v>20</v>
      </c>
      <c r="F2329" s="3" t="s">
        <v>20</v>
      </c>
      <c r="G2329" s="3">
        <v>1</v>
      </c>
      <c r="H2329" s="3" t="s">
        <v>20</v>
      </c>
      <c r="J2329" s="3" t="s">
        <v>1917</v>
      </c>
      <c r="K2329" s="3">
        <v>1989</v>
      </c>
      <c r="L2329" s="3" t="s">
        <v>51</v>
      </c>
      <c r="M2329" s="3">
        <v>19</v>
      </c>
      <c r="N2329" s="3">
        <v>1</v>
      </c>
      <c r="O2329" s="3">
        <v>11326.71</v>
      </c>
      <c r="P2329" s="3" t="s">
        <v>24</v>
      </c>
      <c r="Q2329" s="3" t="s">
        <v>24</v>
      </c>
      <c r="R2329" s="3" t="s">
        <v>25</v>
      </c>
    </row>
    <row r="2330" spans="1:18" x14ac:dyDescent="0.25">
      <c r="A2330" s="3" t="s">
        <v>1932</v>
      </c>
      <c r="B2330" s="3">
        <v>32.774999999999999</v>
      </c>
      <c r="C2330" s="3">
        <v>8.02</v>
      </c>
      <c r="D2330" s="3" t="s">
        <v>117</v>
      </c>
      <c r="E2330" s="3" t="s">
        <v>20</v>
      </c>
      <c r="F2330" s="3" t="s">
        <v>20</v>
      </c>
      <c r="G2330" s="3">
        <v>2</v>
      </c>
      <c r="H2330" s="3" t="s">
        <v>20</v>
      </c>
      <c r="J2330" s="3" t="s">
        <v>1919</v>
      </c>
      <c r="K2330" s="3">
        <v>2002</v>
      </c>
      <c r="L2330" s="3" t="s">
        <v>47</v>
      </c>
      <c r="M2330" s="3">
        <v>20</v>
      </c>
      <c r="N2330" s="3">
        <v>0</v>
      </c>
      <c r="O2330" s="3">
        <v>11321.49</v>
      </c>
      <c r="P2330" s="3" t="s">
        <v>24</v>
      </c>
      <c r="Q2330" s="3" t="s">
        <v>24</v>
      </c>
      <c r="R2330" s="3" t="s">
        <v>33</v>
      </c>
    </row>
    <row r="2331" spans="1:18" x14ac:dyDescent="0.25">
      <c r="A2331" s="3" t="s">
        <v>1934</v>
      </c>
      <c r="B2331" s="3">
        <v>29.83</v>
      </c>
      <c r="C2331" s="3">
        <v>7.2</v>
      </c>
      <c r="D2331" s="3" t="s">
        <v>117</v>
      </c>
      <c r="E2331" s="3" t="s">
        <v>20</v>
      </c>
      <c r="F2331" s="3" t="s">
        <v>20</v>
      </c>
      <c r="G2331" s="3" t="s">
        <v>5994</v>
      </c>
      <c r="H2331" s="3" t="s">
        <v>20</v>
      </c>
      <c r="J2331" s="3" t="s">
        <v>1921</v>
      </c>
      <c r="K2331" s="3">
        <v>1963</v>
      </c>
      <c r="L2331" s="3" t="s">
        <v>61</v>
      </c>
      <c r="M2331" s="3">
        <v>11</v>
      </c>
      <c r="N2331" s="3">
        <v>0</v>
      </c>
      <c r="O2331" s="3">
        <v>11319.12</v>
      </c>
      <c r="P2331" s="3" t="s">
        <v>24</v>
      </c>
      <c r="Q2331" s="3" t="s">
        <v>23</v>
      </c>
      <c r="R2331" s="3" t="s">
        <v>33</v>
      </c>
    </row>
    <row r="2332" spans="1:18" x14ac:dyDescent="0.25">
      <c r="A2332" s="3" t="s">
        <v>1936</v>
      </c>
      <c r="B2332" s="3">
        <v>28.31</v>
      </c>
      <c r="C2332" s="3">
        <v>4.55</v>
      </c>
      <c r="D2332" s="3" t="s">
        <v>20</v>
      </c>
      <c r="E2332" s="3" t="s">
        <v>117</v>
      </c>
      <c r="F2332" s="3" t="s">
        <v>20</v>
      </c>
      <c r="G2332" s="3">
        <v>1</v>
      </c>
      <c r="H2332" s="3" t="s">
        <v>20</v>
      </c>
      <c r="J2332" s="3" t="s">
        <v>1923</v>
      </c>
      <c r="K2332" s="3">
        <v>1995</v>
      </c>
      <c r="L2332" s="3" t="s">
        <v>28</v>
      </c>
      <c r="M2332" s="3">
        <v>10</v>
      </c>
      <c r="N2332" s="3">
        <v>0</v>
      </c>
      <c r="O2332" s="3">
        <v>11318.57</v>
      </c>
      <c r="P2332" s="3" t="s">
        <v>24</v>
      </c>
      <c r="Q2332" s="3" t="s">
        <v>29</v>
      </c>
      <c r="R2332" s="3" t="s">
        <v>36</v>
      </c>
    </row>
    <row r="2333" spans="1:18" x14ac:dyDescent="0.25">
      <c r="A2333" s="3" t="s">
        <v>1938</v>
      </c>
      <c r="B2333" s="3">
        <v>29.79</v>
      </c>
      <c r="C2333" s="3">
        <v>9.0299999999999994</v>
      </c>
      <c r="D2333" s="3" t="s">
        <v>20</v>
      </c>
      <c r="E2333" s="3" t="s">
        <v>20</v>
      </c>
      <c r="F2333" s="3" t="s">
        <v>20</v>
      </c>
      <c r="G2333" s="3" t="s">
        <v>5994</v>
      </c>
      <c r="H2333" s="3" t="s">
        <v>20</v>
      </c>
      <c r="J2333" s="3" t="s">
        <v>1925</v>
      </c>
      <c r="K2333" s="3">
        <v>1963</v>
      </c>
      <c r="L2333" s="3" t="s">
        <v>56</v>
      </c>
      <c r="M2333" s="3">
        <v>22</v>
      </c>
      <c r="N2333" s="3">
        <v>0</v>
      </c>
      <c r="O2333" s="3">
        <v>11312.33</v>
      </c>
      <c r="P2333" s="3" t="s">
        <v>24</v>
      </c>
      <c r="Q2333" s="3" t="s">
        <v>24</v>
      </c>
      <c r="R2333" s="3" t="s">
        <v>33</v>
      </c>
    </row>
    <row r="2334" spans="1:18" x14ac:dyDescent="0.25">
      <c r="A2334" s="3" t="s">
        <v>1940</v>
      </c>
      <c r="B2334" s="3">
        <v>36.6</v>
      </c>
      <c r="C2334" s="3">
        <v>5.2</v>
      </c>
      <c r="D2334" s="3" t="s">
        <v>117</v>
      </c>
      <c r="E2334" s="3" t="s">
        <v>20</v>
      </c>
      <c r="F2334" s="3" t="s">
        <v>21</v>
      </c>
      <c r="G2334" s="3">
        <v>1</v>
      </c>
      <c r="H2334" s="3" t="s">
        <v>20</v>
      </c>
      <c r="J2334" s="3" t="s">
        <v>240</v>
      </c>
      <c r="K2334" s="3">
        <v>1962</v>
      </c>
      <c r="L2334" s="3" t="s">
        <v>47</v>
      </c>
      <c r="M2334" s="3">
        <v>4</v>
      </c>
      <c r="N2334" s="3">
        <v>0</v>
      </c>
      <c r="O2334" s="3">
        <v>40309.93</v>
      </c>
      <c r="P2334" s="3" t="s">
        <v>23</v>
      </c>
      <c r="Q2334" s="3" t="s">
        <v>24</v>
      </c>
      <c r="R2334" s="3" t="s">
        <v>53</v>
      </c>
    </row>
    <row r="2335" spans="1:18" x14ac:dyDescent="0.25">
      <c r="A2335" s="3" t="s">
        <v>1942</v>
      </c>
      <c r="B2335" s="3">
        <v>35.93</v>
      </c>
      <c r="C2335" s="3">
        <v>8.3000000000000007</v>
      </c>
      <c r="D2335" s="3" t="s">
        <v>117</v>
      </c>
      <c r="E2335" s="3" t="s">
        <v>20</v>
      </c>
      <c r="F2335" s="3" t="s">
        <v>20</v>
      </c>
      <c r="G2335" s="3" t="s">
        <v>5994</v>
      </c>
      <c r="H2335" s="3" t="s">
        <v>20</v>
      </c>
      <c r="J2335" s="3" t="s">
        <v>1927</v>
      </c>
      <c r="K2335" s="3">
        <v>1968</v>
      </c>
      <c r="L2335" s="3" t="s">
        <v>22</v>
      </c>
      <c r="M2335" s="3">
        <v>6</v>
      </c>
      <c r="N2335" s="3">
        <v>1</v>
      </c>
      <c r="O2335" s="3">
        <v>11305.93</v>
      </c>
      <c r="P2335" s="3" t="s">
        <v>24</v>
      </c>
      <c r="Q2335" s="3" t="s">
        <v>23</v>
      </c>
      <c r="R2335" s="3" t="s">
        <v>33</v>
      </c>
    </row>
    <row r="2336" spans="1:18" x14ac:dyDescent="0.25">
      <c r="A2336" s="3" t="s">
        <v>1944</v>
      </c>
      <c r="B2336" s="3">
        <v>28.6</v>
      </c>
      <c r="C2336" s="3">
        <v>5.56</v>
      </c>
      <c r="D2336" s="3" t="s">
        <v>117</v>
      </c>
      <c r="E2336" s="3" t="s">
        <v>20</v>
      </c>
      <c r="F2336" s="3" t="s">
        <v>21</v>
      </c>
      <c r="G2336" s="3">
        <v>1</v>
      </c>
      <c r="H2336" s="3" t="s">
        <v>20</v>
      </c>
      <c r="J2336" s="3" t="s">
        <v>1928</v>
      </c>
      <c r="K2336" s="3">
        <v>1972</v>
      </c>
      <c r="L2336" s="3" t="s">
        <v>47</v>
      </c>
      <c r="M2336" s="3">
        <v>25</v>
      </c>
      <c r="N2336" s="3">
        <v>4</v>
      </c>
      <c r="O2336" s="3">
        <v>11299.34</v>
      </c>
      <c r="P2336" s="3" t="s">
        <v>24</v>
      </c>
      <c r="Q2336" s="3" t="s">
        <v>29</v>
      </c>
      <c r="R2336" s="3" t="s">
        <v>53</v>
      </c>
    </row>
    <row r="2337" spans="10:18" x14ac:dyDescent="0.25">
      <c r="J2337" s="3" t="s">
        <v>1930</v>
      </c>
      <c r="K2337" s="3">
        <v>1988</v>
      </c>
      <c r="L2337" s="3" t="s">
        <v>56</v>
      </c>
      <c r="M2337" s="3">
        <v>14</v>
      </c>
      <c r="N2337" s="3">
        <v>3</v>
      </c>
      <c r="O2337" s="3">
        <v>11294.57</v>
      </c>
      <c r="P2337" s="3" t="s">
        <v>24</v>
      </c>
      <c r="Q2337" s="3" t="s">
        <v>23</v>
      </c>
      <c r="R2337" s="3" t="s">
        <v>144</v>
      </c>
    </row>
    <row r="2338" spans="10:18" x14ac:dyDescent="0.25">
      <c r="J2338" s="3" t="s">
        <v>1932</v>
      </c>
      <c r="K2338" s="3">
        <v>1970</v>
      </c>
      <c r="L2338" s="3" t="s">
        <v>32</v>
      </c>
      <c r="M2338" s="3">
        <v>22</v>
      </c>
      <c r="N2338" s="3">
        <v>3</v>
      </c>
      <c r="O2338" s="3">
        <v>11289.11</v>
      </c>
      <c r="P2338" s="3" t="s">
        <v>24</v>
      </c>
      <c r="Q2338" s="3" t="s">
        <v>23</v>
      </c>
      <c r="R2338" s="3" t="s">
        <v>33</v>
      </c>
    </row>
    <row r="2339" spans="10:18" x14ac:dyDescent="0.25">
      <c r="J2339" s="3" t="s">
        <v>1934</v>
      </c>
      <c r="K2339" s="3">
        <v>1967</v>
      </c>
      <c r="L2339" s="3" t="s">
        <v>32</v>
      </c>
      <c r="M2339" s="3">
        <v>14</v>
      </c>
      <c r="N2339" s="3">
        <v>0</v>
      </c>
      <c r="O2339" s="3">
        <v>11286.54</v>
      </c>
      <c r="P2339" s="3" t="s">
        <v>24</v>
      </c>
      <c r="Q2339" s="3" t="s">
        <v>24</v>
      </c>
      <c r="R2339" s="3" t="s">
        <v>119</v>
      </c>
    </row>
    <row r="2340" spans="10:18" x14ac:dyDescent="0.25">
      <c r="J2340" s="3" t="s">
        <v>1936</v>
      </c>
      <c r="K2340" s="3">
        <v>2004</v>
      </c>
      <c r="L2340" s="3" t="s">
        <v>22</v>
      </c>
      <c r="M2340" s="3">
        <v>4</v>
      </c>
      <c r="N2340" s="3">
        <v>1</v>
      </c>
      <c r="O2340" s="3">
        <v>11272.33</v>
      </c>
      <c r="P2340" s="3" t="s">
        <v>24</v>
      </c>
      <c r="Q2340" s="3" t="s">
        <v>29</v>
      </c>
      <c r="R2340" s="3" t="s">
        <v>137</v>
      </c>
    </row>
    <row r="2341" spans="10:18" x14ac:dyDescent="0.25">
      <c r="J2341" s="3" t="s">
        <v>1938</v>
      </c>
      <c r="K2341" s="3">
        <v>1971</v>
      </c>
      <c r="L2341" s="3" t="s">
        <v>28</v>
      </c>
      <c r="M2341" s="3">
        <v>26</v>
      </c>
      <c r="N2341" s="3">
        <v>0</v>
      </c>
      <c r="O2341" s="3">
        <v>11265.71</v>
      </c>
      <c r="P2341" s="3" t="s">
        <v>24</v>
      </c>
      <c r="Q2341" s="3" t="s">
        <v>23</v>
      </c>
      <c r="R2341" s="3" t="s">
        <v>42</v>
      </c>
    </row>
    <row r="2342" spans="10:18" x14ac:dyDescent="0.25">
      <c r="J2342" s="3" t="s">
        <v>1940</v>
      </c>
      <c r="K2342" s="3">
        <v>1969</v>
      </c>
      <c r="L2342" s="3" t="s">
        <v>22</v>
      </c>
      <c r="M2342" s="3">
        <v>11</v>
      </c>
      <c r="N2342" s="3">
        <v>3</v>
      </c>
      <c r="O2342" s="3">
        <v>11264.54</v>
      </c>
      <c r="P2342" s="3" t="s">
        <v>24</v>
      </c>
      <c r="Q2342" s="3" t="s">
        <v>29</v>
      </c>
      <c r="R2342" s="3" t="s">
        <v>53</v>
      </c>
    </row>
    <row r="2343" spans="10:18" x14ac:dyDescent="0.25">
      <c r="J2343" s="3" t="s">
        <v>1942</v>
      </c>
      <c r="K2343" s="3">
        <v>1981</v>
      </c>
      <c r="L2343" s="3" t="s">
        <v>22</v>
      </c>
      <c r="M2343" s="3">
        <v>2</v>
      </c>
      <c r="N2343" s="3">
        <v>1</v>
      </c>
      <c r="O2343" s="3">
        <v>11255.29</v>
      </c>
      <c r="P2343" s="3" t="s">
        <v>24</v>
      </c>
      <c r="Q2343" s="3" t="s">
        <v>23</v>
      </c>
      <c r="R2343" s="3" t="s">
        <v>36</v>
      </c>
    </row>
    <row r="2344" spans="10:18" x14ac:dyDescent="0.25">
      <c r="J2344" s="3" t="s">
        <v>1944</v>
      </c>
      <c r="K2344" s="3">
        <v>1969</v>
      </c>
      <c r="L2344" s="3" t="s">
        <v>51</v>
      </c>
      <c r="M2344" s="3">
        <v>20</v>
      </c>
      <c r="N2344" s="3">
        <v>3</v>
      </c>
      <c r="O2344" s="3">
        <v>11253.42</v>
      </c>
      <c r="P2344" s="3" t="s">
        <v>24</v>
      </c>
      <c r="Q2344" s="3" t="s">
        <v>23</v>
      </c>
      <c r="R2344" s="3" t="s">
        <v>53</v>
      </c>
    </row>
  </sheetData>
  <autoFilter ref="J1:R2344" xr:uid="{EBD59F27-F71D-45D8-A560-8F38F24ED7B5}"/>
  <mergeCells count="3">
    <mergeCell ref="T16:T20"/>
    <mergeCell ref="T23:T27"/>
    <mergeCell ref="T11:T13"/>
  </mergeCells>
  <conditionalFormatting sqref="J1:J2344">
    <cfRule type="duplicateValues" dxfId="27"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4C431-60CB-4BB3-90ED-70BC8E565804}">
  <dimension ref="A1:Y4681"/>
  <sheetViews>
    <sheetView topLeftCell="F5" workbookViewId="0">
      <selection activeCell="X16" sqref="X16"/>
    </sheetView>
  </sheetViews>
  <sheetFormatPr defaultRowHeight="15" x14ac:dyDescent="0.25"/>
  <cols>
    <col min="1" max="1" width="12.42578125" bestFit="1" customWidth="1"/>
    <col min="2" max="2" width="7" bestFit="1" customWidth="1"/>
    <col min="3" max="3" width="13.7109375" bestFit="1" customWidth="1"/>
    <col min="4" max="4" width="7.140625" bestFit="1" customWidth="1"/>
    <col min="5" max="5" width="15.42578125" bestFit="1" customWidth="1"/>
    <col min="6" max="6" width="12.28515625" bestFit="1" customWidth="1"/>
    <col min="7" max="7" width="15.28515625" bestFit="1" customWidth="1"/>
    <col min="8" max="8" width="14.28515625" bestFit="1" customWidth="1"/>
    <col min="9" max="9" width="24.42578125" bestFit="1" customWidth="1"/>
    <col min="10" max="10" width="7.7109375" bestFit="1" customWidth="1"/>
    <col min="12" max="12" width="12.5703125" bestFit="1" customWidth="1"/>
    <col min="13" max="13" width="5" bestFit="1" customWidth="1"/>
    <col min="14" max="14" width="7" bestFit="1" customWidth="1"/>
    <col min="15" max="15" width="5.140625" bestFit="1" customWidth="1"/>
    <col min="16" max="16" width="12.5703125" bestFit="1" customWidth="1"/>
    <col min="17" max="17" width="5.140625" customWidth="1"/>
    <col min="18" max="18" width="8.5703125" bestFit="1" customWidth="1"/>
    <col min="19" max="19" width="11.42578125" style="19" bestFit="1" customWidth="1"/>
    <col min="20" max="20" width="12.28515625" bestFit="1" customWidth="1"/>
    <col min="21" max="21" width="8.28515625" bestFit="1" customWidth="1"/>
    <col min="22" max="22" width="8.42578125" bestFit="1" customWidth="1"/>
    <col min="24" max="24" width="59.5703125" customWidth="1"/>
    <col min="25" max="25" width="16" customWidth="1"/>
  </cols>
  <sheetData>
    <row r="1" spans="1:25" ht="15.75" x14ac:dyDescent="0.25">
      <c r="A1" s="1" t="s">
        <v>0</v>
      </c>
      <c r="B1" s="1" t="s">
        <v>1</v>
      </c>
      <c r="C1" s="1" t="s">
        <v>2</v>
      </c>
      <c r="D1" s="1" t="s">
        <v>3</v>
      </c>
      <c r="E1" s="1" t="s">
        <v>4</v>
      </c>
      <c r="F1" s="1" t="s">
        <v>5</v>
      </c>
      <c r="G1" s="1" t="s">
        <v>6</v>
      </c>
      <c r="H1" s="1" t="s">
        <v>7</v>
      </c>
      <c r="I1" s="1" t="s">
        <v>8</v>
      </c>
      <c r="J1" s="1" t="s">
        <v>5993</v>
      </c>
      <c r="L1" s="2" t="s">
        <v>0</v>
      </c>
      <c r="M1" s="2" t="s">
        <v>9</v>
      </c>
      <c r="N1" s="2" t="s">
        <v>10</v>
      </c>
      <c r="O1" s="2" t="s">
        <v>11</v>
      </c>
      <c r="P1" s="2" t="s">
        <v>12</v>
      </c>
      <c r="Q1" s="2" t="s">
        <v>13</v>
      </c>
      <c r="R1" s="2" t="s">
        <v>14</v>
      </c>
      <c r="S1" s="18" t="s">
        <v>15</v>
      </c>
      <c r="T1" s="2" t="s">
        <v>16</v>
      </c>
      <c r="U1" s="2" t="s">
        <v>17</v>
      </c>
      <c r="V1" s="2" t="s">
        <v>18</v>
      </c>
    </row>
    <row r="2" spans="1:25" x14ac:dyDescent="0.25">
      <c r="A2" s="3" t="s">
        <v>19</v>
      </c>
      <c r="B2" s="3">
        <v>47.41</v>
      </c>
      <c r="C2" s="3" t="str" cm="1">
        <f t="array" ref="C2">_xlfn.IFS($B2&lt;18.5,"Underweight",$B2&lt;24.9,"Normal Weight",$B2&lt;29.9,"Overweight",TRUE,"Obesity")</f>
        <v>Obesity</v>
      </c>
      <c r="D2" s="3">
        <v>7.47</v>
      </c>
      <c r="E2" s="3" t="str">
        <f t="shared" ref="E2:E65" si="0">IF($D2&lt;5.7,"Normal",IF($D2&lt;6.5,"Prediabetes","Diabetes"))</f>
        <v>Diabetes</v>
      </c>
      <c r="F2" s="3" t="s">
        <v>20</v>
      </c>
      <c r="G2" s="3" t="s">
        <v>20</v>
      </c>
      <c r="H2" s="3" t="s">
        <v>20</v>
      </c>
      <c r="I2" s="3">
        <v>0</v>
      </c>
      <c r="J2" s="3" t="s">
        <v>21</v>
      </c>
      <c r="L2" s="3" t="s">
        <v>19</v>
      </c>
      <c r="M2" s="3">
        <v>1968</v>
      </c>
      <c r="N2" s="3" t="s">
        <v>22</v>
      </c>
      <c r="O2" s="3">
        <v>12</v>
      </c>
      <c r="P2" s="5">
        <f t="shared" ref="P2:P65" si="1">DATE($M2,MONTH(1&amp;$N2),$O2)</f>
        <v>25123</v>
      </c>
      <c r="Q2" s="3">
        <f t="shared" ref="Q2:Q65" si="2">DATEDIF($P2,DATE(2023,6,8),"Y")</f>
        <v>54</v>
      </c>
      <c r="R2" s="3">
        <v>0</v>
      </c>
      <c r="S2" s="99">
        <v>63770.43</v>
      </c>
      <c r="T2" s="3" t="s">
        <v>23</v>
      </c>
      <c r="U2" s="3" t="s">
        <v>24</v>
      </c>
      <c r="V2" s="3" t="s">
        <v>25</v>
      </c>
      <c r="X2" s="13" t="s">
        <v>6019</v>
      </c>
    </row>
    <row r="3" spans="1:25" x14ac:dyDescent="0.25">
      <c r="A3" s="3" t="s">
        <v>27</v>
      </c>
      <c r="B3" s="3">
        <v>38.06</v>
      </c>
      <c r="C3" s="3" t="str" cm="1">
        <f t="array" ref="C3">_xlfn.IFS($B3&lt;18.5,"Underweight",$B3&lt;24.9,"Normal Weight",$B3&lt;29.9,"Overweight",TRUE,"Obesity")</f>
        <v>Obesity</v>
      </c>
      <c r="D3" s="3">
        <v>10.79</v>
      </c>
      <c r="E3" s="3" t="str">
        <f t="shared" si="0"/>
        <v>Diabetes</v>
      </c>
      <c r="F3" s="3" t="s">
        <v>20</v>
      </c>
      <c r="G3" s="3" t="s">
        <v>20</v>
      </c>
      <c r="H3" s="3" t="s">
        <v>20</v>
      </c>
      <c r="I3" s="3">
        <v>0</v>
      </c>
      <c r="J3" s="3" t="s">
        <v>21</v>
      </c>
      <c r="L3" s="3" t="s">
        <v>27</v>
      </c>
      <c r="M3" s="3">
        <v>1978</v>
      </c>
      <c r="N3" s="3" t="s">
        <v>28</v>
      </c>
      <c r="O3" s="3">
        <v>29</v>
      </c>
      <c r="P3" s="5">
        <f t="shared" si="1"/>
        <v>28853</v>
      </c>
      <c r="Q3" s="3">
        <f t="shared" si="2"/>
        <v>44</v>
      </c>
      <c r="R3" s="3">
        <v>0</v>
      </c>
      <c r="S3" s="99">
        <v>48885.14</v>
      </c>
      <c r="T3" s="3" t="s">
        <v>23</v>
      </c>
      <c r="U3" s="3" t="s">
        <v>29</v>
      </c>
      <c r="V3" s="3" t="s">
        <v>25</v>
      </c>
      <c r="X3" s="15" t="s">
        <v>6020</v>
      </c>
    </row>
    <row r="4" spans="1:25" x14ac:dyDescent="0.25">
      <c r="A4" s="3" t="s">
        <v>31</v>
      </c>
      <c r="B4" s="3">
        <v>48.2</v>
      </c>
      <c r="C4" s="3" t="str" cm="1">
        <f t="array" ref="C4">_xlfn.IFS($B4&lt;18.5,"Underweight",$B4&lt;24.9,"Normal Weight",$B4&lt;29.9,"Overweight",TRUE,"Obesity")</f>
        <v>Obesity</v>
      </c>
      <c r="D4" s="3">
        <v>4.84</v>
      </c>
      <c r="E4" s="3" t="str">
        <f t="shared" si="0"/>
        <v>Normal</v>
      </c>
      <c r="F4" s="3" t="s">
        <v>20</v>
      </c>
      <c r="G4" s="3" t="s">
        <v>20</v>
      </c>
      <c r="H4" s="3" t="s">
        <v>20</v>
      </c>
      <c r="I4" s="3">
        <v>0</v>
      </c>
      <c r="J4" s="3" t="s">
        <v>21</v>
      </c>
      <c r="L4" s="3" t="s">
        <v>31</v>
      </c>
      <c r="M4" s="3">
        <v>1977</v>
      </c>
      <c r="N4" s="3" t="s">
        <v>32</v>
      </c>
      <c r="O4" s="3">
        <v>27</v>
      </c>
      <c r="P4" s="5">
        <f t="shared" si="1"/>
        <v>28303</v>
      </c>
      <c r="Q4" s="3">
        <f t="shared" si="2"/>
        <v>45</v>
      </c>
      <c r="R4" s="3">
        <v>2</v>
      </c>
      <c r="S4" s="99">
        <v>40284.379999999997</v>
      </c>
      <c r="T4" s="3" t="s">
        <v>23</v>
      </c>
      <c r="U4" s="3" t="s">
        <v>24</v>
      </c>
      <c r="V4" s="3" t="s">
        <v>33</v>
      </c>
    </row>
    <row r="5" spans="1:25" x14ac:dyDescent="0.25">
      <c r="A5" s="3" t="s">
        <v>35</v>
      </c>
      <c r="B5" s="3">
        <v>39.17</v>
      </c>
      <c r="C5" s="3" t="str" cm="1">
        <f t="array" ref="C5">_xlfn.IFS($B5&lt;18.5,"Underweight",$B5&lt;24.9,"Normal Weight",$B5&lt;29.9,"Overweight",TRUE,"Obesity")</f>
        <v>Obesity</v>
      </c>
      <c r="D5" s="3">
        <v>4.1500000000000004</v>
      </c>
      <c r="E5" s="3" t="str">
        <f t="shared" si="0"/>
        <v>Normal</v>
      </c>
      <c r="F5" s="3" t="s">
        <v>20</v>
      </c>
      <c r="G5" s="3" t="s">
        <v>20</v>
      </c>
      <c r="H5" s="3" t="s">
        <v>20</v>
      </c>
      <c r="I5" s="3">
        <v>0</v>
      </c>
      <c r="J5" s="3" t="s">
        <v>20</v>
      </c>
      <c r="L5" s="3" t="s">
        <v>35</v>
      </c>
      <c r="M5" s="3">
        <v>1989</v>
      </c>
      <c r="N5" s="3" t="s">
        <v>28</v>
      </c>
      <c r="O5" s="3">
        <v>17</v>
      </c>
      <c r="P5" s="5">
        <f t="shared" si="1"/>
        <v>32859</v>
      </c>
      <c r="Q5" s="3">
        <f t="shared" si="2"/>
        <v>33</v>
      </c>
      <c r="R5" s="3">
        <v>3</v>
      </c>
      <c r="S5" s="99">
        <v>11250.43</v>
      </c>
      <c r="T5" s="3" t="s">
        <v>24</v>
      </c>
      <c r="U5" s="3" t="s">
        <v>29</v>
      </c>
      <c r="V5" s="3" t="s">
        <v>36</v>
      </c>
      <c r="X5" s="13" t="s">
        <v>6021</v>
      </c>
    </row>
    <row r="6" spans="1:25" x14ac:dyDescent="0.25">
      <c r="A6" s="3" t="s">
        <v>38</v>
      </c>
      <c r="B6" s="3">
        <v>26.41</v>
      </c>
      <c r="C6" s="3" t="str" cm="1">
        <f t="array" ref="C6">_xlfn.IFS($B6&lt;18.5,"Underweight",$B6&lt;24.9,"Normal Weight",$B6&lt;29.9,"Overweight",TRUE,"Obesity")</f>
        <v>Overweight</v>
      </c>
      <c r="D6" s="3">
        <v>5.99</v>
      </c>
      <c r="E6" s="3" t="str">
        <f t="shared" si="0"/>
        <v>Prediabetes</v>
      </c>
      <c r="F6" s="3" t="s">
        <v>21</v>
      </c>
      <c r="G6" s="3" t="s">
        <v>20</v>
      </c>
      <c r="H6" s="3" t="s">
        <v>21</v>
      </c>
      <c r="I6" s="3">
        <v>1</v>
      </c>
      <c r="J6" s="3" t="s">
        <v>20</v>
      </c>
      <c r="L6" s="3" t="s">
        <v>38</v>
      </c>
      <c r="M6" s="3">
        <v>1969</v>
      </c>
      <c r="N6" s="3" t="s">
        <v>28</v>
      </c>
      <c r="O6" s="3">
        <v>30</v>
      </c>
      <c r="P6" s="5">
        <f t="shared" si="1"/>
        <v>25567</v>
      </c>
      <c r="Q6" s="3">
        <f t="shared" si="2"/>
        <v>53</v>
      </c>
      <c r="R6" s="3">
        <v>2</v>
      </c>
      <c r="S6" s="99">
        <v>11244.38</v>
      </c>
      <c r="T6" s="3" t="s">
        <v>24</v>
      </c>
      <c r="U6" s="3" t="s">
        <v>23</v>
      </c>
      <c r="V6" s="3" t="s">
        <v>39</v>
      </c>
      <c r="X6" s="16" t="s">
        <v>6022</v>
      </c>
      <c r="Y6" s="16" t="s">
        <v>6023</v>
      </c>
    </row>
    <row r="7" spans="1:25" x14ac:dyDescent="0.25">
      <c r="A7" s="3" t="s">
        <v>41</v>
      </c>
      <c r="B7" s="3">
        <v>30.63</v>
      </c>
      <c r="C7" s="3" t="str" cm="1">
        <f t="array" ref="C7">_xlfn.IFS($B7&lt;18.5,"Underweight",$B7&lt;24.9,"Normal Weight",$B7&lt;29.9,"Overweight",TRUE,"Obesity")</f>
        <v>Obesity</v>
      </c>
      <c r="D7" s="3">
        <v>5.8</v>
      </c>
      <c r="E7" s="3" t="str">
        <f t="shared" si="0"/>
        <v>Prediabetes</v>
      </c>
      <c r="F7" s="3" t="s">
        <v>21</v>
      </c>
      <c r="G7" s="3" t="s">
        <v>20</v>
      </c>
      <c r="H7" s="3" t="s">
        <v>20</v>
      </c>
      <c r="I7" s="3">
        <v>0</v>
      </c>
      <c r="J7" s="3" t="s">
        <v>20</v>
      </c>
      <c r="L7" s="3" t="s">
        <v>41</v>
      </c>
      <c r="M7" s="3">
        <v>1976</v>
      </c>
      <c r="N7" s="3" t="s">
        <v>32</v>
      </c>
      <c r="O7" s="3">
        <v>28</v>
      </c>
      <c r="P7" s="5">
        <f t="shared" si="1"/>
        <v>27939</v>
      </c>
      <c r="Q7" s="3">
        <f t="shared" si="2"/>
        <v>46</v>
      </c>
      <c r="R7" s="3">
        <v>2</v>
      </c>
      <c r="S7" s="99">
        <v>11217.35</v>
      </c>
      <c r="T7" s="3" t="s">
        <v>24</v>
      </c>
      <c r="U7" s="3" t="s">
        <v>29</v>
      </c>
      <c r="V7" s="3" t="s">
        <v>42</v>
      </c>
      <c r="X7" s="4" t="s">
        <v>6024</v>
      </c>
      <c r="Y7" s="4">
        <v>0</v>
      </c>
    </row>
    <row r="8" spans="1:25" x14ac:dyDescent="0.25">
      <c r="A8" s="3" t="s">
        <v>44</v>
      </c>
      <c r="B8" s="3">
        <v>31.73</v>
      </c>
      <c r="C8" s="3" t="str" cm="1">
        <f t="array" ref="C8">_xlfn.IFS($B8&lt;18.5,"Underweight",$B8&lt;24.9,"Normal Weight",$B8&lt;29.9,"Overweight",TRUE,"Obesity")</f>
        <v>Obesity</v>
      </c>
      <c r="D8" s="3">
        <v>7.32</v>
      </c>
      <c r="E8" s="3" t="str">
        <f t="shared" si="0"/>
        <v>Diabetes</v>
      </c>
      <c r="F8" s="3" t="s">
        <v>21</v>
      </c>
      <c r="G8" s="3" t="s">
        <v>20</v>
      </c>
      <c r="H8" s="3" t="s">
        <v>20</v>
      </c>
      <c r="I8" s="3">
        <v>2</v>
      </c>
      <c r="J8" s="3" t="s">
        <v>20</v>
      </c>
      <c r="L8" s="3" t="s">
        <v>44</v>
      </c>
      <c r="M8" s="3">
        <v>1970</v>
      </c>
      <c r="N8" s="3" t="s">
        <v>32</v>
      </c>
      <c r="O8" s="3">
        <v>14</v>
      </c>
      <c r="P8" s="5">
        <f t="shared" si="1"/>
        <v>25733</v>
      </c>
      <c r="Q8" s="3">
        <f t="shared" si="2"/>
        <v>52</v>
      </c>
      <c r="R8" s="3">
        <v>2</v>
      </c>
      <c r="S8" s="99">
        <v>11187.66</v>
      </c>
      <c r="T8" s="3" t="s">
        <v>24</v>
      </c>
      <c r="U8" s="3" t="s">
        <v>29</v>
      </c>
      <c r="V8" s="3" t="s">
        <v>33</v>
      </c>
      <c r="X8" s="4">
        <v>1</v>
      </c>
      <c r="Y8" s="4">
        <v>1</v>
      </c>
    </row>
    <row r="9" spans="1:25" x14ac:dyDescent="0.25">
      <c r="A9" s="3" t="s">
        <v>46</v>
      </c>
      <c r="B9" s="3">
        <v>30.7</v>
      </c>
      <c r="C9" s="3" t="str" cm="1">
        <f t="array" ref="C9">_xlfn.IFS($B9&lt;18.5,"Underweight",$B9&lt;24.9,"Normal Weight",$B9&lt;29.9,"Overweight",TRUE,"Obesity")</f>
        <v>Obesity</v>
      </c>
      <c r="D9" s="3">
        <v>5.16</v>
      </c>
      <c r="E9" s="3" t="str">
        <f t="shared" si="0"/>
        <v>Normal</v>
      </c>
      <c r="F9" s="3" t="s">
        <v>20</v>
      </c>
      <c r="G9" s="3" t="s">
        <v>20</v>
      </c>
      <c r="H9" s="3" t="s">
        <v>20</v>
      </c>
      <c r="I9" s="3">
        <v>2</v>
      </c>
      <c r="J9" s="3" t="s">
        <v>20</v>
      </c>
      <c r="L9" s="3" t="s">
        <v>46</v>
      </c>
      <c r="M9" s="3">
        <v>1972</v>
      </c>
      <c r="N9" s="3" t="s">
        <v>47</v>
      </c>
      <c r="O9" s="3">
        <v>3</v>
      </c>
      <c r="P9" s="5">
        <f t="shared" si="1"/>
        <v>26545</v>
      </c>
      <c r="Q9" s="3">
        <f t="shared" si="2"/>
        <v>50</v>
      </c>
      <c r="R9" s="3">
        <v>0</v>
      </c>
      <c r="S9" s="99">
        <v>11186.2</v>
      </c>
      <c r="T9" s="3" t="s">
        <v>24</v>
      </c>
      <c r="U9" s="3" t="s">
        <v>29</v>
      </c>
      <c r="V9" s="3" t="s">
        <v>48</v>
      </c>
      <c r="X9" s="4">
        <v>2</v>
      </c>
      <c r="Y9" s="4">
        <v>2</v>
      </c>
    </row>
    <row r="10" spans="1:25" x14ac:dyDescent="0.25">
      <c r="A10" s="3" t="s">
        <v>50</v>
      </c>
      <c r="B10" s="3">
        <v>25.934999999999999</v>
      </c>
      <c r="C10" s="3" t="str" cm="1">
        <f t="array" ref="C10">_xlfn.IFS($B10&lt;18.5,"Underweight",$B10&lt;24.9,"Normal Weight",$B10&lt;29.9,"Overweight",TRUE,"Obesity")</f>
        <v>Overweight</v>
      </c>
      <c r="D10" s="3">
        <v>5.96</v>
      </c>
      <c r="E10" s="3" t="str">
        <f t="shared" si="0"/>
        <v>Prediabetes</v>
      </c>
      <c r="F10" s="3" t="s">
        <v>21</v>
      </c>
      <c r="G10" s="3" t="s">
        <v>20</v>
      </c>
      <c r="H10" s="3" t="s">
        <v>20</v>
      </c>
      <c r="I10" s="3">
        <v>2</v>
      </c>
      <c r="J10" s="3" t="s">
        <v>20</v>
      </c>
      <c r="L10" s="3" t="s">
        <v>50</v>
      </c>
      <c r="M10" s="3">
        <v>1966</v>
      </c>
      <c r="N10" s="3" t="s">
        <v>51</v>
      </c>
      <c r="O10" s="3">
        <v>6</v>
      </c>
      <c r="P10" s="5">
        <f t="shared" si="1"/>
        <v>24325</v>
      </c>
      <c r="Q10" s="3">
        <f t="shared" si="2"/>
        <v>56</v>
      </c>
      <c r="R10" s="3">
        <v>0</v>
      </c>
      <c r="S10" s="99">
        <v>11165.42</v>
      </c>
      <c r="T10" s="3" t="s">
        <v>24</v>
      </c>
      <c r="U10" s="3" t="s">
        <v>23</v>
      </c>
      <c r="V10" s="3" t="s">
        <v>39</v>
      </c>
      <c r="X10" s="4">
        <v>3</v>
      </c>
      <c r="Y10" s="4">
        <v>3</v>
      </c>
    </row>
    <row r="11" spans="1:25" x14ac:dyDescent="0.25">
      <c r="A11" s="3" t="s">
        <v>52</v>
      </c>
      <c r="B11" s="3">
        <v>35.9</v>
      </c>
      <c r="C11" s="3" t="str" cm="1">
        <f t="array" ref="C11">_xlfn.IFS($B11&lt;18.5,"Underweight",$B11&lt;24.9,"Normal Weight",$B11&lt;29.9,"Overweight",TRUE,"Obesity")</f>
        <v>Obesity</v>
      </c>
      <c r="D11" s="3">
        <v>4.8499999999999996</v>
      </c>
      <c r="E11" s="3" t="str">
        <f t="shared" si="0"/>
        <v>Normal</v>
      </c>
      <c r="F11" s="3" t="s">
        <v>21</v>
      </c>
      <c r="G11" s="3" t="s">
        <v>20</v>
      </c>
      <c r="H11" s="3" t="s">
        <v>21</v>
      </c>
      <c r="I11" s="3">
        <v>1</v>
      </c>
      <c r="J11" s="3" t="s">
        <v>20</v>
      </c>
      <c r="L11" s="3" t="s">
        <v>52</v>
      </c>
      <c r="M11" s="3">
        <v>1969</v>
      </c>
      <c r="N11" s="3" t="s">
        <v>32</v>
      </c>
      <c r="O11" s="3">
        <v>25</v>
      </c>
      <c r="P11" s="5">
        <f t="shared" si="1"/>
        <v>25379</v>
      </c>
      <c r="Q11" s="3">
        <f t="shared" si="2"/>
        <v>53</v>
      </c>
      <c r="R11" s="3">
        <v>2</v>
      </c>
      <c r="S11" s="99">
        <v>11163.57</v>
      </c>
      <c r="T11" s="3" t="s">
        <v>24</v>
      </c>
      <c r="U11" s="3" t="s">
        <v>29</v>
      </c>
      <c r="V11" s="3" t="s">
        <v>53</v>
      </c>
    </row>
    <row r="12" spans="1:25" x14ac:dyDescent="0.25">
      <c r="A12" s="3" t="s">
        <v>55</v>
      </c>
      <c r="B12" s="3">
        <v>26.7</v>
      </c>
      <c r="C12" s="3" t="str" cm="1">
        <f t="array" ref="C12">_xlfn.IFS($B12&lt;18.5,"Underweight",$B12&lt;24.9,"Normal Weight",$B12&lt;29.9,"Overweight",TRUE,"Obesity")</f>
        <v>Overweight</v>
      </c>
      <c r="D12" s="3">
        <v>5.09</v>
      </c>
      <c r="E12" s="3" t="str">
        <f t="shared" si="0"/>
        <v>Normal</v>
      </c>
      <c r="F12" s="3" t="s">
        <v>21</v>
      </c>
      <c r="G12" s="3" t="s">
        <v>20</v>
      </c>
      <c r="H12" s="3" t="s">
        <v>21</v>
      </c>
      <c r="I12" s="3">
        <v>1</v>
      </c>
      <c r="J12" s="3" t="s">
        <v>20</v>
      </c>
      <c r="L12" s="3" t="s">
        <v>55</v>
      </c>
      <c r="M12" s="3">
        <v>1969</v>
      </c>
      <c r="N12" s="3" t="s">
        <v>56</v>
      </c>
      <c r="O12" s="3">
        <v>30</v>
      </c>
      <c r="P12" s="5">
        <f t="shared" si="1"/>
        <v>25537</v>
      </c>
      <c r="Q12" s="3">
        <f t="shared" si="2"/>
        <v>53</v>
      </c>
      <c r="R12" s="3">
        <v>2</v>
      </c>
      <c r="S12" s="99">
        <v>11150.78</v>
      </c>
      <c r="T12" s="3" t="s">
        <v>24</v>
      </c>
      <c r="U12" s="3" t="s">
        <v>29</v>
      </c>
      <c r="V12" s="3" t="s">
        <v>53</v>
      </c>
      <c r="X12" s="13" t="s">
        <v>6025</v>
      </c>
    </row>
    <row r="13" spans="1:25" x14ac:dyDescent="0.25">
      <c r="A13" s="3" t="s">
        <v>58</v>
      </c>
      <c r="B13" s="3">
        <v>33.71</v>
      </c>
      <c r="C13" s="3" t="str" cm="1">
        <f t="array" ref="C13">_xlfn.IFS($B13&lt;18.5,"Underweight",$B13&lt;24.9,"Normal Weight",$B13&lt;29.9,"Overweight",TRUE,"Obesity")</f>
        <v>Obesity</v>
      </c>
      <c r="D13" s="3">
        <v>4.9400000000000004</v>
      </c>
      <c r="E13" s="3" t="str">
        <f t="shared" si="0"/>
        <v>Normal</v>
      </c>
      <c r="F13" s="3" t="s">
        <v>20</v>
      </c>
      <c r="G13" s="3" t="s">
        <v>20</v>
      </c>
      <c r="H13" s="3" t="s">
        <v>20</v>
      </c>
      <c r="I13" s="3">
        <v>0</v>
      </c>
      <c r="J13" s="3" t="s">
        <v>20</v>
      </c>
      <c r="L13" s="3" t="s">
        <v>58</v>
      </c>
      <c r="M13" s="3">
        <v>1980</v>
      </c>
      <c r="N13" s="3" t="s">
        <v>51</v>
      </c>
      <c r="O13" s="3">
        <v>20</v>
      </c>
      <c r="P13" s="5">
        <f t="shared" si="1"/>
        <v>29453</v>
      </c>
      <c r="Q13" s="3">
        <f t="shared" si="2"/>
        <v>42</v>
      </c>
      <c r="R13" s="3">
        <v>2</v>
      </c>
      <c r="S13" s="99">
        <v>11103.33</v>
      </c>
      <c r="T13" s="3" t="s">
        <v>24</v>
      </c>
      <c r="U13" s="3" t="s">
        <v>23</v>
      </c>
      <c r="V13" s="3" t="s">
        <v>48</v>
      </c>
      <c r="X13" t="str" cm="1">
        <f t="array" ref="X13:X14">_xlfn.UNIQUE(F2:F2336)</f>
        <v>No</v>
      </c>
      <c r="Y13" t="str" cm="1">
        <f t="array" ref="Y13:Y14">_xlfn.UNIQUE(J2:J2336)</f>
        <v>Yes</v>
      </c>
    </row>
    <row r="14" spans="1:25" x14ac:dyDescent="0.25">
      <c r="A14" s="3" t="s">
        <v>60</v>
      </c>
      <c r="B14" s="3">
        <v>41.91</v>
      </c>
      <c r="C14" s="3" t="str" cm="1">
        <f t="array" ref="C14">_xlfn.IFS($B14&lt;18.5,"Underweight",$B14&lt;24.9,"Normal Weight",$B14&lt;29.9,"Overweight",TRUE,"Obesity")</f>
        <v>Obesity</v>
      </c>
      <c r="D14" s="3">
        <v>4.92</v>
      </c>
      <c r="E14" s="3" t="str">
        <f t="shared" si="0"/>
        <v>Normal</v>
      </c>
      <c r="F14" s="3" t="s">
        <v>21</v>
      </c>
      <c r="G14" s="3" t="s">
        <v>20</v>
      </c>
      <c r="H14" s="3" t="s">
        <v>20</v>
      </c>
      <c r="I14" s="3">
        <v>2</v>
      </c>
      <c r="J14" s="3" t="s">
        <v>20</v>
      </c>
      <c r="L14" s="3" t="s">
        <v>60</v>
      </c>
      <c r="M14" s="3">
        <v>1966</v>
      </c>
      <c r="N14" s="3" t="s">
        <v>61</v>
      </c>
      <c r="O14" s="3">
        <v>5</v>
      </c>
      <c r="P14" s="5">
        <f t="shared" si="1"/>
        <v>24293</v>
      </c>
      <c r="Q14" s="3">
        <f t="shared" si="2"/>
        <v>56</v>
      </c>
      <c r="R14" s="3">
        <v>0</v>
      </c>
      <c r="S14" s="99">
        <v>11093.62</v>
      </c>
      <c r="T14" s="3" t="s">
        <v>24</v>
      </c>
      <c r="U14" s="3" t="s">
        <v>23</v>
      </c>
      <c r="V14" s="3" t="s">
        <v>25</v>
      </c>
      <c r="X14" t="str">
        <v>Yes</v>
      </c>
      <c r="Y14" t="str">
        <v>No</v>
      </c>
    </row>
    <row r="15" spans="1:25" x14ac:dyDescent="0.25">
      <c r="A15" s="3" t="s">
        <v>63</v>
      </c>
      <c r="B15" s="3">
        <v>35.75</v>
      </c>
      <c r="C15" s="3" t="str" cm="1">
        <f t="array" ref="C15">_xlfn.IFS($B15&lt;18.5,"Underweight",$B15&lt;24.9,"Normal Weight",$B15&lt;29.9,"Overweight",TRUE,"Obesity")</f>
        <v>Obesity</v>
      </c>
      <c r="D15" s="3">
        <v>8</v>
      </c>
      <c r="E15" s="3" t="str">
        <f t="shared" si="0"/>
        <v>Diabetes</v>
      </c>
      <c r="F15" s="3" t="s">
        <v>21</v>
      </c>
      <c r="G15" s="3" t="s">
        <v>20</v>
      </c>
      <c r="H15" s="3" t="s">
        <v>20</v>
      </c>
      <c r="I15" s="3">
        <v>0</v>
      </c>
      <c r="J15" s="3" t="s">
        <v>21</v>
      </c>
      <c r="L15" s="3" t="s">
        <v>63</v>
      </c>
      <c r="M15" s="3">
        <v>1981</v>
      </c>
      <c r="N15" s="3" t="s">
        <v>22</v>
      </c>
      <c r="O15" s="3">
        <v>4</v>
      </c>
      <c r="P15" s="5">
        <f t="shared" si="1"/>
        <v>29863</v>
      </c>
      <c r="Q15" s="3">
        <f t="shared" si="2"/>
        <v>41</v>
      </c>
      <c r="R15" s="3">
        <v>1</v>
      </c>
      <c r="S15" s="99">
        <v>40273.65</v>
      </c>
      <c r="T15" s="3" t="s">
        <v>23</v>
      </c>
      <c r="U15" s="3" t="s">
        <v>24</v>
      </c>
      <c r="V15" s="3" t="s">
        <v>25</v>
      </c>
      <c r="X15" s="15" t="s">
        <v>6074</v>
      </c>
    </row>
    <row r="16" spans="1:25" x14ac:dyDescent="0.25">
      <c r="A16" s="3" t="s">
        <v>65</v>
      </c>
      <c r="B16" s="3">
        <v>39.82</v>
      </c>
      <c r="C16" s="3" t="str" cm="1">
        <f t="array" ref="C16">_xlfn.IFS($B16&lt;18.5,"Underweight",$B16&lt;24.9,"Normal Weight",$B16&lt;29.9,"Overweight",TRUE,"Obesity")</f>
        <v>Obesity</v>
      </c>
      <c r="D16" s="3">
        <v>6.05</v>
      </c>
      <c r="E16" s="3" t="str">
        <f t="shared" si="0"/>
        <v>Prediabetes</v>
      </c>
      <c r="F16" s="3" t="s">
        <v>21</v>
      </c>
      <c r="G16" s="3" t="s">
        <v>20</v>
      </c>
      <c r="H16" s="3" t="s">
        <v>20</v>
      </c>
      <c r="I16" s="3">
        <v>2</v>
      </c>
      <c r="J16" s="3" t="s">
        <v>20</v>
      </c>
      <c r="L16" s="3" t="s">
        <v>65</v>
      </c>
      <c r="M16" s="3">
        <v>1966</v>
      </c>
      <c r="N16" s="3" t="s">
        <v>47</v>
      </c>
      <c r="O16" s="3">
        <v>9</v>
      </c>
      <c r="P16" s="5">
        <f t="shared" si="1"/>
        <v>24359</v>
      </c>
      <c r="Q16" s="3">
        <f t="shared" si="2"/>
        <v>56</v>
      </c>
      <c r="R16" s="3">
        <v>0</v>
      </c>
      <c r="S16" s="99">
        <v>11090.72</v>
      </c>
      <c r="T16" s="3" t="s">
        <v>24</v>
      </c>
      <c r="U16" s="3" t="s">
        <v>23</v>
      </c>
      <c r="V16" s="3" t="s">
        <v>25</v>
      </c>
    </row>
    <row r="17" spans="1:24" x14ac:dyDescent="0.25">
      <c r="A17" s="3" t="s">
        <v>67</v>
      </c>
      <c r="B17" s="3">
        <v>28.12</v>
      </c>
      <c r="C17" s="3" t="str" cm="1">
        <f t="array" ref="C17">_xlfn.IFS($B17&lt;18.5,"Underweight",$B17&lt;24.9,"Normal Weight",$B17&lt;29.9,"Overweight",TRUE,"Obesity")</f>
        <v>Overweight</v>
      </c>
      <c r="D17" s="3">
        <v>4.67</v>
      </c>
      <c r="E17" s="3" t="str">
        <f t="shared" si="0"/>
        <v>Normal</v>
      </c>
      <c r="F17" s="3" t="s">
        <v>20</v>
      </c>
      <c r="G17" s="3" t="s">
        <v>20</v>
      </c>
      <c r="H17" s="3" t="s">
        <v>20</v>
      </c>
      <c r="I17" s="3">
        <v>2</v>
      </c>
      <c r="J17" s="3" t="s">
        <v>20</v>
      </c>
      <c r="L17" s="3" t="s">
        <v>67</v>
      </c>
      <c r="M17" s="3">
        <v>1972</v>
      </c>
      <c r="N17" s="3" t="s">
        <v>22</v>
      </c>
      <c r="O17" s="3">
        <v>7</v>
      </c>
      <c r="P17" s="5">
        <f t="shared" si="1"/>
        <v>26579</v>
      </c>
      <c r="Q17" s="3">
        <f t="shared" si="2"/>
        <v>50</v>
      </c>
      <c r="R17" s="3">
        <v>3</v>
      </c>
      <c r="S17" s="99">
        <v>11085.59</v>
      </c>
      <c r="T17" s="3" t="s">
        <v>24</v>
      </c>
      <c r="U17" s="3" t="s">
        <v>29</v>
      </c>
      <c r="V17" s="3" t="s">
        <v>33</v>
      </c>
      <c r="X17" s="13" t="s">
        <v>6026</v>
      </c>
    </row>
    <row r="18" spans="1:24" x14ac:dyDescent="0.25">
      <c r="A18" s="3" t="s">
        <v>69</v>
      </c>
      <c r="B18" s="3">
        <v>26.98</v>
      </c>
      <c r="C18" s="3" t="str" cm="1">
        <f t="array" ref="C18">_xlfn.IFS($B18&lt;18.5,"Underweight",$B18&lt;24.9,"Normal Weight",$B18&lt;29.9,"Overweight",TRUE,"Obesity")</f>
        <v>Overweight</v>
      </c>
      <c r="D18" s="3">
        <v>9.81</v>
      </c>
      <c r="E18" s="3" t="str">
        <f t="shared" si="0"/>
        <v>Diabetes</v>
      </c>
      <c r="F18" s="3" t="s">
        <v>21</v>
      </c>
      <c r="G18" s="3" t="s">
        <v>20</v>
      </c>
      <c r="H18" s="3" t="s">
        <v>20</v>
      </c>
      <c r="I18" s="3">
        <v>0</v>
      </c>
      <c r="J18" s="3" t="s">
        <v>20</v>
      </c>
      <c r="L18" s="3" t="s">
        <v>69</v>
      </c>
      <c r="M18" s="3">
        <v>1967</v>
      </c>
      <c r="N18" s="3" t="s">
        <v>47</v>
      </c>
      <c r="O18" s="3">
        <v>4</v>
      </c>
      <c r="P18" s="5">
        <f t="shared" si="1"/>
        <v>24719</v>
      </c>
      <c r="Q18" s="3">
        <f t="shared" si="2"/>
        <v>55</v>
      </c>
      <c r="R18" s="3">
        <v>0</v>
      </c>
      <c r="S18" s="99">
        <v>11082.58</v>
      </c>
      <c r="T18" s="3" t="s">
        <v>24</v>
      </c>
      <c r="U18" s="3" t="s">
        <v>29</v>
      </c>
      <c r="V18" s="3" t="s">
        <v>33</v>
      </c>
      <c r="X18" s="13" t="s">
        <v>6027</v>
      </c>
    </row>
    <row r="19" spans="1:24" x14ac:dyDescent="0.25">
      <c r="A19" s="3" t="s">
        <v>71</v>
      </c>
      <c r="B19" s="3">
        <v>27.2</v>
      </c>
      <c r="C19" s="3" t="str" cm="1">
        <f t="array" ref="C19">_xlfn.IFS($B19&lt;18.5,"Underweight",$B19&lt;24.9,"Normal Weight",$B19&lt;29.9,"Overweight",TRUE,"Obesity")</f>
        <v>Overweight</v>
      </c>
      <c r="D19" s="3">
        <v>6.06</v>
      </c>
      <c r="E19" s="3" t="str">
        <f t="shared" si="0"/>
        <v>Prediabetes</v>
      </c>
      <c r="F19" s="3" t="s">
        <v>21</v>
      </c>
      <c r="G19" s="3" t="s">
        <v>20</v>
      </c>
      <c r="H19" s="3" t="s">
        <v>20</v>
      </c>
      <c r="I19" s="3">
        <v>2</v>
      </c>
      <c r="J19" s="3" t="s">
        <v>20</v>
      </c>
      <c r="L19" s="3" t="s">
        <v>71</v>
      </c>
      <c r="M19" s="3">
        <v>1966</v>
      </c>
      <c r="N19" s="3" t="s">
        <v>56</v>
      </c>
      <c r="O19" s="3">
        <v>20</v>
      </c>
      <c r="P19" s="5">
        <f t="shared" si="1"/>
        <v>24431</v>
      </c>
      <c r="Q19" s="3">
        <f t="shared" si="2"/>
        <v>56</v>
      </c>
      <c r="R19" s="3">
        <v>0</v>
      </c>
      <c r="S19" s="99">
        <v>11073.18</v>
      </c>
      <c r="T19" s="3" t="s">
        <v>24</v>
      </c>
      <c r="U19" s="3" t="s">
        <v>24</v>
      </c>
      <c r="V19" s="3" t="s">
        <v>53</v>
      </c>
      <c r="X19" s="15" t="s">
        <v>6028</v>
      </c>
    </row>
    <row r="20" spans="1:24" x14ac:dyDescent="0.25">
      <c r="A20" s="3" t="s">
        <v>73</v>
      </c>
      <c r="B20" s="3">
        <v>25.3</v>
      </c>
      <c r="C20" s="3" t="str" cm="1">
        <f t="array" ref="C20">_xlfn.IFS($B20&lt;18.5,"Underweight",$B20&lt;24.9,"Normal Weight",$B20&lt;29.9,"Overweight",TRUE,"Obesity")</f>
        <v>Overweight</v>
      </c>
      <c r="D20" s="3">
        <v>5.19</v>
      </c>
      <c r="E20" s="3" t="str">
        <f t="shared" si="0"/>
        <v>Normal</v>
      </c>
      <c r="F20" s="3" t="s">
        <v>21</v>
      </c>
      <c r="G20" s="3" t="s">
        <v>20</v>
      </c>
      <c r="H20" s="3" t="s">
        <v>20</v>
      </c>
      <c r="I20" s="3">
        <v>2</v>
      </c>
      <c r="J20" s="3" t="s">
        <v>20</v>
      </c>
      <c r="L20" s="3" t="s">
        <v>73</v>
      </c>
      <c r="M20" s="3">
        <v>1966</v>
      </c>
      <c r="N20" s="3" t="s">
        <v>56</v>
      </c>
      <c r="O20" s="3">
        <v>7</v>
      </c>
      <c r="P20" s="5">
        <f t="shared" si="1"/>
        <v>24418</v>
      </c>
      <c r="Q20" s="3">
        <f t="shared" si="2"/>
        <v>56</v>
      </c>
      <c r="R20" s="3">
        <v>0</v>
      </c>
      <c r="S20" s="99">
        <v>11070.54</v>
      </c>
      <c r="T20" s="3" t="s">
        <v>24</v>
      </c>
      <c r="U20" s="3" t="s">
        <v>24</v>
      </c>
      <c r="V20" s="3" t="s">
        <v>53</v>
      </c>
    </row>
    <row r="21" spans="1:24" x14ac:dyDescent="0.25">
      <c r="A21" s="3" t="s">
        <v>75</v>
      </c>
      <c r="B21" s="3">
        <v>30.25</v>
      </c>
      <c r="C21" s="3" t="str" cm="1">
        <f t="array" ref="C21">_xlfn.IFS($B21&lt;18.5,"Underweight",$B21&lt;24.9,"Normal Weight",$B21&lt;29.9,"Overweight",TRUE,"Obesity")</f>
        <v>Obesity</v>
      </c>
      <c r="D21" s="3">
        <v>10.16</v>
      </c>
      <c r="E21" s="3" t="str">
        <f t="shared" si="0"/>
        <v>Diabetes</v>
      </c>
      <c r="F21" s="3" t="s">
        <v>20</v>
      </c>
      <c r="G21" s="3" t="s">
        <v>20</v>
      </c>
      <c r="H21" s="3" t="s">
        <v>20</v>
      </c>
      <c r="I21" s="3">
        <v>0</v>
      </c>
      <c r="J21" s="3" t="s">
        <v>20</v>
      </c>
      <c r="L21" s="3" t="s">
        <v>75</v>
      </c>
      <c r="M21" s="3">
        <v>1971</v>
      </c>
      <c r="N21" s="3" t="s">
        <v>56</v>
      </c>
      <c r="O21" s="3">
        <v>9</v>
      </c>
      <c r="P21" s="5">
        <f t="shared" si="1"/>
        <v>26246</v>
      </c>
      <c r="Q21" s="3">
        <f t="shared" si="2"/>
        <v>51</v>
      </c>
      <c r="R21" s="3">
        <v>0</v>
      </c>
      <c r="S21" s="99">
        <v>11068.77</v>
      </c>
      <c r="T21" s="3" t="s">
        <v>24</v>
      </c>
      <c r="U21" s="3" t="s">
        <v>29</v>
      </c>
      <c r="V21" s="3" t="s">
        <v>33</v>
      </c>
      <c r="X21" s="13" t="s">
        <v>6029</v>
      </c>
    </row>
    <row r="22" spans="1:24" x14ac:dyDescent="0.25">
      <c r="A22" s="3" t="s">
        <v>77</v>
      </c>
      <c r="B22" s="3">
        <v>54</v>
      </c>
      <c r="C22" s="3" t="str" cm="1">
        <f t="array" ref="C22">_xlfn.IFS($B22&lt;18.5,"Underweight",$B22&lt;24.9,"Normal Weight",$B22&lt;29.9,"Overweight",TRUE,"Obesity")</f>
        <v>Obesity</v>
      </c>
      <c r="D22" s="3">
        <v>4.68</v>
      </c>
      <c r="E22" s="3" t="str">
        <f t="shared" si="0"/>
        <v>Normal</v>
      </c>
      <c r="F22" s="3" t="s">
        <v>21</v>
      </c>
      <c r="G22" s="3" t="s">
        <v>117</v>
      </c>
      <c r="H22" s="3" t="s">
        <v>20</v>
      </c>
      <c r="I22" s="3">
        <v>2</v>
      </c>
      <c r="J22" s="3" t="s">
        <v>20</v>
      </c>
      <c r="L22" s="3" t="s">
        <v>77</v>
      </c>
      <c r="M22" s="3">
        <v>2000</v>
      </c>
      <c r="N22" s="3" t="s">
        <v>47</v>
      </c>
      <c r="O22" s="3">
        <v>18</v>
      </c>
      <c r="P22" s="5">
        <f t="shared" si="1"/>
        <v>36787</v>
      </c>
      <c r="Q22" s="3">
        <f t="shared" si="2"/>
        <v>22</v>
      </c>
      <c r="R22" s="3">
        <v>0</v>
      </c>
      <c r="S22" s="99">
        <v>11068.7</v>
      </c>
      <c r="T22" s="3" t="s">
        <v>24</v>
      </c>
      <c r="U22" s="3" t="s">
        <v>23</v>
      </c>
      <c r="V22" s="3" t="s">
        <v>53</v>
      </c>
      <c r="X22" s="15" t="s">
        <v>6030</v>
      </c>
    </row>
    <row r="23" spans="1:24" x14ac:dyDescent="0.25">
      <c r="A23" s="3" t="s">
        <v>79</v>
      </c>
      <c r="B23" s="3">
        <v>51.86</v>
      </c>
      <c r="C23" s="3" t="str" cm="1">
        <f t="array" ref="C23">_xlfn.IFS($B23&lt;18.5,"Underweight",$B23&lt;24.9,"Normal Weight",$B23&lt;29.9,"Overweight",TRUE,"Obesity")</f>
        <v>Obesity</v>
      </c>
      <c r="D23" s="3">
        <v>5.32</v>
      </c>
      <c r="E23" s="3" t="str">
        <f t="shared" si="0"/>
        <v>Normal</v>
      </c>
      <c r="F23" s="3" t="s">
        <v>21</v>
      </c>
      <c r="G23" s="3" t="s">
        <v>20</v>
      </c>
      <c r="H23" s="3" t="s">
        <v>20</v>
      </c>
      <c r="I23" s="3">
        <v>0</v>
      </c>
      <c r="J23" s="3" t="s">
        <v>20</v>
      </c>
      <c r="L23" s="3" t="s">
        <v>79</v>
      </c>
      <c r="M23" s="3">
        <v>2001</v>
      </c>
      <c r="N23" s="3" t="s">
        <v>28</v>
      </c>
      <c r="O23" s="3">
        <v>17</v>
      </c>
      <c r="P23" s="5">
        <f t="shared" si="1"/>
        <v>37242</v>
      </c>
      <c r="Q23" s="3">
        <f t="shared" si="2"/>
        <v>21</v>
      </c>
      <c r="R23" s="3">
        <v>0</v>
      </c>
      <c r="S23" s="99">
        <v>11046.02</v>
      </c>
      <c r="T23" s="3" t="s">
        <v>24</v>
      </c>
      <c r="U23" s="3" t="s">
        <v>23</v>
      </c>
      <c r="V23" s="3" t="s">
        <v>36</v>
      </c>
    </row>
    <row r="24" spans="1:24" x14ac:dyDescent="0.25">
      <c r="A24" s="3" t="s">
        <v>81</v>
      </c>
      <c r="B24" s="3">
        <v>31.39</v>
      </c>
      <c r="C24" s="3" t="str" cm="1">
        <f t="array" ref="C24">_xlfn.IFS($B24&lt;18.5,"Underweight",$B24&lt;24.9,"Normal Weight",$B24&lt;29.9,"Overweight",TRUE,"Obesity")</f>
        <v>Obesity</v>
      </c>
      <c r="D24" s="3">
        <v>6.99</v>
      </c>
      <c r="E24" s="3" t="str">
        <f t="shared" si="0"/>
        <v>Diabetes</v>
      </c>
      <c r="F24" s="3" t="s">
        <v>20</v>
      </c>
      <c r="G24" s="3" t="s">
        <v>20</v>
      </c>
      <c r="H24" s="3" t="s">
        <v>20</v>
      </c>
      <c r="I24" s="3">
        <v>0</v>
      </c>
      <c r="J24" s="3" t="s">
        <v>20</v>
      </c>
      <c r="L24" s="3" t="s">
        <v>81</v>
      </c>
      <c r="M24" s="3">
        <v>1974</v>
      </c>
      <c r="N24" s="3" t="s">
        <v>51</v>
      </c>
      <c r="O24" s="3">
        <v>30</v>
      </c>
      <c r="P24" s="5">
        <f t="shared" si="1"/>
        <v>27271</v>
      </c>
      <c r="Q24" s="3">
        <f t="shared" si="2"/>
        <v>48</v>
      </c>
      <c r="R24" s="3">
        <v>0</v>
      </c>
      <c r="S24" s="99">
        <v>11037.85</v>
      </c>
      <c r="T24" s="3" t="s">
        <v>24</v>
      </c>
      <c r="U24" s="3" t="s">
        <v>29</v>
      </c>
      <c r="V24" s="3" t="s">
        <v>42</v>
      </c>
      <c r="X24" s="13" t="s">
        <v>6031</v>
      </c>
    </row>
    <row r="25" spans="1:24" x14ac:dyDescent="0.25">
      <c r="A25" s="3" t="s">
        <v>83</v>
      </c>
      <c r="B25" s="3">
        <v>39.97</v>
      </c>
      <c r="C25" s="3" t="str" cm="1">
        <f t="array" ref="C25">_xlfn.IFS($B25&lt;18.5,"Underweight",$B25&lt;24.9,"Normal Weight",$B25&lt;29.9,"Overweight",TRUE,"Obesity")</f>
        <v>Obesity</v>
      </c>
      <c r="D25" s="3">
        <v>5.55</v>
      </c>
      <c r="E25" s="3" t="str">
        <f t="shared" si="0"/>
        <v>Normal</v>
      </c>
      <c r="F25" s="3" t="s">
        <v>20</v>
      </c>
      <c r="G25" s="3" t="s">
        <v>20</v>
      </c>
      <c r="H25" s="3" t="s">
        <v>20</v>
      </c>
      <c r="I25" s="3">
        <v>0</v>
      </c>
      <c r="J25" s="3" t="s">
        <v>20</v>
      </c>
      <c r="L25" s="3" t="s">
        <v>83</v>
      </c>
      <c r="M25" s="3">
        <v>1989</v>
      </c>
      <c r="N25" s="3" t="s">
        <v>22</v>
      </c>
      <c r="O25" s="3">
        <v>25</v>
      </c>
      <c r="P25" s="5">
        <f t="shared" si="1"/>
        <v>32806</v>
      </c>
      <c r="Q25" s="3">
        <f t="shared" si="2"/>
        <v>33</v>
      </c>
      <c r="R25" s="3">
        <v>3</v>
      </c>
      <c r="S25" s="99">
        <v>11037.51</v>
      </c>
      <c r="T25" s="3" t="s">
        <v>24</v>
      </c>
      <c r="U25" s="3" t="s">
        <v>23</v>
      </c>
      <c r="V25" s="3" t="s">
        <v>33</v>
      </c>
      <c r="X25" s="15" t="s">
        <v>6032</v>
      </c>
    </row>
    <row r="26" spans="1:24" x14ac:dyDescent="0.25">
      <c r="A26" s="3" t="s">
        <v>85</v>
      </c>
      <c r="B26" s="3">
        <v>53.81</v>
      </c>
      <c r="C26" s="3" t="str" cm="1">
        <f t="array" ref="C26">_xlfn.IFS($B26&lt;18.5,"Underweight",$B26&lt;24.9,"Normal Weight",$B26&lt;29.9,"Overweight",TRUE,"Obesity")</f>
        <v>Obesity</v>
      </c>
      <c r="D26" s="3">
        <v>8.77</v>
      </c>
      <c r="E26" s="3" t="str">
        <f t="shared" si="0"/>
        <v>Diabetes</v>
      </c>
      <c r="F26" s="3" t="s">
        <v>21</v>
      </c>
      <c r="G26" s="3" t="s">
        <v>20</v>
      </c>
      <c r="H26" s="3" t="s">
        <v>20</v>
      </c>
      <c r="I26" s="3">
        <v>0</v>
      </c>
      <c r="J26" s="3" t="s">
        <v>21</v>
      </c>
      <c r="L26" s="3" t="s">
        <v>85</v>
      </c>
      <c r="M26" s="3">
        <v>1981</v>
      </c>
      <c r="N26" s="3" t="s">
        <v>61</v>
      </c>
      <c r="O26" s="3">
        <v>28</v>
      </c>
      <c r="P26" s="5">
        <f t="shared" si="1"/>
        <v>29795</v>
      </c>
      <c r="Q26" s="3">
        <f t="shared" si="2"/>
        <v>41</v>
      </c>
      <c r="R26" s="3">
        <v>1</v>
      </c>
      <c r="S26" s="99">
        <v>40208.559999999998</v>
      </c>
      <c r="T26" s="3" t="s">
        <v>23</v>
      </c>
      <c r="U26" s="3" t="s">
        <v>29</v>
      </c>
      <c r="V26" s="3" t="s">
        <v>53</v>
      </c>
    </row>
    <row r="27" spans="1:24" x14ac:dyDescent="0.25">
      <c r="A27" s="3" t="s">
        <v>87</v>
      </c>
      <c r="B27" s="3">
        <v>41.23</v>
      </c>
      <c r="C27" s="3" t="str" cm="1">
        <f t="array" ref="C27">_xlfn.IFS($B27&lt;18.5,"Underweight",$B27&lt;24.9,"Normal Weight",$B27&lt;29.9,"Overweight",TRUE,"Obesity")</f>
        <v>Obesity</v>
      </c>
      <c r="D27" s="3">
        <v>6.94</v>
      </c>
      <c r="E27" s="3" t="str">
        <f t="shared" si="0"/>
        <v>Diabetes</v>
      </c>
      <c r="F27" s="3" t="s">
        <v>20</v>
      </c>
      <c r="G27" s="3" t="s">
        <v>20</v>
      </c>
      <c r="H27" s="3" t="s">
        <v>20</v>
      </c>
      <c r="I27" s="3">
        <v>0</v>
      </c>
      <c r="J27" s="3" t="s">
        <v>20</v>
      </c>
      <c r="L27" s="3" t="s">
        <v>87</v>
      </c>
      <c r="M27" s="3">
        <v>1974</v>
      </c>
      <c r="N27" s="3" t="s">
        <v>28</v>
      </c>
      <c r="O27" s="3">
        <v>10</v>
      </c>
      <c r="P27" s="5">
        <f t="shared" si="1"/>
        <v>27373</v>
      </c>
      <c r="Q27" s="3">
        <f t="shared" si="2"/>
        <v>48</v>
      </c>
      <c r="R27" s="3">
        <v>4</v>
      </c>
      <c r="S27" s="99">
        <v>11033.66</v>
      </c>
      <c r="T27" s="3" t="s">
        <v>24</v>
      </c>
      <c r="U27" s="3" t="s">
        <v>24</v>
      </c>
      <c r="V27" s="3" t="s">
        <v>33</v>
      </c>
    </row>
    <row r="28" spans="1:24" x14ac:dyDescent="0.25">
      <c r="A28" s="3" t="s">
        <v>89</v>
      </c>
      <c r="B28" s="3">
        <v>49.45</v>
      </c>
      <c r="C28" s="3" t="str" cm="1">
        <f t="array" ref="C28">_xlfn.IFS($B28&lt;18.5,"Underweight",$B28&lt;24.9,"Normal Weight",$B28&lt;29.9,"Overweight",TRUE,"Obesity")</f>
        <v>Obesity</v>
      </c>
      <c r="D28" s="3">
        <v>4.2</v>
      </c>
      <c r="E28" s="3" t="str">
        <f t="shared" si="0"/>
        <v>Normal</v>
      </c>
      <c r="F28" s="3" t="s">
        <v>21</v>
      </c>
      <c r="G28" s="3" t="s">
        <v>20</v>
      </c>
      <c r="H28" s="3" t="s">
        <v>20</v>
      </c>
      <c r="I28" s="3">
        <v>0</v>
      </c>
      <c r="J28" s="3" t="s">
        <v>20</v>
      </c>
      <c r="L28" s="3" t="s">
        <v>89</v>
      </c>
      <c r="M28" s="3">
        <v>1996</v>
      </c>
      <c r="N28" s="3" t="s">
        <v>61</v>
      </c>
      <c r="O28" s="3">
        <v>21</v>
      </c>
      <c r="P28" s="5">
        <f t="shared" si="1"/>
        <v>35267</v>
      </c>
      <c r="Q28" s="3">
        <f t="shared" si="2"/>
        <v>26</v>
      </c>
      <c r="R28" s="3">
        <v>0</v>
      </c>
      <c r="S28" s="99">
        <v>11028.56</v>
      </c>
      <c r="T28" s="3" t="s">
        <v>24</v>
      </c>
      <c r="U28" s="3" t="s">
        <v>24</v>
      </c>
      <c r="V28" s="3" t="s">
        <v>33</v>
      </c>
    </row>
    <row r="29" spans="1:24" x14ac:dyDescent="0.25">
      <c r="A29" s="3" t="s">
        <v>91</v>
      </c>
      <c r="B29" s="3">
        <v>41.04</v>
      </c>
      <c r="C29" s="3" t="str" cm="1">
        <f t="array" ref="C29">_xlfn.IFS($B29&lt;18.5,"Underweight",$B29&lt;24.9,"Normal Weight",$B29&lt;29.9,"Overweight",TRUE,"Obesity")</f>
        <v>Obesity</v>
      </c>
      <c r="D29" s="3">
        <v>5.59</v>
      </c>
      <c r="E29" s="3" t="str">
        <f t="shared" si="0"/>
        <v>Normal</v>
      </c>
      <c r="F29" s="3" t="s">
        <v>20</v>
      </c>
      <c r="G29" s="3" t="s">
        <v>20</v>
      </c>
      <c r="H29" s="3" t="s">
        <v>20</v>
      </c>
      <c r="I29" s="3">
        <v>0</v>
      </c>
      <c r="J29" s="3" t="s">
        <v>20</v>
      </c>
      <c r="L29" s="3" t="s">
        <v>91</v>
      </c>
      <c r="M29" s="3">
        <v>1991</v>
      </c>
      <c r="N29" s="3" t="s">
        <v>32</v>
      </c>
      <c r="O29" s="3">
        <v>26</v>
      </c>
      <c r="P29" s="5">
        <f t="shared" si="1"/>
        <v>33415</v>
      </c>
      <c r="Q29" s="3">
        <f t="shared" si="2"/>
        <v>31</v>
      </c>
      <c r="R29" s="3">
        <v>3</v>
      </c>
      <c r="S29" s="99">
        <v>11018.05</v>
      </c>
      <c r="T29" s="3" t="s">
        <v>24</v>
      </c>
      <c r="U29" s="3" t="s">
        <v>29</v>
      </c>
      <c r="V29" s="3" t="s">
        <v>33</v>
      </c>
    </row>
    <row r="30" spans="1:24" x14ac:dyDescent="0.25">
      <c r="A30" s="3" t="s">
        <v>93</v>
      </c>
      <c r="B30" s="3">
        <v>27.93</v>
      </c>
      <c r="C30" s="3" t="str" cm="1">
        <f t="array" ref="C30">_xlfn.IFS($B30&lt;18.5,"Underweight",$B30&lt;24.9,"Normal Weight",$B30&lt;29.9,"Overweight",TRUE,"Obesity")</f>
        <v>Overweight</v>
      </c>
      <c r="D30" s="3">
        <v>9.9600000000000009</v>
      </c>
      <c r="E30" s="3" t="str">
        <f t="shared" si="0"/>
        <v>Diabetes</v>
      </c>
      <c r="F30" s="3" t="s">
        <v>20</v>
      </c>
      <c r="G30" s="3" t="s">
        <v>20</v>
      </c>
      <c r="H30" s="3" t="s">
        <v>20</v>
      </c>
      <c r="I30" s="3">
        <v>0</v>
      </c>
      <c r="J30" s="3" t="s">
        <v>20</v>
      </c>
      <c r="L30" s="3" t="s">
        <v>93</v>
      </c>
      <c r="M30" s="3">
        <v>1974</v>
      </c>
      <c r="N30" s="3" t="s">
        <v>28</v>
      </c>
      <c r="O30" s="3">
        <v>15</v>
      </c>
      <c r="P30" s="5">
        <f t="shared" si="1"/>
        <v>27378</v>
      </c>
      <c r="Q30" s="3">
        <f t="shared" si="2"/>
        <v>48</v>
      </c>
      <c r="R30" s="3">
        <v>4</v>
      </c>
      <c r="S30" s="99">
        <v>11015.17</v>
      </c>
      <c r="T30" s="3" t="s">
        <v>24</v>
      </c>
      <c r="U30" s="3" t="s">
        <v>23</v>
      </c>
      <c r="V30" s="3" t="s">
        <v>33</v>
      </c>
    </row>
    <row r="31" spans="1:24" x14ac:dyDescent="0.25">
      <c r="A31" s="3" t="s">
        <v>95</v>
      </c>
      <c r="B31" s="3">
        <v>21.01</v>
      </c>
      <c r="C31" s="3" t="str" cm="1">
        <f t="array" ref="C31">_xlfn.IFS($B31&lt;18.5,"Underweight",$B31&lt;24.9,"Normal Weight",$B31&lt;29.9,"Overweight",TRUE,"Obesity")</f>
        <v>Normal Weight</v>
      </c>
      <c r="D31" s="3">
        <v>7.37</v>
      </c>
      <c r="E31" s="3" t="str">
        <f t="shared" si="0"/>
        <v>Diabetes</v>
      </c>
      <c r="F31" s="3" t="s">
        <v>20</v>
      </c>
      <c r="G31" s="3" t="s">
        <v>20</v>
      </c>
      <c r="H31" s="3" t="s">
        <v>20</v>
      </c>
      <c r="I31" s="3">
        <v>0</v>
      </c>
      <c r="J31" s="3" t="s">
        <v>20</v>
      </c>
      <c r="L31" s="3" t="s">
        <v>95</v>
      </c>
      <c r="M31" s="3">
        <v>1968</v>
      </c>
      <c r="N31" s="3" t="s">
        <v>22</v>
      </c>
      <c r="O31" s="3">
        <v>24</v>
      </c>
      <c r="P31" s="5">
        <f t="shared" si="1"/>
        <v>25135</v>
      </c>
      <c r="Q31" s="3">
        <f t="shared" si="2"/>
        <v>54</v>
      </c>
      <c r="R31" s="3">
        <v>2</v>
      </c>
      <c r="S31" s="99">
        <v>11013.71</v>
      </c>
      <c r="T31" s="3" t="s">
        <v>24</v>
      </c>
      <c r="U31" s="3" t="s">
        <v>23</v>
      </c>
      <c r="V31" s="3" t="s">
        <v>25</v>
      </c>
    </row>
    <row r="32" spans="1:24" x14ac:dyDescent="0.25">
      <c r="A32" s="3" t="s">
        <v>97</v>
      </c>
      <c r="B32" s="3">
        <v>52.37</v>
      </c>
      <c r="C32" s="3" t="str" cm="1">
        <f t="array" ref="C32">_xlfn.IFS($B32&lt;18.5,"Underweight",$B32&lt;24.9,"Normal Weight",$B32&lt;29.9,"Overweight",TRUE,"Obesity")</f>
        <v>Obesity</v>
      </c>
      <c r="D32" s="3">
        <v>5.0599999999999996</v>
      </c>
      <c r="E32" s="3" t="str">
        <f t="shared" si="0"/>
        <v>Normal</v>
      </c>
      <c r="F32" s="3" t="s">
        <v>21</v>
      </c>
      <c r="G32" s="3" t="s">
        <v>117</v>
      </c>
      <c r="H32" s="3" t="s">
        <v>20</v>
      </c>
      <c r="I32" s="3">
        <v>2</v>
      </c>
      <c r="J32" s="3" t="s">
        <v>20</v>
      </c>
      <c r="L32" s="3" t="s">
        <v>97</v>
      </c>
      <c r="M32" s="3">
        <v>2000</v>
      </c>
      <c r="N32" s="3" t="s">
        <v>47</v>
      </c>
      <c r="O32" s="3">
        <v>17</v>
      </c>
      <c r="P32" s="5">
        <f t="shared" si="1"/>
        <v>36786</v>
      </c>
      <c r="Q32" s="3">
        <f t="shared" si="2"/>
        <v>22</v>
      </c>
      <c r="R32" s="3">
        <v>0</v>
      </c>
      <c r="S32" s="99">
        <v>10991.58</v>
      </c>
      <c r="T32" s="3" t="s">
        <v>24</v>
      </c>
      <c r="U32" s="3" t="s">
        <v>24</v>
      </c>
      <c r="V32" s="3" t="s">
        <v>33</v>
      </c>
    </row>
    <row r="33" spans="1:22" x14ac:dyDescent="0.25">
      <c r="A33" s="3" t="s">
        <v>99</v>
      </c>
      <c r="B33" s="3">
        <v>40.369999999999997</v>
      </c>
      <c r="C33" s="3" t="str" cm="1">
        <f t="array" ref="C33">_xlfn.IFS($B33&lt;18.5,"Underweight",$B33&lt;24.9,"Normal Weight",$B33&lt;29.9,"Overweight",TRUE,"Obesity")</f>
        <v>Obesity</v>
      </c>
      <c r="D33" s="3">
        <v>8.2100000000000009</v>
      </c>
      <c r="E33" s="3" t="str">
        <f t="shared" si="0"/>
        <v>Diabetes</v>
      </c>
      <c r="F33" s="3" t="s">
        <v>20</v>
      </c>
      <c r="G33" s="3" t="s">
        <v>20</v>
      </c>
      <c r="H33" s="3" t="s">
        <v>20</v>
      </c>
      <c r="I33" s="3">
        <v>0</v>
      </c>
      <c r="J33" s="3" t="s">
        <v>20</v>
      </c>
      <c r="L33" s="3" t="s">
        <v>99</v>
      </c>
      <c r="M33" s="3">
        <v>1965</v>
      </c>
      <c r="N33" s="3" t="s">
        <v>28</v>
      </c>
      <c r="O33" s="3">
        <v>18</v>
      </c>
      <c r="P33" s="5">
        <f t="shared" si="1"/>
        <v>24094</v>
      </c>
      <c r="Q33" s="3">
        <f t="shared" si="2"/>
        <v>57</v>
      </c>
      <c r="R33" s="3">
        <v>0</v>
      </c>
      <c r="S33" s="99">
        <v>10982.5</v>
      </c>
      <c r="T33" s="3" t="s">
        <v>24</v>
      </c>
      <c r="U33" s="3" t="s">
        <v>24</v>
      </c>
      <c r="V33" s="3" t="s">
        <v>25</v>
      </c>
    </row>
    <row r="34" spans="1:22" x14ac:dyDescent="0.25">
      <c r="A34" s="3" t="s">
        <v>101</v>
      </c>
      <c r="B34" s="3">
        <v>41.47</v>
      </c>
      <c r="C34" s="3" t="str" cm="1">
        <f t="array" ref="C34">_xlfn.IFS($B34&lt;18.5,"Underweight",$B34&lt;24.9,"Normal Weight",$B34&lt;29.9,"Overweight",TRUE,"Obesity")</f>
        <v>Obesity</v>
      </c>
      <c r="D34" s="3">
        <v>10.34</v>
      </c>
      <c r="E34" s="3" t="str">
        <f t="shared" si="0"/>
        <v>Diabetes</v>
      </c>
      <c r="F34" s="3" t="s">
        <v>20</v>
      </c>
      <c r="G34" s="3" t="s">
        <v>20</v>
      </c>
      <c r="H34" s="3" t="s">
        <v>20</v>
      </c>
      <c r="I34" s="3">
        <v>2</v>
      </c>
      <c r="J34" s="3" t="s">
        <v>20</v>
      </c>
      <c r="L34" s="3" t="s">
        <v>101</v>
      </c>
      <c r="M34" s="3">
        <v>1973</v>
      </c>
      <c r="N34" s="3" t="s">
        <v>22</v>
      </c>
      <c r="O34" s="3">
        <v>21</v>
      </c>
      <c r="P34" s="5">
        <f t="shared" si="1"/>
        <v>26958</v>
      </c>
      <c r="Q34" s="3">
        <f t="shared" si="2"/>
        <v>49</v>
      </c>
      <c r="R34" s="3">
        <v>4</v>
      </c>
      <c r="S34" s="99">
        <v>10977.21</v>
      </c>
      <c r="T34" s="3" t="s">
        <v>24</v>
      </c>
      <c r="U34" s="3" t="s">
        <v>23</v>
      </c>
      <c r="V34" s="3" t="s">
        <v>25</v>
      </c>
    </row>
    <row r="35" spans="1:22" x14ac:dyDescent="0.25">
      <c r="A35" s="3" t="s">
        <v>103</v>
      </c>
      <c r="B35" s="3">
        <v>33.725000000000001</v>
      </c>
      <c r="C35" s="3" t="str" cm="1">
        <f t="array" ref="C35">_xlfn.IFS($B35&lt;18.5,"Underweight",$B35&lt;24.9,"Normal Weight",$B35&lt;29.9,"Overweight",TRUE,"Obesity")</f>
        <v>Obesity</v>
      </c>
      <c r="D35" s="3">
        <v>5.51</v>
      </c>
      <c r="E35" s="3" t="str">
        <f t="shared" si="0"/>
        <v>Normal</v>
      </c>
      <c r="F35" s="3" t="s">
        <v>21</v>
      </c>
      <c r="G35" s="3" t="s">
        <v>20</v>
      </c>
      <c r="H35" s="3" t="s">
        <v>20</v>
      </c>
      <c r="I35" s="3">
        <v>2</v>
      </c>
      <c r="J35" s="3" t="s">
        <v>20</v>
      </c>
      <c r="L35" s="3" t="s">
        <v>103</v>
      </c>
      <c r="M35" s="3">
        <v>1966</v>
      </c>
      <c r="N35" s="3" t="s">
        <v>61</v>
      </c>
      <c r="O35" s="3">
        <v>9</v>
      </c>
      <c r="P35" s="5">
        <f t="shared" si="1"/>
        <v>24297</v>
      </c>
      <c r="Q35" s="3">
        <f t="shared" si="2"/>
        <v>56</v>
      </c>
      <c r="R35" s="3">
        <v>0</v>
      </c>
      <c r="S35" s="99">
        <v>10976.25</v>
      </c>
      <c r="T35" s="3" t="s">
        <v>24</v>
      </c>
      <c r="U35" s="3" t="s">
        <v>29</v>
      </c>
      <c r="V35" s="3" t="s">
        <v>33</v>
      </c>
    </row>
    <row r="36" spans="1:22" x14ac:dyDescent="0.25">
      <c r="A36" s="3" t="s">
        <v>105</v>
      </c>
      <c r="B36" s="3">
        <v>28.1</v>
      </c>
      <c r="C36" s="3" t="str" cm="1">
        <f t="array" ref="C36">_xlfn.IFS($B36&lt;18.5,"Underweight",$B36&lt;24.9,"Normal Weight",$B36&lt;29.9,"Overweight",TRUE,"Obesity")</f>
        <v>Overweight</v>
      </c>
      <c r="D36" s="3">
        <v>11.2</v>
      </c>
      <c r="E36" s="3" t="str">
        <f t="shared" si="0"/>
        <v>Diabetes</v>
      </c>
      <c r="F36" s="3" t="s">
        <v>20</v>
      </c>
      <c r="G36" s="3" t="s">
        <v>20</v>
      </c>
      <c r="H36" s="3" t="s">
        <v>20</v>
      </c>
      <c r="I36" s="3">
        <v>0</v>
      </c>
      <c r="J36" s="3" t="s">
        <v>20</v>
      </c>
      <c r="L36" s="3" t="s">
        <v>105</v>
      </c>
      <c r="M36" s="3">
        <v>1965</v>
      </c>
      <c r="N36" s="3" t="s">
        <v>32</v>
      </c>
      <c r="O36" s="3">
        <v>19</v>
      </c>
      <c r="P36" s="5">
        <f t="shared" si="1"/>
        <v>23912</v>
      </c>
      <c r="Q36" s="3">
        <f t="shared" si="2"/>
        <v>57</v>
      </c>
      <c r="R36" s="3">
        <v>0</v>
      </c>
      <c r="S36" s="99">
        <v>10965.45</v>
      </c>
      <c r="T36" s="3" t="s">
        <v>24</v>
      </c>
      <c r="U36" s="3" t="s">
        <v>29</v>
      </c>
      <c r="V36" s="3" t="s">
        <v>53</v>
      </c>
    </row>
    <row r="37" spans="1:22" x14ac:dyDescent="0.25">
      <c r="A37" s="3" t="s">
        <v>107</v>
      </c>
      <c r="B37" s="3">
        <v>49.48</v>
      </c>
      <c r="C37" s="3" t="str" cm="1">
        <f t="array" ref="C37">_xlfn.IFS($B37&lt;18.5,"Underweight",$B37&lt;24.9,"Normal Weight",$B37&lt;29.9,"Overweight",TRUE,"Obesity")</f>
        <v>Obesity</v>
      </c>
      <c r="D37" s="3">
        <v>4.96</v>
      </c>
      <c r="E37" s="3" t="str">
        <f t="shared" si="0"/>
        <v>Normal</v>
      </c>
      <c r="F37" s="3" t="s">
        <v>20</v>
      </c>
      <c r="G37" s="3" t="s">
        <v>20</v>
      </c>
      <c r="H37" s="3" t="s">
        <v>21</v>
      </c>
      <c r="I37" s="3">
        <v>1</v>
      </c>
      <c r="J37" s="3" t="s">
        <v>21</v>
      </c>
      <c r="L37" s="3" t="s">
        <v>107</v>
      </c>
      <c r="M37" s="3">
        <v>1979</v>
      </c>
      <c r="N37" s="3" t="s">
        <v>51</v>
      </c>
      <c r="O37" s="3">
        <v>18</v>
      </c>
      <c r="P37" s="5">
        <f t="shared" si="1"/>
        <v>29085</v>
      </c>
      <c r="Q37" s="3">
        <f t="shared" si="2"/>
        <v>43</v>
      </c>
      <c r="R37" s="3">
        <v>2</v>
      </c>
      <c r="S37" s="99">
        <v>40204.83</v>
      </c>
      <c r="T37" s="3" t="s">
        <v>23</v>
      </c>
      <c r="U37" s="3" t="s">
        <v>24</v>
      </c>
      <c r="V37" s="3" t="s">
        <v>33</v>
      </c>
    </row>
    <row r="38" spans="1:22" x14ac:dyDescent="0.25">
      <c r="A38" s="3" t="s">
        <v>109</v>
      </c>
      <c r="B38" s="3">
        <v>37.43</v>
      </c>
      <c r="C38" s="3" t="str" cm="1">
        <f t="array" ref="C38">_xlfn.IFS($B38&lt;18.5,"Underweight",$B38&lt;24.9,"Normal Weight",$B38&lt;29.9,"Overweight",TRUE,"Obesity")</f>
        <v>Obesity</v>
      </c>
      <c r="D38" s="3">
        <v>4.3499999999999996</v>
      </c>
      <c r="E38" s="3" t="str">
        <f t="shared" si="0"/>
        <v>Normal</v>
      </c>
      <c r="F38" s="3" t="s">
        <v>21</v>
      </c>
      <c r="G38" s="3" t="s">
        <v>20</v>
      </c>
      <c r="H38" s="3" t="s">
        <v>21</v>
      </c>
      <c r="I38" s="3">
        <v>1</v>
      </c>
      <c r="J38" s="3" t="s">
        <v>20</v>
      </c>
      <c r="L38" s="3" t="s">
        <v>109</v>
      </c>
      <c r="M38" s="3">
        <v>1969</v>
      </c>
      <c r="N38" s="3" t="s">
        <v>51</v>
      </c>
      <c r="O38" s="3">
        <v>14</v>
      </c>
      <c r="P38" s="5">
        <f t="shared" si="1"/>
        <v>25429</v>
      </c>
      <c r="Q38" s="3">
        <f t="shared" si="2"/>
        <v>53</v>
      </c>
      <c r="R38" s="3">
        <v>1</v>
      </c>
      <c r="S38" s="99">
        <v>10959.69</v>
      </c>
      <c r="T38" s="3" t="s">
        <v>24</v>
      </c>
      <c r="U38" s="3" t="s">
        <v>24</v>
      </c>
      <c r="V38" s="3" t="s">
        <v>33</v>
      </c>
    </row>
    <row r="39" spans="1:22" x14ac:dyDescent="0.25">
      <c r="A39" s="3" t="s">
        <v>111</v>
      </c>
      <c r="B39" s="3">
        <v>23.7</v>
      </c>
      <c r="C39" s="3" t="str" cm="1">
        <f t="array" ref="C39">_xlfn.IFS($B39&lt;18.5,"Underweight",$B39&lt;24.9,"Normal Weight",$B39&lt;29.9,"Overweight",TRUE,"Obesity")</f>
        <v>Normal Weight</v>
      </c>
      <c r="D39" s="3">
        <v>10.45</v>
      </c>
      <c r="E39" s="3" t="str">
        <f t="shared" si="0"/>
        <v>Diabetes</v>
      </c>
      <c r="F39" s="3" t="s">
        <v>20</v>
      </c>
      <c r="G39" s="3" t="s">
        <v>20</v>
      </c>
      <c r="H39" s="3" t="s">
        <v>20</v>
      </c>
      <c r="I39" s="3">
        <v>0</v>
      </c>
      <c r="J39" s="3" t="s">
        <v>20</v>
      </c>
      <c r="L39" s="3" t="s">
        <v>111</v>
      </c>
      <c r="M39" s="3">
        <v>1965</v>
      </c>
      <c r="N39" s="3" t="s">
        <v>28</v>
      </c>
      <c r="O39" s="3">
        <v>4</v>
      </c>
      <c r="P39" s="5">
        <f t="shared" si="1"/>
        <v>24080</v>
      </c>
      <c r="Q39" s="3">
        <f t="shared" si="2"/>
        <v>57</v>
      </c>
      <c r="R39" s="3">
        <v>0</v>
      </c>
      <c r="S39" s="99">
        <v>10959.33</v>
      </c>
      <c r="T39" s="3" t="s">
        <v>24</v>
      </c>
      <c r="U39" s="3" t="s">
        <v>24</v>
      </c>
      <c r="V39" s="3" t="s">
        <v>53</v>
      </c>
    </row>
    <row r="40" spans="1:22" x14ac:dyDescent="0.25">
      <c r="A40" s="3" t="s">
        <v>113</v>
      </c>
      <c r="B40" s="3">
        <v>24.795000000000002</v>
      </c>
      <c r="C40" s="3" t="str" cm="1">
        <f t="array" ref="C40">_xlfn.IFS($B40&lt;18.5,"Underweight",$B40&lt;24.9,"Normal Weight",$B40&lt;29.9,"Overweight",TRUE,"Obesity")</f>
        <v>Normal Weight</v>
      </c>
      <c r="D40" s="3">
        <v>4.07</v>
      </c>
      <c r="E40" s="3" t="str">
        <f t="shared" si="0"/>
        <v>Normal</v>
      </c>
      <c r="F40" s="3" t="s">
        <v>21</v>
      </c>
      <c r="G40" s="3" t="s">
        <v>20</v>
      </c>
      <c r="H40" s="3" t="s">
        <v>21</v>
      </c>
      <c r="I40" s="3">
        <v>1</v>
      </c>
      <c r="J40" s="3" t="s">
        <v>20</v>
      </c>
      <c r="L40" s="3" t="s">
        <v>113</v>
      </c>
      <c r="M40" s="3">
        <v>1969</v>
      </c>
      <c r="N40" s="3" t="s">
        <v>56</v>
      </c>
      <c r="O40" s="3">
        <v>10</v>
      </c>
      <c r="P40" s="5">
        <f t="shared" si="1"/>
        <v>25517</v>
      </c>
      <c r="Q40" s="3">
        <f t="shared" si="2"/>
        <v>53</v>
      </c>
      <c r="R40" s="3">
        <v>1</v>
      </c>
      <c r="S40" s="99">
        <v>10942.13</v>
      </c>
      <c r="T40" s="3" t="s">
        <v>24</v>
      </c>
      <c r="U40" s="3" t="s">
        <v>24</v>
      </c>
      <c r="V40" s="3" t="s">
        <v>33</v>
      </c>
    </row>
    <row r="41" spans="1:22" x14ac:dyDescent="0.25">
      <c r="A41" s="3" t="s">
        <v>115</v>
      </c>
      <c r="B41" s="3">
        <v>31.9</v>
      </c>
      <c r="C41" s="3" t="str" cm="1">
        <f t="array" ref="C41">_xlfn.IFS($B41&lt;18.5,"Underweight",$B41&lt;24.9,"Normal Weight",$B41&lt;29.9,"Overweight",TRUE,"Obesity")</f>
        <v>Obesity</v>
      </c>
      <c r="D41" s="3">
        <v>8.34</v>
      </c>
      <c r="E41" s="3" t="str">
        <f t="shared" si="0"/>
        <v>Diabetes</v>
      </c>
      <c r="F41" s="3" t="s">
        <v>20</v>
      </c>
      <c r="G41" s="3" t="s">
        <v>20</v>
      </c>
      <c r="H41" s="3" t="s">
        <v>20</v>
      </c>
      <c r="I41" s="3">
        <v>0</v>
      </c>
      <c r="J41" s="3" t="s">
        <v>20</v>
      </c>
      <c r="L41" s="3" t="s">
        <v>115</v>
      </c>
      <c r="M41" s="3">
        <v>1968</v>
      </c>
      <c r="N41" s="3" t="s">
        <v>56</v>
      </c>
      <c r="O41" s="3">
        <v>12</v>
      </c>
      <c r="P41" s="5">
        <f t="shared" si="1"/>
        <v>25154</v>
      </c>
      <c r="Q41" s="3">
        <f t="shared" si="2"/>
        <v>54</v>
      </c>
      <c r="R41" s="3">
        <v>1</v>
      </c>
      <c r="S41" s="99">
        <v>10928.85</v>
      </c>
      <c r="T41" s="3" t="s">
        <v>24</v>
      </c>
      <c r="U41" s="3" t="s">
        <v>24</v>
      </c>
      <c r="V41" s="3" t="s">
        <v>25</v>
      </c>
    </row>
    <row r="42" spans="1:22" x14ac:dyDescent="0.25">
      <c r="A42" s="3" t="s">
        <v>118</v>
      </c>
      <c r="B42" s="3">
        <v>32.68</v>
      </c>
      <c r="C42" s="3" t="str" cm="1">
        <f t="array" ref="C42">_xlfn.IFS($B42&lt;18.5,"Underweight",$B42&lt;24.9,"Normal Weight",$B42&lt;29.9,"Overweight",TRUE,"Obesity")</f>
        <v>Obesity</v>
      </c>
      <c r="D42" s="3">
        <v>7.41</v>
      </c>
      <c r="E42" s="3" t="str">
        <f t="shared" si="0"/>
        <v>Diabetes</v>
      </c>
      <c r="F42" s="3" t="s">
        <v>20</v>
      </c>
      <c r="G42" s="3" t="s">
        <v>20</v>
      </c>
      <c r="H42" s="3" t="s">
        <v>20</v>
      </c>
      <c r="I42" s="3">
        <v>0</v>
      </c>
      <c r="J42" s="3" t="s">
        <v>20</v>
      </c>
      <c r="L42" s="3" t="s">
        <v>118</v>
      </c>
      <c r="M42" s="3">
        <v>1968</v>
      </c>
      <c r="N42" s="3" t="s">
        <v>56</v>
      </c>
      <c r="O42" s="3">
        <v>13</v>
      </c>
      <c r="P42" s="5">
        <f t="shared" si="1"/>
        <v>25155</v>
      </c>
      <c r="Q42" s="3">
        <f t="shared" si="2"/>
        <v>54</v>
      </c>
      <c r="R42" s="3">
        <v>0</v>
      </c>
      <c r="S42" s="99">
        <v>10923.93</v>
      </c>
      <c r="T42" s="3" t="s">
        <v>24</v>
      </c>
      <c r="U42" s="3" t="s">
        <v>23</v>
      </c>
      <c r="V42" s="3" t="s">
        <v>119</v>
      </c>
    </row>
    <row r="43" spans="1:22" x14ac:dyDescent="0.25">
      <c r="A43" s="3" t="s">
        <v>121</v>
      </c>
      <c r="B43" s="3">
        <v>47.13</v>
      </c>
      <c r="C43" s="3" t="str" cm="1">
        <f t="array" ref="C43">_xlfn.IFS($B43&lt;18.5,"Underweight",$B43&lt;24.9,"Normal Weight",$B43&lt;29.9,"Overweight",TRUE,"Obesity")</f>
        <v>Obesity</v>
      </c>
      <c r="D43" s="3">
        <v>4.3099999999999996</v>
      </c>
      <c r="E43" s="3" t="str">
        <f t="shared" si="0"/>
        <v>Normal</v>
      </c>
      <c r="F43" s="3" t="s">
        <v>20</v>
      </c>
      <c r="G43" s="3" t="s">
        <v>20</v>
      </c>
      <c r="H43" s="3" t="s">
        <v>20</v>
      </c>
      <c r="I43" s="3">
        <v>0</v>
      </c>
      <c r="J43" s="3" t="s">
        <v>20</v>
      </c>
      <c r="L43" s="3" t="s">
        <v>121</v>
      </c>
      <c r="M43" s="3">
        <v>1994</v>
      </c>
      <c r="N43" s="3" t="s">
        <v>47</v>
      </c>
      <c r="O43" s="3">
        <v>6</v>
      </c>
      <c r="P43" s="5">
        <f t="shared" si="1"/>
        <v>34583</v>
      </c>
      <c r="Q43" s="3">
        <f t="shared" si="2"/>
        <v>28</v>
      </c>
      <c r="R43" s="3">
        <v>0</v>
      </c>
      <c r="S43" s="99">
        <v>10886.66</v>
      </c>
      <c r="T43" s="3" t="s">
        <v>24</v>
      </c>
      <c r="U43" s="3" t="s">
        <v>24</v>
      </c>
      <c r="V43" s="3" t="s">
        <v>33</v>
      </c>
    </row>
    <row r="44" spans="1:22" x14ac:dyDescent="0.25">
      <c r="A44" s="3" t="s">
        <v>123</v>
      </c>
      <c r="B44" s="3">
        <v>36.67</v>
      </c>
      <c r="C44" s="3" t="str" cm="1">
        <f t="array" ref="C44">_xlfn.IFS($B44&lt;18.5,"Underweight",$B44&lt;24.9,"Normal Weight",$B44&lt;29.9,"Overweight",TRUE,"Obesity")</f>
        <v>Obesity</v>
      </c>
      <c r="D44" s="3">
        <v>10.83</v>
      </c>
      <c r="E44" s="3" t="str">
        <f t="shared" si="0"/>
        <v>Diabetes</v>
      </c>
      <c r="F44" s="3" t="s">
        <v>20</v>
      </c>
      <c r="G44" s="3" t="s">
        <v>20</v>
      </c>
      <c r="H44" s="3" t="s">
        <v>20</v>
      </c>
      <c r="I44" s="3">
        <v>0</v>
      </c>
      <c r="J44" s="3" t="s">
        <v>20</v>
      </c>
      <c r="L44" s="3" t="s">
        <v>123</v>
      </c>
      <c r="M44" s="3">
        <v>1971</v>
      </c>
      <c r="N44" s="3" t="s">
        <v>28</v>
      </c>
      <c r="O44" s="3">
        <v>20</v>
      </c>
      <c r="P44" s="5">
        <f t="shared" si="1"/>
        <v>26287</v>
      </c>
      <c r="Q44" s="3">
        <f t="shared" si="2"/>
        <v>51</v>
      </c>
      <c r="R44" s="3">
        <v>2</v>
      </c>
      <c r="S44" s="99">
        <v>10848.13</v>
      </c>
      <c r="T44" s="3" t="s">
        <v>24</v>
      </c>
      <c r="U44" s="3" t="s">
        <v>24</v>
      </c>
      <c r="V44" s="3" t="s">
        <v>33</v>
      </c>
    </row>
    <row r="45" spans="1:22" x14ac:dyDescent="0.25">
      <c r="A45" s="3" t="s">
        <v>125</v>
      </c>
      <c r="B45" s="3">
        <v>33.630000000000003</v>
      </c>
      <c r="C45" s="3" t="str" cm="1">
        <f t="array" ref="C45">_xlfn.IFS($B45&lt;18.5,"Underweight",$B45&lt;24.9,"Normal Weight",$B45&lt;29.9,"Overweight",TRUE,"Obesity")</f>
        <v>Obesity</v>
      </c>
      <c r="D45" s="3">
        <v>11.31</v>
      </c>
      <c r="E45" s="3" t="str">
        <f t="shared" si="0"/>
        <v>Diabetes</v>
      </c>
      <c r="F45" s="3" t="s">
        <v>20</v>
      </c>
      <c r="G45" s="3" t="s">
        <v>20</v>
      </c>
      <c r="H45" s="3" t="s">
        <v>20</v>
      </c>
      <c r="I45" s="3">
        <v>0</v>
      </c>
      <c r="J45" s="3" t="s">
        <v>20</v>
      </c>
      <c r="L45" s="3" t="s">
        <v>125</v>
      </c>
      <c r="M45" s="3">
        <v>1968</v>
      </c>
      <c r="N45" s="3" t="s">
        <v>61</v>
      </c>
      <c r="O45" s="3">
        <v>28</v>
      </c>
      <c r="P45" s="5">
        <f t="shared" si="1"/>
        <v>25047</v>
      </c>
      <c r="Q45" s="3">
        <f t="shared" si="2"/>
        <v>54</v>
      </c>
      <c r="R45" s="3">
        <v>1</v>
      </c>
      <c r="S45" s="99">
        <v>10825.25</v>
      </c>
      <c r="T45" s="3" t="s">
        <v>24</v>
      </c>
      <c r="U45" s="3" t="s">
        <v>24</v>
      </c>
      <c r="V45" s="3" t="s">
        <v>33</v>
      </c>
    </row>
    <row r="46" spans="1:22" x14ac:dyDescent="0.25">
      <c r="A46" s="3" t="s">
        <v>127</v>
      </c>
      <c r="B46" s="3">
        <v>32.67</v>
      </c>
      <c r="C46" s="3" t="str" cm="1">
        <f t="array" ref="C46">_xlfn.IFS($B46&lt;18.5,"Underweight",$B46&lt;24.9,"Normal Weight",$B46&lt;29.9,"Overweight",TRUE,"Obesity")</f>
        <v>Obesity</v>
      </c>
      <c r="D46" s="3">
        <v>11.81</v>
      </c>
      <c r="E46" s="3" t="str">
        <f t="shared" si="0"/>
        <v>Diabetes</v>
      </c>
      <c r="F46" s="3" t="s">
        <v>21</v>
      </c>
      <c r="G46" s="3" t="s">
        <v>20</v>
      </c>
      <c r="H46" s="3" t="s">
        <v>20</v>
      </c>
      <c r="I46" s="3">
        <v>0</v>
      </c>
      <c r="J46" s="3" t="s">
        <v>20</v>
      </c>
      <c r="L46" s="3" t="s">
        <v>127</v>
      </c>
      <c r="M46" s="3">
        <v>1967</v>
      </c>
      <c r="N46" s="3" t="s">
        <v>22</v>
      </c>
      <c r="O46" s="3">
        <v>2</v>
      </c>
      <c r="P46" s="5">
        <f t="shared" si="1"/>
        <v>24747</v>
      </c>
      <c r="Q46" s="3">
        <f t="shared" si="2"/>
        <v>55</v>
      </c>
      <c r="R46" s="3">
        <v>1</v>
      </c>
      <c r="S46" s="99">
        <v>10807.49</v>
      </c>
      <c r="T46" s="3" t="s">
        <v>24</v>
      </c>
      <c r="U46" s="3" t="s">
        <v>29</v>
      </c>
      <c r="V46" s="3" t="s">
        <v>25</v>
      </c>
    </row>
    <row r="47" spans="1:22" x14ac:dyDescent="0.25">
      <c r="A47" s="3" t="s">
        <v>129</v>
      </c>
      <c r="B47" s="3">
        <v>33.299999999999997</v>
      </c>
      <c r="C47" s="3" t="str" cm="1">
        <f t="array" ref="C47">_xlfn.IFS($B47&lt;18.5,"Underweight",$B47&lt;24.9,"Normal Weight",$B47&lt;29.9,"Overweight",TRUE,"Obesity")</f>
        <v>Obesity</v>
      </c>
      <c r="D47" s="3">
        <v>8.26</v>
      </c>
      <c r="E47" s="3" t="str">
        <f t="shared" si="0"/>
        <v>Diabetes</v>
      </c>
      <c r="F47" s="3" t="s">
        <v>21</v>
      </c>
      <c r="G47" s="3" t="s">
        <v>20</v>
      </c>
      <c r="H47" s="3" t="s">
        <v>20</v>
      </c>
      <c r="I47" s="3">
        <v>2</v>
      </c>
      <c r="J47" s="3" t="s">
        <v>20</v>
      </c>
      <c r="L47" s="3" t="s">
        <v>129</v>
      </c>
      <c r="M47" s="3">
        <v>1970</v>
      </c>
      <c r="N47" s="3" t="s">
        <v>28</v>
      </c>
      <c r="O47" s="3">
        <v>18</v>
      </c>
      <c r="P47" s="5">
        <f t="shared" si="1"/>
        <v>25920</v>
      </c>
      <c r="Q47" s="3">
        <f t="shared" si="2"/>
        <v>52</v>
      </c>
      <c r="R47" s="3">
        <v>2</v>
      </c>
      <c r="S47" s="99">
        <v>10806.84</v>
      </c>
      <c r="T47" s="3" t="s">
        <v>24</v>
      </c>
      <c r="U47" s="3" t="s">
        <v>29</v>
      </c>
      <c r="V47" s="3" t="s">
        <v>53</v>
      </c>
    </row>
    <row r="48" spans="1:22" x14ac:dyDescent="0.25">
      <c r="A48" s="3" t="s">
        <v>131</v>
      </c>
      <c r="B48" s="3">
        <v>34.1</v>
      </c>
      <c r="C48" s="3" t="str" cm="1">
        <f t="array" ref="C48">_xlfn.IFS($B48&lt;18.5,"Underweight",$B48&lt;24.9,"Normal Weight",$B48&lt;29.9,"Overweight",TRUE,"Obesity")</f>
        <v>Obesity</v>
      </c>
      <c r="D48" s="3">
        <v>4.43</v>
      </c>
      <c r="E48" s="3" t="str">
        <f t="shared" si="0"/>
        <v>Normal</v>
      </c>
      <c r="F48" s="3" t="s">
        <v>21</v>
      </c>
      <c r="G48" s="3" t="s">
        <v>20</v>
      </c>
      <c r="H48" s="3" t="s">
        <v>20</v>
      </c>
      <c r="I48" s="3">
        <v>0</v>
      </c>
      <c r="J48" s="3" t="s">
        <v>21</v>
      </c>
      <c r="L48" s="3" t="s">
        <v>131</v>
      </c>
      <c r="M48" s="3">
        <v>1985</v>
      </c>
      <c r="N48" s="3" t="s">
        <v>22</v>
      </c>
      <c r="O48" s="3">
        <v>21</v>
      </c>
      <c r="P48" s="5">
        <f t="shared" si="1"/>
        <v>31341</v>
      </c>
      <c r="Q48" s="3">
        <f t="shared" si="2"/>
        <v>37</v>
      </c>
      <c r="R48" s="3">
        <v>4</v>
      </c>
      <c r="S48" s="99">
        <v>40182.25</v>
      </c>
      <c r="T48" s="3" t="s">
        <v>23</v>
      </c>
      <c r="U48" s="3" t="s">
        <v>29</v>
      </c>
      <c r="V48" s="3" t="s">
        <v>53</v>
      </c>
    </row>
    <row r="49" spans="1:22" x14ac:dyDescent="0.25">
      <c r="A49" s="3" t="s">
        <v>133</v>
      </c>
      <c r="B49" s="3">
        <v>30.78</v>
      </c>
      <c r="C49" s="3" t="str" cm="1">
        <f t="array" ref="C49">_xlfn.IFS($B49&lt;18.5,"Underweight",$B49&lt;24.9,"Normal Weight",$B49&lt;29.9,"Overweight",TRUE,"Obesity")</f>
        <v>Obesity</v>
      </c>
      <c r="D49" s="3">
        <v>10.74</v>
      </c>
      <c r="E49" s="3" t="str">
        <f t="shared" si="0"/>
        <v>Diabetes</v>
      </c>
      <c r="F49" s="3" t="s">
        <v>21</v>
      </c>
      <c r="G49" s="3" t="s">
        <v>20</v>
      </c>
      <c r="H49" s="3" t="s">
        <v>20</v>
      </c>
      <c r="I49" s="3">
        <v>2</v>
      </c>
      <c r="J49" s="3" t="s">
        <v>20</v>
      </c>
      <c r="L49" s="3" t="s">
        <v>133</v>
      </c>
      <c r="M49" s="3">
        <v>1970</v>
      </c>
      <c r="N49" s="3" t="s">
        <v>22</v>
      </c>
      <c r="O49" s="3">
        <v>28</v>
      </c>
      <c r="P49" s="5">
        <f t="shared" si="1"/>
        <v>25869</v>
      </c>
      <c r="Q49" s="3">
        <f t="shared" si="2"/>
        <v>52</v>
      </c>
      <c r="R49" s="3">
        <v>1</v>
      </c>
      <c r="S49" s="99">
        <v>10797.34</v>
      </c>
      <c r="T49" s="3" t="s">
        <v>24</v>
      </c>
      <c r="U49" s="3" t="s">
        <v>29</v>
      </c>
      <c r="V49" s="3" t="s">
        <v>134</v>
      </c>
    </row>
    <row r="50" spans="1:22" x14ac:dyDescent="0.25">
      <c r="A50" s="3" t="s">
        <v>136</v>
      </c>
      <c r="B50" s="3">
        <v>28.975000000000001</v>
      </c>
      <c r="C50" s="3" t="str" cm="1">
        <f t="array" ref="C50">_xlfn.IFS($B50&lt;18.5,"Underweight",$B50&lt;24.9,"Normal Weight",$B50&lt;29.9,"Overweight",TRUE,"Obesity")</f>
        <v>Overweight</v>
      </c>
      <c r="D50" s="3">
        <v>7.69</v>
      </c>
      <c r="E50" s="3" t="str">
        <f t="shared" si="0"/>
        <v>Diabetes</v>
      </c>
      <c r="F50" s="3" t="s">
        <v>21</v>
      </c>
      <c r="G50" s="3" t="s">
        <v>20</v>
      </c>
      <c r="H50" s="3" t="s">
        <v>20</v>
      </c>
      <c r="I50" s="3">
        <v>0</v>
      </c>
      <c r="J50" s="3" t="s">
        <v>20</v>
      </c>
      <c r="L50" s="3" t="s">
        <v>136</v>
      </c>
      <c r="M50" s="3">
        <v>1967</v>
      </c>
      <c r="N50" s="3" t="s">
        <v>22</v>
      </c>
      <c r="O50" s="3">
        <v>23</v>
      </c>
      <c r="P50" s="5">
        <f t="shared" si="1"/>
        <v>24768</v>
      </c>
      <c r="Q50" s="3">
        <f t="shared" si="2"/>
        <v>55</v>
      </c>
      <c r="R50" s="3">
        <v>0</v>
      </c>
      <c r="S50" s="99">
        <v>10796.35</v>
      </c>
      <c r="T50" s="3" t="s">
        <v>24</v>
      </c>
      <c r="U50" s="3" t="s">
        <v>23</v>
      </c>
      <c r="V50" s="3" t="s">
        <v>137</v>
      </c>
    </row>
    <row r="51" spans="1:22" x14ac:dyDescent="0.25">
      <c r="A51" s="3" t="s">
        <v>139</v>
      </c>
      <c r="B51" s="3">
        <v>33.4</v>
      </c>
      <c r="C51" s="3" t="str" cm="1">
        <f t="array" ref="C51">_xlfn.IFS($B51&lt;18.5,"Underweight",$B51&lt;24.9,"Normal Weight",$B51&lt;29.9,"Overweight",TRUE,"Obesity")</f>
        <v>Obesity</v>
      </c>
      <c r="D51" s="3">
        <v>4.84</v>
      </c>
      <c r="E51" s="3" t="str">
        <f t="shared" si="0"/>
        <v>Normal</v>
      </c>
      <c r="F51" s="3" t="s">
        <v>20</v>
      </c>
      <c r="G51" s="3" t="s">
        <v>20</v>
      </c>
      <c r="H51" s="3" t="s">
        <v>20</v>
      </c>
      <c r="I51" s="3">
        <v>0</v>
      </c>
      <c r="J51" s="3" t="s">
        <v>20</v>
      </c>
      <c r="L51" s="3" t="s">
        <v>139</v>
      </c>
      <c r="M51" s="3">
        <v>1999</v>
      </c>
      <c r="N51" s="3" t="s">
        <v>28</v>
      </c>
      <c r="O51" s="3">
        <v>24</v>
      </c>
      <c r="P51" s="5">
        <f t="shared" si="1"/>
        <v>36518</v>
      </c>
      <c r="Q51" s="3">
        <f t="shared" si="2"/>
        <v>23</v>
      </c>
      <c r="R51" s="3">
        <v>0</v>
      </c>
      <c r="S51" s="99">
        <v>10795.94</v>
      </c>
      <c r="T51" s="3" t="s">
        <v>24</v>
      </c>
      <c r="U51" s="3" t="s">
        <v>23</v>
      </c>
      <c r="V51" s="3" t="s">
        <v>53</v>
      </c>
    </row>
    <row r="52" spans="1:22" x14ac:dyDescent="0.25">
      <c r="A52" s="3" t="s">
        <v>141</v>
      </c>
      <c r="B52" s="3">
        <v>21.5</v>
      </c>
      <c r="C52" s="3" t="str" cm="1">
        <f t="array" ref="C52">_xlfn.IFS($B52&lt;18.5,"Underweight",$B52&lt;24.9,"Normal Weight",$B52&lt;29.9,"Overweight",TRUE,"Obesity")</f>
        <v>Normal Weight</v>
      </c>
      <c r="D52" s="3">
        <v>9.77</v>
      </c>
      <c r="E52" s="3" t="str">
        <f t="shared" si="0"/>
        <v>Diabetes</v>
      </c>
      <c r="F52" s="3" t="s">
        <v>21</v>
      </c>
      <c r="G52" s="3" t="s">
        <v>20</v>
      </c>
      <c r="H52" s="3" t="s">
        <v>20</v>
      </c>
      <c r="I52" s="3">
        <v>0</v>
      </c>
      <c r="J52" s="3" t="s">
        <v>20</v>
      </c>
      <c r="L52" s="3" t="s">
        <v>141</v>
      </c>
      <c r="M52" s="3">
        <v>1967</v>
      </c>
      <c r="N52" s="3" t="s">
        <v>56</v>
      </c>
      <c r="O52" s="3">
        <v>11</v>
      </c>
      <c r="P52" s="5">
        <f t="shared" si="1"/>
        <v>24787</v>
      </c>
      <c r="Q52" s="3">
        <f t="shared" si="2"/>
        <v>55</v>
      </c>
      <c r="R52" s="3">
        <v>1</v>
      </c>
      <c r="S52" s="99">
        <v>10791.96</v>
      </c>
      <c r="T52" s="3" t="s">
        <v>24</v>
      </c>
      <c r="U52" s="3" t="s">
        <v>29</v>
      </c>
      <c r="V52" s="3" t="s">
        <v>53</v>
      </c>
    </row>
    <row r="53" spans="1:22" x14ac:dyDescent="0.25">
      <c r="A53" s="3" t="s">
        <v>143</v>
      </c>
      <c r="B53" s="3">
        <v>38.14</v>
      </c>
      <c r="C53" s="3" t="str" cm="1">
        <f t="array" ref="C53">_xlfn.IFS($B53&lt;18.5,"Underweight",$B53&lt;24.9,"Normal Weight",$B53&lt;29.9,"Overweight",TRUE,"Obesity")</f>
        <v>Obesity</v>
      </c>
      <c r="D53" s="3">
        <v>5.84</v>
      </c>
      <c r="E53" s="3" t="str">
        <f t="shared" si="0"/>
        <v>Prediabetes</v>
      </c>
      <c r="F53" s="3" t="s">
        <v>20</v>
      </c>
      <c r="G53" s="3" t="s">
        <v>20</v>
      </c>
      <c r="H53" s="3" t="s">
        <v>20</v>
      </c>
      <c r="I53" s="3">
        <v>0</v>
      </c>
      <c r="J53" s="3" t="s">
        <v>20</v>
      </c>
      <c r="L53" s="3" t="s">
        <v>143</v>
      </c>
      <c r="M53" s="3">
        <v>1989</v>
      </c>
      <c r="N53" s="3" t="s">
        <v>56</v>
      </c>
      <c r="O53" s="3">
        <v>25</v>
      </c>
      <c r="P53" s="5">
        <f t="shared" si="1"/>
        <v>32837</v>
      </c>
      <c r="Q53" s="3">
        <f t="shared" si="2"/>
        <v>33</v>
      </c>
      <c r="R53" s="3">
        <v>3</v>
      </c>
      <c r="S53" s="99">
        <v>10769.75</v>
      </c>
      <c r="T53" s="3" t="s">
        <v>24</v>
      </c>
      <c r="U53" s="3" t="s">
        <v>29</v>
      </c>
      <c r="V53" s="3" t="s">
        <v>144</v>
      </c>
    </row>
    <row r="54" spans="1:22" x14ac:dyDescent="0.25">
      <c r="A54" s="3" t="s">
        <v>146</v>
      </c>
      <c r="B54" s="3">
        <v>35.42</v>
      </c>
      <c r="C54" s="3" t="str" cm="1">
        <f t="array" ref="C54">_xlfn.IFS($B54&lt;18.5,"Underweight",$B54&lt;24.9,"Normal Weight",$B54&lt;29.9,"Overweight",TRUE,"Obesity")</f>
        <v>Obesity</v>
      </c>
      <c r="D54" s="3">
        <v>8.6999999999999993</v>
      </c>
      <c r="E54" s="3" t="str">
        <f t="shared" si="0"/>
        <v>Diabetes</v>
      </c>
      <c r="F54" s="3" t="s">
        <v>21</v>
      </c>
      <c r="G54" s="3" t="s">
        <v>20</v>
      </c>
      <c r="H54" s="3" t="s">
        <v>20</v>
      </c>
      <c r="I54" s="3">
        <v>1</v>
      </c>
      <c r="J54" s="3" t="s">
        <v>20</v>
      </c>
      <c r="L54" s="3" t="s">
        <v>146</v>
      </c>
      <c r="M54" s="3">
        <v>1986</v>
      </c>
      <c r="N54" s="3" t="s">
        <v>51</v>
      </c>
      <c r="O54" s="3">
        <v>29</v>
      </c>
      <c r="P54" s="5">
        <f t="shared" si="1"/>
        <v>31653</v>
      </c>
      <c r="Q54" s="3">
        <f t="shared" si="2"/>
        <v>36</v>
      </c>
      <c r="R54" s="3">
        <v>3</v>
      </c>
      <c r="S54" s="99">
        <v>10749.02</v>
      </c>
      <c r="T54" s="3" t="s">
        <v>24</v>
      </c>
      <c r="U54" s="3" t="s">
        <v>23</v>
      </c>
      <c r="V54" s="3" t="s">
        <v>36</v>
      </c>
    </row>
    <row r="55" spans="1:22" x14ac:dyDescent="0.25">
      <c r="A55" s="3" t="s">
        <v>148</v>
      </c>
      <c r="B55" s="3">
        <v>35.625</v>
      </c>
      <c r="C55" s="3" t="str" cm="1">
        <f t="array" ref="C55">_xlfn.IFS($B55&lt;18.5,"Underweight",$B55&lt;24.9,"Normal Weight",$B55&lt;29.9,"Overweight",TRUE,"Obesity")</f>
        <v>Obesity</v>
      </c>
      <c r="D55" s="3">
        <v>10.79</v>
      </c>
      <c r="E55" s="3" t="str">
        <f t="shared" si="0"/>
        <v>Diabetes</v>
      </c>
      <c r="F55" s="3" t="s">
        <v>20</v>
      </c>
      <c r="G55" s="3" t="s">
        <v>20</v>
      </c>
      <c r="H55" s="3" t="s">
        <v>20</v>
      </c>
      <c r="I55" s="3">
        <v>0</v>
      </c>
      <c r="J55" s="3" t="s">
        <v>20</v>
      </c>
      <c r="L55" s="3" t="s">
        <v>148</v>
      </c>
      <c r="M55" s="3">
        <v>1974</v>
      </c>
      <c r="N55" s="3" t="s">
        <v>28</v>
      </c>
      <c r="O55" s="3">
        <v>9</v>
      </c>
      <c r="P55" s="5">
        <f t="shared" si="1"/>
        <v>27372</v>
      </c>
      <c r="Q55" s="3">
        <f t="shared" si="2"/>
        <v>48</v>
      </c>
      <c r="R55" s="3">
        <v>4</v>
      </c>
      <c r="S55" s="99">
        <v>10736.87</v>
      </c>
      <c r="T55" s="3" t="s">
        <v>24</v>
      </c>
      <c r="U55" s="3" t="s">
        <v>23</v>
      </c>
      <c r="V55" s="3" t="s">
        <v>39</v>
      </c>
    </row>
    <row r="56" spans="1:22" x14ac:dyDescent="0.25">
      <c r="A56" s="3" t="s">
        <v>150</v>
      </c>
      <c r="B56" s="3">
        <v>45.51</v>
      </c>
      <c r="C56" s="3" t="str" cm="1">
        <f t="array" ref="C56">_xlfn.IFS($B56&lt;18.5,"Underweight",$B56&lt;24.9,"Normal Weight",$B56&lt;29.9,"Overweight",TRUE,"Obesity")</f>
        <v>Obesity</v>
      </c>
      <c r="D56" s="3">
        <v>4.32</v>
      </c>
      <c r="E56" s="3" t="str">
        <f t="shared" si="0"/>
        <v>Normal</v>
      </c>
      <c r="F56" s="3" t="s">
        <v>20</v>
      </c>
      <c r="G56" s="3" t="s">
        <v>20</v>
      </c>
      <c r="H56" s="3" t="s">
        <v>20</v>
      </c>
      <c r="I56" s="3">
        <v>1</v>
      </c>
      <c r="J56" s="3" t="s">
        <v>20</v>
      </c>
      <c r="L56" s="3" t="s">
        <v>150</v>
      </c>
      <c r="M56" s="3">
        <v>1992</v>
      </c>
      <c r="N56" s="3" t="s">
        <v>32</v>
      </c>
      <c r="O56" s="3">
        <v>25</v>
      </c>
      <c r="P56" s="5">
        <f t="shared" si="1"/>
        <v>33780</v>
      </c>
      <c r="Q56" s="3">
        <f t="shared" si="2"/>
        <v>30</v>
      </c>
      <c r="R56" s="3">
        <v>0</v>
      </c>
      <c r="S56" s="99">
        <v>10719.57</v>
      </c>
      <c r="T56" s="3" t="s">
        <v>24</v>
      </c>
      <c r="U56" s="3" t="s">
        <v>23</v>
      </c>
      <c r="V56" s="3" t="s">
        <v>33</v>
      </c>
    </row>
    <row r="57" spans="1:22" x14ac:dyDescent="0.25">
      <c r="A57" s="3" t="s">
        <v>152</v>
      </c>
      <c r="B57" s="3">
        <v>37.1</v>
      </c>
      <c r="C57" s="3" t="str" cm="1">
        <f t="array" ref="C57">_xlfn.IFS($B57&lt;18.5,"Underweight",$B57&lt;24.9,"Normal Weight",$B57&lt;29.9,"Overweight",TRUE,"Obesity")</f>
        <v>Obesity</v>
      </c>
      <c r="D57" s="3">
        <v>7.19</v>
      </c>
      <c r="E57" s="3" t="str">
        <f t="shared" si="0"/>
        <v>Diabetes</v>
      </c>
      <c r="F57" s="3" t="s">
        <v>21</v>
      </c>
      <c r="G57" s="3" t="s">
        <v>20</v>
      </c>
      <c r="H57" s="3" t="s">
        <v>20</v>
      </c>
      <c r="I57" s="3">
        <v>0</v>
      </c>
      <c r="J57" s="3" t="s">
        <v>20</v>
      </c>
      <c r="L57" s="3" t="s">
        <v>152</v>
      </c>
      <c r="M57" s="3">
        <v>1967</v>
      </c>
      <c r="N57" s="3" t="s">
        <v>22</v>
      </c>
      <c r="O57" s="3">
        <v>5</v>
      </c>
      <c r="P57" s="5">
        <f t="shared" si="1"/>
        <v>24750</v>
      </c>
      <c r="Q57" s="3">
        <f t="shared" si="2"/>
        <v>55</v>
      </c>
      <c r="R57" s="3">
        <v>0</v>
      </c>
      <c r="S57" s="99">
        <v>10713.64</v>
      </c>
      <c r="T57" s="3" t="s">
        <v>24</v>
      </c>
      <c r="U57" s="3" t="s">
        <v>24</v>
      </c>
      <c r="V57" s="3" t="s">
        <v>53</v>
      </c>
    </row>
    <row r="58" spans="1:22" x14ac:dyDescent="0.25">
      <c r="A58" s="3" t="s">
        <v>154</v>
      </c>
      <c r="B58" s="3">
        <v>30.5</v>
      </c>
      <c r="C58" s="3" t="str" cm="1">
        <f t="array" ref="C58">_xlfn.IFS($B58&lt;18.5,"Underweight",$B58&lt;24.9,"Normal Weight",$B58&lt;29.9,"Overweight",TRUE,"Obesity")</f>
        <v>Obesity</v>
      </c>
      <c r="D58" s="3">
        <v>11.94</v>
      </c>
      <c r="E58" s="3" t="str">
        <f t="shared" si="0"/>
        <v>Diabetes</v>
      </c>
      <c r="F58" s="3" t="s">
        <v>21</v>
      </c>
      <c r="G58" s="3" t="s">
        <v>20</v>
      </c>
      <c r="H58" s="3" t="s">
        <v>20</v>
      </c>
      <c r="I58" s="3">
        <v>0</v>
      </c>
      <c r="J58" s="3" t="s">
        <v>20</v>
      </c>
      <c r="L58" s="3" t="s">
        <v>154</v>
      </c>
      <c r="M58" s="3">
        <v>1967</v>
      </c>
      <c r="N58" s="3" t="s">
        <v>61</v>
      </c>
      <c r="O58" s="3">
        <v>30</v>
      </c>
      <c r="P58" s="5">
        <f t="shared" si="1"/>
        <v>24683</v>
      </c>
      <c r="Q58" s="3">
        <f t="shared" si="2"/>
        <v>55</v>
      </c>
      <c r="R58" s="3">
        <v>0</v>
      </c>
      <c r="S58" s="99">
        <v>10704.47</v>
      </c>
      <c r="T58" s="3" t="s">
        <v>24</v>
      </c>
      <c r="U58" s="3" t="s">
        <v>29</v>
      </c>
      <c r="V58" s="3" t="s">
        <v>53</v>
      </c>
    </row>
    <row r="59" spans="1:22" x14ac:dyDescent="0.25">
      <c r="A59" s="3" t="s">
        <v>156</v>
      </c>
      <c r="B59" s="3">
        <v>35.299999999999997</v>
      </c>
      <c r="C59" s="3" t="str" cm="1">
        <f t="array" ref="C59">_xlfn.IFS($B59&lt;18.5,"Underweight",$B59&lt;24.9,"Normal Weight",$B59&lt;29.9,"Overweight",TRUE,"Obesity")</f>
        <v>Obesity</v>
      </c>
      <c r="D59" s="3">
        <v>5.82</v>
      </c>
      <c r="E59" s="3" t="str">
        <f t="shared" si="0"/>
        <v>Prediabetes</v>
      </c>
      <c r="F59" s="3" t="s">
        <v>21</v>
      </c>
      <c r="G59" s="3" t="s">
        <v>20</v>
      </c>
      <c r="H59" s="3" t="s">
        <v>21</v>
      </c>
      <c r="I59" s="3">
        <v>1</v>
      </c>
      <c r="J59" s="3" t="s">
        <v>21</v>
      </c>
      <c r="L59" s="3" t="s">
        <v>156</v>
      </c>
      <c r="M59" s="3">
        <v>1983</v>
      </c>
      <c r="N59" s="3" t="s">
        <v>22</v>
      </c>
      <c r="O59" s="3">
        <v>14</v>
      </c>
      <c r="P59" s="5">
        <f t="shared" si="1"/>
        <v>30603</v>
      </c>
      <c r="Q59" s="3">
        <f t="shared" si="2"/>
        <v>39</v>
      </c>
      <c r="R59" s="3">
        <v>2</v>
      </c>
      <c r="S59" s="99">
        <v>40103.89</v>
      </c>
      <c r="T59" s="3" t="s">
        <v>23</v>
      </c>
      <c r="U59" s="3" t="s">
        <v>29</v>
      </c>
      <c r="V59" s="3" t="s">
        <v>53</v>
      </c>
    </row>
    <row r="60" spans="1:22" x14ac:dyDescent="0.25">
      <c r="A60" s="3" t="s">
        <v>158</v>
      </c>
      <c r="B60" s="3">
        <v>28.16</v>
      </c>
      <c r="C60" s="3" t="str" cm="1">
        <f t="array" ref="C60">_xlfn.IFS($B60&lt;18.5,"Underweight",$B60&lt;24.9,"Normal Weight",$B60&lt;29.9,"Overweight",TRUE,"Obesity")</f>
        <v>Overweight</v>
      </c>
      <c r="D60" s="3">
        <v>5.56</v>
      </c>
      <c r="E60" s="3" t="str">
        <f t="shared" si="0"/>
        <v>Normal</v>
      </c>
      <c r="F60" s="3" t="s">
        <v>20</v>
      </c>
      <c r="G60" s="3" t="s">
        <v>20</v>
      </c>
      <c r="H60" s="3" t="s">
        <v>20</v>
      </c>
      <c r="I60" s="3">
        <v>2</v>
      </c>
      <c r="J60" s="3" t="s">
        <v>20</v>
      </c>
      <c r="L60" s="3" t="s">
        <v>158</v>
      </c>
      <c r="M60" s="3">
        <v>1972</v>
      </c>
      <c r="N60" s="3" t="s">
        <v>22</v>
      </c>
      <c r="O60" s="3">
        <v>24</v>
      </c>
      <c r="P60" s="5">
        <f t="shared" si="1"/>
        <v>26596</v>
      </c>
      <c r="Q60" s="3">
        <f t="shared" si="2"/>
        <v>50</v>
      </c>
      <c r="R60" s="3">
        <v>3</v>
      </c>
      <c r="S60" s="99">
        <v>10702.64</v>
      </c>
      <c r="T60" s="3" t="s">
        <v>24</v>
      </c>
      <c r="U60" s="3" t="s">
        <v>24</v>
      </c>
      <c r="V60" s="3" t="s">
        <v>25</v>
      </c>
    </row>
    <row r="61" spans="1:22" x14ac:dyDescent="0.25">
      <c r="A61" s="3" t="s">
        <v>160</v>
      </c>
      <c r="B61" s="3">
        <v>29.1</v>
      </c>
      <c r="C61" s="3" t="str" cm="1">
        <f t="array" ref="C61">_xlfn.IFS($B61&lt;18.5,"Underweight",$B61&lt;24.9,"Normal Weight",$B61&lt;29.9,"Overweight",TRUE,"Obesity")</f>
        <v>Overweight</v>
      </c>
      <c r="D61" s="3">
        <v>5.64</v>
      </c>
      <c r="E61" s="3" t="str">
        <f t="shared" si="0"/>
        <v>Normal</v>
      </c>
      <c r="F61" s="3" t="s">
        <v>21</v>
      </c>
      <c r="G61" s="3" t="s">
        <v>20</v>
      </c>
      <c r="H61" s="3" t="s">
        <v>20</v>
      </c>
      <c r="I61" s="3">
        <v>0</v>
      </c>
      <c r="J61" s="3" t="s">
        <v>20</v>
      </c>
      <c r="L61" s="3" t="s">
        <v>160</v>
      </c>
      <c r="M61" s="3">
        <v>1976</v>
      </c>
      <c r="N61" s="3" t="s">
        <v>47</v>
      </c>
      <c r="O61" s="3">
        <v>30</v>
      </c>
      <c r="P61" s="5">
        <f t="shared" si="1"/>
        <v>28033</v>
      </c>
      <c r="Q61" s="3">
        <f t="shared" si="2"/>
        <v>46</v>
      </c>
      <c r="R61" s="3">
        <v>2</v>
      </c>
      <c r="S61" s="99">
        <v>10698.38</v>
      </c>
      <c r="T61" s="3" t="s">
        <v>24</v>
      </c>
      <c r="U61" s="3" t="s">
        <v>23</v>
      </c>
      <c r="V61" s="3" t="s">
        <v>42</v>
      </c>
    </row>
    <row r="62" spans="1:22" x14ac:dyDescent="0.25">
      <c r="A62" s="3" t="s">
        <v>162</v>
      </c>
      <c r="B62" s="3">
        <v>30.22</v>
      </c>
      <c r="C62" s="3" t="str" cm="1">
        <f t="array" ref="C62">_xlfn.IFS($B62&lt;18.5,"Underweight",$B62&lt;24.9,"Normal Weight",$B62&lt;29.9,"Overweight",TRUE,"Obesity")</f>
        <v>Obesity</v>
      </c>
      <c r="D62" s="3">
        <v>4.6500000000000004</v>
      </c>
      <c r="E62" s="3" t="str">
        <f t="shared" si="0"/>
        <v>Normal</v>
      </c>
      <c r="F62" s="3" t="s">
        <v>20</v>
      </c>
      <c r="G62" s="3" t="s">
        <v>20</v>
      </c>
      <c r="H62" s="3" t="s">
        <v>20</v>
      </c>
      <c r="I62" s="3">
        <v>0</v>
      </c>
      <c r="J62" s="3" t="s">
        <v>20</v>
      </c>
      <c r="L62" s="3" t="s">
        <v>162</v>
      </c>
      <c r="M62" s="3">
        <v>1977</v>
      </c>
      <c r="N62" s="3" t="s">
        <v>51</v>
      </c>
      <c r="O62" s="3">
        <v>2</v>
      </c>
      <c r="P62" s="5">
        <f t="shared" si="1"/>
        <v>28339</v>
      </c>
      <c r="Q62" s="3">
        <f t="shared" si="2"/>
        <v>45</v>
      </c>
      <c r="R62" s="3">
        <v>2</v>
      </c>
      <c r="S62" s="99">
        <v>10690.11</v>
      </c>
      <c r="T62" s="3" t="s">
        <v>24</v>
      </c>
      <c r="U62" s="3" t="s">
        <v>29</v>
      </c>
      <c r="V62" s="3" t="s">
        <v>48</v>
      </c>
    </row>
    <row r="63" spans="1:22" x14ac:dyDescent="0.25">
      <c r="A63" s="3" t="s">
        <v>164</v>
      </c>
      <c r="B63" s="3">
        <v>24.29</v>
      </c>
      <c r="C63" s="3" t="str" cm="1">
        <f t="array" ref="C63">_xlfn.IFS($B63&lt;18.5,"Underweight",$B63&lt;24.9,"Normal Weight",$B63&lt;29.9,"Overweight",TRUE,"Obesity")</f>
        <v>Normal Weight</v>
      </c>
      <c r="D63" s="3">
        <v>9.0500000000000007</v>
      </c>
      <c r="E63" s="3" t="str">
        <f t="shared" si="0"/>
        <v>Diabetes</v>
      </c>
      <c r="F63" s="3" t="s">
        <v>20</v>
      </c>
      <c r="G63" s="3" t="s">
        <v>20</v>
      </c>
      <c r="H63" s="3" t="s">
        <v>20</v>
      </c>
      <c r="I63" s="3">
        <v>0</v>
      </c>
      <c r="J63" s="3" t="s">
        <v>20</v>
      </c>
      <c r="L63" s="3" t="s">
        <v>164</v>
      </c>
      <c r="M63" s="3">
        <v>1962</v>
      </c>
      <c r="N63" s="3" t="s">
        <v>47</v>
      </c>
      <c r="O63" s="3">
        <v>7</v>
      </c>
      <c r="P63" s="5">
        <f t="shared" si="1"/>
        <v>22896</v>
      </c>
      <c r="Q63" s="3">
        <f t="shared" si="2"/>
        <v>60</v>
      </c>
      <c r="R63" s="3">
        <v>0</v>
      </c>
      <c r="S63" s="99">
        <v>10676.83</v>
      </c>
      <c r="T63" s="3" t="s">
        <v>24</v>
      </c>
      <c r="U63" s="3" t="s">
        <v>24</v>
      </c>
      <c r="V63" s="3" t="s">
        <v>25</v>
      </c>
    </row>
    <row r="64" spans="1:22" x14ac:dyDescent="0.25">
      <c r="A64" s="3" t="s">
        <v>166</v>
      </c>
      <c r="B64" s="3">
        <v>29.39</v>
      </c>
      <c r="C64" s="3" t="str" cm="1">
        <f t="array" ref="C64">_xlfn.IFS($B64&lt;18.5,"Underweight",$B64&lt;24.9,"Normal Weight",$B64&lt;29.9,"Overweight",TRUE,"Obesity")</f>
        <v>Overweight</v>
      </c>
      <c r="D64" s="3">
        <v>4.5199999999999996</v>
      </c>
      <c r="E64" s="3" t="str">
        <f t="shared" si="0"/>
        <v>Normal</v>
      </c>
      <c r="F64" s="3" t="s">
        <v>21</v>
      </c>
      <c r="G64" s="3" t="s">
        <v>20</v>
      </c>
      <c r="H64" s="3" t="s">
        <v>20</v>
      </c>
      <c r="I64" s="3">
        <v>0</v>
      </c>
      <c r="J64" s="3" t="s">
        <v>20</v>
      </c>
      <c r="L64" s="3" t="s">
        <v>166</v>
      </c>
      <c r="M64" s="3">
        <v>1976</v>
      </c>
      <c r="N64" s="3" t="s">
        <v>56</v>
      </c>
      <c r="O64" s="3">
        <v>22</v>
      </c>
      <c r="P64" s="5">
        <f t="shared" si="1"/>
        <v>28086</v>
      </c>
      <c r="Q64" s="3">
        <f t="shared" si="2"/>
        <v>46</v>
      </c>
      <c r="R64" s="3">
        <v>2</v>
      </c>
      <c r="S64" s="99">
        <v>10665.44</v>
      </c>
      <c r="T64" s="3" t="s">
        <v>24</v>
      </c>
      <c r="U64" s="3" t="s">
        <v>29</v>
      </c>
      <c r="V64" s="3" t="s">
        <v>48</v>
      </c>
    </row>
    <row r="65" spans="1:22" x14ac:dyDescent="0.25">
      <c r="A65" s="3" t="s">
        <v>168</v>
      </c>
      <c r="B65" s="3">
        <v>25.66</v>
      </c>
      <c r="C65" s="3" t="str" cm="1">
        <f t="array" ref="C65">_xlfn.IFS($B65&lt;18.5,"Underweight",$B65&lt;24.9,"Normal Weight",$B65&lt;29.9,"Overweight",TRUE,"Obesity")</f>
        <v>Overweight</v>
      </c>
      <c r="D65" s="3">
        <v>4.62</v>
      </c>
      <c r="E65" s="3" t="str">
        <f t="shared" si="0"/>
        <v>Normal</v>
      </c>
      <c r="F65" s="3" t="s">
        <v>21</v>
      </c>
      <c r="G65" s="3" t="s">
        <v>20</v>
      </c>
      <c r="H65" s="3" t="s">
        <v>20</v>
      </c>
      <c r="I65" s="3">
        <v>1</v>
      </c>
      <c r="J65" s="3" t="s">
        <v>20</v>
      </c>
      <c r="L65" s="3" t="s">
        <v>168</v>
      </c>
      <c r="M65" s="3">
        <v>1964</v>
      </c>
      <c r="N65" s="3" t="s">
        <v>51</v>
      </c>
      <c r="O65" s="3">
        <v>8</v>
      </c>
      <c r="P65" s="5">
        <f t="shared" si="1"/>
        <v>23597</v>
      </c>
      <c r="Q65" s="3">
        <f t="shared" si="2"/>
        <v>58</v>
      </c>
      <c r="R65" s="3">
        <v>0</v>
      </c>
      <c r="S65" s="99">
        <v>10627.81</v>
      </c>
      <c r="T65" s="3" t="s">
        <v>24</v>
      </c>
      <c r="U65" s="3" t="s">
        <v>24</v>
      </c>
      <c r="V65" s="3" t="s">
        <v>25</v>
      </c>
    </row>
    <row r="66" spans="1:22" x14ac:dyDescent="0.25">
      <c r="A66" s="3" t="s">
        <v>170</v>
      </c>
      <c r="B66" s="3">
        <v>39.11</v>
      </c>
      <c r="C66" s="3" t="str" cm="1">
        <f t="array" ref="C66">_xlfn.IFS($B66&lt;18.5,"Underweight",$B66&lt;24.9,"Normal Weight",$B66&lt;29.9,"Overweight",TRUE,"Obesity")</f>
        <v>Obesity</v>
      </c>
      <c r="D66" s="3">
        <v>5.87</v>
      </c>
      <c r="E66" s="3" t="str">
        <f t="shared" ref="E66:E129" si="3">IF($D66&lt;5.7,"Normal",IF($D66&lt;6.5,"Prediabetes","Diabetes"))</f>
        <v>Prediabetes</v>
      </c>
      <c r="F66" s="3" t="s">
        <v>20</v>
      </c>
      <c r="G66" s="3" t="s">
        <v>20</v>
      </c>
      <c r="H66" s="3" t="s">
        <v>20</v>
      </c>
      <c r="I66" s="3">
        <v>0</v>
      </c>
      <c r="J66" s="3" t="s">
        <v>20</v>
      </c>
      <c r="L66" s="3" t="s">
        <v>170</v>
      </c>
      <c r="M66" s="3">
        <v>1990</v>
      </c>
      <c r="N66" s="3" t="s">
        <v>61</v>
      </c>
      <c r="O66" s="3">
        <v>6</v>
      </c>
      <c r="P66" s="5">
        <f t="shared" ref="P66:P129" si="4">DATE($M66,MONTH(1&amp;$N66),$O66)</f>
        <v>33060</v>
      </c>
      <c r="Q66" s="3">
        <f t="shared" ref="Q66:Q129" si="5">DATEDIF($P66,DATE(2023,6,8),"Y")</f>
        <v>32</v>
      </c>
      <c r="R66" s="3">
        <v>3</v>
      </c>
      <c r="S66" s="99">
        <v>10620.26</v>
      </c>
      <c r="T66" s="3" t="s">
        <v>24</v>
      </c>
      <c r="U66" s="3" t="s">
        <v>24</v>
      </c>
      <c r="V66" s="3" t="s">
        <v>33</v>
      </c>
    </row>
    <row r="67" spans="1:22" x14ac:dyDescent="0.25">
      <c r="A67" s="3" t="s">
        <v>172</v>
      </c>
      <c r="B67" s="3">
        <v>43.78</v>
      </c>
      <c r="C67" s="3" t="str" cm="1">
        <f t="array" ref="C67">_xlfn.IFS($B67&lt;18.5,"Underweight",$B67&lt;24.9,"Normal Weight",$B67&lt;29.9,"Overweight",TRUE,"Obesity")</f>
        <v>Obesity</v>
      </c>
      <c r="D67" s="3">
        <v>5.71</v>
      </c>
      <c r="E67" s="3" t="str">
        <f t="shared" si="3"/>
        <v>Prediabetes</v>
      </c>
      <c r="F67" s="3" t="s">
        <v>20</v>
      </c>
      <c r="G67" s="3" t="s">
        <v>20</v>
      </c>
      <c r="H67" s="3" t="s">
        <v>20</v>
      </c>
      <c r="I67" s="3">
        <v>1</v>
      </c>
      <c r="J67" s="3" t="s">
        <v>20</v>
      </c>
      <c r="L67" s="3" t="s">
        <v>172</v>
      </c>
      <c r="M67" s="3">
        <v>1992</v>
      </c>
      <c r="N67" s="3" t="s">
        <v>61</v>
      </c>
      <c r="O67" s="3">
        <v>23</v>
      </c>
      <c r="P67" s="5">
        <f t="shared" si="4"/>
        <v>33808</v>
      </c>
      <c r="Q67" s="3">
        <f t="shared" si="5"/>
        <v>30</v>
      </c>
      <c r="R67" s="3">
        <v>0</v>
      </c>
      <c r="S67" s="99">
        <v>10617.04</v>
      </c>
      <c r="T67" s="3" t="s">
        <v>24</v>
      </c>
      <c r="U67" s="3" t="s">
        <v>24</v>
      </c>
      <c r="V67" s="3" t="s">
        <v>36</v>
      </c>
    </row>
    <row r="68" spans="1:22" x14ac:dyDescent="0.25">
      <c r="A68" s="3" t="s">
        <v>174</v>
      </c>
      <c r="B68" s="3">
        <v>24.35</v>
      </c>
      <c r="C68" s="3" t="str" cm="1">
        <f t="array" ref="C68">_xlfn.IFS($B68&lt;18.5,"Underweight",$B68&lt;24.9,"Normal Weight",$B68&lt;29.9,"Overweight",TRUE,"Obesity")</f>
        <v>Normal Weight</v>
      </c>
      <c r="D68" s="3">
        <v>9.08</v>
      </c>
      <c r="E68" s="3" t="str">
        <f t="shared" si="3"/>
        <v>Diabetes</v>
      </c>
      <c r="F68" s="3" t="s">
        <v>20</v>
      </c>
      <c r="G68" s="3" t="s">
        <v>20</v>
      </c>
      <c r="H68" s="3" t="s">
        <v>20</v>
      </c>
      <c r="I68" s="3">
        <v>0</v>
      </c>
      <c r="J68" s="3" t="s">
        <v>20</v>
      </c>
      <c r="L68" s="3" t="s">
        <v>174</v>
      </c>
      <c r="M68" s="3">
        <v>1965</v>
      </c>
      <c r="N68" s="3" t="s">
        <v>32</v>
      </c>
      <c r="O68" s="3">
        <v>27</v>
      </c>
      <c r="P68" s="5">
        <f t="shared" si="4"/>
        <v>23920</v>
      </c>
      <c r="Q68" s="3">
        <f t="shared" si="5"/>
        <v>57</v>
      </c>
      <c r="R68" s="3">
        <v>0</v>
      </c>
      <c r="S68" s="99">
        <v>10608.67</v>
      </c>
      <c r="T68" s="3" t="s">
        <v>24</v>
      </c>
      <c r="U68" s="3" t="s">
        <v>24</v>
      </c>
      <c r="V68" s="3" t="s">
        <v>33</v>
      </c>
    </row>
    <row r="69" spans="1:22" x14ac:dyDescent="0.25">
      <c r="A69" s="3" t="s">
        <v>176</v>
      </c>
      <c r="B69" s="3">
        <v>40.299999999999997</v>
      </c>
      <c r="C69" s="3" t="str" cm="1">
        <f t="array" ref="C69">_xlfn.IFS($B69&lt;18.5,"Underweight",$B69&lt;24.9,"Normal Weight",$B69&lt;29.9,"Overweight",TRUE,"Obesity")</f>
        <v>Obesity</v>
      </c>
      <c r="D69" s="3">
        <v>5.3</v>
      </c>
      <c r="E69" s="3" t="str">
        <f t="shared" si="3"/>
        <v>Normal</v>
      </c>
      <c r="F69" s="3" t="s">
        <v>21</v>
      </c>
      <c r="G69" s="3" t="s">
        <v>20</v>
      </c>
      <c r="H69" s="3" t="s">
        <v>20</v>
      </c>
      <c r="I69" s="3">
        <v>2</v>
      </c>
      <c r="J69" s="3" t="s">
        <v>20</v>
      </c>
      <c r="L69" s="3" t="s">
        <v>176</v>
      </c>
      <c r="M69" s="3">
        <v>1966</v>
      </c>
      <c r="N69" s="3" t="s">
        <v>61</v>
      </c>
      <c r="O69" s="3">
        <v>2</v>
      </c>
      <c r="P69" s="5">
        <f t="shared" si="4"/>
        <v>24290</v>
      </c>
      <c r="Q69" s="3">
        <f t="shared" si="5"/>
        <v>56</v>
      </c>
      <c r="R69" s="3">
        <v>0</v>
      </c>
      <c r="S69" s="99">
        <v>10602.39</v>
      </c>
      <c r="T69" s="3" t="s">
        <v>24</v>
      </c>
      <c r="U69" s="3" t="s">
        <v>24</v>
      </c>
      <c r="V69" s="3" t="s">
        <v>53</v>
      </c>
    </row>
    <row r="70" spans="1:22" x14ac:dyDescent="0.25">
      <c r="A70" s="3" t="s">
        <v>178</v>
      </c>
      <c r="B70" s="3">
        <v>43.83</v>
      </c>
      <c r="C70" s="3" t="str" cm="1">
        <f t="array" ref="C70">_xlfn.IFS($B70&lt;18.5,"Underweight",$B70&lt;24.9,"Normal Weight",$B70&lt;29.9,"Overweight",TRUE,"Obesity")</f>
        <v>Obesity</v>
      </c>
      <c r="D70" s="3">
        <v>6.03</v>
      </c>
      <c r="E70" s="3" t="str">
        <f t="shared" si="3"/>
        <v>Prediabetes</v>
      </c>
      <c r="F70" s="3" t="s">
        <v>21</v>
      </c>
      <c r="G70" s="3" t="s">
        <v>20</v>
      </c>
      <c r="H70" s="3" t="s">
        <v>20</v>
      </c>
      <c r="I70" s="3">
        <v>2</v>
      </c>
      <c r="J70" s="3" t="s">
        <v>21</v>
      </c>
      <c r="L70" s="3" t="s">
        <v>178</v>
      </c>
      <c r="M70" s="3">
        <v>1966</v>
      </c>
      <c r="N70" s="3" t="s">
        <v>51</v>
      </c>
      <c r="O70" s="3">
        <v>12</v>
      </c>
      <c r="P70" s="5">
        <f t="shared" si="4"/>
        <v>24331</v>
      </c>
      <c r="Q70" s="3">
        <f t="shared" si="5"/>
        <v>56</v>
      </c>
      <c r="R70" s="3">
        <v>0</v>
      </c>
      <c r="S70" s="99">
        <v>40069.440000000002</v>
      </c>
      <c r="T70" s="3" t="s">
        <v>23</v>
      </c>
      <c r="U70" s="3" t="s">
        <v>24</v>
      </c>
      <c r="V70" s="3" t="s">
        <v>53</v>
      </c>
    </row>
    <row r="71" spans="1:22" x14ac:dyDescent="0.25">
      <c r="A71" s="3" t="s">
        <v>180</v>
      </c>
      <c r="B71" s="3">
        <v>32.774999999999999</v>
      </c>
      <c r="C71" s="3" t="str" cm="1">
        <f t="array" ref="C71">_xlfn.IFS($B71&lt;18.5,"Underweight",$B71&lt;24.9,"Normal Weight",$B71&lt;29.9,"Overweight",TRUE,"Obesity")</f>
        <v>Obesity</v>
      </c>
      <c r="D71" s="3">
        <v>11.76</v>
      </c>
      <c r="E71" s="3" t="str">
        <f t="shared" si="3"/>
        <v>Diabetes</v>
      </c>
      <c r="F71" s="3" t="s">
        <v>21</v>
      </c>
      <c r="G71" s="3" t="s">
        <v>20</v>
      </c>
      <c r="H71" s="3" t="s">
        <v>20</v>
      </c>
      <c r="I71" s="3">
        <v>0</v>
      </c>
      <c r="J71" s="3" t="s">
        <v>20</v>
      </c>
      <c r="L71" s="3" t="s">
        <v>180</v>
      </c>
      <c r="M71" s="3">
        <v>1967</v>
      </c>
      <c r="N71" s="3" t="s">
        <v>32</v>
      </c>
      <c r="O71" s="3">
        <v>23</v>
      </c>
      <c r="P71" s="5">
        <f t="shared" si="4"/>
        <v>24646</v>
      </c>
      <c r="Q71" s="3">
        <f t="shared" si="5"/>
        <v>55</v>
      </c>
      <c r="R71" s="3">
        <v>0</v>
      </c>
      <c r="S71" s="99">
        <v>10601.63</v>
      </c>
      <c r="T71" s="3" t="s">
        <v>24</v>
      </c>
      <c r="U71" s="3" t="s">
        <v>29</v>
      </c>
      <c r="V71" s="3" t="s">
        <v>33</v>
      </c>
    </row>
    <row r="72" spans="1:22" x14ac:dyDescent="0.25">
      <c r="A72" s="3" t="s">
        <v>182</v>
      </c>
      <c r="B72" s="3">
        <v>39.6</v>
      </c>
      <c r="C72" s="3" t="str" cm="1">
        <f t="array" ref="C72">_xlfn.IFS($B72&lt;18.5,"Underweight",$B72&lt;24.9,"Normal Weight",$B72&lt;29.9,"Overweight",TRUE,"Obesity")</f>
        <v>Obesity</v>
      </c>
      <c r="D72" s="3">
        <v>5.1100000000000003</v>
      </c>
      <c r="E72" s="3" t="str">
        <f t="shared" si="3"/>
        <v>Normal</v>
      </c>
      <c r="F72" s="3" t="s">
        <v>21</v>
      </c>
      <c r="G72" s="3" t="s">
        <v>20</v>
      </c>
      <c r="H72" s="3" t="s">
        <v>20</v>
      </c>
      <c r="I72" s="3">
        <v>2</v>
      </c>
      <c r="J72" s="3" t="s">
        <v>20</v>
      </c>
      <c r="L72" s="3" t="s">
        <v>182</v>
      </c>
      <c r="M72" s="3">
        <v>1966</v>
      </c>
      <c r="N72" s="3" t="s">
        <v>61</v>
      </c>
      <c r="O72" s="3">
        <v>20</v>
      </c>
      <c r="P72" s="5">
        <f t="shared" si="4"/>
        <v>24308</v>
      </c>
      <c r="Q72" s="3">
        <f t="shared" si="5"/>
        <v>56</v>
      </c>
      <c r="R72" s="3">
        <v>0</v>
      </c>
      <c r="S72" s="99">
        <v>10601.41</v>
      </c>
      <c r="T72" s="3" t="s">
        <v>24</v>
      </c>
      <c r="U72" s="3" t="s">
        <v>29</v>
      </c>
      <c r="V72" s="3" t="s">
        <v>53</v>
      </c>
    </row>
    <row r="73" spans="1:22" x14ac:dyDescent="0.25">
      <c r="A73" s="3" t="s">
        <v>184</v>
      </c>
      <c r="B73" s="3">
        <v>30.97</v>
      </c>
      <c r="C73" s="3" t="str" cm="1">
        <f t="array" ref="C73">_xlfn.IFS($B73&lt;18.5,"Underweight",$B73&lt;24.9,"Normal Weight",$B73&lt;29.9,"Overweight",TRUE,"Obesity")</f>
        <v>Obesity</v>
      </c>
      <c r="D73" s="3">
        <v>5.54</v>
      </c>
      <c r="E73" s="3" t="str">
        <f t="shared" si="3"/>
        <v>Normal</v>
      </c>
      <c r="F73" s="3" t="s">
        <v>20</v>
      </c>
      <c r="G73" s="3" t="s">
        <v>20</v>
      </c>
      <c r="H73" s="3" t="s">
        <v>20</v>
      </c>
      <c r="I73" s="3">
        <v>2</v>
      </c>
      <c r="J73" s="3" t="s">
        <v>20</v>
      </c>
      <c r="L73" s="3" t="s">
        <v>184</v>
      </c>
      <c r="M73" s="3">
        <v>1972</v>
      </c>
      <c r="N73" s="3" t="s">
        <v>28</v>
      </c>
      <c r="O73" s="3">
        <v>14</v>
      </c>
      <c r="P73" s="5">
        <f t="shared" si="4"/>
        <v>26647</v>
      </c>
      <c r="Q73" s="3">
        <f t="shared" si="5"/>
        <v>50</v>
      </c>
      <c r="R73" s="3">
        <v>3</v>
      </c>
      <c r="S73" s="99">
        <v>10600.55</v>
      </c>
      <c r="T73" s="3" t="s">
        <v>24</v>
      </c>
      <c r="U73" s="3" t="s">
        <v>23</v>
      </c>
      <c r="V73" s="3" t="s">
        <v>33</v>
      </c>
    </row>
    <row r="74" spans="1:22" x14ac:dyDescent="0.25">
      <c r="A74" s="3" t="s">
        <v>186</v>
      </c>
      <c r="B74" s="3">
        <v>27.645</v>
      </c>
      <c r="C74" s="3" t="str" cm="1">
        <f t="array" ref="C74">_xlfn.IFS($B74&lt;18.5,"Underweight",$B74&lt;24.9,"Normal Weight",$B74&lt;29.9,"Overweight",TRUE,"Obesity")</f>
        <v>Overweight</v>
      </c>
      <c r="D74" s="3">
        <v>8.8699999999999992</v>
      </c>
      <c r="E74" s="3" t="str">
        <f t="shared" si="3"/>
        <v>Diabetes</v>
      </c>
      <c r="F74" s="3" t="s">
        <v>21</v>
      </c>
      <c r="G74" s="3" t="s">
        <v>20</v>
      </c>
      <c r="H74" s="3" t="s">
        <v>20</v>
      </c>
      <c r="I74" s="3">
        <v>0</v>
      </c>
      <c r="J74" s="3" t="s">
        <v>20</v>
      </c>
      <c r="L74" s="3" t="s">
        <v>186</v>
      </c>
      <c r="M74" s="3">
        <v>1967</v>
      </c>
      <c r="N74" s="3" t="s">
        <v>56</v>
      </c>
      <c r="O74" s="3">
        <v>29</v>
      </c>
      <c r="P74" s="5">
        <f t="shared" si="4"/>
        <v>24805</v>
      </c>
      <c r="Q74" s="3">
        <f t="shared" si="5"/>
        <v>55</v>
      </c>
      <c r="R74" s="3">
        <v>0</v>
      </c>
      <c r="S74" s="99">
        <v>10594.5</v>
      </c>
      <c r="T74" s="3" t="s">
        <v>24</v>
      </c>
      <c r="U74" s="3" t="s">
        <v>23</v>
      </c>
      <c r="V74" s="3" t="s">
        <v>33</v>
      </c>
    </row>
    <row r="75" spans="1:22" x14ac:dyDescent="0.25">
      <c r="A75" s="3" t="s">
        <v>188</v>
      </c>
      <c r="B75" s="3">
        <v>34.43</v>
      </c>
      <c r="C75" s="3" t="str" cm="1">
        <f t="array" ref="C75">_xlfn.IFS($B75&lt;18.5,"Underweight",$B75&lt;24.9,"Normal Weight",$B75&lt;29.9,"Overweight",TRUE,"Obesity")</f>
        <v>Obesity</v>
      </c>
      <c r="D75" s="3">
        <v>5.96</v>
      </c>
      <c r="E75" s="3" t="str">
        <f t="shared" si="3"/>
        <v>Prediabetes</v>
      </c>
      <c r="F75" s="3" t="s">
        <v>21</v>
      </c>
      <c r="G75" s="3" t="s">
        <v>20</v>
      </c>
      <c r="H75" s="3" t="s">
        <v>20</v>
      </c>
      <c r="I75" s="3">
        <v>2</v>
      </c>
      <c r="J75" s="3" t="s">
        <v>20</v>
      </c>
      <c r="L75" s="3" t="s">
        <v>188</v>
      </c>
      <c r="M75" s="3">
        <v>1966</v>
      </c>
      <c r="N75" s="3" t="s">
        <v>56</v>
      </c>
      <c r="O75" s="3">
        <v>3</v>
      </c>
      <c r="P75" s="5">
        <f t="shared" si="4"/>
        <v>24414</v>
      </c>
      <c r="Q75" s="3">
        <f t="shared" si="5"/>
        <v>56</v>
      </c>
      <c r="R75" s="3">
        <v>0</v>
      </c>
      <c r="S75" s="99">
        <v>10594.23</v>
      </c>
      <c r="T75" s="3" t="s">
        <v>24</v>
      </c>
      <c r="U75" s="3" t="s">
        <v>24</v>
      </c>
      <c r="V75" s="3" t="s">
        <v>25</v>
      </c>
    </row>
    <row r="76" spans="1:22" x14ac:dyDescent="0.25">
      <c r="A76" s="3" t="s">
        <v>190</v>
      </c>
      <c r="B76" s="3">
        <v>39.6</v>
      </c>
      <c r="C76" s="3" t="str" cm="1">
        <f t="array" ref="C76">_xlfn.IFS($B76&lt;18.5,"Underweight",$B76&lt;24.9,"Normal Weight",$B76&lt;29.9,"Overweight",TRUE,"Obesity")</f>
        <v>Obesity</v>
      </c>
      <c r="D76" s="3">
        <v>4.4400000000000004</v>
      </c>
      <c r="E76" s="3" t="str">
        <f t="shared" si="3"/>
        <v>Normal</v>
      </c>
      <c r="F76" s="3" t="s">
        <v>21</v>
      </c>
      <c r="G76" s="3" t="s">
        <v>20</v>
      </c>
      <c r="H76" s="3" t="s">
        <v>21</v>
      </c>
      <c r="I76" s="3">
        <v>1</v>
      </c>
      <c r="J76" s="3" t="s">
        <v>20</v>
      </c>
      <c r="L76" s="3" t="s">
        <v>190</v>
      </c>
      <c r="M76" s="3">
        <v>1969</v>
      </c>
      <c r="N76" s="3" t="s">
        <v>28</v>
      </c>
      <c r="O76" s="3">
        <v>25</v>
      </c>
      <c r="P76" s="5">
        <f t="shared" si="4"/>
        <v>25562</v>
      </c>
      <c r="Q76" s="3">
        <f t="shared" si="5"/>
        <v>53</v>
      </c>
      <c r="R76" s="3">
        <v>1</v>
      </c>
      <c r="S76" s="99">
        <v>10579.71</v>
      </c>
      <c r="T76" s="3" t="s">
        <v>24</v>
      </c>
      <c r="U76" s="3" t="s">
        <v>24</v>
      </c>
      <c r="V76" s="3" t="s">
        <v>25</v>
      </c>
    </row>
    <row r="77" spans="1:22" x14ac:dyDescent="0.25">
      <c r="A77" s="3" t="s">
        <v>192</v>
      </c>
      <c r="B77" s="3">
        <v>22.1</v>
      </c>
      <c r="C77" s="3" t="str" cm="1">
        <f t="array" ref="C77">_xlfn.IFS($B77&lt;18.5,"Underweight",$B77&lt;24.9,"Normal Weight",$B77&lt;29.9,"Overweight",TRUE,"Obesity")</f>
        <v>Normal Weight</v>
      </c>
      <c r="D77" s="3">
        <v>4.6500000000000004</v>
      </c>
      <c r="E77" s="3" t="str">
        <f t="shared" si="3"/>
        <v>Normal</v>
      </c>
      <c r="F77" s="3" t="s">
        <v>21</v>
      </c>
      <c r="G77" s="3" t="s">
        <v>20</v>
      </c>
      <c r="H77" s="3" t="s">
        <v>20</v>
      </c>
      <c r="I77" s="3">
        <v>2</v>
      </c>
      <c r="J77" s="3" t="s">
        <v>20</v>
      </c>
      <c r="L77" s="3" t="s">
        <v>192</v>
      </c>
      <c r="M77" s="3">
        <v>1966</v>
      </c>
      <c r="N77" s="3" t="s">
        <v>28</v>
      </c>
      <c r="O77" s="3">
        <v>11</v>
      </c>
      <c r="P77" s="5">
        <f t="shared" si="4"/>
        <v>24452</v>
      </c>
      <c r="Q77" s="3">
        <f t="shared" si="5"/>
        <v>56</v>
      </c>
      <c r="R77" s="3">
        <v>0</v>
      </c>
      <c r="S77" s="99">
        <v>10577.09</v>
      </c>
      <c r="T77" s="3" t="s">
        <v>24</v>
      </c>
      <c r="U77" s="3" t="s">
        <v>24</v>
      </c>
      <c r="V77" s="3" t="s">
        <v>53</v>
      </c>
    </row>
    <row r="78" spans="1:22" x14ac:dyDescent="0.25">
      <c r="A78" s="3" t="s">
        <v>194</v>
      </c>
      <c r="B78" s="3">
        <v>33.25</v>
      </c>
      <c r="C78" s="3" t="str" cm="1">
        <f t="array" ref="C78">_xlfn.IFS($B78&lt;18.5,"Underweight",$B78&lt;24.9,"Normal Weight",$B78&lt;29.9,"Overweight",TRUE,"Obesity")</f>
        <v>Obesity</v>
      </c>
      <c r="D78" s="3">
        <v>5.64</v>
      </c>
      <c r="E78" s="3" t="str">
        <f t="shared" si="3"/>
        <v>Normal</v>
      </c>
      <c r="F78" s="3" t="s">
        <v>21</v>
      </c>
      <c r="G78" s="3" t="s">
        <v>20</v>
      </c>
      <c r="H78" s="3" t="s">
        <v>21</v>
      </c>
      <c r="I78" s="3">
        <v>1</v>
      </c>
      <c r="J78" s="3" t="s">
        <v>20</v>
      </c>
      <c r="L78" s="3" t="s">
        <v>194</v>
      </c>
      <c r="M78" s="3">
        <v>1969</v>
      </c>
      <c r="N78" s="3" t="s">
        <v>61</v>
      </c>
      <c r="O78" s="3">
        <v>17</v>
      </c>
      <c r="P78" s="5">
        <f t="shared" si="4"/>
        <v>25401</v>
      </c>
      <c r="Q78" s="3">
        <f t="shared" si="5"/>
        <v>53</v>
      </c>
      <c r="R78" s="3">
        <v>0</v>
      </c>
      <c r="S78" s="99">
        <v>10564.88</v>
      </c>
      <c r="T78" s="3" t="s">
        <v>24</v>
      </c>
      <c r="U78" s="3" t="s">
        <v>23</v>
      </c>
      <c r="V78" s="3" t="s">
        <v>119</v>
      </c>
    </row>
    <row r="79" spans="1:22" x14ac:dyDescent="0.25">
      <c r="A79" s="3" t="s">
        <v>196</v>
      </c>
      <c r="B79" s="3">
        <v>33.33</v>
      </c>
      <c r="C79" s="3" t="str" cm="1">
        <f t="array" ref="C79">_xlfn.IFS($B79&lt;18.5,"Underweight",$B79&lt;24.9,"Normal Weight",$B79&lt;29.9,"Overweight",TRUE,"Obesity")</f>
        <v>Obesity</v>
      </c>
      <c r="D79" s="3">
        <v>10.19</v>
      </c>
      <c r="E79" s="3" t="str">
        <f t="shared" si="3"/>
        <v>Diabetes</v>
      </c>
      <c r="F79" s="3" t="s">
        <v>20</v>
      </c>
      <c r="G79" s="3" t="s">
        <v>20</v>
      </c>
      <c r="H79" s="3" t="s">
        <v>20</v>
      </c>
      <c r="I79" s="3">
        <v>0</v>
      </c>
      <c r="J79" s="3" t="s">
        <v>20</v>
      </c>
      <c r="L79" s="3" t="s">
        <v>196</v>
      </c>
      <c r="M79" s="3">
        <v>1971</v>
      </c>
      <c r="N79" s="3" t="s">
        <v>32</v>
      </c>
      <c r="O79" s="3">
        <v>29</v>
      </c>
      <c r="P79" s="5">
        <f t="shared" si="4"/>
        <v>26113</v>
      </c>
      <c r="Q79" s="3">
        <f t="shared" si="5"/>
        <v>51</v>
      </c>
      <c r="R79" s="3">
        <v>3</v>
      </c>
      <c r="S79" s="99">
        <v>10560.49</v>
      </c>
      <c r="T79" s="3" t="s">
        <v>24</v>
      </c>
      <c r="U79" s="3" t="s">
        <v>29</v>
      </c>
      <c r="V79" s="3" t="s">
        <v>25</v>
      </c>
    </row>
    <row r="80" spans="1:22" x14ac:dyDescent="0.25">
      <c r="A80" s="3" t="s">
        <v>198</v>
      </c>
      <c r="B80" s="3">
        <v>30.5</v>
      </c>
      <c r="C80" s="3" t="str" cm="1">
        <f t="array" ref="C80">_xlfn.IFS($B80&lt;18.5,"Underweight",$B80&lt;24.9,"Normal Weight",$B80&lt;29.9,"Overweight",TRUE,"Obesity")</f>
        <v>Obesity</v>
      </c>
      <c r="D80" s="3">
        <v>10.79</v>
      </c>
      <c r="E80" s="3" t="str">
        <f t="shared" si="3"/>
        <v>Diabetes</v>
      </c>
      <c r="F80" s="3" t="s">
        <v>20</v>
      </c>
      <c r="G80" s="3" t="s">
        <v>20</v>
      </c>
      <c r="H80" s="3" t="s">
        <v>20</v>
      </c>
      <c r="I80" s="3">
        <v>0</v>
      </c>
      <c r="J80" s="3" t="s">
        <v>20</v>
      </c>
      <c r="L80" s="3" t="s">
        <v>198</v>
      </c>
      <c r="M80" s="3">
        <v>1971</v>
      </c>
      <c r="N80" s="3" t="s">
        <v>47</v>
      </c>
      <c r="O80" s="3">
        <v>26</v>
      </c>
      <c r="P80" s="5">
        <f t="shared" si="4"/>
        <v>26202</v>
      </c>
      <c r="Q80" s="3">
        <f t="shared" si="5"/>
        <v>51</v>
      </c>
      <c r="R80" s="3">
        <v>0</v>
      </c>
      <c r="S80" s="99">
        <v>10546.48</v>
      </c>
      <c r="T80" s="3" t="s">
        <v>24</v>
      </c>
      <c r="U80" s="3" t="s">
        <v>24</v>
      </c>
      <c r="V80" s="3" t="s">
        <v>53</v>
      </c>
    </row>
    <row r="81" spans="1:22" x14ac:dyDescent="0.25">
      <c r="A81" s="3" t="s">
        <v>200</v>
      </c>
      <c r="B81" s="3">
        <v>50.07</v>
      </c>
      <c r="C81" s="3" t="str" cm="1">
        <f t="array" ref="C81">_xlfn.IFS($B81&lt;18.5,"Underweight",$B81&lt;24.9,"Normal Weight",$B81&lt;29.9,"Overweight",TRUE,"Obesity")</f>
        <v>Obesity</v>
      </c>
      <c r="D81" s="3">
        <v>9.27</v>
      </c>
      <c r="E81" s="3" t="str">
        <f t="shared" si="3"/>
        <v>Diabetes</v>
      </c>
      <c r="F81" s="3" t="s">
        <v>20</v>
      </c>
      <c r="G81" s="3" t="s">
        <v>20</v>
      </c>
      <c r="H81" s="3" t="s">
        <v>20</v>
      </c>
      <c r="I81" s="3">
        <v>0</v>
      </c>
      <c r="J81" s="3" t="s">
        <v>21</v>
      </c>
      <c r="L81" s="3" t="s">
        <v>200</v>
      </c>
      <c r="M81" s="3">
        <v>1978</v>
      </c>
      <c r="N81" s="3" t="s">
        <v>28</v>
      </c>
      <c r="O81" s="3">
        <v>20</v>
      </c>
      <c r="P81" s="5">
        <f t="shared" si="4"/>
        <v>28844</v>
      </c>
      <c r="Q81" s="3">
        <f t="shared" si="5"/>
        <v>44</v>
      </c>
      <c r="R81" s="3">
        <v>2</v>
      </c>
      <c r="S81" s="99">
        <v>40054.730000000003</v>
      </c>
      <c r="T81" s="3" t="s">
        <v>23</v>
      </c>
      <c r="U81" s="3" t="s">
        <v>24</v>
      </c>
      <c r="V81" s="3" t="s">
        <v>53</v>
      </c>
    </row>
    <row r="82" spans="1:22" x14ac:dyDescent="0.25">
      <c r="A82" s="3" t="s">
        <v>202</v>
      </c>
      <c r="B82" s="3">
        <v>30.3</v>
      </c>
      <c r="C82" s="3" t="str" cm="1">
        <f t="array" ref="C82">_xlfn.IFS($B82&lt;18.5,"Underweight",$B82&lt;24.9,"Normal Weight",$B82&lt;29.9,"Overweight",TRUE,"Obesity")</f>
        <v>Obesity</v>
      </c>
      <c r="D82" s="3">
        <v>4.24</v>
      </c>
      <c r="E82" s="3" t="str">
        <f t="shared" si="3"/>
        <v>Normal</v>
      </c>
      <c r="F82" s="3" t="s">
        <v>20</v>
      </c>
      <c r="G82" s="3" t="s">
        <v>20</v>
      </c>
      <c r="H82" s="3" t="s">
        <v>20</v>
      </c>
      <c r="I82" s="3">
        <v>0</v>
      </c>
      <c r="J82" s="3" t="s">
        <v>20</v>
      </c>
      <c r="L82" s="3" t="s">
        <v>202</v>
      </c>
      <c r="M82" s="3">
        <v>1977</v>
      </c>
      <c r="N82" s="3" t="s">
        <v>22</v>
      </c>
      <c r="O82" s="3">
        <v>25</v>
      </c>
      <c r="P82" s="5">
        <f t="shared" si="4"/>
        <v>28423</v>
      </c>
      <c r="Q82" s="3">
        <f t="shared" si="5"/>
        <v>45</v>
      </c>
      <c r="R82" s="3">
        <v>2</v>
      </c>
      <c r="S82" s="99">
        <v>10495.6</v>
      </c>
      <c r="T82" s="3" t="s">
        <v>24</v>
      </c>
      <c r="U82" s="3" t="s">
        <v>23</v>
      </c>
      <c r="V82" s="3" t="s">
        <v>33</v>
      </c>
    </row>
    <row r="83" spans="1:22" x14ac:dyDescent="0.25">
      <c r="A83" s="3" t="s">
        <v>204</v>
      </c>
      <c r="B83" s="3">
        <v>26.22</v>
      </c>
      <c r="C83" s="3" t="str" cm="1">
        <f t="array" ref="C83">_xlfn.IFS($B83&lt;18.5,"Underweight",$B83&lt;24.9,"Normal Weight",$B83&lt;29.9,"Overweight",TRUE,"Obesity")</f>
        <v>Overweight</v>
      </c>
      <c r="D83" s="3">
        <v>5.83</v>
      </c>
      <c r="E83" s="3" t="str">
        <f t="shared" si="3"/>
        <v>Prediabetes</v>
      </c>
      <c r="F83" s="3" t="s">
        <v>20</v>
      </c>
      <c r="G83" s="3" t="s">
        <v>20</v>
      </c>
      <c r="H83" s="3" t="s">
        <v>20</v>
      </c>
      <c r="I83" s="3">
        <v>2</v>
      </c>
      <c r="J83" s="3" t="s">
        <v>20</v>
      </c>
      <c r="L83" s="3" t="s">
        <v>204</v>
      </c>
      <c r="M83" s="3">
        <v>1972</v>
      </c>
      <c r="N83" s="3" t="s">
        <v>22</v>
      </c>
      <c r="O83" s="3">
        <v>19</v>
      </c>
      <c r="P83" s="5">
        <f t="shared" si="4"/>
        <v>26591</v>
      </c>
      <c r="Q83" s="3">
        <f t="shared" si="5"/>
        <v>50</v>
      </c>
      <c r="R83" s="3">
        <v>2</v>
      </c>
      <c r="S83" s="99">
        <v>10493.95</v>
      </c>
      <c r="T83" s="3" t="s">
        <v>24</v>
      </c>
      <c r="U83" s="3" t="s">
        <v>23</v>
      </c>
      <c r="V83" s="3" t="s">
        <v>33</v>
      </c>
    </row>
    <row r="84" spans="1:22" x14ac:dyDescent="0.25">
      <c r="A84" s="3" t="s">
        <v>206</v>
      </c>
      <c r="B84" s="3">
        <v>29.99</v>
      </c>
      <c r="C84" s="3" t="str" cm="1">
        <f t="array" ref="C84">_xlfn.IFS($B84&lt;18.5,"Underweight",$B84&lt;24.9,"Normal Weight",$B84&lt;29.9,"Overweight",TRUE,"Obesity")</f>
        <v>Obesity</v>
      </c>
      <c r="D84" s="3">
        <v>11.85</v>
      </c>
      <c r="E84" s="3" t="str">
        <f t="shared" si="3"/>
        <v>Diabetes</v>
      </c>
      <c r="F84" s="3" t="s">
        <v>20</v>
      </c>
      <c r="G84" s="3" t="s">
        <v>20</v>
      </c>
      <c r="H84" s="3" t="s">
        <v>20</v>
      </c>
      <c r="I84" s="3">
        <v>0</v>
      </c>
      <c r="J84" s="3" t="s">
        <v>20</v>
      </c>
      <c r="L84" s="3" t="s">
        <v>206</v>
      </c>
      <c r="M84" s="3">
        <v>1978</v>
      </c>
      <c r="N84" s="3" t="s">
        <v>51</v>
      </c>
      <c r="O84" s="3">
        <v>21</v>
      </c>
      <c r="P84" s="5">
        <f t="shared" si="4"/>
        <v>28723</v>
      </c>
      <c r="Q84" s="3">
        <f t="shared" si="5"/>
        <v>44</v>
      </c>
      <c r="R84" s="3">
        <v>2</v>
      </c>
      <c r="S84" s="99">
        <v>10486.55</v>
      </c>
      <c r="T84" s="3" t="s">
        <v>24</v>
      </c>
      <c r="U84" s="3" t="s">
        <v>24</v>
      </c>
      <c r="V84" s="3" t="s">
        <v>42</v>
      </c>
    </row>
    <row r="85" spans="1:22" x14ac:dyDescent="0.25">
      <c r="A85" s="3" t="s">
        <v>208</v>
      </c>
      <c r="B85" s="3">
        <v>36.380000000000003</v>
      </c>
      <c r="C85" s="3" t="str" cm="1">
        <f t="array" ref="C85">_xlfn.IFS($B85&lt;18.5,"Underweight",$B85&lt;24.9,"Normal Weight",$B85&lt;29.9,"Overweight",TRUE,"Obesity")</f>
        <v>Obesity</v>
      </c>
      <c r="D85" s="3">
        <v>5.98</v>
      </c>
      <c r="E85" s="3" t="str">
        <f t="shared" si="3"/>
        <v>Prediabetes</v>
      </c>
      <c r="F85" s="3" t="s">
        <v>20</v>
      </c>
      <c r="G85" s="3" t="s">
        <v>20</v>
      </c>
      <c r="H85" s="3" t="s">
        <v>20</v>
      </c>
      <c r="I85" s="3">
        <v>1</v>
      </c>
      <c r="J85" s="3" t="s">
        <v>20</v>
      </c>
      <c r="L85" s="3" t="s">
        <v>208</v>
      </c>
      <c r="M85" s="3">
        <v>1987</v>
      </c>
      <c r="N85" s="3" t="s">
        <v>32</v>
      </c>
      <c r="O85" s="3">
        <v>28</v>
      </c>
      <c r="P85" s="5">
        <f t="shared" si="4"/>
        <v>31956</v>
      </c>
      <c r="Q85" s="3">
        <f t="shared" si="5"/>
        <v>35</v>
      </c>
      <c r="R85" s="3">
        <v>3</v>
      </c>
      <c r="S85" s="99">
        <v>10464.83</v>
      </c>
      <c r="T85" s="3" t="s">
        <v>24</v>
      </c>
      <c r="U85" s="3" t="s">
        <v>23</v>
      </c>
      <c r="V85" s="3" t="s">
        <v>33</v>
      </c>
    </row>
    <row r="86" spans="1:22" x14ac:dyDescent="0.25">
      <c r="A86" s="3" t="s">
        <v>210</v>
      </c>
      <c r="B86" s="3">
        <v>31.16</v>
      </c>
      <c r="C86" s="3" t="str" cm="1">
        <f t="array" ref="C86">_xlfn.IFS($B86&lt;18.5,"Underweight",$B86&lt;24.9,"Normal Weight",$B86&lt;29.9,"Overweight",TRUE,"Obesity")</f>
        <v>Obesity</v>
      </c>
      <c r="D86" s="3">
        <v>4.26</v>
      </c>
      <c r="E86" s="3" t="str">
        <f t="shared" si="3"/>
        <v>Normal</v>
      </c>
      <c r="F86" s="3" t="s">
        <v>21</v>
      </c>
      <c r="G86" s="3" t="s">
        <v>20</v>
      </c>
      <c r="H86" s="3" t="s">
        <v>21</v>
      </c>
      <c r="I86" s="3">
        <v>1</v>
      </c>
      <c r="J86" s="3" t="s">
        <v>20</v>
      </c>
      <c r="L86" s="3" t="s">
        <v>210</v>
      </c>
      <c r="M86" s="3">
        <v>1969</v>
      </c>
      <c r="N86" s="3" t="s">
        <v>47</v>
      </c>
      <c r="O86" s="3">
        <v>22</v>
      </c>
      <c r="P86" s="5">
        <f t="shared" si="4"/>
        <v>25468</v>
      </c>
      <c r="Q86" s="3">
        <f t="shared" si="5"/>
        <v>53</v>
      </c>
      <c r="R86" s="3">
        <v>1</v>
      </c>
      <c r="S86" s="99">
        <v>10461.98</v>
      </c>
      <c r="T86" s="3" t="s">
        <v>24</v>
      </c>
      <c r="U86" s="3" t="s">
        <v>23</v>
      </c>
      <c r="V86" s="3" t="s">
        <v>33</v>
      </c>
    </row>
    <row r="87" spans="1:22" x14ac:dyDescent="0.25">
      <c r="A87" s="3" t="s">
        <v>212</v>
      </c>
      <c r="B87" s="3">
        <v>25.55</v>
      </c>
      <c r="C87" s="3" t="str" cm="1">
        <f t="array" ref="C87">_xlfn.IFS($B87&lt;18.5,"Underweight",$B87&lt;24.9,"Normal Weight",$B87&lt;29.9,"Overweight",TRUE,"Obesity")</f>
        <v>Overweight</v>
      </c>
      <c r="D87" s="3">
        <v>4.96</v>
      </c>
      <c r="E87" s="3" t="str">
        <f t="shared" si="3"/>
        <v>Normal</v>
      </c>
      <c r="F87" s="3" t="s">
        <v>21</v>
      </c>
      <c r="G87" s="3" t="s">
        <v>20</v>
      </c>
      <c r="H87" s="3" t="s">
        <v>20</v>
      </c>
      <c r="I87" s="3">
        <v>1</v>
      </c>
      <c r="J87" s="3" t="s">
        <v>20</v>
      </c>
      <c r="L87" s="3" t="s">
        <v>212</v>
      </c>
      <c r="M87" s="3">
        <v>1964</v>
      </c>
      <c r="N87" s="3" t="s">
        <v>61</v>
      </c>
      <c r="O87" s="3">
        <v>27</v>
      </c>
      <c r="P87" s="5">
        <f t="shared" si="4"/>
        <v>23585</v>
      </c>
      <c r="Q87" s="3">
        <f t="shared" si="5"/>
        <v>58</v>
      </c>
      <c r="R87" s="3">
        <v>0</v>
      </c>
      <c r="S87" s="99">
        <v>10459.19</v>
      </c>
      <c r="T87" s="3" t="s">
        <v>24</v>
      </c>
      <c r="U87" s="3" t="s">
        <v>23</v>
      </c>
      <c r="V87" s="3" t="s">
        <v>25</v>
      </c>
    </row>
    <row r="88" spans="1:22" x14ac:dyDescent="0.25">
      <c r="A88" s="3" t="s">
        <v>214</v>
      </c>
      <c r="B88" s="3">
        <v>28.77</v>
      </c>
      <c r="C88" s="3" t="str" cm="1">
        <f t="array" ref="C88">_xlfn.IFS($B88&lt;18.5,"Underweight",$B88&lt;24.9,"Normal Weight",$B88&lt;29.9,"Overweight",TRUE,"Obesity")</f>
        <v>Overweight</v>
      </c>
      <c r="D88" s="3">
        <v>4</v>
      </c>
      <c r="E88" s="3" t="str">
        <f t="shared" si="3"/>
        <v>Normal</v>
      </c>
      <c r="F88" s="3" t="s">
        <v>21</v>
      </c>
      <c r="G88" s="3" t="s">
        <v>20</v>
      </c>
      <c r="H88" s="3" t="s">
        <v>20</v>
      </c>
      <c r="I88" s="3">
        <v>0</v>
      </c>
      <c r="J88" s="3" t="s">
        <v>20</v>
      </c>
      <c r="L88" s="3" t="s">
        <v>214</v>
      </c>
      <c r="M88" s="3">
        <v>1976</v>
      </c>
      <c r="N88" s="3" t="s">
        <v>51</v>
      </c>
      <c r="O88" s="3">
        <v>3</v>
      </c>
      <c r="P88" s="5">
        <f t="shared" si="4"/>
        <v>27975</v>
      </c>
      <c r="Q88" s="3">
        <f t="shared" si="5"/>
        <v>46</v>
      </c>
      <c r="R88" s="3">
        <v>2</v>
      </c>
      <c r="S88" s="99">
        <v>10455.14</v>
      </c>
      <c r="T88" s="3" t="s">
        <v>24</v>
      </c>
      <c r="U88" s="3" t="s">
        <v>29</v>
      </c>
      <c r="V88" s="3" t="s">
        <v>48</v>
      </c>
    </row>
    <row r="89" spans="1:22" x14ac:dyDescent="0.25">
      <c r="A89" s="3" t="s">
        <v>216</v>
      </c>
      <c r="B89" s="3">
        <v>23.14</v>
      </c>
      <c r="C89" s="3" t="str" cm="1">
        <f t="array" ref="C89">_xlfn.IFS($B89&lt;18.5,"Underweight",$B89&lt;24.9,"Normal Weight",$B89&lt;29.9,"Overweight",TRUE,"Obesity")</f>
        <v>Normal Weight</v>
      </c>
      <c r="D89" s="3">
        <v>4.1500000000000004</v>
      </c>
      <c r="E89" s="3" t="str">
        <f t="shared" si="3"/>
        <v>Normal</v>
      </c>
      <c r="F89" s="3" t="s">
        <v>21</v>
      </c>
      <c r="G89" s="3" t="s">
        <v>20</v>
      </c>
      <c r="H89" s="3" t="s">
        <v>20</v>
      </c>
      <c r="I89" s="3">
        <v>1</v>
      </c>
      <c r="J89" s="3" t="s">
        <v>20</v>
      </c>
      <c r="L89" s="3" t="s">
        <v>216</v>
      </c>
      <c r="M89" s="3">
        <v>1964</v>
      </c>
      <c r="N89" s="3" t="s">
        <v>22</v>
      </c>
      <c r="O89" s="3">
        <v>14</v>
      </c>
      <c r="P89" s="5">
        <f t="shared" si="4"/>
        <v>23664</v>
      </c>
      <c r="Q89" s="3">
        <f t="shared" si="5"/>
        <v>58</v>
      </c>
      <c r="R89" s="3">
        <v>0</v>
      </c>
      <c r="S89" s="99">
        <v>10455.1</v>
      </c>
      <c r="T89" s="3" t="s">
        <v>24</v>
      </c>
      <c r="U89" s="3" t="s">
        <v>23</v>
      </c>
      <c r="V89" s="3" t="s">
        <v>33</v>
      </c>
    </row>
    <row r="90" spans="1:22" x14ac:dyDescent="0.25">
      <c r="A90" s="3" t="s">
        <v>218</v>
      </c>
      <c r="B90" s="3">
        <v>39.6</v>
      </c>
      <c r="C90" s="3" t="str" cm="1">
        <f t="array" ref="C90">_xlfn.IFS($B90&lt;18.5,"Underweight",$B90&lt;24.9,"Normal Weight",$B90&lt;29.9,"Overweight",TRUE,"Obesity")</f>
        <v>Obesity</v>
      </c>
      <c r="D90" s="3">
        <v>11.36</v>
      </c>
      <c r="E90" s="3" t="str">
        <f t="shared" si="3"/>
        <v>Diabetes</v>
      </c>
      <c r="F90" s="3" t="s">
        <v>20</v>
      </c>
      <c r="G90" s="3" t="s">
        <v>20</v>
      </c>
      <c r="H90" s="3" t="s">
        <v>20</v>
      </c>
      <c r="I90" s="3">
        <v>0</v>
      </c>
      <c r="J90" s="3" t="s">
        <v>20</v>
      </c>
      <c r="L90" s="3" t="s">
        <v>218</v>
      </c>
      <c r="M90" s="3">
        <v>1968</v>
      </c>
      <c r="N90" s="3" t="s">
        <v>56</v>
      </c>
      <c r="O90" s="3">
        <v>8</v>
      </c>
      <c r="P90" s="5">
        <f t="shared" si="4"/>
        <v>25150</v>
      </c>
      <c r="Q90" s="3">
        <f t="shared" si="5"/>
        <v>54</v>
      </c>
      <c r="R90" s="3">
        <v>1</v>
      </c>
      <c r="S90" s="99">
        <v>10450.549999999999</v>
      </c>
      <c r="T90" s="3" t="s">
        <v>24</v>
      </c>
      <c r="U90" s="3" t="s">
        <v>23</v>
      </c>
      <c r="V90" s="3" t="s">
        <v>53</v>
      </c>
    </row>
    <row r="91" spans="1:22" x14ac:dyDescent="0.25">
      <c r="A91" s="3" t="s">
        <v>220</v>
      </c>
      <c r="B91" s="3">
        <v>29.2</v>
      </c>
      <c r="C91" s="3" t="str" cm="1">
        <f t="array" ref="C91">_xlfn.IFS($B91&lt;18.5,"Underweight",$B91&lt;24.9,"Normal Weight",$B91&lt;29.9,"Overweight",TRUE,"Obesity")</f>
        <v>Overweight</v>
      </c>
      <c r="D91" s="3">
        <v>7.53</v>
      </c>
      <c r="E91" s="3" t="str">
        <f t="shared" si="3"/>
        <v>Diabetes</v>
      </c>
      <c r="F91" s="3" t="s">
        <v>20</v>
      </c>
      <c r="G91" s="3" t="s">
        <v>20</v>
      </c>
      <c r="H91" s="3" t="s">
        <v>20</v>
      </c>
      <c r="I91" s="3">
        <v>0</v>
      </c>
      <c r="J91" s="3" t="s">
        <v>20</v>
      </c>
      <c r="L91" s="3" t="s">
        <v>220</v>
      </c>
      <c r="M91" s="3">
        <v>1968</v>
      </c>
      <c r="N91" s="3" t="s">
        <v>51</v>
      </c>
      <c r="O91" s="3">
        <v>29</v>
      </c>
      <c r="P91" s="5">
        <f t="shared" si="4"/>
        <v>25079</v>
      </c>
      <c r="Q91" s="3">
        <f t="shared" si="5"/>
        <v>54</v>
      </c>
      <c r="R91" s="3">
        <v>1</v>
      </c>
      <c r="S91" s="99">
        <v>10436.1</v>
      </c>
      <c r="T91" s="3" t="s">
        <v>24</v>
      </c>
      <c r="U91" s="3" t="s">
        <v>24</v>
      </c>
      <c r="V91" s="3" t="s">
        <v>53</v>
      </c>
    </row>
    <row r="92" spans="1:22" x14ac:dyDescent="0.25">
      <c r="A92" s="3" t="s">
        <v>222</v>
      </c>
      <c r="B92" s="3">
        <v>32.774999999999999</v>
      </c>
      <c r="C92" s="3" t="str" cm="1">
        <f t="array" ref="C92">_xlfn.IFS($B92&lt;18.5,"Underweight",$B92&lt;24.9,"Normal Weight",$B92&lt;29.9,"Overweight",TRUE,"Obesity")</f>
        <v>Obesity</v>
      </c>
      <c r="D92" s="3">
        <v>5.53</v>
      </c>
      <c r="E92" s="3" t="str">
        <f t="shared" si="3"/>
        <v>Normal</v>
      </c>
      <c r="F92" s="3" t="s">
        <v>20</v>
      </c>
      <c r="G92" s="3" t="s">
        <v>20</v>
      </c>
      <c r="H92" s="3" t="s">
        <v>20</v>
      </c>
      <c r="I92" s="3">
        <v>0</v>
      </c>
      <c r="J92" s="3" t="s">
        <v>21</v>
      </c>
      <c r="L92" s="3" t="s">
        <v>222</v>
      </c>
      <c r="M92" s="3">
        <v>1982</v>
      </c>
      <c r="N92" s="3" t="s">
        <v>28</v>
      </c>
      <c r="O92" s="3">
        <v>25</v>
      </c>
      <c r="P92" s="5">
        <f t="shared" si="4"/>
        <v>30310</v>
      </c>
      <c r="Q92" s="3">
        <f t="shared" si="5"/>
        <v>40</v>
      </c>
      <c r="R92" s="3">
        <v>2</v>
      </c>
      <c r="S92" s="99">
        <v>40003.33</v>
      </c>
      <c r="T92" s="3" t="s">
        <v>23</v>
      </c>
      <c r="U92" s="3" t="s">
        <v>23</v>
      </c>
      <c r="V92" s="3" t="s">
        <v>33</v>
      </c>
    </row>
    <row r="93" spans="1:22" x14ac:dyDescent="0.25">
      <c r="A93" s="3" t="s">
        <v>224</v>
      </c>
      <c r="B93" s="3">
        <v>32.774999999999999</v>
      </c>
      <c r="C93" s="3" t="str" cm="1">
        <f t="array" ref="C93">_xlfn.IFS($B93&lt;18.5,"Underweight",$B93&lt;24.9,"Normal Weight",$B93&lt;29.9,"Overweight",TRUE,"Obesity")</f>
        <v>Obesity</v>
      </c>
      <c r="D93" s="3">
        <v>7.95</v>
      </c>
      <c r="E93" s="3" t="str">
        <f t="shared" si="3"/>
        <v>Diabetes</v>
      </c>
      <c r="F93" s="3" t="s">
        <v>20</v>
      </c>
      <c r="G93" s="3" t="s">
        <v>20</v>
      </c>
      <c r="H93" s="3" t="s">
        <v>20</v>
      </c>
      <c r="I93" s="3">
        <v>0</v>
      </c>
      <c r="J93" s="3" t="s">
        <v>20</v>
      </c>
      <c r="L93" s="3" t="s">
        <v>224</v>
      </c>
      <c r="M93" s="3">
        <v>1968</v>
      </c>
      <c r="N93" s="3" t="s">
        <v>51</v>
      </c>
      <c r="O93" s="3">
        <v>23</v>
      </c>
      <c r="P93" s="5">
        <f t="shared" si="4"/>
        <v>25073</v>
      </c>
      <c r="Q93" s="3">
        <f t="shared" si="5"/>
        <v>54</v>
      </c>
      <c r="R93" s="3">
        <v>0</v>
      </c>
      <c r="S93" s="99">
        <v>10435.07</v>
      </c>
      <c r="T93" s="3" t="s">
        <v>24</v>
      </c>
      <c r="U93" s="3" t="s">
        <v>23</v>
      </c>
      <c r="V93" s="3" t="s">
        <v>39</v>
      </c>
    </row>
    <row r="94" spans="1:22" x14ac:dyDescent="0.25">
      <c r="A94" s="3" t="s">
        <v>226</v>
      </c>
      <c r="B94" s="3">
        <v>24.035</v>
      </c>
      <c r="C94" s="3" t="str" cm="1">
        <f t="array" ref="C94">_xlfn.IFS($B94&lt;18.5,"Underweight",$B94&lt;24.9,"Normal Weight",$B94&lt;29.9,"Overweight",TRUE,"Obesity")</f>
        <v>Normal Weight</v>
      </c>
      <c r="D94" s="3">
        <v>8.5</v>
      </c>
      <c r="E94" s="3" t="str">
        <f t="shared" si="3"/>
        <v>Diabetes</v>
      </c>
      <c r="F94" s="3" t="s">
        <v>20</v>
      </c>
      <c r="G94" s="3" t="s">
        <v>20</v>
      </c>
      <c r="H94" s="3" t="s">
        <v>20</v>
      </c>
      <c r="I94" s="3">
        <v>0</v>
      </c>
      <c r="J94" s="3" t="s">
        <v>20</v>
      </c>
      <c r="L94" s="3" t="s">
        <v>226</v>
      </c>
      <c r="M94" s="3">
        <v>1968</v>
      </c>
      <c r="N94" s="3" t="s">
        <v>28</v>
      </c>
      <c r="O94" s="3">
        <v>27</v>
      </c>
      <c r="P94" s="5">
        <f t="shared" si="4"/>
        <v>25199</v>
      </c>
      <c r="Q94" s="3">
        <f t="shared" si="5"/>
        <v>54</v>
      </c>
      <c r="R94" s="3">
        <v>0</v>
      </c>
      <c r="S94" s="99">
        <v>10422.92</v>
      </c>
      <c r="T94" s="3" t="s">
        <v>24</v>
      </c>
      <c r="U94" s="3" t="s">
        <v>23</v>
      </c>
      <c r="V94" s="3" t="s">
        <v>227</v>
      </c>
    </row>
    <row r="95" spans="1:22" x14ac:dyDescent="0.25">
      <c r="A95" s="3" t="s">
        <v>229</v>
      </c>
      <c r="B95" s="3">
        <v>30.55</v>
      </c>
      <c r="C95" s="3" t="str" cm="1">
        <f t="array" ref="C95">_xlfn.IFS($B95&lt;18.5,"Underweight",$B95&lt;24.9,"Normal Weight",$B95&lt;29.9,"Overweight",TRUE,"Obesity")</f>
        <v>Obesity</v>
      </c>
      <c r="D95" s="3">
        <v>5.89</v>
      </c>
      <c r="E95" s="3" t="str">
        <f t="shared" si="3"/>
        <v>Prediabetes</v>
      </c>
      <c r="F95" s="3" t="s">
        <v>20</v>
      </c>
      <c r="G95" s="3" t="s">
        <v>20</v>
      </c>
      <c r="H95" s="3" t="s">
        <v>21</v>
      </c>
      <c r="I95" s="3">
        <v>1</v>
      </c>
      <c r="J95" s="3" t="s">
        <v>20</v>
      </c>
      <c r="L95" s="3" t="s">
        <v>229</v>
      </c>
      <c r="M95" s="3">
        <v>1979</v>
      </c>
      <c r="N95" s="3" t="s">
        <v>56</v>
      </c>
      <c r="O95" s="3">
        <v>25</v>
      </c>
      <c r="P95" s="5">
        <f t="shared" si="4"/>
        <v>29184</v>
      </c>
      <c r="Q95" s="3">
        <f t="shared" si="5"/>
        <v>43</v>
      </c>
      <c r="R95" s="3">
        <v>2</v>
      </c>
      <c r="S95" s="99">
        <v>10419.65</v>
      </c>
      <c r="T95" s="3" t="s">
        <v>24</v>
      </c>
      <c r="U95" s="3" t="s">
        <v>29</v>
      </c>
      <c r="V95" s="3" t="s">
        <v>42</v>
      </c>
    </row>
    <row r="96" spans="1:22" x14ac:dyDescent="0.25">
      <c r="A96" s="3" t="s">
        <v>231</v>
      </c>
      <c r="B96" s="3">
        <v>28.81</v>
      </c>
      <c r="C96" s="3" t="str" cm="1">
        <f t="array" ref="C96">_xlfn.IFS($B96&lt;18.5,"Underweight",$B96&lt;24.9,"Normal Weight",$B96&lt;29.9,"Overweight",TRUE,"Obesity")</f>
        <v>Overweight</v>
      </c>
      <c r="D96" s="3">
        <v>8.76</v>
      </c>
      <c r="E96" s="3" t="str">
        <f t="shared" si="3"/>
        <v>Diabetes</v>
      </c>
      <c r="F96" s="3" t="s">
        <v>20</v>
      </c>
      <c r="G96" s="3" t="s">
        <v>20</v>
      </c>
      <c r="H96" s="3" t="s">
        <v>20</v>
      </c>
      <c r="I96" s="3">
        <v>2</v>
      </c>
      <c r="J96" s="3" t="s">
        <v>20</v>
      </c>
      <c r="L96" s="3" t="s">
        <v>231</v>
      </c>
      <c r="M96" s="3">
        <v>1973</v>
      </c>
      <c r="N96" s="3" t="s">
        <v>22</v>
      </c>
      <c r="O96" s="3">
        <v>11</v>
      </c>
      <c r="P96" s="5">
        <f t="shared" si="4"/>
        <v>26948</v>
      </c>
      <c r="Q96" s="3">
        <f t="shared" si="5"/>
        <v>49</v>
      </c>
      <c r="R96" s="3">
        <v>0</v>
      </c>
      <c r="S96" s="99">
        <v>10419.59</v>
      </c>
      <c r="T96" s="3" t="s">
        <v>24</v>
      </c>
      <c r="U96" s="3" t="s">
        <v>29</v>
      </c>
      <c r="V96" s="3" t="s">
        <v>42</v>
      </c>
    </row>
    <row r="97" spans="1:22" x14ac:dyDescent="0.25">
      <c r="A97" s="3" t="s">
        <v>233</v>
      </c>
      <c r="B97" s="3">
        <v>31.66</v>
      </c>
      <c r="C97" s="3" t="str" cm="1">
        <f t="array" ref="C97">_xlfn.IFS($B97&lt;18.5,"Underweight",$B97&lt;24.9,"Normal Weight",$B97&lt;29.9,"Overweight",TRUE,"Obesity")</f>
        <v>Obesity</v>
      </c>
      <c r="D97" s="3">
        <v>4.1100000000000003</v>
      </c>
      <c r="E97" s="3" t="str">
        <f t="shared" si="3"/>
        <v>Normal</v>
      </c>
      <c r="F97" s="3" t="s">
        <v>20</v>
      </c>
      <c r="G97" s="3" t="s">
        <v>20</v>
      </c>
      <c r="H97" s="3" t="s">
        <v>20</v>
      </c>
      <c r="I97" s="3">
        <v>0</v>
      </c>
      <c r="J97" s="3" t="s">
        <v>20</v>
      </c>
      <c r="L97" s="3" t="s">
        <v>233</v>
      </c>
      <c r="M97" s="3">
        <v>1980</v>
      </c>
      <c r="N97" s="3" t="s">
        <v>22</v>
      </c>
      <c r="O97" s="3">
        <v>24</v>
      </c>
      <c r="P97" s="5">
        <f t="shared" si="4"/>
        <v>29518</v>
      </c>
      <c r="Q97" s="3">
        <f t="shared" si="5"/>
        <v>42</v>
      </c>
      <c r="R97" s="3">
        <v>2</v>
      </c>
      <c r="S97" s="99">
        <v>10407.98</v>
      </c>
      <c r="T97" s="3" t="s">
        <v>24</v>
      </c>
      <c r="U97" s="3" t="s">
        <v>23</v>
      </c>
      <c r="V97" s="3" t="s">
        <v>48</v>
      </c>
    </row>
    <row r="98" spans="1:22" x14ac:dyDescent="0.25">
      <c r="A98" s="3" t="s">
        <v>235</v>
      </c>
      <c r="B98" s="3">
        <v>28.215</v>
      </c>
      <c r="C98" s="3" t="str" cm="1">
        <f t="array" ref="C98">_xlfn.IFS($B98&lt;18.5,"Underweight",$B98&lt;24.9,"Normal Weight",$B98&lt;29.9,"Overweight",TRUE,"Obesity")</f>
        <v>Overweight</v>
      </c>
      <c r="D98" s="3">
        <v>7.56</v>
      </c>
      <c r="E98" s="3" t="str">
        <f t="shared" si="3"/>
        <v>Diabetes</v>
      </c>
      <c r="F98" s="3" t="s">
        <v>21</v>
      </c>
      <c r="G98" s="3" t="s">
        <v>20</v>
      </c>
      <c r="H98" s="3" t="s">
        <v>20</v>
      </c>
      <c r="I98" s="3">
        <v>1</v>
      </c>
      <c r="J98" s="3" t="s">
        <v>20</v>
      </c>
      <c r="L98" s="3" t="s">
        <v>235</v>
      </c>
      <c r="M98" s="3">
        <v>1975</v>
      </c>
      <c r="N98" s="3" t="s">
        <v>32</v>
      </c>
      <c r="O98" s="3">
        <v>5</v>
      </c>
      <c r="P98" s="5">
        <f t="shared" si="4"/>
        <v>27550</v>
      </c>
      <c r="Q98" s="3">
        <f t="shared" si="5"/>
        <v>48</v>
      </c>
      <c r="R98" s="3">
        <v>4</v>
      </c>
      <c r="S98" s="99">
        <v>10407.09</v>
      </c>
      <c r="T98" s="3" t="s">
        <v>24</v>
      </c>
      <c r="U98" s="3" t="s">
        <v>23</v>
      </c>
      <c r="V98" s="3" t="s">
        <v>236</v>
      </c>
    </row>
    <row r="99" spans="1:22" x14ac:dyDescent="0.25">
      <c r="A99" s="3" t="s">
        <v>238</v>
      </c>
      <c r="B99" s="3">
        <v>26.12</v>
      </c>
      <c r="C99" s="3" t="str" cm="1">
        <f t="array" ref="C99">_xlfn.IFS($B99&lt;18.5,"Underweight",$B99&lt;24.9,"Normal Weight",$B99&lt;29.9,"Overweight",TRUE,"Obesity")</f>
        <v>Overweight</v>
      </c>
      <c r="D99" s="3">
        <v>4.17</v>
      </c>
      <c r="E99" s="3" t="str">
        <f t="shared" si="3"/>
        <v>Normal</v>
      </c>
      <c r="F99" s="3" t="s">
        <v>21</v>
      </c>
      <c r="G99" s="3" t="s">
        <v>20</v>
      </c>
      <c r="H99" s="3" t="s">
        <v>21</v>
      </c>
      <c r="I99" s="3">
        <v>1</v>
      </c>
      <c r="J99" s="3" t="s">
        <v>20</v>
      </c>
      <c r="L99" s="3" t="s">
        <v>238</v>
      </c>
      <c r="M99" s="3">
        <v>1969</v>
      </c>
      <c r="N99" s="3" t="s">
        <v>61</v>
      </c>
      <c r="O99" s="3">
        <v>7</v>
      </c>
      <c r="P99" s="5">
        <f t="shared" si="4"/>
        <v>25391</v>
      </c>
      <c r="Q99" s="3">
        <f t="shared" si="5"/>
        <v>53</v>
      </c>
      <c r="R99" s="3">
        <v>0</v>
      </c>
      <c r="S99" s="99">
        <v>10403.27</v>
      </c>
      <c r="T99" s="3" t="s">
        <v>24</v>
      </c>
      <c r="U99" s="3" t="s">
        <v>29</v>
      </c>
      <c r="V99" s="3" t="s">
        <v>239</v>
      </c>
    </row>
    <row r="100" spans="1:22" x14ac:dyDescent="0.25">
      <c r="A100" s="3" t="s">
        <v>241</v>
      </c>
      <c r="B100" s="3">
        <v>36.630000000000003</v>
      </c>
      <c r="C100" s="3" t="str" cm="1">
        <f t="array" ref="C100">_xlfn.IFS($B100&lt;18.5,"Underweight",$B100&lt;24.9,"Normal Weight",$B100&lt;29.9,"Overweight",TRUE,"Obesity")</f>
        <v>Obesity</v>
      </c>
      <c r="D100" s="3">
        <v>11.42</v>
      </c>
      <c r="E100" s="3" t="str">
        <f t="shared" si="3"/>
        <v>Diabetes</v>
      </c>
      <c r="F100" s="3" t="s">
        <v>20</v>
      </c>
      <c r="G100" s="3" t="s">
        <v>20</v>
      </c>
      <c r="H100" s="3" t="s">
        <v>20</v>
      </c>
      <c r="I100" s="3">
        <v>2</v>
      </c>
      <c r="J100" s="3" t="s">
        <v>20</v>
      </c>
      <c r="L100" s="3" t="s">
        <v>241</v>
      </c>
      <c r="M100" s="3">
        <v>1973</v>
      </c>
      <c r="N100" s="3" t="s">
        <v>47</v>
      </c>
      <c r="O100" s="3">
        <v>19</v>
      </c>
      <c r="P100" s="5">
        <f t="shared" si="4"/>
        <v>26926</v>
      </c>
      <c r="Q100" s="3">
        <f t="shared" si="5"/>
        <v>49</v>
      </c>
      <c r="R100" s="3">
        <v>3</v>
      </c>
      <c r="S100" s="99">
        <v>10381.48</v>
      </c>
      <c r="T100" s="3" t="s">
        <v>24</v>
      </c>
      <c r="U100" s="3" t="s">
        <v>24</v>
      </c>
      <c r="V100" s="3" t="s">
        <v>25</v>
      </c>
    </row>
    <row r="101" spans="1:22" x14ac:dyDescent="0.25">
      <c r="A101" s="3" t="s">
        <v>242</v>
      </c>
      <c r="B101" s="3">
        <v>33.344999999999999</v>
      </c>
      <c r="C101" s="3" t="str" cm="1">
        <f t="array" ref="C101">_xlfn.IFS($B101&lt;18.5,"Underweight",$B101&lt;24.9,"Normal Weight",$B101&lt;29.9,"Overweight",TRUE,"Obesity")</f>
        <v>Obesity</v>
      </c>
      <c r="D101" s="3">
        <v>7.33</v>
      </c>
      <c r="E101" s="3" t="str">
        <f t="shared" si="3"/>
        <v>Diabetes</v>
      </c>
      <c r="F101" s="3" t="s">
        <v>20</v>
      </c>
      <c r="G101" s="3" t="s">
        <v>20</v>
      </c>
      <c r="H101" s="3" t="s">
        <v>20</v>
      </c>
      <c r="I101" s="3">
        <v>2</v>
      </c>
      <c r="J101" s="3" t="s">
        <v>20</v>
      </c>
      <c r="L101" s="3" t="s">
        <v>242</v>
      </c>
      <c r="M101" s="3">
        <v>1973</v>
      </c>
      <c r="N101" s="3" t="s">
        <v>47</v>
      </c>
      <c r="O101" s="3">
        <v>29</v>
      </c>
      <c r="P101" s="5">
        <f t="shared" si="4"/>
        <v>26936</v>
      </c>
      <c r="Q101" s="3">
        <f t="shared" si="5"/>
        <v>49</v>
      </c>
      <c r="R101" s="3">
        <v>2</v>
      </c>
      <c r="S101" s="99">
        <v>10370.91</v>
      </c>
      <c r="T101" s="3" t="s">
        <v>24</v>
      </c>
      <c r="U101" s="3" t="s">
        <v>24</v>
      </c>
      <c r="V101" s="3" t="s">
        <v>119</v>
      </c>
    </row>
    <row r="102" spans="1:22" x14ac:dyDescent="0.25">
      <c r="A102" s="3" t="s">
        <v>243</v>
      </c>
      <c r="B102" s="3">
        <v>27.11</v>
      </c>
      <c r="C102" s="3" t="str" cm="1">
        <f t="array" ref="C102">_xlfn.IFS($B102&lt;18.5,"Underweight",$B102&lt;24.9,"Normal Weight",$B102&lt;29.9,"Overweight",TRUE,"Obesity")</f>
        <v>Overweight</v>
      </c>
      <c r="D102" s="3">
        <v>6.7</v>
      </c>
      <c r="E102" s="3" t="str">
        <f t="shared" si="3"/>
        <v>Diabetes</v>
      </c>
      <c r="F102" s="3" t="s">
        <v>20</v>
      </c>
      <c r="G102" s="3" t="s">
        <v>20</v>
      </c>
      <c r="H102" s="3" t="s">
        <v>20</v>
      </c>
      <c r="I102" s="3">
        <v>0</v>
      </c>
      <c r="J102" s="3" t="s">
        <v>20</v>
      </c>
      <c r="L102" s="3" t="s">
        <v>243</v>
      </c>
      <c r="M102" s="3">
        <v>1971</v>
      </c>
      <c r="N102" s="3" t="s">
        <v>47</v>
      </c>
      <c r="O102" s="3">
        <v>6</v>
      </c>
      <c r="P102" s="5">
        <f t="shared" si="4"/>
        <v>26182</v>
      </c>
      <c r="Q102" s="3">
        <f t="shared" si="5"/>
        <v>51</v>
      </c>
      <c r="R102" s="3">
        <v>0</v>
      </c>
      <c r="S102" s="99">
        <v>10356.67</v>
      </c>
      <c r="T102" s="3" t="s">
        <v>24</v>
      </c>
      <c r="U102" s="3" t="s">
        <v>23</v>
      </c>
      <c r="V102" s="3" t="s">
        <v>42</v>
      </c>
    </row>
    <row r="103" spans="1:22" x14ac:dyDescent="0.25">
      <c r="A103" s="3" t="s">
        <v>244</v>
      </c>
      <c r="B103" s="3">
        <v>34.104999999999997</v>
      </c>
      <c r="C103" s="3" t="str" cm="1">
        <f t="array" ref="C103">_xlfn.IFS($B103&lt;18.5,"Underweight",$B103&lt;24.9,"Normal Weight",$B103&lt;29.9,"Overweight",TRUE,"Obesity")</f>
        <v>Obesity</v>
      </c>
      <c r="D103" s="3">
        <v>5.07</v>
      </c>
      <c r="E103" s="3" t="str">
        <f t="shared" si="3"/>
        <v>Normal</v>
      </c>
      <c r="F103" s="3" t="s">
        <v>20</v>
      </c>
      <c r="G103" s="3" t="s">
        <v>20</v>
      </c>
      <c r="H103" s="3" t="s">
        <v>20</v>
      </c>
      <c r="I103" s="3">
        <v>1</v>
      </c>
      <c r="J103" s="3" t="s">
        <v>21</v>
      </c>
      <c r="L103" s="3" t="s">
        <v>244</v>
      </c>
      <c r="M103" s="3">
        <v>1987</v>
      </c>
      <c r="N103" s="3" t="s">
        <v>51</v>
      </c>
      <c r="O103" s="3">
        <v>8</v>
      </c>
      <c r="P103" s="5">
        <f t="shared" si="4"/>
        <v>31997</v>
      </c>
      <c r="Q103" s="3">
        <f t="shared" si="5"/>
        <v>35</v>
      </c>
      <c r="R103" s="3">
        <v>3</v>
      </c>
      <c r="S103" s="99">
        <v>39983.43</v>
      </c>
      <c r="T103" s="3" t="s">
        <v>29</v>
      </c>
      <c r="U103" s="3" t="s">
        <v>24</v>
      </c>
      <c r="V103" s="3" t="s">
        <v>33</v>
      </c>
    </row>
    <row r="104" spans="1:22" x14ac:dyDescent="0.25">
      <c r="A104" s="3" t="s">
        <v>245</v>
      </c>
      <c r="B104" s="3">
        <v>26.6</v>
      </c>
      <c r="C104" s="3" t="str" cm="1">
        <f t="array" ref="C104">_xlfn.IFS($B104&lt;18.5,"Underweight",$B104&lt;24.9,"Normal Weight",$B104&lt;29.9,"Overweight",TRUE,"Obesity")</f>
        <v>Overweight</v>
      </c>
      <c r="D104" s="3">
        <v>5.27</v>
      </c>
      <c r="E104" s="3" t="str">
        <f t="shared" si="3"/>
        <v>Normal</v>
      </c>
      <c r="F104" s="3" t="s">
        <v>21</v>
      </c>
      <c r="G104" s="3" t="s">
        <v>20</v>
      </c>
      <c r="H104" s="3" t="s">
        <v>21</v>
      </c>
      <c r="I104" s="3">
        <v>1</v>
      </c>
      <c r="J104" s="3" t="s">
        <v>20</v>
      </c>
      <c r="L104" s="3" t="s">
        <v>245</v>
      </c>
      <c r="M104" s="3">
        <v>1969</v>
      </c>
      <c r="N104" s="3" t="s">
        <v>32</v>
      </c>
      <c r="O104" s="3">
        <v>17</v>
      </c>
      <c r="P104" s="5">
        <f t="shared" si="4"/>
        <v>25371</v>
      </c>
      <c r="Q104" s="3">
        <f t="shared" si="5"/>
        <v>53</v>
      </c>
      <c r="R104" s="3">
        <v>0</v>
      </c>
      <c r="S104" s="99">
        <v>10355.64</v>
      </c>
      <c r="T104" s="3" t="s">
        <v>24</v>
      </c>
      <c r="U104" s="3" t="s">
        <v>23</v>
      </c>
      <c r="V104" s="3" t="s">
        <v>33</v>
      </c>
    </row>
    <row r="105" spans="1:22" x14ac:dyDescent="0.25">
      <c r="A105" s="3" t="s">
        <v>246</v>
      </c>
      <c r="B105" s="3">
        <v>30.41</v>
      </c>
      <c r="C105" s="3" t="str" cm="1">
        <f t="array" ref="C105">_xlfn.IFS($B105&lt;18.5,"Underweight",$B105&lt;24.9,"Normal Weight",$B105&lt;29.9,"Overweight",TRUE,"Obesity")</f>
        <v>Obesity</v>
      </c>
      <c r="D105" s="3">
        <v>7.72</v>
      </c>
      <c r="E105" s="3" t="str">
        <f t="shared" si="3"/>
        <v>Diabetes</v>
      </c>
      <c r="F105" s="3" t="s">
        <v>20</v>
      </c>
      <c r="G105" s="3" t="s">
        <v>20</v>
      </c>
      <c r="H105" s="3" t="s">
        <v>20</v>
      </c>
      <c r="I105" s="3">
        <v>0</v>
      </c>
      <c r="J105" s="3" t="s">
        <v>20</v>
      </c>
      <c r="L105" s="3" t="s">
        <v>246</v>
      </c>
      <c r="M105" s="3">
        <v>1974</v>
      </c>
      <c r="N105" s="3" t="s">
        <v>47</v>
      </c>
      <c r="O105" s="3">
        <v>29</v>
      </c>
      <c r="P105" s="5">
        <f t="shared" si="4"/>
        <v>27301</v>
      </c>
      <c r="Q105" s="3">
        <f t="shared" si="5"/>
        <v>48</v>
      </c>
      <c r="R105" s="3">
        <v>0</v>
      </c>
      <c r="S105" s="99">
        <v>10352.48</v>
      </c>
      <c r="T105" s="3" t="s">
        <v>24</v>
      </c>
      <c r="U105" s="3" t="s">
        <v>23</v>
      </c>
      <c r="V105" s="3" t="s">
        <v>33</v>
      </c>
    </row>
    <row r="106" spans="1:22" x14ac:dyDescent="0.25">
      <c r="A106" s="3" t="s">
        <v>247</v>
      </c>
      <c r="B106" s="3">
        <v>28.98</v>
      </c>
      <c r="C106" s="3" t="str" cm="1">
        <f t="array" ref="C106">_xlfn.IFS($B106&lt;18.5,"Underweight",$B106&lt;24.9,"Normal Weight",$B106&lt;29.9,"Overweight",TRUE,"Obesity")</f>
        <v>Overweight</v>
      </c>
      <c r="D106" s="3">
        <v>8.68</v>
      </c>
      <c r="E106" s="3" t="str">
        <f t="shared" si="3"/>
        <v>Diabetes</v>
      </c>
      <c r="F106" s="3" t="s">
        <v>20</v>
      </c>
      <c r="G106" s="3" t="s">
        <v>20</v>
      </c>
      <c r="H106" s="3" t="s">
        <v>20</v>
      </c>
      <c r="I106" s="3">
        <v>2</v>
      </c>
      <c r="J106" s="3" t="s">
        <v>20</v>
      </c>
      <c r="L106" s="3" t="s">
        <v>247</v>
      </c>
      <c r="M106" s="3">
        <v>1973</v>
      </c>
      <c r="N106" s="3" t="s">
        <v>51</v>
      </c>
      <c r="O106" s="3">
        <v>8</v>
      </c>
      <c r="P106" s="5">
        <f t="shared" si="4"/>
        <v>26884</v>
      </c>
      <c r="Q106" s="3">
        <f t="shared" si="5"/>
        <v>49</v>
      </c>
      <c r="R106" s="3">
        <v>0</v>
      </c>
      <c r="S106" s="99">
        <v>10345.93</v>
      </c>
      <c r="T106" s="3" t="s">
        <v>24</v>
      </c>
      <c r="U106" s="3" t="s">
        <v>29</v>
      </c>
      <c r="V106" s="3" t="s">
        <v>48</v>
      </c>
    </row>
    <row r="107" spans="1:22" x14ac:dyDescent="0.25">
      <c r="A107" s="3" t="s">
        <v>248</v>
      </c>
      <c r="B107" s="3">
        <v>31.24</v>
      </c>
      <c r="C107" s="3" t="str" cm="1">
        <f t="array" ref="C107">_xlfn.IFS($B107&lt;18.5,"Underweight",$B107&lt;24.9,"Normal Weight",$B107&lt;29.9,"Overweight",TRUE,"Obesity")</f>
        <v>Obesity</v>
      </c>
      <c r="D107" s="3">
        <v>9.8000000000000007</v>
      </c>
      <c r="E107" s="3" t="str">
        <f t="shared" si="3"/>
        <v>Diabetes</v>
      </c>
      <c r="F107" s="3" t="s">
        <v>20</v>
      </c>
      <c r="G107" s="3" t="s">
        <v>20</v>
      </c>
      <c r="H107" s="3" t="s">
        <v>20</v>
      </c>
      <c r="I107" s="3">
        <v>0</v>
      </c>
      <c r="J107" s="3" t="s">
        <v>20</v>
      </c>
      <c r="L107" s="3" t="s">
        <v>248</v>
      </c>
      <c r="M107" s="3">
        <v>1968</v>
      </c>
      <c r="N107" s="3" t="s">
        <v>61</v>
      </c>
      <c r="O107" s="3">
        <v>19</v>
      </c>
      <c r="P107" s="5">
        <f t="shared" si="4"/>
        <v>25038</v>
      </c>
      <c r="Q107" s="3">
        <f t="shared" si="5"/>
        <v>54</v>
      </c>
      <c r="R107" s="3">
        <v>0</v>
      </c>
      <c r="S107" s="99">
        <v>10338.93</v>
      </c>
      <c r="T107" s="3" t="s">
        <v>24</v>
      </c>
      <c r="U107" s="3" t="s">
        <v>23</v>
      </c>
      <c r="V107" s="3" t="s">
        <v>25</v>
      </c>
    </row>
    <row r="108" spans="1:22" x14ac:dyDescent="0.25">
      <c r="A108" s="3" t="s">
        <v>249</v>
      </c>
      <c r="B108" s="3">
        <v>31.54</v>
      </c>
      <c r="C108" s="3" t="str" cm="1">
        <f t="array" ref="C108">_xlfn.IFS($B108&lt;18.5,"Underweight",$B108&lt;24.9,"Normal Weight",$B108&lt;29.9,"Overweight",TRUE,"Obesity")</f>
        <v>Obesity</v>
      </c>
      <c r="D108" s="3">
        <v>4.4400000000000004</v>
      </c>
      <c r="E108" s="3" t="str">
        <f t="shared" si="3"/>
        <v>Normal</v>
      </c>
      <c r="F108" s="3" t="s">
        <v>20</v>
      </c>
      <c r="G108" s="3" t="s">
        <v>20</v>
      </c>
      <c r="H108" s="3" t="s">
        <v>20</v>
      </c>
      <c r="I108" s="3">
        <v>0</v>
      </c>
      <c r="J108" s="3" t="s">
        <v>20</v>
      </c>
      <c r="L108" s="3" t="s">
        <v>249</v>
      </c>
      <c r="M108" s="3">
        <v>1982</v>
      </c>
      <c r="N108" s="3" t="s">
        <v>61</v>
      </c>
      <c r="O108" s="3">
        <v>21</v>
      </c>
      <c r="P108" s="5">
        <f t="shared" si="4"/>
        <v>30153</v>
      </c>
      <c r="Q108" s="3">
        <f t="shared" si="5"/>
        <v>40</v>
      </c>
      <c r="R108" s="3">
        <v>3</v>
      </c>
      <c r="S108" s="99">
        <v>10329.06</v>
      </c>
      <c r="T108" s="3" t="s">
        <v>24</v>
      </c>
      <c r="U108" s="3" t="s">
        <v>23</v>
      </c>
      <c r="V108" s="3" t="s">
        <v>48</v>
      </c>
    </row>
    <row r="109" spans="1:22" x14ac:dyDescent="0.25">
      <c r="A109" s="3" t="s">
        <v>250</v>
      </c>
      <c r="B109" s="3">
        <v>38.6</v>
      </c>
      <c r="C109" s="3" t="str" cm="1">
        <f t="array" ref="C109">_xlfn.IFS($B109&lt;18.5,"Underweight",$B109&lt;24.9,"Normal Weight",$B109&lt;29.9,"Overweight",TRUE,"Obesity")</f>
        <v>Obesity</v>
      </c>
      <c r="D109" s="3">
        <v>7.19</v>
      </c>
      <c r="E109" s="3" t="str">
        <f t="shared" si="3"/>
        <v>Diabetes</v>
      </c>
      <c r="F109" s="3" t="s">
        <v>21</v>
      </c>
      <c r="G109" s="3" t="s">
        <v>20</v>
      </c>
      <c r="H109" s="3" t="s">
        <v>20</v>
      </c>
      <c r="I109" s="3">
        <v>2</v>
      </c>
      <c r="J109" s="3" t="s">
        <v>20</v>
      </c>
      <c r="L109" s="3" t="s">
        <v>250</v>
      </c>
      <c r="M109" s="3">
        <v>1970</v>
      </c>
      <c r="N109" s="3" t="s">
        <v>28</v>
      </c>
      <c r="O109" s="3">
        <v>1</v>
      </c>
      <c r="P109" s="5">
        <f t="shared" si="4"/>
        <v>25903</v>
      </c>
      <c r="Q109" s="3">
        <f t="shared" si="5"/>
        <v>52</v>
      </c>
      <c r="R109" s="3">
        <v>2</v>
      </c>
      <c r="S109" s="99">
        <v>10325.209999999999</v>
      </c>
      <c r="T109" s="3" t="s">
        <v>24</v>
      </c>
      <c r="U109" s="3" t="s">
        <v>24</v>
      </c>
      <c r="V109" s="3" t="s">
        <v>53</v>
      </c>
    </row>
    <row r="110" spans="1:22" x14ac:dyDescent="0.25">
      <c r="A110" s="3" t="s">
        <v>251</v>
      </c>
      <c r="B110" s="3">
        <v>37.950000000000003</v>
      </c>
      <c r="C110" s="3" t="str" cm="1">
        <f t="array" ref="C110">_xlfn.IFS($B110&lt;18.5,"Underweight",$B110&lt;24.9,"Normal Weight",$B110&lt;29.9,"Overweight",TRUE,"Obesity")</f>
        <v>Obesity</v>
      </c>
      <c r="D110" s="3">
        <v>6.06</v>
      </c>
      <c r="E110" s="3" t="str">
        <f t="shared" si="3"/>
        <v>Prediabetes</v>
      </c>
      <c r="F110" s="3" t="s">
        <v>20</v>
      </c>
      <c r="G110" s="3" t="s">
        <v>20</v>
      </c>
      <c r="H110" s="3" t="s">
        <v>20</v>
      </c>
      <c r="I110" s="3">
        <v>0</v>
      </c>
      <c r="J110" s="3" t="s">
        <v>20</v>
      </c>
      <c r="L110" s="3" t="s">
        <v>251</v>
      </c>
      <c r="M110" s="3">
        <v>1991</v>
      </c>
      <c r="N110" s="3" t="s">
        <v>51</v>
      </c>
      <c r="O110" s="3">
        <v>21</v>
      </c>
      <c r="P110" s="5">
        <f t="shared" si="4"/>
        <v>33471</v>
      </c>
      <c r="Q110" s="3">
        <f t="shared" si="5"/>
        <v>31</v>
      </c>
      <c r="R110" s="3">
        <v>3</v>
      </c>
      <c r="S110" s="99">
        <v>10322.9</v>
      </c>
      <c r="T110" s="3" t="s">
        <v>24</v>
      </c>
      <c r="U110" s="3" t="s">
        <v>23</v>
      </c>
      <c r="V110" s="3" t="s">
        <v>36</v>
      </c>
    </row>
    <row r="111" spans="1:22" x14ac:dyDescent="0.25">
      <c r="A111" s="3" t="s">
        <v>253</v>
      </c>
      <c r="B111" s="3">
        <v>38.97</v>
      </c>
      <c r="C111" s="3" t="str" cm="1">
        <f t="array" ref="C111">_xlfn.IFS($B111&lt;18.5,"Underweight",$B111&lt;24.9,"Normal Weight",$B111&lt;29.9,"Overweight",TRUE,"Obesity")</f>
        <v>Obesity</v>
      </c>
      <c r="D111" s="3">
        <v>5.12</v>
      </c>
      <c r="E111" s="3" t="str">
        <f t="shared" si="3"/>
        <v>Normal</v>
      </c>
      <c r="F111" s="3" t="s">
        <v>20</v>
      </c>
      <c r="G111" s="3" t="s">
        <v>20</v>
      </c>
      <c r="H111" s="3" t="s">
        <v>20</v>
      </c>
      <c r="I111" s="3">
        <v>0</v>
      </c>
      <c r="J111" s="3" t="s">
        <v>20</v>
      </c>
      <c r="L111" s="3" t="s">
        <v>253</v>
      </c>
      <c r="M111" s="3">
        <v>1991</v>
      </c>
      <c r="N111" s="3" t="s">
        <v>56</v>
      </c>
      <c r="O111" s="3">
        <v>17</v>
      </c>
      <c r="P111" s="5">
        <f t="shared" si="4"/>
        <v>33559</v>
      </c>
      <c r="Q111" s="3">
        <f t="shared" si="5"/>
        <v>31</v>
      </c>
      <c r="R111" s="3">
        <v>3</v>
      </c>
      <c r="S111" s="99">
        <v>10315.91</v>
      </c>
      <c r="T111" s="3" t="s">
        <v>24</v>
      </c>
      <c r="U111" s="3" t="s">
        <v>29</v>
      </c>
      <c r="V111" s="3" t="s">
        <v>33</v>
      </c>
    </row>
    <row r="112" spans="1:22" x14ac:dyDescent="0.25">
      <c r="A112" s="3" t="s">
        <v>255</v>
      </c>
      <c r="B112" s="3">
        <v>21.2</v>
      </c>
      <c r="C112" s="3" t="str" cm="1">
        <f t="array" ref="C112">_xlfn.IFS($B112&lt;18.5,"Underweight",$B112&lt;24.9,"Normal Weight",$B112&lt;29.9,"Overweight",TRUE,"Obesity")</f>
        <v>Normal Weight</v>
      </c>
      <c r="D112" s="3">
        <v>10.72</v>
      </c>
      <c r="E112" s="3" t="str">
        <f t="shared" si="3"/>
        <v>Diabetes</v>
      </c>
      <c r="F112" s="3" t="s">
        <v>20</v>
      </c>
      <c r="G112" s="3" t="s">
        <v>20</v>
      </c>
      <c r="H112" s="3" t="s">
        <v>20</v>
      </c>
      <c r="I112" s="3">
        <v>0</v>
      </c>
      <c r="J112" s="3" t="s">
        <v>20</v>
      </c>
      <c r="L112" s="3" t="s">
        <v>255</v>
      </c>
      <c r="M112" s="3">
        <v>1962</v>
      </c>
      <c r="N112" s="3" t="s">
        <v>61</v>
      </c>
      <c r="O112" s="3">
        <v>12</v>
      </c>
      <c r="P112" s="5">
        <f t="shared" si="4"/>
        <v>22839</v>
      </c>
      <c r="Q112" s="3">
        <f t="shared" si="5"/>
        <v>60</v>
      </c>
      <c r="R112" s="3">
        <v>0</v>
      </c>
      <c r="S112" s="99">
        <v>10310.780000000001</v>
      </c>
      <c r="T112" s="3" t="s">
        <v>24</v>
      </c>
      <c r="U112" s="3" t="s">
        <v>24</v>
      </c>
      <c r="V112" s="3" t="s">
        <v>33</v>
      </c>
    </row>
    <row r="113" spans="1:22" x14ac:dyDescent="0.25">
      <c r="A113" s="3" t="s">
        <v>257</v>
      </c>
      <c r="B113" s="3">
        <v>23.96</v>
      </c>
      <c r="C113" s="3" t="str" cm="1">
        <f t="array" ref="C113">_xlfn.IFS($B113&lt;18.5,"Underweight",$B113&lt;24.9,"Normal Weight",$B113&lt;29.9,"Overweight",TRUE,"Obesity")</f>
        <v>Normal Weight</v>
      </c>
      <c r="D113" s="3">
        <v>9.58</v>
      </c>
      <c r="E113" s="3" t="str">
        <f t="shared" si="3"/>
        <v>Diabetes</v>
      </c>
      <c r="F113" s="3" t="s">
        <v>21</v>
      </c>
      <c r="G113" s="3" t="s">
        <v>20</v>
      </c>
      <c r="H113" s="3" t="s">
        <v>21</v>
      </c>
      <c r="I113" s="3">
        <v>1</v>
      </c>
      <c r="J113" s="3" t="s">
        <v>20</v>
      </c>
      <c r="L113" s="3" t="s">
        <v>257</v>
      </c>
      <c r="M113" s="3">
        <v>1963</v>
      </c>
      <c r="N113" s="3" t="s">
        <v>47</v>
      </c>
      <c r="O113" s="3">
        <v>24</v>
      </c>
      <c r="P113" s="5">
        <f t="shared" si="4"/>
        <v>23278</v>
      </c>
      <c r="Q113" s="3">
        <f t="shared" si="5"/>
        <v>59</v>
      </c>
      <c r="R113" s="3">
        <v>0</v>
      </c>
      <c r="S113" s="99">
        <v>10308.040000000001</v>
      </c>
      <c r="T113" s="3" t="s">
        <v>24</v>
      </c>
      <c r="U113" s="3" t="s">
        <v>23</v>
      </c>
      <c r="V113" s="3" t="s">
        <v>25</v>
      </c>
    </row>
    <row r="114" spans="1:22" x14ac:dyDescent="0.25">
      <c r="A114" s="3" t="s">
        <v>54</v>
      </c>
      <c r="B114" s="3">
        <v>37.700000000000003</v>
      </c>
      <c r="C114" s="3" t="str" cm="1">
        <f t="array" ref="C114">_xlfn.IFS($B114&lt;18.5,"Underweight",$B114&lt;24.9,"Normal Weight",$B114&lt;29.9,"Overweight",TRUE,"Obesity")</f>
        <v>Obesity</v>
      </c>
      <c r="D114" s="3">
        <v>5.96</v>
      </c>
      <c r="E114" s="3" t="str">
        <f t="shared" si="3"/>
        <v>Prediabetes</v>
      </c>
      <c r="F114" s="3" t="s">
        <v>21</v>
      </c>
      <c r="G114" s="3" t="s">
        <v>20</v>
      </c>
      <c r="H114" s="3" t="s">
        <v>20</v>
      </c>
      <c r="I114" s="3">
        <v>2</v>
      </c>
      <c r="J114" s="3" t="s">
        <v>21</v>
      </c>
      <c r="L114" s="3" t="s">
        <v>54</v>
      </c>
      <c r="M114" s="3">
        <v>1959</v>
      </c>
      <c r="N114" s="3" t="s">
        <v>61</v>
      </c>
      <c r="O114" s="3">
        <v>22</v>
      </c>
      <c r="P114" s="5">
        <f t="shared" si="4"/>
        <v>21753</v>
      </c>
      <c r="Q114" s="3">
        <f t="shared" si="5"/>
        <v>63</v>
      </c>
      <c r="R114" s="3">
        <v>0</v>
      </c>
      <c r="S114" s="99">
        <v>48824.45</v>
      </c>
      <c r="T114" s="3" t="s">
        <v>29</v>
      </c>
      <c r="U114" s="3" t="s">
        <v>23</v>
      </c>
      <c r="V114" s="3" t="s">
        <v>53</v>
      </c>
    </row>
    <row r="115" spans="1:22" x14ac:dyDescent="0.25">
      <c r="A115" s="3" t="s">
        <v>252</v>
      </c>
      <c r="B115" s="3">
        <v>48.93</v>
      </c>
      <c r="C115" s="3" t="str" cm="1">
        <f t="array" ref="C115">_xlfn.IFS($B115&lt;18.5,"Underweight",$B115&lt;24.9,"Normal Weight",$B115&lt;29.9,"Overweight",TRUE,"Obesity")</f>
        <v>Obesity</v>
      </c>
      <c r="D115" s="3">
        <v>11.17</v>
      </c>
      <c r="E115" s="3" t="str">
        <f t="shared" si="3"/>
        <v>Diabetes</v>
      </c>
      <c r="F115" s="3" t="s">
        <v>21</v>
      </c>
      <c r="G115" s="3" t="s">
        <v>20</v>
      </c>
      <c r="H115" s="3" t="s">
        <v>20</v>
      </c>
      <c r="I115" s="3">
        <v>1</v>
      </c>
      <c r="J115" s="3" t="s">
        <v>21</v>
      </c>
      <c r="L115" s="3" t="s">
        <v>252</v>
      </c>
      <c r="M115" s="3">
        <v>1975</v>
      </c>
      <c r="N115" s="3" t="s">
        <v>28</v>
      </c>
      <c r="O115" s="3">
        <v>2</v>
      </c>
      <c r="P115" s="5">
        <f t="shared" si="4"/>
        <v>27730</v>
      </c>
      <c r="Q115" s="3">
        <f t="shared" si="5"/>
        <v>47</v>
      </c>
      <c r="R115" s="3">
        <v>1</v>
      </c>
      <c r="S115" s="99">
        <v>39963.120000000003</v>
      </c>
      <c r="T115" s="3" t="s">
        <v>29</v>
      </c>
      <c r="U115" s="3" t="s">
        <v>29</v>
      </c>
      <c r="V115" s="3" t="s">
        <v>53</v>
      </c>
    </row>
    <row r="116" spans="1:22" x14ac:dyDescent="0.25">
      <c r="A116" s="3" t="s">
        <v>261</v>
      </c>
      <c r="B116" s="3">
        <v>35.93</v>
      </c>
      <c r="C116" s="3" t="str" cm="1">
        <f t="array" ref="C116">_xlfn.IFS($B116&lt;18.5,"Underweight",$B116&lt;24.9,"Normal Weight",$B116&lt;29.9,"Overweight",TRUE,"Obesity")</f>
        <v>Obesity</v>
      </c>
      <c r="D116" s="3">
        <v>6.4</v>
      </c>
      <c r="E116" s="3" t="str">
        <f t="shared" si="3"/>
        <v>Prediabetes</v>
      </c>
      <c r="F116" s="3" t="s">
        <v>21</v>
      </c>
      <c r="G116" s="3" t="s">
        <v>20</v>
      </c>
      <c r="H116" s="3" t="s">
        <v>20</v>
      </c>
      <c r="I116" s="3">
        <v>1</v>
      </c>
      <c r="J116" s="3" t="s">
        <v>20</v>
      </c>
      <c r="L116" s="3" t="s">
        <v>261</v>
      </c>
      <c r="M116" s="3">
        <v>1988</v>
      </c>
      <c r="N116" s="3" t="s">
        <v>47</v>
      </c>
      <c r="O116" s="3">
        <v>14</v>
      </c>
      <c r="P116" s="5">
        <f t="shared" si="4"/>
        <v>32400</v>
      </c>
      <c r="Q116" s="3">
        <f t="shared" si="5"/>
        <v>34</v>
      </c>
      <c r="R116" s="3">
        <v>3</v>
      </c>
      <c r="S116" s="99">
        <v>10276.99</v>
      </c>
      <c r="T116" s="3" t="s">
        <v>24</v>
      </c>
      <c r="U116" s="3" t="s">
        <v>23</v>
      </c>
      <c r="V116" s="3" t="s">
        <v>48</v>
      </c>
    </row>
    <row r="117" spans="1:22" x14ac:dyDescent="0.25">
      <c r="A117" s="3" t="s">
        <v>263</v>
      </c>
      <c r="B117" s="3">
        <v>26.11</v>
      </c>
      <c r="C117" s="3" t="str" cm="1">
        <f t="array" ref="C117">_xlfn.IFS($B117&lt;18.5,"Underweight",$B117&lt;24.9,"Normal Weight",$B117&lt;29.9,"Overweight",TRUE,"Obesity")</f>
        <v>Overweight</v>
      </c>
      <c r="D117" s="3">
        <v>6.8</v>
      </c>
      <c r="E117" s="3" t="str">
        <f t="shared" si="3"/>
        <v>Diabetes</v>
      </c>
      <c r="F117" s="3" t="s">
        <v>21</v>
      </c>
      <c r="G117" s="3" t="s">
        <v>20</v>
      </c>
      <c r="H117" s="3" t="s">
        <v>20</v>
      </c>
      <c r="I117" s="3">
        <v>2</v>
      </c>
      <c r="J117" s="3" t="s">
        <v>20</v>
      </c>
      <c r="L117" s="3" t="s">
        <v>263</v>
      </c>
      <c r="M117" s="3">
        <v>1970</v>
      </c>
      <c r="N117" s="3" t="s">
        <v>32</v>
      </c>
      <c r="O117" s="3">
        <v>21</v>
      </c>
      <c r="P117" s="5">
        <f t="shared" si="4"/>
        <v>25740</v>
      </c>
      <c r="Q117" s="3">
        <f t="shared" si="5"/>
        <v>52</v>
      </c>
      <c r="R117" s="3">
        <v>0</v>
      </c>
      <c r="S117" s="99">
        <v>10274.33</v>
      </c>
      <c r="T117" s="3" t="s">
        <v>24</v>
      </c>
      <c r="U117" s="3" t="s">
        <v>23</v>
      </c>
      <c r="V117" s="3" t="s">
        <v>119</v>
      </c>
    </row>
    <row r="118" spans="1:22" x14ac:dyDescent="0.25">
      <c r="A118" s="3" t="s">
        <v>265</v>
      </c>
      <c r="B118" s="3">
        <v>32.299999999999997</v>
      </c>
      <c r="C118" s="3" t="str" cm="1">
        <f t="array" ref="C118">_xlfn.IFS($B118&lt;18.5,"Underweight",$B118&lt;24.9,"Normal Weight",$B118&lt;29.9,"Overweight",TRUE,"Obesity")</f>
        <v>Obesity</v>
      </c>
      <c r="D118" s="3">
        <v>9.48</v>
      </c>
      <c r="E118" s="3" t="str">
        <f t="shared" si="3"/>
        <v>Diabetes</v>
      </c>
      <c r="F118" s="3" t="s">
        <v>20</v>
      </c>
      <c r="G118" s="3" t="s">
        <v>20</v>
      </c>
      <c r="H118" s="3" t="s">
        <v>20</v>
      </c>
      <c r="I118" s="3">
        <v>2</v>
      </c>
      <c r="J118" s="3" t="s">
        <v>20</v>
      </c>
      <c r="L118" s="3" t="s">
        <v>265</v>
      </c>
      <c r="M118" s="3">
        <v>1973</v>
      </c>
      <c r="N118" s="3" t="s">
        <v>56</v>
      </c>
      <c r="O118" s="3">
        <v>27</v>
      </c>
      <c r="P118" s="5">
        <f t="shared" si="4"/>
        <v>26995</v>
      </c>
      <c r="Q118" s="3">
        <f t="shared" si="5"/>
        <v>49</v>
      </c>
      <c r="R118" s="3">
        <v>3</v>
      </c>
      <c r="S118" s="99">
        <v>10269.459999999999</v>
      </c>
      <c r="T118" s="3" t="s">
        <v>24</v>
      </c>
      <c r="U118" s="3" t="s">
        <v>24</v>
      </c>
      <c r="V118" s="3" t="s">
        <v>33</v>
      </c>
    </row>
    <row r="119" spans="1:22" x14ac:dyDescent="0.25">
      <c r="A119" s="3" t="s">
        <v>267</v>
      </c>
      <c r="B119" s="3">
        <v>28.69</v>
      </c>
      <c r="C119" s="3" t="str" cm="1">
        <f t="array" ref="C119">_xlfn.IFS($B119&lt;18.5,"Underweight",$B119&lt;24.9,"Normal Weight",$B119&lt;29.9,"Overweight",TRUE,"Obesity")</f>
        <v>Overweight</v>
      </c>
      <c r="D119" s="3">
        <v>7.45</v>
      </c>
      <c r="E119" s="3" t="str">
        <f t="shared" si="3"/>
        <v>Diabetes</v>
      </c>
      <c r="F119" s="3" t="s">
        <v>20</v>
      </c>
      <c r="G119" s="3" t="s">
        <v>20</v>
      </c>
      <c r="H119" s="3" t="s">
        <v>20</v>
      </c>
      <c r="I119" s="3">
        <v>2</v>
      </c>
      <c r="J119" s="3" t="s">
        <v>20</v>
      </c>
      <c r="L119" s="3" t="s">
        <v>267</v>
      </c>
      <c r="M119" s="3">
        <v>1973</v>
      </c>
      <c r="N119" s="3" t="s">
        <v>47</v>
      </c>
      <c r="O119" s="3">
        <v>5</v>
      </c>
      <c r="P119" s="5">
        <f t="shared" si="4"/>
        <v>26912</v>
      </c>
      <c r="Q119" s="3">
        <f t="shared" si="5"/>
        <v>49</v>
      </c>
      <c r="R119" s="3">
        <v>3</v>
      </c>
      <c r="S119" s="99">
        <v>10264.44</v>
      </c>
      <c r="T119" s="3" t="s">
        <v>24</v>
      </c>
      <c r="U119" s="3" t="s">
        <v>29</v>
      </c>
      <c r="V119" s="3" t="s">
        <v>33</v>
      </c>
    </row>
    <row r="120" spans="1:22" x14ac:dyDescent="0.25">
      <c r="A120" s="3" t="s">
        <v>269</v>
      </c>
      <c r="B120" s="3">
        <v>31.28</v>
      </c>
      <c r="C120" s="3" t="str" cm="1">
        <f t="array" ref="C120">_xlfn.IFS($B120&lt;18.5,"Underweight",$B120&lt;24.9,"Normal Weight",$B120&lt;29.9,"Overweight",TRUE,"Obesity")</f>
        <v>Obesity</v>
      </c>
      <c r="D120" s="3">
        <v>6.94</v>
      </c>
      <c r="E120" s="3" t="str">
        <f t="shared" si="3"/>
        <v>Diabetes</v>
      </c>
      <c r="F120" s="3" t="s">
        <v>21</v>
      </c>
      <c r="G120" s="3" t="s">
        <v>20</v>
      </c>
      <c r="H120" s="3" t="s">
        <v>20</v>
      </c>
      <c r="I120" s="3">
        <v>1</v>
      </c>
      <c r="J120" s="3" t="s">
        <v>20</v>
      </c>
      <c r="L120" s="3" t="s">
        <v>269</v>
      </c>
      <c r="M120" s="3">
        <v>1975</v>
      </c>
      <c r="N120" s="3" t="s">
        <v>51</v>
      </c>
      <c r="O120" s="3">
        <v>15</v>
      </c>
      <c r="P120" s="5">
        <f t="shared" si="4"/>
        <v>27621</v>
      </c>
      <c r="Q120" s="3">
        <f t="shared" si="5"/>
        <v>47</v>
      </c>
      <c r="R120" s="3">
        <v>1</v>
      </c>
      <c r="S120" s="99">
        <v>10259.129999999999</v>
      </c>
      <c r="T120" s="3" t="s">
        <v>24</v>
      </c>
      <c r="U120" s="3" t="s">
        <v>29</v>
      </c>
      <c r="V120" s="3" t="s">
        <v>53</v>
      </c>
    </row>
    <row r="121" spans="1:22" x14ac:dyDescent="0.25">
      <c r="A121" s="3" t="s">
        <v>271</v>
      </c>
      <c r="B121" s="3">
        <v>30.21</v>
      </c>
      <c r="C121" s="3" t="str" cm="1">
        <f t="array" ref="C121">_xlfn.IFS($B121&lt;18.5,"Underweight",$B121&lt;24.9,"Normal Weight",$B121&lt;29.9,"Overweight",TRUE,"Obesity")</f>
        <v>Obesity</v>
      </c>
      <c r="D121" s="3">
        <v>7.83</v>
      </c>
      <c r="E121" s="3" t="str">
        <f t="shared" si="3"/>
        <v>Diabetes</v>
      </c>
      <c r="F121" s="3" t="s">
        <v>20</v>
      </c>
      <c r="G121" s="3" t="s">
        <v>20</v>
      </c>
      <c r="H121" s="3" t="s">
        <v>20</v>
      </c>
      <c r="I121" s="3">
        <v>0</v>
      </c>
      <c r="J121" s="3" t="s">
        <v>20</v>
      </c>
      <c r="L121" s="3" t="s">
        <v>271</v>
      </c>
      <c r="M121" s="3">
        <v>1968</v>
      </c>
      <c r="N121" s="3" t="s">
        <v>47</v>
      </c>
      <c r="O121" s="3">
        <v>23</v>
      </c>
      <c r="P121" s="5">
        <f t="shared" si="4"/>
        <v>25104</v>
      </c>
      <c r="Q121" s="3">
        <f t="shared" si="5"/>
        <v>54</v>
      </c>
      <c r="R121" s="3">
        <v>0</v>
      </c>
      <c r="S121" s="99">
        <v>10231.5</v>
      </c>
      <c r="T121" s="3" t="s">
        <v>24</v>
      </c>
      <c r="U121" s="3" t="s">
        <v>23</v>
      </c>
      <c r="V121" s="3" t="s">
        <v>33</v>
      </c>
    </row>
    <row r="122" spans="1:22" x14ac:dyDescent="0.25">
      <c r="A122" s="3" t="s">
        <v>273</v>
      </c>
      <c r="B122" s="3">
        <v>38.28</v>
      </c>
      <c r="C122" s="3" t="str" cm="1">
        <f t="array" ref="C122">_xlfn.IFS($B122&lt;18.5,"Underweight",$B122&lt;24.9,"Normal Weight",$B122&lt;29.9,"Overweight",TRUE,"Obesity")</f>
        <v>Obesity</v>
      </c>
      <c r="D122" s="3">
        <v>10.17</v>
      </c>
      <c r="E122" s="3" t="str">
        <f t="shared" si="3"/>
        <v>Diabetes</v>
      </c>
      <c r="F122" s="3" t="s">
        <v>21</v>
      </c>
      <c r="G122" s="3" t="s">
        <v>20</v>
      </c>
      <c r="H122" s="3" t="s">
        <v>20</v>
      </c>
      <c r="I122" s="3">
        <v>0</v>
      </c>
      <c r="J122" s="3" t="s">
        <v>20</v>
      </c>
      <c r="L122" s="3" t="s">
        <v>273</v>
      </c>
      <c r="M122" s="3">
        <v>1967</v>
      </c>
      <c r="N122" s="3" t="s">
        <v>32</v>
      </c>
      <c r="O122" s="3">
        <v>28</v>
      </c>
      <c r="P122" s="5">
        <f t="shared" si="4"/>
        <v>24651</v>
      </c>
      <c r="Q122" s="3">
        <f t="shared" si="5"/>
        <v>55</v>
      </c>
      <c r="R122" s="3">
        <v>0</v>
      </c>
      <c r="S122" s="99">
        <v>10226.280000000001</v>
      </c>
      <c r="T122" s="3" t="s">
        <v>24</v>
      </c>
      <c r="U122" s="3" t="s">
        <v>24</v>
      </c>
      <c r="V122" s="3" t="s">
        <v>25</v>
      </c>
    </row>
    <row r="123" spans="1:22" x14ac:dyDescent="0.25">
      <c r="A123" s="3" t="s">
        <v>275</v>
      </c>
      <c r="B123" s="3">
        <v>29.9</v>
      </c>
      <c r="C123" s="3" t="str" cm="1">
        <f t="array" ref="C123">_xlfn.IFS($B123&lt;18.5,"Underweight",$B123&lt;24.9,"Normal Weight",$B123&lt;29.9,"Overweight",TRUE,"Obesity")</f>
        <v>Obesity</v>
      </c>
      <c r="D123" s="3">
        <v>8.9600000000000009</v>
      </c>
      <c r="E123" s="3" t="str">
        <f t="shared" si="3"/>
        <v>Diabetes</v>
      </c>
      <c r="F123" s="3" t="s">
        <v>21</v>
      </c>
      <c r="G123" s="3" t="s">
        <v>20</v>
      </c>
      <c r="H123" s="3" t="s">
        <v>20</v>
      </c>
      <c r="I123" s="3">
        <v>0</v>
      </c>
      <c r="J123" s="3" t="s">
        <v>20</v>
      </c>
      <c r="L123" s="3" t="s">
        <v>275</v>
      </c>
      <c r="M123" s="3">
        <v>1967</v>
      </c>
      <c r="N123" s="3" t="s">
        <v>47</v>
      </c>
      <c r="O123" s="3">
        <v>26</v>
      </c>
      <c r="P123" s="5">
        <f t="shared" si="4"/>
        <v>24741</v>
      </c>
      <c r="Q123" s="3">
        <f t="shared" si="5"/>
        <v>55</v>
      </c>
      <c r="R123" s="3">
        <v>0</v>
      </c>
      <c r="S123" s="99">
        <v>10214.64</v>
      </c>
      <c r="T123" s="3" t="s">
        <v>24</v>
      </c>
      <c r="U123" s="3" t="s">
        <v>29</v>
      </c>
      <c r="V123" s="3" t="s">
        <v>53</v>
      </c>
    </row>
    <row r="124" spans="1:22" x14ac:dyDescent="0.25">
      <c r="A124" s="3" t="s">
        <v>277</v>
      </c>
      <c r="B124" s="3">
        <v>23.18</v>
      </c>
      <c r="C124" s="3" t="str" cm="1">
        <f t="array" ref="C124">_xlfn.IFS($B124&lt;18.5,"Underweight",$B124&lt;24.9,"Normal Weight",$B124&lt;29.9,"Overweight",TRUE,"Obesity")</f>
        <v>Normal Weight</v>
      </c>
      <c r="D124" s="3">
        <v>6.96</v>
      </c>
      <c r="E124" s="3" t="str">
        <f t="shared" si="3"/>
        <v>Diabetes</v>
      </c>
      <c r="F124" s="3" t="s">
        <v>21</v>
      </c>
      <c r="G124" s="3" t="s">
        <v>20</v>
      </c>
      <c r="H124" s="3" t="s">
        <v>20</v>
      </c>
      <c r="I124" s="3">
        <v>2</v>
      </c>
      <c r="J124" s="3" t="s">
        <v>20</v>
      </c>
      <c r="L124" s="3" t="s">
        <v>277</v>
      </c>
      <c r="M124" s="3">
        <v>1970</v>
      </c>
      <c r="N124" s="3" t="s">
        <v>28</v>
      </c>
      <c r="O124" s="3">
        <v>24</v>
      </c>
      <c r="P124" s="5">
        <f t="shared" si="4"/>
        <v>25926</v>
      </c>
      <c r="Q124" s="3">
        <f t="shared" si="5"/>
        <v>52</v>
      </c>
      <c r="R124" s="3">
        <v>0</v>
      </c>
      <c r="S124" s="99">
        <v>10197.77</v>
      </c>
      <c r="T124" s="3" t="s">
        <v>24</v>
      </c>
      <c r="U124" s="3" t="s">
        <v>23</v>
      </c>
      <c r="V124" s="3" t="s">
        <v>119</v>
      </c>
    </row>
    <row r="125" spans="1:22" x14ac:dyDescent="0.25">
      <c r="A125" s="3" t="s">
        <v>279</v>
      </c>
      <c r="B125" s="3">
        <v>33.020000000000003</v>
      </c>
      <c r="C125" s="3" t="str" cm="1">
        <f t="array" ref="C125">_xlfn.IFS($B125&lt;18.5,"Underweight",$B125&lt;24.9,"Normal Weight",$B125&lt;29.9,"Overweight",TRUE,"Obesity")</f>
        <v>Obesity</v>
      </c>
      <c r="D125" s="3">
        <v>5.07</v>
      </c>
      <c r="E125" s="3" t="str">
        <f t="shared" si="3"/>
        <v>Normal</v>
      </c>
      <c r="F125" s="3" t="s">
        <v>21</v>
      </c>
      <c r="G125" s="3" t="s">
        <v>20</v>
      </c>
      <c r="H125" s="3" t="s">
        <v>20</v>
      </c>
      <c r="I125" s="3">
        <v>0</v>
      </c>
      <c r="J125" s="3" t="s">
        <v>20</v>
      </c>
      <c r="L125" s="3" t="s">
        <v>279</v>
      </c>
      <c r="M125" s="3">
        <v>1985</v>
      </c>
      <c r="N125" s="3" t="s">
        <v>22</v>
      </c>
      <c r="O125" s="3">
        <v>16</v>
      </c>
      <c r="P125" s="5">
        <f t="shared" si="4"/>
        <v>31336</v>
      </c>
      <c r="Q125" s="3">
        <f t="shared" si="5"/>
        <v>37</v>
      </c>
      <c r="R125" s="3">
        <v>3</v>
      </c>
      <c r="S125" s="99">
        <v>10191.82</v>
      </c>
      <c r="T125" s="3" t="s">
        <v>24</v>
      </c>
      <c r="U125" s="3" t="s">
        <v>29</v>
      </c>
      <c r="V125" s="3" t="s">
        <v>36</v>
      </c>
    </row>
    <row r="126" spans="1:22" x14ac:dyDescent="0.25">
      <c r="A126" s="3" t="s">
        <v>254</v>
      </c>
      <c r="B126" s="3">
        <v>37.07</v>
      </c>
      <c r="C126" s="3" t="str" cm="1">
        <f t="array" ref="C126">_xlfn.IFS($B126&lt;18.5,"Underweight",$B126&lt;24.9,"Normal Weight",$B126&lt;29.9,"Overweight",TRUE,"Obesity")</f>
        <v>Obesity</v>
      </c>
      <c r="D126" s="3">
        <v>6.14</v>
      </c>
      <c r="E126" s="3" t="str">
        <f t="shared" si="3"/>
        <v>Prediabetes</v>
      </c>
      <c r="F126" s="3" t="s">
        <v>21</v>
      </c>
      <c r="G126" s="3" t="s">
        <v>20</v>
      </c>
      <c r="H126" s="3" t="s">
        <v>20</v>
      </c>
      <c r="I126" s="3">
        <v>0</v>
      </c>
      <c r="J126" s="3" t="s">
        <v>21</v>
      </c>
      <c r="L126" s="3" t="s">
        <v>254</v>
      </c>
      <c r="M126" s="3">
        <v>1985</v>
      </c>
      <c r="N126" s="3" t="s">
        <v>51</v>
      </c>
      <c r="O126" s="3">
        <v>22</v>
      </c>
      <c r="P126" s="5">
        <f t="shared" si="4"/>
        <v>31281</v>
      </c>
      <c r="Q126" s="3">
        <f t="shared" si="5"/>
        <v>37</v>
      </c>
      <c r="R126" s="3">
        <v>1</v>
      </c>
      <c r="S126" s="99">
        <v>39871.699999999997</v>
      </c>
      <c r="T126" s="3" t="s">
        <v>23</v>
      </c>
      <c r="U126" s="3" t="s">
        <v>29</v>
      </c>
      <c r="V126" s="3" t="s">
        <v>25</v>
      </c>
    </row>
    <row r="127" spans="1:22" x14ac:dyDescent="0.25">
      <c r="A127" s="3" t="s">
        <v>282</v>
      </c>
      <c r="B127" s="3">
        <v>27.29</v>
      </c>
      <c r="C127" s="3" t="str" cm="1">
        <f t="array" ref="C127">_xlfn.IFS($B127&lt;18.5,"Underweight",$B127&lt;24.9,"Normal Weight",$B127&lt;29.9,"Overweight",TRUE,"Obesity")</f>
        <v>Overweight</v>
      </c>
      <c r="D127" s="3">
        <v>5.85</v>
      </c>
      <c r="E127" s="3" t="str">
        <f t="shared" si="3"/>
        <v>Prediabetes</v>
      </c>
      <c r="F127" s="3" t="s">
        <v>20</v>
      </c>
      <c r="G127" s="3" t="s">
        <v>20</v>
      </c>
      <c r="H127" s="3" t="s">
        <v>20</v>
      </c>
      <c r="I127" s="3">
        <v>2</v>
      </c>
      <c r="J127" s="3" t="s">
        <v>20</v>
      </c>
      <c r="L127" s="3" t="s">
        <v>282</v>
      </c>
      <c r="M127" s="3">
        <v>1972</v>
      </c>
      <c r="N127" s="3" t="s">
        <v>61</v>
      </c>
      <c r="O127" s="3">
        <v>10</v>
      </c>
      <c r="P127" s="5">
        <f t="shared" si="4"/>
        <v>26490</v>
      </c>
      <c r="Q127" s="3">
        <f t="shared" si="5"/>
        <v>50</v>
      </c>
      <c r="R127" s="3">
        <v>0</v>
      </c>
      <c r="S127" s="99">
        <v>10160.870000000001</v>
      </c>
      <c r="T127" s="3" t="s">
        <v>24</v>
      </c>
      <c r="U127" s="3" t="s">
        <v>24</v>
      </c>
      <c r="V127" s="3" t="s">
        <v>42</v>
      </c>
    </row>
    <row r="128" spans="1:22" x14ac:dyDescent="0.25">
      <c r="A128" s="3" t="s">
        <v>284</v>
      </c>
      <c r="B128" s="3">
        <v>23.18</v>
      </c>
      <c r="C128" s="3" t="str" cm="1">
        <f t="array" ref="C128">_xlfn.IFS($B128&lt;18.5,"Underweight",$B128&lt;24.9,"Normal Weight",$B128&lt;29.9,"Overweight",TRUE,"Obesity")</f>
        <v>Normal Weight</v>
      </c>
      <c r="D128" s="3">
        <v>10.56</v>
      </c>
      <c r="E128" s="3" t="str">
        <f t="shared" si="3"/>
        <v>Diabetes</v>
      </c>
      <c r="F128" s="3" t="s">
        <v>20</v>
      </c>
      <c r="G128" s="3" t="s">
        <v>20</v>
      </c>
      <c r="H128" s="3" t="s">
        <v>20</v>
      </c>
      <c r="I128" s="3">
        <v>2</v>
      </c>
      <c r="J128" s="3" t="s">
        <v>20</v>
      </c>
      <c r="L128" s="3" t="s">
        <v>284</v>
      </c>
      <c r="M128" s="3">
        <v>1973</v>
      </c>
      <c r="N128" s="3" t="s">
        <v>22</v>
      </c>
      <c r="O128" s="3">
        <v>13</v>
      </c>
      <c r="P128" s="5">
        <f t="shared" si="4"/>
        <v>26950</v>
      </c>
      <c r="Q128" s="3">
        <f t="shared" si="5"/>
        <v>49</v>
      </c>
      <c r="R128" s="3">
        <v>2</v>
      </c>
      <c r="S128" s="99">
        <v>10156.780000000001</v>
      </c>
      <c r="T128" s="3" t="s">
        <v>24</v>
      </c>
      <c r="U128" s="3" t="s">
        <v>29</v>
      </c>
      <c r="V128" s="3" t="s">
        <v>33</v>
      </c>
    </row>
    <row r="129" spans="1:22" x14ac:dyDescent="0.25">
      <c r="A129" s="3" t="s">
        <v>286</v>
      </c>
      <c r="B129" s="3">
        <v>32.659999999999997</v>
      </c>
      <c r="C129" s="3" t="str" cm="1">
        <f t="array" ref="C129">_xlfn.IFS($B129&lt;18.5,"Underweight",$B129&lt;24.9,"Normal Weight",$B129&lt;29.9,"Overweight",TRUE,"Obesity")</f>
        <v>Obesity</v>
      </c>
      <c r="D129" s="3">
        <v>8.92</v>
      </c>
      <c r="E129" s="3" t="str">
        <f t="shared" si="3"/>
        <v>Diabetes</v>
      </c>
      <c r="F129" s="3" t="s">
        <v>21</v>
      </c>
      <c r="G129" s="3" t="s">
        <v>20</v>
      </c>
      <c r="H129" s="3" t="s">
        <v>20</v>
      </c>
      <c r="I129" s="3">
        <v>0</v>
      </c>
      <c r="J129" s="3" t="s">
        <v>20</v>
      </c>
      <c r="L129" s="3" t="s">
        <v>286</v>
      </c>
      <c r="M129" s="3">
        <v>1981</v>
      </c>
      <c r="N129" s="3" t="s">
        <v>32</v>
      </c>
      <c r="O129" s="3">
        <v>12</v>
      </c>
      <c r="P129" s="5">
        <f t="shared" si="4"/>
        <v>29749</v>
      </c>
      <c r="Q129" s="3">
        <f t="shared" si="5"/>
        <v>41</v>
      </c>
      <c r="R129" s="3">
        <v>1</v>
      </c>
      <c r="S129" s="99">
        <v>10146.129999999999</v>
      </c>
      <c r="T129" s="3" t="s">
        <v>24</v>
      </c>
      <c r="U129" s="3" t="s">
        <v>23</v>
      </c>
      <c r="V129" s="3" t="s">
        <v>42</v>
      </c>
    </row>
    <row r="130" spans="1:22" x14ac:dyDescent="0.25">
      <c r="A130" s="3" t="s">
        <v>288</v>
      </c>
      <c r="B130" s="3">
        <v>30.78</v>
      </c>
      <c r="C130" s="3" t="str" cm="1">
        <f t="array" ref="C130">_xlfn.IFS($B130&lt;18.5,"Underweight",$B130&lt;24.9,"Normal Weight",$B130&lt;29.9,"Overweight",TRUE,"Obesity")</f>
        <v>Obesity</v>
      </c>
      <c r="D130" s="3">
        <v>8.6300000000000008</v>
      </c>
      <c r="E130" s="3" t="str">
        <f t="shared" ref="E130:E193" si="6">IF($D130&lt;5.7,"Normal",IF($D130&lt;6.5,"Prediabetes","Diabetes"))</f>
        <v>Diabetes</v>
      </c>
      <c r="F130" s="3" t="s">
        <v>20</v>
      </c>
      <c r="G130" s="3" t="s">
        <v>20</v>
      </c>
      <c r="H130" s="3" t="s">
        <v>20</v>
      </c>
      <c r="I130" s="3">
        <v>0</v>
      </c>
      <c r="J130" s="3" t="s">
        <v>20</v>
      </c>
      <c r="L130" s="3" t="s">
        <v>288</v>
      </c>
      <c r="M130" s="3">
        <v>1974</v>
      </c>
      <c r="N130" s="3" t="s">
        <v>28</v>
      </c>
      <c r="O130" s="3">
        <v>30</v>
      </c>
      <c r="P130" s="5">
        <f t="shared" ref="P130:P193" si="7">DATE($M130,MONTH(1&amp;$N130),$O130)</f>
        <v>27393</v>
      </c>
      <c r="Q130" s="3">
        <f t="shared" ref="Q130:Q193" si="8">DATEDIF($P130,DATE(2023,6,8),"Y")</f>
        <v>48</v>
      </c>
      <c r="R130" s="3">
        <v>3</v>
      </c>
      <c r="S130" s="99">
        <v>10141.14</v>
      </c>
      <c r="T130" s="3" t="s">
        <v>24</v>
      </c>
      <c r="U130" s="3" t="s">
        <v>23</v>
      </c>
      <c r="V130" s="3" t="s">
        <v>39</v>
      </c>
    </row>
    <row r="131" spans="1:22" x14ac:dyDescent="0.25">
      <c r="A131" s="3" t="s">
        <v>290</v>
      </c>
      <c r="B131" s="3">
        <v>47.2</v>
      </c>
      <c r="C131" s="3" t="str" cm="1">
        <f t="array" ref="C131">_xlfn.IFS($B131&lt;18.5,"Underweight",$B131&lt;24.9,"Normal Weight",$B131&lt;29.9,"Overweight",TRUE,"Obesity")</f>
        <v>Obesity</v>
      </c>
      <c r="D131" s="3">
        <v>6.29</v>
      </c>
      <c r="E131" s="3" t="str">
        <f t="shared" si="6"/>
        <v>Prediabetes</v>
      </c>
      <c r="F131" s="3" t="s">
        <v>21</v>
      </c>
      <c r="G131" s="3" t="s">
        <v>20</v>
      </c>
      <c r="H131" s="3" t="s">
        <v>21</v>
      </c>
      <c r="I131" s="3">
        <v>1</v>
      </c>
      <c r="J131" s="3" t="s">
        <v>20</v>
      </c>
      <c r="L131" s="3" t="s">
        <v>290</v>
      </c>
      <c r="M131" s="3">
        <v>1997</v>
      </c>
      <c r="N131" s="3" t="s">
        <v>47</v>
      </c>
      <c r="O131" s="3">
        <v>5</v>
      </c>
      <c r="P131" s="5">
        <f t="shared" si="7"/>
        <v>35678</v>
      </c>
      <c r="Q131" s="3">
        <f t="shared" si="8"/>
        <v>25</v>
      </c>
      <c r="R131" s="3">
        <v>0</v>
      </c>
      <c r="S131" s="99">
        <v>10139.84</v>
      </c>
      <c r="T131" s="3" t="s">
        <v>24</v>
      </c>
      <c r="U131" s="3" t="s">
        <v>29</v>
      </c>
      <c r="V131" s="3" t="s">
        <v>33</v>
      </c>
    </row>
    <row r="132" spans="1:22" x14ac:dyDescent="0.25">
      <c r="A132" s="3" t="s">
        <v>292</v>
      </c>
      <c r="B132" s="3">
        <v>31.6</v>
      </c>
      <c r="C132" s="3" t="str" cm="1">
        <f t="array" ref="C132">_xlfn.IFS($B132&lt;18.5,"Underweight",$B132&lt;24.9,"Normal Weight",$B132&lt;29.9,"Overweight",TRUE,"Obesity")</f>
        <v>Obesity</v>
      </c>
      <c r="D132" s="3">
        <v>5.75</v>
      </c>
      <c r="E132" s="3" t="str">
        <f t="shared" si="6"/>
        <v>Prediabetes</v>
      </c>
      <c r="F132" s="3" t="s">
        <v>20</v>
      </c>
      <c r="G132" s="3" t="s">
        <v>20</v>
      </c>
      <c r="H132" s="3" t="s">
        <v>20</v>
      </c>
      <c r="I132" s="3">
        <v>2</v>
      </c>
      <c r="J132" s="3" t="s">
        <v>20</v>
      </c>
      <c r="L132" s="3" t="s">
        <v>292</v>
      </c>
      <c r="M132" s="3">
        <v>1972</v>
      </c>
      <c r="N132" s="3" t="s">
        <v>56</v>
      </c>
      <c r="O132" s="3">
        <v>16</v>
      </c>
      <c r="P132" s="5">
        <f t="shared" si="7"/>
        <v>26619</v>
      </c>
      <c r="Q132" s="3">
        <f t="shared" si="8"/>
        <v>50</v>
      </c>
      <c r="R132" s="3">
        <v>2</v>
      </c>
      <c r="S132" s="99">
        <v>10118.42</v>
      </c>
      <c r="T132" s="3" t="s">
        <v>24</v>
      </c>
      <c r="U132" s="3" t="s">
        <v>24</v>
      </c>
      <c r="V132" s="3" t="s">
        <v>53</v>
      </c>
    </row>
    <row r="133" spans="1:22" x14ac:dyDescent="0.25">
      <c r="A133" s="3" t="s">
        <v>294</v>
      </c>
      <c r="B133" s="3">
        <v>33.914999999999999</v>
      </c>
      <c r="C133" s="3" t="str" cm="1">
        <f t="array" ref="C133">_xlfn.IFS($B133&lt;18.5,"Underweight",$B133&lt;24.9,"Normal Weight",$B133&lt;29.9,"Overweight",TRUE,"Obesity")</f>
        <v>Obesity</v>
      </c>
      <c r="D133" s="3">
        <v>6.66</v>
      </c>
      <c r="E133" s="3" t="str">
        <f t="shared" si="6"/>
        <v>Diabetes</v>
      </c>
      <c r="F133" s="3" t="s">
        <v>21</v>
      </c>
      <c r="G133" s="3" t="s">
        <v>20</v>
      </c>
      <c r="H133" s="3" t="s">
        <v>20</v>
      </c>
      <c r="I133" s="3">
        <v>1</v>
      </c>
      <c r="J133" s="3" t="s">
        <v>20</v>
      </c>
      <c r="L133" s="3" t="s">
        <v>294</v>
      </c>
      <c r="M133" s="3">
        <v>1975</v>
      </c>
      <c r="N133" s="3" t="s">
        <v>61</v>
      </c>
      <c r="O133" s="3">
        <v>2</v>
      </c>
      <c r="P133" s="5">
        <f t="shared" si="7"/>
        <v>27577</v>
      </c>
      <c r="Q133" s="3">
        <f t="shared" si="8"/>
        <v>47</v>
      </c>
      <c r="R133" s="3">
        <v>3</v>
      </c>
      <c r="S133" s="99">
        <v>10115.01</v>
      </c>
      <c r="T133" s="3" t="s">
        <v>24</v>
      </c>
      <c r="U133" s="3" t="s">
        <v>24</v>
      </c>
      <c r="V133" s="3" t="s">
        <v>33</v>
      </c>
    </row>
    <row r="134" spans="1:22" x14ac:dyDescent="0.25">
      <c r="A134" s="3" t="s">
        <v>296</v>
      </c>
      <c r="B134" s="3">
        <v>23.54</v>
      </c>
      <c r="C134" s="3" t="str" cm="1">
        <f t="array" ref="C134">_xlfn.IFS($B134&lt;18.5,"Underweight",$B134&lt;24.9,"Normal Weight",$B134&lt;29.9,"Overweight",TRUE,"Obesity")</f>
        <v>Normal Weight</v>
      </c>
      <c r="D134" s="3">
        <v>5.0999999999999996</v>
      </c>
      <c r="E134" s="3" t="str">
        <f t="shared" si="6"/>
        <v>Normal</v>
      </c>
      <c r="F134" s="3" t="s">
        <v>20</v>
      </c>
      <c r="G134" s="3" t="s">
        <v>20</v>
      </c>
      <c r="H134" s="3" t="s">
        <v>20</v>
      </c>
      <c r="I134" s="3">
        <v>2</v>
      </c>
      <c r="J134" s="3" t="s">
        <v>20</v>
      </c>
      <c r="L134" s="3" t="s">
        <v>296</v>
      </c>
      <c r="M134" s="3">
        <v>1972</v>
      </c>
      <c r="N134" s="3" t="s">
        <v>51</v>
      </c>
      <c r="O134" s="3">
        <v>8</v>
      </c>
      <c r="P134" s="5">
        <f t="shared" si="7"/>
        <v>26519</v>
      </c>
      <c r="Q134" s="3">
        <f t="shared" si="8"/>
        <v>50</v>
      </c>
      <c r="R134" s="3">
        <v>2</v>
      </c>
      <c r="S134" s="99">
        <v>10107.219999999999</v>
      </c>
      <c r="T134" s="3" t="s">
        <v>24</v>
      </c>
      <c r="U134" s="3" t="s">
        <v>23</v>
      </c>
      <c r="V134" s="3" t="s">
        <v>25</v>
      </c>
    </row>
    <row r="135" spans="1:22" x14ac:dyDescent="0.25">
      <c r="A135" s="3" t="s">
        <v>298</v>
      </c>
      <c r="B135" s="3">
        <v>27.074999999999999</v>
      </c>
      <c r="C135" s="3" t="str" cm="1">
        <f t="array" ref="C135">_xlfn.IFS($B135&lt;18.5,"Underweight",$B135&lt;24.9,"Normal Weight",$B135&lt;29.9,"Overweight",TRUE,"Obesity")</f>
        <v>Overweight</v>
      </c>
      <c r="D135" s="3">
        <v>4.41</v>
      </c>
      <c r="E135" s="3" t="str">
        <f t="shared" si="6"/>
        <v>Normal</v>
      </c>
      <c r="F135" s="3" t="s">
        <v>20</v>
      </c>
      <c r="G135" s="3" t="s">
        <v>20</v>
      </c>
      <c r="H135" s="3" t="s">
        <v>20</v>
      </c>
      <c r="I135" s="3">
        <v>2</v>
      </c>
      <c r="J135" s="3" t="s">
        <v>20</v>
      </c>
      <c r="L135" s="3" t="s">
        <v>298</v>
      </c>
      <c r="M135" s="3">
        <v>1972</v>
      </c>
      <c r="N135" s="3" t="s">
        <v>22</v>
      </c>
      <c r="O135" s="3">
        <v>19</v>
      </c>
      <c r="P135" s="5">
        <f t="shared" si="7"/>
        <v>26591</v>
      </c>
      <c r="Q135" s="3">
        <f t="shared" si="8"/>
        <v>50</v>
      </c>
      <c r="R135" s="3">
        <v>1</v>
      </c>
      <c r="S135" s="99">
        <v>10106.129999999999</v>
      </c>
      <c r="T135" s="3" t="s">
        <v>24</v>
      </c>
      <c r="U135" s="3" t="s">
        <v>23</v>
      </c>
      <c r="V135" s="3" t="s">
        <v>119</v>
      </c>
    </row>
    <row r="136" spans="1:22" x14ac:dyDescent="0.25">
      <c r="A136" s="3" t="s">
        <v>300</v>
      </c>
      <c r="B136" s="3">
        <v>25.8</v>
      </c>
      <c r="C136" s="3" t="str" cm="1">
        <f t="array" ref="C136">_xlfn.IFS($B136&lt;18.5,"Underweight",$B136&lt;24.9,"Normal Weight",$B136&lt;29.9,"Overweight",TRUE,"Obesity")</f>
        <v>Overweight</v>
      </c>
      <c r="D136" s="3">
        <v>5.52</v>
      </c>
      <c r="E136" s="3" t="str">
        <f t="shared" si="6"/>
        <v>Normal</v>
      </c>
      <c r="F136" s="3" t="s">
        <v>21</v>
      </c>
      <c r="G136" s="3" t="s">
        <v>20</v>
      </c>
      <c r="H136" s="3" t="s">
        <v>20</v>
      </c>
      <c r="I136" s="3">
        <v>0</v>
      </c>
      <c r="J136" s="3" t="s">
        <v>20</v>
      </c>
      <c r="L136" s="3" t="s">
        <v>300</v>
      </c>
      <c r="M136" s="3">
        <v>1976</v>
      </c>
      <c r="N136" s="3" t="s">
        <v>28</v>
      </c>
      <c r="O136" s="3">
        <v>19</v>
      </c>
      <c r="P136" s="5">
        <f t="shared" si="7"/>
        <v>28113</v>
      </c>
      <c r="Q136" s="3">
        <f t="shared" si="8"/>
        <v>46</v>
      </c>
      <c r="R136" s="3">
        <v>5</v>
      </c>
      <c r="S136" s="99">
        <v>10096.969999999999</v>
      </c>
      <c r="T136" s="3" t="s">
        <v>24</v>
      </c>
      <c r="U136" s="3" t="s">
        <v>29</v>
      </c>
      <c r="V136" s="3" t="s">
        <v>53</v>
      </c>
    </row>
    <row r="137" spans="1:22" x14ac:dyDescent="0.25">
      <c r="A137" s="3" t="s">
        <v>256</v>
      </c>
      <c r="B137" s="3">
        <v>51.51</v>
      </c>
      <c r="C137" s="3" t="str" cm="1">
        <f t="array" ref="C137">_xlfn.IFS($B137&lt;18.5,"Underweight",$B137&lt;24.9,"Normal Weight",$B137&lt;29.9,"Overweight",TRUE,"Obesity")</f>
        <v>Obesity</v>
      </c>
      <c r="D137" s="3">
        <v>6.26</v>
      </c>
      <c r="E137" s="3" t="str">
        <f t="shared" si="6"/>
        <v>Prediabetes</v>
      </c>
      <c r="F137" s="3" t="s">
        <v>21</v>
      </c>
      <c r="G137" s="3" t="s">
        <v>20</v>
      </c>
      <c r="H137" s="3" t="s">
        <v>21</v>
      </c>
      <c r="I137" s="3">
        <v>1</v>
      </c>
      <c r="J137" s="3" t="s">
        <v>21</v>
      </c>
      <c r="L137" s="3" t="s">
        <v>256</v>
      </c>
      <c r="M137" s="3">
        <v>1983</v>
      </c>
      <c r="N137" s="3" t="s">
        <v>32</v>
      </c>
      <c r="O137" s="3">
        <v>1</v>
      </c>
      <c r="P137" s="5">
        <f t="shared" si="7"/>
        <v>30468</v>
      </c>
      <c r="Q137" s="3">
        <f t="shared" si="8"/>
        <v>40</v>
      </c>
      <c r="R137" s="3">
        <v>3</v>
      </c>
      <c r="S137" s="99">
        <v>39865.699999999997</v>
      </c>
      <c r="T137" s="3" t="s">
        <v>29</v>
      </c>
      <c r="U137" s="3" t="s">
        <v>29</v>
      </c>
      <c r="V137" s="3" t="s">
        <v>53</v>
      </c>
    </row>
    <row r="138" spans="1:22" x14ac:dyDescent="0.25">
      <c r="A138" s="3" t="s">
        <v>303</v>
      </c>
      <c r="B138" s="3">
        <v>36.1</v>
      </c>
      <c r="C138" s="3" t="str" cm="1">
        <f t="array" ref="C138">_xlfn.IFS($B138&lt;18.5,"Underweight",$B138&lt;24.9,"Normal Weight",$B138&lt;29.9,"Overweight",TRUE,"Obesity")</f>
        <v>Obesity</v>
      </c>
      <c r="D138" s="3">
        <v>4.62</v>
      </c>
      <c r="E138" s="3" t="str">
        <f t="shared" si="6"/>
        <v>Normal</v>
      </c>
      <c r="F138" s="3" t="s">
        <v>21</v>
      </c>
      <c r="G138" s="3" t="s">
        <v>20</v>
      </c>
      <c r="H138" s="3" t="s">
        <v>21</v>
      </c>
      <c r="I138" s="3">
        <v>1</v>
      </c>
      <c r="J138" s="3" t="s">
        <v>20</v>
      </c>
      <c r="L138" s="3" t="s">
        <v>303</v>
      </c>
      <c r="M138" s="3">
        <v>1969</v>
      </c>
      <c r="N138" s="3" t="s">
        <v>61</v>
      </c>
      <c r="O138" s="3">
        <v>3</v>
      </c>
      <c r="P138" s="5">
        <f t="shared" si="7"/>
        <v>25387</v>
      </c>
      <c r="Q138" s="3">
        <f t="shared" si="8"/>
        <v>53</v>
      </c>
      <c r="R138" s="3">
        <v>1</v>
      </c>
      <c r="S138" s="99">
        <v>10085.85</v>
      </c>
      <c r="T138" s="3" t="s">
        <v>24</v>
      </c>
      <c r="U138" s="3" t="s">
        <v>24</v>
      </c>
      <c r="V138" s="3" t="s">
        <v>53</v>
      </c>
    </row>
    <row r="139" spans="1:22" x14ac:dyDescent="0.25">
      <c r="A139" s="3" t="s">
        <v>305</v>
      </c>
      <c r="B139" s="3">
        <v>30.495000000000001</v>
      </c>
      <c r="C139" s="3" t="str" cm="1">
        <f t="array" ref="C139">_xlfn.IFS($B139&lt;18.5,"Underweight",$B139&lt;24.9,"Normal Weight",$B139&lt;29.9,"Overweight",TRUE,"Obesity")</f>
        <v>Obesity</v>
      </c>
      <c r="D139" s="3">
        <v>5.74</v>
      </c>
      <c r="E139" s="3" t="str">
        <f t="shared" si="6"/>
        <v>Prediabetes</v>
      </c>
      <c r="F139" s="3" t="s">
        <v>21</v>
      </c>
      <c r="G139" s="3" t="s">
        <v>20</v>
      </c>
      <c r="H139" s="3" t="s">
        <v>21</v>
      </c>
      <c r="I139" s="3">
        <v>1</v>
      </c>
      <c r="J139" s="3" t="s">
        <v>20</v>
      </c>
      <c r="L139" s="3" t="s">
        <v>305</v>
      </c>
      <c r="M139" s="3">
        <v>1969</v>
      </c>
      <c r="N139" s="3" t="s">
        <v>22</v>
      </c>
      <c r="O139" s="3">
        <v>27</v>
      </c>
      <c r="P139" s="5">
        <f t="shared" si="7"/>
        <v>25503</v>
      </c>
      <c r="Q139" s="3">
        <f t="shared" si="8"/>
        <v>53</v>
      </c>
      <c r="R139" s="3">
        <v>0</v>
      </c>
      <c r="S139" s="99">
        <v>10072.06</v>
      </c>
      <c r="T139" s="3" t="s">
        <v>24</v>
      </c>
      <c r="U139" s="3" t="s">
        <v>23</v>
      </c>
      <c r="V139" s="3" t="s">
        <v>227</v>
      </c>
    </row>
    <row r="140" spans="1:22" x14ac:dyDescent="0.25">
      <c r="A140" s="3" t="s">
        <v>307</v>
      </c>
      <c r="B140" s="3">
        <v>21.4</v>
      </c>
      <c r="C140" s="3" t="str" cm="1">
        <f t="array" ref="C140">_xlfn.IFS($B140&lt;18.5,"Underweight",$B140&lt;24.9,"Normal Weight",$B140&lt;29.9,"Overweight",TRUE,"Obesity")</f>
        <v>Normal Weight</v>
      </c>
      <c r="D140" s="3">
        <v>6.3</v>
      </c>
      <c r="E140" s="3" t="str">
        <f t="shared" si="6"/>
        <v>Prediabetes</v>
      </c>
      <c r="F140" s="3" t="s">
        <v>21</v>
      </c>
      <c r="G140" s="3" t="s">
        <v>20</v>
      </c>
      <c r="H140" s="3" t="s">
        <v>21</v>
      </c>
      <c r="I140" s="3">
        <v>1</v>
      </c>
      <c r="J140" s="3" t="s">
        <v>20</v>
      </c>
      <c r="L140" s="3" t="s">
        <v>307</v>
      </c>
      <c r="M140" s="3">
        <v>1969</v>
      </c>
      <c r="N140" s="3" t="s">
        <v>51</v>
      </c>
      <c r="O140" s="3">
        <v>22</v>
      </c>
      <c r="P140" s="5">
        <f t="shared" si="7"/>
        <v>25437</v>
      </c>
      <c r="Q140" s="3">
        <f t="shared" si="8"/>
        <v>53</v>
      </c>
      <c r="R140" s="3">
        <v>1</v>
      </c>
      <c r="S140" s="99">
        <v>10065.41</v>
      </c>
      <c r="T140" s="3" t="s">
        <v>24</v>
      </c>
      <c r="U140" s="3" t="s">
        <v>29</v>
      </c>
      <c r="V140" s="3" t="s">
        <v>53</v>
      </c>
    </row>
    <row r="141" spans="1:22" x14ac:dyDescent="0.25">
      <c r="A141" s="3" t="s">
        <v>309</v>
      </c>
      <c r="B141" s="3">
        <v>32.299999999999997</v>
      </c>
      <c r="C141" s="3" t="str" cm="1">
        <f t="array" ref="C141">_xlfn.IFS($B141&lt;18.5,"Underweight",$B141&lt;24.9,"Normal Weight",$B141&lt;29.9,"Overweight",TRUE,"Obesity")</f>
        <v>Obesity</v>
      </c>
      <c r="D141" s="3">
        <v>10.27</v>
      </c>
      <c r="E141" s="3" t="str">
        <f t="shared" si="6"/>
        <v>Diabetes</v>
      </c>
      <c r="F141" s="3" t="s">
        <v>20</v>
      </c>
      <c r="G141" s="3" t="s">
        <v>20</v>
      </c>
      <c r="H141" s="3" t="s">
        <v>20</v>
      </c>
      <c r="I141" s="3">
        <v>0</v>
      </c>
      <c r="J141" s="3" t="s">
        <v>20</v>
      </c>
      <c r="L141" s="3" t="s">
        <v>309</v>
      </c>
      <c r="M141" s="3">
        <v>1974</v>
      </c>
      <c r="N141" s="3" t="s">
        <v>51</v>
      </c>
      <c r="O141" s="3">
        <v>30</v>
      </c>
      <c r="P141" s="5">
        <f t="shared" si="7"/>
        <v>27271</v>
      </c>
      <c r="Q141" s="3">
        <f t="shared" si="8"/>
        <v>48</v>
      </c>
      <c r="R141" s="3">
        <v>2</v>
      </c>
      <c r="S141" s="99">
        <v>10043.25</v>
      </c>
      <c r="T141" s="3" t="s">
        <v>24</v>
      </c>
      <c r="U141" s="3" t="s">
        <v>29</v>
      </c>
      <c r="V141" s="3" t="s">
        <v>119</v>
      </c>
    </row>
    <row r="142" spans="1:22" x14ac:dyDescent="0.25">
      <c r="A142" s="3" t="s">
        <v>311</v>
      </c>
      <c r="B142" s="3">
        <v>29.78</v>
      </c>
      <c r="C142" s="3" t="str" cm="1">
        <f t="array" ref="C142">_xlfn.IFS($B142&lt;18.5,"Underweight",$B142&lt;24.9,"Normal Weight",$B142&lt;29.9,"Overweight",TRUE,"Obesity")</f>
        <v>Overweight</v>
      </c>
      <c r="D142" s="3">
        <v>5.85</v>
      </c>
      <c r="E142" s="3" t="str">
        <f t="shared" si="6"/>
        <v>Prediabetes</v>
      </c>
      <c r="F142" s="3" t="s">
        <v>20</v>
      </c>
      <c r="G142" s="3" t="s">
        <v>20</v>
      </c>
      <c r="H142" s="3" t="s">
        <v>21</v>
      </c>
      <c r="I142" s="3">
        <v>1</v>
      </c>
      <c r="J142" s="3" t="s">
        <v>20</v>
      </c>
      <c r="L142" s="3" t="s">
        <v>311</v>
      </c>
      <c r="M142" s="3">
        <v>1979</v>
      </c>
      <c r="N142" s="3" t="s">
        <v>28</v>
      </c>
      <c r="O142" s="3">
        <v>28</v>
      </c>
      <c r="P142" s="5">
        <f t="shared" si="7"/>
        <v>29217</v>
      </c>
      <c r="Q142" s="3">
        <f t="shared" si="8"/>
        <v>43</v>
      </c>
      <c r="R142" s="3">
        <v>2</v>
      </c>
      <c r="S142" s="99">
        <v>10027.15</v>
      </c>
      <c r="T142" s="3" t="s">
        <v>24</v>
      </c>
      <c r="U142" s="3" t="s">
        <v>23</v>
      </c>
      <c r="V142" s="3" t="s">
        <v>48</v>
      </c>
    </row>
    <row r="143" spans="1:22" x14ac:dyDescent="0.25">
      <c r="A143" s="3" t="s">
        <v>313</v>
      </c>
      <c r="B143" s="3">
        <v>34.76</v>
      </c>
      <c r="C143" s="3" t="str" cm="1">
        <f t="array" ref="C143">_xlfn.IFS($B143&lt;18.5,"Underweight",$B143&lt;24.9,"Normal Weight",$B143&lt;29.9,"Overweight",TRUE,"Obesity")</f>
        <v>Obesity</v>
      </c>
      <c r="D143" s="3">
        <v>5.92</v>
      </c>
      <c r="E143" s="3" t="str">
        <f t="shared" si="6"/>
        <v>Prediabetes</v>
      </c>
      <c r="F143" s="3" t="s">
        <v>21</v>
      </c>
      <c r="G143" s="3" t="s">
        <v>20</v>
      </c>
      <c r="H143" s="3" t="s">
        <v>20</v>
      </c>
      <c r="I143" s="3">
        <v>1</v>
      </c>
      <c r="J143" s="3" t="s">
        <v>20</v>
      </c>
      <c r="L143" s="3" t="s">
        <v>313</v>
      </c>
      <c r="M143" s="3">
        <v>1988</v>
      </c>
      <c r="N143" s="3" t="s">
        <v>61</v>
      </c>
      <c r="O143" s="3">
        <v>3</v>
      </c>
      <c r="P143" s="5">
        <f t="shared" si="7"/>
        <v>32327</v>
      </c>
      <c r="Q143" s="3">
        <f t="shared" si="8"/>
        <v>34</v>
      </c>
      <c r="R143" s="3">
        <v>3</v>
      </c>
      <c r="S143" s="99">
        <v>10011.44</v>
      </c>
      <c r="T143" s="3" t="s">
        <v>24</v>
      </c>
      <c r="U143" s="3" t="s">
        <v>24</v>
      </c>
      <c r="V143" s="3" t="s">
        <v>36</v>
      </c>
    </row>
    <row r="144" spans="1:22" x14ac:dyDescent="0.25">
      <c r="A144" s="3" t="s">
        <v>315</v>
      </c>
      <c r="B144" s="3">
        <v>18.335000000000001</v>
      </c>
      <c r="C144" s="3" t="str" cm="1">
        <f t="array" ref="C144">_xlfn.IFS($B144&lt;18.5,"Underweight",$B144&lt;24.9,"Normal Weight",$B144&lt;29.9,"Overweight",TRUE,"Obesity")</f>
        <v>Underweight</v>
      </c>
      <c r="D144" s="3">
        <v>10.01</v>
      </c>
      <c r="E144" s="3" t="str">
        <f t="shared" si="6"/>
        <v>Diabetes</v>
      </c>
      <c r="F144" s="3" t="s">
        <v>21</v>
      </c>
      <c r="G144" s="3" t="s">
        <v>20</v>
      </c>
      <c r="H144" s="3" t="s">
        <v>20</v>
      </c>
      <c r="I144" s="3">
        <v>2</v>
      </c>
      <c r="J144" s="3" t="s">
        <v>20</v>
      </c>
      <c r="L144" s="3" t="s">
        <v>315</v>
      </c>
      <c r="M144" s="3">
        <v>1970</v>
      </c>
      <c r="N144" s="3" t="s">
        <v>51</v>
      </c>
      <c r="O144" s="3">
        <v>11</v>
      </c>
      <c r="P144" s="5">
        <f t="shared" si="7"/>
        <v>25791</v>
      </c>
      <c r="Q144" s="3">
        <f t="shared" si="8"/>
        <v>52</v>
      </c>
      <c r="R144" s="3">
        <v>0</v>
      </c>
      <c r="S144" s="99">
        <v>9991.0400000000009</v>
      </c>
      <c r="T144" s="3" t="s">
        <v>29</v>
      </c>
      <c r="U144" s="3" t="s">
        <v>24</v>
      </c>
      <c r="V144" s="3" t="s">
        <v>33</v>
      </c>
    </row>
    <row r="145" spans="1:22" x14ac:dyDescent="0.25">
      <c r="A145" s="3" t="s">
        <v>317</v>
      </c>
      <c r="B145" s="3">
        <v>32.299999999999997</v>
      </c>
      <c r="C145" s="3" t="str" cm="1">
        <f t="array" ref="C145">_xlfn.IFS($B145&lt;18.5,"Underweight",$B145&lt;24.9,"Normal Weight",$B145&lt;29.9,"Overweight",TRUE,"Obesity")</f>
        <v>Obesity</v>
      </c>
      <c r="D145" s="3">
        <v>9.59</v>
      </c>
      <c r="E145" s="3" t="str">
        <f t="shared" si="6"/>
        <v>Diabetes</v>
      </c>
      <c r="F145" s="3" t="s">
        <v>20</v>
      </c>
      <c r="G145" s="3" t="s">
        <v>20</v>
      </c>
      <c r="H145" s="3" t="s">
        <v>20</v>
      </c>
      <c r="I145" s="3">
        <v>0</v>
      </c>
      <c r="J145" s="3" t="s">
        <v>20</v>
      </c>
      <c r="L145" s="3" t="s">
        <v>317</v>
      </c>
      <c r="M145" s="3">
        <v>1971</v>
      </c>
      <c r="N145" s="3" t="s">
        <v>22</v>
      </c>
      <c r="O145" s="3">
        <v>6</v>
      </c>
      <c r="P145" s="5">
        <f t="shared" si="7"/>
        <v>26212</v>
      </c>
      <c r="Q145" s="3">
        <f t="shared" si="8"/>
        <v>51</v>
      </c>
      <c r="R145" s="3">
        <v>1</v>
      </c>
      <c r="S145" s="99">
        <v>9964.06</v>
      </c>
      <c r="T145" s="3" t="s">
        <v>29</v>
      </c>
      <c r="U145" s="3" t="s">
        <v>29</v>
      </c>
      <c r="V145" s="3" t="s">
        <v>137</v>
      </c>
    </row>
    <row r="146" spans="1:22" x14ac:dyDescent="0.25">
      <c r="A146" s="3" t="s">
        <v>319</v>
      </c>
      <c r="B146" s="3">
        <v>27.74</v>
      </c>
      <c r="C146" s="3" t="str" cm="1">
        <f t="array" ref="C146">_xlfn.IFS($B146&lt;18.5,"Underweight",$B146&lt;24.9,"Normal Weight",$B146&lt;29.9,"Overweight",TRUE,"Obesity")</f>
        <v>Overweight</v>
      </c>
      <c r="D146" s="3">
        <v>10.37</v>
      </c>
      <c r="E146" s="3" t="str">
        <f t="shared" si="6"/>
        <v>Diabetes</v>
      </c>
      <c r="F146" s="3" t="s">
        <v>20</v>
      </c>
      <c r="G146" s="3" t="s">
        <v>20</v>
      </c>
      <c r="H146" s="3" t="s">
        <v>20</v>
      </c>
      <c r="I146" s="3">
        <v>0</v>
      </c>
      <c r="J146" s="3" t="s">
        <v>20</v>
      </c>
      <c r="L146" s="3" t="s">
        <v>319</v>
      </c>
      <c r="M146" s="3">
        <v>1971</v>
      </c>
      <c r="N146" s="3" t="s">
        <v>28</v>
      </c>
      <c r="O146" s="3">
        <v>26</v>
      </c>
      <c r="P146" s="5">
        <f t="shared" si="7"/>
        <v>26293</v>
      </c>
      <c r="Q146" s="3">
        <f t="shared" si="8"/>
        <v>51</v>
      </c>
      <c r="R146" s="3">
        <v>1</v>
      </c>
      <c r="S146" s="99">
        <v>9957.7199999999993</v>
      </c>
      <c r="T146" s="3" t="s">
        <v>29</v>
      </c>
      <c r="U146" s="3" t="s">
        <v>24</v>
      </c>
      <c r="V146" s="3" t="s">
        <v>320</v>
      </c>
    </row>
    <row r="147" spans="1:22" x14ac:dyDescent="0.25">
      <c r="A147" s="3" t="s">
        <v>322</v>
      </c>
      <c r="B147" s="3">
        <v>24</v>
      </c>
      <c r="C147" s="3" t="str" cm="1">
        <f t="array" ref="C147">_xlfn.IFS($B147&lt;18.5,"Underweight",$B147&lt;24.9,"Normal Weight",$B147&lt;29.9,"Overweight",TRUE,"Obesity")</f>
        <v>Normal Weight</v>
      </c>
      <c r="D147" s="3">
        <v>4.01</v>
      </c>
      <c r="E147" s="3" t="str">
        <f t="shared" si="6"/>
        <v>Normal</v>
      </c>
      <c r="F147" s="3" t="s">
        <v>21</v>
      </c>
      <c r="G147" s="3" t="s">
        <v>20</v>
      </c>
      <c r="H147" s="3" t="s">
        <v>20</v>
      </c>
      <c r="I147" s="3">
        <v>1</v>
      </c>
      <c r="J147" s="3" t="s">
        <v>20</v>
      </c>
      <c r="L147" s="3" t="s">
        <v>322</v>
      </c>
      <c r="M147" s="3">
        <v>1964</v>
      </c>
      <c r="N147" s="3" t="s">
        <v>47</v>
      </c>
      <c r="O147" s="3">
        <v>11</v>
      </c>
      <c r="P147" s="5">
        <f t="shared" si="7"/>
        <v>23631</v>
      </c>
      <c r="Q147" s="3">
        <f t="shared" si="8"/>
        <v>58</v>
      </c>
      <c r="R147" s="3">
        <v>0</v>
      </c>
      <c r="S147" s="99">
        <v>9933.44</v>
      </c>
      <c r="T147" s="3" t="s">
        <v>24</v>
      </c>
      <c r="U147" s="3" t="s">
        <v>24</v>
      </c>
      <c r="V147" s="3" t="s">
        <v>25</v>
      </c>
    </row>
    <row r="148" spans="1:22" x14ac:dyDescent="0.25">
      <c r="A148" s="3" t="s">
        <v>258</v>
      </c>
      <c r="B148" s="3">
        <v>34.799999999999997</v>
      </c>
      <c r="C148" s="3" t="str" cm="1">
        <f t="array" ref="C148">_xlfn.IFS($B148&lt;18.5,"Underweight",$B148&lt;24.9,"Normal Weight",$B148&lt;29.9,"Overweight",TRUE,"Obesity")</f>
        <v>Obesity</v>
      </c>
      <c r="D148" s="3">
        <v>4.72</v>
      </c>
      <c r="E148" s="3" t="str">
        <f t="shared" si="6"/>
        <v>Normal</v>
      </c>
      <c r="F148" s="3" t="s">
        <v>21</v>
      </c>
      <c r="G148" s="3" t="s">
        <v>20</v>
      </c>
      <c r="H148" s="3" t="s">
        <v>20</v>
      </c>
      <c r="I148" s="3">
        <v>0</v>
      </c>
      <c r="J148" s="3" t="s">
        <v>21</v>
      </c>
      <c r="L148" s="3" t="s">
        <v>258</v>
      </c>
      <c r="M148" s="3">
        <v>1985</v>
      </c>
      <c r="N148" s="3" t="s">
        <v>61</v>
      </c>
      <c r="O148" s="3">
        <v>17</v>
      </c>
      <c r="P148" s="5">
        <f t="shared" si="7"/>
        <v>31245</v>
      </c>
      <c r="Q148" s="3">
        <f t="shared" si="8"/>
        <v>37</v>
      </c>
      <c r="R148" s="3">
        <v>2</v>
      </c>
      <c r="S148" s="99">
        <v>39836.519999999997</v>
      </c>
      <c r="T148" s="3" t="s">
        <v>29</v>
      </c>
      <c r="U148" s="3" t="s">
        <v>23</v>
      </c>
      <c r="V148" s="3" t="s">
        <v>53</v>
      </c>
    </row>
    <row r="149" spans="1:22" x14ac:dyDescent="0.25">
      <c r="A149" s="3" t="s">
        <v>325</v>
      </c>
      <c r="B149" s="3">
        <v>31.78</v>
      </c>
      <c r="C149" s="3" t="str" cm="1">
        <f t="array" ref="C149">_xlfn.IFS($B149&lt;18.5,"Underweight",$B149&lt;24.9,"Normal Weight",$B149&lt;29.9,"Overweight",TRUE,"Obesity")</f>
        <v>Obesity</v>
      </c>
      <c r="D149" s="3">
        <v>4.24</v>
      </c>
      <c r="E149" s="3" t="str">
        <f t="shared" si="6"/>
        <v>Normal</v>
      </c>
      <c r="F149" s="3" t="s">
        <v>21</v>
      </c>
      <c r="G149" s="3" t="s">
        <v>20</v>
      </c>
      <c r="H149" s="3" t="s">
        <v>21</v>
      </c>
      <c r="I149" s="3">
        <v>1</v>
      </c>
      <c r="J149" s="3" t="s">
        <v>20</v>
      </c>
      <c r="L149" s="3" t="s">
        <v>325</v>
      </c>
      <c r="M149" s="3">
        <v>1983</v>
      </c>
      <c r="N149" s="3" t="s">
        <v>28</v>
      </c>
      <c r="O149" s="3">
        <v>3</v>
      </c>
      <c r="P149" s="5">
        <f t="shared" si="7"/>
        <v>30653</v>
      </c>
      <c r="Q149" s="3">
        <f t="shared" si="8"/>
        <v>39</v>
      </c>
      <c r="R149" s="3">
        <v>3</v>
      </c>
      <c r="S149" s="99">
        <v>9931.9599999999991</v>
      </c>
      <c r="T149" s="3" t="s">
        <v>29</v>
      </c>
      <c r="U149" s="3" t="s">
        <v>29</v>
      </c>
      <c r="V149" s="3" t="s">
        <v>33</v>
      </c>
    </row>
    <row r="150" spans="1:22" x14ac:dyDescent="0.25">
      <c r="A150" s="3" t="s">
        <v>327</v>
      </c>
      <c r="B150" s="3">
        <v>32.25</v>
      </c>
      <c r="C150" s="3" t="str" cm="1">
        <f t="array" ref="C150">_xlfn.IFS($B150&lt;18.5,"Underweight",$B150&lt;24.9,"Normal Weight",$B150&lt;29.9,"Overweight",TRUE,"Obesity")</f>
        <v>Obesity</v>
      </c>
      <c r="D150" s="3">
        <v>5.36</v>
      </c>
      <c r="E150" s="3" t="str">
        <f t="shared" si="6"/>
        <v>Normal</v>
      </c>
      <c r="F150" s="3" t="s">
        <v>21</v>
      </c>
      <c r="G150" s="3" t="s">
        <v>20</v>
      </c>
      <c r="H150" s="3" t="s">
        <v>20</v>
      </c>
      <c r="I150" s="3">
        <v>0</v>
      </c>
      <c r="J150" s="3" t="s">
        <v>20</v>
      </c>
      <c r="L150" s="3" t="s">
        <v>327</v>
      </c>
      <c r="M150" s="3">
        <v>1985</v>
      </c>
      <c r="N150" s="3" t="s">
        <v>51</v>
      </c>
      <c r="O150" s="3">
        <v>19</v>
      </c>
      <c r="P150" s="5">
        <f t="shared" si="7"/>
        <v>31278</v>
      </c>
      <c r="Q150" s="3">
        <f t="shared" si="8"/>
        <v>37</v>
      </c>
      <c r="R150" s="3">
        <v>3</v>
      </c>
      <c r="S150" s="99">
        <v>9930.64</v>
      </c>
      <c r="T150" s="3" t="s">
        <v>29</v>
      </c>
      <c r="U150" s="3" t="s">
        <v>24</v>
      </c>
      <c r="V150" s="3" t="s">
        <v>42</v>
      </c>
    </row>
    <row r="151" spans="1:22" x14ac:dyDescent="0.25">
      <c r="A151" s="3" t="s">
        <v>329</v>
      </c>
      <c r="B151" s="3">
        <v>30.114999999999998</v>
      </c>
      <c r="C151" s="3" t="str" cm="1">
        <f t="array" ref="C151">_xlfn.IFS($B151&lt;18.5,"Underweight",$B151&lt;24.9,"Normal Weight",$B151&lt;29.9,"Overweight",TRUE,"Obesity")</f>
        <v>Obesity</v>
      </c>
      <c r="D151" s="3">
        <v>4.99</v>
      </c>
      <c r="E151" s="3" t="str">
        <f t="shared" si="6"/>
        <v>Normal</v>
      </c>
      <c r="F151" s="3" t="s">
        <v>20</v>
      </c>
      <c r="G151" s="3" t="s">
        <v>20</v>
      </c>
      <c r="H151" s="3" t="s">
        <v>20</v>
      </c>
      <c r="I151" s="3">
        <v>2</v>
      </c>
      <c r="J151" s="3" t="s">
        <v>20</v>
      </c>
      <c r="L151" s="3" t="s">
        <v>329</v>
      </c>
      <c r="M151" s="3">
        <v>1972</v>
      </c>
      <c r="N151" s="3" t="s">
        <v>47</v>
      </c>
      <c r="O151" s="3">
        <v>14</v>
      </c>
      <c r="P151" s="5">
        <f t="shared" si="7"/>
        <v>26556</v>
      </c>
      <c r="Q151" s="3">
        <f t="shared" si="8"/>
        <v>50</v>
      </c>
      <c r="R151" s="3">
        <v>1</v>
      </c>
      <c r="S151" s="99">
        <v>9910.36</v>
      </c>
      <c r="T151" s="3" t="s">
        <v>29</v>
      </c>
      <c r="U151" s="3" t="s">
        <v>24</v>
      </c>
      <c r="V151" s="3" t="s">
        <v>33</v>
      </c>
    </row>
    <row r="152" spans="1:22" x14ac:dyDescent="0.25">
      <c r="A152" s="3" t="s">
        <v>331</v>
      </c>
      <c r="B152" s="3">
        <v>22.41</v>
      </c>
      <c r="C152" s="3" t="str" cm="1">
        <f t="array" ref="C152">_xlfn.IFS($B152&lt;18.5,"Underweight",$B152&lt;24.9,"Normal Weight",$B152&lt;29.9,"Overweight",TRUE,"Obesity")</f>
        <v>Normal Weight</v>
      </c>
      <c r="D152" s="3">
        <v>8.68</v>
      </c>
      <c r="E152" s="3" t="str">
        <f t="shared" si="6"/>
        <v>Diabetes</v>
      </c>
      <c r="F152" s="3" t="s">
        <v>20</v>
      </c>
      <c r="G152" s="3" t="s">
        <v>20</v>
      </c>
      <c r="H152" s="3" t="s">
        <v>20</v>
      </c>
      <c r="I152" s="3">
        <v>0</v>
      </c>
      <c r="J152" s="3" t="s">
        <v>20</v>
      </c>
      <c r="L152" s="3" t="s">
        <v>331</v>
      </c>
      <c r="M152" s="3">
        <v>1962</v>
      </c>
      <c r="N152" s="3" t="s">
        <v>51</v>
      </c>
      <c r="O152" s="3">
        <v>17</v>
      </c>
      <c r="P152" s="5">
        <f t="shared" si="7"/>
        <v>22875</v>
      </c>
      <c r="Q152" s="3">
        <f t="shared" si="8"/>
        <v>60</v>
      </c>
      <c r="R152" s="3">
        <v>0</v>
      </c>
      <c r="S152" s="99">
        <v>9907.83</v>
      </c>
      <c r="T152" s="3" t="s">
        <v>24</v>
      </c>
      <c r="U152" s="3" t="s">
        <v>29</v>
      </c>
      <c r="V152" s="3" t="s">
        <v>25</v>
      </c>
    </row>
    <row r="153" spans="1:22" x14ac:dyDescent="0.25">
      <c r="A153" s="3" t="s">
        <v>333</v>
      </c>
      <c r="B153" s="3">
        <v>45.72</v>
      </c>
      <c r="C153" s="3" t="str" cm="1">
        <f t="array" ref="C153">_xlfn.IFS($B153&lt;18.5,"Underweight",$B153&lt;24.9,"Normal Weight",$B153&lt;29.9,"Overweight",TRUE,"Obesity")</f>
        <v>Obesity</v>
      </c>
      <c r="D153" s="3">
        <v>4.2300000000000004</v>
      </c>
      <c r="E153" s="3" t="str">
        <f t="shared" si="6"/>
        <v>Normal</v>
      </c>
      <c r="F153" s="3" t="s">
        <v>21</v>
      </c>
      <c r="G153" s="3" t="s">
        <v>20</v>
      </c>
      <c r="H153" s="3" t="s">
        <v>20</v>
      </c>
      <c r="I153" s="3">
        <v>0</v>
      </c>
      <c r="J153" s="3" t="s">
        <v>20</v>
      </c>
      <c r="L153" s="3" t="s">
        <v>333</v>
      </c>
      <c r="M153" s="3">
        <v>1996</v>
      </c>
      <c r="N153" s="3" t="s">
        <v>61</v>
      </c>
      <c r="O153" s="3">
        <v>8</v>
      </c>
      <c r="P153" s="5">
        <f t="shared" si="7"/>
        <v>35254</v>
      </c>
      <c r="Q153" s="3">
        <f t="shared" si="8"/>
        <v>26</v>
      </c>
      <c r="R153" s="3">
        <v>0</v>
      </c>
      <c r="S153" s="99">
        <v>9894.69</v>
      </c>
      <c r="T153" s="3" t="s">
        <v>29</v>
      </c>
      <c r="U153" s="3" t="s">
        <v>24</v>
      </c>
      <c r="V153" s="3" t="s">
        <v>33</v>
      </c>
    </row>
    <row r="154" spans="1:22" x14ac:dyDescent="0.25">
      <c r="A154" s="3" t="s">
        <v>335</v>
      </c>
      <c r="B154" s="3">
        <v>25</v>
      </c>
      <c r="C154" s="3" t="str" cm="1">
        <f t="array" ref="C154">_xlfn.IFS($B154&lt;18.5,"Underweight",$B154&lt;24.9,"Normal Weight",$B154&lt;29.9,"Overweight",TRUE,"Obesity")</f>
        <v>Overweight</v>
      </c>
      <c r="D154" s="3">
        <v>5.32</v>
      </c>
      <c r="E154" s="3" t="str">
        <f t="shared" si="6"/>
        <v>Normal</v>
      </c>
      <c r="F154" s="3" t="s">
        <v>21</v>
      </c>
      <c r="G154" s="3" t="s">
        <v>20</v>
      </c>
      <c r="H154" s="3" t="s">
        <v>20</v>
      </c>
      <c r="I154" s="3">
        <v>2</v>
      </c>
      <c r="J154" s="3" t="s">
        <v>20</v>
      </c>
      <c r="L154" s="3" t="s">
        <v>335</v>
      </c>
      <c r="M154" s="3">
        <v>1966</v>
      </c>
      <c r="N154" s="3" t="s">
        <v>56</v>
      </c>
      <c r="O154" s="3">
        <v>5</v>
      </c>
      <c r="P154" s="5">
        <f t="shared" si="7"/>
        <v>24416</v>
      </c>
      <c r="Q154" s="3">
        <f t="shared" si="8"/>
        <v>56</v>
      </c>
      <c r="R154" s="3">
        <v>0</v>
      </c>
      <c r="S154" s="99">
        <v>9890.23</v>
      </c>
      <c r="T154" s="3" t="s">
        <v>24</v>
      </c>
      <c r="U154" s="3" t="s">
        <v>24</v>
      </c>
      <c r="V154" s="3" t="s">
        <v>25</v>
      </c>
    </row>
    <row r="155" spans="1:22" x14ac:dyDescent="0.25">
      <c r="A155" s="3" t="s">
        <v>337</v>
      </c>
      <c r="B155" s="3">
        <v>39.5</v>
      </c>
      <c r="C155" s="3" t="str" cm="1">
        <f t="array" ref="C155">_xlfn.IFS($B155&lt;18.5,"Underweight",$B155&lt;24.9,"Normal Weight",$B155&lt;29.9,"Overweight",TRUE,"Obesity")</f>
        <v>Obesity</v>
      </c>
      <c r="D155" s="3">
        <v>6.66</v>
      </c>
      <c r="E155" s="3" t="str">
        <f t="shared" si="6"/>
        <v>Diabetes</v>
      </c>
      <c r="F155" s="3" t="s">
        <v>20</v>
      </c>
      <c r="G155" s="3" t="s">
        <v>20</v>
      </c>
      <c r="H155" s="3" t="s">
        <v>20</v>
      </c>
      <c r="I155" s="3">
        <v>0</v>
      </c>
      <c r="J155" s="3" t="s">
        <v>20</v>
      </c>
      <c r="L155" s="3" t="s">
        <v>337</v>
      </c>
      <c r="M155" s="3">
        <v>1971</v>
      </c>
      <c r="N155" s="3" t="s">
        <v>56</v>
      </c>
      <c r="O155" s="3">
        <v>8</v>
      </c>
      <c r="P155" s="5">
        <f t="shared" si="7"/>
        <v>26245</v>
      </c>
      <c r="Q155" s="3">
        <f t="shared" si="8"/>
        <v>51</v>
      </c>
      <c r="R155" s="3">
        <v>1</v>
      </c>
      <c r="S155" s="99">
        <v>9880.07</v>
      </c>
      <c r="T155" s="3" t="s">
        <v>29</v>
      </c>
      <c r="U155" s="3" t="s">
        <v>24</v>
      </c>
      <c r="V155" s="3" t="s">
        <v>53</v>
      </c>
    </row>
    <row r="156" spans="1:22" x14ac:dyDescent="0.25">
      <c r="A156" s="3" t="s">
        <v>339</v>
      </c>
      <c r="B156" s="3">
        <v>37.729999999999997</v>
      </c>
      <c r="C156" s="3" t="str" cm="1">
        <f t="array" ref="C156">_xlfn.IFS($B156&lt;18.5,"Underweight",$B156&lt;24.9,"Normal Weight",$B156&lt;29.9,"Overweight",TRUE,"Obesity")</f>
        <v>Obesity</v>
      </c>
      <c r="D156" s="3">
        <v>7.4</v>
      </c>
      <c r="E156" s="3" t="str">
        <f t="shared" si="6"/>
        <v>Diabetes</v>
      </c>
      <c r="F156" s="3" t="s">
        <v>20</v>
      </c>
      <c r="G156" s="3" t="s">
        <v>20</v>
      </c>
      <c r="H156" s="3" t="s">
        <v>20</v>
      </c>
      <c r="I156" s="3">
        <v>0</v>
      </c>
      <c r="J156" s="3" t="s">
        <v>20</v>
      </c>
      <c r="L156" s="3" t="s">
        <v>339</v>
      </c>
      <c r="M156" s="3">
        <v>1971</v>
      </c>
      <c r="N156" s="3" t="s">
        <v>22</v>
      </c>
      <c r="O156" s="3">
        <v>3</v>
      </c>
      <c r="P156" s="5">
        <f t="shared" si="7"/>
        <v>26209</v>
      </c>
      <c r="Q156" s="3">
        <f t="shared" si="8"/>
        <v>51</v>
      </c>
      <c r="R156" s="3">
        <v>1</v>
      </c>
      <c r="S156" s="99">
        <v>9877.61</v>
      </c>
      <c r="T156" s="3" t="s">
        <v>29</v>
      </c>
      <c r="U156" s="3" t="s">
        <v>23</v>
      </c>
      <c r="V156" s="3" t="s">
        <v>25</v>
      </c>
    </row>
    <row r="157" spans="1:22" x14ac:dyDescent="0.25">
      <c r="A157" s="3" t="s">
        <v>341</v>
      </c>
      <c r="B157" s="3">
        <v>40.659999999999997</v>
      </c>
      <c r="C157" s="3" t="str" cm="1">
        <f t="array" ref="C157">_xlfn.IFS($B157&lt;18.5,"Underweight",$B157&lt;24.9,"Normal Weight",$B157&lt;29.9,"Overweight",TRUE,"Obesity")</f>
        <v>Obesity</v>
      </c>
      <c r="D157" s="3">
        <v>10.08</v>
      </c>
      <c r="E157" s="3" t="str">
        <f t="shared" si="6"/>
        <v>Diabetes</v>
      </c>
      <c r="F157" s="3" t="s">
        <v>20</v>
      </c>
      <c r="G157" s="3" t="s">
        <v>20</v>
      </c>
      <c r="H157" s="3" t="s">
        <v>20</v>
      </c>
      <c r="I157" s="3">
        <v>0</v>
      </c>
      <c r="J157" s="3" t="s">
        <v>20</v>
      </c>
      <c r="L157" s="3" t="s">
        <v>341</v>
      </c>
      <c r="M157" s="3">
        <v>1971</v>
      </c>
      <c r="N157" s="3" t="s">
        <v>61</v>
      </c>
      <c r="O157" s="3">
        <v>3</v>
      </c>
      <c r="P157" s="5">
        <f t="shared" si="7"/>
        <v>26117</v>
      </c>
      <c r="Q157" s="3">
        <f t="shared" si="8"/>
        <v>51</v>
      </c>
      <c r="R157" s="3">
        <v>0</v>
      </c>
      <c r="S157" s="99">
        <v>9875.68</v>
      </c>
      <c r="T157" s="3" t="s">
        <v>29</v>
      </c>
      <c r="U157" s="3" t="s">
        <v>24</v>
      </c>
      <c r="V157" s="3" t="s">
        <v>119</v>
      </c>
    </row>
    <row r="158" spans="1:22" x14ac:dyDescent="0.25">
      <c r="A158" s="3" t="s">
        <v>343</v>
      </c>
      <c r="B158" s="3">
        <v>34.200000000000003</v>
      </c>
      <c r="C158" s="3" t="str" cm="1">
        <f t="array" ref="C158">_xlfn.IFS($B158&lt;18.5,"Underweight",$B158&lt;24.9,"Normal Weight",$B158&lt;29.9,"Overweight",TRUE,"Obesity")</f>
        <v>Obesity</v>
      </c>
      <c r="D158" s="3">
        <v>8.58</v>
      </c>
      <c r="E158" s="3" t="str">
        <f t="shared" si="6"/>
        <v>Diabetes</v>
      </c>
      <c r="F158" s="3" t="s">
        <v>20</v>
      </c>
      <c r="G158" s="3" t="s">
        <v>20</v>
      </c>
      <c r="H158" s="3" t="s">
        <v>20</v>
      </c>
      <c r="I158" s="3">
        <v>0</v>
      </c>
      <c r="J158" s="3" t="s">
        <v>20</v>
      </c>
      <c r="L158" s="3" t="s">
        <v>343</v>
      </c>
      <c r="M158" s="3">
        <v>1971</v>
      </c>
      <c r="N158" s="3" t="s">
        <v>28</v>
      </c>
      <c r="O158" s="3">
        <v>22</v>
      </c>
      <c r="P158" s="5">
        <f t="shared" si="7"/>
        <v>26289</v>
      </c>
      <c r="Q158" s="3">
        <f t="shared" si="8"/>
        <v>51</v>
      </c>
      <c r="R158" s="3">
        <v>1</v>
      </c>
      <c r="S158" s="99">
        <v>9872.7000000000007</v>
      </c>
      <c r="T158" s="3" t="s">
        <v>29</v>
      </c>
      <c r="U158" s="3" t="s">
        <v>29</v>
      </c>
      <c r="V158" s="3" t="s">
        <v>53</v>
      </c>
    </row>
    <row r="159" spans="1:22" x14ac:dyDescent="0.25">
      <c r="A159" s="3" t="s">
        <v>259</v>
      </c>
      <c r="B159" s="3">
        <v>36.67</v>
      </c>
      <c r="C159" s="3" t="str" cm="1">
        <f t="array" ref="C159">_xlfn.IFS($B159&lt;18.5,"Underweight",$B159&lt;24.9,"Normal Weight",$B159&lt;29.9,"Overweight",TRUE,"Obesity")</f>
        <v>Obesity</v>
      </c>
      <c r="D159" s="3">
        <v>5.18</v>
      </c>
      <c r="E159" s="3" t="str">
        <f t="shared" si="6"/>
        <v>Normal</v>
      </c>
      <c r="F159" s="3" t="s">
        <v>20</v>
      </c>
      <c r="G159" s="3" t="s">
        <v>20</v>
      </c>
      <c r="H159" s="3" t="s">
        <v>20</v>
      </c>
      <c r="I159" s="3">
        <v>1</v>
      </c>
      <c r="J159" s="3" t="s">
        <v>21</v>
      </c>
      <c r="L159" s="3" t="s">
        <v>259</v>
      </c>
      <c r="M159" s="3">
        <v>1987</v>
      </c>
      <c r="N159" s="3" t="s">
        <v>61</v>
      </c>
      <c r="O159" s="3">
        <v>24</v>
      </c>
      <c r="P159" s="5">
        <f t="shared" si="7"/>
        <v>31982</v>
      </c>
      <c r="Q159" s="3">
        <f t="shared" si="8"/>
        <v>35</v>
      </c>
      <c r="R159" s="3">
        <v>1</v>
      </c>
      <c r="S159" s="99">
        <v>39774.28</v>
      </c>
      <c r="T159" s="3" t="s">
        <v>23</v>
      </c>
      <c r="U159" s="3" t="s">
        <v>23</v>
      </c>
      <c r="V159" s="3" t="s">
        <v>345</v>
      </c>
    </row>
    <row r="160" spans="1:22" x14ac:dyDescent="0.25">
      <c r="A160" s="3" t="s">
        <v>347</v>
      </c>
      <c r="B160" s="3">
        <v>46.51</v>
      </c>
      <c r="C160" s="3" t="str" cm="1">
        <f t="array" ref="C160">_xlfn.IFS($B160&lt;18.5,"Underweight",$B160&lt;24.9,"Normal Weight",$B160&lt;29.9,"Overweight",TRUE,"Obesity")</f>
        <v>Obesity</v>
      </c>
      <c r="D160" s="3">
        <v>5.84</v>
      </c>
      <c r="E160" s="3" t="str">
        <f t="shared" si="6"/>
        <v>Prediabetes</v>
      </c>
      <c r="F160" s="3" t="s">
        <v>20</v>
      </c>
      <c r="G160" s="3" t="s">
        <v>20</v>
      </c>
      <c r="H160" s="3" t="s">
        <v>20</v>
      </c>
      <c r="I160" s="3">
        <v>1</v>
      </c>
      <c r="J160" s="3" t="s">
        <v>20</v>
      </c>
      <c r="L160" s="3" t="s">
        <v>347</v>
      </c>
      <c r="M160" s="3">
        <v>1998</v>
      </c>
      <c r="N160" s="3" t="s">
        <v>61</v>
      </c>
      <c r="O160" s="3">
        <v>6</v>
      </c>
      <c r="P160" s="5">
        <f t="shared" si="7"/>
        <v>35982</v>
      </c>
      <c r="Q160" s="3">
        <f t="shared" si="8"/>
        <v>24</v>
      </c>
      <c r="R160" s="3">
        <v>0</v>
      </c>
      <c r="S160" s="99">
        <v>9870.59</v>
      </c>
      <c r="T160" s="3" t="s">
        <v>29</v>
      </c>
      <c r="U160" s="3" t="s">
        <v>29</v>
      </c>
      <c r="V160" s="3" t="s">
        <v>134</v>
      </c>
    </row>
    <row r="161" spans="1:22" x14ac:dyDescent="0.25">
      <c r="A161" s="3" t="s">
        <v>349</v>
      </c>
      <c r="B161" s="3">
        <v>28.88</v>
      </c>
      <c r="C161" s="3" t="str" cm="1">
        <f t="array" ref="C161">_xlfn.IFS($B161&lt;18.5,"Underweight",$B161&lt;24.9,"Normal Weight",$B161&lt;29.9,"Overweight",TRUE,"Obesity")</f>
        <v>Overweight</v>
      </c>
      <c r="D161" s="3">
        <v>4.8600000000000003</v>
      </c>
      <c r="E161" s="3" t="str">
        <f t="shared" si="6"/>
        <v>Normal</v>
      </c>
      <c r="F161" s="3" t="s">
        <v>21</v>
      </c>
      <c r="G161" s="3" t="s">
        <v>20</v>
      </c>
      <c r="H161" s="3" t="s">
        <v>21</v>
      </c>
      <c r="I161" s="3">
        <v>1</v>
      </c>
      <c r="J161" s="3" t="s">
        <v>20</v>
      </c>
      <c r="L161" s="3" t="s">
        <v>349</v>
      </c>
      <c r="M161" s="3">
        <v>1969</v>
      </c>
      <c r="N161" s="3" t="s">
        <v>51</v>
      </c>
      <c r="O161" s="3">
        <v>13</v>
      </c>
      <c r="P161" s="5">
        <f t="shared" si="7"/>
        <v>25428</v>
      </c>
      <c r="Q161" s="3">
        <f t="shared" si="8"/>
        <v>53</v>
      </c>
      <c r="R161" s="3">
        <v>0</v>
      </c>
      <c r="S161" s="99">
        <v>9869.81</v>
      </c>
      <c r="T161" s="3" t="s">
        <v>24</v>
      </c>
      <c r="U161" s="3" t="s">
        <v>24</v>
      </c>
      <c r="V161" s="3" t="s">
        <v>33</v>
      </c>
    </row>
    <row r="162" spans="1:22" x14ac:dyDescent="0.25">
      <c r="A162" s="3" t="s">
        <v>351</v>
      </c>
      <c r="B162" s="3">
        <v>33.914999999999999</v>
      </c>
      <c r="C162" s="3" t="str" cm="1">
        <f t="array" ref="C162">_xlfn.IFS($B162&lt;18.5,"Underweight",$B162&lt;24.9,"Normal Weight",$B162&lt;29.9,"Overweight",TRUE,"Obesity")</f>
        <v>Obesity</v>
      </c>
      <c r="D162" s="3">
        <v>11.52</v>
      </c>
      <c r="E162" s="3" t="str">
        <f t="shared" si="6"/>
        <v>Diabetes</v>
      </c>
      <c r="F162" s="3" t="s">
        <v>20</v>
      </c>
      <c r="G162" s="3" t="s">
        <v>20</v>
      </c>
      <c r="H162" s="3" t="s">
        <v>20</v>
      </c>
      <c r="I162" s="3">
        <v>0</v>
      </c>
      <c r="J162" s="3" t="s">
        <v>20</v>
      </c>
      <c r="L162" s="3" t="s">
        <v>351</v>
      </c>
      <c r="M162" s="3">
        <v>1971</v>
      </c>
      <c r="N162" s="3" t="s">
        <v>56</v>
      </c>
      <c r="O162" s="3">
        <v>9</v>
      </c>
      <c r="P162" s="5">
        <f t="shared" si="7"/>
        <v>26246</v>
      </c>
      <c r="Q162" s="3">
        <f t="shared" si="8"/>
        <v>51</v>
      </c>
      <c r="R162" s="3">
        <v>0</v>
      </c>
      <c r="S162" s="99">
        <v>9866.2999999999993</v>
      </c>
      <c r="T162" s="3" t="s">
        <v>29</v>
      </c>
      <c r="U162" s="3" t="s">
        <v>24</v>
      </c>
      <c r="V162" s="3" t="s">
        <v>119</v>
      </c>
    </row>
    <row r="163" spans="1:22" x14ac:dyDescent="0.25">
      <c r="A163" s="3" t="s">
        <v>353</v>
      </c>
      <c r="B163" s="3">
        <v>24.32</v>
      </c>
      <c r="C163" s="3" t="str" cm="1">
        <f t="array" ref="C163">_xlfn.IFS($B163&lt;18.5,"Underweight",$B163&lt;24.9,"Normal Weight",$B163&lt;29.9,"Overweight",TRUE,"Obesity")</f>
        <v>Normal Weight</v>
      </c>
      <c r="D163" s="3">
        <v>6.15</v>
      </c>
      <c r="E163" s="3" t="str">
        <f t="shared" si="6"/>
        <v>Prediabetes</v>
      </c>
      <c r="F163" s="3" t="s">
        <v>21</v>
      </c>
      <c r="G163" s="3" t="s">
        <v>20</v>
      </c>
      <c r="H163" s="3" t="s">
        <v>21</v>
      </c>
      <c r="I163" s="3">
        <v>1</v>
      </c>
      <c r="J163" s="3" t="s">
        <v>20</v>
      </c>
      <c r="L163" s="3" t="s">
        <v>353</v>
      </c>
      <c r="M163" s="3">
        <v>1969</v>
      </c>
      <c r="N163" s="3" t="s">
        <v>22</v>
      </c>
      <c r="O163" s="3">
        <v>20</v>
      </c>
      <c r="P163" s="5">
        <f t="shared" si="7"/>
        <v>25496</v>
      </c>
      <c r="Q163" s="3">
        <f t="shared" si="8"/>
        <v>53</v>
      </c>
      <c r="R163" s="3">
        <v>0</v>
      </c>
      <c r="S163" s="99">
        <v>9863.4699999999993</v>
      </c>
      <c r="T163" s="3" t="s">
        <v>24</v>
      </c>
      <c r="U163" s="3" t="s">
        <v>24</v>
      </c>
      <c r="V163" s="3" t="s">
        <v>33</v>
      </c>
    </row>
    <row r="164" spans="1:22" x14ac:dyDescent="0.25">
      <c r="A164" s="3" t="s">
        <v>355</v>
      </c>
      <c r="B164" s="3">
        <v>25.8</v>
      </c>
      <c r="C164" s="3" t="str" cm="1">
        <f t="array" ref="C164">_xlfn.IFS($B164&lt;18.5,"Underweight",$B164&lt;24.9,"Normal Weight",$B164&lt;29.9,"Overweight",TRUE,"Obesity")</f>
        <v>Overweight</v>
      </c>
      <c r="D164" s="3">
        <v>9.94</v>
      </c>
      <c r="E164" s="3" t="str">
        <f t="shared" si="6"/>
        <v>Diabetes</v>
      </c>
      <c r="F164" s="3" t="s">
        <v>20</v>
      </c>
      <c r="G164" s="3" t="s">
        <v>20</v>
      </c>
      <c r="H164" s="3" t="s">
        <v>20</v>
      </c>
      <c r="I164" s="3">
        <v>0</v>
      </c>
      <c r="J164" s="3" t="s">
        <v>20</v>
      </c>
      <c r="L164" s="3" t="s">
        <v>355</v>
      </c>
      <c r="M164" s="3">
        <v>1971</v>
      </c>
      <c r="N164" s="3" t="s">
        <v>61</v>
      </c>
      <c r="O164" s="3">
        <v>17</v>
      </c>
      <c r="P164" s="5">
        <f t="shared" si="7"/>
        <v>26131</v>
      </c>
      <c r="Q164" s="3">
        <f t="shared" si="8"/>
        <v>51</v>
      </c>
      <c r="R164" s="3">
        <v>1</v>
      </c>
      <c r="S164" s="99">
        <v>9861.0300000000007</v>
      </c>
      <c r="T164" s="3" t="s">
        <v>29</v>
      </c>
      <c r="U164" s="3" t="s">
        <v>29</v>
      </c>
      <c r="V164" s="3" t="s">
        <v>53</v>
      </c>
    </row>
    <row r="165" spans="1:22" x14ac:dyDescent="0.25">
      <c r="A165" s="3" t="s">
        <v>357</v>
      </c>
      <c r="B165" s="3">
        <v>21.56</v>
      </c>
      <c r="C165" s="3" t="str" cm="1">
        <f t="array" ref="C165">_xlfn.IFS($B165&lt;18.5,"Underweight",$B165&lt;24.9,"Normal Weight",$B165&lt;29.9,"Overweight",TRUE,"Obesity")</f>
        <v>Normal Weight</v>
      </c>
      <c r="D165" s="3">
        <v>10.56</v>
      </c>
      <c r="E165" s="3" t="str">
        <f t="shared" si="6"/>
        <v>Diabetes</v>
      </c>
      <c r="F165" s="3" t="s">
        <v>20</v>
      </c>
      <c r="G165" s="3" t="s">
        <v>20</v>
      </c>
      <c r="H165" s="3" t="s">
        <v>20</v>
      </c>
      <c r="I165" s="3">
        <v>0</v>
      </c>
      <c r="J165" s="3" t="s">
        <v>20</v>
      </c>
      <c r="L165" s="3" t="s">
        <v>357</v>
      </c>
      <c r="M165" s="3">
        <v>1971</v>
      </c>
      <c r="N165" s="3" t="s">
        <v>22</v>
      </c>
      <c r="O165" s="3">
        <v>23</v>
      </c>
      <c r="P165" s="5">
        <f t="shared" si="7"/>
        <v>26229</v>
      </c>
      <c r="Q165" s="3">
        <f t="shared" si="8"/>
        <v>51</v>
      </c>
      <c r="R165" s="3">
        <v>1</v>
      </c>
      <c r="S165" s="99">
        <v>9855.1299999999992</v>
      </c>
      <c r="T165" s="3" t="s">
        <v>29</v>
      </c>
      <c r="U165" s="3" t="s">
        <v>24</v>
      </c>
      <c r="V165" s="3" t="s">
        <v>25</v>
      </c>
    </row>
    <row r="166" spans="1:22" x14ac:dyDescent="0.25">
      <c r="A166" s="3" t="s">
        <v>359</v>
      </c>
      <c r="B166" s="3">
        <v>31.6</v>
      </c>
      <c r="C166" s="3" t="str" cm="1">
        <f t="array" ref="C166">_xlfn.IFS($B166&lt;18.5,"Underweight",$B166&lt;24.9,"Normal Weight",$B166&lt;29.9,"Overweight",TRUE,"Obesity")</f>
        <v>Obesity</v>
      </c>
      <c r="D166" s="3">
        <v>6.79</v>
      </c>
      <c r="E166" s="3" t="str">
        <f t="shared" si="6"/>
        <v>Diabetes</v>
      </c>
      <c r="F166" s="3" t="s">
        <v>20</v>
      </c>
      <c r="G166" s="3" t="s">
        <v>20</v>
      </c>
      <c r="H166" s="3" t="s">
        <v>20</v>
      </c>
      <c r="I166" s="3">
        <v>0</v>
      </c>
      <c r="J166" s="3" t="s">
        <v>20</v>
      </c>
      <c r="L166" s="3" t="s">
        <v>359</v>
      </c>
      <c r="M166" s="3">
        <v>1968</v>
      </c>
      <c r="N166" s="3" t="s">
        <v>56</v>
      </c>
      <c r="O166" s="3">
        <v>4</v>
      </c>
      <c r="P166" s="5">
        <f t="shared" si="7"/>
        <v>25146</v>
      </c>
      <c r="Q166" s="3">
        <f t="shared" si="8"/>
        <v>54</v>
      </c>
      <c r="R166" s="3">
        <v>0</v>
      </c>
      <c r="S166" s="99">
        <v>9850.43</v>
      </c>
      <c r="T166" s="3" t="s">
        <v>24</v>
      </c>
      <c r="U166" s="3" t="s">
        <v>24</v>
      </c>
      <c r="V166" s="3" t="s">
        <v>53</v>
      </c>
    </row>
    <row r="167" spans="1:22" x14ac:dyDescent="0.25">
      <c r="A167" s="3" t="s">
        <v>361</v>
      </c>
      <c r="B167" s="3">
        <v>42.93</v>
      </c>
      <c r="C167" s="3" t="str" cm="1">
        <f t="array" ref="C167">_xlfn.IFS($B167&lt;18.5,"Underweight",$B167&lt;24.9,"Normal Weight",$B167&lt;29.9,"Overweight",TRUE,"Obesity")</f>
        <v>Obesity</v>
      </c>
      <c r="D167" s="3">
        <v>4.8</v>
      </c>
      <c r="E167" s="3" t="str">
        <f t="shared" si="6"/>
        <v>Normal</v>
      </c>
      <c r="F167" s="3" t="s">
        <v>20</v>
      </c>
      <c r="G167" s="3" t="s">
        <v>20</v>
      </c>
      <c r="H167" s="3" t="s">
        <v>20</v>
      </c>
      <c r="I167" s="3">
        <v>1</v>
      </c>
      <c r="J167" s="3" t="s">
        <v>20</v>
      </c>
      <c r="L167" s="3" t="s">
        <v>361</v>
      </c>
      <c r="M167" s="3">
        <v>1992</v>
      </c>
      <c r="N167" s="3" t="s">
        <v>51</v>
      </c>
      <c r="O167" s="3">
        <v>13</v>
      </c>
      <c r="P167" s="5">
        <f t="shared" si="7"/>
        <v>33829</v>
      </c>
      <c r="Q167" s="3">
        <f t="shared" si="8"/>
        <v>30</v>
      </c>
      <c r="R167" s="3">
        <v>0</v>
      </c>
      <c r="S167" s="99">
        <v>9844.4500000000007</v>
      </c>
      <c r="T167" s="3" t="s">
        <v>29</v>
      </c>
      <c r="U167" s="3" t="s">
        <v>23</v>
      </c>
      <c r="V167" s="3" t="s">
        <v>33</v>
      </c>
    </row>
    <row r="168" spans="1:22" x14ac:dyDescent="0.25">
      <c r="A168" s="3" t="s">
        <v>363</v>
      </c>
      <c r="B168" s="3">
        <v>26.72</v>
      </c>
      <c r="C168" s="3" t="str" cm="1">
        <f t="array" ref="C168">_xlfn.IFS($B168&lt;18.5,"Underweight",$B168&lt;24.9,"Normal Weight",$B168&lt;29.9,"Overweight",TRUE,"Obesity")</f>
        <v>Overweight</v>
      </c>
      <c r="D168" s="3">
        <v>5.75</v>
      </c>
      <c r="E168" s="3" t="str">
        <f t="shared" si="6"/>
        <v>Prediabetes</v>
      </c>
      <c r="F168" s="3" t="s">
        <v>20</v>
      </c>
      <c r="G168" s="3" t="s">
        <v>20</v>
      </c>
      <c r="H168" s="3" t="s">
        <v>20</v>
      </c>
      <c r="I168" s="3">
        <v>2</v>
      </c>
      <c r="J168" s="3" t="s">
        <v>20</v>
      </c>
      <c r="L168" s="3" t="s">
        <v>363</v>
      </c>
      <c r="M168" s="3">
        <v>1972</v>
      </c>
      <c r="N168" s="3" t="s">
        <v>47</v>
      </c>
      <c r="O168" s="3">
        <v>26</v>
      </c>
      <c r="P168" s="5">
        <f t="shared" si="7"/>
        <v>26568</v>
      </c>
      <c r="Q168" s="3">
        <f t="shared" si="8"/>
        <v>50</v>
      </c>
      <c r="R168" s="3">
        <v>0</v>
      </c>
      <c r="S168" s="99">
        <v>9836.2099999999991</v>
      </c>
      <c r="T168" s="3" t="s">
        <v>29</v>
      </c>
      <c r="U168" s="3" t="s">
        <v>24</v>
      </c>
      <c r="V168" s="3" t="s">
        <v>48</v>
      </c>
    </row>
    <row r="169" spans="1:22" x14ac:dyDescent="0.25">
      <c r="A169" s="3" t="s">
        <v>365</v>
      </c>
      <c r="B169" s="3">
        <v>26.67</v>
      </c>
      <c r="C169" s="3" t="str" cm="1">
        <f t="array" ref="C169">_xlfn.IFS($B169&lt;18.5,"Underweight",$B169&lt;24.9,"Normal Weight",$B169&lt;29.9,"Overweight",TRUE,"Obesity")</f>
        <v>Overweight</v>
      </c>
      <c r="D169" s="3">
        <v>5.81</v>
      </c>
      <c r="E169" s="3" t="str">
        <f t="shared" si="6"/>
        <v>Prediabetes</v>
      </c>
      <c r="F169" s="3" t="s">
        <v>20</v>
      </c>
      <c r="G169" s="3" t="s">
        <v>20</v>
      </c>
      <c r="H169" s="3" t="s">
        <v>20</v>
      </c>
      <c r="I169" s="3">
        <v>2</v>
      </c>
      <c r="J169" s="3" t="s">
        <v>20</v>
      </c>
      <c r="L169" s="3" t="s">
        <v>365</v>
      </c>
      <c r="M169" s="3">
        <v>1972</v>
      </c>
      <c r="N169" s="3" t="s">
        <v>32</v>
      </c>
      <c r="O169" s="3">
        <v>28</v>
      </c>
      <c r="P169" s="5">
        <f t="shared" si="7"/>
        <v>26478</v>
      </c>
      <c r="Q169" s="3">
        <f t="shared" si="8"/>
        <v>50</v>
      </c>
      <c r="R169" s="3">
        <v>0</v>
      </c>
      <c r="S169" s="99">
        <v>9819.25</v>
      </c>
      <c r="T169" s="3" t="s">
        <v>29</v>
      </c>
      <c r="U169" s="3" t="s">
        <v>29</v>
      </c>
      <c r="V169" s="3" t="s">
        <v>48</v>
      </c>
    </row>
    <row r="170" spans="1:22" x14ac:dyDescent="0.25">
      <c r="A170" s="3" t="s">
        <v>260</v>
      </c>
      <c r="B170" s="3">
        <v>30.9</v>
      </c>
      <c r="C170" s="3" t="str" cm="1">
        <f t="array" ref="C170">_xlfn.IFS($B170&lt;18.5,"Underweight",$B170&lt;24.9,"Normal Weight",$B170&lt;29.9,"Overweight",TRUE,"Obesity")</f>
        <v>Obesity</v>
      </c>
      <c r="D170" s="3">
        <v>9.4</v>
      </c>
      <c r="E170" s="3" t="str">
        <f t="shared" si="6"/>
        <v>Diabetes</v>
      </c>
      <c r="F170" s="3" t="s">
        <v>20</v>
      </c>
      <c r="G170" s="3" t="s">
        <v>20</v>
      </c>
      <c r="H170" s="3" t="s">
        <v>20</v>
      </c>
      <c r="I170" s="3">
        <v>2</v>
      </c>
      <c r="J170" s="3" t="s">
        <v>21</v>
      </c>
      <c r="L170" s="3" t="s">
        <v>260</v>
      </c>
      <c r="M170" s="3">
        <v>1973</v>
      </c>
      <c r="N170" s="3" t="s">
        <v>28</v>
      </c>
      <c r="O170" s="3">
        <v>17</v>
      </c>
      <c r="P170" s="5">
        <f t="shared" si="7"/>
        <v>27015</v>
      </c>
      <c r="Q170" s="3">
        <f t="shared" si="8"/>
        <v>49</v>
      </c>
      <c r="R170" s="3">
        <v>0</v>
      </c>
      <c r="S170" s="99">
        <v>39727.61</v>
      </c>
      <c r="T170" s="3" t="s">
        <v>23</v>
      </c>
      <c r="U170" s="3" t="s">
        <v>29</v>
      </c>
      <c r="V170" s="3" t="s">
        <v>53</v>
      </c>
    </row>
    <row r="171" spans="1:22" x14ac:dyDescent="0.25">
      <c r="A171" s="3" t="s">
        <v>368</v>
      </c>
      <c r="B171" s="3">
        <v>42.68</v>
      </c>
      <c r="C171" s="3" t="str" cm="1">
        <f t="array" ref="C171">_xlfn.IFS($B171&lt;18.5,"Underweight",$B171&lt;24.9,"Normal Weight",$B171&lt;29.9,"Overweight",TRUE,"Obesity")</f>
        <v>Obesity</v>
      </c>
      <c r="D171" s="3">
        <v>9.2799999999999994</v>
      </c>
      <c r="E171" s="3" t="str">
        <f t="shared" si="6"/>
        <v>Diabetes</v>
      </c>
      <c r="F171" s="3" t="s">
        <v>20</v>
      </c>
      <c r="G171" s="3" t="s">
        <v>20</v>
      </c>
      <c r="H171" s="3" t="s">
        <v>20</v>
      </c>
      <c r="I171" s="3">
        <v>2</v>
      </c>
      <c r="J171" s="3" t="s">
        <v>20</v>
      </c>
      <c r="L171" s="3" t="s">
        <v>368</v>
      </c>
      <c r="M171" s="3">
        <v>1973</v>
      </c>
      <c r="N171" s="3" t="s">
        <v>47</v>
      </c>
      <c r="O171" s="3">
        <v>17</v>
      </c>
      <c r="P171" s="5">
        <f t="shared" si="7"/>
        <v>26924</v>
      </c>
      <c r="Q171" s="3">
        <f t="shared" si="8"/>
        <v>49</v>
      </c>
      <c r="R171" s="3">
        <v>2</v>
      </c>
      <c r="S171" s="99">
        <v>9800.89</v>
      </c>
      <c r="T171" s="3" t="s">
        <v>29</v>
      </c>
      <c r="U171" s="3" t="s">
        <v>23</v>
      </c>
      <c r="V171" s="3" t="s">
        <v>25</v>
      </c>
    </row>
    <row r="172" spans="1:22" x14ac:dyDescent="0.25">
      <c r="A172" s="3" t="s">
        <v>370</v>
      </c>
      <c r="B172" s="3">
        <v>24.31</v>
      </c>
      <c r="C172" s="3" t="str" cm="1">
        <f t="array" ref="C172">_xlfn.IFS($B172&lt;18.5,"Underweight",$B172&lt;24.9,"Normal Weight",$B172&lt;29.9,"Overweight",TRUE,"Obesity")</f>
        <v>Normal Weight</v>
      </c>
      <c r="D172" s="3">
        <v>6.37</v>
      </c>
      <c r="E172" s="3" t="str">
        <f t="shared" si="6"/>
        <v>Prediabetes</v>
      </c>
      <c r="F172" s="3" t="s">
        <v>20</v>
      </c>
      <c r="G172" s="3" t="s">
        <v>20</v>
      </c>
      <c r="H172" s="3" t="s">
        <v>20</v>
      </c>
      <c r="I172" s="3">
        <v>0</v>
      </c>
      <c r="J172" s="3" t="s">
        <v>20</v>
      </c>
      <c r="L172" s="3" t="s">
        <v>370</v>
      </c>
      <c r="M172" s="3">
        <v>1977</v>
      </c>
      <c r="N172" s="3" t="s">
        <v>32</v>
      </c>
      <c r="O172" s="3">
        <v>7</v>
      </c>
      <c r="P172" s="5">
        <f t="shared" si="7"/>
        <v>28283</v>
      </c>
      <c r="Q172" s="3">
        <f t="shared" si="8"/>
        <v>46</v>
      </c>
      <c r="R172" s="3">
        <v>5</v>
      </c>
      <c r="S172" s="99">
        <v>9788.8700000000008</v>
      </c>
      <c r="T172" s="3" t="s">
        <v>24</v>
      </c>
      <c r="U172" s="3" t="s">
        <v>29</v>
      </c>
      <c r="V172" s="3" t="s">
        <v>25</v>
      </c>
    </row>
    <row r="173" spans="1:22" x14ac:dyDescent="0.25">
      <c r="A173" s="3" t="s">
        <v>372</v>
      </c>
      <c r="B173" s="3">
        <v>44.75</v>
      </c>
      <c r="C173" s="3" t="str" cm="1">
        <f t="array" ref="C173">_xlfn.IFS($B173&lt;18.5,"Underweight",$B173&lt;24.9,"Normal Weight",$B173&lt;29.9,"Overweight",TRUE,"Obesity")</f>
        <v>Obesity</v>
      </c>
      <c r="D173" s="3">
        <v>5.09</v>
      </c>
      <c r="E173" s="3" t="str">
        <f t="shared" si="6"/>
        <v>Normal</v>
      </c>
      <c r="F173" s="3" t="s">
        <v>21</v>
      </c>
      <c r="G173" s="3" t="s">
        <v>20</v>
      </c>
      <c r="H173" s="3" t="s">
        <v>20</v>
      </c>
      <c r="I173" s="3">
        <v>0</v>
      </c>
      <c r="J173" s="3" t="s">
        <v>20</v>
      </c>
      <c r="L173" s="3" t="s">
        <v>372</v>
      </c>
      <c r="M173" s="3">
        <v>1996</v>
      </c>
      <c r="N173" s="3" t="s">
        <v>51</v>
      </c>
      <c r="O173" s="3">
        <v>8</v>
      </c>
      <c r="P173" s="5">
        <f t="shared" si="7"/>
        <v>35285</v>
      </c>
      <c r="Q173" s="3">
        <f t="shared" si="8"/>
        <v>26</v>
      </c>
      <c r="R173" s="3">
        <v>0</v>
      </c>
      <c r="S173" s="99">
        <v>9787.32</v>
      </c>
      <c r="T173" s="3" t="s">
        <v>29</v>
      </c>
      <c r="U173" s="3" t="s">
        <v>24</v>
      </c>
      <c r="V173" s="3" t="s">
        <v>134</v>
      </c>
    </row>
    <row r="174" spans="1:22" x14ac:dyDescent="0.25">
      <c r="A174" s="3" t="s">
        <v>374</v>
      </c>
      <c r="B174" s="3">
        <v>30.78</v>
      </c>
      <c r="C174" s="3" t="str" cm="1">
        <f t="array" ref="C174">_xlfn.IFS($B174&lt;18.5,"Underweight",$B174&lt;24.9,"Normal Weight",$B174&lt;29.9,"Overweight",TRUE,"Obesity")</f>
        <v>Obesity</v>
      </c>
      <c r="D174" s="3">
        <v>7.94</v>
      </c>
      <c r="E174" s="3" t="str">
        <f t="shared" si="6"/>
        <v>Diabetes</v>
      </c>
      <c r="F174" s="3" t="s">
        <v>20</v>
      </c>
      <c r="G174" s="3" t="s">
        <v>20</v>
      </c>
      <c r="H174" s="3" t="s">
        <v>20</v>
      </c>
      <c r="I174" s="3">
        <v>2</v>
      </c>
      <c r="J174" s="3" t="s">
        <v>20</v>
      </c>
      <c r="L174" s="3" t="s">
        <v>374</v>
      </c>
      <c r="M174" s="3">
        <v>1973</v>
      </c>
      <c r="N174" s="3" t="s">
        <v>61</v>
      </c>
      <c r="O174" s="3">
        <v>7</v>
      </c>
      <c r="P174" s="5">
        <f t="shared" si="7"/>
        <v>26852</v>
      </c>
      <c r="Q174" s="3">
        <f t="shared" si="8"/>
        <v>49</v>
      </c>
      <c r="R174" s="3">
        <v>1</v>
      </c>
      <c r="S174" s="99">
        <v>9778.35</v>
      </c>
      <c r="T174" s="3" t="s">
        <v>29</v>
      </c>
      <c r="U174" s="3" t="s">
        <v>29</v>
      </c>
      <c r="V174" s="3" t="s">
        <v>119</v>
      </c>
    </row>
    <row r="175" spans="1:22" x14ac:dyDescent="0.25">
      <c r="A175" s="3" t="s">
        <v>376</v>
      </c>
      <c r="B175" s="3">
        <v>21.86</v>
      </c>
      <c r="C175" s="3" t="str" cm="1">
        <f t="array" ref="C175">_xlfn.IFS($B175&lt;18.5,"Underweight",$B175&lt;24.9,"Normal Weight",$B175&lt;29.9,"Overweight",TRUE,"Obesity")</f>
        <v>Normal Weight</v>
      </c>
      <c r="D175" s="3">
        <v>10.95</v>
      </c>
      <c r="E175" s="3" t="str">
        <f t="shared" si="6"/>
        <v>Diabetes</v>
      </c>
      <c r="F175" s="3" t="s">
        <v>20</v>
      </c>
      <c r="G175" s="3" t="s">
        <v>20</v>
      </c>
      <c r="H175" s="3" t="s">
        <v>20</v>
      </c>
      <c r="I175" s="3">
        <v>0</v>
      </c>
      <c r="J175" s="3" t="s">
        <v>20</v>
      </c>
      <c r="L175" s="3" t="s">
        <v>376</v>
      </c>
      <c r="M175" s="3">
        <v>1965</v>
      </c>
      <c r="N175" s="3" t="s">
        <v>47</v>
      </c>
      <c r="O175" s="3">
        <v>5</v>
      </c>
      <c r="P175" s="5">
        <f t="shared" si="7"/>
        <v>23990</v>
      </c>
      <c r="Q175" s="3">
        <f t="shared" si="8"/>
        <v>57</v>
      </c>
      <c r="R175" s="3">
        <v>0</v>
      </c>
      <c r="S175" s="99">
        <v>9764.08</v>
      </c>
      <c r="T175" s="3" t="s">
        <v>24</v>
      </c>
      <c r="U175" s="3" t="s">
        <v>23</v>
      </c>
      <c r="V175" s="3" t="s">
        <v>33</v>
      </c>
    </row>
    <row r="176" spans="1:22" x14ac:dyDescent="0.25">
      <c r="A176" s="3" t="s">
        <v>378</v>
      </c>
      <c r="B176" s="3">
        <v>49.09</v>
      </c>
      <c r="C176" s="3" t="str" cm="1">
        <f t="array" ref="C176">_xlfn.IFS($B176&lt;18.5,"Underweight",$B176&lt;24.9,"Normal Weight",$B176&lt;29.9,"Overweight",TRUE,"Obesity")</f>
        <v>Obesity</v>
      </c>
      <c r="D176" s="3">
        <v>6.3</v>
      </c>
      <c r="E176" s="3" t="str">
        <f t="shared" si="6"/>
        <v>Prediabetes</v>
      </c>
      <c r="F176" s="3" t="s">
        <v>21</v>
      </c>
      <c r="G176" s="3" t="s">
        <v>20</v>
      </c>
      <c r="H176" s="3" t="s">
        <v>20</v>
      </c>
      <c r="I176" s="3">
        <v>0</v>
      </c>
      <c r="J176" s="3" t="s">
        <v>20</v>
      </c>
      <c r="L176" s="3" t="s">
        <v>378</v>
      </c>
      <c r="M176" s="3">
        <v>2001</v>
      </c>
      <c r="N176" s="3" t="s">
        <v>61</v>
      </c>
      <c r="O176" s="3">
        <v>14</v>
      </c>
      <c r="P176" s="5">
        <f t="shared" si="7"/>
        <v>37086</v>
      </c>
      <c r="Q176" s="3">
        <f t="shared" si="8"/>
        <v>21</v>
      </c>
      <c r="R176" s="3">
        <v>0</v>
      </c>
      <c r="S176" s="99">
        <v>9753.49</v>
      </c>
      <c r="T176" s="3" t="s">
        <v>29</v>
      </c>
      <c r="U176" s="3" t="s">
        <v>29</v>
      </c>
      <c r="V176" s="3" t="s">
        <v>33</v>
      </c>
    </row>
    <row r="177" spans="1:22" x14ac:dyDescent="0.25">
      <c r="A177" s="3" t="s">
        <v>380</v>
      </c>
      <c r="B177" s="3">
        <v>47.74</v>
      </c>
      <c r="C177" s="3" t="str" cm="1">
        <f t="array" ref="C177">_xlfn.IFS($B177&lt;18.5,"Underweight",$B177&lt;24.9,"Normal Weight",$B177&lt;29.9,"Overweight",TRUE,"Obesity")</f>
        <v>Obesity</v>
      </c>
      <c r="D177" s="3">
        <v>8.0500000000000007</v>
      </c>
      <c r="E177" s="3" t="str">
        <f t="shared" si="6"/>
        <v>Diabetes</v>
      </c>
      <c r="F177" s="3" t="s">
        <v>21</v>
      </c>
      <c r="G177" s="3" t="s">
        <v>20</v>
      </c>
      <c r="H177" s="3" t="s">
        <v>20</v>
      </c>
      <c r="I177" s="3">
        <v>2</v>
      </c>
      <c r="J177" s="3" t="s">
        <v>20</v>
      </c>
      <c r="L177" s="3" t="s">
        <v>380</v>
      </c>
      <c r="M177" s="3">
        <v>1970</v>
      </c>
      <c r="N177" s="3" t="s">
        <v>61</v>
      </c>
      <c r="O177" s="3">
        <v>4</v>
      </c>
      <c r="P177" s="5">
        <f t="shared" si="7"/>
        <v>25753</v>
      </c>
      <c r="Q177" s="3">
        <f t="shared" si="8"/>
        <v>52</v>
      </c>
      <c r="R177" s="3">
        <v>1</v>
      </c>
      <c r="S177" s="99">
        <v>9748.91</v>
      </c>
      <c r="T177" s="3" t="s">
        <v>29</v>
      </c>
      <c r="U177" s="3" t="s">
        <v>23</v>
      </c>
      <c r="V177" s="3" t="s">
        <v>25</v>
      </c>
    </row>
    <row r="178" spans="1:22" x14ac:dyDescent="0.25">
      <c r="A178" s="3" t="s">
        <v>382</v>
      </c>
      <c r="B178" s="3">
        <v>30.2</v>
      </c>
      <c r="C178" s="3" t="str" cm="1">
        <f t="array" ref="C178">_xlfn.IFS($B178&lt;18.5,"Underweight",$B178&lt;24.9,"Normal Weight",$B178&lt;29.9,"Overweight",TRUE,"Obesity")</f>
        <v>Obesity</v>
      </c>
      <c r="D178" s="3">
        <v>9.8800000000000008</v>
      </c>
      <c r="E178" s="3" t="str">
        <f t="shared" si="6"/>
        <v>Diabetes</v>
      </c>
      <c r="F178" s="3" t="s">
        <v>21</v>
      </c>
      <c r="G178" s="3" t="s">
        <v>20</v>
      </c>
      <c r="H178" s="3" t="s">
        <v>20</v>
      </c>
      <c r="I178" s="3">
        <v>2</v>
      </c>
      <c r="J178" s="3" t="s">
        <v>20</v>
      </c>
      <c r="L178" s="3" t="s">
        <v>382</v>
      </c>
      <c r="M178" s="3">
        <v>1970</v>
      </c>
      <c r="N178" s="3" t="s">
        <v>51</v>
      </c>
      <c r="O178" s="3">
        <v>18</v>
      </c>
      <c r="P178" s="5">
        <f t="shared" si="7"/>
        <v>25798</v>
      </c>
      <c r="Q178" s="3">
        <f t="shared" si="8"/>
        <v>52</v>
      </c>
      <c r="R178" s="3">
        <v>1</v>
      </c>
      <c r="S178" s="99">
        <v>9724.5300000000007</v>
      </c>
      <c r="T178" s="3" t="s">
        <v>24</v>
      </c>
      <c r="U178" s="3" t="s">
        <v>23</v>
      </c>
      <c r="V178" s="3" t="s">
        <v>53</v>
      </c>
    </row>
    <row r="179" spans="1:22" x14ac:dyDescent="0.25">
      <c r="A179" s="3" t="s">
        <v>384</v>
      </c>
      <c r="B179" s="3">
        <v>33.25</v>
      </c>
      <c r="C179" s="3" t="str" cm="1">
        <f t="array" ref="C179">_xlfn.IFS($B179&lt;18.5,"Underweight",$B179&lt;24.9,"Normal Weight",$B179&lt;29.9,"Overweight",TRUE,"Obesity")</f>
        <v>Obesity</v>
      </c>
      <c r="D179" s="3">
        <v>7.42</v>
      </c>
      <c r="E179" s="3" t="str">
        <f t="shared" si="6"/>
        <v>Diabetes</v>
      </c>
      <c r="F179" s="3" t="s">
        <v>21</v>
      </c>
      <c r="G179" s="3" t="s">
        <v>20</v>
      </c>
      <c r="H179" s="3" t="s">
        <v>20</v>
      </c>
      <c r="I179" s="3">
        <v>2</v>
      </c>
      <c r="J179" s="3" t="s">
        <v>20</v>
      </c>
      <c r="L179" s="3" t="s">
        <v>384</v>
      </c>
      <c r="M179" s="3">
        <v>1970</v>
      </c>
      <c r="N179" s="3" t="s">
        <v>47</v>
      </c>
      <c r="O179" s="3">
        <v>12</v>
      </c>
      <c r="P179" s="5">
        <f t="shared" si="7"/>
        <v>25823</v>
      </c>
      <c r="Q179" s="3">
        <f t="shared" si="8"/>
        <v>52</v>
      </c>
      <c r="R179" s="3">
        <v>0</v>
      </c>
      <c r="S179" s="99">
        <v>9722.77</v>
      </c>
      <c r="T179" s="3" t="s">
        <v>24</v>
      </c>
      <c r="U179" s="3" t="s">
        <v>23</v>
      </c>
      <c r="V179" s="3" t="s">
        <v>39</v>
      </c>
    </row>
    <row r="180" spans="1:22" x14ac:dyDescent="0.25">
      <c r="A180" s="3" t="s">
        <v>386</v>
      </c>
      <c r="B180" s="3">
        <v>26.6</v>
      </c>
      <c r="C180" s="3" t="str" cm="1">
        <f t="array" ref="C180">_xlfn.IFS($B180&lt;18.5,"Underweight",$B180&lt;24.9,"Normal Weight",$B180&lt;29.9,"Overweight",TRUE,"Obesity")</f>
        <v>Overweight</v>
      </c>
      <c r="D180" s="3">
        <v>8.4499999999999993</v>
      </c>
      <c r="E180" s="3" t="str">
        <f t="shared" si="6"/>
        <v>Diabetes</v>
      </c>
      <c r="F180" s="3" t="s">
        <v>21</v>
      </c>
      <c r="G180" s="3" t="s">
        <v>20</v>
      </c>
      <c r="H180" s="3" t="s">
        <v>20</v>
      </c>
      <c r="I180" s="3">
        <v>1</v>
      </c>
      <c r="J180" s="3" t="s">
        <v>20</v>
      </c>
      <c r="L180" s="3" t="s">
        <v>386</v>
      </c>
      <c r="M180" s="3">
        <v>1975</v>
      </c>
      <c r="N180" s="3" t="s">
        <v>32</v>
      </c>
      <c r="O180" s="3">
        <v>27</v>
      </c>
      <c r="P180" s="5">
        <f t="shared" si="7"/>
        <v>27572</v>
      </c>
      <c r="Q180" s="3">
        <f t="shared" si="8"/>
        <v>47</v>
      </c>
      <c r="R180" s="3">
        <v>2</v>
      </c>
      <c r="S180" s="99">
        <v>9715.84</v>
      </c>
      <c r="T180" s="3" t="s">
        <v>29</v>
      </c>
      <c r="U180" s="3" t="s">
        <v>23</v>
      </c>
      <c r="V180" s="3" t="s">
        <v>119</v>
      </c>
    </row>
    <row r="181" spans="1:22" x14ac:dyDescent="0.25">
      <c r="A181" s="3" t="s">
        <v>262</v>
      </c>
      <c r="B181" s="3">
        <v>30.495000000000001</v>
      </c>
      <c r="C181" s="3" t="str" cm="1">
        <f t="array" ref="C181">_xlfn.IFS($B181&lt;18.5,"Underweight",$B181&lt;24.9,"Normal Weight",$B181&lt;29.9,"Overweight",TRUE,"Obesity")</f>
        <v>Obesity</v>
      </c>
      <c r="D181" s="3">
        <v>6.29</v>
      </c>
      <c r="E181" s="3" t="str">
        <f t="shared" si="6"/>
        <v>Prediabetes</v>
      </c>
      <c r="F181" s="3" t="s">
        <v>20</v>
      </c>
      <c r="G181" s="3" t="s">
        <v>20</v>
      </c>
      <c r="H181" s="3" t="s">
        <v>20</v>
      </c>
      <c r="I181" s="3">
        <v>0</v>
      </c>
      <c r="J181" s="3" t="s">
        <v>21</v>
      </c>
      <c r="L181" s="3" t="s">
        <v>262</v>
      </c>
      <c r="M181" s="3">
        <v>1977</v>
      </c>
      <c r="N181" s="3" t="s">
        <v>51</v>
      </c>
      <c r="O181" s="3">
        <v>12</v>
      </c>
      <c r="P181" s="5">
        <f t="shared" si="7"/>
        <v>28349</v>
      </c>
      <c r="Q181" s="3">
        <f t="shared" si="8"/>
        <v>45</v>
      </c>
      <c r="R181" s="3">
        <v>1</v>
      </c>
      <c r="S181" s="99">
        <v>39725.519999999997</v>
      </c>
      <c r="T181" s="3" t="s">
        <v>29</v>
      </c>
      <c r="U181" s="3" t="s">
        <v>23</v>
      </c>
      <c r="V181" s="3" t="s">
        <v>33</v>
      </c>
    </row>
    <row r="182" spans="1:22" x14ac:dyDescent="0.25">
      <c r="A182" s="3" t="s">
        <v>389</v>
      </c>
      <c r="B182" s="3">
        <v>26.35</v>
      </c>
      <c r="C182" s="3" t="str" cm="1">
        <f t="array" ref="C182">_xlfn.IFS($B182&lt;18.5,"Underweight",$B182&lt;24.9,"Normal Weight",$B182&lt;29.9,"Overweight",TRUE,"Obesity")</f>
        <v>Overweight</v>
      </c>
      <c r="D182" s="3">
        <v>6.21</v>
      </c>
      <c r="E182" s="3" t="str">
        <f t="shared" si="6"/>
        <v>Prediabetes</v>
      </c>
      <c r="F182" s="3" t="s">
        <v>20</v>
      </c>
      <c r="G182" s="3" t="s">
        <v>20</v>
      </c>
      <c r="H182" s="3" t="s">
        <v>20</v>
      </c>
      <c r="I182" s="3">
        <v>2</v>
      </c>
      <c r="J182" s="3" t="s">
        <v>20</v>
      </c>
      <c r="L182" s="3" t="s">
        <v>389</v>
      </c>
      <c r="M182" s="3">
        <v>1972</v>
      </c>
      <c r="N182" s="3" t="s">
        <v>61</v>
      </c>
      <c r="O182" s="3">
        <v>10</v>
      </c>
      <c r="P182" s="5">
        <f t="shared" si="7"/>
        <v>26490</v>
      </c>
      <c r="Q182" s="3">
        <f t="shared" si="8"/>
        <v>50</v>
      </c>
      <c r="R182" s="3">
        <v>0</v>
      </c>
      <c r="S182" s="99">
        <v>9710.7099999999991</v>
      </c>
      <c r="T182" s="3" t="s">
        <v>29</v>
      </c>
      <c r="U182" s="3" t="s">
        <v>23</v>
      </c>
      <c r="V182" s="3" t="s">
        <v>48</v>
      </c>
    </row>
    <row r="183" spans="1:22" x14ac:dyDescent="0.25">
      <c r="A183" s="3" t="s">
        <v>391</v>
      </c>
      <c r="B183" s="3">
        <v>39.994999999999997</v>
      </c>
      <c r="C183" s="3" t="str" cm="1">
        <f t="array" ref="C183">_xlfn.IFS($B183&lt;18.5,"Underweight",$B183&lt;24.9,"Normal Weight",$B183&lt;29.9,"Overweight",TRUE,"Obesity")</f>
        <v>Obesity</v>
      </c>
      <c r="D183" s="3">
        <v>4.6500000000000004</v>
      </c>
      <c r="E183" s="3" t="str">
        <f t="shared" si="6"/>
        <v>Normal</v>
      </c>
      <c r="F183" s="3" t="s">
        <v>20</v>
      </c>
      <c r="G183" s="3" t="s">
        <v>20</v>
      </c>
      <c r="H183" s="3" t="s">
        <v>20</v>
      </c>
      <c r="I183" s="3">
        <v>0</v>
      </c>
      <c r="J183" s="3" t="s">
        <v>20</v>
      </c>
      <c r="L183" s="3" t="s">
        <v>391</v>
      </c>
      <c r="M183" s="3">
        <v>1977</v>
      </c>
      <c r="N183" s="3" t="s">
        <v>47</v>
      </c>
      <c r="O183" s="3">
        <v>19</v>
      </c>
      <c r="P183" s="5">
        <f t="shared" si="7"/>
        <v>28387</v>
      </c>
      <c r="Q183" s="3">
        <f t="shared" si="8"/>
        <v>45</v>
      </c>
      <c r="R183" s="3">
        <v>3</v>
      </c>
      <c r="S183" s="99">
        <v>9704.67</v>
      </c>
      <c r="T183" s="3" t="s">
        <v>29</v>
      </c>
      <c r="U183" s="3" t="s">
        <v>24</v>
      </c>
      <c r="V183" s="3" t="s">
        <v>119</v>
      </c>
    </row>
    <row r="184" spans="1:22" x14ac:dyDescent="0.25">
      <c r="A184" s="3" t="s">
        <v>393</v>
      </c>
      <c r="B184" s="3">
        <v>22.92</v>
      </c>
      <c r="C184" s="3" t="str" cm="1">
        <f t="array" ref="C184">_xlfn.IFS($B184&lt;18.5,"Underweight",$B184&lt;24.9,"Normal Weight",$B184&lt;29.9,"Overweight",TRUE,"Obesity")</f>
        <v>Normal Weight</v>
      </c>
      <c r="D184" s="3">
        <v>5.87</v>
      </c>
      <c r="E184" s="3" t="str">
        <f t="shared" si="6"/>
        <v>Prediabetes</v>
      </c>
      <c r="F184" s="3" t="s">
        <v>21</v>
      </c>
      <c r="G184" s="3" t="s">
        <v>20</v>
      </c>
      <c r="H184" s="3" t="s">
        <v>20</v>
      </c>
      <c r="I184" s="3">
        <v>1</v>
      </c>
      <c r="J184" s="3" t="s">
        <v>20</v>
      </c>
      <c r="L184" s="3" t="s">
        <v>393</v>
      </c>
      <c r="M184" s="3">
        <v>1964</v>
      </c>
      <c r="N184" s="3" t="s">
        <v>56</v>
      </c>
      <c r="O184" s="3">
        <v>7</v>
      </c>
      <c r="P184" s="5">
        <f t="shared" si="7"/>
        <v>23688</v>
      </c>
      <c r="Q184" s="3">
        <f t="shared" si="8"/>
        <v>58</v>
      </c>
      <c r="R184" s="3">
        <v>0</v>
      </c>
      <c r="S184" s="99">
        <v>9698.42</v>
      </c>
      <c r="T184" s="3" t="s">
        <v>24</v>
      </c>
      <c r="U184" s="3" t="s">
        <v>24</v>
      </c>
      <c r="V184" s="3" t="s">
        <v>25</v>
      </c>
    </row>
    <row r="185" spans="1:22" x14ac:dyDescent="0.25">
      <c r="A185" s="3" t="s">
        <v>395</v>
      </c>
      <c r="B185" s="3">
        <v>24.78</v>
      </c>
      <c r="C185" s="3" t="str" cm="1">
        <f t="array" ref="C185">_xlfn.IFS($B185&lt;18.5,"Underweight",$B185&lt;24.9,"Normal Weight",$B185&lt;29.9,"Overweight",TRUE,"Obesity")</f>
        <v>Normal Weight</v>
      </c>
      <c r="D185" s="3">
        <v>4.24</v>
      </c>
      <c r="E185" s="3" t="str">
        <f t="shared" si="6"/>
        <v>Normal</v>
      </c>
      <c r="F185" s="3" t="s">
        <v>21</v>
      </c>
      <c r="G185" s="3" t="s">
        <v>20</v>
      </c>
      <c r="H185" s="3" t="s">
        <v>20</v>
      </c>
      <c r="I185" s="3">
        <v>2</v>
      </c>
      <c r="J185" s="3" t="s">
        <v>20</v>
      </c>
      <c r="L185" s="3" t="s">
        <v>395</v>
      </c>
      <c r="M185" s="3">
        <v>1966</v>
      </c>
      <c r="N185" s="3" t="s">
        <v>47</v>
      </c>
      <c r="O185" s="3">
        <v>16</v>
      </c>
      <c r="P185" s="5">
        <f t="shared" si="7"/>
        <v>24366</v>
      </c>
      <c r="Q185" s="3">
        <f t="shared" si="8"/>
        <v>56</v>
      </c>
      <c r="R185" s="3">
        <v>0</v>
      </c>
      <c r="S185" s="99">
        <v>9684.2900000000009</v>
      </c>
      <c r="T185" s="3" t="s">
        <v>24</v>
      </c>
      <c r="U185" s="3" t="s">
        <v>29</v>
      </c>
      <c r="V185" s="3" t="s">
        <v>25</v>
      </c>
    </row>
    <row r="186" spans="1:22" x14ac:dyDescent="0.25">
      <c r="A186" s="3" t="s">
        <v>397</v>
      </c>
      <c r="B186" s="3">
        <v>34.07</v>
      </c>
      <c r="C186" s="3" t="str" cm="1">
        <f t="array" ref="C186">_xlfn.IFS($B186&lt;18.5,"Underweight",$B186&lt;24.9,"Normal Weight",$B186&lt;29.9,"Overweight",TRUE,"Obesity")</f>
        <v>Obesity</v>
      </c>
      <c r="D186" s="3">
        <v>7.81</v>
      </c>
      <c r="E186" s="3" t="str">
        <f t="shared" si="6"/>
        <v>Diabetes</v>
      </c>
      <c r="F186" s="3" t="s">
        <v>21</v>
      </c>
      <c r="G186" s="3" t="s">
        <v>20</v>
      </c>
      <c r="H186" s="3" t="s">
        <v>20</v>
      </c>
      <c r="I186" s="3">
        <v>0</v>
      </c>
      <c r="J186" s="3" t="s">
        <v>20</v>
      </c>
      <c r="L186" s="3" t="s">
        <v>397</v>
      </c>
      <c r="M186" s="3">
        <v>1981</v>
      </c>
      <c r="N186" s="3" t="s">
        <v>51</v>
      </c>
      <c r="O186" s="3">
        <v>8</v>
      </c>
      <c r="P186" s="5">
        <f t="shared" si="7"/>
        <v>29806</v>
      </c>
      <c r="Q186" s="3">
        <f t="shared" si="8"/>
        <v>41</v>
      </c>
      <c r="R186" s="3">
        <v>1</v>
      </c>
      <c r="S186" s="99">
        <v>9664.34</v>
      </c>
      <c r="T186" s="3" t="s">
        <v>29</v>
      </c>
      <c r="U186" s="3" t="s">
        <v>24</v>
      </c>
      <c r="V186" s="3" t="s">
        <v>53</v>
      </c>
    </row>
    <row r="187" spans="1:22" x14ac:dyDescent="0.25">
      <c r="A187" s="3" t="s">
        <v>399</v>
      </c>
      <c r="B187" s="3">
        <v>30.14</v>
      </c>
      <c r="C187" s="3" t="str" cm="1">
        <f t="array" ref="C187">_xlfn.IFS($B187&lt;18.5,"Underweight",$B187&lt;24.9,"Normal Weight",$B187&lt;29.9,"Overweight",TRUE,"Obesity")</f>
        <v>Obesity</v>
      </c>
      <c r="D187" s="3">
        <v>9.85</v>
      </c>
      <c r="E187" s="3" t="str">
        <f t="shared" si="6"/>
        <v>Diabetes</v>
      </c>
      <c r="F187" s="3" t="s">
        <v>20</v>
      </c>
      <c r="G187" s="3" t="s">
        <v>20</v>
      </c>
      <c r="H187" s="3" t="s">
        <v>20</v>
      </c>
      <c r="I187" s="3">
        <v>0</v>
      </c>
      <c r="J187" s="3" t="s">
        <v>20</v>
      </c>
      <c r="L187" s="3" t="s">
        <v>399</v>
      </c>
      <c r="M187" s="3">
        <v>1974</v>
      </c>
      <c r="N187" s="3" t="s">
        <v>61</v>
      </c>
      <c r="O187" s="3">
        <v>8</v>
      </c>
      <c r="P187" s="5">
        <f t="shared" si="7"/>
        <v>27218</v>
      </c>
      <c r="Q187" s="3">
        <f t="shared" si="8"/>
        <v>48</v>
      </c>
      <c r="R187" s="3">
        <v>0</v>
      </c>
      <c r="S187" s="99">
        <v>9653.81</v>
      </c>
      <c r="T187" s="3" t="s">
        <v>29</v>
      </c>
      <c r="U187" s="3" t="s">
        <v>29</v>
      </c>
      <c r="V187" s="3" t="s">
        <v>53</v>
      </c>
    </row>
    <row r="188" spans="1:22" x14ac:dyDescent="0.25">
      <c r="A188" s="3" t="s">
        <v>401</v>
      </c>
      <c r="B188" s="3">
        <v>18.05</v>
      </c>
      <c r="C188" s="3" t="str" cm="1">
        <f t="array" ref="C188">_xlfn.IFS($B188&lt;18.5,"Underweight",$B188&lt;24.9,"Normal Weight",$B188&lt;29.9,"Overweight",TRUE,"Obesity")</f>
        <v>Underweight</v>
      </c>
      <c r="D188" s="3">
        <v>6.94</v>
      </c>
      <c r="E188" s="3" t="str">
        <f t="shared" si="6"/>
        <v>Diabetes</v>
      </c>
      <c r="F188" s="3" t="s">
        <v>20</v>
      </c>
      <c r="G188" s="3" t="s">
        <v>20</v>
      </c>
      <c r="H188" s="3" t="s">
        <v>20</v>
      </c>
      <c r="I188" s="3">
        <v>0</v>
      </c>
      <c r="J188" s="3" t="s">
        <v>20</v>
      </c>
      <c r="L188" s="3" t="s">
        <v>401</v>
      </c>
      <c r="M188" s="3">
        <v>1971</v>
      </c>
      <c r="N188" s="3" t="s">
        <v>61</v>
      </c>
      <c r="O188" s="3">
        <v>19</v>
      </c>
      <c r="P188" s="5">
        <f t="shared" si="7"/>
        <v>26133</v>
      </c>
      <c r="Q188" s="3">
        <f t="shared" si="8"/>
        <v>51</v>
      </c>
      <c r="R188" s="3">
        <v>0</v>
      </c>
      <c r="S188" s="99">
        <v>9644.25</v>
      </c>
      <c r="T188" s="3" t="s">
        <v>29</v>
      </c>
      <c r="U188" s="3" t="s">
        <v>23</v>
      </c>
      <c r="V188" s="3" t="s">
        <v>33</v>
      </c>
    </row>
    <row r="189" spans="1:22" x14ac:dyDescent="0.25">
      <c r="A189" s="3" t="s">
        <v>403</v>
      </c>
      <c r="B189" s="3">
        <v>37.4</v>
      </c>
      <c r="C189" s="3" t="str" cm="1">
        <f t="array" ref="C189">_xlfn.IFS($B189&lt;18.5,"Underweight",$B189&lt;24.9,"Normal Weight",$B189&lt;29.9,"Overweight",TRUE,"Obesity")</f>
        <v>Obesity</v>
      </c>
      <c r="D189" s="3">
        <v>11.3</v>
      </c>
      <c r="E189" s="3" t="str">
        <f t="shared" si="6"/>
        <v>Diabetes</v>
      </c>
      <c r="F189" s="3" t="s">
        <v>21</v>
      </c>
      <c r="G189" s="3" t="s">
        <v>20</v>
      </c>
      <c r="H189" s="3" t="s">
        <v>20</v>
      </c>
      <c r="I189" s="3">
        <v>2</v>
      </c>
      <c r="J189" s="3" t="s">
        <v>20</v>
      </c>
      <c r="L189" s="3" t="s">
        <v>403</v>
      </c>
      <c r="M189" s="3">
        <v>1970</v>
      </c>
      <c r="N189" s="3" t="s">
        <v>47</v>
      </c>
      <c r="O189" s="3">
        <v>30</v>
      </c>
      <c r="P189" s="5">
        <f t="shared" si="7"/>
        <v>25841</v>
      </c>
      <c r="Q189" s="3">
        <f t="shared" si="8"/>
        <v>52</v>
      </c>
      <c r="R189" s="3">
        <v>0</v>
      </c>
      <c r="S189" s="99">
        <v>9634.5400000000009</v>
      </c>
      <c r="T189" s="3" t="s">
        <v>29</v>
      </c>
      <c r="U189" s="3" t="s">
        <v>29</v>
      </c>
      <c r="V189" s="3" t="s">
        <v>53</v>
      </c>
    </row>
    <row r="190" spans="1:22" x14ac:dyDescent="0.25">
      <c r="A190" s="3" t="s">
        <v>405</v>
      </c>
      <c r="B190" s="3">
        <v>25.75</v>
      </c>
      <c r="C190" s="3" t="str" cm="1">
        <f t="array" ref="C190">_xlfn.IFS($B190&lt;18.5,"Underweight",$B190&lt;24.9,"Normal Weight",$B190&lt;29.9,"Overweight",TRUE,"Obesity")</f>
        <v>Overweight</v>
      </c>
      <c r="D190" s="3">
        <v>9.23</v>
      </c>
      <c r="E190" s="3" t="str">
        <f t="shared" si="6"/>
        <v>Diabetes</v>
      </c>
      <c r="F190" s="3" t="s">
        <v>20</v>
      </c>
      <c r="G190" s="3" t="s">
        <v>20</v>
      </c>
      <c r="H190" s="3" t="s">
        <v>20</v>
      </c>
      <c r="I190" s="3">
        <v>0</v>
      </c>
      <c r="J190" s="3" t="s">
        <v>20</v>
      </c>
      <c r="L190" s="3" t="s">
        <v>405</v>
      </c>
      <c r="M190" s="3">
        <v>1968</v>
      </c>
      <c r="N190" s="3" t="s">
        <v>32</v>
      </c>
      <c r="O190" s="3">
        <v>22</v>
      </c>
      <c r="P190" s="5">
        <f t="shared" si="7"/>
        <v>25011</v>
      </c>
      <c r="Q190" s="3">
        <f t="shared" si="8"/>
        <v>54</v>
      </c>
      <c r="R190" s="3">
        <v>0</v>
      </c>
      <c r="S190" s="99">
        <v>9630.91</v>
      </c>
      <c r="T190" s="3" t="s">
        <v>24</v>
      </c>
      <c r="U190" s="3" t="s">
        <v>29</v>
      </c>
      <c r="V190" s="3" t="s">
        <v>25</v>
      </c>
    </row>
    <row r="191" spans="1:22" x14ac:dyDescent="0.25">
      <c r="A191" s="3" t="s">
        <v>407</v>
      </c>
      <c r="B191" s="3">
        <v>32.299999999999997</v>
      </c>
      <c r="C191" s="3" t="str" cm="1">
        <f t="array" ref="C191">_xlfn.IFS($B191&lt;18.5,"Underweight",$B191&lt;24.9,"Normal Weight",$B191&lt;29.9,"Overweight",TRUE,"Obesity")</f>
        <v>Obesity</v>
      </c>
      <c r="D191" s="3">
        <v>4.37</v>
      </c>
      <c r="E191" s="3" t="str">
        <f t="shared" si="6"/>
        <v>Normal</v>
      </c>
      <c r="F191" s="3" t="s">
        <v>20</v>
      </c>
      <c r="G191" s="3" t="s">
        <v>20</v>
      </c>
      <c r="H191" s="3" t="s">
        <v>20</v>
      </c>
      <c r="I191" s="3">
        <v>2</v>
      </c>
      <c r="J191" s="3" t="s">
        <v>20</v>
      </c>
      <c r="L191" s="3" t="s">
        <v>407</v>
      </c>
      <c r="M191" s="3">
        <v>1972</v>
      </c>
      <c r="N191" s="3" t="s">
        <v>22</v>
      </c>
      <c r="O191" s="3">
        <v>23</v>
      </c>
      <c r="P191" s="5">
        <f t="shared" si="7"/>
        <v>26595</v>
      </c>
      <c r="Q191" s="3">
        <f t="shared" si="8"/>
        <v>50</v>
      </c>
      <c r="R191" s="3">
        <v>2</v>
      </c>
      <c r="S191" s="99">
        <v>9630.4</v>
      </c>
      <c r="T191" s="3" t="s">
        <v>29</v>
      </c>
      <c r="U191" s="3" t="s">
        <v>29</v>
      </c>
      <c r="V191" s="3" t="s">
        <v>53</v>
      </c>
    </row>
    <row r="192" spans="1:22" x14ac:dyDescent="0.25">
      <c r="A192" s="3" t="s">
        <v>264</v>
      </c>
      <c r="B192" s="3">
        <v>44.88</v>
      </c>
      <c r="C192" s="3" t="str" cm="1">
        <f t="array" ref="C192">_xlfn.IFS($B192&lt;18.5,"Underweight",$B192&lt;24.9,"Normal Weight",$B192&lt;29.9,"Overweight",TRUE,"Obesity")</f>
        <v>Obesity</v>
      </c>
      <c r="D192" s="3">
        <v>6.04</v>
      </c>
      <c r="E192" s="3" t="str">
        <f t="shared" si="6"/>
        <v>Prediabetes</v>
      </c>
      <c r="F192" s="3" t="s">
        <v>20</v>
      </c>
      <c r="G192" s="3" t="s">
        <v>20</v>
      </c>
      <c r="H192" s="3" t="s">
        <v>21</v>
      </c>
      <c r="I192" s="3">
        <v>1</v>
      </c>
      <c r="J192" s="3" t="s">
        <v>21</v>
      </c>
      <c r="L192" s="3" t="s">
        <v>264</v>
      </c>
      <c r="M192" s="3">
        <v>2003</v>
      </c>
      <c r="N192" s="3" t="s">
        <v>61</v>
      </c>
      <c r="O192" s="3">
        <v>16</v>
      </c>
      <c r="P192" s="5">
        <f t="shared" si="7"/>
        <v>37818</v>
      </c>
      <c r="Q192" s="3">
        <f t="shared" si="8"/>
        <v>19</v>
      </c>
      <c r="R192" s="3">
        <v>0</v>
      </c>
      <c r="S192" s="99">
        <v>39722.75</v>
      </c>
      <c r="T192" s="3" t="s">
        <v>23</v>
      </c>
      <c r="U192" s="3" t="s">
        <v>23</v>
      </c>
      <c r="V192" s="3" t="s">
        <v>25</v>
      </c>
    </row>
    <row r="193" spans="1:22" x14ac:dyDescent="0.25">
      <c r="A193" s="3" t="s">
        <v>410</v>
      </c>
      <c r="B193" s="3">
        <v>28.61</v>
      </c>
      <c r="C193" s="3" t="str" cm="1">
        <f t="array" ref="C193">_xlfn.IFS($B193&lt;18.5,"Underweight",$B193&lt;24.9,"Normal Weight",$B193&lt;29.9,"Overweight",TRUE,"Obesity")</f>
        <v>Overweight</v>
      </c>
      <c r="D193" s="3">
        <v>5.76</v>
      </c>
      <c r="E193" s="3" t="str">
        <f t="shared" si="6"/>
        <v>Prediabetes</v>
      </c>
      <c r="F193" s="3" t="s">
        <v>20</v>
      </c>
      <c r="G193" s="3" t="s">
        <v>20</v>
      </c>
      <c r="H193" s="3" t="s">
        <v>21</v>
      </c>
      <c r="I193" s="3">
        <v>1</v>
      </c>
      <c r="J193" s="3" t="s">
        <v>20</v>
      </c>
      <c r="L193" s="3" t="s">
        <v>410</v>
      </c>
      <c r="M193" s="3">
        <v>1979</v>
      </c>
      <c r="N193" s="3" t="s">
        <v>28</v>
      </c>
      <c r="O193" s="3">
        <v>19</v>
      </c>
      <c r="P193" s="5">
        <f t="shared" si="7"/>
        <v>29208</v>
      </c>
      <c r="Q193" s="3">
        <f t="shared" si="8"/>
        <v>43</v>
      </c>
      <c r="R193" s="3">
        <v>2</v>
      </c>
      <c r="S193" s="99">
        <v>9630.2999999999993</v>
      </c>
      <c r="T193" s="3" t="s">
        <v>29</v>
      </c>
      <c r="U193" s="3" t="s">
        <v>29</v>
      </c>
      <c r="V193" s="3" t="s">
        <v>48</v>
      </c>
    </row>
    <row r="194" spans="1:22" x14ac:dyDescent="0.25">
      <c r="A194" s="3" t="s">
        <v>412</v>
      </c>
      <c r="B194" s="3">
        <v>45.41</v>
      </c>
      <c r="C194" s="3" t="str" cm="1">
        <f t="array" ref="C194">_xlfn.IFS($B194&lt;18.5,"Underweight",$B194&lt;24.9,"Normal Weight",$B194&lt;29.9,"Overweight",TRUE,"Obesity")</f>
        <v>Obesity</v>
      </c>
      <c r="D194" s="3">
        <v>4.96</v>
      </c>
      <c r="E194" s="3" t="str">
        <f t="shared" ref="E194:E257" si="9">IF($D194&lt;5.7,"Normal",IF($D194&lt;6.5,"Prediabetes","Diabetes"))</f>
        <v>Normal</v>
      </c>
      <c r="F194" s="3" t="s">
        <v>20</v>
      </c>
      <c r="G194" s="3" t="s">
        <v>20</v>
      </c>
      <c r="H194" s="3" t="s">
        <v>20</v>
      </c>
      <c r="I194" s="3">
        <v>1</v>
      </c>
      <c r="J194" s="3" t="s">
        <v>20</v>
      </c>
      <c r="L194" s="3" t="s">
        <v>412</v>
      </c>
      <c r="M194" s="3">
        <v>1998</v>
      </c>
      <c r="N194" s="3" t="s">
        <v>32</v>
      </c>
      <c r="O194" s="3">
        <v>23</v>
      </c>
      <c r="P194" s="5">
        <f t="shared" ref="P194:P257" si="10">DATE($M194,MONTH(1&amp;$N194),$O194)</f>
        <v>35969</v>
      </c>
      <c r="Q194" s="3">
        <f t="shared" ref="Q194:Q257" si="11">DATEDIF($P194,DATE(2023,6,8),"Y")</f>
        <v>24</v>
      </c>
      <c r="R194" s="3">
        <v>0</v>
      </c>
      <c r="S194" s="99">
        <v>9628.7900000000009</v>
      </c>
      <c r="T194" s="3" t="s">
        <v>29</v>
      </c>
      <c r="U194" s="3" t="s">
        <v>29</v>
      </c>
      <c r="V194" s="3" t="s">
        <v>36</v>
      </c>
    </row>
    <row r="195" spans="1:22" x14ac:dyDescent="0.25">
      <c r="A195" s="3" t="s">
        <v>414</v>
      </c>
      <c r="B195" s="3">
        <v>31.2</v>
      </c>
      <c r="C195" s="3" t="str" cm="1">
        <f t="array" ref="C195">_xlfn.IFS($B195&lt;18.5,"Underweight",$B195&lt;24.9,"Normal Weight",$B195&lt;29.9,"Overweight",TRUE,"Obesity")</f>
        <v>Obesity</v>
      </c>
      <c r="D195" s="3">
        <v>11.04</v>
      </c>
      <c r="E195" s="3" t="str">
        <f t="shared" si="9"/>
        <v>Diabetes</v>
      </c>
      <c r="F195" s="3" t="s">
        <v>21</v>
      </c>
      <c r="G195" s="3" t="s">
        <v>20</v>
      </c>
      <c r="H195" s="3" t="s">
        <v>20</v>
      </c>
      <c r="I195" s="3">
        <v>2</v>
      </c>
      <c r="J195" s="3" t="s">
        <v>20</v>
      </c>
      <c r="L195" s="3" t="s">
        <v>414</v>
      </c>
      <c r="M195" s="3">
        <v>1970</v>
      </c>
      <c r="N195" s="3" t="s">
        <v>28</v>
      </c>
      <c r="O195" s="3">
        <v>16</v>
      </c>
      <c r="P195" s="5">
        <f t="shared" si="10"/>
        <v>25918</v>
      </c>
      <c r="Q195" s="3">
        <f t="shared" si="11"/>
        <v>52</v>
      </c>
      <c r="R195" s="3">
        <v>0</v>
      </c>
      <c r="S195" s="99">
        <v>9625.92</v>
      </c>
      <c r="T195" s="3" t="s">
        <v>29</v>
      </c>
      <c r="U195" s="3" t="s">
        <v>24</v>
      </c>
      <c r="V195" s="3" t="s">
        <v>53</v>
      </c>
    </row>
    <row r="196" spans="1:22" x14ac:dyDescent="0.25">
      <c r="A196" s="3" t="s">
        <v>416</v>
      </c>
      <c r="B196" s="3">
        <v>29.83</v>
      </c>
      <c r="C196" s="3" t="str" cm="1">
        <f t="array" ref="C196">_xlfn.IFS($B196&lt;18.5,"Underweight",$B196&lt;24.9,"Normal Weight",$B196&lt;29.9,"Overweight",TRUE,"Obesity")</f>
        <v>Overweight</v>
      </c>
      <c r="D196" s="3">
        <v>7.81</v>
      </c>
      <c r="E196" s="3" t="str">
        <f t="shared" si="9"/>
        <v>Diabetes</v>
      </c>
      <c r="F196" s="3" t="s">
        <v>21</v>
      </c>
      <c r="G196" s="3" t="s">
        <v>20</v>
      </c>
      <c r="H196" s="3" t="s">
        <v>20</v>
      </c>
      <c r="I196" s="3">
        <v>1</v>
      </c>
      <c r="J196" s="3" t="s">
        <v>20</v>
      </c>
      <c r="L196" s="3" t="s">
        <v>416</v>
      </c>
      <c r="M196" s="3">
        <v>1975</v>
      </c>
      <c r="N196" s="3" t="s">
        <v>22</v>
      </c>
      <c r="O196" s="3">
        <v>29</v>
      </c>
      <c r="P196" s="5">
        <f t="shared" si="10"/>
        <v>27696</v>
      </c>
      <c r="Q196" s="3">
        <f t="shared" si="11"/>
        <v>47</v>
      </c>
      <c r="R196" s="3">
        <v>3</v>
      </c>
      <c r="S196" s="99">
        <v>9620.33</v>
      </c>
      <c r="T196" s="3" t="s">
        <v>24</v>
      </c>
      <c r="U196" s="3" t="s">
        <v>24</v>
      </c>
      <c r="V196" s="3" t="s">
        <v>33</v>
      </c>
    </row>
    <row r="197" spans="1:22" x14ac:dyDescent="0.25">
      <c r="A197" s="3" t="s">
        <v>418</v>
      </c>
      <c r="B197" s="3">
        <v>29.06</v>
      </c>
      <c r="C197" s="3" t="str" cm="1">
        <f t="array" ref="C197">_xlfn.IFS($B197&lt;18.5,"Underweight",$B197&lt;24.9,"Normal Weight",$B197&lt;29.9,"Overweight",TRUE,"Obesity")</f>
        <v>Overweight</v>
      </c>
      <c r="D197" s="3">
        <v>4.55</v>
      </c>
      <c r="E197" s="3" t="str">
        <f t="shared" si="9"/>
        <v>Normal</v>
      </c>
      <c r="F197" s="3" t="s">
        <v>20</v>
      </c>
      <c r="G197" s="3" t="s">
        <v>20</v>
      </c>
      <c r="H197" s="3" t="s">
        <v>20</v>
      </c>
      <c r="I197" s="3">
        <v>0</v>
      </c>
      <c r="J197" s="3" t="s">
        <v>20</v>
      </c>
      <c r="L197" s="3" t="s">
        <v>418</v>
      </c>
      <c r="M197" s="3">
        <v>1982</v>
      </c>
      <c r="N197" s="3" t="s">
        <v>51</v>
      </c>
      <c r="O197" s="3">
        <v>29</v>
      </c>
      <c r="P197" s="5">
        <f t="shared" si="10"/>
        <v>30192</v>
      </c>
      <c r="Q197" s="3">
        <f t="shared" si="11"/>
        <v>40</v>
      </c>
      <c r="R197" s="3">
        <v>3</v>
      </c>
      <c r="S197" s="99">
        <v>9619.18</v>
      </c>
      <c r="T197" s="3" t="s">
        <v>29</v>
      </c>
      <c r="U197" s="3" t="s">
        <v>23</v>
      </c>
      <c r="V197" s="3" t="s">
        <v>42</v>
      </c>
    </row>
    <row r="198" spans="1:22" x14ac:dyDescent="0.25">
      <c r="A198" s="3" t="s">
        <v>420</v>
      </c>
      <c r="B198" s="3">
        <v>27.454999999999998</v>
      </c>
      <c r="C198" s="3" t="str" cm="1">
        <f t="array" ref="C198">_xlfn.IFS($B198&lt;18.5,"Underweight",$B198&lt;24.9,"Normal Weight",$B198&lt;29.9,"Overweight",TRUE,"Obesity")</f>
        <v>Overweight</v>
      </c>
      <c r="D198" s="3">
        <v>6.13</v>
      </c>
      <c r="E198" s="3" t="str">
        <f t="shared" si="9"/>
        <v>Prediabetes</v>
      </c>
      <c r="F198" s="3" t="s">
        <v>20</v>
      </c>
      <c r="G198" s="3" t="s">
        <v>20</v>
      </c>
      <c r="H198" s="3" t="s">
        <v>20</v>
      </c>
      <c r="I198" s="3">
        <v>2</v>
      </c>
      <c r="J198" s="3" t="s">
        <v>20</v>
      </c>
      <c r="L198" s="3" t="s">
        <v>420</v>
      </c>
      <c r="M198" s="3">
        <v>1972</v>
      </c>
      <c r="N198" s="3" t="s">
        <v>28</v>
      </c>
      <c r="O198" s="3">
        <v>27</v>
      </c>
      <c r="P198" s="5">
        <f t="shared" si="10"/>
        <v>26660</v>
      </c>
      <c r="Q198" s="3">
        <f t="shared" si="11"/>
        <v>50</v>
      </c>
      <c r="R198" s="3">
        <v>1</v>
      </c>
      <c r="S198" s="99">
        <v>9617.66</v>
      </c>
      <c r="T198" s="3" t="s">
        <v>24</v>
      </c>
      <c r="U198" s="3" t="s">
        <v>24</v>
      </c>
      <c r="V198" s="3" t="s">
        <v>39</v>
      </c>
    </row>
    <row r="199" spans="1:22" x14ac:dyDescent="0.25">
      <c r="A199" s="3" t="s">
        <v>422</v>
      </c>
      <c r="B199" s="3">
        <v>23.01</v>
      </c>
      <c r="C199" s="3" t="str" cm="1">
        <f t="array" ref="C199">_xlfn.IFS($B199&lt;18.5,"Underweight",$B199&lt;24.9,"Normal Weight",$B199&lt;29.9,"Overweight",TRUE,"Obesity")</f>
        <v>Normal Weight</v>
      </c>
      <c r="D199" s="3">
        <v>6.04</v>
      </c>
      <c r="E199" s="3" t="str">
        <f t="shared" si="9"/>
        <v>Prediabetes</v>
      </c>
      <c r="F199" s="3" t="s">
        <v>21</v>
      </c>
      <c r="G199" s="3" t="s">
        <v>20</v>
      </c>
      <c r="H199" s="3" t="s">
        <v>20</v>
      </c>
      <c r="I199" s="3">
        <v>1</v>
      </c>
      <c r="J199" s="3" t="s">
        <v>20</v>
      </c>
      <c r="L199" s="3" t="s">
        <v>422</v>
      </c>
      <c r="M199" s="3">
        <v>1964</v>
      </c>
      <c r="N199" s="3" t="s">
        <v>28</v>
      </c>
      <c r="O199" s="3">
        <v>15</v>
      </c>
      <c r="P199" s="5">
        <f t="shared" si="10"/>
        <v>23726</v>
      </c>
      <c r="Q199" s="3">
        <f t="shared" si="11"/>
        <v>58</v>
      </c>
      <c r="R199" s="3">
        <v>0</v>
      </c>
      <c r="S199" s="99">
        <v>9597.6299999999992</v>
      </c>
      <c r="T199" s="3" t="s">
        <v>24</v>
      </c>
      <c r="U199" s="3" t="s">
        <v>24</v>
      </c>
      <c r="V199" s="3" t="s">
        <v>25</v>
      </c>
    </row>
    <row r="200" spans="1:22" x14ac:dyDescent="0.25">
      <c r="A200" s="3" t="s">
        <v>424</v>
      </c>
      <c r="B200" s="3">
        <v>31.39</v>
      </c>
      <c r="C200" s="3" t="str" cm="1">
        <f t="array" ref="C200">_xlfn.IFS($B200&lt;18.5,"Underweight",$B200&lt;24.9,"Normal Weight",$B200&lt;29.9,"Overweight",TRUE,"Obesity")</f>
        <v>Obesity</v>
      </c>
      <c r="D200" s="3">
        <v>8.85</v>
      </c>
      <c r="E200" s="3" t="str">
        <f t="shared" si="9"/>
        <v>Diabetes</v>
      </c>
      <c r="F200" s="3" t="s">
        <v>21</v>
      </c>
      <c r="G200" s="3" t="s">
        <v>20</v>
      </c>
      <c r="H200" s="3" t="s">
        <v>20</v>
      </c>
      <c r="I200" s="3">
        <v>0</v>
      </c>
      <c r="J200" s="3" t="s">
        <v>20</v>
      </c>
      <c r="L200" s="3" t="s">
        <v>424</v>
      </c>
      <c r="M200" s="3">
        <v>1981</v>
      </c>
      <c r="N200" s="3" t="s">
        <v>22</v>
      </c>
      <c r="O200" s="3">
        <v>18</v>
      </c>
      <c r="P200" s="5">
        <f t="shared" si="10"/>
        <v>29877</v>
      </c>
      <c r="Q200" s="3">
        <f t="shared" si="11"/>
        <v>41</v>
      </c>
      <c r="R200" s="3">
        <v>1</v>
      </c>
      <c r="S200" s="99">
        <v>9584.0400000000009</v>
      </c>
      <c r="T200" s="3" t="s">
        <v>29</v>
      </c>
      <c r="U200" s="3" t="s">
        <v>23</v>
      </c>
      <c r="V200" s="3" t="s">
        <v>48</v>
      </c>
    </row>
    <row r="201" spans="1:22" x14ac:dyDescent="0.25">
      <c r="A201" s="3" t="s">
        <v>426</v>
      </c>
      <c r="B201" s="3">
        <v>34.770000000000003</v>
      </c>
      <c r="C201" s="3" t="str" cm="1">
        <f t="array" ref="C201">_xlfn.IFS($B201&lt;18.5,"Underweight",$B201&lt;24.9,"Normal Weight",$B201&lt;29.9,"Overweight",TRUE,"Obesity")</f>
        <v>Obesity</v>
      </c>
      <c r="D201" s="3">
        <v>10.54</v>
      </c>
      <c r="E201" s="3" t="str">
        <f t="shared" si="9"/>
        <v>Diabetes</v>
      </c>
      <c r="F201" s="3" t="s">
        <v>20</v>
      </c>
      <c r="G201" s="3" t="s">
        <v>20</v>
      </c>
      <c r="H201" s="3" t="s">
        <v>20</v>
      </c>
      <c r="I201" s="3">
        <v>2</v>
      </c>
      <c r="J201" s="3" t="s">
        <v>20</v>
      </c>
      <c r="L201" s="3" t="s">
        <v>426</v>
      </c>
      <c r="M201" s="3">
        <v>1973</v>
      </c>
      <c r="N201" s="3" t="s">
        <v>56</v>
      </c>
      <c r="O201" s="3">
        <v>28</v>
      </c>
      <c r="P201" s="5">
        <f t="shared" si="10"/>
        <v>26996</v>
      </c>
      <c r="Q201" s="3">
        <f t="shared" si="11"/>
        <v>49</v>
      </c>
      <c r="R201" s="3">
        <v>1</v>
      </c>
      <c r="S201" s="99">
        <v>9583.89</v>
      </c>
      <c r="T201" s="3" t="s">
        <v>29</v>
      </c>
      <c r="U201" s="3" t="s">
        <v>24</v>
      </c>
      <c r="V201" s="3" t="s">
        <v>33</v>
      </c>
    </row>
    <row r="202" spans="1:22" x14ac:dyDescent="0.25">
      <c r="A202" s="3" t="s">
        <v>428</v>
      </c>
      <c r="B202" s="3">
        <v>24.48</v>
      </c>
      <c r="C202" s="3" t="str" cm="1">
        <f t="array" ref="C202">_xlfn.IFS($B202&lt;18.5,"Underweight",$B202&lt;24.9,"Normal Weight",$B202&lt;29.9,"Overweight",TRUE,"Obesity")</f>
        <v>Normal Weight</v>
      </c>
      <c r="D202" s="3">
        <v>4.37</v>
      </c>
      <c r="E202" s="3" t="str">
        <f t="shared" si="9"/>
        <v>Normal</v>
      </c>
      <c r="F202" s="3" t="s">
        <v>21</v>
      </c>
      <c r="G202" s="3" t="s">
        <v>20</v>
      </c>
      <c r="H202" s="3" t="s">
        <v>20</v>
      </c>
      <c r="I202" s="3">
        <v>2</v>
      </c>
      <c r="J202" s="3" t="s">
        <v>20</v>
      </c>
      <c r="L202" s="3" t="s">
        <v>428</v>
      </c>
      <c r="M202" s="3">
        <v>1966</v>
      </c>
      <c r="N202" s="3" t="s">
        <v>28</v>
      </c>
      <c r="O202" s="3">
        <v>4</v>
      </c>
      <c r="P202" s="5">
        <f t="shared" si="10"/>
        <v>24445</v>
      </c>
      <c r="Q202" s="3">
        <f t="shared" si="11"/>
        <v>56</v>
      </c>
      <c r="R202" s="3">
        <v>0</v>
      </c>
      <c r="S202" s="99">
        <v>9582.5400000000009</v>
      </c>
      <c r="T202" s="3" t="s">
        <v>24</v>
      </c>
      <c r="U202" s="3" t="s">
        <v>29</v>
      </c>
      <c r="V202" s="3" t="s">
        <v>25</v>
      </c>
    </row>
    <row r="203" spans="1:22" x14ac:dyDescent="0.25">
      <c r="A203" s="3" t="s">
        <v>266</v>
      </c>
      <c r="B203" s="3">
        <v>44.32</v>
      </c>
      <c r="C203" s="3" t="str" cm="1">
        <f t="array" ref="C203">_xlfn.IFS($B203&lt;18.5,"Underweight",$B203&lt;24.9,"Normal Weight",$B203&lt;29.9,"Overweight",TRUE,"Obesity")</f>
        <v>Obesity</v>
      </c>
      <c r="D203" s="3">
        <v>10.55</v>
      </c>
      <c r="E203" s="3" t="str">
        <f t="shared" si="9"/>
        <v>Diabetes</v>
      </c>
      <c r="F203" s="3" t="s">
        <v>20</v>
      </c>
      <c r="G203" s="3" t="s">
        <v>20</v>
      </c>
      <c r="H203" s="3" t="s">
        <v>20</v>
      </c>
      <c r="I203" s="3">
        <v>0</v>
      </c>
      <c r="J203" s="3" t="s">
        <v>21</v>
      </c>
      <c r="L203" s="3" t="s">
        <v>266</v>
      </c>
      <c r="M203" s="3">
        <v>1968</v>
      </c>
      <c r="N203" s="3" t="s">
        <v>47</v>
      </c>
      <c r="O203" s="3">
        <v>29</v>
      </c>
      <c r="P203" s="5">
        <f t="shared" si="10"/>
        <v>25110</v>
      </c>
      <c r="Q203" s="3">
        <f t="shared" si="11"/>
        <v>54</v>
      </c>
      <c r="R203" s="3">
        <v>0</v>
      </c>
      <c r="S203" s="99">
        <v>39721.93</v>
      </c>
      <c r="T203" s="3" t="s">
        <v>29</v>
      </c>
      <c r="U203" s="3" t="s">
        <v>29</v>
      </c>
      <c r="V203" s="3" t="s">
        <v>53</v>
      </c>
    </row>
    <row r="204" spans="1:22" x14ac:dyDescent="0.25">
      <c r="A204" s="3" t="s">
        <v>431</v>
      </c>
      <c r="B204" s="3">
        <v>22.61</v>
      </c>
      <c r="C204" s="3" t="str" cm="1">
        <f t="array" ref="C204">_xlfn.IFS($B204&lt;18.5,"Underweight",$B204&lt;24.9,"Normal Weight",$B204&lt;29.9,"Overweight",TRUE,"Obesity")</f>
        <v>Normal Weight</v>
      </c>
      <c r="D204" s="3">
        <v>9.6300000000000008</v>
      </c>
      <c r="E204" s="3" t="str">
        <f t="shared" si="9"/>
        <v>Diabetes</v>
      </c>
      <c r="F204" s="3" t="s">
        <v>20</v>
      </c>
      <c r="G204" s="3" t="s">
        <v>20</v>
      </c>
      <c r="H204" s="3" t="s">
        <v>20</v>
      </c>
      <c r="I204" s="3">
        <v>2</v>
      </c>
      <c r="J204" s="3" t="s">
        <v>20</v>
      </c>
      <c r="L204" s="3" t="s">
        <v>431</v>
      </c>
      <c r="M204" s="3">
        <v>1973</v>
      </c>
      <c r="N204" s="3" t="s">
        <v>28</v>
      </c>
      <c r="O204" s="3">
        <v>1</v>
      </c>
      <c r="P204" s="5">
        <f t="shared" si="10"/>
        <v>26999</v>
      </c>
      <c r="Q204" s="3">
        <f t="shared" si="11"/>
        <v>49</v>
      </c>
      <c r="R204" s="3">
        <v>1</v>
      </c>
      <c r="S204" s="99">
        <v>9566.99</v>
      </c>
      <c r="T204" s="3" t="s">
        <v>29</v>
      </c>
      <c r="U204" s="3" t="s">
        <v>23</v>
      </c>
      <c r="V204" s="3" t="s">
        <v>33</v>
      </c>
    </row>
    <row r="205" spans="1:22" x14ac:dyDescent="0.25">
      <c r="A205" s="3" t="s">
        <v>433</v>
      </c>
      <c r="B205" s="3">
        <v>34.299999999999997</v>
      </c>
      <c r="C205" s="3" t="str" cm="1">
        <f t="array" ref="C205">_xlfn.IFS($B205&lt;18.5,"Underweight",$B205&lt;24.9,"Normal Weight",$B205&lt;29.9,"Overweight",TRUE,"Obesity")</f>
        <v>Obesity</v>
      </c>
      <c r="D205" s="3">
        <v>10.37</v>
      </c>
      <c r="E205" s="3" t="str">
        <f t="shared" si="9"/>
        <v>Diabetes</v>
      </c>
      <c r="F205" s="3" t="s">
        <v>20</v>
      </c>
      <c r="G205" s="3" t="s">
        <v>20</v>
      </c>
      <c r="H205" s="3" t="s">
        <v>20</v>
      </c>
      <c r="I205" s="3">
        <v>0</v>
      </c>
      <c r="J205" s="3" t="s">
        <v>20</v>
      </c>
      <c r="L205" s="3" t="s">
        <v>433</v>
      </c>
      <c r="M205" s="3">
        <v>1974</v>
      </c>
      <c r="N205" s="3" t="s">
        <v>51</v>
      </c>
      <c r="O205" s="3">
        <v>14</v>
      </c>
      <c r="P205" s="5">
        <f t="shared" si="10"/>
        <v>27255</v>
      </c>
      <c r="Q205" s="3">
        <f t="shared" si="11"/>
        <v>48</v>
      </c>
      <c r="R205" s="3">
        <v>3</v>
      </c>
      <c r="S205" s="99">
        <v>9563.0300000000007</v>
      </c>
      <c r="T205" s="3" t="s">
        <v>24</v>
      </c>
      <c r="U205" s="3" t="s">
        <v>23</v>
      </c>
      <c r="V205" s="3" t="s">
        <v>53</v>
      </c>
    </row>
    <row r="206" spans="1:22" x14ac:dyDescent="0.25">
      <c r="A206" s="3" t="s">
        <v>435</v>
      </c>
      <c r="B206" s="3">
        <v>46.09</v>
      </c>
      <c r="C206" s="3" t="str" cm="1">
        <f t="array" ref="C206">_xlfn.IFS($B206&lt;18.5,"Underweight",$B206&lt;24.9,"Normal Weight",$B206&lt;29.9,"Overweight",TRUE,"Obesity")</f>
        <v>Obesity</v>
      </c>
      <c r="D206" s="3">
        <v>5.44</v>
      </c>
      <c r="E206" s="3" t="str">
        <f t="shared" si="9"/>
        <v>Normal</v>
      </c>
      <c r="F206" s="3" t="s">
        <v>20</v>
      </c>
      <c r="G206" s="3" t="s">
        <v>20</v>
      </c>
      <c r="H206" s="3" t="s">
        <v>20</v>
      </c>
      <c r="I206" s="3">
        <v>2</v>
      </c>
      <c r="J206" s="3" t="s">
        <v>20</v>
      </c>
      <c r="L206" s="3" t="s">
        <v>435</v>
      </c>
      <c r="M206" s="3">
        <v>1972</v>
      </c>
      <c r="N206" s="3" t="s">
        <v>47</v>
      </c>
      <c r="O206" s="3">
        <v>22</v>
      </c>
      <c r="P206" s="5">
        <f t="shared" si="10"/>
        <v>26564</v>
      </c>
      <c r="Q206" s="3">
        <f t="shared" si="11"/>
        <v>50</v>
      </c>
      <c r="R206" s="3">
        <v>1</v>
      </c>
      <c r="S206" s="99">
        <v>9549.57</v>
      </c>
      <c r="T206" s="3" t="s">
        <v>29</v>
      </c>
      <c r="U206" s="3" t="s">
        <v>23</v>
      </c>
      <c r="V206" s="3" t="s">
        <v>25</v>
      </c>
    </row>
    <row r="207" spans="1:22" x14ac:dyDescent="0.25">
      <c r="A207" s="3" t="s">
        <v>437</v>
      </c>
      <c r="B207" s="3">
        <v>44.744999999999997</v>
      </c>
      <c r="C207" s="3" t="str" cm="1">
        <f t="array" ref="C207">_xlfn.IFS($B207&lt;18.5,"Underweight",$B207&lt;24.9,"Normal Weight",$B207&lt;29.9,"Overweight",TRUE,"Obesity")</f>
        <v>Obesity</v>
      </c>
      <c r="D207" s="3">
        <v>5.19</v>
      </c>
      <c r="E207" s="3" t="str">
        <f t="shared" si="9"/>
        <v>Normal</v>
      </c>
      <c r="F207" s="3" t="s">
        <v>20</v>
      </c>
      <c r="G207" s="3" t="s">
        <v>20</v>
      </c>
      <c r="H207" s="3" t="s">
        <v>20</v>
      </c>
      <c r="I207" s="3">
        <v>2</v>
      </c>
      <c r="J207" s="3" t="s">
        <v>20</v>
      </c>
      <c r="L207" s="3" t="s">
        <v>437</v>
      </c>
      <c r="M207" s="3">
        <v>1972</v>
      </c>
      <c r="N207" s="3" t="s">
        <v>47</v>
      </c>
      <c r="O207" s="3">
        <v>22</v>
      </c>
      <c r="P207" s="5">
        <f t="shared" si="10"/>
        <v>26564</v>
      </c>
      <c r="Q207" s="3">
        <f t="shared" si="11"/>
        <v>50</v>
      </c>
      <c r="R207" s="3">
        <v>0</v>
      </c>
      <c r="S207" s="99">
        <v>9541.7000000000007</v>
      </c>
      <c r="T207" s="3" t="s">
        <v>29</v>
      </c>
      <c r="U207" s="3" t="s">
        <v>23</v>
      </c>
      <c r="V207" s="3" t="s">
        <v>119</v>
      </c>
    </row>
    <row r="208" spans="1:22" x14ac:dyDescent="0.25">
      <c r="A208" s="3" t="s">
        <v>439</v>
      </c>
      <c r="B208" s="3">
        <v>26.33</v>
      </c>
      <c r="C208" s="3" t="str" cm="1">
        <f t="array" ref="C208">_xlfn.IFS($B208&lt;18.5,"Underweight",$B208&lt;24.9,"Normal Weight",$B208&lt;29.9,"Overweight",TRUE,"Obesity")</f>
        <v>Overweight</v>
      </c>
      <c r="D208" s="3">
        <v>11.8</v>
      </c>
      <c r="E208" s="3" t="str">
        <f t="shared" si="9"/>
        <v>Diabetes</v>
      </c>
      <c r="F208" s="3" t="s">
        <v>21</v>
      </c>
      <c r="G208" s="3" t="s">
        <v>20</v>
      </c>
      <c r="H208" s="3" t="s">
        <v>20</v>
      </c>
      <c r="I208" s="3">
        <v>1</v>
      </c>
      <c r="J208" s="3" t="s">
        <v>20</v>
      </c>
      <c r="L208" s="3" t="s">
        <v>439</v>
      </c>
      <c r="M208" s="3">
        <v>1975</v>
      </c>
      <c r="N208" s="3" t="s">
        <v>61</v>
      </c>
      <c r="O208" s="3">
        <v>28</v>
      </c>
      <c r="P208" s="5">
        <f t="shared" si="10"/>
        <v>27603</v>
      </c>
      <c r="Q208" s="3">
        <f t="shared" si="11"/>
        <v>47</v>
      </c>
      <c r="R208" s="3">
        <v>1</v>
      </c>
      <c r="S208" s="99">
        <v>9540.17</v>
      </c>
      <c r="T208" s="3" t="s">
        <v>29</v>
      </c>
      <c r="U208" s="3" t="s">
        <v>29</v>
      </c>
      <c r="V208" s="3" t="s">
        <v>119</v>
      </c>
    </row>
    <row r="209" spans="1:22" x14ac:dyDescent="0.25">
      <c r="A209" s="3" t="s">
        <v>441</v>
      </c>
      <c r="B209" s="3">
        <v>26.6</v>
      </c>
      <c r="C209" s="3" t="str" cm="1">
        <f t="array" ref="C209">_xlfn.IFS($B209&lt;18.5,"Underweight",$B209&lt;24.9,"Normal Weight",$B209&lt;29.9,"Overweight",TRUE,"Obesity")</f>
        <v>Overweight</v>
      </c>
      <c r="D209" s="3">
        <v>8.3800000000000008</v>
      </c>
      <c r="E209" s="3" t="str">
        <f t="shared" si="9"/>
        <v>Diabetes</v>
      </c>
      <c r="F209" s="3" t="s">
        <v>20</v>
      </c>
      <c r="G209" s="3" t="s">
        <v>20</v>
      </c>
      <c r="H209" s="3" t="s">
        <v>20</v>
      </c>
      <c r="I209" s="3">
        <v>2</v>
      </c>
      <c r="J209" s="3" t="s">
        <v>20</v>
      </c>
      <c r="L209" s="3" t="s">
        <v>441</v>
      </c>
      <c r="M209" s="3">
        <v>1973</v>
      </c>
      <c r="N209" s="3" t="s">
        <v>28</v>
      </c>
      <c r="O209" s="3">
        <v>21</v>
      </c>
      <c r="P209" s="5">
        <f t="shared" si="10"/>
        <v>27019</v>
      </c>
      <c r="Q209" s="3">
        <f t="shared" si="11"/>
        <v>49</v>
      </c>
      <c r="R209" s="3">
        <v>0</v>
      </c>
      <c r="S209" s="99">
        <v>9538.65</v>
      </c>
      <c r="T209" s="3" t="s">
        <v>29</v>
      </c>
      <c r="U209" s="3" t="s">
        <v>24</v>
      </c>
      <c r="V209" s="3" t="s">
        <v>48</v>
      </c>
    </row>
    <row r="210" spans="1:22" x14ac:dyDescent="0.25">
      <c r="A210" s="3" t="s">
        <v>443</v>
      </c>
      <c r="B210" s="3">
        <v>27.5</v>
      </c>
      <c r="C210" s="3" t="str" cm="1">
        <f t="array" ref="C210">_xlfn.IFS($B210&lt;18.5,"Underweight",$B210&lt;24.9,"Normal Weight",$B210&lt;29.9,"Overweight",TRUE,"Obesity")</f>
        <v>Overweight</v>
      </c>
      <c r="D210" s="3">
        <v>7.58</v>
      </c>
      <c r="E210" s="3" t="str">
        <f t="shared" si="9"/>
        <v>Diabetes</v>
      </c>
      <c r="F210" s="3" t="s">
        <v>20</v>
      </c>
      <c r="G210" s="3" t="s">
        <v>20</v>
      </c>
      <c r="H210" s="3" t="s">
        <v>20</v>
      </c>
      <c r="I210" s="3">
        <v>0</v>
      </c>
      <c r="J210" s="3" t="s">
        <v>20</v>
      </c>
      <c r="L210" s="3" t="s">
        <v>443</v>
      </c>
      <c r="M210" s="3">
        <v>1971</v>
      </c>
      <c r="N210" s="3" t="s">
        <v>56</v>
      </c>
      <c r="O210" s="3">
        <v>29</v>
      </c>
      <c r="P210" s="5">
        <f t="shared" si="10"/>
        <v>26266</v>
      </c>
      <c r="Q210" s="3">
        <f t="shared" si="11"/>
        <v>51</v>
      </c>
      <c r="R210" s="3">
        <v>0</v>
      </c>
      <c r="S210" s="99">
        <v>9528.9</v>
      </c>
      <c r="T210" s="3" t="s">
        <v>29</v>
      </c>
      <c r="U210" s="3" t="s">
        <v>29</v>
      </c>
      <c r="V210" s="3" t="s">
        <v>53</v>
      </c>
    </row>
    <row r="211" spans="1:22" x14ac:dyDescent="0.25">
      <c r="A211" s="3" t="s">
        <v>445</v>
      </c>
      <c r="B211" s="3">
        <v>41.55</v>
      </c>
      <c r="C211" s="3" t="str" cm="1">
        <f t="array" ref="C211">_xlfn.IFS($B211&lt;18.5,"Underweight",$B211&lt;24.9,"Normal Weight",$B211&lt;29.9,"Overweight",TRUE,"Obesity")</f>
        <v>Obesity</v>
      </c>
      <c r="D211" s="3">
        <v>4.6100000000000003</v>
      </c>
      <c r="E211" s="3" t="str">
        <f t="shared" si="9"/>
        <v>Normal</v>
      </c>
      <c r="F211" s="3" t="s">
        <v>20</v>
      </c>
      <c r="G211" s="3" t="s">
        <v>20</v>
      </c>
      <c r="H211" s="3" t="s">
        <v>20</v>
      </c>
      <c r="I211" s="3">
        <v>1</v>
      </c>
      <c r="J211" s="3" t="s">
        <v>20</v>
      </c>
      <c r="L211" s="3" t="s">
        <v>445</v>
      </c>
      <c r="M211" s="3">
        <v>1992</v>
      </c>
      <c r="N211" s="3" t="s">
        <v>51</v>
      </c>
      <c r="O211" s="3">
        <v>22</v>
      </c>
      <c r="P211" s="5">
        <f t="shared" si="10"/>
        <v>33838</v>
      </c>
      <c r="Q211" s="3">
        <f t="shared" si="11"/>
        <v>30</v>
      </c>
      <c r="R211" s="3">
        <v>0</v>
      </c>
      <c r="S211" s="99">
        <v>9507.68</v>
      </c>
      <c r="T211" s="3" t="s">
        <v>29</v>
      </c>
      <c r="U211" s="3" t="s">
        <v>23</v>
      </c>
      <c r="V211" s="3" t="s">
        <v>33</v>
      </c>
    </row>
    <row r="212" spans="1:22" x14ac:dyDescent="0.25">
      <c r="A212" s="3" t="s">
        <v>447</v>
      </c>
      <c r="B212" s="3">
        <v>41.47</v>
      </c>
      <c r="C212" s="3" t="str" cm="1">
        <f t="array" ref="C212">_xlfn.IFS($B212&lt;18.5,"Underweight",$B212&lt;24.9,"Normal Weight",$B212&lt;29.9,"Overweight",TRUE,"Obesity")</f>
        <v>Obesity</v>
      </c>
      <c r="D212" s="3">
        <v>4.7</v>
      </c>
      <c r="E212" s="3" t="str">
        <f t="shared" si="9"/>
        <v>Normal</v>
      </c>
      <c r="F212" s="3" t="s">
        <v>21</v>
      </c>
      <c r="G212" s="3" t="s">
        <v>20</v>
      </c>
      <c r="H212" s="3" t="s">
        <v>21</v>
      </c>
      <c r="I212" s="3">
        <v>1</v>
      </c>
      <c r="J212" s="3" t="s">
        <v>20</v>
      </c>
      <c r="L212" s="3" t="s">
        <v>447</v>
      </c>
      <c r="M212" s="3">
        <v>1969</v>
      </c>
      <c r="N212" s="3" t="s">
        <v>51</v>
      </c>
      <c r="O212" s="3">
        <v>24</v>
      </c>
      <c r="P212" s="5">
        <f t="shared" si="10"/>
        <v>25439</v>
      </c>
      <c r="Q212" s="3">
        <f t="shared" si="11"/>
        <v>53</v>
      </c>
      <c r="R212" s="3">
        <v>0</v>
      </c>
      <c r="S212" s="99">
        <v>9504.31</v>
      </c>
      <c r="T212" s="3" t="s">
        <v>24</v>
      </c>
      <c r="U212" s="3" t="s">
        <v>29</v>
      </c>
      <c r="V212" s="3" t="s">
        <v>25</v>
      </c>
    </row>
    <row r="213" spans="1:22" x14ac:dyDescent="0.25">
      <c r="A213" s="3" t="s">
        <v>449</v>
      </c>
      <c r="B213" s="3">
        <v>24.795000000000002</v>
      </c>
      <c r="C213" s="3" t="str" cm="1">
        <f t="array" ref="C213">_xlfn.IFS($B213&lt;18.5,"Underweight",$B213&lt;24.9,"Normal Weight",$B213&lt;29.9,"Overweight",TRUE,"Obesity")</f>
        <v>Normal Weight</v>
      </c>
      <c r="D213" s="3">
        <v>6.05</v>
      </c>
      <c r="E213" s="3" t="str">
        <f t="shared" si="9"/>
        <v>Prediabetes</v>
      </c>
      <c r="F213" s="3" t="s">
        <v>21</v>
      </c>
      <c r="G213" s="3" t="s">
        <v>20</v>
      </c>
      <c r="H213" s="3" t="s">
        <v>20</v>
      </c>
      <c r="I213" s="3">
        <v>0</v>
      </c>
      <c r="J213" s="3" t="s">
        <v>20</v>
      </c>
      <c r="L213" s="3" t="s">
        <v>449</v>
      </c>
      <c r="M213" s="3">
        <v>1976</v>
      </c>
      <c r="N213" s="3" t="s">
        <v>56</v>
      </c>
      <c r="O213" s="3">
        <v>28</v>
      </c>
      <c r="P213" s="5">
        <f t="shared" si="10"/>
        <v>28092</v>
      </c>
      <c r="Q213" s="3">
        <f t="shared" si="11"/>
        <v>46</v>
      </c>
      <c r="R213" s="3">
        <v>3</v>
      </c>
      <c r="S213" s="99">
        <v>9500.57</v>
      </c>
      <c r="T213" s="3" t="s">
        <v>29</v>
      </c>
      <c r="U213" s="3" t="s">
        <v>24</v>
      </c>
      <c r="V213" s="3" t="s">
        <v>227</v>
      </c>
    </row>
    <row r="214" spans="1:22" x14ac:dyDescent="0.25">
      <c r="A214" s="3" t="s">
        <v>268</v>
      </c>
      <c r="B214" s="3">
        <v>46.39</v>
      </c>
      <c r="C214" s="3" t="str" cm="1">
        <f t="array" ref="C214">_xlfn.IFS($B214&lt;18.5,"Underweight",$B214&lt;24.9,"Normal Weight",$B214&lt;29.9,"Overweight",TRUE,"Obesity")</f>
        <v>Obesity</v>
      </c>
      <c r="D214" s="3">
        <v>5.09</v>
      </c>
      <c r="E214" s="3" t="str">
        <f t="shared" si="9"/>
        <v>Normal</v>
      </c>
      <c r="F214" s="3" t="s">
        <v>20</v>
      </c>
      <c r="G214" s="3" t="s">
        <v>20</v>
      </c>
      <c r="H214" s="3" t="s">
        <v>20</v>
      </c>
      <c r="I214" s="3">
        <v>0</v>
      </c>
      <c r="J214" s="3" t="s">
        <v>21</v>
      </c>
      <c r="L214" s="3" t="s">
        <v>268</v>
      </c>
      <c r="M214" s="3">
        <v>1977</v>
      </c>
      <c r="N214" s="3" t="s">
        <v>28</v>
      </c>
      <c r="O214" s="3">
        <v>17</v>
      </c>
      <c r="P214" s="5">
        <f t="shared" si="10"/>
        <v>28476</v>
      </c>
      <c r="Q214" s="3">
        <f t="shared" si="11"/>
        <v>45</v>
      </c>
      <c r="R214" s="3">
        <v>2</v>
      </c>
      <c r="S214" s="99">
        <v>39670.44</v>
      </c>
      <c r="T214" s="3" t="s">
        <v>29</v>
      </c>
      <c r="U214" s="3" t="s">
        <v>23</v>
      </c>
      <c r="V214" s="3" t="s">
        <v>33</v>
      </c>
    </row>
    <row r="215" spans="1:22" x14ac:dyDescent="0.25">
      <c r="A215" s="3" t="s">
        <v>452</v>
      </c>
      <c r="B215" s="3">
        <v>29.48</v>
      </c>
      <c r="C215" s="3" t="str" cm="1">
        <f t="array" ref="C215">_xlfn.IFS($B215&lt;18.5,"Underweight",$B215&lt;24.9,"Normal Weight",$B215&lt;29.9,"Overweight",TRUE,"Obesity")</f>
        <v>Overweight</v>
      </c>
      <c r="D215" s="3">
        <v>5.63</v>
      </c>
      <c r="E215" s="3" t="str">
        <f t="shared" si="9"/>
        <v>Normal</v>
      </c>
      <c r="F215" s="3" t="s">
        <v>21</v>
      </c>
      <c r="G215" s="3" t="s">
        <v>20</v>
      </c>
      <c r="H215" s="3" t="s">
        <v>21</v>
      </c>
      <c r="I215" s="3">
        <v>1</v>
      </c>
      <c r="J215" s="3" t="s">
        <v>20</v>
      </c>
      <c r="L215" s="3" t="s">
        <v>452</v>
      </c>
      <c r="M215" s="3">
        <v>1969</v>
      </c>
      <c r="N215" s="3" t="s">
        <v>32</v>
      </c>
      <c r="O215" s="3">
        <v>4</v>
      </c>
      <c r="P215" s="5">
        <f t="shared" si="10"/>
        <v>25358</v>
      </c>
      <c r="Q215" s="3">
        <f t="shared" si="11"/>
        <v>54</v>
      </c>
      <c r="R215" s="3">
        <v>0</v>
      </c>
      <c r="S215" s="99">
        <v>9487.64</v>
      </c>
      <c r="T215" s="3" t="s">
        <v>29</v>
      </c>
      <c r="U215" s="3" t="s">
        <v>29</v>
      </c>
      <c r="V215" s="3" t="s">
        <v>25</v>
      </c>
    </row>
    <row r="216" spans="1:22" x14ac:dyDescent="0.25">
      <c r="A216" s="3" t="s">
        <v>454</v>
      </c>
      <c r="B216" s="3">
        <v>28.09</v>
      </c>
      <c r="C216" s="3" t="str" cm="1">
        <f t="array" ref="C216">_xlfn.IFS($B216&lt;18.5,"Underweight",$B216&lt;24.9,"Normal Weight",$B216&lt;29.9,"Overweight",TRUE,"Obesity")</f>
        <v>Overweight</v>
      </c>
      <c r="D216" s="3">
        <v>6.06</v>
      </c>
      <c r="E216" s="3" t="str">
        <f t="shared" si="9"/>
        <v>Prediabetes</v>
      </c>
      <c r="F216" s="3" t="s">
        <v>20</v>
      </c>
      <c r="G216" s="3" t="s">
        <v>20</v>
      </c>
      <c r="H216" s="3" t="s">
        <v>21</v>
      </c>
      <c r="I216" s="3">
        <v>1</v>
      </c>
      <c r="J216" s="3" t="s">
        <v>20</v>
      </c>
      <c r="L216" s="3" t="s">
        <v>454</v>
      </c>
      <c r="M216" s="3">
        <v>1979</v>
      </c>
      <c r="N216" s="3" t="s">
        <v>61</v>
      </c>
      <c r="O216" s="3">
        <v>17</v>
      </c>
      <c r="P216" s="5">
        <f t="shared" si="10"/>
        <v>29053</v>
      </c>
      <c r="Q216" s="3">
        <f t="shared" si="11"/>
        <v>43</v>
      </c>
      <c r="R216" s="3">
        <v>2</v>
      </c>
      <c r="S216" s="99">
        <v>9453.92</v>
      </c>
      <c r="T216" s="3" t="s">
        <v>29</v>
      </c>
      <c r="U216" s="3" t="s">
        <v>29</v>
      </c>
      <c r="V216" s="3" t="s">
        <v>48</v>
      </c>
    </row>
    <row r="217" spans="1:22" x14ac:dyDescent="0.25">
      <c r="A217" s="3" t="s">
        <v>456</v>
      </c>
      <c r="B217" s="3">
        <v>32.729999999999997</v>
      </c>
      <c r="C217" s="3" t="str" cm="1">
        <f t="array" ref="C217">_xlfn.IFS($B217&lt;18.5,"Underweight",$B217&lt;24.9,"Normal Weight",$B217&lt;29.9,"Overweight",TRUE,"Obesity")</f>
        <v>Obesity</v>
      </c>
      <c r="D217" s="3">
        <v>5.19</v>
      </c>
      <c r="E217" s="3" t="str">
        <f t="shared" si="9"/>
        <v>Normal</v>
      </c>
      <c r="F217" s="3" t="s">
        <v>20</v>
      </c>
      <c r="G217" s="3" t="s">
        <v>20</v>
      </c>
      <c r="H217" s="3" t="s">
        <v>20</v>
      </c>
      <c r="I217" s="3">
        <v>1</v>
      </c>
      <c r="J217" s="3" t="s">
        <v>20</v>
      </c>
      <c r="L217" s="3" t="s">
        <v>456</v>
      </c>
      <c r="M217" s="3">
        <v>1987</v>
      </c>
      <c r="N217" s="3" t="s">
        <v>56</v>
      </c>
      <c r="O217" s="3">
        <v>14</v>
      </c>
      <c r="P217" s="5">
        <f t="shared" si="10"/>
        <v>32095</v>
      </c>
      <c r="Q217" s="3">
        <f t="shared" si="11"/>
        <v>35</v>
      </c>
      <c r="R217" s="3">
        <v>3</v>
      </c>
      <c r="S217" s="99">
        <v>9448.42</v>
      </c>
      <c r="T217" s="3" t="s">
        <v>29</v>
      </c>
      <c r="U217" s="3" t="s">
        <v>24</v>
      </c>
      <c r="V217" s="3" t="s">
        <v>48</v>
      </c>
    </row>
    <row r="218" spans="1:22" x14ac:dyDescent="0.25">
      <c r="A218" s="3" t="s">
        <v>458</v>
      </c>
      <c r="B218" s="3">
        <v>27.36</v>
      </c>
      <c r="C218" s="3" t="str" cm="1">
        <f t="array" ref="C218">_xlfn.IFS($B218&lt;18.5,"Underweight",$B218&lt;24.9,"Normal Weight",$B218&lt;29.9,"Overweight",TRUE,"Obesity")</f>
        <v>Overweight</v>
      </c>
      <c r="D218" s="3">
        <v>8.9600000000000009</v>
      </c>
      <c r="E218" s="3" t="str">
        <f t="shared" si="9"/>
        <v>Diabetes</v>
      </c>
      <c r="F218" s="3" t="s">
        <v>20</v>
      </c>
      <c r="G218" s="3" t="s">
        <v>20</v>
      </c>
      <c r="H218" s="3" t="s">
        <v>20</v>
      </c>
      <c r="I218" s="3">
        <v>0</v>
      </c>
      <c r="J218" s="3" t="s">
        <v>20</v>
      </c>
      <c r="L218" s="3" t="s">
        <v>458</v>
      </c>
      <c r="M218" s="3">
        <v>1974</v>
      </c>
      <c r="N218" s="3" t="s">
        <v>32</v>
      </c>
      <c r="O218" s="3">
        <v>8</v>
      </c>
      <c r="P218" s="5">
        <f t="shared" si="10"/>
        <v>27188</v>
      </c>
      <c r="Q218" s="3">
        <f t="shared" si="11"/>
        <v>49</v>
      </c>
      <c r="R218" s="3">
        <v>1</v>
      </c>
      <c r="S218" s="99">
        <v>9447.3799999999992</v>
      </c>
      <c r="T218" s="3" t="s">
        <v>29</v>
      </c>
      <c r="U218" s="3" t="s">
        <v>24</v>
      </c>
      <c r="V218" s="3" t="s">
        <v>119</v>
      </c>
    </row>
    <row r="219" spans="1:22" x14ac:dyDescent="0.25">
      <c r="A219" s="3" t="s">
        <v>460</v>
      </c>
      <c r="B219" s="3">
        <v>27.265000000000001</v>
      </c>
      <c r="C219" s="3" t="str" cm="1">
        <f t="array" ref="C219">_xlfn.IFS($B219&lt;18.5,"Underweight",$B219&lt;24.9,"Normal Weight",$B219&lt;29.9,"Overweight",TRUE,"Obesity")</f>
        <v>Overweight</v>
      </c>
      <c r="D219" s="3">
        <v>11.39</v>
      </c>
      <c r="E219" s="3" t="str">
        <f t="shared" si="9"/>
        <v>Diabetes</v>
      </c>
      <c r="F219" s="3" t="s">
        <v>20</v>
      </c>
      <c r="G219" s="3" t="s">
        <v>20</v>
      </c>
      <c r="H219" s="3" t="s">
        <v>20</v>
      </c>
      <c r="I219" s="3">
        <v>0</v>
      </c>
      <c r="J219" s="3" t="s">
        <v>20</v>
      </c>
      <c r="L219" s="3" t="s">
        <v>460</v>
      </c>
      <c r="M219" s="3">
        <v>1974</v>
      </c>
      <c r="N219" s="3" t="s">
        <v>56</v>
      </c>
      <c r="O219" s="3">
        <v>27</v>
      </c>
      <c r="P219" s="5">
        <f t="shared" si="10"/>
        <v>27360</v>
      </c>
      <c r="Q219" s="3">
        <f t="shared" si="11"/>
        <v>48</v>
      </c>
      <c r="R219" s="3">
        <v>1</v>
      </c>
      <c r="S219" s="99">
        <v>9447.25</v>
      </c>
      <c r="T219" s="3" t="s">
        <v>29</v>
      </c>
      <c r="U219" s="3" t="s">
        <v>23</v>
      </c>
      <c r="V219" s="3" t="s">
        <v>119</v>
      </c>
    </row>
    <row r="220" spans="1:22" x14ac:dyDescent="0.25">
      <c r="A220" s="3" t="s">
        <v>462</v>
      </c>
      <c r="B220" s="3">
        <v>48.07</v>
      </c>
      <c r="C220" s="3" t="str" cm="1">
        <f t="array" ref="C220">_xlfn.IFS($B220&lt;18.5,"Underweight",$B220&lt;24.9,"Normal Weight",$B220&lt;29.9,"Overweight",TRUE,"Obesity")</f>
        <v>Obesity</v>
      </c>
      <c r="D220" s="3">
        <v>4.0599999999999996</v>
      </c>
      <c r="E220" s="3" t="str">
        <f t="shared" si="9"/>
        <v>Normal</v>
      </c>
      <c r="F220" s="3" t="s">
        <v>21</v>
      </c>
      <c r="G220" s="3" t="s">
        <v>20</v>
      </c>
      <c r="H220" s="3" t="s">
        <v>20</v>
      </c>
      <c r="I220" s="3">
        <v>0</v>
      </c>
      <c r="J220" s="3" t="s">
        <v>20</v>
      </c>
      <c r="L220" s="3" t="s">
        <v>462</v>
      </c>
      <c r="M220" s="3">
        <v>1976</v>
      </c>
      <c r="N220" s="3" t="s">
        <v>56</v>
      </c>
      <c r="O220" s="3">
        <v>3</v>
      </c>
      <c r="P220" s="5">
        <f t="shared" si="10"/>
        <v>28067</v>
      </c>
      <c r="Q220" s="3">
        <f t="shared" si="11"/>
        <v>46</v>
      </c>
      <c r="R220" s="3">
        <v>2</v>
      </c>
      <c r="S220" s="99">
        <v>9432.93</v>
      </c>
      <c r="T220" s="3" t="s">
        <v>29</v>
      </c>
      <c r="U220" s="3" t="s">
        <v>23</v>
      </c>
      <c r="V220" s="3" t="s">
        <v>119</v>
      </c>
    </row>
    <row r="221" spans="1:22" x14ac:dyDescent="0.25">
      <c r="A221" s="3" t="s">
        <v>464</v>
      </c>
      <c r="B221" s="3">
        <v>30.8</v>
      </c>
      <c r="C221" s="3" t="str" cm="1">
        <f t="array" ref="C221">_xlfn.IFS($B221&lt;18.5,"Underweight",$B221&lt;24.9,"Normal Weight",$B221&lt;29.9,"Overweight",TRUE,"Obesity")</f>
        <v>Obesity</v>
      </c>
      <c r="D221" s="3">
        <v>5.23</v>
      </c>
      <c r="E221" s="3" t="str">
        <f t="shared" si="9"/>
        <v>Normal</v>
      </c>
      <c r="F221" s="3" t="s">
        <v>21</v>
      </c>
      <c r="G221" s="3" t="s">
        <v>20</v>
      </c>
      <c r="H221" s="3" t="s">
        <v>20</v>
      </c>
      <c r="I221" s="3">
        <v>0</v>
      </c>
      <c r="J221" s="3" t="s">
        <v>20</v>
      </c>
      <c r="L221" s="3" t="s">
        <v>464</v>
      </c>
      <c r="M221" s="3">
        <v>1976</v>
      </c>
      <c r="N221" s="3" t="s">
        <v>22</v>
      </c>
      <c r="O221" s="3">
        <v>30</v>
      </c>
      <c r="P221" s="5">
        <f t="shared" si="10"/>
        <v>28063</v>
      </c>
      <c r="Q221" s="3">
        <f t="shared" si="11"/>
        <v>46</v>
      </c>
      <c r="R221" s="3">
        <v>3</v>
      </c>
      <c r="S221" s="99">
        <v>9414.92</v>
      </c>
      <c r="T221" s="3" t="s">
        <v>29</v>
      </c>
      <c r="U221" s="3" t="s">
        <v>29</v>
      </c>
      <c r="V221" s="3" t="s">
        <v>53</v>
      </c>
    </row>
    <row r="222" spans="1:22" x14ac:dyDescent="0.25">
      <c r="A222" s="3" t="s">
        <v>466</v>
      </c>
      <c r="B222" s="3">
        <v>32.299999999999997</v>
      </c>
      <c r="C222" s="3" t="str" cm="1">
        <f t="array" ref="C222">_xlfn.IFS($B222&lt;18.5,"Underweight",$B222&lt;24.9,"Normal Weight",$B222&lt;29.9,"Overweight",TRUE,"Obesity")</f>
        <v>Obesity</v>
      </c>
      <c r="D222" s="3">
        <v>5.05</v>
      </c>
      <c r="E222" s="3" t="str">
        <f t="shared" si="9"/>
        <v>Normal</v>
      </c>
      <c r="F222" s="3" t="s">
        <v>21</v>
      </c>
      <c r="G222" s="3" t="s">
        <v>20</v>
      </c>
      <c r="H222" s="3" t="s">
        <v>20</v>
      </c>
      <c r="I222" s="3">
        <v>0</v>
      </c>
      <c r="J222" s="3" t="s">
        <v>20</v>
      </c>
      <c r="L222" s="3" t="s">
        <v>466</v>
      </c>
      <c r="M222" s="3">
        <v>1976</v>
      </c>
      <c r="N222" s="3" t="s">
        <v>22</v>
      </c>
      <c r="O222" s="3">
        <v>17</v>
      </c>
      <c r="P222" s="5">
        <f t="shared" si="10"/>
        <v>28050</v>
      </c>
      <c r="Q222" s="3">
        <f t="shared" si="11"/>
        <v>46</v>
      </c>
      <c r="R222" s="3">
        <v>2</v>
      </c>
      <c r="S222" s="99">
        <v>9411.01</v>
      </c>
      <c r="T222" s="3" t="s">
        <v>29</v>
      </c>
      <c r="U222" s="3" t="s">
        <v>24</v>
      </c>
      <c r="V222" s="3" t="s">
        <v>119</v>
      </c>
    </row>
    <row r="223" spans="1:22" x14ac:dyDescent="0.25">
      <c r="A223" s="3" t="s">
        <v>468</v>
      </c>
      <c r="B223" s="3">
        <v>39.700000000000003</v>
      </c>
      <c r="C223" s="3" t="str" cm="1">
        <f t="array" ref="C223">_xlfn.IFS($B223&lt;18.5,"Underweight",$B223&lt;24.9,"Normal Weight",$B223&lt;29.9,"Overweight",TRUE,"Obesity")</f>
        <v>Obesity</v>
      </c>
      <c r="D223" s="3">
        <v>7.34</v>
      </c>
      <c r="E223" s="3" t="str">
        <f t="shared" si="9"/>
        <v>Diabetes</v>
      </c>
      <c r="F223" s="3" t="s">
        <v>20</v>
      </c>
      <c r="G223" s="3" t="s">
        <v>20</v>
      </c>
      <c r="H223" s="3" t="s">
        <v>20</v>
      </c>
      <c r="I223" s="3">
        <v>0</v>
      </c>
      <c r="J223" s="3" t="s">
        <v>20</v>
      </c>
      <c r="L223" s="3" t="s">
        <v>468</v>
      </c>
      <c r="M223" s="3">
        <v>1971</v>
      </c>
      <c r="N223" s="3" t="s">
        <v>22</v>
      </c>
      <c r="O223" s="3">
        <v>20</v>
      </c>
      <c r="P223" s="5">
        <f t="shared" si="10"/>
        <v>26226</v>
      </c>
      <c r="Q223" s="3">
        <f t="shared" si="11"/>
        <v>51</v>
      </c>
      <c r="R223" s="3">
        <v>1</v>
      </c>
      <c r="S223" s="99">
        <v>9391.35</v>
      </c>
      <c r="T223" s="3" t="s">
        <v>24</v>
      </c>
      <c r="U223" s="3" t="s">
        <v>24</v>
      </c>
      <c r="V223" s="3" t="s">
        <v>53</v>
      </c>
    </row>
    <row r="224" spans="1:22" x14ac:dyDescent="0.25">
      <c r="A224" s="3" t="s">
        <v>470</v>
      </c>
      <c r="B224" s="3">
        <v>35.97</v>
      </c>
      <c r="C224" s="3" t="str" cm="1">
        <f t="array" ref="C224">_xlfn.IFS($B224&lt;18.5,"Underweight",$B224&lt;24.9,"Normal Weight",$B224&lt;29.9,"Overweight",TRUE,"Obesity")</f>
        <v>Obesity</v>
      </c>
      <c r="D224" s="3">
        <v>8.1300000000000008</v>
      </c>
      <c r="E224" s="3" t="str">
        <f t="shared" si="9"/>
        <v>Diabetes</v>
      </c>
      <c r="F224" s="3" t="s">
        <v>20</v>
      </c>
      <c r="G224" s="3" t="s">
        <v>20</v>
      </c>
      <c r="H224" s="3" t="s">
        <v>20</v>
      </c>
      <c r="I224" s="3">
        <v>0</v>
      </c>
      <c r="J224" s="3" t="s">
        <v>20</v>
      </c>
      <c r="L224" s="3" t="s">
        <v>470</v>
      </c>
      <c r="M224" s="3">
        <v>1971</v>
      </c>
      <c r="N224" s="3" t="s">
        <v>28</v>
      </c>
      <c r="O224" s="3">
        <v>29</v>
      </c>
      <c r="P224" s="5">
        <f t="shared" si="10"/>
        <v>26296</v>
      </c>
      <c r="Q224" s="3">
        <f t="shared" si="11"/>
        <v>51</v>
      </c>
      <c r="R224" s="3">
        <v>1</v>
      </c>
      <c r="S224" s="99">
        <v>9386.16</v>
      </c>
      <c r="T224" s="3" t="s">
        <v>24</v>
      </c>
      <c r="U224" s="3" t="s">
        <v>29</v>
      </c>
      <c r="V224" s="3" t="s">
        <v>25</v>
      </c>
    </row>
    <row r="225" spans="1:22" x14ac:dyDescent="0.25">
      <c r="A225" s="3" t="s">
        <v>57</v>
      </c>
      <c r="B225" s="3">
        <v>42.13</v>
      </c>
      <c r="C225" s="3" t="str" cm="1">
        <f t="array" ref="C225">_xlfn.IFS($B225&lt;18.5,"Underweight",$B225&lt;24.9,"Normal Weight",$B225&lt;29.9,"Overweight",TRUE,"Obesity")</f>
        <v>Obesity</v>
      </c>
      <c r="D225" s="3">
        <v>11.9</v>
      </c>
      <c r="E225" s="3" t="str">
        <f t="shared" si="9"/>
        <v>Diabetes</v>
      </c>
      <c r="F225" s="3" t="s">
        <v>20</v>
      </c>
      <c r="G225" s="3" t="s">
        <v>20</v>
      </c>
      <c r="H225" s="3" t="s">
        <v>20</v>
      </c>
      <c r="I225" s="3">
        <v>0</v>
      </c>
      <c r="J225" s="3" t="s">
        <v>21</v>
      </c>
      <c r="L225" s="3" t="s">
        <v>57</v>
      </c>
      <c r="M225" s="3">
        <v>1965</v>
      </c>
      <c r="N225" s="3" t="s">
        <v>22</v>
      </c>
      <c r="O225" s="3">
        <v>27</v>
      </c>
      <c r="P225" s="5">
        <f t="shared" si="10"/>
        <v>24042</v>
      </c>
      <c r="Q225" s="3">
        <f t="shared" si="11"/>
        <v>57</v>
      </c>
      <c r="R225" s="3">
        <v>1</v>
      </c>
      <c r="S225" s="99">
        <v>48675.519999999997</v>
      </c>
      <c r="T225" s="3" t="s">
        <v>23</v>
      </c>
      <c r="U225" s="3" t="s">
        <v>29</v>
      </c>
      <c r="V225" s="3" t="s">
        <v>25</v>
      </c>
    </row>
    <row r="226" spans="1:22" x14ac:dyDescent="0.25">
      <c r="A226" s="3" t="s">
        <v>270</v>
      </c>
      <c r="B226" s="3">
        <v>42.13</v>
      </c>
      <c r="C226" s="3" t="str" cm="1">
        <f t="array" ref="C226">_xlfn.IFS($B226&lt;18.5,"Underweight",$B226&lt;24.9,"Normal Weight",$B226&lt;29.9,"Overweight",TRUE,"Obesity")</f>
        <v>Obesity</v>
      </c>
      <c r="D226" s="3">
        <v>5.2</v>
      </c>
      <c r="E226" s="3" t="str">
        <f t="shared" si="9"/>
        <v>Normal</v>
      </c>
      <c r="F226" s="3" t="s">
        <v>21</v>
      </c>
      <c r="G226" s="3" t="s">
        <v>20</v>
      </c>
      <c r="H226" s="3" t="s">
        <v>20</v>
      </c>
      <c r="I226" s="3">
        <v>1</v>
      </c>
      <c r="J226" s="3" t="s">
        <v>21</v>
      </c>
      <c r="L226" s="3" t="s">
        <v>270</v>
      </c>
      <c r="M226" s="3">
        <v>1995</v>
      </c>
      <c r="N226" s="3" t="s">
        <v>51</v>
      </c>
      <c r="O226" s="3">
        <v>7</v>
      </c>
      <c r="P226" s="5">
        <f t="shared" si="10"/>
        <v>34918</v>
      </c>
      <c r="Q226" s="3">
        <f t="shared" si="11"/>
        <v>27</v>
      </c>
      <c r="R226" s="3">
        <v>0</v>
      </c>
      <c r="S226" s="99">
        <v>39611.760000000002</v>
      </c>
      <c r="T226" s="3" t="s">
        <v>23</v>
      </c>
      <c r="U226" s="3" t="s">
        <v>24</v>
      </c>
      <c r="V226" s="3" t="s">
        <v>25</v>
      </c>
    </row>
    <row r="227" spans="1:22" x14ac:dyDescent="0.25">
      <c r="A227" s="3" t="s">
        <v>474</v>
      </c>
      <c r="B227" s="3">
        <v>25.86</v>
      </c>
      <c r="C227" s="3" t="str" cm="1">
        <f t="array" ref="C227">_xlfn.IFS($B227&lt;18.5,"Underweight",$B227&lt;24.9,"Normal Weight",$B227&lt;29.9,"Overweight",TRUE,"Obesity")</f>
        <v>Overweight</v>
      </c>
      <c r="D227" s="3">
        <v>6.68</v>
      </c>
      <c r="E227" s="3" t="str">
        <f t="shared" si="9"/>
        <v>Diabetes</v>
      </c>
      <c r="F227" s="3" t="s">
        <v>21</v>
      </c>
      <c r="G227" s="3" t="s">
        <v>20</v>
      </c>
      <c r="H227" s="3" t="s">
        <v>20</v>
      </c>
      <c r="I227" s="3">
        <v>1</v>
      </c>
      <c r="J227" s="3" t="s">
        <v>20</v>
      </c>
      <c r="L227" s="3" t="s">
        <v>474</v>
      </c>
      <c r="M227" s="3">
        <v>1975</v>
      </c>
      <c r="N227" s="3" t="s">
        <v>28</v>
      </c>
      <c r="O227" s="3">
        <v>2</v>
      </c>
      <c r="P227" s="5">
        <f t="shared" si="10"/>
        <v>27730</v>
      </c>
      <c r="Q227" s="3">
        <f t="shared" si="11"/>
        <v>47</v>
      </c>
      <c r="R227" s="3">
        <v>1</v>
      </c>
      <c r="S227" s="99">
        <v>9380.75</v>
      </c>
      <c r="T227" s="3" t="s">
        <v>29</v>
      </c>
      <c r="U227" s="3" t="s">
        <v>29</v>
      </c>
      <c r="V227" s="3" t="s">
        <v>119</v>
      </c>
    </row>
    <row r="228" spans="1:22" x14ac:dyDescent="0.25">
      <c r="A228" s="3" t="s">
        <v>476</v>
      </c>
      <c r="B228" s="3">
        <v>30.03</v>
      </c>
      <c r="C228" s="3" t="str" cm="1">
        <f t="array" ref="C228">_xlfn.IFS($B228&lt;18.5,"Underweight",$B228&lt;24.9,"Normal Weight",$B228&lt;29.9,"Overweight",TRUE,"Obesity")</f>
        <v>Obesity</v>
      </c>
      <c r="D228" s="3">
        <v>11.51</v>
      </c>
      <c r="E228" s="3" t="str">
        <f t="shared" si="9"/>
        <v>Diabetes</v>
      </c>
      <c r="F228" s="3" t="s">
        <v>20</v>
      </c>
      <c r="G228" s="3" t="s">
        <v>20</v>
      </c>
      <c r="H228" s="3" t="s">
        <v>20</v>
      </c>
      <c r="I228" s="3">
        <v>0</v>
      </c>
      <c r="J228" s="3" t="s">
        <v>20</v>
      </c>
      <c r="L228" s="3" t="s">
        <v>476</v>
      </c>
      <c r="M228" s="3">
        <v>1971</v>
      </c>
      <c r="N228" s="3" t="s">
        <v>56</v>
      </c>
      <c r="O228" s="3">
        <v>26</v>
      </c>
      <c r="P228" s="5">
        <f t="shared" si="10"/>
        <v>26263</v>
      </c>
      <c r="Q228" s="3">
        <f t="shared" si="11"/>
        <v>51</v>
      </c>
      <c r="R228" s="3">
        <v>1</v>
      </c>
      <c r="S228" s="99">
        <v>9377.9</v>
      </c>
      <c r="T228" s="3" t="s">
        <v>29</v>
      </c>
      <c r="U228" s="3" t="s">
        <v>23</v>
      </c>
      <c r="V228" s="3" t="s">
        <v>25</v>
      </c>
    </row>
    <row r="229" spans="1:22" x14ac:dyDescent="0.25">
      <c r="A229" s="3" t="s">
        <v>478</v>
      </c>
      <c r="B229" s="3">
        <v>25.76</v>
      </c>
      <c r="C229" s="3" t="str" cm="1">
        <f t="array" ref="C229">_xlfn.IFS($B229&lt;18.5,"Underweight",$B229&lt;24.9,"Normal Weight",$B229&lt;29.9,"Overweight",TRUE,"Obesity")</f>
        <v>Overweight</v>
      </c>
      <c r="D229" s="3">
        <v>6.02</v>
      </c>
      <c r="E229" s="3" t="str">
        <f t="shared" si="9"/>
        <v>Prediabetes</v>
      </c>
      <c r="F229" s="3" t="s">
        <v>21</v>
      </c>
      <c r="G229" s="3" t="s">
        <v>20</v>
      </c>
      <c r="H229" s="3" t="s">
        <v>21</v>
      </c>
      <c r="I229" s="3">
        <v>1</v>
      </c>
      <c r="J229" s="3" t="s">
        <v>20</v>
      </c>
      <c r="L229" s="3" t="s">
        <v>478</v>
      </c>
      <c r="M229" s="3">
        <v>1969</v>
      </c>
      <c r="N229" s="3" t="s">
        <v>56</v>
      </c>
      <c r="O229" s="3">
        <v>24</v>
      </c>
      <c r="P229" s="5">
        <f t="shared" si="10"/>
        <v>25531</v>
      </c>
      <c r="Q229" s="3">
        <f t="shared" si="11"/>
        <v>53</v>
      </c>
      <c r="R229" s="3">
        <v>0</v>
      </c>
      <c r="S229" s="99">
        <v>9377.4500000000007</v>
      </c>
      <c r="T229" s="3" t="s">
        <v>29</v>
      </c>
      <c r="U229" s="3" t="s">
        <v>24</v>
      </c>
      <c r="V229" s="3" t="s">
        <v>25</v>
      </c>
    </row>
    <row r="230" spans="1:22" x14ac:dyDescent="0.25">
      <c r="A230" s="3" t="s">
        <v>480</v>
      </c>
      <c r="B230" s="3">
        <v>22.42</v>
      </c>
      <c r="C230" s="3" t="str" cm="1">
        <f t="array" ref="C230">_xlfn.IFS($B230&lt;18.5,"Underweight",$B230&lt;24.9,"Normal Weight",$B230&lt;29.9,"Overweight",TRUE,"Obesity")</f>
        <v>Normal Weight</v>
      </c>
      <c r="D230" s="3">
        <v>7.96</v>
      </c>
      <c r="E230" s="3" t="str">
        <f t="shared" si="9"/>
        <v>Diabetes</v>
      </c>
      <c r="F230" s="3" t="s">
        <v>20</v>
      </c>
      <c r="G230" s="3" t="s">
        <v>20</v>
      </c>
      <c r="H230" s="3" t="s">
        <v>20</v>
      </c>
      <c r="I230" s="3">
        <v>0</v>
      </c>
      <c r="J230" s="3" t="s">
        <v>20</v>
      </c>
      <c r="L230" s="3" t="s">
        <v>480</v>
      </c>
      <c r="M230" s="3">
        <v>1971</v>
      </c>
      <c r="N230" s="3" t="s">
        <v>22</v>
      </c>
      <c r="O230" s="3">
        <v>8</v>
      </c>
      <c r="P230" s="5">
        <f t="shared" si="10"/>
        <v>26214</v>
      </c>
      <c r="Q230" s="3">
        <f t="shared" si="11"/>
        <v>51</v>
      </c>
      <c r="R230" s="3">
        <v>0</v>
      </c>
      <c r="S230" s="99">
        <v>9361.33</v>
      </c>
      <c r="T230" s="3" t="s">
        <v>24</v>
      </c>
      <c r="U230" s="3" t="s">
        <v>23</v>
      </c>
      <c r="V230" s="3" t="s">
        <v>39</v>
      </c>
    </row>
    <row r="231" spans="1:22" x14ac:dyDescent="0.25">
      <c r="A231" s="3" t="s">
        <v>482</v>
      </c>
      <c r="B231" s="3">
        <v>33.18</v>
      </c>
      <c r="C231" s="3" t="str" cm="1">
        <f t="array" ref="C231">_xlfn.IFS($B231&lt;18.5,"Underweight",$B231&lt;24.9,"Normal Weight",$B231&lt;29.9,"Overweight",TRUE,"Obesity")</f>
        <v>Obesity</v>
      </c>
      <c r="D231" s="3">
        <v>6.01</v>
      </c>
      <c r="E231" s="3" t="str">
        <f t="shared" si="9"/>
        <v>Prediabetes</v>
      </c>
      <c r="F231" s="3" t="s">
        <v>21</v>
      </c>
      <c r="G231" s="3" t="s">
        <v>20</v>
      </c>
      <c r="H231" s="3" t="s">
        <v>20</v>
      </c>
      <c r="I231" s="3">
        <v>1</v>
      </c>
      <c r="J231" s="3" t="s">
        <v>20</v>
      </c>
      <c r="L231" s="3" t="s">
        <v>482</v>
      </c>
      <c r="M231" s="3">
        <v>1988</v>
      </c>
      <c r="N231" s="3" t="s">
        <v>61</v>
      </c>
      <c r="O231" s="3">
        <v>1</v>
      </c>
      <c r="P231" s="5">
        <f t="shared" si="10"/>
        <v>32325</v>
      </c>
      <c r="Q231" s="3">
        <f t="shared" si="11"/>
        <v>34</v>
      </c>
      <c r="R231" s="3">
        <v>3</v>
      </c>
      <c r="S231" s="99">
        <v>9344.2000000000007</v>
      </c>
      <c r="T231" s="3" t="s">
        <v>29</v>
      </c>
      <c r="U231" s="3" t="s">
        <v>23</v>
      </c>
      <c r="V231" s="3" t="s">
        <v>48</v>
      </c>
    </row>
    <row r="232" spans="1:22" x14ac:dyDescent="0.25">
      <c r="A232" s="3" t="s">
        <v>484</v>
      </c>
      <c r="B232" s="3">
        <v>43.04</v>
      </c>
      <c r="C232" s="3" t="str" cm="1">
        <f t="array" ref="C232">_xlfn.IFS($B232&lt;18.5,"Underweight",$B232&lt;24.9,"Normal Weight",$B232&lt;29.9,"Overweight",TRUE,"Obesity")</f>
        <v>Obesity</v>
      </c>
      <c r="D232" s="3">
        <v>5.9</v>
      </c>
      <c r="E232" s="3" t="str">
        <f t="shared" si="9"/>
        <v>Prediabetes</v>
      </c>
      <c r="F232" s="3" t="s">
        <v>21</v>
      </c>
      <c r="G232" s="3" t="s">
        <v>20</v>
      </c>
      <c r="H232" s="3" t="s">
        <v>20</v>
      </c>
      <c r="I232" s="3">
        <v>0</v>
      </c>
      <c r="J232" s="3" t="s">
        <v>20</v>
      </c>
      <c r="L232" s="3" t="s">
        <v>484</v>
      </c>
      <c r="M232" s="3">
        <v>1996</v>
      </c>
      <c r="N232" s="3" t="s">
        <v>22</v>
      </c>
      <c r="O232" s="3">
        <v>12</v>
      </c>
      <c r="P232" s="5">
        <f t="shared" si="10"/>
        <v>35350</v>
      </c>
      <c r="Q232" s="3">
        <f t="shared" si="11"/>
        <v>26</v>
      </c>
      <c r="R232" s="3">
        <v>0</v>
      </c>
      <c r="S232" s="99">
        <v>9338.61</v>
      </c>
      <c r="T232" s="3" t="s">
        <v>29</v>
      </c>
      <c r="U232" s="3" t="s">
        <v>23</v>
      </c>
      <c r="V232" s="3" t="s">
        <v>36</v>
      </c>
    </row>
    <row r="233" spans="1:22" x14ac:dyDescent="0.25">
      <c r="A233" s="3" t="s">
        <v>486</v>
      </c>
      <c r="B233" s="3">
        <v>34.15</v>
      </c>
      <c r="C233" s="3" t="str" cm="1">
        <f t="array" ref="C233">_xlfn.IFS($B233&lt;18.5,"Underweight",$B233&lt;24.9,"Normal Weight",$B233&lt;29.9,"Overweight",TRUE,"Obesity")</f>
        <v>Obesity</v>
      </c>
      <c r="D233" s="3">
        <v>4.49</v>
      </c>
      <c r="E233" s="3" t="str">
        <f t="shared" si="9"/>
        <v>Normal</v>
      </c>
      <c r="F233" s="3" t="s">
        <v>21</v>
      </c>
      <c r="G233" s="3" t="s">
        <v>20</v>
      </c>
      <c r="H233" s="3" t="s">
        <v>20</v>
      </c>
      <c r="I233" s="3">
        <v>1</v>
      </c>
      <c r="J233" s="3" t="s">
        <v>20</v>
      </c>
      <c r="L233" s="3" t="s">
        <v>486</v>
      </c>
      <c r="M233" s="3">
        <v>1988</v>
      </c>
      <c r="N233" s="3" t="s">
        <v>61</v>
      </c>
      <c r="O233" s="3">
        <v>9</v>
      </c>
      <c r="P233" s="5">
        <f t="shared" si="10"/>
        <v>32333</v>
      </c>
      <c r="Q233" s="3">
        <f t="shared" si="11"/>
        <v>34</v>
      </c>
      <c r="R233" s="3">
        <v>3</v>
      </c>
      <c r="S233" s="99">
        <v>9320.26</v>
      </c>
      <c r="T233" s="3" t="s">
        <v>29</v>
      </c>
      <c r="U233" s="3" t="s">
        <v>23</v>
      </c>
      <c r="V233" s="3" t="s">
        <v>33</v>
      </c>
    </row>
    <row r="234" spans="1:22" x14ac:dyDescent="0.25">
      <c r="A234" s="3" t="s">
        <v>488</v>
      </c>
      <c r="B234" s="3">
        <v>25.78</v>
      </c>
      <c r="C234" s="3" t="str" cm="1">
        <f t="array" ref="C234">_xlfn.IFS($B234&lt;18.5,"Underweight",$B234&lt;24.9,"Normal Weight",$B234&lt;29.9,"Overweight",TRUE,"Obesity")</f>
        <v>Overweight</v>
      </c>
      <c r="D234" s="3">
        <v>6.25</v>
      </c>
      <c r="E234" s="3" t="str">
        <f t="shared" si="9"/>
        <v>Prediabetes</v>
      </c>
      <c r="F234" s="3" t="s">
        <v>20</v>
      </c>
      <c r="G234" s="3" t="s">
        <v>20</v>
      </c>
      <c r="H234" s="3" t="s">
        <v>20</v>
      </c>
      <c r="I234" s="3">
        <v>0</v>
      </c>
      <c r="J234" s="3" t="s">
        <v>20</v>
      </c>
      <c r="L234" s="3" t="s">
        <v>488</v>
      </c>
      <c r="M234" s="3">
        <v>1977</v>
      </c>
      <c r="N234" s="3" t="s">
        <v>22</v>
      </c>
      <c r="O234" s="3">
        <v>12</v>
      </c>
      <c r="P234" s="5">
        <f t="shared" si="10"/>
        <v>28410</v>
      </c>
      <c r="Q234" s="3">
        <f t="shared" si="11"/>
        <v>45</v>
      </c>
      <c r="R234" s="3">
        <v>2</v>
      </c>
      <c r="S234" s="99">
        <v>9315.41</v>
      </c>
      <c r="T234" s="3" t="s">
        <v>29</v>
      </c>
      <c r="U234" s="3" t="s">
        <v>23</v>
      </c>
      <c r="V234" s="3" t="s">
        <v>119</v>
      </c>
    </row>
    <row r="235" spans="1:22" x14ac:dyDescent="0.25">
      <c r="A235" s="3" t="s">
        <v>490</v>
      </c>
      <c r="B235" s="3">
        <v>21.02</v>
      </c>
      <c r="C235" s="3" t="str" cm="1">
        <f t="array" ref="C235">_xlfn.IFS($B235&lt;18.5,"Underweight",$B235&lt;24.9,"Normal Weight",$B235&lt;29.9,"Overweight",TRUE,"Obesity")</f>
        <v>Normal Weight</v>
      </c>
      <c r="D235" s="3">
        <v>9.6199999999999992</v>
      </c>
      <c r="E235" s="3" t="str">
        <f t="shared" si="9"/>
        <v>Diabetes</v>
      </c>
      <c r="F235" s="3" t="s">
        <v>21</v>
      </c>
      <c r="G235" s="3" t="s">
        <v>20</v>
      </c>
      <c r="H235" s="3" t="s">
        <v>21</v>
      </c>
      <c r="I235" s="3">
        <v>1</v>
      </c>
      <c r="J235" s="3" t="s">
        <v>20</v>
      </c>
      <c r="L235" s="3" t="s">
        <v>490</v>
      </c>
      <c r="M235" s="3">
        <v>1963</v>
      </c>
      <c r="N235" s="3" t="s">
        <v>32</v>
      </c>
      <c r="O235" s="3">
        <v>8</v>
      </c>
      <c r="P235" s="5">
        <f t="shared" si="10"/>
        <v>23170</v>
      </c>
      <c r="Q235" s="3">
        <f t="shared" si="11"/>
        <v>60</v>
      </c>
      <c r="R235" s="3">
        <v>0</v>
      </c>
      <c r="S235" s="99">
        <v>9310.81</v>
      </c>
      <c r="T235" s="3" t="s">
        <v>24</v>
      </c>
      <c r="U235" s="3" t="s">
        <v>23</v>
      </c>
      <c r="V235" s="3" t="s">
        <v>25</v>
      </c>
    </row>
    <row r="236" spans="1:22" x14ac:dyDescent="0.25">
      <c r="A236" s="3" t="s">
        <v>492</v>
      </c>
      <c r="B236" s="3">
        <v>37.51</v>
      </c>
      <c r="C236" s="3" t="str" cm="1">
        <f t="array" ref="C236">_xlfn.IFS($B236&lt;18.5,"Underweight",$B236&lt;24.9,"Normal Weight",$B236&lt;29.9,"Overweight",TRUE,"Obesity")</f>
        <v>Obesity</v>
      </c>
      <c r="D236" s="3">
        <v>11.06</v>
      </c>
      <c r="E236" s="3" t="str">
        <f t="shared" si="9"/>
        <v>Diabetes</v>
      </c>
      <c r="F236" s="3" t="s">
        <v>20</v>
      </c>
      <c r="G236" s="3" t="s">
        <v>20</v>
      </c>
      <c r="H236" s="3" t="s">
        <v>20</v>
      </c>
      <c r="I236" s="3">
        <v>2</v>
      </c>
      <c r="J236" s="3" t="s">
        <v>20</v>
      </c>
      <c r="L236" s="3" t="s">
        <v>492</v>
      </c>
      <c r="M236" s="3">
        <v>1973</v>
      </c>
      <c r="N236" s="3" t="s">
        <v>22</v>
      </c>
      <c r="O236" s="3">
        <v>16</v>
      </c>
      <c r="P236" s="5">
        <f t="shared" si="10"/>
        <v>26953</v>
      </c>
      <c r="Q236" s="3">
        <f t="shared" si="11"/>
        <v>49</v>
      </c>
      <c r="R236" s="3">
        <v>2</v>
      </c>
      <c r="S236" s="99">
        <v>9304.7000000000007</v>
      </c>
      <c r="T236" s="3" t="s">
        <v>24</v>
      </c>
      <c r="U236" s="3" t="s">
        <v>24</v>
      </c>
      <c r="V236" s="3" t="s">
        <v>25</v>
      </c>
    </row>
    <row r="237" spans="1:22" x14ac:dyDescent="0.25">
      <c r="A237" s="3" t="s">
        <v>272</v>
      </c>
      <c r="B237" s="3">
        <v>30.78</v>
      </c>
      <c r="C237" s="3" t="str" cm="1">
        <f t="array" ref="C237">_xlfn.IFS($B237&lt;18.5,"Underweight",$B237&lt;24.9,"Normal Weight",$B237&lt;29.9,"Overweight",TRUE,"Obesity")</f>
        <v>Obesity</v>
      </c>
      <c r="D237" s="3">
        <v>8.4499999999999993</v>
      </c>
      <c r="E237" s="3" t="str">
        <f t="shared" si="9"/>
        <v>Diabetes</v>
      </c>
      <c r="F237" s="3" t="s">
        <v>21</v>
      </c>
      <c r="G237" s="3" t="s">
        <v>20</v>
      </c>
      <c r="H237" s="3" t="s">
        <v>20</v>
      </c>
      <c r="I237" s="3">
        <v>0</v>
      </c>
      <c r="J237" s="3" t="s">
        <v>21</v>
      </c>
      <c r="L237" s="3" t="s">
        <v>272</v>
      </c>
      <c r="M237" s="3">
        <v>1981</v>
      </c>
      <c r="N237" s="3" t="s">
        <v>61</v>
      </c>
      <c r="O237" s="3">
        <v>5</v>
      </c>
      <c r="P237" s="5">
        <f t="shared" si="10"/>
        <v>29772</v>
      </c>
      <c r="Q237" s="3">
        <f t="shared" si="11"/>
        <v>41</v>
      </c>
      <c r="R237" s="3">
        <v>3</v>
      </c>
      <c r="S237" s="99">
        <v>39597.410000000003</v>
      </c>
      <c r="T237" s="3" t="s">
        <v>23</v>
      </c>
      <c r="U237" s="3" t="s">
        <v>29</v>
      </c>
      <c r="V237" s="3" t="s">
        <v>227</v>
      </c>
    </row>
    <row r="238" spans="1:22" x14ac:dyDescent="0.25">
      <c r="A238" s="3" t="s">
        <v>495</v>
      </c>
      <c r="B238" s="3">
        <v>25.745000000000001</v>
      </c>
      <c r="C238" s="3" t="str" cm="1">
        <f t="array" ref="C238">_xlfn.IFS($B238&lt;18.5,"Underweight",$B238&lt;24.9,"Normal Weight",$B238&lt;29.9,"Overweight",TRUE,"Obesity")</f>
        <v>Overweight</v>
      </c>
      <c r="D238" s="3">
        <v>6.11</v>
      </c>
      <c r="E238" s="3" t="str">
        <f t="shared" si="9"/>
        <v>Prediabetes</v>
      </c>
      <c r="F238" s="3" t="s">
        <v>21</v>
      </c>
      <c r="G238" s="3" t="s">
        <v>20</v>
      </c>
      <c r="H238" s="3" t="s">
        <v>20</v>
      </c>
      <c r="I238" s="3">
        <v>0</v>
      </c>
      <c r="J238" s="3" t="s">
        <v>20</v>
      </c>
      <c r="L238" s="3" t="s">
        <v>495</v>
      </c>
      <c r="M238" s="3">
        <v>1976</v>
      </c>
      <c r="N238" s="3" t="s">
        <v>56</v>
      </c>
      <c r="O238" s="3">
        <v>3</v>
      </c>
      <c r="P238" s="5">
        <f t="shared" si="10"/>
        <v>28067</v>
      </c>
      <c r="Q238" s="3">
        <f t="shared" si="11"/>
        <v>46</v>
      </c>
      <c r="R238" s="3">
        <v>3</v>
      </c>
      <c r="S238" s="99">
        <v>9301.89</v>
      </c>
      <c r="T238" s="3" t="s">
        <v>29</v>
      </c>
      <c r="U238" s="3" t="s">
        <v>23</v>
      </c>
      <c r="V238" s="3" t="s">
        <v>33</v>
      </c>
    </row>
    <row r="239" spans="1:22" x14ac:dyDescent="0.25">
      <c r="A239" s="3" t="s">
        <v>497</v>
      </c>
      <c r="B239" s="3">
        <v>31.35</v>
      </c>
      <c r="C239" s="3" t="str" cm="1">
        <f t="array" ref="C239">_xlfn.IFS($B239&lt;18.5,"Underweight",$B239&lt;24.9,"Normal Weight",$B239&lt;29.9,"Overweight",TRUE,"Obesity")</f>
        <v>Obesity</v>
      </c>
      <c r="D239" s="3">
        <v>11.49</v>
      </c>
      <c r="E239" s="3" t="str">
        <f t="shared" si="9"/>
        <v>Diabetes</v>
      </c>
      <c r="F239" s="3" t="s">
        <v>20</v>
      </c>
      <c r="G239" s="3" t="s">
        <v>20</v>
      </c>
      <c r="H239" s="3" t="s">
        <v>20</v>
      </c>
      <c r="I239" s="3">
        <v>2</v>
      </c>
      <c r="J239" s="3" t="s">
        <v>20</v>
      </c>
      <c r="L239" s="3" t="s">
        <v>497</v>
      </c>
      <c r="M239" s="3">
        <v>1973</v>
      </c>
      <c r="N239" s="3" t="s">
        <v>47</v>
      </c>
      <c r="O239" s="3">
        <v>18</v>
      </c>
      <c r="P239" s="5">
        <f t="shared" si="10"/>
        <v>26925</v>
      </c>
      <c r="Q239" s="3">
        <f t="shared" si="11"/>
        <v>49</v>
      </c>
      <c r="R239" s="3">
        <v>1</v>
      </c>
      <c r="S239" s="99">
        <v>9290.14</v>
      </c>
      <c r="T239" s="3" t="s">
        <v>24</v>
      </c>
      <c r="U239" s="3" t="s">
        <v>24</v>
      </c>
      <c r="V239" s="3" t="s">
        <v>39</v>
      </c>
    </row>
    <row r="240" spans="1:22" x14ac:dyDescent="0.25">
      <c r="A240" s="3" t="s">
        <v>499</v>
      </c>
      <c r="B240" s="3">
        <v>29.83</v>
      </c>
      <c r="C240" s="3" t="str" cm="1">
        <f t="array" ref="C240">_xlfn.IFS($B240&lt;18.5,"Underweight",$B240&lt;24.9,"Normal Weight",$B240&lt;29.9,"Overweight",TRUE,"Obesity")</f>
        <v>Overweight</v>
      </c>
      <c r="D240" s="3">
        <v>8.68</v>
      </c>
      <c r="E240" s="3" t="str">
        <f t="shared" si="9"/>
        <v>Diabetes</v>
      </c>
      <c r="F240" s="3" t="s">
        <v>20</v>
      </c>
      <c r="G240" s="3" t="s">
        <v>20</v>
      </c>
      <c r="H240" s="3" t="s">
        <v>20</v>
      </c>
      <c r="I240" s="3">
        <v>2</v>
      </c>
      <c r="J240" s="3" t="s">
        <v>20</v>
      </c>
      <c r="L240" s="3" t="s">
        <v>499</v>
      </c>
      <c r="M240" s="3">
        <v>1973</v>
      </c>
      <c r="N240" s="3" t="s">
        <v>22</v>
      </c>
      <c r="O240" s="3">
        <v>16</v>
      </c>
      <c r="P240" s="5">
        <f t="shared" si="10"/>
        <v>26953</v>
      </c>
      <c r="Q240" s="3">
        <f t="shared" si="11"/>
        <v>49</v>
      </c>
      <c r="R240" s="3">
        <v>1</v>
      </c>
      <c r="S240" s="99">
        <v>9288.0300000000007</v>
      </c>
      <c r="T240" s="3" t="s">
        <v>29</v>
      </c>
      <c r="U240" s="3" t="s">
        <v>24</v>
      </c>
      <c r="V240" s="3" t="s">
        <v>320</v>
      </c>
    </row>
    <row r="241" spans="1:22" x14ac:dyDescent="0.25">
      <c r="A241" s="3" t="s">
        <v>501</v>
      </c>
      <c r="B241" s="3">
        <v>25.49</v>
      </c>
      <c r="C241" s="3" t="str" cm="1">
        <f t="array" ref="C241">_xlfn.IFS($B241&lt;18.5,"Underweight",$B241&lt;24.9,"Normal Weight",$B241&lt;29.9,"Overweight",TRUE,"Obesity")</f>
        <v>Overweight</v>
      </c>
      <c r="D241" s="3">
        <v>5.68</v>
      </c>
      <c r="E241" s="3" t="str">
        <f t="shared" si="9"/>
        <v>Normal</v>
      </c>
      <c r="F241" s="3" t="s">
        <v>21</v>
      </c>
      <c r="G241" s="3" t="s">
        <v>20</v>
      </c>
      <c r="H241" s="3" t="s">
        <v>21</v>
      </c>
      <c r="I241" s="3">
        <v>1</v>
      </c>
      <c r="J241" s="3" t="s">
        <v>20</v>
      </c>
      <c r="L241" s="3" t="s">
        <v>501</v>
      </c>
      <c r="M241" s="3">
        <v>1969</v>
      </c>
      <c r="N241" s="3" t="s">
        <v>56</v>
      </c>
      <c r="O241" s="3">
        <v>26</v>
      </c>
      <c r="P241" s="5">
        <f t="shared" si="10"/>
        <v>25533</v>
      </c>
      <c r="Q241" s="3">
        <f t="shared" si="11"/>
        <v>53</v>
      </c>
      <c r="R241" s="3">
        <v>0</v>
      </c>
      <c r="S241" s="99">
        <v>9285.8700000000008</v>
      </c>
      <c r="T241" s="3" t="s">
        <v>29</v>
      </c>
      <c r="U241" s="3" t="s">
        <v>24</v>
      </c>
      <c r="V241" s="3" t="s">
        <v>25</v>
      </c>
    </row>
    <row r="242" spans="1:22" x14ac:dyDescent="0.25">
      <c r="A242" s="3" t="s">
        <v>503</v>
      </c>
      <c r="B242" s="3">
        <v>34.1</v>
      </c>
      <c r="C242" s="3" t="str" cm="1">
        <f t="array" ref="C242">_xlfn.IFS($B242&lt;18.5,"Underweight",$B242&lt;24.9,"Normal Weight",$B242&lt;29.9,"Overweight",TRUE,"Obesity")</f>
        <v>Obesity</v>
      </c>
      <c r="D242" s="3">
        <v>8.4499999999999993</v>
      </c>
      <c r="E242" s="3" t="str">
        <f t="shared" si="9"/>
        <v>Diabetes</v>
      </c>
      <c r="F242" s="3" t="s">
        <v>20</v>
      </c>
      <c r="G242" s="3" t="s">
        <v>20</v>
      </c>
      <c r="H242" s="3" t="s">
        <v>20</v>
      </c>
      <c r="I242" s="3">
        <v>0</v>
      </c>
      <c r="J242" s="3" t="s">
        <v>20</v>
      </c>
      <c r="L242" s="3" t="s">
        <v>503</v>
      </c>
      <c r="M242" s="3">
        <v>1971</v>
      </c>
      <c r="N242" s="3" t="s">
        <v>61</v>
      </c>
      <c r="O242" s="3">
        <v>2</v>
      </c>
      <c r="P242" s="5">
        <f t="shared" si="10"/>
        <v>26116</v>
      </c>
      <c r="Q242" s="3">
        <f t="shared" si="11"/>
        <v>51</v>
      </c>
      <c r="R242" s="3">
        <v>0</v>
      </c>
      <c r="S242" s="99">
        <v>9283.56</v>
      </c>
      <c r="T242" s="3" t="s">
        <v>29</v>
      </c>
      <c r="U242" s="3" t="s">
        <v>24</v>
      </c>
      <c r="V242" s="3" t="s">
        <v>25</v>
      </c>
    </row>
    <row r="243" spans="1:22" x14ac:dyDescent="0.25">
      <c r="A243" s="3" t="s">
        <v>505</v>
      </c>
      <c r="B243" s="3">
        <v>25.84</v>
      </c>
      <c r="C243" s="3" t="str" cm="1">
        <f t="array" ref="C243">_xlfn.IFS($B243&lt;18.5,"Underweight",$B243&lt;24.9,"Normal Weight",$B243&lt;29.9,"Overweight",TRUE,"Obesity")</f>
        <v>Overweight</v>
      </c>
      <c r="D243" s="3">
        <v>8.51</v>
      </c>
      <c r="E243" s="3" t="str">
        <f t="shared" si="9"/>
        <v>Diabetes</v>
      </c>
      <c r="F243" s="3" t="s">
        <v>20</v>
      </c>
      <c r="G243" s="3" t="s">
        <v>20</v>
      </c>
      <c r="H243" s="3" t="s">
        <v>20</v>
      </c>
      <c r="I243" s="3">
        <v>2</v>
      </c>
      <c r="J243" s="3" t="s">
        <v>20</v>
      </c>
      <c r="L243" s="3" t="s">
        <v>505</v>
      </c>
      <c r="M243" s="3">
        <v>1973</v>
      </c>
      <c r="N243" s="3" t="s">
        <v>22</v>
      </c>
      <c r="O243" s="3">
        <v>27</v>
      </c>
      <c r="P243" s="5">
        <f t="shared" si="10"/>
        <v>26964</v>
      </c>
      <c r="Q243" s="3">
        <f t="shared" si="11"/>
        <v>49</v>
      </c>
      <c r="R243" s="3">
        <v>1</v>
      </c>
      <c r="S243" s="99">
        <v>9282.48</v>
      </c>
      <c r="T243" s="3" t="s">
        <v>24</v>
      </c>
      <c r="U243" s="3" t="s">
        <v>29</v>
      </c>
      <c r="V243" s="3" t="s">
        <v>39</v>
      </c>
    </row>
    <row r="244" spans="1:22" x14ac:dyDescent="0.25">
      <c r="A244" s="3" t="s">
        <v>507</v>
      </c>
      <c r="B244" s="3">
        <v>20.6</v>
      </c>
      <c r="C244" s="3" t="str" cm="1">
        <f t="array" ref="C244">_xlfn.IFS($B244&lt;18.5,"Underweight",$B244&lt;24.9,"Normal Weight",$B244&lt;29.9,"Overweight",TRUE,"Obesity")</f>
        <v>Normal Weight</v>
      </c>
      <c r="D244" s="3">
        <v>7.62</v>
      </c>
      <c r="E244" s="3" t="str">
        <f t="shared" si="9"/>
        <v>Diabetes</v>
      </c>
      <c r="F244" s="3" t="s">
        <v>20</v>
      </c>
      <c r="G244" s="3" t="s">
        <v>20</v>
      </c>
      <c r="H244" s="3" t="s">
        <v>20</v>
      </c>
      <c r="I244" s="3">
        <v>0</v>
      </c>
      <c r="J244" s="3" t="s">
        <v>20</v>
      </c>
      <c r="L244" s="3" t="s">
        <v>507</v>
      </c>
      <c r="M244" s="3">
        <v>1971</v>
      </c>
      <c r="N244" s="3" t="s">
        <v>51</v>
      </c>
      <c r="O244" s="3">
        <v>6</v>
      </c>
      <c r="P244" s="5">
        <f t="shared" si="10"/>
        <v>26151</v>
      </c>
      <c r="Q244" s="3">
        <f t="shared" si="11"/>
        <v>51</v>
      </c>
      <c r="R244" s="3">
        <v>0</v>
      </c>
      <c r="S244" s="99">
        <v>9264.7999999999993</v>
      </c>
      <c r="T244" s="3" t="s">
        <v>29</v>
      </c>
      <c r="U244" s="3" t="s">
        <v>23</v>
      </c>
      <c r="V244" s="3" t="s">
        <v>53</v>
      </c>
    </row>
    <row r="245" spans="1:22" x14ac:dyDescent="0.25">
      <c r="A245" s="3" t="s">
        <v>509</v>
      </c>
      <c r="B245" s="3">
        <v>28.88</v>
      </c>
      <c r="C245" s="3" t="str" cm="1">
        <f t="array" ref="C245">_xlfn.IFS($B245&lt;18.5,"Underweight",$B245&lt;24.9,"Normal Weight",$B245&lt;29.9,"Overweight",TRUE,"Obesity")</f>
        <v>Overweight</v>
      </c>
      <c r="D245" s="3">
        <v>10.18</v>
      </c>
      <c r="E245" s="3" t="str">
        <f t="shared" si="9"/>
        <v>Diabetes</v>
      </c>
      <c r="F245" s="3" t="s">
        <v>20</v>
      </c>
      <c r="G245" s="3" t="s">
        <v>20</v>
      </c>
      <c r="H245" s="3" t="s">
        <v>20</v>
      </c>
      <c r="I245" s="3">
        <v>0</v>
      </c>
      <c r="J245" s="3" t="s">
        <v>20</v>
      </c>
      <c r="L245" s="3" t="s">
        <v>509</v>
      </c>
      <c r="M245" s="3">
        <v>1974</v>
      </c>
      <c r="N245" s="3" t="s">
        <v>51</v>
      </c>
      <c r="O245" s="3">
        <v>21</v>
      </c>
      <c r="P245" s="5">
        <f t="shared" si="10"/>
        <v>27262</v>
      </c>
      <c r="Q245" s="3">
        <f t="shared" si="11"/>
        <v>48</v>
      </c>
      <c r="R245" s="3">
        <v>1</v>
      </c>
      <c r="S245" s="99">
        <v>9249.5</v>
      </c>
      <c r="T245" s="3" t="s">
        <v>29</v>
      </c>
      <c r="U245" s="3" t="s">
        <v>23</v>
      </c>
      <c r="V245" s="3" t="s">
        <v>33</v>
      </c>
    </row>
    <row r="246" spans="1:22" x14ac:dyDescent="0.25">
      <c r="A246" s="3" t="s">
        <v>511</v>
      </c>
      <c r="B246" s="3">
        <v>28.24</v>
      </c>
      <c r="C246" s="3" t="str" cm="1">
        <f t="array" ref="C246">_xlfn.IFS($B246&lt;18.5,"Underweight",$B246&lt;24.9,"Normal Weight",$B246&lt;29.9,"Overweight",TRUE,"Obesity")</f>
        <v>Overweight</v>
      </c>
      <c r="D246" s="3">
        <v>5.36</v>
      </c>
      <c r="E246" s="3" t="str">
        <f t="shared" si="9"/>
        <v>Normal</v>
      </c>
      <c r="F246" s="3" t="s">
        <v>20</v>
      </c>
      <c r="G246" s="3" t="s">
        <v>20</v>
      </c>
      <c r="H246" s="3" t="s">
        <v>20</v>
      </c>
      <c r="I246" s="3">
        <v>0</v>
      </c>
      <c r="J246" s="3" t="s">
        <v>20</v>
      </c>
      <c r="L246" s="3" t="s">
        <v>511</v>
      </c>
      <c r="M246" s="3">
        <v>1980</v>
      </c>
      <c r="N246" s="3" t="s">
        <v>22</v>
      </c>
      <c r="O246" s="3">
        <v>5</v>
      </c>
      <c r="P246" s="5">
        <f t="shared" si="10"/>
        <v>29499</v>
      </c>
      <c r="Q246" s="3">
        <f t="shared" si="11"/>
        <v>42</v>
      </c>
      <c r="R246" s="3">
        <v>2</v>
      </c>
      <c r="S246" s="99">
        <v>9247.94</v>
      </c>
      <c r="T246" s="3" t="s">
        <v>29</v>
      </c>
      <c r="U246" s="3" t="s">
        <v>23</v>
      </c>
      <c r="V246" s="3" t="s">
        <v>48</v>
      </c>
    </row>
    <row r="247" spans="1:22" x14ac:dyDescent="0.25">
      <c r="A247" s="3" t="s">
        <v>513</v>
      </c>
      <c r="B247" s="3">
        <v>25.46</v>
      </c>
      <c r="C247" s="3" t="str" cm="1">
        <f t="array" ref="C247">_xlfn.IFS($B247&lt;18.5,"Underweight",$B247&lt;24.9,"Normal Weight",$B247&lt;29.9,"Overweight",TRUE,"Obesity")</f>
        <v>Overweight</v>
      </c>
      <c r="D247" s="3">
        <v>11.78</v>
      </c>
      <c r="E247" s="3" t="str">
        <f t="shared" si="9"/>
        <v>Diabetes</v>
      </c>
      <c r="F247" s="3" t="s">
        <v>21</v>
      </c>
      <c r="G247" s="3" t="s">
        <v>20</v>
      </c>
      <c r="H247" s="3" t="s">
        <v>20</v>
      </c>
      <c r="I247" s="3">
        <v>1</v>
      </c>
      <c r="J247" s="3" t="s">
        <v>20</v>
      </c>
      <c r="L247" s="3" t="s">
        <v>513</v>
      </c>
      <c r="M247" s="3">
        <v>1975</v>
      </c>
      <c r="N247" s="3" t="s">
        <v>28</v>
      </c>
      <c r="O247" s="3">
        <v>6</v>
      </c>
      <c r="P247" s="5">
        <f t="shared" si="10"/>
        <v>27734</v>
      </c>
      <c r="Q247" s="3">
        <f t="shared" si="11"/>
        <v>47</v>
      </c>
      <c r="R247" s="3">
        <v>2</v>
      </c>
      <c r="S247" s="99">
        <v>9225.26</v>
      </c>
      <c r="T247" s="3" t="s">
        <v>24</v>
      </c>
      <c r="U247" s="3" t="s">
        <v>24</v>
      </c>
      <c r="V247" s="3" t="s">
        <v>236</v>
      </c>
    </row>
    <row r="248" spans="1:22" x14ac:dyDescent="0.25">
      <c r="A248" s="3" t="s">
        <v>274</v>
      </c>
      <c r="B248" s="3">
        <v>31.35</v>
      </c>
      <c r="C248" s="3" t="str" cm="1">
        <f t="array" ref="C248">_xlfn.IFS($B248&lt;18.5,"Underweight",$B248&lt;24.9,"Normal Weight",$B248&lt;29.9,"Overweight",TRUE,"Obesity")</f>
        <v>Obesity</v>
      </c>
      <c r="D248" s="3">
        <v>9.5399999999999991</v>
      </c>
      <c r="E248" s="3" t="str">
        <f t="shared" si="9"/>
        <v>Diabetes</v>
      </c>
      <c r="F248" s="3" t="s">
        <v>20</v>
      </c>
      <c r="G248" s="3" t="s">
        <v>20</v>
      </c>
      <c r="H248" s="3" t="s">
        <v>20</v>
      </c>
      <c r="I248" s="3">
        <v>0</v>
      </c>
      <c r="J248" s="3" t="s">
        <v>21</v>
      </c>
      <c r="L248" s="3" t="s">
        <v>274</v>
      </c>
      <c r="M248" s="3">
        <v>1978</v>
      </c>
      <c r="N248" s="3" t="s">
        <v>61</v>
      </c>
      <c r="O248" s="3">
        <v>12</v>
      </c>
      <c r="P248" s="5">
        <f t="shared" si="10"/>
        <v>28683</v>
      </c>
      <c r="Q248" s="3">
        <f t="shared" si="11"/>
        <v>44</v>
      </c>
      <c r="R248" s="3">
        <v>1</v>
      </c>
      <c r="S248" s="99">
        <v>39556.49</v>
      </c>
      <c r="T248" s="3" t="s">
        <v>23</v>
      </c>
      <c r="U248" s="3" t="s">
        <v>29</v>
      </c>
      <c r="V248" s="3" t="s">
        <v>236</v>
      </c>
    </row>
    <row r="249" spans="1:22" x14ac:dyDescent="0.25">
      <c r="A249" s="3" t="s">
        <v>516</v>
      </c>
      <c r="B249" s="3">
        <v>29.64</v>
      </c>
      <c r="C249" s="3" t="str" cm="1">
        <f t="array" ref="C249">_xlfn.IFS($B249&lt;18.5,"Underweight",$B249&lt;24.9,"Normal Weight",$B249&lt;29.9,"Overweight",TRUE,"Obesity")</f>
        <v>Overweight</v>
      </c>
      <c r="D249" s="3">
        <v>10.82</v>
      </c>
      <c r="E249" s="3" t="str">
        <f t="shared" si="9"/>
        <v>Diabetes</v>
      </c>
      <c r="F249" s="3" t="s">
        <v>21</v>
      </c>
      <c r="G249" s="3" t="s">
        <v>20</v>
      </c>
      <c r="H249" s="3" t="s">
        <v>20</v>
      </c>
      <c r="I249" s="3">
        <v>0</v>
      </c>
      <c r="J249" s="3" t="s">
        <v>20</v>
      </c>
      <c r="L249" s="3" t="s">
        <v>516</v>
      </c>
      <c r="M249" s="3">
        <v>1981</v>
      </c>
      <c r="N249" s="3" t="s">
        <v>28</v>
      </c>
      <c r="O249" s="3">
        <v>5</v>
      </c>
      <c r="P249" s="5">
        <f t="shared" si="10"/>
        <v>29925</v>
      </c>
      <c r="Q249" s="3">
        <f t="shared" si="11"/>
        <v>41</v>
      </c>
      <c r="R249" s="3">
        <v>5</v>
      </c>
      <c r="S249" s="99">
        <v>9222.4</v>
      </c>
      <c r="T249" s="3" t="s">
        <v>29</v>
      </c>
      <c r="U249" s="3" t="s">
        <v>24</v>
      </c>
      <c r="V249" s="3" t="s">
        <v>137</v>
      </c>
    </row>
    <row r="250" spans="1:22" x14ac:dyDescent="0.25">
      <c r="A250" s="3" t="s">
        <v>518</v>
      </c>
      <c r="B250" s="3">
        <v>31.27</v>
      </c>
      <c r="C250" s="3" t="str" cm="1">
        <f t="array" ref="C250">_xlfn.IFS($B250&lt;18.5,"Underweight",$B250&lt;24.9,"Normal Weight",$B250&lt;29.9,"Overweight",TRUE,"Obesity")</f>
        <v>Obesity</v>
      </c>
      <c r="D250" s="3">
        <v>7.73</v>
      </c>
      <c r="E250" s="3" t="str">
        <f t="shared" si="9"/>
        <v>Diabetes</v>
      </c>
      <c r="F250" s="3" t="s">
        <v>21</v>
      </c>
      <c r="G250" s="3" t="s">
        <v>20</v>
      </c>
      <c r="H250" s="3" t="s">
        <v>20</v>
      </c>
      <c r="I250" s="3">
        <v>1</v>
      </c>
      <c r="J250" s="3" t="s">
        <v>20</v>
      </c>
      <c r="L250" s="3" t="s">
        <v>518</v>
      </c>
      <c r="M250" s="3">
        <v>1986</v>
      </c>
      <c r="N250" s="3" t="s">
        <v>28</v>
      </c>
      <c r="O250" s="3">
        <v>25</v>
      </c>
      <c r="P250" s="5">
        <f t="shared" si="10"/>
        <v>31771</v>
      </c>
      <c r="Q250" s="3">
        <f t="shared" si="11"/>
        <v>36</v>
      </c>
      <c r="R250" s="3">
        <v>3</v>
      </c>
      <c r="S250" s="99">
        <v>9210.06</v>
      </c>
      <c r="T250" s="3" t="s">
        <v>29</v>
      </c>
      <c r="U250" s="3" t="s">
        <v>24</v>
      </c>
      <c r="V250" s="3" t="s">
        <v>48</v>
      </c>
    </row>
    <row r="251" spans="1:22" x14ac:dyDescent="0.25">
      <c r="A251" s="3" t="s">
        <v>520</v>
      </c>
      <c r="B251" s="3">
        <v>19.95</v>
      </c>
      <c r="C251" s="3" t="str" cm="1">
        <f t="array" ref="C251">_xlfn.IFS($B251&lt;18.5,"Underweight",$B251&lt;24.9,"Normal Weight",$B251&lt;29.9,"Overweight",TRUE,"Obesity")</f>
        <v>Normal Weight</v>
      </c>
      <c r="D251" s="3">
        <v>6.24</v>
      </c>
      <c r="E251" s="3" t="str">
        <f t="shared" si="9"/>
        <v>Prediabetes</v>
      </c>
      <c r="F251" s="3" t="s">
        <v>21</v>
      </c>
      <c r="G251" s="3" t="s">
        <v>20</v>
      </c>
      <c r="H251" s="3" t="s">
        <v>20</v>
      </c>
      <c r="I251" s="3">
        <v>0</v>
      </c>
      <c r="J251" s="3" t="s">
        <v>20</v>
      </c>
      <c r="L251" s="3" t="s">
        <v>520</v>
      </c>
      <c r="M251" s="3">
        <v>1976</v>
      </c>
      <c r="N251" s="3" t="s">
        <v>47</v>
      </c>
      <c r="O251" s="3">
        <v>10</v>
      </c>
      <c r="P251" s="5">
        <f t="shared" si="10"/>
        <v>28013</v>
      </c>
      <c r="Q251" s="3">
        <f t="shared" si="11"/>
        <v>46</v>
      </c>
      <c r="R251" s="3">
        <v>2</v>
      </c>
      <c r="S251" s="99">
        <v>9193.84</v>
      </c>
      <c r="T251" s="3" t="s">
        <v>29</v>
      </c>
      <c r="U251" s="3" t="s">
        <v>23</v>
      </c>
      <c r="V251" s="3" t="s">
        <v>33</v>
      </c>
    </row>
    <row r="252" spans="1:22" x14ac:dyDescent="0.25">
      <c r="A252" s="3" t="s">
        <v>522</v>
      </c>
      <c r="B252" s="3">
        <v>21.3</v>
      </c>
      <c r="C252" s="3" t="str" cm="1">
        <f t="array" ref="C252">_xlfn.IFS($B252&lt;18.5,"Underweight",$B252&lt;24.9,"Normal Weight",$B252&lt;29.9,"Overweight",TRUE,"Obesity")</f>
        <v>Normal Weight</v>
      </c>
      <c r="D252" s="3">
        <v>10.42</v>
      </c>
      <c r="E252" s="3" t="str">
        <f t="shared" si="9"/>
        <v>Diabetes</v>
      </c>
      <c r="F252" s="3" t="s">
        <v>20</v>
      </c>
      <c r="G252" s="3" t="s">
        <v>20</v>
      </c>
      <c r="H252" s="3" t="s">
        <v>20</v>
      </c>
      <c r="I252" s="3">
        <v>2</v>
      </c>
      <c r="J252" s="3" t="s">
        <v>20</v>
      </c>
      <c r="L252" s="3" t="s">
        <v>522</v>
      </c>
      <c r="M252" s="3">
        <v>1973</v>
      </c>
      <c r="N252" s="3" t="s">
        <v>28</v>
      </c>
      <c r="O252" s="3">
        <v>25</v>
      </c>
      <c r="P252" s="5">
        <f t="shared" si="10"/>
        <v>27023</v>
      </c>
      <c r="Q252" s="3">
        <f t="shared" si="11"/>
        <v>49</v>
      </c>
      <c r="R252" s="3">
        <v>1</v>
      </c>
      <c r="S252" s="99">
        <v>9182.17</v>
      </c>
      <c r="T252" s="3" t="s">
        <v>29</v>
      </c>
      <c r="U252" s="3" t="s">
        <v>24</v>
      </c>
      <c r="V252" s="3" t="s">
        <v>53</v>
      </c>
    </row>
    <row r="253" spans="1:22" x14ac:dyDescent="0.25">
      <c r="A253" s="3" t="s">
        <v>524</v>
      </c>
      <c r="B253" s="3">
        <v>31.635000000000002</v>
      </c>
      <c r="C253" s="3" t="str" cm="1">
        <f t="array" ref="C253">_xlfn.IFS($B253&lt;18.5,"Underweight",$B253&lt;24.9,"Normal Weight",$B253&lt;29.9,"Overweight",TRUE,"Obesity")</f>
        <v>Obesity</v>
      </c>
      <c r="D253" s="3">
        <v>11.11</v>
      </c>
      <c r="E253" s="3" t="str">
        <f t="shared" si="9"/>
        <v>Diabetes</v>
      </c>
      <c r="F253" s="3" t="s">
        <v>20</v>
      </c>
      <c r="G253" s="3" t="s">
        <v>20</v>
      </c>
      <c r="H253" s="3" t="s">
        <v>20</v>
      </c>
      <c r="I253" s="3">
        <v>0</v>
      </c>
      <c r="J253" s="3" t="s">
        <v>20</v>
      </c>
      <c r="L253" s="3" t="s">
        <v>524</v>
      </c>
      <c r="M253" s="3">
        <v>1971</v>
      </c>
      <c r="N253" s="3" t="s">
        <v>28</v>
      </c>
      <c r="O253" s="3">
        <v>29</v>
      </c>
      <c r="P253" s="5">
        <f t="shared" si="10"/>
        <v>26296</v>
      </c>
      <c r="Q253" s="3">
        <f t="shared" si="11"/>
        <v>51</v>
      </c>
      <c r="R253" s="3">
        <v>0</v>
      </c>
      <c r="S253" s="99">
        <v>9174.14</v>
      </c>
      <c r="T253" s="3" t="s">
        <v>24</v>
      </c>
      <c r="U253" s="3" t="s">
        <v>23</v>
      </c>
      <c r="V253" s="3" t="s">
        <v>33</v>
      </c>
    </row>
    <row r="254" spans="1:22" x14ac:dyDescent="0.25">
      <c r="A254" s="3" t="s">
        <v>526</v>
      </c>
      <c r="B254" s="3">
        <v>23.9</v>
      </c>
      <c r="C254" s="3" t="str" cm="1">
        <f t="array" ref="C254">_xlfn.IFS($B254&lt;18.5,"Underweight",$B254&lt;24.9,"Normal Weight",$B254&lt;29.9,"Overweight",TRUE,"Obesity")</f>
        <v>Normal Weight</v>
      </c>
      <c r="D254" s="3">
        <v>7.67</v>
      </c>
      <c r="E254" s="3" t="str">
        <f t="shared" si="9"/>
        <v>Diabetes</v>
      </c>
      <c r="F254" s="3" t="s">
        <v>21</v>
      </c>
      <c r="G254" s="3" t="s">
        <v>20</v>
      </c>
      <c r="H254" s="3" t="s">
        <v>20</v>
      </c>
      <c r="I254" s="3">
        <v>2</v>
      </c>
      <c r="J254" s="3" t="s">
        <v>20</v>
      </c>
      <c r="L254" s="3" t="s">
        <v>526</v>
      </c>
      <c r="M254" s="3">
        <v>1970</v>
      </c>
      <c r="N254" s="3" t="s">
        <v>22</v>
      </c>
      <c r="O254" s="3">
        <v>24</v>
      </c>
      <c r="P254" s="5">
        <f t="shared" si="10"/>
        <v>25865</v>
      </c>
      <c r="Q254" s="3">
        <f t="shared" si="11"/>
        <v>52</v>
      </c>
      <c r="R254" s="3">
        <v>0</v>
      </c>
      <c r="S254" s="99">
        <v>9171.75</v>
      </c>
      <c r="T254" s="3" t="s">
        <v>29</v>
      </c>
      <c r="U254" s="3" t="s">
        <v>29</v>
      </c>
      <c r="V254" s="3" t="s">
        <v>33</v>
      </c>
    </row>
    <row r="255" spans="1:22" x14ac:dyDescent="0.25">
      <c r="A255" s="3" t="s">
        <v>528</v>
      </c>
      <c r="B255" s="3">
        <v>34.15</v>
      </c>
      <c r="C255" s="3" t="str" cm="1">
        <f t="array" ref="C255">_xlfn.IFS($B255&lt;18.5,"Underweight",$B255&lt;24.9,"Normal Weight",$B255&lt;29.9,"Overweight",TRUE,"Obesity")</f>
        <v>Obesity</v>
      </c>
      <c r="D255" s="3">
        <v>6.15</v>
      </c>
      <c r="E255" s="3" t="str">
        <f t="shared" si="9"/>
        <v>Prediabetes</v>
      </c>
      <c r="F255" s="3" t="s">
        <v>20</v>
      </c>
      <c r="G255" s="3" t="s">
        <v>20</v>
      </c>
      <c r="H255" s="3" t="s">
        <v>20</v>
      </c>
      <c r="I255" s="3">
        <v>0</v>
      </c>
      <c r="J255" s="3" t="s">
        <v>20</v>
      </c>
      <c r="L255" s="3" t="s">
        <v>528</v>
      </c>
      <c r="M255" s="3">
        <v>1990</v>
      </c>
      <c r="N255" s="3" t="s">
        <v>51</v>
      </c>
      <c r="O255" s="3">
        <v>23</v>
      </c>
      <c r="P255" s="5">
        <f t="shared" si="10"/>
        <v>33108</v>
      </c>
      <c r="Q255" s="3">
        <f t="shared" si="11"/>
        <v>32</v>
      </c>
      <c r="R255" s="3">
        <v>3</v>
      </c>
      <c r="S255" s="99">
        <v>9159.51</v>
      </c>
      <c r="T255" s="3" t="s">
        <v>29</v>
      </c>
      <c r="U255" s="3" t="s">
        <v>29</v>
      </c>
      <c r="V255" s="3" t="s">
        <v>48</v>
      </c>
    </row>
    <row r="256" spans="1:22" x14ac:dyDescent="0.25">
      <c r="A256" s="3" t="s">
        <v>530</v>
      </c>
      <c r="B256" s="3">
        <v>28.71</v>
      </c>
      <c r="C256" s="3" t="str" cm="1">
        <f t="array" ref="C256">_xlfn.IFS($B256&lt;18.5,"Underweight",$B256&lt;24.9,"Normal Weight",$B256&lt;29.9,"Overweight",TRUE,"Obesity")</f>
        <v>Overweight</v>
      </c>
      <c r="D256" s="3">
        <v>5.71</v>
      </c>
      <c r="E256" s="3" t="str">
        <f t="shared" si="9"/>
        <v>Prediabetes</v>
      </c>
      <c r="F256" s="3" t="s">
        <v>20</v>
      </c>
      <c r="G256" s="3" t="s">
        <v>20</v>
      </c>
      <c r="H256" s="3" t="s">
        <v>20</v>
      </c>
      <c r="I256" s="3">
        <v>0</v>
      </c>
      <c r="J256" s="3" t="s">
        <v>20</v>
      </c>
      <c r="L256" s="3" t="s">
        <v>530</v>
      </c>
      <c r="M256" s="3">
        <v>1982</v>
      </c>
      <c r="N256" s="3" t="s">
        <v>28</v>
      </c>
      <c r="O256" s="3">
        <v>8</v>
      </c>
      <c r="P256" s="5">
        <f t="shared" si="10"/>
        <v>30293</v>
      </c>
      <c r="Q256" s="3">
        <f t="shared" si="11"/>
        <v>40</v>
      </c>
      <c r="R256" s="3">
        <v>3</v>
      </c>
      <c r="S256" s="99">
        <v>9147.5</v>
      </c>
      <c r="T256" s="3" t="s">
        <v>29</v>
      </c>
      <c r="U256" s="3" t="s">
        <v>23</v>
      </c>
      <c r="V256" s="3" t="s">
        <v>33</v>
      </c>
    </row>
    <row r="257" spans="1:22" x14ac:dyDescent="0.25">
      <c r="A257" s="3" t="s">
        <v>532</v>
      </c>
      <c r="B257" s="3">
        <v>36.700000000000003</v>
      </c>
      <c r="C257" s="3" t="str" cm="1">
        <f t="array" ref="C257">_xlfn.IFS($B257&lt;18.5,"Underweight",$B257&lt;24.9,"Normal Weight",$B257&lt;29.9,"Overweight",TRUE,"Obesity")</f>
        <v>Obesity</v>
      </c>
      <c r="D257" s="3">
        <v>8.6999999999999993</v>
      </c>
      <c r="E257" s="3" t="str">
        <f t="shared" si="9"/>
        <v>Diabetes</v>
      </c>
      <c r="F257" s="3" t="s">
        <v>21</v>
      </c>
      <c r="G257" s="3" t="s">
        <v>20</v>
      </c>
      <c r="H257" s="3" t="s">
        <v>20</v>
      </c>
      <c r="I257" s="3">
        <v>2</v>
      </c>
      <c r="J257" s="3" t="s">
        <v>20</v>
      </c>
      <c r="L257" s="3" t="s">
        <v>532</v>
      </c>
      <c r="M257" s="3">
        <v>1970</v>
      </c>
      <c r="N257" s="3" t="s">
        <v>22</v>
      </c>
      <c r="O257" s="3">
        <v>18</v>
      </c>
      <c r="P257" s="5">
        <f t="shared" si="10"/>
        <v>25859</v>
      </c>
      <c r="Q257" s="3">
        <f t="shared" si="11"/>
        <v>52</v>
      </c>
      <c r="R257" s="3">
        <v>0</v>
      </c>
      <c r="S257" s="99">
        <v>9144.57</v>
      </c>
      <c r="T257" s="3" t="s">
        <v>24</v>
      </c>
      <c r="U257" s="3" t="s">
        <v>29</v>
      </c>
      <c r="V257" s="3" t="s">
        <v>53</v>
      </c>
    </row>
    <row r="258" spans="1:22" x14ac:dyDescent="0.25">
      <c r="A258" s="3" t="s">
        <v>534</v>
      </c>
      <c r="B258" s="3">
        <v>34.1</v>
      </c>
      <c r="C258" s="3" t="str" cm="1">
        <f t="array" ref="C258">_xlfn.IFS($B258&lt;18.5,"Underweight",$B258&lt;24.9,"Normal Weight",$B258&lt;29.9,"Overweight",TRUE,"Obesity")</f>
        <v>Obesity</v>
      </c>
      <c r="D258" s="3">
        <v>9.0399999999999991</v>
      </c>
      <c r="E258" s="3" t="str">
        <f t="shared" ref="E258:E321" si="12">IF($D258&lt;5.7,"Normal",IF($D258&lt;6.5,"Prediabetes","Diabetes"))</f>
        <v>Diabetes</v>
      </c>
      <c r="F258" s="3" t="s">
        <v>21</v>
      </c>
      <c r="G258" s="3" t="s">
        <v>20</v>
      </c>
      <c r="H258" s="3" t="s">
        <v>20</v>
      </c>
      <c r="I258" s="3">
        <v>2</v>
      </c>
      <c r="J258" s="3" t="s">
        <v>20</v>
      </c>
      <c r="L258" s="3" t="s">
        <v>534</v>
      </c>
      <c r="M258" s="3">
        <v>1970</v>
      </c>
      <c r="N258" s="3" t="s">
        <v>51</v>
      </c>
      <c r="O258" s="3">
        <v>12</v>
      </c>
      <c r="P258" s="5">
        <f t="shared" ref="P258:P321" si="13">DATE($M258,MONTH(1&amp;$N258),$O258)</f>
        <v>25792</v>
      </c>
      <c r="Q258" s="3">
        <f t="shared" ref="Q258:Q321" si="14">DATEDIF($P258,DATE(2023,6,8),"Y")</f>
        <v>52</v>
      </c>
      <c r="R258" s="3">
        <v>0</v>
      </c>
      <c r="S258" s="99">
        <v>9140.9500000000007</v>
      </c>
      <c r="T258" s="3" t="s">
        <v>24</v>
      </c>
      <c r="U258" s="3" t="s">
        <v>24</v>
      </c>
      <c r="V258" s="3" t="s">
        <v>25</v>
      </c>
    </row>
    <row r="259" spans="1:22" x14ac:dyDescent="0.25">
      <c r="A259" s="3" t="s">
        <v>276</v>
      </c>
      <c r="B259" s="3">
        <v>41.46</v>
      </c>
      <c r="C259" s="3" t="str" cm="1">
        <f t="array" ref="C259">_xlfn.IFS($B259&lt;18.5,"Underweight",$B259&lt;24.9,"Normal Weight",$B259&lt;29.9,"Overweight",TRUE,"Obesity")</f>
        <v>Obesity</v>
      </c>
      <c r="D259" s="3">
        <v>4.99</v>
      </c>
      <c r="E259" s="3" t="str">
        <f t="shared" si="12"/>
        <v>Normal</v>
      </c>
      <c r="F259" s="3" t="s">
        <v>21</v>
      </c>
      <c r="G259" s="3" t="s">
        <v>20</v>
      </c>
      <c r="H259" s="3" t="s">
        <v>20</v>
      </c>
      <c r="I259" s="3">
        <v>2</v>
      </c>
      <c r="J259" s="3" t="s">
        <v>21</v>
      </c>
      <c r="L259" s="3" t="s">
        <v>276</v>
      </c>
      <c r="M259" s="3">
        <v>1966</v>
      </c>
      <c r="N259" s="3" t="s">
        <v>32</v>
      </c>
      <c r="O259" s="3">
        <v>24</v>
      </c>
      <c r="P259" s="5">
        <f t="shared" si="13"/>
        <v>24282</v>
      </c>
      <c r="Q259" s="3">
        <f t="shared" si="14"/>
        <v>56</v>
      </c>
      <c r="R259" s="3">
        <v>0</v>
      </c>
      <c r="S259" s="99">
        <v>39396.86</v>
      </c>
      <c r="T259" s="3" t="s">
        <v>29</v>
      </c>
      <c r="U259" s="3" t="s">
        <v>29</v>
      </c>
      <c r="V259" s="3" t="s">
        <v>53</v>
      </c>
    </row>
    <row r="260" spans="1:22" x14ac:dyDescent="0.25">
      <c r="A260" s="3" t="s">
        <v>537</v>
      </c>
      <c r="B260" s="3">
        <v>25.7</v>
      </c>
      <c r="C260" s="3" t="str" cm="1">
        <f t="array" ref="C260">_xlfn.IFS($B260&lt;18.5,"Underweight",$B260&lt;24.9,"Normal Weight",$B260&lt;29.9,"Overweight",TRUE,"Obesity")</f>
        <v>Overweight</v>
      </c>
      <c r="D260" s="3">
        <v>5.61</v>
      </c>
      <c r="E260" s="3" t="str">
        <f t="shared" si="12"/>
        <v>Normal</v>
      </c>
      <c r="F260" s="3" t="s">
        <v>20</v>
      </c>
      <c r="G260" s="3" t="s">
        <v>20</v>
      </c>
      <c r="H260" s="3" t="s">
        <v>20</v>
      </c>
      <c r="I260" s="3">
        <v>0</v>
      </c>
      <c r="J260" s="3" t="s">
        <v>20</v>
      </c>
      <c r="L260" s="3" t="s">
        <v>537</v>
      </c>
      <c r="M260" s="3">
        <v>1977</v>
      </c>
      <c r="N260" s="3" t="s">
        <v>28</v>
      </c>
      <c r="O260" s="3">
        <v>2</v>
      </c>
      <c r="P260" s="5">
        <f t="shared" si="13"/>
        <v>28461</v>
      </c>
      <c r="Q260" s="3">
        <f t="shared" si="14"/>
        <v>45</v>
      </c>
      <c r="R260" s="3">
        <v>3</v>
      </c>
      <c r="S260" s="99">
        <v>9101.7999999999993</v>
      </c>
      <c r="T260" s="3" t="s">
        <v>29</v>
      </c>
      <c r="U260" s="3" t="s">
        <v>23</v>
      </c>
      <c r="V260" s="3" t="s">
        <v>53</v>
      </c>
    </row>
    <row r="261" spans="1:22" x14ac:dyDescent="0.25">
      <c r="A261" s="3" t="s">
        <v>539</v>
      </c>
      <c r="B261" s="3">
        <v>21.68</v>
      </c>
      <c r="C261" s="3" t="str" cm="1">
        <f t="array" ref="C261">_xlfn.IFS($B261&lt;18.5,"Underweight",$B261&lt;24.9,"Normal Weight",$B261&lt;29.9,"Overweight",TRUE,"Obesity")</f>
        <v>Normal Weight</v>
      </c>
      <c r="D261" s="3">
        <v>8.1199999999999992</v>
      </c>
      <c r="E261" s="3" t="str">
        <f t="shared" si="12"/>
        <v>Diabetes</v>
      </c>
      <c r="F261" s="3" t="s">
        <v>20</v>
      </c>
      <c r="G261" s="3" t="s">
        <v>20</v>
      </c>
      <c r="H261" s="3" t="s">
        <v>20</v>
      </c>
      <c r="I261" s="3">
        <v>0</v>
      </c>
      <c r="J261" s="3" t="s">
        <v>20</v>
      </c>
      <c r="L261" s="3" t="s">
        <v>539</v>
      </c>
      <c r="M261" s="3">
        <v>1965</v>
      </c>
      <c r="N261" s="3" t="s">
        <v>56</v>
      </c>
      <c r="O261" s="3">
        <v>9</v>
      </c>
      <c r="P261" s="5">
        <f t="shared" si="13"/>
        <v>24055</v>
      </c>
      <c r="Q261" s="3">
        <f t="shared" si="14"/>
        <v>57</v>
      </c>
      <c r="R261" s="3">
        <v>0</v>
      </c>
      <c r="S261" s="99">
        <v>9095.94</v>
      </c>
      <c r="T261" s="3" t="s">
        <v>24</v>
      </c>
      <c r="U261" s="3" t="s">
        <v>23</v>
      </c>
      <c r="V261" s="3" t="s">
        <v>53</v>
      </c>
    </row>
    <row r="262" spans="1:22" x14ac:dyDescent="0.25">
      <c r="A262" s="3" t="s">
        <v>541</v>
      </c>
      <c r="B262" s="3">
        <v>25.175000000000001</v>
      </c>
      <c r="C262" s="3" t="str" cm="1">
        <f t="array" ref="C262">_xlfn.IFS($B262&lt;18.5,"Underweight",$B262&lt;24.9,"Normal Weight",$B262&lt;29.9,"Overweight",TRUE,"Obesity")</f>
        <v>Overweight</v>
      </c>
      <c r="D262" s="3">
        <v>4.74</v>
      </c>
      <c r="E262" s="3" t="str">
        <f t="shared" si="12"/>
        <v>Normal</v>
      </c>
      <c r="F262" s="3" t="s">
        <v>20</v>
      </c>
      <c r="G262" s="3" t="s">
        <v>20</v>
      </c>
      <c r="H262" s="3" t="s">
        <v>20</v>
      </c>
      <c r="I262" s="3">
        <v>0</v>
      </c>
      <c r="J262" s="3" t="s">
        <v>20</v>
      </c>
      <c r="L262" s="3" t="s">
        <v>541</v>
      </c>
      <c r="M262" s="3">
        <v>1977</v>
      </c>
      <c r="N262" s="3" t="s">
        <v>56</v>
      </c>
      <c r="O262" s="3">
        <v>4</v>
      </c>
      <c r="P262" s="5">
        <f t="shared" si="13"/>
        <v>28433</v>
      </c>
      <c r="Q262" s="3">
        <f t="shared" si="14"/>
        <v>45</v>
      </c>
      <c r="R262" s="3">
        <v>2</v>
      </c>
      <c r="S262" s="99">
        <v>9095.07</v>
      </c>
      <c r="T262" s="3" t="s">
        <v>29</v>
      </c>
      <c r="U262" s="3" t="s">
        <v>29</v>
      </c>
      <c r="V262" s="3" t="s">
        <v>119</v>
      </c>
    </row>
    <row r="263" spans="1:22" x14ac:dyDescent="0.25">
      <c r="A263" s="3" t="s">
        <v>543</v>
      </c>
      <c r="B263" s="3">
        <v>44.77</v>
      </c>
      <c r="C263" s="3" t="str" cm="1">
        <f t="array" ref="C263">_xlfn.IFS($B263&lt;18.5,"Underweight",$B263&lt;24.9,"Normal Weight",$B263&lt;29.9,"Overweight",TRUE,"Obesity")</f>
        <v>Obesity</v>
      </c>
      <c r="D263" s="3">
        <v>4.0599999999999996</v>
      </c>
      <c r="E263" s="3" t="str">
        <f t="shared" si="12"/>
        <v>Normal</v>
      </c>
      <c r="F263" s="3" t="s">
        <v>20</v>
      </c>
      <c r="G263" s="3" t="s">
        <v>20</v>
      </c>
      <c r="H263" s="3" t="s">
        <v>20</v>
      </c>
      <c r="I263" s="3">
        <v>2</v>
      </c>
      <c r="J263" s="3" t="s">
        <v>20</v>
      </c>
      <c r="L263" s="3" t="s">
        <v>543</v>
      </c>
      <c r="M263" s="3">
        <v>1972</v>
      </c>
      <c r="N263" s="3" t="s">
        <v>28</v>
      </c>
      <c r="O263" s="3">
        <v>2</v>
      </c>
      <c r="P263" s="5">
        <f t="shared" si="13"/>
        <v>26635</v>
      </c>
      <c r="Q263" s="3">
        <f t="shared" si="14"/>
        <v>50</v>
      </c>
      <c r="R263" s="3">
        <v>1</v>
      </c>
      <c r="S263" s="99">
        <v>9058.73</v>
      </c>
      <c r="T263" s="3" t="s">
        <v>24</v>
      </c>
      <c r="U263" s="3" t="s">
        <v>29</v>
      </c>
      <c r="V263" s="3" t="s">
        <v>25</v>
      </c>
    </row>
    <row r="264" spans="1:22" x14ac:dyDescent="0.25">
      <c r="A264" s="3" t="s">
        <v>545</v>
      </c>
      <c r="B264" s="3">
        <v>37.07</v>
      </c>
      <c r="C264" s="3" t="str" cm="1">
        <f t="array" ref="C264">_xlfn.IFS($B264&lt;18.5,"Underweight",$B264&lt;24.9,"Normal Weight",$B264&lt;29.9,"Overweight",TRUE,"Obesity")</f>
        <v>Obesity</v>
      </c>
      <c r="D264" s="3">
        <v>5.69</v>
      </c>
      <c r="E264" s="3" t="str">
        <f t="shared" si="12"/>
        <v>Normal</v>
      </c>
      <c r="F264" s="3" t="s">
        <v>20</v>
      </c>
      <c r="G264" s="3" t="s">
        <v>20</v>
      </c>
      <c r="H264" s="3" t="s">
        <v>20</v>
      </c>
      <c r="I264" s="3">
        <v>2</v>
      </c>
      <c r="J264" s="3" t="s">
        <v>20</v>
      </c>
      <c r="L264" s="3" t="s">
        <v>545</v>
      </c>
      <c r="M264" s="3">
        <v>1972</v>
      </c>
      <c r="N264" s="3" t="s">
        <v>28</v>
      </c>
      <c r="O264" s="3">
        <v>7</v>
      </c>
      <c r="P264" s="5">
        <f t="shared" si="13"/>
        <v>26640</v>
      </c>
      <c r="Q264" s="3">
        <f t="shared" si="14"/>
        <v>50</v>
      </c>
      <c r="R264" s="3">
        <v>1</v>
      </c>
      <c r="S264" s="99">
        <v>9048.0300000000007</v>
      </c>
      <c r="T264" s="3" t="s">
        <v>29</v>
      </c>
      <c r="U264" s="3" t="s">
        <v>29</v>
      </c>
      <c r="V264" s="3" t="s">
        <v>25</v>
      </c>
    </row>
    <row r="265" spans="1:22" x14ac:dyDescent="0.25">
      <c r="A265" s="3" t="s">
        <v>547</v>
      </c>
      <c r="B265" s="3">
        <v>39.799999999999997</v>
      </c>
      <c r="C265" s="3" t="str" cm="1">
        <f t="array" ref="C265">_xlfn.IFS($B265&lt;18.5,"Underweight",$B265&lt;24.9,"Normal Weight",$B265&lt;29.9,"Overweight",TRUE,"Obesity")</f>
        <v>Obesity</v>
      </c>
      <c r="D265" s="3">
        <v>5.66</v>
      </c>
      <c r="E265" s="3" t="str">
        <f t="shared" si="12"/>
        <v>Normal</v>
      </c>
      <c r="F265" s="3" t="s">
        <v>20</v>
      </c>
      <c r="G265" s="3" t="s">
        <v>20</v>
      </c>
      <c r="H265" s="3" t="s">
        <v>21</v>
      </c>
      <c r="I265" s="3">
        <v>1</v>
      </c>
      <c r="J265" s="3" t="s">
        <v>20</v>
      </c>
      <c r="L265" s="3" t="s">
        <v>547</v>
      </c>
      <c r="M265" s="3">
        <v>1993</v>
      </c>
      <c r="N265" s="3" t="s">
        <v>28</v>
      </c>
      <c r="O265" s="3">
        <v>1</v>
      </c>
      <c r="P265" s="5">
        <f t="shared" si="13"/>
        <v>34304</v>
      </c>
      <c r="Q265" s="3">
        <f t="shared" si="14"/>
        <v>29</v>
      </c>
      <c r="R265" s="3">
        <v>0</v>
      </c>
      <c r="S265" s="99">
        <v>9010.2000000000007</v>
      </c>
      <c r="T265" s="3" t="s">
        <v>29</v>
      </c>
      <c r="U265" s="3" t="s">
        <v>24</v>
      </c>
      <c r="V265" s="3" t="s">
        <v>36</v>
      </c>
    </row>
    <row r="266" spans="1:22" x14ac:dyDescent="0.25">
      <c r="A266" s="3" t="s">
        <v>549</v>
      </c>
      <c r="B266" s="3">
        <v>26.36</v>
      </c>
      <c r="C266" s="3" t="str" cm="1">
        <f t="array" ref="C266">_xlfn.IFS($B266&lt;18.5,"Underweight",$B266&lt;24.9,"Normal Weight",$B266&lt;29.9,"Overweight",TRUE,"Obesity")</f>
        <v>Overweight</v>
      </c>
      <c r="D266" s="3">
        <v>4.32</v>
      </c>
      <c r="E266" s="3" t="str">
        <f t="shared" si="12"/>
        <v>Normal</v>
      </c>
      <c r="F266" s="3" t="s">
        <v>20</v>
      </c>
      <c r="G266" s="3" t="s">
        <v>20</v>
      </c>
      <c r="H266" s="3" t="s">
        <v>21</v>
      </c>
      <c r="I266" s="3">
        <v>1</v>
      </c>
      <c r="J266" s="3" t="s">
        <v>20</v>
      </c>
      <c r="L266" s="3" t="s">
        <v>549</v>
      </c>
      <c r="M266" s="3">
        <v>1979</v>
      </c>
      <c r="N266" s="3" t="s">
        <v>28</v>
      </c>
      <c r="O266" s="3">
        <v>16</v>
      </c>
      <c r="P266" s="5">
        <f t="shared" si="13"/>
        <v>29205</v>
      </c>
      <c r="Q266" s="3">
        <f t="shared" si="14"/>
        <v>43</v>
      </c>
      <c r="R266" s="3">
        <v>2</v>
      </c>
      <c r="S266" s="99">
        <v>8998.43</v>
      </c>
      <c r="T266" s="3" t="s">
        <v>29</v>
      </c>
      <c r="U266" s="3" t="s">
        <v>23</v>
      </c>
      <c r="V266" s="3" t="s">
        <v>42</v>
      </c>
    </row>
    <row r="267" spans="1:22" x14ac:dyDescent="0.25">
      <c r="A267" s="3" t="s">
        <v>551</v>
      </c>
      <c r="B267" s="3">
        <v>29.925000000000001</v>
      </c>
      <c r="C267" s="3" t="str" cm="1">
        <f t="array" ref="C267">_xlfn.IFS($B267&lt;18.5,"Underweight",$B267&lt;24.9,"Normal Weight",$B267&lt;29.9,"Overweight",TRUE,"Obesity")</f>
        <v>Obesity</v>
      </c>
      <c r="D267" s="3">
        <v>8.2899999999999991</v>
      </c>
      <c r="E267" s="3" t="str">
        <f t="shared" si="12"/>
        <v>Diabetes</v>
      </c>
      <c r="F267" s="3" t="s">
        <v>20</v>
      </c>
      <c r="G267" s="3" t="s">
        <v>20</v>
      </c>
      <c r="H267" s="3" t="s">
        <v>20</v>
      </c>
      <c r="I267" s="3">
        <v>2</v>
      </c>
      <c r="J267" s="3" t="s">
        <v>20</v>
      </c>
      <c r="L267" s="3" t="s">
        <v>551</v>
      </c>
      <c r="M267" s="3">
        <v>1973</v>
      </c>
      <c r="N267" s="3" t="s">
        <v>22</v>
      </c>
      <c r="O267" s="3">
        <v>11</v>
      </c>
      <c r="P267" s="5">
        <f t="shared" si="13"/>
        <v>26948</v>
      </c>
      <c r="Q267" s="3">
        <f t="shared" si="14"/>
        <v>49</v>
      </c>
      <c r="R267" s="3">
        <v>0</v>
      </c>
      <c r="S267" s="99">
        <v>8988.16</v>
      </c>
      <c r="T267" s="3" t="s">
        <v>29</v>
      </c>
      <c r="U267" s="3" t="s">
        <v>23</v>
      </c>
      <c r="V267" s="3" t="s">
        <v>33</v>
      </c>
    </row>
    <row r="268" spans="1:22" x14ac:dyDescent="0.25">
      <c r="A268" s="3" t="s">
        <v>553</v>
      </c>
      <c r="B268" s="3">
        <v>37.29</v>
      </c>
      <c r="C268" s="3" t="str" cm="1">
        <f t="array" ref="C268">_xlfn.IFS($B268&lt;18.5,"Underweight",$B268&lt;24.9,"Normal Weight",$B268&lt;29.9,"Overweight",TRUE,"Obesity")</f>
        <v>Obesity</v>
      </c>
      <c r="D268" s="3">
        <v>10.46</v>
      </c>
      <c r="E268" s="3" t="str">
        <f t="shared" si="12"/>
        <v>Diabetes</v>
      </c>
      <c r="F268" s="3" t="s">
        <v>20</v>
      </c>
      <c r="G268" s="3" t="s">
        <v>20</v>
      </c>
      <c r="H268" s="3" t="s">
        <v>20</v>
      </c>
      <c r="I268" s="3">
        <v>0</v>
      </c>
      <c r="J268" s="3" t="s">
        <v>20</v>
      </c>
      <c r="L268" s="3" t="s">
        <v>553</v>
      </c>
      <c r="M268" s="3">
        <v>1974</v>
      </c>
      <c r="N268" s="3" t="s">
        <v>61</v>
      </c>
      <c r="O268" s="3">
        <v>21</v>
      </c>
      <c r="P268" s="5">
        <f t="shared" si="13"/>
        <v>27231</v>
      </c>
      <c r="Q268" s="3">
        <f t="shared" si="14"/>
        <v>48</v>
      </c>
      <c r="R268" s="3">
        <v>2</v>
      </c>
      <c r="S268" s="99">
        <v>8978.19</v>
      </c>
      <c r="T268" s="3" t="s">
        <v>29</v>
      </c>
      <c r="U268" s="3" t="s">
        <v>29</v>
      </c>
      <c r="V268" s="3" t="s">
        <v>25</v>
      </c>
    </row>
    <row r="269" spans="1:22" x14ac:dyDescent="0.25">
      <c r="A269" s="3" t="s">
        <v>555</v>
      </c>
      <c r="B269" s="3">
        <v>30.2</v>
      </c>
      <c r="C269" s="3" t="str" cm="1">
        <f t="array" ref="C269">_xlfn.IFS($B269&lt;18.5,"Underweight",$B269&lt;24.9,"Normal Weight",$B269&lt;29.9,"Overweight",TRUE,"Obesity")</f>
        <v>Obesity</v>
      </c>
      <c r="D269" s="3">
        <v>11.96</v>
      </c>
      <c r="E269" s="3" t="str">
        <f t="shared" si="12"/>
        <v>Diabetes</v>
      </c>
      <c r="F269" s="3" t="s">
        <v>20</v>
      </c>
      <c r="G269" s="3" t="s">
        <v>20</v>
      </c>
      <c r="H269" s="3" t="s">
        <v>20</v>
      </c>
      <c r="I269" s="3">
        <v>0</v>
      </c>
      <c r="J269" s="3" t="s">
        <v>20</v>
      </c>
      <c r="L269" s="3" t="s">
        <v>555</v>
      </c>
      <c r="M269" s="3">
        <v>1974</v>
      </c>
      <c r="N269" s="3" t="s">
        <v>47</v>
      </c>
      <c r="O269" s="3">
        <v>8</v>
      </c>
      <c r="P269" s="5">
        <f t="shared" si="13"/>
        <v>27280</v>
      </c>
      <c r="Q269" s="3">
        <f t="shared" si="14"/>
        <v>48</v>
      </c>
      <c r="R269" s="3">
        <v>2</v>
      </c>
      <c r="S269" s="99">
        <v>8968.33</v>
      </c>
      <c r="T269" s="3" t="s">
        <v>24</v>
      </c>
      <c r="U269" s="3" t="s">
        <v>29</v>
      </c>
      <c r="V269" s="3" t="s">
        <v>53</v>
      </c>
    </row>
    <row r="270" spans="1:22" x14ac:dyDescent="0.25">
      <c r="A270" s="3" t="s">
        <v>278</v>
      </c>
      <c r="B270" s="3">
        <v>48</v>
      </c>
      <c r="C270" s="3" t="str" cm="1">
        <f t="array" ref="C270">_xlfn.IFS($B270&lt;18.5,"Underweight",$B270&lt;24.9,"Normal Weight",$B270&lt;29.9,"Overweight",TRUE,"Obesity")</f>
        <v>Obesity</v>
      </c>
      <c r="D270" s="3">
        <v>10.54</v>
      </c>
      <c r="E270" s="3" t="str">
        <f t="shared" si="12"/>
        <v>Diabetes</v>
      </c>
      <c r="F270" s="3" t="s">
        <v>20</v>
      </c>
      <c r="G270" s="3" t="s">
        <v>20</v>
      </c>
      <c r="H270" s="3" t="s">
        <v>20</v>
      </c>
      <c r="I270" s="3">
        <v>0</v>
      </c>
      <c r="J270" s="3" t="s">
        <v>21</v>
      </c>
      <c r="L270" s="3" t="s">
        <v>278</v>
      </c>
      <c r="M270" s="3">
        <v>1978</v>
      </c>
      <c r="N270" s="3" t="s">
        <v>51</v>
      </c>
      <c r="O270" s="3">
        <v>5</v>
      </c>
      <c r="P270" s="5">
        <f t="shared" si="13"/>
        <v>28707</v>
      </c>
      <c r="Q270" s="3">
        <f t="shared" si="14"/>
        <v>44</v>
      </c>
      <c r="R270" s="3">
        <v>2</v>
      </c>
      <c r="S270" s="99">
        <v>39352.6</v>
      </c>
      <c r="T270" s="3" t="s">
        <v>29</v>
      </c>
      <c r="U270" s="3" t="s">
        <v>24</v>
      </c>
      <c r="V270" s="3" t="s">
        <v>53</v>
      </c>
    </row>
    <row r="271" spans="1:22" x14ac:dyDescent="0.25">
      <c r="A271" s="3" t="s">
        <v>558</v>
      </c>
      <c r="B271" s="3">
        <v>24.225000000000001</v>
      </c>
      <c r="C271" s="3" t="str" cm="1">
        <f t="array" ref="C271">_xlfn.IFS($B271&lt;18.5,"Underweight",$B271&lt;24.9,"Normal Weight",$B271&lt;29.9,"Overweight",TRUE,"Obesity")</f>
        <v>Normal Weight</v>
      </c>
      <c r="D271" s="3">
        <v>4.25</v>
      </c>
      <c r="E271" s="3" t="str">
        <f t="shared" si="12"/>
        <v>Normal</v>
      </c>
      <c r="F271" s="3" t="s">
        <v>21</v>
      </c>
      <c r="G271" s="3" t="s">
        <v>20</v>
      </c>
      <c r="H271" s="3" t="s">
        <v>21</v>
      </c>
      <c r="I271" s="3">
        <v>1</v>
      </c>
      <c r="J271" s="3" t="s">
        <v>20</v>
      </c>
      <c r="L271" s="3" t="s">
        <v>558</v>
      </c>
      <c r="M271" s="3">
        <v>1983</v>
      </c>
      <c r="N271" s="3" t="s">
        <v>61</v>
      </c>
      <c r="O271" s="3">
        <v>15</v>
      </c>
      <c r="P271" s="5">
        <f t="shared" si="13"/>
        <v>30512</v>
      </c>
      <c r="Q271" s="3">
        <f t="shared" si="14"/>
        <v>39</v>
      </c>
      <c r="R271" s="3">
        <v>5</v>
      </c>
      <c r="S271" s="99">
        <v>8965.7999999999993</v>
      </c>
      <c r="T271" s="3" t="s">
        <v>29</v>
      </c>
      <c r="U271" s="3" t="s">
        <v>24</v>
      </c>
      <c r="V271" s="3" t="s">
        <v>33</v>
      </c>
    </row>
    <row r="272" spans="1:22" x14ac:dyDescent="0.25">
      <c r="A272" s="3" t="s">
        <v>560</v>
      </c>
      <c r="B272" s="3">
        <v>31.445</v>
      </c>
      <c r="C272" s="3" t="str" cm="1">
        <f t="array" ref="C272">_xlfn.IFS($B272&lt;18.5,"Underweight",$B272&lt;24.9,"Normal Weight",$B272&lt;29.9,"Overweight",TRUE,"Obesity")</f>
        <v>Obesity</v>
      </c>
      <c r="D272" s="3">
        <v>8.33</v>
      </c>
      <c r="E272" s="3" t="str">
        <f t="shared" si="12"/>
        <v>Diabetes</v>
      </c>
      <c r="F272" s="3" t="s">
        <v>20</v>
      </c>
      <c r="G272" s="3" t="s">
        <v>20</v>
      </c>
      <c r="H272" s="3" t="s">
        <v>20</v>
      </c>
      <c r="I272" s="3">
        <v>0</v>
      </c>
      <c r="J272" s="3" t="s">
        <v>20</v>
      </c>
      <c r="L272" s="3" t="s">
        <v>560</v>
      </c>
      <c r="M272" s="3">
        <v>1974</v>
      </c>
      <c r="N272" s="3" t="s">
        <v>51</v>
      </c>
      <c r="O272" s="3">
        <v>17</v>
      </c>
      <c r="P272" s="5">
        <f t="shared" si="13"/>
        <v>27258</v>
      </c>
      <c r="Q272" s="3">
        <f t="shared" si="14"/>
        <v>48</v>
      </c>
      <c r="R272" s="3">
        <v>1</v>
      </c>
      <c r="S272" s="99">
        <v>8964.06</v>
      </c>
      <c r="T272" s="3" t="s">
        <v>24</v>
      </c>
      <c r="U272" s="3" t="s">
        <v>29</v>
      </c>
      <c r="V272" s="3" t="s">
        <v>39</v>
      </c>
    </row>
    <row r="273" spans="1:22" x14ac:dyDescent="0.25">
      <c r="A273" s="3" t="s">
        <v>562</v>
      </c>
      <c r="B273" s="3">
        <v>38.880000000000003</v>
      </c>
      <c r="C273" s="3" t="str" cm="1">
        <f t="array" ref="C273">_xlfn.IFS($B273&lt;18.5,"Underweight",$B273&lt;24.9,"Normal Weight",$B273&lt;29.9,"Overweight",TRUE,"Obesity")</f>
        <v>Obesity</v>
      </c>
      <c r="D273" s="3">
        <v>4.29</v>
      </c>
      <c r="E273" s="3" t="str">
        <f t="shared" si="12"/>
        <v>Normal</v>
      </c>
      <c r="F273" s="3" t="s">
        <v>20</v>
      </c>
      <c r="G273" s="3" t="s">
        <v>20</v>
      </c>
      <c r="H273" s="3" t="s">
        <v>20</v>
      </c>
      <c r="I273" s="3">
        <v>1</v>
      </c>
      <c r="J273" s="3" t="s">
        <v>20</v>
      </c>
      <c r="L273" s="3" t="s">
        <v>562</v>
      </c>
      <c r="M273" s="3">
        <v>1992</v>
      </c>
      <c r="N273" s="3" t="s">
        <v>47</v>
      </c>
      <c r="O273" s="3">
        <v>27</v>
      </c>
      <c r="P273" s="5">
        <f t="shared" si="13"/>
        <v>33874</v>
      </c>
      <c r="Q273" s="3">
        <f t="shared" si="14"/>
        <v>30</v>
      </c>
      <c r="R273" s="3">
        <v>0</v>
      </c>
      <c r="S273" s="99">
        <v>8954.99</v>
      </c>
      <c r="T273" s="3" t="s">
        <v>29</v>
      </c>
      <c r="U273" s="3" t="s">
        <v>24</v>
      </c>
      <c r="V273" s="3" t="s">
        <v>36</v>
      </c>
    </row>
    <row r="274" spans="1:22" x14ac:dyDescent="0.25">
      <c r="A274" s="3" t="s">
        <v>564</v>
      </c>
      <c r="B274" s="3">
        <v>43.89</v>
      </c>
      <c r="C274" s="3" t="str" cm="1">
        <f t="array" ref="C274">_xlfn.IFS($B274&lt;18.5,"Underweight",$B274&lt;24.9,"Normal Weight",$B274&lt;29.9,"Overweight",TRUE,"Obesity")</f>
        <v>Obesity</v>
      </c>
      <c r="D274" s="3">
        <v>6.32</v>
      </c>
      <c r="E274" s="3" t="str">
        <f t="shared" si="12"/>
        <v>Prediabetes</v>
      </c>
      <c r="F274" s="3" t="s">
        <v>21</v>
      </c>
      <c r="G274" s="3" t="s">
        <v>20</v>
      </c>
      <c r="H274" s="3" t="s">
        <v>20</v>
      </c>
      <c r="I274" s="3">
        <v>0</v>
      </c>
      <c r="J274" s="3" t="s">
        <v>20</v>
      </c>
      <c r="L274" s="3" t="s">
        <v>564</v>
      </c>
      <c r="M274" s="3">
        <v>1976</v>
      </c>
      <c r="N274" s="3" t="s">
        <v>28</v>
      </c>
      <c r="O274" s="3">
        <v>25</v>
      </c>
      <c r="P274" s="5">
        <f t="shared" si="13"/>
        <v>28119</v>
      </c>
      <c r="Q274" s="3">
        <f t="shared" si="14"/>
        <v>46</v>
      </c>
      <c r="R274" s="3">
        <v>3</v>
      </c>
      <c r="S274" s="99">
        <v>8944.1200000000008</v>
      </c>
      <c r="T274" s="3" t="s">
        <v>24</v>
      </c>
      <c r="U274" s="3" t="s">
        <v>29</v>
      </c>
      <c r="V274" s="3" t="s">
        <v>25</v>
      </c>
    </row>
    <row r="275" spans="1:22" x14ac:dyDescent="0.25">
      <c r="A275" s="3" t="s">
        <v>566</v>
      </c>
      <c r="B275" s="3">
        <v>25.6</v>
      </c>
      <c r="C275" s="3" t="str" cm="1">
        <f t="array" ref="C275">_xlfn.IFS($B275&lt;18.5,"Underweight",$B275&lt;24.9,"Normal Weight",$B275&lt;29.9,"Overweight",TRUE,"Obesity")</f>
        <v>Overweight</v>
      </c>
      <c r="D275" s="3">
        <v>5.65</v>
      </c>
      <c r="E275" s="3" t="str">
        <f t="shared" si="12"/>
        <v>Normal</v>
      </c>
      <c r="F275" s="3" t="s">
        <v>20</v>
      </c>
      <c r="G275" s="3" t="s">
        <v>20</v>
      </c>
      <c r="H275" s="3" t="s">
        <v>20</v>
      </c>
      <c r="I275" s="3">
        <v>2</v>
      </c>
      <c r="J275" s="3" t="s">
        <v>20</v>
      </c>
      <c r="L275" s="3" t="s">
        <v>566</v>
      </c>
      <c r="M275" s="3">
        <v>1972</v>
      </c>
      <c r="N275" s="3" t="s">
        <v>32</v>
      </c>
      <c r="O275" s="3">
        <v>6</v>
      </c>
      <c r="P275" s="5">
        <f t="shared" si="13"/>
        <v>26456</v>
      </c>
      <c r="Q275" s="3">
        <f t="shared" si="14"/>
        <v>51</v>
      </c>
      <c r="R275" s="3">
        <v>0</v>
      </c>
      <c r="S275" s="99">
        <v>8932.08</v>
      </c>
      <c r="T275" s="3" t="s">
        <v>29</v>
      </c>
      <c r="U275" s="3" t="s">
        <v>23</v>
      </c>
      <c r="V275" s="3" t="s">
        <v>53</v>
      </c>
    </row>
    <row r="276" spans="1:22" x14ac:dyDescent="0.25">
      <c r="A276" s="3" t="s">
        <v>568</v>
      </c>
      <c r="B276" s="3">
        <v>29.545000000000002</v>
      </c>
      <c r="C276" s="3" t="str" cm="1">
        <f t="array" ref="C276">_xlfn.IFS($B276&lt;18.5,"Underweight",$B276&lt;24.9,"Normal Weight",$B276&lt;29.9,"Overweight",TRUE,"Obesity")</f>
        <v>Overweight</v>
      </c>
      <c r="D276" s="3">
        <v>8.41</v>
      </c>
      <c r="E276" s="3" t="str">
        <f t="shared" si="12"/>
        <v>Diabetes</v>
      </c>
      <c r="F276" s="3" t="s">
        <v>21</v>
      </c>
      <c r="G276" s="3" t="s">
        <v>20</v>
      </c>
      <c r="H276" s="3" t="s">
        <v>20</v>
      </c>
      <c r="I276" s="3">
        <v>1</v>
      </c>
      <c r="J276" s="3" t="s">
        <v>20</v>
      </c>
      <c r="L276" s="3" t="s">
        <v>568</v>
      </c>
      <c r="M276" s="3">
        <v>1975</v>
      </c>
      <c r="N276" s="3" t="s">
        <v>61</v>
      </c>
      <c r="O276" s="3">
        <v>7</v>
      </c>
      <c r="P276" s="5">
        <f t="shared" si="13"/>
        <v>27582</v>
      </c>
      <c r="Q276" s="3">
        <f t="shared" si="14"/>
        <v>47</v>
      </c>
      <c r="R276" s="3">
        <v>1</v>
      </c>
      <c r="S276" s="99">
        <v>8930.93</v>
      </c>
      <c r="T276" s="3" t="s">
        <v>29</v>
      </c>
      <c r="U276" s="3" t="s">
        <v>29</v>
      </c>
      <c r="V276" s="3" t="s">
        <v>33</v>
      </c>
    </row>
    <row r="277" spans="1:22" x14ac:dyDescent="0.25">
      <c r="A277" s="3" t="s">
        <v>570</v>
      </c>
      <c r="B277" s="3">
        <v>23.25</v>
      </c>
      <c r="C277" s="3" t="str" cm="1">
        <f t="array" ref="C277">_xlfn.IFS($B277&lt;18.5,"Underweight",$B277&lt;24.9,"Normal Weight",$B277&lt;29.9,"Overweight",TRUE,"Obesity")</f>
        <v>Normal Weight</v>
      </c>
      <c r="D277" s="3">
        <v>11.96</v>
      </c>
      <c r="E277" s="3" t="str">
        <f t="shared" si="12"/>
        <v>Diabetes</v>
      </c>
      <c r="F277" s="3" t="s">
        <v>21</v>
      </c>
      <c r="G277" s="3" t="s">
        <v>20</v>
      </c>
      <c r="H277" s="3" t="s">
        <v>20</v>
      </c>
      <c r="I277" s="3">
        <v>0</v>
      </c>
      <c r="J277" s="3" t="s">
        <v>20</v>
      </c>
      <c r="L277" s="3" t="s">
        <v>570</v>
      </c>
      <c r="M277" s="3">
        <v>1967</v>
      </c>
      <c r="N277" s="3" t="s">
        <v>47</v>
      </c>
      <c r="O277" s="3">
        <v>6</v>
      </c>
      <c r="P277" s="5">
        <f t="shared" si="13"/>
        <v>24721</v>
      </c>
      <c r="Q277" s="3">
        <f t="shared" si="14"/>
        <v>55</v>
      </c>
      <c r="R277" s="3">
        <v>0</v>
      </c>
      <c r="S277" s="99">
        <v>8908.4699999999993</v>
      </c>
      <c r="T277" s="3" t="s">
        <v>24</v>
      </c>
      <c r="U277" s="3" t="s">
        <v>29</v>
      </c>
      <c r="V277" s="3" t="s">
        <v>25</v>
      </c>
    </row>
    <row r="278" spans="1:22" x14ac:dyDescent="0.25">
      <c r="A278" s="3" t="s">
        <v>572</v>
      </c>
      <c r="B278" s="3">
        <v>43.95</v>
      </c>
      <c r="C278" s="3" t="str" cm="1">
        <f t="array" ref="C278">_xlfn.IFS($B278&lt;18.5,"Underweight",$B278&lt;24.9,"Normal Weight",$B278&lt;29.9,"Overweight",TRUE,"Obesity")</f>
        <v>Obesity</v>
      </c>
      <c r="D278" s="3">
        <v>5.17</v>
      </c>
      <c r="E278" s="3" t="str">
        <f t="shared" si="12"/>
        <v>Normal</v>
      </c>
      <c r="F278" s="3" t="s">
        <v>21</v>
      </c>
      <c r="G278" s="3" t="s">
        <v>20</v>
      </c>
      <c r="H278" s="3" t="s">
        <v>21</v>
      </c>
      <c r="I278" s="3">
        <v>1</v>
      </c>
      <c r="J278" s="3" t="s">
        <v>20</v>
      </c>
      <c r="L278" s="3" t="s">
        <v>572</v>
      </c>
      <c r="M278" s="3">
        <v>1997</v>
      </c>
      <c r="N278" s="3" t="s">
        <v>56</v>
      </c>
      <c r="O278" s="3">
        <v>28</v>
      </c>
      <c r="P278" s="5">
        <f t="shared" si="13"/>
        <v>35762</v>
      </c>
      <c r="Q278" s="3">
        <f t="shared" si="14"/>
        <v>25</v>
      </c>
      <c r="R278" s="3">
        <v>0</v>
      </c>
      <c r="S278" s="99">
        <v>8906.14</v>
      </c>
      <c r="T278" s="3" t="s">
        <v>29</v>
      </c>
      <c r="U278" s="3" t="s">
        <v>29</v>
      </c>
      <c r="V278" s="3" t="s">
        <v>33</v>
      </c>
    </row>
    <row r="279" spans="1:22" x14ac:dyDescent="0.25">
      <c r="A279" s="3" t="s">
        <v>574</v>
      </c>
      <c r="B279" s="3">
        <v>21.85</v>
      </c>
      <c r="C279" s="3" t="str" cm="1">
        <f t="array" ref="C279">_xlfn.IFS($B279&lt;18.5,"Underweight",$B279&lt;24.9,"Normal Weight",$B279&lt;29.9,"Overweight",TRUE,"Obesity")</f>
        <v>Normal Weight</v>
      </c>
      <c r="D279" s="3">
        <v>8.76</v>
      </c>
      <c r="E279" s="3" t="str">
        <f t="shared" si="12"/>
        <v>Diabetes</v>
      </c>
      <c r="F279" s="3" t="s">
        <v>20</v>
      </c>
      <c r="G279" s="3" t="s">
        <v>20</v>
      </c>
      <c r="H279" s="3" t="s">
        <v>20</v>
      </c>
      <c r="I279" s="3">
        <v>0</v>
      </c>
      <c r="J279" s="3" t="s">
        <v>20</v>
      </c>
      <c r="L279" s="3" t="s">
        <v>574</v>
      </c>
      <c r="M279" s="3">
        <v>1978</v>
      </c>
      <c r="N279" s="3" t="s">
        <v>28</v>
      </c>
      <c r="O279" s="3">
        <v>16</v>
      </c>
      <c r="P279" s="5">
        <f t="shared" si="13"/>
        <v>28840</v>
      </c>
      <c r="Q279" s="3">
        <f t="shared" si="14"/>
        <v>44</v>
      </c>
      <c r="R279" s="3">
        <v>3</v>
      </c>
      <c r="S279" s="99">
        <v>8891.14</v>
      </c>
      <c r="T279" s="3" t="s">
        <v>29</v>
      </c>
      <c r="U279" s="3" t="s">
        <v>24</v>
      </c>
      <c r="V279" s="3" t="s">
        <v>227</v>
      </c>
    </row>
    <row r="280" spans="1:22" x14ac:dyDescent="0.25">
      <c r="A280" s="3" t="s">
        <v>576</v>
      </c>
      <c r="B280" s="3">
        <v>25.73</v>
      </c>
      <c r="C280" s="3" t="str" cm="1">
        <f t="array" ref="C280">_xlfn.IFS($B280&lt;18.5,"Underweight",$B280&lt;24.9,"Normal Weight",$B280&lt;29.9,"Overweight",TRUE,"Obesity")</f>
        <v>Overweight</v>
      </c>
      <c r="D280" s="3">
        <v>7.99</v>
      </c>
      <c r="E280" s="3" t="str">
        <f t="shared" si="12"/>
        <v>Diabetes</v>
      </c>
      <c r="F280" s="3" t="s">
        <v>20</v>
      </c>
      <c r="G280" s="3" t="s">
        <v>20</v>
      </c>
      <c r="H280" s="3" t="s">
        <v>20</v>
      </c>
      <c r="I280" s="3">
        <v>2</v>
      </c>
      <c r="J280" s="3" t="s">
        <v>20</v>
      </c>
      <c r="L280" s="3" t="s">
        <v>576</v>
      </c>
      <c r="M280" s="3">
        <v>1973</v>
      </c>
      <c r="N280" s="3" t="s">
        <v>47</v>
      </c>
      <c r="O280" s="3">
        <v>9</v>
      </c>
      <c r="P280" s="5">
        <f t="shared" si="13"/>
        <v>26916</v>
      </c>
      <c r="Q280" s="3">
        <f t="shared" si="14"/>
        <v>49</v>
      </c>
      <c r="R280" s="3">
        <v>0</v>
      </c>
      <c r="S280" s="99">
        <v>8890.59</v>
      </c>
      <c r="T280" s="3" t="s">
        <v>29</v>
      </c>
      <c r="U280" s="3" t="s">
        <v>24</v>
      </c>
      <c r="V280" s="3" t="s">
        <v>33</v>
      </c>
    </row>
    <row r="281" spans="1:22" x14ac:dyDescent="0.25">
      <c r="A281" s="3" t="s">
        <v>280</v>
      </c>
      <c r="B281" s="3">
        <v>49.13</v>
      </c>
      <c r="C281" s="3" t="str" cm="1">
        <f t="array" ref="C281">_xlfn.IFS($B281&lt;18.5,"Underweight",$B281&lt;24.9,"Normal Weight",$B281&lt;29.9,"Overweight",TRUE,"Obesity")</f>
        <v>Obesity</v>
      </c>
      <c r="D281" s="3">
        <v>4.54</v>
      </c>
      <c r="E281" s="3" t="str">
        <f t="shared" si="12"/>
        <v>Normal</v>
      </c>
      <c r="F281" s="3" t="s">
        <v>20</v>
      </c>
      <c r="G281" s="3" t="s">
        <v>20</v>
      </c>
      <c r="H281" s="3" t="s">
        <v>20</v>
      </c>
      <c r="I281" s="3">
        <v>0</v>
      </c>
      <c r="J281" s="3" t="s">
        <v>21</v>
      </c>
      <c r="L281" s="3" t="s">
        <v>280</v>
      </c>
      <c r="M281" s="3">
        <v>1982</v>
      </c>
      <c r="N281" s="3" t="s">
        <v>51</v>
      </c>
      <c r="O281" s="3">
        <v>16</v>
      </c>
      <c r="P281" s="5">
        <f t="shared" si="13"/>
        <v>30179</v>
      </c>
      <c r="Q281" s="3">
        <f t="shared" si="14"/>
        <v>40</v>
      </c>
      <c r="R281" s="3">
        <v>3</v>
      </c>
      <c r="S281" s="99">
        <v>39315.279999999999</v>
      </c>
      <c r="T281" s="3" t="s">
        <v>29</v>
      </c>
      <c r="U281" s="3" t="s">
        <v>24</v>
      </c>
      <c r="V281" s="3" t="s">
        <v>53</v>
      </c>
    </row>
    <row r="282" spans="1:22" x14ac:dyDescent="0.25">
      <c r="A282" s="3" t="s">
        <v>579</v>
      </c>
      <c r="B282" s="3">
        <v>32.229999999999997</v>
      </c>
      <c r="C282" s="3" t="str" cm="1">
        <f t="array" ref="C282">_xlfn.IFS($B282&lt;18.5,"Underweight",$B282&lt;24.9,"Normal Weight",$B282&lt;29.9,"Overweight",TRUE,"Obesity")</f>
        <v>Obesity</v>
      </c>
      <c r="D282" s="3">
        <v>8.59</v>
      </c>
      <c r="E282" s="3" t="str">
        <f t="shared" si="12"/>
        <v>Diabetes</v>
      </c>
      <c r="F282" s="3" t="s">
        <v>20</v>
      </c>
      <c r="G282" s="3" t="s">
        <v>20</v>
      </c>
      <c r="H282" s="3" t="s">
        <v>20</v>
      </c>
      <c r="I282" s="3">
        <v>0</v>
      </c>
      <c r="J282" s="3" t="s">
        <v>20</v>
      </c>
      <c r="L282" s="3" t="s">
        <v>579</v>
      </c>
      <c r="M282" s="3">
        <v>1974</v>
      </c>
      <c r="N282" s="3" t="s">
        <v>32</v>
      </c>
      <c r="O282" s="3">
        <v>18</v>
      </c>
      <c r="P282" s="5">
        <f t="shared" si="13"/>
        <v>27198</v>
      </c>
      <c r="Q282" s="3">
        <f t="shared" si="14"/>
        <v>48</v>
      </c>
      <c r="R282" s="3">
        <v>1</v>
      </c>
      <c r="S282" s="99">
        <v>8871.15</v>
      </c>
      <c r="T282" s="3" t="s">
        <v>29</v>
      </c>
      <c r="U282" s="3" t="s">
        <v>24</v>
      </c>
      <c r="V282" s="3" t="s">
        <v>25</v>
      </c>
    </row>
    <row r="283" spans="1:22" x14ac:dyDescent="0.25">
      <c r="A283" s="3" t="s">
        <v>581</v>
      </c>
      <c r="B283" s="3">
        <v>32.204999999999998</v>
      </c>
      <c r="C283" s="3" t="str" cm="1">
        <f t="array" ref="C283">_xlfn.IFS($B283&lt;18.5,"Underweight",$B283&lt;24.9,"Normal Weight",$B283&lt;29.9,"Overweight",TRUE,"Obesity")</f>
        <v>Obesity</v>
      </c>
      <c r="D283" s="3">
        <v>6.14</v>
      </c>
      <c r="E283" s="3" t="str">
        <f t="shared" si="12"/>
        <v>Prediabetes</v>
      </c>
      <c r="F283" s="3" t="s">
        <v>20</v>
      </c>
      <c r="G283" s="3" t="s">
        <v>20</v>
      </c>
      <c r="H283" s="3" t="s">
        <v>20</v>
      </c>
      <c r="I283" s="3">
        <v>2</v>
      </c>
      <c r="J283" s="3" t="s">
        <v>20</v>
      </c>
      <c r="L283" s="3" t="s">
        <v>581</v>
      </c>
      <c r="M283" s="3">
        <v>1972</v>
      </c>
      <c r="N283" s="3" t="s">
        <v>56</v>
      </c>
      <c r="O283" s="3">
        <v>22</v>
      </c>
      <c r="P283" s="5">
        <f t="shared" si="13"/>
        <v>26625</v>
      </c>
      <c r="Q283" s="3">
        <f t="shared" si="14"/>
        <v>50</v>
      </c>
      <c r="R283" s="3">
        <v>0</v>
      </c>
      <c r="S283" s="99">
        <v>8835.26</v>
      </c>
      <c r="T283" s="3" t="s">
        <v>24</v>
      </c>
      <c r="U283" s="3" t="s">
        <v>29</v>
      </c>
      <c r="V283" s="3" t="s">
        <v>33</v>
      </c>
    </row>
    <row r="284" spans="1:22" x14ac:dyDescent="0.25">
      <c r="A284" s="3" t="s">
        <v>583</v>
      </c>
      <c r="B284" s="3">
        <v>26.41</v>
      </c>
      <c r="C284" s="3" t="str" cm="1">
        <f t="array" ref="C284">_xlfn.IFS($B284&lt;18.5,"Underweight",$B284&lt;24.9,"Normal Weight",$B284&lt;29.9,"Overweight",TRUE,"Obesity")</f>
        <v>Overweight</v>
      </c>
      <c r="D284" s="3">
        <v>4.08</v>
      </c>
      <c r="E284" s="3" t="str">
        <f t="shared" si="12"/>
        <v>Normal</v>
      </c>
      <c r="F284" s="3" t="s">
        <v>20</v>
      </c>
      <c r="G284" s="3" t="s">
        <v>20</v>
      </c>
      <c r="H284" s="3" t="s">
        <v>20</v>
      </c>
      <c r="I284" s="3">
        <v>2</v>
      </c>
      <c r="J284" s="3" t="s">
        <v>20</v>
      </c>
      <c r="L284" s="3" t="s">
        <v>583</v>
      </c>
      <c r="M284" s="3">
        <v>1972</v>
      </c>
      <c r="N284" s="3" t="s">
        <v>56</v>
      </c>
      <c r="O284" s="3">
        <v>14</v>
      </c>
      <c r="P284" s="5">
        <f t="shared" si="13"/>
        <v>26617</v>
      </c>
      <c r="Q284" s="3">
        <f t="shared" si="14"/>
        <v>50</v>
      </c>
      <c r="R284" s="3">
        <v>0</v>
      </c>
      <c r="S284" s="99">
        <v>8827.2099999999991</v>
      </c>
      <c r="T284" s="3" t="s">
        <v>24</v>
      </c>
      <c r="U284" s="3" t="s">
        <v>23</v>
      </c>
      <c r="V284" s="3" t="s">
        <v>33</v>
      </c>
    </row>
    <row r="285" spans="1:22" x14ac:dyDescent="0.25">
      <c r="A285" s="3" t="s">
        <v>585</v>
      </c>
      <c r="B285" s="3">
        <v>30.2</v>
      </c>
      <c r="C285" s="3" t="str" cm="1">
        <f t="array" ref="C285">_xlfn.IFS($B285&lt;18.5,"Underweight",$B285&lt;24.9,"Normal Weight",$B285&lt;29.9,"Overweight",TRUE,"Obesity")</f>
        <v>Obesity</v>
      </c>
      <c r="D285" s="3">
        <v>6.25</v>
      </c>
      <c r="E285" s="3" t="str">
        <f t="shared" si="12"/>
        <v>Prediabetes</v>
      </c>
      <c r="F285" s="3" t="s">
        <v>21</v>
      </c>
      <c r="G285" s="3" t="s">
        <v>20</v>
      </c>
      <c r="H285" s="3" t="s">
        <v>20</v>
      </c>
      <c r="I285" s="3">
        <v>0</v>
      </c>
      <c r="J285" s="3" t="s">
        <v>20</v>
      </c>
      <c r="L285" s="3" t="s">
        <v>585</v>
      </c>
      <c r="M285" s="3">
        <v>1976</v>
      </c>
      <c r="N285" s="3" t="s">
        <v>61</v>
      </c>
      <c r="O285" s="3">
        <v>14</v>
      </c>
      <c r="P285" s="5">
        <f t="shared" si="13"/>
        <v>27955</v>
      </c>
      <c r="Q285" s="3">
        <f t="shared" si="14"/>
        <v>46</v>
      </c>
      <c r="R285" s="3">
        <v>2</v>
      </c>
      <c r="S285" s="99">
        <v>8825.09</v>
      </c>
      <c r="T285" s="3" t="s">
        <v>29</v>
      </c>
      <c r="U285" s="3" t="s">
        <v>24</v>
      </c>
      <c r="V285" s="3" t="s">
        <v>53</v>
      </c>
    </row>
    <row r="286" spans="1:22" x14ac:dyDescent="0.25">
      <c r="A286" s="3" t="s">
        <v>587</v>
      </c>
      <c r="B286" s="3">
        <v>31.26</v>
      </c>
      <c r="C286" s="3" t="str" cm="1">
        <f t="array" ref="C286">_xlfn.IFS($B286&lt;18.5,"Underweight",$B286&lt;24.9,"Normal Weight",$B286&lt;29.9,"Overweight",TRUE,"Obesity")</f>
        <v>Obesity</v>
      </c>
      <c r="D286" s="3">
        <v>5.94</v>
      </c>
      <c r="E286" s="3" t="str">
        <f t="shared" si="12"/>
        <v>Prediabetes</v>
      </c>
      <c r="F286" s="3" t="s">
        <v>21</v>
      </c>
      <c r="G286" s="3" t="s">
        <v>20</v>
      </c>
      <c r="H286" s="3" t="s">
        <v>20</v>
      </c>
      <c r="I286" s="3">
        <v>1</v>
      </c>
      <c r="J286" s="3" t="s">
        <v>20</v>
      </c>
      <c r="L286" s="3" t="s">
        <v>587</v>
      </c>
      <c r="M286" s="3">
        <v>1988</v>
      </c>
      <c r="N286" s="3" t="s">
        <v>51</v>
      </c>
      <c r="O286" s="3">
        <v>22</v>
      </c>
      <c r="P286" s="5">
        <f t="shared" si="13"/>
        <v>32377</v>
      </c>
      <c r="Q286" s="3">
        <f t="shared" si="14"/>
        <v>34</v>
      </c>
      <c r="R286" s="3">
        <v>3</v>
      </c>
      <c r="S286" s="99">
        <v>8824.27</v>
      </c>
      <c r="T286" s="3" t="s">
        <v>29</v>
      </c>
      <c r="U286" s="3" t="s">
        <v>23</v>
      </c>
      <c r="V286" s="3" t="s">
        <v>42</v>
      </c>
    </row>
    <row r="287" spans="1:22" x14ac:dyDescent="0.25">
      <c r="A287" s="3" t="s">
        <v>589</v>
      </c>
      <c r="B287" s="3">
        <v>33.725000000000001</v>
      </c>
      <c r="C287" s="3" t="str" cm="1">
        <f t="array" ref="C287">_xlfn.IFS($B287&lt;18.5,"Underweight",$B287&lt;24.9,"Normal Weight",$B287&lt;29.9,"Overweight",TRUE,"Obesity")</f>
        <v>Obesity</v>
      </c>
      <c r="D287" s="3">
        <v>6.45</v>
      </c>
      <c r="E287" s="3" t="str">
        <f t="shared" si="12"/>
        <v>Prediabetes</v>
      </c>
      <c r="F287" s="3" t="s">
        <v>21</v>
      </c>
      <c r="G287" s="3" t="s">
        <v>20</v>
      </c>
      <c r="H287" s="3" t="s">
        <v>20</v>
      </c>
      <c r="I287" s="3">
        <v>0</v>
      </c>
      <c r="J287" s="3" t="s">
        <v>20</v>
      </c>
      <c r="L287" s="3" t="s">
        <v>589</v>
      </c>
      <c r="M287" s="3">
        <v>1976</v>
      </c>
      <c r="N287" s="3" t="s">
        <v>22</v>
      </c>
      <c r="O287" s="3">
        <v>19</v>
      </c>
      <c r="P287" s="5">
        <f t="shared" si="13"/>
        <v>28052</v>
      </c>
      <c r="Q287" s="3">
        <f t="shared" si="14"/>
        <v>46</v>
      </c>
      <c r="R287" s="3">
        <v>1</v>
      </c>
      <c r="S287" s="99">
        <v>8823.99</v>
      </c>
      <c r="T287" s="3" t="s">
        <v>29</v>
      </c>
      <c r="U287" s="3" t="s">
        <v>24</v>
      </c>
      <c r="V287" s="3" t="s">
        <v>119</v>
      </c>
    </row>
    <row r="288" spans="1:22" x14ac:dyDescent="0.25">
      <c r="A288" s="3" t="s">
        <v>591</v>
      </c>
      <c r="B288" s="3">
        <v>28.9</v>
      </c>
      <c r="C288" s="3" t="str" cm="1">
        <f t="array" ref="C288">_xlfn.IFS($B288&lt;18.5,"Underweight",$B288&lt;24.9,"Normal Weight",$B288&lt;29.9,"Overweight",TRUE,"Obesity")</f>
        <v>Overweight</v>
      </c>
      <c r="D288" s="3">
        <v>5.74</v>
      </c>
      <c r="E288" s="3" t="str">
        <f t="shared" si="12"/>
        <v>Prediabetes</v>
      </c>
      <c r="F288" s="3" t="s">
        <v>21</v>
      </c>
      <c r="G288" s="3" t="s">
        <v>20</v>
      </c>
      <c r="H288" s="3" t="s">
        <v>20</v>
      </c>
      <c r="I288" s="3">
        <v>0</v>
      </c>
      <c r="J288" s="3" t="s">
        <v>20</v>
      </c>
      <c r="L288" s="3" t="s">
        <v>591</v>
      </c>
      <c r="M288" s="3">
        <v>1976</v>
      </c>
      <c r="N288" s="3" t="s">
        <v>32</v>
      </c>
      <c r="O288" s="3">
        <v>14</v>
      </c>
      <c r="P288" s="5">
        <f t="shared" si="13"/>
        <v>27925</v>
      </c>
      <c r="Q288" s="3">
        <f t="shared" si="14"/>
        <v>46</v>
      </c>
      <c r="R288" s="3">
        <v>2</v>
      </c>
      <c r="S288" s="99">
        <v>8823.2800000000007</v>
      </c>
      <c r="T288" s="3" t="s">
        <v>29</v>
      </c>
      <c r="U288" s="3" t="s">
        <v>23</v>
      </c>
      <c r="V288" s="3" t="s">
        <v>53</v>
      </c>
    </row>
    <row r="289" spans="1:22" x14ac:dyDescent="0.25">
      <c r="A289" s="3" t="s">
        <v>593</v>
      </c>
      <c r="B289" s="3">
        <v>45.69</v>
      </c>
      <c r="C289" s="3" t="str" cm="1">
        <f t="array" ref="C289">_xlfn.IFS($B289&lt;18.5,"Underweight",$B289&lt;24.9,"Normal Weight",$B289&lt;29.9,"Overweight",TRUE,"Obesity")</f>
        <v>Obesity</v>
      </c>
      <c r="D289" s="3">
        <v>4.43</v>
      </c>
      <c r="E289" s="3" t="str">
        <f t="shared" si="12"/>
        <v>Normal</v>
      </c>
      <c r="F289" s="3" t="s">
        <v>21</v>
      </c>
      <c r="G289" s="3" t="s">
        <v>20</v>
      </c>
      <c r="H289" s="3" t="s">
        <v>20</v>
      </c>
      <c r="I289" s="3">
        <v>0</v>
      </c>
      <c r="J289" s="3" t="s">
        <v>20</v>
      </c>
      <c r="L289" s="3" t="s">
        <v>593</v>
      </c>
      <c r="M289" s="3">
        <v>2001</v>
      </c>
      <c r="N289" s="3" t="s">
        <v>56</v>
      </c>
      <c r="O289" s="3">
        <v>7</v>
      </c>
      <c r="P289" s="5">
        <f t="shared" si="13"/>
        <v>37202</v>
      </c>
      <c r="Q289" s="3">
        <f t="shared" si="14"/>
        <v>21</v>
      </c>
      <c r="R289" s="3">
        <v>0</v>
      </c>
      <c r="S289" s="99">
        <v>8821.8799999999992</v>
      </c>
      <c r="T289" s="3" t="s">
        <v>29</v>
      </c>
      <c r="U289" s="3" t="s">
        <v>24</v>
      </c>
      <c r="V289" s="3" t="s">
        <v>134</v>
      </c>
    </row>
    <row r="290" spans="1:22" x14ac:dyDescent="0.25">
      <c r="A290" s="3" t="s">
        <v>595</v>
      </c>
      <c r="B290" s="3">
        <v>21.03</v>
      </c>
      <c r="C290" s="3" t="str" cm="1">
        <f t="array" ref="C290">_xlfn.IFS($B290&lt;18.5,"Underweight",$B290&lt;24.9,"Normal Weight",$B290&lt;29.9,"Overweight",TRUE,"Obesity")</f>
        <v>Normal Weight</v>
      </c>
      <c r="D290" s="3">
        <v>6.5</v>
      </c>
      <c r="E290" s="3" t="str">
        <f t="shared" si="12"/>
        <v>Diabetes</v>
      </c>
      <c r="F290" s="3" t="s">
        <v>20</v>
      </c>
      <c r="G290" s="3" t="s">
        <v>20</v>
      </c>
      <c r="H290" s="3" t="s">
        <v>20</v>
      </c>
      <c r="I290" s="3">
        <v>0</v>
      </c>
      <c r="J290" s="3" t="s">
        <v>20</v>
      </c>
      <c r="L290" s="3" t="s">
        <v>595</v>
      </c>
      <c r="M290" s="3">
        <v>1965</v>
      </c>
      <c r="N290" s="3" t="s">
        <v>51</v>
      </c>
      <c r="O290" s="3">
        <v>29</v>
      </c>
      <c r="P290" s="5">
        <f t="shared" si="13"/>
        <v>23983</v>
      </c>
      <c r="Q290" s="3">
        <f t="shared" si="14"/>
        <v>57</v>
      </c>
      <c r="R290" s="3">
        <v>0</v>
      </c>
      <c r="S290" s="99">
        <v>8800.49</v>
      </c>
      <c r="T290" s="3" t="s">
        <v>24</v>
      </c>
      <c r="U290" s="3" t="s">
        <v>29</v>
      </c>
      <c r="V290" s="3" t="s">
        <v>25</v>
      </c>
    </row>
    <row r="291" spans="1:22" x14ac:dyDescent="0.25">
      <c r="A291" s="3" t="s">
        <v>597</v>
      </c>
      <c r="B291" s="3">
        <v>37</v>
      </c>
      <c r="C291" s="3" t="str" cm="1">
        <f t="array" ref="C291">_xlfn.IFS($B291&lt;18.5,"Underweight",$B291&lt;24.9,"Normal Weight",$B291&lt;29.9,"Overweight",TRUE,"Obesity")</f>
        <v>Obesity</v>
      </c>
      <c r="D291" s="3">
        <v>8.75</v>
      </c>
      <c r="E291" s="3" t="str">
        <f t="shared" si="12"/>
        <v>Diabetes</v>
      </c>
      <c r="F291" s="3" t="s">
        <v>20</v>
      </c>
      <c r="G291" s="3" t="s">
        <v>20</v>
      </c>
      <c r="H291" s="3" t="s">
        <v>20</v>
      </c>
      <c r="I291" s="3">
        <v>0</v>
      </c>
      <c r="J291" s="3" t="s">
        <v>20</v>
      </c>
      <c r="L291" s="3" t="s">
        <v>597</v>
      </c>
      <c r="M291" s="3">
        <v>1971</v>
      </c>
      <c r="N291" s="3" t="s">
        <v>32</v>
      </c>
      <c r="O291" s="3">
        <v>18</v>
      </c>
      <c r="P291" s="5">
        <f t="shared" si="13"/>
        <v>26102</v>
      </c>
      <c r="Q291" s="3">
        <f t="shared" si="14"/>
        <v>51</v>
      </c>
      <c r="R291" s="3">
        <v>0</v>
      </c>
      <c r="S291" s="99">
        <v>8798.59</v>
      </c>
      <c r="T291" s="3" t="s">
        <v>29</v>
      </c>
      <c r="U291" s="3" t="s">
        <v>23</v>
      </c>
      <c r="V291" s="3" t="s">
        <v>53</v>
      </c>
    </row>
    <row r="292" spans="1:22" x14ac:dyDescent="0.25">
      <c r="A292" s="3" t="s">
        <v>281</v>
      </c>
      <c r="B292" s="3">
        <v>37.799999999999997</v>
      </c>
      <c r="C292" s="3" t="str" cm="1">
        <f t="array" ref="C292">_xlfn.IFS($B292&lt;18.5,"Underweight",$B292&lt;24.9,"Normal Weight",$B292&lt;29.9,"Overweight",TRUE,"Obesity")</f>
        <v>Obesity</v>
      </c>
      <c r="D292" s="3">
        <v>6.29</v>
      </c>
      <c r="E292" s="3" t="str">
        <f t="shared" si="12"/>
        <v>Prediabetes</v>
      </c>
      <c r="F292" s="3" t="s">
        <v>20</v>
      </c>
      <c r="G292" s="3" t="s">
        <v>20</v>
      </c>
      <c r="H292" s="3" t="s">
        <v>20</v>
      </c>
      <c r="I292" s="3">
        <v>1</v>
      </c>
      <c r="J292" s="3" t="s">
        <v>21</v>
      </c>
      <c r="L292" s="3" t="s">
        <v>281</v>
      </c>
      <c r="M292" s="3">
        <v>1992</v>
      </c>
      <c r="N292" s="3" t="s">
        <v>56</v>
      </c>
      <c r="O292" s="3">
        <v>30</v>
      </c>
      <c r="P292" s="5">
        <f t="shared" si="13"/>
        <v>33938</v>
      </c>
      <c r="Q292" s="3">
        <f t="shared" si="14"/>
        <v>30</v>
      </c>
      <c r="R292" s="3">
        <v>2</v>
      </c>
      <c r="S292" s="99">
        <v>39241.440000000002</v>
      </c>
      <c r="T292" s="3" t="s">
        <v>23</v>
      </c>
      <c r="U292" s="3" t="s">
        <v>24</v>
      </c>
      <c r="V292" s="3" t="s">
        <v>53</v>
      </c>
    </row>
    <row r="293" spans="1:22" x14ac:dyDescent="0.25">
      <c r="A293" s="3" t="s">
        <v>600</v>
      </c>
      <c r="B293" s="3">
        <v>25.4</v>
      </c>
      <c r="C293" s="3" t="str" cm="1">
        <f t="array" ref="C293">_xlfn.IFS($B293&lt;18.5,"Underweight",$B293&lt;24.9,"Normal Weight",$B293&lt;29.9,"Overweight",TRUE,"Obesity")</f>
        <v>Overweight</v>
      </c>
      <c r="D293" s="3">
        <v>11.96</v>
      </c>
      <c r="E293" s="3" t="str">
        <f t="shared" si="12"/>
        <v>Diabetes</v>
      </c>
      <c r="F293" s="3" t="s">
        <v>20</v>
      </c>
      <c r="G293" s="3" t="s">
        <v>20</v>
      </c>
      <c r="H293" s="3" t="s">
        <v>20</v>
      </c>
      <c r="I293" s="3">
        <v>0</v>
      </c>
      <c r="J293" s="3" t="s">
        <v>20</v>
      </c>
      <c r="L293" s="3" t="s">
        <v>600</v>
      </c>
      <c r="M293" s="3">
        <v>1971</v>
      </c>
      <c r="N293" s="3" t="s">
        <v>51</v>
      </c>
      <c r="O293" s="3">
        <v>23</v>
      </c>
      <c r="P293" s="5">
        <f t="shared" si="13"/>
        <v>26168</v>
      </c>
      <c r="Q293" s="3">
        <f t="shared" si="14"/>
        <v>51</v>
      </c>
      <c r="R293" s="3">
        <v>0</v>
      </c>
      <c r="S293" s="99">
        <v>8782.4699999999993</v>
      </c>
      <c r="T293" s="3" t="s">
        <v>29</v>
      </c>
      <c r="U293" s="3" t="s">
        <v>24</v>
      </c>
      <c r="V293" s="3" t="s">
        <v>53</v>
      </c>
    </row>
    <row r="294" spans="1:22" x14ac:dyDescent="0.25">
      <c r="A294" s="3" t="s">
        <v>602</v>
      </c>
      <c r="B294" s="3">
        <v>32.299999999999997</v>
      </c>
      <c r="C294" s="3" t="str" cm="1">
        <f t="array" ref="C294">_xlfn.IFS($B294&lt;18.5,"Underweight",$B294&lt;24.9,"Normal Weight",$B294&lt;29.9,"Overweight",TRUE,"Obesity")</f>
        <v>Obesity</v>
      </c>
      <c r="D294" s="3">
        <v>10.54</v>
      </c>
      <c r="E294" s="3" t="str">
        <f t="shared" si="12"/>
        <v>Diabetes</v>
      </c>
      <c r="F294" s="3" t="s">
        <v>20</v>
      </c>
      <c r="G294" s="3" t="s">
        <v>20</v>
      </c>
      <c r="H294" s="3" t="s">
        <v>20</v>
      </c>
      <c r="I294" s="3">
        <v>0</v>
      </c>
      <c r="J294" s="3" t="s">
        <v>20</v>
      </c>
      <c r="L294" s="3" t="s">
        <v>602</v>
      </c>
      <c r="M294" s="3">
        <v>1974</v>
      </c>
      <c r="N294" s="3" t="s">
        <v>47</v>
      </c>
      <c r="O294" s="3">
        <v>6</v>
      </c>
      <c r="P294" s="5">
        <f t="shared" si="13"/>
        <v>27278</v>
      </c>
      <c r="Q294" s="3">
        <f t="shared" si="14"/>
        <v>48</v>
      </c>
      <c r="R294" s="3">
        <v>1</v>
      </c>
      <c r="S294" s="99">
        <v>8765.25</v>
      </c>
      <c r="T294" s="3" t="s">
        <v>29</v>
      </c>
      <c r="U294" s="3" t="s">
        <v>24</v>
      </c>
      <c r="V294" s="3" t="s">
        <v>33</v>
      </c>
    </row>
    <row r="295" spans="1:22" x14ac:dyDescent="0.25">
      <c r="A295" s="3" t="s">
        <v>604</v>
      </c>
      <c r="B295" s="3">
        <v>23.94</v>
      </c>
      <c r="C295" s="3" t="str" cm="1">
        <f t="array" ref="C295">_xlfn.IFS($B295&lt;18.5,"Underweight",$B295&lt;24.9,"Normal Weight",$B295&lt;29.9,"Overweight",TRUE,"Obesity")</f>
        <v>Normal Weight</v>
      </c>
      <c r="D295" s="3">
        <v>4.54</v>
      </c>
      <c r="E295" s="3" t="str">
        <f t="shared" si="12"/>
        <v>Normal</v>
      </c>
      <c r="F295" s="3" t="s">
        <v>21</v>
      </c>
      <c r="G295" s="3" t="s">
        <v>20</v>
      </c>
      <c r="H295" s="3" t="s">
        <v>21</v>
      </c>
      <c r="I295" s="3">
        <v>1</v>
      </c>
      <c r="J295" s="3" t="s">
        <v>20</v>
      </c>
      <c r="L295" s="3" t="s">
        <v>604</v>
      </c>
      <c r="M295" s="3">
        <v>1969</v>
      </c>
      <c r="N295" s="3" t="s">
        <v>47</v>
      </c>
      <c r="O295" s="3">
        <v>9</v>
      </c>
      <c r="P295" s="5">
        <f t="shared" si="13"/>
        <v>25455</v>
      </c>
      <c r="Q295" s="3">
        <f t="shared" si="14"/>
        <v>53</v>
      </c>
      <c r="R295" s="3">
        <v>0</v>
      </c>
      <c r="S295" s="99">
        <v>8760.1200000000008</v>
      </c>
      <c r="T295" s="3" t="s">
        <v>29</v>
      </c>
      <c r="U295" s="3" t="s">
        <v>23</v>
      </c>
      <c r="V295" s="3" t="s">
        <v>25</v>
      </c>
    </row>
    <row r="296" spans="1:22" x14ac:dyDescent="0.25">
      <c r="A296" s="3" t="s">
        <v>606</v>
      </c>
      <c r="B296" s="3">
        <v>46.4</v>
      </c>
      <c r="C296" s="3" t="str" cm="1">
        <f t="array" ref="C296">_xlfn.IFS($B296&lt;18.5,"Underweight",$B296&lt;24.9,"Normal Weight",$B296&lt;29.9,"Overweight",TRUE,"Obesity")</f>
        <v>Obesity</v>
      </c>
      <c r="D296" s="3">
        <v>5.71</v>
      </c>
      <c r="E296" s="3" t="str">
        <f t="shared" si="12"/>
        <v>Prediabetes</v>
      </c>
      <c r="F296" s="3" t="s">
        <v>20</v>
      </c>
      <c r="G296" s="3" t="s">
        <v>20</v>
      </c>
      <c r="H296" s="3" t="s">
        <v>20</v>
      </c>
      <c r="I296" s="3">
        <v>0</v>
      </c>
      <c r="J296" s="3" t="s">
        <v>20</v>
      </c>
      <c r="L296" s="3" t="s">
        <v>606</v>
      </c>
      <c r="M296" s="3">
        <v>1999</v>
      </c>
      <c r="N296" s="3" t="s">
        <v>51</v>
      </c>
      <c r="O296" s="3">
        <v>23</v>
      </c>
      <c r="P296" s="5">
        <f t="shared" si="13"/>
        <v>36395</v>
      </c>
      <c r="Q296" s="3">
        <f t="shared" si="14"/>
        <v>23</v>
      </c>
      <c r="R296" s="3">
        <v>0</v>
      </c>
      <c r="S296" s="99">
        <v>8747.68</v>
      </c>
      <c r="T296" s="3" t="s">
        <v>29</v>
      </c>
      <c r="U296" s="3" t="s">
        <v>24</v>
      </c>
      <c r="V296" s="3" t="s">
        <v>53</v>
      </c>
    </row>
    <row r="297" spans="1:22" x14ac:dyDescent="0.25">
      <c r="A297" s="3" t="s">
        <v>608</v>
      </c>
      <c r="B297" s="3">
        <v>40.375</v>
      </c>
      <c r="C297" s="3" t="str" cm="1">
        <f t="array" ref="C297">_xlfn.IFS($B297&lt;18.5,"Underweight",$B297&lt;24.9,"Normal Weight",$B297&lt;29.9,"Overweight",TRUE,"Obesity")</f>
        <v>Obesity</v>
      </c>
      <c r="D297" s="3">
        <v>6.25</v>
      </c>
      <c r="E297" s="3" t="str">
        <f t="shared" si="12"/>
        <v>Prediabetes</v>
      </c>
      <c r="F297" s="3" t="s">
        <v>21</v>
      </c>
      <c r="G297" s="3" t="s">
        <v>20</v>
      </c>
      <c r="H297" s="3" t="s">
        <v>20</v>
      </c>
      <c r="I297" s="3">
        <v>0</v>
      </c>
      <c r="J297" s="3" t="s">
        <v>20</v>
      </c>
      <c r="L297" s="3" t="s">
        <v>608</v>
      </c>
      <c r="M297" s="3">
        <v>1976</v>
      </c>
      <c r="N297" s="3" t="s">
        <v>32</v>
      </c>
      <c r="O297" s="3">
        <v>17</v>
      </c>
      <c r="P297" s="5">
        <f t="shared" si="13"/>
        <v>27928</v>
      </c>
      <c r="Q297" s="3">
        <f t="shared" si="14"/>
        <v>46</v>
      </c>
      <c r="R297" s="3">
        <v>2</v>
      </c>
      <c r="S297" s="99">
        <v>8733.23</v>
      </c>
      <c r="T297" s="3" t="s">
        <v>29</v>
      </c>
      <c r="U297" s="3" t="s">
        <v>24</v>
      </c>
      <c r="V297" s="3" t="s">
        <v>33</v>
      </c>
    </row>
    <row r="298" spans="1:22" x14ac:dyDescent="0.25">
      <c r="A298" s="3" t="s">
        <v>610</v>
      </c>
      <c r="B298" s="3">
        <v>28.7</v>
      </c>
      <c r="C298" s="3" t="str" cm="1">
        <f t="array" ref="C298">_xlfn.IFS($B298&lt;18.5,"Underweight",$B298&lt;24.9,"Normal Weight",$B298&lt;29.9,"Overweight",TRUE,"Obesity")</f>
        <v>Overweight</v>
      </c>
      <c r="D298" s="3">
        <v>9.4700000000000006</v>
      </c>
      <c r="E298" s="3" t="str">
        <f t="shared" si="12"/>
        <v>Diabetes</v>
      </c>
      <c r="F298" s="3" t="s">
        <v>20</v>
      </c>
      <c r="G298" s="3" t="s">
        <v>20</v>
      </c>
      <c r="H298" s="3" t="s">
        <v>20</v>
      </c>
      <c r="I298" s="3">
        <v>2</v>
      </c>
      <c r="J298" s="3" t="s">
        <v>20</v>
      </c>
      <c r="L298" s="3" t="s">
        <v>610</v>
      </c>
      <c r="M298" s="3">
        <v>1973</v>
      </c>
      <c r="N298" s="3" t="s">
        <v>32</v>
      </c>
      <c r="O298" s="3">
        <v>25</v>
      </c>
      <c r="P298" s="5">
        <f t="shared" si="13"/>
        <v>26840</v>
      </c>
      <c r="Q298" s="3">
        <f t="shared" si="14"/>
        <v>49</v>
      </c>
      <c r="R298" s="3">
        <v>1</v>
      </c>
      <c r="S298" s="99">
        <v>8703.4599999999991</v>
      </c>
      <c r="T298" s="3" t="s">
        <v>24</v>
      </c>
      <c r="U298" s="3" t="s">
        <v>24</v>
      </c>
      <c r="V298" s="3" t="s">
        <v>53</v>
      </c>
    </row>
    <row r="299" spans="1:22" x14ac:dyDescent="0.25">
      <c r="A299" s="3" t="s">
        <v>612</v>
      </c>
      <c r="B299" s="3">
        <v>26.63</v>
      </c>
      <c r="C299" s="3" t="str" cm="1">
        <f t="array" ref="C299">_xlfn.IFS($B299&lt;18.5,"Underweight",$B299&lt;24.9,"Normal Weight",$B299&lt;29.9,"Overweight",TRUE,"Obesity")</f>
        <v>Overweight</v>
      </c>
      <c r="D299" s="3">
        <v>5.7</v>
      </c>
      <c r="E299" s="3" t="str">
        <f t="shared" si="12"/>
        <v>Prediabetes</v>
      </c>
      <c r="F299" s="3" t="s">
        <v>20</v>
      </c>
      <c r="G299" s="3" t="s">
        <v>20</v>
      </c>
      <c r="H299" s="3" t="s">
        <v>20</v>
      </c>
      <c r="I299" s="3">
        <v>0</v>
      </c>
      <c r="J299" s="3" t="s">
        <v>20</v>
      </c>
      <c r="L299" s="3" t="s">
        <v>612</v>
      </c>
      <c r="M299" s="3">
        <v>1980</v>
      </c>
      <c r="N299" s="3" t="s">
        <v>22</v>
      </c>
      <c r="O299" s="3">
        <v>28</v>
      </c>
      <c r="P299" s="5">
        <f t="shared" si="13"/>
        <v>29522</v>
      </c>
      <c r="Q299" s="3">
        <f t="shared" si="14"/>
        <v>42</v>
      </c>
      <c r="R299" s="3">
        <v>2</v>
      </c>
      <c r="S299" s="99">
        <v>8701.84</v>
      </c>
      <c r="T299" s="3" t="s">
        <v>29</v>
      </c>
      <c r="U299" s="3" t="s">
        <v>24</v>
      </c>
      <c r="V299" s="3" t="s">
        <v>48</v>
      </c>
    </row>
    <row r="300" spans="1:22" x14ac:dyDescent="0.25">
      <c r="A300" s="3" t="s">
        <v>614</v>
      </c>
      <c r="B300" s="3">
        <v>22.515000000000001</v>
      </c>
      <c r="C300" s="3" t="str" cm="1">
        <f t="array" ref="C300">_xlfn.IFS($B300&lt;18.5,"Underweight",$B300&lt;24.9,"Normal Weight",$B300&lt;29.9,"Overweight",TRUE,"Obesity")</f>
        <v>Normal Weight</v>
      </c>
      <c r="D300" s="3">
        <v>11.18</v>
      </c>
      <c r="E300" s="3" t="str">
        <f t="shared" si="12"/>
        <v>Diabetes</v>
      </c>
      <c r="F300" s="3" t="s">
        <v>20</v>
      </c>
      <c r="G300" s="3" t="s">
        <v>20</v>
      </c>
      <c r="H300" s="3" t="s">
        <v>20</v>
      </c>
      <c r="I300" s="3">
        <v>2</v>
      </c>
      <c r="J300" s="3" t="s">
        <v>20</v>
      </c>
      <c r="L300" s="3" t="s">
        <v>614</v>
      </c>
      <c r="M300" s="3">
        <v>1973</v>
      </c>
      <c r="N300" s="3" t="s">
        <v>22</v>
      </c>
      <c r="O300" s="3">
        <v>11</v>
      </c>
      <c r="P300" s="5">
        <f t="shared" si="13"/>
        <v>26948</v>
      </c>
      <c r="Q300" s="3">
        <f t="shared" si="14"/>
        <v>49</v>
      </c>
      <c r="R300" s="3">
        <v>0</v>
      </c>
      <c r="S300" s="99">
        <v>8688.86</v>
      </c>
      <c r="T300" s="3" t="s">
        <v>29</v>
      </c>
      <c r="U300" s="3" t="s">
        <v>23</v>
      </c>
      <c r="V300" s="3" t="s">
        <v>227</v>
      </c>
    </row>
    <row r="301" spans="1:22" x14ac:dyDescent="0.25">
      <c r="A301" s="3" t="s">
        <v>616</v>
      </c>
      <c r="B301" s="3">
        <v>36.575000000000003</v>
      </c>
      <c r="C301" s="3" t="str" cm="1">
        <f t="array" ref="C301">_xlfn.IFS($B301&lt;18.5,"Underweight",$B301&lt;24.9,"Normal Weight",$B301&lt;29.9,"Overweight",TRUE,"Obesity")</f>
        <v>Obesity</v>
      </c>
      <c r="D301" s="3">
        <v>10.98</v>
      </c>
      <c r="E301" s="3" t="str">
        <f t="shared" si="12"/>
        <v>Diabetes</v>
      </c>
      <c r="F301" s="3" t="s">
        <v>20</v>
      </c>
      <c r="G301" s="3" t="s">
        <v>20</v>
      </c>
      <c r="H301" s="3" t="s">
        <v>20</v>
      </c>
      <c r="I301" s="3">
        <v>0</v>
      </c>
      <c r="J301" s="3" t="s">
        <v>20</v>
      </c>
      <c r="L301" s="3" t="s">
        <v>616</v>
      </c>
      <c r="M301" s="3">
        <v>1974</v>
      </c>
      <c r="N301" s="3" t="s">
        <v>51</v>
      </c>
      <c r="O301" s="3">
        <v>16</v>
      </c>
      <c r="P301" s="5">
        <f t="shared" si="13"/>
        <v>27257</v>
      </c>
      <c r="Q301" s="3">
        <f t="shared" si="14"/>
        <v>48</v>
      </c>
      <c r="R301" s="3">
        <v>0</v>
      </c>
      <c r="S301" s="99">
        <v>8671.19</v>
      </c>
      <c r="T301" s="3" t="s">
        <v>29</v>
      </c>
      <c r="U301" s="3" t="s">
        <v>23</v>
      </c>
      <c r="V301" s="3" t="s">
        <v>33</v>
      </c>
    </row>
    <row r="302" spans="1:22" x14ac:dyDescent="0.25">
      <c r="A302" s="3" t="s">
        <v>618</v>
      </c>
      <c r="B302" s="3">
        <v>23.66</v>
      </c>
      <c r="C302" s="3" t="str" cm="1">
        <f t="array" ref="C302">_xlfn.IFS($B302&lt;18.5,"Underweight",$B302&lt;24.9,"Normal Weight",$B302&lt;29.9,"Overweight",TRUE,"Obesity")</f>
        <v>Normal Weight</v>
      </c>
      <c r="D302" s="3">
        <v>5.1100000000000003</v>
      </c>
      <c r="E302" s="3" t="str">
        <f t="shared" si="12"/>
        <v>Normal</v>
      </c>
      <c r="F302" s="3" t="s">
        <v>21</v>
      </c>
      <c r="G302" s="3" t="s">
        <v>20</v>
      </c>
      <c r="H302" s="3" t="s">
        <v>21</v>
      </c>
      <c r="I302" s="3">
        <v>1</v>
      </c>
      <c r="J302" s="3" t="s">
        <v>20</v>
      </c>
      <c r="L302" s="3" t="s">
        <v>618</v>
      </c>
      <c r="M302" s="3">
        <v>1969</v>
      </c>
      <c r="N302" s="3" t="s">
        <v>51</v>
      </c>
      <c r="O302" s="3">
        <v>10</v>
      </c>
      <c r="P302" s="5">
        <f t="shared" si="13"/>
        <v>25425</v>
      </c>
      <c r="Q302" s="3">
        <f t="shared" si="14"/>
        <v>53</v>
      </c>
      <c r="R302" s="3">
        <v>0</v>
      </c>
      <c r="S302" s="99">
        <v>8665.14</v>
      </c>
      <c r="T302" s="3" t="s">
        <v>29</v>
      </c>
      <c r="U302" s="3" t="s">
        <v>24</v>
      </c>
      <c r="V302" s="3" t="s">
        <v>25</v>
      </c>
    </row>
    <row r="303" spans="1:22" x14ac:dyDescent="0.25">
      <c r="A303" s="3" t="s">
        <v>283</v>
      </c>
      <c r="B303" s="3">
        <v>38.299999999999997</v>
      </c>
      <c r="C303" s="3" t="str" cm="1">
        <f t="array" ref="C303">_xlfn.IFS($B303&lt;18.5,"Underweight",$B303&lt;24.9,"Normal Weight",$B303&lt;29.9,"Overweight",TRUE,"Obesity")</f>
        <v>Obesity</v>
      </c>
      <c r="D303" s="3">
        <v>9.51</v>
      </c>
      <c r="E303" s="3" t="str">
        <f t="shared" si="12"/>
        <v>Diabetes</v>
      </c>
      <c r="F303" s="3" t="s">
        <v>20</v>
      </c>
      <c r="G303" s="3" t="s">
        <v>20</v>
      </c>
      <c r="H303" s="3" t="s">
        <v>20</v>
      </c>
      <c r="I303" s="3">
        <v>0</v>
      </c>
      <c r="J303" s="3" t="s">
        <v>21</v>
      </c>
      <c r="L303" s="3" t="s">
        <v>283</v>
      </c>
      <c r="M303" s="3">
        <v>1962</v>
      </c>
      <c r="N303" s="3" t="s">
        <v>61</v>
      </c>
      <c r="O303" s="3">
        <v>7</v>
      </c>
      <c r="P303" s="5">
        <f t="shared" si="13"/>
        <v>22834</v>
      </c>
      <c r="Q303" s="3">
        <f t="shared" si="14"/>
        <v>60</v>
      </c>
      <c r="R303" s="3">
        <v>0</v>
      </c>
      <c r="S303" s="99">
        <v>39221.120000000003</v>
      </c>
      <c r="T303" s="3" t="s">
        <v>29</v>
      </c>
      <c r="U303" s="3" t="s">
        <v>23</v>
      </c>
      <c r="V303" s="3" t="s">
        <v>53</v>
      </c>
    </row>
    <row r="304" spans="1:22" x14ac:dyDescent="0.25">
      <c r="A304" s="3" t="s">
        <v>621</v>
      </c>
      <c r="B304" s="3">
        <v>18.62</v>
      </c>
      <c r="C304" s="3" t="str" cm="1">
        <f t="array" ref="C304">_xlfn.IFS($B304&lt;18.5,"Underweight",$B304&lt;24.9,"Normal Weight",$B304&lt;29.9,"Overweight",TRUE,"Obesity")</f>
        <v>Normal Weight</v>
      </c>
      <c r="D304" s="3">
        <v>10.24</v>
      </c>
      <c r="E304" s="3" t="str">
        <f t="shared" si="12"/>
        <v>Diabetes</v>
      </c>
      <c r="F304" s="3" t="s">
        <v>20</v>
      </c>
      <c r="G304" s="3" t="s">
        <v>20</v>
      </c>
      <c r="H304" s="3" t="s">
        <v>20</v>
      </c>
      <c r="I304" s="3">
        <v>0</v>
      </c>
      <c r="J304" s="3" t="s">
        <v>20</v>
      </c>
      <c r="L304" s="3" t="s">
        <v>621</v>
      </c>
      <c r="M304" s="3">
        <v>1965</v>
      </c>
      <c r="N304" s="3" t="s">
        <v>22</v>
      </c>
      <c r="O304" s="3">
        <v>21</v>
      </c>
      <c r="P304" s="5">
        <f t="shared" si="13"/>
        <v>24036</v>
      </c>
      <c r="Q304" s="3">
        <f t="shared" si="14"/>
        <v>57</v>
      </c>
      <c r="R304" s="3">
        <v>0</v>
      </c>
      <c r="S304" s="99">
        <v>8665.09</v>
      </c>
      <c r="T304" s="3" t="s">
        <v>24</v>
      </c>
      <c r="U304" s="3" t="s">
        <v>29</v>
      </c>
      <c r="V304" s="3" t="s">
        <v>33</v>
      </c>
    </row>
    <row r="305" spans="1:22" x14ac:dyDescent="0.25">
      <c r="A305" s="3" t="s">
        <v>623</v>
      </c>
      <c r="B305" s="3">
        <v>19.190000000000001</v>
      </c>
      <c r="C305" s="3" t="str" cm="1">
        <f t="array" ref="C305">_xlfn.IFS($B305&lt;18.5,"Underweight",$B305&lt;24.9,"Normal Weight",$B305&lt;29.9,"Overweight",TRUE,"Obesity")</f>
        <v>Normal Weight</v>
      </c>
      <c r="D305" s="3">
        <v>7.71</v>
      </c>
      <c r="E305" s="3" t="str">
        <f t="shared" si="12"/>
        <v>Diabetes</v>
      </c>
      <c r="F305" s="3" t="s">
        <v>21</v>
      </c>
      <c r="G305" s="3" t="s">
        <v>20</v>
      </c>
      <c r="H305" s="3" t="s">
        <v>20</v>
      </c>
      <c r="I305" s="3">
        <v>1</v>
      </c>
      <c r="J305" s="3" t="s">
        <v>20</v>
      </c>
      <c r="L305" s="3" t="s">
        <v>623</v>
      </c>
      <c r="M305" s="3">
        <v>1975</v>
      </c>
      <c r="N305" s="3" t="s">
        <v>51</v>
      </c>
      <c r="O305" s="3">
        <v>3</v>
      </c>
      <c r="P305" s="5">
        <f t="shared" si="13"/>
        <v>27609</v>
      </c>
      <c r="Q305" s="3">
        <f t="shared" si="14"/>
        <v>47</v>
      </c>
      <c r="R305" s="3">
        <v>1</v>
      </c>
      <c r="S305" s="99">
        <v>8627.5400000000009</v>
      </c>
      <c r="T305" s="3" t="s">
        <v>29</v>
      </c>
      <c r="U305" s="3" t="s">
        <v>29</v>
      </c>
      <c r="V305" s="3" t="s">
        <v>227</v>
      </c>
    </row>
    <row r="306" spans="1:22" x14ac:dyDescent="0.25">
      <c r="A306" s="3" t="s">
        <v>625</v>
      </c>
      <c r="B306" s="3">
        <v>27.5</v>
      </c>
      <c r="C306" s="3" t="str" cm="1">
        <f t="array" ref="C306">_xlfn.IFS($B306&lt;18.5,"Underweight",$B306&lt;24.9,"Normal Weight",$B306&lt;29.9,"Overweight",TRUE,"Obesity")</f>
        <v>Overweight</v>
      </c>
      <c r="D306" s="3">
        <v>6.03</v>
      </c>
      <c r="E306" s="3" t="str">
        <f t="shared" si="12"/>
        <v>Prediabetes</v>
      </c>
      <c r="F306" s="3" t="s">
        <v>20</v>
      </c>
      <c r="G306" s="3" t="s">
        <v>20</v>
      </c>
      <c r="H306" s="3" t="s">
        <v>20</v>
      </c>
      <c r="I306" s="3">
        <v>0</v>
      </c>
      <c r="J306" s="3" t="s">
        <v>20</v>
      </c>
      <c r="L306" s="3" t="s">
        <v>625</v>
      </c>
      <c r="M306" s="3">
        <v>1977</v>
      </c>
      <c r="N306" s="3" t="s">
        <v>47</v>
      </c>
      <c r="O306" s="3">
        <v>2</v>
      </c>
      <c r="P306" s="5">
        <f t="shared" si="13"/>
        <v>28370</v>
      </c>
      <c r="Q306" s="3">
        <f t="shared" si="14"/>
        <v>45</v>
      </c>
      <c r="R306" s="3">
        <v>3</v>
      </c>
      <c r="S306" s="99">
        <v>8615.2999999999993</v>
      </c>
      <c r="T306" s="3" t="s">
        <v>29</v>
      </c>
      <c r="U306" s="3" t="s">
        <v>24</v>
      </c>
      <c r="V306" s="3" t="s">
        <v>53</v>
      </c>
    </row>
    <row r="307" spans="1:22" x14ac:dyDescent="0.25">
      <c r="A307" s="3" t="s">
        <v>627</v>
      </c>
      <c r="B307" s="3">
        <v>27.36</v>
      </c>
      <c r="C307" s="3" t="str" cm="1">
        <f t="array" ref="C307">_xlfn.IFS($B307&lt;18.5,"Underweight",$B307&lt;24.9,"Normal Weight",$B307&lt;29.9,"Overweight",TRUE,"Obesity")</f>
        <v>Overweight</v>
      </c>
      <c r="D307" s="3">
        <v>5.96</v>
      </c>
      <c r="E307" s="3" t="str">
        <f t="shared" si="12"/>
        <v>Prediabetes</v>
      </c>
      <c r="F307" s="3" t="s">
        <v>20</v>
      </c>
      <c r="G307" s="3" t="s">
        <v>20</v>
      </c>
      <c r="H307" s="3" t="s">
        <v>21</v>
      </c>
      <c r="I307" s="3">
        <v>1</v>
      </c>
      <c r="J307" s="3" t="s">
        <v>20</v>
      </c>
      <c r="L307" s="3" t="s">
        <v>627</v>
      </c>
      <c r="M307" s="3">
        <v>1979</v>
      </c>
      <c r="N307" s="3" t="s">
        <v>61</v>
      </c>
      <c r="O307" s="3">
        <v>17</v>
      </c>
      <c r="P307" s="5">
        <f t="shared" si="13"/>
        <v>29053</v>
      </c>
      <c r="Q307" s="3">
        <f t="shared" si="14"/>
        <v>43</v>
      </c>
      <c r="R307" s="3">
        <v>3</v>
      </c>
      <c r="S307" s="99">
        <v>8606.2199999999993</v>
      </c>
      <c r="T307" s="3" t="s">
        <v>23</v>
      </c>
      <c r="U307" s="3" t="s">
        <v>29</v>
      </c>
      <c r="V307" s="3" t="s">
        <v>345</v>
      </c>
    </row>
    <row r="308" spans="1:22" x14ac:dyDescent="0.25">
      <c r="A308" s="3" t="s">
        <v>629</v>
      </c>
      <c r="B308" s="3">
        <v>20.350000000000001</v>
      </c>
      <c r="C308" s="3" t="str" cm="1">
        <f t="array" ref="C308">_xlfn.IFS($B308&lt;18.5,"Underweight",$B308&lt;24.9,"Normal Weight",$B308&lt;29.9,"Overweight",TRUE,"Obesity")</f>
        <v>Normal Weight</v>
      </c>
      <c r="D308" s="3">
        <v>4.16</v>
      </c>
      <c r="E308" s="3" t="str">
        <f t="shared" si="12"/>
        <v>Normal</v>
      </c>
      <c r="F308" s="3" t="s">
        <v>20</v>
      </c>
      <c r="G308" s="3" t="s">
        <v>20</v>
      </c>
      <c r="H308" s="3" t="s">
        <v>20</v>
      </c>
      <c r="I308" s="3">
        <v>0</v>
      </c>
      <c r="J308" s="3" t="s">
        <v>20</v>
      </c>
      <c r="L308" s="3" t="s">
        <v>629</v>
      </c>
      <c r="M308" s="3">
        <v>1977</v>
      </c>
      <c r="N308" s="3" t="s">
        <v>22</v>
      </c>
      <c r="O308" s="3">
        <v>15</v>
      </c>
      <c r="P308" s="5">
        <f t="shared" si="13"/>
        <v>28413</v>
      </c>
      <c r="Q308" s="3">
        <f t="shared" si="14"/>
        <v>45</v>
      </c>
      <c r="R308" s="3">
        <v>3</v>
      </c>
      <c r="S308" s="99">
        <v>8605.36</v>
      </c>
      <c r="T308" s="3" t="s">
        <v>29</v>
      </c>
      <c r="U308" s="3" t="s">
        <v>29</v>
      </c>
      <c r="V308" s="3" t="s">
        <v>25</v>
      </c>
    </row>
    <row r="309" spans="1:22" x14ac:dyDescent="0.25">
      <c r="A309" s="3" t="s">
        <v>631</v>
      </c>
      <c r="B309" s="3">
        <v>24.035</v>
      </c>
      <c r="C309" s="3" t="str" cm="1">
        <f t="array" ref="C309">_xlfn.IFS($B309&lt;18.5,"Underweight",$B309&lt;24.9,"Normal Weight",$B309&lt;29.9,"Overweight",TRUE,"Obesity")</f>
        <v>Normal Weight</v>
      </c>
      <c r="D309" s="3">
        <v>6.11</v>
      </c>
      <c r="E309" s="3" t="str">
        <f t="shared" si="12"/>
        <v>Prediabetes</v>
      </c>
      <c r="F309" s="3" t="s">
        <v>20</v>
      </c>
      <c r="G309" s="3" t="s">
        <v>20</v>
      </c>
      <c r="H309" s="3" t="s">
        <v>20</v>
      </c>
      <c r="I309" s="3">
        <v>0</v>
      </c>
      <c r="J309" s="3" t="s">
        <v>20</v>
      </c>
      <c r="L309" s="3" t="s">
        <v>631</v>
      </c>
      <c r="M309" s="3">
        <v>1977</v>
      </c>
      <c r="N309" s="3" t="s">
        <v>56</v>
      </c>
      <c r="O309" s="3">
        <v>12</v>
      </c>
      <c r="P309" s="5">
        <f t="shared" si="13"/>
        <v>28441</v>
      </c>
      <c r="Q309" s="3">
        <f t="shared" si="14"/>
        <v>45</v>
      </c>
      <c r="R309" s="3">
        <v>2</v>
      </c>
      <c r="S309" s="99">
        <v>8604.48</v>
      </c>
      <c r="T309" s="3" t="s">
        <v>24</v>
      </c>
      <c r="U309" s="3" t="s">
        <v>29</v>
      </c>
      <c r="V309" s="3" t="s">
        <v>39</v>
      </c>
    </row>
    <row r="310" spans="1:22" x14ac:dyDescent="0.25">
      <c r="A310" s="3" t="s">
        <v>633</v>
      </c>
      <c r="B310" s="3">
        <v>23.56</v>
      </c>
      <c r="C310" s="3" t="str" cm="1">
        <f t="array" ref="C310">_xlfn.IFS($B310&lt;18.5,"Underweight",$B310&lt;24.9,"Normal Weight",$B310&lt;29.9,"Overweight",TRUE,"Obesity")</f>
        <v>Normal Weight</v>
      </c>
      <c r="D310" s="3">
        <v>5.97</v>
      </c>
      <c r="E310" s="3" t="str">
        <f t="shared" si="12"/>
        <v>Prediabetes</v>
      </c>
      <c r="F310" s="3" t="s">
        <v>20</v>
      </c>
      <c r="G310" s="3" t="s">
        <v>20</v>
      </c>
      <c r="H310" s="3" t="s">
        <v>20</v>
      </c>
      <c r="I310" s="3">
        <v>0</v>
      </c>
      <c r="J310" s="3" t="s">
        <v>20</v>
      </c>
      <c r="L310" s="3" t="s">
        <v>633</v>
      </c>
      <c r="M310" s="3">
        <v>1977</v>
      </c>
      <c r="N310" s="3" t="s">
        <v>47</v>
      </c>
      <c r="O310" s="3">
        <v>24</v>
      </c>
      <c r="P310" s="5">
        <f t="shared" si="13"/>
        <v>28392</v>
      </c>
      <c r="Q310" s="3">
        <f t="shared" si="14"/>
        <v>45</v>
      </c>
      <c r="R310" s="3">
        <v>2</v>
      </c>
      <c r="S310" s="99">
        <v>8603.82</v>
      </c>
      <c r="T310" s="3" t="s">
        <v>29</v>
      </c>
      <c r="U310" s="3" t="s">
        <v>23</v>
      </c>
      <c r="V310" s="3" t="s">
        <v>137</v>
      </c>
    </row>
    <row r="311" spans="1:22" x14ac:dyDescent="0.25">
      <c r="A311" s="3" t="s">
        <v>635</v>
      </c>
      <c r="B311" s="3">
        <v>27.17</v>
      </c>
      <c r="C311" s="3" t="str" cm="1">
        <f t="array" ref="C311">_xlfn.IFS($B311&lt;18.5,"Underweight",$B311&lt;24.9,"Normal Weight",$B311&lt;29.9,"Overweight",TRUE,"Obesity")</f>
        <v>Overweight</v>
      </c>
      <c r="D311" s="3">
        <v>10.81</v>
      </c>
      <c r="E311" s="3" t="str">
        <f t="shared" si="12"/>
        <v>Diabetes</v>
      </c>
      <c r="F311" s="3" t="s">
        <v>20</v>
      </c>
      <c r="G311" s="3" t="s">
        <v>20</v>
      </c>
      <c r="H311" s="3" t="s">
        <v>20</v>
      </c>
      <c r="I311" s="3">
        <v>2</v>
      </c>
      <c r="J311" s="3" t="s">
        <v>20</v>
      </c>
      <c r="L311" s="3" t="s">
        <v>635</v>
      </c>
      <c r="M311" s="3">
        <v>1973</v>
      </c>
      <c r="N311" s="3" t="s">
        <v>61</v>
      </c>
      <c r="O311" s="3">
        <v>11</v>
      </c>
      <c r="P311" s="5">
        <f t="shared" si="13"/>
        <v>26856</v>
      </c>
      <c r="Q311" s="3">
        <f t="shared" si="14"/>
        <v>49</v>
      </c>
      <c r="R311" s="3">
        <v>0</v>
      </c>
      <c r="S311" s="99">
        <v>8601.33</v>
      </c>
      <c r="T311" s="3" t="s">
        <v>29</v>
      </c>
      <c r="U311" s="3" t="s">
        <v>23</v>
      </c>
      <c r="V311" s="3" t="s">
        <v>25</v>
      </c>
    </row>
    <row r="312" spans="1:22" x14ac:dyDescent="0.25">
      <c r="A312" s="3" t="s">
        <v>637</v>
      </c>
      <c r="B312" s="3">
        <v>34.32</v>
      </c>
      <c r="C312" s="3" t="str" cm="1">
        <f t="array" ref="C312">_xlfn.IFS($B312&lt;18.5,"Underweight",$B312&lt;24.9,"Normal Weight",$B312&lt;29.9,"Overweight",TRUE,"Obesity")</f>
        <v>Obesity</v>
      </c>
      <c r="D312" s="3">
        <v>5.7</v>
      </c>
      <c r="E312" s="3" t="str">
        <f t="shared" si="12"/>
        <v>Prediabetes</v>
      </c>
      <c r="F312" s="3" t="s">
        <v>21</v>
      </c>
      <c r="G312" s="3" t="s">
        <v>20</v>
      </c>
      <c r="H312" s="3" t="s">
        <v>21</v>
      </c>
      <c r="I312" s="3">
        <v>1</v>
      </c>
      <c r="J312" s="3" t="s">
        <v>20</v>
      </c>
      <c r="L312" s="3" t="s">
        <v>637</v>
      </c>
      <c r="M312" s="3">
        <v>1983</v>
      </c>
      <c r="N312" s="3" t="s">
        <v>61</v>
      </c>
      <c r="O312" s="3">
        <v>25</v>
      </c>
      <c r="P312" s="5">
        <f t="shared" si="13"/>
        <v>30522</v>
      </c>
      <c r="Q312" s="3">
        <f t="shared" si="14"/>
        <v>39</v>
      </c>
      <c r="R312" s="3">
        <v>5</v>
      </c>
      <c r="S312" s="99">
        <v>8596.83</v>
      </c>
      <c r="T312" s="3" t="s">
        <v>29</v>
      </c>
      <c r="U312" s="3" t="s">
        <v>24</v>
      </c>
      <c r="V312" s="3" t="s">
        <v>25</v>
      </c>
    </row>
    <row r="313" spans="1:22" x14ac:dyDescent="0.25">
      <c r="A313" s="3" t="s">
        <v>639</v>
      </c>
      <c r="B313" s="3">
        <v>23.87</v>
      </c>
      <c r="C313" s="3" t="str" cm="1">
        <f t="array" ref="C313">_xlfn.IFS($B313&lt;18.5,"Underweight",$B313&lt;24.9,"Normal Weight",$B313&lt;29.9,"Overweight",TRUE,"Obesity")</f>
        <v>Normal Weight</v>
      </c>
      <c r="D313" s="3">
        <v>4.7699999999999996</v>
      </c>
      <c r="E313" s="3" t="str">
        <f t="shared" si="12"/>
        <v>Normal</v>
      </c>
      <c r="F313" s="3" t="s">
        <v>21</v>
      </c>
      <c r="G313" s="3" t="s">
        <v>20</v>
      </c>
      <c r="H313" s="3" t="s">
        <v>21</v>
      </c>
      <c r="I313" s="3">
        <v>1</v>
      </c>
      <c r="J313" s="3" t="s">
        <v>20</v>
      </c>
      <c r="L313" s="3" t="s">
        <v>639</v>
      </c>
      <c r="M313" s="3">
        <v>1983</v>
      </c>
      <c r="N313" s="3" t="s">
        <v>28</v>
      </c>
      <c r="O313" s="3">
        <v>30</v>
      </c>
      <c r="P313" s="5">
        <f t="shared" si="13"/>
        <v>30680</v>
      </c>
      <c r="Q313" s="3">
        <f t="shared" si="14"/>
        <v>39</v>
      </c>
      <c r="R313" s="3">
        <v>5</v>
      </c>
      <c r="S313" s="99">
        <v>8582.2999999999993</v>
      </c>
      <c r="T313" s="3" t="s">
        <v>29</v>
      </c>
      <c r="U313" s="3" t="s">
        <v>23</v>
      </c>
      <c r="V313" s="3" t="s">
        <v>25</v>
      </c>
    </row>
    <row r="314" spans="1:22" x14ac:dyDescent="0.25">
      <c r="A314" s="3" t="s">
        <v>285</v>
      </c>
      <c r="B314" s="3">
        <v>32.774999999999999</v>
      </c>
      <c r="C314" s="3" t="str" cm="1">
        <f t="array" ref="C314">_xlfn.IFS($B314&lt;18.5,"Underweight",$B314&lt;24.9,"Normal Weight",$B314&lt;29.9,"Overweight",TRUE,"Obesity")</f>
        <v>Obesity</v>
      </c>
      <c r="D314" s="3">
        <v>4.72</v>
      </c>
      <c r="E314" s="3" t="str">
        <f t="shared" si="12"/>
        <v>Normal</v>
      </c>
      <c r="F314" s="3" t="s">
        <v>20</v>
      </c>
      <c r="G314" s="3" t="s">
        <v>20</v>
      </c>
      <c r="H314" s="3" t="s">
        <v>20</v>
      </c>
      <c r="I314" s="3">
        <v>0</v>
      </c>
      <c r="J314" s="3" t="s">
        <v>21</v>
      </c>
      <c r="L314" s="3" t="s">
        <v>285</v>
      </c>
      <c r="M314" s="3">
        <v>1982</v>
      </c>
      <c r="N314" s="3" t="s">
        <v>51</v>
      </c>
      <c r="O314" s="3">
        <v>4</v>
      </c>
      <c r="P314" s="5">
        <f t="shared" si="13"/>
        <v>30167</v>
      </c>
      <c r="Q314" s="3">
        <f t="shared" si="14"/>
        <v>40</v>
      </c>
      <c r="R314" s="3">
        <v>1</v>
      </c>
      <c r="S314" s="99">
        <v>39125.33</v>
      </c>
      <c r="T314" s="3" t="s">
        <v>23</v>
      </c>
      <c r="U314" s="3" t="s">
        <v>23</v>
      </c>
      <c r="V314" s="3" t="s">
        <v>39</v>
      </c>
    </row>
    <row r="315" spans="1:22" x14ac:dyDescent="0.25">
      <c r="A315" s="3" t="s">
        <v>642</v>
      </c>
      <c r="B315" s="3">
        <v>30.15</v>
      </c>
      <c r="C315" s="3" t="str" cm="1">
        <f t="array" ref="C315">_xlfn.IFS($B315&lt;18.5,"Underweight",$B315&lt;24.9,"Normal Weight",$B315&lt;29.9,"Overweight",TRUE,"Obesity")</f>
        <v>Obesity</v>
      </c>
      <c r="D315" s="3">
        <v>4.25</v>
      </c>
      <c r="E315" s="3" t="str">
        <f t="shared" si="12"/>
        <v>Normal</v>
      </c>
      <c r="F315" s="3" t="s">
        <v>20</v>
      </c>
      <c r="G315" s="3" t="s">
        <v>20</v>
      </c>
      <c r="H315" s="3" t="s">
        <v>20</v>
      </c>
      <c r="I315" s="3">
        <v>1</v>
      </c>
      <c r="J315" s="3" t="s">
        <v>20</v>
      </c>
      <c r="L315" s="3" t="s">
        <v>642</v>
      </c>
      <c r="M315" s="3">
        <v>1987</v>
      </c>
      <c r="N315" s="3" t="s">
        <v>56</v>
      </c>
      <c r="O315" s="3">
        <v>11</v>
      </c>
      <c r="P315" s="5">
        <f t="shared" si="13"/>
        <v>32092</v>
      </c>
      <c r="Q315" s="3">
        <f t="shared" si="14"/>
        <v>35</v>
      </c>
      <c r="R315" s="3">
        <v>3</v>
      </c>
      <c r="S315" s="99">
        <v>8573.2999999999993</v>
      </c>
      <c r="T315" s="3" t="s">
        <v>29</v>
      </c>
      <c r="U315" s="3" t="s">
        <v>29</v>
      </c>
      <c r="V315" s="3" t="s">
        <v>48</v>
      </c>
    </row>
    <row r="316" spans="1:22" x14ac:dyDescent="0.25">
      <c r="A316" s="3" t="s">
        <v>644</v>
      </c>
      <c r="B316" s="3">
        <v>26.36</v>
      </c>
      <c r="C316" s="3" t="str" cm="1">
        <f t="array" ref="C316">_xlfn.IFS($B316&lt;18.5,"Underweight",$B316&lt;24.9,"Normal Weight",$B316&lt;29.9,"Overweight",TRUE,"Obesity")</f>
        <v>Overweight</v>
      </c>
      <c r="D316" s="3">
        <v>5.52</v>
      </c>
      <c r="E316" s="3" t="str">
        <f t="shared" si="12"/>
        <v>Normal</v>
      </c>
      <c r="F316" s="3" t="s">
        <v>20</v>
      </c>
      <c r="G316" s="3" t="s">
        <v>20</v>
      </c>
      <c r="H316" s="3" t="s">
        <v>20</v>
      </c>
      <c r="I316" s="3">
        <v>0</v>
      </c>
      <c r="J316" s="3" t="s">
        <v>20</v>
      </c>
      <c r="L316" s="3" t="s">
        <v>644</v>
      </c>
      <c r="M316" s="3">
        <v>1982</v>
      </c>
      <c r="N316" s="3" t="s">
        <v>28</v>
      </c>
      <c r="O316" s="3">
        <v>6</v>
      </c>
      <c r="P316" s="5">
        <f t="shared" si="13"/>
        <v>30291</v>
      </c>
      <c r="Q316" s="3">
        <f t="shared" si="14"/>
        <v>40</v>
      </c>
      <c r="R316" s="3">
        <v>3</v>
      </c>
      <c r="S316" s="99">
        <v>8572.0400000000009</v>
      </c>
      <c r="T316" s="3" t="s">
        <v>29</v>
      </c>
      <c r="U316" s="3" t="s">
        <v>29</v>
      </c>
      <c r="V316" s="3" t="s">
        <v>48</v>
      </c>
    </row>
    <row r="317" spans="1:22" x14ac:dyDescent="0.25">
      <c r="A317" s="3" t="s">
        <v>646</v>
      </c>
      <c r="B317" s="3">
        <v>45.32</v>
      </c>
      <c r="C317" s="3" t="str" cm="1">
        <f t="array" ref="C317">_xlfn.IFS($B317&lt;18.5,"Underweight",$B317&lt;24.9,"Normal Weight",$B317&lt;29.9,"Overweight",TRUE,"Obesity")</f>
        <v>Obesity</v>
      </c>
      <c r="D317" s="3">
        <v>6.53</v>
      </c>
      <c r="E317" s="3" t="str">
        <f t="shared" si="12"/>
        <v>Diabetes</v>
      </c>
      <c r="F317" s="3" t="s">
        <v>21</v>
      </c>
      <c r="G317" s="3" t="s">
        <v>20</v>
      </c>
      <c r="H317" s="3" t="s">
        <v>20</v>
      </c>
      <c r="I317" s="3">
        <v>1</v>
      </c>
      <c r="J317" s="3" t="s">
        <v>20</v>
      </c>
      <c r="L317" s="3" t="s">
        <v>646</v>
      </c>
      <c r="M317" s="3">
        <v>1975</v>
      </c>
      <c r="N317" s="3" t="s">
        <v>47</v>
      </c>
      <c r="O317" s="3">
        <v>26</v>
      </c>
      <c r="P317" s="5">
        <f t="shared" si="13"/>
        <v>27663</v>
      </c>
      <c r="Q317" s="3">
        <f t="shared" si="14"/>
        <v>47</v>
      </c>
      <c r="R317" s="3">
        <v>1</v>
      </c>
      <c r="S317" s="99">
        <v>8569.86</v>
      </c>
      <c r="T317" s="3" t="s">
        <v>29</v>
      </c>
      <c r="U317" s="3" t="s">
        <v>24</v>
      </c>
      <c r="V317" s="3" t="s">
        <v>25</v>
      </c>
    </row>
    <row r="318" spans="1:22" x14ac:dyDescent="0.25">
      <c r="A318" s="3" t="s">
        <v>648</v>
      </c>
      <c r="B318" s="3">
        <v>31.93</v>
      </c>
      <c r="C318" s="3" t="str" cm="1">
        <f t="array" ref="C318">_xlfn.IFS($B318&lt;18.5,"Underweight",$B318&lt;24.9,"Normal Weight",$B318&lt;29.9,"Overweight",TRUE,"Obesity")</f>
        <v>Obesity</v>
      </c>
      <c r="D318" s="3">
        <v>4.82</v>
      </c>
      <c r="E318" s="3" t="str">
        <f t="shared" si="12"/>
        <v>Normal</v>
      </c>
      <c r="F318" s="3" t="s">
        <v>21</v>
      </c>
      <c r="G318" s="3" t="s">
        <v>20</v>
      </c>
      <c r="H318" s="3" t="s">
        <v>20</v>
      </c>
      <c r="I318" s="3">
        <v>1</v>
      </c>
      <c r="J318" s="3" t="s">
        <v>20</v>
      </c>
      <c r="L318" s="3" t="s">
        <v>648</v>
      </c>
      <c r="M318" s="3">
        <v>1988</v>
      </c>
      <c r="N318" s="3" t="s">
        <v>47</v>
      </c>
      <c r="O318" s="3">
        <v>21</v>
      </c>
      <c r="P318" s="5">
        <f t="shared" si="13"/>
        <v>32407</v>
      </c>
      <c r="Q318" s="3">
        <f t="shared" si="14"/>
        <v>34</v>
      </c>
      <c r="R318" s="3">
        <v>3</v>
      </c>
      <c r="S318" s="99">
        <v>8567.25</v>
      </c>
      <c r="T318" s="3" t="s">
        <v>29</v>
      </c>
      <c r="U318" s="3" t="s">
        <v>23</v>
      </c>
      <c r="V318" s="3" t="s">
        <v>33</v>
      </c>
    </row>
    <row r="319" spans="1:22" x14ac:dyDescent="0.25">
      <c r="A319" s="3" t="s">
        <v>650</v>
      </c>
      <c r="B319" s="3">
        <v>36</v>
      </c>
      <c r="C319" s="3" t="str" cm="1">
        <f t="array" ref="C319">_xlfn.IFS($B319&lt;18.5,"Underweight",$B319&lt;24.9,"Normal Weight",$B319&lt;29.9,"Overweight",TRUE,"Obesity")</f>
        <v>Obesity</v>
      </c>
      <c r="D319" s="3">
        <v>11.94</v>
      </c>
      <c r="E319" s="3" t="str">
        <f t="shared" si="12"/>
        <v>Diabetes</v>
      </c>
      <c r="F319" s="3" t="s">
        <v>21</v>
      </c>
      <c r="G319" s="3" t="s">
        <v>20</v>
      </c>
      <c r="H319" s="3" t="s">
        <v>20</v>
      </c>
      <c r="I319" s="3">
        <v>1</v>
      </c>
      <c r="J319" s="3" t="s">
        <v>20</v>
      </c>
      <c r="L319" s="3" t="s">
        <v>650</v>
      </c>
      <c r="M319" s="3">
        <v>1975</v>
      </c>
      <c r="N319" s="3" t="s">
        <v>51</v>
      </c>
      <c r="O319" s="3">
        <v>21</v>
      </c>
      <c r="P319" s="5">
        <f t="shared" si="13"/>
        <v>27627</v>
      </c>
      <c r="Q319" s="3">
        <f t="shared" si="14"/>
        <v>47</v>
      </c>
      <c r="R319" s="3">
        <v>1</v>
      </c>
      <c r="S319" s="99">
        <v>8556.91</v>
      </c>
      <c r="T319" s="3" t="s">
        <v>29</v>
      </c>
      <c r="U319" s="3" t="s">
        <v>23</v>
      </c>
      <c r="V319" s="3" t="s">
        <v>53</v>
      </c>
    </row>
    <row r="320" spans="1:22" x14ac:dyDescent="0.25">
      <c r="A320" s="3" t="s">
        <v>652</v>
      </c>
      <c r="B320" s="3">
        <v>32</v>
      </c>
      <c r="C320" s="3" t="str" cm="1">
        <f t="array" ref="C320">_xlfn.IFS($B320&lt;18.5,"Underweight",$B320&lt;24.9,"Normal Weight",$B320&lt;29.9,"Overweight",TRUE,"Obesity")</f>
        <v>Obesity</v>
      </c>
      <c r="D320" s="3">
        <v>7.85</v>
      </c>
      <c r="E320" s="3" t="str">
        <f t="shared" si="12"/>
        <v>Diabetes</v>
      </c>
      <c r="F320" s="3" t="s">
        <v>21</v>
      </c>
      <c r="G320" s="3" t="s">
        <v>20</v>
      </c>
      <c r="H320" s="3" t="s">
        <v>20</v>
      </c>
      <c r="I320" s="3">
        <v>1</v>
      </c>
      <c r="J320" s="3" t="s">
        <v>20</v>
      </c>
      <c r="L320" s="3" t="s">
        <v>652</v>
      </c>
      <c r="M320" s="3">
        <v>1975</v>
      </c>
      <c r="N320" s="3" t="s">
        <v>51</v>
      </c>
      <c r="O320" s="3">
        <v>6</v>
      </c>
      <c r="P320" s="5">
        <f t="shared" si="13"/>
        <v>27612</v>
      </c>
      <c r="Q320" s="3">
        <f t="shared" si="14"/>
        <v>47</v>
      </c>
      <c r="R320" s="3">
        <v>1</v>
      </c>
      <c r="S320" s="99">
        <v>8551.35</v>
      </c>
      <c r="T320" s="3" t="s">
        <v>29</v>
      </c>
      <c r="U320" s="3" t="s">
        <v>29</v>
      </c>
      <c r="V320" s="3" t="s">
        <v>53</v>
      </c>
    </row>
    <row r="321" spans="1:22" x14ac:dyDescent="0.25">
      <c r="A321" s="3" t="s">
        <v>654</v>
      </c>
      <c r="B321" s="3">
        <v>29.37</v>
      </c>
      <c r="C321" s="3" t="str" cm="1">
        <f t="array" ref="C321">_xlfn.IFS($B321&lt;18.5,"Underweight",$B321&lt;24.9,"Normal Weight",$B321&lt;29.9,"Overweight",TRUE,"Obesity")</f>
        <v>Overweight</v>
      </c>
      <c r="D321" s="3">
        <v>8.01</v>
      </c>
      <c r="E321" s="3" t="str">
        <f t="shared" si="12"/>
        <v>Diabetes</v>
      </c>
      <c r="F321" s="3" t="s">
        <v>21</v>
      </c>
      <c r="G321" s="3" t="s">
        <v>20</v>
      </c>
      <c r="H321" s="3" t="s">
        <v>20</v>
      </c>
      <c r="I321" s="3">
        <v>1</v>
      </c>
      <c r="J321" s="3" t="s">
        <v>20</v>
      </c>
      <c r="L321" s="3" t="s">
        <v>654</v>
      </c>
      <c r="M321" s="3">
        <v>1983</v>
      </c>
      <c r="N321" s="3" t="s">
        <v>28</v>
      </c>
      <c r="O321" s="3">
        <v>12</v>
      </c>
      <c r="P321" s="5">
        <f t="shared" si="13"/>
        <v>30662</v>
      </c>
      <c r="Q321" s="3">
        <f t="shared" si="14"/>
        <v>39</v>
      </c>
      <c r="R321" s="3">
        <v>1</v>
      </c>
      <c r="S321" s="99">
        <v>8547.69</v>
      </c>
      <c r="T321" s="3" t="s">
        <v>29</v>
      </c>
      <c r="U321" s="3" t="s">
        <v>23</v>
      </c>
      <c r="V321" s="3" t="s">
        <v>25</v>
      </c>
    </row>
    <row r="322" spans="1:22" x14ac:dyDescent="0.25">
      <c r="A322" s="3" t="s">
        <v>656</v>
      </c>
      <c r="B322" s="3">
        <v>23.6</v>
      </c>
      <c r="C322" s="3" t="str" cm="1">
        <f t="array" ref="C322">_xlfn.IFS($B322&lt;18.5,"Underweight",$B322&lt;24.9,"Normal Weight",$B322&lt;29.9,"Overweight",TRUE,"Obesity")</f>
        <v>Normal Weight</v>
      </c>
      <c r="D322" s="3">
        <v>7.4</v>
      </c>
      <c r="E322" s="3" t="str">
        <f t="shared" ref="E322:E385" si="15">IF($D322&lt;5.7,"Normal",IF($D322&lt;6.5,"Prediabetes","Diabetes"))</f>
        <v>Diabetes</v>
      </c>
      <c r="F322" s="3" t="s">
        <v>21</v>
      </c>
      <c r="G322" s="3" t="s">
        <v>20</v>
      </c>
      <c r="H322" s="3" t="s">
        <v>20</v>
      </c>
      <c r="I322" s="3">
        <v>1</v>
      </c>
      <c r="J322" s="3" t="s">
        <v>20</v>
      </c>
      <c r="L322" s="3" t="s">
        <v>656</v>
      </c>
      <c r="M322" s="3">
        <v>1975</v>
      </c>
      <c r="N322" s="3" t="s">
        <v>56</v>
      </c>
      <c r="O322" s="3">
        <v>6</v>
      </c>
      <c r="P322" s="5">
        <f t="shared" ref="P322:P385" si="16">DATE($M322,MONTH(1&amp;$N322),$O322)</f>
        <v>27704</v>
      </c>
      <c r="Q322" s="3">
        <f t="shared" ref="Q322:Q385" si="17">DATEDIF($P322,DATE(2023,6,8),"Y")</f>
        <v>47</v>
      </c>
      <c r="R322" s="3">
        <v>1</v>
      </c>
      <c r="S322" s="99">
        <v>8539.67</v>
      </c>
      <c r="T322" s="3" t="s">
        <v>29</v>
      </c>
      <c r="U322" s="3" t="s">
        <v>24</v>
      </c>
      <c r="V322" s="3" t="s">
        <v>53</v>
      </c>
    </row>
    <row r="323" spans="1:22" x14ac:dyDescent="0.25">
      <c r="A323" s="3" t="s">
        <v>658</v>
      </c>
      <c r="B323" s="3">
        <v>33.155000000000001</v>
      </c>
      <c r="C323" s="3" t="str" cm="1">
        <f t="array" ref="C323">_xlfn.IFS($B323&lt;18.5,"Underweight",$B323&lt;24.9,"Normal Weight",$B323&lt;29.9,"Overweight",TRUE,"Obesity")</f>
        <v>Obesity</v>
      </c>
      <c r="D323" s="3">
        <v>8.3800000000000008</v>
      </c>
      <c r="E323" s="3" t="str">
        <f t="shared" si="15"/>
        <v>Diabetes</v>
      </c>
      <c r="F323" s="3" t="s">
        <v>21</v>
      </c>
      <c r="G323" s="3" t="s">
        <v>20</v>
      </c>
      <c r="H323" s="3" t="s">
        <v>20</v>
      </c>
      <c r="I323" s="3">
        <v>0</v>
      </c>
      <c r="J323" s="3" t="s">
        <v>20</v>
      </c>
      <c r="L323" s="3" t="s">
        <v>658</v>
      </c>
      <c r="M323" s="3">
        <v>1981</v>
      </c>
      <c r="N323" s="3" t="s">
        <v>28</v>
      </c>
      <c r="O323" s="3">
        <v>27</v>
      </c>
      <c r="P323" s="5">
        <f t="shared" si="16"/>
        <v>29947</v>
      </c>
      <c r="Q323" s="3">
        <f t="shared" si="17"/>
        <v>41</v>
      </c>
      <c r="R323" s="3">
        <v>3</v>
      </c>
      <c r="S323" s="99">
        <v>8538.2900000000009</v>
      </c>
      <c r="T323" s="3" t="s">
        <v>29</v>
      </c>
      <c r="U323" s="3" t="s">
        <v>24</v>
      </c>
      <c r="V323" s="3" t="s">
        <v>119</v>
      </c>
    </row>
    <row r="324" spans="1:22" x14ac:dyDescent="0.25">
      <c r="A324" s="3" t="s">
        <v>660</v>
      </c>
      <c r="B324" s="3">
        <v>24.32</v>
      </c>
      <c r="C324" s="3" t="str" cm="1">
        <f t="array" ref="C324">_xlfn.IFS($B324&lt;18.5,"Underweight",$B324&lt;24.9,"Normal Weight",$B324&lt;29.9,"Overweight",TRUE,"Obesity")</f>
        <v>Normal Weight</v>
      </c>
      <c r="D324" s="3">
        <v>11.56</v>
      </c>
      <c r="E324" s="3" t="str">
        <f t="shared" si="15"/>
        <v>Diabetes</v>
      </c>
      <c r="F324" s="3" t="s">
        <v>21</v>
      </c>
      <c r="G324" s="3" t="s">
        <v>20</v>
      </c>
      <c r="H324" s="3" t="s">
        <v>20</v>
      </c>
      <c r="I324" s="3">
        <v>1</v>
      </c>
      <c r="J324" s="3" t="s">
        <v>20</v>
      </c>
      <c r="L324" s="3" t="s">
        <v>660</v>
      </c>
      <c r="M324" s="3">
        <v>1983</v>
      </c>
      <c r="N324" s="3" t="s">
        <v>61</v>
      </c>
      <c r="O324" s="3">
        <v>24</v>
      </c>
      <c r="P324" s="5">
        <f t="shared" si="16"/>
        <v>30521</v>
      </c>
      <c r="Q324" s="3">
        <f t="shared" si="17"/>
        <v>39</v>
      </c>
      <c r="R324" s="3">
        <v>0</v>
      </c>
      <c r="S324" s="99">
        <v>8534.67</v>
      </c>
      <c r="T324" s="3" t="s">
        <v>29</v>
      </c>
      <c r="U324" s="3" t="s">
        <v>24</v>
      </c>
      <c r="V324" s="3" t="s">
        <v>119</v>
      </c>
    </row>
    <row r="325" spans="1:22" x14ac:dyDescent="0.25">
      <c r="A325" s="3" t="s">
        <v>287</v>
      </c>
      <c r="B325" s="3">
        <v>34.200000000000003</v>
      </c>
      <c r="C325" s="3" t="str" cm="1">
        <f t="array" ref="C325">_xlfn.IFS($B325&lt;18.5,"Underweight",$B325&lt;24.9,"Normal Weight",$B325&lt;29.9,"Overweight",TRUE,"Obesity")</f>
        <v>Obesity</v>
      </c>
      <c r="D325" s="3">
        <v>5.91</v>
      </c>
      <c r="E325" s="3" t="str">
        <f t="shared" si="15"/>
        <v>Prediabetes</v>
      </c>
      <c r="F325" s="3" t="s">
        <v>21</v>
      </c>
      <c r="G325" s="3" t="s">
        <v>20</v>
      </c>
      <c r="H325" s="3" t="s">
        <v>20</v>
      </c>
      <c r="I325" s="3">
        <v>0</v>
      </c>
      <c r="J325" s="3" t="s">
        <v>21</v>
      </c>
      <c r="L325" s="3" t="s">
        <v>287</v>
      </c>
      <c r="M325" s="3">
        <v>1985</v>
      </c>
      <c r="N325" s="3" t="s">
        <v>47</v>
      </c>
      <c r="O325" s="3">
        <v>20</v>
      </c>
      <c r="P325" s="5">
        <f t="shared" si="16"/>
        <v>31310</v>
      </c>
      <c r="Q325" s="3">
        <f t="shared" si="17"/>
        <v>37</v>
      </c>
      <c r="R325" s="3">
        <v>1</v>
      </c>
      <c r="S325" s="99">
        <v>39047.29</v>
      </c>
      <c r="T325" s="3" t="s">
        <v>23</v>
      </c>
      <c r="U325" s="3" t="s">
        <v>24</v>
      </c>
      <c r="V325" s="3" t="s">
        <v>227</v>
      </c>
    </row>
    <row r="326" spans="1:22" x14ac:dyDescent="0.25">
      <c r="A326" s="3" t="s">
        <v>663</v>
      </c>
      <c r="B326" s="3">
        <v>36.299999999999997</v>
      </c>
      <c r="C326" s="3" t="str" cm="1">
        <f t="array" ref="C326">_xlfn.IFS($B326&lt;18.5,"Underweight",$B326&lt;24.9,"Normal Weight",$B326&lt;29.9,"Overweight",TRUE,"Obesity")</f>
        <v>Obesity</v>
      </c>
      <c r="D326" s="3">
        <v>4.6100000000000003</v>
      </c>
      <c r="E326" s="3" t="str">
        <f t="shared" si="15"/>
        <v>Normal</v>
      </c>
      <c r="F326" s="3" t="s">
        <v>20</v>
      </c>
      <c r="G326" s="3" t="s">
        <v>20</v>
      </c>
      <c r="H326" s="3" t="s">
        <v>20</v>
      </c>
      <c r="I326" s="3">
        <v>0</v>
      </c>
      <c r="J326" s="3" t="s">
        <v>20</v>
      </c>
      <c r="L326" s="3" t="s">
        <v>663</v>
      </c>
      <c r="M326" s="3">
        <v>1977</v>
      </c>
      <c r="N326" s="3" t="s">
        <v>61</v>
      </c>
      <c r="O326" s="3">
        <v>26</v>
      </c>
      <c r="P326" s="5">
        <f t="shared" si="16"/>
        <v>28332</v>
      </c>
      <c r="Q326" s="3">
        <f t="shared" si="17"/>
        <v>45</v>
      </c>
      <c r="R326" s="3">
        <v>2</v>
      </c>
      <c r="S326" s="99">
        <v>8527.5300000000007</v>
      </c>
      <c r="T326" s="3" t="s">
        <v>29</v>
      </c>
      <c r="U326" s="3" t="s">
        <v>29</v>
      </c>
      <c r="V326" s="3" t="s">
        <v>25</v>
      </c>
    </row>
    <row r="327" spans="1:22" x14ac:dyDescent="0.25">
      <c r="A327" s="3" t="s">
        <v>665</v>
      </c>
      <c r="B327" s="3">
        <v>34.4</v>
      </c>
      <c r="C327" s="3" t="str" cm="1">
        <f t="array" ref="C327">_xlfn.IFS($B327&lt;18.5,"Underweight",$B327&lt;24.9,"Normal Weight",$B327&lt;29.9,"Overweight",TRUE,"Obesity")</f>
        <v>Obesity</v>
      </c>
      <c r="D327" s="3">
        <v>4.95</v>
      </c>
      <c r="E327" s="3" t="str">
        <f t="shared" si="15"/>
        <v>Normal</v>
      </c>
      <c r="F327" s="3" t="s">
        <v>20</v>
      </c>
      <c r="G327" s="3" t="s">
        <v>20</v>
      </c>
      <c r="H327" s="3" t="s">
        <v>21</v>
      </c>
      <c r="I327" s="3">
        <v>1</v>
      </c>
      <c r="J327" s="3" t="s">
        <v>20</v>
      </c>
      <c r="L327" s="3" t="s">
        <v>665</v>
      </c>
      <c r="M327" s="3">
        <v>1979</v>
      </c>
      <c r="N327" s="3" t="s">
        <v>51</v>
      </c>
      <c r="O327" s="3">
        <v>13</v>
      </c>
      <c r="P327" s="5">
        <f t="shared" si="16"/>
        <v>29080</v>
      </c>
      <c r="Q327" s="3">
        <f t="shared" si="17"/>
        <v>43</v>
      </c>
      <c r="R327" s="3">
        <v>3</v>
      </c>
      <c r="S327" s="99">
        <v>8522</v>
      </c>
      <c r="T327" s="3" t="s">
        <v>29</v>
      </c>
      <c r="U327" s="3" t="s">
        <v>29</v>
      </c>
      <c r="V327" s="3" t="s">
        <v>53</v>
      </c>
    </row>
    <row r="328" spans="1:22" x14ac:dyDescent="0.25">
      <c r="A328" s="3" t="s">
        <v>667</v>
      </c>
      <c r="B328" s="3">
        <v>30.9</v>
      </c>
      <c r="C328" s="3" t="str" cm="1">
        <f t="array" ref="C328">_xlfn.IFS($B328&lt;18.5,"Underweight",$B328&lt;24.9,"Normal Weight",$B328&lt;29.9,"Overweight",TRUE,"Obesity")</f>
        <v>Obesity</v>
      </c>
      <c r="D328" s="3">
        <v>5.04</v>
      </c>
      <c r="E328" s="3" t="str">
        <f t="shared" si="15"/>
        <v>Normal</v>
      </c>
      <c r="F328" s="3" t="s">
        <v>20</v>
      </c>
      <c r="G328" s="3" t="s">
        <v>20</v>
      </c>
      <c r="H328" s="3" t="s">
        <v>20</v>
      </c>
      <c r="I328" s="3">
        <v>0</v>
      </c>
      <c r="J328" s="3" t="s">
        <v>20</v>
      </c>
      <c r="L328" s="3" t="s">
        <v>667</v>
      </c>
      <c r="M328" s="3">
        <v>1977</v>
      </c>
      <c r="N328" s="3" t="s">
        <v>28</v>
      </c>
      <c r="O328" s="3">
        <v>29</v>
      </c>
      <c r="P328" s="5">
        <f t="shared" si="16"/>
        <v>28488</v>
      </c>
      <c r="Q328" s="3">
        <f t="shared" si="17"/>
        <v>45</v>
      </c>
      <c r="R328" s="3">
        <v>2</v>
      </c>
      <c r="S328" s="99">
        <v>8520.0300000000007</v>
      </c>
      <c r="T328" s="3" t="s">
        <v>29</v>
      </c>
      <c r="U328" s="3" t="s">
        <v>24</v>
      </c>
      <c r="V328" s="3" t="s">
        <v>53</v>
      </c>
    </row>
    <row r="329" spans="1:22" x14ac:dyDescent="0.25">
      <c r="A329" s="3" t="s">
        <v>669</v>
      </c>
      <c r="B329" s="3">
        <v>28.6</v>
      </c>
      <c r="C329" s="3" t="str" cm="1">
        <f t="array" ref="C329">_xlfn.IFS($B329&lt;18.5,"Underweight",$B329&lt;24.9,"Normal Weight",$B329&lt;29.9,"Overweight",TRUE,"Obesity")</f>
        <v>Overweight</v>
      </c>
      <c r="D329" s="3">
        <v>5.42</v>
      </c>
      <c r="E329" s="3" t="str">
        <f t="shared" si="15"/>
        <v>Normal</v>
      </c>
      <c r="F329" s="3" t="s">
        <v>20</v>
      </c>
      <c r="G329" s="3" t="s">
        <v>20</v>
      </c>
      <c r="H329" s="3" t="s">
        <v>20</v>
      </c>
      <c r="I329" s="3">
        <v>0</v>
      </c>
      <c r="J329" s="3" t="s">
        <v>20</v>
      </c>
      <c r="L329" s="3" t="s">
        <v>669</v>
      </c>
      <c r="M329" s="3">
        <v>1977</v>
      </c>
      <c r="N329" s="3" t="s">
        <v>32</v>
      </c>
      <c r="O329" s="3">
        <v>21</v>
      </c>
      <c r="P329" s="5">
        <f t="shared" si="16"/>
        <v>28297</v>
      </c>
      <c r="Q329" s="3">
        <f t="shared" si="17"/>
        <v>45</v>
      </c>
      <c r="R329" s="3">
        <v>2</v>
      </c>
      <c r="S329" s="99">
        <v>8516.83</v>
      </c>
      <c r="T329" s="3" t="s">
        <v>29</v>
      </c>
      <c r="U329" s="3" t="s">
        <v>23</v>
      </c>
      <c r="V329" s="3" t="s">
        <v>25</v>
      </c>
    </row>
    <row r="330" spans="1:22" x14ac:dyDescent="0.25">
      <c r="A330" s="3" t="s">
        <v>671</v>
      </c>
      <c r="B330" s="3">
        <v>27.83</v>
      </c>
      <c r="C330" s="3" t="str" cm="1">
        <f t="array" ref="C330">_xlfn.IFS($B330&lt;18.5,"Underweight",$B330&lt;24.9,"Normal Weight",$B330&lt;29.9,"Overweight",TRUE,"Obesity")</f>
        <v>Overweight</v>
      </c>
      <c r="D330" s="3">
        <v>5.39</v>
      </c>
      <c r="E330" s="3" t="str">
        <f t="shared" si="15"/>
        <v>Normal</v>
      </c>
      <c r="F330" s="3" t="s">
        <v>20</v>
      </c>
      <c r="G330" s="3" t="s">
        <v>20</v>
      </c>
      <c r="H330" s="3" t="s">
        <v>20</v>
      </c>
      <c r="I330" s="3">
        <v>0</v>
      </c>
      <c r="J330" s="3" t="s">
        <v>20</v>
      </c>
      <c r="L330" s="3" t="s">
        <v>671</v>
      </c>
      <c r="M330" s="3">
        <v>1977</v>
      </c>
      <c r="N330" s="3" t="s">
        <v>28</v>
      </c>
      <c r="O330" s="3">
        <v>26</v>
      </c>
      <c r="P330" s="5">
        <f t="shared" si="16"/>
        <v>28485</v>
      </c>
      <c r="Q330" s="3">
        <f t="shared" si="17"/>
        <v>45</v>
      </c>
      <c r="R330" s="3">
        <v>2</v>
      </c>
      <c r="S330" s="99">
        <v>8515.76</v>
      </c>
      <c r="T330" s="3" t="s">
        <v>29</v>
      </c>
      <c r="U330" s="3" t="s">
        <v>29</v>
      </c>
      <c r="V330" s="3" t="s">
        <v>25</v>
      </c>
    </row>
    <row r="331" spans="1:22" x14ac:dyDescent="0.25">
      <c r="A331" s="3" t="s">
        <v>673</v>
      </c>
      <c r="B331" s="3">
        <v>39.64</v>
      </c>
      <c r="C331" s="3" t="str" cm="1">
        <f t="array" ref="C331">_xlfn.IFS($B331&lt;18.5,"Underweight",$B331&lt;24.9,"Normal Weight",$B331&lt;29.9,"Overweight",TRUE,"Obesity")</f>
        <v>Obesity</v>
      </c>
      <c r="D331" s="3">
        <v>6</v>
      </c>
      <c r="E331" s="3" t="str">
        <f t="shared" si="15"/>
        <v>Prediabetes</v>
      </c>
      <c r="F331" s="3" t="s">
        <v>20</v>
      </c>
      <c r="G331" s="3" t="s">
        <v>20</v>
      </c>
      <c r="H331" s="3" t="s">
        <v>21</v>
      </c>
      <c r="I331" s="3">
        <v>1</v>
      </c>
      <c r="J331" s="3" t="s">
        <v>20</v>
      </c>
      <c r="L331" s="3" t="s">
        <v>673</v>
      </c>
      <c r="M331" s="3">
        <v>1993</v>
      </c>
      <c r="N331" s="3" t="s">
        <v>56</v>
      </c>
      <c r="O331" s="3">
        <v>10</v>
      </c>
      <c r="P331" s="5">
        <f t="shared" si="16"/>
        <v>34283</v>
      </c>
      <c r="Q331" s="3">
        <f t="shared" si="17"/>
        <v>29</v>
      </c>
      <c r="R331" s="3">
        <v>0</v>
      </c>
      <c r="S331" s="99">
        <v>8471.65</v>
      </c>
      <c r="T331" s="3" t="s">
        <v>29</v>
      </c>
      <c r="U331" s="3" t="s">
        <v>23</v>
      </c>
      <c r="V331" s="3" t="s">
        <v>33</v>
      </c>
    </row>
    <row r="332" spans="1:22" x14ac:dyDescent="0.25">
      <c r="A332" s="3" t="s">
        <v>675</v>
      </c>
      <c r="B332" s="3">
        <v>38.479999999999997</v>
      </c>
      <c r="C332" s="3" t="str" cm="1">
        <f t="array" ref="C332">_xlfn.IFS($B332&lt;18.5,"Underweight",$B332&lt;24.9,"Normal Weight",$B332&lt;29.9,"Overweight",TRUE,"Obesity")</f>
        <v>Obesity</v>
      </c>
      <c r="D332" s="3">
        <v>6.02</v>
      </c>
      <c r="E332" s="3" t="str">
        <f t="shared" si="15"/>
        <v>Prediabetes</v>
      </c>
      <c r="F332" s="3" t="s">
        <v>20</v>
      </c>
      <c r="G332" s="3" t="s">
        <v>20</v>
      </c>
      <c r="H332" s="3" t="s">
        <v>20</v>
      </c>
      <c r="I332" s="3">
        <v>1</v>
      </c>
      <c r="J332" s="3" t="s">
        <v>20</v>
      </c>
      <c r="L332" s="3" t="s">
        <v>675</v>
      </c>
      <c r="M332" s="3">
        <v>1992</v>
      </c>
      <c r="N332" s="3" t="s">
        <v>47</v>
      </c>
      <c r="O332" s="3">
        <v>9</v>
      </c>
      <c r="P332" s="5">
        <f t="shared" si="16"/>
        <v>33856</v>
      </c>
      <c r="Q332" s="3">
        <f t="shared" si="17"/>
        <v>30</v>
      </c>
      <c r="R332" s="3">
        <v>0</v>
      </c>
      <c r="S332" s="99">
        <v>8466.35</v>
      </c>
      <c r="T332" s="3" t="s">
        <v>29</v>
      </c>
      <c r="U332" s="3" t="s">
        <v>29</v>
      </c>
      <c r="V332" s="3" t="s">
        <v>33</v>
      </c>
    </row>
    <row r="333" spans="1:22" x14ac:dyDescent="0.25">
      <c r="A333" s="3" t="s">
        <v>677</v>
      </c>
      <c r="B333" s="3">
        <v>36.200000000000003</v>
      </c>
      <c r="C333" s="3" t="str" cm="1">
        <f t="array" ref="C333">_xlfn.IFS($B333&lt;18.5,"Underweight",$B333&lt;24.9,"Normal Weight",$B333&lt;29.9,"Overweight",TRUE,"Obesity")</f>
        <v>Obesity</v>
      </c>
      <c r="D333" s="3">
        <v>4.62</v>
      </c>
      <c r="E333" s="3" t="str">
        <f t="shared" si="15"/>
        <v>Normal</v>
      </c>
      <c r="F333" s="3" t="s">
        <v>20</v>
      </c>
      <c r="G333" s="3" t="s">
        <v>20</v>
      </c>
      <c r="H333" s="3" t="s">
        <v>20</v>
      </c>
      <c r="I333" s="3">
        <v>2</v>
      </c>
      <c r="J333" s="3" t="s">
        <v>20</v>
      </c>
      <c r="L333" s="3" t="s">
        <v>677</v>
      </c>
      <c r="M333" s="3">
        <v>1972</v>
      </c>
      <c r="N333" s="3" t="s">
        <v>28</v>
      </c>
      <c r="O333" s="3">
        <v>26</v>
      </c>
      <c r="P333" s="5">
        <f t="shared" si="16"/>
        <v>26659</v>
      </c>
      <c r="Q333" s="3">
        <f t="shared" si="17"/>
        <v>50</v>
      </c>
      <c r="R333" s="3">
        <v>0</v>
      </c>
      <c r="S333" s="99">
        <v>8457.82</v>
      </c>
      <c r="T333" s="3" t="s">
        <v>29</v>
      </c>
      <c r="U333" s="3" t="s">
        <v>24</v>
      </c>
      <c r="V333" s="3" t="s">
        <v>53</v>
      </c>
    </row>
    <row r="334" spans="1:22" x14ac:dyDescent="0.25">
      <c r="A334" s="3" t="s">
        <v>679</v>
      </c>
      <c r="B334" s="3">
        <v>27.13</v>
      </c>
      <c r="C334" s="3" t="str" cm="1">
        <f t="array" ref="C334">_xlfn.IFS($B334&lt;18.5,"Underweight",$B334&lt;24.9,"Normal Weight",$B334&lt;29.9,"Overweight",TRUE,"Obesity")</f>
        <v>Overweight</v>
      </c>
      <c r="D334" s="3">
        <v>5.59</v>
      </c>
      <c r="E334" s="3" t="str">
        <f t="shared" si="15"/>
        <v>Normal</v>
      </c>
      <c r="F334" s="3" t="s">
        <v>20</v>
      </c>
      <c r="G334" s="3" t="s">
        <v>20</v>
      </c>
      <c r="H334" s="3" t="s">
        <v>20</v>
      </c>
      <c r="I334" s="3">
        <v>1</v>
      </c>
      <c r="J334" s="3" t="s">
        <v>20</v>
      </c>
      <c r="L334" s="3" t="s">
        <v>679</v>
      </c>
      <c r="M334" s="3">
        <v>1984</v>
      </c>
      <c r="N334" s="3" t="s">
        <v>32</v>
      </c>
      <c r="O334" s="3">
        <v>19</v>
      </c>
      <c r="P334" s="5">
        <f t="shared" si="16"/>
        <v>30852</v>
      </c>
      <c r="Q334" s="3">
        <f t="shared" si="17"/>
        <v>38</v>
      </c>
      <c r="R334" s="3">
        <v>3</v>
      </c>
      <c r="S334" s="99">
        <v>8450.82</v>
      </c>
      <c r="T334" s="3" t="s">
        <v>29</v>
      </c>
      <c r="U334" s="3" t="s">
        <v>29</v>
      </c>
      <c r="V334" s="3" t="s">
        <v>42</v>
      </c>
    </row>
    <row r="335" spans="1:22" x14ac:dyDescent="0.25">
      <c r="A335" s="3" t="s">
        <v>681</v>
      </c>
      <c r="B335" s="3">
        <v>20.75</v>
      </c>
      <c r="C335" s="3" t="str" cm="1">
        <f t="array" ref="C335">_xlfn.IFS($B335&lt;18.5,"Underweight",$B335&lt;24.9,"Normal Weight",$B335&lt;29.9,"Overweight",TRUE,"Obesity")</f>
        <v>Normal Weight</v>
      </c>
      <c r="D335" s="3">
        <v>5.18</v>
      </c>
      <c r="E335" s="3" t="str">
        <f t="shared" si="15"/>
        <v>Normal</v>
      </c>
      <c r="F335" s="3" t="s">
        <v>21</v>
      </c>
      <c r="G335" s="3" t="s">
        <v>20</v>
      </c>
      <c r="H335" s="3" t="s">
        <v>20</v>
      </c>
      <c r="I335" s="3">
        <v>2</v>
      </c>
      <c r="J335" s="3" t="s">
        <v>20</v>
      </c>
      <c r="L335" s="3" t="s">
        <v>681</v>
      </c>
      <c r="M335" s="3">
        <v>1966</v>
      </c>
      <c r="N335" s="3" t="s">
        <v>32</v>
      </c>
      <c r="O335" s="3">
        <v>12</v>
      </c>
      <c r="P335" s="5">
        <f t="shared" si="16"/>
        <v>24270</v>
      </c>
      <c r="Q335" s="3">
        <f t="shared" si="17"/>
        <v>56</v>
      </c>
      <c r="R335" s="3">
        <v>0</v>
      </c>
      <c r="S335" s="99">
        <v>8448.66</v>
      </c>
      <c r="T335" s="3" t="s">
        <v>24</v>
      </c>
      <c r="U335" s="3" t="s">
        <v>23</v>
      </c>
      <c r="V335" s="3" t="s">
        <v>25</v>
      </c>
    </row>
    <row r="336" spans="1:22" x14ac:dyDescent="0.25">
      <c r="A336" s="3" t="s">
        <v>59</v>
      </c>
      <c r="B336" s="3">
        <v>40.92</v>
      </c>
      <c r="C336" s="3" t="str" cm="1">
        <f t="array" ref="C336">_xlfn.IFS($B336&lt;18.5,"Underweight",$B336&lt;24.9,"Normal Weight",$B336&lt;29.9,"Overweight",TRUE,"Obesity")</f>
        <v>Obesity</v>
      </c>
      <c r="D336" s="3">
        <v>8.41</v>
      </c>
      <c r="E336" s="3" t="str">
        <f t="shared" si="15"/>
        <v>Diabetes</v>
      </c>
      <c r="F336" s="3" t="s">
        <v>20</v>
      </c>
      <c r="G336" s="3" t="s">
        <v>20</v>
      </c>
      <c r="H336" s="3" t="s">
        <v>20</v>
      </c>
      <c r="I336" s="3">
        <v>0</v>
      </c>
      <c r="J336" s="3" t="s">
        <v>21</v>
      </c>
      <c r="L336" s="3" t="s">
        <v>59</v>
      </c>
      <c r="M336" s="3">
        <v>1962</v>
      </c>
      <c r="N336" s="3" t="s">
        <v>22</v>
      </c>
      <c r="O336" s="3">
        <v>11</v>
      </c>
      <c r="P336" s="5">
        <f t="shared" si="16"/>
        <v>22930</v>
      </c>
      <c r="Q336" s="3">
        <f t="shared" si="17"/>
        <v>60</v>
      </c>
      <c r="R336" s="3">
        <v>0</v>
      </c>
      <c r="S336" s="99">
        <v>48673.56</v>
      </c>
      <c r="T336" s="3" t="s">
        <v>23</v>
      </c>
      <c r="U336" s="3" t="s">
        <v>29</v>
      </c>
      <c r="V336" s="3" t="s">
        <v>25</v>
      </c>
    </row>
    <row r="337" spans="1:22" x14ac:dyDescent="0.25">
      <c r="A337" s="3" t="s">
        <v>289</v>
      </c>
      <c r="B337" s="3">
        <v>30.2</v>
      </c>
      <c r="C337" s="3" t="str" cm="1">
        <f t="array" ref="C337">_xlfn.IFS($B337&lt;18.5,"Underweight",$B337&lt;24.9,"Normal Weight",$B337&lt;29.9,"Overweight",TRUE,"Obesity")</f>
        <v>Obesity</v>
      </c>
      <c r="D337" s="3">
        <v>9.58</v>
      </c>
      <c r="E337" s="3" t="str">
        <f t="shared" si="15"/>
        <v>Diabetes</v>
      </c>
      <c r="F337" s="3" t="s">
        <v>20</v>
      </c>
      <c r="G337" s="3" t="s">
        <v>20</v>
      </c>
      <c r="H337" s="3" t="s">
        <v>20</v>
      </c>
      <c r="I337" s="3">
        <v>0</v>
      </c>
      <c r="J337" s="3" t="s">
        <v>21</v>
      </c>
      <c r="L337" s="3" t="s">
        <v>289</v>
      </c>
      <c r="M337" s="3">
        <v>1978</v>
      </c>
      <c r="N337" s="3" t="s">
        <v>22</v>
      </c>
      <c r="O337" s="3">
        <v>12</v>
      </c>
      <c r="P337" s="5">
        <f t="shared" si="16"/>
        <v>28775</v>
      </c>
      <c r="Q337" s="3">
        <f t="shared" si="17"/>
        <v>44</v>
      </c>
      <c r="R337" s="3">
        <v>2</v>
      </c>
      <c r="S337" s="99">
        <v>38998.550000000003</v>
      </c>
      <c r="T337" s="3" t="s">
        <v>23</v>
      </c>
      <c r="U337" s="3" t="s">
        <v>23</v>
      </c>
      <c r="V337" s="3" t="s">
        <v>53</v>
      </c>
    </row>
    <row r="338" spans="1:22" x14ac:dyDescent="0.25">
      <c r="A338" s="3" t="s">
        <v>685</v>
      </c>
      <c r="B338" s="3">
        <v>26.6</v>
      </c>
      <c r="C338" s="3" t="str" cm="1">
        <f t="array" ref="C338">_xlfn.IFS($B338&lt;18.5,"Underweight",$B338&lt;24.9,"Normal Weight",$B338&lt;29.9,"Overweight",TRUE,"Obesity")</f>
        <v>Overweight</v>
      </c>
      <c r="D338" s="3">
        <v>6.29</v>
      </c>
      <c r="E338" s="3" t="str">
        <f t="shared" si="15"/>
        <v>Prediabetes</v>
      </c>
      <c r="F338" s="3" t="s">
        <v>20</v>
      </c>
      <c r="G338" s="3" t="s">
        <v>20</v>
      </c>
      <c r="H338" s="3" t="s">
        <v>20</v>
      </c>
      <c r="I338" s="3">
        <v>2</v>
      </c>
      <c r="J338" s="3" t="s">
        <v>20</v>
      </c>
      <c r="L338" s="3" t="s">
        <v>685</v>
      </c>
      <c r="M338" s="3">
        <v>1972</v>
      </c>
      <c r="N338" s="3" t="s">
        <v>47</v>
      </c>
      <c r="O338" s="3">
        <v>4</v>
      </c>
      <c r="P338" s="5">
        <f t="shared" si="16"/>
        <v>26546</v>
      </c>
      <c r="Q338" s="3">
        <f t="shared" si="17"/>
        <v>50</v>
      </c>
      <c r="R338" s="3">
        <v>0</v>
      </c>
      <c r="S338" s="99">
        <v>8444.4699999999993</v>
      </c>
      <c r="T338" s="3" t="s">
        <v>24</v>
      </c>
      <c r="U338" s="3" t="s">
        <v>23</v>
      </c>
      <c r="V338" s="3" t="s">
        <v>53</v>
      </c>
    </row>
    <row r="339" spans="1:22" x14ac:dyDescent="0.25">
      <c r="A339" s="3" t="s">
        <v>687</v>
      </c>
      <c r="B339" s="3">
        <v>25.3</v>
      </c>
      <c r="C339" s="3" t="str" cm="1">
        <f t="array" ref="C339">_xlfn.IFS($B339&lt;18.5,"Underweight",$B339&lt;24.9,"Normal Weight",$B339&lt;29.9,"Overweight",TRUE,"Obesity")</f>
        <v>Overweight</v>
      </c>
      <c r="D339" s="3">
        <v>4.49</v>
      </c>
      <c r="E339" s="3" t="str">
        <f t="shared" si="15"/>
        <v>Normal</v>
      </c>
      <c r="F339" s="3" t="s">
        <v>20</v>
      </c>
      <c r="G339" s="3" t="s">
        <v>20</v>
      </c>
      <c r="H339" s="3" t="s">
        <v>20</v>
      </c>
      <c r="I339" s="3">
        <v>2</v>
      </c>
      <c r="J339" s="3" t="s">
        <v>20</v>
      </c>
      <c r="L339" s="3" t="s">
        <v>687</v>
      </c>
      <c r="M339" s="3">
        <v>1972</v>
      </c>
      <c r="N339" s="3" t="s">
        <v>47</v>
      </c>
      <c r="O339" s="3">
        <v>9</v>
      </c>
      <c r="P339" s="5">
        <f t="shared" si="16"/>
        <v>26551</v>
      </c>
      <c r="Q339" s="3">
        <f t="shared" si="17"/>
        <v>50</v>
      </c>
      <c r="R339" s="3">
        <v>0</v>
      </c>
      <c r="S339" s="99">
        <v>8442.67</v>
      </c>
      <c r="T339" s="3" t="s">
        <v>29</v>
      </c>
      <c r="U339" s="3" t="s">
        <v>24</v>
      </c>
      <c r="V339" s="3" t="s">
        <v>25</v>
      </c>
    </row>
    <row r="340" spans="1:22" x14ac:dyDescent="0.25">
      <c r="A340" s="3" t="s">
        <v>689</v>
      </c>
      <c r="B340" s="3">
        <v>18.84</v>
      </c>
      <c r="C340" s="3" t="str" cm="1">
        <f t="array" ref="C340">_xlfn.IFS($B340&lt;18.5,"Underweight",$B340&lt;24.9,"Normal Weight",$B340&lt;29.9,"Overweight",TRUE,"Obesity")</f>
        <v>Normal Weight</v>
      </c>
      <c r="D340" s="3">
        <v>11.82</v>
      </c>
      <c r="E340" s="3" t="str">
        <f t="shared" si="15"/>
        <v>Diabetes</v>
      </c>
      <c r="F340" s="3" t="s">
        <v>21</v>
      </c>
      <c r="G340" s="3" t="s">
        <v>20</v>
      </c>
      <c r="H340" s="3" t="s">
        <v>21</v>
      </c>
      <c r="I340" s="3">
        <v>1</v>
      </c>
      <c r="J340" s="3" t="s">
        <v>20</v>
      </c>
      <c r="L340" s="3" t="s">
        <v>689</v>
      </c>
      <c r="M340" s="3">
        <v>1963</v>
      </c>
      <c r="N340" s="3" t="s">
        <v>47</v>
      </c>
      <c r="O340" s="3">
        <v>24</v>
      </c>
      <c r="P340" s="5">
        <f t="shared" si="16"/>
        <v>23278</v>
      </c>
      <c r="Q340" s="3">
        <f t="shared" si="17"/>
        <v>59</v>
      </c>
      <c r="R340" s="3">
        <v>0</v>
      </c>
      <c r="S340" s="99">
        <v>8440.0499999999993</v>
      </c>
      <c r="T340" s="3" t="s">
        <v>24</v>
      </c>
      <c r="U340" s="3" t="s">
        <v>29</v>
      </c>
      <c r="V340" s="3" t="s">
        <v>25</v>
      </c>
    </row>
    <row r="341" spans="1:22" x14ac:dyDescent="0.25">
      <c r="A341" s="3" t="s">
        <v>691</v>
      </c>
      <c r="B341" s="3">
        <v>19.57</v>
      </c>
      <c r="C341" s="3" t="str" cm="1">
        <f t="array" ref="C341">_xlfn.IFS($B341&lt;18.5,"Underweight",$B341&lt;24.9,"Normal Weight",$B341&lt;29.9,"Overweight",TRUE,"Obesity")</f>
        <v>Normal Weight</v>
      </c>
      <c r="D341" s="3">
        <v>7.41</v>
      </c>
      <c r="E341" s="3" t="str">
        <f t="shared" si="15"/>
        <v>Diabetes</v>
      </c>
      <c r="F341" s="3" t="s">
        <v>21</v>
      </c>
      <c r="G341" s="3" t="s">
        <v>20</v>
      </c>
      <c r="H341" s="3" t="s">
        <v>20</v>
      </c>
      <c r="I341" s="3">
        <v>1</v>
      </c>
      <c r="J341" s="3" t="s">
        <v>20</v>
      </c>
      <c r="L341" s="3" t="s">
        <v>691</v>
      </c>
      <c r="M341" s="3">
        <v>1975</v>
      </c>
      <c r="N341" s="3" t="s">
        <v>47</v>
      </c>
      <c r="O341" s="3">
        <v>28</v>
      </c>
      <c r="P341" s="5">
        <f t="shared" si="16"/>
        <v>27665</v>
      </c>
      <c r="Q341" s="3">
        <f t="shared" si="17"/>
        <v>47</v>
      </c>
      <c r="R341" s="3">
        <v>1</v>
      </c>
      <c r="S341" s="99">
        <v>8428.07</v>
      </c>
      <c r="T341" s="3" t="s">
        <v>24</v>
      </c>
      <c r="U341" s="3" t="s">
        <v>29</v>
      </c>
      <c r="V341" s="3" t="s">
        <v>33</v>
      </c>
    </row>
    <row r="342" spans="1:22" x14ac:dyDescent="0.25">
      <c r="A342" s="3" t="s">
        <v>693</v>
      </c>
      <c r="B342" s="3">
        <v>30.495000000000001</v>
      </c>
      <c r="C342" s="3" t="str" cm="1">
        <f t="array" ref="C342">_xlfn.IFS($B342&lt;18.5,"Underweight",$B342&lt;24.9,"Normal Weight",$B342&lt;29.9,"Overweight",TRUE,"Obesity")</f>
        <v>Obesity</v>
      </c>
      <c r="D342" s="3">
        <v>5.97</v>
      </c>
      <c r="E342" s="3" t="str">
        <f t="shared" si="15"/>
        <v>Prediabetes</v>
      </c>
      <c r="F342" s="3" t="s">
        <v>20</v>
      </c>
      <c r="G342" s="3" t="s">
        <v>20</v>
      </c>
      <c r="H342" s="3" t="s">
        <v>20</v>
      </c>
      <c r="I342" s="3">
        <v>0</v>
      </c>
      <c r="J342" s="3" t="s">
        <v>20</v>
      </c>
      <c r="L342" s="3" t="s">
        <v>693</v>
      </c>
      <c r="M342" s="3">
        <v>1977</v>
      </c>
      <c r="N342" s="3" t="s">
        <v>47</v>
      </c>
      <c r="O342" s="3">
        <v>4</v>
      </c>
      <c r="P342" s="5">
        <f t="shared" si="16"/>
        <v>28372</v>
      </c>
      <c r="Q342" s="3">
        <f t="shared" si="17"/>
        <v>45</v>
      </c>
      <c r="R342" s="3">
        <v>2</v>
      </c>
      <c r="S342" s="99">
        <v>8413.4599999999991</v>
      </c>
      <c r="T342" s="3" t="s">
        <v>24</v>
      </c>
      <c r="U342" s="3" t="s">
        <v>23</v>
      </c>
      <c r="V342" s="3" t="s">
        <v>33</v>
      </c>
    </row>
    <row r="343" spans="1:22" x14ac:dyDescent="0.25">
      <c r="A343" s="3" t="s">
        <v>695</v>
      </c>
      <c r="B343" s="3">
        <v>30.114999999999998</v>
      </c>
      <c r="C343" s="3" t="str" cm="1">
        <f t="array" ref="C343">_xlfn.IFS($B343&lt;18.5,"Underweight",$B343&lt;24.9,"Normal Weight",$B343&lt;29.9,"Overweight",TRUE,"Obesity")</f>
        <v>Obesity</v>
      </c>
      <c r="D343" s="3">
        <v>5.74</v>
      </c>
      <c r="E343" s="3" t="str">
        <f t="shared" si="15"/>
        <v>Prediabetes</v>
      </c>
      <c r="F343" s="3" t="s">
        <v>20</v>
      </c>
      <c r="G343" s="3" t="s">
        <v>20</v>
      </c>
      <c r="H343" s="3" t="s">
        <v>21</v>
      </c>
      <c r="I343" s="3">
        <v>1</v>
      </c>
      <c r="J343" s="3" t="s">
        <v>20</v>
      </c>
      <c r="L343" s="3" t="s">
        <v>695</v>
      </c>
      <c r="M343" s="3">
        <v>1979</v>
      </c>
      <c r="N343" s="3" t="s">
        <v>32</v>
      </c>
      <c r="O343" s="3">
        <v>11</v>
      </c>
      <c r="P343" s="5">
        <f t="shared" si="16"/>
        <v>29017</v>
      </c>
      <c r="Q343" s="3">
        <f t="shared" si="17"/>
        <v>43</v>
      </c>
      <c r="R343" s="3">
        <v>3</v>
      </c>
      <c r="S343" s="99">
        <v>8410.0499999999993</v>
      </c>
      <c r="T343" s="3" t="s">
        <v>29</v>
      </c>
      <c r="U343" s="3" t="s">
        <v>29</v>
      </c>
      <c r="V343" s="3" t="s">
        <v>33</v>
      </c>
    </row>
    <row r="344" spans="1:22" x14ac:dyDescent="0.25">
      <c r="A344" s="3" t="s">
        <v>697</v>
      </c>
      <c r="B344" s="3">
        <v>24.78</v>
      </c>
      <c r="C344" s="3" t="str" cm="1">
        <f t="array" ref="C344">_xlfn.IFS($B344&lt;18.5,"Underweight",$B344&lt;24.9,"Normal Weight",$B344&lt;29.9,"Overweight",TRUE,"Obesity")</f>
        <v>Normal Weight</v>
      </c>
      <c r="D344" s="3">
        <v>9.85</v>
      </c>
      <c r="E344" s="3" t="str">
        <f t="shared" si="15"/>
        <v>Diabetes</v>
      </c>
      <c r="F344" s="3" t="s">
        <v>20</v>
      </c>
      <c r="G344" s="3" t="s">
        <v>20</v>
      </c>
      <c r="H344" s="3" t="s">
        <v>20</v>
      </c>
      <c r="I344" s="3">
        <v>0</v>
      </c>
      <c r="J344" s="3" t="s">
        <v>20</v>
      </c>
      <c r="L344" s="3" t="s">
        <v>697</v>
      </c>
      <c r="M344" s="3">
        <v>1971</v>
      </c>
      <c r="N344" s="3" t="s">
        <v>47</v>
      </c>
      <c r="O344" s="3">
        <v>18</v>
      </c>
      <c r="P344" s="5">
        <f t="shared" si="16"/>
        <v>26194</v>
      </c>
      <c r="Q344" s="3">
        <f t="shared" si="17"/>
        <v>51</v>
      </c>
      <c r="R344" s="3">
        <v>0</v>
      </c>
      <c r="S344" s="99">
        <v>8400.01</v>
      </c>
      <c r="T344" s="3" t="s">
        <v>29</v>
      </c>
      <c r="U344" s="3" t="s">
        <v>24</v>
      </c>
      <c r="V344" s="3" t="s">
        <v>25</v>
      </c>
    </row>
    <row r="345" spans="1:22" x14ac:dyDescent="0.25">
      <c r="A345" s="3" t="s">
        <v>699</v>
      </c>
      <c r="B345" s="3">
        <v>24.77</v>
      </c>
      <c r="C345" s="3" t="str" cm="1">
        <f t="array" ref="C345">_xlfn.IFS($B345&lt;18.5,"Underweight",$B345&lt;24.9,"Normal Weight",$B345&lt;29.9,"Overweight",TRUE,"Obesity")</f>
        <v>Normal Weight</v>
      </c>
      <c r="D345" s="3">
        <v>7.59</v>
      </c>
      <c r="E345" s="3" t="str">
        <f t="shared" si="15"/>
        <v>Diabetes</v>
      </c>
      <c r="F345" s="3" t="s">
        <v>20</v>
      </c>
      <c r="G345" s="3" t="s">
        <v>20</v>
      </c>
      <c r="H345" s="3" t="s">
        <v>20</v>
      </c>
      <c r="I345" s="3">
        <v>0</v>
      </c>
      <c r="J345" s="3" t="s">
        <v>20</v>
      </c>
      <c r="L345" s="3" t="s">
        <v>699</v>
      </c>
      <c r="M345" s="3">
        <v>1971</v>
      </c>
      <c r="N345" s="3" t="s">
        <v>47</v>
      </c>
      <c r="O345" s="3">
        <v>4</v>
      </c>
      <c r="P345" s="5">
        <f t="shared" si="16"/>
        <v>26180</v>
      </c>
      <c r="Q345" s="3">
        <f t="shared" si="17"/>
        <v>51</v>
      </c>
      <c r="R345" s="3">
        <v>0</v>
      </c>
      <c r="S345" s="99">
        <v>8396.6200000000008</v>
      </c>
      <c r="T345" s="3" t="s">
        <v>29</v>
      </c>
      <c r="U345" s="3" t="s">
        <v>24</v>
      </c>
      <c r="V345" s="3" t="s">
        <v>25</v>
      </c>
    </row>
    <row r="346" spans="1:22" x14ac:dyDescent="0.25">
      <c r="A346" s="3" t="s">
        <v>701</v>
      </c>
      <c r="B346" s="3">
        <v>16.579999999999998</v>
      </c>
      <c r="C346" s="3" t="str" cm="1">
        <f t="array" ref="C346">_xlfn.IFS($B346&lt;18.5,"Underweight",$B346&lt;24.9,"Normal Weight",$B346&lt;29.9,"Overweight",TRUE,"Obesity")</f>
        <v>Underweight</v>
      </c>
      <c r="D346" s="3">
        <v>6.98</v>
      </c>
      <c r="E346" s="3" t="str">
        <f t="shared" si="15"/>
        <v>Diabetes</v>
      </c>
      <c r="F346" s="3" t="s">
        <v>21</v>
      </c>
      <c r="G346" s="3" t="s">
        <v>20</v>
      </c>
      <c r="H346" s="3" t="s">
        <v>21</v>
      </c>
      <c r="I346" s="3">
        <v>1</v>
      </c>
      <c r="J346" s="3" t="s">
        <v>20</v>
      </c>
      <c r="L346" s="3" t="s">
        <v>701</v>
      </c>
      <c r="M346" s="3">
        <v>1963</v>
      </c>
      <c r="N346" s="3" t="s">
        <v>47</v>
      </c>
      <c r="O346" s="3">
        <v>21</v>
      </c>
      <c r="P346" s="5">
        <f t="shared" si="16"/>
        <v>23275</v>
      </c>
      <c r="Q346" s="3">
        <f t="shared" si="17"/>
        <v>59</v>
      </c>
      <c r="R346" s="3">
        <v>0</v>
      </c>
      <c r="S346" s="99">
        <v>8355.5400000000009</v>
      </c>
      <c r="T346" s="3" t="s">
        <v>24</v>
      </c>
      <c r="U346" s="3" t="s">
        <v>24</v>
      </c>
      <c r="V346" s="3" t="s">
        <v>33</v>
      </c>
    </row>
    <row r="347" spans="1:22" x14ac:dyDescent="0.25">
      <c r="A347" s="3" t="s">
        <v>703</v>
      </c>
      <c r="B347" s="3">
        <v>38.17</v>
      </c>
      <c r="C347" s="3" t="str" cm="1">
        <f t="array" ref="C347">_xlfn.IFS($B347&lt;18.5,"Underweight",$B347&lt;24.9,"Normal Weight",$B347&lt;29.9,"Overweight",TRUE,"Obesity")</f>
        <v>Obesity</v>
      </c>
      <c r="D347" s="3">
        <v>4.7300000000000004</v>
      </c>
      <c r="E347" s="3" t="str">
        <f t="shared" si="15"/>
        <v>Normal</v>
      </c>
      <c r="F347" s="3" t="s">
        <v>21</v>
      </c>
      <c r="G347" s="3" t="s">
        <v>20</v>
      </c>
      <c r="H347" s="3" t="s">
        <v>20</v>
      </c>
      <c r="I347" s="3">
        <v>0</v>
      </c>
      <c r="J347" s="3" t="s">
        <v>20</v>
      </c>
      <c r="L347" s="3" t="s">
        <v>703</v>
      </c>
      <c r="M347" s="3">
        <v>1976</v>
      </c>
      <c r="N347" s="3" t="s">
        <v>32</v>
      </c>
      <c r="O347" s="3">
        <v>12</v>
      </c>
      <c r="P347" s="5">
        <f t="shared" si="16"/>
        <v>27923</v>
      </c>
      <c r="Q347" s="3">
        <f t="shared" si="17"/>
        <v>46</v>
      </c>
      <c r="R347" s="3">
        <v>2</v>
      </c>
      <c r="S347" s="99">
        <v>8347.16</v>
      </c>
      <c r="T347" s="3" t="s">
        <v>29</v>
      </c>
      <c r="U347" s="3" t="s">
        <v>23</v>
      </c>
      <c r="V347" s="3" t="s">
        <v>25</v>
      </c>
    </row>
    <row r="348" spans="1:22" x14ac:dyDescent="0.25">
      <c r="A348" s="3" t="s">
        <v>291</v>
      </c>
      <c r="B348" s="3">
        <v>48.32</v>
      </c>
      <c r="C348" s="3" t="str" cm="1">
        <f t="array" ref="C348">_xlfn.IFS($B348&lt;18.5,"Underweight",$B348&lt;24.9,"Normal Weight",$B348&lt;29.9,"Overweight",TRUE,"Obesity")</f>
        <v>Obesity</v>
      </c>
      <c r="D348" s="3">
        <v>5.77</v>
      </c>
      <c r="E348" s="3" t="str">
        <f t="shared" si="15"/>
        <v>Prediabetes</v>
      </c>
      <c r="F348" s="3" t="s">
        <v>20</v>
      </c>
      <c r="G348" s="3" t="s">
        <v>20</v>
      </c>
      <c r="H348" s="3" t="s">
        <v>20</v>
      </c>
      <c r="I348" s="3">
        <v>0</v>
      </c>
      <c r="J348" s="3" t="s">
        <v>21</v>
      </c>
      <c r="L348" s="3" t="s">
        <v>291</v>
      </c>
      <c r="M348" s="3">
        <v>1980</v>
      </c>
      <c r="N348" s="3" t="s">
        <v>47</v>
      </c>
      <c r="O348" s="3">
        <v>24</v>
      </c>
      <c r="P348" s="5">
        <f t="shared" si="16"/>
        <v>29488</v>
      </c>
      <c r="Q348" s="3">
        <f t="shared" si="17"/>
        <v>42</v>
      </c>
      <c r="R348" s="3">
        <v>2</v>
      </c>
      <c r="S348" s="99">
        <v>38947.43</v>
      </c>
      <c r="T348" s="3" t="s">
        <v>29</v>
      </c>
      <c r="U348" s="3" t="s">
        <v>24</v>
      </c>
      <c r="V348" s="3" t="s">
        <v>53</v>
      </c>
    </row>
    <row r="349" spans="1:22" x14ac:dyDescent="0.25">
      <c r="A349" s="3" t="s">
        <v>706</v>
      </c>
      <c r="B349" s="3">
        <v>39.424999999999997</v>
      </c>
      <c r="C349" s="3" t="str" cm="1">
        <f t="array" ref="C349">_xlfn.IFS($B349&lt;18.5,"Underweight",$B349&lt;24.9,"Normal Weight",$B349&lt;29.9,"Overweight",TRUE,"Obesity")</f>
        <v>Obesity</v>
      </c>
      <c r="D349" s="3">
        <v>4.76</v>
      </c>
      <c r="E349" s="3" t="str">
        <f t="shared" si="15"/>
        <v>Normal</v>
      </c>
      <c r="F349" s="3" t="s">
        <v>21</v>
      </c>
      <c r="G349" s="3" t="s">
        <v>20</v>
      </c>
      <c r="H349" s="3" t="s">
        <v>20</v>
      </c>
      <c r="I349" s="3">
        <v>0</v>
      </c>
      <c r="J349" s="3" t="s">
        <v>20</v>
      </c>
      <c r="L349" s="3" t="s">
        <v>706</v>
      </c>
      <c r="M349" s="3">
        <v>1976</v>
      </c>
      <c r="N349" s="3" t="s">
        <v>61</v>
      </c>
      <c r="O349" s="3">
        <v>7</v>
      </c>
      <c r="P349" s="5">
        <f t="shared" si="16"/>
        <v>27948</v>
      </c>
      <c r="Q349" s="3">
        <f t="shared" si="17"/>
        <v>46</v>
      </c>
      <c r="R349" s="3">
        <v>1</v>
      </c>
      <c r="S349" s="99">
        <v>8342.91</v>
      </c>
      <c r="T349" s="3" t="s">
        <v>24</v>
      </c>
      <c r="U349" s="3" t="s">
        <v>23</v>
      </c>
      <c r="V349" s="3" t="s">
        <v>39</v>
      </c>
    </row>
    <row r="350" spans="1:22" x14ac:dyDescent="0.25">
      <c r="A350" s="3" t="s">
        <v>708</v>
      </c>
      <c r="B350" s="3">
        <v>33.44</v>
      </c>
      <c r="C350" s="3" t="str" cm="1">
        <f t="array" ref="C350">_xlfn.IFS($B350&lt;18.5,"Underweight",$B350&lt;24.9,"Normal Weight",$B350&lt;29.9,"Overweight",TRUE,"Obesity")</f>
        <v>Obesity</v>
      </c>
      <c r="D350" s="3">
        <v>6.24</v>
      </c>
      <c r="E350" s="3" t="str">
        <f t="shared" si="15"/>
        <v>Prediabetes</v>
      </c>
      <c r="F350" s="3" t="s">
        <v>21</v>
      </c>
      <c r="G350" s="3" t="s">
        <v>20</v>
      </c>
      <c r="H350" s="3" t="s">
        <v>20</v>
      </c>
      <c r="I350" s="3">
        <v>0</v>
      </c>
      <c r="J350" s="3" t="s">
        <v>20</v>
      </c>
      <c r="L350" s="3" t="s">
        <v>708</v>
      </c>
      <c r="M350" s="3">
        <v>1976</v>
      </c>
      <c r="N350" s="3" t="s">
        <v>61</v>
      </c>
      <c r="O350" s="3">
        <v>20</v>
      </c>
      <c r="P350" s="5">
        <f t="shared" si="16"/>
        <v>27961</v>
      </c>
      <c r="Q350" s="3">
        <f t="shared" si="17"/>
        <v>46</v>
      </c>
      <c r="R350" s="3">
        <v>1</v>
      </c>
      <c r="S350" s="99">
        <v>8334.59</v>
      </c>
      <c r="T350" s="3" t="s">
        <v>24</v>
      </c>
      <c r="U350" s="3" t="s">
        <v>29</v>
      </c>
      <c r="V350" s="3" t="s">
        <v>39</v>
      </c>
    </row>
    <row r="351" spans="1:22" x14ac:dyDescent="0.25">
      <c r="A351" s="3" t="s">
        <v>710</v>
      </c>
      <c r="B351" s="3">
        <v>33.344999999999999</v>
      </c>
      <c r="C351" s="3" t="str" cm="1">
        <f t="array" ref="C351">_xlfn.IFS($B351&lt;18.5,"Underweight",$B351&lt;24.9,"Normal Weight",$B351&lt;29.9,"Overweight",TRUE,"Obesity")</f>
        <v>Obesity</v>
      </c>
      <c r="D351" s="3">
        <v>5.44</v>
      </c>
      <c r="E351" s="3" t="str">
        <f t="shared" si="15"/>
        <v>Normal</v>
      </c>
      <c r="F351" s="3" t="s">
        <v>21</v>
      </c>
      <c r="G351" s="3" t="s">
        <v>20</v>
      </c>
      <c r="H351" s="3" t="s">
        <v>20</v>
      </c>
      <c r="I351" s="3">
        <v>0</v>
      </c>
      <c r="J351" s="3" t="s">
        <v>20</v>
      </c>
      <c r="L351" s="3" t="s">
        <v>710</v>
      </c>
      <c r="M351" s="3">
        <v>1976</v>
      </c>
      <c r="N351" s="3" t="s">
        <v>61</v>
      </c>
      <c r="O351" s="3">
        <v>12</v>
      </c>
      <c r="P351" s="5">
        <f t="shared" si="16"/>
        <v>27953</v>
      </c>
      <c r="Q351" s="3">
        <f t="shared" si="17"/>
        <v>46</v>
      </c>
      <c r="R351" s="3">
        <v>1</v>
      </c>
      <c r="S351" s="99">
        <v>8334.4599999999991</v>
      </c>
      <c r="T351" s="3" t="s">
        <v>24</v>
      </c>
      <c r="U351" s="3" t="s">
        <v>29</v>
      </c>
      <c r="V351" s="3" t="s">
        <v>39</v>
      </c>
    </row>
    <row r="352" spans="1:22" x14ac:dyDescent="0.25">
      <c r="A352" s="3" t="s">
        <v>712</v>
      </c>
      <c r="B352" s="3">
        <v>38.79</v>
      </c>
      <c r="C352" s="3" t="str" cm="1">
        <f t="array" ref="C352">_xlfn.IFS($B352&lt;18.5,"Underweight",$B352&lt;24.9,"Normal Weight",$B352&lt;29.9,"Overweight",TRUE,"Obesity")</f>
        <v>Obesity</v>
      </c>
      <c r="D352" s="3">
        <v>5.08</v>
      </c>
      <c r="E352" s="3" t="str">
        <f t="shared" si="15"/>
        <v>Normal</v>
      </c>
      <c r="F352" s="3" t="s">
        <v>20</v>
      </c>
      <c r="G352" s="3" t="s">
        <v>20</v>
      </c>
      <c r="H352" s="3" t="s">
        <v>21</v>
      </c>
      <c r="I352" s="3">
        <v>1</v>
      </c>
      <c r="J352" s="3" t="s">
        <v>20</v>
      </c>
      <c r="L352" s="3" t="s">
        <v>712</v>
      </c>
      <c r="M352" s="3">
        <v>1993</v>
      </c>
      <c r="N352" s="3" t="s">
        <v>32</v>
      </c>
      <c r="O352" s="3">
        <v>22</v>
      </c>
      <c r="P352" s="5">
        <f t="shared" si="16"/>
        <v>34142</v>
      </c>
      <c r="Q352" s="3">
        <f t="shared" si="17"/>
        <v>29</v>
      </c>
      <c r="R352" s="3">
        <v>0</v>
      </c>
      <c r="S352" s="99">
        <v>8314.65</v>
      </c>
      <c r="T352" s="3" t="s">
        <v>29</v>
      </c>
      <c r="U352" s="3" t="s">
        <v>23</v>
      </c>
      <c r="V352" s="3" t="s">
        <v>33</v>
      </c>
    </row>
    <row r="353" spans="1:22" x14ac:dyDescent="0.25">
      <c r="A353" s="3" t="s">
        <v>714</v>
      </c>
      <c r="B353" s="3">
        <v>30.684999999999999</v>
      </c>
      <c r="C353" s="3" t="str" cm="1">
        <f t="array" ref="C353">_xlfn.IFS($B353&lt;18.5,"Underweight",$B353&lt;24.9,"Normal Weight",$B353&lt;29.9,"Overweight",TRUE,"Obesity")</f>
        <v>Obesity</v>
      </c>
      <c r="D353" s="3">
        <v>4.87</v>
      </c>
      <c r="E353" s="3" t="str">
        <f t="shared" si="15"/>
        <v>Normal</v>
      </c>
      <c r="F353" s="3" t="s">
        <v>20</v>
      </c>
      <c r="G353" s="3" t="s">
        <v>20</v>
      </c>
      <c r="H353" s="3" t="s">
        <v>21</v>
      </c>
      <c r="I353" s="3">
        <v>1</v>
      </c>
      <c r="J353" s="3" t="s">
        <v>20</v>
      </c>
      <c r="L353" s="3" t="s">
        <v>714</v>
      </c>
      <c r="M353" s="3">
        <v>1979</v>
      </c>
      <c r="N353" s="3" t="s">
        <v>51</v>
      </c>
      <c r="O353" s="3">
        <v>7</v>
      </c>
      <c r="P353" s="5">
        <f t="shared" si="16"/>
        <v>29074</v>
      </c>
      <c r="Q353" s="3">
        <f t="shared" si="17"/>
        <v>43</v>
      </c>
      <c r="R353" s="3">
        <v>2</v>
      </c>
      <c r="S353" s="99">
        <v>8310.84</v>
      </c>
      <c r="T353" s="3" t="s">
        <v>29</v>
      </c>
      <c r="U353" s="3" t="s">
        <v>29</v>
      </c>
      <c r="V353" s="3" t="s">
        <v>33</v>
      </c>
    </row>
    <row r="354" spans="1:22" x14ac:dyDescent="0.25">
      <c r="A354" s="3" t="s">
        <v>716</v>
      </c>
      <c r="B354" s="3">
        <v>22.135000000000002</v>
      </c>
      <c r="C354" s="3" t="str" cm="1">
        <f t="array" ref="C354">_xlfn.IFS($B354&lt;18.5,"Underweight",$B354&lt;24.9,"Normal Weight",$B354&lt;29.9,"Overweight",TRUE,"Obesity")</f>
        <v>Normal Weight</v>
      </c>
      <c r="D354" s="3">
        <v>8.17</v>
      </c>
      <c r="E354" s="3" t="str">
        <f t="shared" si="15"/>
        <v>Diabetes</v>
      </c>
      <c r="F354" s="3" t="s">
        <v>20</v>
      </c>
      <c r="G354" s="3" t="s">
        <v>20</v>
      </c>
      <c r="H354" s="3" t="s">
        <v>20</v>
      </c>
      <c r="I354" s="3">
        <v>0</v>
      </c>
      <c r="J354" s="3" t="s">
        <v>20</v>
      </c>
      <c r="L354" s="3" t="s">
        <v>716</v>
      </c>
      <c r="M354" s="3">
        <v>1978</v>
      </c>
      <c r="N354" s="3" t="s">
        <v>32</v>
      </c>
      <c r="O354" s="3">
        <v>26</v>
      </c>
      <c r="P354" s="5">
        <f t="shared" si="16"/>
        <v>28667</v>
      </c>
      <c r="Q354" s="3">
        <f t="shared" si="17"/>
        <v>44</v>
      </c>
      <c r="R354" s="3">
        <v>2</v>
      </c>
      <c r="S354" s="99">
        <v>8302.5400000000009</v>
      </c>
      <c r="T354" s="3" t="s">
        <v>24</v>
      </c>
      <c r="U354" s="3" t="s">
        <v>24</v>
      </c>
      <c r="V354" s="3" t="s">
        <v>39</v>
      </c>
    </row>
    <row r="355" spans="1:22" x14ac:dyDescent="0.25">
      <c r="A355" s="3" t="s">
        <v>718</v>
      </c>
      <c r="B355" s="3">
        <v>33.33</v>
      </c>
      <c r="C355" s="3" t="str" cm="1">
        <f t="array" ref="C355">_xlfn.IFS($B355&lt;18.5,"Underweight",$B355&lt;24.9,"Normal Weight",$B355&lt;29.9,"Overweight",TRUE,"Obesity")</f>
        <v>Obesity</v>
      </c>
      <c r="D355" s="3">
        <v>7.61</v>
      </c>
      <c r="E355" s="3" t="str">
        <f t="shared" si="15"/>
        <v>Diabetes</v>
      </c>
      <c r="F355" s="3" t="s">
        <v>20</v>
      </c>
      <c r="G355" s="3" t="s">
        <v>20</v>
      </c>
      <c r="H355" s="3" t="s">
        <v>20</v>
      </c>
      <c r="I355" s="3">
        <v>0</v>
      </c>
      <c r="J355" s="3" t="s">
        <v>20</v>
      </c>
      <c r="L355" s="3" t="s">
        <v>718</v>
      </c>
      <c r="M355" s="3">
        <v>1974</v>
      </c>
      <c r="N355" s="3" t="s">
        <v>32</v>
      </c>
      <c r="O355" s="3">
        <v>6</v>
      </c>
      <c r="P355" s="5">
        <f t="shared" si="16"/>
        <v>27186</v>
      </c>
      <c r="Q355" s="3">
        <f t="shared" si="17"/>
        <v>49</v>
      </c>
      <c r="R355" s="3">
        <v>0</v>
      </c>
      <c r="S355" s="99">
        <v>8283.68</v>
      </c>
      <c r="T355" s="3" t="s">
        <v>29</v>
      </c>
      <c r="U355" s="3" t="s">
        <v>24</v>
      </c>
      <c r="V355" s="3" t="s">
        <v>25</v>
      </c>
    </row>
    <row r="356" spans="1:22" x14ac:dyDescent="0.25">
      <c r="A356" s="3" t="s">
        <v>720</v>
      </c>
      <c r="B356" s="3">
        <v>31.13</v>
      </c>
      <c r="C356" s="3" t="str" cm="1">
        <f t="array" ref="C356">_xlfn.IFS($B356&lt;18.5,"Underweight",$B356&lt;24.9,"Normal Weight",$B356&lt;29.9,"Overweight",TRUE,"Obesity")</f>
        <v>Obesity</v>
      </c>
      <c r="D356" s="3">
        <v>10.1</v>
      </c>
      <c r="E356" s="3" t="str">
        <f t="shared" si="15"/>
        <v>Diabetes</v>
      </c>
      <c r="F356" s="3" t="s">
        <v>20</v>
      </c>
      <c r="G356" s="3" t="s">
        <v>20</v>
      </c>
      <c r="H356" s="3" t="s">
        <v>20</v>
      </c>
      <c r="I356" s="3">
        <v>0</v>
      </c>
      <c r="J356" s="3" t="s">
        <v>20</v>
      </c>
      <c r="L356" s="3" t="s">
        <v>720</v>
      </c>
      <c r="M356" s="3">
        <v>1974</v>
      </c>
      <c r="N356" s="3" t="s">
        <v>28</v>
      </c>
      <c r="O356" s="3">
        <v>22</v>
      </c>
      <c r="P356" s="5">
        <f t="shared" si="16"/>
        <v>27385</v>
      </c>
      <c r="Q356" s="3">
        <f t="shared" si="17"/>
        <v>48</v>
      </c>
      <c r="R356" s="3">
        <v>0</v>
      </c>
      <c r="S356" s="99">
        <v>8280.6200000000008</v>
      </c>
      <c r="T356" s="3" t="s">
        <v>29</v>
      </c>
      <c r="U356" s="3" t="s">
        <v>29</v>
      </c>
      <c r="V356" s="3" t="s">
        <v>25</v>
      </c>
    </row>
    <row r="357" spans="1:22" x14ac:dyDescent="0.25">
      <c r="A357" s="3" t="s">
        <v>722</v>
      </c>
      <c r="B357" s="3">
        <v>28.9</v>
      </c>
      <c r="C357" s="3" t="str" cm="1">
        <f t="array" ref="C357">_xlfn.IFS($B357&lt;18.5,"Underweight",$B357&lt;24.9,"Normal Weight",$B357&lt;29.9,"Overweight",TRUE,"Obesity")</f>
        <v>Overweight</v>
      </c>
      <c r="D357" s="3">
        <v>11.24</v>
      </c>
      <c r="E357" s="3" t="str">
        <f t="shared" si="15"/>
        <v>Diabetes</v>
      </c>
      <c r="F357" s="3" t="s">
        <v>20</v>
      </c>
      <c r="G357" s="3" t="s">
        <v>20</v>
      </c>
      <c r="H357" s="3" t="s">
        <v>20</v>
      </c>
      <c r="I357" s="3">
        <v>0</v>
      </c>
      <c r="J357" s="3" t="s">
        <v>20</v>
      </c>
      <c r="L357" s="3" t="s">
        <v>722</v>
      </c>
      <c r="M357" s="3">
        <v>1974</v>
      </c>
      <c r="N357" s="3" t="s">
        <v>47</v>
      </c>
      <c r="O357" s="3">
        <v>26</v>
      </c>
      <c r="P357" s="5">
        <f t="shared" si="16"/>
        <v>27298</v>
      </c>
      <c r="Q357" s="3">
        <f t="shared" si="17"/>
        <v>48</v>
      </c>
      <c r="R357" s="3">
        <v>0</v>
      </c>
      <c r="S357" s="99">
        <v>8277.52</v>
      </c>
      <c r="T357" s="3" t="s">
        <v>29</v>
      </c>
      <c r="U357" s="3" t="s">
        <v>29</v>
      </c>
      <c r="V357" s="3" t="s">
        <v>53</v>
      </c>
    </row>
    <row r="358" spans="1:22" x14ac:dyDescent="0.25">
      <c r="A358" s="3" t="s">
        <v>724</v>
      </c>
      <c r="B358" s="3">
        <v>43.31</v>
      </c>
      <c r="C358" s="3" t="str" cm="1">
        <f t="array" ref="C358">_xlfn.IFS($B358&lt;18.5,"Underweight",$B358&lt;24.9,"Normal Weight",$B358&lt;29.9,"Overweight",TRUE,"Obesity")</f>
        <v>Obesity</v>
      </c>
      <c r="D358" s="3">
        <v>6.1</v>
      </c>
      <c r="E358" s="3" t="str">
        <f t="shared" si="15"/>
        <v>Prediabetes</v>
      </c>
      <c r="F358" s="3" t="s">
        <v>21</v>
      </c>
      <c r="G358" s="3" t="s">
        <v>117</v>
      </c>
      <c r="H358" s="3" t="s">
        <v>20</v>
      </c>
      <c r="I358" s="3">
        <v>1</v>
      </c>
      <c r="J358" s="3" t="s">
        <v>20</v>
      </c>
      <c r="L358" s="3" t="s">
        <v>724</v>
      </c>
      <c r="M358" s="3">
        <v>2000</v>
      </c>
      <c r="N358" s="3" t="s">
        <v>56</v>
      </c>
      <c r="O358" s="3">
        <v>28</v>
      </c>
      <c r="P358" s="5">
        <f t="shared" si="16"/>
        <v>36858</v>
      </c>
      <c r="Q358" s="3">
        <f t="shared" si="17"/>
        <v>22</v>
      </c>
      <c r="R358" s="3">
        <v>0</v>
      </c>
      <c r="S358" s="99">
        <v>8271.4599999999991</v>
      </c>
      <c r="T358" s="3" t="s">
        <v>29</v>
      </c>
      <c r="U358" s="3" t="s">
        <v>23</v>
      </c>
      <c r="V358" s="3" t="s">
        <v>134</v>
      </c>
    </row>
    <row r="359" spans="1:22" x14ac:dyDescent="0.25">
      <c r="A359" s="3" t="s">
        <v>293</v>
      </c>
      <c r="B359" s="3">
        <v>44.86</v>
      </c>
      <c r="C359" s="3" t="str" cm="1">
        <f t="array" ref="C359">_xlfn.IFS($B359&lt;18.5,"Underweight",$B359&lt;24.9,"Normal Weight",$B359&lt;29.9,"Overweight",TRUE,"Obesity")</f>
        <v>Obesity</v>
      </c>
      <c r="D359" s="3">
        <v>4.38</v>
      </c>
      <c r="E359" s="3" t="str">
        <f t="shared" si="15"/>
        <v>Normal</v>
      </c>
      <c r="F359" s="3" t="s">
        <v>21</v>
      </c>
      <c r="G359" s="3" t="s">
        <v>20</v>
      </c>
      <c r="H359" s="3" t="s">
        <v>20</v>
      </c>
      <c r="I359" s="3">
        <v>0</v>
      </c>
      <c r="J359" s="3" t="s">
        <v>21</v>
      </c>
      <c r="L359" s="3" t="s">
        <v>293</v>
      </c>
      <c r="M359" s="3">
        <v>1976</v>
      </c>
      <c r="N359" s="3" t="s">
        <v>28</v>
      </c>
      <c r="O359" s="3">
        <v>15</v>
      </c>
      <c r="P359" s="5">
        <f t="shared" si="16"/>
        <v>28109</v>
      </c>
      <c r="Q359" s="3">
        <f t="shared" si="17"/>
        <v>46</v>
      </c>
      <c r="R359" s="3">
        <v>2</v>
      </c>
      <c r="S359" s="99">
        <v>38932.559999999998</v>
      </c>
      <c r="T359" s="3" t="s">
        <v>29</v>
      </c>
      <c r="U359" s="3" t="s">
        <v>24</v>
      </c>
      <c r="V359" s="3" t="s">
        <v>53</v>
      </c>
    </row>
    <row r="360" spans="1:22" x14ac:dyDescent="0.25">
      <c r="A360" s="3" t="s">
        <v>727</v>
      </c>
      <c r="B360" s="3">
        <v>22.8</v>
      </c>
      <c r="C360" s="3" t="str" cm="1">
        <f t="array" ref="C360">_xlfn.IFS($B360&lt;18.5,"Underweight",$B360&lt;24.9,"Normal Weight",$B360&lt;29.9,"Overweight",TRUE,"Obesity")</f>
        <v>Normal Weight</v>
      </c>
      <c r="D360" s="3">
        <v>6.98</v>
      </c>
      <c r="E360" s="3" t="str">
        <f t="shared" si="15"/>
        <v>Diabetes</v>
      </c>
      <c r="F360" s="3" t="s">
        <v>20</v>
      </c>
      <c r="G360" s="3" t="s">
        <v>20</v>
      </c>
      <c r="H360" s="3" t="s">
        <v>20</v>
      </c>
      <c r="I360" s="3">
        <v>0</v>
      </c>
      <c r="J360" s="3" t="s">
        <v>20</v>
      </c>
      <c r="L360" s="3" t="s">
        <v>727</v>
      </c>
      <c r="M360" s="3">
        <v>1974</v>
      </c>
      <c r="N360" s="3" t="s">
        <v>51</v>
      </c>
      <c r="O360" s="3">
        <v>5</v>
      </c>
      <c r="P360" s="5">
        <f t="shared" si="16"/>
        <v>27246</v>
      </c>
      <c r="Q360" s="3">
        <f t="shared" si="17"/>
        <v>48</v>
      </c>
      <c r="R360" s="3">
        <v>0</v>
      </c>
      <c r="S360" s="99">
        <v>8269.0400000000009</v>
      </c>
      <c r="T360" s="3" t="s">
        <v>29</v>
      </c>
      <c r="U360" s="3" t="s">
        <v>23</v>
      </c>
      <c r="V360" s="3" t="s">
        <v>53</v>
      </c>
    </row>
    <row r="361" spans="1:22" x14ac:dyDescent="0.25">
      <c r="A361" s="3" t="s">
        <v>729</v>
      </c>
      <c r="B361" s="3">
        <v>19.09</v>
      </c>
      <c r="C361" s="3" t="str" cm="1">
        <f t="array" ref="C361">_xlfn.IFS($B361&lt;18.5,"Underweight",$B361&lt;24.9,"Normal Weight",$B361&lt;29.9,"Overweight",TRUE,"Obesity")</f>
        <v>Normal Weight</v>
      </c>
      <c r="D361" s="3">
        <v>4</v>
      </c>
      <c r="E361" s="3" t="str">
        <f t="shared" si="15"/>
        <v>Normal</v>
      </c>
      <c r="F361" s="3" t="s">
        <v>21</v>
      </c>
      <c r="G361" s="3" t="s">
        <v>20</v>
      </c>
      <c r="H361" s="3" t="s">
        <v>20</v>
      </c>
      <c r="I361" s="3">
        <v>1</v>
      </c>
      <c r="J361" s="3" t="s">
        <v>20</v>
      </c>
      <c r="L361" s="3" t="s">
        <v>729</v>
      </c>
      <c r="M361" s="3">
        <v>1964</v>
      </c>
      <c r="N361" s="3" t="s">
        <v>47</v>
      </c>
      <c r="O361" s="3">
        <v>5</v>
      </c>
      <c r="P361" s="5">
        <f t="shared" si="16"/>
        <v>23625</v>
      </c>
      <c r="Q361" s="3">
        <f t="shared" si="17"/>
        <v>58</v>
      </c>
      <c r="R361" s="3">
        <v>0</v>
      </c>
      <c r="S361" s="99">
        <v>8268</v>
      </c>
      <c r="T361" s="3" t="s">
        <v>24</v>
      </c>
      <c r="U361" s="3" t="s">
        <v>24</v>
      </c>
      <c r="V361" s="3" t="s">
        <v>25</v>
      </c>
    </row>
    <row r="362" spans="1:22" x14ac:dyDescent="0.25">
      <c r="A362" s="3" t="s">
        <v>731</v>
      </c>
      <c r="B362" s="3">
        <v>23.37</v>
      </c>
      <c r="C362" s="3" t="str" cm="1">
        <f t="array" ref="C362">_xlfn.IFS($B362&lt;18.5,"Underweight",$B362&lt;24.9,"Normal Weight",$B362&lt;29.9,"Overweight",TRUE,"Obesity")</f>
        <v>Normal Weight</v>
      </c>
      <c r="D362" s="3">
        <v>4.2300000000000004</v>
      </c>
      <c r="E362" s="3" t="str">
        <f t="shared" si="15"/>
        <v>Normal</v>
      </c>
      <c r="F362" s="3" t="s">
        <v>20</v>
      </c>
      <c r="G362" s="3" t="s">
        <v>20</v>
      </c>
      <c r="H362" s="3" t="s">
        <v>20</v>
      </c>
      <c r="I362" s="3">
        <v>0</v>
      </c>
      <c r="J362" s="3" t="s">
        <v>20</v>
      </c>
      <c r="L362" s="3" t="s">
        <v>731</v>
      </c>
      <c r="M362" s="3">
        <v>1982</v>
      </c>
      <c r="N362" s="3" t="s">
        <v>47</v>
      </c>
      <c r="O362" s="3">
        <v>27</v>
      </c>
      <c r="P362" s="5">
        <f t="shared" si="16"/>
        <v>30221</v>
      </c>
      <c r="Q362" s="3">
        <f t="shared" si="17"/>
        <v>40</v>
      </c>
      <c r="R362" s="3">
        <v>3</v>
      </c>
      <c r="S362" s="99">
        <v>8252.2800000000007</v>
      </c>
      <c r="T362" s="3" t="s">
        <v>29</v>
      </c>
      <c r="U362" s="3" t="s">
        <v>29</v>
      </c>
      <c r="V362" s="3" t="s">
        <v>119</v>
      </c>
    </row>
    <row r="363" spans="1:22" x14ac:dyDescent="0.25">
      <c r="A363" s="3" t="s">
        <v>733</v>
      </c>
      <c r="B363" s="3">
        <v>33.44</v>
      </c>
      <c r="C363" s="3" t="str" cm="1">
        <f t="array" ref="C363">_xlfn.IFS($B363&lt;18.5,"Underweight",$B363&lt;24.9,"Normal Weight",$B363&lt;29.9,"Overweight",TRUE,"Obesity")</f>
        <v>Obesity</v>
      </c>
      <c r="D363" s="3">
        <v>4.72</v>
      </c>
      <c r="E363" s="3" t="str">
        <f t="shared" si="15"/>
        <v>Normal</v>
      </c>
      <c r="F363" s="3" t="s">
        <v>21</v>
      </c>
      <c r="G363" s="3" t="s">
        <v>20</v>
      </c>
      <c r="H363" s="3" t="s">
        <v>20</v>
      </c>
      <c r="I363" s="3">
        <v>0</v>
      </c>
      <c r="J363" s="3" t="s">
        <v>20</v>
      </c>
      <c r="L363" s="3" t="s">
        <v>733</v>
      </c>
      <c r="M363" s="3">
        <v>1976</v>
      </c>
      <c r="N363" s="3" t="s">
        <v>47</v>
      </c>
      <c r="O363" s="3">
        <v>2</v>
      </c>
      <c r="P363" s="5">
        <f t="shared" si="16"/>
        <v>28005</v>
      </c>
      <c r="Q363" s="3">
        <f t="shared" si="17"/>
        <v>46</v>
      </c>
      <c r="R363" s="3">
        <v>1</v>
      </c>
      <c r="S363" s="99">
        <v>8240.59</v>
      </c>
      <c r="T363" s="3" t="s">
        <v>29</v>
      </c>
      <c r="U363" s="3" t="s">
        <v>29</v>
      </c>
      <c r="V363" s="3" t="s">
        <v>25</v>
      </c>
    </row>
    <row r="364" spans="1:22" x14ac:dyDescent="0.25">
      <c r="A364" s="3" t="s">
        <v>735</v>
      </c>
      <c r="B364" s="3">
        <v>28.05</v>
      </c>
      <c r="C364" s="3" t="str" cm="1">
        <f t="array" ref="C364">_xlfn.IFS($B364&lt;18.5,"Underweight",$B364&lt;24.9,"Normal Weight",$B364&lt;29.9,"Overweight",TRUE,"Obesity")</f>
        <v>Overweight</v>
      </c>
      <c r="D364" s="3">
        <v>5.63</v>
      </c>
      <c r="E364" s="3" t="str">
        <f t="shared" si="15"/>
        <v>Normal</v>
      </c>
      <c r="F364" s="3" t="s">
        <v>21</v>
      </c>
      <c r="G364" s="3" t="s">
        <v>20</v>
      </c>
      <c r="H364" s="3" t="s">
        <v>20</v>
      </c>
      <c r="I364" s="3">
        <v>0</v>
      </c>
      <c r="J364" s="3" t="s">
        <v>20</v>
      </c>
      <c r="L364" s="3" t="s">
        <v>735</v>
      </c>
      <c r="M364" s="3">
        <v>1976</v>
      </c>
      <c r="N364" s="3" t="s">
        <v>32</v>
      </c>
      <c r="O364" s="3">
        <v>30</v>
      </c>
      <c r="P364" s="5">
        <f t="shared" si="16"/>
        <v>27941</v>
      </c>
      <c r="Q364" s="3">
        <f t="shared" si="17"/>
        <v>46</v>
      </c>
      <c r="R364" s="3">
        <v>1</v>
      </c>
      <c r="S364" s="99">
        <v>8233.1</v>
      </c>
      <c r="T364" s="3" t="s">
        <v>29</v>
      </c>
      <c r="U364" s="3" t="s">
        <v>29</v>
      </c>
      <c r="V364" s="3" t="s">
        <v>25</v>
      </c>
    </row>
    <row r="365" spans="1:22" x14ac:dyDescent="0.25">
      <c r="A365" s="3" t="s">
        <v>737</v>
      </c>
      <c r="B365" s="3">
        <v>27.72</v>
      </c>
      <c r="C365" s="3" t="str" cm="1">
        <f t="array" ref="C365">_xlfn.IFS($B365&lt;18.5,"Underweight",$B365&lt;24.9,"Normal Weight",$B365&lt;29.9,"Overweight",TRUE,"Obesity")</f>
        <v>Overweight</v>
      </c>
      <c r="D365" s="3">
        <v>5.83</v>
      </c>
      <c r="E365" s="3" t="str">
        <f t="shared" si="15"/>
        <v>Prediabetes</v>
      </c>
      <c r="F365" s="3" t="s">
        <v>21</v>
      </c>
      <c r="G365" s="3" t="s">
        <v>20</v>
      </c>
      <c r="H365" s="3" t="s">
        <v>20</v>
      </c>
      <c r="I365" s="3">
        <v>0</v>
      </c>
      <c r="J365" s="3" t="s">
        <v>20</v>
      </c>
      <c r="L365" s="3" t="s">
        <v>737</v>
      </c>
      <c r="M365" s="3">
        <v>1976</v>
      </c>
      <c r="N365" s="3" t="s">
        <v>47</v>
      </c>
      <c r="O365" s="3">
        <v>3</v>
      </c>
      <c r="P365" s="5">
        <f t="shared" si="16"/>
        <v>28006</v>
      </c>
      <c r="Q365" s="3">
        <f t="shared" si="17"/>
        <v>46</v>
      </c>
      <c r="R365" s="3">
        <v>1</v>
      </c>
      <c r="S365" s="99">
        <v>8232.64</v>
      </c>
      <c r="T365" s="3" t="s">
        <v>29</v>
      </c>
      <c r="U365" s="3" t="s">
        <v>24</v>
      </c>
      <c r="V365" s="3" t="s">
        <v>25</v>
      </c>
    </row>
    <row r="366" spans="1:22" x14ac:dyDescent="0.25">
      <c r="A366" s="3" t="s">
        <v>739</v>
      </c>
      <c r="B366" s="3">
        <v>29.81</v>
      </c>
      <c r="C366" s="3" t="str" cm="1">
        <f t="array" ref="C366">_xlfn.IFS($B366&lt;18.5,"Underweight",$B366&lt;24.9,"Normal Weight",$B366&lt;29.9,"Overweight",TRUE,"Obesity")</f>
        <v>Overweight</v>
      </c>
      <c r="D366" s="3">
        <v>9.23</v>
      </c>
      <c r="E366" s="3" t="str">
        <f t="shared" si="15"/>
        <v>Diabetes</v>
      </c>
      <c r="F366" s="3" t="s">
        <v>20</v>
      </c>
      <c r="G366" s="3" t="s">
        <v>20</v>
      </c>
      <c r="H366" s="3" t="s">
        <v>20</v>
      </c>
      <c r="I366" s="3">
        <v>0</v>
      </c>
      <c r="J366" s="3" t="s">
        <v>20</v>
      </c>
      <c r="L366" s="3" t="s">
        <v>739</v>
      </c>
      <c r="M366" s="3">
        <v>1978</v>
      </c>
      <c r="N366" s="3" t="s">
        <v>32</v>
      </c>
      <c r="O366" s="3">
        <v>30</v>
      </c>
      <c r="P366" s="5">
        <f t="shared" si="16"/>
        <v>28671</v>
      </c>
      <c r="Q366" s="3">
        <f t="shared" si="17"/>
        <v>44</v>
      </c>
      <c r="R366" s="3">
        <v>2</v>
      </c>
      <c r="S366" s="99">
        <v>8219.2000000000007</v>
      </c>
      <c r="T366" s="3" t="s">
        <v>29</v>
      </c>
      <c r="U366" s="3" t="s">
        <v>29</v>
      </c>
      <c r="V366" s="3" t="s">
        <v>25</v>
      </c>
    </row>
    <row r="367" spans="1:22" x14ac:dyDescent="0.25">
      <c r="A367" s="3" t="s">
        <v>741</v>
      </c>
      <c r="B367" s="3">
        <v>23.98</v>
      </c>
      <c r="C367" s="3" t="str" cm="1">
        <f t="array" ref="C367">_xlfn.IFS($B367&lt;18.5,"Underweight",$B367&lt;24.9,"Normal Weight",$B367&lt;29.9,"Overweight",TRUE,"Obesity")</f>
        <v>Normal Weight</v>
      </c>
      <c r="D367" s="3">
        <v>9.89</v>
      </c>
      <c r="E367" s="3" t="str">
        <f t="shared" si="15"/>
        <v>Diabetes</v>
      </c>
      <c r="F367" s="3" t="s">
        <v>20</v>
      </c>
      <c r="G367" s="3" t="s">
        <v>20</v>
      </c>
      <c r="H367" s="3" t="s">
        <v>20</v>
      </c>
      <c r="I367" s="3">
        <v>0</v>
      </c>
      <c r="J367" s="3" t="s">
        <v>20</v>
      </c>
      <c r="L367" s="3" t="s">
        <v>741</v>
      </c>
      <c r="M367" s="3">
        <v>1978</v>
      </c>
      <c r="N367" s="3" t="s">
        <v>22</v>
      </c>
      <c r="O367" s="3">
        <v>24</v>
      </c>
      <c r="P367" s="5">
        <f t="shared" si="16"/>
        <v>28787</v>
      </c>
      <c r="Q367" s="3">
        <f t="shared" si="17"/>
        <v>44</v>
      </c>
      <c r="R367" s="3">
        <v>2</v>
      </c>
      <c r="S367" s="99">
        <v>8211.1</v>
      </c>
      <c r="T367" s="3" t="s">
        <v>29</v>
      </c>
      <c r="U367" s="3" t="s">
        <v>24</v>
      </c>
      <c r="V367" s="3" t="s">
        <v>25</v>
      </c>
    </row>
    <row r="368" spans="1:22" x14ac:dyDescent="0.25">
      <c r="A368" s="3" t="s">
        <v>743</v>
      </c>
      <c r="B368" s="3">
        <v>17.34</v>
      </c>
      <c r="C368" s="3" t="str" cm="1">
        <f t="array" ref="C368">_xlfn.IFS($B368&lt;18.5,"Underweight",$B368&lt;24.9,"Normal Weight",$B368&lt;29.9,"Overweight",TRUE,"Obesity")</f>
        <v>Underweight</v>
      </c>
      <c r="D368" s="3">
        <v>12</v>
      </c>
      <c r="E368" s="3" t="str">
        <f t="shared" si="15"/>
        <v>Diabetes</v>
      </c>
      <c r="F368" s="3" t="s">
        <v>20</v>
      </c>
      <c r="G368" s="3" t="s">
        <v>20</v>
      </c>
      <c r="H368" s="3" t="s">
        <v>20</v>
      </c>
      <c r="I368" s="3">
        <v>0</v>
      </c>
      <c r="J368" s="3" t="s">
        <v>20</v>
      </c>
      <c r="L368" s="3" t="s">
        <v>743</v>
      </c>
      <c r="M368" s="3">
        <v>1962</v>
      </c>
      <c r="N368" s="3" t="s">
        <v>56</v>
      </c>
      <c r="O368" s="3">
        <v>23</v>
      </c>
      <c r="P368" s="5">
        <f t="shared" si="16"/>
        <v>22973</v>
      </c>
      <c r="Q368" s="3">
        <f t="shared" si="17"/>
        <v>60</v>
      </c>
      <c r="R368" s="3">
        <v>0</v>
      </c>
      <c r="S368" s="99">
        <v>8188.12</v>
      </c>
      <c r="T368" s="3" t="s">
        <v>24</v>
      </c>
      <c r="U368" s="3" t="s">
        <v>24</v>
      </c>
      <c r="V368" s="3" t="s">
        <v>25</v>
      </c>
    </row>
    <row r="369" spans="1:22" x14ac:dyDescent="0.25">
      <c r="A369" s="3" t="s">
        <v>745</v>
      </c>
      <c r="B369" s="3">
        <v>40.39</v>
      </c>
      <c r="C369" s="3" t="str" cm="1">
        <f t="array" ref="C369">_xlfn.IFS($B369&lt;18.5,"Underweight",$B369&lt;24.9,"Normal Weight",$B369&lt;29.9,"Overweight",TRUE,"Obesity")</f>
        <v>Obesity</v>
      </c>
      <c r="D369" s="3">
        <v>4.24</v>
      </c>
      <c r="E369" s="3" t="str">
        <f t="shared" si="15"/>
        <v>Normal</v>
      </c>
      <c r="F369" s="3" t="s">
        <v>21</v>
      </c>
      <c r="G369" s="3" t="s">
        <v>20</v>
      </c>
      <c r="H369" s="3" t="s">
        <v>21</v>
      </c>
      <c r="I369" s="3">
        <v>1</v>
      </c>
      <c r="J369" s="3" t="s">
        <v>20</v>
      </c>
      <c r="L369" s="3" t="s">
        <v>745</v>
      </c>
      <c r="M369" s="3">
        <v>1997</v>
      </c>
      <c r="N369" s="3" t="s">
        <v>22</v>
      </c>
      <c r="O369" s="3">
        <v>21</v>
      </c>
      <c r="P369" s="5">
        <f t="shared" si="16"/>
        <v>35724</v>
      </c>
      <c r="Q369" s="3">
        <f t="shared" si="17"/>
        <v>25</v>
      </c>
      <c r="R369" s="3">
        <v>0</v>
      </c>
      <c r="S369" s="99">
        <v>8182.89</v>
      </c>
      <c r="T369" s="3" t="s">
        <v>29</v>
      </c>
      <c r="U369" s="3" t="s">
        <v>23</v>
      </c>
      <c r="V369" s="3" t="s">
        <v>36</v>
      </c>
    </row>
    <row r="370" spans="1:22" x14ac:dyDescent="0.25">
      <c r="A370" s="3" t="s">
        <v>295</v>
      </c>
      <c r="B370" s="3">
        <v>52.15</v>
      </c>
      <c r="C370" s="3" t="str" cm="1">
        <f t="array" ref="C370">_xlfn.IFS($B370&lt;18.5,"Underweight",$B370&lt;24.9,"Normal Weight",$B370&lt;29.9,"Overweight",TRUE,"Obesity")</f>
        <v>Obesity</v>
      </c>
      <c r="D370" s="3">
        <v>5.65</v>
      </c>
      <c r="E370" s="3" t="str">
        <f t="shared" si="15"/>
        <v>Normal</v>
      </c>
      <c r="F370" s="3" t="s">
        <v>20</v>
      </c>
      <c r="G370" s="3" t="s">
        <v>20</v>
      </c>
      <c r="H370" s="3" t="s">
        <v>20</v>
      </c>
      <c r="I370" s="3">
        <v>1</v>
      </c>
      <c r="J370" s="3" t="s">
        <v>21</v>
      </c>
      <c r="L370" s="3" t="s">
        <v>295</v>
      </c>
      <c r="M370" s="3">
        <v>1987</v>
      </c>
      <c r="N370" s="3" t="s">
        <v>32</v>
      </c>
      <c r="O370" s="3">
        <v>16</v>
      </c>
      <c r="P370" s="5">
        <f t="shared" si="16"/>
        <v>31944</v>
      </c>
      <c r="Q370" s="3">
        <f t="shared" si="17"/>
        <v>35</v>
      </c>
      <c r="R370" s="3">
        <v>3</v>
      </c>
      <c r="S370" s="99">
        <v>38924.04</v>
      </c>
      <c r="T370" s="3" t="s">
        <v>29</v>
      </c>
      <c r="U370" s="3" t="s">
        <v>29</v>
      </c>
      <c r="V370" s="3" t="s">
        <v>53</v>
      </c>
    </row>
    <row r="371" spans="1:22" x14ac:dyDescent="0.25">
      <c r="A371" s="3" t="s">
        <v>748</v>
      </c>
      <c r="B371" s="3">
        <v>25.96</v>
      </c>
      <c r="C371" s="3" t="str" cm="1">
        <f t="array" ref="C371">_xlfn.IFS($B371&lt;18.5,"Underweight",$B371&lt;24.9,"Normal Weight",$B371&lt;29.9,"Overweight",TRUE,"Obesity")</f>
        <v>Overweight</v>
      </c>
      <c r="D371" s="3">
        <v>4.68</v>
      </c>
      <c r="E371" s="3" t="str">
        <f t="shared" si="15"/>
        <v>Normal</v>
      </c>
      <c r="F371" s="3" t="s">
        <v>21</v>
      </c>
      <c r="G371" s="3" t="s">
        <v>20</v>
      </c>
      <c r="H371" s="3" t="s">
        <v>21</v>
      </c>
      <c r="I371" s="3">
        <v>1</v>
      </c>
      <c r="J371" s="3" t="s">
        <v>20</v>
      </c>
      <c r="L371" s="3" t="s">
        <v>748</v>
      </c>
      <c r="M371" s="3">
        <v>1983</v>
      </c>
      <c r="N371" s="3" t="s">
        <v>32</v>
      </c>
      <c r="O371" s="3">
        <v>8</v>
      </c>
      <c r="P371" s="5">
        <f t="shared" si="16"/>
        <v>30475</v>
      </c>
      <c r="Q371" s="3">
        <f t="shared" si="17"/>
        <v>40</v>
      </c>
      <c r="R371" s="3">
        <v>3</v>
      </c>
      <c r="S371" s="99">
        <v>8179.51</v>
      </c>
      <c r="T371" s="3" t="s">
        <v>29</v>
      </c>
      <c r="U371" s="3" t="s">
        <v>29</v>
      </c>
      <c r="V371" s="3" t="s">
        <v>239</v>
      </c>
    </row>
    <row r="372" spans="1:22" x14ac:dyDescent="0.25">
      <c r="A372" s="3" t="s">
        <v>750</v>
      </c>
      <c r="B372" s="3">
        <v>17.68</v>
      </c>
      <c r="C372" s="3" t="str" cm="1">
        <f t="array" ref="C372">_xlfn.IFS($B372&lt;18.5,"Underweight",$B372&lt;24.9,"Normal Weight",$B372&lt;29.9,"Overweight",TRUE,"Obesity")</f>
        <v>Underweight</v>
      </c>
      <c r="D372" s="3">
        <v>8.57</v>
      </c>
      <c r="E372" s="3" t="str">
        <f t="shared" si="15"/>
        <v>Diabetes</v>
      </c>
      <c r="F372" s="3" t="s">
        <v>21</v>
      </c>
      <c r="G372" s="3" t="s">
        <v>20</v>
      </c>
      <c r="H372" s="3" t="s">
        <v>21</v>
      </c>
      <c r="I372" s="3">
        <v>1</v>
      </c>
      <c r="J372" s="3" t="s">
        <v>20</v>
      </c>
      <c r="L372" s="3" t="s">
        <v>750</v>
      </c>
      <c r="M372" s="3">
        <v>1963</v>
      </c>
      <c r="N372" s="3" t="s">
        <v>56</v>
      </c>
      <c r="O372" s="3">
        <v>5</v>
      </c>
      <c r="P372" s="5">
        <f t="shared" si="16"/>
        <v>23320</v>
      </c>
      <c r="Q372" s="3">
        <f t="shared" si="17"/>
        <v>59</v>
      </c>
      <c r="R372" s="3">
        <v>0</v>
      </c>
      <c r="S372" s="99">
        <v>8177.9</v>
      </c>
      <c r="T372" s="3" t="s">
        <v>24</v>
      </c>
      <c r="U372" s="3" t="s">
        <v>23</v>
      </c>
      <c r="V372" s="3" t="s">
        <v>25</v>
      </c>
    </row>
    <row r="373" spans="1:22" x14ac:dyDescent="0.25">
      <c r="A373" s="3" t="s">
        <v>752</v>
      </c>
      <c r="B373" s="3">
        <v>30.875</v>
      </c>
      <c r="C373" s="3" t="str" cm="1">
        <f t="array" ref="C373">_xlfn.IFS($B373&lt;18.5,"Underweight",$B373&lt;24.9,"Normal Weight",$B373&lt;29.9,"Overweight",TRUE,"Obesity")</f>
        <v>Obesity</v>
      </c>
      <c r="D373" s="3">
        <v>4.0999999999999996</v>
      </c>
      <c r="E373" s="3" t="str">
        <f t="shared" si="15"/>
        <v>Normal</v>
      </c>
      <c r="F373" s="3" t="s">
        <v>20</v>
      </c>
      <c r="G373" s="3" t="s">
        <v>20</v>
      </c>
      <c r="H373" s="3" t="s">
        <v>20</v>
      </c>
      <c r="I373" s="3">
        <v>0</v>
      </c>
      <c r="J373" s="3" t="s">
        <v>20</v>
      </c>
      <c r="L373" s="3" t="s">
        <v>752</v>
      </c>
      <c r="M373" s="3">
        <v>1982</v>
      </c>
      <c r="N373" s="3" t="s">
        <v>32</v>
      </c>
      <c r="O373" s="3">
        <v>28</v>
      </c>
      <c r="P373" s="5">
        <f t="shared" si="16"/>
        <v>30130</v>
      </c>
      <c r="Q373" s="3">
        <f t="shared" si="17"/>
        <v>40</v>
      </c>
      <c r="R373" s="3">
        <v>4</v>
      </c>
      <c r="S373" s="99">
        <v>8162.72</v>
      </c>
      <c r="T373" s="3" t="s">
        <v>24</v>
      </c>
      <c r="U373" s="3" t="s">
        <v>24</v>
      </c>
      <c r="V373" s="3" t="s">
        <v>33</v>
      </c>
    </row>
    <row r="374" spans="1:22" x14ac:dyDescent="0.25">
      <c r="A374" s="3" t="s">
        <v>754</v>
      </c>
      <c r="B374" s="3">
        <v>30.81</v>
      </c>
      <c r="C374" s="3" t="str" cm="1">
        <f t="array" ref="C374">_xlfn.IFS($B374&lt;18.5,"Underweight",$B374&lt;24.9,"Normal Weight",$B374&lt;29.9,"Overweight",TRUE,"Obesity")</f>
        <v>Obesity</v>
      </c>
      <c r="D374" s="3">
        <v>4.49</v>
      </c>
      <c r="E374" s="3" t="str">
        <f t="shared" si="15"/>
        <v>Normal</v>
      </c>
      <c r="F374" s="3" t="s">
        <v>20</v>
      </c>
      <c r="G374" s="3" t="s">
        <v>20</v>
      </c>
      <c r="H374" s="3" t="s">
        <v>20</v>
      </c>
      <c r="I374" s="3">
        <v>0</v>
      </c>
      <c r="J374" s="3" t="s">
        <v>20</v>
      </c>
      <c r="L374" s="3" t="s">
        <v>754</v>
      </c>
      <c r="M374" s="3">
        <v>1990</v>
      </c>
      <c r="N374" s="3" t="s">
        <v>32</v>
      </c>
      <c r="O374" s="3">
        <v>21</v>
      </c>
      <c r="P374" s="5">
        <f t="shared" si="16"/>
        <v>33045</v>
      </c>
      <c r="Q374" s="3">
        <f t="shared" si="17"/>
        <v>32</v>
      </c>
      <c r="R374" s="3">
        <v>3</v>
      </c>
      <c r="S374" s="99">
        <v>8157.92</v>
      </c>
      <c r="T374" s="3" t="s">
        <v>29</v>
      </c>
      <c r="U374" s="3" t="s">
        <v>24</v>
      </c>
      <c r="V374" s="3" t="s">
        <v>42</v>
      </c>
    </row>
    <row r="375" spans="1:22" x14ac:dyDescent="0.25">
      <c r="A375" s="3" t="s">
        <v>756</v>
      </c>
      <c r="B375" s="3">
        <v>36.85</v>
      </c>
      <c r="C375" s="3" t="str" cm="1">
        <f t="array" ref="C375">_xlfn.IFS($B375&lt;18.5,"Underweight",$B375&lt;24.9,"Normal Weight",$B375&lt;29.9,"Overweight",TRUE,"Obesity")</f>
        <v>Obesity</v>
      </c>
      <c r="D375" s="3">
        <v>8.8000000000000007</v>
      </c>
      <c r="E375" s="3" t="str">
        <f t="shared" si="15"/>
        <v>Diabetes</v>
      </c>
      <c r="F375" s="3" t="s">
        <v>20</v>
      </c>
      <c r="G375" s="3" t="s">
        <v>20</v>
      </c>
      <c r="H375" s="3" t="s">
        <v>20</v>
      </c>
      <c r="I375" s="3">
        <v>2</v>
      </c>
      <c r="J375" s="3" t="s">
        <v>20</v>
      </c>
      <c r="L375" s="3" t="s">
        <v>756</v>
      </c>
      <c r="M375" s="3">
        <v>1973</v>
      </c>
      <c r="N375" s="3" t="s">
        <v>47</v>
      </c>
      <c r="O375" s="3">
        <v>3</v>
      </c>
      <c r="P375" s="5">
        <f t="shared" si="16"/>
        <v>26910</v>
      </c>
      <c r="Q375" s="3">
        <f t="shared" si="17"/>
        <v>49</v>
      </c>
      <c r="R375" s="3">
        <v>0</v>
      </c>
      <c r="S375" s="99">
        <v>8125.78</v>
      </c>
      <c r="T375" s="3" t="s">
        <v>29</v>
      </c>
      <c r="U375" s="3" t="s">
        <v>29</v>
      </c>
      <c r="V375" s="3" t="s">
        <v>25</v>
      </c>
    </row>
    <row r="376" spans="1:22" x14ac:dyDescent="0.25">
      <c r="A376" s="3" t="s">
        <v>758</v>
      </c>
      <c r="B376" s="3">
        <v>35.86</v>
      </c>
      <c r="C376" s="3" t="str" cm="1">
        <f t="array" ref="C376">_xlfn.IFS($B376&lt;18.5,"Underweight",$B376&lt;24.9,"Normal Weight",$B376&lt;29.9,"Overweight",TRUE,"Obesity")</f>
        <v>Obesity</v>
      </c>
      <c r="D376" s="3">
        <v>7.93</v>
      </c>
      <c r="E376" s="3" t="str">
        <f t="shared" si="15"/>
        <v>Diabetes</v>
      </c>
      <c r="F376" s="3" t="s">
        <v>20</v>
      </c>
      <c r="G376" s="3" t="s">
        <v>20</v>
      </c>
      <c r="H376" s="3" t="s">
        <v>20</v>
      </c>
      <c r="I376" s="3">
        <v>2</v>
      </c>
      <c r="J376" s="3" t="s">
        <v>20</v>
      </c>
      <c r="L376" s="3" t="s">
        <v>758</v>
      </c>
      <c r="M376" s="3">
        <v>1973</v>
      </c>
      <c r="N376" s="3" t="s">
        <v>51</v>
      </c>
      <c r="O376" s="3">
        <v>30</v>
      </c>
      <c r="P376" s="5">
        <f t="shared" si="16"/>
        <v>26906</v>
      </c>
      <c r="Q376" s="3">
        <f t="shared" si="17"/>
        <v>49</v>
      </c>
      <c r="R376" s="3">
        <v>0</v>
      </c>
      <c r="S376" s="99">
        <v>8124.41</v>
      </c>
      <c r="T376" s="3" t="s">
        <v>24</v>
      </c>
      <c r="U376" s="3" t="s">
        <v>23</v>
      </c>
      <c r="V376" s="3" t="s">
        <v>25</v>
      </c>
    </row>
    <row r="377" spans="1:22" x14ac:dyDescent="0.25">
      <c r="A377" s="3" t="s">
        <v>760</v>
      </c>
      <c r="B377" s="3">
        <v>30.3</v>
      </c>
      <c r="C377" s="3" t="str" cm="1">
        <f t="array" ref="C377">_xlfn.IFS($B377&lt;18.5,"Underweight",$B377&lt;24.9,"Normal Weight",$B377&lt;29.9,"Overweight",TRUE,"Obesity")</f>
        <v>Obesity</v>
      </c>
      <c r="D377" s="3">
        <v>9.4499999999999993</v>
      </c>
      <c r="E377" s="3" t="str">
        <f t="shared" si="15"/>
        <v>Diabetes</v>
      </c>
      <c r="F377" s="3" t="s">
        <v>20</v>
      </c>
      <c r="G377" s="3" t="s">
        <v>20</v>
      </c>
      <c r="H377" s="3" t="s">
        <v>20</v>
      </c>
      <c r="I377" s="3">
        <v>2</v>
      </c>
      <c r="J377" s="3" t="s">
        <v>20</v>
      </c>
      <c r="L377" s="3" t="s">
        <v>760</v>
      </c>
      <c r="M377" s="3">
        <v>1973</v>
      </c>
      <c r="N377" s="3" t="s">
        <v>28</v>
      </c>
      <c r="O377" s="3">
        <v>16</v>
      </c>
      <c r="P377" s="5">
        <f t="shared" si="16"/>
        <v>27014</v>
      </c>
      <c r="Q377" s="3">
        <f t="shared" si="17"/>
        <v>49</v>
      </c>
      <c r="R377" s="3">
        <v>0</v>
      </c>
      <c r="S377" s="99">
        <v>8116.68</v>
      </c>
      <c r="T377" s="3" t="s">
        <v>24</v>
      </c>
      <c r="U377" s="3" t="s">
        <v>23</v>
      </c>
      <c r="V377" s="3" t="s">
        <v>53</v>
      </c>
    </row>
    <row r="378" spans="1:22" x14ac:dyDescent="0.25">
      <c r="A378" s="3" t="s">
        <v>762</v>
      </c>
      <c r="B378" s="3">
        <v>32.015000000000001</v>
      </c>
      <c r="C378" s="3" t="str" cm="1">
        <f t="array" ref="C378">_xlfn.IFS($B378&lt;18.5,"Underweight",$B378&lt;24.9,"Normal Weight",$B378&lt;29.9,"Overweight",TRUE,"Obesity")</f>
        <v>Obesity</v>
      </c>
      <c r="D378" s="3">
        <v>7.67</v>
      </c>
      <c r="E378" s="3" t="str">
        <f t="shared" si="15"/>
        <v>Diabetes</v>
      </c>
      <c r="F378" s="3" t="s">
        <v>20</v>
      </c>
      <c r="G378" s="3" t="s">
        <v>20</v>
      </c>
      <c r="H378" s="3" t="s">
        <v>20</v>
      </c>
      <c r="I378" s="3">
        <v>0</v>
      </c>
      <c r="J378" s="3" t="s">
        <v>20</v>
      </c>
      <c r="L378" s="3" t="s">
        <v>762</v>
      </c>
      <c r="M378" s="3">
        <v>1978</v>
      </c>
      <c r="N378" s="3" t="s">
        <v>47</v>
      </c>
      <c r="O378" s="3">
        <v>1</v>
      </c>
      <c r="P378" s="5">
        <f t="shared" si="16"/>
        <v>28734</v>
      </c>
      <c r="Q378" s="3">
        <f t="shared" si="17"/>
        <v>44</v>
      </c>
      <c r="R378" s="3">
        <v>2</v>
      </c>
      <c r="S378" s="99">
        <v>8116.27</v>
      </c>
      <c r="T378" s="3" t="s">
        <v>24</v>
      </c>
      <c r="U378" s="3" t="s">
        <v>23</v>
      </c>
      <c r="V378" s="3" t="s">
        <v>33</v>
      </c>
    </row>
    <row r="379" spans="1:22" x14ac:dyDescent="0.25">
      <c r="A379" s="3" t="s">
        <v>764</v>
      </c>
      <c r="B379" s="3">
        <v>25.06</v>
      </c>
      <c r="C379" s="3" t="str" cm="1">
        <f t="array" ref="C379">_xlfn.IFS($B379&lt;18.5,"Underweight",$B379&lt;24.9,"Normal Weight",$B379&lt;29.9,"Overweight",TRUE,"Obesity")</f>
        <v>Overweight</v>
      </c>
      <c r="D379" s="3">
        <v>10.53</v>
      </c>
      <c r="E379" s="3" t="str">
        <f t="shared" si="15"/>
        <v>Diabetes</v>
      </c>
      <c r="F379" s="3" t="s">
        <v>20</v>
      </c>
      <c r="G379" s="3" t="s">
        <v>20</v>
      </c>
      <c r="H379" s="3" t="s">
        <v>20</v>
      </c>
      <c r="I379" s="3">
        <v>2</v>
      </c>
      <c r="J379" s="3" t="s">
        <v>20</v>
      </c>
      <c r="L379" s="3" t="s">
        <v>764</v>
      </c>
      <c r="M379" s="3">
        <v>1973</v>
      </c>
      <c r="N379" s="3" t="s">
        <v>22</v>
      </c>
      <c r="O379" s="3">
        <v>11</v>
      </c>
      <c r="P379" s="5">
        <f t="shared" si="16"/>
        <v>26948</v>
      </c>
      <c r="Q379" s="3">
        <f t="shared" si="17"/>
        <v>49</v>
      </c>
      <c r="R379" s="3">
        <v>0</v>
      </c>
      <c r="S379" s="99">
        <v>8112.59</v>
      </c>
      <c r="T379" s="3" t="s">
        <v>29</v>
      </c>
      <c r="U379" s="3" t="s">
        <v>29</v>
      </c>
      <c r="V379" s="3" t="s">
        <v>25</v>
      </c>
    </row>
    <row r="380" spans="1:22" x14ac:dyDescent="0.25">
      <c r="A380" s="3" t="s">
        <v>766</v>
      </c>
      <c r="B380" s="3">
        <v>18.829999999999998</v>
      </c>
      <c r="C380" s="3" t="str" cm="1">
        <f t="array" ref="C380">_xlfn.IFS($B380&lt;18.5,"Underweight",$B380&lt;24.9,"Normal Weight",$B380&lt;29.9,"Overweight",TRUE,"Obesity")</f>
        <v>Normal Weight</v>
      </c>
      <c r="D380" s="3">
        <v>10.08</v>
      </c>
      <c r="E380" s="3" t="str">
        <f t="shared" si="15"/>
        <v>Diabetes</v>
      </c>
      <c r="F380" s="3" t="s">
        <v>21</v>
      </c>
      <c r="G380" s="3" t="s">
        <v>20</v>
      </c>
      <c r="H380" s="3" t="s">
        <v>20</v>
      </c>
      <c r="I380" s="3">
        <v>0</v>
      </c>
      <c r="J380" s="3" t="s">
        <v>20</v>
      </c>
      <c r="L380" s="3" t="s">
        <v>766</v>
      </c>
      <c r="M380" s="3">
        <v>1967</v>
      </c>
      <c r="N380" s="3" t="s">
        <v>32</v>
      </c>
      <c r="O380" s="3">
        <v>10</v>
      </c>
      <c r="P380" s="5">
        <f t="shared" si="16"/>
        <v>24633</v>
      </c>
      <c r="Q380" s="3">
        <f t="shared" si="17"/>
        <v>55</v>
      </c>
      <c r="R380" s="3">
        <v>0</v>
      </c>
      <c r="S380" s="99">
        <v>8091.3</v>
      </c>
      <c r="T380" s="3" t="s">
        <v>24</v>
      </c>
      <c r="U380" s="3" t="s">
        <v>23</v>
      </c>
      <c r="V380" s="3" t="s">
        <v>33</v>
      </c>
    </row>
    <row r="381" spans="1:22" x14ac:dyDescent="0.25">
      <c r="A381" s="3" t="s">
        <v>297</v>
      </c>
      <c r="B381" s="3">
        <v>41.12</v>
      </c>
      <c r="C381" s="3" t="str" cm="1">
        <f t="array" ref="C381">_xlfn.IFS($B381&lt;18.5,"Underweight",$B381&lt;24.9,"Normal Weight",$B381&lt;29.9,"Overweight",TRUE,"Obesity")</f>
        <v>Obesity</v>
      </c>
      <c r="D381" s="3">
        <v>7.54</v>
      </c>
      <c r="E381" s="3" t="str">
        <f t="shared" si="15"/>
        <v>Diabetes</v>
      </c>
      <c r="F381" s="3" t="s">
        <v>21</v>
      </c>
      <c r="G381" s="3" t="s">
        <v>20</v>
      </c>
      <c r="H381" s="3" t="s">
        <v>20</v>
      </c>
      <c r="I381" s="3">
        <v>0</v>
      </c>
      <c r="J381" s="3" t="s">
        <v>21</v>
      </c>
      <c r="L381" s="3" t="s">
        <v>297</v>
      </c>
      <c r="M381" s="3">
        <v>1967</v>
      </c>
      <c r="N381" s="3" t="s">
        <v>61</v>
      </c>
      <c r="O381" s="3">
        <v>30</v>
      </c>
      <c r="P381" s="5">
        <f t="shared" si="16"/>
        <v>24683</v>
      </c>
      <c r="Q381" s="3">
        <f t="shared" si="17"/>
        <v>55</v>
      </c>
      <c r="R381" s="3">
        <v>0</v>
      </c>
      <c r="S381" s="99">
        <v>38893.360000000001</v>
      </c>
      <c r="T381" s="3" t="s">
        <v>23</v>
      </c>
      <c r="U381" s="3" t="s">
        <v>29</v>
      </c>
      <c r="V381" s="3" t="s">
        <v>53</v>
      </c>
    </row>
    <row r="382" spans="1:22" x14ac:dyDescent="0.25">
      <c r="A382" s="3" t="s">
        <v>769</v>
      </c>
      <c r="B382" s="3">
        <v>47.52</v>
      </c>
      <c r="C382" s="3" t="str" cm="1">
        <f t="array" ref="C382">_xlfn.IFS($B382&lt;18.5,"Underweight",$B382&lt;24.9,"Normal Weight",$B382&lt;29.9,"Overweight",TRUE,"Obesity")</f>
        <v>Obesity</v>
      </c>
      <c r="D382" s="3">
        <v>11.39</v>
      </c>
      <c r="E382" s="3" t="str">
        <f t="shared" si="15"/>
        <v>Diabetes</v>
      </c>
      <c r="F382" s="3" t="s">
        <v>21</v>
      </c>
      <c r="G382" s="3" t="s">
        <v>20</v>
      </c>
      <c r="H382" s="3" t="s">
        <v>20</v>
      </c>
      <c r="I382" s="3">
        <v>1</v>
      </c>
      <c r="J382" s="3" t="s">
        <v>20</v>
      </c>
      <c r="L382" s="3" t="s">
        <v>769</v>
      </c>
      <c r="M382" s="3">
        <v>1975</v>
      </c>
      <c r="N382" s="3" t="s">
        <v>28</v>
      </c>
      <c r="O382" s="3">
        <v>21</v>
      </c>
      <c r="P382" s="5">
        <f t="shared" si="16"/>
        <v>27749</v>
      </c>
      <c r="Q382" s="3">
        <f t="shared" si="17"/>
        <v>47</v>
      </c>
      <c r="R382" s="3">
        <v>1</v>
      </c>
      <c r="S382" s="99">
        <v>8083.92</v>
      </c>
      <c r="T382" s="3" t="s">
        <v>24</v>
      </c>
      <c r="U382" s="3" t="s">
        <v>24</v>
      </c>
      <c r="V382" s="3" t="s">
        <v>25</v>
      </c>
    </row>
    <row r="383" spans="1:22" x14ac:dyDescent="0.25">
      <c r="A383" s="3" t="s">
        <v>771</v>
      </c>
      <c r="B383" s="3">
        <v>37.82</v>
      </c>
      <c r="C383" s="3" t="str" cm="1">
        <f t="array" ref="C383">_xlfn.IFS($B383&lt;18.5,"Underweight",$B383&lt;24.9,"Normal Weight",$B383&lt;29.9,"Overweight",TRUE,"Obesity")</f>
        <v>Obesity</v>
      </c>
      <c r="D383" s="3">
        <v>6.36</v>
      </c>
      <c r="E383" s="3" t="str">
        <f t="shared" si="15"/>
        <v>Prediabetes</v>
      </c>
      <c r="F383" s="3" t="s">
        <v>20</v>
      </c>
      <c r="G383" s="3" t="s">
        <v>20</v>
      </c>
      <c r="H383" s="3" t="s">
        <v>20</v>
      </c>
      <c r="I383" s="3">
        <v>0</v>
      </c>
      <c r="J383" s="3" t="s">
        <v>20</v>
      </c>
      <c r="L383" s="3" t="s">
        <v>771</v>
      </c>
      <c r="M383" s="3">
        <v>1994</v>
      </c>
      <c r="N383" s="3" t="s">
        <v>22</v>
      </c>
      <c r="O383" s="3">
        <v>12</v>
      </c>
      <c r="P383" s="5">
        <f t="shared" si="16"/>
        <v>34619</v>
      </c>
      <c r="Q383" s="3">
        <f t="shared" si="17"/>
        <v>28</v>
      </c>
      <c r="R383" s="3">
        <v>0</v>
      </c>
      <c r="S383" s="99">
        <v>8081.74</v>
      </c>
      <c r="T383" s="3" t="s">
        <v>29</v>
      </c>
      <c r="U383" s="3" t="s">
        <v>29</v>
      </c>
      <c r="V383" s="3" t="s">
        <v>36</v>
      </c>
    </row>
    <row r="384" spans="1:22" x14ac:dyDescent="0.25">
      <c r="A384" s="3" t="s">
        <v>773</v>
      </c>
      <c r="B384" s="3">
        <v>44.16</v>
      </c>
      <c r="C384" s="3" t="str" cm="1">
        <f t="array" ref="C384">_xlfn.IFS($B384&lt;18.5,"Underweight",$B384&lt;24.9,"Normal Weight",$B384&lt;29.9,"Overweight",TRUE,"Obesity")</f>
        <v>Obesity</v>
      </c>
      <c r="D384" s="3">
        <v>5.31</v>
      </c>
      <c r="E384" s="3" t="str">
        <f t="shared" si="15"/>
        <v>Normal</v>
      </c>
      <c r="F384" s="3" t="s">
        <v>21</v>
      </c>
      <c r="G384" s="3" t="s">
        <v>20</v>
      </c>
      <c r="H384" s="3" t="s">
        <v>20</v>
      </c>
      <c r="I384" s="3">
        <v>0</v>
      </c>
      <c r="J384" s="3" t="s">
        <v>20</v>
      </c>
      <c r="L384" s="3" t="s">
        <v>773</v>
      </c>
      <c r="M384" s="3">
        <v>2001</v>
      </c>
      <c r="N384" s="3" t="s">
        <v>51</v>
      </c>
      <c r="O384" s="3">
        <v>28</v>
      </c>
      <c r="P384" s="5">
        <f t="shared" si="16"/>
        <v>37131</v>
      </c>
      <c r="Q384" s="3">
        <f t="shared" si="17"/>
        <v>21</v>
      </c>
      <c r="R384" s="3">
        <v>0</v>
      </c>
      <c r="S384" s="99">
        <v>8081.26</v>
      </c>
      <c r="T384" s="3" t="s">
        <v>29</v>
      </c>
      <c r="U384" s="3" t="s">
        <v>29</v>
      </c>
      <c r="V384" s="3" t="s">
        <v>33</v>
      </c>
    </row>
    <row r="385" spans="1:22" x14ac:dyDescent="0.25">
      <c r="A385" s="3" t="s">
        <v>775</v>
      </c>
      <c r="B385" s="3">
        <v>37.049999999999997</v>
      </c>
      <c r="C385" s="3" t="str" cm="1">
        <f t="array" ref="C385">_xlfn.IFS($B385&lt;18.5,"Underweight",$B385&lt;24.9,"Normal Weight",$B385&lt;29.9,"Overweight",TRUE,"Obesity")</f>
        <v>Obesity</v>
      </c>
      <c r="D385" s="3">
        <v>4.74</v>
      </c>
      <c r="E385" s="3" t="str">
        <f t="shared" si="15"/>
        <v>Normal</v>
      </c>
      <c r="F385" s="3" t="s">
        <v>20</v>
      </c>
      <c r="G385" s="3" t="s">
        <v>20</v>
      </c>
      <c r="H385" s="3" t="s">
        <v>21</v>
      </c>
      <c r="I385" s="3">
        <v>1</v>
      </c>
      <c r="J385" s="3" t="s">
        <v>20</v>
      </c>
      <c r="L385" s="3" t="s">
        <v>775</v>
      </c>
      <c r="M385" s="3">
        <v>1993</v>
      </c>
      <c r="N385" s="3" t="s">
        <v>56</v>
      </c>
      <c r="O385" s="3">
        <v>7</v>
      </c>
      <c r="P385" s="5">
        <f t="shared" si="16"/>
        <v>34280</v>
      </c>
      <c r="Q385" s="3">
        <f t="shared" si="17"/>
        <v>29</v>
      </c>
      <c r="R385" s="3">
        <v>0</v>
      </c>
      <c r="S385" s="99">
        <v>8077.41</v>
      </c>
      <c r="T385" s="3" t="s">
        <v>29</v>
      </c>
      <c r="U385" s="3" t="s">
        <v>23</v>
      </c>
      <c r="V385" s="3" t="s">
        <v>36</v>
      </c>
    </row>
    <row r="386" spans="1:22" x14ac:dyDescent="0.25">
      <c r="A386" s="3" t="s">
        <v>777</v>
      </c>
      <c r="B386" s="3">
        <v>18.66</v>
      </c>
      <c r="C386" s="3" t="str" cm="1">
        <f t="array" ref="C386">_xlfn.IFS($B386&lt;18.5,"Underweight",$B386&lt;24.9,"Normal Weight",$B386&lt;29.9,"Overweight",TRUE,"Obesity")</f>
        <v>Normal Weight</v>
      </c>
      <c r="D386" s="3">
        <v>11.35</v>
      </c>
      <c r="E386" s="3" t="str">
        <f t="shared" ref="E386:E449" si="18">IF($D386&lt;5.7,"Normal",IF($D386&lt;6.5,"Prediabetes","Diabetes"))</f>
        <v>Diabetes</v>
      </c>
      <c r="F386" s="3" t="s">
        <v>20</v>
      </c>
      <c r="G386" s="3" t="s">
        <v>20</v>
      </c>
      <c r="H386" s="3" t="s">
        <v>20</v>
      </c>
      <c r="I386" s="3">
        <v>0</v>
      </c>
      <c r="J386" s="3" t="s">
        <v>20</v>
      </c>
      <c r="L386" s="3" t="s">
        <v>777</v>
      </c>
      <c r="M386" s="3">
        <v>1965</v>
      </c>
      <c r="N386" s="3" t="s">
        <v>22</v>
      </c>
      <c r="O386" s="3">
        <v>21</v>
      </c>
      <c r="P386" s="5">
        <f t="shared" ref="P386:P449" si="19">DATE($M386,MONTH(1&amp;$N386),$O386)</f>
        <v>24036</v>
      </c>
      <c r="Q386" s="3">
        <f t="shared" ref="Q386:Q449" si="20">DATEDIF($P386,DATE(2023,6,8),"Y")</f>
        <v>57</v>
      </c>
      <c r="R386" s="3">
        <v>0</v>
      </c>
      <c r="S386" s="99">
        <v>8071.57</v>
      </c>
      <c r="T386" s="3" t="s">
        <v>24</v>
      </c>
      <c r="U386" s="3" t="s">
        <v>23</v>
      </c>
      <c r="V386" s="3" t="s">
        <v>53</v>
      </c>
    </row>
    <row r="387" spans="1:22" x14ac:dyDescent="0.25">
      <c r="A387" s="3" t="s">
        <v>779</v>
      </c>
      <c r="B387" s="3">
        <v>36.200000000000003</v>
      </c>
      <c r="C387" s="3" t="str" cm="1">
        <f t="array" ref="C387">_xlfn.IFS($B387&lt;18.5,"Underweight",$B387&lt;24.9,"Normal Weight",$B387&lt;29.9,"Overweight",TRUE,"Obesity")</f>
        <v>Obesity</v>
      </c>
      <c r="D387" s="3">
        <v>6.81</v>
      </c>
      <c r="E387" s="3" t="str">
        <f t="shared" si="18"/>
        <v>Diabetes</v>
      </c>
      <c r="F387" s="3" t="s">
        <v>21</v>
      </c>
      <c r="G387" s="3" t="s">
        <v>20</v>
      </c>
      <c r="H387" s="3" t="s">
        <v>20</v>
      </c>
      <c r="I387" s="3">
        <v>1</v>
      </c>
      <c r="J387" s="3" t="s">
        <v>20</v>
      </c>
      <c r="L387" s="3" t="s">
        <v>779</v>
      </c>
      <c r="M387" s="3">
        <v>1975</v>
      </c>
      <c r="N387" s="3" t="s">
        <v>28</v>
      </c>
      <c r="O387" s="3">
        <v>15</v>
      </c>
      <c r="P387" s="5">
        <f t="shared" si="19"/>
        <v>27743</v>
      </c>
      <c r="Q387" s="3">
        <f t="shared" si="20"/>
        <v>47</v>
      </c>
      <c r="R387" s="3">
        <v>1</v>
      </c>
      <c r="S387" s="99">
        <v>8068.19</v>
      </c>
      <c r="T387" s="3" t="s">
        <v>24</v>
      </c>
      <c r="U387" s="3" t="s">
        <v>29</v>
      </c>
      <c r="V387" s="3" t="s">
        <v>53</v>
      </c>
    </row>
    <row r="388" spans="1:22" x14ac:dyDescent="0.25">
      <c r="A388" s="3" t="s">
        <v>781</v>
      </c>
      <c r="B388" s="3">
        <v>18.87</v>
      </c>
      <c r="C388" s="3" t="str" cm="1">
        <f t="array" ref="C388">_xlfn.IFS($B388&lt;18.5,"Underweight",$B388&lt;24.9,"Normal Weight",$B388&lt;29.9,"Overweight",TRUE,"Obesity")</f>
        <v>Normal Weight</v>
      </c>
      <c r="D388" s="3">
        <v>8.06</v>
      </c>
      <c r="E388" s="3" t="str">
        <f t="shared" si="18"/>
        <v>Diabetes</v>
      </c>
      <c r="F388" s="3" t="s">
        <v>20</v>
      </c>
      <c r="G388" s="3" t="s">
        <v>20</v>
      </c>
      <c r="H388" s="3" t="s">
        <v>20</v>
      </c>
      <c r="I388" s="3">
        <v>0</v>
      </c>
      <c r="J388" s="3" t="s">
        <v>20</v>
      </c>
      <c r="L388" s="3" t="s">
        <v>781</v>
      </c>
      <c r="M388" s="3">
        <v>1965</v>
      </c>
      <c r="N388" s="3" t="s">
        <v>51</v>
      </c>
      <c r="O388" s="3">
        <v>11</v>
      </c>
      <c r="P388" s="5">
        <f t="shared" si="19"/>
        <v>23965</v>
      </c>
      <c r="Q388" s="3">
        <f t="shared" si="20"/>
        <v>57</v>
      </c>
      <c r="R388" s="3">
        <v>0</v>
      </c>
      <c r="S388" s="99">
        <v>8067.83</v>
      </c>
      <c r="T388" s="3" t="s">
        <v>24</v>
      </c>
      <c r="U388" s="3" t="s">
        <v>23</v>
      </c>
      <c r="V388" s="3" t="s">
        <v>25</v>
      </c>
    </row>
    <row r="389" spans="1:22" x14ac:dyDescent="0.25">
      <c r="A389" s="3" t="s">
        <v>783</v>
      </c>
      <c r="B389" s="3">
        <v>32.299999999999997</v>
      </c>
      <c r="C389" s="3" t="str" cm="1">
        <f t="array" ref="C389">_xlfn.IFS($B389&lt;18.5,"Underweight",$B389&lt;24.9,"Normal Weight",$B389&lt;29.9,"Overweight",TRUE,"Obesity")</f>
        <v>Obesity</v>
      </c>
      <c r="D389" s="3">
        <v>6.74</v>
      </c>
      <c r="E389" s="3" t="str">
        <f t="shared" si="18"/>
        <v>Diabetes</v>
      </c>
      <c r="F389" s="3" t="s">
        <v>21</v>
      </c>
      <c r="G389" s="3" t="s">
        <v>20</v>
      </c>
      <c r="H389" s="3" t="s">
        <v>20</v>
      </c>
      <c r="I389" s="3">
        <v>1</v>
      </c>
      <c r="J389" s="3" t="s">
        <v>20</v>
      </c>
      <c r="L389" s="3" t="s">
        <v>783</v>
      </c>
      <c r="M389" s="3">
        <v>1975</v>
      </c>
      <c r="N389" s="3" t="s">
        <v>32</v>
      </c>
      <c r="O389" s="3">
        <v>28</v>
      </c>
      <c r="P389" s="5">
        <f t="shared" si="19"/>
        <v>27573</v>
      </c>
      <c r="Q389" s="3">
        <f t="shared" si="20"/>
        <v>47</v>
      </c>
      <c r="R389" s="3">
        <v>1</v>
      </c>
      <c r="S389" s="99">
        <v>8062.76</v>
      </c>
      <c r="T389" s="3" t="s">
        <v>24</v>
      </c>
      <c r="U389" s="3" t="s">
        <v>24</v>
      </c>
      <c r="V389" s="3" t="s">
        <v>53</v>
      </c>
    </row>
    <row r="390" spans="1:22" x14ac:dyDescent="0.25">
      <c r="A390" s="3" t="s">
        <v>785</v>
      </c>
      <c r="B390" s="3">
        <v>22.64</v>
      </c>
      <c r="C390" s="3" t="str" cm="1">
        <f t="array" ref="C390">_xlfn.IFS($B390&lt;18.5,"Underweight",$B390&lt;24.9,"Normal Weight",$B390&lt;29.9,"Overweight",TRUE,"Obesity")</f>
        <v>Normal Weight</v>
      </c>
      <c r="D390" s="3">
        <v>6.54</v>
      </c>
      <c r="E390" s="3" t="str">
        <f t="shared" si="18"/>
        <v>Diabetes</v>
      </c>
      <c r="F390" s="3" t="s">
        <v>21</v>
      </c>
      <c r="G390" s="3" t="s">
        <v>20</v>
      </c>
      <c r="H390" s="3" t="s">
        <v>20</v>
      </c>
      <c r="I390" s="3">
        <v>2</v>
      </c>
      <c r="J390" s="3" t="s">
        <v>20</v>
      </c>
      <c r="L390" s="3" t="s">
        <v>785</v>
      </c>
      <c r="M390" s="3">
        <v>1970</v>
      </c>
      <c r="N390" s="3" t="s">
        <v>28</v>
      </c>
      <c r="O390" s="3">
        <v>12</v>
      </c>
      <c r="P390" s="5">
        <f t="shared" si="19"/>
        <v>25914</v>
      </c>
      <c r="Q390" s="3">
        <f t="shared" si="20"/>
        <v>52</v>
      </c>
      <c r="R390" s="3">
        <v>0</v>
      </c>
      <c r="S390" s="99">
        <v>8062.31</v>
      </c>
      <c r="T390" s="3" t="s">
        <v>29</v>
      </c>
      <c r="U390" s="3" t="s">
        <v>23</v>
      </c>
      <c r="V390" s="3" t="s">
        <v>25</v>
      </c>
    </row>
    <row r="391" spans="1:22" x14ac:dyDescent="0.25">
      <c r="A391" s="3" t="s">
        <v>787</v>
      </c>
      <c r="B391" s="3">
        <v>28.69</v>
      </c>
      <c r="C391" s="3" t="str" cm="1">
        <f t="array" ref="C391">_xlfn.IFS($B391&lt;18.5,"Underweight",$B391&lt;24.9,"Normal Weight",$B391&lt;29.9,"Overweight",TRUE,"Obesity")</f>
        <v>Overweight</v>
      </c>
      <c r="D391" s="3">
        <v>5.4</v>
      </c>
      <c r="E391" s="3" t="str">
        <f t="shared" si="18"/>
        <v>Normal</v>
      </c>
      <c r="F391" s="3" t="s">
        <v>20</v>
      </c>
      <c r="G391" s="3" t="s">
        <v>20</v>
      </c>
      <c r="H391" s="3" t="s">
        <v>20</v>
      </c>
      <c r="I391" s="3">
        <v>0</v>
      </c>
      <c r="J391" s="3" t="s">
        <v>20</v>
      </c>
      <c r="L391" s="3" t="s">
        <v>787</v>
      </c>
      <c r="M391" s="3">
        <v>1982</v>
      </c>
      <c r="N391" s="3" t="s">
        <v>28</v>
      </c>
      <c r="O391" s="3">
        <v>27</v>
      </c>
      <c r="P391" s="5">
        <f t="shared" si="19"/>
        <v>30312</v>
      </c>
      <c r="Q391" s="3">
        <f t="shared" si="20"/>
        <v>40</v>
      </c>
      <c r="R391" s="3">
        <v>3</v>
      </c>
      <c r="S391" s="99">
        <v>8059.68</v>
      </c>
      <c r="T391" s="3" t="s">
        <v>29</v>
      </c>
      <c r="U391" s="3" t="s">
        <v>24</v>
      </c>
      <c r="V391" s="3" t="s">
        <v>33</v>
      </c>
    </row>
    <row r="392" spans="1:22" x14ac:dyDescent="0.25">
      <c r="A392" s="3" t="s">
        <v>299</v>
      </c>
      <c r="B392" s="3">
        <v>38.39</v>
      </c>
      <c r="C392" s="3" t="str" cm="1">
        <f t="array" ref="C392">_xlfn.IFS($B392&lt;18.5,"Underweight",$B392&lt;24.9,"Normal Weight",$B392&lt;29.9,"Overweight",TRUE,"Obesity")</f>
        <v>Obesity</v>
      </c>
      <c r="D392" s="3">
        <v>5.1100000000000003</v>
      </c>
      <c r="E392" s="3" t="str">
        <f t="shared" si="18"/>
        <v>Normal</v>
      </c>
      <c r="F392" s="3" t="s">
        <v>21</v>
      </c>
      <c r="G392" s="3" t="s">
        <v>20</v>
      </c>
      <c r="H392" s="3" t="s">
        <v>20</v>
      </c>
      <c r="I392" s="3">
        <v>1</v>
      </c>
      <c r="J392" s="3" t="s">
        <v>21</v>
      </c>
      <c r="L392" s="3" t="s">
        <v>299</v>
      </c>
      <c r="M392" s="3">
        <v>1964</v>
      </c>
      <c r="N392" s="3" t="s">
        <v>32</v>
      </c>
      <c r="O392" s="3">
        <v>6</v>
      </c>
      <c r="P392" s="5">
        <f t="shared" si="19"/>
        <v>23534</v>
      </c>
      <c r="Q392" s="3">
        <f t="shared" si="20"/>
        <v>59</v>
      </c>
      <c r="R392" s="3">
        <v>0</v>
      </c>
      <c r="S392" s="99">
        <v>38869.25</v>
      </c>
      <c r="T392" s="3" t="s">
        <v>29</v>
      </c>
      <c r="U392" s="3" t="s">
        <v>29</v>
      </c>
      <c r="V392" s="3" t="s">
        <v>53</v>
      </c>
    </row>
    <row r="393" spans="1:22" x14ac:dyDescent="0.25">
      <c r="A393" s="3" t="s">
        <v>790</v>
      </c>
      <c r="B393" s="3">
        <v>28.16</v>
      </c>
      <c r="C393" s="3" t="str" cm="1">
        <f t="array" ref="C393">_xlfn.IFS($B393&lt;18.5,"Underweight",$B393&lt;24.9,"Normal Weight",$B393&lt;29.9,"Overweight",TRUE,"Obesity")</f>
        <v>Overweight</v>
      </c>
      <c r="D393" s="3">
        <v>5.58</v>
      </c>
      <c r="E393" s="3" t="str">
        <f t="shared" si="18"/>
        <v>Normal</v>
      </c>
      <c r="F393" s="3" t="s">
        <v>21</v>
      </c>
      <c r="G393" s="3" t="s">
        <v>20</v>
      </c>
      <c r="H393" s="3" t="s">
        <v>20</v>
      </c>
      <c r="I393" s="3">
        <v>0</v>
      </c>
      <c r="J393" s="3" t="s">
        <v>20</v>
      </c>
      <c r="L393" s="3" t="s">
        <v>790</v>
      </c>
      <c r="M393" s="3">
        <v>1985</v>
      </c>
      <c r="N393" s="3" t="s">
        <v>56</v>
      </c>
      <c r="O393" s="3">
        <v>28</v>
      </c>
      <c r="P393" s="5">
        <f t="shared" si="19"/>
        <v>31379</v>
      </c>
      <c r="Q393" s="3">
        <f t="shared" si="20"/>
        <v>37</v>
      </c>
      <c r="R393" s="3">
        <v>3</v>
      </c>
      <c r="S393" s="99">
        <v>8059.06</v>
      </c>
      <c r="T393" s="3" t="s">
        <v>29</v>
      </c>
      <c r="U393" s="3" t="s">
        <v>24</v>
      </c>
      <c r="V393" s="3" t="s">
        <v>33</v>
      </c>
    </row>
    <row r="394" spans="1:22" x14ac:dyDescent="0.25">
      <c r="A394" s="3" t="s">
        <v>792</v>
      </c>
      <c r="B394" s="3">
        <v>45.54</v>
      </c>
      <c r="C394" s="3" t="str" cm="1">
        <f t="array" ref="C394">_xlfn.IFS($B394&lt;18.5,"Underweight",$B394&lt;24.9,"Normal Weight",$B394&lt;29.9,"Overweight",TRUE,"Obesity")</f>
        <v>Obesity</v>
      </c>
      <c r="D394" s="3">
        <v>5.84</v>
      </c>
      <c r="E394" s="3" t="str">
        <f t="shared" si="18"/>
        <v>Prediabetes</v>
      </c>
      <c r="F394" s="3" t="s">
        <v>20</v>
      </c>
      <c r="G394" s="3" t="s">
        <v>20</v>
      </c>
      <c r="H394" s="3" t="s">
        <v>21</v>
      </c>
      <c r="I394" s="3">
        <v>1</v>
      </c>
      <c r="J394" s="3" t="s">
        <v>20</v>
      </c>
      <c r="L394" s="3" t="s">
        <v>792</v>
      </c>
      <c r="M394" s="3">
        <v>2003</v>
      </c>
      <c r="N394" s="3" t="s">
        <v>28</v>
      </c>
      <c r="O394" s="3">
        <v>12</v>
      </c>
      <c r="P394" s="5">
        <f t="shared" si="19"/>
        <v>37967</v>
      </c>
      <c r="Q394" s="3">
        <f t="shared" si="20"/>
        <v>19</v>
      </c>
      <c r="R394" s="3">
        <v>0</v>
      </c>
      <c r="S394" s="99">
        <v>8035.64</v>
      </c>
      <c r="T394" s="3" t="s">
        <v>29</v>
      </c>
      <c r="U394" s="3" t="s">
        <v>29</v>
      </c>
      <c r="V394" s="3" t="s">
        <v>33</v>
      </c>
    </row>
    <row r="395" spans="1:22" x14ac:dyDescent="0.25">
      <c r="A395" s="3" t="s">
        <v>794</v>
      </c>
      <c r="B395" s="3">
        <v>28.7</v>
      </c>
      <c r="C395" s="3" t="str" cm="1">
        <f t="array" ref="C395">_xlfn.IFS($B395&lt;18.5,"Underweight",$B395&lt;24.9,"Normal Weight",$B395&lt;29.9,"Overweight",TRUE,"Obesity")</f>
        <v>Overweight</v>
      </c>
      <c r="D395" s="3">
        <v>4.2</v>
      </c>
      <c r="E395" s="3" t="str">
        <f t="shared" si="18"/>
        <v>Normal</v>
      </c>
      <c r="F395" s="3" t="s">
        <v>20</v>
      </c>
      <c r="G395" s="3" t="s">
        <v>20</v>
      </c>
      <c r="H395" s="3" t="s">
        <v>20</v>
      </c>
      <c r="I395" s="3">
        <v>0</v>
      </c>
      <c r="J395" s="3" t="s">
        <v>20</v>
      </c>
      <c r="L395" s="3" t="s">
        <v>794</v>
      </c>
      <c r="M395" s="3">
        <v>1977</v>
      </c>
      <c r="N395" s="3" t="s">
        <v>56</v>
      </c>
      <c r="O395" s="3">
        <v>6</v>
      </c>
      <c r="P395" s="5">
        <f t="shared" si="19"/>
        <v>28435</v>
      </c>
      <c r="Q395" s="3">
        <f t="shared" si="20"/>
        <v>45</v>
      </c>
      <c r="R395" s="3">
        <v>2</v>
      </c>
      <c r="S395" s="99">
        <v>8027.97</v>
      </c>
      <c r="T395" s="3" t="s">
        <v>24</v>
      </c>
      <c r="U395" s="3" t="s">
        <v>29</v>
      </c>
      <c r="V395" s="3" t="s">
        <v>53</v>
      </c>
    </row>
    <row r="396" spans="1:22" x14ac:dyDescent="0.25">
      <c r="A396" s="3" t="s">
        <v>796</v>
      </c>
      <c r="B396" s="3">
        <v>27.74</v>
      </c>
      <c r="C396" s="3" t="str" cm="1">
        <f t="array" ref="C396">_xlfn.IFS($B396&lt;18.5,"Underweight",$B396&lt;24.9,"Normal Weight",$B396&lt;29.9,"Overweight",TRUE,"Obesity")</f>
        <v>Overweight</v>
      </c>
      <c r="D396" s="3">
        <v>6.06</v>
      </c>
      <c r="E396" s="3" t="str">
        <f t="shared" si="18"/>
        <v>Prediabetes</v>
      </c>
      <c r="F396" s="3" t="s">
        <v>21</v>
      </c>
      <c r="G396" s="3" t="s">
        <v>20</v>
      </c>
      <c r="H396" s="3" t="s">
        <v>20</v>
      </c>
      <c r="I396" s="3">
        <v>0</v>
      </c>
      <c r="J396" s="3" t="s">
        <v>20</v>
      </c>
      <c r="L396" s="3" t="s">
        <v>796</v>
      </c>
      <c r="M396" s="3">
        <v>1976</v>
      </c>
      <c r="N396" s="3" t="s">
        <v>28</v>
      </c>
      <c r="O396" s="3">
        <v>20</v>
      </c>
      <c r="P396" s="5">
        <f t="shared" si="19"/>
        <v>28114</v>
      </c>
      <c r="Q396" s="3">
        <f t="shared" si="20"/>
        <v>46</v>
      </c>
      <c r="R396" s="3">
        <v>0</v>
      </c>
      <c r="S396" s="99">
        <v>8026.67</v>
      </c>
      <c r="T396" s="3" t="s">
        <v>29</v>
      </c>
      <c r="U396" s="3" t="s">
        <v>29</v>
      </c>
      <c r="V396" s="3" t="s">
        <v>33</v>
      </c>
    </row>
    <row r="397" spans="1:22" x14ac:dyDescent="0.25">
      <c r="A397" s="3" t="s">
        <v>798</v>
      </c>
      <c r="B397" s="3">
        <v>36.954999999999998</v>
      </c>
      <c r="C397" s="3" t="str" cm="1">
        <f t="array" ref="C397">_xlfn.IFS($B397&lt;18.5,"Underweight",$B397&lt;24.9,"Normal Weight",$B397&lt;29.9,"Overweight",TRUE,"Obesity")</f>
        <v>Obesity</v>
      </c>
      <c r="D397" s="3">
        <v>7.57</v>
      </c>
      <c r="E397" s="3" t="str">
        <f t="shared" si="18"/>
        <v>Diabetes</v>
      </c>
      <c r="F397" s="3" t="s">
        <v>20</v>
      </c>
      <c r="G397" s="3" t="s">
        <v>20</v>
      </c>
      <c r="H397" s="3" t="s">
        <v>20</v>
      </c>
      <c r="I397" s="3">
        <v>0</v>
      </c>
      <c r="J397" s="3" t="s">
        <v>20</v>
      </c>
      <c r="L397" s="3" t="s">
        <v>798</v>
      </c>
      <c r="M397" s="3">
        <v>1978</v>
      </c>
      <c r="N397" s="3" t="s">
        <v>61</v>
      </c>
      <c r="O397" s="3">
        <v>17</v>
      </c>
      <c r="P397" s="5">
        <f t="shared" si="19"/>
        <v>28688</v>
      </c>
      <c r="Q397" s="3">
        <f t="shared" si="20"/>
        <v>44</v>
      </c>
      <c r="R397" s="3">
        <v>1</v>
      </c>
      <c r="S397" s="99">
        <v>8023.14</v>
      </c>
      <c r="T397" s="3" t="s">
        <v>29</v>
      </c>
      <c r="U397" s="3" t="s">
        <v>24</v>
      </c>
      <c r="V397" s="3" t="s">
        <v>33</v>
      </c>
    </row>
    <row r="398" spans="1:22" x14ac:dyDescent="0.25">
      <c r="A398" s="3" t="s">
        <v>800</v>
      </c>
      <c r="B398" s="3">
        <v>30.69</v>
      </c>
      <c r="C398" s="3" t="str" cm="1">
        <f t="array" ref="C398">_xlfn.IFS($B398&lt;18.5,"Underweight",$B398&lt;24.9,"Normal Weight",$B398&lt;29.9,"Overweight",TRUE,"Obesity")</f>
        <v>Obesity</v>
      </c>
      <c r="D398" s="3">
        <v>6.15</v>
      </c>
      <c r="E398" s="3" t="str">
        <f t="shared" si="18"/>
        <v>Prediabetes</v>
      </c>
      <c r="F398" s="3" t="s">
        <v>20</v>
      </c>
      <c r="G398" s="3" t="s">
        <v>20</v>
      </c>
      <c r="H398" s="3" t="s">
        <v>20</v>
      </c>
      <c r="I398" s="3">
        <v>0</v>
      </c>
      <c r="J398" s="3" t="s">
        <v>20</v>
      </c>
      <c r="L398" s="3" t="s">
        <v>800</v>
      </c>
      <c r="M398" s="3">
        <v>1989</v>
      </c>
      <c r="N398" s="3" t="s">
        <v>56</v>
      </c>
      <c r="O398" s="3">
        <v>3</v>
      </c>
      <c r="P398" s="5">
        <f t="shared" si="19"/>
        <v>32815</v>
      </c>
      <c r="Q398" s="3">
        <f t="shared" si="20"/>
        <v>33</v>
      </c>
      <c r="R398" s="3">
        <v>3</v>
      </c>
      <c r="S398" s="99">
        <v>8021.11</v>
      </c>
      <c r="T398" s="3" t="s">
        <v>29</v>
      </c>
      <c r="U398" s="3" t="s">
        <v>23</v>
      </c>
      <c r="V398" s="3" t="s">
        <v>33</v>
      </c>
    </row>
    <row r="399" spans="1:22" x14ac:dyDescent="0.25">
      <c r="A399" s="3" t="s">
        <v>802</v>
      </c>
      <c r="B399" s="3">
        <v>24.984999999999999</v>
      </c>
      <c r="C399" s="3" t="str" cm="1">
        <f t="array" ref="C399">_xlfn.IFS($B399&lt;18.5,"Underweight",$B399&lt;24.9,"Normal Weight",$B399&lt;29.9,"Overweight",TRUE,"Obesity")</f>
        <v>Overweight</v>
      </c>
      <c r="D399" s="3">
        <v>4.5599999999999996</v>
      </c>
      <c r="E399" s="3" t="str">
        <f t="shared" si="18"/>
        <v>Normal</v>
      </c>
      <c r="F399" s="3" t="s">
        <v>20</v>
      </c>
      <c r="G399" s="3" t="s">
        <v>20</v>
      </c>
      <c r="H399" s="3" t="s">
        <v>20</v>
      </c>
      <c r="I399" s="3">
        <v>0</v>
      </c>
      <c r="J399" s="3" t="s">
        <v>20</v>
      </c>
      <c r="L399" s="3" t="s">
        <v>802</v>
      </c>
      <c r="M399" s="3">
        <v>1980</v>
      </c>
      <c r="N399" s="3" t="s">
        <v>56</v>
      </c>
      <c r="O399" s="3">
        <v>8</v>
      </c>
      <c r="P399" s="5">
        <f t="shared" si="19"/>
        <v>29533</v>
      </c>
      <c r="Q399" s="3">
        <f t="shared" si="20"/>
        <v>42</v>
      </c>
      <c r="R399" s="3">
        <v>2</v>
      </c>
      <c r="S399" s="99">
        <v>8017.06</v>
      </c>
      <c r="T399" s="3" t="s">
        <v>29</v>
      </c>
      <c r="U399" s="3" t="s">
        <v>29</v>
      </c>
      <c r="V399" s="3" t="s">
        <v>33</v>
      </c>
    </row>
    <row r="400" spans="1:22" x14ac:dyDescent="0.25">
      <c r="A400" s="3" t="s">
        <v>804</v>
      </c>
      <c r="B400" s="3">
        <v>39.42</v>
      </c>
      <c r="C400" s="3" t="str" cm="1">
        <f t="array" ref="C400">_xlfn.IFS($B400&lt;18.5,"Underweight",$B400&lt;24.9,"Normal Weight",$B400&lt;29.9,"Overweight",TRUE,"Obesity")</f>
        <v>Obesity</v>
      </c>
      <c r="D400" s="3">
        <v>4.72</v>
      </c>
      <c r="E400" s="3" t="str">
        <f t="shared" si="18"/>
        <v>Normal</v>
      </c>
      <c r="F400" s="3" t="s">
        <v>21</v>
      </c>
      <c r="G400" s="3" t="s">
        <v>20</v>
      </c>
      <c r="H400" s="3" t="s">
        <v>20</v>
      </c>
      <c r="I400" s="3">
        <v>1</v>
      </c>
      <c r="J400" s="3" t="s">
        <v>20</v>
      </c>
      <c r="L400" s="3" t="s">
        <v>804</v>
      </c>
      <c r="M400" s="3">
        <v>1995</v>
      </c>
      <c r="N400" s="3" t="s">
        <v>47</v>
      </c>
      <c r="O400" s="3">
        <v>18</v>
      </c>
      <c r="P400" s="5">
        <f t="shared" si="19"/>
        <v>34960</v>
      </c>
      <c r="Q400" s="3">
        <f t="shared" si="20"/>
        <v>27</v>
      </c>
      <c r="R400" s="3">
        <v>0</v>
      </c>
      <c r="S400" s="99">
        <v>8014.62</v>
      </c>
      <c r="T400" s="3" t="s">
        <v>29</v>
      </c>
      <c r="U400" s="3" t="s">
        <v>24</v>
      </c>
      <c r="V400" s="3" t="s">
        <v>33</v>
      </c>
    </row>
    <row r="401" spans="1:22" x14ac:dyDescent="0.25">
      <c r="A401" s="3" t="s">
        <v>806</v>
      </c>
      <c r="B401" s="3">
        <v>16.8</v>
      </c>
      <c r="C401" s="3" t="str" cm="1">
        <f t="array" ref="C401">_xlfn.IFS($B401&lt;18.5,"Underweight",$B401&lt;24.9,"Normal Weight",$B401&lt;29.9,"Overweight",TRUE,"Obesity")</f>
        <v>Underweight</v>
      </c>
      <c r="D401" s="3">
        <v>7.98</v>
      </c>
      <c r="E401" s="3" t="str">
        <f t="shared" si="18"/>
        <v>Diabetes</v>
      </c>
      <c r="F401" s="3" t="s">
        <v>20</v>
      </c>
      <c r="G401" s="3" t="s">
        <v>20</v>
      </c>
      <c r="H401" s="3" t="s">
        <v>20</v>
      </c>
      <c r="I401" s="3">
        <v>0</v>
      </c>
      <c r="J401" s="3" t="s">
        <v>20</v>
      </c>
      <c r="L401" s="3" t="s">
        <v>806</v>
      </c>
      <c r="M401" s="3">
        <v>1962</v>
      </c>
      <c r="N401" s="3" t="s">
        <v>51</v>
      </c>
      <c r="O401" s="3">
        <v>22</v>
      </c>
      <c r="P401" s="5">
        <f t="shared" si="19"/>
        <v>22880</v>
      </c>
      <c r="Q401" s="3">
        <f t="shared" si="20"/>
        <v>60</v>
      </c>
      <c r="R401" s="3">
        <v>0</v>
      </c>
      <c r="S401" s="99">
        <v>8004.96</v>
      </c>
      <c r="T401" s="3" t="s">
        <v>24</v>
      </c>
      <c r="U401" s="3" t="s">
        <v>23</v>
      </c>
      <c r="V401" s="3" t="s">
        <v>25</v>
      </c>
    </row>
    <row r="402" spans="1:22" x14ac:dyDescent="0.25">
      <c r="A402" s="3" t="s">
        <v>808</v>
      </c>
      <c r="B402" s="3">
        <v>23.274999999999999</v>
      </c>
      <c r="C402" s="3" t="str" cm="1">
        <f t="array" ref="C402">_xlfn.IFS($B402&lt;18.5,"Underweight",$B402&lt;24.9,"Normal Weight",$B402&lt;29.9,"Overweight",TRUE,"Obesity")</f>
        <v>Normal Weight</v>
      </c>
      <c r="D402" s="3">
        <v>6.26</v>
      </c>
      <c r="E402" s="3" t="str">
        <f t="shared" si="18"/>
        <v>Prediabetes</v>
      </c>
      <c r="F402" s="3" t="s">
        <v>21</v>
      </c>
      <c r="G402" s="3" t="s">
        <v>20</v>
      </c>
      <c r="H402" s="3" t="s">
        <v>21</v>
      </c>
      <c r="I402" s="3">
        <v>1</v>
      </c>
      <c r="J402" s="3" t="s">
        <v>20</v>
      </c>
      <c r="L402" s="3" t="s">
        <v>808</v>
      </c>
      <c r="M402" s="3">
        <v>1983</v>
      </c>
      <c r="N402" s="3" t="s">
        <v>51</v>
      </c>
      <c r="O402" s="3">
        <v>20</v>
      </c>
      <c r="P402" s="5">
        <f t="shared" si="19"/>
        <v>30548</v>
      </c>
      <c r="Q402" s="3">
        <f t="shared" si="20"/>
        <v>39</v>
      </c>
      <c r="R402" s="3">
        <v>3</v>
      </c>
      <c r="S402" s="99">
        <v>7986.48</v>
      </c>
      <c r="T402" s="3" t="s">
        <v>29</v>
      </c>
      <c r="U402" s="3" t="s">
        <v>24</v>
      </c>
      <c r="V402" s="3" t="s">
        <v>119</v>
      </c>
    </row>
    <row r="403" spans="1:22" x14ac:dyDescent="0.25">
      <c r="A403" s="3" t="s">
        <v>301</v>
      </c>
      <c r="B403" s="3">
        <v>46.85</v>
      </c>
      <c r="C403" s="3" t="str" cm="1">
        <f t="array" ref="C403">_xlfn.IFS($B403&lt;18.5,"Underweight",$B403&lt;24.9,"Normal Weight",$B403&lt;29.9,"Overweight",TRUE,"Obesity")</f>
        <v>Obesity</v>
      </c>
      <c r="D403" s="3">
        <v>4.25</v>
      </c>
      <c r="E403" s="3" t="str">
        <f t="shared" si="18"/>
        <v>Normal</v>
      </c>
      <c r="F403" s="3" t="s">
        <v>20</v>
      </c>
      <c r="G403" s="3" t="s">
        <v>20</v>
      </c>
      <c r="H403" s="3" t="s">
        <v>21</v>
      </c>
      <c r="I403" s="3">
        <v>1</v>
      </c>
      <c r="J403" s="3" t="s">
        <v>21</v>
      </c>
      <c r="L403" s="3" t="s">
        <v>301</v>
      </c>
      <c r="M403" s="3">
        <v>1979</v>
      </c>
      <c r="N403" s="3" t="s">
        <v>28</v>
      </c>
      <c r="O403" s="3">
        <v>3</v>
      </c>
      <c r="P403" s="5">
        <f t="shared" si="19"/>
        <v>29192</v>
      </c>
      <c r="Q403" s="3">
        <f t="shared" si="20"/>
        <v>43</v>
      </c>
      <c r="R403" s="3">
        <v>2</v>
      </c>
      <c r="S403" s="99">
        <v>38836.980000000003</v>
      </c>
      <c r="T403" s="3" t="s">
        <v>29</v>
      </c>
      <c r="U403" s="3" t="s">
        <v>23</v>
      </c>
      <c r="V403" s="3" t="s">
        <v>53</v>
      </c>
    </row>
    <row r="404" spans="1:22" x14ac:dyDescent="0.25">
      <c r="A404" s="3" t="s">
        <v>811</v>
      </c>
      <c r="B404" s="3">
        <v>22.8</v>
      </c>
      <c r="C404" s="3" t="str" cm="1">
        <f t="array" ref="C404">_xlfn.IFS($B404&lt;18.5,"Underweight",$B404&lt;24.9,"Normal Weight",$B404&lt;29.9,"Overweight",TRUE,"Obesity")</f>
        <v>Normal Weight</v>
      </c>
      <c r="D404" s="3">
        <v>4.29</v>
      </c>
      <c r="E404" s="3" t="str">
        <f t="shared" si="18"/>
        <v>Normal</v>
      </c>
      <c r="F404" s="3" t="s">
        <v>21</v>
      </c>
      <c r="G404" s="3" t="s">
        <v>20</v>
      </c>
      <c r="H404" s="3" t="s">
        <v>21</v>
      </c>
      <c r="I404" s="3">
        <v>1</v>
      </c>
      <c r="J404" s="3" t="s">
        <v>20</v>
      </c>
      <c r="L404" s="3" t="s">
        <v>811</v>
      </c>
      <c r="M404" s="3">
        <v>1983</v>
      </c>
      <c r="N404" s="3" t="s">
        <v>51</v>
      </c>
      <c r="O404" s="3">
        <v>28</v>
      </c>
      <c r="P404" s="5">
        <f t="shared" si="19"/>
        <v>30556</v>
      </c>
      <c r="Q404" s="3">
        <f t="shared" si="20"/>
        <v>39</v>
      </c>
      <c r="R404" s="3">
        <v>3</v>
      </c>
      <c r="S404" s="99">
        <v>7985.82</v>
      </c>
      <c r="T404" s="3" t="s">
        <v>29</v>
      </c>
      <c r="U404" s="3" t="s">
        <v>23</v>
      </c>
      <c r="V404" s="3" t="s">
        <v>119</v>
      </c>
    </row>
    <row r="405" spans="1:22" x14ac:dyDescent="0.25">
      <c r="A405" s="3" t="s">
        <v>813</v>
      </c>
      <c r="B405" s="3">
        <v>24.3</v>
      </c>
      <c r="C405" s="3" t="str" cm="1">
        <f t="array" ref="C405">_xlfn.IFS($B405&lt;18.5,"Underweight",$B405&lt;24.9,"Normal Weight",$B405&lt;29.9,"Overweight",TRUE,"Obesity")</f>
        <v>Normal Weight</v>
      </c>
      <c r="D405" s="3">
        <v>5.43</v>
      </c>
      <c r="E405" s="3" t="str">
        <f t="shared" si="18"/>
        <v>Normal</v>
      </c>
      <c r="F405" s="3" t="s">
        <v>20</v>
      </c>
      <c r="G405" s="3" t="s">
        <v>20</v>
      </c>
      <c r="H405" s="3" t="s">
        <v>20</v>
      </c>
      <c r="I405" s="3">
        <v>2</v>
      </c>
      <c r="J405" s="3" t="s">
        <v>20</v>
      </c>
      <c r="L405" s="3" t="s">
        <v>813</v>
      </c>
      <c r="M405" s="3">
        <v>1972</v>
      </c>
      <c r="N405" s="3" t="s">
        <v>56</v>
      </c>
      <c r="O405" s="3">
        <v>23</v>
      </c>
      <c r="P405" s="5">
        <f t="shared" si="19"/>
        <v>26626</v>
      </c>
      <c r="Q405" s="3">
        <f t="shared" si="20"/>
        <v>50</v>
      </c>
      <c r="R405" s="3">
        <v>0</v>
      </c>
      <c r="S405" s="99">
        <v>7980.34</v>
      </c>
      <c r="T405" s="3" t="s">
        <v>29</v>
      </c>
      <c r="U405" s="3" t="s">
        <v>29</v>
      </c>
      <c r="V405" s="3" t="s">
        <v>25</v>
      </c>
    </row>
    <row r="406" spans="1:22" x14ac:dyDescent="0.25">
      <c r="A406" s="3" t="s">
        <v>815</v>
      </c>
      <c r="B406" s="3">
        <v>25.13</v>
      </c>
      <c r="C406" s="3" t="str" cm="1">
        <f t="array" ref="C406">_xlfn.IFS($B406&lt;18.5,"Underweight",$B406&lt;24.9,"Normal Weight",$B406&lt;29.9,"Overweight",TRUE,"Obesity")</f>
        <v>Overweight</v>
      </c>
      <c r="D406" s="3">
        <v>8</v>
      </c>
      <c r="E406" s="3" t="str">
        <f t="shared" si="18"/>
        <v>Diabetes</v>
      </c>
      <c r="F406" s="3" t="s">
        <v>21</v>
      </c>
      <c r="G406" s="3" t="s">
        <v>20</v>
      </c>
      <c r="H406" s="3" t="s">
        <v>20</v>
      </c>
      <c r="I406" s="3">
        <v>1</v>
      </c>
      <c r="J406" s="3" t="s">
        <v>20</v>
      </c>
      <c r="L406" s="3" t="s">
        <v>815</v>
      </c>
      <c r="M406" s="3">
        <v>1975</v>
      </c>
      <c r="N406" s="3" t="s">
        <v>51</v>
      </c>
      <c r="O406" s="3">
        <v>10</v>
      </c>
      <c r="P406" s="5">
        <f t="shared" si="19"/>
        <v>27616</v>
      </c>
      <c r="Q406" s="3">
        <f t="shared" si="20"/>
        <v>47</v>
      </c>
      <c r="R406" s="3">
        <v>1</v>
      </c>
      <c r="S406" s="99">
        <v>7966.81</v>
      </c>
      <c r="T406" s="3" t="s">
        <v>29</v>
      </c>
      <c r="U406" s="3" t="s">
        <v>29</v>
      </c>
      <c r="V406" s="3" t="s">
        <v>25</v>
      </c>
    </row>
    <row r="407" spans="1:22" x14ac:dyDescent="0.25">
      <c r="A407" s="3" t="s">
        <v>817</v>
      </c>
      <c r="B407" s="3">
        <v>22.72</v>
      </c>
      <c r="C407" s="3" t="str" cm="1">
        <f t="array" ref="C407">_xlfn.IFS($B407&lt;18.5,"Underweight",$B407&lt;24.9,"Normal Weight",$B407&lt;29.9,"Overweight",TRUE,"Obesity")</f>
        <v>Normal Weight</v>
      </c>
      <c r="D407" s="3">
        <v>9.9600000000000009</v>
      </c>
      <c r="E407" s="3" t="str">
        <f t="shared" si="18"/>
        <v>Diabetes</v>
      </c>
      <c r="F407" s="3" t="s">
        <v>21</v>
      </c>
      <c r="G407" s="3" t="s">
        <v>20</v>
      </c>
      <c r="H407" s="3" t="s">
        <v>20</v>
      </c>
      <c r="I407" s="3">
        <v>2</v>
      </c>
      <c r="J407" s="3" t="s">
        <v>20</v>
      </c>
      <c r="L407" s="3" t="s">
        <v>817</v>
      </c>
      <c r="M407" s="3">
        <v>1970</v>
      </c>
      <c r="N407" s="3" t="s">
        <v>32</v>
      </c>
      <c r="O407" s="3">
        <v>19</v>
      </c>
      <c r="P407" s="5">
        <f t="shared" si="19"/>
        <v>25738</v>
      </c>
      <c r="Q407" s="3">
        <f t="shared" si="20"/>
        <v>52</v>
      </c>
      <c r="R407" s="3">
        <v>0</v>
      </c>
      <c r="S407" s="99">
        <v>7958.13</v>
      </c>
      <c r="T407" s="3" t="s">
        <v>29</v>
      </c>
      <c r="U407" s="3" t="s">
        <v>29</v>
      </c>
      <c r="V407" s="3" t="s">
        <v>25</v>
      </c>
    </row>
    <row r="408" spans="1:22" x14ac:dyDescent="0.25">
      <c r="A408" s="3" t="s">
        <v>819</v>
      </c>
      <c r="B408" s="3">
        <v>32.6</v>
      </c>
      <c r="C408" s="3" t="str" cm="1">
        <f t="array" ref="C408">_xlfn.IFS($B408&lt;18.5,"Underweight",$B408&lt;24.9,"Normal Weight",$B408&lt;29.9,"Overweight",TRUE,"Obesity")</f>
        <v>Obesity</v>
      </c>
      <c r="D408" s="3">
        <v>6.8</v>
      </c>
      <c r="E408" s="3" t="str">
        <f t="shared" si="18"/>
        <v>Diabetes</v>
      </c>
      <c r="F408" s="3" t="s">
        <v>21</v>
      </c>
      <c r="G408" s="3" t="s">
        <v>20</v>
      </c>
      <c r="H408" s="3" t="s">
        <v>20</v>
      </c>
      <c r="I408" s="3">
        <v>0</v>
      </c>
      <c r="J408" s="3" t="s">
        <v>20</v>
      </c>
      <c r="L408" s="3" t="s">
        <v>819</v>
      </c>
      <c r="M408" s="3">
        <v>1981</v>
      </c>
      <c r="N408" s="3" t="s">
        <v>28</v>
      </c>
      <c r="O408" s="3">
        <v>28</v>
      </c>
      <c r="P408" s="5">
        <f t="shared" si="19"/>
        <v>29948</v>
      </c>
      <c r="Q408" s="3">
        <f t="shared" si="20"/>
        <v>41</v>
      </c>
      <c r="R408" s="3">
        <v>3</v>
      </c>
      <c r="S408" s="99">
        <v>7954.52</v>
      </c>
      <c r="T408" s="3" t="s">
        <v>29</v>
      </c>
      <c r="U408" s="3" t="s">
        <v>29</v>
      </c>
      <c r="V408" s="3" t="s">
        <v>53</v>
      </c>
    </row>
    <row r="409" spans="1:22" x14ac:dyDescent="0.25">
      <c r="A409" s="3" t="s">
        <v>821</v>
      </c>
      <c r="B409" s="3">
        <v>17.28</v>
      </c>
      <c r="C409" s="3" t="str" cm="1">
        <f t="array" ref="C409">_xlfn.IFS($B409&lt;18.5,"Underweight",$B409&lt;24.9,"Normal Weight",$B409&lt;29.9,"Overweight",TRUE,"Obesity")</f>
        <v>Underweight</v>
      </c>
      <c r="D409" s="3">
        <v>6.22</v>
      </c>
      <c r="E409" s="3" t="str">
        <f t="shared" si="18"/>
        <v>Prediabetes</v>
      </c>
      <c r="F409" s="3" t="s">
        <v>21</v>
      </c>
      <c r="G409" s="3" t="s">
        <v>20</v>
      </c>
      <c r="H409" s="3" t="s">
        <v>20</v>
      </c>
      <c r="I409" s="3">
        <v>2</v>
      </c>
      <c r="J409" s="3" t="s">
        <v>20</v>
      </c>
      <c r="L409" s="3" t="s">
        <v>821</v>
      </c>
      <c r="M409" s="3">
        <v>1966</v>
      </c>
      <c r="N409" s="3" t="s">
        <v>61</v>
      </c>
      <c r="O409" s="3">
        <v>9</v>
      </c>
      <c r="P409" s="5">
        <f t="shared" si="19"/>
        <v>24297</v>
      </c>
      <c r="Q409" s="3">
        <f t="shared" si="20"/>
        <v>56</v>
      </c>
      <c r="R409" s="3">
        <v>0</v>
      </c>
      <c r="S409" s="99">
        <v>7953.72</v>
      </c>
      <c r="T409" s="3" t="s">
        <v>24</v>
      </c>
      <c r="U409" s="3" t="s">
        <v>24</v>
      </c>
      <c r="V409" s="3" t="s">
        <v>33</v>
      </c>
    </row>
    <row r="410" spans="1:22" x14ac:dyDescent="0.25">
      <c r="A410" s="3" t="s">
        <v>823</v>
      </c>
      <c r="B410" s="3">
        <v>27.92</v>
      </c>
      <c r="C410" s="3" t="str" cm="1">
        <f t="array" ref="C410">_xlfn.IFS($B410&lt;18.5,"Underweight",$B410&lt;24.9,"Normal Weight",$B410&lt;29.9,"Overweight",TRUE,"Obesity")</f>
        <v>Overweight</v>
      </c>
      <c r="D410" s="3">
        <v>5.79</v>
      </c>
      <c r="E410" s="3" t="str">
        <f t="shared" si="18"/>
        <v>Prediabetes</v>
      </c>
      <c r="F410" s="3" t="s">
        <v>20</v>
      </c>
      <c r="G410" s="3" t="s">
        <v>20</v>
      </c>
      <c r="H410" s="3" t="s">
        <v>20</v>
      </c>
      <c r="I410" s="3">
        <v>1</v>
      </c>
      <c r="J410" s="3" t="s">
        <v>20</v>
      </c>
      <c r="L410" s="3" t="s">
        <v>823</v>
      </c>
      <c r="M410" s="3">
        <v>1987</v>
      </c>
      <c r="N410" s="3" t="s">
        <v>22</v>
      </c>
      <c r="O410" s="3">
        <v>29</v>
      </c>
      <c r="P410" s="5">
        <f t="shared" si="19"/>
        <v>32079</v>
      </c>
      <c r="Q410" s="3">
        <f t="shared" si="20"/>
        <v>35</v>
      </c>
      <c r="R410" s="3">
        <v>3</v>
      </c>
      <c r="S410" s="99">
        <v>7948.22</v>
      </c>
      <c r="T410" s="3" t="s">
        <v>29</v>
      </c>
      <c r="U410" s="3" t="s">
        <v>24</v>
      </c>
      <c r="V410" s="3" t="s">
        <v>42</v>
      </c>
    </row>
    <row r="411" spans="1:22" x14ac:dyDescent="0.25">
      <c r="A411" s="3" t="s">
        <v>825</v>
      </c>
      <c r="B411" s="3">
        <v>38.284999999999997</v>
      </c>
      <c r="C411" s="3" t="str" cm="1">
        <f t="array" ref="C411">_xlfn.IFS($B411&lt;18.5,"Underweight",$B411&lt;24.9,"Normal Weight",$B411&lt;29.9,"Overweight",TRUE,"Obesity")</f>
        <v>Obesity</v>
      </c>
      <c r="D411" s="3">
        <v>5.41</v>
      </c>
      <c r="E411" s="3" t="str">
        <f t="shared" si="18"/>
        <v>Normal</v>
      </c>
      <c r="F411" s="3" t="s">
        <v>20</v>
      </c>
      <c r="G411" s="3" t="s">
        <v>20</v>
      </c>
      <c r="H411" s="3" t="s">
        <v>20</v>
      </c>
      <c r="I411" s="3">
        <v>0</v>
      </c>
      <c r="J411" s="3" t="s">
        <v>20</v>
      </c>
      <c r="L411" s="3" t="s">
        <v>825</v>
      </c>
      <c r="M411" s="3">
        <v>1977</v>
      </c>
      <c r="N411" s="3" t="s">
        <v>61</v>
      </c>
      <c r="O411" s="3">
        <v>20</v>
      </c>
      <c r="P411" s="5">
        <f t="shared" si="19"/>
        <v>28326</v>
      </c>
      <c r="Q411" s="3">
        <f t="shared" si="20"/>
        <v>45</v>
      </c>
      <c r="R411" s="3">
        <v>0</v>
      </c>
      <c r="S411" s="99">
        <v>7935.29</v>
      </c>
      <c r="T411" s="3" t="s">
        <v>29</v>
      </c>
      <c r="U411" s="3" t="s">
        <v>23</v>
      </c>
      <c r="V411" s="3" t="s">
        <v>119</v>
      </c>
    </row>
    <row r="412" spans="1:22" x14ac:dyDescent="0.25">
      <c r="A412" s="3" t="s">
        <v>827</v>
      </c>
      <c r="B412" s="3">
        <v>16.48</v>
      </c>
      <c r="C412" s="3" t="str" cm="1">
        <f t="array" ref="C412">_xlfn.IFS($B412&lt;18.5,"Underweight",$B412&lt;24.9,"Normal Weight",$B412&lt;29.9,"Overweight",TRUE,"Obesity")</f>
        <v>Underweight</v>
      </c>
      <c r="D412" s="3">
        <v>11.05</v>
      </c>
      <c r="E412" s="3" t="str">
        <f t="shared" si="18"/>
        <v>Diabetes</v>
      </c>
      <c r="F412" s="3" t="s">
        <v>20</v>
      </c>
      <c r="G412" s="3" t="s">
        <v>20</v>
      </c>
      <c r="H412" s="3" t="s">
        <v>20</v>
      </c>
      <c r="I412" s="3">
        <v>0</v>
      </c>
      <c r="J412" s="3" t="s">
        <v>20</v>
      </c>
      <c r="L412" s="3" t="s">
        <v>827</v>
      </c>
      <c r="M412" s="3">
        <v>1962</v>
      </c>
      <c r="N412" s="3" t="s">
        <v>22</v>
      </c>
      <c r="O412" s="3">
        <v>10</v>
      </c>
      <c r="P412" s="5">
        <f t="shared" si="19"/>
        <v>22929</v>
      </c>
      <c r="Q412" s="3">
        <f t="shared" si="20"/>
        <v>60</v>
      </c>
      <c r="R412" s="3">
        <v>0</v>
      </c>
      <c r="S412" s="99">
        <v>7896.41</v>
      </c>
      <c r="T412" s="3" t="s">
        <v>24</v>
      </c>
      <c r="U412" s="3" t="s">
        <v>29</v>
      </c>
      <c r="V412" s="3" t="s">
        <v>25</v>
      </c>
    </row>
    <row r="413" spans="1:22" x14ac:dyDescent="0.25">
      <c r="A413" s="3" t="s">
        <v>829</v>
      </c>
      <c r="B413" s="3">
        <v>38.57</v>
      </c>
      <c r="C413" s="3" t="str" cm="1">
        <f t="array" ref="C413">_xlfn.IFS($B413&lt;18.5,"Underweight",$B413&lt;24.9,"Normal Weight",$B413&lt;29.9,"Overweight",TRUE,"Obesity")</f>
        <v>Obesity</v>
      </c>
      <c r="D413" s="3">
        <v>6.27</v>
      </c>
      <c r="E413" s="3" t="str">
        <f t="shared" si="18"/>
        <v>Prediabetes</v>
      </c>
      <c r="F413" s="3" t="s">
        <v>20</v>
      </c>
      <c r="G413" s="3" t="s">
        <v>20</v>
      </c>
      <c r="H413" s="3" t="s">
        <v>20</v>
      </c>
      <c r="I413" s="3">
        <v>0</v>
      </c>
      <c r="J413" s="3" t="s">
        <v>20</v>
      </c>
      <c r="L413" s="3" t="s">
        <v>829</v>
      </c>
      <c r="M413" s="3">
        <v>1994</v>
      </c>
      <c r="N413" s="3" t="s">
        <v>56</v>
      </c>
      <c r="O413" s="3">
        <v>17</v>
      </c>
      <c r="P413" s="5">
        <f t="shared" si="19"/>
        <v>34655</v>
      </c>
      <c r="Q413" s="3">
        <f t="shared" si="20"/>
        <v>28</v>
      </c>
      <c r="R413" s="3">
        <v>0</v>
      </c>
      <c r="S413" s="99">
        <v>7851.85</v>
      </c>
      <c r="T413" s="3" t="s">
        <v>29</v>
      </c>
      <c r="U413" s="3" t="s">
        <v>24</v>
      </c>
      <c r="V413" s="3" t="s">
        <v>33</v>
      </c>
    </row>
    <row r="414" spans="1:22" x14ac:dyDescent="0.25">
      <c r="A414" s="3" t="s">
        <v>302</v>
      </c>
      <c r="B414" s="3">
        <v>42.24</v>
      </c>
      <c r="C414" s="3" t="str" cm="1">
        <f t="array" ref="C414">_xlfn.IFS($B414&lt;18.5,"Underweight",$B414&lt;24.9,"Normal Weight",$B414&lt;29.9,"Overweight",TRUE,"Obesity")</f>
        <v>Obesity</v>
      </c>
      <c r="D414" s="3">
        <v>5.55</v>
      </c>
      <c r="E414" s="3" t="str">
        <f t="shared" si="18"/>
        <v>Normal</v>
      </c>
      <c r="F414" s="3" t="s">
        <v>20</v>
      </c>
      <c r="G414" s="3" t="s">
        <v>117</v>
      </c>
      <c r="H414" s="3" t="s">
        <v>20</v>
      </c>
      <c r="I414" s="3">
        <v>1</v>
      </c>
      <c r="J414" s="3" t="s">
        <v>21</v>
      </c>
      <c r="L414" s="3" t="s">
        <v>302</v>
      </c>
      <c r="M414" s="3">
        <v>2004</v>
      </c>
      <c r="N414" s="3" t="s">
        <v>28</v>
      </c>
      <c r="O414" s="3">
        <v>5</v>
      </c>
      <c r="P414" s="5">
        <f t="shared" si="19"/>
        <v>38326</v>
      </c>
      <c r="Q414" s="3">
        <f t="shared" si="20"/>
        <v>18</v>
      </c>
      <c r="R414" s="3">
        <v>0</v>
      </c>
      <c r="S414" s="99">
        <v>38792.69</v>
      </c>
      <c r="T414" s="3" t="s">
        <v>29</v>
      </c>
      <c r="U414" s="3" t="s">
        <v>29</v>
      </c>
      <c r="V414" s="3" t="s">
        <v>25</v>
      </c>
    </row>
    <row r="415" spans="1:22" x14ac:dyDescent="0.25">
      <c r="A415" s="3" t="s">
        <v>832</v>
      </c>
      <c r="B415" s="3">
        <v>43.85</v>
      </c>
      <c r="C415" s="3" t="str" cm="1">
        <f t="array" ref="C415">_xlfn.IFS($B415&lt;18.5,"Underweight",$B415&lt;24.9,"Normal Weight",$B415&lt;29.9,"Overweight",TRUE,"Obesity")</f>
        <v>Obesity</v>
      </c>
      <c r="D415" s="3">
        <v>4.7699999999999996</v>
      </c>
      <c r="E415" s="3" t="str">
        <f t="shared" si="18"/>
        <v>Normal</v>
      </c>
      <c r="F415" s="3" t="s">
        <v>21</v>
      </c>
      <c r="G415" s="3" t="s">
        <v>20</v>
      </c>
      <c r="H415" s="3" t="s">
        <v>20</v>
      </c>
      <c r="I415" s="3">
        <v>0</v>
      </c>
      <c r="J415" s="3" t="s">
        <v>20</v>
      </c>
      <c r="L415" s="3" t="s">
        <v>832</v>
      </c>
      <c r="M415" s="3">
        <v>2001</v>
      </c>
      <c r="N415" s="3" t="s">
        <v>22</v>
      </c>
      <c r="O415" s="3">
        <v>5</v>
      </c>
      <c r="P415" s="5">
        <f t="shared" si="19"/>
        <v>37169</v>
      </c>
      <c r="Q415" s="3">
        <f t="shared" si="20"/>
        <v>21</v>
      </c>
      <c r="R415" s="3">
        <v>0</v>
      </c>
      <c r="S415" s="99">
        <v>7844.8</v>
      </c>
      <c r="T415" s="3" t="s">
        <v>29</v>
      </c>
      <c r="U415" s="3" t="s">
        <v>29</v>
      </c>
      <c r="V415" s="3" t="s">
        <v>33</v>
      </c>
    </row>
    <row r="416" spans="1:22" x14ac:dyDescent="0.25">
      <c r="A416" s="3" t="s">
        <v>834</v>
      </c>
      <c r="B416" s="3">
        <v>30.11</v>
      </c>
      <c r="C416" s="3" t="str" cm="1">
        <f t="array" ref="C416">_xlfn.IFS($B416&lt;18.5,"Underweight",$B416&lt;24.9,"Normal Weight",$B416&lt;29.9,"Overweight",TRUE,"Obesity")</f>
        <v>Obesity</v>
      </c>
      <c r="D416" s="3">
        <v>4.08</v>
      </c>
      <c r="E416" s="3" t="str">
        <f t="shared" si="18"/>
        <v>Normal</v>
      </c>
      <c r="F416" s="3" t="s">
        <v>20</v>
      </c>
      <c r="G416" s="3" t="s">
        <v>20</v>
      </c>
      <c r="H416" s="3" t="s">
        <v>20</v>
      </c>
      <c r="I416" s="3">
        <v>0</v>
      </c>
      <c r="J416" s="3" t="s">
        <v>20</v>
      </c>
      <c r="L416" s="3" t="s">
        <v>834</v>
      </c>
      <c r="M416" s="3">
        <v>1989</v>
      </c>
      <c r="N416" s="3" t="s">
        <v>22</v>
      </c>
      <c r="O416" s="3">
        <v>12</v>
      </c>
      <c r="P416" s="5">
        <f t="shared" si="19"/>
        <v>32793</v>
      </c>
      <c r="Q416" s="3">
        <f t="shared" si="20"/>
        <v>33</v>
      </c>
      <c r="R416" s="3">
        <v>3</v>
      </c>
      <c r="S416" s="99">
        <v>7824.37</v>
      </c>
      <c r="T416" s="3" t="s">
        <v>29</v>
      </c>
      <c r="U416" s="3" t="s">
        <v>29</v>
      </c>
      <c r="V416" s="3" t="s">
        <v>33</v>
      </c>
    </row>
    <row r="417" spans="1:22" x14ac:dyDescent="0.25">
      <c r="A417" s="3" t="s">
        <v>836</v>
      </c>
      <c r="B417" s="3">
        <v>31.59</v>
      </c>
      <c r="C417" s="3" t="str" cm="1">
        <f t="array" ref="C417">_xlfn.IFS($B417&lt;18.5,"Underweight",$B417&lt;24.9,"Normal Weight",$B417&lt;29.9,"Overweight",TRUE,"Obesity")</f>
        <v>Obesity</v>
      </c>
      <c r="D417" s="3">
        <v>6.01</v>
      </c>
      <c r="E417" s="3" t="str">
        <f t="shared" si="18"/>
        <v>Prediabetes</v>
      </c>
      <c r="F417" s="3" t="s">
        <v>20</v>
      </c>
      <c r="G417" s="3" t="s">
        <v>20</v>
      </c>
      <c r="H417" s="3" t="s">
        <v>20</v>
      </c>
      <c r="I417" s="3">
        <v>0</v>
      </c>
      <c r="J417" s="3" t="s">
        <v>20</v>
      </c>
      <c r="L417" s="3" t="s">
        <v>836</v>
      </c>
      <c r="M417" s="3">
        <v>1991</v>
      </c>
      <c r="N417" s="3" t="s">
        <v>28</v>
      </c>
      <c r="O417" s="3">
        <v>21</v>
      </c>
      <c r="P417" s="5">
        <f t="shared" si="19"/>
        <v>33593</v>
      </c>
      <c r="Q417" s="3">
        <f t="shared" si="20"/>
        <v>31</v>
      </c>
      <c r="R417" s="3">
        <v>3</v>
      </c>
      <c r="S417" s="99">
        <v>7812.67</v>
      </c>
      <c r="T417" s="3" t="s">
        <v>29</v>
      </c>
      <c r="U417" s="3" t="s">
        <v>23</v>
      </c>
      <c r="V417" s="3" t="s">
        <v>33</v>
      </c>
    </row>
    <row r="418" spans="1:22" x14ac:dyDescent="0.25">
      <c r="A418" s="3" t="s">
        <v>838</v>
      </c>
      <c r="B418" s="3">
        <v>40.15</v>
      </c>
      <c r="C418" s="3" t="str" cm="1">
        <f t="array" ref="C418">_xlfn.IFS($B418&lt;18.5,"Underweight",$B418&lt;24.9,"Normal Weight",$B418&lt;29.9,"Overweight",TRUE,"Obesity")</f>
        <v>Obesity</v>
      </c>
      <c r="D418" s="3">
        <v>11.84</v>
      </c>
      <c r="E418" s="3" t="str">
        <f t="shared" si="18"/>
        <v>Diabetes</v>
      </c>
      <c r="F418" s="3" t="s">
        <v>20</v>
      </c>
      <c r="G418" s="3" t="s">
        <v>20</v>
      </c>
      <c r="H418" s="3" t="s">
        <v>20</v>
      </c>
      <c r="I418" s="3">
        <v>0</v>
      </c>
      <c r="J418" s="3" t="s">
        <v>20</v>
      </c>
      <c r="L418" s="3" t="s">
        <v>838</v>
      </c>
      <c r="M418" s="3">
        <v>1974</v>
      </c>
      <c r="N418" s="3" t="s">
        <v>56</v>
      </c>
      <c r="O418" s="3">
        <v>9</v>
      </c>
      <c r="P418" s="5">
        <f t="shared" si="19"/>
        <v>27342</v>
      </c>
      <c r="Q418" s="3">
        <f t="shared" si="20"/>
        <v>48</v>
      </c>
      <c r="R418" s="3">
        <v>0</v>
      </c>
      <c r="S418" s="99">
        <v>7804.16</v>
      </c>
      <c r="T418" s="3" t="s">
        <v>29</v>
      </c>
      <c r="U418" s="3" t="s">
        <v>24</v>
      </c>
      <c r="V418" s="3" t="s">
        <v>25</v>
      </c>
    </row>
    <row r="419" spans="1:22" x14ac:dyDescent="0.25">
      <c r="A419" s="3" t="s">
        <v>840</v>
      </c>
      <c r="B419" s="3">
        <v>40.700000000000003</v>
      </c>
      <c r="C419" s="3" t="str" cm="1">
        <f t="array" ref="C419">_xlfn.IFS($B419&lt;18.5,"Underweight",$B419&lt;24.9,"Normal Weight",$B419&lt;29.9,"Overweight",TRUE,"Obesity")</f>
        <v>Obesity</v>
      </c>
      <c r="D419" s="3">
        <v>6.27</v>
      </c>
      <c r="E419" s="3" t="str">
        <f t="shared" si="18"/>
        <v>Prediabetes</v>
      </c>
      <c r="F419" s="3" t="s">
        <v>21</v>
      </c>
      <c r="G419" s="3" t="s">
        <v>20</v>
      </c>
      <c r="H419" s="3" t="s">
        <v>21</v>
      </c>
      <c r="I419" s="3">
        <v>1</v>
      </c>
      <c r="J419" s="3" t="s">
        <v>20</v>
      </c>
      <c r="L419" s="3" t="s">
        <v>840</v>
      </c>
      <c r="M419" s="3">
        <v>1997</v>
      </c>
      <c r="N419" s="3" t="s">
        <v>28</v>
      </c>
      <c r="O419" s="3">
        <v>2</v>
      </c>
      <c r="P419" s="5">
        <f t="shared" si="19"/>
        <v>35766</v>
      </c>
      <c r="Q419" s="3">
        <f t="shared" si="20"/>
        <v>25</v>
      </c>
      <c r="R419" s="3">
        <v>0</v>
      </c>
      <c r="S419" s="99">
        <v>7803.77</v>
      </c>
      <c r="T419" s="3" t="s">
        <v>29</v>
      </c>
      <c r="U419" s="3" t="s">
        <v>24</v>
      </c>
      <c r="V419" s="3" t="s">
        <v>33</v>
      </c>
    </row>
    <row r="420" spans="1:22" x14ac:dyDescent="0.25">
      <c r="A420" s="3" t="s">
        <v>842</v>
      </c>
      <c r="B420" s="3">
        <v>40.76</v>
      </c>
      <c r="C420" s="3" t="str" cm="1">
        <f t="array" ref="C420">_xlfn.IFS($B420&lt;18.5,"Underweight",$B420&lt;24.9,"Normal Weight",$B420&lt;29.9,"Overweight",TRUE,"Obesity")</f>
        <v>Obesity</v>
      </c>
      <c r="D420" s="3">
        <v>5.28</v>
      </c>
      <c r="E420" s="3" t="str">
        <f t="shared" si="18"/>
        <v>Normal</v>
      </c>
      <c r="F420" s="3" t="s">
        <v>20</v>
      </c>
      <c r="G420" s="3" t="s">
        <v>20</v>
      </c>
      <c r="H420" s="3" t="s">
        <v>20</v>
      </c>
      <c r="I420" s="3">
        <v>0</v>
      </c>
      <c r="J420" s="3" t="s">
        <v>20</v>
      </c>
      <c r="L420" s="3" t="s">
        <v>842</v>
      </c>
      <c r="M420" s="3">
        <v>1999</v>
      </c>
      <c r="N420" s="3" t="s">
        <v>28</v>
      </c>
      <c r="O420" s="3">
        <v>25</v>
      </c>
      <c r="P420" s="5">
        <f t="shared" si="19"/>
        <v>36519</v>
      </c>
      <c r="Q420" s="3">
        <f t="shared" si="20"/>
        <v>23</v>
      </c>
      <c r="R420" s="3">
        <v>0</v>
      </c>
      <c r="S420" s="99">
        <v>7794.68</v>
      </c>
      <c r="T420" s="3" t="s">
        <v>29</v>
      </c>
      <c r="U420" s="3" t="s">
        <v>29</v>
      </c>
      <c r="V420" s="3" t="s">
        <v>36</v>
      </c>
    </row>
    <row r="421" spans="1:22" x14ac:dyDescent="0.25">
      <c r="A421" s="3" t="s">
        <v>844</v>
      </c>
      <c r="B421" s="3">
        <v>29.7</v>
      </c>
      <c r="C421" s="3" t="str" cm="1">
        <f t="array" ref="C421">_xlfn.IFS($B421&lt;18.5,"Underweight",$B421&lt;24.9,"Normal Weight",$B421&lt;29.9,"Overweight",TRUE,"Obesity")</f>
        <v>Overweight</v>
      </c>
      <c r="D421" s="3">
        <v>7.03</v>
      </c>
      <c r="E421" s="3" t="str">
        <f t="shared" si="18"/>
        <v>Diabetes</v>
      </c>
      <c r="F421" s="3" t="s">
        <v>20</v>
      </c>
      <c r="G421" s="3" t="s">
        <v>20</v>
      </c>
      <c r="H421" s="3" t="s">
        <v>20</v>
      </c>
      <c r="I421" s="3">
        <v>0</v>
      </c>
      <c r="J421" s="3" t="s">
        <v>20</v>
      </c>
      <c r="L421" s="3" t="s">
        <v>844</v>
      </c>
      <c r="M421" s="3">
        <v>1974</v>
      </c>
      <c r="N421" s="3" t="s">
        <v>28</v>
      </c>
      <c r="O421" s="3">
        <v>6</v>
      </c>
      <c r="P421" s="5">
        <f t="shared" si="19"/>
        <v>27369</v>
      </c>
      <c r="Q421" s="3">
        <f t="shared" si="20"/>
        <v>48</v>
      </c>
      <c r="R421" s="3">
        <v>0</v>
      </c>
      <c r="S421" s="99">
        <v>7789.64</v>
      </c>
      <c r="T421" s="3" t="s">
        <v>23</v>
      </c>
      <c r="U421" s="3" t="s">
        <v>24</v>
      </c>
      <c r="V421" s="3" t="s">
        <v>25</v>
      </c>
    </row>
    <row r="422" spans="1:22" x14ac:dyDescent="0.25">
      <c r="A422" s="3" t="s">
        <v>846</v>
      </c>
      <c r="B422" s="3">
        <v>40.58</v>
      </c>
      <c r="C422" s="3" t="str" cm="1">
        <f t="array" ref="C422">_xlfn.IFS($B422&lt;18.5,"Underweight",$B422&lt;24.9,"Normal Weight",$B422&lt;29.9,"Overweight",TRUE,"Obesity")</f>
        <v>Obesity</v>
      </c>
      <c r="D422" s="3">
        <v>5.32</v>
      </c>
      <c r="E422" s="3" t="str">
        <f t="shared" si="18"/>
        <v>Normal</v>
      </c>
      <c r="F422" s="3" t="s">
        <v>21</v>
      </c>
      <c r="G422" s="3" t="s">
        <v>20</v>
      </c>
      <c r="H422" s="3" t="s">
        <v>21</v>
      </c>
      <c r="I422" s="3">
        <v>1</v>
      </c>
      <c r="J422" s="3" t="s">
        <v>20</v>
      </c>
      <c r="L422" s="3" t="s">
        <v>846</v>
      </c>
      <c r="M422" s="3">
        <v>1997</v>
      </c>
      <c r="N422" s="3" t="s">
        <v>28</v>
      </c>
      <c r="O422" s="3">
        <v>21</v>
      </c>
      <c r="P422" s="5">
        <f t="shared" si="19"/>
        <v>35785</v>
      </c>
      <c r="Q422" s="3">
        <f t="shared" si="20"/>
        <v>25</v>
      </c>
      <c r="R422" s="3">
        <v>0</v>
      </c>
      <c r="S422" s="99">
        <v>7763.06</v>
      </c>
      <c r="T422" s="3" t="s">
        <v>29</v>
      </c>
      <c r="U422" s="3" t="s">
        <v>23</v>
      </c>
      <c r="V422" s="3" t="s">
        <v>33</v>
      </c>
    </row>
    <row r="423" spans="1:22" x14ac:dyDescent="0.25">
      <c r="A423" s="3" t="s">
        <v>848</v>
      </c>
      <c r="B423" s="3">
        <v>33.06</v>
      </c>
      <c r="C423" s="3" t="str" cm="1">
        <f t="array" ref="C423">_xlfn.IFS($B423&lt;18.5,"Underweight",$B423&lt;24.9,"Normal Weight",$B423&lt;29.9,"Overweight",TRUE,"Obesity")</f>
        <v>Obesity</v>
      </c>
      <c r="D423" s="3">
        <v>9.59</v>
      </c>
      <c r="E423" s="3" t="str">
        <f t="shared" si="18"/>
        <v>Diabetes</v>
      </c>
      <c r="F423" s="3" t="s">
        <v>21</v>
      </c>
      <c r="G423" s="3" t="s">
        <v>20</v>
      </c>
      <c r="H423" s="3" t="s">
        <v>20</v>
      </c>
      <c r="I423" s="3">
        <v>0</v>
      </c>
      <c r="J423" s="3" t="s">
        <v>20</v>
      </c>
      <c r="L423" s="3" t="s">
        <v>848</v>
      </c>
      <c r="M423" s="3">
        <v>1981</v>
      </c>
      <c r="N423" s="3" t="s">
        <v>32</v>
      </c>
      <c r="O423" s="3">
        <v>30</v>
      </c>
      <c r="P423" s="5">
        <f t="shared" si="19"/>
        <v>29767</v>
      </c>
      <c r="Q423" s="3">
        <f t="shared" si="20"/>
        <v>41</v>
      </c>
      <c r="R423" s="3">
        <v>2</v>
      </c>
      <c r="S423" s="99">
        <v>7749.16</v>
      </c>
      <c r="T423" s="3" t="s">
        <v>29</v>
      </c>
      <c r="U423" s="3" t="s">
        <v>23</v>
      </c>
      <c r="V423" s="3" t="s">
        <v>33</v>
      </c>
    </row>
    <row r="424" spans="1:22" x14ac:dyDescent="0.25">
      <c r="A424" s="3" t="s">
        <v>850</v>
      </c>
      <c r="B424" s="3">
        <v>26.62</v>
      </c>
      <c r="C424" s="3" t="str" cm="1">
        <f t="array" ref="C424">_xlfn.IFS($B424&lt;18.5,"Underweight",$B424&lt;24.9,"Normal Weight",$B424&lt;29.9,"Overweight",TRUE,"Obesity")</f>
        <v>Overweight</v>
      </c>
      <c r="D424" s="3">
        <v>6.15</v>
      </c>
      <c r="E424" s="3" t="str">
        <f t="shared" si="18"/>
        <v>Prediabetes</v>
      </c>
      <c r="F424" s="3" t="s">
        <v>21</v>
      </c>
      <c r="G424" s="3" t="s">
        <v>20</v>
      </c>
      <c r="H424" s="3" t="s">
        <v>20</v>
      </c>
      <c r="I424" s="3">
        <v>0</v>
      </c>
      <c r="J424" s="3" t="s">
        <v>20</v>
      </c>
      <c r="L424" s="3" t="s">
        <v>850</v>
      </c>
      <c r="M424" s="3">
        <v>1976</v>
      </c>
      <c r="N424" s="3" t="s">
        <v>28</v>
      </c>
      <c r="O424" s="3">
        <v>12</v>
      </c>
      <c r="P424" s="5">
        <f t="shared" si="19"/>
        <v>28106</v>
      </c>
      <c r="Q424" s="3">
        <f t="shared" si="20"/>
        <v>46</v>
      </c>
      <c r="R424" s="3">
        <v>1</v>
      </c>
      <c r="S424" s="99">
        <v>7742.11</v>
      </c>
      <c r="T424" s="3" t="s">
        <v>24</v>
      </c>
      <c r="U424" s="3" t="s">
        <v>29</v>
      </c>
      <c r="V424" s="3" t="s">
        <v>25</v>
      </c>
    </row>
    <row r="425" spans="1:22" x14ac:dyDescent="0.25">
      <c r="A425" s="3" t="s">
        <v>304</v>
      </c>
      <c r="B425" s="3">
        <v>34.39</v>
      </c>
      <c r="C425" s="3" t="str" cm="1">
        <f t="array" ref="C425">_xlfn.IFS($B425&lt;18.5,"Underweight",$B425&lt;24.9,"Normal Weight",$B425&lt;29.9,"Overweight",TRUE,"Obesity")</f>
        <v>Obesity</v>
      </c>
      <c r="D425" s="3">
        <v>5.78</v>
      </c>
      <c r="E425" s="3" t="str">
        <f t="shared" si="18"/>
        <v>Prediabetes</v>
      </c>
      <c r="F425" s="3" t="s">
        <v>20</v>
      </c>
      <c r="G425" s="3" t="s">
        <v>20</v>
      </c>
      <c r="H425" s="3" t="s">
        <v>20</v>
      </c>
      <c r="I425" s="3">
        <v>0</v>
      </c>
      <c r="J425" s="3" t="s">
        <v>21</v>
      </c>
      <c r="L425" s="3" t="s">
        <v>304</v>
      </c>
      <c r="M425" s="3">
        <v>1991</v>
      </c>
      <c r="N425" s="3" t="s">
        <v>56</v>
      </c>
      <c r="O425" s="3">
        <v>8</v>
      </c>
      <c r="P425" s="5">
        <f t="shared" si="19"/>
        <v>33550</v>
      </c>
      <c r="Q425" s="3">
        <f t="shared" si="20"/>
        <v>31</v>
      </c>
      <c r="R425" s="3">
        <v>3</v>
      </c>
      <c r="S425" s="99">
        <v>38746.36</v>
      </c>
      <c r="T425" s="3" t="s">
        <v>23</v>
      </c>
      <c r="U425" s="3" t="s">
        <v>29</v>
      </c>
      <c r="V425" s="3" t="s">
        <v>33</v>
      </c>
    </row>
    <row r="426" spans="1:22" x14ac:dyDescent="0.25">
      <c r="A426" s="3" t="s">
        <v>853</v>
      </c>
      <c r="B426" s="3">
        <v>37.1</v>
      </c>
      <c r="C426" s="3" t="str" cm="1">
        <f t="array" ref="C426">_xlfn.IFS($B426&lt;18.5,"Underweight",$B426&lt;24.9,"Normal Weight",$B426&lt;29.9,"Overweight",TRUE,"Obesity")</f>
        <v>Obesity</v>
      </c>
      <c r="D426" s="3">
        <v>11.08</v>
      </c>
      <c r="E426" s="3" t="str">
        <f t="shared" si="18"/>
        <v>Diabetes</v>
      </c>
      <c r="F426" s="3" t="s">
        <v>20</v>
      </c>
      <c r="G426" s="3" t="s">
        <v>20</v>
      </c>
      <c r="H426" s="3" t="s">
        <v>20</v>
      </c>
      <c r="I426" s="3">
        <v>0</v>
      </c>
      <c r="J426" s="3" t="s">
        <v>20</v>
      </c>
      <c r="L426" s="3" t="s">
        <v>853</v>
      </c>
      <c r="M426" s="3">
        <v>1978</v>
      </c>
      <c r="N426" s="3" t="s">
        <v>47</v>
      </c>
      <c r="O426" s="3">
        <v>4</v>
      </c>
      <c r="P426" s="5">
        <f t="shared" si="19"/>
        <v>28737</v>
      </c>
      <c r="Q426" s="3">
        <f t="shared" si="20"/>
        <v>44</v>
      </c>
      <c r="R426" s="3">
        <v>2</v>
      </c>
      <c r="S426" s="99">
        <v>7740.34</v>
      </c>
      <c r="T426" s="3" t="s">
        <v>23</v>
      </c>
      <c r="U426" s="3" t="s">
        <v>23</v>
      </c>
      <c r="V426" s="3" t="s">
        <v>53</v>
      </c>
    </row>
    <row r="427" spans="1:22" x14ac:dyDescent="0.25">
      <c r="A427" s="3" t="s">
        <v>855</v>
      </c>
      <c r="B427" s="3">
        <v>18.28</v>
      </c>
      <c r="C427" s="3" t="str" cm="1">
        <f t="array" ref="C427">_xlfn.IFS($B427&lt;18.5,"Underweight",$B427&lt;24.9,"Normal Weight",$B427&lt;29.9,"Overweight",TRUE,"Obesity")</f>
        <v>Underweight</v>
      </c>
      <c r="D427" s="3">
        <v>7.95</v>
      </c>
      <c r="E427" s="3" t="str">
        <f t="shared" si="18"/>
        <v>Diabetes</v>
      </c>
      <c r="F427" s="3" t="s">
        <v>20</v>
      </c>
      <c r="G427" s="3" t="s">
        <v>20</v>
      </c>
      <c r="H427" s="3" t="s">
        <v>20</v>
      </c>
      <c r="I427" s="3">
        <v>0</v>
      </c>
      <c r="J427" s="3" t="s">
        <v>20</v>
      </c>
      <c r="L427" s="3" t="s">
        <v>855</v>
      </c>
      <c r="M427" s="3">
        <v>1965</v>
      </c>
      <c r="N427" s="3" t="s">
        <v>61</v>
      </c>
      <c r="O427" s="3">
        <v>18</v>
      </c>
      <c r="P427" s="5">
        <f t="shared" si="19"/>
        <v>23941</v>
      </c>
      <c r="Q427" s="3">
        <f t="shared" si="20"/>
        <v>57</v>
      </c>
      <c r="R427" s="3">
        <v>0</v>
      </c>
      <c r="S427" s="99">
        <v>7736.39</v>
      </c>
      <c r="T427" s="3" t="s">
        <v>24</v>
      </c>
      <c r="U427" s="3" t="s">
        <v>29</v>
      </c>
      <c r="V427" s="3" t="s">
        <v>25</v>
      </c>
    </row>
    <row r="428" spans="1:22" x14ac:dyDescent="0.25">
      <c r="A428" s="3" t="s">
        <v>857</v>
      </c>
      <c r="B428" s="3">
        <v>35.814999999999998</v>
      </c>
      <c r="C428" s="3" t="str" cm="1">
        <f t="array" ref="C428">_xlfn.IFS($B428&lt;18.5,"Underweight",$B428&lt;24.9,"Normal Weight",$B428&lt;29.9,"Overweight",TRUE,"Obesity")</f>
        <v>Obesity</v>
      </c>
      <c r="D428" s="3">
        <v>6.23</v>
      </c>
      <c r="E428" s="3" t="str">
        <f t="shared" si="18"/>
        <v>Prediabetes</v>
      </c>
      <c r="F428" s="3" t="s">
        <v>20</v>
      </c>
      <c r="G428" s="3" t="s">
        <v>20</v>
      </c>
      <c r="H428" s="3" t="s">
        <v>20</v>
      </c>
      <c r="I428" s="3">
        <v>0</v>
      </c>
      <c r="J428" s="3" t="s">
        <v>20</v>
      </c>
      <c r="L428" s="3" t="s">
        <v>857</v>
      </c>
      <c r="M428" s="3">
        <v>1977</v>
      </c>
      <c r="N428" s="3" t="s">
        <v>51</v>
      </c>
      <c r="O428" s="3">
        <v>29</v>
      </c>
      <c r="P428" s="5">
        <f t="shared" si="19"/>
        <v>28366</v>
      </c>
      <c r="Q428" s="3">
        <f t="shared" si="20"/>
        <v>45</v>
      </c>
      <c r="R428" s="3">
        <v>0</v>
      </c>
      <c r="S428" s="99">
        <v>7731.86</v>
      </c>
      <c r="T428" s="3" t="s">
        <v>29</v>
      </c>
      <c r="U428" s="3" t="s">
        <v>24</v>
      </c>
      <c r="V428" s="3" t="s">
        <v>33</v>
      </c>
    </row>
    <row r="429" spans="1:22" x14ac:dyDescent="0.25">
      <c r="A429" s="3" t="s">
        <v>859</v>
      </c>
      <c r="B429" s="3">
        <v>30.69</v>
      </c>
      <c r="C429" s="3" t="str" cm="1">
        <f t="array" ref="C429">_xlfn.IFS($B429&lt;18.5,"Underweight",$B429&lt;24.9,"Normal Weight",$B429&lt;29.9,"Overweight",TRUE,"Obesity")</f>
        <v>Obesity</v>
      </c>
      <c r="D429" s="3">
        <v>6.5</v>
      </c>
      <c r="E429" s="3" t="str">
        <f t="shared" si="18"/>
        <v>Diabetes</v>
      </c>
      <c r="F429" s="3" t="s">
        <v>20</v>
      </c>
      <c r="G429" s="3" t="s">
        <v>20</v>
      </c>
      <c r="H429" s="3" t="s">
        <v>20</v>
      </c>
      <c r="I429" s="3">
        <v>0</v>
      </c>
      <c r="J429" s="3" t="s">
        <v>20</v>
      </c>
      <c r="L429" s="3" t="s">
        <v>859</v>
      </c>
      <c r="M429" s="3">
        <v>1978</v>
      </c>
      <c r="N429" s="3" t="s">
        <v>28</v>
      </c>
      <c r="O429" s="3">
        <v>4</v>
      </c>
      <c r="P429" s="5">
        <f t="shared" si="19"/>
        <v>28828</v>
      </c>
      <c r="Q429" s="3">
        <f t="shared" si="20"/>
        <v>44</v>
      </c>
      <c r="R429" s="3">
        <v>2</v>
      </c>
      <c r="S429" s="99">
        <v>7731.43</v>
      </c>
      <c r="T429" s="3" t="s">
        <v>24</v>
      </c>
      <c r="U429" s="3" t="s">
        <v>29</v>
      </c>
      <c r="V429" s="3" t="s">
        <v>25</v>
      </c>
    </row>
    <row r="430" spans="1:22" x14ac:dyDescent="0.25">
      <c r="A430" s="3" t="s">
        <v>861</v>
      </c>
      <c r="B430" s="3">
        <v>26.125</v>
      </c>
      <c r="C430" s="3" t="str" cm="1">
        <f t="array" ref="C430">_xlfn.IFS($B430&lt;18.5,"Underweight",$B430&lt;24.9,"Normal Weight",$B430&lt;29.9,"Overweight",TRUE,"Obesity")</f>
        <v>Overweight</v>
      </c>
      <c r="D430" s="3">
        <v>5.22</v>
      </c>
      <c r="E430" s="3" t="str">
        <f t="shared" si="18"/>
        <v>Normal</v>
      </c>
      <c r="F430" s="3" t="s">
        <v>20</v>
      </c>
      <c r="G430" s="3" t="s">
        <v>20</v>
      </c>
      <c r="H430" s="3" t="s">
        <v>20</v>
      </c>
      <c r="I430" s="3">
        <v>0</v>
      </c>
      <c r="J430" s="3" t="s">
        <v>20</v>
      </c>
      <c r="L430" s="3" t="s">
        <v>861</v>
      </c>
      <c r="M430" s="3">
        <v>1980</v>
      </c>
      <c r="N430" s="3" t="s">
        <v>47</v>
      </c>
      <c r="O430" s="3">
        <v>10</v>
      </c>
      <c r="P430" s="5">
        <f t="shared" si="19"/>
        <v>29474</v>
      </c>
      <c r="Q430" s="3">
        <f t="shared" si="20"/>
        <v>42</v>
      </c>
      <c r="R430" s="3">
        <v>2</v>
      </c>
      <c r="S430" s="99">
        <v>7729.65</v>
      </c>
      <c r="T430" s="3" t="s">
        <v>24</v>
      </c>
      <c r="U430" s="3" t="s">
        <v>23</v>
      </c>
      <c r="V430" s="3" t="s">
        <v>39</v>
      </c>
    </row>
    <row r="431" spans="1:22" x14ac:dyDescent="0.25">
      <c r="A431" s="3" t="s">
        <v>863</v>
      </c>
      <c r="B431" s="3">
        <v>34.58</v>
      </c>
      <c r="C431" s="3" t="str" cm="1">
        <f t="array" ref="C431">_xlfn.IFS($B431&lt;18.5,"Underweight",$B431&lt;24.9,"Normal Weight",$B431&lt;29.9,"Overweight",TRUE,"Obesity")</f>
        <v>Obesity</v>
      </c>
      <c r="D431" s="3">
        <v>6.3</v>
      </c>
      <c r="E431" s="3" t="str">
        <f t="shared" si="18"/>
        <v>Prediabetes</v>
      </c>
      <c r="F431" s="3" t="s">
        <v>20</v>
      </c>
      <c r="G431" s="3" t="s">
        <v>20</v>
      </c>
      <c r="H431" s="3" t="s">
        <v>21</v>
      </c>
      <c r="I431" s="3">
        <v>1</v>
      </c>
      <c r="J431" s="3" t="s">
        <v>20</v>
      </c>
      <c r="L431" s="3" t="s">
        <v>863</v>
      </c>
      <c r="M431" s="3">
        <v>1979</v>
      </c>
      <c r="N431" s="3" t="s">
        <v>32</v>
      </c>
      <c r="O431" s="3">
        <v>2</v>
      </c>
      <c r="P431" s="5">
        <f t="shared" si="19"/>
        <v>29008</v>
      </c>
      <c r="Q431" s="3">
        <f t="shared" si="20"/>
        <v>44</v>
      </c>
      <c r="R431" s="3">
        <v>1</v>
      </c>
      <c r="S431" s="99">
        <v>7727.25</v>
      </c>
      <c r="T431" s="3" t="s">
        <v>29</v>
      </c>
      <c r="U431" s="3" t="s">
        <v>24</v>
      </c>
      <c r="V431" s="3" t="s">
        <v>33</v>
      </c>
    </row>
    <row r="432" spans="1:22" x14ac:dyDescent="0.25">
      <c r="A432" s="3" t="s">
        <v>865</v>
      </c>
      <c r="B432" s="3">
        <v>27.4</v>
      </c>
      <c r="C432" s="3" t="str" cm="1">
        <f t="array" ref="C432">_xlfn.IFS($B432&lt;18.5,"Underweight",$B432&lt;24.9,"Normal Weight",$B432&lt;29.9,"Overweight",TRUE,"Obesity")</f>
        <v>Overweight</v>
      </c>
      <c r="D432" s="3">
        <v>8.84</v>
      </c>
      <c r="E432" s="3" t="str">
        <f t="shared" si="18"/>
        <v>Diabetes</v>
      </c>
      <c r="F432" s="3" t="s">
        <v>20</v>
      </c>
      <c r="G432" s="3" t="s">
        <v>20</v>
      </c>
      <c r="H432" s="3" t="s">
        <v>20</v>
      </c>
      <c r="I432" s="3">
        <v>0</v>
      </c>
      <c r="J432" s="3" t="s">
        <v>20</v>
      </c>
      <c r="L432" s="3" t="s">
        <v>865</v>
      </c>
      <c r="M432" s="3">
        <v>1978</v>
      </c>
      <c r="N432" s="3" t="s">
        <v>28</v>
      </c>
      <c r="O432" s="3">
        <v>29</v>
      </c>
      <c r="P432" s="5">
        <f t="shared" si="19"/>
        <v>28853</v>
      </c>
      <c r="Q432" s="3">
        <f t="shared" si="20"/>
        <v>44</v>
      </c>
      <c r="R432" s="3">
        <v>2</v>
      </c>
      <c r="S432" s="99">
        <v>7726.85</v>
      </c>
      <c r="T432" s="3" t="s">
        <v>23</v>
      </c>
      <c r="U432" s="3" t="s">
        <v>29</v>
      </c>
      <c r="V432" s="3" t="s">
        <v>53</v>
      </c>
    </row>
    <row r="433" spans="1:22" x14ac:dyDescent="0.25">
      <c r="A433" s="3" t="s">
        <v>867</v>
      </c>
      <c r="B433" s="3">
        <v>27.53</v>
      </c>
      <c r="C433" s="3" t="str" cm="1">
        <f t="array" ref="C433">_xlfn.IFS($B433&lt;18.5,"Underweight",$B433&lt;24.9,"Normal Weight",$B433&lt;29.9,"Overweight",TRUE,"Obesity")</f>
        <v>Overweight</v>
      </c>
      <c r="D433" s="3">
        <v>4.1100000000000003</v>
      </c>
      <c r="E433" s="3" t="str">
        <f t="shared" si="18"/>
        <v>Normal</v>
      </c>
      <c r="F433" s="3" t="s">
        <v>20</v>
      </c>
      <c r="G433" s="3" t="s">
        <v>20</v>
      </c>
      <c r="H433" s="3" t="s">
        <v>20</v>
      </c>
      <c r="I433" s="3">
        <v>1</v>
      </c>
      <c r="J433" s="3" t="s">
        <v>20</v>
      </c>
      <c r="L433" s="3" t="s">
        <v>867</v>
      </c>
      <c r="M433" s="3">
        <v>1987</v>
      </c>
      <c r="N433" s="3" t="s">
        <v>61</v>
      </c>
      <c r="O433" s="3">
        <v>12</v>
      </c>
      <c r="P433" s="5">
        <f t="shared" si="19"/>
        <v>31970</v>
      </c>
      <c r="Q433" s="3">
        <f t="shared" si="20"/>
        <v>35</v>
      </c>
      <c r="R433" s="3">
        <v>3</v>
      </c>
      <c r="S433" s="99">
        <v>7684.62</v>
      </c>
      <c r="T433" s="3" t="s">
        <v>29</v>
      </c>
      <c r="U433" s="3" t="s">
        <v>24</v>
      </c>
      <c r="V433" s="3" t="s">
        <v>48</v>
      </c>
    </row>
    <row r="434" spans="1:22" x14ac:dyDescent="0.25">
      <c r="A434" s="3" t="s">
        <v>869</v>
      </c>
      <c r="B434" s="3">
        <v>33</v>
      </c>
      <c r="C434" s="3" t="str" cm="1">
        <f t="array" ref="C434">_xlfn.IFS($B434&lt;18.5,"Underweight",$B434&lt;24.9,"Normal Weight",$B434&lt;29.9,"Overweight",TRUE,"Obesity")</f>
        <v>Obesity</v>
      </c>
      <c r="D434" s="3">
        <v>4.57</v>
      </c>
      <c r="E434" s="3" t="str">
        <f t="shared" si="18"/>
        <v>Normal</v>
      </c>
      <c r="F434" s="3" t="s">
        <v>20</v>
      </c>
      <c r="G434" s="3" t="s">
        <v>20</v>
      </c>
      <c r="H434" s="3" t="s">
        <v>20</v>
      </c>
      <c r="I434" s="3">
        <v>0</v>
      </c>
      <c r="J434" s="3" t="s">
        <v>20</v>
      </c>
      <c r="L434" s="3" t="s">
        <v>869</v>
      </c>
      <c r="M434" s="3">
        <v>1982</v>
      </c>
      <c r="N434" s="3" t="s">
        <v>28</v>
      </c>
      <c r="O434" s="3">
        <v>18</v>
      </c>
      <c r="P434" s="5">
        <f t="shared" si="19"/>
        <v>30303</v>
      </c>
      <c r="Q434" s="3">
        <f t="shared" si="20"/>
        <v>40</v>
      </c>
      <c r="R434" s="3">
        <v>3</v>
      </c>
      <c r="S434" s="99">
        <v>7682.67</v>
      </c>
      <c r="T434" s="3" t="s">
        <v>29</v>
      </c>
      <c r="U434" s="3" t="s">
        <v>23</v>
      </c>
      <c r="V434" s="3" t="s">
        <v>25</v>
      </c>
    </row>
    <row r="435" spans="1:22" x14ac:dyDescent="0.25">
      <c r="A435" s="3" t="s">
        <v>871</v>
      </c>
      <c r="B435" s="3">
        <v>25.78</v>
      </c>
      <c r="C435" s="3" t="str" cm="1">
        <f t="array" ref="C435">_xlfn.IFS($B435&lt;18.5,"Underweight",$B435&lt;24.9,"Normal Weight",$B435&lt;29.9,"Overweight",TRUE,"Obesity")</f>
        <v>Overweight</v>
      </c>
      <c r="D435" s="3">
        <v>11.06</v>
      </c>
      <c r="E435" s="3" t="str">
        <f t="shared" si="18"/>
        <v>Diabetes</v>
      </c>
      <c r="F435" s="3" t="s">
        <v>21</v>
      </c>
      <c r="G435" s="3" t="s">
        <v>20</v>
      </c>
      <c r="H435" s="3" t="s">
        <v>20</v>
      </c>
      <c r="I435" s="3">
        <v>0</v>
      </c>
      <c r="J435" s="3" t="s">
        <v>20</v>
      </c>
      <c r="L435" s="3" t="s">
        <v>871</v>
      </c>
      <c r="M435" s="3">
        <v>1981</v>
      </c>
      <c r="N435" s="3" t="s">
        <v>28</v>
      </c>
      <c r="O435" s="3">
        <v>19</v>
      </c>
      <c r="P435" s="5">
        <f t="shared" si="19"/>
        <v>29939</v>
      </c>
      <c r="Q435" s="3">
        <f t="shared" si="20"/>
        <v>41</v>
      </c>
      <c r="R435" s="3">
        <v>1</v>
      </c>
      <c r="S435" s="99">
        <v>7681.17</v>
      </c>
      <c r="T435" s="3" t="s">
        <v>29</v>
      </c>
      <c r="U435" s="3" t="s">
        <v>29</v>
      </c>
      <c r="V435" s="3" t="s">
        <v>239</v>
      </c>
    </row>
    <row r="436" spans="1:22" x14ac:dyDescent="0.25">
      <c r="A436" s="3" t="s">
        <v>306</v>
      </c>
      <c r="B436" s="3">
        <v>42.89</v>
      </c>
      <c r="C436" s="3" t="str" cm="1">
        <f t="array" ref="C436">_xlfn.IFS($B436&lt;18.5,"Underweight",$B436&lt;24.9,"Normal Weight",$B436&lt;29.9,"Overweight",TRUE,"Obesity")</f>
        <v>Obesity</v>
      </c>
      <c r="D436" s="3">
        <v>5.28</v>
      </c>
      <c r="E436" s="3" t="str">
        <f t="shared" si="18"/>
        <v>Normal</v>
      </c>
      <c r="F436" s="3" t="s">
        <v>21</v>
      </c>
      <c r="G436" s="3" t="s">
        <v>20</v>
      </c>
      <c r="H436" s="3" t="s">
        <v>20</v>
      </c>
      <c r="I436" s="3">
        <v>0</v>
      </c>
      <c r="J436" s="3" t="s">
        <v>21</v>
      </c>
      <c r="L436" s="3" t="s">
        <v>306</v>
      </c>
      <c r="M436" s="3">
        <v>1976</v>
      </c>
      <c r="N436" s="3" t="s">
        <v>32</v>
      </c>
      <c r="O436" s="3">
        <v>15</v>
      </c>
      <c r="P436" s="5">
        <f t="shared" si="19"/>
        <v>27926</v>
      </c>
      <c r="Q436" s="3">
        <f t="shared" si="20"/>
        <v>46</v>
      </c>
      <c r="R436" s="3">
        <v>2</v>
      </c>
      <c r="S436" s="99">
        <v>38740.120000000003</v>
      </c>
      <c r="T436" s="3" t="s">
        <v>29</v>
      </c>
      <c r="U436" s="3" t="s">
        <v>29</v>
      </c>
      <c r="V436" s="3" t="s">
        <v>33</v>
      </c>
    </row>
    <row r="437" spans="1:22" x14ac:dyDescent="0.25">
      <c r="A437" s="3" t="s">
        <v>874</v>
      </c>
      <c r="B437" s="3">
        <v>22.66</v>
      </c>
      <c r="C437" s="3" t="str" cm="1">
        <f t="array" ref="C437">_xlfn.IFS($B437&lt;18.5,"Underweight",$B437&lt;24.9,"Normal Weight",$B437&lt;29.9,"Overweight",TRUE,"Obesity")</f>
        <v>Normal Weight</v>
      </c>
      <c r="D437" s="3">
        <v>10.68</v>
      </c>
      <c r="E437" s="3" t="str">
        <f t="shared" si="18"/>
        <v>Diabetes</v>
      </c>
      <c r="F437" s="3" t="s">
        <v>20</v>
      </c>
      <c r="G437" s="3" t="s">
        <v>20</v>
      </c>
      <c r="H437" s="3" t="s">
        <v>20</v>
      </c>
      <c r="I437" s="3">
        <v>0</v>
      </c>
      <c r="J437" s="3" t="s">
        <v>20</v>
      </c>
      <c r="L437" s="3" t="s">
        <v>874</v>
      </c>
      <c r="M437" s="3">
        <v>1971</v>
      </c>
      <c r="N437" s="3" t="s">
        <v>22</v>
      </c>
      <c r="O437" s="3">
        <v>11</v>
      </c>
      <c r="P437" s="5">
        <f t="shared" si="19"/>
        <v>26217</v>
      </c>
      <c r="Q437" s="3">
        <f t="shared" si="20"/>
        <v>51</v>
      </c>
      <c r="R437" s="3">
        <v>0</v>
      </c>
      <c r="S437" s="99">
        <v>7680.92</v>
      </c>
      <c r="T437" s="3" t="s">
        <v>29</v>
      </c>
      <c r="U437" s="3" t="s">
        <v>23</v>
      </c>
      <c r="V437" s="3" t="s">
        <v>25</v>
      </c>
    </row>
    <row r="438" spans="1:22" x14ac:dyDescent="0.25">
      <c r="A438" s="3" t="s">
        <v>876</v>
      </c>
      <c r="B438" s="3">
        <v>38.81</v>
      </c>
      <c r="C438" s="3" t="str" cm="1">
        <f t="array" ref="C438">_xlfn.IFS($B438&lt;18.5,"Underweight",$B438&lt;24.9,"Normal Weight",$B438&lt;29.9,"Overweight",TRUE,"Obesity")</f>
        <v>Obesity</v>
      </c>
      <c r="D438" s="3">
        <v>6.14</v>
      </c>
      <c r="E438" s="3" t="str">
        <f t="shared" si="18"/>
        <v>Prediabetes</v>
      </c>
      <c r="F438" s="3" t="s">
        <v>21</v>
      </c>
      <c r="G438" s="3" t="s">
        <v>20</v>
      </c>
      <c r="H438" s="3" t="s">
        <v>20</v>
      </c>
      <c r="I438" s="3">
        <v>1</v>
      </c>
      <c r="J438" s="3" t="s">
        <v>20</v>
      </c>
      <c r="L438" s="3" t="s">
        <v>876</v>
      </c>
      <c r="M438" s="3">
        <v>1995</v>
      </c>
      <c r="N438" s="3" t="s">
        <v>47</v>
      </c>
      <c r="O438" s="3">
        <v>13</v>
      </c>
      <c r="P438" s="5">
        <f t="shared" si="19"/>
        <v>34955</v>
      </c>
      <c r="Q438" s="3">
        <f t="shared" si="20"/>
        <v>27</v>
      </c>
      <c r="R438" s="3">
        <v>0</v>
      </c>
      <c r="S438" s="99">
        <v>7676.4</v>
      </c>
      <c r="T438" s="3" t="s">
        <v>29</v>
      </c>
      <c r="U438" s="3" t="s">
        <v>23</v>
      </c>
      <c r="V438" s="3" t="s">
        <v>33</v>
      </c>
    </row>
    <row r="439" spans="1:22" x14ac:dyDescent="0.25">
      <c r="A439" s="3" t="s">
        <v>878</v>
      </c>
      <c r="B439" s="3">
        <v>38.51</v>
      </c>
      <c r="C439" s="3" t="str" cm="1">
        <f t="array" ref="C439">_xlfn.IFS($B439&lt;18.5,"Underweight",$B439&lt;24.9,"Normal Weight",$B439&lt;29.9,"Overweight",TRUE,"Obesity")</f>
        <v>Obesity</v>
      </c>
      <c r="D439" s="3">
        <v>5.45</v>
      </c>
      <c r="E439" s="3" t="str">
        <f t="shared" si="18"/>
        <v>Normal</v>
      </c>
      <c r="F439" s="3" t="s">
        <v>21</v>
      </c>
      <c r="G439" s="3" t="s">
        <v>20</v>
      </c>
      <c r="H439" s="3" t="s">
        <v>20</v>
      </c>
      <c r="I439" s="3">
        <v>0</v>
      </c>
      <c r="J439" s="3" t="s">
        <v>20</v>
      </c>
      <c r="L439" s="3" t="s">
        <v>878</v>
      </c>
      <c r="M439" s="3">
        <v>1996</v>
      </c>
      <c r="N439" s="3" t="s">
        <v>56</v>
      </c>
      <c r="O439" s="3">
        <v>24</v>
      </c>
      <c r="P439" s="5">
        <f t="shared" si="19"/>
        <v>35393</v>
      </c>
      <c r="Q439" s="3">
        <f t="shared" si="20"/>
        <v>26</v>
      </c>
      <c r="R439" s="3">
        <v>0</v>
      </c>
      <c r="S439" s="99">
        <v>7670.75</v>
      </c>
      <c r="T439" s="3" t="s">
        <v>29</v>
      </c>
      <c r="U439" s="3" t="s">
        <v>29</v>
      </c>
      <c r="V439" s="3" t="s">
        <v>144</v>
      </c>
    </row>
    <row r="440" spans="1:22" x14ac:dyDescent="0.25">
      <c r="A440" s="3" t="s">
        <v>880</v>
      </c>
      <c r="B440" s="3">
        <v>22.98</v>
      </c>
      <c r="C440" s="3" t="str" cm="1">
        <f t="array" ref="C440">_xlfn.IFS($B440&lt;18.5,"Underweight",$B440&lt;24.9,"Normal Weight",$B440&lt;29.9,"Overweight",TRUE,"Obesity")</f>
        <v>Normal Weight</v>
      </c>
      <c r="D440" s="3">
        <v>6.14</v>
      </c>
      <c r="E440" s="3" t="str">
        <f t="shared" si="18"/>
        <v>Prediabetes</v>
      </c>
      <c r="F440" s="3" t="s">
        <v>21</v>
      </c>
      <c r="G440" s="3" t="s">
        <v>20</v>
      </c>
      <c r="H440" s="3" t="s">
        <v>20</v>
      </c>
      <c r="I440" s="3">
        <v>0</v>
      </c>
      <c r="J440" s="3" t="s">
        <v>20</v>
      </c>
      <c r="L440" s="3" t="s">
        <v>880</v>
      </c>
      <c r="M440" s="3">
        <v>1976</v>
      </c>
      <c r="N440" s="3" t="s">
        <v>22</v>
      </c>
      <c r="O440" s="3">
        <v>9</v>
      </c>
      <c r="P440" s="5">
        <f t="shared" si="19"/>
        <v>28042</v>
      </c>
      <c r="Q440" s="3">
        <f t="shared" si="20"/>
        <v>46</v>
      </c>
      <c r="R440" s="3">
        <v>2</v>
      </c>
      <c r="S440" s="99">
        <v>7662.47</v>
      </c>
      <c r="T440" s="3" t="s">
        <v>29</v>
      </c>
      <c r="U440" s="3" t="s">
        <v>23</v>
      </c>
      <c r="V440" s="3" t="s">
        <v>53</v>
      </c>
    </row>
    <row r="441" spans="1:22" x14ac:dyDescent="0.25">
      <c r="A441" s="3" t="s">
        <v>882</v>
      </c>
      <c r="B441" s="3">
        <v>15.65</v>
      </c>
      <c r="C441" s="3" t="str" cm="1">
        <f t="array" ref="C441">_xlfn.IFS($B441&lt;18.5,"Underweight",$B441&lt;24.9,"Normal Weight",$B441&lt;29.9,"Overweight",TRUE,"Obesity")</f>
        <v>Underweight</v>
      </c>
      <c r="D441" s="3">
        <v>7.85</v>
      </c>
      <c r="E441" s="3" t="str">
        <f t="shared" si="18"/>
        <v>Diabetes</v>
      </c>
      <c r="F441" s="3" t="s">
        <v>20</v>
      </c>
      <c r="G441" s="3" t="s">
        <v>20</v>
      </c>
      <c r="H441" s="3" t="s">
        <v>20</v>
      </c>
      <c r="I441" s="3">
        <v>0</v>
      </c>
      <c r="J441" s="3" t="s">
        <v>20</v>
      </c>
      <c r="L441" s="3" t="s">
        <v>882</v>
      </c>
      <c r="M441" s="3">
        <v>1965</v>
      </c>
      <c r="N441" s="3" t="s">
        <v>28</v>
      </c>
      <c r="O441" s="3">
        <v>27</v>
      </c>
      <c r="P441" s="5">
        <f t="shared" si="19"/>
        <v>24103</v>
      </c>
      <c r="Q441" s="3">
        <f t="shared" si="20"/>
        <v>57</v>
      </c>
      <c r="R441" s="3">
        <v>0</v>
      </c>
      <c r="S441" s="99">
        <v>7657.69</v>
      </c>
      <c r="T441" s="3" t="s">
        <v>24</v>
      </c>
      <c r="U441" s="3" t="s">
        <v>24</v>
      </c>
      <c r="V441" s="3" t="s">
        <v>33</v>
      </c>
    </row>
    <row r="442" spans="1:22" x14ac:dyDescent="0.25">
      <c r="A442" s="3" t="s">
        <v>884</v>
      </c>
      <c r="B442" s="3">
        <v>39.97</v>
      </c>
      <c r="C442" s="3" t="str" cm="1">
        <f t="array" ref="C442">_xlfn.IFS($B442&lt;18.5,"Underweight",$B442&lt;24.9,"Normal Weight",$B442&lt;29.9,"Overweight",TRUE,"Obesity")</f>
        <v>Obesity</v>
      </c>
      <c r="D442" s="3">
        <v>4.09</v>
      </c>
      <c r="E442" s="3" t="str">
        <f t="shared" si="18"/>
        <v>Normal</v>
      </c>
      <c r="F442" s="3" t="s">
        <v>20</v>
      </c>
      <c r="G442" s="3" t="s">
        <v>20</v>
      </c>
      <c r="H442" s="3" t="s">
        <v>20</v>
      </c>
      <c r="I442" s="3">
        <v>1</v>
      </c>
      <c r="J442" s="3" t="s">
        <v>20</v>
      </c>
      <c r="L442" s="3" t="s">
        <v>884</v>
      </c>
      <c r="M442" s="3">
        <v>1998</v>
      </c>
      <c r="N442" s="3" t="s">
        <v>47</v>
      </c>
      <c r="O442" s="3">
        <v>30</v>
      </c>
      <c r="P442" s="5">
        <f t="shared" si="19"/>
        <v>36068</v>
      </c>
      <c r="Q442" s="3">
        <f t="shared" si="20"/>
        <v>24</v>
      </c>
      <c r="R442" s="3">
        <v>0</v>
      </c>
      <c r="S442" s="99">
        <v>7652.26</v>
      </c>
      <c r="T442" s="3" t="s">
        <v>29</v>
      </c>
      <c r="U442" s="3" t="s">
        <v>24</v>
      </c>
      <c r="V442" s="3" t="s">
        <v>134</v>
      </c>
    </row>
    <row r="443" spans="1:22" x14ac:dyDescent="0.25">
      <c r="A443" s="3" t="s">
        <v>886</v>
      </c>
      <c r="B443" s="3">
        <v>37.22</v>
      </c>
      <c r="C443" s="3" t="str" cm="1">
        <f t="array" ref="C443">_xlfn.IFS($B443&lt;18.5,"Underweight",$B443&lt;24.9,"Normal Weight",$B443&lt;29.9,"Overweight",TRUE,"Obesity")</f>
        <v>Obesity</v>
      </c>
      <c r="D443" s="3">
        <v>4.62</v>
      </c>
      <c r="E443" s="3" t="str">
        <f t="shared" si="18"/>
        <v>Normal</v>
      </c>
      <c r="F443" s="3" t="s">
        <v>20</v>
      </c>
      <c r="G443" s="3" t="s">
        <v>20</v>
      </c>
      <c r="H443" s="3" t="s">
        <v>21</v>
      </c>
      <c r="I443" s="3">
        <v>1</v>
      </c>
      <c r="J443" s="3" t="s">
        <v>20</v>
      </c>
      <c r="L443" s="3" t="s">
        <v>886</v>
      </c>
      <c r="M443" s="3">
        <v>1993</v>
      </c>
      <c r="N443" s="3" t="s">
        <v>51</v>
      </c>
      <c r="O443" s="3">
        <v>10</v>
      </c>
      <c r="P443" s="5">
        <f t="shared" si="19"/>
        <v>34191</v>
      </c>
      <c r="Q443" s="3">
        <f t="shared" si="20"/>
        <v>29</v>
      </c>
      <c r="R443" s="3">
        <v>0</v>
      </c>
      <c r="S443" s="99">
        <v>7650.8</v>
      </c>
      <c r="T443" s="3" t="s">
        <v>29</v>
      </c>
      <c r="U443" s="3" t="s">
        <v>29</v>
      </c>
      <c r="V443" s="3" t="s">
        <v>33</v>
      </c>
    </row>
    <row r="444" spans="1:22" x14ac:dyDescent="0.25">
      <c r="A444" s="3" t="s">
        <v>888</v>
      </c>
      <c r="B444" s="3">
        <v>41.325000000000003</v>
      </c>
      <c r="C444" s="3" t="str" cm="1">
        <f t="array" ref="C444">_xlfn.IFS($B444&lt;18.5,"Underweight",$B444&lt;24.9,"Normal Weight",$B444&lt;29.9,"Overweight",TRUE,"Obesity")</f>
        <v>Obesity</v>
      </c>
      <c r="D444" s="3">
        <v>5.77</v>
      </c>
      <c r="E444" s="3" t="str">
        <f t="shared" si="18"/>
        <v>Prediabetes</v>
      </c>
      <c r="F444" s="3" t="s">
        <v>20</v>
      </c>
      <c r="G444" s="3" t="s">
        <v>20</v>
      </c>
      <c r="H444" s="3" t="s">
        <v>20</v>
      </c>
      <c r="I444" s="3">
        <v>0</v>
      </c>
      <c r="J444" s="3" t="s">
        <v>20</v>
      </c>
      <c r="L444" s="3" t="s">
        <v>888</v>
      </c>
      <c r="M444" s="3">
        <v>1980</v>
      </c>
      <c r="N444" s="3" t="s">
        <v>22</v>
      </c>
      <c r="O444" s="3">
        <v>16</v>
      </c>
      <c r="P444" s="5">
        <f t="shared" si="19"/>
        <v>29510</v>
      </c>
      <c r="Q444" s="3">
        <f t="shared" si="20"/>
        <v>42</v>
      </c>
      <c r="R444" s="3">
        <v>1</v>
      </c>
      <c r="S444" s="99">
        <v>7650.77</v>
      </c>
      <c r="T444" s="3" t="s">
        <v>29</v>
      </c>
      <c r="U444" s="3" t="s">
        <v>29</v>
      </c>
      <c r="V444" s="3" t="s">
        <v>119</v>
      </c>
    </row>
    <row r="445" spans="1:22" x14ac:dyDescent="0.25">
      <c r="A445" s="3" t="s">
        <v>890</v>
      </c>
      <c r="B445" s="3">
        <v>40.31</v>
      </c>
      <c r="C445" s="3" t="str" cm="1">
        <f t="array" ref="C445">_xlfn.IFS($B445&lt;18.5,"Underweight",$B445&lt;24.9,"Normal Weight",$B445&lt;29.9,"Overweight",TRUE,"Obesity")</f>
        <v>Obesity</v>
      </c>
      <c r="D445" s="3">
        <v>5.84</v>
      </c>
      <c r="E445" s="3" t="str">
        <f t="shared" si="18"/>
        <v>Prediabetes</v>
      </c>
      <c r="F445" s="3" t="s">
        <v>20</v>
      </c>
      <c r="G445" s="3" t="s">
        <v>20</v>
      </c>
      <c r="H445" s="3" t="s">
        <v>20</v>
      </c>
      <c r="I445" s="3">
        <v>0</v>
      </c>
      <c r="J445" s="3" t="s">
        <v>20</v>
      </c>
      <c r="L445" s="3" t="s">
        <v>890</v>
      </c>
      <c r="M445" s="3">
        <v>1999</v>
      </c>
      <c r="N445" s="3" t="s">
        <v>32</v>
      </c>
      <c r="O445" s="3">
        <v>15</v>
      </c>
      <c r="P445" s="5">
        <f t="shared" si="19"/>
        <v>36326</v>
      </c>
      <c r="Q445" s="3">
        <f t="shared" si="20"/>
        <v>23</v>
      </c>
      <c r="R445" s="3">
        <v>0</v>
      </c>
      <c r="S445" s="99">
        <v>7642.05</v>
      </c>
      <c r="T445" s="3" t="s">
        <v>29</v>
      </c>
      <c r="U445" s="3" t="s">
        <v>29</v>
      </c>
      <c r="V445" s="3" t="s">
        <v>36</v>
      </c>
    </row>
    <row r="446" spans="1:22" x14ac:dyDescent="0.25">
      <c r="A446" s="3" t="s">
        <v>892</v>
      </c>
      <c r="B446" s="3">
        <v>29.48</v>
      </c>
      <c r="C446" s="3" t="str" cm="1">
        <f t="array" ref="C446">_xlfn.IFS($B446&lt;18.5,"Underweight",$B446&lt;24.9,"Normal Weight",$B446&lt;29.9,"Overweight",TRUE,"Obesity")</f>
        <v>Overweight</v>
      </c>
      <c r="D446" s="3">
        <v>4.91</v>
      </c>
      <c r="E446" s="3" t="str">
        <f t="shared" si="18"/>
        <v>Normal</v>
      </c>
      <c r="F446" s="3" t="s">
        <v>20</v>
      </c>
      <c r="G446" s="3" t="s">
        <v>20</v>
      </c>
      <c r="H446" s="3" t="s">
        <v>20</v>
      </c>
      <c r="I446" s="3">
        <v>0</v>
      </c>
      <c r="J446" s="3" t="s">
        <v>20</v>
      </c>
      <c r="L446" s="3" t="s">
        <v>892</v>
      </c>
      <c r="M446" s="3">
        <v>1980</v>
      </c>
      <c r="N446" s="3" t="s">
        <v>61</v>
      </c>
      <c r="O446" s="3">
        <v>24</v>
      </c>
      <c r="P446" s="5">
        <f t="shared" si="19"/>
        <v>29426</v>
      </c>
      <c r="Q446" s="3">
        <f t="shared" si="20"/>
        <v>42</v>
      </c>
      <c r="R446" s="3">
        <v>2</v>
      </c>
      <c r="S446" s="99">
        <v>7640.31</v>
      </c>
      <c r="T446" s="3" t="s">
        <v>29</v>
      </c>
      <c r="U446" s="3" t="s">
        <v>23</v>
      </c>
      <c r="V446" s="3" t="s">
        <v>25</v>
      </c>
    </row>
    <row r="447" spans="1:22" x14ac:dyDescent="0.25">
      <c r="A447" s="3" t="s">
        <v>62</v>
      </c>
      <c r="B447" s="3">
        <v>40.564999999999998</v>
      </c>
      <c r="C447" s="3" t="str" cm="1">
        <f t="array" ref="C447">_xlfn.IFS($B447&lt;18.5,"Underweight",$B447&lt;24.9,"Normal Weight",$B447&lt;29.9,"Overweight",TRUE,"Obesity")</f>
        <v>Obesity</v>
      </c>
      <c r="D447" s="3">
        <v>7.02</v>
      </c>
      <c r="E447" s="3" t="str">
        <f t="shared" si="18"/>
        <v>Diabetes</v>
      </c>
      <c r="F447" s="3" t="s">
        <v>20</v>
      </c>
      <c r="G447" s="3" t="s">
        <v>20</v>
      </c>
      <c r="H447" s="3" t="s">
        <v>20</v>
      </c>
      <c r="I447" s="3">
        <v>0</v>
      </c>
      <c r="J447" s="3" t="s">
        <v>21</v>
      </c>
      <c r="L447" s="3" t="s">
        <v>62</v>
      </c>
      <c r="M447" s="3">
        <v>1968</v>
      </c>
      <c r="N447" s="3" t="s">
        <v>28</v>
      </c>
      <c r="O447" s="3">
        <v>1</v>
      </c>
      <c r="P447" s="5">
        <f t="shared" si="19"/>
        <v>25173</v>
      </c>
      <c r="Q447" s="3">
        <f t="shared" si="20"/>
        <v>54</v>
      </c>
      <c r="R447" s="3">
        <v>3</v>
      </c>
      <c r="S447" s="99">
        <v>48549.18</v>
      </c>
      <c r="T447" s="3" t="s">
        <v>23</v>
      </c>
      <c r="U447" s="3" t="s">
        <v>24</v>
      </c>
      <c r="V447" s="3" t="s">
        <v>39</v>
      </c>
    </row>
    <row r="448" spans="1:22" x14ac:dyDescent="0.25">
      <c r="A448" s="3" t="s">
        <v>308</v>
      </c>
      <c r="B448" s="3">
        <v>36.299999999999997</v>
      </c>
      <c r="C448" s="3" t="str" cm="1">
        <f t="array" ref="C448">_xlfn.IFS($B448&lt;18.5,"Underweight",$B448&lt;24.9,"Normal Weight",$B448&lt;29.9,"Overweight",TRUE,"Obesity")</f>
        <v>Obesity</v>
      </c>
      <c r="D448" s="3">
        <v>5.39</v>
      </c>
      <c r="E448" s="3" t="str">
        <f t="shared" si="18"/>
        <v>Normal</v>
      </c>
      <c r="F448" s="3" t="s">
        <v>20</v>
      </c>
      <c r="G448" s="3" t="s">
        <v>20</v>
      </c>
      <c r="H448" s="3" t="s">
        <v>20</v>
      </c>
      <c r="I448" s="3">
        <v>0</v>
      </c>
      <c r="J448" s="3" t="s">
        <v>21</v>
      </c>
      <c r="L448" s="3" t="s">
        <v>308</v>
      </c>
      <c r="M448" s="3">
        <v>1991</v>
      </c>
      <c r="N448" s="3" t="s">
        <v>56</v>
      </c>
      <c r="O448" s="3">
        <v>2</v>
      </c>
      <c r="P448" s="5">
        <f t="shared" si="19"/>
        <v>33544</v>
      </c>
      <c r="Q448" s="3">
        <f t="shared" si="20"/>
        <v>31</v>
      </c>
      <c r="R448" s="3">
        <v>2</v>
      </c>
      <c r="S448" s="99">
        <v>38711</v>
      </c>
      <c r="T448" s="3" t="s">
        <v>29</v>
      </c>
      <c r="U448" s="3" t="s">
        <v>29</v>
      </c>
      <c r="V448" s="3" t="s">
        <v>53</v>
      </c>
    </row>
    <row r="449" spans="1:22" x14ac:dyDescent="0.25">
      <c r="A449" s="3" t="s">
        <v>896</v>
      </c>
      <c r="B449" s="3">
        <v>33.155000000000001</v>
      </c>
      <c r="C449" s="3" t="str" cm="1">
        <f t="array" ref="C449">_xlfn.IFS($B449&lt;18.5,"Underweight",$B449&lt;24.9,"Normal Weight",$B449&lt;29.9,"Overweight",TRUE,"Obesity")</f>
        <v>Obesity</v>
      </c>
      <c r="D449" s="3">
        <v>5.07</v>
      </c>
      <c r="E449" s="3" t="str">
        <f t="shared" si="18"/>
        <v>Normal</v>
      </c>
      <c r="F449" s="3" t="s">
        <v>20</v>
      </c>
      <c r="G449" s="3" t="s">
        <v>20</v>
      </c>
      <c r="H449" s="3" t="s">
        <v>20</v>
      </c>
      <c r="I449" s="3">
        <v>0</v>
      </c>
      <c r="J449" s="3" t="s">
        <v>20</v>
      </c>
      <c r="L449" s="3" t="s">
        <v>896</v>
      </c>
      <c r="M449" s="3">
        <v>1980</v>
      </c>
      <c r="N449" s="3" t="s">
        <v>32</v>
      </c>
      <c r="O449" s="3">
        <v>20</v>
      </c>
      <c r="P449" s="5">
        <f t="shared" si="19"/>
        <v>29392</v>
      </c>
      <c r="Q449" s="3">
        <f t="shared" si="20"/>
        <v>42</v>
      </c>
      <c r="R449" s="3">
        <v>1</v>
      </c>
      <c r="S449" s="99">
        <v>7639.42</v>
      </c>
      <c r="T449" s="3" t="s">
        <v>29</v>
      </c>
      <c r="U449" s="3" t="s">
        <v>29</v>
      </c>
      <c r="V449" s="3" t="s">
        <v>119</v>
      </c>
    </row>
    <row r="450" spans="1:22" x14ac:dyDescent="0.25">
      <c r="A450" s="3" t="s">
        <v>898</v>
      </c>
      <c r="B450" s="3">
        <v>42.85</v>
      </c>
      <c r="C450" s="3" t="str" cm="1">
        <f t="array" ref="C450">_xlfn.IFS($B450&lt;18.5,"Underweight",$B450&lt;24.9,"Normal Weight",$B450&lt;29.9,"Overweight",TRUE,"Obesity")</f>
        <v>Obesity</v>
      </c>
      <c r="D450" s="3">
        <v>5.81</v>
      </c>
      <c r="E450" s="3" t="str">
        <f t="shared" ref="E450:E513" si="21">IF($D450&lt;5.7,"Normal",IF($D450&lt;6.5,"Prediabetes","Diabetes"))</f>
        <v>Prediabetes</v>
      </c>
      <c r="F450" s="3" t="s">
        <v>21</v>
      </c>
      <c r="G450" s="3" t="s">
        <v>20</v>
      </c>
      <c r="H450" s="3" t="s">
        <v>20</v>
      </c>
      <c r="I450" s="3">
        <v>0</v>
      </c>
      <c r="J450" s="3" t="s">
        <v>20</v>
      </c>
      <c r="L450" s="3" t="s">
        <v>898</v>
      </c>
      <c r="M450" s="3">
        <v>2001</v>
      </c>
      <c r="N450" s="3" t="s">
        <v>28</v>
      </c>
      <c r="O450" s="3">
        <v>13</v>
      </c>
      <c r="P450" s="5">
        <f t="shared" ref="P450:P513" si="22">DATE($M450,MONTH(1&amp;$N450),$O450)</f>
        <v>37238</v>
      </c>
      <c r="Q450" s="3">
        <f t="shared" ref="Q450:Q513" si="23">DATEDIF($P450,DATE(2023,6,8),"Y")</f>
        <v>21</v>
      </c>
      <c r="R450" s="3">
        <v>0</v>
      </c>
      <c r="S450" s="99">
        <v>7636.92</v>
      </c>
      <c r="T450" s="3" t="s">
        <v>29</v>
      </c>
      <c r="U450" s="3" t="s">
        <v>24</v>
      </c>
      <c r="V450" s="3" t="s">
        <v>33</v>
      </c>
    </row>
    <row r="451" spans="1:22" x14ac:dyDescent="0.25">
      <c r="A451" s="3" t="s">
        <v>900</v>
      </c>
      <c r="B451" s="3">
        <v>32.340000000000003</v>
      </c>
      <c r="C451" s="3" t="str" cm="1">
        <f t="array" ref="C451">_xlfn.IFS($B451&lt;18.5,"Underweight",$B451&lt;24.9,"Normal Weight",$B451&lt;29.9,"Overweight",TRUE,"Obesity")</f>
        <v>Obesity</v>
      </c>
      <c r="D451" s="3">
        <v>11.2</v>
      </c>
      <c r="E451" s="3" t="str">
        <f t="shared" si="21"/>
        <v>Diabetes</v>
      </c>
      <c r="F451" s="3" t="s">
        <v>20</v>
      </c>
      <c r="G451" s="3" t="s">
        <v>20</v>
      </c>
      <c r="H451" s="3" t="s">
        <v>20</v>
      </c>
      <c r="I451" s="3">
        <v>0</v>
      </c>
      <c r="J451" s="3" t="s">
        <v>20</v>
      </c>
      <c r="L451" s="3" t="s">
        <v>900</v>
      </c>
      <c r="M451" s="3">
        <v>1978</v>
      </c>
      <c r="N451" s="3" t="s">
        <v>51</v>
      </c>
      <c r="O451" s="3">
        <v>24</v>
      </c>
      <c r="P451" s="5">
        <f t="shared" si="22"/>
        <v>28726</v>
      </c>
      <c r="Q451" s="3">
        <f t="shared" si="23"/>
        <v>44</v>
      </c>
      <c r="R451" s="3">
        <v>1</v>
      </c>
      <c r="S451" s="99">
        <v>7633.72</v>
      </c>
      <c r="T451" s="3" t="s">
        <v>29</v>
      </c>
      <c r="U451" s="3" t="s">
        <v>23</v>
      </c>
      <c r="V451" s="3" t="s">
        <v>25</v>
      </c>
    </row>
    <row r="452" spans="1:22" x14ac:dyDescent="0.25">
      <c r="A452" s="3" t="s">
        <v>902</v>
      </c>
      <c r="B452" s="3">
        <v>27.5</v>
      </c>
      <c r="C452" s="3" t="str" cm="1">
        <f t="array" ref="C452">_xlfn.IFS($B452&lt;18.5,"Underweight",$B452&lt;24.9,"Normal Weight",$B452&lt;29.9,"Overweight",TRUE,"Obesity")</f>
        <v>Overweight</v>
      </c>
      <c r="D452" s="3">
        <v>10.75</v>
      </c>
      <c r="E452" s="3" t="str">
        <f t="shared" si="21"/>
        <v>Diabetes</v>
      </c>
      <c r="F452" s="3" t="s">
        <v>20</v>
      </c>
      <c r="G452" s="3" t="s">
        <v>20</v>
      </c>
      <c r="H452" s="3" t="s">
        <v>20</v>
      </c>
      <c r="I452" s="3">
        <v>0</v>
      </c>
      <c r="J452" s="3" t="s">
        <v>20</v>
      </c>
      <c r="L452" s="3" t="s">
        <v>902</v>
      </c>
      <c r="M452" s="3">
        <v>1978</v>
      </c>
      <c r="N452" s="3" t="s">
        <v>56</v>
      </c>
      <c r="O452" s="3">
        <v>29</v>
      </c>
      <c r="P452" s="5">
        <f t="shared" si="22"/>
        <v>28823</v>
      </c>
      <c r="Q452" s="3">
        <f t="shared" si="23"/>
        <v>44</v>
      </c>
      <c r="R452" s="3">
        <v>1</v>
      </c>
      <c r="S452" s="99">
        <v>7626.99</v>
      </c>
      <c r="T452" s="3" t="s">
        <v>29</v>
      </c>
      <c r="U452" s="3" t="s">
        <v>29</v>
      </c>
      <c r="V452" s="3" t="s">
        <v>53</v>
      </c>
    </row>
    <row r="453" spans="1:22" x14ac:dyDescent="0.25">
      <c r="A453" s="3" t="s">
        <v>904</v>
      </c>
      <c r="B453" s="3">
        <v>25.8</v>
      </c>
      <c r="C453" s="3" t="str" cm="1">
        <f t="array" ref="C453">_xlfn.IFS($B453&lt;18.5,"Underweight",$B453&lt;24.9,"Normal Weight",$B453&lt;29.9,"Overweight",TRUE,"Obesity")</f>
        <v>Overweight</v>
      </c>
      <c r="D453" s="3">
        <v>7.8</v>
      </c>
      <c r="E453" s="3" t="str">
        <f t="shared" si="21"/>
        <v>Diabetes</v>
      </c>
      <c r="F453" s="3" t="s">
        <v>20</v>
      </c>
      <c r="G453" s="3" t="s">
        <v>20</v>
      </c>
      <c r="H453" s="3" t="s">
        <v>20</v>
      </c>
      <c r="I453" s="3">
        <v>0</v>
      </c>
      <c r="J453" s="3" t="s">
        <v>20</v>
      </c>
      <c r="L453" s="3" t="s">
        <v>904</v>
      </c>
      <c r="M453" s="3">
        <v>1978</v>
      </c>
      <c r="N453" s="3" t="s">
        <v>56</v>
      </c>
      <c r="O453" s="3">
        <v>6</v>
      </c>
      <c r="P453" s="5">
        <f t="shared" si="22"/>
        <v>28800</v>
      </c>
      <c r="Q453" s="3">
        <f t="shared" si="23"/>
        <v>44</v>
      </c>
      <c r="R453" s="3">
        <v>1</v>
      </c>
      <c r="S453" s="99">
        <v>7624.63</v>
      </c>
      <c r="T453" s="3" t="s">
        <v>29</v>
      </c>
      <c r="U453" s="3" t="s">
        <v>23</v>
      </c>
      <c r="V453" s="3" t="s">
        <v>53</v>
      </c>
    </row>
    <row r="454" spans="1:22" x14ac:dyDescent="0.25">
      <c r="A454" s="3" t="s">
        <v>906</v>
      </c>
      <c r="B454" s="3">
        <v>25</v>
      </c>
      <c r="C454" s="3" t="str" cm="1">
        <f t="array" ref="C454">_xlfn.IFS($B454&lt;18.5,"Underweight",$B454&lt;24.9,"Normal Weight",$B454&lt;29.9,"Overweight",TRUE,"Obesity")</f>
        <v>Overweight</v>
      </c>
      <c r="D454" s="3">
        <v>7.04</v>
      </c>
      <c r="E454" s="3" t="str">
        <f t="shared" si="21"/>
        <v>Diabetes</v>
      </c>
      <c r="F454" s="3" t="s">
        <v>20</v>
      </c>
      <c r="G454" s="3" t="s">
        <v>20</v>
      </c>
      <c r="H454" s="3" t="s">
        <v>20</v>
      </c>
      <c r="I454" s="3">
        <v>0</v>
      </c>
      <c r="J454" s="3" t="s">
        <v>20</v>
      </c>
      <c r="L454" s="3" t="s">
        <v>906</v>
      </c>
      <c r="M454" s="3">
        <v>1978</v>
      </c>
      <c r="N454" s="3" t="s">
        <v>56</v>
      </c>
      <c r="O454" s="3">
        <v>28</v>
      </c>
      <c r="P454" s="5">
        <f t="shared" si="22"/>
        <v>28822</v>
      </c>
      <c r="Q454" s="3">
        <f t="shared" si="23"/>
        <v>44</v>
      </c>
      <c r="R454" s="3">
        <v>1</v>
      </c>
      <c r="S454" s="99">
        <v>7623.52</v>
      </c>
      <c r="T454" s="3" t="s">
        <v>29</v>
      </c>
      <c r="U454" s="3" t="s">
        <v>23</v>
      </c>
      <c r="V454" s="3" t="s">
        <v>53</v>
      </c>
    </row>
    <row r="455" spans="1:22" x14ac:dyDescent="0.25">
      <c r="A455" s="3" t="s">
        <v>908</v>
      </c>
      <c r="B455" s="3">
        <v>41.2</v>
      </c>
      <c r="C455" s="3" t="str" cm="1">
        <f t="array" ref="C455">_xlfn.IFS($B455&lt;18.5,"Underweight",$B455&lt;24.9,"Normal Weight",$B455&lt;29.9,"Overweight",TRUE,"Obesity")</f>
        <v>Obesity</v>
      </c>
      <c r="D455" s="3">
        <v>4.18</v>
      </c>
      <c r="E455" s="3" t="str">
        <f t="shared" si="21"/>
        <v>Normal</v>
      </c>
      <c r="F455" s="3" t="s">
        <v>21</v>
      </c>
      <c r="G455" s="3" t="s">
        <v>20</v>
      </c>
      <c r="H455" s="3" t="s">
        <v>20</v>
      </c>
      <c r="I455" s="3">
        <v>0</v>
      </c>
      <c r="J455" s="3" t="s">
        <v>20</v>
      </c>
      <c r="L455" s="3" t="s">
        <v>908</v>
      </c>
      <c r="M455" s="3">
        <v>1996</v>
      </c>
      <c r="N455" s="3" t="s">
        <v>47</v>
      </c>
      <c r="O455" s="3">
        <v>17</v>
      </c>
      <c r="P455" s="5">
        <f t="shared" si="22"/>
        <v>35325</v>
      </c>
      <c r="Q455" s="3">
        <f t="shared" si="23"/>
        <v>26</v>
      </c>
      <c r="R455" s="3">
        <v>0</v>
      </c>
      <c r="S455" s="99">
        <v>7623.13</v>
      </c>
      <c r="T455" s="3" t="s">
        <v>29</v>
      </c>
      <c r="U455" s="3" t="s">
        <v>24</v>
      </c>
      <c r="V455" s="3" t="s">
        <v>53</v>
      </c>
    </row>
    <row r="456" spans="1:22" x14ac:dyDescent="0.25">
      <c r="A456" s="3" t="s">
        <v>910</v>
      </c>
      <c r="B456" s="3">
        <v>17.78</v>
      </c>
      <c r="C456" s="3" t="str" cm="1">
        <f t="array" ref="C456">_xlfn.IFS($B456&lt;18.5,"Underweight",$B456&lt;24.9,"Normal Weight",$B456&lt;29.9,"Overweight",TRUE,"Obesity")</f>
        <v>Underweight</v>
      </c>
      <c r="D456" s="3">
        <v>8.19</v>
      </c>
      <c r="E456" s="3" t="str">
        <f t="shared" si="21"/>
        <v>Diabetes</v>
      </c>
      <c r="F456" s="3" t="s">
        <v>20</v>
      </c>
      <c r="G456" s="3" t="s">
        <v>20</v>
      </c>
      <c r="H456" s="3" t="s">
        <v>20</v>
      </c>
      <c r="I456" s="3">
        <v>0</v>
      </c>
      <c r="J456" s="3" t="s">
        <v>20</v>
      </c>
      <c r="L456" s="3" t="s">
        <v>910</v>
      </c>
      <c r="M456" s="3">
        <v>1968</v>
      </c>
      <c r="N456" s="3" t="s">
        <v>61</v>
      </c>
      <c r="O456" s="3">
        <v>3</v>
      </c>
      <c r="P456" s="5">
        <f t="shared" si="22"/>
        <v>25022</v>
      </c>
      <c r="Q456" s="3">
        <f t="shared" si="23"/>
        <v>54</v>
      </c>
      <c r="R456" s="3">
        <v>0</v>
      </c>
      <c r="S456" s="99">
        <v>7609.6</v>
      </c>
      <c r="T456" s="3" t="s">
        <v>24</v>
      </c>
      <c r="U456" s="3" t="s">
        <v>29</v>
      </c>
      <c r="V456" s="3" t="s">
        <v>33</v>
      </c>
    </row>
    <row r="457" spans="1:22" x14ac:dyDescent="0.25">
      <c r="A457" s="3" t="s">
        <v>912</v>
      </c>
      <c r="B457" s="3">
        <v>40.119999999999997</v>
      </c>
      <c r="C457" s="3" t="str" cm="1">
        <f t="array" ref="C457">_xlfn.IFS($B457&lt;18.5,"Underweight",$B457&lt;24.9,"Normal Weight",$B457&lt;29.9,"Overweight",TRUE,"Obesity")</f>
        <v>Obesity</v>
      </c>
      <c r="D457" s="3">
        <v>6.22</v>
      </c>
      <c r="E457" s="3" t="str">
        <f t="shared" si="21"/>
        <v>Prediabetes</v>
      </c>
      <c r="F457" s="3" t="s">
        <v>21</v>
      </c>
      <c r="G457" s="3" t="s">
        <v>20</v>
      </c>
      <c r="H457" s="3" t="s">
        <v>21</v>
      </c>
      <c r="I457" s="3">
        <v>1</v>
      </c>
      <c r="J457" s="3" t="s">
        <v>20</v>
      </c>
      <c r="L457" s="3" t="s">
        <v>912</v>
      </c>
      <c r="M457" s="3">
        <v>1997</v>
      </c>
      <c r="N457" s="3" t="s">
        <v>47</v>
      </c>
      <c r="O457" s="3">
        <v>30</v>
      </c>
      <c r="P457" s="5">
        <f t="shared" si="22"/>
        <v>35703</v>
      </c>
      <c r="Q457" s="3">
        <f t="shared" si="23"/>
        <v>25</v>
      </c>
      <c r="R457" s="3">
        <v>0</v>
      </c>
      <c r="S457" s="99">
        <v>7607.03</v>
      </c>
      <c r="T457" s="3" t="s">
        <v>29</v>
      </c>
      <c r="U457" s="3" t="s">
        <v>29</v>
      </c>
      <c r="V457" s="3" t="s">
        <v>33</v>
      </c>
    </row>
    <row r="458" spans="1:22" x14ac:dyDescent="0.25">
      <c r="A458" s="3" t="s">
        <v>914</v>
      </c>
      <c r="B458" s="3">
        <v>19.350000000000001</v>
      </c>
      <c r="C458" s="3" t="str" cm="1">
        <f t="array" ref="C458">_xlfn.IFS($B458&lt;18.5,"Underweight",$B458&lt;24.9,"Normal Weight",$B458&lt;29.9,"Overweight",TRUE,"Obesity")</f>
        <v>Normal Weight</v>
      </c>
      <c r="D458" s="3">
        <v>8.2200000000000006</v>
      </c>
      <c r="E458" s="3" t="str">
        <f t="shared" si="21"/>
        <v>Diabetes</v>
      </c>
      <c r="F458" s="3" t="s">
        <v>21</v>
      </c>
      <c r="G458" s="3" t="s">
        <v>20</v>
      </c>
      <c r="H458" s="3" t="s">
        <v>20</v>
      </c>
      <c r="I458" s="3">
        <v>0</v>
      </c>
      <c r="J458" s="3" t="s">
        <v>20</v>
      </c>
      <c r="L458" s="3" t="s">
        <v>914</v>
      </c>
      <c r="M458" s="3">
        <v>1967</v>
      </c>
      <c r="N458" s="3" t="s">
        <v>61</v>
      </c>
      <c r="O458" s="3">
        <v>17</v>
      </c>
      <c r="P458" s="5">
        <f t="shared" si="22"/>
        <v>24670</v>
      </c>
      <c r="Q458" s="3">
        <f t="shared" si="23"/>
        <v>55</v>
      </c>
      <c r="R458" s="3">
        <v>0</v>
      </c>
      <c r="S458" s="99">
        <v>7585.62</v>
      </c>
      <c r="T458" s="3" t="s">
        <v>24</v>
      </c>
      <c r="U458" s="3" t="s">
        <v>29</v>
      </c>
      <c r="V458" s="3" t="s">
        <v>25</v>
      </c>
    </row>
    <row r="459" spans="1:22" x14ac:dyDescent="0.25">
      <c r="A459" s="3" t="s">
        <v>310</v>
      </c>
      <c r="B459" s="3">
        <v>35.200000000000003</v>
      </c>
      <c r="C459" s="3" t="str" cm="1">
        <f t="array" ref="C459">_xlfn.IFS($B459&lt;18.5,"Underweight",$B459&lt;24.9,"Normal Weight",$B459&lt;29.9,"Overweight",TRUE,"Obesity")</f>
        <v>Obesity</v>
      </c>
      <c r="D459" s="3">
        <v>8.01</v>
      </c>
      <c r="E459" s="3" t="str">
        <f t="shared" si="21"/>
        <v>Diabetes</v>
      </c>
      <c r="F459" s="3" t="s">
        <v>21</v>
      </c>
      <c r="G459" s="3" t="s">
        <v>20</v>
      </c>
      <c r="H459" s="3" t="s">
        <v>20</v>
      </c>
      <c r="I459" s="3">
        <v>1</v>
      </c>
      <c r="J459" s="3" t="s">
        <v>21</v>
      </c>
      <c r="L459" s="3" t="s">
        <v>310</v>
      </c>
      <c r="M459" s="3">
        <v>1986</v>
      </c>
      <c r="N459" s="3" t="s">
        <v>61</v>
      </c>
      <c r="O459" s="3">
        <v>20</v>
      </c>
      <c r="P459" s="5">
        <f t="shared" si="22"/>
        <v>31613</v>
      </c>
      <c r="Q459" s="3">
        <f t="shared" si="23"/>
        <v>36</v>
      </c>
      <c r="R459" s="3">
        <v>1</v>
      </c>
      <c r="S459" s="99">
        <v>38709.18</v>
      </c>
      <c r="T459" s="3" t="s">
        <v>23</v>
      </c>
      <c r="U459" s="3" t="s">
        <v>24</v>
      </c>
      <c r="V459" s="3" t="s">
        <v>25</v>
      </c>
    </row>
    <row r="460" spans="1:22" x14ac:dyDescent="0.25">
      <c r="A460" s="3" t="s">
        <v>917</v>
      </c>
      <c r="B460" s="3">
        <v>36.69</v>
      </c>
      <c r="C460" s="3" t="str" cm="1">
        <f t="array" ref="C460">_xlfn.IFS($B460&lt;18.5,"Underweight",$B460&lt;24.9,"Normal Weight",$B460&lt;29.9,"Overweight",TRUE,"Obesity")</f>
        <v>Obesity</v>
      </c>
      <c r="D460" s="3">
        <v>6.15</v>
      </c>
      <c r="E460" s="3" t="str">
        <f t="shared" si="21"/>
        <v>Prediabetes</v>
      </c>
      <c r="F460" s="3" t="s">
        <v>20</v>
      </c>
      <c r="G460" s="3" t="s">
        <v>20</v>
      </c>
      <c r="H460" s="3" t="s">
        <v>20</v>
      </c>
      <c r="I460" s="3">
        <v>0</v>
      </c>
      <c r="J460" s="3" t="s">
        <v>20</v>
      </c>
      <c r="L460" s="3" t="s">
        <v>917</v>
      </c>
      <c r="M460" s="3">
        <v>1994</v>
      </c>
      <c r="N460" s="3" t="s">
        <v>51</v>
      </c>
      <c r="O460" s="3">
        <v>14</v>
      </c>
      <c r="P460" s="5">
        <f t="shared" si="22"/>
        <v>34560</v>
      </c>
      <c r="Q460" s="3">
        <f t="shared" si="23"/>
        <v>28</v>
      </c>
      <c r="R460" s="3">
        <v>0</v>
      </c>
      <c r="S460" s="99">
        <v>7567.13</v>
      </c>
      <c r="T460" s="3" t="s">
        <v>29</v>
      </c>
      <c r="U460" s="3" t="s">
        <v>29</v>
      </c>
      <c r="V460" s="3" t="s">
        <v>48</v>
      </c>
    </row>
    <row r="461" spans="1:22" x14ac:dyDescent="0.25">
      <c r="A461" s="3" t="s">
        <v>919</v>
      </c>
      <c r="B461" s="3">
        <v>28.51</v>
      </c>
      <c r="C461" s="3" t="str" cm="1">
        <f t="array" ref="C461">_xlfn.IFS($B461&lt;18.5,"Underweight",$B461&lt;24.9,"Normal Weight",$B461&lt;29.9,"Overweight",TRUE,"Obesity")</f>
        <v>Overweight</v>
      </c>
      <c r="D461" s="3">
        <v>5.65</v>
      </c>
      <c r="E461" s="3" t="str">
        <f t="shared" si="21"/>
        <v>Normal</v>
      </c>
      <c r="F461" s="3" t="s">
        <v>21</v>
      </c>
      <c r="G461" s="3" t="s">
        <v>20</v>
      </c>
      <c r="H461" s="3" t="s">
        <v>20</v>
      </c>
      <c r="I461" s="3">
        <v>1</v>
      </c>
      <c r="J461" s="3" t="s">
        <v>20</v>
      </c>
      <c r="L461" s="3" t="s">
        <v>919</v>
      </c>
      <c r="M461" s="3">
        <v>1988</v>
      </c>
      <c r="N461" s="3" t="s">
        <v>28</v>
      </c>
      <c r="O461" s="3">
        <v>15</v>
      </c>
      <c r="P461" s="5">
        <f t="shared" si="22"/>
        <v>32492</v>
      </c>
      <c r="Q461" s="3">
        <f t="shared" si="23"/>
        <v>34</v>
      </c>
      <c r="R461" s="3">
        <v>3</v>
      </c>
      <c r="S461" s="99">
        <v>7538.52</v>
      </c>
      <c r="T461" s="3" t="s">
        <v>29</v>
      </c>
      <c r="U461" s="3" t="s">
        <v>29</v>
      </c>
      <c r="V461" s="3" t="s">
        <v>33</v>
      </c>
    </row>
    <row r="462" spans="1:22" x14ac:dyDescent="0.25">
      <c r="A462" s="3" t="s">
        <v>921</v>
      </c>
      <c r="B462" s="3">
        <v>30.21</v>
      </c>
      <c r="C462" s="3" t="str" cm="1">
        <f t="array" ref="C462">_xlfn.IFS($B462&lt;18.5,"Underweight",$B462&lt;24.9,"Normal Weight",$B462&lt;29.9,"Overweight",TRUE,"Obesity")</f>
        <v>Obesity</v>
      </c>
      <c r="D462" s="3">
        <v>5.5</v>
      </c>
      <c r="E462" s="3" t="str">
        <f t="shared" si="21"/>
        <v>Normal</v>
      </c>
      <c r="F462" s="3" t="s">
        <v>20</v>
      </c>
      <c r="G462" s="3" t="s">
        <v>20</v>
      </c>
      <c r="H462" s="3" t="s">
        <v>20</v>
      </c>
      <c r="I462" s="3">
        <v>1</v>
      </c>
      <c r="J462" s="3" t="s">
        <v>20</v>
      </c>
      <c r="L462" s="3" t="s">
        <v>921</v>
      </c>
      <c r="M462" s="3">
        <v>1984</v>
      </c>
      <c r="N462" s="3" t="s">
        <v>51</v>
      </c>
      <c r="O462" s="3">
        <v>22</v>
      </c>
      <c r="P462" s="5">
        <f t="shared" si="22"/>
        <v>30916</v>
      </c>
      <c r="Q462" s="3">
        <f t="shared" si="23"/>
        <v>38</v>
      </c>
      <c r="R462" s="3">
        <v>3</v>
      </c>
      <c r="S462" s="99">
        <v>7537.16</v>
      </c>
      <c r="T462" s="3" t="s">
        <v>29</v>
      </c>
      <c r="U462" s="3" t="s">
        <v>29</v>
      </c>
      <c r="V462" s="3" t="s">
        <v>33</v>
      </c>
    </row>
    <row r="463" spans="1:22" x14ac:dyDescent="0.25">
      <c r="A463" s="3" t="s">
        <v>923</v>
      </c>
      <c r="B463" s="3">
        <v>24.33</v>
      </c>
      <c r="C463" s="3" t="str" cm="1">
        <f t="array" ref="C463">_xlfn.IFS($B463&lt;18.5,"Underweight",$B463&lt;24.9,"Normal Weight",$B463&lt;29.9,"Overweight",TRUE,"Obesity")</f>
        <v>Normal Weight</v>
      </c>
      <c r="D463" s="3">
        <v>8</v>
      </c>
      <c r="E463" s="3" t="str">
        <f t="shared" si="21"/>
        <v>Diabetes</v>
      </c>
      <c r="F463" s="3" t="s">
        <v>20</v>
      </c>
      <c r="G463" s="3" t="s">
        <v>20</v>
      </c>
      <c r="H463" s="3" t="s">
        <v>20</v>
      </c>
      <c r="I463" s="3">
        <v>0</v>
      </c>
      <c r="J463" s="3" t="s">
        <v>20</v>
      </c>
      <c r="L463" s="3" t="s">
        <v>923</v>
      </c>
      <c r="M463" s="3">
        <v>1978</v>
      </c>
      <c r="N463" s="3" t="s">
        <v>28</v>
      </c>
      <c r="O463" s="3">
        <v>14</v>
      </c>
      <c r="P463" s="5">
        <f t="shared" si="22"/>
        <v>28838</v>
      </c>
      <c r="Q463" s="3">
        <f t="shared" si="23"/>
        <v>44</v>
      </c>
      <c r="R463" s="3">
        <v>2</v>
      </c>
      <c r="S463" s="99">
        <v>7531.7</v>
      </c>
      <c r="T463" s="3" t="s">
        <v>29</v>
      </c>
      <c r="U463" s="3" t="s">
        <v>23</v>
      </c>
      <c r="V463" s="3" t="s">
        <v>25</v>
      </c>
    </row>
    <row r="464" spans="1:22" x14ac:dyDescent="0.25">
      <c r="A464" s="3" t="s">
        <v>925</v>
      </c>
      <c r="B464" s="3">
        <v>19.855</v>
      </c>
      <c r="C464" s="3" t="str" cm="1">
        <f t="array" ref="C464">_xlfn.IFS($B464&lt;18.5,"Underweight",$B464&lt;24.9,"Normal Weight",$B464&lt;29.9,"Overweight",TRUE,"Obesity")</f>
        <v>Normal Weight</v>
      </c>
      <c r="D464" s="3">
        <v>5.71</v>
      </c>
      <c r="E464" s="3" t="str">
        <f t="shared" si="21"/>
        <v>Prediabetes</v>
      </c>
      <c r="F464" s="3" t="s">
        <v>21</v>
      </c>
      <c r="G464" s="3" t="s">
        <v>20</v>
      </c>
      <c r="H464" s="3" t="s">
        <v>20</v>
      </c>
      <c r="I464" s="3">
        <v>0</v>
      </c>
      <c r="J464" s="3" t="s">
        <v>20</v>
      </c>
      <c r="L464" s="3" t="s">
        <v>925</v>
      </c>
      <c r="M464" s="3">
        <v>1976</v>
      </c>
      <c r="N464" s="3" t="s">
        <v>22</v>
      </c>
      <c r="O464" s="3">
        <v>10</v>
      </c>
      <c r="P464" s="5">
        <f t="shared" si="22"/>
        <v>28043</v>
      </c>
      <c r="Q464" s="3">
        <f t="shared" si="23"/>
        <v>46</v>
      </c>
      <c r="R464" s="3">
        <v>0</v>
      </c>
      <c r="S464" s="99">
        <v>7526.71</v>
      </c>
      <c r="T464" s="3" t="s">
        <v>24</v>
      </c>
      <c r="U464" s="3" t="s">
        <v>23</v>
      </c>
      <c r="V464" s="3" t="s">
        <v>33</v>
      </c>
    </row>
    <row r="465" spans="1:22" x14ac:dyDescent="0.25">
      <c r="A465" s="3" t="s">
        <v>927</v>
      </c>
      <c r="B465" s="3">
        <v>25.364999999999998</v>
      </c>
      <c r="C465" s="3" t="str" cm="1">
        <f t="array" ref="C465">_xlfn.IFS($B465&lt;18.5,"Underweight",$B465&lt;24.9,"Normal Weight",$B465&lt;29.9,"Overweight",TRUE,"Obesity")</f>
        <v>Overweight</v>
      </c>
      <c r="D465" s="3">
        <v>11.71</v>
      </c>
      <c r="E465" s="3" t="str">
        <f t="shared" si="21"/>
        <v>Diabetes</v>
      </c>
      <c r="F465" s="3" t="s">
        <v>20</v>
      </c>
      <c r="G465" s="3" t="s">
        <v>20</v>
      </c>
      <c r="H465" s="3" t="s">
        <v>20</v>
      </c>
      <c r="I465" s="3">
        <v>0</v>
      </c>
      <c r="J465" s="3" t="s">
        <v>20</v>
      </c>
      <c r="L465" s="3" t="s">
        <v>927</v>
      </c>
      <c r="M465" s="3">
        <v>1978</v>
      </c>
      <c r="N465" s="3" t="s">
        <v>22</v>
      </c>
      <c r="O465" s="3">
        <v>18</v>
      </c>
      <c r="P465" s="5">
        <f t="shared" si="22"/>
        <v>28781</v>
      </c>
      <c r="Q465" s="3">
        <f t="shared" si="23"/>
        <v>44</v>
      </c>
      <c r="R465" s="3">
        <v>1</v>
      </c>
      <c r="S465" s="99">
        <v>7518.03</v>
      </c>
      <c r="T465" s="3" t="s">
        <v>29</v>
      </c>
      <c r="U465" s="3" t="s">
        <v>24</v>
      </c>
      <c r="V465" s="3" t="s">
        <v>33</v>
      </c>
    </row>
    <row r="466" spans="1:22" x14ac:dyDescent="0.25">
      <c r="A466" s="3" t="s">
        <v>929</v>
      </c>
      <c r="B466" s="3">
        <v>29.6</v>
      </c>
      <c r="C466" s="3" t="str" cm="1">
        <f t="array" ref="C466">_xlfn.IFS($B466&lt;18.5,"Underweight",$B466&lt;24.9,"Normal Weight",$B466&lt;29.9,"Overweight",TRUE,"Obesity")</f>
        <v>Overweight</v>
      </c>
      <c r="D466" s="3">
        <v>6.17</v>
      </c>
      <c r="E466" s="3" t="str">
        <f t="shared" si="21"/>
        <v>Prediabetes</v>
      </c>
      <c r="F466" s="3" t="s">
        <v>21</v>
      </c>
      <c r="G466" s="3" t="s">
        <v>20</v>
      </c>
      <c r="H466" s="3" t="s">
        <v>21</v>
      </c>
      <c r="I466" s="3">
        <v>1</v>
      </c>
      <c r="J466" s="3" t="s">
        <v>20</v>
      </c>
      <c r="L466" s="3" t="s">
        <v>929</v>
      </c>
      <c r="M466" s="3">
        <v>1983</v>
      </c>
      <c r="N466" s="3" t="s">
        <v>61</v>
      </c>
      <c r="O466" s="3">
        <v>10</v>
      </c>
      <c r="P466" s="5">
        <f t="shared" si="22"/>
        <v>30507</v>
      </c>
      <c r="Q466" s="3">
        <f t="shared" si="23"/>
        <v>39</v>
      </c>
      <c r="R466" s="3">
        <v>4</v>
      </c>
      <c r="S466" s="99">
        <v>7512.27</v>
      </c>
      <c r="T466" s="3" t="s">
        <v>24</v>
      </c>
      <c r="U466" s="3" t="s">
        <v>29</v>
      </c>
      <c r="V466" s="3" t="s">
        <v>53</v>
      </c>
    </row>
    <row r="467" spans="1:22" x14ac:dyDescent="0.25">
      <c r="A467" s="3" t="s">
        <v>931</v>
      </c>
      <c r="B467" s="3">
        <v>39.43</v>
      </c>
      <c r="C467" s="3" t="str" cm="1">
        <f t="array" ref="C467">_xlfn.IFS($B467&lt;18.5,"Underweight",$B467&lt;24.9,"Normal Weight",$B467&lt;29.9,"Overweight",TRUE,"Obesity")</f>
        <v>Obesity</v>
      </c>
      <c r="D467" s="3">
        <v>6.1</v>
      </c>
      <c r="E467" s="3" t="str">
        <f t="shared" si="21"/>
        <v>Prediabetes</v>
      </c>
      <c r="F467" s="3" t="s">
        <v>21</v>
      </c>
      <c r="G467" s="3" t="s">
        <v>20</v>
      </c>
      <c r="H467" s="3" t="s">
        <v>21</v>
      </c>
      <c r="I467" s="3">
        <v>1</v>
      </c>
      <c r="J467" s="3" t="s">
        <v>20</v>
      </c>
      <c r="L467" s="3" t="s">
        <v>931</v>
      </c>
      <c r="M467" s="3">
        <v>1997</v>
      </c>
      <c r="N467" s="3" t="s">
        <v>22</v>
      </c>
      <c r="O467" s="3">
        <v>28</v>
      </c>
      <c r="P467" s="5">
        <f t="shared" si="22"/>
        <v>35731</v>
      </c>
      <c r="Q467" s="3">
        <f t="shared" si="23"/>
        <v>25</v>
      </c>
      <c r="R467" s="3">
        <v>0</v>
      </c>
      <c r="S467" s="99">
        <v>7504.3</v>
      </c>
      <c r="T467" s="3" t="s">
        <v>29</v>
      </c>
      <c r="U467" s="3" t="s">
        <v>23</v>
      </c>
      <c r="V467" s="3" t="s">
        <v>33</v>
      </c>
    </row>
    <row r="468" spans="1:22" x14ac:dyDescent="0.25">
      <c r="A468" s="3" t="s">
        <v>933</v>
      </c>
      <c r="B468" s="3">
        <v>27.34</v>
      </c>
      <c r="C468" s="3" t="str" cm="1">
        <f t="array" ref="C468">_xlfn.IFS($B468&lt;18.5,"Underweight",$B468&lt;24.9,"Normal Weight",$B468&lt;29.9,"Overweight",TRUE,"Obesity")</f>
        <v>Overweight</v>
      </c>
      <c r="D468" s="3">
        <v>5.19</v>
      </c>
      <c r="E468" s="3" t="str">
        <f t="shared" si="21"/>
        <v>Normal</v>
      </c>
      <c r="F468" s="3" t="s">
        <v>21</v>
      </c>
      <c r="G468" s="3" t="s">
        <v>20</v>
      </c>
      <c r="H468" s="3" t="s">
        <v>20</v>
      </c>
      <c r="I468" s="3">
        <v>1</v>
      </c>
      <c r="J468" s="3" t="s">
        <v>20</v>
      </c>
      <c r="L468" s="3" t="s">
        <v>933</v>
      </c>
      <c r="M468" s="3">
        <v>1988</v>
      </c>
      <c r="N468" s="3" t="s">
        <v>28</v>
      </c>
      <c r="O468" s="3">
        <v>15</v>
      </c>
      <c r="P468" s="5">
        <f t="shared" si="22"/>
        <v>32492</v>
      </c>
      <c r="Q468" s="3">
        <f t="shared" si="23"/>
        <v>34</v>
      </c>
      <c r="R468" s="3">
        <v>3</v>
      </c>
      <c r="S468" s="99">
        <v>7494.63</v>
      </c>
      <c r="T468" s="3" t="s">
        <v>29</v>
      </c>
      <c r="U468" s="3" t="s">
        <v>24</v>
      </c>
      <c r="V468" s="3" t="s">
        <v>42</v>
      </c>
    </row>
    <row r="469" spans="1:22" x14ac:dyDescent="0.25">
      <c r="A469" s="3" t="s">
        <v>935</v>
      </c>
      <c r="B469" s="3">
        <v>39.01</v>
      </c>
      <c r="C469" s="3" t="str" cm="1">
        <f t="array" ref="C469">_xlfn.IFS($B469&lt;18.5,"Underweight",$B469&lt;24.9,"Normal Weight",$B469&lt;29.9,"Overweight",TRUE,"Obesity")</f>
        <v>Obesity</v>
      </c>
      <c r="D469" s="3">
        <v>5.37</v>
      </c>
      <c r="E469" s="3" t="str">
        <f t="shared" si="21"/>
        <v>Normal</v>
      </c>
      <c r="F469" s="3" t="s">
        <v>21</v>
      </c>
      <c r="G469" s="3" t="s">
        <v>20</v>
      </c>
      <c r="H469" s="3" t="s">
        <v>20</v>
      </c>
      <c r="I469" s="3">
        <v>0</v>
      </c>
      <c r="J469" s="3" t="s">
        <v>20</v>
      </c>
      <c r="L469" s="3" t="s">
        <v>935</v>
      </c>
      <c r="M469" s="3">
        <v>1996</v>
      </c>
      <c r="N469" s="3" t="s">
        <v>32</v>
      </c>
      <c r="O469" s="3">
        <v>14</v>
      </c>
      <c r="P469" s="5">
        <f t="shared" si="22"/>
        <v>35230</v>
      </c>
      <c r="Q469" s="3">
        <f t="shared" si="23"/>
        <v>26</v>
      </c>
      <c r="R469" s="3">
        <v>0</v>
      </c>
      <c r="S469" s="99">
        <v>7487.38</v>
      </c>
      <c r="T469" s="3" t="s">
        <v>29</v>
      </c>
      <c r="U469" s="3" t="s">
        <v>24</v>
      </c>
      <c r="V469" s="3" t="s">
        <v>33</v>
      </c>
    </row>
    <row r="470" spans="1:22" x14ac:dyDescent="0.25">
      <c r="A470" s="3" t="s">
        <v>312</v>
      </c>
      <c r="B470" s="3">
        <v>53.62</v>
      </c>
      <c r="C470" s="3" t="str" cm="1">
        <f t="array" ref="C470">_xlfn.IFS($B470&lt;18.5,"Underweight",$B470&lt;24.9,"Normal Weight",$B470&lt;29.9,"Overweight",TRUE,"Obesity")</f>
        <v>Obesity</v>
      </c>
      <c r="D470" s="3">
        <v>5.21</v>
      </c>
      <c r="E470" s="3" t="str">
        <f t="shared" si="21"/>
        <v>Normal</v>
      </c>
      <c r="F470" s="3" t="s">
        <v>20</v>
      </c>
      <c r="G470" s="3" t="s">
        <v>20</v>
      </c>
      <c r="H470" s="3" t="s">
        <v>20</v>
      </c>
      <c r="I470" s="3">
        <v>0</v>
      </c>
      <c r="J470" s="3" t="s">
        <v>21</v>
      </c>
      <c r="L470" s="3" t="s">
        <v>312</v>
      </c>
      <c r="M470" s="3">
        <v>1990</v>
      </c>
      <c r="N470" s="3" t="s">
        <v>61</v>
      </c>
      <c r="O470" s="3">
        <v>13</v>
      </c>
      <c r="P470" s="5">
        <f t="shared" si="22"/>
        <v>33067</v>
      </c>
      <c r="Q470" s="3">
        <f t="shared" si="23"/>
        <v>32</v>
      </c>
      <c r="R470" s="3">
        <v>3</v>
      </c>
      <c r="S470" s="99">
        <v>38652.089999999997</v>
      </c>
      <c r="T470" s="3" t="s">
        <v>29</v>
      </c>
      <c r="U470" s="3" t="s">
        <v>29</v>
      </c>
      <c r="V470" s="3" t="s">
        <v>53</v>
      </c>
    </row>
    <row r="471" spans="1:22" x14ac:dyDescent="0.25">
      <c r="A471" s="3" t="s">
        <v>938</v>
      </c>
      <c r="B471" s="3">
        <v>18.989999999999998</v>
      </c>
      <c r="C471" s="3" t="str" cm="1">
        <f t="array" ref="C471">_xlfn.IFS($B471&lt;18.5,"Underweight",$B471&lt;24.9,"Normal Weight",$B471&lt;29.9,"Overweight",TRUE,"Obesity")</f>
        <v>Normal Weight</v>
      </c>
      <c r="D471" s="3">
        <v>10.82</v>
      </c>
      <c r="E471" s="3" t="str">
        <f t="shared" si="21"/>
        <v>Diabetes</v>
      </c>
      <c r="F471" s="3" t="s">
        <v>21</v>
      </c>
      <c r="G471" s="3" t="s">
        <v>20</v>
      </c>
      <c r="H471" s="3" t="s">
        <v>20</v>
      </c>
      <c r="I471" s="3">
        <v>0</v>
      </c>
      <c r="J471" s="3" t="s">
        <v>20</v>
      </c>
      <c r="L471" s="3" t="s">
        <v>938</v>
      </c>
      <c r="M471" s="3">
        <v>1967</v>
      </c>
      <c r="N471" s="3" t="s">
        <v>51</v>
      </c>
      <c r="O471" s="3">
        <v>4</v>
      </c>
      <c r="P471" s="5">
        <f t="shared" si="22"/>
        <v>24688</v>
      </c>
      <c r="Q471" s="3">
        <f t="shared" si="23"/>
        <v>55</v>
      </c>
      <c r="R471" s="3">
        <v>0</v>
      </c>
      <c r="S471" s="99">
        <v>7463.51</v>
      </c>
      <c r="T471" s="3" t="s">
        <v>24</v>
      </c>
      <c r="U471" s="3" t="s">
        <v>24</v>
      </c>
      <c r="V471" s="3" t="s">
        <v>25</v>
      </c>
    </row>
    <row r="472" spans="1:22" x14ac:dyDescent="0.25">
      <c r="A472" s="3" t="s">
        <v>940</v>
      </c>
      <c r="B472" s="3">
        <v>42.3</v>
      </c>
      <c r="C472" s="3" t="str" cm="1">
        <f t="array" ref="C472">_xlfn.IFS($B472&lt;18.5,"Underweight",$B472&lt;24.9,"Normal Weight",$B472&lt;29.9,"Overweight",TRUE,"Obesity")</f>
        <v>Obesity</v>
      </c>
      <c r="D472" s="3">
        <v>6.06</v>
      </c>
      <c r="E472" s="3" t="str">
        <f t="shared" si="21"/>
        <v>Prediabetes</v>
      </c>
      <c r="F472" s="3" t="s">
        <v>21</v>
      </c>
      <c r="G472" s="3" t="s">
        <v>20</v>
      </c>
      <c r="H472" s="3" t="s">
        <v>20</v>
      </c>
      <c r="I472" s="3">
        <v>0</v>
      </c>
      <c r="J472" s="3" t="s">
        <v>20</v>
      </c>
      <c r="L472" s="3" t="s">
        <v>940</v>
      </c>
      <c r="M472" s="3">
        <v>2001</v>
      </c>
      <c r="N472" s="3" t="s">
        <v>32</v>
      </c>
      <c r="O472" s="3">
        <v>1</v>
      </c>
      <c r="P472" s="5">
        <f t="shared" si="22"/>
        <v>37043</v>
      </c>
      <c r="Q472" s="3">
        <f t="shared" si="23"/>
        <v>22</v>
      </c>
      <c r="R472" s="3">
        <v>0</v>
      </c>
      <c r="S472" s="99">
        <v>7450.36</v>
      </c>
      <c r="T472" s="3" t="s">
        <v>29</v>
      </c>
      <c r="U472" s="3" t="s">
        <v>29</v>
      </c>
      <c r="V472" s="3" t="s">
        <v>33</v>
      </c>
    </row>
    <row r="473" spans="1:22" x14ac:dyDescent="0.25">
      <c r="A473" s="3" t="s">
        <v>942</v>
      </c>
      <c r="B473" s="3">
        <v>39.805</v>
      </c>
      <c r="C473" s="3" t="str" cm="1">
        <f t="array" ref="C473">_xlfn.IFS($B473&lt;18.5,"Underweight",$B473&lt;24.9,"Normal Weight",$B473&lt;29.9,"Overweight",TRUE,"Obesity")</f>
        <v>Obesity</v>
      </c>
      <c r="D473" s="3">
        <v>5.91</v>
      </c>
      <c r="E473" s="3" t="str">
        <f t="shared" si="21"/>
        <v>Prediabetes</v>
      </c>
      <c r="F473" s="3" t="s">
        <v>20</v>
      </c>
      <c r="G473" s="3" t="s">
        <v>20</v>
      </c>
      <c r="H473" s="3" t="s">
        <v>20</v>
      </c>
      <c r="I473" s="3">
        <v>0</v>
      </c>
      <c r="J473" s="3" t="s">
        <v>20</v>
      </c>
      <c r="L473" s="3" t="s">
        <v>942</v>
      </c>
      <c r="M473" s="3">
        <v>1977</v>
      </c>
      <c r="N473" s="3" t="s">
        <v>47</v>
      </c>
      <c r="O473" s="3">
        <v>30</v>
      </c>
      <c r="P473" s="5">
        <f t="shared" si="22"/>
        <v>28398</v>
      </c>
      <c r="Q473" s="3">
        <f t="shared" si="23"/>
        <v>45</v>
      </c>
      <c r="R473" s="3">
        <v>0</v>
      </c>
      <c r="S473" s="99">
        <v>7448.4</v>
      </c>
      <c r="T473" s="3" t="s">
        <v>24</v>
      </c>
      <c r="U473" s="3" t="s">
        <v>24</v>
      </c>
      <c r="V473" s="3" t="s">
        <v>227</v>
      </c>
    </row>
    <row r="474" spans="1:22" x14ac:dyDescent="0.25">
      <c r="A474" s="3" t="s">
        <v>944</v>
      </c>
      <c r="B474" s="3">
        <v>33.700000000000003</v>
      </c>
      <c r="C474" s="3" t="str" cm="1">
        <f t="array" ref="C474">_xlfn.IFS($B474&lt;18.5,"Underweight",$B474&lt;24.9,"Normal Weight",$B474&lt;29.9,"Overweight",TRUE,"Obesity")</f>
        <v>Obesity</v>
      </c>
      <c r="D474" s="3">
        <v>5.87</v>
      </c>
      <c r="E474" s="3" t="str">
        <f t="shared" si="21"/>
        <v>Prediabetes</v>
      </c>
      <c r="F474" s="3" t="s">
        <v>20</v>
      </c>
      <c r="G474" s="3" t="s">
        <v>20</v>
      </c>
      <c r="H474" s="3" t="s">
        <v>20</v>
      </c>
      <c r="I474" s="3">
        <v>0</v>
      </c>
      <c r="J474" s="3" t="s">
        <v>20</v>
      </c>
      <c r="L474" s="3" t="s">
        <v>944</v>
      </c>
      <c r="M474" s="3">
        <v>1977</v>
      </c>
      <c r="N474" s="3" t="s">
        <v>47</v>
      </c>
      <c r="O474" s="3">
        <v>25</v>
      </c>
      <c r="P474" s="5">
        <f t="shared" si="22"/>
        <v>28393</v>
      </c>
      <c r="Q474" s="3">
        <f t="shared" si="23"/>
        <v>45</v>
      </c>
      <c r="R474" s="3">
        <v>1</v>
      </c>
      <c r="S474" s="99">
        <v>7445.92</v>
      </c>
      <c r="T474" s="3" t="s">
        <v>24</v>
      </c>
      <c r="U474" s="3" t="s">
        <v>23</v>
      </c>
      <c r="V474" s="3" t="s">
        <v>53</v>
      </c>
    </row>
    <row r="475" spans="1:22" x14ac:dyDescent="0.25">
      <c r="A475" s="3" t="s">
        <v>946</v>
      </c>
      <c r="B475" s="3">
        <v>36.195</v>
      </c>
      <c r="C475" s="3" t="str" cm="1">
        <f t="array" ref="C475">_xlfn.IFS($B475&lt;18.5,"Underweight",$B475&lt;24.9,"Normal Weight",$B475&lt;29.9,"Overweight",TRUE,"Obesity")</f>
        <v>Obesity</v>
      </c>
      <c r="D475" s="3">
        <v>6.22</v>
      </c>
      <c r="E475" s="3" t="str">
        <f t="shared" si="21"/>
        <v>Prediabetes</v>
      </c>
      <c r="F475" s="3" t="s">
        <v>20</v>
      </c>
      <c r="G475" s="3" t="s">
        <v>20</v>
      </c>
      <c r="H475" s="3" t="s">
        <v>20</v>
      </c>
      <c r="I475" s="3">
        <v>0</v>
      </c>
      <c r="J475" s="3" t="s">
        <v>20</v>
      </c>
      <c r="L475" s="3" t="s">
        <v>946</v>
      </c>
      <c r="M475" s="3">
        <v>1980</v>
      </c>
      <c r="N475" s="3" t="s">
        <v>61</v>
      </c>
      <c r="O475" s="3">
        <v>7</v>
      </c>
      <c r="P475" s="5">
        <f t="shared" si="22"/>
        <v>29409</v>
      </c>
      <c r="Q475" s="3">
        <f t="shared" si="23"/>
        <v>42</v>
      </c>
      <c r="R475" s="3">
        <v>1</v>
      </c>
      <c r="S475" s="99">
        <v>7443.64</v>
      </c>
      <c r="T475" s="3" t="s">
        <v>29</v>
      </c>
      <c r="U475" s="3" t="s">
        <v>24</v>
      </c>
      <c r="V475" s="3" t="s">
        <v>33</v>
      </c>
    </row>
    <row r="476" spans="1:22" x14ac:dyDescent="0.25">
      <c r="A476" s="3" t="s">
        <v>948</v>
      </c>
      <c r="B476" s="3">
        <v>32.6</v>
      </c>
      <c r="C476" s="3" t="str" cm="1">
        <f t="array" ref="C476">_xlfn.IFS($B476&lt;18.5,"Underweight",$B476&lt;24.9,"Normal Weight",$B476&lt;29.9,"Overweight",TRUE,"Obesity")</f>
        <v>Obesity</v>
      </c>
      <c r="D476" s="3">
        <v>5.73</v>
      </c>
      <c r="E476" s="3" t="str">
        <f t="shared" si="21"/>
        <v>Prediabetes</v>
      </c>
      <c r="F476" s="3" t="s">
        <v>20</v>
      </c>
      <c r="G476" s="3" t="s">
        <v>20</v>
      </c>
      <c r="H476" s="3" t="s">
        <v>21</v>
      </c>
      <c r="I476" s="3">
        <v>1</v>
      </c>
      <c r="J476" s="3" t="s">
        <v>20</v>
      </c>
      <c r="L476" s="3" t="s">
        <v>948</v>
      </c>
      <c r="M476" s="3">
        <v>1979</v>
      </c>
      <c r="N476" s="3" t="s">
        <v>47</v>
      </c>
      <c r="O476" s="3">
        <v>1</v>
      </c>
      <c r="P476" s="5">
        <f t="shared" si="22"/>
        <v>29099</v>
      </c>
      <c r="Q476" s="3">
        <f t="shared" si="23"/>
        <v>43</v>
      </c>
      <c r="R476" s="3">
        <v>2</v>
      </c>
      <c r="S476" s="99">
        <v>7441.5</v>
      </c>
      <c r="T476" s="3" t="s">
        <v>24</v>
      </c>
      <c r="U476" s="3" t="s">
        <v>29</v>
      </c>
      <c r="V476" s="3" t="s">
        <v>53</v>
      </c>
    </row>
    <row r="477" spans="1:22" x14ac:dyDescent="0.25">
      <c r="A477" s="3" t="s">
        <v>950</v>
      </c>
      <c r="B477" s="3">
        <v>30.2</v>
      </c>
      <c r="C477" s="3" t="str" cm="1">
        <f t="array" ref="C477">_xlfn.IFS($B477&lt;18.5,"Underweight",$B477&lt;24.9,"Normal Weight",$B477&lt;29.9,"Overweight",TRUE,"Obesity")</f>
        <v>Obesity</v>
      </c>
      <c r="D477" s="3">
        <v>5.7</v>
      </c>
      <c r="E477" s="3" t="str">
        <f t="shared" si="21"/>
        <v>Prediabetes</v>
      </c>
      <c r="F477" s="3" t="s">
        <v>20</v>
      </c>
      <c r="G477" s="3" t="s">
        <v>20</v>
      </c>
      <c r="H477" s="3" t="s">
        <v>20</v>
      </c>
      <c r="I477" s="3">
        <v>0</v>
      </c>
      <c r="J477" s="3" t="s">
        <v>20</v>
      </c>
      <c r="L477" s="3" t="s">
        <v>950</v>
      </c>
      <c r="M477" s="3">
        <v>1977</v>
      </c>
      <c r="N477" s="3" t="s">
        <v>51</v>
      </c>
      <c r="O477" s="3">
        <v>25</v>
      </c>
      <c r="P477" s="5">
        <f t="shared" si="22"/>
        <v>28362</v>
      </c>
      <c r="Q477" s="3">
        <f t="shared" si="23"/>
        <v>45</v>
      </c>
      <c r="R477" s="3">
        <v>1</v>
      </c>
      <c r="S477" s="99">
        <v>7441.05</v>
      </c>
      <c r="T477" s="3" t="s">
        <v>24</v>
      </c>
      <c r="U477" s="3" t="s">
        <v>29</v>
      </c>
      <c r="V477" s="3" t="s">
        <v>53</v>
      </c>
    </row>
    <row r="478" spans="1:22" x14ac:dyDescent="0.25">
      <c r="A478" s="3" t="s">
        <v>952</v>
      </c>
      <c r="B478" s="3">
        <v>27.645</v>
      </c>
      <c r="C478" s="3" t="str" cm="1">
        <f t="array" ref="C478">_xlfn.IFS($B478&lt;18.5,"Underweight",$B478&lt;24.9,"Normal Weight",$B478&lt;29.9,"Overweight",TRUE,"Obesity")</f>
        <v>Overweight</v>
      </c>
      <c r="D478" s="3">
        <v>9.91</v>
      </c>
      <c r="E478" s="3" t="str">
        <f t="shared" si="21"/>
        <v>Diabetes</v>
      </c>
      <c r="F478" s="3" t="s">
        <v>20</v>
      </c>
      <c r="G478" s="3" t="s">
        <v>20</v>
      </c>
      <c r="H478" s="3" t="s">
        <v>20</v>
      </c>
      <c r="I478" s="3">
        <v>0</v>
      </c>
      <c r="J478" s="3" t="s">
        <v>20</v>
      </c>
      <c r="L478" s="3" t="s">
        <v>952</v>
      </c>
      <c r="M478" s="3">
        <v>1978</v>
      </c>
      <c r="N478" s="3" t="s">
        <v>28</v>
      </c>
      <c r="O478" s="3">
        <v>2</v>
      </c>
      <c r="P478" s="5">
        <f t="shared" si="22"/>
        <v>28826</v>
      </c>
      <c r="Q478" s="3">
        <f t="shared" si="23"/>
        <v>44</v>
      </c>
      <c r="R478" s="3">
        <v>0</v>
      </c>
      <c r="S478" s="99">
        <v>7421.19</v>
      </c>
      <c r="T478" s="3" t="s">
        <v>29</v>
      </c>
      <c r="U478" s="3" t="s">
        <v>24</v>
      </c>
      <c r="V478" s="3" t="s">
        <v>33</v>
      </c>
    </row>
    <row r="479" spans="1:22" x14ac:dyDescent="0.25">
      <c r="A479" s="3" t="s">
        <v>954</v>
      </c>
      <c r="B479" s="3">
        <v>26.41</v>
      </c>
      <c r="C479" s="3" t="str" cm="1">
        <f t="array" ref="C479">_xlfn.IFS($B479&lt;18.5,"Underweight",$B479&lt;24.9,"Normal Weight",$B479&lt;29.9,"Overweight",TRUE,"Obesity")</f>
        <v>Overweight</v>
      </c>
      <c r="D479" s="3">
        <v>11.4</v>
      </c>
      <c r="E479" s="3" t="str">
        <f t="shared" si="21"/>
        <v>Diabetes</v>
      </c>
      <c r="F479" s="3" t="s">
        <v>20</v>
      </c>
      <c r="G479" s="3" t="s">
        <v>20</v>
      </c>
      <c r="H479" s="3" t="s">
        <v>20</v>
      </c>
      <c r="I479" s="3">
        <v>0</v>
      </c>
      <c r="J479" s="3" t="s">
        <v>20</v>
      </c>
      <c r="L479" s="3" t="s">
        <v>954</v>
      </c>
      <c r="M479" s="3">
        <v>1978</v>
      </c>
      <c r="N479" s="3" t="s">
        <v>56</v>
      </c>
      <c r="O479" s="3">
        <v>12</v>
      </c>
      <c r="P479" s="5">
        <f t="shared" si="22"/>
        <v>28806</v>
      </c>
      <c r="Q479" s="3">
        <f t="shared" si="23"/>
        <v>44</v>
      </c>
      <c r="R479" s="3">
        <v>0</v>
      </c>
      <c r="S479" s="99">
        <v>7419.48</v>
      </c>
      <c r="T479" s="3" t="s">
        <v>29</v>
      </c>
      <c r="U479" s="3" t="s">
        <v>29</v>
      </c>
      <c r="V479" s="3" t="s">
        <v>33</v>
      </c>
    </row>
    <row r="480" spans="1:22" x14ac:dyDescent="0.25">
      <c r="A480" s="3" t="s">
        <v>956</v>
      </c>
      <c r="B480" s="3">
        <v>34.1</v>
      </c>
      <c r="C480" s="3" t="str" cm="1">
        <f t="array" ref="C480">_xlfn.IFS($B480&lt;18.5,"Underweight",$B480&lt;24.9,"Normal Weight",$B480&lt;29.9,"Overweight",TRUE,"Obesity")</f>
        <v>Obesity</v>
      </c>
      <c r="D480" s="3">
        <v>6.29</v>
      </c>
      <c r="E480" s="3" t="str">
        <f t="shared" si="21"/>
        <v>Prediabetes</v>
      </c>
      <c r="F480" s="3" t="s">
        <v>21</v>
      </c>
      <c r="G480" s="3" t="s">
        <v>20</v>
      </c>
      <c r="H480" s="3" t="s">
        <v>21</v>
      </c>
      <c r="I480" s="3">
        <v>1</v>
      </c>
      <c r="J480" s="3" t="s">
        <v>20</v>
      </c>
      <c r="L480" s="3" t="s">
        <v>956</v>
      </c>
      <c r="M480" s="3">
        <v>1983</v>
      </c>
      <c r="N480" s="3" t="s">
        <v>47</v>
      </c>
      <c r="O480" s="3">
        <v>19</v>
      </c>
      <c r="P480" s="5">
        <f t="shared" si="22"/>
        <v>30578</v>
      </c>
      <c r="Q480" s="3">
        <f t="shared" si="23"/>
        <v>39</v>
      </c>
      <c r="R480" s="3">
        <v>3</v>
      </c>
      <c r="S480" s="99">
        <v>7418.52</v>
      </c>
      <c r="T480" s="3" t="s">
        <v>29</v>
      </c>
      <c r="U480" s="3" t="s">
        <v>29</v>
      </c>
      <c r="V480" s="3" t="s">
        <v>53</v>
      </c>
    </row>
    <row r="481" spans="1:22" x14ac:dyDescent="0.25">
      <c r="A481" s="3" t="s">
        <v>314</v>
      </c>
      <c r="B481" s="3">
        <v>36.67</v>
      </c>
      <c r="C481" s="3" t="str" cm="1">
        <f t="array" ref="C481">_xlfn.IFS($B481&lt;18.5,"Underweight",$B481&lt;24.9,"Normal Weight",$B481&lt;29.9,"Overweight",TRUE,"Obesity")</f>
        <v>Obesity</v>
      </c>
      <c r="D481" s="3">
        <v>6.27</v>
      </c>
      <c r="E481" s="3" t="str">
        <f t="shared" si="21"/>
        <v>Prediabetes</v>
      </c>
      <c r="F481" s="3" t="s">
        <v>20</v>
      </c>
      <c r="G481" s="3" t="s">
        <v>20</v>
      </c>
      <c r="H481" s="3" t="s">
        <v>20</v>
      </c>
      <c r="I481" s="3">
        <v>0</v>
      </c>
      <c r="J481" s="3" t="s">
        <v>21</v>
      </c>
      <c r="L481" s="3" t="s">
        <v>314</v>
      </c>
      <c r="M481" s="3">
        <v>1999</v>
      </c>
      <c r="N481" s="3" t="s">
        <v>56</v>
      </c>
      <c r="O481" s="3">
        <v>12</v>
      </c>
      <c r="P481" s="5">
        <f t="shared" si="22"/>
        <v>36476</v>
      </c>
      <c r="Q481" s="3">
        <f t="shared" si="23"/>
        <v>23</v>
      </c>
      <c r="R481" s="3">
        <v>2</v>
      </c>
      <c r="S481" s="99">
        <v>38511.629999999997</v>
      </c>
      <c r="T481" s="3" t="s">
        <v>29</v>
      </c>
      <c r="U481" s="3" t="s">
        <v>29</v>
      </c>
      <c r="V481" s="3" t="s">
        <v>119</v>
      </c>
    </row>
    <row r="482" spans="1:22" x14ac:dyDescent="0.25">
      <c r="A482" s="3" t="s">
        <v>959</v>
      </c>
      <c r="B482" s="3">
        <v>17.3</v>
      </c>
      <c r="C482" s="3" t="str" cm="1">
        <f t="array" ref="C482">_xlfn.IFS($B482&lt;18.5,"Underweight",$B482&lt;24.9,"Normal Weight",$B482&lt;29.9,"Overweight",TRUE,"Obesity")</f>
        <v>Underweight</v>
      </c>
      <c r="D482" s="3">
        <v>9.2799999999999994</v>
      </c>
      <c r="E482" s="3" t="str">
        <f t="shared" si="21"/>
        <v>Diabetes</v>
      </c>
      <c r="F482" s="3" t="s">
        <v>20</v>
      </c>
      <c r="G482" s="3" t="s">
        <v>20</v>
      </c>
      <c r="H482" s="3" t="s">
        <v>20</v>
      </c>
      <c r="I482" s="3">
        <v>0</v>
      </c>
      <c r="J482" s="3" t="s">
        <v>20</v>
      </c>
      <c r="L482" s="3" t="s">
        <v>959</v>
      </c>
      <c r="M482" s="3">
        <v>1965</v>
      </c>
      <c r="N482" s="3" t="s">
        <v>28</v>
      </c>
      <c r="O482" s="3">
        <v>5</v>
      </c>
      <c r="P482" s="5">
        <f t="shared" si="22"/>
        <v>24081</v>
      </c>
      <c r="Q482" s="3">
        <f t="shared" si="23"/>
        <v>57</v>
      </c>
      <c r="R482" s="3">
        <v>0</v>
      </c>
      <c r="S482" s="99">
        <v>7403.98</v>
      </c>
      <c r="T482" s="3" t="s">
        <v>24</v>
      </c>
      <c r="U482" s="3" t="s">
        <v>29</v>
      </c>
      <c r="V482" s="3" t="s">
        <v>25</v>
      </c>
    </row>
    <row r="483" spans="1:22" x14ac:dyDescent="0.25">
      <c r="A483" s="3" t="s">
        <v>961</v>
      </c>
      <c r="B483" s="3">
        <v>35.020000000000003</v>
      </c>
      <c r="C483" s="3" t="str" cm="1">
        <f t="array" ref="C483">_xlfn.IFS($B483&lt;18.5,"Underweight",$B483&lt;24.9,"Normal Weight",$B483&lt;29.9,"Overweight",TRUE,"Obesity")</f>
        <v>Obesity</v>
      </c>
      <c r="D483" s="3">
        <v>4.78</v>
      </c>
      <c r="E483" s="3" t="str">
        <f t="shared" si="21"/>
        <v>Normal</v>
      </c>
      <c r="F483" s="3" t="s">
        <v>20</v>
      </c>
      <c r="G483" s="3" t="s">
        <v>20</v>
      </c>
      <c r="H483" s="3" t="s">
        <v>21</v>
      </c>
      <c r="I483" s="3">
        <v>1</v>
      </c>
      <c r="J483" s="3" t="s">
        <v>20</v>
      </c>
      <c r="L483" s="3" t="s">
        <v>961</v>
      </c>
      <c r="M483" s="3">
        <v>1993</v>
      </c>
      <c r="N483" s="3" t="s">
        <v>61</v>
      </c>
      <c r="O483" s="3">
        <v>22</v>
      </c>
      <c r="P483" s="5">
        <f t="shared" si="22"/>
        <v>34172</v>
      </c>
      <c r="Q483" s="3">
        <f t="shared" si="23"/>
        <v>29</v>
      </c>
      <c r="R483" s="3">
        <v>0</v>
      </c>
      <c r="S483" s="99">
        <v>7388.85</v>
      </c>
      <c r="T483" s="3" t="s">
        <v>29</v>
      </c>
      <c r="U483" s="3" t="s">
        <v>29</v>
      </c>
      <c r="V483" s="3" t="s">
        <v>36</v>
      </c>
    </row>
    <row r="484" spans="1:22" x14ac:dyDescent="0.25">
      <c r="A484" s="3" t="s">
        <v>963</v>
      </c>
      <c r="B484" s="3">
        <v>37.1</v>
      </c>
      <c r="C484" s="3" t="str" cm="1">
        <f t="array" ref="C484">_xlfn.IFS($B484&lt;18.5,"Underweight",$B484&lt;24.9,"Normal Weight",$B484&lt;29.9,"Overweight",TRUE,"Obesity")</f>
        <v>Obesity</v>
      </c>
      <c r="D484" s="3">
        <v>8.8699999999999992</v>
      </c>
      <c r="E484" s="3" t="str">
        <f t="shared" si="21"/>
        <v>Diabetes</v>
      </c>
      <c r="F484" s="3" t="s">
        <v>21</v>
      </c>
      <c r="G484" s="3" t="s">
        <v>20</v>
      </c>
      <c r="H484" s="3" t="s">
        <v>20</v>
      </c>
      <c r="I484" s="3">
        <v>0</v>
      </c>
      <c r="J484" s="3" t="s">
        <v>20</v>
      </c>
      <c r="L484" s="3" t="s">
        <v>963</v>
      </c>
      <c r="M484" s="3">
        <v>1981</v>
      </c>
      <c r="N484" s="3" t="s">
        <v>56</v>
      </c>
      <c r="O484" s="3">
        <v>24</v>
      </c>
      <c r="P484" s="5">
        <f t="shared" si="22"/>
        <v>29914</v>
      </c>
      <c r="Q484" s="3">
        <f t="shared" si="23"/>
        <v>41</v>
      </c>
      <c r="R484" s="3">
        <v>2</v>
      </c>
      <c r="S484" s="99">
        <v>7371.77</v>
      </c>
      <c r="T484" s="3" t="s">
        <v>29</v>
      </c>
      <c r="U484" s="3" t="s">
        <v>23</v>
      </c>
      <c r="V484" s="3" t="s">
        <v>53</v>
      </c>
    </row>
    <row r="485" spans="1:22" x14ac:dyDescent="0.25">
      <c r="A485" s="3" t="s">
        <v>965</v>
      </c>
      <c r="B485" s="3">
        <v>16.79</v>
      </c>
      <c r="C485" s="3" t="str" cm="1">
        <f t="array" ref="C485">_xlfn.IFS($B485&lt;18.5,"Underweight",$B485&lt;24.9,"Normal Weight",$B485&lt;29.9,"Overweight",TRUE,"Obesity")</f>
        <v>Underweight</v>
      </c>
      <c r="D485" s="3">
        <v>11.4</v>
      </c>
      <c r="E485" s="3" t="str">
        <f t="shared" si="21"/>
        <v>Diabetes</v>
      </c>
      <c r="F485" s="3" t="s">
        <v>20</v>
      </c>
      <c r="G485" s="3" t="s">
        <v>20</v>
      </c>
      <c r="H485" s="3" t="s">
        <v>20</v>
      </c>
      <c r="I485" s="3">
        <v>0</v>
      </c>
      <c r="J485" s="3" t="s">
        <v>20</v>
      </c>
      <c r="L485" s="3" t="s">
        <v>965</v>
      </c>
      <c r="M485" s="3">
        <v>1965</v>
      </c>
      <c r="N485" s="3" t="s">
        <v>28</v>
      </c>
      <c r="O485" s="3">
        <v>9</v>
      </c>
      <c r="P485" s="5">
        <f t="shared" si="22"/>
        <v>24085</v>
      </c>
      <c r="Q485" s="3">
        <f t="shared" si="23"/>
        <v>57</v>
      </c>
      <c r="R485" s="3">
        <v>0</v>
      </c>
      <c r="S485" s="99">
        <v>7362.31</v>
      </c>
      <c r="T485" s="3" t="s">
        <v>24</v>
      </c>
      <c r="U485" s="3" t="s">
        <v>24</v>
      </c>
      <c r="V485" s="3" t="s">
        <v>25</v>
      </c>
    </row>
    <row r="486" spans="1:22" x14ac:dyDescent="0.25">
      <c r="A486" s="3" t="s">
        <v>967</v>
      </c>
      <c r="B486" s="3">
        <v>31.635000000000002</v>
      </c>
      <c r="C486" s="3" t="str" cm="1">
        <f t="array" ref="C486">_xlfn.IFS($B486&lt;18.5,"Underweight",$B486&lt;24.9,"Normal Weight",$B486&lt;29.9,"Overweight",TRUE,"Obesity")</f>
        <v>Obesity</v>
      </c>
      <c r="D486" s="3">
        <v>9.1300000000000008</v>
      </c>
      <c r="E486" s="3" t="str">
        <f t="shared" si="21"/>
        <v>Diabetes</v>
      </c>
      <c r="F486" s="3" t="s">
        <v>21</v>
      </c>
      <c r="G486" s="3" t="s">
        <v>20</v>
      </c>
      <c r="H486" s="3" t="s">
        <v>20</v>
      </c>
      <c r="I486" s="3">
        <v>0</v>
      </c>
      <c r="J486" s="3" t="s">
        <v>20</v>
      </c>
      <c r="L486" s="3" t="s">
        <v>967</v>
      </c>
      <c r="M486" s="3">
        <v>1981</v>
      </c>
      <c r="N486" s="3" t="s">
        <v>61</v>
      </c>
      <c r="O486" s="3">
        <v>16</v>
      </c>
      <c r="P486" s="5">
        <f t="shared" si="22"/>
        <v>29783</v>
      </c>
      <c r="Q486" s="3">
        <f t="shared" si="23"/>
        <v>41</v>
      </c>
      <c r="R486" s="3">
        <v>1</v>
      </c>
      <c r="S486" s="99">
        <v>7358.18</v>
      </c>
      <c r="T486" s="3" t="s">
        <v>29</v>
      </c>
      <c r="U486" s="3" t="s">
        <v>24</v>
      </c>
      <c r="V486" s="3" t="s">
        <v>119</v>
      </c>
    </row>
    <row r="487" spans="1:22" x14ac:dyDescent="0.25">
      <c r="A487" s="3" t="s">
        <v>969</v>
      </c>
      <c r="B487" s="3">
        <v>24.19</v>
      </c>
      <c r="C487" s="3" t="str" cm="1">
        <f t="array" ref="C487">_xlfn.IFS($B487&lt;18.5,"Underweight",$B487&lt;24.9,"Normal Weight",$B487&lt;29.9,"Overweight",TRUE,"Obesity")</f>
        <v>Normal Weight</v>
      </c>
      <c r="D487" s="3">
        <v>6.22</v>
      </c>
      <c r="E487" s="3" t="str">
        <f t="shared" si="21"/>
        <v>Prediabetes</v>
      </c>
      <c r="F487" s="3" t="s">
        <v>21</v>
      </c>
      <c r="G487" s="3" t="s">
        <v>20</v>
      </c>
      <c r="H487" s="3" t="s">
        <v>21</v>
      </c>
      <c r="I487" s="3">
        <v>1</v>
      </c>
      <c r="J487" s="3" t="s">
        <v>20</v>
      </c>
      <c r="L487" s="3" t="s">
        <v>969</v>
      </c>
      <c r="M487" s="3">
        <v>1983</v>
      </c>
      <c r="N487" s="3" t="s">
        <v>32</v>
      </c>
      <c r="O487" s="3">
        <v>21</v>
      </c>
      <c r="P487" s="5">
        <f t="shared" si="22"/>
        <v>30488</v>
      </c>
      <c r="Q487" s="3">
        <f t="shared" si="23"/>
        <v>39</v>
      </c>
      <c r="R487" s="3">
        <v>3</v>
      </c>
      <c r="S487" s="99">
        <v>7357.49</v>
      </c>
      <c r="T487" s="3" t="s">
        <v>29</v>
      </c>
      <c r="U487" s="3" t="s">
        <v>29</v>
      </c>
      <c r="V487" s="3" t="s">
        <v>33</v>
      </c>
    </row>
    <row r="488" spans="1:22" x14ac:dyDescent="0.25">
      <c r="A488" s="3" t="s">
        <v>971</v>
      </c>
      <c r="B488" s="3">
        <v>35.29</v>
      </c>
      <c r="C488" s="3" t="str" cm="1">
        <f t="array" ref="C488">_xlfn.IFS($B488&lt;18.5,"Underweight",$B488&lt;24.9,"Normal Weight",$B488&lt;29.9,"Overweight",TRUE,"Obesity")</f>
        <v>Obesity</v>
      </c>
      <c r="D488" s="3">
        <v>5.9</v>
      </c>
      <c r="E488" s="3" t="str">
        <f t="shared" si="21"/>
        <v>Prediabetes</v>
      </c>
      <c r="F488" s="3" t="s">
        <v>20</v>
      </c>
      <c r="G488" s="3" t="s">
        <v>20</v>
      </c>
      <c r="H488" s="3" t="s">
        <v>21</v>
      </c>
      <c r="I488" s="3">
        <v>1</v>
      </c>
      <c r="J488" s="3" t="s">
        <v>20</v>
      </c>
      <c r="L488" s="3" t="s">
        <v>971</v>
      </c>
      <c r="M488" s="3">
        <v>1993</v>
      </c>
      <c r="N488" s="3" t="s">
        <v>22</v>
      </c>
      <c r="O488" s="3">
        <v>5</v>
      </c>
      <c r="P488" s="5">
        <f t="shared" si="22"/>
        <v>34247</v>
      </c>
      <c r="Q488" s="3">
        <f t="shared" si="23"/>
        <v>29</v>
      </c>
      <c r="R488" s="3">
        <v>0</v>
      </c>
      <c r="S488" s="99">
        <v>7349.12</v>
      </c>
      <c r="T488" s="3" t="s">
        <v>29</v>
      </c>
      <c r="U488" s="3" t="s">
        <v>29</v>
      </c>
      <c r="V488" s="3" t="s">
        <v>48</v>
      </c>
    </row>
    <row r="489" spans="1:22" x14ac:dyDescent="0.25">
      <c r="A489" s="3" t="s">
        <v>973</v>
      </c>
      <c r="B489" s="3">
        <v>35.299999999999997</v>
      </c>
      <c r="C489" s="3" t="str" cm="1">
        <f t="array" ref="C489">_xlfn.IFS($B489&lt;18.5,"Underweight",$B489&lt;24.9,"Normal Weight",$B489&lt;29.9,"Overweight",TRUE,"Obesity")</f>
        <v>Obesity</v>
      </c>
      <c r="D489" s="3">
        <v>4.45</v>
      </c>
      <c r="E489" s="3" t="str">
        <f t="shared" si="21"/>
        <v>Normal</v>
      </c>
      <c r="F489" s="3" t="s">
        <v>20</v>
      </c>
      <c r="G489" s="3" t="s">
        <v>20</v>
      </c>
      <c r="H489" s="3" t="s">
        <v>20</v>
      </c>
      <c r="I489" s="3">
        <v>0</v>
      </c>
      <c r="J489" s="3" t="s">
        <v>20</v>
      </c>
      <c r="L489" s="3" t="s">
        <v>973</v>
      </c>
      <c r="M489" s="3">
        <v>1977</v>
      </c>
      <c r="N489" s="3" t="s">
        <v>28</v>
      </c>
      <c r="O489" s="3">
        <v>1</v>
      </c>
      <c r="P489" s="5">
        <f t="shared" si="22"/>
        <v>28460</v>
      </c>
      <c r="Q489" s="3">
        <f t="shared" si="23"/>
        <v>45</v>
      </c>
      <c r="R489" s="3">
        <v>0</v>
      </c>
      <c r="S489" s="99">
        <v>7348.14</v>
      </c>
      <c r="T489" s="3" t="s">
        <v>29</v>
      </c>
      <c r="U489" s="3" t="s">
        <v>23</v>
      </c>
      <c r="V489" s="3" t="s">
        <v>53</v>
      </c>
    </row>
    <row r="490" spans="1:22" x14ac:dyDescent="0.25">
      <c r="A490" s="3" t="s">
        <v>975</v>
      </c>
      <c r="B490" s="3">
        <v>35.64</v>
      </c>
      <c r="C490" s="3" t="str" cm="1">
        <f t="array" ref="C490">_xlfn.IFS($B490&lt;18.5,"Underweight",$B490&lt;24.9,"Normal Weight",$B490&lt;29.9,"Overweight",TRUE,"Obesity")</f>
        <v>Obesity</v>
      </c>
      <c r="D490" s="3">
        <v>6.17</v>
      </c>
      <c r="E490" s="3" t="str">
        <f t="shared" si="21"/>
        <v>Prediabetes</v>
      </c>
      <c r="F490" s="3" t="s">
        <v>20</v>
      </c>
      <c r="G490" s="3" t="s">
        <v>20</v>
      </c>
      <c r="H490" s="3" t="s">
        <v>21</v>
      </c>
      <c r="I490" s="3">
        <v>1</v>
      </c>
      <c r="J490" s="3" t="s">
        <v>20</v>
      </c>
      <c r="L490" s="3" t="s">
        <v>975</v>
      </c>
      <c r="M490" s="3">
        <v>1979</v>
      </c>
      <c r="N490" s="3" t="s">
        <v>32</v>
      </c>
      <c r="O490" s="3">
        <v>26</v>
      </c>
      <c r="P490" s="5">
        <f t="shared" si="22"/>
        <v>29032</v>
      </c>
      <c r="Q490" s="3">
        <f t="shared" si="23"/>
        <v>43</v>
      </c>
      <c r="R490" s="3">
        <v>1</v>
      </c>
      <c r="S490" s="99">
        <v>7345.73</v>
      </c>
      <c r="T490" s="3" t="s">
        <v>29</v>
      </c>
      <c r="U490" s="3" t="s">
        <v>23</v>
      </c>
      <c r="V490" s="3" t="s">
        <v>25</v>
      </c>
    </row>
    <row r="491" spans="1:22" x14ac:dyDescent="0.25">
      <c r="A491" s="3" t="s">
        <v>977</v>
      </c>
      <c r="B491" s="3">
        <v>33.1</v>
      </c>
      <c r="C491" s="3" t="str" cm="1">
        <f t="array" ref="C491">_xlfn.IFS($B491&lt;18.5,"Underweight",$B491&lt;24.9,"Normal Weight",$B491&lt;29.9,"Overweight",TRUE,"Obesity")</f>
        <v>Obesity</v>
      </c>
      <c r="D491" s="3">
        <v>4.93</v>
      </c>
      <c r="E491" s="3" t="str">
        <f t="shared" si="21"/>
        <v>Normal</v>
      </c>
      <c r="F491" s="3" t="s">
        <v>20</v>
      </c>
      <c r="G491" s="3" t="s">
        <v>20</v>
      </c>
      <c r="H491" s="3" t="s">
        <v>20</v>
      </c>
      <c r="I491" s="3">
        <v>0</v>
      </c>
      <c r="J491" s="3" t="s">
        <v>20</v>
      </c>
      <c r="L491" s="3" t="s">
        <v>977</v>
      </c>
      <c r="M491" s="3">
        <v>1977</v>
      </c>
      <c r="N491" s="3" t="s">
        <v>28</v>
      </c>
      <c r="O491" s="3">
        <v>18</v>
      </c>
      <c r="P491" s="5">
        <f t="shared" si="22"/>
        <v>28477</v>
      </c>
      <c r="Q491" s="3">
        <f t="shared" si="23"/>
        <v>45</v>
      </c>
      <c r="R491" s="3">
        <v>0</v>
      </c>
      <c r="S491" s="99">
        <v>7345.08</v>
      </c>
      <c r="T491" s="3" t="s">
        <v>29</v>
      </c>
      <c r="U491" s="3" t="s">
        <v>23</v>
      </c>
      <c r="V491" s="3" t="s">
        <v>53</v>
      </c>
    </row>
    <row r="492" spans="1:22" x14ac:dyDescent="0.25">
      <c r="A492" s="3" t="s">
        <v>316</v>
      </c>
      <c r="B492" s="3">
        <v>33.4</v>
      </c>
      <c r="C492" s="3" t="str" cm="1">
        <f t="array" ref="C492">_xlfn.IFS($B492&lt;18.5,"Underweight",$B492&lt;24.9,"Normal Weight",$B492&lt;29.9,"Overweight",TRUE,"Obesity")</f>
        <v>Obesity</v>
      </c>
      <c r="D492" s="3">
        <v>10.73</v>
      </c>
      <c r="E492" s="3" t="str">
        <f t="shared" si="21"/>
        <v>Diabetes</v>
      </c>
      <c r="F492" s="3" t="s">
        <v>21</v>
      </c>
      <c r="G492" s="3" t="s">
        <v>20</v>
      </c>
      <c r="H492" s="3" t="s">
        <v>20</v>
      </c>
      <c r="I492" s="3">
        <v>1</v>
      </c>
      <c r="J492" s="3" t="s">
        <v>21</v>
      </c>
      <c r="L492" s="3" t="s">
        <v>316</v>
      </c>
      <c r="M492" s="3">
        <v>1986</v>
      </c>
      <c r="N492" s="3" t="s">
        <v>32</v>
      </c>
      <c r="O492" s="3">
        <v>21</v>
      </c>
      <c r="P492" s="5">
        <f t="shared" si="22"/>
        <v>31584</v>
      </c>
      <c r="Q492" s="3">
        <f t="shared" si="23"/>
        <v>36</v>
      </c>
      <c r="R492" s="3">
        <v>2</v>
      </c>
      <c r="S492" s="99">
        <v>38415.47</v>
      </c>
      <c r="T492" s="3" t="s">
        <v>23</v>
      </c>
      <c r="U492" s="3" t="s">
        <v>29</v>
      </c>
      <c r="V492" s="3" t="s">
        <v>53</v>
      </c>
    </row>
    <row r="493" spans="1:22" x14ac:dyDescent="0.25">
      <c r="A493" s="3" t="s">
        <v>980</v>
      </c>
      <c r="B493" s="3">
        <v>26.41</v>
      </c>
      <c r="C493" s="3" t="str" cm="1">
        <f t="array" ref="C493">_xlfn.IFS($B493&lt;18.5,"Underweight",$B493&lt;24.9,"Normal Weight",$B493&lt;29.9,"Overweight",TRUE,"Obesity")</f>
        <v>Overweight</v>
      </c>
      <c r="D493" s="3">
        <v>7.32</v>
      </c>
      <c r="E493" s="3" t="str">
        <f t="shared" si="21"/>
        <v>Diabetes</v>
      </c>
      <c r="F493" s="3" t="s">
        <v>21</v>
      </c>
      <c r="G493" s="3" t="s">
        <v>20</v>
      </c>
      <c r="H493" s="3" t="s">
        <v>20</v>
      </c>
      <c r="I493" s="3">
        <v>1</v>
      </c>
      <c r="J493" s="3" t="s">
        <v>20</v>
      </c>
      <c r="L493" s="3" t="s">
        <v>980</v>
      </c>
      <c r="M493" s="3">
        <v>1986</v>
      </c>
      <c r="N493" s="3" t="s">
        <v>32</v>
      </c>
      <c r="O493" s="3">
        <v>15</v>
      </c>
      <c r="P493" s="5">
        <f t="shared" si="22"/>
        <v>31578</v>
      </c>
      <c r="Q493" s="3">
        <f t="shared" si="23"/>
        <v>36</v>
      </c>
      <c r="R493" s="3">
        <v>3</v>
      </c>
      <c r="S493" s="99">
        <v>7339.93</v>
      </c>
      <c r="T493" s="3" t="s">
        <v>29</v>
      </c>
      <c r="U493" s="3" t="s">
        <v>29</v>
      </c>
      <c r="V493" s="3" t="s">
        <v>33</v>
      </c>
    </row>
    <row r="494" spans="1:22" x14ac:dyDescent="0.25">
      <c r="A494" s="3" t="s">
        <v>982</v>
      </c>
      <c r="B494" s="3">
        <v>29.9</v>
      </c>
      <c r="C494" s="3" t="str" cm="1">
        <f t="array" ref="C494">_xlfn.IFS($B494&lt;18.5,"Underweight",$B494&lt;24.9,"Normal Weight",$B494&lt;29.9,"Overweight",TRUE,"Obesity")</f>
        <v>Obesity</v>
      </c>
      <c r="D494" s="3">
        <v>5.27</v>
      </c>
      <c r="E494" s="3" t="str">
        <f t="shared" si="21"/>
        <v>Normal</v>
      </c>
      <c r="F494" s="3" t="s">
        <v>20</v>
      </c>
      <c r="G494" s="3" t="s">
        <v>20</v>
      </c>
      <c r="H494" s="3" t="s">
        <v>21</v>
      </c>
      <c r="I494" s="3">
        <v>1</v>
      </c>
      <c r="J494" s="3" t="s">
        <v>20</v>
      </c>
      <c r="L494" s="3" t="s">
        <v>982</v>
      </c>
      <c r="M494" s="3">
        <v>1979</v>
      </c>
      <c r="N494" s="3" t="s">
        <v>47</v>
      </c>
      <c r="O494" s="3">
        <v>19</v>
      </c>
      <c r="P494" s="5">
        <f t="shared" si="22"/>
        <v>29117</v>
      </c>
      <c r="Q494" s="3">
        <f t="shared" si="23"/>
        <v>43</v>
      </c>
      <c r="R494" s="3">
        <v>1</v>
      </c>
      <c r="S494" s="99">
        <v>7337.75</v>
      </c>
      <c r="T494" s="3" t="s">
        <v>29</v>
      </c>
      <c r="U494" s="3" t="s">
        <v>24</v>
      </c>
      <c r="V494" s="3" t="s">
        <v>53</v>
      </c>
    </row>
    <row r="495" spans="1:22" x14ac:dyDescent="0.25">
      <c r="A495" s="3" t="s">
        <v>984</v>
      </c>
      <c r="B495" s="3">
        <v>25.24</v>
      </c>
      <c r="C495" s="3" t="str" cm="1">
        <f t="array" ref="C495">_xlfn.IFS($B495&lt;18.5,"Underweight",$B495&lt;24.9,"Normal Weight",$B495&lt;29.9,"Overweight",TRUE,"Obesity")</f>
        <v>Overweight</v>
      </c>
      <c r="D495" s="3">
        <v>5.82</v>
      </c>
      <c r="E495" s="3" t="str">
        <f t="shared" si="21"/>
        <v>Prediabetes</v>
      </c>
      <c r="F495" s="3" t="s">
        <v>20</v>
      </c>
      <c r="G495" s="3" t="s">
        <v>20</v>
      </c>
      <c r="H495" s="3" t="s">
        <v>20</v>
      </c>
      <c r="I495" s="3">
        <v>1</v>
      </c>
      <c r="J495" s="3" t="s">
        <v>20</v>
      </c>
      <c r="L495" s="3" t="s">
        <v>984</v>
      </c>
      <c r="M495" s="3">
        <v>1984</v>
      </c>
      <c r="N495" s="3" t="s">
        <v>61</v>
      </c>
      <c r="O495" s="3">
        <v>25</v>
      </c>
      <c r="P495" s="5">
        <f t="shared" si="22"/>
        <v>30888</v>
      </c>
      <c r="Q495" s="3">
        <f t="shared" si="23"/>
        <v>38</v>
      </c>
      <c r="R495" s="3">
        <v>3</v>
      </c>
      <c r="S495" s="99">
        <v>7325.47</v>
      </c>
      <c r="T495" s="3" t="s">
        <v>29</v>
      </c>
      <c r="U495" s="3" t="s">
        <v>23</v>
      </c>
      <c r="V495" s="3" t="s">
        <v>33</v>
      </c>
    </row>
    <row r="496" spans="1:22" x14ac:dyDescent="0.25">
      <c r="A496" s="3" t="s">
        <v>986</v>
      </c>
      <c r="B496" s="3">
        <v>25.08</v>
      </c>
      <c r="C496" s="3" t="str" cm="1">
        <f t="array" ref="C496">_xlfn.IFS($B496&lt;18.5,"Underweight",$B496&lt;24.9,"Normal Weight",$B496&lt;29.9,"Overweight",TRUE,"Obesity")</f>
        <v>Overweight</v>
      </c>
      <c r="D496" s="3">
        <v>5.8</v>
      </c>
      <c r="E496" s="3" t="str">
        <f t="shared" si="21"/>
        <v>Prediabetes</v>
      </c>
      <c r="F496" s="3" t="s">
        <v>20</v>
      </c>
      <c r="G496" s="3" t="s">
        <v>20</v>
      </c>
      <c r="H496" s="3" t="s">
        <v>21</v>
      </c>
      <c r="I496" s="3">
        <v>1</v>
      </c>
      <c r="J496" s="3" t="s">
        <v>20</v>
      </c>
      <c r="L496" s="3" t="s">
        <v>986</v>
      </c>
      <c r="M496" s="3">
        <v>1979</v>
      </c>
      <c r="N496" s="3" t="s">
        <v>32</v>
      </c>
      <c r="O496" s="3">
        <v>19</v>
      </c>
      <c r="P496" s="5">
        <f t="shared" si="22"/>
        <v>29025</v>
      </c>
      <c r="Q496" s="3">
        <f t="shared" si="23"/>
        <v>43</v>
      </c>
      <c r="R496" s="3">
        <v>0</v>
      </c>
      <c r="S496" s="99">
        <v>7325.05</v>
      </c>
      <c r="T496" s="3" t="s">
        <v>29</v>
      </c>
      <c r="U496" s="3" t="s">
        <v>24</v>
      </c>
      <c r="V496" s="3" t="s">
        <v>119</v>
      </c>
    </row>
    <row r="497" spans="1:22" x14ac:dyDescent="0.25">
      <c r="A497" s="3" t="s">
        <v>988</v>
      </c>
      <c r="B497" s="3">
        <v>29.164999999999999</v>
      </c>
      <c r="C497" s="3" t="str" cm="1">
        <f t="array" ref="C497">_xlfn.IFS($B497&lt;18.5,"Underweight",$B497&lt;24.9,"Normal Weight",$B497&lt;29.9,"Overweight",TRUE,"Obesity")</f>
        <v>Overweight</v>
      </c>
      <c r="D497" s="3">
        <v>4.87</v>
      </c>
      <c r="E497" s="3" t="str">
        <f t="shared" si="21"/>
        <v>Normal</v>
      </c>
      <c r="F497" s="3" t="s">
        <v>20</v>
      </c>
      <c r="G497" s="3" t="s">
        <v>117</v>
      </c>
      <c r="H497" s="3" t="s">
        <v>20</v>
      </c>
      <c r="I497" s="3">
        <v>1</v>
      </c>
      <c r="J497" s="3" t="s">
        <v>20</v>
      </c>
      <c r="L497" s="3" t="s">
        <v>988</v>
      </c>
      <c r="M497" s="3">
        <v>2004</v>
      </c>
      <c r="N497" s="3" t="s">
        <v>56</v>
      </c>
      <c r="O497" s="3">
        <v>15</v>
      </c>
      <c r="P497" s="5">
        <f t="shared" si="22"/>
        <v>38306</v>
      </c>
      <c r="Q497" s="3">
        <f t="shared" si="23"/>
        <v>18</v>
      </c>
      <c r="R497" s="3">
        <v>0</v>
      </c>
      <c r="S497" s="99">
        <v>7323.73</v>
      </c>
      <c r="T497" s="3" t="s">
        <v>29</v>
      </c>
      <c r="U497" s="3" t="s">
        <v>29</v>
      </c>
      <c r="V497" s="3" t="s">
        <v>119</v>
      </c>
    </row>
    <row r="498" spans="1:22" x14ac:dyDescent="0.25">
      <c r="A498" s="3" t="s">
        <v>990</v>
      </c>
      <c r="B498" s="3">
        <v>15.05</v>
      </c>
      <c r="C498" s="3" t="str" cm="1">
        <f t="array" ref="C498">_xlfn.IFS($B498&lt;18.5,"Underweight",$B498&lt;24.9,"Normal Weight",$B498&lt;29.9,"Overweight",TRUE,"Obesity")</f>
        <v>Underweight</v>
      </c>
      <c r="D498" s="3">
        <v>8.1199999999999992</v>
      </c>
      <c r="E498" s="3" t="str">
        <f t="shared" si="21"/>
        <v>Diabetes</v>
      </c>
      <c r="F498" s="3" t="s">
        <v>20</v>
      </c>
      <c r="G498" s="3" t="s">
        <v>20</v>
      </c>
      <c r="H498" s="3" t="s">
        <v>20</v>
      </c>
      <c r="I498" s="3">
        <v>0</v>
      </c>
      <c r="J498" s="3" t="s">
        <v>20</v>
      </c>
      <c r="L498" s="3" t="s">
        <v>990</v>
      </c>
      <c r="M498" s="3">
        <v>1965</v>
      </c>
      <c r="N498" s="3" t="s">
        <v>61</v>
      </c>
      <c r="O498" s="3">
        <v>11</v>
      </c>
      <c r="P498" s="5">
        <f t="shared" si="22"/>
        <v>23934</v>
      </c>
      <c r="Q498" s="3">
        <f t="shared" si="23"/>
        <v>57</v>
      </c>
      <c r="R498" s="3">
        <v>0</v>
      </c>
      <c r="S498" s="99">
        <v>7322.86</v>
      </c>
      <c r="T498" s="3" t="s">
        <v>24</v>
      </c>
      <c r="U498" s="3" t="s">
        <v>24</v>
      </c>
      <c r="V498" s="3" t="s">
        <v>33</v>
      </c>
    </row>
    <row r="499" spans="1:22" x14ac:dyDescent="0.25">
      <c r="A499" s="3" t="s">
        <v>992</v>
      </c>
      <c r="B499" s="3">
        <v>19.95</v>
      </c>
      <c r="C499" s="3" t="str" cm="1">
        <f t="array" ref="C499">_xlfn.IFS($B499&lt;18.5,"Underweight",$B499&lt;24.9,"Normal Weight",$B499&lt;29.9,"Overweight",TRUE,"Obesity")</f>
        <v>Normal Weight</v>
      </c>
      <c r="D499" s="3">
        <v>4.3600000000000003</v>
      </c>
      <c r="E499" s="3" t="str">
        <f t="shared" si="21"/>
        <v>Normal</v>
      </c>
      <c r="F499" s="3" t="s">
        <v>20</v>
      </c>
      <c r="G499" s="3" t="s">
        <v>20</v>
      </c>
      <c r="H499" s="3" t="s">
        <v>20</v>
      </c>
      <c r="I499" s="3">
        <v>2</v>
      </c>
      <c r="J499" s="3" t="s">
        <v>20</v>
      </c>
      <c r="L499" s="3" t="s">
        <v>992</v>
      </c>
      <c r="M499" s="3">
        <v>1972</v>
      </c>
      <c r="N499" s="3" t="s">
        <v>51</v>
      </c>
      <c r="O499" s="3">
        <v>11</v>
      </c>
      <c r="P499" s="5">
        <f t="shared" si="22"/>
        <v>26522</v>
      </c>
      <c r="Q499" s="3">
        <f t="shared" si="23"/>
        <v>50</v>
      </c>
      <c r="R499" s="3">
        <v>0</v>
      </c>
      <c r="S499" s="99">
        <v>7318.22</v>
      </c>
      <c r="T499" s="3" t="s">
        <v>29</v>
      </c>
      <c r="U499" s="3" t="s">
        <v>24</v>
      </c>
      <c r="V499" s="3" t="s">
        <v>33</v>
      </c>
    </row>
    <row r="500" spans="1:22" x14ac:dyDescent="0.25">
      <c r="A500" s="3" t="s">
        <v>994</v>
      </c>
      <c r="B500" s="3">
        <v>16.66</v>
      </c>
      <c r="C500" s="3" t="str" cm="1">
        <f t="array" ref="C500">_xlfn.IFS($B500&lt;18.5,"Underweight",$B500&lt;24.9,"Normal Weight",$B500&lt;29.9,"Overweight",TRUE,"Obesity")</f>
        <v>Underweight</v>
      </c>
      <c r="D500" s="3">
        <v>9.16</v>
      </c>
      <c r="E500" s="3" t="str">
        <f t="shared" si="21"/>
        <v>Diabetes</v>
      </c>
      <c r="F500" s="3" t="s">
        <v>20</v>
      </c>
      <c r="G500" s="3" t="s">
        <v>20</v>
      </c>
      <c r="H500" s="3" t="s">
        <v>20</v>
      </c>
      <c r="I500" s="3">
        <v>0</v>
      </c>
      <c r="J500" s="3" t="s">
        <v>20</v>
      </c>
      <c r="L500" s="3" t="s">
        <v>994</v>
      </c>
      <c r="M500" s="3">
        <v>1965</v>
      </c>
      <c r="N500" s="3" t="s">
        <v>32</v>
      </c>
      <c r="O500" s="3">
        <v>25</v>
      </c>
      <c r="P500" s="5">
        <f t="shared" si="22"/>
        <v>23918</v>
      </c>
      <c r="Q500" s="3">
        <f t="shared" si="23"/>
        <v>57</v>
      </c>
      <c r="R500" s="3">
        <v>0</v>
      </c>
      <c r="S500" s="99">
        <v>7318.21</v>
      </c>
      <c r="T500" s="3" t="s">
        <v>24</v>
      </c>
      <c r="U500" s="3" t="s">
        <v>23</v>
      </c>
      <c r="V500" s="3" t="s">
        <v>25</v>
      </c>
    </row>
    <row r="501" spans="1:22" x14ac:dyDescent="0.25">
      <c r="A501" s="3" t="s">
        <v>996</v>
      </c>
      <c r="B501" s="3">
        <v>16.62</v>
      </c>
      <c r="C501" s="3" t="str" cm="1">
        <f t="array" ref="C501">_xlfn.IFS($B501&lt;18.5,"Underweight",$B501&lt;24.9,"Normal Weight",$B501&lt;29.9,"Overweight",TRUE,"Obesity")</f>
        <v>Underweight</v>
      </c>
      <c r="D501" s="3">
        <v>9.14</v>
      </c>
      <c r="E501" s="3" t="str">
        <f t="shared" si="21"/>
        <v>Diabetes</v>
      </c>
      <c r="F501" s="3" t="s">
        <v>20</v>
      </c>
      <c r="G501" s="3" t="s">
        <v>20</v>
      </c>
      <c r="H501" s="3" t="s">
        <v>20</v>
      </c>
      <c r="I501" s="3">
        <v>0</v>
      </c>
      <c r="J501" s="3" t="s">
        <v>20</v>
      </c>
      <c r="L501" s="3" t="s">
        <v>996</v>
      </c>
      <c r="M501" s="3">
        <v>1965</v>
      </c>
      <c r="N501" s="3" t="s">
        <v>32</v>
      </c>
      <c r="O501" s="3">
        <v>6</v>
      </c>
      <c r="P501" s="5">
        <f t="shared" si="22"/>
        <v>23899</v>
      </c>
      <c r="Q501" s="3">
        <f t="shared" si="23"/>
        <v>58</v>
      </c>
      <c r="R501" s="3">
        <v>0</v>
      </c>
      <c r="S501" s="99">
        <v>7304.65</v>
      </c>
      <c r="T501" s="3" t="s">
        <v>24</v>
      </c>
      <c r="U501" s="3" t="s">
        <v>24</v>
      </c>
      <c r="V501" s="3" t="s">
        <v>25</v>
      </c>
    </row>
    <row r="502" spans="1:22" x14ac:dyDescent="0.25">
      <c r="A502" s="3" t="s">
        <v>998</v>
      </c>
      <c r="B502" s="3">
        <v>15.36</v>
      </c>
      <c r="C502" s="3" t="str" cm="1">
        <f t="array" ref="C502">_xlfn.IFS($B502&lt;18.5,"Underweight",$B502&lt;24.9,"Normal Weight",$B502&lt;29.9,"Overweight",TRUE,"Obesity")</f>
        <v>Underweight</v>
      </c>
      <c r="D502" s="3">
        <v>5.49</v>
      </c>
      <c r="E502" s="3" t="str">
        <f t="shared" si="21"/>
        <v>Normal</v>
      </c>
      <c r="F502" s="3" t="s">
        <v>21</v>
      </c>
      <c r="G502" s="3" t="s">
        <v>20</v>
      </c>
      <c r="H502" s="3" t="s">
        <v>20</v>
      </c>
      <c r="I502" s="3">
        <v>2</v>
      </c>
      <c r="J502" s="3" t="s">
        <v>20</v>
      </c>
      <c r="L502" s="3" t="s">
        <v>998</v>
      </c>
      <c r="M502" s="3">
        <v>1966</v>
      </c>
      <c r="N502" s="3" t="s">
        <v>28</v>
      </c>
      <c r="O502" s="3">
        <v>26</v>
      </c>
      <c r="P502" s="5">
        <f t="shared" si="22"/>
        <v>24467</v>
      </c>
      <c r="Q502" s="3">
        <f t="shared" si="23"/>
        <v>56</v>
      </c>
      <c r="R502" s="3">
        <v>0</v>
      </c>
      <c r="S502" s="99">
        <v>7302.46</v>
      </c>
      <c r="T502" s="3" t="s">
        <v>24</v>
      </c>
      <c r="U502" s="3" t="s">
        <v>23</v>
      </c>
      <c r="V502" s="3" t="s">
        <v>33</v>
      </c>
    </row>
    <row r="503" spans="1:22" x14ac:dyDescent="0.25">
      <c r="A503" s="3" t="s">
        <v>318</v>
      </c>
      <c r="B503" s="3">
        <v>42.71</v>
      </c>
      <c r="C503" s="3" t="str" cm="1">
        <f t="array" ref="C503">_xlfn.IFS($B503&lt;18.5,"Underweight",$B503&lt;24.9,"Normal Weight",$B503&lt;29.9,"Overweight",TRUE,"Obesity")</f>
        <v>Obesity</v>
      </c>
      <c r="D503" s="3">
        <v>10.52</v>
      </c>
      <c r="E503" s="3" t="str">
        <f t="shared" si="21"/>
        <v>Diabetes</v>
      </c>
      <c r="F503" s="3" t="s">
        <v>20</v>
      </c>
      <c r="G503" s="3" t="s">
        <v>20</v>
      </c>
      <c r="H503" s="3" t="s">
        <v>20</v>
      </c>
      <c r="I503" s="3">
        <v>0</v>
      </c>
      <c r="J503" s="3" t="s">
        <v>21</v>
      </c>
      <c r="L503" s="3" t="s">
        <v>318</v>
      </c>
      <c r="M503" s="3">
        <v>1971</v>
      </c>
      <c r="N503" s="3" t="s">
        <v>28</v>
      </c>
      <c r="O503" s="3">
        <v>23</v>
      </c>
      <c r="P503" s="5">
        <f t="shared" si="22"/>
        <v>26290</v>
      </c>
      <c r="Q503" s="3">
        <f t="shared" si="23"/>
        <v>51</v>
      </c>
      <c r="R503" s="3">
        <v>0</v>
      </c>
      <c r="S503" s="99">
        <v>38405.26</v>
      </c>
      <c r="T503" s="3" t="s">
        <v>29</v>
      </c>
      <c r="U503" s="3" t="s">
        <v>23</v>
      </c>
      <c r="V503" s="3" t="s">
        <v>53</v>
      </c>
    </row>
    <row r="504" spans="1:22" x14ac:dyDescent="0.25">
      <c r="A504" s="3" t="s">
        <v>1001</v>
      </c>
      <c r="B504" s="3">
        <v>27.74</v>
      </c>
      <c r="C504" s="3" t="str" cm="1">
        <f t="array" ref="C504">_xlfn.IFS($B504&lt;18.5,"Underweight",$B504&lt;24.9,"Normal Weight",$B504&lt;29.9,"Overweight",TRUE,"Obesity")</f>
        <v>Overweight</v>
      </c>
      <c r="D504" s="3">
        <v>5.96</v>
      </c>
      <c r="E504" s="3" t="str">
        <f t="shared" si="21"/>
        <v>Prediabetes</v>
      </c>
      <c r="F504" s="3" t="s">
        <v>21</v>
      </c>
      <c r="G504" s="3" t="s">
        <v>20</v>
      </c>
      <c r="H504" s="3" t="s">
        <v>20</v>
      </c>
      <c r="I504" s="3">
        <v>0</v>
      </c>
      <c r="J504" s="3" t="s">
        <v>20</v>
      </c>
      <c r="L504" s="3" t="s">
        <v>1001</v>
      </c>
      <c r="M504" s="3">
        <v>1985</v>
      </c>
      <c r="N504" s="3" t="s">
        <v>56</v>
      </c>
      <c r="O504" s="3">
        <v>2</v>
      </c>
      <c r="P504" s="5">
        <f t="shared" si="22"/>
        <v>31353</v>
      </c>
      <c r="Q504" s="3">
        <f t="shared" si="23"/>
        <v>37</v>
      </c>
      <c r="R504" s="3">
        <v>3</v>
      </c>
      <c r="S504" s="99">
        <v>7281.51</v>
      </c>
      <c r="T504" s="3" t="s">
        <v>29</v>
      </c>
      <c r="U504" s="3" t="s">
        <v>23</v>
      </c>
      <c r="V504" s="3" t="s">
        <v>33</v>
      </c>
    </row>
    <row r="505" spans="1:22" x14ac:dyDescent="0.25">
      <c r="A505" s="3" t="s">
        <v>1003</v>
      </c>
      <c r="B505" s="3">
        <v>22.44</v>
      </c>
      <c r="C505" s="3" t="str" cm="1">
        <f t="array" ref="C505">_xlfn.IFS($B505&lt;18.5,"Underweight",$B505&lt;24.9,"Normal Weight",$B505&lt;29.9,"Overweight",TRUE,"Obesity")</f>
        <v>Normal Weight</v>
      </c>
      <c r="D505" s="3">
        <v>4.62</v>
      </c>
      <c r="E505" s="3" t="str">
        <f t="shared" si="21"/>
        <v>Normal</v>
      </c>
      <c r="F505" s="3" t="s">
        <v>21</v>
      </c>
      <c r="G505" s="3" t="s">
        <v>20</v>
      </c>
      <c r="H505" s="3" t="s">
        <v>20</v>
      </c>
      <c r="I505" s="3">
        <v>0</v>
      </c>
      <c r="J505" s="3" t="s">
        <v>20</v>
      </c>
      <c r="L505" s="3" t="s">
        <v>1003</v>
      </c>
      <c r="M505" s="3">
        <v>1976</v>
      </c>
      <c r="N505" s="3" t="s">
        <v>28</v>
      </c>
      <c r="O505" s="3">
        <v>18</v>
      </c>
      <c r="P505" s="5">
        <f t="shared" si="22"/>
        <v>28112</v>
      </c>
      <c r="Q505" s="3">
        <f t="shared" si="23"/>
        <v>46</v>
      </c>
      <c r="R505" s="3">
        <v>2</v>
      </c>
      <c r="S505" s="99">
        <v>7273.02</v>
      </c>
      <c r="T505" s="3" t="s">
        <v>29</v>
      </c>
      <c r="U505" s="3" t="s">
        <v>23</v>
      </c>
      <c r="V505" s="3" t="s">
        <v>25</v>
      </c>
    </row>
    <row r="506" spans="1:22" x14ac:dyDescent="0.25">
      <c r="A506" s="3" t="s">
        <v>1005</v>
      </c>
      <c r="B506" s="3">
        <v>37.049999999999997</v>
      </c>
      <c r="C506" s="3" t="str" cm="1">
        <f t="array" ref="C506">_xlfn.IFS($B506&lt;18.5,"Underweight",$B506&lt;24.9,"Normal Weight",$B506&lt;29.9,"Overweight",TRUE,"Obesity")</f>
        <v>Obesity</v>
      </c>
      <c r="D506" s="3">
        <v>9.9600000000000009</v>
      </c>
      <c r="E506" s="3" t="str">
        <f t="shared" si="21"/>
        <v>Diabetes</v>
      </c>
      <c r="F506" s="3" t="s">
        <v>21</v>
      </c>
      <c r="G506" s="3" t="s">
        <v>20</v>
      </c>
      <c r="H506" s="3" t="s">
        <v>20</v>
      </c>
      <c r="I506" s="3">
        <v>0</v>
      </c>
      <c r="J506" s="3" t="s">
        <v>20</v>
      </c>
      <c r="L506" s="3" t="s">
        <v>1005</v>
      </c>
      <c r="M506" s="3">
        <v>1981</v>
      </c>
      <c r="N506" s="3" t="s">
        <v>51</v>
      </c>
      <c r="O506" s="3">
        <v>4</v>
      </c>
      <c r="P506" s="5">
        <f t="shared" si="22"/>
        <v>29802</v>
      </c>
      <c r="Q506" s="3">
        <f t="shared" si="23"/>
        <v>41</v>
      </c>
      <c r="R506" s="3">
        <v>2</v>
      </c>
      <c r="S506" s="99">
        <v>7265.7</v>
      </c>
      <c r="T506" s="3" t="s">
        <v>24</v>
      </c>
      <c r="U506" s="3" t="s">
        <v>24</v>
      </c>
      <c r="V506" s="3" t="s">
        <v>33</v>
      </c>
    </row>
    <row r="507" spans="1:22" x14ac:dyDescent="0.25">
      <c r="A507" s="3" t="s">
        <v>1007</v>
      </c>
      <c r="B507" s="3">
        <v>22.95</v>
      </c>
      <c r="C507" s="3" t="str" cm="1">
        <f t="array" ref="C507">_xlfn.IFS($B507&lt;18.5,"Underweight",$B507&lt;24.9,"Normal Weight",$B507&lt;29.9,"Overweight",TRUE,"Obesity")</f>
        <v>Normal Weight</v>
      </c>
      <c r="D507" s="3">
        <v>10.53</v>
      </c>
      <c r="E507" s="3" t="str">
        <f t="shared" si="21"/>
        <v>Diabetes</v>
      </c>
      <c r="F507" s="3" t="s">
        <v>20</v>
      </c>
      <c r="G507" s="3" t="s">
        <v>20</v>
      </c>
      <c r="H507" s="3" t="s">
        <v>20</v>
      </c>
      <c r="I507" s="3">
        <v>2</v>
      </c>
      <c r="J507" s="3" t="s">
        <v>20</v>
      </c>
      <c r="L507" s="3" t="s">
        <v>1007</v>
      </c>
      <c r="M507" s="3">
        <v>1973</v>
      </c>
      <c r="N507" s="3" t="s">
        <v>22</v>
      </c>
      <c r="O507" s="3">
        <v>25</v>
      </c>
      <c r="P507" s="5">
        <f t="shared" si="22"/>
        <v>26962</v>
      </c>
      <c r="Q507" s="3">
        <f t="shared" si="23"/>
        <v>49</v>
      </c>
      <c r="R507" s="3">
        <v>0</v>
      </c>
      <c r="S507" s="99">
        <v>7265.58</v>
      </c>
      <c r="T507" s="3" t="s">
        <v>29</v>
      </c>
      <c r="U507" s="3" t="s">
        <v>29</v>
      </c>
      <c r="V507" s="3" t="s">
        <v>25</v>
      </c>
    </row>
    <row r="508" spans="1:22" x14ac:dyDescent="0.25">
      <c r="A508" s="3" t="s">
        <v>1009</v>
      </c>
      <c r="B508" s="3">
        <v>34.200000000000003</v>
      </c>
      <c r="C508" s="3" t="str" cm="1">
        <f t="array" ref="C508">_xlfn.IFS($B508&lt;18.5,"Underweight",$B508&lt;24.9,"Normal Weight",$B508&lt;29.9,"Overweight",TRUE,"Obesity")</f>
        <v>Obesity</v>
      </c>
      <c r="D508" s="3">
        <v>6.69</v>
      </c>
      <c r="E508" s="3" t="str">
        <f t="shared" si="21"/>
        <v>Diabetes</v>
      </c>
      <c r="F508" s="3" t="s">
        <v>21</v>
      </c>
      <c r="G508" s="3" t="s">
        <v>20</v>
      </c>
      <c r="H508" s="3" t="s">
        <v>20</v>
      </c>
      <c r="I508" s="3">
        <v>0</v>
      </c>
      <c r="J508" s="3" t="s">
        <v>20</v>
      </c>
      <c r="L508" s="3" t="s">
        <v>1009</v>
      </c>
      <c r="M508" s="3">
        <v>1981</v>
      </c>
      <c r="N508" s="3" t="s">
        <v>32</v>
      </c>
      <c r="O508" s="3">
        <v>13</v>
      </c>
      <c r="P508" s="5">
        <f t="shared" si="22"/>
        <v>29750</v>
      </c>
      <c r="Q508" s="3">
        <f t="shared" si="23"/>
        <v>41</v>
      </c>
      <c r="R508" s="3">
        <v>2</v>
      </c>
      <c r="S508" s="99">
        <v>7261.74</v>
      </c>
      <c r="T508" s="3" t="s">
        <v>24</v>
      </c>
      <c r="U508" s="3" t="s">
        <v>24</v>
      </c>
      <c r="V508" s="3" t="s">
        <v>33</v>
      </c>
    </row>
    <row r="509" spans="1:22" x14ac:dyDescent="0.25">
      <c r="A509" s="3" t="s">
        <v>1011</v>
      </c>
      <c r="B509" s="3">
        <v>30.59</v>
      </c>
      <c r="C509" s="3" t="str" cm="1">
        <f t="array" ref="C509">_xlfn.IFS($B509&lt;18.5,"Underweight",$B509&lt;24.9,"Normal Weight",$B509&lt;29.9,"Overweight",TRUE,"Obesity")</f>
        <v>Obesity</v>
      </c>
      <c r="D509" s="3">
        <v>9.5500000000000007</v>
      </c>
      <c r="E509" s="3" t="str">
        <f t="shared" si="21"/>
        <v>Diabetes</v>
      </c>
      <c r="F509" s="3" t="s">
        <v>21</v>
      </c>
      <c r="G509" s="3" t="s">
        <v>20</v>
      </c>
      <c r="H509" s="3" t="s">
        <v>20</v>
      </c>
      <c r="I509" s="3">
        <v>0</v>
      </c>
      <c r="J509" s="3" t="s">
        <v>20</v>
      </c>
      <c r="L509" s="3" t="s">
        <v>1011</v>
      </c>
      <c r="M509" s="3">
        <v>1981</v>
      </c>
      <c r="N509" s="3" t="s">
        <v>51</v>
      </c>
      <c r="O509" s="3">
        <v>14</v>
      </c>
      <c r="P509" s="5">
        <f t="shared" si="22"/>
        <v>29812</v>
      </c>
      <c r="Q509" s="3">
        <f t="shared" si="23"/>
        <v>41</v>
      </c>
      <c r="R509" s="3">
        <v>2</v>
      </c>
      <c r="S509" s="99">
        <v>7256.72</v>
      </c>
      <c r="T509" s="3" t="s">
        <v>24</v>
      </c>
      <c r="U509" s="3" t="s">
        <v>29</v>
      </c>
      <c r="V509" s="3" t="s">
        <v>33</v>
      </c>
    </row>
    <row r="510" spans="1:22" x14ac:dyDescent="0.25">
      <c r="A510" s="3" t="s">
        <v>1013</v>
      </c>
      <c r="B510" s="3">
        <v>25.51</v>
      </c>
      <c r="C510" s="3" t="str" cm="1">
        <f t="array" ref="C510">_xlfn.IFS($B510&lt;18.5,"Underweight",$B510&lt;24.9,"Normal Weight",$B510&lt;29.9,"Overweight",TRUE,"Obesity")</f>
        <v>Overweight</v>
      </c>
      <c r="D510" s="3">
        <v>6.05</v>
      </c>
      <c r="E510" s="3" t="str">
        <f t="shared" si="21"/>
        <v>Prediabetes</v>
      </c>
      <c r="F510" s="3" t="s">
        <v>20</v>
      </c>
      <c r="G510" s="3" t="s">
        <v>20</v>
      </c>
      <c r="H510" s="3" t="s">
        <v>20</v>
      </c>
      <c r="I510" s="3">
        <v>0</v>
      </c>
      <c r="J510" s="3" t="s">
        <v>20</v>
      </c>
      <c r="L510" s="3" t="s">
        <v>1013</v>
      </c>
      <c r="M510" s="3">
        <v>1982</v>
      </c>
      <c r="N510" s="3" t="s">
        <v>61</v>
      </c>
      <c r="O510" s="3">
        <v>24</v>
      </c>
      <c r="P510" s="5">
        <f t="shared" si="22"/>
        <v>30156</v>
      </c>
      <c r="Q510" s="3">
        <f t="shared" si="23"/>
        <v>40</v>
      </c>
      <c r="R510" s="3">
        <v>3</v>
      </c>
      <c r="S510" s="99">
        <v>7248.71</v>
      </c>
      <c r="T510" s="3" t="s">
        <v>29</v>
      </c>
      <c r="U510" s="3" t="s">
        <v>23</v>
      </c>
      <c r="V510" s="3" t="s">
        <v>25</v>
      </c>
    </row>
    <row r="511" spans="1:22" x14ac:dyDescent="0.25">
      <c r="A511" s="3" t="s">
        <v>1015</v>
      </c>
      <c r="B511" s="3">
        <v>29.04</v>
      </c>
      <c r="C511" s="3" t="str" cm="1">
        <f t="array" ref="C511">_xlfn.IFS($B511&lt;18.5,"Underweight",$B511&lt;24.9,"Normal Weight",$B511&lt;29.9,"Overweight",TRUE,"Obesity")</f>
        <v>Overweight</v>
      </c>
      <c r="D511" s="3">
        <v>10.56</v>
      </c>
      <c r="E511" s="3" t="str">
        <f t="shared" si="21"/>
        <v>Diabetes</v>
      </c>
      <c r="F511" s="3" t="s">
        <v>21</v>
      </c>
      <c r="G511" s="3" t="s">
        <v>20</v>
      </c>
      <c r="H511" s="3" t="s">
        <v>20</v>
      </c>
      <c r="I511" s="3">
        <v>1</v>
      </c>
      <c r="J511" s="3" t="s">
        <v>20</v>
      </c>
      <c r="L511" s="3" t="s">
        <v>1015</v>
      </c>
      <c r="M511" s="3">
        <v>1986</v>
      </c>
      <c r="N511" s="3" t="s">
        <v>47</v>
      </c>
      <c r="O511" s="3">
        <v>2</v>
      </c>
      <c r="P511" s="5">
        <f t="shared" si="22"/>
        <v>31657</v>
      </c>
      <c r="Q511" s="3">
        <f t="shared" si="23"/>
        <v>36</v>
      </c>
      <c r="R511" s="3">
        <v>4</v>
      </c>
      <c r="S511" s="99">
        <v>7243.81</v>
      </c>
      <c r="T511" s="3" t="s">
        <v>29</v>
      </c>
      <c r="U511" s="3" t="s">
        <v>24</v>
      </c>
      <c r="V511" s="3" t="s">
        <v>25</v>
      </c>
    </row>
    <row r="512" spans="1:22" x14ac:dyDescent="0.25">
      <c r="A512" s="3" t="s">
        <v>1017</v>
      </c>
      <c r="B512" s="3">
        <v>22.135000000000002</v>
      </c>
      <c r="C512" s="3" t="str" cm="1">
        <f t="array" ref="C512">_xlfn.IFS($B512&lt;18.5,"Underweight",$B512&lt;24.9,"Normal Weight",$B512&lt;29.9,"Overweight",TRUE,"Obesity")</f>
        <v>Normal Weight</v>
      </c>
      <c r="D512" s="3">
        <v>10.81</v>
      </c>
      <c r="E512" s="3" t="str">
        <f t="shared" si="21"/>
        <v>Diabetes</v>
      </c>
      <c r="F512" s="3" t="s">
        <v>21</v>
      </c>
      <c r="G512" s="3" t="s">
        <v>20</v>
      </c>
      <c r="H512" s="3" t="s">
        <v>20</v>
      </c>
      <c r="I512" s="3">
        <v>1</v>
      </c>
      <c r="J512" s="3" t="s">
        <v>20</v>
      </c>
      <c r="L512" s="3" t="s">
        <v>1017</v>
      </c>
      <c r="M512" s="3">
        <v>1986</v>
      </c>
      <c r="N512" s="3" t="s">
        <v>61</v>
      </c>
      <c r="O512" s="3">
        <v>13</v>
      </c>
      <c r="P512" s="5">
        <f t="shared" si="22"/>
        <v>31606</v>
      </c>
      <c r="Q512" s="3">
        <f t="shared" si="23"/>
        <v>36</v>
      </c>
      <c r="R512" s="3">
        <v>3</v>
      </c>
      <c r="S512" s="99">
        <v>7228.22</v>
      </c>
      <c r="T512" s="3" t="s">
        <v>29</v>
      </c>
      <c r="U512" s="3" t="s">
        <v>23</v>
      </c>
      <c r="V512" s="3" t="s">
        <v>119</v>
      </c>
    </row>
    <row r="513" spans="1:22" x14ac:dyDescent="0.25">
      <c r="A513" s="3" t="s">
        <v>1019</v>
      </c>
      <c r="B513" s="3">
        <v>21.375</v>
      </c>
      <c r="C513" s="3" t="str" cm="1">
        <f t="array" ref="C513">_xlfn.IFS($B513&lt;18.5,"Underweight",$B513&lt;24.9,"Normal Weight",$B513&lt;29.9,"Overweight",TRUE,"Obesity")</f>
        <v>Normal Weight</v>
      </c>
      <c r="D513" s="3">
        <v>4.32</v>
      </c>
      <c r="E513" s="3" t="str">
        <f t="shared" si="21"/>
        <v>Normal</v>
      </c>
      <c r="F513" s="3" t="s">
        <v>20</v>
      </c>
      <c r="G513" s="3" t="s">
        <v>20</v>
      </c>
      <c r="H513" s="3" t="s">
        <v>20</v>
      </c>
      <c r="I513" s="3">
        <v>0</v>
      </c>
      <c r="J513" s="3" t="s">
        <v>20</v>
      </c>
      <c r="L513" s="3" t="s">
        <v>1019</v>
      </c>
      <c r="M513" s="3">
        <v>1977</v>
      </c>
      <c r="N513" s="3" t="s">
        <v>47</v>
      </c>
      <c r="O513" s="3">
        <v>15</v>
      </c>
      <c r="P513" s="5">
        <f t="shared" si="22"/>
        <v>28383</v>
      </c>
      <c r="Q513" s="3">
        <f t="shared" si="23"/>
        <v>45</v>
      </c>
      <c r="R513" s="3">
        <v>0</v>
      </c>
      <c r="S513" s="99">
        <v>7222.79</v>
      </c>
      <c r="T513" s="3" t="s">
        <v>24</v>
      </c>
      <c r="U513" s="3" t="s">
        <v>24</v>
      </c>
      <c r="V513" s="3" t="s">
        <v>33</v>
      </c>
    </row>
    <row r="514" spans="1:22" x14ac:dyDescent="0.25">
      <c r="A514" s="3" t="s">
        <v>321</v>
      </c>
      <c r="B514" s="3">
        <v>41.52</v>
      </c>
      <c r="C514" s="3" t="str" cm="1">
        <f t="array" ref="C514">_xlfn.IFS($B514&lt;18.5,"Underweight",$B514&lt;24.9,"Normal Weight",$B514&lt;29.9,"Overweight",TRUE,"Obesity")</f>
        <v>Obesity</v>
      </c>
      <c r="D514" s="3">
        <v>11.82</v>
      </c>
      <c r="E514" s="3" t="str">
        <f t="shared" ref="E514:E577" si="24">IF($D514&lt;5.7,"Normal",IF($D514&lt;6.5,"Prediabetes","Diabetes"))</f>
        <v>Diabetes</v>
      </c>
      <c r="F514" s="3" t="s">
        <v>21</v>
      </c>
      <c r="G514" s="3" t="s">
        <v>20</v>
      </c>
      <c r="H514" s="3" t="s">
        <v>20</v>
      </c>
      <c r="I514" s="3">
        <v>2</v>
      </c>
      <c r="J514" s="3" t="s">
        <v>21</v>
      </c>
      <c r="L514" s="3" t="s">
        <v>321</v>
      </c>
      <c r="M514" s="3">
        <v>1970</v>
      </c>
      <c r="N514" s="3" t="s">
        <v>51</v>
      </c>
      <c r="O514" s="3">
        <v>22</v>
      </c>
      <c r="P514" s="5">
        <f t="shared" ref="P514:P577" si="25">DATE($M514,MONTH(1&amp;$N514),$O514)</f>
        <v>25802</v>
      </c>
      <c r="Q514" s="3">
        <f t="shared" ref="Q514:Q577" si="26">DATEDIF($P514,DATE(2023,6,8),"Y")</f>
        <v>52</v>
      </c>
      <c r="R514" s="3">
        <v>0</v>
      </c>
      <c r="S514" s="99">
        <v>38389.79</v>
      </c>
      <c r="T514" s="3" t="s">
        <v>29</v>
      </c>
      <c r="U514" s="3" t="s">
        <v>24</v>
      </c>
      <c r="V514" s="3" t="s">
        <v>53</v>
      </c>
    </row>
    <row r="515" spans="1:22" x14ac:dyDescent="0.25">
      <c r="A515" s="3" t="s">
        <v>1022</v>
      </c>
      <c r="B515" s="3">
        <v>29.19</v>
      </c>
      <c r="C515" s="3" t="str" cm="1">
        <f t="array" ref="C515">_xlfn.IFS($B515&lt;18.5,"Underweight",$B515&lt;24.9,"Normal Weight",$B515&lt;29.9,"Overweight",TRUE,"Obesity")</f>
        <v>Overweight</v>
      </c>
      <c r="D515" s="3">
        <v>4.37</v>
      </c>
      <c r="E515" s="3" t="str">
        <f t="shared" si="24"/>
        <v>Normal</v>
      </c>
      <c r="F515" s="3" t="s">
        <v>20</v>
      </c>
      <c r="G515" s="3" t="s">
        <v>20</v>
      </c>
      <c r="H515" s="3" t="s">
        <v>20</v>
      </c>
      <c r="I515" s="3">
        <v>0</v>
      </c>
      <c r="J515" s="3" t="s">
        <v>20</v>
      </c>
      <c r="L515" s="3" t="s">
        <v>1022</v>
      </c>
      <c r="M515" s="3">
        <v>1991</v>
      </c>
      <c r="N515" s="3" t="s">
        <v>32</v>
      </c>
      <c r="O515" s="3">
        <v>28</v>
      </c>
      <c r="P515" s="5">
        <f t="shared" si="25"/>
        <v>33417</v>
      </c>
      <c r="Q515" s="3">
        <f t="shared" si="26"/>
        <v>31</v>
      </c>
      <c r="R515" s="3">
        <v>3</v>
      </c>
      <c r="S515" s="99">
        <v>7220.25</v>
      </c>
      <c r="T515" s="3" t="s">
        <v>29</v>
      </c>
      <c r="U515" s="3" t="s">
        <v>29</v>
      </c>
      <c r="V515" s="3" t="s">
        <v>48</v>
      </c>
    </row>
    <row r="516" spans="1:22" x14ac:dyDescent="0.25">
      <c r="A516" s="3" t="s">
        <v>1024</v>
      </c>
      <c r="B516" s="3">
        <v>31.92</v>
      </c>
      <c r="C516" s="3" t="str" cm="1">
        <f t="array" ref="C516">_xlfn.IFS($B516&lt;18.5,"Underweight",$B516&lt;24.9,"Normal Weight",$B516&lt;29.9,"Overweight",TRUE,"Obesity")</f>
        <v>Obesity</v>
      </c>
      <c r="D516" s="3">
        <v>4.8099999999999996</v>
      </c>
      <c r="E516" s="3" t="str">
        <f t="shared" si="24"/>
        <v>Normal</v>
      </c>
      <c r="F516" s="3" t="s">
        <v>21</v>
      </c>
      <c r="G516" s="3" t="s">
        <v>20</v>
      </c>
      <c r="H516" s="3" t="s">
        <v>21</v>
      </c>
      <c r="I516" s="3">
        <v>1</v>
      </c>
      <c r="J516" s="3" t="s">
        <v>20</v>
      </c>
      <c r="L516" s="3" t="s">
        <v>1024</v>
      </c>
      <c r="M516" s="3">
        <v>1983</v>
      </c>
      <c r="N516" s="3" t="s">
        <v>56</v>
      </c>
      <c r="O516" s="3">
        <v>21</v>
      </c>
      <c r="P516" s="5">
        <f t="shared" si="25"/>
        <v>30641</v>
      </c>
      <c r="Q516" s="3">
        <f t="shared" si="26"/>
        <v>39</v>
      </c>
      <c r="R516" s="3">
        <v>2</v>
      </c>
      <c r="S516" s="99">
        <v>7209.49</v>
      </c>
      <c r="T516" s="3" t="s">
        <v>29</v>
      </c>
      <c r="U516" s="3" t="s">
        <v>24</v>
      </c>
      <c r="V516" s="3" t="s">
        <v>33</v>
      </c>
    </row>
    <row r="517" spans="1:22" x14ac:dyDescent="0.25">
      <c r="A517" s="3" t="s">
        <v>1026</v>
      </c>
      <c r="B517" s="3">
        <v>26.315000000000001</v>
      </c>
      <c r="C517" s="3" t="str" cm="1">
        <f t="array" ref="C517">_xlfn.IFS($B517&lt;18.5,"Underweight",$B517&lt;24.9,"Normal Weight",$B517&lt;29.9,"Overweight",TRUE,"Obesity")</f>
        <v>Overweight</v>
      </c>
      <c r="D517" s="3">
        <v>4.5599999999999996</v>
      </c>
      <c r="E517" s="3" t="str">
        <f t="shared" si="24"/>
        <v>Normal</v>
      </c>
      <c r="F517" s="3" t="s">
        <v>21</v>
      </c>
      <c r="G517" s="3" t="s">
        <v>20</v>
      </c>
      <c r="H517" s="3" t="s">
        <v>21</v>
      </c>
      <c r="I517" s="3">
        <v>1</v>
      </c>
      <c r="J517" s="3" t="s">
        <v>20</v>
      </c>
      <c r="L517" s="3" t="s">
        <v>1026</v>
      </c>
      <c r="M517" s="3">
        <v>1983</v>
      </c>
      <c r="N517" s="3" t="s">
        <v>51</v>
      </c>
      <c r="O517" s="3">
        <v>11</v>
      </c>
      <c r="P517" s="5">
        <f t="shared" si="25"/>
        <v>30539</v>
      </c>
      <c r="Q517" s="3">
        <f t="shared" si="26"/>
        <v>39</v>
      </c>
      <c r="R517" s="3">
        <v>2</v>
      </c>
      <c r="S517" s="99">
        <v>7201.7</v>
      </c>
      <c r="T517" s="3" t="s">
        <v>29</v>
      </c>
      <c r="U517" s="3" t="s">
        <v>24</v>
      </c>
      <c r="V517" s="3" t="s">
        <v>33</v>
      </c>
    </row>
    <row r="518" spans="1:22" x14ac:dyDescent="0.25">
      <c r="A518" s="3" t="s">
        <v>1028</v>
      </c>
      <c r="B518" s="3">
        <v>35.299999999999997</v>
      </c>
      <c r="C518" s="3" t="str" cm="1">
        <f t="array" ref="C518">_xlfn.IFS($B518&lt;18.5,"Underweight",$B518&lt;24.9,"Normal Weight",$B518&lt;29.9,"Overweight",TRUE,"Obesity")</f>
        <v>Obesity</v>
      </c>
      <c r="D518" s="3">
        <v>4.3899999999999997</v>
      </c>
      <c r="E518" s="3" t="str">
        <f t="shared" si="24"/>
        <v>Normal</v>
      </c>
      <c r="F518" s="3" t="s">
        <v>20</v>
      </c>
      <c r="G518" s="3" t="s">
        <v>20</v>
      </c>
      <c r="H518" s="3" t="s">
        <v>20</v>
      </c>
      <c r="I518" s="3">
        <v>0</v>
      </c>
      <c r="J518" s="3" t="s">
        <v>20</v>
      </c>
      <c r="L518" s="3" t="s">
        <v>1028</v>
      </c>
      <c r="M518" s="3">
        <v>1982</v>
      </c>
      <c r="N518" s="3" t="s">
        <v>47</v>
      </c>
      <c r="O518" s="3">
        <v>14</v>
      </c>
      <c r="P518" s="5">
        <f t="shared" si="25"/>
        <v>30208</v>
      </c>
      <c r="Q518" s="3">
        <f t="shared" si="26"/>
        <v>40</v>
      </c>
      <c r="R518" s="3">
        <v>3</v>
      </c>
      <c r="S518" s="99">
        <v>7196.87</v>
      </c>
      <c r="T518" s="3" t="s">
        <v>24</v>
      </c>
      <c r="U518" s="3" t="s">
        <v>29</v>
      </c>
      <c r="V518" s="3" t="s">
        <v>53</v>
      </c>
    </row>
    <row r="519" spans="1:22" x14ac:dyDescent="0.25">
      <c r="A519" s="3" t="s">
        <v>1030</v>
      </c>
      <c r="B519" s="3">
        <v>18.91</v>
      </c>
      <c r="C519" s="3" t="str" cm="1">
        <f t="array" ref="C519">_xlfn.IFS($B519&lt;18.5,"Underweight",$B519&lt;24.9,"Normal Weight",$B519&lt;29.9,"Overweight",TRUE,"Obesity")</f>
        <v>Normal Weight</v>
      </c>
      <c r="D519" s="3">
        <v>11.44</v>
      </c>
      <c r="E519" s="3" t="str">
        <f t="shared" si="24"/>
        <v>Diabetes</v>
      </c>
      <c r="F519" s="3" t="s">
        <v>20</v>
      </c>
      <c r="G519" s="3" t="s">
        <v>20</v>
      </c>
      <c r="H519" s="3" t="s">
        <v>20</v>
      </c>
      <c r="I519" s="3">
        <v>0</v>
      </c>
      <c r="J519" s="3" t="s">
        <v>20</v>
      </c>
      <c r="L519" s="3" t="s">
        <v>1030</v>
      </c>
      <c r="M519" s="3">
        <v>1968</v>
      </c>
      <c r="N519" s="3" t="s">
        <v>51</v>
      </c>
      <c r="O519" s="3">
        <v>26</v>
      </c>
      <c r="P519" s="5">
        <f t="shared" si="25"/>
        <v>25076</v>
      </c>
      <c r="Q519" s="3">
        <f t="shared" si="26"/>
        <v>54</v>
      </c>
      <c r="R519" s="3">
        <v>0</v>
      </c>
      <c r="S519" s="99">
        <v>7179.52</v>
      </c>
      <c r="T519" s="3" t="s">
        <v>24</v>
      </c>
      <c r="U519" s="3" t="s">
        <v>24</v>
      </c>
      <c r="V519" s="3" t="s">
        <v>25</v>
      </c>
    </row>
    <row r="520" spans="1:22" x14ac:dyDescent="0.25">
      <c r="A520" s="3" t="s">
        <v>1032</v>
      </c>
      <c r="B520" s="3">
        <v>22.41</v>
      </c>
      <c r="C520" s="3" t="str" cm="1">
        <f t="array" ref="C520">_xlfn.IFS($B520&lt;18.5,"Underweight",$B520&lt;24.9,"Normal Weight",$B520&lt;29.9,"Overweight",TRUE,"Obesity")</f>
        <v>Normal Weight</v>
      </c>
      <c r="D520" s="3">
        <v>11.37</v>
      </c>
      <c r="E520" s="3" t="str">
        <f t="shared" si="24"/>
        <v>Diabetes</v>
      </c>
      <c r="F520" s="3" t="s">
        <v>21</v>
      </c>
      <c r="G520" s="3" t="s">
        <v>20</v>
      </c>
      <c r="H520" s="3" t="s">
        <v>20</v>
      </c>
      <c r="I520" s="3">
        <v>1</v>
      </c>
      <c r="J520" s="3" t="s">
        <v>20</v>
      </c>
      <c r="L520" s="3" t="s">
        <v>1032</v>
      </c>
      <c r="M520" s="3">
        <v>1975</v>
      </c>
      <c r="N520" s="3" t="s">
        <v>61</v>
      </c>
      <c r="O520" s="3">
        <v>19</v>
      </c>
      <c r="P520" s="5">
        <f t="shared" si="25"/>
        <v>27594</v>
      </c>
      <c r="Q520" s="3">
        <f t="shared" si="26"/>
        <v>47</v>
      </c>
      <c r="R520" s="3">
        <v>1</v>
      </c>
      <c r="S520" s="99">
        <v>7175.51</v>
      </c>
      <c r="T520" s="3" t="s">
        <v>29</v>
      </c>
      <c r="U520" s="3" t="s">
        <v>24</v>
      </c>
      <c r="V520" s="3" t="s">
        <v>25</v>
      </c>
    </row>
    <row r="521" spans="1:22" x14ac:dyDescent="0.25">
      <c r="A521" s="3" t="s">
        <v>1034</v>
      </c>
      <c r="B521" s="3">
        <v>22.704999999999998</v>
      </c>
      <c r="C521" s="3" t="str" cm="1">
        <f t="array" ref="C521">_xlfn.IFS($B521&lt;18.5,"Underweight",$B521&lt;24.9,"Normal Weight",$B521&lt;29.9,"Overweight",TRUE,"Obesity")</f>
        <v>Normal Weight</v>
      </c>
      <c r="D521" s="3">
        <v>6.14</v>
      </c>
      <c r="E521" s="3" t="str">
        <f t="shared" si="24"/>
        <v>Prediabetes</v>
      </c>
      <c r="F521" s="3" t="s">
        <v>20</v>
      </c>
      <c r="G521" s="3" t="s">
        <v>20</v>
      </c>
      <c r="H521" s="3" t="s">
        <v>20</v>
      </c>
      <c r="I521" s="3">
        <v>0</v>
      </c>
      <c r="J521" s="3" t="s">
        <v>20</v>
      </c>
      <c r="L521" s="3" t="s">
        <v>1034</v>
      </c>
      <c r="M521" s="3">
        <v>1982</v>
      </c>
      <c r="N521" s="3" t="s">
        <v>51</v>
      </c>
      <c r="O521" s="3">
        <v>16</v>
      </c>
      <c r="P521" s="5">
        <f t="shared" si="25"/>
        <v>30179</v>
      </c>
      <c r="Q521" s="3">
        <f t="shared" si="26"/>
        <v>40</v>
      </c>
      <c r="R521" s="3">
        <v>2</v>
      </c>
      <c r="S521" s="99">
        <v>7173.36</v>
      </c>
      <c r="T521" s="3" t="s">
        <v>24</v>
      </c>
      <c r="U521" s="3" t="s">
        <v>29</v>
      </c>
      <c r="V521" s="3" t="s">
        <v>39</v>
      </c>
    </row>
    <row r="522" spans="1:22" x14ac:dyDescent="0.25">
      <c r="A522" s="3" t="s">
        <v>1036</v>
      </c>
      <c r="B522" s="3">
        <v>37.18</v>
      </c>
      <c r="C522" s="3" t="str" cm="1">
        <f t="array" ref="C522">_xlfn.IFS($B522&lt;18.5,"Underweight",$B522&lt;24.9,"Normal Weight",$B522&lt;29.9,"Overweight",TRUE,"Obesity")</f>
        <v>Obesity</v>
      </c>
      <c r="D522" s="3">
        <v>4.8899999999999997</v>
      </c>
      <c r="E522" s="3" t="str">
        <f t="shared" si="24"/>
        <v>Normal</v>
      </c>
      <c r="F522" s="3" t="s">
        <v>20</v>
      </c>
      <c r="G522" s="3" t="s">
        <v>20</v>
      </c>
      <c r="H522" s="3" t="s">
        <v>20</v>
      </c>
      <c r="I522" s="3">
        <v>0</v>
      </c>
      <c r="J522" s="3" t="s">
        <v>20</v>
      </c>
      <c r="L522" s="3" t="s">
        <v>1036</v>
      </c>
      <c r="M522" s="3">
        <v>1980</v>
      </c>
      <c r="N522" s="3" t="s">
        <v>47</v>
      </c>
      <c r="O522" s="3">
        <v>30</v>
      </c>
      <c r="P522" s="5">
        <f t="shared" si="25"/>
        <v>29494</v>
      </c>
      <c r="Q522" s="3">
        <f t="shared" si="26"/>
        <v>42</v>
      </c>
      <c r="R522" s="3">
        <v>2</v>
      </c>
      <c r="S522" s="99">
        <v>7162.01</v>
      </c>
      <c r="T522" s="3" t="s">
        <v>29</v>
      </c>
      <c r="U522" s="3" t="s">
        <v>24</v>
      </c>
      <c r="V522" s="3" t="s">
        <v>25</v>
      </c>
    </row>
    <row r="523" spans="1:22" x14ac:dyDescent="0.25">
      <c r="A523" s="3" t="s">
        <v>1038</v>
      </c>
      <c r="B523" s="3">
        <v>35.97</v>
      </c>
      <c r="C523" s="3" t="str" cm="1">
        <f t="array" ref="C523">_xlfn.IFS($B523&lt;18.5,"Underweight",$B523&lt;24.9,"Normal Weight",$B523&lt;29.9,"Overweight",TRUE,"Obesity")</f>
        <v>Obesity</v>
      </c>
      <c r="D523" s="3">
        <v>4.5999999999999996</v>
      </c>
      <c r="E523" s="3" t="str">
        <f t="shared" si="24"/>
        <v>Normal</v>
      </c>
      <c r="F523" s="3" t="s">
        <v>20</v>
      </c>
      <c r="G523" s="3" t="s">
        <v>20</v>
      </c>
      <c r="H523" s="3" t="s">
        <v>20</v>
      </c>
      <c r="I523" s="3">
        <v>0</v>
      </c>
      <c r="J523" s="3" t="s">
        <v>20</v>
      </c>
      <c r="L523" s="3" t="s">
        <v>1038</v>
      </c>
      <c r="M523" s="3">
        <v>1980</v>
      </c>
      <c r="N523" s="3" t="s">
        <v>22</v>
      </c>
      <c r="O523" s="3">
        <v>7</v>
      </c>
      <c r="P523" s="5">
        <f t="shared" si="25"/>
        <v>29501</v>
      </c>
      <c r="Q523" s="3">
        <f t="shared" si="26"/>
        <v>42</v>
      </c>
      <c r="R523" s="3">
        <v>2</v>
      </c>
      <c r="S523" s="99">
        <v>7160.33</v>
      </c>
      <c r="T523" s="3" t="s">
        <v>29</v>
      </c>
      <c r="U523" s="3" t="s">
        <v>23</v>
      </c>
      <c r="V523" s="3" t="s">
        <v>25</v>
      </c>
    </row>
    <row r="524" spans="1:22" x14ac:dyDescent="0.25">
      <c r="A524" s="3" t="s">
        <v>1040</v>
      </c>
      <c r="B524" s="3">
        <v>35.799999999999997</v>
      </c>
      <c r="C524" s="3" t="str" cm="1">
        <f t="array" ref="C524">_xlfn.IFS($B524&lt;18.5,"Underweight",$B524&lt;24.9,"Normal Weight",$B524&lt;29.9,"Overweight",TRUE,"Obesity")</f>
        <v>Obesity</v>
      </c>
      <c r="D524" s="3">
        <v>4.42</v>
      </c>
      <c r="E524" s="3" t="str">
        <f t="shared" si="24"/>
        <v>Normal</v>
      </c>
      <c r="F524" s="3" t="s">
        <v>20</v>
      </c>
      <c r="G524" s="3" t="s">
        <v>20</v>
      </c>
      <c r="H524" s="3" t="s">
        <v>20</v>
      </c>
      <c r="I524" s="3">
        <v>0</v>
      </c>
      <c r="J524" s="3" t="s">
        <v>20</v>
      </c>
      <c r="L524" s="3" t="s">
        <v>1040</v>
      </c>
      <c r="M524" s="3">
        <v>1980</v>
      </c>
      <c r="N524" s="3" t="s">
        <v>32</v>
      </c>
      <c r="O524" s="3">
        <v>22</v>
      </c>
      <c r="P524" s="5">
        <f t="shared" si="25"/>
        <v>29394</v>
      </c>
      <c r="Q524" s="3">
        <f t="shared" si="26"/>
        <v>42</v>
      </c>
      <c r="R524" s="3">
        <v>2</v>
      </c>
      <c r="S524" s="99">
        <v>7160.09</v>
      </c>
      <c r="T524" s="3" t="s">
        <v>29</v>
      </c>
      <c r="U524" s="3" t="s">
        <v>29</v>
      </c>
      <c r="V524" s="3" t="s">
        <v>53</v>
      </c>
    </row>
    <row r="525" spans="1:22" x14ac:dyDescent="0.25">
      <c r="A525" s="3" t="s">
        <v>323</v>
      </c>
      <c r="B525" s="3">
        <v>39.4</v>
      </c>
      <c r="C525" s="3" t="str" cm="1">
        <f t="array" ref="C525">_xlfn.IFS($B525&lt;18.5,"Underweight",$B525&lt;24.9,"Normal Weight",$B525&lt;29.9,"Overweight",TRUE,"Obesity")</f>
        <v>Obesity</v>
      </c>
      <c r="D525" s="3">
        <v>6.76</v>
      </c>
      <c r="E525" s="3" t="str">
        <f t="shared" si="24"/>
        <v>Diabetes</v>
      </c>
      <c r="F525" s="3" t="s">
        <v>20</v>
      </c>
      <c r="G525" s="3" t="s">
        <v>20</v>
      </c>
      <c r="H525" s="3" t="s">
        <v>20</v>
      </c>
      <c r="I525" s="3">
        <v>0</v>
      </c>
      <c r="J525" s="3" t="s">
        <v>21</v>
      </c>
      <c r="L525" s="3" t="s">
        <v>323</v>
      </c>
      <c r="M525" s="3">
        <v>2002</v>
      </c>
      <c r="N525" s="3" t="s">
        <v>47</v>
      </c>
      <c r="O525" s="3">
        <v>17</v>
      </c>
      <c r="P525" s="5">
        <f t="shared" si="25"/>
        <v>37516</v>
      </c>
      <c r="Q525" s="3">
        <f t="shared" si="26"/>
        <v>20</v>
      </c>
      <c r="R525" s="3">
        <v>2</v>
      </c>
      <c r="S525" s="99">
        <v>38344.57</v>
      </c>
      <c r="T525" s="3" t="s">
        <v>23</v>
      </c>
      <c r="U525" s="3" t="s">
        <v>24</v>
      </c>
      <c r="V525" s="3" t="s">
        <v>53</v>
      </c>
    </row>
    <row r="526" spans="1:22" x14ac:dyDescent="0.25">
      <c r="A526" s="3" t="s">
        <v>1043</v>
      </c>
      <c r="B526" s="3">
        <v>28.31</v>
      </c>
      <c r="C526" s="3" t="str" cm="1">
        <f t="array" ref="C526">_xlfn.IFS($B526&lt;18.5,"Underweight",$B526&lt;24.9,"Normal Weight",$B526&lt;29.9,"Overweight",TRUE,"Obesity")</f>
        <v>Overweight</v>
      </c>
      <c r="D526" s="3">
        <v>7.48</v>
      </c>
      <c r="E526" s="3" t="str">
        <f t="shared" si="24"/>
        <v>Diabetes</v>
      </c>
      <c r="F526" s="3" t="s">
        <v>21</v>
      </c>
      <c r="G526" s="3" t="s">
        <v>20</v>
      </c>
      <c r="H526" s="3" t="s">
        <v>20</v>
      </c>
      <c r="I526" s="3">
        <v>0</v>
      </c>
      <c r="J526" s="3" t="s">
        <v>20</v>
      </c>
      <c r="L526" s="3" t="s">
        <v>1043</v>
      </c>
      <c r="M526" s="3">
        <v>1981</v>
      </c>
      <c r="N526" s="3" t="s">
        <v>61</v>
      </c>
      <c r="O526" s="3">
        <v>17</v>
      </c>
      <c r="P526" s="5">
        <f t="shared" si="25"/>
        <v>29784</v>
      </c>
      <c r="Q526" s="3">
        <f t="shared" si="26"/>
        <v>41</v>
      </c>
      <c r="R526" s="3">
        <v>1</v>
      </c>
      <c r="S526" s="99">
        <v>7153.55</v>
      </c>
      <c r="T526" s="3" t="s">
        <v>29</v>
      </c>
      <c r="U526" s="3" t="s">
        <v>23</v>
      </c>
      <c r="V526" s="3" t="s">
        <v>33</v>
      </c>
    </row>
    <row r="527" spans="1:22" x14ac:dyDescent="0.25">
      <c r="A527" s="3" t="s">
        <v>1045</v>
      </c>
      <c r="B527" s="3">
        <v>38.06</v>
      </c>
      <c r="C527" s="3" t="str" cm="1">
        <f t="array" ref="C527">_xlfn.IFS($B527&lt;18.5,"Underweight",$B527&lt;24.9,"Normal Weight",$B527&lt;29.9,"Overweight",TRUE,"Obesity")</f>
        <v>Obesity</v>
      </c>
      <c r="D527" s="3">
        <v>10.74</v>
      </c>
      <c r="E527" s="3" t="str">
        <f t="shared" si="24"/>
        <v>Diabetes</v>
      </c>
      <c r="F527" s="3" t="s">
        <v>20</v>
      </c>
      <c r="G527" s="3" t="s">
        <v>20</v>
      </c>
      <c r="H527" s="3" t="s">
        <v>20</v>
      </c>
      <c r="I527" s="3">
        <v>0</v>
      </c>
      <c r="J527" s="3" t="s">
        <v>20</v>
      </c>
      <c r="L527" s="3" t="s">
        <v>1045</v>
      </c>
      <c r="M527" s="3">
        <v>1978</v>
      </c>
      <c r="N527" s="3" t="s">
        <v>47</v>
      </c>
      <c r="O527" s="3">
        <v>6</v>
      </c>
      <c r="P527" s="5">
        <f t="shared" si="25"/>
        <v>28739</v>
      </c>
      <c r="Q527" s="3">
        <f t="shared" si="26"/>
        <v>44</v>
      </c>
      <c r="R527" s="3">
        <v>1</v>
      </c>
      <c r="S527" s="99">
        <v>7152.67</v>
      </c>
      <c r="T527" s="3" t="s">
        <v>24</v>
      </c>
      <c r="U527" s="3" t="s">
        <v>29</v>
      </c>
      <c r="V527" s="3" t="s">
        <v>25</v>
      </c>
    </row>
    <row r="528" spans="1:22" x14ac:dyDescent="0.25">
      <c r="A528" s="3" t="s">
        <v>1047</v>
      </c>
      <c r="B528" s="3">
        <v>28</v>
      </c>
      <c r="C528" s="3" t="str" cm="1">
        <f t="array" ref="C528">_xlfn.IFS($B528&lt;18.5,"Underweight",$B528&lt;24.9,"Normal Weight",$B528&lt;29.9,"Overweight",TRUE,"Obesity")</f>
        <v>Overweight</v>
      </c>
      <c r="D528" s="3">
        <v>5.19</v>
      </c>
      <c r="E528" s="3" t="str">
        <f t="shared" si="24"/>
        <v>Normal</v>
      </c>
      <c r="F528" s="3" t="s">
        <v>20</v>
      </c>
      <c r="G528" s="3" t="s">
        <v>20</v>
      </c>
      <c r="H528" s="3" t="s">
        <v>20</v>
      </c>
      <c r="I528" s="3">
        <v>1</v>
      </c>
      <c r="J528" s="3" t="s">
        <v>20</v>
      </c>
      <c r="L528" s="3" t="s">
        <v>1047</v>
      </c>
      <c r="M528" s="3">
        <v>1984</v>
      </c>
      <c r="N528" s="3" t="s">
        <v>32</v>
      </c>
      <c r="O528" s="3">
        <v>29</v>
      </c>
      <c r="P528" s="5">
        <f t="shared" si="25"/>
        <v>30862</v>
      </c>
      <c r="Q528" s="3">
        <f t="shared" si="26"/>
        <v>38</v>
      </c>
      <c r="R528" s="3">
        <v>3</v>
      </c>
      <c r="S528" s="99">
        <v>7151.09</v>
      </c>
      <c r="T528" s="3" t="s">
        <v>29</v>
      </c>
      <c r="U528" s="3" t="s">
        <v>29</v>
      </c>
      <c r="V528" s="3" t="s">
        <v>53</v>
      </c>
    </row>
    <row r="529" spans="1:22" x14ac:dyDescent="0.25">
      <c r="A529" s="3" t="s">
        <v>1049</v>
      </c>
      <c r="B529" s="3">
        <v>34.32</v>
      </c>
      <c r="C529" s="3" t="str" cm="1">
        <f t="array" ref="C529">_xlfn.IFS($B529&lt;18.5,"Underweight",$B529&lt;24.9,"Normal Weight",$B529&lt;29.9,"Overweight",TRUE,"Obesity")</f>
        <v>Obesity</v>
      </c>
      <c r="D529" s="3">
        <v>9.17</v>
      </c>
      <c r="E529" s="3" t="str">
        <f t="shared" si="24"/>
        <v>Diabetes</v>
      </c>
      <c r="F529" s="3" t="s">
        <v>20</v>
      </c>
      <c r="G529" s="3" t="s">
        <v>20</v>
      </c>
      <c r="H529" s="3" t="s">
        <v>20</v>
      </c>
      <c r="I529" s="3">
        <v>0</v>
      </c>
      <c r="J529" s="3" t="s">
        <v>20</v>
      </c>
      <c r="L529" s="3" t="s">
        <v>1049</v>
      </c>
      <c r="M529" s="3">
        <v>1978</v>
      </c>
      <c r="N529" s="3" t="s">
        <v>61</v>
      </c>
      <c r="O529" s="3">
        <v>30</v>
      </c>
      <c r="P529" s="5">
        <f t="shared" si="25"/>
        <v>28701</v>
      </c>
      <c r="Q529" s="3">
        <f t="shared" si="26"/>
        <v>44</v>
      </c>
      <c r="R529" s="3">
        <v>1</v>
      </c>
      <c r="S529" s="99">
        <v>7147.47</v>
      </c>
      <c r="T529" s="3" t="s">
        <v>29</v>
      </c>
      <c r="U529" s="3" t="s">
        <v>24</v>
      </c>
      <c r="V529" s="3" t="s">
        <v>25</v>
      </c>
    </row>
    <row r="530" spans="1:22" x14ac:dyDescent="0.25">
      <c r="A530" s="3" t="s">
        <v>1051</v>
      </c>
      <c r="B530" s="3">
        <v>22.3</v>
      </c>
      <c r="C530" s="3" t="str" cm="1">
        <f t="array" ref="C530">_xlfn.IFS($B530&lt;18.5,"Underweight",$B530&lt;24.9,"Normal Weight",$B530&lt;29.9,"Overweight",TRUE,"Obesity")</f>
        <v>Normal Weight</v>
      </c>
      <c r="D530" s="3">
        <v>4.95</v>
      </c>
      <c r="E530" s="3" t="str">
        <f t="shared" si="24"/>
        <v>Normal</v>
      </c>
      <c r="F530" s="3" t="s">
        <v>21</v>
      </c>
      <c r="G530" s="3" t="s">
        <v>20</v>
      </c>
      <c r="H530" s="3" t="s">
        <v>20</v>
      </c>
      <c r="I530" s="3">
        <v>0</v>
      </c>
      <c r="J530" s="3" t="s">
        <v>20</v>
      </c>
      <c r="L530" s="3" t="s">
        <v>1051</v>
      </c>
      <c r="M530" s="3">
        <v>1976</v>
      </c>
      <c r="N530" s="3" t="s">
        <v>32</v>
      </c>
      <c r="O530" s="3">
        <v>24</v>
      </c>
      <c r="P530" s="5">
        <f t="shared" si="25"/>
        <v>27935</v>
      </c>
      <c r="Q530" s="3">
        <f t="shared" si="26"/>
        <v>46</v>
      </c>
      <c r="R530" s="3">
        <v>0</v>
      </c>
      <c r="S530" s="99">
        <v>7147.11</v>
      </c>
      <c r="T530" s="3" t="s">
        <v>24</v>
      </c>
      <c r="U530" s="3" t="s">
        <v>29</v>
      </c>
      <c r="V530" s="3" t="s">
        <v>53</v>
      </c>
    </row>
    <row r="531" spans="1:22" x14ac:dyDescent="0.25">
      <c r="A531" s="3" t="s">
        <v>1053</v>
      </c>
      <c r="B531" s="3">
        <v>27.835000000000001</v>
      </c>
      <c r="C531" s="3" t="str" cm="1">
        <f t="array" ref="C531">_xlfn.IFS($B531&lt;18.5,"Underweight",$B531&lt;24.9,"Normal Weight",$B531&lt;29.9,"Overweight",TRUE,"Obesity")</f>
        <v>Overweight</v>
      </c>
      <c r="D531" s="3">
        <v>6.03</v>
      </c>
      <c r="E531" s="3" t="str">
        <f t="shared" si="24"/>
        <v>Prediabetes</v>
      </c>
      <c r="F531" s="3" t="s">
        <v>20</v>
      </c>
      <c r="G531" s="3" t="s">
        <v>20</v>
      </c>
      <c r="H531" s="3" t="s">
        <v>20</v>
      </c>
      <c r="I531" s="3">
        <v>1</v>
      </c>
      <c r="J531" s="3" t="s">
        <v>20</v>
      </c>
      <c r="L531" s="3" t="s">
        <v>1053</v>
      </c>
      <c r="M531" s="3">
        <v>1984</v>
      </c>
      <c r="N531" s="3" t="s">
        <v>56</v>
      </c>
      <c r="O531" s="3">
        <v>21</v>
      </c>
      <c r="P531" s="5">
        <f t="shared" si="25"/>
        <v>31007</v>
      </c>
      <c r="Q531" s="3">
        <f t="shared" si="26"/>
        <v>38</v>
      </c>
      <c r="R531" s="3">
        <v>2</v>
      </c>
      <c r="S531" s="99">
        <v>7144.86</v>
      </c>
      <c r="T531" s="3" t="s">
        <v>29</v>
      </c>
      <c r="U531" s="3" t="s">
        <v>29</v>
      </c>
      <c r="V531" s="3" t="s">
        <v>119</v>
      </c>
    </row>
    <row r="532" spans="1:22" x14ac:dyDescent="0.25">
      <c r="A532" s="3" t="s">
        <v>1055</v>
      </c>
      <c r="B532" s="3">
        <v>39.229999999999997</v>
      </c>
      <c r="C532" s="3" t="str" cm="1">
        <f t="array" ref="C532">_xlfn.IFS($B532&lt;18.5,"Underweight",$B532&lt;24.9,"Normal Weight",$B532&lt;29.9,"Overweight",TRUE,"Obesity")</f>
        <v>Obesity</v>
      </c>
      <c r="D532" s="3">
        <v>5.36</v>
      </c>
      <c r="E532" s="3" t="str">
        <f t="shared" si="24"/>
        <v>Normal</v>
      </c>
      <c r="F532" s="3" t="s">
        <v>20</v>
      </c>
      <c r="G532" s="3" t="s">
        <v>20</v>
      </c>
      <c r="H532" s="3" t="s">
        <v>20</v>
      </c>
      <c r="I532" s="3">
        <v>0</v>
      </c>
      <c r="J532" s="3" t="s">
        <v>20</v>
      </c>
      <c r="L532" s="3" t="s">
        <v>1055</v>
      </c>
      <c r="M532" s="3">
        <v>1999</v>
      </c>
      <c r="N532" s="3" t="s">
        <v>51</v>
      </c>
      <c r="O532" s="3">
        <v>8</v>
      </c>
      <c r="P532" s="5">
        <f t="shared" si="25"/>
        <v>36380</v>
      </c>
      <c r="Q532" s="3">
        <f t="shared" si="26"/>
        <v>23</v>
      </c>
      <c r="R532" s="3">
        <v>0</v>
      </c>
      <c r="S532" s="99">
        <v>7144.4</v>
      </c>
      <c r="T532" s="3" t="s">
        <v>29</v>
      </c>
      <c r="U532" s="3" t="s">
        <v>23</v>
      </c>
      <c r="V532" s="3" t="s">
        <v>144</v>
      </c>
    </row>
    <row r="533" spans="1:22" x14ac:dyDescent="0.25">
      <c r="A533" s="3" t="s">
        <v>1057</v>
      </c>
      <c r="B533" s="3">
        <v>19.95</v>
      </c>
      <c r="C533" s="3" t="str" cm="1">
        <f t="array" ref="C533">_xlfn.IFS($B533&lt;18.5,"Underweight",$B533&lt;24.9,"Normal Weight",$B533&lt;29.9,"Overweight",TRUE,"Obesity")</f>
        <v>Normal Weight</v>
      </c>
      <c r="D533" s="3">
        <v>6.11</v>
      </c>
      <c r="E533" s="3" t="str">
        <f t="shared" si="24"/>
        <v>Prediabetes</v>
      </c>
      <c r="F533" s="3" t="s">
        <v>20</v>
      </c>
      <c r="G533" s="3" t="s">
        <v>20</v>
      </c>
      <c r="H533" s="3" t="s">
        <v>20</v>
      </c>
      <c r="I533" s="3">
        <v>1</v>
      </c>
      <c r="J533" s="3" t="s">
        <v>20</v>
      </c>
      <c r="L533" s="3" t="s">
        <v>1057</v>
      </c>
      <c r="M533" s="3">
        <v>1984</v>
      </c>
      <c r="N533" s="3" t="s">
        <v>61</v>
      </c>
      <c r="O533" s="3">
        <v>7</v>
      </c>
      <c r="P533" s="5">
        <f t="shared" si="25"/>
        <v>30870</v>
      </c>
      <c r="Q533" s="3">
        <f t="shared" si="26"/>
        <v>38</v>
      </c>
      <c r="R533" s="3">
        <v>2</v>
      </c>
      <c r="S533" s="99">
        <v>7133.9</v>
      </c>
      <c r="T533" s="3" t="s">
        <v>29</v>
      </c>
      <c r="U533" s="3" t="s">
        <v>23</v>
      </c>
      <c r="V533" s="3" t="s">
        <v>119</v>
      </c>
    </row>
    <row r="534" spans="1:22" x14ac:dyDescent="0.25">
      <c r="A534" s="3" t="s">
        <v>1059</v>
      </c>
      <c r="B534" s="3">
        <v>34.64</v>
      </c>
      <c r="C534" s="3" t="str" cm="1">
        <f t="array" ref="C534">_xlfn.IFS($B534&lt;18.5,"Underweight",$B534&lt;24.9,"Normal Weight",$B534&lt;29.9,"Overweight",TRUE,"Obesity")</f>
        <v>Obesity</v>
      </c>
      <c r="D534" s="3">
        <v>4.88</v>
      </c>
      <c r="E534" s="3" t="str">
        <f t="shared" si="24"/>
        <v>Normal</v>
      </c>
      <c r="F534" s="3" t="s">
        <v>20</v>
      </c>
      <c r="G534" s="3" t="s">
        <v>20</v>
      </c>
      <c r="H534" s="3" t="s">
        <v>21</v>
      </c>
      <c r="I534" s="3">
        <v>1</v>
      </c>
      <c r="J534" s="3" t="s">
        <v>20</v>
      </c>
      <c r="L534" s="3" t="s">
        <v>1059</v>
      </c>
      <c r="M534" s="3">
        <v>1993</v>
      </c>
      <c r="N534" s="3" t="s">
        <v>51</v>
      </c>
      <c r="O534" s="3">
        <v>1</v>
      </c>
      <c r="P534" s="5">
        <f t="shared" si="25"/>
        <v>34182</v>
      </c>
      <c r="Q534" s="3">
        <f t="shared" si="26"/>
        <v>29</v>
      </c>
      <c r="R534" s="3">
        <v>0</v>
      </c>
      <c r="S534" s="99">
        <v>7128.64</v>
      </c>
      <c r="T534" s="3" t="s">
        <v>29</v>
      </c>
      <c r="U534" s="3" t="s">
        <v>29</v>
      </c>
      <c r="V534" s="3" t="s">
        <v>48</v>
      </c>
    </row>
    <row r="535" spans="1:22" x14ac:dyDescent="0.25">
      <c r="A535" s="3" t="s">
        <v>1061</v>
      </c>
      <c r="B535" s="3">
        <v>18.75</v>
      </c>
      <c r="C535" s="3" t="str" cm="1">
        <f t="array" ref="C535">_xlfn.IFS($B535&lt;18.5,"Underweight",$B535&lt;24.9,"Normal Weight",$B535&lt;29.9,"Overweight",TRUE,"Obesity")</f>
        <v>Normal Weight</v>
      </c>
      <c r="D535" s="3">
        <v>6.72</v>
      </c>
      <c r="E535" s="3" t="str">
        <f t="shared" si="24"/>
        <v>Diabetes</v>
      </c>
      <c r="F535" s="3" t="s">
        <v>20</v>
      </c>
      <c r="G535" s="3" t="s">
        <v>20</v>
      </c>
      <c r="H535" s="3" t="s">
        <v>20</v>
      </c>
      <c r="I535" s="3">
        <v>0</v>
      </c>
      <c r="J535" s="3" t="s">
        <v>20</v>
      </c>
      <c r="L535" s="3" t="s">
        <v>1061</v>
      </c>
      <c r="M535" s="3">
        <v>1968</v>
      </c>
      <c r="N535" s="3" t="s">
        <v>32</v>
      </c>
      <c r="O535" s="3">
        <v>29</v>
      </c>
      <c r="P535" s="5">
        <f t="shared" si="25"/>
        <v>25018</v>
      </c>
      <c r="Q535" s="3">
        <f t="shared" si="26"/>
        <v>54</v>
      </c>
      <c r="R535" s="3">
        <v>0</v>
      </c>
      <c r="S535" s="99">
        <v>7125.25</v>
      </c>
      <c r="T535" s="3" t="s">
        <v>24</v>
      </c>
      <c r="U535" s="3" t="s">
        <v>29</v>
      </c>
      <c r="V535" s="3" t="s">
        <v>25</v>
      </c>
    </row>
    <row r="536" spans="1:22" x14ac:dyDescent="0.25">
      <c r="A536" s="3" t="s">
        <v>324</v>
      </c>
      <c r="B536" s="3">
        <v>46.45</v>
      </c>
      <c r="C536" s="3" t="str" cm="1">
        <f t="array" ref="C536">_xlfn.IFS($B536&lt;18.5,"Underweight",$B536&lt;24.9,"Normal Weight",$B536&lt;29.9,"Overweight",TRUE,"Obesity")</f>
        <v>Obesity</v>
      </c>
      <c r="D536" s="3">
        <v>5.62</v>
      </c>
      <c r="E536" s="3" t="str">
        <f t="shared" si="24"/>
        <v>Normal</v>
      </c>
      <c r="F536" s="3" t="s">
        <v>20</v>
      </c>
      <c r="G536" s="3" t="s">
        <v>20</v>
      </c>
      <c r="H536" s="3" t="s">
        <v>20</v>
      </c>
      <c r="I536" s="3">
        <v>0</v>
      </c>
      <c r="J536" s="3" t="s">
        <v>21</v>
      </c>
      <c r="L536" s="3" t="s">
        <v>324</v>
      </c>
      <c r="M536" s="3">
        <v>1980</v>
      </c>
      <c r="N536" s="3" t="s">
        <v>32</v>
      </c>
      <c r="O536" s="3">
        <v>12</v>
      </c>
      <c r="P536" s="5">
        <f t="shared" si="25"/>
        <v>29384</v>
      </c>
      <c r="Q536" s="3">
        <f t="shared" si="26"/>
        <v>42</v>
      </c>
      <c r="R536" s="3">
        <v>2</v>
      </c>
      <c r="S536" s="99">
        <v>38313.129999999997</v>
      </c>
      <c r="T536" s="3" t="s">
        <v>23</v>
      </c>
      <c r="U536" s="3" t="s">
        <v>24</v>
      </c>
      <c r="V536" s="3" t="s">
        <v>53</v>
      </c>
    </row>
    <row r="537" spans="1:22" x14ac:dyDescent="0.25">
      <c r="A537" s="3" t="s">
        <v>1064</v>
      </c>
      <c r="B537" s="3">
        <v>26.48</v>
      </c>
      <c r="C537" s="3" t="str" cm="1">
        <f t="array" ref="C537">_xlfn.IFS($B537&lt;18.5,"Underweight",$B537&lt;24.9,"Normal Weight",$B537&lt;29.9,"Overweight",TRUE,"Obesity")</f>
        <v>Overweight</v>
      </c>
      <c r="D537" s="3">
        <v>4.2</v>
      </c>
      <c r="E537" s="3" t="str">
        <f t="shared" si="24"/>
        <v>Normal</v>
      </c>
      <c r="F537" s="3" t="s">
        <v>20</v>
      </c>
      <c r="G537" s="3" t="s">
        <v>20</v>
      </c>
      <c r="H537" s="3" t="s">
        <v>20</v>
      </c>
      <c r="I537" s="3">
        <v>1</v>
      </c>
      <c r="J537" s="3" t="s">
        <v>20</v>
      </c>
      <c r="L537" s="3" t="s">
        <v>1064</v>
      </c>
      <c r="M537" s="3">
        <v>1987</v>
      </c>
      <c r="N537" s="3" t="s">
        <v>51</v>
      </c>
      <c r="O537" s="3">
        <v>11</v>
      </c>
      <c r="P537" s="5">
        <f t="shared" si="25"/>
        <v>32000</v>
      </c>
      <c r="Q537" s="3">
        <f t="shared" si="26"/>
        <v>35</v>
      </c>
      <c r="R537" s="3">
        <v>3</v>
      </c>
      <c r="S537" s="99">
        <v>7106.81</v>
      </c>
      <c r="T537" s="3" t="s">
        <v>29</v>
      </c>
      <c r="U537" s="3" t="s">
        <v>23</v>
      </c>
      <c r="V537" s="3" t="s">
        <v>33</v>
      </c>
    </row>
    <row r="538" spans="1:22" x14ac:dyDescent="0.25">
      <c r="A538" s="3" t="s">
        <v>1066</v>
      </c>
      <c r="B538" s="3">
        <v>34.83</v>
      </c>
      <c r="C538" s="3" t="str" cm="1">
        <f t="array" ref="C538">_xlfn.IFS($B538&lt;18.5,"Underweight",$B538&lt;24.9,"Normal Weight",$B538&lt;29.9,"Overweight",TRUE,"Obesity")</f>
        <v>Obesity</v>
      </c>
      <c r="D538" s="3">
        <v>5.79</v>
      </c>
      <c r="E538" s="3" t="str">
        <f t="shared" si="24"/>
        <v>Prediabetes</v>
      </c>
      <c r="F538" s="3" t="s">
        <v>20</v>
      </c>
      <c r="G538" s="3" t="s">
        <v>20</v>
      </c>
      <c r="H538" s="3" t="s">
        <v>20</v>
      </c>
      <c r="I538" s="3">
        <v>1</v>
      </c>
      <c r="J538" s="3" t="s">
        <v>20</v>
      </c>
      <c r="L538" s="3" t="s">
        <v>1066</v>
      </c>
      <c r="M538" s="3">
        <v>1992</v>
      </c>
      <c r="N538" s="3" t="s">
        <v>32</v>
      </c>
      <c r="O538" s="3">
        <v>18</v>
      </c>
      <c r="P538" s="5">
        <f t="shared" si="25"/>
        <v>33773</v>
      </c>
      <c r="Q538" s="3">
        <f t="shared" si="26"/>
        <v>30</v>
      </c>
      <c r="R538" s="3">
        <v>0</v>
      </c>
      <c r="S538" s="99">
        <v>7096.98</v>
      </c>
      <c r="T538" s="3" t="s">
        <v>29</v>
      </c>
      <c r="U538" s="3" t="s">
        <v>29</v>
      </c>
      <c r="V538" s="3" t="s">
        <v>33</v>
      </c>
    </row>
    <row r="539" spans="1:22" x14ac:dyDescent="0.25">
      <c r="A539" s="3" t="s">
        <v>1068</v>
      </c>
      <c r="B539" s="3">
        <v>25.46</v>
      </c>
      <c r="C539" s="3" t="str" cm="1">
        <f t="array" ref="C539">_xlfn.IFS($B539&lt;18.5,"Underweight",$B539&lt;24.9,"Normal Weight",$B539&lt;29.9,"Overweight",TRUE,"Obesity")</f>
        <v>Overweight</v>
      </c>
      <c r="D539" s="3">
        <v>4.29</v>
      </c>
      <c r="E539" s="3" t="str">
        <f t="shared" si="24"/>
        <v>Normal</v>
      </c>
      <c r="F539" s="3" t="s">
        <v>20</v>
      </c>
      <c r="G539" s="3" t="s">
        <v>20</v>
      </c>
      <c r="H539" s="3" t="s">
        <v>20</v>
      </c>
      <c r="I539" s="3">
        <v>0</v>
      </c>
      <c r="J539" s="3" t="s">
        <v>20</v>
      </c>
      <c r="L539" s="3" t="s">
        <v>1068</v>
      </c>
      <c r="M539" s="3">
        <v>1982</v>
      </c>
      <c r="N539" s="3" t="s">
        <v>22</v>
      </c>
      <c r="O539" s="3">
        <v>6</v>
      </c>
      <c r="P539" s="5">
        <f t="shared" si="25"/>
        <v>30230</v>
      </c>
      <c r="Q539" s="3">
        <f t="shared" si="26"/>
        <v>40</v>
      </c>
      <c r="R539" s="3">
        <v>1</v>
      </c>
      <c r="S539" s="99">
        <v>7077.19</v>
      </c>
      <c r="T539" s="3" t="s">
        <v>29</v>
      </c>
      <c r="U539" s="3" t="s">
        <v>24</v>
      </c>
      <c r="V539" s="3" t="s">
        <v>119</v>
      </c>
    </row>
    <row r="540" spans="1:22" x14ac:dyDescent="0.25">
      <c r="A540" s="3" t="s">
        <v>1070</v>
      </c>
      <c r="B540" s="3">
        <v>23.31</v>
      </c>
      <c r="C540" s="3" t="str" cm="1">
        <f t="array" ref="C540">_xlfn.IFS($B540&lt;18.5,"Underweight",$B540&lt;24.9,"Normal Weight",$B540&lt;29.9,"Overweight",TRUE,"Obesity")</f>
        <v>Normal Weight</v>
      </c>
      <c r="D540" s="3">
        <v>8.27</v>
      </c>
      <c r="E540" s="3" t="str">
        <f t="shared" si="24"/>
        <v>Diabetes</v>
      </c>
      <c r="F540" s="3" t="s">
        <v>20</v>
      </c>
      <c r="G540" s="3" t="s">
        <v>20</v>
      </c>
      <c r="H540" s="3" t="s">
        <v>20</v>
      </c>
      <c r="I540" s="3">
        <v>0</v>
      </c>
      <c r="J540" s="3" t="s">
        <v>20</v>
      </c>
      <c r="L540" s="3" t="s">
        <v>1070</v>
      </c>
      <c r="M540" s="3">
        <v>1978</v>
      </c>
      <c r="N540" s="3" t="s">
        <v>32</v>
      </c>
      <c r="O540" s="3">
        <v>24</v>
      </c>
      <c r="P540" s="5">
        <f t="shared" si="25"/>
        <v>28665</v>
      </c>
      <c r="Q540" s="3">
        <f t="shared" si="26"/>
        <v>44</v>
      </c>
      <c r="R540" s="3">
        <v>2</v>
      </c>
      <c r="S540" s="99">
        <v>7054.41</v>
      </c>
      <c r="T540" s="3" t="s">
        <v>29</v>
      </c>
      <c r="U540" s="3" t="s">
        <v>29</v>
      </c>
      <c r="V540" s="3" t="s">
        <v>25</v>
      </c>
    </row>
    <row r="541" spans="1:22" x14ac:dyDescent="0.25">
      <c r="A541" s="3" t="s">
        <v>1072</v>
      </c>
      <c r="B541" s="3">
        <v>29</v>
      </c>
      <c r="C541" s="3" t="str" cm="1">
        <f t="array" ref="C541">_xlfn.IFS($B541&lt;18.5,"Underweight",$B541&lt;24.9,"Normal Weight",$B541&lt;29.9,"Overweight",TRUE,"Obesity")</f>
        <v>Overweight</v>
      </c>
      <c r="D541" s="3">
        <v>4.5599999999999996</v>
      </c>
      <c r="E541" s="3" t="str">
        <f t="shared" si="24"/>
        <v>Normal</v>
      </c>
      <c r="F541" s="3" t="s">
        <v>20</v>
      </c>
      <c r="G541" s="3" t="s">
        <v>20</v>
      </c>
      <c r="H541" s="3" t="s">
        <v>20</v>
      </c>
      <c r="I541" s="3">
        <v>0</v>
      </c>
      <c r="J541" s="3" t="s">
        <v>20</v>
      </c>
      <c r="L541" s="3" t="s">
        <v>1072</v>
      </c>
      <c r="M541" s="3">
        <v>1980</v>
      </c>
      <c r="N541" s="3" t="s">
        <v>32</v>
      </c>
      <c r="O541" s="3">
        <v>28</v>
      </c>
      <c r="P541" s="5">
        <f t="shared" si="25"/>
        <v>29400</v>
      </c>
      <c r="Q541" s="3">
        <f t="shared" si="26"/>
        <v>42</v>
      </c>
      <c r="R541" s="3">
        <v>1</v>
      </c>
      <c r="S541" s="99">
        <v>7050.64</v>
      </c>
      <c r="T541" s="3" t="s">
        <v>29</v>
      </c>
      <c r="U541" s="3" t="s">
        <v>24</v>
      </c>
      <c r="V541" s="3" t="s">
        <v>53</v>
      </c>
    </row>
    <row r="542" spans="1:22" x14ac:dyDescent="0.25">
      <c r="A542" s="3" t="s">
        <v>1074</v>
      </c>
      <c r="B542" s="3">
        <v>32.869999999999997</v>
      </c>
      <c r="C542" s="3" t="str" cm="1">
        <f t="array" ref="C542">_xlfn.IFS($B542&lt;18.5,"Underweight",$B542&lt;24.9,"Normal Weight",$B542&lt;29.9,"Overweight",TRUE,"Obesity")</f>
        <v>Obesity</v>
      </c>
      <c r="D542" s="3">
        <v>5.33</v>
      </c>
      <c r="E542" s="3" t="str">
        <f t="shared" si="24"/>
        <v>Normal</v>
      </c>
      <c r="F542" s="3" t="s">
        <v>20</v>
      </c>
      <c r="G542" s="3" t="s">
        <v>20</v>
      </c>
      <c r="H542" s="3" t="s">
        <v>20</v>
      </c>
      <c r="I542" s="3">
        <v>0</v>
      </c>
      <c r="J542" s="3" t="s">
        <v>20</v>
      </c>
      <c r="L542" s="3" t="s">
        <v>1074</v>
      </c>
      <c r="M542" s="3">
        <v>1980</v>
      </c>
      <c r="N542" s="3" t="s">
        <v>61</v>
      </c>
      <c r="O542" s="3">
        <v>21</v>
      </c>
      <c r="P542" s="5">
        <f t="shared" si="25"/>
        <v>29423</v>
      </c>
      <c r="Q542" s="3">
        <f t="shared" si="26"/>
        <v>42</v>
      </c>
      <c r="R542" s="3">
        <v>0</v>
      </c>
      <c r="S542" s="99">
        <v>7050.02</v>
      </c>
      <c r="T542" s="3" t="s">
        <v>29</v>
      </c>
      <c r="U542" s="3" t="s">
        <v>23</v>
      </c>
      <c r="V542" s="3" t="s">
        <v>119</v>
      </c>
    </row>
    <row r="543" spans="1:22" x14ac:dyDescent="0.25">
      <c r="A543" s="3" t="s">
        <v>1076</v>
      </c>
      <c r="B543" s="3">
        <v>26.18</v>
      </c>
      <c r="C543" s="3" t="str" cm="1">
        <f t="array" ref="C543">_xlfn.IFS($B543&lt;18.5,"Underweight",$B543&lt;24.9,"Normal Weight",$B543&lt;29.9,"Overweight",TRUE,"Obesity")</f>
        <v>Overweight</v>
      </c>
      <c r="D543" s="3">
        <v>5.63</v>
      </c>
      <c r="E543" s="3" t="str">
        <f t="shared" si="24"/>
        <v>Normal</v>
      </c>
      <c r="F543" s="3" t="s">
        <v>20</v>
      </c>
      <c r="G543" s="3" t="s">
        <v>20</v>
      </c>
      <c r="H543" s="3" t="s">
        <v>20</v>
      </c>
      <c r="I543" s="3">
        <v>0</v>
      </c>
      <c r="J543" s="3" t="s">
        <v>20</v>
      </c>
      <c r="L543" s="3" t="s">
        <v>1076</v>
      </c>
      <c r="M543" s="3">
        <v>1980</v>
      </c>
      <c r="N543" s="3" t="s">
        <v>22</v>
      </c>
      <c r="O543" s="3">
        <v>22</v>
      </c>
      <c r="P543" s="5">
        <f t="shared" si="25"/>
        <v>29516</v>
      </c>
      <c r="Q543" s="3">
        <f t="shared" si="26"/>
        <v>42</v>
      </c>
      <c r="R543" s="3">
        <v>1</v>
      </c>
      <c r="S543" s="99">
        <v>7046.72</v>
      </c>
      <c r="T543" s="3" t="s">
        <v>29</v>
      </c>
      <c r="U543" s="3" t="s">
        <v>24</v>
      </c>
      <c r="V543" s="3" t="s">
        <v>25</v>
      </c>
    </row>
    <row r="544" spans="1:22" x14ac:dyDescent="0.25">
      <c r="A544" s="3" t="s">
        <v>1078</v>
      </c>
      <c r="B544" s="3">
        <v>25.3</v>
      </c>
      <c r="C544" s="3" t="str" cm="1">
        <f t="array" ref="C544">_xlfn.IFS($B544&lt;18.5,"Underweight",$B544&lt;24.9,"Normal Weight",$B544&lt;29.9,"Overweight",TRUE,"Obesity")</f>
        <v>Overweight</v>
      </c>
      <c r="D544" s="3">
        <v>5.12</v>
      </c>
      <c r="E544" s="3" t="str">
        <f t="shared" si="24"/>
        <v>Normal</v>
      </c>
      <c r="F544" s="3" t="s">
        <v>20</v>
      </c>
      <c r="G544" s="3" t="s">
        <v>20</v>
      </c>
      <c r="H544" s="3" t="s">
        <v>20</v>
      </c>
      <c r="I544" s="3">
        <v>0</v>
      </c>
      <c r="J544" s="3" t="s">
        <v>20</v>
      </c>
      <c r="L544" s="3" t="s">
        <v>1078</v>
      </c>
      <c r="M544" s="3">
        <v>1980</v>
      </c>
      <c r="N544" s="3" t="s">
        <v>61</v>
      </c>
      <c r="O544" s="3">
        <v>26</v>
      </c>
      <c r="P544" s="5">
        <f t="shared" si="25"/>
        <v>29428</v>
      </c>
      <c r="Q544" s="3">
        <f t="shared" si="26"/>
        <v>42</v>
      </c>
      <c r="R544" s="3">
        <v>1</v>
      </c>
      <c r="S544" s="99">
        <v>7045.5</v>
      </c>
      <c r="T544" s="3" t="s">
        <v>29</v>
      </c>
      <c r="U544" s="3" t="s">
        <v>23</v>
      </c>
      <c r="V544" s="3" t="s">
        <v>53</v>
      </c>
    </row>
    <row r="545" spans="1:22" x14ac:dyDescent="0.25">
      <c r="A545" s="3" t="s">
        <v>1080</v>
      </c>
      <c r="B545" s="3">
        <v>36.94</v>
      </c>
      <c r="C545" s="3" t="str" cm="1">
        <f t="array" ref="C545">_xlfn.IFS($B545&lt;18.5,"Underweight",$B545&lt;24.9,"Normal Weight",$B545&lt;29.9,"Overweight",TRUE,"Obesity")</f>
        <v>Obesity</v>
      </c>
      <c r="D545" s="3">
        <v>5.15</v>
      </c>
      <c r="E545" s="3" t="str">
        <f t="shared" si="24"/>
        <v>Normal</v>
      </c>
      <c r="F545" s="3" t="s">
        <v>21</v>
      </c>
      <c r="G545" s="3" t="s">
        <v>20</v>
      </c>
      <c r="H545" s="3" t="s">
        <v>20</v>
      </c>
      <c r="I545" s="3">
        <v>1</v>
      </c>
      <c r="J545" s="3" t="s">
        <v>20</v>
      </c>
      <c r="L545" s="3" t="s">
        <v>1080</v>
      </c>
      <c r="M545" s="3">
        <v>1995</v>
      </c>
      <c r="N545" s="3" t="s">
        <v>22</v>
      </c>
      <c r="O545" s="3">
        <v>29</v>
      </c>
      <c r="P545" s="5">
        <f t="shared" si="25"/>
        <v>35001</v>
      </c>
      <c r="Q545" s="3">
        <f t="shared" si="26"/>
        <v>27</v>
      </c>
      <c r="R545" s="3">
        <v>0</v>
      </c>
      <c r="S545" s="99">
        <v>7042.11</v>
      </c>
      <c r="T545" s="3" t="s">
        <v>29</v>
      </c>
      <c r="U545" s="3" t="s">
        <v>24</v>
      </c>
      <c r="V545" s="3" t="s">
        <v>33</v>
      </c>
    </row>
    <row r="546" spans="1:22" x14ac:dyDescent="0.25">
      <c r="A546" s="3" t="s">
        <v>1082</v>
      </c>
      <c r="B546" s="3">
        <v>22.86</v>
      </c>
      <c r="C546" s="3" t="str" cm="1">
        <f t="array" ref="C546">_xlfn.IFS($B546&lt;18.5,"Underweight",$B546&lt;24.9,"Normal Weight",$B546&lt;29.9,"Overweight",TRUE,"Obesity")</f>
        <v>Normal Weight</v>
      </c>
      <c r="D546" s="3">
        <v>7.5</v>
      </c>
      <c r="E546" s="3" t="str">
        <f t="shared" si="24"/>
        <v>Diabetes</v>
      </c>
      <c r="F546" s="3" t="s">
        <v>20</v>
      </c>
      <c r="G546" s="3" t="s">
        <v>20</v>
      </c>
      <c r="H546" s="3" t="s">
        <v>20</v>
      </c>
      <c r="I546" s="3">
        <v>0</v>
      </c>
      <c r="J546" s="3" t="s">
        <v>20</v>
      </c>
      <c r="L546" s="3" t="s">
        <v>1082</v>
      </c>
      <c r="M546" s="3">
        <v>1978</v>
      </c>
      <c r="N546" s="3" t="s">
        <v>32</v>
      </c>
      <c r="O546" s="3">
        <v>2</v>
      </c>
      <c r="P546" s="5">
        <f t="shared" si="25"/>
        <v>28643</v>
      </c>
      <c r="Q546" s="3">
        <f t="shared" si="26"/>
        <v>45</v>
      </c>
      <c r="R546" s="3">
        <v>2</v>
      </c>
      <c r="S546" s="99">
        <v>7033.08</v>
      </c>
      <c r="T546" s="3" t="s">
        <v>29</v>
      </c>
      <c r="U546" s="3" t="s">
        <v>29</v>
      </c>
      <c r="V546" s="3" t="s">
        <v>25</v>
      </c>
    </row>
    <row r="547" spans="1:22" x14ac:dyDescent="0.25">
      <c r="A547" s="3" t="s">
        <v>326</v>
      </c>
      <c r="B547" s="3">
        <v>35.75</v>
      </c>
      <c r="C547" s="3" t="str" cm="1">
        <f t="array" ref="C547">_xlfn.IFS($B547&lt;18.5,"Underweight",$B547&lt;24.9,"Normal Weight",$B547&lt;29.9,"Overweight",TRUE,"Obesity")</f>
        <v>Obesity</v>
      </c>
      <c r="D547" s="3">
        <v>4.1900000000000004</v>
      </c>
      <c r="E547" s="3" t="str">
        <f t="shared" si="24"/>
        <v>Normal</v>
      </c>
      <c r="F547" s="3" t="s">
        <v>20</v>
      </c>
      <c r="G547" s="3" t="s">
        <v>20</v>
      </c>
      <c r="H547" s="3" t="s">
        <v>20</v>
      </c>
      <c r="I547" s="3">
        <v>0</v>
      </c>
      <c r="J547" s="3" t="s">
        <v>21</v>
      </c>
      <c r="L547" s="3" t="s">
        <v>326</v>
      </c>
      <c r="M547" s="3">
        <v>1989</v>
      </c>
      <c r="N547" s="3" t="s">
        <v>22</v>
      </c>
      <c r="O547" s="3">
        <v>30</v>
      </c>
      <c r="P547" s="5">
        <f t="shared" si="25"/>
        <v>32811</v>
      </c>
      <c r="Q547" s="3">
        <f t="shared" si="26"/>
        <v>33</v>
      </c>
      <c r="R547" s="3">
        <v>1</v>
      </c>
      <c r="S547" s="99">
        <v>38282.75</v>
      </c>
      <c r="T547" s="3" t="s">
        <v>23</v>
      </c>
      <c r="U547" s="3" t="s">
        <v>29</v>
      </c>
      <c r="V547" s="3" t="s">
        <v>25</v>
      </c>
    </row>
    <row r="548" spans="1:22" x14ac:dyDescent="0.25">
      <c r="A548" s="3" t="s">
        <v>1085</v>
      </c>
      <c r="B548" s="3">
        <v>18.760000000000002</v>
      </c>
      <c r="C548" s="3" t="str" cm="1">
        <f t="array" ref="C548">_xlfn.IFS($B548&lt;18.5,"Underweight",$B548&lt;24.9,"Normal Weight",$B548&lt;29.9,"Overweight",TRUE,"Obesity")</f>
        <v>Normal Weight</v>
      </c>
      <c r="D548" s="3">
        <v>4.88</v>
      </c>
      <c r="E548" s="3" t="str">
        <f t="shared" si="24"/>
        <v>Normal</v>
      </c>
      <c r="F548" s="3" t="s">
        <v>21</v>
      </c>
      <c r="G548" s="3" t="s">
        <v>20</v>
      </c>
      <c r="H548" s="3" t="s">
        <v>21</v>
      </c>
      <c r="I548" s="3">
        <v>1</v>
      </c>
      <c r="J548" s="3" t="s">
        <v>20</v>
      </c>
      <c r="L548" s="3" t="s">
        <v>1085</v>
      </c>
      <c r="M548" s="3">
        <v>1969</v>
      </c>
      <c r="N548" s="3" t="s">
        <v>61</v>
      </c>
      <c r="O548" s="3">
        <v>6</v>
      </c>
      <c r="P548" s="5">
        <f t="shared" si="25"/>
        <v>25390</v>
      </c>
      <c r="Q548" s="3">
        <f t="shared" si="26"/>
        <v>53</v>
      </c>
      <c r="R548" s="3">
        <v>0</v>
      </c>
      <c r="S548" s="99">
        <v>7003.1</v>
      </c>
      <c r="T548" s="3" t="s">
        <v>29</v>
      </c>
      <c r="U548" s="3" t="s">
        <v>24</v>
      </c>
      <c r="V548" s="3" t="s">
        <v>25</v>
      </c>
    </row>
    <row r="549" spans="1:22" x14ac:dyDescent="0.25">
      <c r="A549" s="3" t="s">
        <v>1087</v>
      </c>
      <c r="B549" s="3">
        <v>24.36</v>
      </c>
      <c r="C549" s="3" t="str" cm="1">
        <f t="array" ref="C549">_xlfn.IFS($B549&lt;18.5,"Underweight",$B549&lt;24.9,"Normal Weight",$B549&lt;29.9,"Overweight",TRUE,"Obesity")</f>
        <v>Normal Weight</v>
      </c>
      <c r="D549" s="3">
        <v>5.57</v>
      </c>
      <c r="E549" s="3" t="str">
        <f t="shared" si="24"/>
        <v>Normal</v>
      </c>
      <c r="F549" s="3" t="s">
        <v>20</v>
      </c>
      <c r="G549" s="3" t="s">
        <v>20</v>
      </c>
      <c r="H549" s="3" t="s">
        <v>20</v>
      </c>
      <c r="I549" s="3">
        <v>0</v>
      </c>
      <c r="J549" s="3" t="s">
        <v>20</v>
      </c>
      <c r="L549" s="3" t="s">
        <v>1087</v>
      </c>
      <c r="M549" s="3">
        <v>1982</v>
      </c>
      <c r="N549" s="3" t="s">
        <v>47</v>
      </c>
      <c r="O549" s="3">
        <v>1</v>
      </c>
      <c r="P549" s="5">
        <f t="shared" si="25"/>
        <v>30195</v>
      </c>
      <c r="Q549" s="3">
        <f t="shared" si="26"/>
        <v>40</v>
      </c>
      <c r="R549" s="3">
        <v>3</v>
      </c>
      <c r="S549" s="99">
        <v>6989.95</v>
      </c>
      <c r="T549" s="3" t="s">
        <v>29</v>
      </c>
      <c r="U549" s="3" t="s">
        <v>23</v>
      </c>
      <c r="V549" s="3" t="s">
        <v>25</v>
      </c>
    </row>
    <row r="550" spans="1:22" x14ac:dyDescent="0.25">
      <c r="A550" s="3" t="s">
        <v>1089</v>
      </c>
      <c r="B550" s="3">
        <v>32.299999999999997</v>
      </c>
      <c r="C550" s="3" t="str" cm="1">
        <f t="array" ref="C550">_xlfn.IFS($B550&lt;18.5,"Underweight",$B550&lt;24.9,"Normal Weight",$B550&lt;29.9,"Overweight",TRUE,"Obesity")</f>
        <v>Obesity</v>
      </c>
      <c r="D550" s="3">
        <v>5.31</v>
      </c>
      <c r="E550" s="3" t="str">
        <f t="shared" si="24"/>
        <v>Normal</v>
      </c>
      <c r="F550" s="3" t="s">
        <v>20</v>
      </c>
      <c r="G550" s="3" t="s">
        <v>20</v>
      </c>
      <c r="H550" s="3" t="s">
        <v>20</v>
      </c>
      <c r="I550" s="3">
        <v>0</v>
      </c>
      <c r="J550" s="3" t="s">
        <v>20</v>
      </c>
      <c r="L550" s="3" t="s">
        <v>1089</v>
      </c>
      <c r="M550" s="3">
        <v>1982</v>
      </c>
      <c r="N550" s="3" t="s">
        <v>22</v>
      </c>
      <c r="O550" s="3">
        <v>18</v>
      </c>
      <c r="P550" s="5">
        <f t="shared" si="25"/>
        <v>30242</v>
      </c>
      <c r="Q550" s="3">
        <f t="shared" si="26"/>
        <v>40</v>
      </c>
      <c r="R550" s="3">
        <v>2</v>
      </c>
      <c r="S550" s="99">
        <v>6986.7</v>
      </c>
      <c r="T550" s="3" t="s">
        <v>24</v>
      </c>
      <c r="U550" s="3" t="s">
        <v>23</v>
      </c>
      <c r="V550" s="3" t="s">
        <v>33</v>
      </c>
    </row>
    <row r="551" spans="1:22" x14ac:dyDescent="0.25">
      <c r="A551" s="3" t="s">
        <v>1091</v>
      </c>
      <c r="B551" s="3">
        <v>22.704999999999998</v>
      </c>
      <c r="C551" s="3" t="str" cm="1">
        <f t="array" ref="C551">_xlfn.IFS($B551&lt;18.5,"Underweight",$B551&lt;24.9,"Normal Weight",$B551&lt;29.9,"Overweight",TRUE,"Obesity")</f>
        <v>Normal Weight</v>
      </c>
      <c r="D551" s="3">
        <v>4.57</v>
      </c>
      <c r="E551" s="3" t="str">
        <f t="shared" si="24"/>
        <v>Normal</v>
      </c>
      <c r="F551" s="3" t="s">
        <v>21</v>
      </c>
      <c r="G551" s="3" t="s">
        <v>20</v>
      </c>
      <c r="H551" s="3" t="s">
        <v>20</v>
      </c>
      <c r="I551" s="3">
        <v>0</v>
      </c>
      <c r="J551" s="3" t="s">
        <v>20</v>
      </c>
      <c r="L551" s="3" t="s">
        <v>1091</v>
      </c>
      <c r="M551" s="3">
        <v>1985</v>
      </c>
      <c r="N551" s="3" t="s">
        <v>28</v>
      </c>
      <c r="O551" s="3">
        <v>10</v>
      </c>
      <c r="P551" s="5">
        <f t="shared" si="25"/>
        <v>31391</v>
      </c>
      <c r="Q551" s="3">
        <f t="shared" si="26"/>
        <v>37</v>
      </c>
      <c r="R551" s="3">
        <v>3</v>
      </c>
      <c r="S551" s="99">
        <v>6985.51</v>
      </c>
      <c r="T551" s="3" t="s">
        <v>29</v>
      </c>
      <c r="U551" s="3" t="s">
        <v>29</v>
      </c>
      <c r="V551" s="3" t="s">
        <v>137</v>
      </c>
    </row>
    <row r="552" spans="1:22" x14ac:dyDescent="0.25">
      <c r="A552" s="3" t="s">
        <v>1093</v>
      </c>
      <c r="B552" s="3">
        <v>21.79</v>
      </c>
      <c r="C552" s="3" t="str" cm="1">
        <f t="array" ref="C552">_xlfn.IFS($B552&lt;18.5,"Underweight",$B552&lt;24.9,"Normal Weight",$B552&lt;29.9,"Overweight",TRUE,"Obesity")</f>
        <v>Normal Weight</v>
      </c>
      <c r="D552" s="3">
        <v>8.6999999999999993</v>
      </c>
      <c r="E552" s="3" t="str">
        <f t="shared" si="24"/>
        <v>Diabetes</v>
      </c>
      <c r="F552" s="3" t="s">
        <v>21</v>
      </c>
      <c r="G552" s="3" t="s">
        <v>20</v>
      </c>
      <c r="H552" s="3" t="s">
        <v>20</v>
      </c>
      <c r="I552" s="3">
        <v>1</v>
      </c>
      <c r="J552" s="3" t="s">
        <v>20</v>
      </c>
      <c r="L552" s="3" t="s">
        <v>1093</v>
      </c>
      <c r="M552" s="3">
        <v>1975</v>
      </c>
      <c r="N552" s="3" t="s">
        <v>32</v>
      </c>
      <c r="O552" s="3">
        <v>3</v>
      </c>
      <c r="P552" s="5">
        <f t="shared" si="25"/>
        <v>27548</v>
      </c>
      <c r="Q552" s="3">
        <f t="shared" si="26"/>
        <v>48</v>
      </c>
      <c r="R552" s="3">
        <v>1</v>
      </c>
      <c r="S552" s="99">
        <v>6965.21</v>
      </c>
      <c r="T552" s="3" t="s">
        <v>29</v>
      </c>
      <c r="U552" s="3" t="s">
        <v>24</v>
      </c>
      <c r="V552" s="3" t="s">
        <v>25</v>
      </c>
    </row>
    <row r="553" spans="1:22" x14ac:dyDescent="0.25">
      <c r="A553" s="3" t="s">
        <v>1095</v>
      </c>
      <c r="B553" s="3">
        <v>24.52</v>
      </c>
      <c r="C553" s="3" t="str" cm="1">
        <f t="array" ref="C553">_xlfn.IFS($B553&lt;18.5,"Underweight",$B553&lt;24.9,"Normal Weight",$B553&lt;29.9,"Overweight",TRUE,"Obesity")</f>
        <v>Normal Weight</v>
      </c>
      <c r="D553" s="3">
        <v>4.76</v>
      </c>
      <c r="E553" s="3" t="str">
        <f t="shared" si="24"/>
        <v>Normal</v>
      </c>
      <c r="F553" s="3" t="s">
        <v>20</v>
      </c>
      <c r="G553" s="3" t="s">
        <v>20</v>
      </c>
      <c r="H553" s="3" t="s">
        <v>20</v>
      </c>
      <c r="I553" s="3">
        <v>0</v>
      </c>
      <c r="J553" s="3" t="s">
        <v>20</v>
      </c>
      <c r="L553" s="3" t="s">
        <v>1095</v>
      </c>
      <c r="M553" s="3">
        <v>1980</v>
      </c>
      <c r="N553" s="3" t="s">
        <v>51</v>
      </c>
      <c r="O553" s="3">
        <v>18</v>
      </c>
      <c r="P553" s="5">
        <f t="shared" si="25"/>
        <v>29451</v>
      </c>
      <c r="Q553" s="3">
        <f t="shared" si="26"/>
        <v>42</v>
      </c>
      <c r="R553" s="3">
        <v>2</v>
      </c>
      <c r="S553" s="99">
        <v>6951.12</v>
      </c>
      <c r="T553" s="3" t="s">
        <v>29</v>
      </c>
      <c r="U553" s="3" t="s">
        <v>29</v>
      </c>
      <c r="V553" s="3" t="s">
        <v>25</v>
      </c>
    </row>
    <row r="554" spans="1:22" x14ac:dyDescent="0.25">
      <c r="A554" s="3" t="s">
        <v>1097</v>
      </c>
      <c r="B554" s="3">
        <v>39.520000000000003</v>
      </c>
      <c r="C554" s="3" t="str" cm="1">
        <f t="array" ref="C554">_xlfn.IFS($B554&lt;18.5,"Underweight",$B554&lt;24.9,"Normal Weight",$B554&lt;29.9,"Overweight",TRUE,"Obesity")</f>
        <v>Obesity</v>
      </c>
      <c r="D554" s="3">
        <v>11.81</v>
      </c>
      <c r="E554" s="3" t="str">
        <f t="shared" si="24"/>
        <v>Diabetes</v>
      </c>
      <c r="F554" s="3" t="s">
        <v>20</v>
      </c>
      <c r="G554" s="3" t="s">
        <v>20</v>
      </c>
      <c r="H554" s="3" t="s">
        <v>20</v>
      </c>
      <c r="I554" s="3">
        <v>0</v>
      </c>
      <c r="J554" s="3" t="s">
        <v>20</v>
      </c>
      <c r="L554" s="3" t="s">
        <v>1097</v>
      </c>
      <c r="M554" s="3">
        <v>1978</v>
      </c>
      <c r="N554" s="3" t="s">
        <v>28</v>
      </c>
      <c r="O554" s="3">
        <v>15</v>
      </c>
      <c r="P554" s="5">
        <f t="shared" si="25"/>
        <v>28839</v>
      </c>
      <c r="Q554" s="3">
        <f t="shared" si="26"/>
        <v>44</v>
      </c>
      <c r="R554" s="3">
        <v>0</v>
      </c>
      <c r="S554" s="99">
        <v>6948.7</v>
      </c>
      <c r="T554" s="3" t="s">
        <v>23</v>
      </c>
      <c r="U554" s="3" t="s">
        <v>29</v>
      </c>
      <c r="V554" s="3" t="s">
        <v>33</v>
      </c>
    </row>
    <row r="555" spans="1:22" x14ac:dyDescent="0.25">
      <c r="A555" s="3" t="s">
        <v>1099</v>
      </c>
      <c r="B555" s="3">
        <v>24.49</v>
      </c>
      <c r="C555" s="3" t="str" cm="1">
        <f t="array" ref="C555">_xlfn.IFS($B555&lt;18.5,"Underweight",$B555&lt;24.9,"Normal Weight",$B555&lt;29.9,"Overweight",TRUE,"Obesity")</f>
        <v>Normal Weight</v>
      </c>
      <c r="D555" s="3">
        <v>4.67</v>
      </c>
      <c r="E555" s="3" t="str">
        <f t="shared" si="24"/>
        <v>Normal</v>
      </c>
      <c r="F555" s="3" t="s">
        <v>20</v>
      </c>
      <c r="G555" s="3" t="s">
        <v>20</v>
      </c>
      <c r="H555" s="3" t="s">
        <v>20</v>
      </c>
      <c r="I555" s="3">
        <v>0</v>
      </c>
      <c r="J555" s="3" t="s">
        <v>20</v>
      </c>
      <c r="L555" s="3" t="s">
        <v>1099</v>
      </c>
      <c r="M555" s="3">
        <v>1980</v>
      </c>
      <c r="N555" s="3" t="s">
        <v>22</v>
      </c>
      <c r="O555" s="3">
        <v>5</v>
      </c>
      <c r="P555" s="5">
        <f t="shared" si="25"/>
        <v>29499</v>
      </c>
      <c r="Q555" s="3">
        <f t="shared" si="26"/>
        <v>42</v>
      </c>
      <c r="R555" s="3">
        <v>2</v>
      </c>
      <c r="S555" s="99">
        <v>6940.94</v>
      </c>
      <c r="T555" s="3" t="s">
        <v>29</v>
      </c>
      <c r="U555" s="3" t="s">
        <v>24</v>
      </c>
      <c r="V555" s="3" t="s">
        <v>25</v>
      </c>
    </row>
    <row r="556" spans="1:22" x14ac:dyDescent="0.25">
      <c r="A556" s="3" t="s">
        <v>1101</v>
      </c>
      <c r="B556" s="3">
        <v>26.315000000000001</v>
      </c>
      <c r="C556" s="3" t="str" cm="1">
        <f t="array" ref="C556">_xlfn.IFS($B556&lt;18.5,"Underweight",$B556&lt;24.9,"Normal Weight",$B556&lt;29.9,"Overweight",TRUE,"Obesity")</f>
        <v>Overweight</v>
      </c>
      <c r="D556" s="3">
        <v>6.02</v>
      </c>
      <c r="E556" s="3" t="str">
        <f t="shared" si="24"/>
        <v>Prediabetes</v>
      </c>
      <c r="F556" s="3" t="s">
        <v>20</v>
      </c>
      <c r="G556" s="3" t="s">
        <v>20</v>
      </c>
      <c r="H556" s="3" t="s">
        <v>20</v>
      </c>
      <c r="I556" s="3">
        <v>0</v>
      </c>
      <c r="J556" s="3" t="s">
        <v>20</v>
      </c>
      <c r="L556" s="3" t="s">
        <v>1101</v>
      </c>
      <c r="M556" s="3">
        <v>1980</v>
      </c>
      <c r="N556" s="3" t="s">
        <v>51</v>
      </c>
      <c r="O556" s="3">
        <v>30</v>
      </c>
      <c r="P556" s="5">
        <f t="shared" si="25"/>
        <v>29463</v>
      </c>
      <c r="Q556" s="3">
        <f t="shared" si="26"/>
        <v>42</v>
      </c>
      <c r="R556" s="3">
        <v>1</v>
      </c>
      <c r="S556" s="99">
        <v>6940.91</v>
      </c>
      <c r="T556" s="3" t="s">
        <v>29</v>
      </c>
      <c r="U556" s="3" t="s">
        <v>29</v>
      </c>
      <c r="V556" s="3" t="s">
        <v>33</v>
      </c>
    </row>
    <row r="557" spans="1:22" x14ac:dyDescent="0.25">
      <c r="A557" s="3" t="s">
        <v>1103</v>
      </c>
      <c r="B557" s="3">
        <v>22.58</v>
      </c>
      <c r="C557" s="3" t="str" cm="1">
        <f t="array" ref="C557">_xlfn.IFS($B557&lt;18.5,"Underweight",$B557&lt;24.9,"Normal Weight",$B557&lt;29.9,"Overweight",TRUE,"Obesity")</f>
        <v>Normal Weight</v>
      </c>
      <c r="D557" s="3">
        <v>7.46</v>
      </c>
      <c r="E557" s="3" t="str">
        <f t="shared" si="24"/>
        <v>Diabetes</v>
      </c>
      <c r="F557" s="3" t="s">
        <v>20</v>
      </c>
      <c r="G557" s="3" t="s">
        <v>20</v>
      </c>
      <c r="H557" s="3" t="s">
        <v>20</v>
      </c>
      <c r="I557" s="3">
        <v>0</v>
      </c>
      <c r="J557" s="3" t="s">
        <v>20</v>
      </c>
      <c r="L557" s="3" t="s">
        <v>1103</v>
      </c>
      <c r="M557" s="3">
        <v>1978</v>
      </c>
      <c r="N557" s="3" t="s">
        <v>56</v>
      </c>
      <c r="O557" s="3">
        <v>29</v>
      </c>
      <c r="P557" s="5">
        <f t="shared" si="25"/>
        <v>28823</v>
      </c>
      <c r="Q557" s="3">
        <f t="shared" si="26"/>
        <v>44</v>
      </c>
      <c r="R557" s="3">
        <v>2</v>
      </c>
      <c r="S557" s="99">
        <v>6938.11</v>
      </c>
      <c r="T557" s="3" t="s">
        <v>29</v>
      </c>
      <c r="U557" s="3" t="s">
        <v>29</v>
      </c>
      <c r="V557" s="3" t="s">
        <v>25</v>
      </c>
    </row>
    <row r="558" spans="1:22" x14ac:dyDescent="0.25">
      <c r="A558" s="3" t="s">
        <v>64</v>
      </c>
      <c r="B558" s="3">
        <v>36.384999999999998</v>
      </c>
      <c r="C558" s="3" t="str" cm="1">
        <f t="array" ref="C558">_xlfn.IFS($B558&lt;18.5,"Underweight",$B558&lt;24.9,"Normal Weight",$B558&lt;29.9,"Overweight",TRUE,"Obesity")</f>
        <v>Obesity</v>
      </c>
      <c r="D558" s="3">
        <v>7.59</v>
      </c>
      <c r="E558" s="3" t="str">
        <f t="shared" si="24"/>
        <v>Diabetes</v>
      </c>
      <c r="F558" s="3" t="s">
        <v>21</v>
      </c>
      <c r="G558" s="3" t="s">
        <v>20</v>
      </c>
      <c r="H558" s="3" t="s">
        <v>20</v>
      </c>
      <c r="I558" s="3">
        <v>2</v>
      </c>
      <c r="J558" s="3" t="s">
        <v>21</v>
      </c>
      <c r="L558" s="3" t="s">
        <v>64</v>
      </c>
      <c r="M558" s="3">
        <v>1961</v>
      </c>
      <c r="N558" s="3" t="s">
        <v>28</v>
      </c>
      <c r="O558" s="3">
        <v>21</v>
      </c>
      <c r="P558" s="5">
        <f t="shared" si="25"/>
        <v>22636</v>
      </c>
      <c r="Q558" s="3">
        <f t="shared" si="26"/>
        <v>61</v>
      </c>
      <c r="R558" s="3">
        <v>1</v>
      </c>
      <c r="S558" s="99">
        <v>48517.56</v>
      </c>
      <c r="T558" s="3" t="s">
        <v>23</v>
      </c>
      <c r="U558" s="3" t="s">
        <v>24</v>
      </c>
      <c r="V558" s="3" t="s">
        <v>119</v>
      </c>
    </row>
    <row r="559" spans="1:22" x14ac:dyDescent="0.25">
      <c r="A559" s="3" t="s">
        <v>328</v>
      </c>
      <c r="B559" s="3">
        <v>26.07</v>
      </c>
      <c r="C559" s="3" t="str" cm="1">
        <f t="array" ref="C559">_xlfn.IFS($B559&lt;18.5,"Underweight",$B559&lt;24.9,"Normal Weight",$B559&lt;29.9,"Overweight",TRUE,"Obesity")</f>
        <v>Overweight</v>
      </c>
      <c r="D559" s="3">
        <v>5.32</v>
      </c>
      <c r="E559" s="3" t="str">
        <f t="shared" si="24"/>
        <v>Normal</v>
      </c>
      <c r="F559" s="3" t="s">
        <v>20</v>
      </c>
      <c r="G559" s="3" t="s">
        <v>20</v>
      </c>
      <c r="H559" s="3" t="s">
        <v>20</v>
      </c>
      <c r="I559" s="3">
        <v>0</v>
      </c>
      <c r="J559" s="3" t="s">
        <v>21</v>
      </c>
      <c r="L559" s="3" t="s">
        <v>328</v>
      </c>
      <c r="M559" s="3">
        <v>1980</v>
      </c>
      <c r="N559" s="3" t="s">
        <v>51</v>
      </c>
      <c r="O559" s="3">
        <v>16</v>
      </c>
      <c r="P559" s="5">
        <f t="shared" si="25"/>
        <v>29449</v>
      </c>
      <c r="Q559" s="3">
        <f t="shared" si="26"/>
        <v>42</v>
      </c>
      <c r="R559" s="3">
        <v>1</v>
      </c>
      <c r="S559" s="99">
        <v>38245.589999999997</v>
      </c>
      <c r="T559" s="3" t="s">
        <v>23</v>
      </c>
      <c r="U559" s="3" t="s">
        <v>29</v>
      </c>
      <c r="V559" s="3" t="s">
        <v>25</v>
      </c>
    </row>
    <row r="560" spans="1:22" x14ac:dyDescent="0.25">
      <c r="A560" s="3" t="s">
        <v>1107</v>
      </c>
      <c r="B560" s="3">
        <v>19.475000000000001</v>
      </c>
      <c r="C560" s="3" t="str" cm="1">
        <f t="array" ref="C560">_xlfn.IFS($B560&lt;18.5,"Underweight",$B560&lt;24.9,"Normal Weight",$B560&lt;29.9,"Overweight",TRUE,"Obesity")</f>
        <v>Normal Weight</v>
      </c>
      <c r="D560" s="3">
        <v>4.74</v>
      </c>
      <c r="E560" s="3" t="str">
        <f t="shared" si="24"/>
        <v>Normal</v>
      </c>
      <c r="F560" s="3" t="s">
        <v>20</v>
      </c>
      <c r="G560" s="3" t="s">
        <v>20</v>
      </c>
      <c r="H560" s="3" t="s">
        <v>20</v>
      </c>
      <c r="I560" s="3">
        <v>1</v>
      </c>
      <c r="J560" s="3" t="s">
        <v>20</v>
      </c>
      <c r="L560" s="3" t="s">
        <v>1107</v>
      </c>
      <c r="M560" s="3">
        <v>1984</v>
      </c>
      <c r="N560" s="3" t="s">
        <v>47</v>
      </c>
      <c r="O560" s="3">
        <v>5</v>
      </c>
      <c r="P560" s="5">
        <f t="shared" si="25"/>
        <v>30930</v>
      </c>
      <c r="Q560" s="3">
        <f t="shared" si="26"/>
        <v>38</v>
      </c>
      <c r="R560" s="3">
        <v>2</v>
      </c>
      <c r="S560" s="99">
        <v>6933.24</v>
      </c>
      <c r="T560" s="3" t="s">
        <v>29</v>
      </c>
      <c r="U560" s="3" t="s">
        <v>24</v>
      </c>
      <c r="V560" s="3" t="s">
        <v>33</v>
      </c>
    </row>
    <row r="561" spans="1:22" x14ac:dyDescent="0.25">
      <c r="A561" s="3" t="s">
        <v>1109</v>
      </c>
      <c r="B561" s="3">
        <v>26.33</v>
      </c>
      <c r="C561" s="3" t="str" cm="1">
        <f t="array" ref="C561">_xlfn.IFS($B561&lt;18.5,"Underweight",$B561&lt;24.9,"Normal Weight",$B561&lt;29.9,"Overweight",TRUE,"Obesity")</f>
        <v>Overweight</v>
      </c>
      <c r="D561" s="3">
        <v>4.79</v>
      </c>
      <c r="E561" s="3" t="str">
        <f t="shared" si="24"/>
        <v>Normal</v>
      </c>
      <c r="F561" s="3" t="s">
        <v>20</v>
      </c>
      <c r="G561" s="3" t="s">
        <v>20</v>
      </c>
      <c r="H561" s="3" t="s">
        <v>20</v>
      </c>
      <c r="I561" s="3">
        <v>0</v>
      </c>
      <c r="J561" s="3" t="s">
        <v>20</v>
      </c>
      <c r="L561" s="3" t="s">
        <v>1109</v>
      </c>
      <c r="M561" s="3">
        <v>1989</v>
      </c>
      <c r="N561" s="3" t="s">
        <v>28</v>
      </c>
      <c r="O561" s="3">
        <v>21</v>
      </c>
      <c r="P561" s="5">
        <f t="shared" si="25"/>
        <v>32863</v>
      </c>
      <c r="Q561" s="3">
        <f t="shared" si="26"/>
        <v>33</v>
      </c>
      <c r="R561" s="3">
        <v>3</v>
      </c>
      <c r="S561" s="99">
        <v>6895.19</v>
      </c>
      <c r="T561" s="3" t="s">
        <v>29</v>
      </c>
      <c r="U561" s="3" t="s">
        <v>24</v>
      </c>
      <c r="V561" s="3" t="s">
        <v>119</v>
      </c>
    </row>
    <row r="562" spans="1:22" x14ac:dyDescent="0.25">
      <c r="A562" s="3" t="s">
        <v>1111</v>
      </c>
      <c r="B562" s="3">
        <v>17.29</v>
      </c>
      <c r="C562" s="3" t="str" cm="1">
        <f t="array" ref="C562">_xlfn.IFS($B562&lt;18.5,"Underweight",$B562&lt;24.9,"Normal Weight",$B562&lt;29.9,"Overweight",TRUE,"Obesity")</f>
        <v>Underweight</v>
      </c>
      <c r="D562" s="3">
        <v>5.35</v>
      </c>
      <c r="E562" s="3" t="str">
        <f t="shared" si="24"/>
        <v>Normal</v>
      </c>
      <c r="F562" s="3" t="s">
        <v>21</v>
      </c>
      <c r="G562" s="3" t="s">
        <v>20</v>
      </c>
      <c r="H562" s="3" t="s">
        <v>20</v>
      </c>
      <c r="I562" s="3">
        <v>0</v>
      </c>
      <c r="J562" s="3" t="s">
        <v>20</v>
      </c>
      <c r="L562" s="3" t="s">
        <v>1111</v>
      </c>
      <c r="M562" s="3">
        <v>1985</v>
      </c>
      <c r="N562" s="3" t="s">
        <v>47</v>
      </c>
      <c r="O562" s="3">
        <v>10</v>
      </c>
      <c r="P562" s="5">
        <f t="shared" si="25"/>
        <v>31300</v>
      </c>
      <c r="Q562" s="3">
        <f t="shared" si="26"/>
        <v>37</v>
      </c>
      <c r="R562" s="3">
        <v>2</v>
      </c>
      <c r="S562" s="99">
        <v>6877.98</v>
      </c>
      <c r="T562" s="3" t="s">
        <v>29</v>
      </c>
      <c r="U562" s="3" t="s">
        <v>23</v>
      </c>
      <c r="V562" s="3" t="s">
        <v>119</v>
      </c>
    </row>
    <row r="563" spans="1:22" x14ac:dyDescent="0.25">
      <c r="A563" s="3" t="s">
        <v>1113</v>
      </c>
      <c r="B563" s="3">
        <v>42.88</v>
      </c>
      <c r="C563" s="3" t="str" cm="1">
        <f t="array" ref="C563">_xlfn.IFS($B563&lt;18.5,"Underweight",$B563&lt;24.9,"Normal Weight",$B563&lt;29.9,"Overweight",TRUE,"Obesity")</f>
        <v>Obesity</v>
      </c>
      <c r="D563" s="3">
        <v>4.87</v>
      </c>
      <c r="E563" s="3" t="str">
        <f t="shared" si="24"/>
        <v>Normal</v>
      </c>
      <c r="F563" s="3" t="s">
        <v>20</v>
      </c>
      <c r="G563" s="3" t="s">
        <v>117</v>
      </c>
      <c r="H563" s="3" t="s">
        <v>20</v>
      </c>
      <c r="I563" s="3">
        <v>1</v>
      </c>
      <c r="J563" s="3" t="s">
        <v>20</v>
      </c>
      <c r="L563" s="3" t="s">
        <v>1113</v>
      </c>
      <c r="M563" s="3">
        <v>2004</v>
      </c>
      <c r="N563" s="3" t="s">
        <v>28</v>
      </c>
      <c r="O563" s="3">
        <v>24</v>
      </c>
      <c r="P563" s="5">
        <f t="shared" si="25"/>
        <v>38345</v>
      </c>
      <c r="Q563" s="3">
        <f t="shared" si="26"/>
        <v>18</v>
      </c>
      <c r="R563" s="3">
        <v>0</v>
      </c>
      <c r="S563" s="99">
        <v>6876.53</v>
      </c>
      <c r="T563" s="3" t="s">
        <v>29</v>
      </c>
      <c r="U563" s="3" t="s">
        <v>23</v>
      </c>
      <c r="V563" s="3" t="s">
        <v>33</v>
      </c>
    </row>
    <row r="564" spans="1:22" x14ac:dyDescent="0.25">
      <c r="A564" s="3" t="s">
        <v>1115</v>
      </c>
      <c r="B564" s="3">
        <v>32.200000000000003</v>
      </c>
      <c r="C564" s="3" t="str" cm="1">
        <f t="array" ref="C564">_xlfn.IFS($B564&lt;18.5,"Underweight",$B564&lt;24.9,"Normal Weight",$B564&lt;29.9,"Overweight",TRUE,"Obesity")</f>
        <v>Obesity</v>
      </c>
      <c r="D564" s="3">
        <v>10.09</v>
      </c>
      <c r="E564" s="3" t="str">
        <f t="shared" si="24"/>
        <v>Diabetes</v>
      </c>
      <c r="F564" s="3" t="s">
        <v>21</v>
      </c>
      <c r="G564" s="3" t="s">
        <v>20</v>
      </c>
      <c r="H564" s="3" t="s">
        <v>20</v>
      </c>
      <c r="I564" s="3">
        <v>0</v>
      </c>
      <c r="J564" s="3" t="s">
        <v>20</v>
      </c>
      <c r="L564" s="3" t="s">
        <v>1115</v>
      </c>
      <c r="M564" s="3">
        <v>1981</v>
      </c>
      <c r="N564" s="3" t="s">
        <v>32</v>
      </c>
      <c r="O564" s="3">
        <v>23</v>
      </c>
      <c r="P564" s="5">
        <f t="shared" si="25"/>
        <v>29760</v>
      </c>
      <c r="Q564" s="3">
        <f t="shared" si="26"/>
        <v>41</v>
      </c>
      <c r="R564" s="3">
        <v>2</v>
      </c>
      <c r="S564" s="99">
        <v>6875.96</v>
      </c>
      <c r="T564" s="3" t="s">
        <v>29</v>
      </c>
      <c r="U564" s="3" t="s">
        <v>29</v>
      </c>
      <c r="V564" s="3" t="s">
        <v>53</v>
      </c>
    </row>
    <row r="565" spans="1:22" x14ac:dyDescent="0.25">
      <c r="A565" s="3" t="s">
        <v>1117</v>
      </c>
      <c r="B565" s="3">
        <v>18.75</v>
      </c>
      <c r="C565" s="3" t="str" cm="1">
        <f t="array" ref="C565">_xlfn.IFS($B565&lt;18.5,"Underweight",$B565&lt;24.9,"Normal Weight",$B565&lt;29.9,"Overweight",TRUE,"Obesity")</f>
        <v>Normal Weight</v>
      </c>
      <c r="D565" s="3">
        <v>5.47</v>
      </c>
      <c r="E565" s="3" t="str">
        <f t="shared" si="24"/>
        <v>Normal</v>
      </c>
      <c r="F565" s="3" t="s">
        <v>21</v>
      </c>
      <c r="G565" s="3" t="s">
        <v>20</v>
      </c>
      <c r="H565" s="3" t="s">
        <v>21</v>
      </c>
      <c r="I565" s="3">
        <v>1</v>
      </c>
      <c r="J565" s="3" t="s">
        <v>20</v>
      </c>
      <c r="L565" s="3" t="s">
        <v>1117</v>
      </c>
      <c r="M565" s="3">
        <v>1969</v>
      </c>
      <c r="N565" s="3" t="s">
        <v>22</v>
      </c>
      <c r="O565" s="3">
        <v>23</v>
      </c>
      <c r="P565" s="5">
        <f t="shared" si="25"/>
        <v>25499</v>
      </c>
      <c r="Q565" s="3">
        <f t="shared" si="26"/>
        <v>53</v>
      </c>
      <c r="R565" s="3">
        <v>0</v>
      </c>
      <c r="S565" s="99">
        <v>6868.39</v>
      </c>
      <c r="T565" s="3" t="s">
        <v>29</v>
      </c>
      <c r="U565" s="3" t="s">
        <v>29</v>
      </c>
      <c r="V565" s="3" t="s">
        <v>25</v>
      </c>
    </row>
    <row r="566" spans="1:22" x14ac:dyDescent="0.25">
      <c r="A566" s="3" t="s">
        <v>1119</v>
      </c>
      <c r="B566" s="3">
        <v>22.36</v>
      </c>
      <c r="C566" s="3" t="str" cm="1">
        <f t="array" ref="C566">_xlfn.IFS($B566&lt;18.5,"Underweight",$B566&lt;24.9,"Normal Weight",$B566&lt;29.9,"Overweight",TRUE,"Obesity")</f>
        <v>Normal Weight</v>
      </c>
      <c r="D566" s="3">
        <v>8.6</v>
      </c>
      <c r="E566" s="3" t="str">
        <f t="shared" si="24"/>
        <v>Diabetes</v>
      </c>
      <c r="F566" s="3" t="s">
        <v>20</v>
      </c>
      <c r="G566" s="3" t="s">
        <v>20</v>
      </c>
      <c r="H566" s="3" t="s">
        <v>20</v>
      </c>
      <c r="I566" s="3">
        <v>0</v>
      </c>
      <c r="J566" s="3" t="s">
        <v>20</v>
      </c>
      <c r="L566" s="3" t="s">
        <v>1119</v>
      </c>
      <c r="M566" s="3">
        <v>1978</v>
      </c>
      <c r="N566" s="3" t="s">
        <v>51</v>
      </c>
      <c r="O566" s="3">
        <v>5</v>
      </c>
      <c r="P566" s="5">
        <f t="shared" si="25"/>
        <v>28707</v>
      </c>
      <c r="Q566" s="3">
        <f t="shared" si="26"/>
        <v>44</v>
      </c>
      <c r="R566" s="3">
        <v>2</v>
      </c>
      <c r="S566" s="99">
        <v>6863.49</v>
      </c>
      <c r="T566" s="3" t="s">
        <v>29</v>
      </c>
      <c r="U566" s="3" t="s">
        <v>23</v>
      </c>
      <c r="V566" s="3" t="s">
        <v>25</v>
      </c>
    </row>
    <row r="567" spans="1:22" x14ac:dyDescent="0.25">
      <c r="A567" s="3" t="s">
        <v>1121</v>
      </c>
      <c r="B567" s="3">
        <v>23.94</v>
      </c>
      <c r="C567" s="3" t="str" cm="1">
        <f t="array" ref="C567">_xlfn.IFS($B567&lt;18.5,"Underweight",$B567&lt;24.9,"Normal Weight",$B567&lt;29.9,"Overweight",TRUE,"Obesity")</f>
        <v>Normal Weight</v>
      </c>
      <c r="D567" s="3">
        <v>10.74</v>
      </c>
      <c r="E567" s="3" t="str">
        <f t="shared" si="24"/>
        <v>Diabetes</v>
      </c>
      <c r="F567" s="3" t="s">
        <v>21</v>
      </c>
      <c r="G567" s="3" t="s">
        <v>20</v>
      </c>
      <c r="H567" s="3" t="s">
        <v>20</v>
      </c>
      <c r="I567" s="3">
        <v>0</v>
      </c>
      <c r="J567" s="3" t="s">
        <v>20</v>
      </c>
      <c r="L567" s="3" t="s">
        <v>1121</v>
      </c>
      <c r="M567" s="3">
        <v>1981</v>
      </c>
      <c r="N567" s="3" t="s">
        <v>32</v>
      </c>
      <c r="O567" s="3">
        <v>19</v>
      </c>
      <c r="P567" s="5">
        <f t="shared" si="25"/>
        <v>29756</v>
      </c>
      <c r="Q567" s="3">
        <f t="shared" si="26"/>
        <v>41</v>
      </c>
      <c r="R567" s="3">
        <v>1</v>
      </c>
      <c r="S567" s="99">
        <v>6858.48</v>
      </c>
      <c r="T567" s="3" t="s">
        <v>29</v>
      </c>
      <c r="U567" s="3" t="s">
        <v>29</v>
      </c>
      <c r="V567" s="3" t="s">
        <v>137</v>
      </c>
    </row>
    <row r="568" spans="1:22" x14ac:dyDescent="0.25">
      <c r="A568" s="3" t="s">
        <v>1123</v>
      </c>
      <c r="B568" s="3">
        <v>30.1</v>
      </c>
      <c r="C568" s="3" t="str" cm="1">
        <f t="array" ref="C568">_xlfn.IFS($B568&lt;18.5,"Underweight",$B568&lt;24.9,"Normal Weight",$B568&lt;29.9,"Overweight",TRUE,"Obesity")</f>
        <v>Obesity</v>
      </c>
      <c r="D568" s="3">
        <v>4.3899999999999997</v>
      </c>
      <c r="E568" s="3" t="str">
        <f t="shared" si="24"/>
        <v>Normal</v>
      </c>
      <c r="F568" s="3" t="s">
        <v>20</v>
      </c>
      <c r="G568" s="3" t="s">
        <v>20</v>
      </c>
      <c r="H568" s="3" t="s">
        <v>21</v>
      </c>
      <c r="I568" s="3">
        <v>1</v>
      </c>
      <c r="J568" s="3" t="s">
        <v>20</v>
      </c>
      <c r="L568" s="3" t="s">
        <v>1123</v>
      </c>
      <c r="M568" s="3">
        <v>1979</v>
      </c>
      <c r="N568" s="3" t="s">
        <v>56</v>
      </c>
      <c r="O568" s="3">
        <v>4</v>
      </c>
      <c r="P568" s="5">
        <f t="shared" si="25"/>
        <v>29163</v>
      </c>
      <c r="Q568" s="3">
        <f t="shared" si="26"/>
        <v>43</v>
      </c>
      <c r="R568" s="3">
        <v>1</v>
      </c>
      <c r="S568" s="99">
        <v>6849.03</v>
      </c>
      <c r="T568" s="3" t="s">
        <v>29</v>
      </c>
      <c r="U568" s="3" t="s">
        <v>29</v>
      </c>
      <c r="V568" s="3" t="s">
        <v>53</v>
      </c>
    </row>
    <row r="569" spans="1:22" x14ac:dyDescent="0.25">
      <c r="A569" s="3" t="s">
        <v>1125</v>
      </c>
      <c r="B569" s="3">
        <v>21.93</v>
      </c>
      <c r="C569" s="3" t="str" cm="1">
        <f t="array" ref="C569">_xlfn.IFS($B569&lt;18.5,"Underweight",$B569&lt;24.9,"Normal Weight",$B569&lt;29.9,"Overweight",TRUE,"Obesity")</f>
        <v>Normal Weight</v>
      </c>
      <c r="D569" s="3">
        <v>6.3</v>
      </c>
      <c r="E569" s="3" t="str">
        <f t="shared" si="24"/>
        <v>Prediabetes</v>
      </c>
      <c r="F569" s="3" t="s">
        <v>20</v>
      </c>
      <c r="G569" s="3" t="s">
        <v>20</v>
      </c>
      <c r="H569" s="3" t="s">
        <v>20</v>
      </c>
      <c r="I569" s="3">
        <v>0</v>
      </c>
      <c r="J569" s="3" t="s">
        <v>20</v>
      </c>
      <c r="L569" s="3" t="s">
        <v>1125</v>
      </c>
      <c r="M569" s="3">
        <v>1977</v>
      </c>
      <c r="N569" s="3" t="s">
        <v>32</v>
      </c>
      <c r="O569" s="3">
        <v>15</v>
      </c>
      <c r="P569" s="5">
        <f t="shared" si="25"/>
        <v>28291</v>
      </c>
      <c r="Q569" s="3">
        <f t="shared" si="26"/>
        <v>45</v>
      </c>
      <c r="R569" s="3">
        <v>2</v>
      </c>
      <c r="S569" s="99">
        <v>6843.17</v>
      </c>
      <c r="T569" s="3" t="s">
        <v>29</v>
      </c>
      <c r="U569" s="3" t="s">
        <v>23</v>
      </c>
      <c r="V569" s="3" t="s">
        <v>25</v>
      </c>
    </row>
    <row r="570" spans="1:22" x14ac:dyDescent="0.25">
      <c r="A570" s="3" t="s">
        <v>330</v>
      </c>
      <c r="B570" s="3">
        <v>36.54</v>
      </c>
      <c r="C570" s="3" t="str" cm="1">
        <f t="array" ref="C570">_xlfn.IFS($B570&lt;18.5,"Underweight",$B570&lt;24.9,"Normal Weight",$B570&lt;29.9,"Overweight",TRUE,"Obesity")</f>
        <v>Obesity</v>
      </c>
      <c r="D570" s="3">
        <v>4.46</v>
      </c>
      <c r="E570" s="3" t="str">
        <f t="shared" si="24"/>
        <v>Normal</v>
      </c>
      <c r="F570" s="3" t="s">
        <v>21</v>
      </c>
      <c r="G570" s="3" t="s">
        <v>20</v>
      </c>
      <c r="H570" s="3" t="s">
        <v>20</v>
      </c>
      <c r="I570" s="3">
        <v>1</v>
      </c>
      <c r="J570" s="3" t="s">
        <v>21</v>
      </c>
      <c r="L570" s="3" t="s">
        <v>330</v>
      </c>
      <c r="M570" s="3">
        <v>1964</v>
      </c>
      <c r="N570" s="3" t="s">
        <v>32</v>
      </c>
      <c r="O570" s="3">
        <v>16</v>
      </c>
      <c r="P570" s="5">
        <f t="shared" si="25"/>
        <v>23544</v>
      </c>
      <c r="Q570" s="3">
        <f t="shared" si="26"/>
        <v>58</v>
      </c>
      <c r="R570" s="3">
        <v>0</v>
      </c>
      <c r="S570" s="99">
        <v>38241.74</v>
      </c>
      <c r="T570" s="3" t="s">
        <v>29</v>
      </c>
      <c r="U570" s="3" t="s">
        <v>24</v>
      </c>
      <c r="V570" s="3" t="s">
        <v>53</v>
      </c>
    </row>
    <row r="571" spans="1:22" x14ac:dyDescent="0.25">
      <c r="A571" s="3" t="s">
        <v>1128</v>
      </c>
      <c r="B571" s="3">
        <v>39.75</v>
      </c>
      <c r="C571" s="3" t="str" cm="1">
        <f t="array" ref="C571">_xlfn.IFS($B571&lt;18.5,"Underweight",$B571&lt;24.9,"Normal Weight",$B571&lt;29.9,"Overweight",TRUE,"Obesity")</f>
        <v>Obesity</v>
      </c>
      <c r="D571" s="3">
        <v>5.41</v>
      </c>
      <c r="E571" s="3" t="str">
        <f t="shared" si="24"/>
        <v>Normal</v>
      </c>
      <c r="F571" s="3" t="s">
        <v>20</v>
      </c>
      <c r="G571" s="3" t="s">
        <v>117</v>
      </c>
      <c r="H571" s="3" t="s">
        <v>20</v>
      </c>
      <c r="I571" s="3">
        <v>1</v>
      </c>
      <c r="J571" s="3" t="s">
        <v>20</v>
      </c>
      <c r="L571" s="3" t="s">
        <v>1128</v>
      </c>
      <c r="M571" s="3">
        <v>2000</v>
      </c>
      <c r="N571" s="3" t="s">
        <v>56</v>
      </c>
      <c r="O571" s="3">
        <v>30</v>
      </c>
      <c r="P571" s="5">
        <f t="shared" si="25"/>
        <v>36860</v>
      </c>
      <c r="Q571" s="3">
        <f t="shared" si="26"/>
        <v>22</v>
      </c>
      <c r="R571" s="3">
        <v>0</v>
      </c>
      <c r="S571" s="99">
        <v>6842.28</v>
      </c>
      <c r="T571" s="3" t="s">
        <v>29</v>
      </c>
      <c r="U571" s="3" t="s">
        <v>23</v>
      </c>
      <c r="V571" s="3" t="s">
        <v>33</v>
      </c>
    </row>
    <row r="572" spans="1:22" x14ac:dyDescent="0.25">
      <c r="A572" s="3" t="s">
        <v>1130</v>
      </c>
      <c r="B572" s="3">
        <v>26.03</v>
      </c>
      <c r="C572" s="3" t="str" cm="1">
        <f t="array" ref="C572">_xlfn.IFS($B572&lt;18.5,"Underweight",$B572&lt;24.9,"Normal Weight",$B572&lt;29.9,"Overweight",TRUE,"Obesity")</f>
        <v>Overweight</v>
      </c>
      <c r="D572" s="3">
        <v>4.47</v>
      </c>
      <c r="E572" s="3" t="str">
        <f t="shared" si="24"/>
        <v>Normal</v>
      </c>
      <c r="F572" s="3" t="s">
        <v>20</v>
      </c>
      <c r="G572" s="3" t="s">
        <v>20</v>
      </c>
      <c r="H572" s="3" t="s">
        <v>21</v>
      </c>
      <c r="I572" s="3">
        <v>1</v>
      </c>
      <c r="J572" s="3" t="s">
        <v>20</v>
      </c>
      <c r="L572" s="3" t="s">
        <v>1130</v>
      </c>
      <c r="M572" s="3">
        <v>1979</v>
      </c>
      <c r="N572" s="3" t="s">
        <v>61</v>
      </c>
      <c r="O572" s="3">
        <v>15</v>
      </c>
      <c r="P572" s="5">
        <f t="shared" si="25"/>
        <v>29051</v>
      </c>
      <c r="Q572" s="3">
        <f t="shared" si="26"/>
        <v>43</v>
      </c>
      <c r="R572" s="3">
        <v>0</v>
      </c>
      <c r="S572" s="99">
        <v>6837.37</v>
      </c>
      <c r="T572" s="3" t="s">
        <v>24</v>
      </c>
      <c r="U572" s="3" t="s">
        <v>23</v>
      </c>
      <c r="V572" s="3" t="s">
        <v>39</v>
      </c>
    </row>
    <row r="573" spans="1:22" x14ac:dyDescent="0.25">
      <c r="A573" s="3" t="s">
        <v>1132</v>
      </c>
      <c r="B573" s="3">
        <v>34.51</v>
      </c>
      <c r="C573" s="3" t="str" cm="1">
        <f t="array" ref="C573">_xlfn.IFS($B573&lt;18.5,"Underweight",$B573&lt;24.9,"Normal Weight",$B573&lt;29.9,"Overweight",TRUE,"Obesity")</f>
        <v>Obesity</v>
      </c>
      <c r="D573" s="3">
        <v>6.26</v>
      </c>
      <c r="E573" s="3" t="str">
        <f t="shared" si="24"/>
        <v>Prediabetes</v>
      </c>
      <c r="F573" s="3" t="s">
        <v>20</v>
      </c>
      <c r="G573" s="3" t="s">
        <v>20</v>
      </c>
      <c r="H573" s="3" t="s">
        <v>20</v>
      </c>
      <c r="I573" s="3">
        <v>0</v>
      </c>
      <c r="J573" s="3" t="s">
        <v>20</v>
      </c>
      <c r="L573" s="3" t="s">
        <v>1132</v>
      </c>
      <c r="M573" s="3">
        <v>1994</v>
      </c>
      <c r="N573" s="3" t="s">
        <v>61</v>
      </c>
      <c r="O573" s="3">
        <v>8</v>
      </c>
      <c r="P573" s="5">
        <f t="shared" si="25"/>
        <v>34523</v>
      </c>
      <c r="Q573" s="3">
        <f t="shared" si="26"/>
        <v>28</v>
      </c>
      <c r="R573" s="3">
        <v>0</v>
      </c>
      <c r="S573" s="99">
        <v>6827.69</v>
      </c>
      <c r="T573" s="3" t="s">
        <v>29</v>
      </c>
      <c r="U573" s="3" t="s">
        <v>29</v>
      </c>
      <c r="V573" s="3" t="s">
        <v>48</v>
      </c>
    </row>
    <row r="574" spans="1:22" x14ac:dyDescent="0.25">
      <c r="A574" s="3" t="s">
        <v>1134</v>
      </c>
      <c r="B574" s="3">
        <v>19.32</v>
      </c>
      <c r="C574" s="3" t="str" cm="1">
        <f t="array" ref="C574">_xlfn.IFS($B574&lt;18.5,"Underweight",$B574&lt;24.9,"Normal Weight",$B574&lt;29.9,"Overweight",TRUE,"Obesity")</f>
        <v>Normal Weight</v>
      </c>
      <c r="D574" s="3">
        <v>11.58</v>
      </c>
      <c r="E574" s="3" t="str">
        <f t="shared" si="24"/>
        <v>Diabetes</v>
      </c>
      <c r="F574" s="3" t="s">
        <v>21</v>
      </c>
      <c r="G574" s="3" t="s">
        <v>20</v>
      </c>
      <c r="H574" s="3" t="s">
        <v>20</v>
      </c>
      <c r="I574" s="3">
        <v>1</v>
      </c>
      <c r="J574" s="3" t="s">
        <v>20</v>
      </c>
      <c r="L574" s="3" t="s">
        <v>1134</v>
      </c>
      <c r="M574" s="3">
        <v>1975</v>
      </c>
      <c r="N574" s="3" t="s">
        <v>51</v>
      </c>
      <c r="O574" s="3">
        <v>17</v>
      </c>
      <c r="P574" s="5">
        <f t="shared" si="25"/>
        <v>27623</v>
      </c>
      <c r="Q574" s="3">
        <f t="shared" si="26"/>
        <v>47</v>
      </c>
      <c r="R574" s="3">
        <v>1</v>
      </c>
      <c r="S574" s="99">
        <v>6809.46</v>
      </c>
      <c r="T574" s="3" t="s">
        <v>29</v>
      </c>
      <c r="U574" s="3" t="s">
        <v>23</v>
      </c>
      <c r="V574" s="3" t="s">
        <v>33</v>
      </c>
    </row>
    <row r="575" spans="1:22" x14ac:dyDescent="0.25">
      <c r="A575" s="3" t="s">
        <v>1136</v>
      </c>
      <c r="B575" s="3">
        <v>28.5</v>
      </c>
      <c r="C575" s="3" t="str" cm="1">
        <f t="array" ref="C575">_xlfn.IFS($B575&lt;18.5,"Underweight",$B575&lt;24.9,"Normal Weight",$B575&lt;29.9,"Overweight",TRUE,"Obesity")</f>
        <v>Overweight</v>
      </c>
      <c r="D575" s="3">
        <v>4.3600000000000003</v>
      </c>
      <c r="E575" s="3" t="str">
        <f t="shared" si="24"/>
        <v>Normal</v>
      </c>
      <c r="F575" s="3" t="s">
        <v>20</v>
      </c>
      <c r="G575" s="3" t="s">
        <v>20</v>
      </c>
      <c r="H575" s="3" t="s">
        <v>20</v>
      </c>
      <c r="I575" s="3">
        <v>0</v>
      </c>
      <c r="J575" s="3" t="s">
        <v>20</v>
      </c>
      <c r="L575" s="3" t="s">
        <v>1136</v>
      </c>
      <c r="M575" s="3">
        <v>1991</v>
      </c>
      <c r="N575" s="3" t="s">
        <v>32</v>
      </c>
      <c r="O575" s="3">
        <v>29</v>
      </c>
      <c r="P575" s="5">
        <f t="shared" si="25"/>
        <v>33418</v>
      </c>
      <c r="Q575" s="3">
        <f t="shared" si="26"/>
        <v>31</v>
      </c>
      <c r="R575" s="3">
        <v>5</v>
      </c>
      <c r="S575" s="99">
        <v>6799.46</v>
      </c>
      <c r="T575" s="3" t="s">
        <v>23</v>
      </c>
      <c r="U575" s="3" t="s">
        <v>29</v>
      </c>
      <c r="V575" s="3" t="s">
        <v>345</v>
      </c>
    </row>
    <row r="576" spans="1:22" x14ac:dyDescent="0.25">
      <c r="A576" s="3" t="s">
        <v>1138</v>
      </c>
      <c r="B576" s="3">
        <v>30.875</v>
      </c>
      <c r="C576" s="3" t="str" cm="1">
        <f t="array" ref="C576">_xlfn.IFS($B576&lt;18.5,"Underweight",$B576&lt;24.9,"Normal Weight",$B576&lt;29.9,"Overweight",TRUE,"Obesity")</f>
        <v>Obesity</v>
      </c>
      <c r="D576" s="3">
        <v>4.1399999999999997</v>
      </c>
      <c r="E576" s="3" t="str">
        <f t="shared" si="24"/>
        <v>Normal</v>
      </c>
      <c r="F576" s="3" t="s">
        <v>21</v>
      </c>
      <c r="G576" s="3" t="s">
        <v>20</v>
      </c>
      <c r="H576" s="3" t="s">
        <v>20</v>
      </c>
      <c r="I576" s="3">
        <v>0</v>
      </c>
      <c r="J576" s="3" t="s">
        <v>20</v>
      </c>
      <c r="L576" s="3" t="s">
        <v>1138</v>
      </c>
      <c r="M576" s="3">
        <v>1985</v>
      </c>
      <c r="N576" s="3" t="s">
        <v>28</v>
      </c>
      <c r="O576" s="3">
        <v>24</v>
      </c>
      <c r="P576" s="5">
        <f t="shared" si="25"/>
        <v>31405</v>
      </c>
      <c r="Q576" s="3">
        <f t="shared" si="26"/>
        <v>37</v>
      </c>
      <c r="R576" s="3">
        <v>3</v>
      </c>
      <c r="S576" s="99">
        <v>6796.86</v>
      </c>
      <c r="T576" s="3" t="s">
        <v>24</v>
      </c>
      <c r="U576" s="3" t="s">
        <v>24</v>
      </c>
      <c r="V576" s="3" t="s">
        <v>33</v>
      </c>
    </row>
    <row r="577" spans="1:22" x14ac:dyDescent="0.25">
      <c r="A577" s="3" t="s">
        <v>1140</v>
      </c>
      <c r="B577" s="3">
        <v>24.02</v>
      </c>
      <c r="C577" s="3" t="str" cm="1">
        <f t="array" ref="C577">_xlfn.IFS($B577&lt;18.5,"Underweight",$B577&lt;24.9,"Normal Weight",$B577&lt;29.9,"Overweight",TRUE,"Obesity")</f>
        <v>Normal Weight</v>
      </c>
      <c r="D577" s="3">
        <v>4.38</v>
      </c>
      <c r="E577" s="3" t="str">
        <f t="shared" si="24"/>
        <v>Normal</v>
      </c>
      <c r="F577" s="3" t="s">
        <v>20</v>
      </c>
      <c r="G577" s="3" t="s">
        <v>20</v>
      </c>
      <c r="H577" s="3" t="s">
        <v>20</v>
      </c>
      <c r="I577" s="3">
        <v>0</v>
      </c>
      <c r="J577" s="3" t="s">
        <v>20</v>
      </c>
      <c r="L577" s="3" t="s">
        <v>1140</v>
      </c>
      <c r="M577" s="3">
        <v>1980</v>
      </c>
      <c r="N577" s="3" t="s">
        <v>56</v>
      </c>
      <c r="O577" s="3">
        <v>23</v>
      </c>
      <c r="P577" s="5">
        <f t="shared" si="25"/>
        <v>29548</v>
      </c>
      <c r="Q577" s="3">
        <f t="shared" si="26"/>
        <v>42</v>
      </c>
      <c r="R577" s="3">
        <v>2</v>
      </c>
      <c r="S577" s="99">
        <v>6781.52</v>
      </c>
      <c r="T577" s="3" t="s">
        <v>29</v>
      </c>
      <c r="U577" s="3" t="s">
        <v>29</v>
      </c>
      <c r="V577" s="3" t="s">
        <v>25</v>
      </c>
    </row>
    <row r="578" spans="1:22" x14ac:dyDescent="0.25">
      <c r="A578" s="3" t="s">
        <v>1142</v>
      </c>
      <c r="B578" s="3">
        <v>36.08</v>
      </c>
      <c r="C578" s="3" t="str" cm="1">
        <f t="array" ref="C578">_xlfn.IFS($B578&lt;18.5,"Underweight",$B578&lt;24.9,"Normal Weight",$B578&lt;29.9,"Overweight",TRUE,"Obesity")</f>
        <v>Obesity</v>
      </c>
      <c r="D578" s="3">
        <v>11.61</v>
      </c>
      <c r="E578" s="3" t="str">
        <f t="shared" ref="E578:E641" si="27">IF($D578&lt;5.7,"Normal",IF($D578&lt;6.5,"Prediabetes","Diabetes"))</f>
        <v>Diabetes</v>
      </c>
      <c r="F578" s="3" t="s">
        <v>21</v>
      </c>
      <c r="G578" s="3" t="s">
        <v>20</v>
      </c>
      <c r="H578" s="3" t="s">
        <v>20</v>
      </c>
      <c r="I578" s="3">
        <v>0</v>
      </c>
      <c r="J578" s="3" t="s">
        <v>20</v>
      </c>
      <c r="L578" s="3" t="s">
        <v>1142</v>
      </c>
      <c r="M578" s="3">
        <v>1981</v>
      </c>
      <c r="N578" s="3" t="s">
        <v>22</v>
      </c>
      <c r="O578" s="3">
        <v>8</v>
      </c>
      <c r="P578" s="5">
        <f t="shared" ref="P578:P641" si="28">DATE($M578,MONTH(1&amp;$N578),$O578)</f>
        <v>29867</v>
      </c>
      <c r="Q578" s="3">
        <f t="shared" ref="Q578:Q641" si="29">DATEDIF($P578,DATE(2023,6,8),"Y")</f>
        <v>41</v>
      </c>
      <c r="R578" s="3">
        <v>1</v>
      </c>
      <c r="S578" s="99">
        <v>6781.35</v>
      </c>
      <c r="T578" s="3" t="s">
        <v>29</v>
      </c>
      <c r="U578" s="3" t="s">
        <v>23</v>
      </c>
      <c r="V578" s="3" t="s">
        <v>25</v>
      </c>
    </row>
    <row r="579" spans="1:22" x14ac:dyDescent="0.25">
      <c r="A579" s="3" t="s">
        <v>1144</v>
      </c>
      <c r="B579" s="3">
        <v>32.200000000000003</v>
      </c>
      <c r="C579" s="3" t="str" cm="1">
        <f t="array" ref="C579">_xlfn.IFS($B579&lt;18.5,"Underweight",$B579&lt;24.9,"Normal Weight",$B579&lt;29.9,"Overweight",TRUE,"Obesity")</f>
        <v>Obesity</v>
      </c>
      <c r="D579" s="3">
        <v>10.59</v>
      </c>
      <c r="E579" s="3" t="str">
        <f t="shared" si="27"/>
        <v>Diabetes</v>
      </c>
      <c r="F579" s="3" t="s">
        <v>21</v>
      </c>
      <c r="G579" s="3" t="s">
        <v>20</v>
      </c>
      <c r="H579" s="3" t="s">
        <v>20</v>
      </c>
      <c r="I579" s="3">
        <v>0</v>
      </c>
      <c r="J579" s="3" t="s">
        <v>20</v>
      </c>
      <c r="L579" s="3" t="s">
        <v>1144</v>
      </c>
      <c r="M579" s="3">
        <v>1981</v>
      </c>
      <c r="N579" s="3" t="s">
        <v>47</v>
      </c>
      <c r="O579" s="3">
        <v>3</v>
      </c>
      <c r="P579" s="5">
        <f t="shared" si="28"/>
        <v>29832</v>
      </c>
      <c r="Q579" s="3">
        <f t="shared" si="29"/>
        <v>41</v>
      </c>
      <c r="R579" s="3">
        <v>1</v>
      </c>
      <c r="S579" s="99">
        <v>6775.96</v>
      </c>
      <c r="T579" s="3" t="s">
        <v>29</v>
      </c>
      <c r="U579" s="3" t="s">
        <v>24</v>
      </c>
      <c r="V579" s="3" t="s">
        <v>53</v>
      </c>
    </row>
    <row r="580" spans="1:22" x14ac:dyDescent="0.25">
      <c r="A580" s="3" t="s">
        <v>1146</v>
      </c>
      <c r="B580" s="3">
        <v>28.05</v>
      </c>
      <c r="C580" s="3" t="str" cm="1">
        <f t="array" ref="C580">_xlfn.IFS($B580&lt;18.5,"Underweight",$B580&lt;24.9,"Normal Weight",$B580&lt;29.9,"Overweight",TRUE,"Obesity")</f>
        <v>Overweight</v>
      </c>
      <c r="D580" s="3">
        <v>11.85</v>
      </c>
      <c r="E580" s="3" t="str">
        <f t="shared" si="27"/>
        <v>Diabetes</v>
      </c>
      <c r="F580" s="3" t="s">
        <v>21</v>
      </c>
      <c r="G580" s="3" t="s">
        <v>20</v>
      </c>
      <c r="H580" s="3" t="s">
        <v>20</v>
      </c>
      <c r="I580" s="3">
        <v>0</v>
      </c>
      <c r="J580" s="3" t="s">
        <v>20</v>
      </c>
      <c r="L580" s="3" t="s">
        <v>1146</v>
      </c>
      <c r="M580" s="3">
        <v>1981</v>
      </c>
      <c r="N580" s="3" t="s">
        <v>47</v>
      </c>
      <c r="O580" s="3">
        <v>21</v>
      </c>
      <c r="P580" s="5">
        <f t="shared" si="28"/>
        <v>29850</v>
      </c>
      <c r="Q580" s="3">
        <f t="shared" si="29"/>
        <v>41</v>
      </c>
      <c r="R580" s="3">
        <v>1</v>
      </c>
      <c r="S580" s="99">
        <v>6770.19</v>
      </c>
      <c r="T580" s="3" t="s">
        <v>29</v>
      </c>
      <c r="U580" s="3" t="s">
        <v>24</v>
      </c>
      <c r="V580" s="3" t="s">
        <v>25</v>
      </c>
    </row>
    <row r="581" spans="1:22" x14ac:dyDescent="0.25">
      <c r="A581" s="3" t="s">
        <v>332</v>
      </c>
      <c r="B581" s="3">
        <v>51.64</v>
      </c>
      <c r="C581" s="3" t="str" cm="1">
        <f t="array" ref="C581">_xlfn.IFS($B581&lt;18.5,"Underweight",$B581&lt;24.9,"Normal Weight",$B581&lt;29.9,"Overweight",TRUE,"Obesity")</f>
        <v>Obesity</v>
      </c>
      <c r="D581" s="3">
        <v>5.65</v>
      </c>
      <c r="E581" s="3" t="str">
        <f t="shared" si="27"/>
        <v>Normal</v>
      </c>
      <c r="F581" s="3" t="s">
        <v>20</v>
      </c>
      <c r="G581" s="3" t="s">
        <v>20</v>
      </c>
      <c r="H581" s="3" t="s">
        <v>20</v>
      </c>
      <c r="I581" s="3">
        <v>0</v>
      </c>
      <c r="J581" s="3" t="s">
        <v>21</v>
      </c>
      <c r="L581" s="3" t="s">
        <v>332</v>
      </c>
      <c r="M581" s="3">
        <v>1989</v>
      </c>
      <c r="N581" s="3" t="s">
        <v>47</v>
      </c>
      <c r="O581" s="3">
        <v>8</v>
      </c>
      <c r="P581" s="5">
        <f t="shared" si="28"/>
        <v>32759</v>
      </c>
      <c r="Q581" s="3">
        <f t="shared" si="29"/>
        <v>33</v>
      </c>
      <c r="R581" s="3">
        <v>3</v>
      </c>
      <c r="S581" s="99">
        <v>38237.339999999997</v>
      </c>
      <c r="T581" s="3" t="s">
        <v>29</v>
      </c>
      <c r="U581" s="3" t="s">
        <v>24</v>
      </c>
      <c r="V581" s="3" t="s">
        <v>53</v>
      </c>
    </row>
    <row r="582" spans="1:22" x14ac:dyDescent="0.25">
      <c r="A582" s="3" t="s">
        <v>1149</v>
      </c>
      <c r="B582" s="3">
        <v>19</v>
      </c>
      <c r="C582" s="3" t="str" cm="1">
        <f t="array" ref="C582">_xlfn.IFS($B582&lt;18.5,"Underweight",$B582&lt;24.9,"Normal Weight",$B582&lt;29.9,"Overweight",TRUE,"Obesity")</f>
        <v>Normal Weight</v>
      </c>
      <c r="D582" s="3">
        <v>5.46</v>
      </c>
      <c r="E582" s="3" t="str">
        <f t="shared" si="27"/>
        <v>Normal</v>
      </c>
      <c r="F582" s="3" t="s">
        <v>21</v>
      </c>
      <c r="G582" s="3" t="s">
        <v>20</v>
      </c>
      <c r="H582" s="3" t="s">
        <v>20</v>
      </c>
      <c r="I582" s="3">
        <v>1</v>
      </c>
      <c r="J582" s="3" t="s">
        <v>20</v>
      </c>
      <c r="L582" s="3" t="s">
        <v>1149</v>
      </c>
      <c r="M582" s="3">
        <v>1988</v>
      </c>
      <c r="N582" s="3" t="s">
        <v>22</v>
      </c>
      <c r="O582" s="3">
        <v>10</v>
      </c>
      <c r="P582" s="5">
        <f t="shared" si="28"/>
        <v>32426</v>
      </c>
      <c r="Q582" s="3">
        <f t="shared" si="29"/>
        <v>34</v>
      </c>
      <c r="R582" s="3">
        <v>3</v>
      </c>
      <c r="S582" s="99">
        <v>6753.04</v>
      </c>
      <c r="T582" s="3" t="s">
        <v>29</v>
      </c>
      <c r="U582" s="3" t="s">
        <v>29</v>
      </c>
      <c r="V582" s="3" t="s">
        <v>119</v>
      </c>
    </row>
    <row r="583" spans="1:22" x14ac:dyDescent="0.25">
      <c r="A583" s="3" t="s">
        <v>1151</v>
      </c>
      <c r="B583" s="3">
        <v>16.13</v>
      </c>
      <c r="C583" s="3" t="str" cm="1">
        <f t="array" ref="C583">_xlfn.IFS($B583&lt;18.5,"Underweight",$B583&lt;24.9,"Normal Weight",$B583&lt;29.9,"Overweight",TRUE,"Obesity")</f>
        <v>Underweight</v>
      </c>
      <c r="D583" s="3">
        <v>4.54</v>
      </c>
      <c r="E583" s="3" t="str">
        <f t="shared" si="27"/>
        <v>Normal</v>
      </c>
      <c r="F583" s="3" t="s">
        <v>21</v>
      </c>
      <c r="G583" s="3" t="s">
        <v>20</v>
      </c>
      <c r="H583" s="3" t="s">
        <v>20</v>
      </c>
      <c r="I583" s="3">
        <v>2</v>
      </c>
      <c r="J583" s="3" t="s">
        <v>20</v>
      </c>
      <c r="L583" s="3" t="s">
        <v>1151</v>
      </c>
      <c r="M583" s="3">
        <v>1966</v>
      </c>
      <c r="N583" s="3" t="s">
        <v>28</v>
      </c>
      <c r="O583" s="3">
        <v>9</v>
      </c>
      <c r="P583" s="5">
        <f t="shared" si="28"/>
        <v>24450</v>
      </c>
      <c r="Q583" s="3">
        <f t="shared" si="29"/>
        <v>56</v>
      </c>
      <c r="R583" s="3">
        <v>0</v>
      </c>
      <c r="S583" s="99">
        <v>6750.27</v>
      </c>
      <c r="T583" s="3" t="s">
        <v>24</v>
      </c>
      <c r="U583" s="3" t="s">
        <v>29</v>
      </c>
      <c r="V583" s="3" t="s">
        <v>25</v>
      </c>
    </row>
    <row r="584" spans="1:22" x14ac:dyDescent="0.25">
      <c r="A584" s="3" t="s">
        <v>1153</v>
      </c>
      <c r="B584" s="3">
        <v>18.77</v>
      </c>
      <c r="C584" s="3" t="str" cm="1">
        <f t="array" ref="C584">_xlfn.IFS($B584&lt;18.5,"Underweight",$B584&lt;24.9,"Normal Weight",$B584&lt;29.9,"Overweight",TRUE,"Obesity")</f>
        <v>Normal Weight</v>
      </c>
      <c r="D584" s="3">
        <v>11.98</v>
      </c>
      <c r="E584" s="3" t="str">
        <f t="shared" si="27"/>
        <v>Diabetes</v>
      </c>
      <c r="F584" s="3" t="s">
        <v>21</v>
      </c>
      <c r="G584" s="3" t="s">
        <v>20</v>
      </c>
      <c r="H584" s="3" t="s">
        <v>20</v>
      </c>
      <c r="I584" s="3">
        <v>2</v>
      </c>
      <c r="J584" s="3" t="s">
        <v>20</v>
      </c>
      <c r="L584" s="3" t="s">
        <v>1153</v>
      </c>
      <c r="M584" s="3">
        <v>1970</v>
      </c>
      <c r="N584" s="3" t="s">
        <v>32</v>
      </c>
      <c r="O584" s="3">
        <v>17</v>
      </c>
      <c r="P584" s="5">
        <f t="shared" si="28"/>
        <v>25736</v>
      </c>
      <c r="Q584" s="3">
        <f t="shared" si="29"/>
        <v>52</v>
      </c>
      <c r="R584" s="3">
        <v>0</v>
      </c>
      <c r="S584" s="99">
        <v>6749.63</v>
      </c>
      <c r="T584" s="3" t="s">
        <v>29</v>
      </c>
      <c r="U584" s="3" t="s">
        <v>23</v>
      </c>
      <c r="V584" s="3" t="s">
        <v>25</v>
      </c>
    </row>
    <row r="585" spans="1:22" x14ac:dyDescent="0.25">
      <c r="A585" s="3" t="s">
        <v>1155</v>
      </c>
      <c r="B585" s="3">
        <v>28.88</v>
      </c>
      <c r="C585" s="3" t="str" cm="1">
        <f t="array" ref="C585">_xlfn.IFS($B585&lt;18.5,"Underweight",$B585&lt;24.9,"Normal Weight",$B585&lt;29.9,"Overweight",TRUE,"Obesity")</f>
        <v>Overweight</v>
      </c>
      <c r="D585" s="3">
        <v>6.59</v>
      </c>
      <c r="E585" s="3" t="str">
        <f t="shared" si="27"/>
        <v>Diabetes</v>
      </c>
      <c r="F585" s="3" t="s">
        <v>21</v>
      </c>
      <c r="G585" s="3" t="s">
        <v>20</v>
      </c>
      <c r="H585" s="3" t="s">
        <v>20</v>
      </c>
      <c r="I585" s="3">
        <v>1</v>
      </c>
      <c r="J585" s="3" t="s">
        <v>20</v>
      </c>
      <c r="L585" s="3" t="s">
        <v>1155</v>
      </c>
      <c r="M585" s="3">
        <v>1986</v>
      </c>
      <c r="N585" s="3" t="s">
        <v>32</v>
      </c>
      <c r="O585" s="3">
        <v>5</v>
      </c>
      <c r="P585" s="5">
        <f t="shared" si="28"/>
        <v>31568</v>
      </c>
      <c r="Q585" s="3">
        <f t="shared" si="29"/>
        <v>37</v>
      </c>
      <c r="R585" s="3">
        <v>3</v>
      </c>
      <c r="S585" s="99">
        <v>6748.59</v>
      </c>
      <c r="T585" s="3" t="s">
        <v>24</v>
      </c>
      <c r="U585" s="3" t="s">
        <v>23</v>
      </c>
      <c r="V585" s="3" t="s">
        <v>39</v>
      </c>
    </row>
    <row r="586" spans="1:22" x14ac:dyDescent="0.25">
      <c r="A586" s="3" t="s">
        <v>1157</v>
      </c>
      <c r="B586" s="3">
        <v>27.55</v>
      </c>
      <c r="C586" s="3" t="str" cm="1">
        <f t="array" ref="C586">_xlfn.IFS($B586&lt;18.5,"Underweight",$B586&lt;24.9,"Normal Weight",$B586&lt;29.9,"Overweight",TRUE,"Obesity")</f>
        <v>Overweight</v>
      </c>
      <c r="D586" s="3">
        <v>10.83</v>
      </c>
      <c r="E586" s="3" t="str">
        <f t="shared" si="27"/>
        <v>Diabetes</v>
      </c>
      <c r="F586" s="3" t="s">
        <v>21</v>
      </c>
      <c r="G586" s="3" t="s">
        <v>20</v>
      </c>
      <c r="H586" s="3" t="s">
        <v>20</v>
      </c>
      <c r="I586" s="3">
        <v>1</v>
      </c>
      <c r="J586" s="3" t="s">
        <v>20</v>
      </c>
      <c r="L586" s="3" t="s">
        <v>1157</v>
      </c>
      <c r="M586" s="3">
        <v>1986</v>
      </c>
      <c r="N586" s="3" t="s">
        <v>51</v>
      </c>
      <c r="O586" s="3">
        <v>7</v>
      </c>
      <c r="P586" s="5">
        <f t="shared" si="28"/>
        <v>31631</v>
      </c>
      <c r="Q586" s="3">
        <f t="shared" si="29"/>
        <v>36</v>
      </c>
      <c r="R586" s="3">
        <v>3</v>
      </c>
      <c r="S586" s="99">
        <v>6746.74</v>
      </c>
      <c r="T586" s="3" t="s">
        <v>24</v>
      </c>
      <c r="U586" s="3" t="s">
        <v>29</v>
      </c>
      <c r="V586" s="3" t="s">
        <v>39</v>
      </c>
    </row>
    <row r="587" spans="1:22" x14ac:dyDescent="0.25">
      <c r="A587" s="3" t="s">
        <v>1159</v>
      </c>
      <c r="B587" s="3">
        <v>15.6</v>
      </c>
      <c r="C587" s="3" t="str" cm="1">
        <f t="array" ref="C587">_xlfn.IFS($B587&lt;18.5,"Underweight",$B587&lt;24.9,"Normal Weight",$B587&lt;29.9,"Overweight",TRUE,"Obesity")</f>
        <v>Underweight</v>
      </c>
      <c r="D587" s="3">
        <v>8.6</v>
      </c>
      <c r="E587" s="3" t="str">
        <f t="shared" si="27"/>
        <v>Diabetes</v>
      </c>
      <c r="F587" s="3" t="s">
        <v>20</v>
      </c>
      <c r="G587" s="3" t="s">
        <v>20</v>
      </c>
      <c r="H587" s="3" t="s">
        <v>20</v>
      </c>
      <c r="I587" s="3">
        <v>0</v>
      </c>
      <c r="J587" s="3" t="s">
        <v>20</v>
      </c>
      <c r="L587" s="3" t="s">
        <v>1159</v>
      </c>
      <c r="M587" s="3">
        <v>1968</v>
      </c>
      <c r="N587" s="3" t="s">
        <v>61</v>
      </c>
      <c r="O587" s="3">
        <v>18</v>
      </c>
      <c r="P587" s="5">
        <f t="shared" si="28"/>
        <v>25037</v>
      </c>
      <c r="Q587" s="3">
        <f t="shared" si="29"/>
        <v>54</v>
      </c>
      <c r="R587" s="3">
        <v>0</v>
      </c>
      <c r="S587" s="99">
        <v>6738.84</v>
      </c>
      <c r="T587" s="3" t="s">
        <v>24</v>
      </c>
      <c r="U587" s="3" t="s">
        <v>23</v>
      </c>
      <c r="V587" s="3" t="s">
        <v>33</v>
      </c>
    </row>
    <row r="588" spans="1:22" x14ac:dyDescent="0.25">
      <c r="A588" s="3" t="s">
        <v>1161</v>
      </c>
      <c r="B588" s="3">
        <v>21.99</v>
      </c>
      <c r="C588" s="3" t="str" cm="1">
        <f t="array" ref="C588">_xlfn.IFS($B588&lt;18.5,"Underweight",$B588&lt;24.9,"Normal Weight",$B588&lt;29.9,"Overweight",TRUE,"Obesity")</f>
        <v>Normal Weight</v>
      </c>
      <c r="D588" s="3">
        <v>11.17</v>
      </c>
      <c r="E588" s="3" t="str">
        <f t="shared" si="27"/>
        <v>Diabetes</v>
      </c>
      <c r="F588" s="3" t="s">
        <v>20</v>
      </c>
      <c r="G588" s="3" t="s">
        <v>20</v>
      </c>
      <c r="H588" s="3" t="s">
        <v>20</v>
      </c>
      <c r="I588" s="3">
        <v>0</v>
      </c>
      <c r="J588" s="3" t="s">
        <v>20</v>
      </c>
      <c r="L588" s="3" t="s">
        <v>1161</v>
      </c>
      <c r="M588" s="3">
        <v>1978</v>
      </c>
      <c r="N588" s="3" t="s">
        <v>22</v>
      </c>
      <c r="O588" s="3">
        <v>21</v>
      </c>
      <c r="P588" s="5">
        <f t="shared" si="28"/>
        <v>28784</v>
      </c>
      <c r="Q588" s="3">
        <f t="shared" si="29"/>
        <v>44</v>
      </c>
      <c r="R588" s="3">
        <v>2</v>
      </c>
      <c r="S588" s="99">
        <v>6737.98</v>
      </c>
      <c r="T588" s="3" t="s">
        <v>29</v>
      </c>
      <c r="U588" s="3" t="s">
        <v>24</v>
      </c>
      <c r="V588" s="3" t="s">
        <v>25</v>
      </c>
    </row>
    <row r="589" spans="1:22" x14ac:dyDescent="0.25">
      <c r="A589" s="3" t="s">
        <v>1163</v>
      </c>
      <c r="B589" s="3">
        <v>34.85</v>
      </c>
      <c r="C589" s="3" t="str" cm="1">
        <f t="array" ref="C589">_xlfn.IFS($B589&lt;18.5,"Underweight",$B589&lt;24.9,"Normal Weight",$B589&lt;29.9,"Overweight",TRUE,"Obesity")</f>
        <v>Obesity</v>
      </c>
      <c r="D589" s="3">
        <v>5.75</v>
      </c>
      <c r="E589" s="3" t="str">
        <f t="shared" si="27"/>
        <v>Prediabetes</v>
      </c>
      <c r="F589" s="3" t="s">
        <v>20</v>
      </c>
      <c r="G589" s="3" t="s">
        <v>20</v>
      </c>
      <c r="H589" s="3" t="s">
        <v>20</v>
      </c>
      <c r="I589" s="3">
        <v>0</v>
      </c>
      <c r="J589" s="3" t="s">
        <v>20</v>
      </c>
      <c r="L589" s="3" t="s">
        <v>1163</v>
      </c>
      <c r="M589" s="3">
        <v>1994</v>
      </c>
      <c r="N589" s="3" t="s">
        <v>32</v>
      </c>
      <c r="O589" s="3">
        <v>13</v>
      </c>
      <c r="P589" s="5">
        <f t="shared" si="28"/>
        <v>34498</v>
      </c>
      <c r="Q589" s="3">
        <f t="shared" si="29"/>
        <v>28</v>
      </c>
      <c r="R589" s="3">
        <v>0</v>
      </c>
      <c r="S589" s="99">
        <v>6721.37</v>
      </c>
      <c r="T589" s="3" t="s">
        <v>29</v>
      </c>
      <c r="U589" s="3" t="s">
        <v>23</v>
      </c>
      <c r="V589" s="3" t="s">
        <v>33</v>
      </c>
    </row>
    <row r="590" spans="1:22" x14ac:dyDescent="0.25">
      <c r="A590" s="3" t="s">
        <v>1165</v>
      </c>
      <c r="B590" s="3">
        <v>24.51</v>
      </c>
      <c r="C590" s="3" t="str" cm="1">
        <f t="array" ref="C590">_xlfn.IFS($B590&lt;18.5,"Underweight",$B590&lt;24.9,"Normal Weight",$B590&lt;29.9,"Overweight",TRUE,"Obesity")</f>
        <v>Normal Weight</v>
      </c>
      <c r="D590" s="3">
        <v>4.83</v>
      </c>
      <c r="E590" s="3" t="str">
        <f t="shared" si="27"/>
        <v>Normal</v>
      </c>
      <c r="F590" s="3" t="s">
        <v>21</v>
      </c>
      <c r="G590" s="3" t="s">
        <v>20</v>
      </c>
      <c r="H590" s="3" t="s">
        <v>21</v>
      </c>
      <c r="I590" s="3">
        <v>1</v>
      </c>
      <c r="J590" s="3" t="s">
        <v>20</v>
      </c>
      <c r="L590" s="3" t="s">
        <v>1165</v>
      </c>
      <c r="M590" s="3">
        <v>1983</v>
      </c>
      <c r="N590" s="3" t="s">
        <v>32</v>
      </c>
      <c r="O590" s="3">
        <v>12</v>
      </c>
      <c r="P590" s="5">
        <f t="shared" si="28"/>
        <v>30479</v>
      </c>
      <c r="Q590" s="3">
        <f t="shared" si="29"/>
        <v>39</v>
      </c>
      <c r="R590" s="3">
        <v>2</v>
      </c>
      <c r="S590" s="99">
        <v>6710.19</v>
      </c>
      <c r="T590" s="3" t="s">
        <v>24</v>
      </c>
      <c r="U590" s="3" t="s">
        <v>24</v>
      </c>
      <c r="V590" s="3" t="s">
        <v>33</v>
      </c>
    </row>
    <row r="591" spans="1:22" x14ac:dyDescent="0.25">
      <c r="A591" s="3" t="s">
        <v>1167</v>
      </c>
      <c r="B591" s="3">
        <v>19.399999999999999</v>
      </c>
      <c r="C591" s="3" t="str" cm="1">
        <f t="array" ref="C591">_xlfn.IFS($B591&lt;18.5,"Underweight",$B591&lt;24.9,"Normal Weight",$B591&lt;29.9,"Overweight",TRUE,"Obesity")</f>
        <v>Normal Weight</v>
      </c>
      <c r="D591" s="3">
        <v>11.93</v>
      </c>
      <c r="E591" s="3" t="str">
        <f t="shared" si="27"/>
        <v>Diabetes</v>
      </c>
      <c r="F591" s="3" t="s">
        <v>20</v>
      </c>
      <c r="G591" s="3" t="s">
        <v>20</v>
      </c>
      <c r="H591" s="3" t="s">
        <v>20</v>
      </c>
      <c r="I591" s="3">
        <v>0</v>
      </c>
      <c r="J591" s="3" t="s">
        <v>20</v>
      </c>
      <c r="L591" s="3" t="s">
        <v>1167</v>
      </c>
      <c r="M591" s="3">
        <v>1971</v>
      </c>
      <c r="N591" s="3" t="s">
        <v>28</v>
      </c>
      <c r="O591" s="3">
        <v>12</v>
      </c>
      <c r="P591" s="5">
        <f t="shared" si="28"/>
        <v>26279</v>
      </c>
      <c r="Q591" s="3">
        <f t="shared" si="29"/>
        <v>51</v>
      </c>
      <c r="R591" s="3">
        <v>0</v>
      </c>
      <c r="S591" s="99">
        <v>6706.47</v>
      </c>
      <c r="T591" s="3" t="s">
        <v>29</v>
      </c>
      <c r="U591" s="3" t="s">
        <v>23</v>
      </c>
      <c r="V591" s="3" t="s">
        <v>25</v>
      </c>
    </row>
    <row r="592" spans="1:22" x14ac:dyDescent="0.25">
      <c r="A592" s="3" t="s">
        <v>334</v>
      </c>
      <c r="B592" s="3">
        <v>42.83</v>
      </c>
      <c r="C592" s="3" t="str" cm="1">
        <f t="array" ref="C592">_xlfn.IFS($B592&lt;18.5,"Underweight",$B592&lt;24.9,"Normal Weight",$B592&lt;29.9,"Overweight",TRUE,"Obesity")</f>
        <v>Obesity</v>
      </c>
      <c r="D592" s="3">
        <v>6.04</v>
      </c>
      <c r="E592" s="3" t="str">
        <f t="shared" si="27"/>
        <v>Prediabetes</v>
      </c>
      <c r="F592" s="3" t="s">
        <v>20</v>
      </c>
      <c r="G592" s="3" t="s">
        <v>20</v>
      </c>
      <c r="H592" s="3" t="s">
        <v>20</v>
      </c>
      <c r="I592" s="3">
        <v>2</v>
      </c>
      <c r="J592" s="3" t="s">
        <v>21</v>
      </c>
      <c r="L592" s="3" t="s">
        <v>334</v>
      </c>
      <c r="M592" s="3">
        <v>1972</v>
      </c>
      <c r="N592" s="3" t="s">
        <v>56</v>
      </c>
      <c r="O592" s="3">
        <v>19</v>
      </c>
      <c r="P592" s="5">
        <f t="shared" si="28"/>
        <v>26622</v>
      </c>
      <c r="Q592" s="3">
        <f t="shared" si="29"/>
        <v>50</v>
      </c>
      <c r="R592" s="3">
        <v>0</v>
      </c>
      <c r="S592" s="99">
        <v>38189.1</v>
      </c>
      <c r="T592" s="3" t="s">
        <v>29</v>
      </c>
      <c r="U592" s="3" t="s">
        <v>29</v>
      </c>
      <c r="V592" s="3" t="s">
        <v>53</v>
      </c>
    </row>
    <row r="593" spans="1:22" x14ac:dyDescent="0.25">
      <c r="A593" s="3" t="s">
        <v>1170</v>
      </c>
      <c r="B593" s="3">
        <v>15.1</v>
      </c>
      <c r="C593" s="3" t="str" cm="1">
        <f t="array" ref="C593">_xlfn.IFS($B593&lt;18.5,"Underweight",$B593&lt;24.9,"Normal Weight",$B593&lt;29.9,"Overweight",TRUE,"Obesity")</f>
        <v>Underweight</v>
      </c>
      <c r="D593" s="3">
        <v>8.41</v>
      </c>
      <c r="E593" s="3" t="str">
        <f t="shared" si="27"/>
        <v>Diabetes</v>
      </c>
      <c r="F593" s="3" t="s">
        <v>20</v>
      </c>
      <c r="G593" s="3" t="s">
        <v>20</v>
      </c>
      <c r="H593" s="3" t="s">
        <v>20</v>
      </c>
      <c r="I593" s="3">
        <v>0</v>
      </c>
      <c r="J593" s="3" t="s">
        <v>20</v>
      </c>
      <c r="L593" s="3" t="s">
        <v>1170</v>
      </c>
      <c r="M593" s="3">
        <v>1968</v>
      </c>
      <c r="N593" s="3" t="s">
        <v>61</v>
      </c>
      <c r="O593" s="3">
        <v>13</v>
      </c>
      <c r="P593" s="5">
        <f t="shared" si="28"/>
        <v>25032</v>
      </c>
      <c r="Q593" s="3">
        <f t="shared" si="29"/>
        <v>54</v>
      </c>
      <c r="R593" s="3">
        <v>0</v>
      </c>
      <c r="S593" s="99">
        <v>6700.56</v>
      </c>
      <c r="T593" s="3" t="s">
        <v>24</v>
      </c>
      <c r="U593" s="3" t="s">
        <v>23</v>
      </c>
      <c r="V593" s="3" t="s">
        <v>33</v>
      </c>
    </row>
    <row r="594" spans="1:22" x14ac:dyDescent="0.25">
      <c r="A594" s="3" t="s">
        <v>1172</v>
      </c>
      <c r="B594" s="3">
        <v>23.37</v>
      </c>
      <c r="C594" s="3" t="str" cm="1">
        <f t="array" ref="C594">_xlfn.IFS($B594&lt;18.5,"Underweight",$B594&lt;24.9,"Normal Weight",$B594&lt;29.9,"Overweight",TRUE,"Obesity")</f>
        <v>Normal Weight</v>
      </c>
      <c r="D594" s="3">
        <v>5.59</v>
      </c>
      <c r="E594" s="3" t="str">
        <f t="shared" si="27"/>
        <v>Normal</v>
      </c>
      <c r="F594" s="3" t="s">
        <v>21</v>
      </c>
      <c r="G594" s="3" t="s">
        <v>20</v>
      </c>
      <c r="H594" s="3" t="s">
        <v>20</v>
      </c>
      <c r="I594" s="3">
        <v>0</v>
      </c>
      <c r="J594" s="3" t="s">
        <v>20</v>
      </c>
      <c r="L594" s="3" t="s">
        <v>1172</v>
      </c>
      <c r="M594" s="3">
        <v>1985</v>
      </c>
      <c r="N594" s="3" t="s">
        <v>61</v>
      </c>
      <c r="O594" s="3">
        <v>9</v>
      </c>
      <c r="P594" s="5">
        <f t="shared" si="28"/>
        <v>31237</v>
      </c>
      <c r="Q594" s="3">
        <f t="shared" si="29"/>
        <v>37</v>
      </c>
      <c r="R594" s="3">
        <v>2</v>
      </c>
      <c r="S594" s="99">
        <v>6686.43</v>
      </c>
      <c r="T594" s="3" t="s">
        <v>29</v>
      </c>
      <c r="U594" s="3" t="s">
        <v>24</v>
      </c>
      <c r="V594" s="3" t="s">
        <v>33</v>
      </c>
    </row>
    <row r="595" spans="1:22" x14ac:dyDescent="0.25">
      <c r="A595" s="3" t="s">
        <v>1174</v>
      </c>
      <c r="B595" s="3">
        <v>42.4</v>
      </c>
      <c r="C595" s="3" t="str" cm="1">
        <f t="array" ref="C595">_xlfn.IFS($B595&lt;18.5,"Underweight",$B595&lt;24.9,"Normal Weight",$B595&lt;29.9,"Overweight",TRUE,"Obesity")</f>
        <v>Obesity</v>
      </c>
      <c r="D595" s="3">
        <v>4.0599999999999996</v>
      </c>
      <c r="E595" s="3" t="str">
        <f t="shared" si="27"/>
        <v>Normal</v>
      </c>
      <c r="F595" s="3" t="s">
        <v>20</v>
      </c>
      <c r="G595" s="3" t="s">
        <v>20</v>
      </c>
      <c r="H595" s="3" t="s">
        <v>20</v>
      </c>
      <c r="I595" s="3">
        <v>0</v>
      </c>
      <c r="J595" s="3" t="s">
        <v>20</v>
      </c>
      <c r="L595" s="3" t="s">
        <v>1174</v>
      </c>
      <c r="M595" s="3">
        <v>1989</v>
      </c>
      <c r="N595" s="3" t="s">
        <v>22</v>
      </c>
      <c r="O595" s="3">
        <v>20</v>
      </c>
      <c r="P595" s="5">
        <f t="shared" si="28"/>
        <v>32801</v>
      </c>
      <c r="Q595" s="3">
        <f t="shared" si="29"/>
        <v>33</v>
      </c>
      <c r="R595" s="3">
        <v>5</v>
      </c>
      <c r="S595" s="99">
        <v>6666.24</v>
      </c>
      <c r="T595" s="3" t="s">
        <v>24</v>
      </c>
      <c r="U595" s="3" t="s">
        <v>23</v>
      </c>
      <c r="V595" s="3" t="s">
        <v>53</v>
      </c>
    </row>
    <row r="596" spans="1:22" x14ac:dyDescent="0.25">
      <c r="A596" s="3" t="s">
        <v>1176</v>
      </c>
      <c r="B596" s="3">
        <v>28.405000000000001</v>
      </c>
      <c r="C596" s="3" t="str" cm="1">
        <f t="array" ref="C596">_xlfn.IFS($B596&lt;18.5,"Underweight",$B596&lt;24.9,"Normal Weight",$B596&lt;29.9,"Overweight",TRUE,"Obesity")</f>
        <v>Overweight</v>
      </c>
      <c r="D596" s="3">
        <v>7.02</v>
      </c>
      <c r="E596" s="3" t="str">
        <f t="shared" si="27"/>
        <v>Diabetes</v>
      </c>
      <c r="F596" s="3" t="s">
        <v>21</v>
      </c>
      <c r="G596" s="3" t="s">
        <v>20</v>
      </c>
      <c r="H596" s="3" t="s">
        <v>20</v>
      </c>
      <c r="I596" s="3">
        <v>0</v>
      </c>
      <c r="J596" s="3" t="s">
        <v>20</v>
      </c>
      <c r="L596" s="3" t="s">
        <v>1176</v>
      </c>
      <c r="M596" s="3">
        <v>1981</v>
      </c>
      <c r="N596" s="3" t="s">
        <v>47</v>
      </c>
      <c r="O596" s="3">
        <v>17</v>
      </c>
      <c r="P596" s="5">
        <f t="shared" si="28"/>
        <v>29846</v>
      </c>
      <c r="Q596" s="3">
        <f t="shared" si="29"/>
        <v>41</v>
      </c>
      <c r="R596" s="3">
        <v>1</v>
      </c>
      <c r="S596" s="99">
        <v>6664.69</v>
      </c>
      <c r="T596" s="3" t="s">
        <v>24</v>
      </c>
      <c r="U596" s="3" t="s">
        <v>23</v>
      </c>
      <c r="V596" s="3" t="s">
        <v>33</v>
      </c>
    </row>
    <row r="597" spans="1:22" x14ac:dyDescent="0.25">
      <c r="A597" s="3" t="s">
        <v>1178</v>
      </c>
      <c r="B597" s="3">
        <v>23.4</v>
      </c>
      <c r="C597" s="3" t="str" cm="1">
        <f t="array" ref="C597">_xlfn.IFS($B597&lt;18.5,"Underweight",$B597&lt;24.9,"Normal Weight",$B597&lt;29.9,"Overweight",TRUE,"Obesity")</f>
        <v>Normal Weight</v>
      </c>
      <c r="D597" s="3">
        <v>4.47</v>
      </c>
      <c r="E597" s="3" t="str">
        <f t="shared" si="27"/>
        <v>Normal</v>
      </c>
      <c r="F597" s="3" t="s">
        <v>20</v>
      </c>
      <c r="G597" s="3" t="s">
        <v>20</v>
      </c>
      <c r="H597" s="3" t="s">
        <v>20</v>
      </c>
      <c r="I597" s="3">
        <v>0</v>
      </c>
      <c r="J597" s="3" t="s">
        <v>20</v>
      </c>
      <c r="L597" s="3" t="s">
        <v>1178</v>
      </c>
      <c r="M597" s="3">
        <v>1982</v>
      </c>
      <c r="N597" s="3" t="s">
        <v>47</v>
      </c>
      <c r="O597" s="3">
        <v>27</v>
      </c>
      <c r="P597" s="5">
        <f t="shared" si="28"/>
        <v>30221</v>
      </c>
      <c r="Q597" s="3">
        <f t="shared" si="29"/>
        <v>40</v>
      </c>
      <c r="R597" s="3">
        <v>3</v>
      </c>
      <c r="S597" s="99">
        <v>6664.32</v>
      </c>
      <c r="T597" s="3" t="s">
        <v>29</v>
      </c>
      <c r="U597" s="3" t="s">
        <v>29</v>
      </c>
      <c r="V597" s="3" t="s">
        <v>25</v>
      </c>
    </row>
    <row r="598" spans="1:22" x14ac:dyDescent="0.25">
      <c r="A598" s="3" t="s">
        <v>1180</v>
      </c>
      <c r="B598" s="3">
        <v>33.44</v>
      </c>
      <c r="C598" s="3" t="str" cm="1">
        <f t="array" ref="C598">_xlfn.IFS($B598&lt;18.5,"Underweight",$B598&lt;24.9,"Normal Weight",$B598&lt;29.9,"Overweight",TRUE,"Obesity")</f>
        <v>Obesity</v>
      </c>
      <c r="D598" s="3">
        <v>4.54</v>
      </c>
      <c r="E598" s="3" t="str">
        <f t="shared" si="27"/>
        <v>Normal</v>
      </c>
      <c r="F598" s="3" t="s">
        <v>20</v>
      </c>
      <c r="G598" s="3" t="s">
        <v>20</v>
      </c>
      <c r="H598" s="3" t="s">
        <v>20</v>
      </c>
      <c r="I598" s="3">
        <v>0</v>
      </c>
      <c r="J598" s="3" t="s">
        <v>20</v>
      </c>
      <c r="L598" s="3" t="s">
        <v>1180</v>
      </c>
      <c r="M598" s="3">
        <v>1989</v>
      </c>
      <c r="N598" s="3" t="s">
        <v>56</v>
      </c>
      <c r="O598" s="3">
        <v>19</v>
      </c>
      <c r="P598" s="5">
        <f t="shared" si="28"/>
        <v>32831</v>
      </c>
      <c r="Q598" s="3">
        <f t="shared" si="29"/>
        <v>33</v>
      </c>
      <c r="R598" s="3">
        <v>5</v>
      </c>
      <c r="S598" s="99">
        <v>6653.79</v>
      </c>
      <c r="T598" s="3" t="s">
        <v>29</v>
      </c>
      <c r="U598" s="3" t="s">
        <v>23</v>
      </c>
      <c r="V598" s="3" t="s">
        <v>25</v>
      </c>
    </row>
    <row r="599" spans="1:22" x14ac:dyDescent="0.25">
      <c r="A599" s="3" t="s">
        <v>1182</v>
      </c>
      <c r="B599" s="3">
        <v>21.12</v>
      </c>
      <c r="C599" s="3" t="str" cm="1">
        <f t="array" ref="C599">_xlfn.IFS($B599&lt;18.5,"Underweight",$B599&lt;24.9,"Normal Weight",$B599&lt;29.9,"Overweight",TRUE,"Obesity")</f>
        <v>Normal Weight</v>
      </c>
      <c r="D599" s="3">
        <v>4.99</v>
      </c>
      <c r="E599" s="3" t="str">
        <f t="shared" si="27"/>
        <v>Normal</v>
      </c>
      <c r="F599" s="3" t="s">
        <v>20</v>
      </c>
      <c r="G599" s="3" t="s">
        <v>20</v>
      </c>
      <c r="H599" s="3" t="s">
        <v>20</v>
      </c>
      <c r="I599" s="3">
        <v>1</v>
      </c>
      <c r="J599" s="3" t="s">
        <v>20</v>
      </c>
      <c r="L599" s="3" t="s">
        <v>1182</v>
      </c>
      <c r="M599" s="3">
        <v>1984</v>
      </c>
      <c r="N599" s="3" t="s">
        <v>61</v>
      </c>
      <c r="O599" s="3">
        <v>1</v>
      </c>
      <c r="P599" s="5">
        <f t="shared" si="28"/>
        <v>30864</v>
      </c>
      <c r="Q599" s="3">
        <f t="shared" si="29"/>
        <v>38</v>
      </c>
      <c r="R599" s="3">
        <v>3</v>
      </c>
      <c r="S599" s="99">
        <v>6652.53</v>
      </c>
      <c r="T599" s="3" t="s">
        <v>24</v>
      </c>
      <c r="U599" s="3" t="s">
        <v>29</v>
      </c>
      <c r="V599" s="3" t="s">
        <v>25</v>
      </c>
    </row>
    <row r="600" spans="1:22" x14ac:dyDescent="0.25">
      <c r="A600" s="3" t="s">
        <v>1184</v>
      </c>
      <c r="B600" s="3">
        <v>18.48</v>
      </c>
      <c r="C600" s="3" t="str" cm="1">
        <f t="array" ref="C600">_xlfn.IFS($B600&lt;18.5,"Underweight",$B600&lt;24.9,"Normal Weight",$B600&lt;29.9,"Overweight",TRUE,"Obesity")</f>
        <v>Underweight</v>
      </c>
      <c r="D600" s="3">
        <v>10.84</v>
      </c>
      <c r="E600" s="3" t="str">
        <f t="shared" si="27"/>
        <v>Diabetes</v>
      </c>
      <c r="F600" s="3" t="s">
        <v>21</v>
      </c>
      <c r="G600" s="3" t="s">
        <v>20</v>
      </c>
      <c r="H600" s="3" t="s">
        <v>20</v>
      </c>
      <c r="I600" s="3">
        <v>2</v>
      </c>
      <c r="J600" s="3" t="s">
        <v>20</v>
      </c>
      <c r="L600" s="3" t="s">
        <v>1184</v>
      </c>
      <c r="M600" s="3">
        <v>1970</v>
      </c>
      <c r="N600" s="3" t="s">
        <v>56</v>
      </c>
      <c r="O600" s="3">
        <v>8</v>
      </c>
      <c r="P600" s="5">
        <f t="shared" si="28"/>
        <v>25880</v>
      </c>
      <c r="Q600" s="3">
        <f t="shared" si="29"/>
        <v>52</v>
      </c>
      <c r="R600" s="3">
        <v>0</v>
      </c>
      <c r="S600" s="99">
        <v>6651.26</v>
      </c>
      <c r="T600" s="3" t="s">
        <v>29</v>
      </c>
      <c r="U600" s="3" t="s">
        <v>24</v>
      </c>
      <c r="V600" s="3" t="s">
        <v>25</v>
      </c>
    </row>
    <row r="601" spans="1:22" x14ac:dyDescent="0.25">
      <c r="A601" s="3" t="s">
        <v>1186</v>
      </c>
      <c r="B601" s="3">
        <v>16.815000000000001</v>
      </c>
      <c r="C601" s="3" t="str" cm="1">
        <f t="array" ref="C601">_xlfn.IFS($B601&lt;18.5,"Underweight",$B601&lt;24.9,"Normal Weight",$B601&lt;29.9,"Overweight",TRUE,"Obesity")</f>
        <v>Underweight</v>
      </c>
      <c r="D601" s="3">
        <v>5.63</v>
      </c>
      <c r="E601" s="3" t="str">
        <f t="shared" si="27"/>
        <v>Normal</v>
      </c>
      <c r="F601" s="3" t="s">
        <v>20</v>
      </c>
      <c r="G601" s="3" t="s">
        <v>20</v>
      </c>
      <c r="H601" s="3" t="s">
        <v>20</v>
      </c>
      <c r="I601" s="3">
        <v>1</v>
      </c>
      <c r="J601" s="3" t="s">
        <v>20</v>
      </c>
      <c r="L601" s="3" t="s">
        <v>1186</v>
      </c>
      <c r="M601" s="3">
        <v>1984</v>
      </c>
      <c r="N601" s="3" t="s">
        <v>28</v>
      </c>
      <c r="O601" s="3">
        <v>8</v>
      </c>
      <c r="P601" s="5">
        <f t="shared" si="28"/>
        <v>31024</v>
      </c>
      <c r="Q601" s="3">
        <f t="shared" si="29"/>
        <v>38</v>
      </c>
      <c r="R601" s="3">
        <v>2</v>
      </c>
      <c r="S601" s="99">
        <v>6640.54</v>
      </c>
      <c r="T601" s="3" t="s">
        <v>29</v>
      </c>
      <c r="U601" s="3" t="s">
        <v>24</v>
      </c>
      <c r="V601" s="3" t="s">
        <v>137</v>
      </c>
    </row>
    <row r="602" spans="1:22" x14ac:dyDescent="0.25">
      <c r="A602" s="3" t="s">
        <v>1188</v>
      </c>
      <c r="B602" s="3">
        <v>26.72</v>
      </c>
      <c r="C602" s="3" t="str" cm="1">
        <f t="array" ref="C602">_xlfn.IFS($B602&lt;18.5,"Underweight",$B602&lt;24.9,"Normal Weight",$B602&lt;29.9,"Overweight",TRUE,"Obesity")</f>
        <v>Overweight</v>
      </c>
      <c r="D602" s="3">
        <v>4.1399999999999997</v>
      </c>
      <c r="E602" s="3" t="str">
        <f t="shared" si="27"/>
        <v>Normal</v>
      </c>
      <c r="F602" s="3" t="s">
        <v>20</v>
      </c>
      <c r="G602" s="3" t="s">
        <v>20</v>
      </c>
      <c r="H602" s="3" t="s">
        <v>20</v>
      </c>
      <c r="I602" s="3">
        <v>0</v>
      </c>
      <c r="J602" s="3" t="s">
        <v>20</v>
      </c>
      <c r="L602" s="3" t="s">
        <v>1188</v>
      </c>
      <c r="M602" s="3">
        <v>1990</v>
      </c>
      <c r="N602" s="3" t="s">
        <v>32</v>
      </c>
      <c r="O602" s="3">
        <v>6</v>
      </c>
      <c r="P602" s="5">
        <f t="shared" si="28"/>
        <v>33030</v>
      </c>
      <c r="Q602" s="3">
        <f t="shared" si="29"/>
        <v>33</v>
      </c>
      <c r="R602" s="3">
        <v>3</v>
      </c>
      <c r="S602" s="99">
        <v>6639.3</v>
      </c>
      <c r="T602" s="3" t="s">
        <v>29</v>
      </c>
      <c r="U602" s="3" t="s">
        <v>29</v>
      </c>
      <c r="V602" s="3" t="s">
        <v>48</v>
      </c>
    </row>
    <row r="603" spans="1:22" x14ac:dyDescent="0.25">
      <c r="A603" s="3" t="s">
        <v>336</v>
      </c>
      <c r="B603" s="3">
        <v>40.15</v>
      </c>
      <c r="C603" s="3" t="str" cm="1">
        <f t="array" ref="C603">_xlfn.IFS($B603&lt;18.5,"Underweight",$B603&lt;24.9,"Normal Weight",$B603&lt;29.9,"Overweight",TRUE,"Obesity")</f>
        <v>Obesity</v>
      </c>
      <c r="D603" s="3">
        <v>5.76</v>
      </c>
      <c r="E603" s="3" t="str">
        <f t="shared" si="27"/>
        <v>Prediabetes</v>
      </c>
      <c r="F603" s="3" t="s">
        <v>20</v>
      </c>
      <c r="G603" s="3" t="s">
        <v>20</v>
      </c>
      <c r="H603" s="3" t="s">
        <v>20</v>
      </c>
      <c r="I603" s="3">
        <v>1</v>
      </c>
      <c r="J603" s="3" t="s">
        <v>21</v>
      </c>
      <c r="L603" s="3" t="s">
        <v>336</v>
      </c>
      <c r="M603" s="3">
        <v>1998</v>
      </c>
      <c r="N603" s="3" t="s">
        <v>61</v>
      </c>
      <c r="O603" s="3">
        <v>29</v>
      </c>
      <c r="P603" s="5">
        <f t="shared" si="28"/>
        <v>36005</v>
      </c>
      <c r="Q603" s="3">
        <f t="shared" si="29"/>
        <v>24</v>
      </c>
      <c r="R603" s="3">
        <v>0</v>
      </c>
      <c r="S603" s="99">
        <v>38126.25</v>
      </c>
      <c r="T603" s="3" t="s">
        <v>23</v>
      </c>
      <c r="U603" s="3" t="s">
        <v>24</v>
      </c>
      <c r="V603" s="3" t="s">
        <v>25</v>
      </c>
    </row>
    <row r="604" spans="1:22" x14ac:dyDescent="0.25">
      <c r="A604" s="3" t="s">
        <v>1191</v>
      </c>
      <c r="B604" s="3">
        <v>41.42</v>
      </c>
      <c r="C604" s="3" t="str" cm="1">
        <f t="array" ref="C604">_xlfn.IFS($B604&lt;18.5,"Underweight",$B604&lt;24.9,"Normal Weight",$B604&lt;29.9,"Overweight",TRUE,"Obesity")</f>
        <v>Obesity</v>
      </c>
      <c r="D604" s="3">
        <v>5.17</v>
      </c>
      <c r="E604" s="3" t="str">
        <f t="shared" si="27"/>
        <v>Normal</v>
      </c>
      <c r="F604" s="3" t="s">
        <v>20</v>
      </c>
      <c r="G604" s="3" t="s">
        <v>20</v>
      </c>
      <c r="H604" s="3" t="s">
        <v>21</v>
      </c>
      <c r="I604" s="3">
        <v>1</v>
      </c>
      <c r="J604" s="3" t="s">
        <v>20</v>
      </c>
      <c r="L604" s="3" t="s">
        <v>1191</v>
      </c>
      <c r="M604" s="3">
        <v>2003</v>
      </c>
      <c r="N604" s="3" t="s">
        <v>47</v>
      </c>
      <c r="O604" s="3">
        <v>4</v>
      </c>
      <c r="P604" s="5">
        <f t="shared" si="28"/>
        <v>37868</v>
      </c>
      <c r="Q604" s="3">
        <f t="shared" si="29"/>
        <v>19</v>
      </c>
      <c r="R604" s="3">
        <v>0</v>
      </c>
      <c r="S604" s="99">
        <v>6638.16</v>
      </c>
      <c r="T604" s="3" t="s">
        <v>29</v>
      </c>
      <c r="U604" s="3" t="s">
        <v>23</v>
      </c>
      <c r="V604" s="3" t="s">
        <v>33</v>
      </c>
    </row>
    <row r="605" spans="1:22" x14ac:dyDescent="0.25">
      <c r="A605" s="3" t="s">
        <v>1193</v>
      </c>
      <c r="B605" s="3">
        <v>20.69</v>
      </c>
      <c r="C605" s="3" t="str" cm="1">
        <f t="array" ref="C605">_xlfn.IFS($B605&lt;18.5,"Underweight",$B605&lt;24.9,"Normal Weight",$B605&lt;29.9,"Overweight",TRUE,"Obesity")</f>
        <v>Normal Weight</v>
      </c>
      <c r="D605" s="3">
        <v>6.93</v>
      </c>
      <c r="E605" s="3" t="str">
        <f t="shared" si="27"/>
        <v>Diabetes</v>
      </c>
      <c r="F605" s="3" t="s">
        <v>20</v>
      </c>
      <c r="G605" s="3" t="s">
        <v>20</v>
      </c>
      <c r="H605" s="3" t="s">
        <v>20</v>
      </c>
      <c r="I605" s="3">
        <v>2</v>
      </c>
      <c r="J605" s="3" t="s">
        <v>20</v>
      </c>
      <c r="L605" s="3" t="s">
        <v>1193</v>
      </c>
      <c r="M605" s="3">
        <v>1973</v>
      </c>
      <c r="N605" s="3" t="s">
        <v>51</v>
      </c>
      <c r="O605" s="3">
        <v>29</v>
      </c>
      <c r="P605" s="5">
        <f t="shared" si="28"/>
        <v>26905</v>
      </c>
      <c r="Q605" s="3">
        <f t="shared" si="29"/>
        <v>49</v>
      </c>
      <c r="R605" s="3">
        <v>0</v>
      </c>
      <c r="S605" s="99">
        <v>6630.31</v>
      </c>
      <c r="T605" s="3" t="s">
        <v>29</v>
      </c>
      <c r="U605" s="3" t="s">
        <v>23</v>
      </c>
      <c r="V605" s="3" t="s">
        <v>25</v>
      </c>
    </row>
    <row r="606" spans="1:22" x14ac:dyDescent="0.25">
      <c r="A606" s="3" t="s">
        <v>1195</v>
      </c>
      <c r="B606" s="3">
        <v>41.23</v>
      </c>
      <c r="C606" s="3" t="str" cm="1">
        <f t="array" ref="C606">_xlfn.IFS($B606&lt;18.5,"Underweight",$B606&lt;24.9,"Normal Weight",$B606&lt;29.9,"Overweight",TRUE,"Obesity")</f>
        <v>Obesity</v>
      </c>
      <c r="D606" s="3">
        <v>4.24</v>
      </c>
      <c r="E606" s="3" t="str">
        <f t="shared" si="27"/>
        <v>Normal</v>
      </c>
      <c r="F606" s="3" t="s">
        <v>20</v>
      </c>
      <c r="G606" s="3" t="s">
        <v>20</v>
      </c>
      <c r="H606" s="3" t="s">
        <v>20</v>
      </c>
      <c r="I606" s="3">
        <v>0</v>
      </c>
      <c r="J606" s="3" t="s">
        <v>20</v>
      </c>
      <c r="L606" s="3" t="s">
        <v>1195</v>
      </c>
      <c r="M606" s="3">
        <v>1982</v>
      </c>
      <c r="N606" s="3" t="s">
        <v>51</v>
      </c>
      <c r="O606" s="3">
        <v>28</v>
      </c>
      <c r="P606" s="5">
        <f t="shared" si="28"/>
        <v>30191</v>
      </c>
      <c r="Q606" s="3">
        <f t="shared" si="29"/>
        <v>40</v>
      </c>
      <c r="R606" s="3">
        <v>1</v>
      </c>
      <c r="S606" s="99">
        <v>6610.11</v>
      </c>
      <c r="T606" s="3" t="s">
        <v>24</v>
      </c>
      <c r="U606" s="3" t="s">
        <v>29</v>
      </c>
      <c r="V606" s="3" t="s">
        <v>236</v>
      </c>
    </row>
    <row r="607" spans="1:22" x14ac:dyDescent="0.25">
      <c r="A607" s="3" t="s">
        <v>1197</v>
      </c>
      <c r="B607" s="3">
        <v>29.9</v>
      </c>
      <c r="C607" s="3" t="str" cm="1">
        <f t="array" ref="C607">_xlfn.IFS($B607&lt;18.5,"Underweight",$B607&lt;24.9,"Normal Weight",$B607&lt;29.9,"Overweight",TRUE,"Obesity")</f>
        <v>Obesity</v>
      </c>
      <c r="D607" s="3">
        <v>5.91</v>
      </c>
      <c r="E607" s="3" t="str">
        <f t="shared" si="27"/>
        <v>Prediabetes</v>
      </c>
      <c r="F607" s="3" t="s">
        <v>20</v>
      </c>
      <c r="G607" s="3" t="s">
        <v>20</v>
      </c>
      <c r="H607" s="3" t="s">
        <v>20</v>
      </c>
      <c r="I607" s="3">
        <v>0</v>
      </c>
      <c r="J607" s="3" t="s">
        <v>20</v>
      </c>
      <c r="L607" s="3" t="s">
        <v>1197</v>
      </c>
      <c r="M607" s="3">
        <v>1982</v>
      </c>
      <c r="N607" s="3" t="s">
        <v>56</v>
      </c>
      <c r="O607" s="3">
        <v>7</v>
      </c>
      <c r="P607" s="5">
        <f t="shared" si="28"/>
        <v>30262</v>
      </c>
      <c r="Q607" s="3">
        <f t="shared" si="29"/>
        <v>40</v>
      </c>
      <c r="R607" s="3">
        <v>2</v>
      </c>
      <c r="S607" s="99">
        <v>6600.36</v>
      </c>
      <c r="T607" s="3" t="s">
        <v>29</v>
      </c>
      <c r="U607" s="3" t="s">
        <v>24</v>
      </c>
      <c r="V607" s="3" t="s">
        <v>53</v>
      </c>
    </row>
    <row r="608" spans="1:22" x14ac:dyDescent="0.25">
      <c r="A608" s="3" t="s">
        <v>1199</v>
      </c>
      <c r="B608" s="3">
        <v>34.104999999999997</v>
      </c>
      <c r="C608" s="3" t="str" cm="1">
        <f t="array" ref="C608">_xlfn.IFS($B608&lt;18.5,"Underweight",$B608&lt;24.9,"Normal Weight",$B608&lt;29.9,"Overweight",TRUE,"Obesity")</f>
        <v>Obesity</v>
      </c>
      <c r="D608" s="3">
        <v>5.93</v>
      </c>
      <c r="E608" s="3" t="str">
        <f t="shared" si="27"/>
        <v>Prediabetes</v>
      </c>
      <c r="F608" s="3" t="s">
        <v>20</v>
      </c>
      <c r="G608" s="3" t="s">
        <v>20</v>
      </c>
      <c r="H608" s="3" t="s">
        <v>20</v>
      </c>
      <c r="I608" s="3">
        <v>0</v>
      </c>
      <c r="J608" s="3" t="s">
        <v>20</v>
      </c>
      <c r="L608" s="3" t="s">
        <v>1199</v>
      </c>
      <c r="M608" s="3">
        <v>1982</v>
      </c>
      <c r="N608" s="3" t="s">
        <v>28</v>
      </c>
      <c r="O608" s="3">
        <v>29</v>
      </c>
      <c r="P608" s="5">
        <f t="shared" si="28"/>
        <v>30314</v>
      </c>
      <c r="Q608" s="3">
        <f t="shared" si="29"/>
        <v>40</v>
      </c>
      <c r="R608" s="3">
        <v>1</v>
      </c>
      <c r="S608" s="99">
        <v>6600.21</v>
      </c>
      <c r="T608" s="3" t="s">
        <v>24</v>
      </c>
      <c r="U608" s="3" t="s">
        <v>29</v>
      </c>
      <c r="V608" s="3" t="s">
        <v>39</v>
      </c>
    </row>
    <row r="609" spans="1:22" x14ac:dyDescent="0.25">
      <c r="A609" s="3" t="s">
        <v>1201</v>
      </c>
      <c r="B609" s="3">
        <v>24.97</v>
      </c>
      <c r="C609" s="3" t="str" cm="1">
        <f t="array" ref="C609">_xlfn.IFS($B609&lt;18.5,"Underweight",$B609&lt;24.9,"Normal Weight",$B609&lt;29.9,"Overweight",TRUE,"Obesity")</f>
        <v>Overweight</v>
      </c>
      <c r="D609" s="3">
        <v>5.66</v>
      </c>
      <c r="E609" s="3" t="str">
        <f t="shared" si="27"/>
        <v>Normal</v>
      </c>
      <c r="F609" s="3" t="s">
        <v>20</v>
      </c>
      <c r="G609" s="3" t="s">
        <v>20</v>
      </c>
      <c r="H609" s="3" t="s">
        <v>20</v>
      </c>
      <c r="I609" s="3">
        <v>0</v>
      </c>
      <c r="J609" s="3" t="s">
        <v>20</v>
      </c>
      <c r="L609" s="3" t="s">
        <v>1201</v>
      </c>
      <c r="M609" s="3">
        <v>1982</v>
      </c>
      <c r="N609" s="3" t="s">
        <v>56</v>
      </c>
      <c r="O609" s="3">
        <v>22</v>
      </c>
      <c r="P609" s="5">
        <f t="shared" si="28"/>
        <v>30277</v>
      </c>
      <c r="Q609" s="3">
        <f t="shared" si="29"/>
        <v>40</v>
      </c>
      <c r="R609" s="3">
        <v>2</v>
      </c>
      <c r="S609" s="99">
        <v>6593.51</v>
      </c>
      <c r="T609" s="3" t="s">
        <v>29</v>
      </c>
      <c r="U609" s="3" t="s">
        <v>23</v>
      </c>
      <c r="V609" s="3" t="s">
        <v>25</v>
      </c>
    </row>
    <row r="610" spans="1:22" x14ac:dyDescent="0.25">
      <c r="A610" s="3" t="s">
        <v>1203</v>
      </c>
      <c r="B610" s="3">
        <v>34.799999999999997</v>
      </c>
      <c r="C610" s="3" t="str" cm="1">
        <f t="array" ref="C610">_xlfn.IFS($B610&lt;18.5,"Underweight",$B610&lt;24.9,"Normal Weight",$B610&lt;29.9,"Overweight",TRUE,"Obesity")</f>
        <v>Obesity</v>
      </c>
      <c r="D610" s="3">
        <v>4.1900000000000004</v>
      </c>
      <c r="E610" s="3" t="str">
        <f t="shared" si="27"/>
        <v>Normal</v>
      </c>
      <c r="F610" s="3" t="s">
        <v>20</v>
      </c>
      <c r="G610" s="3" t="s">
        <v>20</v>
      </c>
      <c r="H610" s="3" t="s">
        <v>20</v>
      </c>
      <c r="I610" s="3">
        <v>1</v>
      </c>
      <c r="J610" s="3" t="s">
        <v>20</v>
      </c>
      <c r="L610" s="3" t="s">
        <v>1203</v>
      </c>
      <c r="M610" s="3">
        <v>1984</v>
      </c>
      <c r="N610" s="3" t="s">
        <v>22</v>
      </c>
      <c r="O610" s="3">
        <v>5</v>
      </c>
      <c r="P610" s="5">
        <f t="shared" si="28"/>
        <v>30960</v>
      </c>
      <c r="Q610" s="3">
        <f t="shared" si="29"/>
        <v>38</v>
      </c>
      <c r="R610" s="3">
        <v>2</v>
      </c>
      <c r="S610" s="99">
        <v>6571.54</v>
      </c>
      <c r="T610" s="3" t="s">
        <v>29</v>
      </c>
      <c r="U610" s="3" t="s">
        <v>24</v>
      </c>
      <c r="V610" s="3" t="s">
        <v>53</v>
      </c>
    </row>
    <row r="611" spans="1:22" x14ac:dyDescent="0.25">
      <c r="A611" s="3" t="s">
        <v>1205</v>
      </c>
      <c r="B611" s="3">
        <v>32.965000000000003</v>
      </c>
      <c r="C611" s="3" t="str" cm="1">
        <f t="array" ref="C611">_xlfn.IFS($B611&lt;18.5,"Underweight",$B611&lt;24.9,"Normal Weight",$B611&lt;29.9,"Overweight",TRUE,"Obesity")</f>
        <v>Obesity</v>
      </c>
      <c r="D611" s="3">
        <v>9.2100000000000009</v>
      </c>
      <c r="E611" s="3" t="str">
        <f t="shared" si="27"/>
        <v>Diabetes</v>
      </c>
      <c r="F611" s="3" t="s">
        <v>21</v>
      </c>
      <c r="G611" s="3" t="s">
        <v>20</v>
      </c>
      <c r="H611" s="3" t="s">
        <v>20</v>
      </c>
      <c r="I611" s="3">
        <v>0</v>
      </c>
      <c r="J611" s="3" t="s">
        <v>20</v>
      </c>
      <c r="L611" s="3" t="s">
        <v>1205</v>
      </c>
      <c r="M611" s="3">
        <v>1981</v>
      </c>
      <c r="N611" s="3" t="s">
        <v>61</v>
      </c>
      <c r="O611" s="3">
        <v>20</v>
      </c>
      <c r="P611" s="5">
        <f t="shared" si="28"/>
        <v>29787</v>
      </c>
      <c r="Q611" s="3">
        <f t="shared" si="29"/>
        <v>41</v>
      </c>
      <c r="R611" s="3">
        <v>0</v>
      </c>
      <c r="S611" s="99">
        <v>6571.02</v>
      </c>
      <c r="T611" s="3" t="s">
        <v>29</v>
      </c>
      <c r="U611" s="3" t="s">
        <v>23</v>
      </c>
      <c r="V611" s="3" t="s">
        <v>33</v>
      </c>
    </row>
    <row r="612" spans="1:22" x14ac:dyDescent="0.25">
      <c r="A612" s="3" t="s">
        <v>1207</v>
      </c>
      <c r="B612" s="3">
        <v>27.265000000000001</v>
      </c>
      <c r="C612" s="3" t="str" cm="1">
        <f t="array" ref="C612">_xlfn.IFS($B612&lt;18.5,"Underweight",$B612&lt;24.9,"Normal Weight",$B612&lt;29.9,"Overweight",TRUE,"Obesity")</f>
        <v>Overweight</v>
      </c>
      <c r="D612" s="3">
        <v>5.51</v>
      </c>
      <c r="E612" s="3" t="str">
        <f t="shared" si="27"/>
        <v>Normal</v>
      </c>
      <c r="F612" s="3" t="s">
        <v>20</v>
      </c>
      <c r="G612" s="3" t="s">
        <v>20</v>
      </c>
      <c r="H612" s="3" t="s">
        <v>20</v>
      </c>
      <c r="I612" s="3">
        <v>1</v>
      </c>
      <c r="J612" s="3" t="s">
        <v>20</v>
      </c>
      <c r="L612" s="3" t="s">
        <v>1207</v>
      </c>
      <c r="M612" s="3">
        <v>1984</v>
      </c>
      <c r="N612" s="3" t="s">
        <v>47</v>
      </c>
      <c r="O612" s="3">
        <v>20</v>
      </c>
      <c r="P612" s="5">
        <f t="shared" si="28"/>
        <v>30945</v>
      </c>
      <c r="Q612" s="3">
        <f t="shared" si="29"/>
        <v>38</v>
      </c>
      <c r="R612" s="3">
        <v>1</v>
      </c>
      <c r="S612" s="99">
        <v>6555.07</v>
      </c>
      <c r="T612" s="3" t="s">
        <v>29</v>
      </c>
      <c r="U612" s="3" t="s">
        <v>29</v>
      </c>
      <c r="V612" s="3" t="s">
        <v>119</v>
      </c>
    </row>
    <row r="613" spans="1:22" x14ac:dyDescent="0.25">
      <c r="A613" s="3" t="s">
        <v>1209</v>
      </c>
      <c r="B613" s="3">
        <v>17.059999999999999</v>
      </c>
      <c r="C613" s="3" t="str" cm="1">
        <f t="array" ref="C613">_xlfn.IFS($B613&lt;18.5,"Underweight",$B613&lt;24.9,"Normal Weight",$B613&lt;29.9,"Overweight",TRUE,"Obesity")</f>
        <v>Underweight</v>
      </c>
      <c r="D613" s="3">
        <v>8.5</v>
      </c>
      <c r="E613" s="3" t="str">
        <f t="shared" si="27"/>
        <v>Diabetes</v>
      </c>
      <c r="F613" s="3" t="s">
        <v>20</v>
      </c>
      <c r="G613" s="3" t="s">
        <v>20</v>
      </c>
      <c r="H613" s="3" t="s">
        <v>20</v>
      </c>
      <c r="I613" s="3">
        <v>0</v>
      </c>
      <c r="J613" s="3" t="s">
        <v>20</v>
      </c>
      <c r="L613" s="3" t="s">
        <v>1209</v>
      </c>
      <c r="M613" s="3">
        <v>1968</v>
      </c>
      <c r="N613" s="3" t="s">
        <v>28</v>
      </c>
      <c r="O613" s="3">
        <v>11</v>
      </c>
      <c r="P613" s="5">
        <f t="shared" si="28"/>
        <v>25183</v>
      </c>
      <c r="Q613" s="3">
        <f t="shared" si="29"/>
        <v>54</v>
      </c>
      <c r="R613" s="3">
        <v>0</v>
      </c>
      <c r="S613" s="99">
        <v>6552.01</v>
      </c>
      <c r="T613" s="3" t="s">
        <v>24</v>
      </c>
      <c r="U613" s="3" t="s">
        <v>29</v>
      </c>
      <c r="V613" s="3" t="s">
        <v>25</v>
      </c>
    </row>
    <row r="614" spans="1:22" x14ac:dyDescent="0.25">
      <c r="A614" s="3" t="s">
        <v>338</v>
      </c>
      <c r="B614" s="3">
        <v>27.8</v>
      </c>
      <c r="C614" s="3" t="str" cm="1">
        <f t="array" ref="C614">_xlfn.IFS($B614&lt;18.5,"Underweight",$B614&lt;24.9,"Normal Weight",$B614&lt;29.9,"Overweight",TRUE,"Obesity")</f>
        <v>Overweight</v>
      </c>
      <c r="D614" s="3">
        <v>4.3600000000000003</v>
      </c>
      <c r="E614" s="3" t="str">
        <f t="shared" si="27"/>
        <v>Normal</v>
      </c>
      <c r="F614" s="3" t="s">
        <v>20</v>
      </c>
      <c r="G614" s="3" t="s">
        <v>20</v>
      </c>
      <c r="H614" s="3" t="s">
        <v>21</v>
      </c>
      <c r="I614" s="3">
        <v>1</v>
      </c>
      <c r="J614" s="3" t="s">
        <v>21</v>
      </c>
      <c r="L614" s="3" t="s">
        <v>338</v>
      </c>
      <c r="M614" s="3">
        <v>1979</v>
      </c>
      <c r="N614" s="3" t="s">
        <v>47</v>
      </c>
      <c r="O614" s="3">
        <v>9</v>
      </c>
      <c r="P614" s="5">
        <f t="shared" si="28"/>
        <v>29107</v>
      </c>
      <c r="Q614" s="3">
        <f t="shared" si="29"/>
        <v>43</v>
      </c>
      <c r="R614" s="3">
        <v>0</v>
      </c>
      <c r="S614" s="99">
        <v>37829.72</v>
      </c>
      <c r="T614" s="3" t="s">
        <v>23</v>
      </c>
      <c r="U614" s="3" t="s">
        <v>29</v>
      </c>
      <c r="V614" s="3" t="s">
        <v>53</v>
      </c>
    </row>
    <row r="615" spans="1:22" x14ac:dyDescent="0.25">
      <c r="A615" s="3" t="s">
        <v>1212</v>
      </c>
      <c r="B615" s="3">
        <v>36.29</v>
      </c>
      <c r="C615" s="3" t="str" cm="1">
        <f t="array" ref="C615">_xlfn.IFS($B615&lt;18.5,"Underweight",$B615&lt;24.9,"Normal Weight",$B615&lt;29.9,"Overweight",TRUE,"Obesity")</f>
        <v>Obesity</v>
      </c>
      <c r="D615" s="3">
        <v>6.23</v>
      </c>
      <c r="E615" s="3" t="str">
        <f t="shared" si="27"/>
        <v>Prediabetes</v>
      </c>
      <c r="F615" s="3" t="s">
        <v>20</v>
      </c>
      <c r="G615" s="3" t="s">
        <v>20</v>
      </c>
      <c r="H615" s="3" t="s">
        <v>20</v>
      </c>
      <c r="I615" s="3">
        <v>0</v>
      </c>
      <c r="J615" s="3" t="s">
        <v>20</v>
      </c>
      <c r="L615" s="3" t="s">
        <v>1212</v>
      </c>
      <c r="M615" s="3">
        <v>1989</v>
      </c>
      <c r="N615" s="3" t="s">
        <v>51</v>
      </c>
      <c r="O615" s="3">
        <v>6</v>
      </c>
      <c r="P615" s="5">
        <f t="shared" si="28"/>
        <v>32726</v>
      </c>
      <c r="Q615" s="3">
        <f t="shared" si="29"/>
        <v>33</v>
      </c>
      <c r="R615" s="3">
        <v>3</v>
      </c>
      <c r="S615" s="99">
        <v>6551.75</v>
      </c>
      <c r="T615" s="3" t="s">
        <v>29</v>
      </c>
      <c r="U615" s="3" t="s">
        <v>29</v>
      </c>
      <c r="V615" s="3" t="s">
        <v>119</v>
      </c>
    </row>
    <row r="616" spans="1:22" x14ac:dyDescent="0.25">
      <c r="A616" s="3" t="s">
        <v>1214</v>
      </c>
      <c r="B616" s="3">
        <v>28.594999999999999</v>
      </c>
      <c r="C616" s="3" t="str" cm="1">
        <f t="array" ref="C616">_xlfn.IFS($B616&lt;18.5,"Underweight",$B616&lt;24.9,"Normal Weight",$B616&lt;29.9,"Overweight",TRUE,"Obesity")</f>
        <v>Overweight</v>
      </c>
      <c r="D616" s="3">
        <v>8.5299999999999994</v>
      </c>
      <c r="E616" s="3" t="str">
        <f t="shared" si="27"/>
        <v>Diabetes</v>
      </c>
      <c r="F616" s="3" t="s">
        <v>21</v>
      </c>
      <c r="G616" s="3" t="s">
        <v>20</v>
      </c>
      <c r="H616" s="3" t="s">
        <v>20</v>
      </c>
      <c r="I616" s="3">
        <v>1</v>
      </c>
      <c r="J616" s="3" t="s">
        <v>20</v>
      </c>
      <c r="L616" s="3" t="s">
        <v>1214</v>
      </c>
      <c r="M616" s="3">
        <v>1986</v>
      </c>
      <c r="N616" s="3" t="s">
        <v>28</v>
      </c>
      <c r="O616" s="3">
        <v>18</v>
      </c>
      <c r="P616" s="5">
        <f t="shared" si="28"/>
        <v>31764</v>
      </c>
      <c r="Q616" s="3">
        <f t="shared" si="29"/>
        <v>36</v>
      </c>
      <c r="R616" s="3">
        <v>3</v>
      </c>
      <c r="S616" s="99">
        <v>6548.2</v>
      </c>
      <c r="T616" s="3" t="s">
        <v>29</v>
      </c>
      <c r="U616" s="3" t="s">
        <v>24</v>
      </c>
      <c r="V616" s="3" t="s">
        <v>33</v>
      </c>
    </row>
    <row r="617" spans="1:22" x14ac:dyDescent="0.25">
      <c r="A617" s="3" t="s">
        <v>1216</v>
      </c>
      <c r="B617" s="3">
        <v>17.8</v>
      </c>
      <c r="C617" s="3" t="str" cm="1">
        <f t="array" ref="C617">_xlfn.IFS($B617&lt;18.5,"Underweight",$B617&lt;24.9,"Normal Weight",$B617&lt;29.9,"Overweight",TRUE,"Obesity")</f>
        <v>Underweight</v>
      </c>
      <c r="D617" s="3">
        <v>5.75</v>
      </c>
      <c r="E617" s="3" t="str">
        <f t="shared" si="27"/>
        <v>Prediabetes</v>
      </c>
      <c r="F617" s="3" t="s">
        <v>21</v>
      </c>
      <c r="G617" s="3" t="s">
        <v>20</v>
      </c>
      <c r="H617" s="3" t="s">
        <v>21</v>
      </c>
      <c r="I617" s="3">
        <v>1</v>
      </c>
      <c r="J617" s="3" t="s">
        <v>20</v>
      </c>
      <c r="L617" s="3" t="s">
        <v>1216</v>
      </c>
      <c r="M617" s="3">
        <v>1969</v>
      </c>
      <c r="N617" s="3" t="s">
        <v>28</v>
      </c>
      <c r="O617" s="3">
        <v>3</v>
      </c>
      <c r="P617" s="5">
        <f t="shared" si="28"/>
        <v>25540</v>
      </c>
      <c r="Q617" s="3">
        <f t="shared" si="29"/>
        <v>53</v>
      </c>
      <c r="R617" s="3">
        <v>0</v>
      </c>
      <c r="S617" s="99">
        <v>6546.16</v>
      </c>
      <c r="T617" s="3" t="s">
        <v>29</v>
      </c>
      <c r="U617" s="3" t="s">
        <v>24</v>
      </c>
      <c r="V617" s="3" t="s">
        <v>25</v>
      </c>
    </row>
    <row r="618" spans="1:22" x14ac:dyDescent="0.25">
      <c r="A618" s="3" t="s">
        <v>1218</v>
      </c>
      <c r="B618" s="3">
        <v>21.4</v>
      </c>
      <c r="C618" s="3" t="str" cm="1">
        <f t="array" ref="C618">_xlfn.IFS($B618&lt;18.5,"Underweight",$B618&lt;24.9,"Normal Weight",$B618&lt;29.9,"Overweight",TRUE,"Obesity")</f>
        <v>Normal Weight</v>
      </c>
      <c r="D618" s="3">
        <v>5.6</v>
      </c>
      <c r="E618" s="3" t="str">
        <f t="shared" si="27"/>
        <v>Normal</v>
      </c>
      <c r="F618" s="3" t="s">
        <v>20</v>
      </c>
      <c r="G618" s="3" t="s">
        <v>20</v>
      </c>
      <c r="H618" s="3" t="s">
        <v>20</v>
      </c>
      <c r="I618" s="3">
        <v>0</v>
      </c>
      <c r="J618" s="3" t="s">
        <v>20</v>
      </c>
      <c r="L618" s="3" t="s">
        <v>1218</v>
      </c>
      <c r="M618" s="3">
        <v>1982</v>
      </c>
      <c r="N618" s="3" t="s">
        <v>22</v>
      </c>
      <c r="O618" s="3">
        <v>2</v>
      </c>
      <c r="P618" s="5">
        <f t="shared" si="28"/>
        <v>30226</v>
      </c>
      <c r="Q618" s="3">
        <f t="shared" si="29"/>
        <v>40</v>
      </c>
      <c r="R618" s="3">
        <v>3</v>
      </c>
      <c r="S618" s="99">
        <v>6536.68</v>
      </c>
      <c r="T618" s="3" t="s">
        <v>29</v>
      </c>
      <c r="U618" s="3" t="s">
        <v>29</v>
      </c>
      <c r="V618" s="3" t="s">
        <v>33</v>
      </c>
    </row>
    <row r="619" spans="1:22" x14ac:dyDescent="0.25">
      <c r="A619" s="3" t="s">
        <v>1220</v>
      </c>
      <c r="B619" s="3">
        <v>23.01</v>
      </c>
      <c r="C619" s="3" t="str" cm="1">
        <f t="array" ref="C619">_xlfn.IFS($B619&lt;18.5,"Underweight",$B619&lt;24.9,"Normal Weight",$B619&lt;29.9,"Overweight",TRUE,"Obesity")</f>
        <v>Normal Weight</v>
      </c>
      <c r="D619" s="3">
        <v>4.68</v>
      </c>
      <c r="E619" s="3" t="str">
        <f t="shared" si="27"/>
        <v>Normal</v>
      </c>
      <c r="F619" s="3" t="s">
        <v>20</v>
      </c>
      <c r="G619" s="3" t="s">
        <v>20</v>
      </c>
      <c r="H619" s="3" t="s">
        <v>20</v>
      </c>
      <c r="I619" s="3">
        <v>0</v>
      </c>
      <c r="J619" s="3" t="s">
        <v>20</v>
      </c>
      <c r="L619" s="3" t="s">
        <v>1220</v>
      </c>
      <c r="M619" s="3">
        <v>1982</v>
      </c>
      <c r="N619" s="3" t="s">
        <v>51</v>
      </c>
      <c r="O619" s="3">
        <v>12</v>
      </c>
      <c r="P619" s="5">
        <f t="shared" si="28"/>
        <v>30175</v>
      </c>
      <c r="Q619" s="3">
        <f t="shared" si="29"/>
        <v>40</v>
      </c>
      <c r="R619" s="3">
        <v>3</v>
      </c>
      <c r="S619" s="99">
        <v>6532.04</v>
      </c>
      <c r="T619" s="3" t="s">
        <v>29</v>
      </c>
      <c r="U619" s="3" t="s">
        <v>23</v>
      </c>
      <c r="V619" s="3" t="s">
        <v>25</v>
      </c>
    </row>
    <row r="620" spans="1:22" x14ac:dyDescent="0.25">
      <c r="A620" s="3" t="s">
        <v>1222</v>
      </c>
      <c r="B620" s="3">
        <v>19.86</v>
      </c>
      <c r="C620" s="3" t="str" cm="1">
        <f t="array" ref="C620">_xlfn.IFS($B620&lt;18.5,"Underweight",$B620&lt;24.9,"Normal Weight",$B620&lt;29.9,"Overweight",TRUE,"Obesity")</f>
        <v>Normal Weight</v>
      </c>
      <c r="D620" s="3">
        <v>5.62</v>
      </c>
      <c r="E620" s="3" t="str">
        <f t="shared" si="27"/>
        <v>Normal</v>
      </c>
      <c r="F620" s="3" t="s">
        <v>21</v>
      </c>
      <c r="G620" s="3" t="s">
        <v>20</v>
      </c>
      <c r="H620" s="3" t="s">
        <v>20</v>
      </c>
      <c r="I620" s="3">
        <v>0</v>
      </c>
      <c r="J620" s="3" t="s">
        <v>20</v>
      </c>
      <c r="L620" s="3" t="s">
        <v>1222</v>
      </c>
      <c r="M620" s="3">
        <v>1976</v>
      </c>
      <c r="N620" s="3" t="s">
        <v>22</v>
      </c>
      <c r="O620" s="3">
        <v>23</v>
      </c>
      <c r="P620" s="5">
        <f t="shared" si="28"/>
        <v>28056</v>
      </c>
      <c r="Q620" s="3">
        <f t="shared" si="29"/>
        <v>46</v>
      </c>
      <c r="R620" s="3">
        <v>2</v>
      </c>
      <c r="S620" s="99">
        <v>6529.21</v>
      </c>
      <c r="T620" s="3" t="s">
        <v>29</v>
      </c>
      <c r="U620" s="3" t="s">
        <v>23</v>
      </c>
      <c r="V620" s="3" t="s">
        <v>25</v>
      </c>
    </row>
    <row r="621" spans="1:22" x14ac:dyDescent="0.25">
      <c r="A621" s="3" t="s">
        <v>1224</v>
      </c>
      <c r="B621" s="3">
        <v>33.58</v>
      </c>
      <c r="C621" s="3" t="str" cm="1">
        <f t="array" ref="C621">_xlfn.IFS($B621&lt;18.5,"Underweight",$B621&lt;24.9,"Normal Weight",$B621&lt;29.9,"Overweight",TRUE,"Obesity")</f>
        <v>Obesity</v>
      </c>
      <c r="D621" s="3">
        <v>5.08</v>
      </c>
      <c r="E621" s="3" t="str">
        <f t="shared" si="27"/>
        <v>Normal</v>
      </c>
      <c r="F621" s="3" t="s">
        <v>20</v>
      </c>
      <c r="G621" s="3" t="s">
        <v>20</v>
      </c>
      <c r="H621" s="3" t="s">
        <v>20</v>
      </c>
      <c r="I621" s="3">
        <v>0</v>
      </c>
      <c r="J621" s="3" t="s">
        <v>20</v>
      </c>
      <c r="L621" s="3" t="s">
        <v>1224</v>
      </c>
      <c r="M621" s="3">
        <v>1994</v>
      </c>
      <c r="N621" s="3" t="s">
        <v>61</v>
      </c>
      <c r="O621" s="3">
        <v>7</v>
      </c>
      <c r="P621" s="5">
        <f t="shared" si="28"/>
        <v>34522</v>
      </c>
      <c r="Q621" s="3">
        <f t="shared" si="29"/>
        <v>28</v>
      </c>
      <c r="R621" s="3">
        <v>0</v>
      </c>
      <c r="S621" s="99">
        <v>6512.24</v>
      </c>
      <c r="T621" s="3" t="s">
        <v>29</v>
      </c>
      <c r="U621" s="3" t="s">
        <v>23</v>
      </c>
      <c r="V621" s="3" t="s">
        <v>48</v>
      </c>
    </row>
    <row r="622" spans="1:22" x14ac:dyDescent="0.25">
      <c r="A622" s="3" t="s">
        <v>1226</v>
      </c>
      <c r="B622" s="3">
        <v>29.81</v>
      </c>
      <c r="C622" s="3" t="str" cm="1">
        <f t="array" ref="C622">_xlfn.IFS($B622&lt;18.5,"Underweight",$B622&lt;24.9,"Normal Weight",$B622&lt;29.9,"Overweight",TRUE,"Obesity")</f>
        <v>Overweight</v>
      </c>
      <c r="D622" s="3">
        <v>5.28</v>
      </c>
      <c r="E622" s="3" t="str">
        <f t="shared" si="27"/>
        <v>Normal</v>
      </c>
      <c r="F622" s="3" t="s">
        <v>20</v>
      </c>
      <c r="G622" s="3" t="s">
        <v>20</v>
      </c>
      <c r="H622" s="3" t="s">
        <v>20</v>
      </c>
      <c r="I622" s="3">
        <v>0</v>
      </c>
      <c r="J622" s="3" t="s">
        <v>20</v>
      </c>
      <c r="L622" s="3" t="s">
        <v>1226</v>
      </c>
      <c r="M622" s="3">
        <v>1982</v>
      </c>
      <c r="N622" s="3" t="s">
        <v>51</v>
      </c>
      <c r="O622" s="3">
        <v>28</v>
      </c>
      <c r="P622" s="5">
        <f t="shared" si="28"/>
        <v>30191</v>
      </c>
      <c r="Q622" s="3">
        <f t="shared" si="29"/>
        <v>40</v>
      </c>
      <c r="R622" s="3">
        <v>1</v>
      </c>
      <c r="S622" s="99">
        <v>6500.24</v>
      </c>
      <c r="T622" s="3" t="s">
        <v>29</v>
      </c>
      <c r="U622" s="3" t="s">
        <v>29</v>
      </c>
      <c r="V622" s="3" t="s">
        <v>25</v>
      </c>
    </row>
    <row r="623" spans="1:22" x14ac:dyDescent="0.25">
      <c r="A623" s="3" t="s">
        <v>1228</v>
      </c>
      <c r="B623" s="3">
        <v>27.4</v>
      </c>
      <c r="C623" s="3" t="str" cm="1">
        <f t="array" ref="C623">_xlfn.IFS($B623&lt;18.5,"Underweight",$B623&lt;24.9,"Normal Weight",$B623&lt;29.9,"Overweight",TRUE,"Obesity")</f>
        <v>Overweight</v>
      </c>
      <c r="D623" s="3">
        <v>4.6100000000000003</v>
      </c>
      <c r="E623" s="3" t="str">
        <f t="shared" si="27"/>
        <v>Normal</v>
      </c>
      <c r="F623" s="3" t="s">
        <v>20</v>
      </c>
      <c r="G623" s="3" t="s">
        <v>20</v>
      </c>
      <c r="H623" s="3" t="s">
        <v>20</v>
      </c>
      <c r="I623" s="3">
        <v>0</v>
      </c>
      <c r="J623" s="3" t="s">
        <v>20</v>
      </c>
      <c r="L623" s="3" t="s">
        <v>1228</v>
      </c>
      <c r="M623" s="3">
        <v>1982</v>
      </c>
      <c r="N623" s="3" t="s">
        <v>22</v>
      </c>
      <c r="O623" s="3">
        <v>9</v>
      </c>
      <c r="P623" s="5">
        <f t="shared" si="28"/>
        <v>30233</v>
      </c>
      <c r="Q623" s="3">
        <f t="shared" si="29"/>
        <v>40</v>
      </c>
      <c r="R623" s="3">
        <v>1</v>
      </c>
      <c r="S623" s="99">
        <v>6496.89</v>
      </c>
      <c r="T623" s="3" t="s">
        <v>29</v>
      </c>
      <c r="U623" s="3" t="s">
        <v>24</v>
      </c>
      <c r="V623" s="3" t="s">
        <v>53</v>
      </c>
    </row>
    <row r="624" spans="1:22" x14ac:dyDescent="0.25">
      <c r="A624" s="3" t="s">
        <v>1230</v>
      </c>
      <c r="B624" s="3">
        <v>17.98</v>
      </c>
      <c r="C624" s="3" t="str" cm="1">
        <f t="array" ref="C624">_xlfn.IFS($B624&lt;18.5,"Underweight",$B624&lt;24.9,"Normal Weight",$B624&lt;29.9,"Overweight",TRUE,"Obesity")</f>
        <v>Underweight</v>
      </c>
      <c r="D624" s="3">
        <v>6.57</v>
      </c>
      <c r="E624" s="3" t="str">
        <f t="shared" si="27"/>
        <v>Diabetes</v>
      </c>
      <c r="F624" s="3" t="s">
        <v>21</v>
      </c>
      <c r="G624" s="3" t="s">
        <v>20</v>
      </c>
      <c r="H624" s="3" t="s">
        <v>20</v>
      </c>
      <c r="I624" s="3">
        <v>2</v>
      </c>
      <c r="J624" s="3" t="s">
        <v>20</v>
      </c>
      <c r="L624" s="3" t="s">
        <v>1230</v>
      </c>
      <c r="M624" s="3">
        <v>1970</v>
      </c>
      <c r="N624" s="3" t="s">
        <v>28</v>
      </c>
      <c r="O624" s="3">
        <v>1</v>
      </c>
      <c r="P624" s="5">
        <f t="shared" si="28"/>
        <v>25903</v>
      </c>
      <c r="Q624" s="3">
        <f t="shared" si="29"/>
        <v>52</v>
      </c>
      <c r="R624" s="3">
        <v>0</v>
      </c>
      <c r="S624" s="99">
        <v>6481.67</v>
      </c>
      <c r="T624" s="3" t="s">
        <v>29</v>
      </c>
      <c r="U624" s="3" t="s">
        <v>29</v>
      </c>
      <c r="V624" s="3" t="s">
        <v>25</v>
      </c>
    </row>
    <row r="625" spans="1:22" x14ac:dyDescent="0.25">
      <c r="A625" s="3" t="s">
        <v>340</v>
      </c>
      <c r="B625" s="3">
        <v>45.81</v>
      </c>
      <c r="C625" s="3" t="str" cm="1">
        <f t="array" ref="C625">_xlfn.IFS($B625&lt;18.5,"Underweight",$B625&lt;24.9,"Normal Weight",$B625&lt;29.9,"Overweight",TRUE,"Obesity")</f>
        <v>Obesity</v>
      </c>
      <c r="D625" s="3">
        <v>4.76</v>
      </c>
      <c r="E625" s="3" t="str">
        <f t="shared" si="27"/>
        <v>Normal</v>
      </c>
      <c r="F625" s="3" t="s">
        <v>21</v>
      </c>
      <c r="G625" s="3" t="s">
        <v>20</v>
      </c>
      <c r="H625" s="3" t="s">
        <v>21</v>
      </c>
      <c r="I625" s="3">
        <v>1</v>
      </c>
      <c r="J625" s="3" t="s">
        <v>21</v>
      </c>
      <c r="L625" s="3" t="s">
        <v>340</v>
      </c>
      <c r="M625" s="3">
        <v>1983</v>
      </c>
      <c r="N625" s="3" t="s">
        <v>61</v>
      </c>
      <c r="O625" s="3">
        <v>26</v>
      </c>
      <c r="P625" s="5">
        <f t="shared" si="28"/>
        <v>30523</v>
      </c>
      <c r="Q625" s="3">
        <f t="shared" si="29"/>
        <v>39</v>
      </c>
      <c r="R625" s="3">
        <v>3</v>
      </c>
      <c r="S625" s="99">
        <v>37800.980000000003</v>
      </c>
      <c r="T625" s="3" t="s">
        <v>29</v>
      </c>
      <c r="U625" s="3" t="s">
        <v>29</v>
      </c>
      <c r="V625" s="3" t="s">
        <v>53</v>
      </c>
    </row>
    <row r="626" spans="1:22" x14ac:dyDescent="0.25">
      <c r="A626" s="3" t="s">
        <v>1233</v>
      </c>
      <c r="B626" s="3">
        <v>37.9</v>
      </c>
      <c r="C626" s="3" t="str" cm="1">
        <f t="array" ref="C626">_xlfn.IFS($B626&lt;18.5,"Underweight",$B626&lt;24.9,"Normal Weight",$B626&lt;29.9,"Overweight",TRUE,"Obesity")</f>
        <v>Obesity</v>
      </c>
      <c r="D626" s="3">
        <v>5.83</v>
      </c>
      <c r="E626" s="3" t="str">
        <f t="shared" si="27"/>
        <v>Prediabetes</v>
      </c>
      <c r="F626" s="3" t="s">
        <v>20</v>
      </c>
      <c r="G626" s="3" t="s">
        <v>20</v>
      </c>
      <c r="H626" s="3" t="s">
        <v>20</v>
      </c>
      <c r="I626" s="3">
        <v>0</v>
      </c>
      <c r="J626" s="3" t="s">
        <v>20</v>
      </c>
      <c r="L626" s="3" t="s">
        <v>1233</v>
      </c>
      <c r="M626" s="3">
        <v>1980</v>
      </c>
      <c r="N626" s="3" t="s">
        <v>32</v>
      </c>
      <c r="O626" s="3">
        <v>8</v>
      </c>
      <c r="P626" s="5">
        <f t="shared" si="28"/>
        <v>29380</v>
      </c>
      <c r="Q626" s="3">
        <f t="shared" si="29"/>
        <v>43</v>
      </c>
      <c r="R626" s="3">
        <v>0</v>
      </c>
      <c r="S626" s="99">
        <v>6474.01</v>
      </c>
      <c r="T626" s="3" t="s">
        <v>29</v>
      </c>
      <c r="U626" s="3" t="s">
        <v>24</v>
      </c>
      <c r="V626" s="3" t="s">
        <v>53</v>
      </c>
    </row>
    <row r="627" spans="1:22" x14ac:dyDescent="0.25">
      <c r="A627" s="3" t="s">
        <v>1235</v>
      </c>
      <c r="B627" s="3">
        <v>25.27</v>
      </c>
      <c r="C627" s="3" t="str" cm="1">
        <f t="array" ref="C627">_xlfn.IFS($B627&lt;18.5,"Underweight",$B627&lt;24.9,"Normal Weight",$B627&lt;29.9,"Overweight",TRUE,"Obesity")</f>
        <v>Overweight</v>
      </c>
      <c r="D627" s="3">
        <v>6.98</v>
      </c>
      <c r="E627" s="3" t="str">
        <f t="shared" si="27"/>
        <v>Diabetes</v>
      </c>
      <c r="F627" s="3" t="s">
        <v>21</v>
      </c>
      <c r="G627" s="3" t="s">
        <v>20</v>
      </c>
      <c r="H627" s="3" t="s">
        <v>20</v>
      </c>
      <c r="I627" s="3">
        <v>0</v>
      </c>
      <c r="J627" s="3" t="s">
        <v>20</v>
      </c>
      <c r="L627" s="3" t="s">
        <v>1235</v>
      </c>
      <c r="M627" s="3">
        <v>1981</v>
      </c>
      <c r="N627" s="3" t="s">
        <v>61</v>
      </c>
      <c r="O627" s="3">
        <v>27</v>
      </c>
      <c r="P627" s="5">
        <f t="shared" si="28"/>
        <v>29794</v>
      </c>
      <c r="Q627" s="3">
        <f t="shared" si="29"/>
        <v>41</v>
      </c>
      <c r="R627" s="3">
        <v>1</v>
      </c>
      <c r="S627" s="99">
        <v>6473.15</v>
      </c>
      <c r="T627" s="3" t="s">
        <v>29</v>
      </c>
      <c r="U627" s="3" t="s">
        <v>29</v>
      </c>
      <c r="V627" s="3" t="s">
        <v>25</v>
      </c>
    </row>
    <row r="628" spans="1:22" x14ac:dyDescent="0.25">
      <c r="A628" s="3" t="s">
        <v>1237</v>
      </c>
      <c r="B628" s="3">
        <v>29.26</v>
      </c>
      <c r="C628" s="3" t="str" cm="1">
        <f t="array" ref="C628">_xlfn.IFS($B628&lt;18.5,"Underweight",$B628&lt;24.9,"Normal Weight",$B628&lt;29.9,"Overweight",TRUE,"Obesity")</f>
        <v>Overweight</v>
      </c>
      <c r="D628" s="3">
        <v>4.03</v>
      </c>
      <c r="E628" s="3" t="str">
        <f t="shared" si="27"/>
        <v>Normal</v>
      </c>
      <c r="F628" s="3" t="s">
        <v>20</v>
      </c>
      <c r="G628" s="3" t="s">
        <v>20</v>
      </c>
      <c r="H628" s="3" t="s">
        <v>20</v>
      </c>
      <c r="I628" s="3">
        <v>1</v>
      </c>
      <c r="J628" s="3" t="s">
        <v>20</v>
      </c>
      <c r="L628" s="3" t="s">
        <v>1237</v>
      </c>
      <c r="M628" s="3">
        <v>1984</v>
      </c>
      <c r="N628" s="3" t="s">
        <v>56</v>
      </c>
      <c r="O628" s="3">
        <v>1</v>
      </c>
      <c r="P628" s="5">
        <f t="shared" si="28"/>
        <v>30987</v>
      </c>
      <c r="Q628" s="3">
        <f t="shared" si="29"/>
        <v>38</v>
      </c>
      <c r="R628" s="3">
        <v>2</v>
      </c>
      <c r="S628" s="99">
        <v>6457.84</v>
      </c>
      <c r="T628" s="3" t="s">
        <v>29</v>
      </c>
      <c r="U628" s="3" t="s">
        <v>24</v>
      </c>
      <c r="V628" s="3" t="s">
        <v>33</v>
      </c>
    </row>
    <row r="629" spans="1:22" x14ac:dyDescent="0.25">
      <c r="A629" s="3" t="s">
        <v>1239</v>
      </c>
      <c r="B629" s="3">
        <v>27.835000000000001</v>
      </c>
      <c r="C629" s="3" t="str" cm="1">
        <f t="array" ref="C629">_xlfn.IFS($B629&lt;18.5,"Underweight",$B629&lt;24.9,"Normal Weight",$B629&lt;29.9,"Overweight",TRUE,"Obesity")</f>
        <v>Overweight</v>
      </c>
      <c r="D629" s="3">
        <v>4.5599999999999996</v>
      </c>
      <c r="E629" s="3" t="str">
        <f t="shared" si="27"/>
        <v>Normal</v>
      </c>
      <c r="F629" s="3" t="s">
        <v>20</v>
      </c>
      <c r="G629" s="3" t="s">
        <v>20</v>
      </c>
      <c r="H629" s="3" t="s">
        <v>20</v>
      </c>
      <c r="I629" s="3">
        <v>1</v>
      </c>
      <c r="J629" s="3" t="s">
        <v>20</v>
      </c>
      <c r="L629" s="3" t="s">
        <v>1239</v>
      </c>
      <c r="M629" s="3">
        <v>1984</v>
      </c>
      <c r="N629" s="3" t="s">
        <v>51</v>
      </c>
      <c r="O629" s="3">
        <v>26</v>
      </c>
      <c r="P629" s="5">
        <f t="shared" si="28"/>
        <v>30920</v>
      </c>
      <c r="Q629" s="3">
        <f t="shared" si="29"/>
        <v>38</v>
      </c>
      <c r="R629" s="3">
        <v>2</v>
      </c>
      <c r="S629" s="99">
        <v>6455.86</v>
      </c>
      <c r="T629" s="3" t="s">
        <v>24</v>
      </c>
      <c r="U629" s="3" t="s">
        <v>24</v>
      </c>
      <c r="V629" s="3" t="s">
        <v>33</v>
      </c>
    </row>
    <row r="630" spans="1:22" x14ac:dyDescent="0.25">
      <c r="A630" s="3" t="s">
        <v>1241</v>
      </c>
      <c r="B630" s="3">
        <v>46.53</v>
      </c>
      <c r="C630" s="3" t="str" cm="1">
        <f t="array" ref="C630">_xlfn.IFS($B630&lt;18.5,"Underweight",$B630&lt;24.9,"Normal Weight",$B630&lt;29.9,"Overweight",TRUE,"Obesity")</f>
        <v>Obesity</v>
      </c>
      <c r="D630" s="3">
        <v>5.38</v>
      </c>
      <c r="E630" s="3" t="str">
        <f t="shared" si="27"/>
        <v>Normal</v>
      </c>
      <c r="F630" s="3" t="s">
        <v>21</v>
      </c>
      <c r="G630" s="3" t="s">
        <v>20</v>
      </c>
      <c r="H630" s="3" t="s">
        <v>20</v>
      </c>
      <c r="I630" s="3">
        <v>0</v>
      </c>
      <c r="J630" s="3" t="s">
        <v>20</v>
      </c>
      <c r="L630" s="3" t="s">
        <v>1241</v>
      </c>
      <c r="M630" s="3">
        <v>1985</v>
      </c>
      <c r="N630" s="3" t="s">
        <v>61</v>
      </c>
      <c r="O630" s="3">
        <v>22</v>
      </c>
      <c r="P630" s="5">
        <f t="shared" si="28"/>
        <v>31250</v>
      </c>
      <c r="Q630" s="3">
        <f t="shared" si="29"/>
        <v>37</v>
      </c>
      <c r="R630" s="3">
        <v>3</v>
      </c>
      <c r="S630" s="99">
        <v>6435.62</v>
      </c>
      <c r="T630" s="3" t="s">
        <v>24</v>
      </c>
      <c r="U630" s="3" t="s">
        <v>29</v>
      </c>
      <c r="V630" s="3" t="s">
        <v>25</v>
      </c>
    </row>
    <row r="631" spans="1:22" x14ac:dyDescent="0.25">
      <c r="A631" s="3" t="s">
        <v>1243</v>
      </c>
      <c r="B631" s="3">
        <v>20.58</v>
      </c>
      <c r="C631" s="3" t="str" cm="1">
        <f t="array" ref="C631">_xlfn.IFS($B631&lt;18.5,"Underweight",$B631&lt;24.9,"Normal Weight",$B631&lt;29.9,"Overweight",TRUE,"Obesity")</f>
        <v>Normal Weight</v>
      </c>
      <c r="D631" s="3">
        <v>11.04</v>
      </c>
      <c r="E631" s="3" t="str">
        <f t="shared" si="27"/>
        <v>Diabetes</v>
      </c>
      <c r="F631" s="3" t="s">
        <v>21</v>
      </c>
      <c r="G631" s="3" t="s">
        <v>20</v>
      </c>
      <c r="H631" s="3" t="s">
        <v>20</v>
      </c>
      <c r="I631" s="3">
        <v>1</v>
      </c>
      <c r="J631" s="3" t="s">
        <v>20</v>
      </c>
      <c r="L631" s="3" t="s">
        <v>1243</v>
      </c>
      <c r="M631" s="3">
        <v>1975</v>
      </c>
      <c r="N631" s="3" t="s">
        <v>51</v>
      </c>
      <c r="O631" s="3">
        <v>5</v>
      </c>
      <c r="P631" s="5">
        <f t="shared" si="28"/>
        <v>27611</v>
      </c>
      <c r="Q631" s="3">
        <f t="shared" si="29"/>
        <v>47</v>
      </c>
      <c r="R631" s="3">
        <v>1</v>
      </c>
      <c r="S631" s="99">
        <v>6423.48</v>
      </c>
      <c r="T631" s="3" t="s">
        <v>29</v>
      </c>
      <c r="U631" s="3" t="s">
        <v>24</v>
      </c>
      <c r="V631" s="3" t="s">
        <v>25</v>
      </c>
    </row>
    <row r="632" spans="1:22" x14ac:dyDescent="0.25">
      <c r="A632" s="3" t="s">
        <v>1245</v>
      </c>
      <c r="B632" s="3">
        <v>19.53</v>
      </c>
      <c r="C632" s="3" t="str" cm="1">
        <f t="array" ref="C632">_xlfn.IFS($B632&lt;18.5,"Underweight",$B632&lt;24.9,"Normal Weight",$B632&lt;29.9,"Overweight",TRUE,"Obesity")</f>
        <v>Normal Weight</v>
      </c>
      <c r="D632" s="3">
        <v>6.09</v>
      </c>
      <c r="E632" s="3" t="str">
        <f t="shared" si="27"/>
        <v>Prediabetes</v>
      </c>
      <c r="F632" s="3" t="s">
        <v>21</v>
      </c>
      <c r="G632" s="3" t="s">
        <v>20</v>
      </c>
      <c r="H632" s="3" t="s">
        <v>20</v>
      </c>
      <c r="I632" s="3">
        <v>0</v>
      </c>
      <c r="J632" s="3" t="s">
        <v>20</v>
      </c>
      <c r="L632" s="3" t="s">
        <v>1245</v>
      </c>
      <c r="M632" s="3">
        <v>1976</v>
      </c>
      <c r="N632" s="3" t="s">
        <v>28</v>
      </c>
      <c r="O632" s="3">
        <v>30</v>
      </c>
      <c r="P632" s="5">
        <f t="shared" si="28"/>
        <v>28124</v>
      </c>
      <c r="Q632" s="3">
        <f t="shared" si="29"/>
        <v>46</v>
      </c>
      <c r="R632" s="3">
        <v>2</v>
      </c>
      <c r="S632" s="99">
        <v>6417.28</v>
      </c>
      <c r="T632" s="3" t="s">
        <v>29</v>
      </c>
      <c r="U632" s="3" t="s">
        <v>24</v>
      </c>
      <c r="V632" s="3" t="s">
        <v>25</v>
      </c>
    </row>
    <row r="633" spans="1:22" x14ac:dyDescent="0.25">
      <c r="A633" s="3" t="s">
        <v>1247</v>
      </c>
      <c r="B633" s="3">
        <v>27.7</v>
      </c>
      <c r="C633" s="3" t="str" cm="1">
        <f t="array" ref="C633">_xlfn.IFS($B633&lt;18.5,"Underweight",$B633&lt;24.9,"Normal Weight",$B633&lt;29.9,"Overweight",TRUE,"Obesity")</f>
        <v>Overweight</v>
      </c>
      <c r="D633" s="3">
        <v>4.71</v>
      </c>
      <c r="E633" s="3" t="str">
        <f t="shared" si="27"/>
        <v>Normal</v>
      </c>
      <c r="F633" s="3" t="s">
        <v>20</v>
      </c>
      <c r="G633" s="3" t="s">
        <v>20</v>
      </c>
      <c r="H633" s="3" t="s">
        <v>20</v>
      </c>
      <c r="I633" s="3">
        <v>1</v>
      </c>
      <c r="J633" s="3" t="s">
        <v>20</v>
      </c>
      <c r="L633" s="3" t="s">
        <v>1247</v>
      </c>
      <c r="M633" s="3">
        <v>1987</v>
      </c>
      <c r="N633" s="3" t="s">
        <v>47</v>
      </c>
      <c r="O633" s="3">
        <v>4</v>
      </c>
      <c r="P633" s="5">
        <f t="shared" si="28"/>
        <v>32024</v>
      </c>
      <c r="Q633" s="3">
        <f t="shared" si="29"/>
        <v>35</v>
      </c>
      <c r="R633" s="3">
        <v>3</v>
      </c>
      <c r="S633" s="99">
        <v>6414.18</v>
      </c>
      <c r="T633" s="3" t="s">
        <v>29</v>
      </c>
      <c r="U633" s="3" t="s">
        <v>29</v>
      </c>
      <c r="V633" s="3" t="s">
        <v>53</v>
      </c>
    </row>
    <row r="634" spans="1:22" x14ac:dyDescent="0.25">
      <c r="A634" s="3" t="s">
        <v>1249</v>
      </c>
      <c r="B634" s="3">
        <v>18.920000000000002</v>
      </c>
      <c r="C634" s="3" t="str" cm="1">
        <f t="array" ref="C634">_xlfn.IFS($B634&lt;18.5,"Underweight",$B634&lt;24.9,"Normal Weight",$B634&lt;29.9,"Overweight",TRUE,"Obesity")</f>
        <v>Normal Weight</v>
      </c>
      <c r="D634" s="3">
        <v>8.18</v>
      </c>
      <c r="E634" s="3" t="str">
        <f t="shared" si="27"/>
        <v>Diabetes</v>
      </c>
      <c r="F634" s="3" t="s">
        <v>20</v>
      </c>
      <c r="G634" s="3" t="s">
        <v>20</v>
      </c>
      <c r="H634" s="3" t="s">
        <v>20</v>
      </c>
      <c r="I634" s="3">
        <v>0</v>
      </c>
      <c r="J634" s="3" t="s">
        <v>20</v>
      </c>
      <c r="L634" s="3" t="s">
        <v>1249</v>
      </c>
      <c r="M634" s="3">
        <v>1971</v>
      </c>
      <c r="N634" s="3" t="s">
        <v>51</v>
      </c>
      <c r="O634" s="3">
        <v>22</v>
      </c>
      <c r="P634" s="5">
        <f t="shared" si="28"/>
        <v>26167</v>
      </c>
      <c r="Q634" s="3">
        <f t="shared" si="29"/>
        <v>51</v>
      </c>
      <c r="R634" s="3">
        <v>0</v>
      </c>
      <c r="S634" s="99">
        <v>6412.34</v>
      </c>
      <c r="T634" s="3" t="s">
        <v>29</v>
      </c>
      <c r="U634" s="3" t="s">
        <v>24</v>
      </c>
      <c r="V634" s="3" t="s">
        <v>25</v>
      </c>
    </row>
    <row r="635" spans="1:22" x14ac:dyDescent="0.25">
      <c r="A635" s="3" t="s">
        <v>1251</v>
      </c>
      <c r="B635" s="3">
        <v>17.760000000000002</v>
      </c>
      <c r="C635" s="3" t="str" cm="1">
        <f t="array" ref="C635">_xlfn.IFS($B635&lt;18.5,"Underweight",$B635&lt;24.9,"Normal Weight",$B635&lt;29.9,"Overweight",TRUE,"Obesity")</f>
        <v>Underweight</v>
      </c>
      <c r="D635" s="3">
        <v>11.18</v>
      </c>
      <c r="E635" s="3" t="str">
        <f t="shared" si="27"/>
        <v>Diabetes</v>
      </c>
      <c r="F635" s="3" t="s">
        <v>21</v>
      </c>
      <c r="G635" s="3" t="s">
        <v>20</v>
      </c>
      <c r="H635" s="3" t="s">
        <v>20</v>
      </c>
      <c r="I635" s="3">
        <v>2</v>
      </c>
      <c r="J635" s="3" t="s">
        <v>20</v>
      </c>
      <c r="L635" s="3" t="s">
        <v>1251</v>
      </c>
      <c r="M635" s="3">
        <v>1970</v>
      </c>
      <c r="N635" s="3" t="s">
        <v>51</v>
      </c>
      <c r="O635" s="3">
        <v>20</v>
      </c>
      <c r="P635" s="5">
        <f t="shared" si="28"/>
        <v>25800</v>
      </c>
      <c r="Q635" s="3">
        <f t="shared" si="29"/>
        <v>52</v>
      </c>
      <c r="R635" s="3">
        <v>0</v>
      </c>
      <c r="S635" s="99">
        <v>6407.05</v>
      </c>
      <c r="T635" s="3" t="s">
        <v>29</v>
      </c>
      <c r="U635" s="3" t="s">
        <v>23</v>
      </c>
      <c r="V635" s="3" t="s">
        <v>25</v>
      </c>
    </row>
    <row r="636" spans="1:22" x14ac:dyDescent="0.25">
      <c r="A636" s="3" t="s">
        <v>342</v>
      </c>
      <c r="B636" s="3">
        <v>34.43</v>
      </c>
      <c r="C636" s="3" t="str" cm="1">
        <f t="array" ref="C636">_xlfn.IFS($B636&lt;18.5,"Underweight",$B636&lt;24.9,"Normal Weight",$B636&lt;29.9,"Overweight",TRUE,"Obesity")</f>
        <v>Obesity</v>
      </c>
      <c r="D636" s="3">
        <v>10.82</v>
      </c>
      <c r="E636" s="3" t="str">
        <f t="shared" si="27"/>
        <v>Diabetes</v>
      </c>
      <c r="F636" s="3" t="s">
        <v>21</v>
      </c>
      <c r="G636" s="3" t="s">
        <v>20</v>
      </c>
      <c r="H636" s="3" t="s">
        <v>20</v>
      </c>
      <c r="I636" s="3">
        <v>1</v>
      </c>
      <c r="J636" s="3" t="s">
        <v>21</v>
      </c>
      <c r="L636" s="3" t="s">
        <v>342</v>
      </c>
      <c r="M636" s="3">
        <v>1986</v>
      </c>
      <c r="N636" s="3" t="s">
        <v>51</v>
      </c>
      <c r="O636" s="3">
        <v>15</v>
      </c>
      <c r="P636" s="5">
        <f t="shared" si="28"/>
        <v>31639</v>
      </c>
      <c r="Q636" s="3">
        <f t="shared" si="29"/>
        <v>36</v>
      </c>
      <c r="R636" s="3">
        <v>0</v>
      </c>
      <c r="S636" s="99">
        <v>37742.58</v>
      </c>
      <c r="T636" s="3" t="s">
        <v>23</v>
      </c>
      <c r="U636" s="3" t="s">
        <v>23</v>
      </c>
      <c r="V636" s="3" t="s">
        <v>25</v>
      </c>
    </row>
    <row r="637" spans="1:22" x14ac:dyDescent="0.25">
      <c r="A637" s="3" t="s">
        <v>1254</v>
      </c>
      <c r="B637" s="3">
        <v>29.83</v>
      </c>
      <c r="C637" s="3" t="str" cm="1">
        <f t="array" ref="C637">_xlfn.IFS($B637&lt;18.5,"Underweight",$B637&lt;24.9,"Normal Weight",$B637&lt;29.9,"Overweight",TRUE,"Obesity")</f>
        <v>Overweight</v>
      </c>
      <c r="D637" s="3">
        <v>5.03</v>
      </c>
      <c r="E637" s="3" t="str">
        <f t="shared" si="27"/>
        <v>Normal</v>
      </c>
      <c r="F637" s="3" t="s">
        <v>21</v>
      </c>
      <c r="G637" s="3" t="s">
        <v>20</v>
      </c>
      <c r="H637" s="3" t="s">
        <v>20</v>
      </c>
      <c r="I637" s="3">
        <v>0</v>
      </c>
      <c r="J637" s="3" t="s">
        <v>20</v>
      </c>
      <c r="L637" s="3" t="s">
        <v>1254</v>
      </c>
      <c r="M637" s="3">
        <v>1985</v>
      </c>
      <c r="N637" s="3" t="s">
        <v>28</v>
      </c>
      <c r="O637" s="3">
        <v>10</v>
      </c>
      <c r="P637" s="5">
        <f t="shared" si="28"/>
        <v>31391</v>
      </c>
      <c r="Q637" s="3">
        <f t="shared" si="29"/>
        <v>37</v>
      </c>
      <c r="R637" s="3">
        <v>2</v>
      </c>
      <c r="S637" s="99">
        <v>6406.41</v>
      </c>
      <c r="T637" s="3" t="s">
        <v>23</v>
      </c>
      <c r="U637" s="3" t="s">
        <v>24</v>
      </c>
      <c r="V637" s="3" t="s">
        <v>345</v>
      </c>
    </row>
    <row r="638" spans="1:22" x14ac:dyDescent="0.25">
      <c r="A638" s="3" t="s">
        <v>1256</v>
      </c>
      <c r="B638" s="3">
        <v>23.465</v>
      </c>
      <c r="C638" s="3" t="str" cm="1">
        <f t="array" ref="C638">_xlfn.IFS($B638&lt;18.5,"Underweight",$B638&lt;24.9,"Normal Weight",$B638&lt;29.9,"Overweight",TRUE,"Obesity")</f>
        <v>Normal Weight</v>
      </c>
      <c r="D638" s="3">
        <v>5.56</v>
      </c>
      <c r="E638" s="3" t="str">
        <f t="shared" si="27"/>
        <v>Normal</v>
      </c>
      <c r="F638" s="3" t="s">
        <v>20</v>
      </c>
      <c r="G638" s="3" t="s">
        <v>20</v>
      </c>
      <c r="H638" s="3" t="s">
        <v>20</v>
      </c>
      <c r="I638" s="3">
        <v>1</v>
      </c>
      <c r="J638" s="3" t="s">
        <v>20</v>
      </c>
      <c r="L638" s="3" t="s">
        <v>1256</v>
      </c>
      <c r="M638" s="3">
        <v>1987</v>
      </c>
      <c r="N638" s="3" t="s">
        <v>47</v>
      </c>
      <c r="O638" s="3">
        <v>9</v>
      </c>
      <c r="P638" s="5">
        <f t="shared" si="28"/>
        <v>32029</v>
      </c>
      <c r="Q638" s="3">
        <f t="shared" si="29"/>
        <v>35</v>
      </c>
      <c r="R638" s="3">
        <v>2</v>
      </c>
      <c r="S638" s="99">
        <v>6402.29</v>
      </c>
      <c r="T638" s="3" t="s">
        <v>29</v>
      </c>
      <c r="U638" s="3" t="s">
        <v>24</v>
      </c>
      <c r="V638" s="3" t="s">
        <v>119</v>
      </c>
    </row>
    <row r="639" spans="1:22" x14ac:dyDescent="0.25">
      <c r="A639" s="3" t="s">
        <v>1258</v>
      </c>
      <c r="B639" s="3">
        <v>29.355</v>
      </c>
      <c r="C639" s="3" t="str" cm="1">
        <f t="array" ref="C639">_xlfn.IFS($B639&lt;18.5,"Underweight",$B639&lt;24.9,"Normal Weight",$B639&lt;29.9,"Overweight",TRUE,"Obesity")</f>
        <v>Overweight</v>
      </c>
      <c r="D639" s="3">
        <v>4.33</v>
      </c>
      <c r="E639" s="3" t="str">
        <f t="shared" si="27"/>
        <v>Normal</v>
      </c>
      <c r="F639" s="3" t="s">
        <v>20</v>
      </c>
      <c r="G639" s="3" t="s">
        <v>20</v>
      </c>
      <c r="H639" s="3" t="s">
        <v>20</v>
      </c>
      <c r="I639" s="3">
        <v>0</v>
      </c>
      <c r="J639" s="3" t="s">
        <v>20</v>
      </c>
      <c r="L639" s="3" t="s">
        <v>1258</v>
      </c>
      <c r="M639" s="3">
        <v>1982</v>
      </c>
      <c r="N639" s="3" t="s">
        <v>22</v>
      </c>
      <c r="O639" s="3">
        <v>28</v>
      </c>
      <c r="P639" s="5">
        <f t="shared" si="28"/>
        <v>30252</v>
      </c>
      <c r="Q639" s="3">
        <f t="shared" si="29"/>
        <v>40</v>
      </c>
      <c r="R639" s="3">
        <v>1</v>
      </c>
      <c r="S639" s="99">
        <v>6393.6</v>
      </c>
      <c r="T639" s="3" t="s">
        <v>29</v>
      </c>
      <c r="U639" s="3" t="s">
        <v>23</v>
      </c>
      <c r="V639" s="3" t="s">
        <v>33</v>
      </c>
    </row>
    <row r="640" spans="1:22" x14ac:dyDescent="0.25">
      <c r="A640" s="3" t="s">
        <v>1260</v>
      </c>
      <c r="B640" s="3">
        <v>35.49</v>
      </c>
      <c r="C640" s="3" t="str" cm="1">
        <f t="array" ref="C640">_xlfn.IFS($B640&lt;18.5,"Underweight",$B640&lt;24.9,"Normal Weight",$B640&lt;29.9,"Overweight",TRUE,"Obesity")</f>
        <v>Obesity</v>
      </c>
      <c r="D640" s="3">
        <v>5.21</v>
      </c>
      <c r="E640" s="3" t="str">
        <f t="shared" si="27"/>
        <v>Normal</v>
      </c>
      <c r="F640" s="3" t="s">
        <v>21</v>
      </c>
      <c r="G640" s="3" t="s">
        <v>20</v>
      </c>
      <c r="H640" s="3" t="s">
        <v>21</v>
      </c>
      <c r="I640" s="3">
        <v>1</v>
      </c>
      <c r="J640" s="3" t="s">
        <v>20</v>
      </c>
      <c r="L640" s="3" t="s">
        <v>1260</v>
      </c>
      <c r="M640" s="3">
        <v>1997</v>
      </c>
      <c r="N640" s="3" t="s">
        <v>51</v>
      </c>
      <c r="O640" s="3">
        <v>16</v>
      </c>
      <c r="P640" s="5">
        <f t="shared" si="28"/>
        <v>35658</v>
      </c>
      <c r="Q640" s="3">
        <f t="shared" si="29"/>
        <v>25</v>
      </c>
      <c r="R640" s="3">
        <v>0</v>
      </c>
      <c r="S640" s="99">
        <v>6389.53</v>
      </c>
      <c r="T640" s="3" t="s">
        <v>29</v>
      </c>
      <c r="U640" s="3" t="s">
        <v>29</v>
      </c>
      <c r="V640" s="3" t="s">
        <v>48</v>
      </c>
    </row>
    <row r="641" spans="1:22" x14ac:dyDescent="0.25">
      <c r="A641" s="3" t="s">
        <v>1262</v>
      </c>
      <c r="B641" s="3">
        <v>26.315000000000001</v>
      </c>
      <c r="C641" s="3" t="str" cm="1">
        <f t="array" ref="C641">_xlfn.IFS($B641&lt;18.5,"Underweight",$B641&lt;24.9,"Normal Weight",$B641&lt;29.9,"Overweight",TRUE,"Obesity")</f>
        <v>Overweight</v>
      </c>
      <c r="D641" s="3">
        <v>5.89</v>
      </c>
      <c r="E641" s="3" t="str">
        <f t="shared" si="27"/>
        <v>Prediabetes</v>
      </c>
      <c r="F641" s="3" t="s">
        <v>20</v>
      </c>
      <c r="G641" s="3" t="s">
        <v>20</v>
      </c>
      <c r="H641" s="3" t="s">
        <v>20</v>
      </c>
      <c r="I641" s="3">
        <v>0</v>
      </c>
      <c r="J641" s="3" t="s">
        <v>20</v>
      </c>
      <c r="L641" s="3" t="s">
        <v>1262</v>
      </c>
      <c r="M641" s="3">
        <v>1982</v>
      </c>
      <c r="N641" s="3" t="s">
        <v>51</v>
      </c>
      <c r="O641" s="3">
        <v>6</v>
      </c>
      <c r="P641" s="5">
        <f t="shared" si="28"/>
        <v>30169</v>
      </c>
      <c r="Q641" s="3">
        <f t="shared" si="29"/>
        <v>40</v>
      </c>
      <c r="R641" s="3">
        <v>1</v>
      </c>
      <c r="S641" s="99">
        <v>6389.38</v>
      </c>
      <c r="T641" s="3" t="s">
        <v>23</v>
      </c>
      <c r="U641" s="3" t="s">
        <v>29</v>
      </c>
      <c r="V641" s="3" t="s">
        <v>33</v>
      </c>
    </row>
    <row r="642" spans="1:22" x14ac:dyDescent="0.25">
      <c r="A642" s="3" t="s">
        <v>1264</v>
      </c>
      <c r="B642" s="3">
        <v>19.79</v>
      </c>
      <c r="C642" s="3" t="str" cm="1">
        <f t="array" ref="C642">_xlfn.IFS($B642&lt;18.5,"Underweight",$B642&lt;24.9,"Normal Weight",$B642&lt;29.9,"Overweight",TRUE,"Obesity")</f>
        <v>Normal Weight</v>
      </c>
      <c r="D642" s="3">
        <v>4.8099999999999996</v>
      </c>
      <c r="E642" s="3" t="str">
        <f t="shared" ref="E642:E705" si="30">IF($D642&lt;5.7,"Normal",IF($D642&lt;6.5,"Prediabetes","Diabetes"))</f>
        <v>Normal</v>
      </c>
      <c r="F642" s="3" t="s">
        <v>21</v>
      </c>
      <c r="G642" s="3" t="s">
        <v>20</v>
      </c>
      <c r="H642" s="3" t="s">
        <v>20</v>
      </c>
      <c r="I642" s="3">
        <v>0</v>
      </c>
      <c r="J642" s="3" t="s">
        <v>20</v>
      </c>
      <c r="L642" s="3" t="s">
        <v>1264</v>
      </c>
      <c r="M642" s="3">
        <v>1976</v>
      </c>
      <c r="N642" s="3" t="s">
        <v>56</v>
      </c>
      <c r="O642" s="3">
        <v>18</v>
      </c>
      <c r="P642" s="5">
        <f t="shared" ref="P642:P705" si="31">DATE($M642,MONTH(1&amp;$N642),$O642)</f>
        <v>28082</v>
      </c>
      <c r="Q642" s="3">
        <f t="shared" ref="Q642:Q705" si="32">DATEDIF($P642,DATE(2023,6,8),"Y")</f>
        <v>46</v>
      </c>
      <c r="R642" s="3">
        <v>2</v>
      </c>
      <c r="S642" s="99">
        <v>6374.16</v>
      </c>
      <c r="T642" s="3" t="s">
        <v>29</v>
      </c>
      <c r="U642" s="3" t="s">
        <v>29</v>
      </c>
      <c r="V642" s="3" t="s">
        <v>25</v>
      </c>
    </row>
    <row r="643" spans="1:22" x14ac:dyDescent="0.25">
      <c r="A643" s="3" t="s">
        <v>1266</v>
      </c>
      <c r="B643" s="3">
        <v>40.564999999999998</v>
      </c>
      <c r="C643" s="3" t="str" cm="1">
        <f t="array" ref="C643">_xlfn.IFS($B643&lt;18.5,"Underweight",$B643&lt;24.9,"Normal Weight",$B643&lt;29.9,"Overweight",TRUE,"Obesity")</f>
        <v>Obesity</v>
      </c>
      <c r="D643" s="3">
        <v>5.66</v>
      </c>
      <c r="E643" s="3" t="str">
        <f t="shared" si="30"/>
        <v>Normal</v>
      </c>
      <c r="F643" s="3" t="s">
        <v>20</v>
      </c>
      <c r="G643" s="3" t="s">
        <v>20</v>
      </c>
      <c r="H643" s="3" t="s">
        <v>20</v>
      </c>
      <c r="I643" s="3">
        <v>1</v>
      </c>
      <c r="J643" s="3" t="s">
        <v>20</v>
      </c>
      <c r="L643" s="3" t="s">
        <v>1266</v>
      </c>
      <c r="M643" s="3">
        <v>1984</v>
      </c>
      <c r="N643" s="3" t="s">
        <v>51</v>
      </c>
      <c r="O643" s="3">
        <v>13</v>
      </c>
      <c r="P643" s="5">
        <f t="shared" si="31"/>
        <v>30907</v>
      </c>
      <c r="Q643" s="3">
        <f t="shared" si="32"/>
        <v>38</v>
      </c>
      <c r="R643" s="3">
        <v>1</v>
      </c>
      <c r="S643" s="99">
        <v>6373.56</v>
      </c>
      <c r="T643" s="3" t="s">
        <v>29</v>
      </c>
      <c r="U643" s="3" t="s">
        <v>23</v>
      </c>
      <c r="V643" s="3" t="s">
        <v>33</v>
      </c>
    </row>
    <row r="644" spans="1:22" x14ac:dyDescent="0.25">
      <c r="A644" s="3" t="s">
        <v>1268</v>
      </c>
      <c r="B644" s="3">
        <v>18.03</v>
      </c>
      <c r="C644" s="3" t="str" cm="1">
        <f t="array" ref="C644">_xlfn.IFS($B644&lt;18.5,"Underweight",$B644&lt;24.9,"Normal Weight",$B644&lt;29.9,"Overweight",TRUE,"Obesity")</f>
        <v>Underweight</v>
      </c>
      <c r="D644" s="3">
        <v>10.66</v>
      </c>
      <c r="E644" s="3" t="str">
        <f t="shared" si="30"/>
        <v>Diabetes</v>
      </c>
      <c r="F644" s="3" t="s">
        <v>21</v>
      </c>
      <c r="G644" s="3" t="s">
        <v>20</v>
      </c>
      <c r="H644" s="3" t="s">
        <v>20</v>
      </c>
      <c r="I644" s="3">
        <v>2</v>
      </c>
      <c r="J644" s="3" t="s">
        <v>20</v>
      </c>
      <c r="L644" s="3" t="s">
        <v>1268</v>
      </c>
      <c r="M644" s="3">
        <v>1970</v>
      </c>
      <c r="N644" s="3" t="s">
        <v>56</v>
      </c>
      <c r="O644" s="3">
        <v>9</v>
      </c>
      <c r="P644" s="5">
        <f t="shared" si="31"/>
        <v>25881</v>
      </c>
      <c r="Q644" s="3">
        <f t="shared" si="32"/>
        <v>52</v>
      </c>
      <c r="R644" s="3">
        <v>0</v>
      </c>
      <c r="S644" s="99">
        <v>6367.31</v>
      </c>
      <c r="T644" s="3" t="s">
        <v>29</v>
      </c>
      <c r="U644" s="3" t="s">
        <v>23</v>
      </c>
      <c r="V644" s="3" t="s">
        <v>25</v>
      </c>
    </row>
    <row r="645" spans="1:22" x14ac:dyDescent="0.25">
      <c r="A645" s="3" t="s">
        <v>1270</v>
      </c>
      <c r="B645" s="3">
        <v>34.65</v>
      </c>
      <c r="C645" s="3" t="str" cm="1">
        <f t="array" ref="C645">_xlfn.IFS($B645&lt;18.5,"Underweight",$B645&lt;24.9,"Normal Weight",$B645&lt;29.9,"Overweight",TRUE,"Obesity")</f>
        <v>Obesity</v>
      </c>
      <c r="D645" s="3">
        <v>5.98</v>
      </c>
      <c r="E645" s="3" t="str">
        <f t="shared" si="30"/>
        <v>Prediabetes</v>
      </c>
      <c r="F645" s="3" t="s">
        <v>21</v>
      </c>
      <c r="G645" s="3" t="s">
        <v>20</v>
      </c>
      <c r="H645" s="3" t="s">
        <v>20</v>
      </c>
      <c r="I645" s="3">
        <v>0</v>
      </c>
      <c r="J645" s="3" t="s">
        <v>20</v>
      </c>
      <c r="L645" s="3" t="s">
        <v>1270</v>
      </c>
      <c r="M645" s="3">
        <v>1996</v>
      </c>
      <c r="N645" s="3" t="s">
        <v>61</v>
      </c>
      <c r="O645" s="3">
        <v>7</v>
      </c>
      <c r="P645" s="5">
        <f t="shared" si="31"/>
        <v>35253</v>
      </c>
      <c r="Q645" s="3">
        <f t="shared" si="32"/>
        <v>26</v>
      </c>
      <c r="R645" s="3">
        <v>0</v>
      </c>
      <c r="S645" s="99">
        <v>6361.47</v>
      </c>
      <c r="T645" s="3" t="s">
        <v>29</v>
      </c>
      <c r="U645" s="3" t="s">
        <v>24</v>
      </c>
      <c r="V645" s="3" t="s">
        <v>48</v>
      </c>
    </row>
    <row r="646" spans="1:22" x14ac:dyDescent="0.25">
      <c r="A646" s="3" t="s">
        <v>1272</v>
      </c>
      <c r="B646" s="3">
        <v>42.94</v>
      </c>
      <c r="C646" s="3" t="str" cm="1">
        <f t="array" ref="C646">_xlfn.IFS($B646&lt;18.5,"Underweight",$B646&lt;24.9,"Normal Weight",$B646&lt;29.9,"Overweight",TRUE,"Obesity")</f>
        <v>Obesity</v>
      </c>
      <c r="D646" s="3">
        <v>4.34</v>
      </c>
      <c r="E646" s="3" t="str">
        <f t="shared" si="30"/>
        <v>Normal</v>
      </c>
      <c r="F646" s="3" t="s">
        <v>20</v>
      </c>
      <c r="G646" s="3" t="s">
        <v>20</v>
      </c>
      <c r="H646" s="3" t="s">
        <v>20</v>
      </c>
      <c r="I646" s="3">
        <v>0</v>
      </c>
      <c r="J646" s="3" t="s">
        <v>20</v>
      </c>
      <c r="L646" s="3" t="s">
        <v>1272</v>
      </c>
      <c r="M646" s="3">
        <v>1989</v>
      </c>
      <c r="N646" s="3" t="s">
        <v>32</v>
      </c>
      <c r="O646" s="3">
        <v>24</v>
      </c>
      <c r="P646" s="5">
        <f t="shared" si="31"/>
        <v>32683</v>
      </c>
      <c r="Q646" s="3">
        <f t="shared" si="32"/>
        <v>33</v>
      </c>
      <c r="R646" s="3">
        <v>3</v>
      </c>
      <c r="S646" s="99">
        <v>6360.99</v>
      </c>
      <c r="T646" s="3" t="s">
        <v>29</v>
      </c>
      <c r="U646" s="3" t="s">
        <v>29</v>
      </c>
      <c r="V646" s="3" t="s">
        <v>33</v>
      </c>
    </row>
    <row r="647" spans="1:22" x14ac:dyDescent="0.25">
      <c r="A647" s="3" t="s">
        <v>344</v>
      </c>
      <c r="B647" s="3">
        <v>41.33</v>
      </c>
      <c r="C647" s="3" t="str" cm="1">
        <f t="array" ref="C647">_xlfn.IFS($B647&lt;18.5,"Underweight",$B647&lt;24.9,"Normal Weight",$B647&lt;29.9,"Overweight",TRUE,"Obesity")</f>
        <v>Obesity</v>
      </c>
      <c r="D647" s="3">
        <v>4.01</v>
      </c>
      <c r="E647" s="3" t="str">
        <f t="shared" si="30"/>
        <v>Normal</v>
      </c>
      <c r="F647" s="3" t="s">
        <v>21</v>
      </c>
      <c r="G647" s="3" t="s">
        <v>20</v>
      </c>
      <c r="H647" s="3" t="s">
        <v>20</v>
      </c>
      <c r="I647" s="3">
        <v>0</v>
      </c>
      <c r="J647" s="3" t="s">
        <v>21</v>
      </c>
      <c r="L647" s="3" t="s">
        <v>344</v>
      </c>
      <c r="M647" s="3">
        <v>1976</v>
      </c>
      <c r="N647" s="3" t="s">
        <v>47</v>
      </c>
      <c r="O647" s="3">
        <v>18</v>
      </c>
      <c r="P647" s="5">
        <f t="shared" si="31"/>
        <v>28021</v>
      </c>
      <c r="Q647" s="3">
        <f t="shared" si="32"/>
        <v>46</v>
      </c>
      <c r="R647" s="3">
        <v>2</v>
      </c>
      <c r="S647" s="99">
        <v>37735.199999999997</v>
      </c>
      <c r="T647" s="3" t="s">
        <v>29</v>
      </c>
      <c r="U647" s="3" t="s">
        <v>29</v>
      </c>
      <c r="V647" s="3" t="s">
        <v>53</v>
      </c>
    </row>
    <row r="648" spans="1:22" x14ac:dyDescent="0.25">
      <c r="A648" s="3" t="s">
        <v>1275</v>
      </c>
      <c r="B648" s="3">
        <v>31.254999999999999</v>
      </c>
      <c r="C648" s="3" t="str" cm="1">
        <f t="array" ref="C648">_xlfn.IFS($B648&lt;18.5,"Underweight",$B648&lt;24.9,"Normal Weight",$B648&lt;29.9,"Overweight",TRUE,"Obesity")</f>
        <v>Obesity</v>
      </c>
      <c r="D648" s="3">
        <v>5.17</v>
      </c>
      <c r="E648" s="3" t="str">
        <f t="shared" si="30"/>
        <v>Normal</v>
      </c>
      <c r="F648" s="3" t="s">
        <v>20</v>
      </c>
      <c r="G648" s="3" t="s">
        <v>20</v>
      </c>
      <c r="H648" s="3" t="s">
        <v>20</v>
      </c>
      <c r="I648" s="3">
        <v>0</v>
      </c>
      <c r="J648" s="3" t="s">
        <v>20</v>
      </c>
      <c r="L648" s="3" t="s">
        <v>1275</v>
      </c>
      <c r="M648" s="3">
        <v>1980</v>
      </c>
      <c r="N648" s="3" t="s">
        <v>22</v>
      </c>
      <c r="O648" s="3">
        <v>30</v>
      </c>
      <c r="P648" s="5">
        <f t="shared" si="31"/>
        <v>29524</v>
      </c>
      <c r="Q648" s="3">
        <f t="shared" si="32"/>
        <v>42</v>
      </c>
      <c r="R648" s="3">
        <v>0</v>
      </c>
      <c r="S648" s="99">
        <v>6358.78</v>
      </c>
      <c r="T648" s="3" t="s">
        <v>29</v>
      </c>
      <c r="U648" s="3" t="s">
        <v>23</v>
      </c>
      <c r="V648" s="3" t="s">
        <v>33</v>
      </c>
    </row>
    <row r="649" spans="1:22" x14ac:dyDescent="0.25">
      <c r="A649" s="3" t="s">
        <v>1277</v>
      </c>
      <c r="B649" s="3">
        <v>45.43</v>
      </c>
      <c r="C649" s="3" t="str" cm="1">
        <f t="array" ref="C649">_xlfn.IFS($B649&lt;18.5,"Underweight",$B649&lt;24.9,"Normal Weight",$B649&lt;29.9,"Overweight",TRUE,"Obesity")</f>
        <v>Obesity</v>
      </c>
      <c r="D649" s="3">
        <v>4.2300000000000004</v>
      </c>
      <c r="E649" s="3" t="str">
        <f t="shared" si="30"/>
        <v>Normal</v>
      </c>
      <c r="F649" s="3" t="s">
        <v>21</v>
      </c>
      <c r="G649" s="3" t="s">
        <v>20</v>
      </c>
      <c r="H649" s="3" t="s">
        <v>21</v>
      </c>
      <c r="I649" s="3">
        <v>1</v>
      </c>
      <c r="J649" s="3" t="s">
        <v>20</v>
      </c>
      <c r="L649" s="3" t="s">
        <v>1277</v>
      </c>
      <c r="M649" s="3">
        <v>1983</v>
      </c>
      <c r="N649" s="3" t="s">
        <v>51</v>
      </c>
      <c r="O649" s="3">
        <v>19</v>
      </c>
      <c r="P649" s="5">
        <f t="shared" si="31"/>
        <v>30547</v>
      </c>
      <c r="Q649" s="3">
        <f t="shared" si="32"/>
        <v>39</v>
      </c>
      <c r="R649" s="3">
        <v>2</v>
      </c>
      <c r="S649" s="99">
        <v>6356.27</v>
      </c>
      <c r="T649" s="3" t="s">
        <v>24</v>
      </c>
      <c r="U649" s="3" t="s">
        <v>29</v>
      </c>
      <c r="V649" s="3" t="s">
        <v>25</v>
      </c>
    </row>
    <row r="650" spans="1:22" x14ac:dyDescent="0.25">
      <c r="A650" s="3" t="s">
        <v>1279</v>
      </c>
      <c r="B650" s="3">
        <v>32.340000000000003</v>
      </c>
      <c r="C650" s="3" t="str" cm="1">
        <f t="array" ref="C650">_xlfn.IFS($B650&lt;18.5,"Underweight",$B650&lt;24.9,"Normal Weight",$B650&lt;29.9,"Overweight",TRUE,"Obesity")</f>
        <v>Obesity</v>
      </c>
      <c r="D650" s="3">
        <v>4.88</v>
      </c>
      <c r="E650" s="3" t="str">
        <f t="shared" si="30"/>
        <v>Normal</v>
      </c>
      <c r="F650" s="3" t="s">
        <v>21</v>
      </c>
      <c r="G650" s="3" t="s">
        <v>20</v>
      </c>
      <c r="H650" s="3" t="s">
        <v>21</v>
      </c>
      <c r="I650" s="3">
        <v>1</v>
      </c>
      <c r="J650" s="3" t="s">
        <v>20</v>
      </c>
      <c r="L650" s="3" t="s">
        <v>1279</v>
      </c>
      <c r="M650" s="3">
        <v>1983</v>
      </c>
      <c r="N650" s="3" t="s">
        <v>22</v>
      </c>
      <c r="O650" s="3">
        <v>21</v>
      </c>
      <c r="P650" s="5">
        <f t="shared" si="31"/>
        <v>30610</v>
      </c>
      <c r="Q650" s="3">
        <f t="shared" si="32"/>
        <v>39</v>
      </c>
      <c r="R650" s="3">
        <v>2</v>
      </c>
      <c r="S650" s="99">
        <v>6338.08</v>
      </c>
      <c r="T650" s="3" t="s">
        <v>29</v>
      </c>
      <c r="U650" s="3" t="s">
        <v>23</v>
      </c>
      <c r="V650" s="3" t="s">
        <v>25</v>
      </c>
    </row>
    <row r="651" spans="1:22" x14ac:dyDescent="0.25">
      <c r="A651" s="3" t="s">
        <v>1281</v>
      </c>
      <c r="B651" s="3">
        <v>25.46</v>
      </c>
      <c r="C651" s="3" t="str" cm="1">
        <f t="array" ref="C651">_xlfn.IFS($B651&lt;18.5,"Underweight",$B651&lt;24.9,"Normal Weight",$B651&lt;29.9,"Overweight",TRUE,"Obesity")</f>
        <v>Overweight</v>
      </c>
      <c r="D651" s="3">
        <v>9.7100000000000009</v>
      </c>
      <c r="E651" s="3" t="str">
        <f t="shared" si="30"/>
        <v>Diabetes</v>
      </c>
      <c r="F651" s="3" t="s">
        <v>21</v>
      </c>
      <c r="G651" s="3" t="s">
        <v>20</v>
      </c>
      <c r="H651" s="3" t="s">
        <v>20</v>
      </c>
      <c r="I651" s="3">
        <v>1</v>
      </c>
      <c r="J651" s="3" t="s">
        <v>20</v>
      </c>
      <c r="L651" s="3" t="s">
        <v>1281</v>
      </c>
      <c r="M651" s="3">
        <v>1986</v>
      </c>
      <c r="N651" s="3" t="s">
        <v>47</v>
      </c>
      <c r="O651" s="3">
        <v>25</v>
      </c>
      <c r="P651" s="5">
        <f t="shared" si="31"/>
        <v>31680</v>
      </c>
      <c r="Q651" s="3">
        <f t="shared" si="32"/>
        <v>36</v>
      </c>
      <c r="R651" s="3">
        <v>3</v>
      </c>
      <c r="S651" s="99">
        <v>6335.64</v>
      </c>
      <c r="T651" s="3" t="s">
        <v>29</v>
      </c>
      <c r="U651" s="3" t="s">
        <v>29</v>
      </c>
      <c r="V651" s="3" t="s">
        <v>25</v>
      </c>
    </row>
    <row r="652" spans="1:22" x14ac:dyDescent="0.25">
      <c r="A652" s="3" t="s">
        <v>1283</v>
      </c>
      <c r="B652" s="3">
        <v>37.145000000000003</v>
      </c>
      <c r="C652" s="3" t="str" cm="1">
        <f t="array" ref="C652">_xlfn.IFS($B652&lt;18.5,"Underweight",$B652&lt;24.9,"Normal Weight",$B652&lt;29.9,"Overweight",TRUE,"Obesity")</f>
        <v>Obesity</v>
      </c>
      <c r="D652" s="3">
        <v>5.32</v>
      </c>
      <c r="E652" s="3" t="str">
        <f t="shared" si="30"/>
        <v>Normal</v>
      </c>
      <c r="F652" s="3" t="s">
        <v>20</v>
      </c>
      <c r="G652" s="3" t="s">
        <v>20</v>
      </c>
      <c r="H652" s="3" t="s">
        <v>20</v>
      </c>
      <c r="I652" s="3">
        <v>0</v>
      </c>
      <c r="J652" s="3" t="s">
        <v>20</v>
      </c>
      <c r="L652" s="3" t="s">
        <v>1283</v>
      </c>
      <c r="M652" s="3">
        <v>1990</v>
      </c>
      <c r="N652" s="3" t="s">
        <v>51</v>
      </c>
      <c r="O652" s="3">
        <v>13</v>
      </c>
      <c r="P652" s="5">
        <f t="shared" si="31"/>
        <v>33098</v>
      </c>
      <c r="Q652" s="3">
        <f t="shared" si="32"/>
        <v>32</v>
      </c>
      <c r="R652" s="3">
        <v>3</v>
      </c>
      <c r="S652" s="99">
        <v>6334.34</v>
      </c>
      <c r="T652" s="3" t="s">
        <v>29</v>
      </c>
      <c r="U652" s="3" t="s">
        <v>29</v>
      </c>
      <c r="V652" s="3" t="s">
        <v>119</v>
      </c>
    </row>
    <row r="653" spans="1:22" x14ac:dyDescent="0.25">
      <c r="A653" s="3" t="s">
        <v>1285</v>
      </c>
      <c r="B653" s="3">
        <v>30.8</v>
      </c>
      <c r="C653" s="3" t="str" cm="1">
        <f t="array" ref="C653">_xlfn.IFS($B653&lt;18.5,"Underweight",$B653&lt;24.9,"Normal Weight",$B653&lt;29.9,"Overweight",TRUE,"Obesity")</f>
        <v>Obesity</v>
      </c>
      <c r="D653" s="3">
        <v>5.83</v>
      </c>
      <c r="E653" s="3" t="str">
        <f t="shared" si="30"/>
        <v>Prediabetes</v>
      </c>
      <c r="F653" s="3" t="s">
        <v>21</v>
      </c>
      <c r="G653" s="3" t="s">
        <v>20</v>
      </c>
      <c r="H653" s="3" t="s">
        <v>20</v>
      </c>
      <c r="I653" s="3">
        <v>0</v>
      </c>
      <c r="J653" s="3" t="s">
        <v>20</v>
      </c>
      <c r="L653" s="3" t="s">
        <v>1285</v>
      </c>
      <c r="M653" s="3">
        <v>1985</v>
      </c>
      <c r="N653" s="3" t="s">
        <v>28</v>
      </c>
      <c r="O653" s="3">
        <v>15</v>
      </c>
      <c r="P653" s="5">
        <f t="shared" si="31"/>
        <v>31396</v>
      </c>
      <c r="Q653" s="3">
        <f t="shared" si="32"/>
        <v>37</v>
      </c>
      <c r="R653" s="3">
        <v>2</v>
      </c>
      <c r="S653" s="99">
        <v>6313.76</v>
      </c>
      <c r="T653" s="3" t="s">
        <v>29</v>
      </c>
      <c r="U653" s="3" t="s">
        <v>23</v>
      </c>
      <c r="V653" s="3" t="s">
        <v>25</v>
      </c>
    </row>
    <row r="654" spans="1:22" x14ac:dyDescent="0.25">
      <c r="A654" s="3" t="s">
        <v>1287</v>
      </c>
      <c r="B654" s="3">
        <v>29.5</v>
      </c>
      <c r="C654" s="3" t="str" cm="1">
        <f t="array" ref="C654">_xlfn.IFS($B654&lt;18.5,"Underweight",$B654&lt;24.9,"Normal Weight",$B654&lt;29.9,"Overweight",TRUE,"Obesity")</f>
        <v>Overweight</v>
      </c>
      <c r="D654" s="3">
        <v>5.54</v>
      </c>
      <c r="E654" s="3" t="str">
        <f t="shared" si="30"/>
        <v>Normal</v>
      </c>
      <c r="F654" s="3" t="s">
        <v>21</v>
      </c>
      <c r="G654" s="3" t="s">
        <v>20</v>
      </c>
      <c r="H654" s="3" t="s">
        <v>20</v>
      </c>
      <c r="I654" s="3">
        <v>0</v>
      </c>
      <c r="J654" s="3" t="s">
        <v>20</v>
      </c>
      <c r="L654" s="3" t="s">
        <v>1287</v>
      </c>
      <c r="M654" s="3">
        <v>1985</v>
      </c>
      <c r="N654" s="3" t="s">
        <v>56</v>
      </c>
      <c r="O654" s="3">
        <v>19</v>
      </c>
      <c r="P654" s="5">
        <f t="shared" si="31"/>
        <v>31370</v>
      </c>
      <c r="Q654" s="3">
        <f t="shared" si="32"/>
        <v>37</v>
      </c>
      <c r="R654" s="3">
        <v>2</v>
      </c>
      <c r="S654" s="99">
        <v>6311.95</v>
      </c>
      <c r="T654" s="3" t="s">
        <v>29</v>
      </c>
      <c r="U654" s="3" t="s">
        <v>23</v>
      </c>
      <c r="V654" s="3" t="s">
        <v>53</v>
      </c>
    </row>
    <row r="655" spans="1:22" x14ac:dyDescent="0.25">
      <c r="A655" s="3" t="s">
        <v>1289</v>
      </c>
      <c r="B655" s="3">
        <v>43.39</v>
      </c>
      <c r="C655" s="3" t="str" cm="1">
        <f t="array" ref="C655">_xlfn.IFS($B655&lt;18.5,"Underweight",$B655&lt;24.9,"Normal Weight",$B655&lt;29.9,"Overweight",TRUE,"Obesity")</f>
        <v>Obesity</v>
      </c>
      <c r="D655" s="3">
        <v>5.85</v>
      </c>
      <c r="E655" s="3" t="str">
        <f t="shared" si="30"/>
        <v>Prediabetes</v>
      </c>
      <c r="F655" s="3" t="s">
        <v>20</v>
      </c>
      <c r="G655" s="3" t="s">
        <v>117</v>
      </c>
      <c r="H655" s="3" t="s">
        <v>20</v>
      </c>
      <c r="I655" s="3">
        <v>1</v>
      </c>
      <c r="J655" s="3" t="s">
        <v>20</v>
      </c>
      <c r="L655" s="3" t="s">
        <v>1289</v>
      </c>
      <c r="M655" s="3">
        <v>2004</v>
      </c>
      <c r="N655" s="3" t="s">
        <v>61</v>
      </c>
      <c r="O655" s="3">
        <v>27</v>
      </c>
      <c r="P655" s="5">
        <f t="shared" si="31"/>
        <v>38195</v>
      </c>
      <c r="Q655" s="3">
        <f t="shared" si="32"/>
        <v>18</v>
      </c>
      <c r="R655" s="3">
        <v>0</v>
      </c>
      <c r="S655" s="99">
        <v>6311.11</v>
      </c>
      <c r="T655" s="3" t="s">
        <v>29</v>
      </c>
      <c r="U655" s="3" t="s">
        <v>29</v>
      </c>
      <c r="V655" s="3" t="s">
        <v>53</v>
      </c>
    </row>
    <row r="656" spans="1:22" x14ac:dyDescent="0.25">
      <c r="A656" s="3" t="s">
        <v>1291</v>
      </c>
      <c r="B656" s="3">
        <v>15.08</v>
      </c>
      <c r="C656" s="3" t="str" cm="1">
        <f t="array" ref="C656">_xlfn.IFS($B656&lt;18.5,"Underweight",$B656&lt;24.9,"Normal Weight",$B656&lt;29.9,"Overweight",TRUE,"Obesity")</f>
        <v>Underweight</v>
      </c>
      <c r="D656" s="3">
        <v>4.8499999999999996</v>
      </c>
      <c r="E656" s="3" t="str">
        <f t="shared" si="30"/>
        <v>Normal</v>
      </c>
      <c r="F656" s="3" t="s">
        <v>21</v>
      </c>
      <c r="G656" s="3" t="s">
        <v>20</v>
      </c>
      <c r="H656" s="3" t="s">
        <v>21</v>
      </c>
      <c r="I656" s="3">
        <v>1</v>
      </c>
      <c r="J656" s="3" t="s">
        <v>20</v>
      </c>
      <c r="L656" s="3" t="s">
        <v>1291</v>
      </c>
      <c r="M656" s="3">
        <v>1969</v>
      </c>
      <c r="N656" s="3" t="s">
        <v>47</v>
      </c>
      <c r="O656" s="3">
        <v>4</v>
      </c>
      <c r="P656" s="5">
        <f t="shared" si="31"/>
        <v>25450</v>
      </c>
      <c r="Q656" s="3">
        <f t="shared" si="32"/>
        <v>53</v>
      </c>
      <c r="R656" s="3">
        <v>0</v>
      </c>
      <c r="S656" s="99">
        <v>6305.61</v>
      </c>
      <c r="T656" s="3" t="s">
        <v>29</v>
      </c>
      <c r="U656" s="3" t="s">
        <v>29</v>
      </c>
      <c r="V656" s="3" t="s">
        <v>33</v>
      </c>
    </row>
    <row r="657" spans="1:22" x14ac:dyDescent="0.25">
      <c r="A657" s="3" t="s">
        <v>1293</v>
      </c>
      <c r="B657" s="3">
        <v>20.48</v>
      </c>
      <c r="C657" s="3" t="str" cm="1">
        <f t="array" ref="C657">_xlfn.IFS($B657&lt;18.5,"Underweight",$B657&lt;24.9,"Normal Weight",$B657&lt;29.9,"Overweight",TRUE,"Obesity")</f>
        <v>Normal Weight</v>
      </c>
      <c r="D657" s="3">
        <v>11.09</v>
      </c>
      <c r="E657" s="3" t="str">
        <f t="shared" si="30"/>
        <v>Diabetes</v>
      </c>
      <c r="F657" s="3" t="s">
        <v>20</v>
      </c>
      <c r="G657" s="3" t="s">
        <v>20</v>
      </c>
      <c r="H657" s="3" t="s">
        <v>20</v>
      </c>
      <c r="I657" s="3">
        <v>0</v>
      </c>
      <c r="J657" s="3" t="s">
        <v>20</v>
      </c>
      <c r="L657" s="3" t="s">
        <v>1293</v>
      </c>
      <c r="M657" s="3">
        <v>1974</v>
      </c>
      <c r="N657" s="3" t="s">
        <v>47</v>
      </c>
      <c r="O657" s="3">
        <v>17</v>
      </c>
      <c r="P657" s="5">
        <f t="shared" si="31"/>
        <v>27289</v>
      </c>
      <c r="Q657" s="3">
        <f t="shared" si="32"/>
        <v>48</v>
      </c>
      <c r="R657" s="3">
        <v>0</v>
      </c>
      <c r="S657" s="99">
        <v>6302.23</v>
      </c>
      <c r="T657" s="3" t="s">
        <v>29</v>
      </c>
      <c r="U657" s="3" t="s">
        <v>23</v>
      </c>
      <c r="V657" s="3" t="s">
        <v>25</v>
      </c>
    </row>
    <row r="658" spans="1:22" x14ac:dyDescent="0.25">
      <c r="A658" s="3" t="s">
        <v>346</v>
      </c>
      <c r="B658" s="3">
        <v>31.92</v>
      </c>
      <c r="C658" s="3" t="str" cm="1">
        <f t="array" ref="C658">_xlfn.IFS($B658&lt;18.5,"Underweight",$B658&lt;24.9,"Normal Weight",$B658&lt;29.9,"Overweight",TRUE,"Obesity")</f>
        <v>Obesity</v>
      </c>
      <c r="D658" s="3">
        <v>5.12</v>
      </c>
      <c r="E658" s="3" t="str">
        <f t="shared" si="30"/>
        <v>Normal</v>
      </c>
      <c r="F658" s="3" t="s">
        <v>21</v>
      </c>
      <c r="G658" s="3" t="s">
        <v>20</v>
      </c>
      <c r="H658" s="3" t="s">
        <v>20</v>
      </c>
      <c r="I658" s="3">
        <v>1</v>
      </c>
      <c r="J658" s="3" t="s">
        <v>21</v>
      </c>
      <c r="L658" s="3" t="s">
        <v>346</v>
      </c>
      <c r="M658" s="3">
        <v>1988</v>
      </c>
      <c r="N658" s="3" t="s">
        <v>22</v>
      </c>
      <c r="O658" s="3">
        <v>10</v>
      </c>
      <c r="P658" s="5">
        <f t="shared" si="31"/>
        <v>32426</v>
      </c>
      <c r="Q658" s="3">
        <f t="shared" si="32"/>
        <v>34</v>
      </c>
      <c r="R658" s="3">
        <v>1</v>
      </c>
      <c r="S658" s="99">
        <v>37701.879999999997</v>
      </c>
      <c r="T658" s="3" t="s">
        <v>29</v>
      </c>
      <c r="U658" s="3" t="s">
        <v>24</v>
      </c>
      <c r="V658" s="3" t="s">
        <v>134</v>
      </c>
    </row>
    <row r="659" spans="1:22" x14ac:dyDescent="0.25">
      <c r="A659" s="3" t="s">
        <v>1296</v>
      </c>
      <c r="B659" s="3">
        <v>34.450000000000003</v>
      </c>
      <c r="C659" s="3" t="str" cm="1">
        <f t="array" ref="C659">_xlfn.IFS($B659&lt;18.5,"Underweight",$B659&lt;24.9,"Normal Weight",$B659&lt;29.9,"Overweight",TRUE,"Obesity")</f>
        <v>Obesity</v>
      </c>
      <c r="D659" s="3">
        <v>5.58</v>
      </c>
      <c r="E659" s="3" t="str">
        <f t="shared" si="30"/>
        <v>Normal</v>
      </c>
      <c r="F659" s="3" t="s">
        <v>21</v>
      </c>
      <c r="G659" s="3" t="s">
        <v>20</v>
      </c>
      <c r="H659" s="3" t="s">
        <v>20</v>
      </c>
      <c r="I659" s="3">
        <v>0</v>
      </c>
      <c r="J659" s="3" t="s">
        <v>20</v>
      </c>
      <c r="L659" s="3" t="s">
        <v>1296</v>
      </c>
      <c r="M659" s="3">
        <v>1996</v>
      </c>
      <c r="N659" s="3" t="s">
        <v>61</v>
      </c>
      <c r="O659" s="3">
        <v>4</v>
      </c>
      <c r="P659" s="5">
        <f t="shared" si="31"/>
        <v>35250</v>
      </c>
      <c r="Q659" s="3">
        <f t="shared" si="32"/>
        <v>26</v>
      </c>
      <c r="R659" s="3">
        <v>0</v>
      </c>
      <c r="S659" s="99">
        <v>6293.63</v>
      </c>
      <c r="T659" s="3" t="s">
        <v>29</v>
      </c>
      <c r="U659" s="3" t="s">
        <v>24</v>
      </c>
      <c r="V659" s="3" t="s">
        <v>48</v>
      </c>
    </row>
    <row r="660" spans="1:22" x14ac:dyDescent="0.25">
      <c r="A660" s="3" t="s">
        <v>1298</v>
      </c>
      <c r="B660" s="3">
        <v>34.21</v>
      </c>
      <c r="C660" s="3" t="str" cm="1">
        <f t="array" ref="C660">_xlfn.IFS($B660&lt;18.5,"Underweight",$B660&lt;24.9,"Normal Weight",$B660&lt;29.9,"Overweight",TRUE,"Obesity")</f>
        <v>Obesity</v>
      </c>
      <c r="D660" s="3">
        <v>9.7200000000000006</v>
      </c>
      <c r="E660" s="3" t="str">
        <f t="shared" si="30"/>
        <v>Diabetes</v>
      </c>
      <c r="F660" s="3" t="s">
        <v>21</v>
      </c>
      <c r="G660" s="3" t="s">
        <v>20</v>
      </c>
      <c r="H660" s="3" t="s">
        <v>20</v>
      </c>
      <c r="I660" s="3">
        <v>0</v>
      </c>
      <c r="J660" s="3" t="s">
        <v>20</v>
      </c>
      <c r="L660" s="3" t="s">
        <v>1298</v>
      </c>
      <c r="M660" s="3">
        <v>1981</v>
      </c>
      <c r="N660" s="3" t="s">
        <v>51</v>
      </c>
      <c r="O660" s="3">
        <v>26</v>
      </c>
      <c r="P660" s="5">
        <f t="shared" si="31"/>
        <v>29824</v>
      </c>
      <c r="Q660" s="3">
        <f t="shared" si="32"/>
        <v>41</v>
      </c>
      <c r="R660" s="3">
        <v>1</v>
      </c>
      <c r="S660" s="99">
        <v>6289.75</v>
      </c>
      <c r="T660" s="3" t="s">
        <v>29</v>
      </c>
      <c r="U660" s="3" t="s">
        <v>24</v>
      </c>
      <c r="V660" s="3" t="s">
        <v>25</v>
      </c>
    </row>
    <row r="661" spans="1:22" x14ac:dyDescent="0.25">
      <c r="A661" s="3" t="s">
        <v>1300</v>
      </c>
      <c r="B661" s="3">
        <v>28.8</v>
      </c>
      <c r="C661" s="3" t="str" cm="1">
        <f t="array" ref="C661">_xlfn.IFS($B661&lt;18.5,"Underweight",$B661&lt;24.9,"Normal Weight",$B661&lt;29.9,"Overweight",TRUE,"Obesity")</f>
        <v>Overweight</v>
      </c>
      <c r="D661" s="3">
        <v>11.41</v>
      </c>
      <c r="E661" s="3" t="str">
        <f t="shared" si="30"/>
        <v>Diabetes</v>
      </c>
      <c r="F661" s="3" t="s">
        <v>21</v>
      </c>
      <c r="G661" s="3" t="s">
        <v>20</v>
      </c>
      <c r="H661" s="3" t="s">
        <v>20</v>
      </c>
      <c r="I661" s="3">
        <v>0</v>
      </c>
      <c r="J661" s="3" t="s">
        <v>20</v>
      </c>
      <c r="L661" s="3" t="s">
        <v>1300</v>
      </c>
      <c r="M661" s="3">
        <v>1981</v>
      </c>
      <c r="N661" s="3" t="s">
        <v>56</v>
      </c>
      <c r="O661" s="3">
        <v>24</v>
      </c>
      <c r="P661" s="5">
        <f t="shared" si="31"/>
        <v>29914</v>
      </c>
      <c r="Q661" s="3">
        <f t="shared" si="32"/>
        <v>41</v>
      </c>
      <c r="R661" s="3">
        <v>1</v>
      </c>
      <c r="S661" s="99">
        <v>6282.24</v>
      </c>
      <c r="T661" s="3" t="s">
        <v>29</v>
      </c>
      <c r="U661" s="3" t="s">
        <v>23</v>
      </c>
      <c r="V661" s="3" t="s">
        <v>53</v>
      </c>
    </row>
    <row r="662" spans="1:22" x14ac:dyDescent="0.25">
      <c r="A662" s="3" t="s">
        <v>1302</v>
      </c>
      <c r="B662" s="3">
        <v>31.74</v>
      </c>
      <c r="C662" s="3" t="str" cm="1">
        <f t="array" ref="C662">_xlfn.IFS($B662&lt;18.5,"Underweight",$B662&lt;24.9,"Normal Weight",$B662&lt;29.9,"Overweight",TRUE,"Obesity")</f>
        <v>Obesity</v>
      </c>
      <c r="D662" s="3">
        <v>4.46</v>
      </c>
      <c r="E662" s="3" t="str">
        <f t="shared" si="30"/>
        <v>Normal</v>
      </c>
      <c r="F662" s="3" t="s">
        <v>20</v>
      </c>
      <c r="G662" s="3" t="s">
        <v>20</v>
      </c>
      <c r="H662" s="3" t="s">
        <v>21</v>
      </c>
      <c r="I662" s="3">
        <v>1</v>
      </c>
      <c r="J662" s="3" t="s">
        <v>20</v>
      </c>
      <c r="L662" s="3" t="s">
        <v>1302</v>
      </c>
      <c r="M662" s="3">
        <v>1993</v>
      </c>
      <c r="N662" s="3" t="s">
        <v>22</v>
      </c>
      <c r="O662" s="3">
        <v>16</v>
      </c>
      <c r="P662" s="5">
        <f t="shared" si="31"/>
        <v>34258</v>
      </c>
      <c r="Q662" s="3">
        <f t="shared" si="32"/>
        <v>29</v>
      </c>
      <c r="R662" s="3">
        <v>0</v>
      </c>
      <c r="S662" s="99">
        <v>6276.3</v>
      </c>
      <c r="T662" s="3" t="s">
        <v>29</v>
      </c>
      <c r="U662" s="3" t="s">
        <v>23</v>
      </c>
      <c r="V662" s="3" t="s">
        <v>42</v>
      </c>
    </row>
    <row r="663" spans="1:22" x14ac:dyDescent="0.25">
      <c r="A663" s="3" t="s">
        <v>1304</v>
      </c>
      <c r="B663" s="3">
        <v>21.78</v>
      </c>
      <c r="C663" s="3" t="str" cm="1">
        <f t="array" ref="C663">_xlfn.IFS($B663&lt;18.5,"Underweight",$B663&lt;24.9,"Normal Weight",$B663&lt;29.9,"Overweight",TRUE,"Obesity")</f>
        <v>Normal Weight</v>
      </c>
      <c r="D663" s="3">
        <v>9.31</v>
      </c>
      <c r="E663" s="3" t="str">
        <f t="shared" si="30"/>
        <v>Diabetes</v>
      </c>
      <c r="F663" s="3" t="s">
        <v>21</v>
      </c>
      <c r="G663" s="3" t="s">
        <v>20</v>
      </c>
      <c r="H663" s="3" t="s">
        <v>20</v>
      </c>
      <c r="I663" s="3">
        <v>0</v>
      </c>
      <c r="J663" s="3" t="s">
        <v>20</v>
      </c>
      <c r="L663" s="3" t="s">
        <v>1304</v>
      </c>
      <c r="M663" s="3">
        <v>1981</v>
      </c>
      <c r="N663" s="3" t="s">
        <v>32</v>
      </c>
      <c r="O663" s="3">
        <v>30</v>
      </c>
      <c r="P663" s="5">
        <f t="shared" si="31"/>
        <v>29767</v>
      </c>
      <c r="Q663" s="3">
        <f t="shared" si="32"/>
        <v>41</v>
      </c>
      <c r="R663" s="3">
        <v>1</v>
      </c>
      <c r="S663" s="99">
        <v>6272.48</v>
      </c>
      <c r="T663" s="3" t="s">
        <v>23</v>
      </c>
      <c r="U663" s="3" t="s">
        <v>24</v>
      </c>
      <c r="V663" s="3" t="s">
        <v>25</v>
      </c>
    </row>
    <row r="664" spans="1:22" x14ac:dyDescent="0.25">
      <c r="A664" s="3" t="s">
        <v>1306</v>
      </c>
      <c r="B664" s="3">
        <v>23.75</v>
      </c>
      <c r="C664" s="3" t="str" cm="1">
        <f t="array" ref="C664">_xlfn.IFS($B664&lt;18.5,"Underweight",$B664&lt;24.9,"Normal Weight",$B664&lt;29.9,"Overweight",TRUE,"Obesity")</f>
        <v>Normal Weight</v>
      </c>
      <c r="D664" s="3">
        <v>5.03</v>
      </c>
      <c r="E664" s="3" t="str">
        <f t="shared" si="30"/>
        <v>Normal</v>
      </c>
      <c r="F664" s="3" t="s">
        <v>20</v>
      </c>
      <c r="G664" s="3" t="s">
        <v>20</v>
      </c>
      <c r="H664" s="3" t="s">
        <v>20</v>
      </c>
      <c r="I664" s="3">
        <v>1</v>
      </c>
      <c r="J664" s="3" t="s">
        <v>20</v>
      </c>
      <c r="L664" s="3" t="s">
        <v>1306</v>
      </c>
      <c r="M664" s="3">
        <v>1984</v>
      </c>
      <c r="N664" s="3" t="s">
        <v>47</v>
      </c>
      <c r="O664" s="3">
        <v>25</v>
      </c>
      <c r="P664" s="5">
        <f t="shared" si="31"/>
        <v>30950</v>
      </c>
      <c r="Q664" s="3">
        <f t="shared" si="32"/>
        <v>38</v>
      </c>
      <c r="R664" s="3">
        <v>3</v>
      </c>
      <c r="S664" s="99">
        <v>6269.33</v>
      </c>
      <c r="T664" s="3" t="s">
        <v>29</v>
      </c>
      <c r="U664" s="3" t="s">
        <v>23</v>
      </c>
      <c r="V664" s="3" t="s">
        <v>25</v>
      </c>
    </row>
    <row r="665" spans="1:22" x14ac:dyDescent="0.25">
      <c r="A665" s="3" t="s">
        <v>1308</v>
      </c>
      <c r="B665" s="3">
        <v>33.21</v>
      </c>
      <c r="C665" s="3" t="str" cm="1">
        <f t="array" ref="C665">_xlfn.IFS($B665&lt;18.5,"Underweight",$B665&lt;24.9,"Normal Weight",$B665&lt;29.9,"Overweight",TRUE,"Obesity")</f>
        <v>Obesity</v>
      </c>
      <c r="D665" s="3">
        <v>5.07</v>
      </c>
      <c r="E665" s="3" t="str">
        <f t="shared" si="30"/>
        <v>Normal</v>
      </c>
      <c r="F665" s="3" t="s">
        <v>21</v>
      </c>
      <c r="G665" s="3" t="s">
        <v>20</v>
      </c>
      <c r="H665" s="3" t="s">
        <v>20</v>
      </c>
      <c r="I665" s="3">
        <v>1</v>
      </c>
      <c r="J665" s="3" t="s">
        <v>20</v>
      </c>
      <c r="L665" s="3" t="s">
        <v>1308</v>
      </c>
      <c r="M665" s="3">
        <v>1995</v>
      </c>
      <c r="N665" s="3" t="s">
        <v>22</v>
      </c>
      <c r="O665" s="3">
        <v>17</v>
      </c>
      <c r="P665" s="5">
        <f t="shared" si="31"/>
        <v>34989</v>
      </c>
      <c r="Q665" s="3">
        <f t="shared" si="32"/>
        <v>27</v>
      </c>
      <c r="R665" s="3">
        <v>0</v>
      </c>
      <c r="S665" s="99">
        <v>6261.2</v>
      </c>
      <c r="T665" s="3" t="s">
        <v>29</v>
      </c>
      <c r="U665" s="3" t="s">
        <v>23</v>
      </c>
      <c r="V665" s="3" t="s">
        <v>36</v>
      </c>
    </row>
    <row r="666" spans="1:22" x14ac:dyDescent="0.25">
      <c r="A666" s="3" t="s">
        <v>1310</v>
      </c>
      <c r="B666" s="3">
        <v>17.7</v>
      </c>
      <c r="C666" s="3" t="str" cm="1">
        <f t="array" ref="C666">_xlfn.IFS($B666&lt;18.5,"Underweight",$B666&lt;24.9,"Normal Weight",$B666&lt;29.9,"Overweight",TRUE,"Obesity")</f>
        <v>Underweight</v>
      </c>
      <c r="D666" s="3">
        <v>10.42</v>
      </c>
      <c r="E666" s="3" t="str">
        <f t="shared" si="30"/>
        <v>Diabetes</v>
      </c>
      <c r="F666" s="3" t="s">
        <v>21</v>
      </c>
      <c r="G666" s="3" t="s">
        <v>20</v>
      </c>
      <c r="H666" s="3" t="s">
        <v>20</v>
      </c>
      <c r="I666" s="3">
        <v>2</v>
      </c>
      <c r="J666" s="3" t="s">
        <v>20</v>
      </c>
      <c r="L666" s="3" t="s">
        <v>1310</v>
      </c>
      <c r="M666" s="3">
        <v>1970</v>
      </c>
      <c r="N666" s="3" t="s">
        <v>22</v>
      </c>
      <c r="O666" s="3">
        <v>11</v>
      </c>
      <c r="P666" s="5">
        <f t="shared" si="31"/>
        <v>25852</v>
      </c>
      <c r="Q666" s="3">
        <f t="shared" si="32"/>
        <v>52</v>
      </c>
      <c r="R666" s="3">
        <v>0</v>
      </c>
      <c r="S666" s="99">
        <v>6255.38</v>
      </c>
      <c r="T666" s="3" t="s">
        <v>29</v>
      </c>
      <c r="U666" s="3" t="s">
        <v>29</v>
      </c>
      <c r="V666" s="3" t="s">
        <v>25</v>
      </c>
    </row>
    <row r="667" spans="1:22" x14ac:dyDescent="0.25">
      <c r="A667" s="3" t="s">
        <v>1312</v>
      </c>
      <c r="B667" s="3">
        <v>17.2</v>
      </c>
      <c r="C667" s="3" t="str" cm="1">
        <f t="array" ref="C667">_xlfn.IFS($B667&lt;18.5,"Underweight",$B667&lt;24.9,"Normal Weight",$B667&lt;29.9,"Overweight",TRUE,"Obesity")</f>
        <v>Underweight</v>
      </c>
      <c r="D667" s="3">
        <v>6.45</v>
      </c>
      <c r="E667" s="3" t="str">
        <f t="shared" si="30"/>
        <v>Prediabetes</v>
      </c>
      <c r="F667" s="3" t="s">
        <v>20</v>
      </c>
      <c r="G667" s="3" t="s">
        <v>20</v>
      </c>
      <c r="H667" s="3" t="s">
        <v>20</v>
      </c>
      <c r="I667" s="3">
        <v>2</v>
      </c>
      <c r="J667" s="3" t="s">
        <v>20</v>
      </c>
      <c r="L667" s="3" t="s">
        <v>1312</v>
      </c>
      <c r="M667" s="3">
        <v>1972</v>
      </c>
      <c r="N667" s="3" t="s">
        <v>47</v>
      </c>
      <c r="O667" s="3">
        <v>8</v>
      </c>
      <c r="P667" s="5">
        <f t="shared" si="31"/>
        <v>26550</v>
      </c>
      <c r="Q667" s="3">
        <f t="shared" si="32"/>
        <v>50</v>
      </c>
      <c r="R667" s="3">
        <v>0</v>
      </c>
      <c r="S667" s="99">
        <v>6254.13</v>
      </c>
      <c r="T667" s="3" t="s">
        <v>29</v>
      </c>
      <c r="U667" s="3" t="s">
        <v>29</v>
      </c>
      <c r="V667" s="3" t="s">
        <v>33</v>
      </c>
    </row>
    <row r="668" spans="1:22" x14ac:dyDescent="0.25">
      <c r="A668" s="3" t="s">
        <v>1314</v>
      </c>
      <c r="B668" s="3">
        <v>19.21</v>
      </c>
      <c r="C668" s="3" t="str" cm="1">
        <f t="array" ref="C668">_xlfn.IFS($B668&lt;18.5,"Underweight",$B668&lt;24.9,"Normal Weight",$B668&lt;29.9,"Overweight",TRUE,"Obesity")</f>
        <v>Normal Weight</v>
      </c>
      <c r="D668" s="3">
        <v>5.52</v>
      </c>
      <c r="E668" s="3" t="str">
        <f t="shared" si="30"/>
        <v>Normal</v>
      </c>
      <c r="F668" s="3" t="s">
        <v>20</v>
      </c>
      <c r="G668" s="3" t="s">
        <v>20</v>
      </c>
      <c r="H668" s="3" t="s">
        <v>20</v>
      </c>
      <c r="I668" s="3">
        <v>2</v>
      </c>
      <c r="J668" s="3" t="s">
        <v>20</v>
      </c>
      <c r="L668" s="3" t="s">
        <v>1314</v>
      </c>
      <c r="M668" s="3">
        <v>1972</v>
      </c>
      <c r="N668" s="3" t="s">
        <v>56</v>
      </c>
      <c r="O668" s="3">
        <v>11</v>
      </c>
      <c r="P668" s="5">
        <f t="shared" si="31"/>
        <v>26614</v>
      </c>
      <c r="Q668" s="3">
        <f t="shared" si="32"/>
        <v>50</v>
      </c>
      <c r="R668" s="3">
        <v>0</v>
      </c>
      <c r="S668" s="99">
        <v>6253.85</v>
      </c>
      <c r="T668" s="3" t="s">
        <v>29</v>
      </c>
      <c r="U668" s="3" t="s">
        <v>29</v>
      </c>
      <c r="V668" s="3" t="s">
        <v>25</v>
      </c>
    </row>
    <row r="669" spans="1:22" x14ac:dyDescent="0.25">
      <c r="A669" s="3" t="s">
        <v>66</v>
      </c>
      <c r="B669" s="3">
        <v>39.9</v>
      </c>
      <c r="C669" s="3" t="str" cm="1">
        <f t="array" ref="C669">_xlfn.IFS($B669&lt;18.5,"Underweight",$B669&lt;24.9,"Normal Weight",$B669&lt;29.9,"Overweight",TRUE,"Obesity")</f>
        <v>Obesity</v>
      </c>
      <c r="D669" s="3">
        <v>11.32</v>
      </c>
      <c r="E669" s="3" t="str">
        <f t="shared" si="30"/>
        <v>Diabetes</v>
      </c>
      <c r="F669" s="3" t="s">
        <v>20</v>
      </c>
      <c r="G669" s="3" t="s">
        <v>20</v>
      </c>
      <c r="H669" s="3" t="s">
        <v>20</v>
      </c>
      <c r="I669" s="3">
        <v>0</v>
      </c>
      <c r="J669" s="3" t="s">
        <v>21</v>
      </c>
      <c r="L669" s="3" t="s">
        <v>66</v>
      </c>
      <c r="M669" s="3">
        <v>1962</v>
      </c>
      <c r="N669" s="3" t="s">
        <v>51</v>
      </c>
      <c r="O669" s="3">
        <v>27</v>
      </c>
      <c r="P669" s="5">
        <f t="shared" si="31"/>
        <v>22885</v>
      </c>
      <c r="Q669" s="3">
        <f t="shared" si="32"/>
        <v>60</v>
      </c>
      <c r="R669" s="3">
        <v>0</v>
      </c>
      <c r="S669" s="99">
        <v>48173.36</v>
      </c>
      <c r="T669" s="3" t="s">
        <v>23</v>
      </c>
      <c r="U669" s="3" t="s">
        <v>24</v>
      </c>
      <c r="V669" s="3" t="s">
        <v>53</v>
      </c>
    </row>
    <row r="670" spans="1:22" x14ac:dyDescent="0.25">
      <c r="A670" s="3" t="s">
        <v>348</v>
      </c>
      <c r="B670" s="3">
        <v>39.799999999999997</v>
      </c>
      <c r="C670" s="3" t="str" cm="1">
        <f t="array" ref="C670">_xlfn.IFS($B670&lt;18.5,"Underweight",$B670&lt;24.9,"Normal Weight",$B670&lt;29.9,"Overweight",TRUE,"Obesity")</f>
        <v>Obesity</v>
      </c>
      <c r="D670" s="3">
        <v>10.54</v>
      </c>
      <c r="E670" s="3" t="str">
        <f t="shared" si="30"/>
        <v>Diabetes</v>
      </c>
      <c r="F670" s="3" t="s">
        <v>21</v>
      </c>
      <c r="G670" s="3" t="s">
        <v>20</v>
      </c>
      <c r="H670" s="3" t="s">
        <v>20</v>
      </c>
      <c r="I670" s="3">
        <v>2</v>
      </c>
      <c r="J670" s="3" t="s">
        <v>21</v>
      </c>
      <c r="L670" s="3" t="s">
        <v>348</v>
      </c>
      <c r="M670" s="3">
        <v>1970</v>
      </c>
      <c r="N670" s="3" t="s">
        <v>22</v>
      </c>
      <c r="O670" s="3">
        <v>28</v>
      </c>
      <c r="P670" s="5">
        <f t="shared" si="31"/>
        <v>25869</v>
      </c>
      <c r="Q670" s="3">
        <f t="shared" si="32"/>
        <v>52</v>
      </c>
      <c r="R670" s="3">
        <v>0</v>
      </c>
      <c r="S670" s="99">
        <v>37675.06</v>
      </c>
      <c r="T670" s="3" t="s">
        <v>29</v>
      </c>
      <c r="U670" s="3" t="s">
        <v>24</v>
      </c>
      <c r="V670" s="3" t="s">
        <v>53</v>
      </c>
    </row>
    <row r="671" spans="1:22" x14ac:dyDescent="0.25">
      <c r="A671" s="3" t="s">
        <v>1318</v>
      </c>
      <c r="B671" s="3">
        <v>23.2</v>
      </c>
      <c r="C671" s="3" t="str" cm="1">
        <f t="array" ref="C671">_xlfn.IFS($B671&lt;18.5,"Underweight",$B671&lt;24.9,"Normal Weight",$B671&lt;29.9,"Overweight",TRUE,"Obesity")</f>
        <v>Normal Weight</v>
      </c>
      <c r="D671" s="3">
        <v>4.41</v>
      </c>
      <c r="E671" s="3" t="str">
        <f t="shared" si="30"/>
        <v>Normal</v>
      </c>
      <c r="F671" s="3" t="s">
        <v>20</v>
      </c>
      <c r="G671" s="3" t="s">
        <v>20</v>
      </c>
      <c r="H671" s="3" t="s">
        <v>21</v>
      </c>
      <c r="I671" s="3">
        <v>1</v>
      </c>
      <c r="J671" s="3" t="s">
        <v>20</v>
      </c>
      <c r="L671" s="3" t="s">
        <v>1318</v>
      </c>
      <c r="M671" s="3">
        <v>1979</v>
      </c>
      <c r="N671" s="3" t="s">
        <v>22</v>
      </c>
      <c r="O671" s="3">
        <v>10</v>
      </c>
      <c r="P671" s="5">
        <f t="shared" si="31"/>
        <v>29138</v>
      </c>
      <c r="Q671" s="3">
        <f t="shared" si="32"/>
        <v>43</v>
      </c>
      <c r="R671" s="3">
        <v>0</v>
      </c>
      <c r="S671" s="99">
        <v>6250.44</v>
      </c>
      <c r="T671" s="3" t="s">
        <v>29</v>
      </c>
      <c r="U671" s="3" t="s">
        <v>23</v>
      </c>
      <c r="V671" s="3" t="s">
        <v>53</v>
      </c>
    </row>
    <row r="672" spans="1:22" x14ac:dyDescent="0.25">
      <c r="A672" s="3" t="s">
        <v>1320</v>
      </c>
      <c r="B672" s="3">
        <v>32.5</v>
      </c>
      <c r="C672" s="3" t="str" cm="1">
        <f t="array" ref="C672">_xlfn.IFS($B672&lt;18.5,"Underweight",$B672&lt;24.9,"Normal Weight",$B672&lt;29.9,"Overweight",TRUE,"Obesity")</f>
        <v>Obesity</v>
      </c>
      <c r="D672" s="3">
        <v>4.6900000000000004</v>
      </c>
      <c r="E672" s="3" t="str">
        <f t="shared" si="30"/>
        <v>Normal</v>
      </c>
      <c r="F672" s="3" t="s">
        <v>21</v>
      </c>
      <c r="G672" s="3" t="s">
        <v>20</v>
      </c>
      <c r="H672" s="3" t="s">
        <v>21</v>
      </c>
      <c r="I672" s="3">
        <v>1</v>
      </c>
      <c r="J672" s="3" t="s">
        <v>20</v>
      </c>
      <c r="L672" s="3" t="s">
        <v>1320</v>
      </c>
      <c r="M672" s="3">
        <v>1983</v>
      </c>
      <c r="N672" s="3" t="s">
        <v>51</v>
      </c>
      <c r="O672" s="3">
        <v>11</v>
      </c>
      <c r="P672" s="5">
        <f t="shared" si="31"/>
        <v>30539</v>
      </c>
      <c r="Q672" s="3">
        <f t="shared" si="32"/>
        <v>39</v>
      </c>
      <c r="R672" s="3">
        <v>1</v>
      </c>
      <c r="S672" s="99">
        <v>6238.3</v>
      </c>
      <c r="T672" s="3" t="s">
        <v>29</v>
      </c>
      <c r="U672" s="3" t="s">
        <v>23</v>
      </c>
      <c r="V672" s="3" t="s">
        <v>53</v>
      </c>
    </row>
    <row r="673" spans="1:22" x14ac:dyDescent="0.25">
      <c r="A673" s="3" t="s">
        <v>1322</v>
      </c>
      <c r="B673" s="3">
        <v>20.9</v>
      </c>
      <c r="C673" s="3" t="str" cm="1">
        <f t="array" ref="C673">_xlfn.IFS($B673&lt;18.5,"Underweight",$B673&lt;24.9,"Normal Weight",$B673&lt;29.9,"Overweight",TRUE,"Obesity")</f>
        <v>Normal Weight</v>
      </c>
      <c r="D673" s="3">
        <v>6.94</v>
      </c>
      <c r="E673" s="3" t="str">
        <f t="shared" si="30"/>
        <v>Diabetes</v>
      </c>
      <c r="F673" s="3" t="s">
        <v>20</v>
      </c>
      <c r="G673" s="3" t="s">
        <v>20</v>
      </c>
      <c r="H673" s="3" t="s">
        <v>20</v>
      </c>
      <c r="I673" s="3">
        <v>0</v>
      </c>
      <c r="J673" s="3" t="s">
        <v>20</v>
      </c>
      <c r="L673" s="3" t="s">
        <v>1322</v>
      </c>
      <c r="M673" s="3">
        <v>1978</v>
      </c>
      <c r="N673" s="3" t="s">
        <v>47</v>
      </c>
      <c r="O673" s="3">
        <v>19</v>
      </c>
      <c r="P673" s="5">
        <f t="shared" si="31"/>
        <v>28752</v>
      </c>
      <c r="Q673" s="3">
        <f t="shared" si="32"/>
        <v>44</v>
      </c>
      <c r="R673" s="3">
        <v>2</v>
      </c>
      <c r="S673" s="99">
        <v>6236.95</v>
      </c>
      <c r="T673" s="3" t="s">
        <v>29</v>
      </c>
      <c r="U673" s="3" t="s">
        <v>29</v>
      </c>
      <c r="V673" s="3" t="s">
        <v>25</v>
      </c>
    </row>
    <row r="674" spans="1:22" x14ac:dyDescent="0.25">
      <c r="A674" s="3" t="s">
        <v>1324</v>
      </c>
      <c r="B674" s="3">
        <v>19.11</v>
      </c>
      <c r="C674" s="3" t="str" cm="1">
        <f t="array" ref="C674">_xlfn.IFS($B674&lt;18.5,"Underweight",$B674&lt;24.9,"Normal Weight",$B674&lt;29.9,"Overweight",TRUE,"Obesity")</f>
        <v>Normal Weight</v>
      </c>
      <c r="D674" s="3">
        <v>4.3499999999999996</v>
      </c>
      <c r="E674" s="3" t="str">
        <f t="shared" si="30"/>
        <v>Normal</v>
      </c>
      <c r="F674" s="3" t="s">
        <v>20</v>
      </c>
      <c r="G674" s="3" t="s">
        <v>20</v>
      </c>
      <c r="H674" s="3" t="s">
        <v>20</v>
      </c>
      <c r="I674" s="3">
        <v>2</v>
      </c>
      <c r="J674" s="3" t="s">
        <v>20</v>
      </c>
      <c r="L674" s="3" t="s">
        <v>1324</v>
      </c>
      <c r="M674" s="3">
        <v>1972</v>
      </c>
      <c r="N674" s="3" t="s">
        <v>32</v>
      </c>
      <c r="O674" s="3">
        <v>29</v>
      </c>
      <c r="P674" s="5">
        <f t="shared" si="31"/>
        <v>26479</v>
      </c>
      <c r="Q674" s="3">
        <f t="shared" si="32"/>
        <v>50</v>
      </c>
      <c r="R674" s="3">
        <v>0</v>
      </c>
      <c r="S674" s="99">
        <v>6219.93</v>
      </c>
      <c r="T674" s="3" t="s">
        <v>29</v>
      </c>
      <c r="U674" s="3" t="s">
        <v>29</v>
      </c>
      <c r="V674" s="3" t="s">
        <v>25</v>
      </c>
    </row>
    <row r="675" spans="1:22" x14ac:dyDescent="0.25">
      <c r="A675" s="3" t="s">
        <v>1326</v>
      </c>
      <c r="B675" s="3">
        <v>31.17</v>
      </c>
      <c r="C675" s="3" t="str" cm="1">
        <f t="array" ref="C675">_xlfn.IFS($B675&lt;18.5,"Underweight",$B675&lt;24.9,"Normal Weight",$B675&lt;29.9,"Overweight",TRUE,"Obesity")</f>
        <v>Obesity</v>
      </c>
      <c r="D675" s="3">
        <v>5.28</v>
      </c>
      <c r="E675" s="3" t="str">
        <f t="shared" si="30"/>
        <v>Normal</v>
      </c>
      <c r="F675" s="3" t="s">
        <v>20</v>
      </c>
      <c r="G675" s="3" t="s">
        <v>20</v>
      </c>
      <c r="H675" s="3" t="s">
        <v>20</v>
      </c>
      <c r="I675" s="3">
        <v>1</v>
      </c>
      <c r="J675" s="3" t="s">
        <v>20</v>
      </c>
      <c r="L675" s="3" t="s">
        <v>1326</v>
      </c>
      <c r="M675" s="3">
        <v>1992</v>
      </c>
      <c r="N675" s="3" t="s">
        <v>51</v>
      </c>
      <c r="O675" s="3">
        <v>12</v>
      </c>
      <c r="P675" s="5">
        <f t="shared" si="31"/>
        <v>33828</v>
      </c>
      <c r="Q675" s="3">
        <f t="shared" si="32"/>
        <v>30</v>
      </c>
      <c r="R675" s="3">
        <v>0</v>
      </c>
      <c r="S675" s="99">
        <v>6208.5</v>
      </c>
      <c r="T675" s="3" t="s">
        <v>29</v>
      </c>
      <c r="U675" s="3" t="s">
        <v>23</v>
      </c>
      <c r="V675" s="3" t="s">
        <v>48</v>
      </c>
    </row>
    <row r="676" spans="1:22" x14ac:dyDescent="0.25">
      <c r="A676" s="3" t="s">
        <v>1328</v>
      </c>
      <c r="B676" s="3">
        <v>36.08</v>
      </c>
      <c r="C676" s="3" t="str" cm="1">
        <f t="array" ref="C676">_xlfn.IFS($B676&lt;18.5,"Underweight",$B676&lt;24.9,"Normal Weight",$B676&lt;29.9,"Overweight",TRUE,"Obesity")</f>
        <v>Obesity</v>
      </c>
      <c r="D676" s="3">
        <v>4.29</v>
      </c>
      <c r="E676" s="3" t="str">
        <f t="shared" si="30"/>
        <v>Normal</v>
      </c>
      <c r="F676" s="3" t="s">
        <v>20</v>
      </c>
      <c r="G676" s="3" t="s">
        <v>20</v>
      </c>
      <c r="H676" s="3" t="s">
        <v>20</v>
      </c>
      <c r="I676" s="3">
        <v>0</v>
      </c>
      <c r="J676" s="3" t="s">
        <v>20</v>
      </c>
      <c r="L676" s="3" t="s">
        <v>1328</v>
      </c>
      <c r="M676" s="3">
        <v>1999</v>
      </c>
      <c r="N676" s="3" t="s">
        <v>47</v>
      </c>
      <c r="O676" s="3">
        <v>10</v>
      </c>
      <c r="P676" s="5">
        <f t="shared" si="31"/>
        <v>36413</v>
      </c>
      <c r="Q676" s="3">
        <f t="shared" si="32"/>
        <v>23</v>
      </c>
      <c r="R676" s="3">
        <v>0</v>
      </c>
      <c r="S676" s="99">
        <v>6207.26</v>
      </c>
      <c r="T676" s="3" t="s">
        <v>29</v>
      </c>
      <c r="U676" s="3" t="s">
        <v>29</v>
      </c>
      <c r="V676" s="3" t="s">
        <v>36</v>
      </c>
    </row>
    <row r="677" spans="1:22" x14ac:dyDescent="0.25">
      <c r="A677" s="3" t="s">
        <v>1330</v>
      </c>
      <c r="B677" s="3">
        <v>28.024999999999999</v>
      </c>
      <c r="C677" s="3" t="str" cm="1">
        <f t="array" ref="C677">_xlfn.IFS($B677&lt;18.5,"Underweight",$B677&lt;24.9,"Normal Weight",$B677&lt;29.9,"Overweight",TRUE,"Obesity")</f>
        <v>Overweight</v>
      </c>
      <c r="D677" s="3">
        <v>5.69</v>
      </c>
      <c r="E677" s="3" t="str">
        <f t="shared" si="30"/>
        <v>Normal</v>
      </c>
      <c r="F677" s="3" t="s">
        <v>21</v>
      </c>
      <c r="G677" s="3" t="s">
        <v>20</v>
      </c>
      <c r="H677" s="3" t="s">
        <v>20</v>
      </c>
      <c r="I677" s="3">
        <v>0</v>
      </c>
      <c r="J677" s="3" t="s">
        <v>20</v>
      </c>
      <c r="L677" s="3" t="s">
        <v>1330</v>
      </c>
      <c r="M677" s="3">
        <v>1985</v>
      </c>
      <c r="N677" s="3" t="s">
        <v>47</v>
      </c>
      <c r="O677" s="3">
        <v>22</v>
      </c>
      <c r="P677" s="5">
        <f t="shared" si="31"/>
        <v>31312</v>
      </c>
      <c r="Q677" s="3">
        <f t="shared" si="32"/>
        <v>37</v>
      </c>
      <c r="R677" s="3">
        <v>2</v>
      </c>
      <c r="S677" s="99">
        <v>6203.9</v>
      </c>
      <c r="T677" s="3" t="s">
        <v>29</v>
      </c>
      <c r="U677" s="3" t="s">
        <v>29</v>
      </c>
      <c r="V677" s="3" t="s">
        <v>33</v>
      </c>
    </row>
    <row r="678" spans="1:22" x14ac:dyDescent="0.25">
      <c r="A678" s="3" t="s">
        <v>1332</v>
      </c>
      <c r="B678" s="3">
        <v>24.32</v>
      </c>
      <c r="C678" s="3" t="str" cm="1">
        <f t="array" ref="C678">_xlfn.IFS($B678&lt;18.5,"Underweight",$B678&lt;24.9,"Normal Weight",$B678&lt;29.9,"Overweight",TRUE,"Obesity")</f>
        <v>Normal Weight</v>
      </c>
      <c r="D678" s="3">
        <v>5.56</v>
      </c>
      <c r="E678" s="3" t="str">
        <f t="shared" si="30"/>
        <v>Normal</v>
      </c>
      <c r="F678" s="3" t="s">
        <v>21</v>
      </c>
      <c r="G678" s="3" t="s">
        <v>20</v>
      </c>
      <c r="H678" s="3" t="s">
        <v>20</v>
      </c>
      <c r="I678" s="3">
        <v>0</v>
      </c>
      <c r="J678" s="3" t="s">
        <v>20</v>
      </c>
      <c r="L678" s="3" t="s">
        <v>1332</v>
      </c>
      <c r="M678" s="3">
        <v>1985</v>
      </c>
      <c r="N678" s="3" t="s">
        <v>61</v>
      </c>
      <c r="O678" s="3">
        <v>22</v>
      </c>
      <c r="P678" s="5">
        <f t="shared" si="31"/>
        <v>31250</v>
      </c>
      <c r="Q678" s="3">
        <f t="shared" si="32"/>
        <v>37</v>
      </c>
      <c r="R678" s="3">
        <v>2</v>
      </c>
      <c r="S678" s="99">
        <v>6198.75</v>
      </c>
      <c r="T678" s="3" t="s">
        <v>29</v>
      </c>
      <c r="U678" s="3" t="s">
        <v>23</v>
      </c>
      <c r="V678" s="3" t="s">
        <v>33</v>
      </c>
    </row>
    <row r="679" spans="1:22" x14ac:dyDescent="0.25">
      <c r="A679" s="3" t="s">
        <v>1334</v>
      </c>
      <c r="B679" s="3">
        <v>38</v>
      </c>
      <c r="C679" s="3" t="str" cm="1">
        <f t="array" ref="C679">_xlfn.IFS($B679&lt;18.5,"Underweight",$B679&lt;24.9,"Normal Weight",$B679&lt;29.9,"Overweight",TRUE,"Obesity")</f>
        <v>Obesity</v>
      </c>
      <c r="D679" s="3">
        <v>5.41</v>
      </c>
      <c r="E679" s="3" t="str">
        <f t="shared" si="30"/>
        <v>Normal</v>
      </c>
      <c r="F679" s="3" t="s">
        <v>21</v>
      </c>
      <c r="G679" s="3" t="s">
        <v>20</v>
      </c>
      <c r="H679" s="3" t="s">
        <v>20</v>
      </c>
      <c r="I679" s="3">
        <v>1</v>
      </c>
      <c r="J679" s="3" t="s">
        <v>20</v>
      </c>
      <c r="L679" s="3" t="s">
        <v>1334</v>
      </c>
      <c r="M679" s="3">
        <v>1988</v>
      </c>
      <c r="N679" s="3" t="s">
        <v>22</v>
      </c>
      <c r="O679" s="3">
        <v>23</v>
      </c>
      <c r="P679" s="5">
        <f t="shared" si="31"/>
        <v>32439</v>
      </c>
      <c r="Q679" s="3">
        <f t="shared" si="32"/>
        <v>34</v>
      </c>
      <c r="R679" s="3">
        <v>3</v>
      </c>
      <c r="S679" s="99">
        <v>6196.45</v>
      </c>
      <c r="T679" s="3" t="s">
        <v>29</v>
      </c>
      <c r="U679" s="3" t="s">
        <v>23</v>
      </c>
      <c r="V679" s="3" t="s">
        <v>53</v>
      </c>
    </row>
    <row r="680" spans="1:22" x14ac:dyDescent="0.25">
      <c r="A680" s="3" t="s">
        <v>1336</v>
      </c>
      <c r="B680" s="3">
        <v>31.6</v>
      </c>
      <c r="C680" s="3" t="str" cm="1">
        <f t="array" ref="C680">_xlfn.IFS($B680&lt;18.5,"Underweight",$B680&lt;24.9,"Normal Weight",$B680&lt;29.9,"Overweight",TRUE,"Obesity")</f>
        <v>Obesity</v>
      </c>
      <c r="D680" s="3">
        <v>10.85</v>
      </c>
      <c r="E680" s="3" t="str">
        <f t="shared" si="30"/>
        <v>Diabetes</v>
      </c>
      <c r="F680" s="3" t="s">
        <v>21</v>
      </c>
      <c r="G680" s="3" t="s">
        <v>20</v>
      </c>
      <c r="H680" s="3" t="s">
        <v>20</v>
      </c>
      <c r="I680" s="3">
        <v>0</v>
      </c>
      <c r="J680" s="3" t="s">
        <v>20</v>
      </c>
      <c r="L680" s="3" t="s">
        <v>1336</v>
      </c>
      <c r="M680" s="3">
        <v>1981</v>
      </c>
      <c r="N680" s="3" t="s">
        <v>22</v>
      </c>
      <c r="O680" s="3">
        <v>1</v>
      </c>
      <c r="P680" s="5">
        <f t="shared" si="31"/>
        <v>29860</v>
      </c>
      <c r="Q680" s="3">
        <f t="shared" si="32"/>
        <v>41</v>
      </c>
      <c r="R680" s="3">
        <v>0</v>
      </c>
      <c r="S680" s="99">
        <v>6186.13</v>
      </c>
      <c r="T680" s="3" t="s">
        <v>29</v>
      </c>
      <c r="U680" s="3" t="s">
        <v>24</v>
      </c>
      <c r="V680" s="3" t="s">
        <v>53</v>
      </c>
    </row>
    <row r="681" spans="1:22" x14ac:dyDescent="0.25">
      <c r="A681" s="3" t="s">
        <v>350</v>
      </c>
      <c r="B681" s="3">
        <v>42.82</v>
      </c>
      <c r="C681" s="3" t="str" cm="1">
        <f t="array" ref="C681">_xlfn.IFS($B681&lt;18.5,"Underweight",$B681&lt;24.9,"Normal Weight",$B681&lt;29.9,"Overweight",TRUE,"Obesity")</f>
        <v>Obesity</v>
      </c>
      <c r="D681" s="3">
        <v>4.21</v>
      </c>
      <c r="E681" s="3" t="str">
        <f t="shared" si="30"/>
        <v>Normal</v>
      </c>
      <c r="F681" s="3" t="s">
        <v>20</v>
      </c>
      <c r="G681" s="3" t="s">
        <v>20</v>
      </c>
      <c r="H681" s="3" t="s">
        <v>20</v>
      </c>
      <c r="I681" s="3">
        <v>0</v>
      </c>
      <c r="J681" s="3" t="s">
        <v>21</v>
      </c>
      <c r="L681" s="3" t="s">
        <v>350</v>
      </c>
      <c r="M681" s="3">
        <v>1982</v>
      </c>
      <c r="N681" s="3" t="s">
        <v>32</v>
      </c>
      <c r="O681" s="3">
        <v>20</v>
      </c>
      <c r="P681" s="5">
        <f t="shared" si="31"/>
        <v>30122</v>
      </c>
      <c r="Q681" s="3">
        <f t="shared" si="32"/>
        <v>40</v>
      </c>
      <c r="R681" s="3">
        <v>3</v>
      </c>
      <c r="S681" s="99">
        <v>37650.74</v>
      </c>
      <c r="T681" s="3" t="s">
        <v>29</v>
      </c>
      <c r="U681" s="3" t="s">
        <v>29</v>
      </c>
      <c r="V681" s="3" t="s">
        <v>33</v>
      </c>
    </row>
    <row r="682" spans="1:22" x14ac:dyDescent="0.25">
      <c r="A682" s="3" t="s">
        <v>1339</v>
      </c>
      <c r="B682" s="3">
        <v>31.02</v>
      </c>
      <c r="C682" s="3" t="str" cm="1">
        <f t="array" ref="C682">_xlfn.IFS($B682&lt;18.5,"Underweight",$B682&lt;24.9,"Normal Weight",$B682&lt;29.9,"Overweight",TRUE,"Obesity")</f>
        <v>Obesity</v>
      </c>
      <c r="D682" s="3">
        <v>11.63</v>
      </c>
      <c r="E682" s="3" t="str">
        <f t="shared" si="30"/>
        <v>Diabetes</v>
      </c>
      <c r="F682" s="3" t="s">
        <v>21</v>
      </c>
      <c r="G682" s="3" t="s">
        <v>20</v>
      </c>
      <c r="H682" s="3" t="s">
        <v>20</v>
      </c>
      <c r="I682" s="3">
        <v>0</v>
      </c>
      <c r="J682" s="3" t="s">
        <v>20</v>
      </c>
      <c r="L682" s="3" t="s">
        <v>1339</v>
      </c>
      <c r="M682" s="3">
        <v>1981</v>
      </c>
      <c r="N682" s="3" t="s">
        <v>56</v>
      </c>
      <c r="O682" s="3">
        <v>22</v>
      </c>
      <c r="P682" s="5">
        <f t="shared" si="31"/>
        <v>29912</v>
      </c>
      <c r="Q682" s="3">
        <f t="shared" si="32"/>
        <v>41</v>
      </c>
      <c r="R682" s="3">
        <v>0</v>
      </c>
      <c r="S682" s="99">
        <v>6185.32</v>
      </c>
      <c r="T682" s="3" t="s">
        <v>29</v>
      </c>
      <c r="U682" s="3" t="s">
        <v>23</v>
      </c>
      <c r="V682" s="3" t="s">
        <v>25</v>
      </c>
    </row>
    <row r="683" spans="1:22" x14ac:dyDescent="0.25">
      <c r="A683" s="3" t="s">
        <v>1341</v>
      </c>
      <c r="B683" s="3">
        <v>29.26</v>
      </c>
      <c r="C683" s="3" t="str" cm="1">
        <f t="array" ref="C683">_xlfn.IFS($B683&lt;18.5,"Underweight",$B683&lt;24.9,"Normal Weight",$B683&lt;29.9,"Overweight",TRUE,"Obesity")</f>
        <v>Overweight</v>
      </c>
      <c r="D683" s="3">
        <v>5.68</v>
      </c>
      <c r="E683" s="3" t="str">
        <f t="shared" si="30"/>
        <v>Normal</v>
      </c>
      <c r="F683" s="3" t="s">
        <v>21</v>
      </c>
      <c r="G683" s="3" t="s">
        <v>20</v>
      </c>
      <c r="H683" s="3" t="s">
        <v>20</v>
      </c>
      <c r="I683" s="3">
        <v>1</v>
      </c>
      <c r="J683" s="3" t="s">
        <v>20</v>
      </c>
      <c r="L683" s="3" t="s">
        <v>1341</v>
      </c>
      <c r="M683" s="3">
        <v>1988</v>
      </c>
      <c r="N683" s="3" t="s">
        <v>56</v>
      </c>
      <c r="O683" s="3">
        <v>1</v>
      </c>
      <c r="P683" s="5">
        <f t="shared" si="31"/>
        <v>32448</v>
      </c>
      <c r="Q683" s="3">
        <f t="shared" si="32"/>
        <v>34</v>
      </c>
      <c r="R683" s="3">
        <v>3</v>
      </c>
      <c r="S683" s="99">
        <v>6184.3</v>
      </c>
      <c r="T683" s="3" t="s">
        <v>29</v>
      </c>
      <c r="U683" s="3" t="s">
        <v>24</v>
      </c>
      <c r="V683" s="3" t="s">
        <v>25</v>
      </c>
    </row>
    <row r="684" spans="1:22" x14ac:dyDescent="0.25">
      <c r="A684" s="3" t="s">
        <v>1343</v>
      </c>
      <c r="B684" s="3">
        <v>15.09</v>
      </c>
      <c r="C684" s="3" t="str" cm="1">
        <f t="array" ref="C684">_xlfn.IFS($B684&lt;18.5,"Underweight",$B684&lt;24.9,"Normal Weight",$B684&lt;29.9,"Overweight",TRUE,"Obesity")</f>
        <v>Underweight</v>
      </c>
      <c r="D684" s="3">
        <v>7.59</v>
      </c>
      <c r="E684" s="3" t="str">
        <f t="shared" si="30"/>
        <v>Diabetes</v>
      </c>
      <c r="F684" s="3" t="s">
        <v>21</v>
      </c>
      <c r="G684" s="3" t="s">
        <v>20</v>
      </c>
      <c r="H684" s="3" t="s">
        <v>20</v>
      </c>
      <c r="I684" s="3">
        <v>2</v>
      </c>
      <c r="J684" s="3" t="s">
        <v>20</v>
      </c>
      <c r="L684" s="3" t="s">
        <v>1343</v>
      </c>
      <c r="M684" s="3">
        <v>1970</v>
      </c>
      <c r="N684" s="3" t="s">
        <v>22</v>
      </c>
      <c r="O684" s="3">
        <v>5</v>
      </c>
      <c r="P684" s="5">
        <f t="shared" si="31"/>
        <v>25846</v>
      </c>
      <c r="Q684" s="3">
        <f t="shared" si="32"/>
        <v>52</v>
      </c>
      <c r="R684" s="3">
        <v>0</v>
      </c>
      <c r="S684" s="99">
        <v>6183.46</v>
      </c>
      <c r="T684" s="3" t="s">
        <v>29</v>
      </c>
      <c r="U684" s="3" t="s">
        <v>29</v>
      </c>
      <c r="V684" s="3" t="s">
        <v>33</v>
      </c>
    </row>
    <row r="685" spans="1:22" x14ac:dyDescent="0.25">
      <c r="A685" s="3" t="s">
        <v>1345</v>
      </c>
      <c r="B685" s="3">
        <v>22.63</v>
      </c>
      <c r="C685" s="3" t="str" cm="1">
        <f t="array" ref="C685">_xlfn.IFS($B685&lt;18.5,"Underweight",$B685&lt;24.9,"Normal Weight",$B685&lt;29.9,"Overweight",TRUE,"Obesity")</f>
        <v>Normal Weight</v>
      </c>
      <c r="D685" s="3">
        <v>5.09</v>
      </c>
      <c r="E685" s="3" t="str">
        <f t="shared" si="30"/>
        <v>Normal</v>
      </c>
      <c r="F685" s="3" t="s">
        <v>21</v>
      </c>
      <c r="G685" s="3" t="s">
        <v>20</v>
      </c>
      <c r="H685" s="3" t="s">
        <v>20</v>
      </c>
      <c r="I685" s="3">
        <v>0</v>
      </c>
      <c r="J685" s="3" t="s">
        <v>20</v>
      </c>
      <c r="L685" s="3" t="s">
        <v>1345</v>
      </c>
      <c r="M685" s="3">
        <v>1985</v>
      </c>
      <c r="N685" s="3" t="s">
        <v>51</v>
      </c>
      <c r="O685" s="3">
        <v>9</v>
      </c>
      <c r="P685" s="5">
        <f t="shared" si="31"/>
        <v>31268</v>
      </c>
      <c r="Q685" s="3">
        <f t="shared" si="32"/>
        <v>37</v>
      </c>
      <c r="R685" s="3">
        <v>3</v>
      </c>
      <c r="S685" s="99">
        <v>6183.32</v>
      </c>
      <c r="T685" s="3" t="s">
        <v>29</v>
      </c>
      <c r="U685" s="3" t="s">
        <v>29</v>
      </c>
      <c r="V685" s="3" t="s">
        <v>33</v>
      </c>
    </row>
    <row r="686" spans="1:22" x14ac:dyDescent="0.25">
      <c r="A686" s="3" t="s">
        <v>1347</v>
      </c>
      <c r="B686" s="3">
        <v>23.46</v>
      </c>
      <c r="C686" s="3" t="str" cm="1">
        <f t="array" ref="C686">_xlfn.IFS($B686&lt;18.5,"Underweight",$B686&lt;24.9,"Normal Weight",$B686&lt;29.9,"Overweight",TRUE,"Obesity")</f>
        <v>Normal Weight</v>
      </c>
      <c r="D686" s="3">
        <v>4.21</v>
      </c>
      <c r="E686" s="3" t="str">
        <f t="shared" si="30"/>
        <v>Normal</v>
      </c>
      <c r="F686" s="3" t="s">
        <v>20</v>
      </c>
      <c r="G686" s="3" t="s">
        <v>20</v>
      </c>
      <c r="H686" s="3" t="s">
        <v>20</v>
      </c>
      <c r="I686" s="3">
        <v>1</v>
      </c>
      <c r="J686" s="3" t="s">
        <v>20</v>
      </c>
      <c r="L686" s="3" t="s">
        <v>1347</v>
      </c>
      <c r="M686" s="3">
        <v>1984</v>
      </c>
      <c r="N686" s="3" t="s">
        <v>22</v>
      </c>
      <c r="O686" s="3">
        <v>6</v>
      </c>
      <c r="P686" s="5">
        <f t="shared" si="31"/>
        <v>30961</v>
      </c>
      <c r="Q686" s="3">
        <f t="shared" si="32"/>
        <v>38</v>
      </c>
      <c r="R686" s="3">
        <v>3</v>
      </c>
      <c r="S686" s="99">
        <v>6170.96</v>
      </c>
      <c r="T686" s="3" t="s">
        <v>29</v>
      </c>
      <c r="U686" s="3" t="s">
        <v>23</v>
      </c>
      <c r="V686" s="3" t="s">
        <v>25</v>
      </c>
    </row>
    <row r="687" spans="1:22" x14ac:dyDescent="0.25">
      <c r="A687" s="3" t="s">
        <v>1349</v>
      </c>
      <c r="B687" s="3">
        <v>22.56</v>
      </c>
      <c r="C687" s="3" t="str" cm="1">
        <f t="array" ref="C687">_xlfn.IFS($B687&lt;18.5,"Underweight",$B687&lt;24.9,"Normal Weight",$B687&lt;29.9,"Overweight",TRUE,"Obesity")</f>
        <v>Normal Weight</v>
      </c>
      <c r="D687" s="3">
        <v>4.34</v>
      </c>
      <c r="E687" s="3" t="str">
        <f t="shared" si="30"/>
        <v>Normal</v>
      </c>
      <c r="F687" s="3" t="s">
        <v>21</v>
      </c>
      <c r="G687" s="3" t="s">
        <v>20</v>
      </c>
      <c r="H687" s="3" t="s">
        <v>20</v>
      </c>
      <c r="I687" s="3">
        <v>0</v>
      </c>
      <c r="J687" s="3" t="s">
        <v>20</v>
      </c>
      <c r="L687" s="3" t="s">
        <v>1349</v>
      </c>
      <c r="M687" s="3">
        <v>1985</v>
      </c>
      <c r="N687" s="3" t="s">
        <v>22</v>
      </c>
      <c r="O687" s="3">
        <v>15</v>
      </c>
      <c r="P687" s="5">
        <f t="shared" si="31"/>
        <v>31335</v>
      </c>
      <c r="Q687" s="3">
        <f t="shared" si="32"/>
        <v>37</v>
      </c>
      <c r="R687" s="3">
        <v>3</v>
      </c>
      <c r="S687" s="99">
        <v>6159.57</v>
      </c>
      <c r="T687" s="3" t="s">
        <v>29</v>
      </c>
      <c r="U687" s="3" t="s">
        <v>23</v>
      </c>
      <c r="V687" s="3" t="s">
        <v>33</v>
      </c>
    </row>
    <row r="688" spans="1:22" x14ac:dyDescent="0.25">
      <c r="A688" s="3" t="s">
        <v>1351</v>
      </c>
      <c r="B688" s="3">
        <v>19.28</v>
      </c>
      <c r="C688" s="3" t="str" cm="1">
        <f t="array" ref="C688">_xlfn.IFS($B688&lt;18.5,"Underweight",$B688&lt;24.9,"Normal Weight",$B688&lt;29.9,"Overweight",TRUE,"Obesity")</f>
        <v>Normal Weight</v>
      </c>
      <c r="D688" s="3">
        <v>11.85</v>
      </c>
      <c r="E688" s="3" t="str">
        <f t="shared" si="30"/>
        <v>Diabetes</v>
      </c>
      <c r="F688" s="3" t="s">
        <v>20</v>
      </c>
      <c r="G688" s="3" t="s">
        <v>20</v>
      </c>
      <c r="H688" s="3" t="s">
        <v>20</v>
      </c>
      <c r="I688" s="3">
        <v>2</v>
      </c>
      <c r="J688" s="3" t="s">
        <v>20</v>
      </c>
      <c r="L688" s="3" t="s">
        <v>1351</v>
      </c>
      <c r="M688" s="3">
        <v>1973</v>
      </c>
      <c r="N688" s="3" t="s">
        <v>56</v>
      </c>
      <c r="O688" s="3">
        <v>6</v>
      </c>
      <c r="P688" s="5">
        <f t="shared" si="31"/>
        <v>26974</v>
      </c>
      <c r="Q688" s="3">
        <f t="shared" si="32"/>
        <v>49</v>
      </c>
      <c r="R688" s="3">
        <v>0</v>
      </c>
      <c r="S688" s="99">
        <v>6152.05</v>
      </c>
      <c r="T688" s="3" t="s">
        <v>29</v>
      </c>
      <c r="U688" s="3" t="s">
        <v>24</v>
      </c>
      <c r="V688" s="3" t="s">
        <v>25</v>
      </c>
    </row>
    <row r="689" spans="1:22" x14ac:dyDescent="0.25">
      <c r="A689" s="3" t="s">
        <v>1353</v>
      </c>
      <c r="B689" s="3">
        <v>15.37</v>
      </c>
      <c r="C689" s="3" t="str" cm="1">
        <f t="array" ref="C689">_xlfn.IFS($B689&lt;18.5,"Underweight",$B689&lt;24.9,"Normal Weight",$B689&lt;29.9,"Overweight",TRUE,"Obesity")</f>
        <v>Underweight</v>
      </c>
      <c r="D689" s="3">
        <v>9.61</v>
      </c>
      <c r="E689" s="3" t="str">
        <f t="shared" si="30"/>
        <v>Diabetes</v>
      </c>
      <c r="F689" s="3" t="s">
        <v>21</v>
      </c>
      <c r="G689" s="3" t="s">
        <v>20</v>
      </c>
      <c r="H689" s="3" t="s">
        <v>20</v>
      </c>
      <c r="I689" s="3">
        <v>2</v>
      </c>
      <c r="J689" s="3" t="s">
        <v>20</v>
      </c>
      <c r="L689" s="3" t="s">
        <v>1353</v>
      </c>
      <c r="M689" s="3">
        <v>1970</v>
      </c>
      <c r="N689" s="3" t="s">
        <v>22</v>
      </c>
      <c r="O689" s="3">
        <v>14</v>
      </c>
      <c r="P689" s="5">
        <f t="shared" si="31"/>
        <v>25855</v>
      </c>
      <c r="Q689" s="3">
        <f t="shared" si="32"/>
        <v>52</v>
      </c>
      <c r="R689" s="3">
        <v>0</v>
      </c>
      <c r="S689" s="99">
        <v>6147.12</v>
      </c>
      <c r="T689" s="3" t="s">
        <v>29</v>
      </c>
      <c r="U689" s="3" t="s">
        <v>24</v>
      </c>
      <c r="V689" s="3" t="s">
        <v>33</v>
      </c>
    </row>
    <row r="690" spans="1:22" x14ac:dyDescent="0.25">
      <c r="A690" s="3" t="s">
        <v>1355</v>
      </c>
      <c r="B690" s="3">
        <v>18.71</v>
      </c>
      <c r="C690" s="3" t="str" cm="1">
        <f t="array" ref="C690">_xlfn.IFS($B690&lt;18.5,"Underweight",$B690&lt;24.9,"Normal Weight",$B690&lt;29.9,"Overweight",TRUE,"Obesity")</f>
        <v>Normal Weight</v>
      </c>
      <c r="D690" s="3">
        <v>5.29</v>
      </c>
      <c r="E690" s="3" t="str">
        <f t="shared" si="30"/>
        <v>Normal</v>
      </c>
      <c r="F690" s="3" t="s">
        <v>21</v>
      </c>
      <c r="G690" s="3" t="s">
        <v>20</v>
      </c>
      <c r="H690" s="3" t="s">
        <v>20</v>
      </c>
      <c r="I690" s="3">
        <v>0</v>
      </c>
      <c r="J690" s="3" t="s">
        <v>20</v>
      </c>
      <c r="L690" s="3" t="s">
        <v>1355</v>
      </c>
      <c r="M690" s="3">
        <v>1976</v>
      </c>
      <c r="N690" s="3" t="s">
        <v>28</v>
      </c>
      <c r="O690" s="3">
        <v>12</v>
      </c>
      <c r="P690" s="5">
        <f t="shared" si="31"/>
        <v>28106</v>
      </c>
      <c r="Q690" s="3">
        <f t="shared" si="32"/>
        <v>46</v>
      </c>
      <c r="R690" s="3">
        <v>2</v>
      </c>
      <c r="S690" s="99">
        <v>6139.14</v>
      </c>
      <c r="T690" s="3" t="s">
        <v>29</v>
      </c>
      <c r="U690" s="3" t="s">
        <v>24</v>
      </c>
      <c r="V690" s="3" t="s">
        <v>25</v>
      </c>
    </row>
    <row r="691" spans="1:22" x14ac:dyDescent="0.25">
      <c r="A691" s="3" t="s">
        <v>1357</v>
      </c>
      <c r="B691" s="3">
        <v>20.61</v>
      </c>
      <c r="C691" s="3" t="str" cm="1">
        <f t="array" ref="C691">_xlfn.IFS($B691&lt;18.5,"Underweight",$B691&lt;24.9,"Normal Weight",$B691&lt;29.9,"Overweight",TRUE,"Obesity")</f>
        <v>Normal Weight</v>
      </c>
      <c r="D691" s="3">
        <v>6.89</v>
      </c>
      <c r="E691" s="3" t="str">
        <f t="shared" si="30"/>
        <v>Diabetes</v>
      </c>
      <c r="F691" s="3" t="s">
        <v>20</v>
      </c>
      <c r="G691" s="3" t="s">
        <v>20</v>
      </c>
      <c r="H691" s="3" t="s">
        <v>20</v>
      </c>
      <c r="I691" s="3">
        <v>0</v>
      </c>
      <c r="J691" s="3" t="s">
        <v>20</v>
      </c>
      <c r="L691" s="3" t="s">
        <v>1357</v>
      </c>
      <c r="M691" s="3">
        <v>1978</v>
      </c>
      <c r="N691" s="3" t="s">
        <v>47</v>
      </c>
      <c r="O691" s="3">
        <v>5</v>
      </c>
      <c r="P691" s="5">
        <f t="shared" si="31"/>
        <v>28738</v>
      </c>
      <c r="Q691" s="3">
        <f t="shared" si="32"/>
        <v>44</v>
      </c>
      <c r="R691" s="3">
        <v>2</v>
      </c>
      <c r="S691" s="99">
        <v>6138.58</v>
      </c>
      <c r="T691" s="3" t="s">
        <v>29</v>
      </c>
      <c r="U691" s="3" t="s">
        <v>23</v>
      </c>
      <c r="V691" s="3" t="s">
        <v>25</v>
      </c>
    </row>
    <row r="692" spans="1:22" x14ac:dyDescent="0.25">
      <c r="A692" s="3" t="s">
        <v>352</v>
      </c>
      <c r="B692" s="3">
        <v>33.630000000000003</v>
      </c>
      <c r="C692" s="3" t="str" cm="1">
        <f t="array" ref="C692">_xlfn.IFS($B692&lt;18.5,"Underweight",$B692&lt;24.9,"Normal Weight",$B692&lt;29.9,"Overweight",TRUE,"Obesity")</f>
        <v>Obesity</v>
      </c>
      <c r="D692" s="3">
        <v>5.42</v>
      </c>
      <c r="E692" s="3" t="str">
        <f t="shared" si="30"/>
        <v>Normal</v>
      </c>
      <c r="F692" s="3" t="s">
        <v>20</v>
      </c>
      <c r="G692" s="3" t="s">
        <v>20</v>
      </c>
      <c r="H692" s="3" t="s">
        <v>20</v>
      </c>
      <c r="I692" s="3">
        <v>0</v>
      </c>
      <c r="J692" s="3" t="s">
        <v>21</v>
      </c>
      <c r="L692" s="3" t="s">
        <v>352</v>
      </c>
      <c r="M692" s="3">
        <v>1990</v>
      </c>
      <c r="N692" s="3" t="s">
        <v>56</v>
      </c>
      <c r="O692" s="3">
        <v>16</v>
      </c>
      <c r="P692" s="5">
        <f t="shared" si="31"/>
        <v>33193</v>
      </c>
      <c r="Q692" s="3">
        <f t="shared" si="32"/>
        <v>32</v>
      </c>
      <c r="R692" s="3">
        <v>1</v>
      </c>
      <c r="S692" s="99">
        <v>37607.53</v>
      </c>
      <c r="T692" s="3" t="s">
        <v>23</v>
      </c>
      <c r="U692" s="3" t="s">
        <v>29</v>
      </c>
      <c r="V692" s="3" t="s">
        <v>137</v>
      </c>
    </row>
    <row r="693" spans="1:22" x14ac:dyDescent="0.25">
      <c r="A693" s="3" t="s">
        <v>1360</v>
      </c>
      <c r="B693" s="3">
        <v>15.99</v>
      </c>
      <c r="C693" s="3" t="str" cm="1">
        <f t="array" ref="C693">_xlfn.IFS($B693&lt;18.5,"Underweight",$B693&lt;24.9,"Normal Weight",$B693&lt;29.9,"Overweight",TRUE,"Obesity")</f>
        <v>Underweight</v>
      </c>
      <c r="D693" s="3">
        <v>4.57</v>
      </c>
      <c r="E693" s="3" t="str">
        <f t="shared" si="30"/>
        <v>Normal</v>
      </c>
      <c r="F693" s="3" t="s">
        <v>21</v>
      </c>
      <c r="G693" s="3" t="s">
        <v>20</v>
      </c>
      <c r="H693" s="3" t="s">
        <v>21</v>
      </c>
      <c r="I693" s="3">
        <v>1</v>
      </c>
      <c r="J693" s="3" t="s">
        <v>20</v>
      </c>
      <c r="L693" s="3" t="s">
        <v>1360</v>
      </c>
      <c r="M693" s="3">
        <v>1969</v>
      </c>
      <c r="N693" s="3" t="s">
        <v>56</v>
      </c>
      <c r="O693" s="3">
        <v>9</v>
      </c>
      <c r="P693" s="5">
        <f t="shared" si="31"/>
        <v>25516</v>
      </c>
      <c r="Q693" s="3">
        <f t="shared" si="32"/>
        <v>53</v>
      </c>
      <c r="R693" s="3">
        <v>0</v>
      </c>
      <c r="S693" s="99">
        <v>6138.5</v>
      </c>
      <c r="T693" s="3" t="s">
        <v>29</v>
      </c>
      <c r="U693" s="3" t="s">
        <v>29</v>
      </c>
      <c r="V693" s="3" t="s">
        <v>53</v>
      </c>
    </row>
    <row r="694" spans="1:22" x14ac:dyDescent="0.25">
      <c r="A694" s="3" t="s">
        <v>1362</v>
      </c>
      <c r="B694" s="3">
        <v>33.155000000000001</v>
      </c>
      <c r="C694" s="3" t="str" cm="1">
        <f t="array" ref="C694">_xlfn.IFS($B694&lt;18.5,"Underweight",$B694&lt;24.9,"Normal Weight",$B694&lt;29.9,"Overweight",TRUE,"Obesity")</f>
        <v>Obesity</v>
      </c>
      <c r="D694" s="3">
        <v>4.32</v>
      </c>
      <c r="E694" s="3" t="str">
        <f t="shared" si="30"/>
        <v>Normal</v>
      </c>
      <c r="F694" s="3" t="s">
        <v>20</v>
      </c>
      <c r="G694" s="3" t="s">
        <v>20</v>
      </c>
      <c r="H694" s="3" t="s">
        <v>20</v>
      </c>
      <c r="I694" s="3">
        <v>0</v>
      </c>
      <c r="J694" s="3" t="s">
        <v>20</v>
      </c>
      <c r="L694" s="3" t="s">
        <v>1362</v>
      </c>
      <c r="M694" s="3">
        <v>1990</v>
      </c>
      <c r="N694" s="3" t="s">
        <v>51</v>
      </c>
      <c r="O694" s="3">
        <v>18</v>
      </c>
      <c r="P694" s="5">
        <f t="shared" si="31"/>
        <v>33103</v>
      </c>
      <c r="Q694" s="3">
        <f t="shared" si="32"/>
        <v>32</v>
      </c>
      <c r="R694" s="3">
        <v>3</v>
      </c>
      <c r="S694" s="99">
        <v>6128.8</v>
      </c>
      <c r="T694" s="3" t="s">
        <v>29</v>
      </c>
      <c r="U694" s="3" t="s">
        <v>24</v>
      </c>
      <c r="V694" s="3" t="s">
        <v>33</v>
      </c>
    </row>
    <row r="695" spans="1:22" x14ac:dyDescent="0.25">
      <c r="A695" s="3" t="s">
        <v>1364</v>
      </c>
      <c r="B695" s="3">
        <v>26.22</v>
      </c>
      <c r="C695" s="3" t="str" cm="1">
        <f t="array" ref="C695">_xlfn.IFS($B695&lt;18.5,"Underweight",$B695&lt;24.9,"Normal Weight",$B695&lt;29.9,"Overweight",TRUE,"Obesity")</f>
        <v>Overweight</v>
      </c>
      <c r="D695" s="3">
        <v>5.57</v>
      </c>
      <c r="E695" s="3" t="str">
        <f t="shared" si="30"/>
        <v>Normal</v>
      </c>
      <c r="F695" s="3" t="s">
        <v>21</v>
      </c>
      <c r="G695" s="3" t="s">
        <v>20</v>
      </c>
      <c r="H695" s="3" t="s">
        <v>21</v>
      </c>
      <c r="I695" s="3">
        <v>1</v>
      </c>
      <c r="J695" s="3" t="s">
        <v>20</v>
      </c>
      <c r="L695" s="3" t="s">
        <v>1364</v>
      </c>
      <c r="M695" s="3">
        <v>1983</v>
      </c>
      <c r="N695" s="3" t="s">
        <v>56</v>
      </c>
      <c r="O695" s="3">
        <v>16</v>
      </c>
      <c r="P695" s="5">
        <f t="shared" si="31"/>
        <v>30636</v>
      </c>
      <c r="Q695" s="3">
        <f t="shared" si="32"/>
        <v>39</v>
      </c>
      <c r="R695" s="3">
        <v>1</v>
      </c>
      <c r="S695" s="99">
        <v>6123.57</v>
      </c>
      <c r="T695" s="3" t="s">
        <v>24</v>
      </c>
      <c r="U695" s="3" t="s">
        <v>29</v>
      </c>
      <c r="V695" s="3" t="s">
        <v>33</v>
      </c>
    </row>
    <row r="696" spans="1:22" x14ac:dyDescent="0.25">
      <c r="A696" s="3" t="s">
        <v>1366</v>
      </c>
      <c r="B696" s="3">
        <v>21.85</v>
      </c>
      <c r="C696" s="3" t="str" cm="1">
        <f t="array" ref="C696">_xlfn.IFS($B696&lt;18.5,"Underweight",$B696&lt;24.9,"Normal Weight",$B696&lt;29.9,"Overweight",TRUE,"Obesity")</f>
        <v>Normal Weight</v>
      </c>
      <c r="D696" s="3">
        <v>5.26</v>
      </c>
      <c r="E696" s="3" t="str">
        <f t="shared" si="30"/>
        <v>Normal</v>
      </c>
      <c r="F696" s="3" t="s">
        <v>21</v>
      </c>
      <c r="G696" s="3" t="s">
        <v>20</v>
      </c>
      <c r="H696" s="3" t="s">
        <v>21</v>
      </c>
      <c r="I696" s="3">
        <v>1</v>
      </c>
      <c r="J696" s="3" t="s">
        <v>20</v>
      </c>
      <c r="L696" s="3" t="s">
        <v>1366</v>
      </c>
      <c r="M696" s="3">
        <v>1983</v>
      </c>
      <c r="N696" s="3" t="s">
        <v>51</v>
      </c>
      <c r="O696" s="3">
        <v>11</v>
      </c>
      <c r="P696" s="5">
        <f t="shared" si="31"/>
        <v>30539</v>
      </c>
      <c r="Q696" s="3">
        <f t="shared" si="32"/>
        <v>39</v>
      </c>
      <c r="R696" s="3">
        <v>1</v>
      </c>
      <c r="S696" s="99">
        <v>6117.49</v>
      </c>
      <c r="T696" s="3" t="s">
        <v>29</v>
      </c>
      <c r="U696" s="3" t="s">
        <v>24</v>
      </c>
      <c r="V696" s="3" t="s">
        <v>33</v>
      </c>
    </row>
    <row r="697" spans="1:22" x14ac:dyDescent="0.25">
      <c r="A697" s="3" t="s">
        <v>1368</v>
      </c>
      <c r="B697" s="3">
        <v>30.495000000000001</v>
      </c>
      <c r="C697" s="3" t="str" cm="1">
        <f t="array" ref="C697">_xlfn.IFS($B697&lt;18.5,"Underweight",$B697&lt;24.9,"Normal Weight",$B697&lt;29.9,"Overweight",TRUE,"Obesity")</f>
        <v>Obesity</v>
      </c>
      <c r="D697" s="3">
        <v>6.25</v>
      </c>
      <c r="E697" s="3" t="str">
        <f t="shared" si="30"/>
        <v>Prediabetes</v>
      </c>
      <c r="F697" s="3" t="s">
        <v>20</v>
      </c>
      <c r="G697" s="3" t="s">
        <v>20</v>
      </c>
      <c r="H697" s="3" t="s">
        <v>20</v>
      </c>
      <c r="I697" s="3">
        <v>0</v>
      </c>
      <c r="J697" s="3" t="s">
        <v>20</v>
      </c>
      <c r="L697" s="3" t="s">
        <v>1368</v>
      </c>
      <c r="M697" s="3">
        <v>1991</v>
      </c>
      <c r="N697" s="3" t="s">
        <v>61</v>
      </c>
      <c r="O697" s="3">
        <v>25</v>
      </c>
      <c r="P697" s="5">
        <f t="shared" si="31"/>
        <v>33444</v>
      </c>
      <c r="Q697" s="3">
        <f t="shared" si="32"/>
        <v>31</v>
      </c>
      <c r="R697" s="3">
        <v>3</v>
      </c>
      <c r="S697" s="99">
        <v>6113.23</v>
      </c>
      <c r="T697" s="3" t="s">
        <v>29</v>
      </c>
      <c r="U697" s="3" t="s">
        <v>29</v>
      </c>
      <c r="V697" s="3" t="s">
        <v>119</v>
      </c>
    </row>
    <row r="698" spans="1:22" x14ac:dyDescent="0.25">
      <c r="A698" s="3" t="s">
        <v>1370</v>
      </c>
      <c r="B698" s="3">
        <v>34.104999999999997</v>
      </c>
      <c r="C698" s="3" t="str" cm="1">
        <f t="array" ref="C698">_xlfn.IFS($B698&lt;18.5,"Underweight",$B698&lt;24.9,"Normal Weight",$B698&lt;29.9,"Overweight",TRUE,"Obesity")</f>
        <v>Obesity</v>
      </c>
      <c r="D698" s="3">
        <v>5.67</v>
      </c>
      <c r="E698" s="3" t="str">
        <f t="shared" si="30"/>
        <v>Normal</v>
      </c>
      <c r="F698" s="3" t="s">
        <v>21</v>
      </c>
      <c r="G698" s="3" t="s">
        <v>20</v>
      </c>
      <c r="H698" s="3" t="s">
        <v>20</v>
      </c>
      <c r="I698" s="3">
        <v>0</v>
      </c>
      <c r="J698" s="3" t="s">
        <v>20</v>
      </c>
      <c r="L698" s="3" t="s">
        <v>1370</v>
      </c>
      <c r="M698" s="3">
        <v>1985</v>
      </c>
      <c r="N698" s="3" t="s">
        <v>61</v>
      </c>
      <c r="O698" s="3">
        <v>21</v>
      </c>
      <c r="P698" s="5">
        <f t="shared" si="31"/>
        <v>31249</v>
      </c>
      <c r="Q698" s="3">
        <f t="shared" si="32"/>
        <v>37</v>
      </c>
      <c r="R698" s="3">
        <v>1</v>
      </c>
      <c r="S698" s="99">
        <v>6112.35</v>
      </c>
      <c r="T698" s="3" t="s">
        <v>29</v>
      </c>
      <c r="U698" s="3" t="s">
        <v>23</v>
      </c>
      <c r="V698" s="3" t="s">
        <v>33</v>
      </c>
    </row>
    <row r="699" spans="1:22" x14ac:dyDescent="0.25">
      <c r="A699" s="3" t="s">
        <v>1372</v>
      </c>
      <c r="B699" s="3">
        <v>32.770000000000003</v>
      </c>
      <c r="C699" s="3" t="str" cm="1">
        <f t="array" ref="C699">_xlfn.IFS($B699&lt;18.5,"Underweight",$B699&lt;24.9,"Normal Weight",$B699&lt;29.9,"Overweight",TRUE,"Obesity")</f>
        <v>Obesity</v>
      </c>
      <c r="D699" s="3">
        <v>4.42</v>
      </c>
      <c r="E699" s="3" t="str">
        <f t="shared" si="30"/>
        <v>Normal</v>
      </c>
      <c r="F699" s="3" t="s">
        <v>21</v>
      </c>
      <c r="G699" s="3" t="s">
        <v>20</v>
      </c>
      <c r="H699" s="3" t="s">
        <v>20</v>
      </c>
      <c r="I699" s="3">
        <v>1</v>
      </c>
      <c r="J699" s="3" t="s">
        <v>20</v>
      </c>
      <c r="L699" s="3" t="s">
        <v>1372</v>
      </c>
      <c r="M699" s="3">
        <v>1995</v>
      </c>
      <c r="N699" s="3" t="s">
        <v>47</v>
      </c>
      <c r="O699" s="3">
        <v>9</v>
      </c>
      <c r="P699" s="5">
        <f t="shared" si="31"/>
        <v>34951</v>
      </c>
      <c r="Q699" s="3">
        <f t="shared" si="32"/>
        <v>27</v>
      </c>
      <c r="R699" s="3">
        <v>0</v>
      </c>
      <c r="S699" s="99">
        <v>6111.95</v>
      </c>
      <c r="T699" s="3" t="s">
        <v>29</v>
      </c>
      <c r="U699" s="3" t="s">
        <v>24</v>
      </c>
      <c r="V699" s="3" t="s">
        <v>36</v>
      </c>
    </row>
    <row r="700" spans="1:22" x14ac:dyDescent="0.25">
      <c r="A700" s="3" t="s">
        <v>1374</v>
      </c>
      <c r="B700" s="3">
        <v>16.850000000000001</v>
      </c>
      <c r="C700" s="3" t="str" cm="1">
        <f t="array" ref="C700">_xlfn.IFS($B700&lt;18.5,"Underweight",$B700&lt;24.9,"Normal Weight",$B700&lt;29.9,"Overweight",TRUE,"Obesity")</f>
        <v>Underweight</v>
      </c>
      <c r="D700" s="3">
        <v>11.75</v>
      </c>
      <c r="E700" s="3" t="str">
        <f t="shared" si="30"/>
        <v>Diabetes</v>
      </c>
      <c r="F700" s="3" t="s">
        <v>21</v>
      </c>
      <c r="G700" s="3" t="s">
        <v>20</v>
      </c>
      <c r="H700" s="3" t="s">
        <v>20</v>
      </c>
      <c r="I700" s="3">
        <v>2</v>
      </c>
      <c r="J700" s="3" t="s">
        <v>20</v>
      </c>
      <c r="L700" s="3" t="s">
        <v>1374</v>
      </c>
      <c r="M700" s="3">
        <v>1970</v>
      </c>
      <c r="N700" s="3" t="s">
        <v>32</v>
      </c>
      <c r="O700" s="3">
        <v>9</v>
      </c>
      <c r="P700" s="5">
        <f t="shared" si="31"/>
        <v>25728</v>
      </c>
      <c r="Q700" s="3">
        <f t="shared" si="32"/>
        <v>52</v>
      </c>
      <c r="R700" s="3">
        <v>0</v>
      </c>
      <c r="S700" s="99">
        <v>6098.38</v>
      </c>
      <c r="T700" s="3" t="s">
        <v>29</v>
      </c>
      <c r="U700" s="3" t="s">
        <v>29</v>
      </c>
      <c r="V700" s="3" t="s">
        <v>25</v>
      </c>
    </row>
    <row r="701" spans="1:22" x14ac:dyDescent="0.25">
      <c r="A701" s="3" t="s">
        <v>1376</v>
      </c>
      <c r="B701" s="3">
        <v>34.700000000000003</v>
      </c>
      <c r="C701" s="3" t="str" cm="1">
        <f t="array" ref="C701">_xlfn.IFS($B701&lt;18.5,"Underweight",$B701&lt;24.9,"Normal Weight",$B701&lt;29.9,"Overweight",TRUE,"Obesity")</f>
        <v>Obesity</v>
      </c>
      <c r="D701" s="3">
        <v>6.06</v>
      </c>
      <c r="E701" s="3" t="str">
        <f t="shared" si="30"/>
        <v>Prediabetes</v>
      </c>
      <c r="F701" s="3" t="s">
        <v>20</v>
      </c>
      <c r="G701" s="3" t="s">
        <v>20</v>
      </c>
      <c r="H701" s="3" t="s">
        <v>20</v>
      </c>
      <c r="I701" s="3">
        <v>1</v>
      </c>
      <c r="J701" s="3" t="s">
        <v>20</v>
      </c>
      <c r="L701" s="3" t="s">
        <v>1376</v>
      </c>
      <c r="M701" s="3">
        <v>1984</v>
      </c>
      <c r="N701" s="3" t="s">
        <v>61</v>
      </c>
      <c r="O701" s="3">
        <v>25</v>
      </c>
      <c r="P701" s="5">
        <f t="shared" si="31"/>
        <v>30888</v>
      </c>
      <c r="Q701" s="3">
        <f t="shared" si="32"/>
        <v>38</v>
      </c>
      <c r="R701" s="3">
        <v>2</v>
      </c>
      <c r="S701" s="99">
        <v>6082.41</v>
      </c>
      <c r="T701" s="3" t="s">
        <v>23</v>
      </c>
      <c r="U701" s="3" t="s">
        <v>29</v>
      </c>
      <c r="V701" s="3" t="s">
        <v>53</v>
      </c>
    </row>
    <row r="702" spans="1:22" x14ac:dyDescent="0.25">
      <c r="A702" s="3" t="s">
        <v>1378</v>
      </c>
      <c r="B702" s="3">
        <v>37.049999999999997</v>
      </c>
      <c r="C702" s="3" t="str" cm="1">
        <f t="array" ref="C702">_xlfn.IFS($B702&lt;18.5,"Underweight",$B702&lt;24.9,"Normal Weight",$B702&lt;29.9,"Overweight",TRUE,"Obesity")</f>
        <v>Obesity</v>
      </c>
      <c r="D702" s="3">
        <v>5.48</v>
      </c>
      <c r="E702" s="3" t="str">
        <f t="shared" si="30"/>
        <v>Normal</v>
      </c>
      <c r="F702" s="3" t="s">
        <v>20</v>
      </c>
      <c r="G702" s="3" t="s">
        <v>20</v>
      </c>
      <c r="H702" s="3" t="s">
        <v>20</v>
      </c>
      <c r="I702" s="3">
        <v>1</v>
      </c>
      <c r="J702" s="3" t="s">
        <v>20</v>
      </c>
      <c r="L702" s="3" t="s">
        <v>1378</v>
      </c>
      <c r="M702" s="3">
        <v>1984</v>
      </c>
      <c r="N702" s="3" t="s">
        <v>22</v>
      </c>
      <c r="O702" s="3">
        <v>14</v>
      </c>
      <c r="P702" s="5">
        <f t="shared" si="31"/>
        <v>30969</v>
      </c>
      <c r="Q702" s="3">
        <f t="shared" si="32"/>
        <v>38</v>
      </c>
      <c r="R702" s="3">
        <v>1</v>
      </c>
      <c r="S702" s="99">
        <v>6079.67</v>
      </c>
      <c r="T702" s="3" t="s">
        <v>23</v>
      </c>
      <c r="U702" s="3" t="s">
        <v>23</v>
      </c>
      <c r="V702" s="3" t="s">
        <v>345</v>
      </c>
    </row>
    <row r="703" spans="1:22" x14ac:dyDescent="0.25">
      <c r="A703" s="3" t="s">
        <v>354</v>
      </c>
      <c r="B703" s="3">
        <v>37.07</v>
      </c>
      <c r="C703" s="3" t="str" cm="1">
        <f t="array" ref="C703">_xlfn.IFS($B703&lt;18.5,"Underweight",$B703&lt;24.9,"Normal Weight",$B703&lt;29.9,"Overweight",TRUE,"Obesity")</f>
        <v>Obesity</v>
      </c>
      <c r="D703" s="3">
        <v>4.28</v>
      </c>
      <c r="E703" s="3" t="str">
        <f t="shared" si="30"/>
        <v>Normal</v>
      </c>
      <c r="F703" s="3" t="s">
        <v>20</v>
      </c>
      <c r="G703" s="3" t="s">
        <v>117</v>
      </c>
      <c r="H703" s="3" t="s">
        <v>20</v>
      </c>
      <c r="I703" s="3">
        <v>1</v>
      </c>
      <c r="J703" s="3" t="s">
        <v>21</v>
      </c>
      <c r="L703" s="3" t="s">
        <v>354</v>
      </c>
      <c r="M703" s="3">
        <v>2000</v>
      </c>
      <c r="N703" s="3" t="s">
        <v>22</v>
      </c>
      <c r="O703" s="3">
        <v>12</v>
      </c>
      <c r="P703" s="5">
        <f t="shared" si="31"/>
        <v>36811</v>
      </c>
      <c r="Q703" s="3">
        <f t="shared" si="32"/>
        <v>22</v>
      </c>
      <c r="R703" s="3">
        <v>2</v>
      </c>
      <c r="S703" s="99">
        <v>37484.449999999997</v>
      </c>
      <c r="T703" s="3" t="s">
        <v>23</v>
      </c>
      <c r="U703" s="3" t="s">
        <v>23</v>
      </c>
      <c r="V703" s="3" t="s">
        <v>25</v>
      </c>
    </row>
    <row r="704" spans="1:22" x14ac:dyDescent="0.25">
      <c r="A704" s="3" t="s">
        <v>1381</v>
      </c>
      <c r="B704" s="3">
        <v>18.78</v>
      </c>
      <c r="C704" s="3" t="str" cm="1">
        <f t="array" ref="C704">_xlfn.IFS($B704&lt;18.5,"Underweight",$B704&lt;24.9,"Normal Weight",$B704&lt;29.9,"Overweight",TRUE,"Obesity")</f>
        <v>Normal Weight</v>
      </c>
      <c r="D704" s="3">
        <v>4.45</v>
      </c>
      <c r="E704" s="3" t="str">
        <f t="shared" si="30"/>
        <v>Normal</v>
      </c>
      <c r="F704" s="3" t="s">
        <v>20</v>
      </c>
      <c r="G704" s="3" t="s">
        <v>20</v>
      </c>
      <c r="H704" s="3" t="s">
        <v>21</v>
      </c>
      <c r="I704" s="3">
        <v>1</v>
      </c>
      <c r="J704" s="3" t="s">
        <v>20</v>
      </c>
      <c r="L704" s="3" t="s">
        <v>1381</v>
      </c>
      <c r="M704" s="3">
        <v>1979</v>
      </c>
      <c r="N704" s="3" t="s">
        <v>51</v>
      </c>
      <c r="O704" s="3">
        <v>8</v>
      </c>
      <c r="P704" s="5">
        <f t="shared" si="31"/>
        <v>29075</v>
      </c>
      <c r="Q704" s="3">
        <f t="shared" si="32"/>
        <v>43</v>
      </c>
      <c r="R704" s="3">
        <v>2</v>
      </c>
      <c r="S704" s="99">
        <v>6074.37</v>
      </c>
      <c r="T704" s="3" t="s">
        <v>29</v>
      </c>
      <c r="U704" s="3" t="s">
        <v>29</v>
      </c>
      <c r="V704" s="3" t="s">
        <v>33</v>
      </c>
    </row>
    <row r="705" spans="1:22" x14ac:dyDescent="0.25">
      <c r="A705" s="3" t="s">
        <v>1383</v>
      </c>
      <c r="B705" s="3">
        <v>28.024999999999999</v>
      </c>
      <c r="C705" s="3" t="str" cm="1">
        <f t="array" ref="C705">_xlfn.IFS($B705&lt;18.5,"Underweight",$B705&lt;24.9,"Normal Weight",$B705&lt;29.9,"Overweight",TRUE,"Obesity")</f>
        <v>Overweight</v>
      </c>
      <c r="D705" s="3">
        <v>5</v>
      </c>
      <c r="E705" s="3" t="str">
        <f t="shared" si="30"/>
        <v>Normal</v>
      </c>
      <c r="F705" s="3" t="s">
        <v>20</v>
      </c>
      <c r="G705" s="3" t="s">
        <v>20</v>
      </c>
      <c r="H705" s="3" t="s">
        <v>20</v>
      </c>
      <c r="I705" s="3">
        <v>1</v>
      </c>
      <c r="J705" s="3" t="s">
        <v>20</v>
      </c>
      <c r="L705" s="3" t="s">
        <v>1383</v>
      </c>
      <c r="M705" s="3">
        <v>1984</v>
      </c>
      <c r="N705" s="3" t="s">
        <v>47</v>
      </c>
      <c r="O705" s="3">
        <v>21</v>
      </c>
      <c r="P705" s="5">
        <f t="shared" si="31"/>
        <v>30946</v>
      </c>
      <c r="Q705" s="3">
        <f t="shared" si="32"/>
        <v>38</v>
      </c>
      <c r="R705" s="3">
        <v>1</v>
      </c>
      <c r="S705" s="99">
        <v>6067.13</v>
      </c>
      <c r="T705" s="3" t="s">
        <v>24</v>
      </c>
      <c r="U705" s="3" t="s">
        <v>23</v>
      </c>
      <c r="V705" s="3" t="s">
        <v>39</v>
      </c>
    </row>
    <row r="706" spans="1:22" x14ac:dyDescent="0.25">
      <c r="A706" s="3" t="s">
        <v>1385</v>
      </c>
      <c r="B706" s="3">
        <v>35.090000000000003</v>
      </c>
      <c r="C706" s="3" t="str" cm="1">
        <f t="array" ref="C706">_xlfn.IFS($B706&lt;18.5,"Underweight",$B706&lt;24.9,"Normal Weight",$B706&lt;29.9,"Overweight",TRUE,"Obesity")</f>
        <v>Obesity</v>
      </c>
      <c r="D706" s="3">
        <v>5.84</v>
      </c>
      <c r="E706" s="3" t="str">
        <f t="shared" ref="E706:E769" si="33">IF($D706&lt;5.7,"Normal",IF($D706&lt;6.5,"Prediabetes","Diabetes"))</f>
        <v>Prediabetes</v>
      </c>
      <c r="F706" s="3" t="s">
        <v>20</v>
      </c>
      <c r="G706" s="3" t="s">
        <v>20</v>
      </c>
      <c r="H706" s="3" t="s">
        <v>20</v>
      </c>
      <c r="I706" s="3">
        <v>0</v>
      </c>
      <c r="J706" s="3" t="s">
        <v>20</v>
      </c>
      <c r="L706" s="3" t="s">
        <v>1385</v>
      </c>
      <c r="M706" s="3">
        <v>1994</v>
      </c>
      <c r="N706" s="3" t="s">
        <v>56</v>
      </c>
      <c r="O706" s="3">
        <v>8</v>
      </c>
      <c r="P706" s="5">
        <f t="shared" ref="P706:P769" si="34">DATE($M706,MONTH(1&amp;$N706),$O706)</f>
        <v>34646</v>
      </c>
      <c r="Q706" s="3">
        <f t="shared" ref="Q706:Q769" si="35">DATEDIF($P706,DATE(2023,6,8),"Y")</f>
        <v>28</v>
      </c>
      <c r="R706" s="3">
        <v>0</v>
      </c>
      <c r="S706" s="99">
        <v>6064.37</v>
      </c>
      <c r="T706" s="3" t="s">
        <v>29</v>
      </c>
      <c r="U706" s="3" t="s">
        <v>29</v>
      </c>
      <c r="V706" s="3" t="s">
        <v>53</v>
      </c>
    </row>
    <row r="707" spans="1:22" x14ac:dyDescent="0.25">
      <c r="A707" s="3" t="s">
        <v>1387</v>
      </c>
      <c r="B707" s="3">
        <v>34.42</v>
      </c>
      <c r="C707" s="3" t="str" cm="1">
        <f t="array" ref="C707">_xlfn.IFS($B707&lt;18.5,"Underweight",$B707&lt;24.9,"Normal Weight",$B707&lt;29.9,"Overweight",TRUE,"Obesity")</f>
        <v>Obesity</v>
      </c>
      <c r="D707" s="3">
        <v>5.21</v>
      </c>
      <c r="E707" s="3" t="str">
        <f t="shared" si="33"/>
        <v>Normal</v>
      </c>
      <c r="F707" s="3" t="s">
        <v>21</v>
      </c>
      <c r="G707" s="3" t="s">
        <v>20</v>
      </c>
      <c r="H707" s="3" t="s">
        <v>20</v>
      </c>
      <c r="I707" s="3">
        <v>0</v>
      </c>
      <c r="J707" s="3" t="s">
        <v>20</v>
      </c>
      <c r="L707" s="3" t="s">
        <v>1387</v>
      </c>
      <c r="M707" s="3">
        <v>1996</v>
      </c>
      <c r="N707" s="3" t="s">
        <v>61</v>
      </c>
      <c r="O707" s="3">
        <v>28</v>
      </c>
      <c r="P707" s="5">
        <f t="shared" si="34"/>
        <v>35274</v>
      </c>
      <c r="Q707" s="3">
        <f t="shared" si="35"/>
        <v>26</v>
      </c>
      <c r="R707" s="3">
        <v>0</v>
      </c>
      <c r="S707" s="99">
        <v>6061.8</v>
      </c>
      <c r="T707" s="3" t="s">
        <v>29</v>
      </c>
      <c r="U707" s="3" t="s">
        <v>24</v>
      </c>
      <c r="V707" s="3" t="s">
        <v>33</v>
      </c>
    </row>
    <row r="708" spans="1:22" x14ac:dyDescent="0.25">
      <c r="A708" s="3" t="s">
        <v>1389</v>
      </c>
      <c r="B708" s="3">
        <v>29.4</v>
      </c>
      <c r="C708" s="3" t="str" cm="1">
        <f t="array" ref="C708">_xlfn.IFS($B708&lt;18.5,"Underweight",$B708&lt;24.9,"Normal Weight",$B708&lt;29.9,"Overweight",TRUE,"Obesity")</f>
        <v>Overweight</v>
      </c>
      <c r="D708" s="3">
        <v>4.26</v>
      </c>
      <c r="E708" s="3" t="str">
        <f t="shared" si="33"/>
        <v>Normal</v>
      </c>
      <c r="F708" s="3" t="s">
        <v>20</v>
      </c>
      <c r="G708" s="3" t="s">
        <v>20</v>
      </c>
      <c r="H708" s="3" t="s">
        <v>20</v>
      </c>
      <c r="I708" s="3">
        <v>0</v>
      </c>
      <c r="J708" s="3" t="s">
        <v>20</v>
      </c>
      <c r="L708" s="3" t="s">
        <v>1389</v>
      </c>
      <c r="M708" s="3">
        <v>1989</v>
      </c>
      <c r="N708" s="3" t="s">
        <v>51</v>
      </c>
      <c r="O708" s="3">
        <v>16</v>
      </c>
      <c r="P708" s="5">
        <f t="shared" si="34"/>
        <v>32736</v>
      </c>
      <c r="Q708" s="3">
        <f t="shared" si="35"/>
        <v>33</v>
      </c>
      <c r="R708" s="3">
        <v>4</v>
      </c>
      <c r="S708" s="99">
        <v>6059.17</v>
      </c>
      <c r="T708" s="3" t="s">
        <v>29</v>
      </c>
      <c r="U708" s="3" t="s">
        <v>23</v>
      </c>
      <c r="V708" s="3" t="s">
        <v>53</v>
      </c>
    </row>
    <row r="709" spans="1:22" x14ac:dyDescent="0.25">
      <c r="A709" s="3" t="s">
        <v>1391</v>
      </c>
      <c r="B709" s="3">
        <v>21.31</v>
      </c>
      <c r="C709" s="3" t="str" cm="1">
        <f t="array" ref="C709">_xlfn.IFS($B709&lt;18.5,"Underweight",$B709&lt;24.9,"Normal Weight",$B709&lt;29.9,"Overweight",TRUE,"Obesity")</f>
        <v>Normal Weight</v>
      </c>
      <c r="D709" s="3">
        <v>4.17</v>
      </c>
      <c r="E709" s="3" t="str">
        <f t="shared" si="33"/>
        <v>Normal</v>
      </c>
      <c r="F709" s="3" t="s">
        <v>20</v>
      </c>
      <c r="G709" s="3" t="s">
        <v>20</v>
      </c>
      <c r="H709" s="3" t="s">
        <v>20</v>
      </c>
      <c r="I709" s="3">
        <v>0</v>
      </c>
      <c r="J709" s="3" t="s">
        <v>20</v>
      </c>
      <c r="L709" s="3" t="s">
        <v>1391</v>
      </c>
      <c r="M709" s="3">
        <v>1980</v>
      </c>
      <c r="N709" s="3" t="s">
        <v>51</v>
      </c>
      <c r="O709" s="3">
        <v>8</v>
      </c>
      <c r="P709" s="5">
        <f t="shared" si="34"/>
        <v>29441</v>
      </c>
      <c r="Q709" s="3">
        <f t="shared" si="35"/>
        <v>42</v>
      </c>
      <c r="R709" s="3">
        <v>2</v>
      </c>
      <c r="S709" s="99">
        <v>5993.62</v>
      </c>
      <c r="T709" s="3" t="s">
        <v>29</v>
      </c>
      <c r="U709" s="3" t="s">
        <v>24</v>
      </c>
      <c r="V709" s="3" t="s">
        <v>25</v>
      </c>
    </row>
    <row r="710" spans="1:22" x14ac:dyDescent="0.25">
      <c r="A710" s="3" t="s">
        <v>1393</v>
      </c>
      <c r="B710" s="3">
        <v>19.559999999999999</v>
      </c>
      <c r="C710" s="3" t="str" cm="1">
        <f t="array" ref="C710">_xlfn.IFS($B710&lt;18.5,"Underweight",$B710&lt;24.9,"Normal Weight",$B710&lt;29.9,"Overweight",TRUE,"Obesity")</f>
        <v>Normal Weight</v>
      </c>
      <c r="D710" s="3">
        <v>11.96</v>
      </c>
      <c r="E710" s="3" t="str">
        <f t="shared" si="33"/>
        <v>Diabetes</v>
      </c>
      <c r="F710" s="3" t="s">
        <v>20</v>
      </c>
      <c r="G710" s="3" t="s">
        <v>20</v>
      </c>
      <c r="H710" s="3" t="s">
        <v>20</v>
      </c>
      <c r="I710" s="3">
        <v>0</v>
      </c>
      <c r="J710" s="3" t="s">
        <v>20</v>
      </c>
      <c r="L710" s="3" t="s">
        <v>1393</v>
      </c>
      <c r="M710" s="3">
        <v>1974</v>
      </c>
      <c r="N710" s="3" t="s">
        <v>51</v>
      </c>
      <c r="O710" s="3">
        <v>17</v>
      </c>
      <c r="P710" s="5">
        <f t="shared" si="34"/>
        <v>27258</v>
      </c>
      <c r="Q710" s="3">
        <f t="shared" si="35"/>
        <v>48</v>
      </c>
      <c r="R710" s="3">
        <v>0</v>
      </c>
      <c r="S710" s="99">
        <v>5990.17</v>
      </c>
      <c r="T710" s="3" t="s">
        <v>29</v>
      </c>
      <c r="U710" s="3" t="s">
        <v>29</v>
      </c>
      <c r="V710" s="3" t="s">
        <v>25</v>
      </c>
    </row>
    <row r="711" spans="1:22" x14ac:dyDescent="0.25">
      <c r="A711" s="3" t="s">
        <v>1395</v>
      </c>
      <c r="B711" s="3">
        <v>37.335000000000001</v>
      </c>
      <c r="C711" s="3" t="str" cm="1">
        <f t="array" ref="C711">_xlfn.IFS($B711&lt;18.5,"Underweight",$B711&lt;24.9,"Normal Weight",$B711&lt;29.9,"Overweight",TRUE,"Obesity")</f>
        <v>Obesity</v>
      </c>
      <c r="D711" s="3">
        <v>6.26</v>
      </c>
      <c r="E711" s="3" t="str">
        <f t="shared" si="33"/>
        <v>Prediabetes</v>
      </c>
      <c r="F711" s="3" t="s">
        <v>21</v>
      </c>
      <c r="G711" s="3" t="s">
        <v>20</v>
      </c>
      <c r="H711" s="3" t="s">
        <v>20</v>
      </c>
      <c r="I711" s="3">
        <v>1</v>
      </c>
      <c r="J711" s="3" t="s">
        <v>20</v>
      </c>
      <c r="L711" s="3" t="s">
        <v>1395</v>
      </c>
      <c r="M711" s="3">
        <v>1988</v>
      </c>
      <c r="N711" s="3" t="s">
        <v>32</v>
      </c>
      <c r="O711" s="3">
        <v>10</v>
      </c>
      <c r="P711" s="5">
        <f t="shared" si="34"/>
        <v>32304</v>
      </c>
      <c r="Q711" s="3">
        <f t="shared" si="35"/>
        <v>34</v>
      </c>
      <c r="R711" s="3">
        <v>2</v>
      </c>
      <c r="S711" s="99">
        <v>5989.52</v>
      </c>
      <c r="T711" s="3" t="s">
        <v>29</v>
      </c>
      <c r="U711" s="3" t="s">
        <v>23</v>
      </c>
      <c r="V711" s="3" t="s">
        <v>33</v>
      </c>
    </row>
    <row r="712" spans="1:22" x14ac:dyDescent="0.25">
      <c r="A712" s="3" t="s">
        <v>1397</v>
      </c>
      <c r="B712" s="3">
        <v>19.53</v>
      </c>
      <c r="C712" s="3" t="str" cm="1">
        <f t="array" ref="C712">_xlfn.IFS($B712&lt;18.5,"Underweight",$B712&lt;24.9,"Normal Weight",$B712&lt;29.9,"Overweight",TRUE,"Obesity")</f>
        <v>Normal Weight</v>
      </c>
      <c r="D712" s="3">
        <v>11.68</v>
      </c>
      <c r="E712" s="3" t="str">
        <f t="shared" si="33"/>
        <v>Diabetes</v>
      </c>
      <c r="F712" s="3" t="s">
        <v>20</v>
      </c>
      <c r="G712" s="3" t="s">
        <v>20</v>
      </c>
      <c r="H712" s="3" t="s">
        <v>20</v>
      </c>
      <c r="I712" s="3">
        <v>0</v>
      </c>
      <c r="J712" s="3" t="s">
        <v>20</v>
      </c>
      <c r="L712" s="3" t="s">
        <v>1397</v>
      </c>
      <c r="M712" s="3">
        <v>1974</v>
      </c>
      <c r="N712" s="3" t="s">
        <v>22</v>
      </c>
      <c r="O712" s="3">
        <v>11</v>
      </c>
      <c r="P712" s="5">
        <f t="shared" si="34"/>
        <v>27313</v>
      </c>
      <c r="Q712" s="3">
        <f t="shared" si="35"/>
        <v>48</v>
      </c>
      <c r="R712" s="3">
        <v>0</v>
      </c>
      <c r="S712" s="99">
        <v>5979.99</v>
      </c>
      <c r="T712" s="3" t="s">
        <v>29</v>
      </c>
      <c r="U712" s="3" t="s">
        <v>24</v>
      </c>
      <c r="V712" s="3" t="s">
        <v>25</v>
      </c>
    </row>
    <row r="713" spans="1:22" x14ac:dyDescent="0.25">
      <c r="A713" s="3" t="s">
        <v>1399</v>
      </c>
      <c r="B713" s="3">
        <v>34.1</v>
      </c>
      <c r="C713" s="3" t="str" cm="1">
        <f t="array" ref="C713">_xlfn.IFS($B713&lt;18.5,"Underweight",$B713&lt;24.9,"Normal Weight",$B713&lt;29.9,"Overweight",TRUE,"Obesity")</f>
        <v>Obesity</v>
      </c>
      <c r="D713" s="3">
        <v>5.16</v>
      </c>
      <c r="E713" s="3" t="str">
        <f t="shared" si="33"/>
        <v>Normal</v>
      </c>
      <c r="F713" s="3" t="s">
        <v>20</v>
      </c>
      <c r="G713" s="3" t="s">
        <v>20</v>
      </c>
      <c r="H713" s="3" t="s">
        <v>20</v>
      </c>
      <c r="I713" s="3">
        <v>0</v>
      </c>
      <c r="J713" s="3" t="s">
        <v>20</v>
      </c>
      <c r="L713" s="3" t="s">
        <v>1399</v>
      </c>
      <c r="M713" s="3">
        <v>1980</v>
      </c>
      <c r="N713" s="3" t="s">
        <v>22</v>
      </c>
      <c r="O713" s="3">
        <v>10</v>
      </c>
      <c r="P713" s="5">
        <f t="shared" si="34"/>
        <v>29504</v>
      </c>
      <c r="Q713" s="3">
        <f t="shared" si="35"/>
        <v>42</v>
      </c>
      <c r="R713" s="3">
        <v>0</v>
      </c>
      <c r="S713" s="99">
        <v>5979.73</v>
      </c>
      <c r="T713" s="3" t="s">
        <v>29</v>
      </c>
      <c r="U713" s="3" t="s">
        <v>29</v>
      </c>
      <c r="V713" s="3" t="s">
        <v>53</v>
      </c>
    </row>
    <row r="714" spans="1:22" x14ac:dyDescent="0.25">
      <c r="A714" s="3" t="s">
        <v>356</v>
      </c>
      <c r="B714" s="3">
        <v>35.625</v>
      </c>
      <c r="C714" s="3" t="str" cm="1">
        <f t="array" ref="C714">_xlfn.IFS($B714&lt;18.5,"Underweight",$B714&lt;24.9,"Normal Weight",$B714&lt;29.9,"Overweight",TRUE,"Obesity")</f>
        <v>Obesity</v>
      </c>
      <c r="D714" s="3">
        <v>8.9</v>
      </c>
      <c r="E714" s="3" t="str">
        <f t="shared" si="33"/>
        <v>Diabetes</v>
      </c>
      <c r="F714" s="3" t="s">
        <v>20</v>
      </c>
      <c r="G714" s="3" t="s">
        <v>20</v>
      </c>
      <c r="H714" s="3" t="s">
        <v>20</v>
      </c>
      <c r="I714" s="3">
        <v>0</v>
      </c>
      <c r="J714" s="3" t="s">
        <v>21</v>
      </c>
      <c r="L714" s="3" t="s">
        <v>356</v>
      </c>
      <c r="M714" s="3">
        <v>2002</v>
      </c>
      <c r="N714" s="3" t="s">
        <v>47</v>
      </c>
      <c r="O714" s="3">
        <v>27</v>
      </c>
      <c r="P714" s="5">
        <f t="shared" si="34"/>
        <v>37526</v>
      </c>
      <c r="Q714" s="3">
        <f t="shared" si="35"/>
        <v>20</v>
      </c>
      <c r="R714" s="3">
        <v>3</v>
      </c>
      <c r="S714" s="99">
        <v>37465.339999999997</v>
      </c>
      <c r="T714" s="3" t="s">
        <v>23</v>
      </c>
      <c r="U714" s="3" t="s">
        <v>29</v>
      </c>
      <c r="V714" s="3" t="s">
        <v>33</v>
      </c>
    </row>
    <row r="715" spans="1:22" x14ac:dyDescent="0.25">
      <c r="A715" s="3" t="s">
        <v>1402</v>
      </c>
      <c r="B715" s="3">
        <v>16.5</v>
      </c>
      <c r="C715" s="3" t="str" cm="1">
        <f t="array" ref="C715">_xlfn.IFS($B715&lt;18.5,"Underweight",$B715&lt;24.9,"Normal Weight",$B715&lt;29.9,"Overweight",TRUE,"Obesity")</f>
        <v>Underweight</v>
      </c>
      <c r="D715" s="3">
        <v>6.9</v>
      </c>
      <c r="E715" s="3" t="str">
        <f t="shared" si="33"/>
        <v>Diabetes</v>
      </c>
      <c r="F715" s="3" t="s">
        <v>21</v>
      </c>
      <c r="G715" s="3" t="s">
        <v>20</v>
      </c>
      <c r="H715" s="3" t="s">
        <v>20</v>
      </c>
      <c r="I715" s="3">
        <v>2</v>
      </c>
      <c r="J715" s="3" t="s">
        <v>20</v>
      </c>
      <c r="L715" s="3" t="s">
        <v>1402</v>
      </c>
      <c r="M715" s="3">
        <v>1970</v>
      </c>
      <c r="N715" s="3" t="s">
        <v>32</v>
      </c>
      <c r="O715" s="3">
        <v>25</v>
      </c>
      <c r="P715" s="5">
        <f t="shared" si="34"/>
        <v>25744</v>
      </c>
      <c r="Q715" s="3">
        <f t="shared" si="35"/>
        <v>52</v>
      </c>
      <c r="R715" s="3">
        <v>0</v>
      </c>
      <c r="S715" s="99">
        <v>5979.66</v>
      </c>
      <c r="T715" s="3" t="s">
        <v>29</v>
      </c>
      <c r="U715" s="3" t="s">
        <v>24</v>
      </c>
      <c r="V715" s="3" t="s">
        <v>25</v>
      </c>
    </row>
    <row r="716" spans="1:22" x14ac:dyDescent="0.25">
      <c r="A716" s="3" t="s">
        <v>1404</v>
      </c>
      <c r="B716" s="3">
        <v>30.69</v>
      </c>
      <c r="C716" s="3" t="str" cm="1">
        <f t="array" ref="C716">_xlfn.IFS($B716&lt;18.5,"Underweight",$B716&lt;24.9,"Normal Weight",$B716&lt;29.9,"Overweight",TRUE,"Obesity")</f>
        <v>Obesity</v>
      </c>
      <c r="D716" s="3">
        <v>4.83</v>
      </c>
      <c r="E716" s="3" t="str">
        <f t="shared" si="33"/>
        <v>Normal</v>
      </c>
      <c r="F716" s="3" t="s">
        <v>20</v>
      </c>
      <c r="G716" s="3" t="s">
        <v>20</v>
      </c>
      <c r="H716" s="3" t="s">
        <v>20</v>
      </c>
      <c r="I716" s="3">
        <v>1</v>
      </c>
      <c r="J716" s="3" t="s">
        <v>20</v>
      </c>
      <c r="L716" s="3" t="s">
        <v>1404</v>
      </c>
      <c r="M716" s="3">
        <v>1984</v>
      </c>
      <c r="N716" s="3" t="s">
        <v>56</v>
      </c>
      <c r="O716" s="3">
        <v>11</v>
      </c>
      <c r="P716" s="5">
        <f t="shared" si="34"/>
        <v>30997</v>
      </c>
      <c r="Q716" s="3">
        <f t="shared" si="35"/>
        <v>38</v>
      </c>
      <c r="R716" s="3">
        <v>1</v>
      </c>
      <c r="S716" s="99">
        <v>5976.83</v>
      </c>
      <c r="T716" s="3" t="s">
        <v>29</v>
      </c>
      <c r="U716" s="3" t="s">
        <v>29</v>
      </c>
      <c r="V716" s="3" t="s">
        <v>25</v>
      </c>
    </row>
    <row r="717" spans="1:22" x14ac:dyDescent="0.25">
      <c r="A717" s="3" t="s">
        <v>1406</v>
      </c>
      <c r="B717" s="3">
        <v>28.93</v>
      </c>
      <c r="C717" s="3" t="str" cm="1">
        <f t="array" ref="C717">_xlfn.IFS($B717&lt;18.5,"Underweight",$B717&lt;24.9,"Normal Weight",$B717&lt;29.9,"Overweight",TRUE,"Obesity")</f>
        <v>Overweight</v>
      </c>
      <c r="D717" s="3">
        <v>4.87</v>
      </c>
      <c r="E717" s="3" t="str">
        <f t="shared" si="33"/>
        <v>Normal</v>
      </c>
      <c r="F717" s="3" t="s">
        <v>20</v>
      </c>
      <c r="G717" s="3" t="s">
        <v>20</v>
      </c>
      <c r="H717" s="3" t="s">
        <v>20</v>
      </c>
      <c r="I717" s="3">
        <v>1</v>
      </c>
      <c r="J717" s="3" t="s">
        <v>20</v>
      </c>
      <c r="L717" s="3" t="s">
        <v>1406</v>
      </c>
      <c r="M717" s="3">
        <v>1984</v>
      </c>
      <c r="N717" s="3" t="s">
        <v>47</v>
      </c>
      <c r="O717" s="3">
        <v>19</v>
      </c>
      <c r="P717" s="5">
        <f t="shared" si="34"/>
        <v>30944</v>
      </c>
      <c r="Q717" s="3">
        <f t="shared" si="35"/>
        <v>38</v>
      </c>
      <c r="R717" s="3">
        <v>1</v>
      </c>
      <c r="S717" s="99">
        <v>5974.38</v>
      </c>
      <c r="T717" s="3" t="s">
        <v>29</v>
      </c>
      <c r="U717" s="3" t="s">
        <v>24</v>
      </c>
      <c r="V717" s="3" t="s">
        <v>25</v>
      </c>
    </row>
    <row r="718" spans="1:22" x14ac:dyDescent="0.25">
      <c r="A718" s="3" t="s">
        <v>1408</v>
      </c>
      <c r="B718" s="3">
        <v>38.9</v>
      </c>
      <c r="C718" s="3" t="str" cm="1">
        <f t="array" ref="C718">_xlfn.IFS($B718&lt;18.5,"Underweight",$B718&lt;24.9,"Normal Weight",$B718&lt;29.9,"Overweight",TRUE,"Obesity")</f>
        <v>Obesity</v>
      </c>
      <c r="D718" s="3">
        <v>4.28</v>
      </c>
      <c r="E718" s="3" t="str">
        <f t="shared" si="33"/>
        <v>Normal</v>
      </c>
      <c r="F718" s="3" t="s">
        <v>20</v>
      </c>
      <c r="G718" s="3" t="s">
        <v>20</v>
      </c>
      <c r="H718" s="3" t="s">
        <v>20</v>
      </c>
      <c r="I718" s="3">
        <v>0</v>
      </c>
      <c r="J718" s="3" t="s">
        <v>20</v>
      </c>
      <c r="L718" s="3" t="s">
        <v>1408</v>
      </c>
      <c r="M718" s="3">
        <v>1989</v>
      </c>
      <c r="N718" s="3" t="s">
        <v>61</v>
      </c>
      <c r="O718" s="3">
        <v>22</v>
      </c>
      <c r="P718" s="5">
        <f t="shared" si="34"/>
        <v>32711</v>
      </c>
      <c r="Q718" s="3">
        <f t="shared" si="35"/>
        <v>33</v>
      </c>
      <c r="R718" s="3">
        <v>3</v>
      </c>
      <c r="S718" s="99">
        <v>5972.38</v>
      </c>
      <c r="T718" s="3" t="s">
        <v>29</v>
      </c>
      <c r="U718" s="3" t="s">
        <v>29</v>
      </c>
      <c r="V718" s="3" t="s">
        <v>53</v>
      </c>
    </row>
    <row r="719" spans="1:22" x14ac:dyDescent="0.25">
      <c r="A719" s="3" t="s">
        <v>1410</v>
      </c>
      <c r="B719" s="3">
        <v>26.9</v>
      </c>
      <c r="C719" s="3" t="str" cm="1">
        <f t="array" ref="C719">_xlfn.IFS($B719&lt;18.5,"Underweight",$B719&lt;24.9,"Normal Weight",$B719&lt;29.9,"Overweight",TRUE,"Obesity")</f>
        <v>Overweight</v>
      </c>
      <c r="D719" s="3">
        <v>4.07</v>
      </c>
      <c r="E719" s="3" t="str">
        <f t="shared" si="33"/>
        <v>Normal</v>
      </c>
      <c r="F719" s="3" t="s">
        <v>20</v>
      </c>
      <c r="G719" s="3" t="s">
        <v>20</v>
      </c>
      <c r="H719" s="3" t="s">
        <v>20</v>
      </c>
      <c r="I719" s="3">
        <v>0</v>
      </c>
      <c r="J719" s="3" t="s">
        <v>20</v>
      </c>
      <c r="L719" s="3" t="s">
        <v>1410</v>
      </c>
      <c r="M719" s="3">
        <v>1980</v>
      </c>
      <c r="N719" s="3" t="s">
        <v>61</v>
      </c>
      <c r="O719" s="3">
        <v>21</v>
      </c>
      <c r="P719" s="5">
        <f t="shared" si="34"/>
        <v>29423</v>
      </c>
      <c r="Q719" s="3">
        <f t="shared" si="35"/>
        <v>42</v>
      </c>
      <c r="R719" s="3">
        <v>0</v>
      </c>
      <c r="S719" s="99">
        <v>5969.72</v>
      </c>
      <c r="T719" s="3" t="s">
        <v>24</v>
      </c>
      <c r="U719" s="3" t="s">
        <v>24</v>
      </c>
      <c r="V719" s="3" t="s">
        <v>53</v>
      </c>
    </row>
    <row r="720" spans="1:22" x14ac:dyDescent="0.25">
      <c r="A720" s="3" t="s">
        <v>1412</v>
      </c>
      <c r="B720" s="3">
        <v>24.86</v>
      </c>
      <c r="C720" s="3" t="str" cm="1">
        <f t="array" ref="C720">_xlfn.IFS($B720&lt;18.5,"Underweight",$B720&lt;24.9,"Normal Weight",$B720&lt;29.9,"Overweight",TRUE,"Obesity")</f>
        <v>Normal Weight</v>
      </c>
      <c r="D720" s="3">
        <v>6.23</v>
      </c>
      <c r="E720" s="3" t="str">
        <f t="shared" si="33"/>
        <v>Prediabetes</v>
      </c>
      <c r="F720" s="3" t="s">
        <v>20</v>
      </c>
      <c r="G720" s="3" t="s">
        <v>20</v>
      </c>
      <c r="H720" s="3" t="s">
        <v>20</v>
      </c>
      <c r="I720" s="3">
        <v>0</v>
      </c>
      <c r="J720" s="3" t="s">
        <v>20</v>
      </c>
      <c r="L720" s="3" t="s">
        <v>1412</v>
      </c>
      <c r="M720" s="3">
        <v>1980</v>
      </c>
      <c r="N720" s="3" t="s">
        <v>51</v>
      </c>
      <c r="O720" s="3">
        <v>5</v>
      </c>
      <c r="P720" s="5">
        <f t="shared" si="34"/>
        <v>29438</v>
      </c>
      <c r="Q720" s="3">
        <f t="shared" si="35"/>
        <v>42</v>
      </c>
      <c r="R720" s="3">
        <v>0</v>
      </c>
      <c r="S720" s="99">
        <v>5966.89</v>
      </c>
      <c r="T720" s="3" t="s">
        <v>29</v>
      </c>
      <c r="U720" s="3" t="s">
        <v>24</v>
      </c>
      <c r="V720" s="3" t="s">
        <v>25</v>
      </c>
    </row>
    <row r="721" spans="1:22" x14ac:dyDescent="0.25">
      <c r="A721" s="3" t="s">
        <v>1414</v>
      </c>
      <c r="B721" s="3">
        <v>39.14</v>
      </c>
      <c r="C721" s="3" t="str" cm="1">
        <f t="array" ref="C721">_xlfn.IFS($B721&lt;18.5,"Underweight",$B721&lt;24.9,"Normal Weight",$B721&lt;29.9,"Overweight",TRUE,"Obesity")</f>
        <v>Obesity</v>
      </c>
      <c r="D721" s="3">
        <v>6.24</v>
      </c>
      <c r="E721" s="3" t="str">
        <f t="shared" si="33"/>
        <v>Prediabetes</v>
      </c>
      <c r="F721" s="3" t="s">
        <v>20</v>
      </c>
      <c r="G721" s="3" t="s">
        <v>117</v>
      </c>
      <c r="H721" s="3" t="s">
        <v>20</v>
      </c>
      <c r="I721" s="3">
        <v>1</v>
      </c>
      <c r="J721" s="3" t="s">
        <v>20</v>
      </c>
      <c r="L721" s="3" t="s">
        <v>1414</v>
      </c>
      <c r="M721" s="3">
        <v>2004</v>
      </c>
      <c r="N721" s="3" t="s">
        <v>61</v>
      </c>
      <c r="O721" s="3">
        <v>15</v>
      </c>
      <c r="P721" s="5">
        <f t="shared" si="34"/>
        <v>38183</v>
      </c>
      <c r="Q721" s="3">
        <f t="shared" si="35"/>
        <v>18</v>
      </c>
      <c r="R721" s="3">
        <v>0</v>
      </c>
      <c r="S721" s="99">
        <v>5960.91</v>
      </c>
      <c r="T721" s="3" t="s">
        <v>29</v>
      </c>
      <c r="U721" s="3" t="s">
        <v>23</v>
      </c>
      <c r="V721" s="3" t="s">
        <v>36</v>
      </c>
    </row>
    <row r="722" spans="1:22" x14ac:dyDescent="0.25">
      <c r="A722" s="3" t="s">
        <v>1416</v>
      </c>
      <c r="B722" s="3">
        <v>39.799999999999997</v>
      </c>
      <c r="C722" s="3" t="str" cm="1">
        <f t="array" ref="C722">_xlfn.IFS($B722&lt;18.5,"Underweight",$B722&lt;24.9,"Normal Weight",$B722&lt;29.9,"Overweight",TRUE,"Obesity")</f>
        <v>Obesity</v>
      </c>
      <c r="D722" s="3">
        <v>6.17</v>
      </c>
      <c r="E722" s="3" t="str">
        <f t="shared" si="33"/>
        <v>Prediabetes</v>
      </c>
      <c r="F722" s="3" t="s">
        <v>20</v>
      </c>
      <c r="G722" s="3" t="s">
        <v>20</v>
      </c>
      <c r="H722" s="3" t="s">
        <v>21</v>
      </c>
      <c r="I722" s="3">
        <v>1</v>
      </c>
      <c r="J722" s="3" t="s">
        <v>20</v>
      </c>
      <c r="L722" s="3" t="s">
        <v>1416</v>
      </c>
      <c r="M722" s="3">
        <v>2003</v>
      </c>
      <c r="N722" s="3" t="s">
        <v>51</v>
      </c>
      <c r="O722" s="3">
        <v>13</v>
      </c>
      <c r="P722" s="5">
        <f t="shared" si="34"/>
        <v>37846</v>
      </c>
      <c r="Q722" s="3">
        <f t="shared" si="35"/>
        <v>19</v>
      </c>
      <c r="R722" s="3">
        <v>0</v>
      </c>
      <c r="S722" s="99">
        <v>5957.35</v>
      </c>
      <c r="T722" s="3" t="s">
        <v>29</v>
      </c>
      <c r="U722" s="3" t="s">
        <v>29</v>
      </c>
      <c r="V722" s="3" t="s">
        <v>33</v>
      </c>
    </row>
    <row r="723" spans="1:22" x14ac:dyDescent="0.25">
      <c r="A723" s="3" t="s">
        <v>1418</v>
      </c>
      <c r="B723" s="3">
        <v>34.32</v>
      </c>
      <c r="C723" s="3" t="str" cm="1">
        <f t="array" ref="C723">_xlfn.IFS($B723&lt;18.5,"Underweight",$B723&lt;24.9,"Normal Weight",$B723&lt;29.9,"Overweight",TRUE,"Obesity")</f>
        <v>Obesity</v>
      </c>
      <c r="D723" s="3">
        <v>5.16</v>
      </c>
      <c r="E723" s="3" t="str">
        <f t="shared" si="33"/>
        <v>Normal</v>
      </c>
      <c r="F723" s="3" t="s">
        <v>20</v>
      </c>
      <c r="G723" s="3" t="s">
        <v>20</v>
      </c>
      <c r="H723" s="3" t="s">
        <v>20</v>
      </c>
      <c r="I723" s="3">
        <v>1</v>
      </c>
      <c r="J723" s="3" t="s">
        <v>20</v>
      </c>
      <c r="L723" s="3" t="s">
        <v>1418</v>
      </c>
      <c r="M723" s="3">
        <v>1987</v>
      </c>
      <c r="N723" s="3" t="s">
        <v>61</v>
      </c>
      <c r="O723" s="3">
        <v>14</v>
      </c>
      <c r="P723" s="5">
        <f t="shared" si="34"/>
        <v>31972</v>
      </c>
      <c r="Q723" s="3">
        <f t="shared" si="35"/>
        <v>35</v>
      </c>
      <c r="R723" s="3">
        <v>3</v>
      </c>
      <c r="S723" s="99">
        <v>5934.38</v>
      </c>
      <c r="T723" s="3" t="s">
        <v>24</v>
      </c>
      <c r="U723" s="3" t="s">
        <v>29</v>
      </c>
      <c r="V723" s="3" t="s">
        <v>25</v>
      </c>
    </row>
    <row r="724" spans="1:22" x14ac:dyDescent="0.25">
      <c r="A724" s="3" t="s">
        <v>1420</v>
      </c>
      <c r="B724" s="3">
        <v>32.51</v>
      </c>
      <c r="C724" s="3" t="str" cm="1">
        <f t="array" ref="C724">_xlfn.IFS($B724&lt;18.5,"Underweight",$B724&lt;24.9,"Normal Weight",$B724&lt;29.9,"Overweight",TRUE,"Obesity")</f>
        <v>Obesity</v>
      </c>
      <c r="D724" s="3">
        <v>4.3</v>
      </c>
      <c r="E724" s="3" t="str">
        <f t="shared" si="33"/>
        <v>Normal</v>
      </c>
      <c r="F724" s="3" t="s">
        <v>20</v>
      </c>
      <c r="G724" s="3" t="s">
        <v>20</v>
      </c>
      <c r="H724" s="3" t="s">
        <v>20</v>
      </c>
      <c r="I724" s="3">
        <v>0</v>
      </c>
      <c r="J724" s="3" t="s">
        <v>20</v>
      </c>
      <c r="L724" s="3" t="s">
        <v>1420</v>
      </c>
      <c r="M724" s="3">
        <v>1994</v>
      </c>
      <c r="N724" s="3" t="s">
        <v>61</v>
      </c>
      <c r="O724" s="3">
        <v>30</v>
      </c>
      <c r="P724" s="5">
        <f t="shared" si="34"/>
        <v>34545</v>
      </c>
      <c r="Q724" s="3">
        <f t="shared" si="35"/>
        <v>28</v>
      </c>
      <c r="R724" s="3">
        <v>0</v>
      </c>
      <c r="S724" s="99">
        <v>5927.65</v>
      </c>
      <c r="T724" s="3" t="s">
        <v>29</v>
      </c>
      <c r="U724" s="3" t="s">
        <v>23</v>
      </c>
      <c r="V724" s="3" t="s">
        <v>33</v>
      </c>
    </row>
    <row r="725" spans="1:22" x14ac:dyDescent="0.25">
      <c r="A725" s="3" t="s">
        <v>358</v>
      </c>
      <c r="B725" s="3">
        <v>42.69</v>
      </c>
      <c r="C725" s="3" t="str" cm="1">
        <f t="array" ref="C725">_xlfn.IFS($B725&lt;18.5,"Underweight",$B725&lt;24.9,"Normal Weight",$B725&lt;29.9,"Overweight",TRUE,"Obesity")</f>
        <v>Obesity</v>
      </c>
      <c r="D725" s="3">
        <v>4.8899999999999997</v>
      </c>
      <c r="E725" s="3" t="str">
        <f t="shared" si="33"/>
        <v>Normal</v>
      </c>
      <c r="F725" s="3" t="s">
        <v>20</v>
      </c>
      <c r="G725" s="3" t="s">
        <v>20</v>
      </c>
      <c r="H725" s="3" t="s">
        <v>21</v>
      </c>
      <c r="I725" s="3">
        <v>1</v>
      </c>
      <c r="J725" s="3" t="s">
        <v>21</v>
      </c>
      <c r="L725" s="3" t="s">
        <v>358</v>
      </c>
      <c r="M725" s="3">
        <v>1979</v>
      </c>
      <c r="N725" s="3" t="s">
        <v>51</v>
      </c>
      <c r="O725" s="3">
        <v>3</v>
      </c>
      <c r="P725" s="5">
        <f t="shared" si="34"/>
        <v>29070</v>
      </c>
      <c r="Q725" s="3">
        <f t="shared" si="35"/>
        <v>43</v>
      </c>
      <c r="R725" s="3">
        <v>2</v>
      </c>
      <c r="S725" s="99">
        <v>37425.94</v>
      </c>
      <c r="T725" s="3" t="s">
        <v>29</v>
      </c>
      <c r="U725" s="3" t="s">
        <v>23</v>
      </c>
      <c r="V725" s="3" t="s">
        <v>53</v>
      </c>
    </row>
    <row r="726" spans="1:22" x14ac:dyDescent="0.25">
      <c r="A726" s="3" t="s">
        <v>1423</v>
      </c>
      <c r="B726" s="3">
        <v>30.71</v>
      </c>
      <c r="C726" s="3" t="str" cm="1">
        <f t="array" ref="C726">_xlfn.IFS($B726&lt;18.5,"Underweight",$B726&lt;24.9,"Normal Weight",$B726&lt;29.9,"Overweight",TRUE,"Obesity")</f>
        <v>Obesity</v>
      </c>
      <c r="D726" s="3">
        <v>6.14</v>
      </c>
      <c r="E726" s="3" t="str">
        <f t="shared" si="33"/>
        <v>Prediabetes</v>
      </c>
      <c r="F726" s="3" t="s">
        <v>20</v>
      </c>
      <c r="G726" s="3" t="s">
        <v>20</v>
      </c>
      <c r="H726" s="3" t="s">
        <v>21</v>
      </c>
      <c r="I726" s="3">
        <v>1</v>
      </c>
      <c r="J726" s="3" t="s">
        <v>20</v>
      </c>
      <c r="L726" s="3" t="s">
        <v>1423</v>
      </c>
      <c r="M726" s="3">
        <v>1993</v>
      </c>
      <c r="N726" s="3" t="s">
        <v>51</v>
      </c>
      <c r="O726" s="3">
        <v>13</v>
      </c>
      <c r="P726" s="5">
        <f t="shared" si="34"/>
        <v>34194</v>
      </c>
      <c r="Q726" s="3">
        <f t="shared" si="35"/>
        <v>29</v>
      </c>
      <c r="R726" s="3">
        <v>0</v>
      </c>
      <c r="S726" s="99">
        <v>5926.93</v>
      </c>
      <c r="T726" s="3" t="s">
        <v>29</v>
      </c>
      <c r="U726" s="3" t="s">
        <v>29</v>
      </c>
      <c r="V726" s="3" t="s">
        <v>42</v>
      </c>
    </row>
    <row r="727" spans="1:22" x14ac:dyDescent="0.25">
      <c r="A727" s="3" t="s">
        <v>1425</v>
      </c>
      <c r="B727" s="3">
        <v>28.9</v>
      </c>
      <c r="C727" s="3" t="str" cm="1">
        <f t="array" ref="C727">_xlfn.IFS($B727&lt;18.5,"Underweight",$B727&lt;24.9,"Normal Weight",$B727&lt;29.9,"Overweight",TRUE,"Obesity")</f>
        <v>Overweight</v>
      </c>
      <c r="D727" s="3">
        <v>5.36</v>
      </c>
      <c r="E727" s="3" t="str">
        <f t="shared" si="33"/>
        <v>Normal</v>
      </c>
      <c r="F727" s="3" t="s">
        <v>20</v>
      </c>
      <c r="G727" s="3" t="s">
        <v>20</v>
      </c>
      <c r="H727" s="3" t="s">
        <v>20</v>
      </c>
      <c r="I727" s="3">
        <v>1</v>
      </c>
      <c r="J727" s="3" t="s">
        <v>20</v>
      </c>
      <c r="L727" s="3" t="s">
        <v>1425</v>
      </c>
      <c r="M727" s="3">
        <v>1987</v>
      </c>
      <c r="N727" s="3" t="s">
        <v>61</v>
      </c>
      <c r="O727" s="3">
        <v>29</v>
      </c>
      <c r="P727" s="5">
        <f t="shared" si="34"/>
        <v>31987</v>
      </c>
      <c r="Q727" s="3">
        <f t="shared" si="35"/>
        <v>35</v>
      </c>
      <c r="R727" s="3">
        <v>3</v>
      </c>
      <c r="S727" s="99">
        <v>5926.85</v>
      </c>
      <c r="T727" s="3" t="s">
        <v>24</v>
      </c>
      <c r="U727" s="3" t="s">
        <v>24</v>
      </c>
      <c r="V727" s="3" t="s">
        <v>53</v>
      </c>
    </row>
    <row r="728" spans="1:22" x14ac:dyDescent="0.25">
      <c r="A728" s="3" t="s">
        <v>1427</v>
      </c>
      <c r="B728" s="3">
        <v>36.19</v>
      </c>
      <c r="C728" s="3" t="str" cm="1">
        <f t="array" ref="C728">_xlfn.IFS($B728&lt;18.5,"Underweight",$B728&lt;24.9,"Normal Weight",$B728&lt;29.9,"Overweight",TRUE,"Obesity")</f>
        <v>Obesity</v>
      </c>
      <c r="D728" s="3">
        <v>4.3</v>
      </c>
      <c r="E728" s="3" t="str">
        <f t="shared" si="33"/>
        <v>Normal</v>
      </c>
      <c r="F728" s="3" t="s">
        <v>20</v>
      </c>
      <c r="G728" s="3" t="s">
        <v>20</v>
      </c>
      <c r="H728" s="3" t="s">
        <v>20</v>
      </c>
      <c r="I728" s="3">
        <v>0</v>
      </c>
      <c r="J728" s="3" t="s">
        <v>20</v>
      </c>
      <c r="L728" s="3" t="s">
        <v>1427</v>
      </c>
      <c r="M728" s="3">
        <v>1982</v>
      </c>
      <c r="N728" s="3" t="s">
        <v>28</v>
      </c>
      <c r="O728" s="3">
        <v>21</v>
      </c>
      <c r="P728" s="5">
        <f t="shared" si="34"/>
        <v>30306</v>
      </c>
      <c r="Q728" s="3">
        <f t="shared" si="35"/>
        <v>40</v>
      </c>
      <c r="R728" s="3">
        <v>0</v>
      </c>
      <c r="S728" s="99">
        <v>5920.1</v>
      </c>
      <c r="T728" s="3" t="s">
        <v>29</v>
      </c>
      <c r="U728" s="3" t="s">
        <v>23</v>
      </c>
      <c r="V728" s="3" t="s">
        <v>25</v>
      </c>
    </row>
    <row r="729" spans="1:22" x14ac:dyDescent="0.25">
      <c r="A729" s="3" t="s">
        <v>1429</v>
      </c>
      <c r="B729" s="3">
        <v>29.6</v>
      </c>
      <c r="C729" s="3" t="str" cm="1">
        <f t="array" ref="C729">_xlfn.IFS($B729&lt;18.5,"Underweight",$B729&lt;24.9,"Normal Weight",$B729&lt;29.9,"Overweight",TRUE,"Obesity")</f>
        <v>Overweight</v>
      </c>
      <c r="D729" s="3">
        <v>4.09</v>
      </c>
      <c r="E729" s="3" t="str">
        <f t="shared" si="33"/>
        <v>Normal</v>
      </c>
      <c r="F729" s="3" t="s">
        <v>20</v>
      </c>
      <c r="G729" s="3" t="s">
        <v>20</v>
      </c>
      <c r="H729" s="3" t="s">
        <v>20</v>
      </c>
      <c r="I729" s="3">
        <v>0</v>
      </c>
      <c r="J729" s="3" t="s">
        <v>20</v>
      </c>
      <c r="L729" s="3" t="s">
        <v>1429</v>
      </c>
      <c r="M729" s="3">
        <v>1982</v>
      </c>
      <c r="N729" s="3" t="s">
        <v>61</v>
      </c>
      <c r="O729" s="3">
        <v>8</v>
      </c>
      <c r="P729" s="5">
        <f t="shared" si="34"/>
        <v>30140</v>
      </c>
      <c r="Q729" s="3">
        <f t="shared" si="35"/>
        <v>40</v>
      </c>
      <c r="R729" s="3">
        <v>0</v>
      </c>
      <c r="S729" s="99">
        <v>5910.94</v>
      </c>
      <c r="T729" s="3" t="s">
        <v>29</v>
      </c>
      <c r="U729" s="3" t="s">
        <v>23</v>
      </c>
      <c r="V729" s="3" t="s">
        <v>53</v>
      </c>
    </row>
    <row r="730" spans="1:22" x14ac:dyDescent="0.25">
      <c r="A730" s="3" t="s">
        <v>1431</v>
      </c>
      <c r="B730" s="3">
        <v>30.95</v>
      </c>
      <c r="C730" s="3" t="str" cm="1">
        <f t="array" ref="C730">_xlfn.IFS($B730&lt;18.5,"Underweight",$B730&lt;24.9,"Normal Weight",$B730&lt;29.9,"Overweight",TRUE,"Obesity")</f>
        <v>Obesity</v>
      </c>
      <c r="D730" s="3">
        <v>6.27</v>
      </c>
      <c r="E730" s="3" t="str">
        <f t="shared" si="33"/>
        <v>Prediabetes</v>
      </c>
      <c r="F730" s="3" t="s">
        <v>20</v>
      </c>
      <c r="G730" s="3" t="s">
        <v>20</v>
      </c>
      <c r="H730" s="3" t="s">
        <v>21</v>
      </c>
      <c r="I730" s="3">
        <v>1</v>
      </c>
      <c r="J730" s="3" t="s">
        <v>20</v>
      </c>
      <c r="L730" s="3" t="s">
        <v>1431</v>
      </c>
      <c r="M730" s="3">
        <v>1993</v>
      </c>
      <c r="N730" s="3" t="s">
        <v>22</v>
      </c>
      <c r="O730" s="3">
        <v>19</v>
      </c>
      <c r="P730" s="5">
        <f t="shared" si="34"/>
        <v>34261</v>
      </c>
      <c r="Q730" s="3">
        <f t="shared" si="35"/>
        <v>29</v>
      </c>
      <c r="R730" s="3">
        <v>0</v>
      </c>
      <c r="S730" s="99">
        <v>5877.02</v>
      </c>
      <c r="T730" s="3" t="s">
        <v>29</v>
      </c>
      <c r="U730" s="3" t="s">
        <v>29</v>
      </c>
      <c r="V730" s="3" t="s">
        <v>48</v>
      </c>
    </row>
    <row r="731" spans="1:22" x14ac:dyDescent="0.25">
      <c r="A731" s="3" t="s">
        <v>1433</v>
      </c>
      <c r="B731" s="3">
        <v>19.95</v>
      </c>
      <c r="C731" s="3" t="str" cm="1">
        <f t="array" ref="C731">_xlfn.IFS($B731&lt;18.5,"Underweight",$B731&lt;24.9,"Normal Weight",$B731&lt;29.9,"Overweight",TRUE,"Obesity")</f>
        <v>Normal Weight</v>
      </c>
      <c r="D731" s="3">
        <v>5.39</v>
      </c>
      <c r="E731" s="3" t="str">
        <f t="shared" si="33"/>
        <v>Normal</v>
      </c>
      <c r="F731" s="3" t="s">
        <v>20</v>
      </c>
      <c r="G731" s="3" t="s">
        <v>20</v>
      </c>
      <c r="H731" s="3" t="s">
        <v>20</v>
      </c>
      <c r="I731" s="3">
        <v>1</v>
      </c>
      <c r="J731" s="3" t="s">
        <v>20</v>
      </c>
      <c r="L731" s="3" t="s">
        <v>1433</v>
      </c>
      <c r="M731" s="3">
        <v>1984</v>
      </c>
      <c r="N731" s="3" t="s">
        <v>56</v>
      </c>
      <c r="O731" s="3">
        <v>22</v>
      </c>
      <c r="P731" s="5">
        <f t="shared" si="34"/>
        <v>31008</v>
      </c>
      <c r="Q731" s="3">
        <f t="shared" si="35"/>
        <v>38</v>
      </c>
      <c r="R731" s="3">
        <v>1</v>
      </c>
      <c r="S731" s="99">
        <v>5855.9</v>
      </c>
      <c r="T731" s="3" t="s">
        <v>29</v>
      </c>
      <c r="U731" s="3" t="s">
        <v>24</v>
      </c>
      <c r="V731" s="3" t="s">
        <v>33</v>
      </c>
    </row>
    <row r="732" spans="1:22" x14ac:dyDescent="0.25">
      <c r="A732" s="3" t="s">
        <v>1435</v>
      </c>
      <c r="B732" s="3">
        <v>23.65</v>
      </c>
      <c r="C732" s="3" t="str" cm="1">
        <f t="array" ref="C732">_xlfn.IFS($B732&lt;18.5,"Underweight",$B732&lt;24.9,"Normal Weight",$B732&lt;29.9,"Overweight",TRUE,"Obesity")</f>
        <v>Normal Weight</v>
      </c>
      <c r="D732" s="3">
        <v>5.75</v>
      </c>
      <c r="E732" s="3" t="str">
        <f t="shared" si="33"/>
        <v>Prediabetes</v>
      </c>
      <c r="F732" s="3" t="s">
        <v>21</v>
      </c>
      <c r="G732" s="3" t="s">
        <v>20</v>
      </c>
      <c r="H732" s="3" t="s">
        <v>20</v>
      </c>
      <c r="I732" s="3">
        <v>0</v>
      </c>
      <c r="J732" s="3" t="s">
        <v>20</v>
      </c>
      <c r="L732" s="3" t="s">
        <v>1435</v>
      </c>
      <c r="M732" s="3">
        <v>1985</v>
      </c>
      <c r="N732" s="3" t="s">
        <v>32</v>
      </c>
      <c r="O732" s="3">
        <v>18</v>
      </c>
      <c r="P732" s="5">
        <f t="shared" si="34"/>
        <v>31216</v>
      </c>
      <c r="Q732" s="3">
        <f t="shared" si="35"/>
        <v>37</v>
      </c>
      <c r="R732" s="3">
        <v>3</v>
      </c>
      <c r="S732" s="99">
        <v>5847.24</v>
      </c>
      <c r="T732" s="3" t="s">
        <v>29</v>
      </c>
      <c r="U732" s="3" t="s">
        <v>23</v>
      </c>
      <c r="V732" s="3" t="s">
        <v>25</v>
      </c>
    </row>
    <row r="733" spans="1:22" x14ac:dyDescent="0.25">
      <c r="A733" s="3" t="s">
        <v>1437</v>
      </c>
      <c r="B733" s="3">
        <v>43.34</v>
      </c>
      <c r="C733" s="3" t="str" cm="1">
        <f t="array" ref="C733">_xlfn.IFS($B733&lt;18.5,"Underweight",$B733&lt;24.9,"Normal Weight",$B733&lt;29.9,"Overweight",TRUE,"Obesity")</f>
        <v>Obesity</v>
      </c>
      <c r="D733" s="3">
        <v>4.91</v>
      </c>
      <c r="E733" s="3" t="str">
        <f t="shared" si="33"/>
        <v>Normal</v>
      </c>
      <c r="F733" s="3" t="s">
        <v>20</v>
      </c>
      <c r="G733" s="3" t="s">
        <v>20</v>
      </c>
      <c r="H733" s="3" t="s">
        <v>20</v>
      </c>
      <c r="I733" s="3">
        <v>1</v>
      </c>
      <c r="J733" s="3" t="s">
        <v>20</v>
      </c>
      <c r="L733" s="3" t="s">
        <v>1437</v>
      </c>
      <c r="M733" s="3">
        <v>1987</v>
      </c>
      <c r="N733" s="3" t="s">
        <v>47</v>
      </c>
      <c r="O733" s="3">
        <v>30</v>
      </c>
      <c r="P733" s="5">
        <f t="shared" si="34"/>
        <v>32050</v>
      </c>
      <c r="Q733" s="3">
        <f t="shared" si="35"/>
        <v>35</v>
      </c>
      <c r="R733" s="3">
        <v>2</v>
      </c>
      <c r="S733" s="99">
        <v>5846.92</v>
      </c>
      <c r="T733" s="3" t="s">
        <v>29</v>
      </c>
      <c r="U733" s="3" t="s">
        <v>29</v>
      </c>
      <c r="V733" s="3" t="s">
        <v>25</v>
      </c>
    </row>
    <row r="734" spans="1:22" x14ac:dyDescent="0.25">
      <c r="A734" s="3" t="s">
        <v>1439</v>
      </c>
      <c r="B734" s="3">
        <v>31.98</v>
      </c>
      <c r="C734" s="3" t="str" cm="1">
        <f t="array" ref="C734">_xlfn.IFS($B734&lt;18.5,"Underweight",$B734&lt;24.9,"Normal Weight",$B734&lt;29.9,"Overweight",TRUE,"Obesity")</f>
        <v>Obesity</v>
      </c>
      <c r="D734" s="3">
        <v>4.46</v>
      </c>
      <c r="E734" s="3" t="str">
        <f t="shared" si="33"/>
        <v>Normal</v>
      </c>
      <c r="F734" s="3" t="s">
        <v>21</v>
      </c>
      <c r="G734" s="3" t="s">
        <v>20</v>
      </c>
      <c r="H734" s="3" t="s">
        <v>20</v>
      </c>
      <c r="I734" s="3">
        <v>1</v>
      </c>
      <c r="J734" s="3" t="s">
        <v>20</v>
      </c>
      <c r="L734" s="3" t="s">
        <v>1439</v>
      </c>
      <c r="M734" s="3">
        <v>1995</v>
      </c>
      <c r="N734" s="3" t="s">
        <v>51</v>
      </c>
      <c r="O734" s="3">
        <v>20</v>
      </c>
      <c r="P734" s="5">
        <f t="shared" si="34"/>
        <v>34931</v>
      </c>
      <c r="Q734" s="3">
        <f t="shared" si="35"/>
        <v>27</v>
      </c>
      <c r="R734" s="3">
        <v>0</v>
      </c>
      <c r="S734" s="99">
        <v>5843.99</v>
      </c>
      <c r="T734" s="3" t="s">
        <v>29</v>
      </c>
      <c r="U734" s="3" t="s">
        <v>29</v>
      </c>
      <c r="V734" s="3" t="s">
        <v>42</v>
      </c>
    </row>
    <row r="735" spans="1:22" x14ac:dyDescent="0.25">
      <c r="A735" s="3" t="s">
        <v>1441</v>
      </c>
      <c r="B735" s="3">
        <v>35.86</v>
      </c>
      <c r="C735" s="3" t="str" cm="1">
        <f t="array" ref="C735">_xlfn.IFS($B735&lt;18.5,"Underweight",$B735&lt;24.9,"Normal Weight",$B735&lt;29.9,"Overweight",TRUE,"Obesity")</f>
        <v>Obesity</v>
      </c>
      <c r="D735" s="3">
        <v>6.22</v>
      </c>
      <c r="E735" s="3" t="str">
        <f t="shared" si="33"/>
        <v>Prediabetes</v>
      </c>
      <c r="F735" s="3" t="s">
        <v>20</v>
      </c>
      <c r="G735" s="3" t="s">
        <v>20</v>
      </c>
      <c r="H735" s="3" t="s">
        <v>20</v>
      </c>
      <c r="I735" s="3">
        <v>1</v>
      </c>
      <c r="J735" s="3" t="s">
        <v>20</v>
      </c>
      <c r="L735" s="3" t="s">
        <v>1441</v>
      </c>
      <c r="M735" s="3">
        <v>1987</v>
      </c>
      <c r="N735" s="3" t="s">
        <v>61</v>
      </c>
      <c r="O735" s="3">
        <v>27</v>
      </c>
      <c r="P735" s="5">
        <f t="shared" si="34"/>
        <v>31985</v>
      </c>
      <c r="Q735" s="3">
        <f t="shared" si="35"/>
        <v>35</v>
      </c>
      <c r="R735" s="3">
        <v>2</v>
      </c>
      <c r="S735" s="99">
        <v>5836.52</v>
      </c>
      <c r="T735" s="3" t="s">
        <v>29</v>
      </c>
      <c r="U735" s="3" t="s">
        <v>24</v>
      </c>
      <c r="V735" s="3" t="s">
        <v>25</v>
      </c>
    </row>
    <row r="736" spans="1:22" x14ac:dyDescent="0.25">
      <c r="A736" s="3" t="s">
        <v>360</v>
      </c>
      <c r="B736" s="3">
        <v>37.869999999999997</v>
      </c>
      <c r="C736" s="3" t="str" cm="1">
        <f t="array" ref="C736">_xlfn.IFS($B736&lt;18.5,"Underweight",$B736&lt;24.9,"Normal Weight",$B736&lt;29.9,"Overweight",TRUE,"Obesity")</f>
        <v>Obesity</v>
      </c>
      <c r="D736" s="3">
        <v>4.29</v>
      </c>
      <c r="E736" s="3" t="str">
        <f t="shared" si="33"/>
        <v>Normal</v>
      </c>
      <c r="F736" s="3" t="s">
        <v>21</v>
      </c>
      <c r="G736" s="3" t="s">
        <v>20</v>
      </c>
      <c r="H736" s="3" t="s">
        <v>21</v>
      </c>
      <c r="I736" s="3">
        <v>1</v>
      </c>
      <c r="J736" s="3" t="s">
        <v>21</v>
      </c>
      <c r="L736" s="3" t="s">
        <v>360</v>
      </c>
      <c r="M736" s="3">
        <v>1969</v>
      </c>
      <c r="N736" s="3" t="s">
        <v>22</v>
      </c>
      <c r="O736" s="3">
        <v>30</v>
      </c>
      <c r="P736" s="5">
        <f t="shared" si="34"/>
        <v>25506</v>
      </c>
      <c r="Q736" s="3">
        <f t="shared" si="35"/>
        <v>53</v>
      </c>
      <c r="R736" s="3">
        <v>0</v>
      </c>
      <c r="S736" s="99">
        <v>37277.269999999997</v>
      </c>
      <c r="T736" s="3" t="s">
        <v>23</v>
      </c>
      <c r="U736" s="3" t="s">
        <v>24</v>
      </c>
      <c r="V736" s="3" t="s">
        <v>53</v>
      </c>
    </row>
    <row r="737" spans="1:22" x14ac:dyDescent="0.25">
      <c r="A737" s="3" t="s">
        <v>1444</v>
      </c>
      <c r="B737" s="3">
        <v>15.2</v>
      </c>
      <c r="C737" s="3" t="str" cm="1">
        <f t="array" ref="C737">_xlfn.IFS($B737&lt;18.5,"Underweight",$B737&lt;24.9,"Normal Weight",$B737&lt;29.9,"Overweight",TRUE,"Obesity")</f>
        <v>Underweight</v>
      </c>
      <c r="D737" s="3">
        <v>8.82</v>
      </c>
      <c r="E737" s="3" t="str">
        <f t="shared" si="33"/>
        <v>Diabetes</v>
      </c>
      <c r="F737" s="3" t="s">
        <v>20</v>
      </c>
      <c r="G737" s="3" t="s">
        <v>20</v>
      </c>
      <c r="H737" s="3" t="s">
        <v>20</v>
      </c>
      <c r="I737" s="3">
        <v>0</v>
      </c>
      <c r="J737" s="3" t="s">
        <v>20</v>
      </c>
      <c r="L737" s="3" t="s">
        <v>1444</v>
      </c>
      <c r="M737" s="3">
        <v>1971</v>
      </c>
      <c r="N737" s="3" t="s">
        <v>47</v>
      </c>
      <c r="O737" s="3">
        <v>27</v>
      </c>
      <c r="P737" s="5">
        <f t="shared" si="34"/>
        <v>26203</v>
      </c>
      <c r="Q737" s="3">
        <f t="shared" si="35"/>
        <v>51</v>
      </c>
      <c r="R737" s="3">
        <v>0</v>
      </c>
      <c r="S737" s="99">
        <v>5832.6</v>
      </c>
      <c r="T737" s="3" t="s">
        <v>29</v>
      </c>
      <c r="U737" s="3" t="s">
        <v>24</v>
      </c>
      <c r="V737" s="3" t="s">
        <v>33</v>
      </c>
    </row>
    <row r="738" spans="1:22" x14ac:dyDescent="0.25">
      <c r="A738" s="3" t="s">
        <v>1446</v>
      </c>
      <c r="B738" s="3">
        <v>37.200000000000003</v>
      </c>
      <c r="C738" s="3" t="str" cm="1">
        <f t="array" ref="C738">_xlfn.IFS($B738&lt;18.5,"Underweight",$B738&lt;24.9,"Normal Weight",$B738&lt;29.9,"Overweight",TRUE,"Obesity")</f>
        <v>Obesity</v>
      </c>
      <c r="D738" s="3">
        <v>10.14</v>
      </c>
      <c r="E738" s="3" t="str">
        <f t="shared" si="33"/>
        <v>Diabetes</v>
      </c>
      <c r="F738" s="3" t="s">
        <v>20</v>
      </c>
      <c r="G738" s="3" t="s">
        <v>20</v>
      </c>
      <c r="H738" s="3" t="s">
        <v>20</v>
      </c>
      <c r="I738" s="3">
        <v>0</v>
      </c>
      <c r="J738" s="3" t="s">
        <v>20</v>
      </c>
      <c r="L738" s="3" t="s">
        <v>1446</v>
      </c>
      <c r="M738" s="3">
        <v>2002</v>
      </c>
      <c r="N738" s="3" t="s">
        <v>61</v>
      </c>
      <c r="O738" s="3">
        <v>22</v>
      </c>
      <c r="P738" s="5">
        <f t="shared" si="34"/>
        <v>37459</v>
      </c>
      <c r="Q738" s="3">
        <f t="shared" si="35"/>
        <v>20</v>
      </c>
      <c r="R738" s="3">
        <v>0</v>
      </c>
      <c r="S738" s="99">
        <v>5816.58</v>
      </c>
      <c r="T738" s="3" t="s">
        <v>29</v>
      </c>
      <c r="U738" s="3" t="s">
        <v>29</v>
      </c>
      <c r="V738" s="3" t="s">
        <v>36</v>
      </c>
    </row>
    <row r="739" spans="1:22" x14ac:dyDescent="0.25">
      <c r="A739" s="3" t="s">
        <v>1448</v>
      </c>
      <c r="B739" s="3">
        <v>17.91</v>
      </c>
      <c r="C739" s="3" t="str" cm="1">
        <f t="array" ref="C739">_xlfn.IFS($B739&lt;18.5,"Underweight",$B739&lt;24.9,"Normal Weight",$B739&lt;29.9,"Overweight",TRUE,"Obesity")</f>
        <v>Underweight</v>
      </c>
      <c r="D739" s="3">
        <v>4.66</v>
      </c>
      <c r="E739" s="3" t="str">
        <f t="shared" si="33"/>
        <v>Normal</v>
      </c>
      <c r="F739" s="3" t="s">
        <v>20</v>
      </c>
      <c r="G739" s="3" t="s">
        <v>20</v>
      </c>
      <c r="H739" s="3" t="s">
        <v>20</v>
      </c>
      <c r="I739" s="3">
        <v>2</v>
      </c>
      <c r="J739" s="3" t="s">
        <v>20</v>
      </c>
      <c r="L739" s="3" t="s">
        <v>1448</v>
      </c>
      <c r="M739" s="3">
        <v>1972</v>
      </c>
      <c r="N739" s="3" t="s">
        <v>56</v>
      </c>
      <c r="O739" s="3">
        <v>2</v>
      </c>
      <c r="P739" s="5">
        <f t="shared" si="34"/>
        <v>26605</v>
      </c>
      <c r="Q739" s="3">
        <f t="shared" si="35"/>
        <v>50</v>
      </c>
      <c r="R739" s="3">
        <v>0</v>
      </c>
      <c r="S739" s="99">
        <v>5812.9</v>
      </c>
      <c r="T739" s="3" t="s">
        <v>29</v>
      </c>
      <c r="U739" s="3" t="s">
        <v>29</v>
      </c>
      <c r="V739" s="3" t="s">
        <v>25</v>
      </c>
    </row>
    <row r="740" spans="1:22" x14ac:dyDescent="0.25">
      <c r="A740" s="3" t="s">
        <v>1450</v>
      </c>
      <c r="B740" s="3">
        <v>20.76</v>
      </c>
      <c r="C740" s="3" t="str" cm="1">
        <f t="array" ref="C740">_xlfn.IFS($B740&lt;18.5,"Underweight",$B740&lt;24.9,"Normal Weight",$B740&lt;29.9,"Overweight",TRUE,"Obesity")</f>
        <v>Normal Weight</v>
      </c>
      <c r="D740" s="3">
        <v>6.26</v>
      </c>
      <c r="E740" s="3" t="str">
        <f t="shared" si="33"/>
        <v>Prediabetes</v>
      </c>
      <c r="F740" s="3" t="s">
        <v>20</v>
      </c>
      <c r="G740" s="3" t="s">
        <v>20</v>
      </c>
      <c r="H740" s="3" t="s">
        <v>20</v>
      </c>
      <c r="I740" s="3">
        <v>0</v>
      </c>
      <c r="J740" s="3" t="s">
        <v>20</v>
      </c>
      <c r="L740" s="3" t="s">
        <v>1450</v>
      </c>
      <c r="M740" s="3">
        <v>1980</v>
      </c>
      <c r="N740" s="3" t="s">
        <v>47</v>
      </c>
      <c r="O740" s="3">
        <v>18</v>
      </c>
      <c r="P740" s="5">
        <f t="shared" si="34"/>
        <v>29482</v>
      </c>
      <c r="Q740" s="3">
        <f t="shared" si="35"/>
        <v>42</v>
      </c>
      <c r="R740" s="3">
        <v>2</v>
      </c>
      <c r="S740" s="99">
        <v>5807.06</v>
      </c>
      <c r="T740" s="3" t="s">
        <v>29</v>
      </c>
      <c r="U740" s="3" t="s">
        <v>24</v>
      </c>
      <c r="V740" s="3" t="s">
        <v>25</v>
      </c>
    </row>
    <row r="741" spans="1:22" x14ac:dyDescent="0.25">
      <c r="A741" s="3" t="s">
        <v>1452</v>
      </c>
      <c r="B741" s="3">
        <v>38.99</v>
      </c>
      <c r="C741" s="3" t="str" cm="1">
        <f t="array" ref="C741">_xlfn.IFS($B741&lt;18.5,"Underweight",$B741&lt;24.9,"Normal Weight",$B741&lt;29.9,"Overweight",TRUE,"Obesity")</f>
        <v>Obesity</v>
      </c>
      <c r="D741" s="3">
        <v>5.21</v>
      </c>
      <c r="E741" s="3" t="str">
        <f t="shared" si="33"/>
        <v>Normal</v>
      </c>
      <c r="F741" s="3" t="s">
        <v>20</v>
      </c>
      <c r="G741" s="3" t="s">
        <v>117</v>
      </c>
      <c r="H741" s="3" t="s">
        <v>20</v>
      </c>
      <c r="I741" s="3">
        <v>1</v>
      </c>
      <c r="J741" s="3" t="s">
        <v>20</v>
      </c>
      <c r="L741" s="3" t="s">
        <v>1452</v>
      </c>
      <c r="M741" s="3">
        <v>2004</v>
      </c>
      <c r="N741" s="3" t="s">
        <v>56</v>
      </c>
      <c r="O741" s="3">
        <v>1</v>
      </c>
      <c r="P741" s="5">
        <f t="shared" si="34"/>
        <v>38292</v>
      </c>
      <c r="Q741" s="3">
        <f t="shared" si="35"/>
        <v>18</v>
      </c>
      <c r="R741" s="3">
        <v>0</v>
      </c>
      <c r="S741" s="99">
        <v>5778.71</v>
      </c>
      <c r="T741" s="3" t="s">
        <v>29</v>
      </c>
      <c r="U741" s="3" t="s">
        <v>24</v>
      </c>
      <c r="V741" s="3" t="s">
        <v>144</v>
      </c>
    </row>
    <row r="742" spans="1:22" x14ac:dyDescent="0.25">
      <c r="A742" s="3" t="s">
        <v>1454</v>
      </c>
      <c r="B742" s="3">
        <v>42.655000000000001</v>
      </c>
      <c r="C742" s="3" t="str" cm="1">
        <f t="array" ref="C742">_xlfn.IFS($B742&lt;18.5,"Underweight",$B742&lt;24.9,"Normal Weight",$B742&lt;29.9,"Overweight",TRUE,"Obesity")</f>
        <v>Obesity</v>
      </c>
      <c r="D742" s="3">
        <v>5.94</v>
      </c>
      <c r="E742" s="3" t="str">
        <f t="shared" si="33"/>
        <v>Prediabetes</v>
      </c>
      <c r="F742" s="3" t="s">
        <v>21</v>
      </c>
      <c r="G742" s="3" t="s">
        <v>20</v>
      </c>
      <c r="H742" s="3" t="s">
        <v>21</v>
      </c>
      <c r="I742" s="3">
        <v>1</v>
      </c>
      <c r="J742" s="3" t="s">
        <v>20</v>
      </c>
      <c r="L742" s="3" t="s">
        <v>1454</v>
      </c>
      <c r="M742" s="3">
        <v>1983</v>
      </c>
      <c r="N742" s="3" t="s">
        <v>51</v>
      </c>
      <c r="O742" s="3">
        <v>30</v>
      </c>
      <c r="P742" s="5">
        <f t="shared" si="34"/>
        <v>30558</v>
      </c>
      <c r="Q742" s="3">
        <f t="shared" si="35"/>
        <v>39</v>
      </c>
      <c r="R742" s="3">
        <v>0</v>
      </c>
      <c r="S742" s="99">
        <v>5757.41</v>
      </c>
      <c r="T742" s="3" t="s">
        <v>29</v>
      </c>
      <c r="U742" s="3" t="s">
        <v>24</v>
      </c>
      <c r="V742" s="3" t="s">
        <v>137</v>
      </c>
    </row>
    <row r="743" spans="1:22" x14ac:dyDescent="0.25">
      <c r="A743" s="3" t="s">
        <v>1456</v>
      </c>
      <c r="B743" s="3">
        <v>30.57</v>
      </c>
      <c r="C743" s="3" t="str" cm="1">
        <f t="array" ref="C743">_xlfn.IFS($B743&lt;18.5,"Underweight",$B743&lt;24.9,"Normal Weight",$B743&lt;29.9,"Overweight",TRUE,"Obesity")</f>
        <v>Obesity</v>
      </c>
      <c r="D743" s="3">
        <v>5.34</v>
      </c>
      <c r="E743" s="3" t="str">
        <f t="shared" si="33"/>
        <v>Normal</v>
      </c>
      <c r="F743" s="3" t="s">
        <v>20</v>
      </c>
      <c r="G743" s="3" t="s">
        <v>20</v>
      </c>
      <c r="H743" s="3" t="s">
        <v>21</v>
      </c>
      <c r="I743" s="3">
        <v>1</v>
      </c>
      <c r="J743" s="3" t="s">
        <v>20</v>
      </c>
      <c r="L743" s="3" t="s">
        <v>1456</v>
      </c>
      <c r="M743" s="3">
        <v>1993</v>
      </c>
      <c r="N743" s="3" t="s">
        <v>32</v>
      </c>
      <c r="O743" s="3">
        <v>10</v>
      </c>
      <c r="P743" s="5">
        <f t="shared" si="34"/>
        <v>34130</v>
      </c>
      <c r="Q743" s="3">
        <f t="shared" si="35"/>
        <v>29</v>
      </c>
      <c r="R743" s="3">
        <v>0</v>
      </c>
      <c r="S743" s="99">
        <v>5748.13</v>
      </c>
      <c r="T743" s="3" t="s">
        <v>29</v>
      </c>
      <c r="U743" s="3" t="s">
        <v>23</v>
      </c>
      <c r="V743" s="3" t="s">
        <v>48</v>
      </c>
    </row>
    <row r="744" spans="1:22" x14ac:dyDescent="0.25">
      <c r="A744" s="3" t="s">
        <v>1458</v>
      </c>
      <c r="B744" s="3">
        <v>17.7</v>
      </c>
      <c r="C744" s="3" t="str" cm="1">
        <f t="array" ref="C744">_xlfn.IFS($B744&lt;18.5,"Underweight",$B744&lt;24.9,"Normal Weight",$B744&lt;29.9,"Overweight",TRUE,"Obesity")</f>
        <v>Underweight</v>
      </c>
      <c r="D744" s="3">
        <v>6.38</v>
      </c>
      <c r="E744" s="3" t="str">
        <f t="shared" si="33"/>
        <v>Prediabetes</v>
      </c>
      <c r="F744" s="3" t="s">
        <v>20</v>
      </c>
      <c r="G744" s="3" t="s">
        <v>20</v>
      </c>
      <c r="H744" s="3" t="s">
        <v>20</v>
      </c>
      <c r="I744" s="3">
        <v>2</v>
      </c>
      <c r="J744" s="3" t="s">
        <v>20</v>
      </c>
      <c r="L744" s="3" t="s">
        <v>1458</v>
      </c>
      <c r="M744" s="3">
        <v>1972</v>
      </c>
      <c r="N744" s="3" t="s">
        <v>51</v>
      </c>
      <c r="O744" s="3">
        <v>21</v>
      </c>
      <c r="P744" s="5">
        <f t="shared" si="34"/>
        <v>26532</v>
      </c>
      <c r="Q744" s="3">
        <f t="shared" si="35"/>
        <v>50</v>
      </c>
      <c r="R744" s="3">
        <v>0</v>
      </c>
      <c r="S744" s="99">
        <v>5741.67</v>
      </c>
      <c r="T744" s="3" t="s">
        <v>29</v>
      </c>
      <c r="U744" s="3" t="s">
        <v>24</v>
      </c>
      <c r="V744" s="3" t="s">
        <v>25</v>
      </c>
    </row>
    <row r="745" spans="1:22" x14ac:dyDescent="0.25">
      <c r="A745" s="3" t="s">
        <v>1460</v>
      </c>
      <c r="B745" s="3">
        <v>34.770000000000003</v>
      </c>
      <c r="C745" s="3" t="str" cm="1">
        <f t="array" ref="C745">_xlfn.IFS($B745&lt;18.5,"Underweight",$B745&lt;24.9,"Normal Weight",$B745&lt;29.9,"Overweight",TRUE,"Obesity")</f>
        <v>Obesity</v>
      </c>
      <c r="D745" s="3">
        <v>4.47</v>
      </c>
      <c r="E745" s="3" t="str">
        <f t="shared" si="33"/>
        <v>Normal</v>
      </c>
      <c r="F745" s="3" t="s">
        <v>20</v>
      </c>
      <c r="G745" s="3" t="s">
        <v>20</v>
      </c>
      <c r="H745" s="3" t="s">
        <v>20</v>
      </c>
      <c r="I745" s="3">
        <v>1</v>
      </c>
      <c r="J745" s="3" t="s">
        <v>20</v>
      </c>
      <c r="L745" s="3" t="s">
        <v>1460</v>
      </c>
      <c r="M745" s="3">
        <v>1987</v>
      </c>
      <c r="N745" s="3" t="s">
        <v>22</v>
      </c>
      <c r="O745" s="3">
        <v>19</v>
      </c>
      <c r="P745" s="5">
        <f t="shared" si="34"/>
        <v>32069</v>
      </c>
      <c r="Q745" s="3">
        <f t="shared" si="35"/>
        <v>35</v>
      </c>
      <c r="R745" s="3">
        <v>2</v>
      </c>
      <c r="S745" s="99">
        <v>5729.01</v>
      </c>
      <c r="T745" s="3" t="s">
        <v>23</v>
      </c>
      <c r="U745" s="3" t="s">
        <v>29</v>
      </c>
      <c r="V745" s="3" t="s">
        <v>33</v>
      </c>
    </row>
    <row r="746" spans="1:22" x14ac:dyDescent="0.25">
      <c r="A746" s="3" t="s">
        <v>1462</v>
      </c>
      <c r="B746" s="3">
        <v>16.88</v>
      </c>
      <c r="C746" s="3" t="str" cm="1">
        <f t="array" ref="C746">_xlfn.IFS($B746&lt;18.5,"Underweight",$B746&lt;24.9,"Normal Weight",$B746&lt;29.9,"Overweight",TRUE,"Obesity")</f>
        <v>Underweight</v>
      </c>
      <c r="D746" s="3">
        <v>9.9600000000000009</v>
      </c>
      <c r="E746" s="3" t="str">
        <f t="shared" si="33"/>
        <v>Diabetes</v>
      </c>
      <c r="F746" s="3" t="s">
        <v>20</v>
      </c>
      <c r="G746" s="3" t="s">
        <v>20</v>
      </c>
      <c r="H746" s="3" t="s">
        <v>20</v>
      </c>
      <c r="I746" s="3">
        <v>0</v>
      </c>
      <c r="J746" s="3" t="s">
        <v>20</v>
      </c>
      <c r="L746" s="3" t="s">
        <v>1462</v>
      </c>
      <c r="M746" s="3">
        <v>1971</v>
      </c>
      <c r="N746" s="3" t="s">
        <v>28</v>
      </c>
      <c r="O746" s="3">
        <v>18</v>
      </c>
      <c r="P746" s="5">
        <f t="shared" si="34"/>
        <v>26285</v>
      </c>
      <c r="Q746" s="3">
        <f t="shared" si="35"/>
        <v>51</v>
      </c>
      <c r="R746" s="3">
        <v>0</v>
      </c>
      <c r="S746" s="99">
        <v>5720.38</v>
      </c>
      <c r="T746" s="3" t="s">
        <v>29</v>
      </c>
      <c r="U746" s="3" t="s">
        <v>23</v>
      </c>
      <c r="V746" s="3" t="s">
        <v>25</v>
      </c>
    </row>
    <row r="747" spans="1:22" x14ac:dyDescent="0.25">
      <c r="A747" s="3" t="s">
        <v>362</v>
      </c>
      <c r="B747" s="3">
        <v>40.61</v>
      </c>
      <c r="C747" s="3" t="str" cm="1">
        <f t="array" ref="C747">_xlfn.IFS($B747&lt;18.5,"Underweight",$B747&lt;24.9,"Normal Weight",$B747&lt;29.9,"Overweight",TRUE,"Obesity")</f>
        <v>Obesity</v>
      </c>
      <c r="D747" s="3">
        <v>8</v>
      </c>
      <c r="E747" s="3" t="str">
        <f t="shared" si="33"/>
        <v>Diabetes</v>
      </c>
      <c r="F747" s="3" t="s">
        <v>21</v>
      </c>
      <c r="G747" s="3" t="s">
        <v>20</v>
      </c>
      <c r="H747" s="3" t="s">
        <v>20</v>
      </c>
      <c r="I747" s="3">
        <v>1</v>
      </c>
      <c r="J747" s="3" t="s">
        <v>21</v>
      </c>
      <c r="L747" s="3" t="s">
        <v>362</v>
      </c>
      <c r="M747" s="3">
        <v>1975</v>
      </c>
      <c r="N747" s="3" t="s">
        <v>56</v>
      </c>
      <c r="O747" s="3">
        <v>9</v>
      </c>
      <c r="P747" s="5">
        <f t="shared" si="34"/>
        <v>27707</v>
      </c>
      <c r="Q747" s="3">
        <f t="shared" si="35"/>
        <v>47</v>
      </c>
      <c r="R747" s="3">
        <v>1</v>
      </c>
      <c r="S747" s="99">
        <v>37272.339999999997</v>
      </c>
      <c r="T747" s="3" t="s">
        <v>29</v>
      </c>
      <c r="U747" s="3" t="s">
        <v>24</v>
      </c>
      <c r="V747" s="3" t="s">
        <v>53</v>
      </c>
    </row>
    <row r="748" spans="1:22" x14ac:dyDescent="0.25">
      <c r="A748" s="3" t="s">
        <v>1465</v>
      </c>
      <c r="B748" s="3">
        <v>40.26</v>
      </c>
      <c r="C748" s="3" t="str" cm="1">
        <f t="array" ref="C748">_xlfn.IFS($B748&lt;18.5,"Underweight",$B748&lt;24.9,"Normal Weight",$B748&lt;29.9,"Overweight",TRUE,"Obesity")</f>
        <v>Obesity</v>
      </c>
      <c r="D748" s="3">
        <v>9.92</v>
      </c>
      <c r="E748" s="3" t="str">
        <f t="shared" si="33"/>
        <v>Diabetes</v>
      </c>
      <c r="F748" s="3" t="s">
        <v>21</v>
      </c>
      <c r="G748" s="3" t="s">
        <v>20</v>
      </c>
      <c r="H748" s="3" t="s">
        <v>20</v>
      </c>
      <c r="I748" s="3">
        <v>0</v>
      </c>
      <c r="J748" s="3" t="s">
        <v>20</v>
      </c>
      <c r="L748" s="3" t="s">
        <v>1465</v>
      </c>
      <c r="M748" s="3">
        <v>1981</v>
      </c>
      <c r="N748" s="3" t="s">
        <v>51</v>
      </c>
      <c r="O748" s="3">
        <v>30</v>
      </c>
      <c r="P748" s="5">
        <f t="shared" si="34"/>
        <v>29828</v>
      </c>
      <c r="Q748" s="3">
        <f t="shared" si="35"/>
        <v>41</v>
      </c>
      <c r="R748" s="3">
        <v>0</v>
      </c>
      <c r="S748" s="99">
        <v>5709.16</v>
      </c>
      <c r="T748" s="3" t="s">
        <v>24</v>
      </c>
      <c r="U748" s="3" t="s">
        <v>24</v>
      </c>
      <c r="V748" s="3" t="s">
        <v>25</v>
      </c>
    </row>
    <row r="749" spans="1:22" x14ac:dyDescent="0.25">
      <c r="A749" s="3" t="s">
        <v>1467</v>
      </c>
      <c r="B749" s="3">
        <v>25.6</v>
      </c>
      <c r="C749" s="3" t="str" cm="1">
        <f t="array" ref="C749">_xlfn.IFS($B749&lt;18.5,"Underweight",$B749&lt;24.9,"Normal Weight",$B749&lt;29.9,"Overweight",TRUE,"Obesity")</f>
        <v>Overweight</v>
      </c>
      <c r="D749" s="3">
        <v>6.03</v>
      </c>
      <c r="E749" s="3" t="str">
        <f t="shared" si="33"/>
        <v>Prediabetes</v>
      </c>
      <c r="F749" s="3" t="s">
        <v>20</v>
      </c>
      <c r="G749" s="3" t="s">
        <v>20</v>
      </c>
      <c r="H749" s="3" t="s">
        <v>21</v>
      </c>
      <c r="I749" s="3">
        <v>1</v>
      </c>
      <c r="J749" s="3" t="s">
        <v>20</v>
      </c>
      <c r="L749" s="3" t="s">
        <v>1467</v>
      </c>
      <c r="M749" s="3">
        <v>1993</v>
      </c>
      <c r="N749" s="3" t="s">
        <v>56</v>
      </c>
      <c r="O749" s="3">
        <v>3</v>
      </c>
      <c r="P749" s="5">
        <f t="shared" si="34"/>
        <v>34276</v>
      </c>
      <c r="Q749" s="3">
        <f t="shared" si="35"/>
        <v>29</v>
      </c>
      <c r="R749" s="3">
        <v>4</v>
      </c>
      <c r="S749" s="99">
        <v>5708.87</v>
      </c>
      <c r="T749" s="3" t="s">
        <v>29</v>
      </c>
      <c r="U749" s="3" t="s">
        <v>23</v>
      </c>
      <c r="V749" s="3" t="s">
        <v>53</v>
      </c>
    </row>
    <row r="750" spans="1:22" x14ac:dyDescent="0.25">
      <c r="A750" s="3" t="s">
        <v>1469</v>
      </c>
      <c r="B750" s="3">
        <v>33.549999999999997</v>
      </c>
      <c r="C750" s="3" t="str" cm="1">
        <f t="array" ref="C750">_xlfn.IFS($B750&lt;18.5,"Underweight",$B750&lt;24.9,"Normal Weight",$B750&lt;29.9,"Overweight",TRUE,"Obesity")</f>
        <v>Obesity</v>
      </c>
      <c r="D750" s="3">
        <v>10.9</v>
      </c>
      <c r="E750" s="3" t="str">
        <f t="shared" si="33"/>
        <v>Diabetes</v>
      </c>
      <c r="F750" s="3" t="s">
        <v>21</v>
      </c>
      <c r="G750" s="3" t="s">
        <v>20</v>
      </c>
      <c r="H750" s="3" t="s">
        <v>20</v>
      </c>
      <c r="I750" s="3">
        <v>0</v>
      </c>
      <c r="J750" s="3" t="s">
        <v>20</v>
      </c>
      <c r="L750" s="3" t="s">
        <v>1469</v>
      </c>
      <c r="M750" s="3">
        <v>1981</v>
      </c>
      <c r="N750" s="3" t="s">
        <v>32</v>
      </c>
      <c r="O750" s="3">
        <v>15</v>
      </c>
      <c r="P750" s="5">
        <f t="shared" si="34"/>
        <v>29752</v>
      </c>
      <c r="Q750" s="3">
        <f t="shared" si="35"/>
        <v>41</v>
      </c>
      <c r="R750" s="3">
        <v>0</v>
      </c>
      <c r="S750" s="99">
        <v>5699.84</v>
      </c>
      <c r="T750" s="3" t="s">
        <v>29</v>
      </c>
      <c r="U750" s="3" t="s">
        <v>24</v>
      </c>
      <c r="V750" s="3" t="s">
        <v>25</v>
      </c>
    </row>
    <row r="751" spans="1:22" x14ac:dyDescent="0.25">
      <c r="A751" s="3" t="s">
        <v>1471</v>
      </c>
      <c r="B751" s="3">
        <v>16.690000000000001</v>
      </c>
      <c r="C751" s="3" t="str" cm="1">
        <f t="array" ref="C751">_xlfn.IFS($B751&lt;18.5,"Underweight",$B751&lt;24.9,"Normal Weight",$B751&lt;29.9,"Overweight",TRUE,"Obesity")</f>
        <v>Underweight</v>
      </c>
      <c r="D751" s="3">
        <v>10.66</v>
      </c>
      <c r="E751" s="3" t="str">
        <f t="shared" si="33"/>
        <v>Diabetes</v>
      </c>
      <c r="F751" s="3" t="s">
        <v>20</v>
      </c>
      <c r="G751" s="3" t="s">
        <v>20</v>
      </c>
      <c r="H751" s="3" t="s">
        <v>20</v>
      </c>
      <c r="I751" s="3">
        <v>0</v>
      </c>
      <c r="J751" s="3" t="s">
        <v>20</v>
      </c>
      <c r="L751" s="3" t="s">
        <v>1471</v>
      </c>
      <c r="M751" s="3">
        <v>1974</v>
      </c>
      <c r="N751" s="3" t="s">
        <v>61</v>
      </c>
      <c r="O751" s="3">
        <v>6</v>
      </c>
      <c r="P751" s="5">
        <f t="shared" si="34"/>
        <v>27216</v>
      </c>
      <c r="Q751" s="3">
        <f t="shared" si="35"/>
        <v>48</v>
      </c>
      <c r="R751" s="3">
        <v>0</v>
      </c>
      <c r="S751" s="99">
        <v>5698.74</v>
      </c>
      <c r="T751" s="3" t="s">
        <v>29</v>
      </c>
      <c r="U751" s="3" t="s">
        <v>29</v>
      </c>
      <c r="V751" s="3" t="s">
        <v>33</v>
      </c>
    </row>
    <row r="752" spans="1:22" x14ac:dyDescent="0.25">
      <c r="A752" s="3" t="s">
        <v>1473</v>
      </c>
      <c r="B752" s="3">
        <v>19.95</v>
      </c>
      <c r="C752" s="3" t="str" cm="1">
        <f t="array" ref="C752">_xlfn.IFS($B752&lt;18.5,"Underweight",$B752&lt;24.9,"Normal Weight",$B752&lt;29.9,"Overweight",TRUE,"Obesity")</f>
        <v>Normal Weight</v>
      </c>
      <c r="D752" s="3">
        <v>4.05</v>
      </c>
      <c r="E752" s="3" t="str">
        <f t="shared" si="33"/>
        <v>Normal</v>
      </c>
      <c r="F752" s="3" t="s">
        <v>20</v>
      </c>
      <c r="G752" s="3" t="s">
        <v>20</v>
      </c>
      <c r="H752" s="3" t="s">
        <v>20</v>
      </c>
      <c r="I752" s="3">
        <v>1</v>
      </c>
      <c r="J752" s="3" t="s">
        <v>20</v>
      </c>
      <c r="L752" s="3" t="s">
        <v>1473</v>
      </c>
      <c r="M752" s="3">
        <v>1992</v>
      </c>
      <c r="N752" s="3" t="s">
        <v>56</v>
      </c>
      <c r="O752" s="3">
        <v>3</v>
      </c>
      <c r="P752" s="5">
        <f t="shared" si="34"/>
        <v>33911</v>
      </c>
      <c r="Q752" s="3">
        <f t="shared" si="35"/>
        <v>30</v>
      </c>
      <c r="R752" s="3">
        <v>3</v>
      </c>
      <c r="S752" s="99">
        <v>5693.43</v>
      </c>
      <c r="T752" s="3" t="s">
        <v>29</v>
      </c>
      <c r="U752" s="3" t="s">
        <v>24</v>
      </c>
      <c r="V752" s="3" t="s">
        <v>33</v>
      </c>
    </row>
    <row r="753" spans="1:22" x14ac:dyDescent="0.25">
      <c r="A753" s="3" t="s">
        <v>1475</v>
      </c>
      <c r="B753" s="3">
        <v>17.55</v>
      </c>
      <c r="C753" s="3" t="str" cm="1">
        <f t="array" ref="C753">_xlfn.IFS($B753&lt;18.5,"Underweight",$B753&lt;24.9,"Normal Weight",$B753&lt;29.9,"Overweight",TRUE,"Obesity")</f>
        <v>Underweight</v>
      </c>
      <c r="D753" s="3">
        <v>4.2300000000000004</v>
      </c>
      <c r="E753" s="3" t="str">
        <f t="shared" si="33"/>
        <v>Normal</v>
      </c>
      <c r="F753" s="3" t="s">
        <v>20</v>
      </c>
      <c r="G753" s="3" t="s">
        <v>20</v>
      </c>
      <c r="H753" s="3" t="s">
        <v>20</v>
      </c>
      <c r="I753" s="3">
        <v>2</v>
      </c>
      <c r="J753" s="3" t="s">
        <v>20</v>
      </c>
      <c r="L753" s="3" t="s">
        <v>1475</v>
      </c>
      <c r="M753" s="3">
        <v>1972</v>
      </c>
      <c r="N753" s="3" t="s">
        <v>22</v>
      </c>
      <c r="O753" s="3">
        <v>28</v>
      </c>
      <c r="P753" s="5">
        <f t="shared" si="34"/>
        <v>26600</v>
      </c>
      <c r="Q753" s="3">
        <f t="shared" si="35"/>
        <v>50</v>
      </c>
      <c r="R753" s="3">
        <v>0</v>
      </c>
      <c r="S753" s="99">
        <v>5690.79</v>
      </c>
      <c r="T753" s="3" t="s">
        <v>29</v>
      </c>
      <c r="U753" s="3" t="s">
        <v>23</v>
      </c>
      <c r="V753" s="3" t="s">
        <v>25</v>
      </c>
    </row>
    <row r="754" spans="1:22" x14ac:dyDescent="0.25">
      <c r="A754" s="3" t="s">
        <v>1477</v>
      </c>
      <c r="B754" s="3">
        <v>22.01</v>
      </c>
      <c r="C754" s="3" t="str" cm="1">
        <f t="array" ref="C754">_xlfn.IFS($B754&lt;18.5,"Underweight",$B754&lt;24.9,"Normal Weight",$B754&lt;29.9,"Overweight",TRUE,"Obesity")</f>
        <v>Normal Weight</v>
      </c>
      <c r="D754" s="3">
        <v>5.01</v>
      </c>
      <c r="E754" s="3" t="str">
        <f t="shared" si="33"/>
        <v>Normal</v>
      </c>
      <c r="F754" s="3" t="s">
        <v>20</v>
      </c>
      <c r="G754" s="3" t="s">
        <v>20</v>
      </c>
      <c r="H754" s="3" t="s">
        <v>20</v>
      </c>
      <c r="I754" s="3">
        <v>1</v>
      </c>
      <c r="J754" s="3" t="s">
        <v>20</v>
      </c>
      <c r="L754" s="3" t="s">
        <v>1477</v>
      </c>
      <c r="M754" s="3">
        <v>1984</v>
      </c>
      <c r="N754" s="3" t="s">
        <v>51</v>
      </c>
      <c r="O754" s="3">
        <v>12</v>
      </c>
      <c r="P754" s="5">
        <f t="shared" si="34"/>
        <v>30906</v>
      </c>
      <c r="Q754" s="3">
        <f t="shared" si="35"/>
        <v>38</v>
      </c>
      <c r="R754" s="3">
        <v>3</v>
      </c>
      <c r="S754" s="99">
        <v>5679.13</v>
      </c>
      <c r="T754" s="3" t="s">
        <v>29</v>
      </c>
      <c r="U754" s="3" t="s">
        <v>29</v>
      </c>
      <c r="V754" s="3" t="s">
        <v>25</v>
      </c>
    </row>
    <row r="755" spans="1:22" x14ac:dyDescent="0.25">
      <c r="A755" s="3" t="s">
        <v>1479</v>
      </c>
      <c r="B755" s="3">
        <v>41.8</v>
      </c>
      <c r="C755" s="3" t="str" cm="1">
        <f t="array" ref="C755">_xlfn.IFS($B755&lt;18.5,"Underweight",$B755&lt;24.9,"Normal Weight",$B755&lt;29.9,"Overweight",TRUE,"Obesity")</f>
        <v>Obesity</v>
      </c>
      <c r="D755" s="3">
        <v>5.82</v>
      </c>
      <c r="E755" s="3" t="str">
        <f t="shared" si="33"/>
        <v>Prediabetes</v>
      </c>
      <c r="F755" s="3" t="s">
        <v>21</v>
      </c>
      <c r="G755" s="3" t="s">
        <v>20</v>
      </c>
      <c r="H755" s="3" t="s">
        <v>21</v>
      </c>
      <c r="I755" s="3">
        <v>1</v>
      </c>
      <c r="J755" s="3" t="s">
        <v>20</v>
      </c>
      <c r="L755" s="3" t="s">
        <v>1479</v>
      </c>
      <c r="M755" s="3">
        <v>1983</v>
      </c>
      <c r="N755" s="3" t="s">
        <v>47</v>
      </c>
      <c r="O755" s="3">
        <v>3</v>
      </c>
      <c r="P755" s="5">
        <f t="shared" si="34"/>
        <v>30562</v>
      </c>
      <c r="Q755" s="3">
        <f t="shared" si="35"/>
        <v>39</v>
      </c>
      <c r="R755" s="3">
        <v>0</v>
      </c>
      <c r="S755" s="99">
        <v>5662.23</v>
      </c>
      <c r="T755" s="3" t="s">
        <v>29</v>
      </c>
      <c r="U755" s="3" t="s">
        <v>23</v>
      </c>
      <c r="V755" s="3" t="s">
        <v>25</v>
      </c>
    </row>
    <row r="756" spans="1:22" x14ac:dyDescent="0.25">
      <c r="A756" s="3" t="s">
        <v>1481</v>
      </c>
      <c r="B756" s="3">
        <v>19.170000000000002</v>
      </c>
      <c r="C756" s="3" t="str" cm="1">
        <f t="array" ref="C756">_xlfn.IFS($B756&lt;18.5,"Underweight",$B756&lt;24.9,"Normal Weight",$B756&lt;29.9,"Overweight",TRUE,"Obesity")</f>
        <v>Normal Weight</v>
      </c>
      <c r="D756" s="3">
        <v>7.94</v>
      </c>
      <c r="E756" s="3" t="str">
        <f t="shared" si="33"/>
        <v>Diabetes</v>
      </c>
      <c r="F756" s="3" t="s">
        <v>20</v>
      </c>
      <c r="G756" s="3" t="s">
        <v>20</v>
      </c>
      <c r="H756" s="3" t="s">
        <v>20</v>
      </c>
      <c r="I756" s="3">
        <v>0</v>
      </c>
      <c r="J756" s="3" t="s">
        <v>20</v>
      </c>
      <c r="L756" s="3" t="s">
        <v>1481</v>
      </c>
      <c r="M756" s="3">
        <v>1978</v>
      </c>
      <c r="N756" s="3" t="s">
        <v>47</v>
      </c>
      <c r="O756" s="3">
        <v>27</v>
      </c>
      <c r="P756" s="5">
        <f t="shared" si="34"/>
        <v>28760</v>
      </c>
      <c r="Q756" s="3">
        <f t="shared" si="35"/>
        <v>44</v>
      </c>
      <c r="R756" s="3">
        <v>2</v>
      </c>
      <c r="S756" s="99">
        <v>5650.14</v>
      </c>
      <c r="T756" s="3" t="s">
        <v>29</v>
      </c>
      <c r="U756" s="3" t="s">
        <v>23</v>
      </c>
      <c r="V756" s="3" t="s">
        <v>25</v>
      </c>
    </row>
    <row r="757" spans="1:22" x14ac:dyDescent="0.25">
      <c r="A757" s="3" t="s">
        <v>1483</v>
      </c>
      <c r="B757" s="3">
        <v>32.799999999999997</v>
      </c>
      <c r="C757" s="3" t="str" cm="1">
        <f t="array" ref="C757">_xlfn.IFS($B757&lt;18.5,"Underweight",$B757&lt;24.9,"Normal Weight",$B757&lt;29.9,"Overweight",TRUE,"Obesity")</f>
        <v>Obesity</v>
      </c>
      <c r="D757" s="3">
        <v>6.16</v>
      </c>
      <c r="E757" s="3" t="str">
        <f t="shared" si="33"/>
        <v>Prediabetes</v>
      </c>
      <c r="F757" s="3" t="s">
        <v>21</v>
      </c>
      <c r="G757" s="3" t="s">
        <v>20</v>
      </c>
      <c r="H757" s="3" t="s">
        <v>21</v>
      </c>
      <c r="I757" s="3">
        <v>1</v>
      </c>
      <c r="J757" s="3" t="s">
        <v>20</v>
      </c>
      <c r="L757" s="3" t="s">
        <v>1483</v>
      </c>
      <c r="M757" s="3">
        <v>1983</v>
      </c>
      <c r="N757" s="3" t="s">
        <v>32</v>
      </c>
      <c r="O757" s="3">
        <v>8</v>
      </c>
      <c r="P757" s="5">
        <f t="shared" si="34"/>
        <v>30475</v>
      </c>
      <c r="Q757" s="3">
        <f t="shared" si="35"/>
        <v>40</v>
      </c>
      <c r="R757" s="3">
        <v>0</v>
      </c>
      <c r="S757" s="99">
        <v>5649.72</v>
      </c>
      <c r="T757" s="3" t="s">
        <v>29</v>
      </c>
      <c r="U757" s="3" t="s">
        <v>24</v>
      </c>
      <c r="V757" s="3" t="s">
        <v>53</v>
      </c>
    </row>
    <row r="758" spans="1:22" x14ac:dyDescent="0.25">
      <c r="A758" s="3" t="s">
        <v>364</v>
      </c>
      <c r="B758" s="3">
        <v>30.78</v>
      </c>
      <c r="C758" s="3" t="str" cm="1">
        <f t="array" ref="C758">_xlfn.IFS($B758&lt;18.5,"Underweight",$B758&lt;24.9,"Normal Weight",$B758&lt;29.9,"Overweight",TRUE,"Obesity")</f>
        <v>Obesity</v>
      </c>
      <c r="D758" s="3">
        <v>4.67</v>
      </c>
      <c r="E758" s="3" t="str">
        <f t="shared" si="33"/>
        <v>Normal</v>
      </c>
      <c r="F758" s="3" t="s">
        <v>21</v>
      </c>
      <c r="G758" s="3" t="s">
        <v>20</v>
      </c>
      <c r="H758" s="3" t="s">
        <v>20</v>
      </c>
      <c r="I758" s="3">
        <v>0</v>
      </c>
      <c r="J758" s="3" t="s">
        <v>21</v>
      </c>
      <c r="L758" s="3" t="s">
        <v>364</v>
      </c>
      <c r="M758" s="3">
        <v>1985</v>
      </c>
      <c r="N758" s="3" t="s">
        <v>56</v>
      </c>
      <c r="O758" s="3">
        <v>17</v>
      </c>
      <c r="P758" s="5">
        <f t="shared" si="34"/>
        <v>31368</v>
      </c>
      <c r="Q758" s="3">
        <f t="shared" si="35"/>
        <v>37</v>
      </c>
      <c r="R758" s="3">
        <v>0</v>
      </c>
      <c r="S758" s="99">
        <v>37270.15</v>
      </c>
      <c r="T758" s="3" t="s">
        <v>29</v>
      </c>
      <c r="U758" s="3" t="s">
        <v>23</v>
      </c>
      <c r="V758" s="3" t="s">
        <v>119</v>
      </c>
    </row>
    <row r="759" spans="1:22" x14ac:dyDescent="0.25">
      <c r="A759" s="3" t="s">
        <v>1486</v>
      </c>
      <c r="B759" s="3">
        <v>35.814999999999998</v>
      </c>
      <c r="C759" s="3" t="str" cm="1">
        <f t="array" ref="C759">_xlfn.IFS($B759&lt;18.5,"Underweight",$B759&lt;24.9,"Normal Weight",$B759&lt;29.9,"Overweight",TRUE,"Obesity")</f>
        <v>Obesity</v>
      </c>
      <c r="D759" s="3">
        <v>4.1500000000000004</v>
      </c>
      <c r="E759" s="3" t="str">
        <f t="shared" si="33"/>
        <v>Normal</v>
      </c>
      <c r="F759" s="3" t="s">
        <v>20</v>
      </c>
      <c r="G759" s="3" t="s">
        <v>20</v>
      </c>
      <c r="H759" s="3" t="s">
        <v>20</v>
      </c>
      <c r="I759" s="3">
        <v>1</v>
      </c>
      <c r="J759" s="3" t="s">
        <v>20</v>
      </c>
      <c r="L759" s="3" t="s">
        <v>1486</v>
      </c>
      <c r="M759" s="3">
        <v>1987</v>
      </c>
      <c r="N759" s="3" t="s">
        <v>28</v>
      </c>
      <c r="O759" s="3">
        <v>9</v>
      </c>
      <c r="P759" s="5">
        <f t="shared" si="34"/>
        <v>32120</v>
      </c>
      <c r="Q759" s="3">
        <f t="shared" si="35"/>
        <v>35</v>
      </c>
      <c r="R759" s="3">
        <v>1</v>
      </c>
      <c r="S759" s="99">
        <v>5630.46</v>
      </c>
      <c r="T759" s="3" t="s">
        <v>29</v>
      </c>
      <c r="U759" s="3" t="s">
        <v>24</v>
      </c>
      <c r="V759" s="3" t="s">
        <v>33</v>
      </c>
    </row>
    <row r="760" spans="1:22" x14ac:dyDescent="0.25">
      <c r="A760" s="3" t="s">
        <v>1488</v>
      </c>
      <c r="B760" s="3">
        <v>24.3</v>
      </c>
      <c r="C760" s="3" t="str" cm="1">
        <f t="array" ref="C760">_xlfn.IFS($B760&lt;18.5,"Underweight",$B760&lt;24.9,"Normal Weight",$B760&lt;29.9,"Overweight",TRUE,"Obesity")</f>
        <v>Normal Weight</v>
      </c>
      <c r="D760" s="3">
        <v>6.23</v>
      </c>
      <c r="E760" s="3" t="str">
        <f t="shared" si="33"/>
        <v>Prediabetes</v>
      </c>
      <c r="F760" s="3" t="s">
        <v>20</v>
      </c>
      <c r="G760" s="3" t="s">
        <v>20</v>
      </c>
      <c r="H760" s="3" t="s">
        <v>20</v>
      </c>
      <c r="I760" s="3">
        <v>0</v>
      </c>
      <c r="J760" s="3" t="s">
        <v>20</v>
      </c>
      <c r="L760" s="3" t="s">
        <v>1488</v>
      </c>
      <c r="M760" s="3">
        <v>1994</v>
      </c>
      <c r="N760" s="3" t="s">
        <v>56</v>
      </c>
      <c r="O760" s="3">
        <v>15</v>
      </c>
      <c r="P760" s="5">
        <f t="shared" si="34"/>
        <v>34653</v>
      </c>
      <c r="Q760" s="3">
        <f t="shared" si="35"/>
        <v>28</v>
      </c>
      <c r="R760" s="3">
        <v>5</v>
      </c>
      <c r="S760" s="99">
        <v>5615.37</v>
      </c>
      <c r="T760" s="3" t="s">
        <v>29</v>
      </c>
      <c r="U760" s="3" t="s">
        <v>24</v>
      </c>
      <c r="V760" s="3" t="s">
        <v>53</v>
      </c>
    </row>
    <row r="761" spans="1:22" x14ac:dyDescent="0.25">
      <c r="A761" s="3" t="s">
        <v>1490</v>
      </c>
      <c r="B761" s="3">
        <v>19.059999999999999</v>
      </c>
      <c r="C761" s="3" t="str" cm="1">
        <f t="array" ref="C761">_xlfn.IFS($B761&lt;18.5,"Underweight",$B761&lt;24.9,"Normal Weight",$B761&lt;29.9,"Overweight",TRUE,"Obesity")</f>
        <v>Normal Weight</v>
      </c>
      <c r="D761" s="3">
        <v>7.41</v>
      </c>
      <c r="E761" s="3" t="str">
        <f t="shared" si="33"/>
        <v>Diabetes</v>
      </c>
      <c r="F761" s="3" t="s">
        <v>20</v>
      </c>
      <c r="G761" s="3" t="s">
        <v>20</v>
      </c>
      <c r="H761" s="3" t="s">
        <v>20</v>
      </c>
      <c r="I761" s="3">
        <v>0</v>
      </c>
      <c r="J761" s="3" t="s">
        <v>20</v>
      </c>
      <c r="L761" s="3" t="s">
        <v>1490</v>
      </c>
      <c r="M761" s="3">
        <v>1978</v>
      </c>
      <c r="N761" s="3" t="s">
        <v>47</v>
      </c>
      <c r="O761" s="3">
        <v>11</v>
      </c>
      <c r="P761" s="5">
        <f t="shared" si="34"/>
        <v>28744</v>
      </c>
      <c r="Q761" s="3">
        <f t="shared" si="35"/>
        <v>44</v>
      </c>
      <c r="R761" s="3">
        <v>2</v>
      </c>
      <c r="S761" s="99">
        <v>5612.83</v>
      </c>
      <c r="T761" s="3" t="s">
        <v>29</v>
      </c>
      <c r="U761" s="3" t="s">
        <v>24</v>
      </c>
      <c r="V761" s="3" t="s">
        <v>25</v>
      </c>
    </row>
    <row r="762" spans="1:22" x14ac:dyDescent="0.25">
      <c r="A762" s="3" t="s">
        <v>1492</v>
      </c>
      <c r="B762" s="3">
        <v>33.25</v>
      </c>
      <c r="C762" s="3" t="str" cm="1">
        <f t="array" ref="C762">_xlfn.IFS($B762&lt;18.5,"Underweight",$B762&lt;24.9,"Normal Weight",$B762&lt;29.9,"Overweight",TRUE,"Obesity")</f>
        <v>Obesity</v>
      </c>
      <c r="D762" s="3">
        <v>5.62</v>
      </c>
      <c r="E762" s="3" t="str">
        <f t="shared" si="33"/>
        <v>Normal</v>
      </c>
      <c r="F762" s="3" t="s">
        <v>21</v>
      </c>
      <c r="G762" s="3" t="s">
        <v>20</v>
      </c>
      <c r="H762" s="3" t="s">
        <v>20</v>
      </c>
      <c r="I762" s="3">
        <v>1</v>
      </c>
      <c r="J762" s="3" t="s">
        <v>20</v>
      </c>
      <c r="L762" s="3" t="s">
        <v>1492</v>
      </c>
      <c r="M762" s="3">
        <v>1988</v>
      </c>
      <c r="N762" s="3" t="s">
        <v>56</v>
      </c>
      <c r="O762" s="3">
        <v>18</v>
      </c>
      <c r="P762" s="5">
        <f t="shared" si="34"/>
        <v>32465</v>
      </c>
      <c r="Q762" s="3">
        <f t="shared" si="35"/>
        <v>34</v>
      </c>
      <c r="R762" s="3">
        <v>1</v>
      </c>
      <c r="S762" s="99">
        <v>5594.85</v>
      </c>
      <c r="T762" s="3" t="s">
        <v>29</v>
      </c>
      <c r="U762" s="3" t="s">
        <v>24</v>
      </c>
      <c r="V762" s="3" t="s">
        <v>119</v>
      </c>
    </row>
    <row r="763" spans="1:22" x14ac:dyDescent="0.25">
      <c r="A763" s="3" t="s">
        <v>1494</v>
      </c>
      <c r="B763" s="3">
        <v>21.37</v>
      </c>
      <c r="C763" s="3" t="str" cm="1">
        <f t="array" ref="C763">_xlfn.IFS($B763&lt;18.5,"Underweight",$B763&lt;24.9,"Normal Weight",$B763&lt;29.9,"Overweight",TRUE,"Obesity")</f>
        <v>Normal Weight</v>
      </c>
      <c r="D763" s="3">
        <v>4.54</v>
      </c>
      <c r="E763" s="3" t="str">
        <f t="shared" si="33"/>
        <v>Normal</v>
      </c>
      <c r="F763" s="3" t="s">
        <v>21</v>
      </c>
      <c r="G763" s="3" t="s">
        <v>20</v>
      </c>
      <c r="H763" s="3" t="s">
        <v>21</v>
      </c>
      <c r="I763" s="3">
        <v>1</v>
      </c>
      <c r="J763" s="3" t="s">
        <v>20</v>
      </c>
      <c r="L763" s="3" t="s">
        <v>1494</v>
      </c>
      <c r="M763" s="3">
        <v>1983</v>
      </c>
      <c r="N763" s="3" t="s">
        <v>22</v>
      </c>
      <c r="O763" s="3">
        <v>3</v>
      </c>
      <c r="P763" s="5">
        <f t="shared" si="34"/>
        <v>30592</v>
      </c>
      <c r="Q763" s="3">
        <f t="shared" si="35"/>
        <v>39</v>
      </c>
      <c r="R763" s="3">
        <v>3</v>
      </c>
      <c r="S763" s="99">
        <v>5587.59</v>
      </c>
      <c r="T763" s="3" t="s">
        <v>29</v>
      </c>
      <c r="U763" s="3" t="s">
        <v>23</v>
      </c>
      <c r="V763" s="3" t="s">
        <v>25</v>
      </c>
    </row>
    <row r="764" spans="1:22" x14ac:dyDescent="0.25">
      <c r="A764" s="3" t="s">
        <v>1496</v>
      </c>
      <c r="B764" s="3">
        <v>34.43</v>
      </c>
      <c r="C764" s="3" t="str" cm="1">
        <f t="array" ref="C764">_xlfn.IFS($B764&lt;18.5,"Underweight",$B764&lt;24.9,"Normal Weight",$B764&lt;29.9,"Overweight",TRUE,"Obesity")</f>
        <v>Obesity</v>
      </c>
      <c r="D764" s="3">
        <v>8.6199999999999992</v>
      </c>
      <c r="E764" s="3" t="str">
        <f t="shared" si="33"/>
        <v>Diabetes</v>
      </c>
      <c r="F764" s="3" t="s">
        <v>21</v>
      </c>
      <c r="G764" s="3" t="s">
        <v>20</v>
      </c>
      <c r="H764" s="3" t="s">
        <v>20</v>
      </c>
      <c r="I764" s="3">
        <v>1</v>
      </c>
      <c r="J764" s="3" t="s">
        <v>20</v>
      </c>
      <c r="L764" s="3" t="s">
        <v>1496</v>
      </c>
      <c r="M764" s="3">
        <v>1986</v>
      </c>
      <c r="N764" s="3" t="s">
        <v>56</v>
      </c>
      <c r="O764" s="3">
        <v>21</v>
      </c>
      <c r="P764" s="5">
        <f t="shared" si="34"/>
        <v>31737</v>
      </c>
      <c r="Q764" s="3">
        <f t="shared" si="35"/>
        <v>36</v>
      </c>
      <c r="R764" s="3">
        <v>2</v>
      </c>
      <c r="S764" s="99">
        <v>5584.31</v>
      </c>
      <c r="T764" s="3" t="s">
        <v>24</v>
      </c>
      <c r="U764" s="3" t="s">
        <v>23</v>
      </c>
      <c r="V764" s="3" t="s">
        <v>25</v>
      </c>
    </row>
    <row r="765" spans="1:22" x14ac:dyDescent="0.25">
      <c r="A765" s="3" t="s">
        <v>1498</v>
      </c>
      <c r="B765" s="3">
        <v>20.86</v>
      </c>
      <c r="C765" s="3" t="str" cm="1">
        <f t="array" ref="C765">_xlfn.IFS($B765&lt;18.5,"Underweight",$B765&lt;24.9,"Normal Weight",$B765&lt;29.9,"Overweight",TRUE,"Obesity")</f>
        <v>Normal Weight</v>
      </c>
      <c r="D765" s="3">
        <v>4.3600000000000003</v>
      </c>
      <c r="E765" s="3" t="str">
        <f t="shared" si="33"/>
        <v>Normal</v>
      </c>
      <c r="F765" s="3" t="s">
        <v>21</v>
      </c>
      <c r="G765" s="3" t="s">
        <v>20</v>
      </c>
      <c r="H765" s="3" t="s">
        <v>20</v>
      </c>
      <c r="I765" s="3">
        <v>0</v>
      </c>
      <c r="J765" s="3" t="s">
        <v>20</v>
      </c>
      <c r="L765" s="3" t="s">
        <v>1498</v>
      </c>
      <c r="M765" s="3">
        <v>1985</v>
      </c>
      <c r="N765" s="3" t="s">
        <v>47</v>
      </c>
      <c r="O765" s="3">
        <v>5</v>
      </c>
      <c r="P765" s="5">
        <f t="shared" si="34"/>
        <v>31295</v>
      </c>
      <c r="Q765" s="3">
        <f t="shared" si="35"/>
        <v>37</v>
      </c>
      <c r="R765" s="3">
        <v>3</v>
      </c>
      <c r="S765" s="99">
        <v>5582.95</v>
      </c>
      <c r="T765" s="3" t="s">
        <v>29</v>
      </c>
      <c r="U765" s="3" t="s">
        <v>23</v>
      </c>
      <c r="V765" s="3" t="s">
        <v>33</v>
      </c>
    </row>
    <row r="766" spans="1:22" x14ac:dyDescent="0.25">
      <c r="A766" s="3" t="s">
        <v>1500</v>
      </c>
      <c r="B766" s="3">
        <v>18.34</v>
      </c>
      <c r="C766" s="3" t="str" cm="1">
        <f t="array" ref="C766">_xlfn.IFS($B766&lt;18.5,"Underweight",$B766&lt;24.9,"Normal Weight",$B766&lt;29.9,"Overweight",TRUE,"Obesity")</f>
        <v>Underweight</v>
      </c>
      <c r="D766" s="3">
        <v>10.01</v>
      </c>
      <c r="E766" s="3" t="str">
        <f t="shared" si="33"/>
        <v>Diabetes</v>
      </c>
      <c r="F766" s="3" t="s">
        <v>20</v>
      </c>
      <c r="G766" s="3" t="s">
        <v>20</v>
      </c>
      <c r="H766" s="3" t="s">
        <v>20</v>
      </c>
      <c r="I766" s="3">
        <v>0</v>
      </c>
      <c r="J766" s="3" t="s">
        <v>20</v>
      </c>
      <c r="L766" s="3" t="s">
        <v>1500</v>
      </c>
      <c r="M766" s="3">
        <v>1974</v>
      </c>
      <c r="N766" s="3" t="s">
        <v>47</v>
      </c>
      <c r="O766" s="3">
        <v>18</v>
      </c>
      <c r="P766" s="5">
        <f t="shared" si="34"/>
        <v>27290</v>
      </c>
      <c r="Q766" s="3">
        <f t="shared" si="35"/>
        <v>48</v>
      </c>
      <c r="R766" s="3">
        <v>0</v>
      </c>
      <c r="S766" s="99">
        <v>5576.35</v>
      </c>
      <c r="T766" s="3" t="s">
        <v>29</v>
      </c>
      <c r="U766" s="3" t="s">
        <v>24</v>
      </c>
      <c r="V766" s="3" t="s">
        <v>25</v>
      </c>
    </row>
    <row r="767" spans="1:22" x14ac:dyDescent="0.25">
      <c r="A767" s="3" t="s">
        <v>1502</v>
      </c>
      <c r="B767" s="3">
        <v>34.15</v>
      </c>
      <c r="C767" s="3" t="str" cm="1">
        <f t="array" ref="C767">_xlfn.IFS($B767&lt;18.5,"Underweight",$B767&lt;24.9,"Normal Weight",$B767&lt;29.9,"Overweight",TRUE,"Obesity")</f>
        <v>Obesity</v>
      </c>
      <c r="D767" s="3">
        <v>5.42</v>
      </c>
      <c r="E767" s="3" t="str">
        <f t="shared" si="33"/>
        <v>Normal</v>
      </c>
      <c r="F767" s="3" t="s">
        <v>20</v>
      </c>
      <c r="G767" s="3" t="s">
        <v>20</v>
      </c>
      <c r="H767" s="3" t="s">
        <v>20</v>
      </c>
      <c r="I767" s="3">
        <v>0</v>
      </c>
      <c r="J767" s="3" t="s">
        <v>20</v>
      </c>
      <c r="L767" s="3" t="s">
        <v>1502</v>
      </c>
      <c r="M767" s="3">
        <v>1999</v>
      </c>
      <c r="N767" s="3" t="s">
        <v>47</v>
      </c>
      <c r="O767" s="3">
        <v>22</v>
      </c>
      <c r="P767" s="5">
        <f t="shared" si="34"/>
        <v>36425</v>
      </c>
      <c r="Q767" s="3">
        <f t="shared" si="35"/>
        <v>23</v>
      </c>
      <c r="R767" s="3">
        <v>0</v>
      </c>
      <c r="S767" s="99">
        <v>5552.61</v>
      </c>
      <c r="T767" s="3" t="s">
        <v>29</v>
      </c>
      <c r="U767" s="3" t="s">
        <v>24</v>
      </c>
      <c r="V767" s="3" t="s">
        <v>36</v>
      </c>
    </row>
    <row r="768" spans="1:22" x14ac:dyDescent="0.25">
      <c r="A768" s="3" t="s">
        <v>1504</v>
      </c>
      <c r="B768" s="3">
        <v>18.350000000000001</v>
      </c>
      <c r="C768" s="3" t="str" cm="1">
        <f t="array" ref="C768">_xlfn.IFS($B768&lt;18.5,"Underweight",$B768&lt;24.9,"Normal Weight",$B768&lt;29.9,"Overweight",TRUE,"Obesity")</f>
        <v>Underweight</v>
      </c>
      <c r="D768" s="3">
        <v>5.12</v>
      </c>
      <c r="E768" s="3" t="str">
        <f t="shared" si="33"/>
        <v>Normal</v>
      </c>
      <c r="F768" s="3" t="s">
        <v>20</v>
      </c>
      <c r="G768" s="3" t="s">
        <v>20</v>
      </c>
      <c r="H768" s="3" t="s">
        <v>20</v>
      </c>
      <c r="I768" s="3">
        <v>0</v>
      </c>
      <c r="J768" s="3" t="s">
        <v>20</v>
      </c>
      <c r="L768" s="3" t="s">
        <v>1504</v>
      </c>
      <c r="M768" s="3">
        <v>1980</v>
      </c>
      <c r="N768" s="3" t="s">
        <v>28</v>
      </c>
      <c r="O768" s="3">
        <v>7</v>
      </c>
      <c r="P768" s="5">
        <f t="shared" si="34"/>
        <v>29562</v>
      </c>
      <c r="Q768" s="3">
        <f t="shared" si="35"/>
        <v>42</v>
      </c>
      <c r="R768" s="3">
        <v>2</v>
      </c>
      <c r="S768" s="99">
        <v>5540.35</v>
      </c>
      <c r="T768" s="3" t="s">
        <v>29</v>
      </c>
      <c r="U768" s="3" t="s">
        <v>29</v>
      </c>
      <c r="V768" s="3" t="s">
        <v>33</v>
      </c>
    </row>
    <row r="769" spans="1:22" x14ac:dyDescent="0.25">
      <c r="A769" s="3" t="s">
        <v>366</v>
      </c>
      <c r="B769" s="3">
        <v>49.49</v>
      </c>
      <c r="C769" s="3" t="str" cm="1">
        <f t="array" ref="C769">_xlfn.IFS($B769&lt;18.5,"Underweight",$B769&lt;24.9,"Normal Weight",$B769&lt;29.9,"Overweight",TRUE,"Obesity")</f>
        <v>Obesity</v>
      </c>
      <c r="D769" s="3">
        <v>4.5</v>
      </c>
      <c r="E769" s="3" t="str">
        <f t="shared" si="33"/>
        <v>Normal</v>
      </c>
      <c r="F769" s="3" t="s">
        <v>20</v>
      </c>
      <c r="G769" s="3" t="s">
        <v>20</v>
      </c>
      <c r="H769" s="3" t="s">
        <v>20</v>
      </c>
      <c r="I769" s="3">
        <v>0</v>
      </c>
      <c r="J769" s="3" t="s">
        <v>21</v>
      </c>
      <c r="L769" s="3" t="s">
        <v>366</v>
      </c>
      <c r="M769" s="3">
        <v>1990</v>
      </c>
      <c r="N769" s="3" t="s">
        <v>22</v>
      </c>
      <c r="O769" s="3">
        <v>17</v>
      </c>
      <c r="P769" s="5">
        <f t="shared" si="34"/>
        <v>33163</v>
      </c>
      <c r="Q769" s="3">
        <f t="shared" si="35"/>
        <v>32</v>
      </c>
      <c r="R769" s="3">
        <v>3</v>
      </c>
      <c r="S769" s="99">
        <v>37251.22</v>
      </c>
      <c r="T769" s="3" t="s">
        <v>29</v>
      </c>
      <c r="U769" s="3" t="s">
        <v>29</v>
      </c>
      <c r="V769" s="3" t="s">
        <v>53</v>
      </c>
    </row>
    <row r="770" spans="1:22" x14ac:dyDescent="0.25">
      <c r="A770" s="3" t="s">
        <v>1507</v>
      </c>
      <c r="B770" s="3">
        <v>22.13</v>
      </c>
      <c r="C770" s="3" t="str" cm="1">
        <f t="array" ref="C770">_xlfn.IFS($B770&lt;18.5,"Underweight",$B770&lt;24.9,"Normal Weight",$B770&lt;29.9,"Overweight",TRUE,"Obesity")</f>
        <v>Normal Weight</v>
      </c>
      <c r="D770" s="3">
        <v>9.1999999999999993</v>
      </c>
      <c r="E770" s="3" t="str">
        <f t="shared" ref="E770:E833" si="36">IF($D770&lt;5.7,"Normal",IF($D770&lt;6.5,"Prediabetes","Diabetes"))</f>
        <v>Diabetes</v>
      </c>
      <c r="F770" s="3" t="s">
        <v>21</v>
      </c>
      <c r="G770" s="3" t="s">
        <v>20</v>
      </c>
      <c r="H770" s="3" t="s">
        <v>20</v>
      </c>
      <c r="I770" s="3">
        <v>0</v>
      </c>
      <c r="J770" s="3" t="s">
        <v>20</v>
      </c>
      <c r="L770" s="3" t="s">
        <v>1507</v>
      </c>
      <c r="M770" s="3">
        <v>1981</v>
      </c>
      <c r="N770" s="3" t="s">
        <v>56</v>
      </c>
      <c r="O770" s="3">
        <v>7</v>
      </c>
      <c r="P770" s="5">
        <f t="shared" ref="P770:P833" si="37">DATE($M770,MONTH(1&amp;$N770),$O770)</f>
        <v>29897</v>
      </c>
      <c r="Q770" s="3">
        <f t="shared" ref="Q770:Q833" si="38">DATEDIF($P770,DATE(2023,6,8),"Y")</f>
        <v>41</v>
      </c>
      <c r="R770" s="3">
        <v>1</v>
      </c>
      <c r="S770" s="99">
        <v>5539.4</v>
      </c>
      <c r="T770" s="3" t="s">
        <v>29</v>
      </c>
      <c r="U770" s="3" t="s">
        <v>29</v>
      </c>
      <c r="V770" s="3" t="s">
        <v>25</v>
      </c>
    </row>
    <row r="771" spans="1:22" x14ac:dyDescent="0.25">
      <c r="A771" s="3" t="s">
        <v>1509</v>
      </c>
      <c r="B771" s="3">
        <v>22.51</v>
      </c>
      <c r="C771" s="3" t="str" cm="1">
        <f t="array" ref="C771">_xlfn.IFS($B771&lt;18.5,"Underweight",$B771&lt;24.9,"Normal Weight",$B771&lt;29.9,"Overweight",TRUE,"Obesity")</f>
        <v>Normal Weight</v>
      </c>
      <c r="D771" s="3">
        <v>6.08</v>
      </c>
      <c r="E771" s="3" t="str">
        <f t="shared" si="36"/>
        <v>Prediabetes</v>
      </c>
      <c r="F771" s="3" t="s">
        <v>21</v>
      </c>
      <c r="G771" s="3" t="s">
        <v>20</v>
      </c>
      <c r="H771" s="3" t="s">
        <v>20</v>
      </c>
      <c r="I771" s="3">
        <v>1</v>
      </c>
      <c r="J771" s="3" t="s">
        <v>20</v>
      </c>
      <c r="L771" s="3" t="s">
        <v>1509</v>
      </c>
      <c r="M771" s="3">
        <v>1988</v>
      </c>
      <c r="N771" s="3" t="s">
        <v>61</v>
      </c>
      <c r="O771" s="3">
        <v>29</v>
      </c>
      <c r="P771" s="5">
        <f t="shared" si="37"/>
        <v>32353</v>
      </c>
      <c r="Q771" s="3">
        <f t="shared" si="38"/>
        <v>34</v>
      </c>
      <c r="R771" s="3">
        <v>3</v>
      </c>
      <c r="S771" s="99">
        <v>5503.36</v>
      </c>
      <c r="T771" s="3" t="s">
        <v>29</v>
      </c>
      <c r="U771" s="3" t="s">
        <v>29</v>
      </c>
      <c r="V771" s="3" t="s">
        <v>33</v>
      </c>
    </row>
    <row r="772" spans="1:22" x14ac:dyDescent="0.25">
      <c r="A772" s="3" t="s">
        <v>1511</v>
      </c>
      <c r="B772" s="3">
        <v>31</v>
      </c>
      <c r="C772" s="3" t="str" cm="1">
        <f t="array" ref="C772">_xlfn.IFS($B772&lt;18.5,"Underweight",$B772&lt;24.9,"Normal Weight",$B772&lt;29.9,"Overweight",TRUE,"Obesity")</f>
        <v>Obesity</v>
      </c>
      <c r="D772" s="3">
        <v>4.7699999999999996</v>
      </c>
      <c r="E772" s="3" t="str">
        <f t="shared" si="36"/>
        <v>Normal</v>
      </c>
      <c r="F772" s="3" t="s">
        <v>20</v>
      </c>
      <c r="G772" s="3" t="s">
        <v>20</v>
      </c>
      <c r="H772" s="3" t="s">
        <v>20</v>
      </c>
      <c r="I772" s="3">
        <v>1</v>
      </c>
      <c r="J772" s="3" t="s">
        <v>20</v>
      </c>
      <c r="L772" s="3" t="s">
        <v>1511</v>
      </c>
      <c r="M772" s="3">
        <v>1984</v>
      </c>
      <c r="N772" s="3" t="s">
        <v>51</v>
      </c>
      <c r="O772" s="3">
        <v>17</v>
      </c>
      <c r="P772" s="5">
        <f t="shared" si="37"/>
        <v>30911</v>
      </c>
      <c r="Q772" s="3">
        <f t="shared" si="38"/>
        <v>38</v>
      </c>
      <c r="R772" s="3">
        <v>1</v>
      </c>
      <c r="S772" s="99">
        <v>5488.26</v>
      </c>
      <c r="T772" s="3" t="s">
        <v>29</v>
      </c>
      <c r="U772" s="3" t="s">
        <v>24</v>
      </c>
      <c r="V772" s="3" t="s">
        <v>53</v>
      </c>
    </row>
    <row r="773" spans="1:22" x14ac:dyDescent="0.25">
      <c r="A773" s="3" t="s">
        <v>1513</v>
      </c>
      <c r="B773" s="3">
        <v>28.27</v>
      </c>
      <c r="C773" s="3" t="str" cm="1">
        <f t="array" ref="C773">_xlfn.IFS($B773&lt;18.5,"Underweight",$B773&lt;24.9,"Normal Weight",$B773&lt;29.9,"Overweight",TRUE,"Obesity")</f>
        <v>Overweight</v>
      </c>
      <c r="D773" s="3">
        <v>4.62</v>
      </c>
      <c r="E773" s="3" t="str">
        <f t="shared" si="36"/>
        <v>Normal</v>
      </c>
      <c r="F773" s="3" t="s">
        <v>20</v>
      </c>
      <c r="G773" s="3" t="s">
        <v>20</v>
      </c>
      <c r="H773" s="3" t="s">
        <v>20</v>
      </c>
      <c r="I773" s="3">
        <v>1</v>
      </c>
      <c r="J773" s="3" t="s">
        <v>20</v>
      </c>
      <c r="L773" s="3" t="s">
        <v>1513</v>
      </c>
      <c r="M773" s="3">
        <v>1984</v>
      </c>
      <c r="N773" s="3" t="s">
        <v>51</v>
      </c>
      <c r="O773" s="3">
        <v>26</v>
      </c>
      <c r="P773" s="5">
        <f t="shared" si="37"/>
        <v>30920</v>
      </c>
      <c r="Q773" s="3">
        <f t="shared" si="38"/>
        <v>38</v>
      </c>
      <c r="R773" s="3">
        <v>1</v>
      </c>
      <c r="S773" s="99">
        <v>5484.47</v>
      </c>
      <c r="T773" s="3" t="s">
        <v>29</v>
      </c>
      <c r="U773" s="3" t="s">
        <v>29</v>
      </c>
      <c r="V773" s="3" t="s">
        <v>25</v>
      </c>
    </row>
    <row r="774" spans="1:22" x14ac:dyDescent="0.25">
      <c r="A774" s="3" t="s">
        <v>1515</v>
      </c>
      <c r="B774" s="3">
        <v>29.92</v>
      </c>
      <c r="C774" s="3" t="str" cm="1">
        <f t="array" ref="C774">_xlfn.IFS($B774&lt;18.5,"Underweight",$B774&lt;24.9,"Normal Weight",$B774&lt;29.9,"Overweight",TRUE,"Obesity")</f>
        <v>Obesity</v>
      </c>
      <c r="D774" s="3">
        <v>9.07</v>
      </c>
      <c r="E774" s="3" t="str">
        <f t="shared" si="36"/>
        <v>Diabetes</v>
      </c>
      <c r="F774" s="3" t="s">
        <v>21</v>
      </c>
      <c r="G774" s="3" t="s">
        <v>20</v>
      </c>
      <c r="H774" s="3" t="s">
        <v>20</v>
      </c>
      <c r="I774" s="3">
        <v>1</v>
      </c>
      <c r="J774" s="3" t="s">
        <v>20</v>
      </c>
      <c r="L774" s="3" t="s">
        <v>1515</v>
      </c>
      <c r="M774" s="3">
        <v>1986</v>
      </c>
      <c r="N774" s="3" t="s">
        <v>47</v>
      </c>
      <c r="O774" s="3">
        <v>30</v>
      </c>
      <c r="P774" s="5">
        <f t="shared" si="37"/>
        <v>31685</v>
      </c>
      <c r="Q774" s="3">
        <f t="shared" si="38"/>
        <v>36</v>
      </c>
      <c r="R774" s="3">
        <v>1</v>
      </c>
      <c r="S774" s="99">
        <v>5478.04</v>
      </c>
      <c r="T774" s="3" t="s">
        <v>29</v>
      </c>
      <c r="U774" s="3" t="s">
        <v>24</v>
      </c>
      <c r="V774" s="3" t="s">
        <v>25</v>
      </c>
    </row>
    <row r="775" spans="1:22" x14ac:dyDescent="0.25">
      <c r="A775" s="3" t="s">
        <v>1517</v>
      </c>
      <c r="B775" s="3">
        <v>25.9</v>
      </c>
      <c r="C775" s="3" t="str" cm="1">
        <f t="array" ref="C775">_xlfn.IFS($B775&lt;18.5,"Underweight",$B775&lt;24.9,"Normal Weight",$B775&lt;29.9,"Overweight",TRUE,"Obesity")</f>
        <v>Overweight</v>
      </c>
      <c r="D775" s="3">
        <v>9.1199999999999992</v>
      </c>
      <c r="E775" s="3" t="str">
        <f t="shared" si="36"/>
        <v>Diabetes</v>
      </c>
      <c r="F775" s="3" t="s">
        <v>21</v>
      </c>
      <c r="G775" s="3" t="s">
        <v>20</v>
      </c>
      <c r="H775" s="3" t="s">
        <v>20</v>
      </c>
      <c r="I775" s="3">
        <v>1</v>
      </c>
      <c r="J775" s="3" t="s">
        <v>20</v>
      </c>
      <c r="L775" s="3" t="s">
        <v>1517</v>
      </c>
      <c r="M775" s="3">
        <v>1986</v>
      </c>
      <c r="N775" s="3" t="s">
        <v>61</v>
      </c>
      <c r="O775" s="3">
        <v>12</v>
      </c>
      <c r="P775" s="5">
        <f t="shared" si="37"/>
        <v>31605</v>
      </c>
      <c r="Q775" s="3">
        <f t="shared" si="38"/>
        <v>36</v>
      </c>
      <c r="R775" s="3">
        <v>1</v>
      </c>
      <c r="S775" s="99">
        <v>5472.45</v>
      </c>
      <c r="T775" s="3" t="s">
        <v>29</v>
      </c>
      <c r="U775" s="3" t="s">
        <v>24</v>
      </c>
      <c r="V775" s="3" t="s">
        <v>53</v>
      </c>
    </row>
    <row r="776" spans="1:22" x14ac:dyDescent="0.25">
      <c r="A776" s="3" t="s">
        <v>1519</v>
      </c>
      <c r="B776" s="3">
        <v>27.74</v>
      </c>
      <c r="C776" s="3" t="str" cm="1">
        <f t="array" ref="C776">_xlfn.IFS($B776&lt;18.5,"Underweight",$B776&lt;24.9,"Normal Weight",$B776&lt;29.9,"Overweight",TRUE,"Obesity")</f>
        <v>Overweight</v>
      </c>
      <c r="D776" s="3">
        <v>7.32</v>
      </c>
      <c r="E776" s="3" t="str">
        <f t="shared" si="36"/>
        <v>Diabetes</v>
      </c>
      <c r="F776" s="3" t="s">
        <v>21</v>
      </c>
      <c r="G776" s="3" t="s">
        <v>20</v>
      </c>
      <c r="H776" s="3" t="s">
        <v>20</v>
      </c>
      <c r="I776" s="3">
        <v>1</v>
      </c>
      <c r="J776" s="3" t="s">
        <v>20</v>
      </c>
      <c r="L776" s="3" t="s">
        <v>1519</v>
      </c>
      <c r="M776" s="3">
        <v>1986</v>
      </c>
      <c r="N776" s="3" t="s">
        <v>28</v>
      </c>
      <c r="O776" s="3">
        <v>2</v>
      </c>
      <c r="P776" s="5">
        <f t="shared" si="37"/>
        <v>31748</v>
      </c>
      <c r="Q776" s="3">
        <f t="shared" si="38"/>
        <v>36</v>
      </c>
      <c r="R776" s="3">
        <v>0</v>
      </c>
      <c r="S776" s="99">
        <v>5469.01</v>
      </c>
      <c r="T776" s="3" t="s">
        <v>29</v>
      </c>
      <c r="U776" s="3" t="s">
        <v>29</v>
      </c>
      <c r="V776" s="3" t="s">
        <v>119</v>
      </c>
    </row>
    <row r="777" spans="1:22" x14ac:dyDescent="0.25">
      <c r="A777" s="3" t="s">
        <v>1521</v>
      </c>
      <c r="B777" s="3">
        <v>17.260000000000002</v>
      </c>
      <c r="C777" s="3" t="str" cm="1">
        <f t="array" ref="C777">_xlfn.IFS($B777&lt;18.5,"Underweight",$B777&lt;24.9,"Normal Weight",$B777&lt;29.9,"Overweight",TRUE,"Obesity")</f>
        <v>Underweight</v>
      </c>
      <c r="D777" s="3">
        <v>11.73</v>
      </c>
      <c r="E777" s="3" t="str">
        <f t="shared" si="36"/>
        <v>Diabetes</v>
      </c>
      <c r="F777" s="3" t="s">
        <v>20</v>
      </c>
      <c r="G777" s="3" t="s">
        <v>20</v>
      </c>
      <c r="H777" s="3" t="s">
        <v>20</v>
      </c>
      <c r="I777" s="3">
        <v>2</v>
      </c>
      <c r="J777" s="3" t="s">
        <v>20</v>
      </c>
      <c r="L777" s="3" t="s">
        <v>1521</v>
      </c>
      <c r="M777" s="3">
        <v>1973</v>
      </c>
      <c r="N777" s="3" t="s">
        <v>22</v>
      </c>
      <c r="O777" s="3">
        <v>24</v>
      </c>
      <c r="P777" s="5">
        <f t="shared" si="37"/>
        <v>26961</v>
      </c>
      <c r="Q777" s="3">
        <f t="shared" si="38"/>
        <v>49</v>
      </c>
      <c r="R777" s="3">
        <v>0</v>
      </c>
      <c r="S777" s="99">
        <v>5466.88</v>
      </c>
      <c r="T777" s="3" t="s">
        <v>29</v>
      </c>
      <c r="U777" s="3" t="s">
        <v>29</v>
      </c>
      <c r="V777" s="3" t="s">
        <v>25</v>
      </c>
    </row>
    <row r="778" spans="1:22" x14ac:dyDescent="0.25">
      <c r="A778" s="3" t="s">
        <v>1523</v>
      </c>
      <c r="B778" s="3">
        <v>19.855</v>
      </c>
      <c r="C778" s="3" t="str" cm="1">
        <f t="array" ref="C778">_xlfn.IFS($B778&lt;18.5,"Underweight",$B778&lt;24.9,"Normal Weight",$B778&lt;29.9,"Overweight",TRUE,"Obesity")</f>
        <v>Normal Weight</v>
      </c>
      <c r="D778" s="3">
        <v>6.64</v>
      </c>
      <c r="E778" s="3" t="str">
        <f t="shared" si="36"/>
        <v>Diabetes</v>
      </c>
      <c r="F778" s="3" t="s">
        <v>21</v>
      </c>
      <c r="G778" s="3" t="s">
        <v>20</v>
      </c>
      <c r="H778" s="3" t="s">
        <v>20</v>
      </c>
      <c r="I778" s="3">
        <v>1</v>
      </c>
      <c r="J778" s="3" t="s">
        <v>20</v>
      </c>
      <c r="L778" s="3" t="s">
        <v>1523</v>
      </c>
      <c r="M778" s="3">
        <v>1986</v>
      </c>
      <c r="N778" s="3" t="s">
        <v>28</v>
      </c>
      <c r="O778" s="3">
        <v>25</v>
      </c>
      <c r="P778" s="5">
        <f t="shared" si="37"/>
        <v>31771</v>
      </c>
      <c r="Q778" s="3">
        <f t="shared" si="38"/>
        <v>36</v>
      </c>
      <c r="R778" s="3">
        <v>0</v>
      </c>
      <c r="S778" s="99">
        <v>5458.05</v>
      </c>
      <c r="T778" s="3" t="s">
        <v>29</v>
      </c>
      <c r="U778" s="3" t="s">
        <v>29</v>
      </c>
      <c r="V778" s="3" t="s">
        <v>119</v>
      </c>
    </row>
    <row r="779" spans="1:22" x14ac:dyDescent="0.25">
      <c r="A779" s="3" t="s">
        <v>1525</v>
      </c>
      <c r="B779" s="3">
        <v>41.69</v>
      </c>
      <c r="C779" s="3" t="str" cm="1">
        <f t="array" ref="C779">_xlfn.IFS($B779&lt;18.5,"Underweight",$B779&lt;24.9,"Normal Weight",$B779&lt;29.9,"Overweight",TRUE,"Obesity")</f>
        <v>Obesity</v>
      </c>
      <c r="D779" s="3">
        <v>5.78</v>
      </c>
      <c r="E779" s="3" t="str">
        <f t="shared" si="36"/>
        <v>Prediabetes</v>
      </c>
      <c r="F779" s="3" t="s">
        <v>20</v>
      </c>
      <c r="G779" s="3" t="s">
        <v>20</v>
      </c>
      <c r="H779" s="3" t="s">
        <v>20</v>
      </c>
      <c r="I779" s="3">
        <v>0</v>
      </c>
      <c r="J779" s="3" t="s">
        <v>20</v>
      </c>
      <c r="L779" s="3" t="s">
        <v>1525</v>
      </c>
      <c r="M779" s="3">
        <v>1982</v>
      </c>
      <c r="N779" s="3" t="s">
        <v>51</v>
      </c>
      <c r="O779" s="3">
        <v>25</v>
      </c>
      <c r="P779" s="5">
        <f t="shared" si="37"/>
        <v>30188</v>
      </c>
      <c r="Q779" s="3">
        <f t="shared" si="38"/>
        <v>40</v>
      </c>
      <c r="R779" s="3">
        <v>0</v>
      </c>
      <c r="S779" s="99">
        <v>5438.75</v>
      </c>
      <c r="T779" s="3" t="s">
        <v>24</v>
      </c>
      <c r="U779" s="3" t="s">
        <v>29</v>
      </c>
      <c r="V779" s="3" t="s">
        <v>25</v>
      </c>
    </row>
    <row r="780" spans="1:22" x14ac:dyDescent="0.25">
      <c r="A780" s="3" t="s">
        <v>68</v>
      </c>
      <c r="B780" s="3">
        <v>33.799999999999997</v>
      </c>
      <c r="C780" s="3" t="str" cm="1">
        <f t="array" ref="C780">_xlfn.IFS($B780&lt;18.5,"Underweight",$B780&lt;24.9,"Normal Weight",$B780&lt;29.9,"Overweight",TRUE,"Obesity")</f>
        <v>Obesity</v>
      </c>
      <c r="D780" s="3">
        <v>7.67</v>
      </c>
      <c r="E780" s="3" t="str">
        <f t="shared" si="36"/>
        <v>Diabetes</v>
      </c>
      <c r="F780" s="3" t="s">
        <v>20</v>
      </c>
      <c r="G780" s="3" t="s">
        <v>20</v>
      </c>
      <c r="H780" s="3" t="s">
        <v>20</v>
      </c>
      <c r="I780" s="3">
        <v>3</v>
      </c>
      <c r="J780" s="3" t="s">
        <v>21</v>
      </c>
      <c r="L780" s="3" t="s">
        <v>68</v>
      </c>
      <c r="M780" s="3">
        <v>1958</v>
      </c>
      <c r="N780" s="3" t="s">
        <v>56</v>
      </c>
      <c r="O780" s="3">
        <v>16</v>
      </c>
      <c r="P780" s="5">
        <f t="shared" si="37"/>
        <v>21505</v>
      </c>
      <c r="Q780" s="3">
        <f t="shared" si="38"/>
        <v>64</v>
      </c>
      <c r="R780" s="3">
        <v>1</v>
      </c>
      <c r="S780" s="99">
        <v>47928.03</v>
      </c>
      <c r="T780" s="3" t="s">
        <v>29</v>
      </c>
      <c r="U780" s="3" t="s">
        <v>24</v>
      </c>
      <c r="V780" s="3" t="s">
        <v>53</v>
      </c>
    </row>
    <row r="781" spans="1:22" x14ac:dyDescent="0.25">
      <c r="A781" s="3" t="s">
        <v>367</v>
      </c>
      <c r="B781" s="3">
        <v>37.619999999999997</v>
      </c>
      <c r="C781" s="3" t="str" cm="1">
        <f t="array" ref="C781">_xlfn.IFS($B781&lt;18.5,"Underweight",$B781&lt;24.9,"Normal Weight",$B781&lt;29.9,"Overweight",TRUE,"Obesity")</f>
        <v>Obesity</v>
      </c>
      <c r="D781" s="3">
        <v>6.32</v>
      </c>
      <c r="E781" s="3" t="str">
        <f t="shared" si="36"/>
        <v>Prediabetes</v>
      </c>
      <c r="F781" s="3" t="s">
        <v>21</v>
      </c>
      <c r="G781" s="3" t="s">
        <v>117</v>
      </c>
      <c r="H781" s="3" t="s">
        <v>20</v>
      </c>
      <c r="I781" s="3">
        <v>2</v>
      </c>
      <c r="J781" s="3" t="s">
        <v>21</v>
      </c>
      <c r="L781" s="3" t="s">
        <v>367</v>
      </c>
      <c r="M781" s="3">
        <v>2000</v>
      </c>
      <c r="N781" s="3" t="s">
        <v>47</v>
      </c>
      <c r="O781" s="3">
        <v>5</v>
      </c>
      <c r="P781" s="5">
        <f t="shared" si="37"/>
        <v>36774</v>
      </c>
      <c r="Q781" s="3">
        <f t="shared" si="38"/>
        <v>22</v>
      </c>
      <c r="R781" s="3">
        <v>1</v>
      </c>
      <c r="S781" s="99">
        <v>37165.160000000003</v>
      </c>
      <c r="T781" s="3" t="s">
        <v>23</v>
      </c>
      <c r="U781" s="3" t="s">
        <v>24</v>
      </c>
      <c r="V781" s="3" t="s">
        <v>33</v>
      </c>
    </row>
    <row r="782" spans="1:22" x14ac:dyDescent="0.25">
      <c r="A782" s="3" t="s">
        <v>1529</v>
      </c>
      <c r="B782" s="3">
        <v>16.12</v>
      </c>
      <c r="C782" s="3" t="str" cm="1">
        <f t="array" ref="C782">_xlfn.IFS($B782&lt;18.5,"Underweight",$B782&lt;24.9,"Normal Weight",$B782&lt;29.9,"Overweight",TRUE,"Obesity")</f>
        <v>Underweight</v>
      </c>
      <c r="D782" s="3">
        <v>10.45</v>
      </c>
      <c r="E782" s="3" t="str">
        <f t="shared" si="36"/>
        <v>Diabetes</v>
      </c>
      <c r="F782" s="3" t="s">
        <v>20</v>
      </c>
      <c r="G782" s="3" t="s">
        <v>20</v>
      </c>
      <c r="H782" s="3" t="s">
        <v>20</v>
      </c>
      <c r="I782" s="3">
        <v>0</v>
      </c>
      <c r="J782" s="3" t="s">
        <v>20</v>
      </c>
      <c r="L782" s="3" t="s">
        <v>1529</v>
      </c>
      <c r="M782" s="3">
        <v>1978</v>
      </c>
      <c r="N782" s="3" t="s">
        <v>32</v>
      </c>
      <c r="O782" s="3">
        <v>8</v>
      </c>
      <c r="P782" s="5">
        <f t="shared" si="37"/>
        <v>28649</v>
      </c>
      <c r="Q782" s="3">
        <f t="shared" si="38"/>
        <v>45</v>
      </c>
      <c r="R782" s="3">
        <v>2</v>
      </c>
      <c r="S782" s="99">
        <v>5428.98</v>
      </c>
      <c r="T782" s="3" t="s">
        <v>29</v>
      </c>
      <c r="U782" s="3" t="s">
        <v>29</v>
      </c>
      <c r="V782" s="3" t="s">
        <v>33</v>
      </c>
    </row>
    <row r="783" spans="1:22" x14ac:dyDescent="0.25">
      <c r="A783" s="3" t="s">
        <v>1531</v>
      </c>
      <c r="B783" s="3">
        <v>37.43</v>
      </c>
      <c r="C783" s="3" t="str" cm="1">
        <f t="array" ref="C783">_xlfn.IFS($B783&lt;18.5,"Underweight",$B783&lt;24.9,"Normal Weight",$B783&lt;29.9,"Overweight",TRUE,"Obesity")</f>
        <v>Obesity</v>
      </c>
      <c r="D783" s="3">
        <v>4.5199999999999996</v>
      </c>
      <c r="E783" s="3" t="str">
        <f t="shared" si="36"/>
        <v>Normal</v>
      </c>
      <c r="F783" s="3" t="s">
        <v>20</v>
      </c>
      <c r="G783" s="3" t="s">
        <v>20</v>
      </c>
      <c r="H783" s="3" t="s">
        <v>20</v>
      </c>
      <c r="I783" s="3">
        <v>1</v>
      </c>
      <c r="J783" s="3" t="s">
        <v>20</v>
      </c>
      <c r="L783" s="3" t="s">
        <v>1531</v>
      </c>
      <c r="M783" s="3">
        <v>1992</v>
      </c>
      <c r="N783" s="3" t="s">
        <v>47</v>
      </c>
      <c r="O783" s="3">
        <v>17</v>
      </c>
      <c r="P783" s="5">
        <f t="shared" si="37"/>
        <v>33864</v>
      </c>
      <c r="Q783" s="3">
        <f t="shared" si="38"/>
        <v>30</v>
      </c>
      <c r="R783" s="3">
        <v>3</v>
      </c>
      <c r="S783" s="99">
        <v>5428.73</v>
      </c>
      <c r="T783" s="3" t="s">
        <v>24</v>
      </c>
      <c r="U783" s="3" t="s">
        <v>23</v>
      </c>
      <c r="V783" s="3" t="s">
        <v>227</v>
      </c>
    </row>
    <row r="784" spans="1:22" x14ac:dyDescent="0.25">
      <c r="A784" s="3" t="s">
        <v>1533</v>
      </c>
      <c r="B784" s="3">
        <v>31.065000000000001</v>
      </c>
      <c r="C784" s="3" t="str" cm="1">
        <f t="array" ref="C784">_xlfn.IFS($B784&lt;18.5,"Underweight",$B784&lt;24.9,"Normal Weight",$B784&lt;29.9,"Overweight",TRUE,"Obesity")</f>
        <v>Obesity</v>
      </c>
      <c r="D784" s="3">
        <v>5.71</v>
      </c>
      <c r="E784" s="3" t="str">
        <f t="shared" si="36"/>
        <v>Prediabetes</v>
      </c>
      <c r="F784" s="3" t="s">
        <v>20</v>
      </c>
      <c r="G784" s="3" t="s">
        <v>20</v>
      </c>
      <c r="H784" s="3" t="s">
        <v>20</v>
      </c>
      <c r="I784" s="3">
        <v>0</v>
      </c>
      <c r="J784" s="3" t="s">
        <v>20</v>
      </c>
      <c r="L784" s="3" t="s">
        <v>1533</v>
      </c>
      <c r="M784" s="3">
        <v>1991</v>
      </c>
      <c r="N784" s="3" t="s">
        <v>61</v>
      </c>
      <c r="O784" s="3">
        <v>6</v>
      </c>
      <c r="P784" s="5">
        <f t="shared" si="37"/>
        <v>33425</v>
      </c>
      <c r="Q784" s="3">
        <f t="shared" si="38"/>
        <v>31</v>
      </c>
      <c r="R784" s="3">
        <v>3</v>
      </c>
      <c r="S784" s="99">
        <v>5425.02</v>
      </c>
      <c r="T784" s="3" t="s">
        <v>29</v>
      </c>
      <c r="U784" s="3" t="s">
        <v>23</v>
      </c>
      <c r="V784" s="3" t="s">
        <v>33</v>
      </c>
    </row>
    <row r="785" spans="1:22" x14ac:dyDescent="0.25">
      <c r="A785" s="3" t="s">
        <v>1535</v>
      </c>
      <c r="B785" s="3">
        <v>25.08</v>
      </c>
      <c r="C785" s="3" t="str" cm="1">
        <f t="array" ref="C785">_xlfn.IFS($B785&lt;18.5,"Underweight",$B785&lt;24.9,"Normal Weight",$B785&lt;29.9,"Overweight",TRUE,"Obesity")</f>
        <v>Overweight</v>
      </c>
      <c r="D785" s="3">
        <v>4.7699999999999996</v>
      </c>
      <c r="E785" s="3" t="str">
        <f t="shared" si="36"/>
        <v>Normal</v>
      </c>
      <c r="F785" s="3" t="s">
        <v>20</v>
      </c>
      <c r="G785" s="3" t="s">
        <v>20</v>
      </c>
      <c r="H785" s="3" t="s">
        <v>20</v>
      </c>
      <c r="I785" s="3">
        <v>0</v>
      </c>
      <c r="J785" s="3" t="s">
        <v>20</v>
      </c>
      <c r="L785" s="3" t="s">
        <v>1535</v>
      </c>
      <c r="M785" s="3">
        <v>1982</v>
      </c>
      <c r="N785" s="3" t="s">
        <v>47</v>
      </c>
      <c r="O785" s="3">
        <v>27</v>
      </c>
      <c r="P785" s="5">
        <f t="shared" si="37"/>
        <v>30221</v>
      </c>
      <c r="Q785" s="3">
        <f t="shared" si="38"/>
        <v>40</v>
      </c>
      <c r="R785" s="3">
        <v>0</v>
      </c>
      <c r="S785" s="99">
        <v>5415.66</v>
      </c>
      <c r="T785" s="3" t="s">
        <v>29</v>
      </c>
      <c r="U785" s="3" t="s">
        <v>24</v>
      </c>
      <c r="V785" s="3" t="s">
        <v>25</v>
      </c>
    </row>
    <row r="786" spans="1:22" x14ac:dyDescent="0.25">
      <c r="A786" s="3" t="s">
        <v>1537</v>
      </c>
      <c r="B786" s="3">
        <v>15.2</v>
      </c>
      <c r="C786" s="3" t="str" cm="1">
        <f t="array" ref="C786">_xlfn.IFS($B786&lt;18.5,"Underweight",$B786&lt;24.9,"Normal Weight",$B786&lt;29.9,"Overweight",TRUE,"Obesity")</f>
        <v>Underweight</v>
      </c>
      <c r="D786" s="3">
        <v>7.81</v>
      </c>
      <c r="E786" s="3" t="str">
        <f t="shared" si="36"/>
        <v>Diabetes</v>
      </c>
      <c r="F786" s="3" t="s">
        <v>21</v>
      </c>
      <c r="G786" s="3" t="s">
        <v>20</v>
      </c>
      <c r="H786" s="3" t="s">
        <v>20</v>
      </c>
      <c r="I786" s="3">
        <v>1</v>
      </c>
      <c r="J786" s="3" t="s">
        <v>20</v>
      </c>
      <c r="L786" s="3" t="s">
        <v>1537</v>
      </c>
      <c r="M786" s="3">
        <v>1975</v>
      </c>
      <c r="N786" s="3" t="s">
        <v>47</v>
      </c>
      <c r="O786" s="3">
        <v>27</v>
      </c>
      <c r="P786" s="5">
        <f t="shared" si="37"/>
        <v>27664</v>
      </c>
      <c r="Q786" s="3">
        <f t="shared" si="38"/>
        <v>47</v>
      </c>
      <c r="R786" s="3">
        <v>1</v>
      </c>
      <c r="S786" s="99">
        <v>5411.99</v>
      </c>
      <c r="T786" s="3" t="s">
        <v>29</v>
      </c>
      <c r="U786" s="3" t="s">
        <v>24</v>
      </c>
      <c r="V786" s="3" t="s">
        <v>33</v>
      </c>
    </row>
    <row r="787" spans="1:22" x14ac:dyDescent="0.25">
      <c r="A787" s="3" t="s">
        <v>1539</v>
      </c>
      <c r="B787" s="3">
        <v>22.34</v>
      </c>
      <c r="C787" s="3" t="str" cm="1">
        <f t="array" ref="C787">_xlfn.IFS($B787&lt;18.5,"Underweight",$B787&lt;24.9,"Normal Weight",$B787&lt;29.9,"Overweight",TRUE,"Obesity")</f>
        <v>Normal Weight</v>
      </c>
      <c r="D787" s="3">
        <v>5.19</v>
      </c>
      <c r="E787" s="3" t="str">
        <f t="shared" si="36"/>
        <v>Normal</v>
      </c>
      <c r="F787" s="3" t="s">
        <v>21</v>
      </c>
      <c r="G787" s="3" t="s">
        <v>20</v>
      </c>
      <c r="H787" s="3" t="s">
        <v>20</v>
      </c>
      <c r="I787" s="3">
        <v>0</v>
      </c>
      <c r="J787" s="3" t="s">
        <v>20</v>
      </c>
      <c r="L787" s="3" t="s">
        <v>1539</v>
      </c>
      <c r="M787" s="3">
        <v>1985</v>
      </c>
      <c r="N787" s="3" t="s">
        <v>28</v>
      </c>
      <c r="O787" s="3">
        <v>23</v>
      </c>
      <c r="P787" s="5">
        <f t="shared" si="37"/>
        <v>31404</v>
      </c>
      <c r="Q787" s="3">
        <f t="shared" si="38"/>
        <v>37</v>
      </c>
      <c r="R787" s="3">
        <v>3</v>
      </c>
      <c r="S787" s="99">
        <v>5402.89</v>
      </c>
      <c r="T787" s="3" t="s">
        <v>29</v>
      </c>
      <c r="U787" s="3" t="s">
        <v>23</v>
      </c>
      <c r="V787" s="3" t="s">
        <v>25</v>
      </c>
    </row>
    <row r="788" spans="1:22" x14ac:dyDescent="0.25">
      <c r="A788" s="3" t="s">
        <v>1541</v>
      </c>
      <c r="B788" s="3">
        <v>40.15</v>
      </c>
      <c r="C788" s="3" t="str" cm="1">
        <f t="array" ref="C788">_xlfn.IFS($B788&lt;18.5,"Underweight",$B788&lt;24.9,"Normal Weight",$B788&lt;29.9,"Overweight",TRUE,"Obesity")</f>
        <v>Obesity</v>
      </c>
      <c r="D788" s="3">
        <v>5.93</v>
      </c>
      <c r="E788" s="3" t="str">
        <f t="shared" si="36"/>
        <v>Prediabetes</v>
      </c>
      <c r="F788" s="3" t="s">
        <v>20</v>
      </c>
      <c r="G788" s="3" t="s">
        <v>20</v>
      </c>
      <c r="H788" s="3" t="s">
        <v>20</v>
      </c>
      <c r="I788" s="3">
        <v>1</v>
      </c>
      <c r="J788" s="3" t="s">
        <v>20</v>
      </c>
      <c r="L788" s="3" t="s">
        <v>1541</v>
      </c>
      <c r="M788" s="3">
        <v>1984</v>
      </c>
      <c r="N788" s="3" t="s">
        <v>51</v>
      </c>
      <c r="O788" s="3">
        <v>1</v>
      </c>
      <c r="P788" s="5">
        <f t="shared" si="37"/>
        <v>30895</v>
      </c>
      <c r="Q788" s="3">
        <f t="shared" si="38"/>
        <v>38</v>
      </c>
      <c r="R788" s="3">
        <v>0</v>
      </c>
      <c r="S788" s="99">
        <v>5400.98</v>
      </c>
      <c r="T788" s="3" t="s">
        <v>29</v>
      </c>
      <c r="U788" s="3" t="s">
        <v>29</v>
      </c>
      <c r="V788" s="3" t="s">
        <v>25</v>
      </c>
    </row>
    <row r="789" spans="1:22" x14ac:dyDescent="0.25">
      <c r="A789" s="3" t="s">
        <v>1543</v>
      </c>
      <c r="B789" s="3">
        <v>37.729999999999997</v>
      </c>
      <c r="C789" s="3" t="str" cm="1">
        <f t="array" ref="C789">_xlfn.IFS($B789&lt;18.5,"Underweight",$B789&lt;24.9,"Normal Weight",$B789&lt;29.9,"Overweight",TRUE,"Obesity")</f>
        <v>Obesity</v>
      </c>
      <c r="D789" s="3">
        <v>6.29</v>
      </c>
      <c r="E789" s="3" t="str">
        <f t="shared" si="36"/>
        <v>Prediabetes</v>
      </c>
      <c r="F789" s="3" t="s">
        <v>20</v>
      </c>
      <c r="G789" s="3" t="s">
        <v>20</v>
      </c>
      <c r="H789" s="3" t="s">
        <v>20</v>
      </c>
      <c r="I789" s="3">
        <v>1</v>
      </c>
      <c r="J789" s="3" t="s">
        <v>20</v>
      </c>
      <c r="L789" s="3" t="s">
        <v>1543</v>
      </c>
      <c r="M789" s="3">
        <v>1984</v>
      </c>
      <c r="N789" s="3" t="s">
        <v>47</v>
      </c>
      <c r="O789" s="3">
        <v>3</v>
      </c>
      <c r="P789" s="5">
        <f t="shared" si="37"/>
        <v>30928</v>
      </c>
      <c r="Q789" s="3">
        <f t="shared" si="38"/>
        <v>38</v>
      </c>
      <c r="R789" s="3">
        <v>0</v>
      </c>
      <c r="S789" s="99">
        <v>5397.62</v>
      </c>
      <c r="T789" s="3" t="s">
        <v>29</v>
      </c>
      <c r="U789" s="3" t="s">
        <v>29</v>
      </c>
      <c r="V789" s="3" t="s">
        <v>25</v>
      </c>
    </row>
    <row r="790" spans="1:22" x14ac:dyDescent="0.25">
      <c r="A790" s="3" t="s">
        <v>1545</v>
      </c>
      <c r="B790" s="3">
        <v>25.35</v>
      </c>
      <c r="C790" s="3" t="str" cm="1">
        <f t="array" ref="C790">_xlfn.IFS($B790&lt;18.5,"Underweight",$B790&lt;24.9,"Normal Weight",$B790&lt;29.9,"Overweight",TRUE,"Obesity")</f>
        <v>Overweight</v>
      </c>
      <c r="D790" s="3">
        <v>4.9000000000000004</v>
      </c>
      <c r="E790" s="3" t="str">
        <f t="shared" si="36"/>
        <v>Normal</v>
      </c>
      <c r="F790" s="3" t="s">
        <v>20</v>
      </c>
      <c r="G790" s="3" t="s">
        <v>20</v>
      </c>
      <c r="H790" s="3" t="s">
        <v>20</v>
      </c>
      <c r="I790" s="3">
        <v>0</v>
      </c>
      <c r="J790" s="3" t="s">
        <v>20</v>
      </c>
      <c r="L790" s="3" t="s">
        <v>1545</v>
      </c>
      <c r="M790" s="3">
        <v>1989</v>
      </c>
      <c r="N790" s="3" t="s">
        <v>56</v>
      </c>
      <c r="O790" s="3">
        <v>6</v>
      </c>
      <c r="P790" s="5">
        <f t="shared" si="37"/>
        <v>32818</v>
      </c>
      <c r="Q790" s="3">
        <f t="shared" si="38"/>
        <v>33</v>
      </c>
      <c r="R790" s="3">
        <v>3</v>
      </c>
      <c r="S790" s="99">
        <v>5396.44</v>
      </c>
      <c r="T790" s="3" t="s">
        <v>29</v>
      </c>
      <c r="U790" s="3" t="s">
        <v>24</v>
      </c>
      <c r="V790" s="3" t="s">
        <v>25</v>
      </c>
    </row>
    <row r="791" spans="1:22" x14ac:dyDescent="0.25">
      <c r="A791" s="3" t="s">
        <v>1547</v>
      </c>
      <c r="B791" s="3">
        <v>26.41</v>
      </c>
      <c r="C791" s="3" t="str" cm="1">
        <f t="array" ref="C791">_xlfn.IFS($B791&lt;18.5,"Underweight",$B791&lt;24.9,"Normal Weight",$B791&lt;29.9,"Overweight",TRUE,"Obesity")</f>
        <v>Overweight</v>
      </c>
      <c r="D791" s="3">
        <v>5.07</v>
      </c>
      <c r="E791" s="3" t="str">
        <f t="shared" si="36"/>
        <v>Normal</v>
      </c>
      <c r="F791" s="3" t="s">
        <v>21</v>
      </c>
      <c r="G791" s="3" t="s">
        <v>20</v>
      </c>
      <c r="H791" s="3" t="s">
        <v>20</v>
      </c>
      <c r="I791" s="3">
        <v>1</v>
      </c>
      <c r="J791" s="3" t="s">
        <v>20</v>
      </c>
      <c r="L791" s="3" t="s">
        <v>1547</v>
      </c>
      <c r="M791" s="3">
        <v>1988</v>
      </c>
      <c r="N791" s="3" t="s">
        <v>51</v>
      </c>
      <c r="O791" s="3">
        <v>8</v>
      </c>
      <c r="P791" s="5">
        <f t="shared" si="37"/>
        <v>32363</v>
      </c>
      <c r="Q791" s="3">
        <f t="shared" si="38"/>
        <v>34</v>
      </c>
      <c r="R791" s="3">
        <v>1</v>
      </c>
      <c r="S791" s="99">
        <v>5385.34</v>
      </c>
      <c r="T791" s="3" t="s">
        <v>29</v>
      </c>
      <c r="U791" s="3" t="s">
        <v>24</v>
      </c>
      <c r="V791" s="3" t="s">
        <v>33</v>
      </c>
    </row>
    <row r="792" spans="1:22" x14ac:dyDescent="0.25">
      <c r="A792" s="3" t="s">
        <v>369</v>
      </c>
      <c r="B792" s="3">
        <v>36.08</v>
      </c>
      <c r="C792" s="3" t="str" cm="1">
        <f t="array" ref="C792">_xlfn.IFS($B792&lt;18.5,"Underweight",$B792&lt;24.9,"Normal Weight",$B792&lt;29.9,"Overweight",TRUE,"Obesity")</f>
        <v>Obesity</v>
      </c>
      <c r="D792" s="3">
        <v>6.1</v>
      </c>
      <c r="E792" s="3" t="str">
        <f t="shared" si="36"/>
        <v>Prediabetes</v>
      </c>
      <c r="F792" s="3" t="s">
        <v>21</v>
      </c>
      <c r="G792" s="3" t="s">
        <v>20</v>
      </c>
      <c r="H792" s="3" t="s">
        <v>20</v>
      </c>
      <c r="I792" s="3">
        <v>1</v>
      </c>
      <c r="J792" s="3" t="s">
        <v>21</v>
      </c>
      <c r="L792" s="3" t="s">
        <v>369</v>
      </c>
      <c r="M792" s="3">
        <v>1995</v>
      </c>
      <c r="N792" s="3" t="s">
        <v>22</v>
      </c>
      <c r="O792" s="3">
        <v>30</v>
      </c>
      <c r="P792" s="5">
        <f t="shared" si="37"/>
        <v>35002</v>
      </c>
      <c r="Q792" s="3">
        <f t="shared" si="38"/>
        <v>27</v>
      </c>
      <c r="R792" s="3">
        <v>0</v>
      </c>
      <c r="S792" s="99">
        <v>37133.9</v>
      </c>
      <c r="T792" s="3" t="s">
        <v>29</v>
      </c>
      <c r="U792" s="3" t="s">
        <v>29</v>
      </c>
      <c r="V792" s="3" t="s">
        <v>25</v>
      </c>
    </row>
    <row r="793" spans="1:22" x14ac:dyDescent="0.25">
      <c r="A793" s="3" t="s">
        <v>1550</v>
      </c>
      <c r="B793" s="3">
        <v>27.6</v>
      </c>
      <c r="C793" s="3" t="str" cm="1">
        <f t="array" ref="C793">_xlfn.IFS($B793&lt;18.5,"Underweight",$B793&lt;24.9,"Normal Weight",$B793&lt;29.9,"Overweight",TRUE,"Obesity")</f>
        <v>Overweight</v>
      </c>
      <c r="D793" s="3">
        <v>5.33</v>
      </c>
      <c r="E793" s="3" t="str">
        <f t="shared" si="36"/>
        <v>Normal</v>
      </c>
      <c r="F793" s="3" t="s">
        <v>20</v>
      </c>
      <c r="G793" s="3" t="s">
        <v>20</v>
      </c>
      <c r="H793" s="3" t="s">
        <v>20</v>
      </c>
      <c r="I793" s="3">
        <v>1</v>
      </c>
      <c r="J793" s="3" t="s">
        <v>20</v>
      </c>
      <c r="L793" s="3" t="s">
        <v>1550</v>
      </c>
      <c r="M793" s="3">
        <v>1984</v>
      </c>
      <c r="N793" s="3" t="s">
        <v>32</v>
      </c>
      <c r="O793" s="3">
        <v>1</v>
      </c>
      <c r="P793" s="5">
        <f t="shared" si="37"/>
        <v>30834</v>
      </c>
      <c r="Q793" s="3">
        <f t="shared" si="38"/>
        <v>39</v>
      </c>
      <c r="R793" s="3">
        <v>0</v>
      </c>
      <c r="S793" s="99">
        <v>5383.54</v>
      </c>
      <c r="T793" s="3" t="s">
        <v>29</v>
      </c>
      <c r="U793" s="3" t="s">
        <v>24</v>
      </c>
      <c r="V793" s="3" t="s">
        <v>53</v>
      </c>
    </row>
    <row r="794" spans="1:22" x14ac:dyDescent="0.25">
      <c r="A794" s="3" t="s">
        <v>1552</v>
      </c>
      <c r="B794" s="3">
        <v>33.82</v>
      </c>
      <c r="C794" s="3" t="str" cm="1">
        <f t="array" ref="C794">_xlfn.IFS($B794&lt;18.5,"Underweight",$B794&lt;24.9,"Normal Weight",$B794&lt;29.9,"Overweight",TRUE,"Obesity")</f>
        <v>Obesity</v>
      </c>
      <c r="D794" s="3">
        <v>8.93</v>
      </c>
      <c r="E794" s="3" t="str">
        <f t="shared" si="36"/>
        <v>Diabetes</v>
      </c>
      <c r="F794" s="3" t="s">
        <v>21</v>
      </c>
      <c r="G794" s="3" t="s">
        <v>20</v>
      </c>
      <c r="H794" s="3" t="s">
        <v>20</v>
      </c>
      <c r="I794" s="3">
        <v>1</v>
      </c>
      <c r="J794" s="3" t="s">
        <v>20</v>
      </c>
      <c r="L794" s="3" t="s">
        <v>1552</v>
      </c>
      <c r="M794" s="3">
        <v>1986</v>
      </c>
      <c r="N794" s="3" t="s">
        <v>61</v>
      </c>
      <c r="O794" s="3">
        <v>22</v>
      </c>
      <c r="P794" s="5">
        <f t="shared" si="37"/>
        <v>31615</v>
      </c>
      <c r="Q794" s="3">
        <f t="shared" si="38"/>
        <v>36</v>
      </c>
      <c r="R794" s="3">
        <v>1</v>
      </c>
      <c r="S794" s="99">
        <v>5377.46</v>
      </c>
      <c r="T794" s="3" t="s">
        <v>29</v>
      </c>
      <c r="U794" s="3" t="s">
        <v>24</v>
      </c>
      <c r="V794" s="3" t="s">
        <v>33</v>
      </c>
    </row>
    <row r="795" spans="1:22" x14ac:dyDescent="0.25">
      <c r="A795" s="3" t="s">
        <v>1554</v>
      </c>
      <c r="B795" s="3">
        <v>32.9</v>
      </c>
      <c r="C795" s="3" t="str" cm="1">
        <f t="array" ref="C795">_xlfn.IFS($B795&lt;18.5,"Underweight",$B795&lt;24.9,"Normal Weight",$B795&lt;29.9,"Overweight",TRUE,"Obesity")</f>
        <v>Obesity</v>
      </c>
      <c r="D795" s="3">
        <v>4.3499999999999996</v>
      </c>
      <c r="E795" s="3" t="str">
        <f t="shared" si="36"/>
        <v>Normal</v>
      </c>
      <c r="F795" s="3" t="s">
        <v>20</v>
      </c>
      <c r="G795" s="3" t="s">
        <v>20</v>
      </c>
      <c r="H795" s="3" t="s">
        <v>20</v>
      </c>
      <c r="I795" s="3">
        <v>0</v>
      </c>
      <c r="J795" s="3" t="s">
        <v>20</v>
      </c>
      <c r="L795" s="3" t="s">
        <v>1554</v>
      </c>
      <c r="M795" s="3">
        <v>1989</v>
      </c>
      <c r="N795" s="3" t="s">
        <v>56</v>
      </c>
      <c r="O795" s="3">
        <v>18</v>
      </c>
      <c r="P795" s="5">
        <f t="shared" si="37"/>
        <v>32830</v>
      </c>
      <c r="Q795" s="3">
        <f t="shared" si="38"/>
        <v>33</v>
      </c>
      <c r="R795" s="3">
        <v>2</v>
      </c>
      <c r="S795" s="99">
        <v>5375.04</v>
      </c>
      <c r="T795" s="3" t="s">
        <v>29</v>
      </c>
      <c r="U795" s="3" t="s">
        <v>23</v>
      </c>
      <c r="V795" s="3" t="s">
        <v>53</v>
      </c>
    </row>
    <row r="796" spans="1:22" x14ac:dyDescent="0.25">
      <c r="A796" s="3" t="s">
        <v>1556</v>
      </c>
      <c r="B796" s="3">
        <v>30.875</v>
      </c>
      <c r="C796" s="3" t="str" cm="1">
        <f t="array" ref="C796">_xlfn.IFS($B796&lt;18.5,"Underweight",$B796&lt;24.9,"Normal Weight",$B796&lt;29.9,"Overweight",TRUE,"Obesity")</f>
        <v>Obesity</v>
      </c>
      <c r="D796" s="3">
        <v>9.5399999999999991</v>
      </c>
      <c r="E796" s="3" t="str">
        <f t="shared" si="36"/>
        <v>Diabetes</v>
      </c>
      <c r="F796" s="3" t="s">
        <v>21</v>
      </c>
      <c r="G796" s="3" t="s">
        <v>20</v>
      </c>
      <c r="H796" s="3" t="s">
        <v>20</v>
      </c>
      <c r="I796" s="3">
        <v>1</v>
      </c>
      <c r="J796" s="3" t="s">
        <v>20</v>
      </c>
      <c r="L796" s="3" t="s">
        <v>1556</v>
      </c>
      <c r="M796" s="3">
        <v>1986</v>
      </c>
      <c r="N796" s="3" t="s">
        <v>32</v>
      </c>
      <c r="O796" s="3">
        <v>1</v>
      </c>
      <c r="P796" s="5">
        <f t="shared" si="37"/>
        <v>31564</v>
      </c>
      <c r="Q796" s="3">
        <f t="shared" si="38"/>
        <v>37</v>
      </c>
      <c r="R796" s="3">
        <v>1</v>
      </c>
      <c r="S796" s="99">
        <v>5373.36</v>
      </c>
      <c r="T796" s="3" t="s">
        <v>29</v>
      </c>
      <c r="U796" s="3" t="s">
        <v>29</v>
      </c>
      <c r="V796" s="3" t="s">
        <v>33</v>
      </c>
    </row>
    <row r="797" spans="1:22" x14ac:dyDescent="0.25">
      <c r="A797" s="3" t="s">
        <v>1558</v>
      </c>
      <c r="B797" s="3">
        <v>32.64</v>
      </c>
      <c r="C797" s="3" t="str" cm="1">
        <f t="array" ref="C797">_xlfn.IFS($B797&lt;18.5,"Underweight",$B797&lt;24.9,"Normal Weight",$B797&lt;29.9,"Overweight",TRUE,"Obesity")</f>
        <v>Obesity</v>
      </c>
      <c r="D797" s="3">
        <v>5.91</v>
      </c>
      <c r="E797" s="3" t="str">
        <f t="shared" si="36"/>
        <v>Prediabetes</v>
      </c>
      <c r="F797" s="3" t="s">
        <v>20</v>
      </c>
      <c r="G797" s="3" t="s">
        <v>20</v>
      </c>
      <c r="H797" s="3" t="s">
        <v>20</v>
      </c>
      <c r="I797" s="3">
        <v>0</v>
      </c>
      <c r="J797" s="3" t="s">
        <v>20</v>
      </c>
      <c r="L797" s="3" t="s">
        <v>1558</v>
      </c>
      <c r="M797" s="3">
        <v>1994</v>
      </c>
      <c r="N797" s="3" t="s">
        <v>28</v>
      </c>
      <c r="O797" s="3">
        <v>7</v>
      </c>
      <c r="P797" s="5">
        <f t="shared" si="37"/>
        <v>34675</v>
      </c>
      <c r="Q797" s="3">
        <f t="shared" si="38"/>
        <v>28</v>
      </c>
      <c r="R797" s="3">
        <v>0</v>
      </c>
      <c r="S797" s="99">
        <v>5364.66</v>
      </c>
      <c r="T797" s="3" t="s">
        <v>29</v>
      </c>
      <c r="U797" s="3" t="s">
        <v>23</v>
      </c>
      <c r="V797" s="3" t="s">
        <v>53</v>
      </c>
    </row>
    <row r="798" spans="1:22" x14ac:dyDescent="0.25">
      <c r="A798" s="3" t="s">
        <v>1560</v>
      </c>
      <c r="B798" s="3">
        <v>22.135000000000002</v>
      </c>
      <c r="C798" s="3" t="str" cm="1">
        <f t="array" ref="C798">_xlfn.IFS($B798&lt;18.5,"Underweight",$B798&lt;24.9,"Normal Weight",$B798&lt;29.9,"Overweight",TRUE,"Obesity")</f>
        <v>Normal Weight</v>
      </c>
      <c r="D798" s="3">
        <v>5.0999999999999996</v>
      </c>
      <c r="E798" s="3" t="str">
        <f t="shared" si="36"/>
        <v>Normal</v>
      </c>
      <c r="F798" s="3" t="s">
        <v>20</v>
      </c>
      <c r="G798" s="3" t="s">
        <v>20</v>
      </c>
      <c r="H798" s="3" t="s">
        <v>20</v>
      </c>
      <c r="I798" s="3">
        <v>0</v>
      </c>
      <c r="J798" s="3" t="s">
        <v>20</v>
      </c>
      <c r="L798" s="3" t="s">
        <v>1560</v>
      </c>
      <c r="M798" s="3">
        <v>1989</v>
      </c>
      <c r="N798" s="3" t="s">
        <v>56</v>
      </c>
      <c r="O798" s="3">
        <v>7</v>
      </c>
      <c r="P798" s="5">
        <f t="shared" si="37"/>
        <v>32819</v>
      </c>
      <c r="Q798" s="3">
        <f t="shared" si="38"/>
        <v>33</v>
      </c>
      <c r="R798" s="3">
        <v>1</v>
      </c>
      <c r="S798" s="99">
        <v>5354.07</v>
      </c>
      <c r="T798" s="3" t="s">
        <v>29</v>
      </c>
      <c r="U798" s="3" t="s">
        <v>24</v>
      </c>
      <c r="V798" s="3" t="s">
        <v>119</v>
      </c>
    </row>
    <row r="799" spans="1:22" x14ac:dyDescent="0.25">
      <c r="A799" s="3" t="s">
        <v>1562</v>
      </c>
      <c r="B799" s="3">
        <v>16.53</v>
      </c>
      <c r="C799" s="3" t="str" cm="1">
        <f t="array" ref="C799">_xlfn.IFS($B799&lt;18.5,"Underweight",$B799&lt;24.9,"Normal Weight",$B799&lt;29.9,"Overweight",TRUE,"Obesity")</f>
        <v>Underweight</v>
      </c>
      <c r="D799" s="3">
        <v>5.08</v>
      </c>
      <c r="E799" s="3" t="str">
        <f t="shared" si="36"/>
        <v>Normal</v>
      </c>
      <c r="F799" s="3" t="s">
        <v>20</v>
      </c>
      <c r="G799" s="3" t="s">
        <v>20</v>
      </c>
      <c r="H799" s="3" t="s">
        <v>20</v>
      </c>
      <c r="I799" s="3">
        <v>2</v>
      </c>
      <c r="J799" s="3" t="s">
        <v>20</v>
      </c>
      <c r="L799" s="3" t="s">
        <v>1562</v>
      </c>
      <c r="M799" s="3">
        <v>1972</v>
      </c>
      <c r="N799" s="3" t="s">
        <v>28</v>
      </c>
      <c r="O799" s="3">
        <v>15</v>
      </c>
      <c r="P799" s="5">
        <f t="shared" si="37"/>
        <v>26648</v>
      </c>
      <c r="Q799" s="3">
        <f t="shared" si="38"/>
        <v>50</v>
      </c>
      <c r="R799" s="3">
        <v>0</v>
      </c>
      <c r="S799" s="99">
        <v>5344.81</v>
      </c>
      <c r="T799" s="3" t="s">
        <v>29</v>
      </c>
      <c r="U799" s="3" t="s">
        <v>24</v>
      </c>
      <c r="V799" s="3" t="s">
        <v>25</v>
      </c>
    </row>
    <row r="800" spans="1:22" x14ac:dyDescent="0.25">
      <c r="A800" s="3" t="s">
        <v>1564</v>
      </c>
      <c r="B800" s="3">
        <v>32.774999999999999</v>
      </c>
      <c r="C800" s="3" t="str" cm="1">
        <f t="array" ref="C800">_xlfn.IFS($B800&lt;18.5,"Underweight",$B800&lt;24.9,"Normal Weight",$B800&lt;29.9,"Overweight",TRUE,"Obesity")</f>
        <v>Obesity</v>
      </c>
      <c r="D800" s="3">
        <v>4.75</v>
      </c>
      <c r="E800" s="3" t="str">
        <f t="shared" si="36"/>
        <v>Normal</v>
      </c>
      <c r="F800" s="3" t="s">
        <v>20</v>
      </c>
      <c r="G800" s="3" t="s">
        <v>20</v>
      </c>
      <c r="H800" s="3" t="s">
        <v>20</v>
      </c>
      <c r="I800" s="3">
        <v>0</v>
      </c>
      <c r="J800" s="3" t="s">
        <v>20</v>
      </c>
      <c r="L800" s="3" t="s">
        <v>1564</v>
      </c>
      <c r="M800" s="3">
        <v>1991</v>
      </c>
      <c r="N800" s="3" t="s">
        <v>51</v>
      </c>
      <c r="O800" s="3">
        <v>28</v>
      </c>
      <c r="P800" s="5">
        <f t="shared" si="37"/>
        <v>33478</v>
      </c>
      <c r="Q800" s="3">
        <f t="shared" si="38"/>
        <v>31</v>
      </c>
      <c r="R800" s="3">
        <v>2</v>
      </c>
      <c r="S800" s="99">
        <v>5327.4</v>
      </c>
      <c r="T800" s="3" t="s">
        <v>29</v>
      </c>
      <c r="U800" s="3" t="s">
        <v>23</v>
      </c>
      <c r="V800" s="3" t="s">
        <v>33</v>
      </c>
    </row>
    <row r="801" spans="1:22" x14ac:dyDescent="0.25">
      <c r="A801" s="3" t="s">
        <v>1566</v>
      </c>
      <c r="B801" s="3">
        <v>30.9</v>
      </c>
      <c r="C801" s="3" t="str" cm="1">
        <f t="array" ref="C801">_xlfn.IFS($B801&lt;18.5,"Underweight",$B801&lt;24.9,"Normal Weight",$B801&lt;29.9,"Overweight",TRUE,"Obesity")</f>
        <v>Obesity</v>
      </c>
      <c r="D801" s="3">
        <v>6.05</v>
      </c>
      <c r="E801" s="3" t="str">
        <f t="shared" si="36"/>
        <v>Prediabetes</v>
      </c>
      <c r="F801" s="3" t="s">
        <v>20</v>
      </c>
      <c r="G801" s="3" t="s">
        <v>20</v>
      </c>
      <c r="H801" s="3" t="s">
        <v>20</v>
      </c>
      <c r="I801" s="3">
        <v>1</v>
      </c>
      <c r="J801" s="3" t="s">
        <v>20</v>
      </c>
      <c r="L801" s="3" t="s">
        <v>1566</v>
      </c>
      <c r="M801" s="3">
        <v>1992</v>
      </c>
      <c r="N801" s="3" t="s">
        <v>32</v>
      </c>
      <c r="O801" s="3">
        <v>18</v>
      </c>
      <c r="P801" s="5">
        <f t="shared" si="37"/>
        <v>33773</v>
      </c>
      <c r="Q801" s="3">
        <f t="shared" si="38"/>
        <v>30</v>
      </c>
      <c r="R801" s="3">
        <v>3</v>
      </c>
      <c r="S801" s="99">
        <v>5325.65</v>
      </c>
      <c r="T801" s="3" t="s">
        <v>29</v>
      </c>
      <c r="U801" s="3" t="s">
        <v>23</v>
      </c>
      <c r="V801" s="3" t="s">
        <v>53</v>
      </c>
    </row>
    <row r="802" spans="1:22" x14ac:dyDescent="0.25">
      <c r="A802" s="3" t="s">
        <v>1568</v>
      </c>
      <c r="B802" s="3">
        <v>15.58</v>
      </c>
      <c r="C802" s="3" t="str" cm="1">
        <f t="array" ref="C802">_xlfn.IFS($B802&lt;18.5,"Underweight",$B802&lt;24.9,"Normal Weight",$B802&lt;29.9,"Overweight",TRUE,"Obesity")</f>
        <v>Underweight</v>
      </c>
      <c r="D802" s="3">
        <v>11.56</v>
      </c>
      <c r="E802" s="3" t="str">
        <f t="shared" si="36"/>
        <v>Diabetes</v>
      </c>
      <c r="F802" s="3" t="s">
        <v>20</v>
      </c>
      <c r="G802" s="3" t="s">
        <v>20</v>
      </c>
      <c r="H802" s="3" t="s">
        <v>20</v>
      </c>
      <c r="I802" s="3">
        <v>0</v>
      </c>
      <c r="J802" s="3" t="s">
        <v>20</v>
      </c>
      <c r="L802" s="3" t="s">
        <v>1568</v>
      </c>
      <c r="M802" s="3">
        <v>1974</v>
      </c>
      <c r="N802" s="3" t="s">
        <v>47</v>
      </c>
      <c r="O802" s="3">
        <v>2</v>
      </c>
      <c r="P802" s="5">
        <f t="shared" si="37"/>
        <v>27274</v>
      </c>
      <c r="Q802" s="3">
        <f t="shared" si="38"/>
        <v>48</v>
      </c>
      <c r="R802" s="3">
        <v>0</v>
      </c>
      <c r="S802" s="99">
        <v>5322.24</v>
      </c>
      <c r="T802" s="3" t="s">
        <v>29</v>
      </c>
      <c r="U802" s="3" t="s">
        <v>23</v>
      </c>
      <c r="V802" s="3" t="s">
        <v>33</v>
      </c>
    </row>
    <row r="803" spans="1:22" x14ac:dyDescent="0.25">
      <c r="A803" s="3" t="s">
        <v>371</v>
      </c>
      <c r="B803" s="3">
        <v>33.5</v>
      </c>
      <c r="C803" s="3" t="str" cm="1">
        <f t="array" ref="C803">_xlfn.IFS($B803&lt;18.5,"Underweight",$B803&lt;24.9,"Normal Weight",$B803&lt;29.9,"Overweight",TRUE,"Obesity")</f>
        <v>Obesity</v>
      </c>
      <c r="D803" s="3">
        <v>5.4</v>
      </c>
      <c r="E803" s="3" t="str">
        <f t="shared" si="36"/>
        <v>Normal</v>
      </c>
      <c r="F803" s="3" t="s">
        <v>20</v>
      </c>
      <c r="G803" s="3" t="s">
        <v>20</v>
      </c>
      <c r="H803" s="3" t="s">
        <v>20</v>
      </c>
      <c r="I803" s="3">
        <v>0</v>
      </c>
      <c r="J803" s="3" t="s">
        <v>21</v>
      </c>
      <c r="L803" s="3" t="s">
        <v>371</v>
      </c>
      <c r="M803" s="3">
        <v>1989</v>
      </c>
      <c r="N803" s="3" t="s">
        <v>32</v>
      </c>
      <c r="O803" s="3">
        <v>10</v>
      </c>
      <c r="P803" s="5">
        <f t="shared" si="37"/>
        <v>32669</v>
      </c>
      <c r="Q803" s="3">
        <f t="shared" si="38"/>
        <v>33</v>
      </c>
      <c r="R803" s="3">
        <v>0</v>
      </c>
      <c r="S803" s="99">
        <v>37079.370000000003</v>
      </c>
      <c r="T803" s="3" t="s">
        <v>29</v>
      </c>
      <c r="U803" s="3" t="s">
        <v>24</v>
      </c>
      <c r="V803" s="3" t="s">
        <v>53</v>
      </c>
    </row>
    <row r="804" spans="1:22" x14ac:dyDescent="0.25">
      <c r="A804" s="3" t="s">
        <v>1571</v>
      </c>
      <c r="B804" s="3">
        <v>26.315000000000001</v>
      </c>
      <c r="C804" s="3" t="str" cm="1">
        <f t="array" ref="C804">_xlfn.IFS($B804&lt;18.5,"Underweight",$B804&lt;24.9,"Normal Weight",$B804&lt;29.9,"Overweight",TRUE,"Obesity")</f>
        <v>Overweight</v>
      </c>
      <c r="D804" s="3">
        <v>5.76</v>
      </c>
      <c r="E804" s="3" t="str">
        <f t="shared" si="36"/>
        <v>Prediabetes</v>
      </c>
      <c r="F804" s="3" t="s">
        <v>20</v>
      </c>
      <c r="G804" s="3" t="s">
        <v>20</v>
      </c>
      <c r="H804" s="3" t="s">
        <v>20</v>
      </c>
      <c r="I804" s="3">
        <v>0</v>
      </c>
      <c r="J804" s="3" t="s">
        <v>20</v>
      </c>
      <c r="L804" s="3" t="s">
        <v>1571</v>
      </c>
      <c r="M804" s="3">
        <v>1994</v>
      </c>
      <c r="N804" s="3" t="s">
        <v>56</v>
      </c>
      <c r="O804" s="3">
        <v>13</v>
      </c>
      <c r="P804" s="5">
        <f t="shared" si="37"/>
        <v>34651</v>
      </c>
      <c r="Q804" s="3">
        <f t="shared" si="38"/>
        <v>28</v>
      </c>
      <c r="R804" s="3">
        <v>3</v>
      </c>
      <c r="S804" s="99">
        <v>5312.17</v>
      </c>
      <c r="T804" s="3" t="s">
        <v>29</v>
      </c>
      <c r="U804" s="3" t="s">
        <v>29</v>
      </c>
      <c r="V804" s="3" t="s">
        <v>33</v>
      </c>
    </row>
    <row r="805" spans="1:22" x14ac:dyDescent="0.25">
      <c r="A805" s="3" t="s">
        <v>1573</v>
      </c>
      <c r="B805" s="3">
        <v>35.61</v>
      </c>
      <c r="C805" s="3" t="str" cm="1">
        <f t="array" ref="C805">_xlfn.IFS($B805&lt;18.5,"Underweight",$B805&lt;24.9,"Normal Weight",$B805&lt;29.9,"Overweight",TRUE,"Obesity")</f>
        <v>Obesity</v>
      </c>
      <c r="D805" s="3">
        <v>5.65</v>
      </c>
      <c r="E805" s="3" t="str">
        <f t="shared" si="36"/>
        <v>Normal</v>
      </c>
      <c r="F805" s="3" t="s">
        <v>20</v>
      </c>
      <c r="G805" s="3" t="s">
        <v>117</v>
      </c>
      <c r="H805" s="3" t="s">
        <v>20</v>
      </c>
      <c r="I805" s="3">
        <v>1</v>
      </c>
      <c r="J805" s="3" t="s">
        <v>20</v>
      </c>
      <c r="L805" s="3" t="s">
        <v>1573</v>
      </c>
      <c r="M805" s="3">
        <v>2000</v>
      </c>
      <c r="N805" s="3" t="s">
        <v>47</v>
      </c>
      <c r="O805" s="3">
        <v>9</v>
      </c>
      <c r="P805" s="5">
        <f t="shared" si="37"/>
        <v>36778</v>
      </c>
      <c r="Q805" s="3">
        <f t="shared" si="38"/>
        <v>22</v>
      </c>
      <c r="R805" s="3">
        <v>0</v>
      </c>
      <c r="S805" s="99">
        <v>5306.7</v>
      </c>
      <c r="T805" s="3" t="s">
        <v>29</v>
      </c>
      <c r="U805" s="3" t="s">
        <v>24</v>
      </c>
      <c r="V805" s="3" t="s">
        <v>33</v>
      </c>
    </row>
    <row r="806" spans="1:22" x14ac:dyDescent="0.25">
      <c r="A806" s="3" t="s">
        <v>1575</v>
      </c>
      <c r="B806" s="3">
        <v>37.56</v>
      </c>
      <c r="C806" s="3" t="str" cm="1">
        <f t="array" ref="C806">_xlfn.IFS($B806&lt;18.5,"Underweight",$B806&lt;24.9,"Normal Weight",$B806&lt;29.9,"Overweight",TRUE,"Obesity")</f>
        <v>Obesity</v>
      </c>
      <c r="D806" s="3">
        <v>5.88</v>
      </c>
      <c r="E806" s="3" t="str">
        <f t="shared" si="36"/>
        <v>Prediabetes</v>
      </c>
      <c r="F806" s="3" t="s">
        <v>20</v>
      </c>
      <c r="G806" s="3" t="s">
        <v>117</v>
      </c>
      <c r="H806" s="3" t="s">
        <v>20</v>
      </c>
      <c r="I806" s="3">
        <v>1</v>
      </c>
      <c r="J806" s="3" t="s">
        <v>20</v>
      </c>
      <c r="L806" s="3" t="s">
        <v>1575</v>
      </c>
      <c r="M806" s="3">
        <v>2004</v>
      </c>
      <c r="N806" s="3" t="s">
        <v>51</v>
      </c>
      <c r="O806" s="3">
        <v>22</v>
      </c>
      <c r="P806" s="5">
        <f t="shared" si="37"/>
        <v>38221</v>
      </c>
      <c r="Q806" s="3">
        <f t="shared" si="38"/>
        <v>18</v>
      </c>
      <c r="R806" s="3">
        <v>0</v>
      </c>
      <c r="S806" s="99">
        <v>5293.67</v>
      </c>
      <c r="T806" s="3" t="s">
        <v>29</v>
      </c>
      <c r="U806" s="3" t="s">
        <v>29</v>
      </c>
      <c r="V806" s="3" t="s">
        <v>144</v>
      </c>
    </row>
    <row r="807" spans="1:22" x14ac:dyDescent="0.25">
      <c r="A807" s="3" t="s">
        <v>1577</v>
      </c>
      <c r="B807" s="3">
        <v>15.49</v>
      </c>
      <c r="C807" s="3" t="str" cm="1">
        <f t="array" ref="C807">_xlfn.IFS($B807&lt;18.5,"Underweight",$B807&lt;24.9,"Normal Weight",$B807&lt;29.9,"Overweight",TRUE,"Obesity")</f>
        <v>Underweight</v>
      </c>
      <c r="D807" s="3">
        <v>9.6</v>
      </c>
      <c r="E807" s="3" t="str">
        <f t="shared" si="36"/>
        <v>Diabetes</v>
      </c>
      <c r="F807" s="3" t="s">
        <v>20</v>
      </c>
      <c r="G807" s="3" t="s">
        <v>20</v>
      </c>
      <c r="H807" s="3" t="s">
        <v>20</v>
      </c>
      <c r="I807" s="3">
        <v>0</v>
      </c>
      <c r="J807" s="3" t="s">
        <v>20</v>
      </c>
      <c r="L807" s="3" t="s">
        <v>1577</v>
      </c>
      <c r="M807" s="3">
        <v>1974</v>
      </c>
      <c r="N807" s="3" t="s">
        <v>56</v>
      </c>
      <c r="O807" s="3">
        <v>12</v>
      </c>
      <c r="P807" s="5">
        <f t="shared" si="37"/>
        <v>27345</v>
      </c>
      <c r="Q807" s="3">
        <f t="shared" si="38"/>
        <v>48</v>
      </c>
      <c r="R807" s="3">
        <v>0</v>
      </c>
      <c r="S807" s="99">
        <v>5291.71</v>
      </c>
      <c r="T807" s="3" t="s">
        <v>29</v>
      </c>
      <c r="U807" s="3" t="s">
        <v>29</v>
      </c>
      <c r="V807" s="3" t="s">
        <v>33</v>
      </c>
    </row>
    <row r="808" spans="1:22" x14ac:dyDescent="0.25">
      <c r="A808" s="3" t="s">
        <v>1579</v>
      </c>
      <c r="B808" s="3">
        <v>23.48</v>
      </c>
      <c r="C808" s="3" t="str" cm="1">
        <f t="array" ref="C808">_xlfn.IFS($B808&lt;18.5,"Underweight",$B808&lt;24.9,"Normal Weight",$B808&lt;29.9,"Overweight",TRUE,"Obesity")</f>
        <v>Normal Weight</v>
      </c>
      <c r="D808" s="3">
        <v>6.24</v>
      </c>
      <c r="E808" s="3" t="str">
        <f t="shared" si="36"/>
        <v>Prediabetes</v>
      </c>
      <c r="F808" s="3" t="s">
        <v>20</v>
      </c>
      <c r="G808" s="3" t="s">
        <v>20</v>
      </c>
      <c r="H808" s="3" t="s">
        <v>20</v>
      </c>
      <c r="I808" s="3">
        <v>1</v>
      </c>
      <c r="J808" s="3" t="s">
        <v>20</v>
      </c>
      <c r="L808" s="3" t="s">
        <v>1579</v>
      </c>
      <c r="M808" s="3">
        <v>1987</v>
      </c>
      <c r="N808" s="3" t="s">
        <v>47</v>
      </c>
      <c r="O808" s="3">
        <v>1</v>
      </c>
      <c r="P808" s="5">
        <f t="shared" si="37"/>
        <v>32021</v>
      </c>
      <c r="Q808" s="3">
        <f t="shared" si="38"/>
        <v>35</v>
      </c>
      <c r="R808" s="3">
        <v>3</v>
      </c>
      <c r="S808" s="99">
        <v>5275.86</v>
      </c>
      <c r="T808" s="3" t="s">
        <v>29</v>
      </c>
      <c r="U808" s="3" t="s">
        <v>29</v>
      </c>
      <c r="V808" s="3" t="s">
        <v>25</v>
      </c>
    </row>
    <row r="809" spans="1:22" x14ac:dyDescent="0.25">
      <c r="A809" s="3" t="s">
        <v>1581</v>
      </c>
      <c r="B809" s="3">
        <v>30.02</v>
      </c>
      <c r="C809" s="3" t="str" cm="1">
        <f t="array" ref="C809">_xlfn.IFS($B809&lt;18.5,"Underweight",$B809&lt;24.9,"Normal Weight",$B809&lt;29.9,"Overweight",TRUE,"Obesity")</f>
        <v>Obesity</v>
      </c>
      <c r="D809" s="3">
        <v>7.63</v>
      </c>
      <c r="E809" s="3" t="str">
        <f t="shared" si="36"/>
        <v>Diabetes</v>
      </c>
      <c r="F809" s="3" t="s">
        <v>21</v>
      </c>
      <c r="G809" s="3" t="s">
        <v>20</v>
      </c>
      <c r="H809" s="3" t="s">
        <v>20</v>
      </c>
      <c r="I809" s="3">
        <v>1</v>
      </c>
      <c r="J809" s="3" t="s">
        <v>20</v>
      </c>
      <c r="L809" s="3" t="s">
        <v>1581</v>
      </c>
      <c r="M809" s="3">
        <v>1986</v>
      </c>
      <c r="N809" s="3" t="s">
        <v>22</v>
      </c>
      <c r="O809" s="3">
        <v>20</v>
      </c>
      <c r="P809" s="5">
        <f t="shared" si="37"/>
        <v>31705</v>
      </c>
      <c r="Q809" s="3">
        <f t="shared" si="38"/>
        <v>36</v>
      </c>
      <c r="R809" s="3">
        <v>0</v>
      </c>
      <c r="S809" s="99">
        <v>5272.18</v>
      </c>
      <c r="T809" s="3" t="s">
        <v>29</v>
      </c>
      <c r="U809" s="3" t="s">
        <v>24</v>
      </c>
      <c r="V809" s="3" t="s">
        <v>33</v>
      </c>
    </row>
    <row r="810" spans="1:22" x14ac:dyDescent="0.25">
      <c r="A810" s="3" t="s">
        <v>1583</v>
      </c>
      <c r="B810" s="3">
        <v>26.885000000000002</v>
      </c>
      <c r="C810" s="3" t="str" cm="1">
        <f t="array" ref="C810">_xlfn.IFS($B810&lt;18.5,"Underweight",$B810&lt;24.9,"Normal Weight",$B810&lt;29.9,"Overweight",TRUE,"Obesity")</f>
        <v>Overweight</v>
      </c>
      <c r="D810" s="3">
        <v>8.66</v>
      </c>
      <c r="E810" s="3" t="str">
        <f t="shared" si="36"/>
        <v>Diabetes</v>
      </c>
      <c r="F810" s="3" t="s">
        <v>21</v>
      </c>
      <c r="G810" s="3" t="s">
        <v>20</v>
      </c>
      <c r="H810" s="3" t="s">
        <v>20</v>
      </c>
      <c r="I810" s="3">
        <v>1</v>
      </c>
      <c r="J810" s="3" t="s">
        <v>20</v>
      </c>
      <c r="L810" s="3" t="s">
        <v>1583</v>
      </c>
      <c r="M810" s="3">
        <v>1986</v>
      </c>
      <c r="N810" s="3" t="s">
        <v>47</v>
      </c>
      <c r="O810" s="3">
        <v>20</v>
      </c>
      <c r="P810" s="5">
        <f t="shared" si="37"/>
        <v>31675</v>
      </c>
      <c r="Q810" s="3">
        <f t="shared" si="38"/>
        <v>36</v>
      </c>
      <c r="R810" s="3">
        <v>0</v>
      </c>
      <c r="S810" s="99">
        <v>5267.82</v>
      </c>
      <c r="T810" s="3" t="s">
        <v>29</v>
      </c>
      <c r="U810" s="3" t="s">
        <v>29</v>
      </c>
      <c r="V810" s="3" t="s">
        <v>33</v>
      </c>
    </row>
    <row r="811" spans="1:22" x14ac:dyDescent="0.25">
      <c r="A811" s="3" t="s">
        <v>1585</v>
      </c>
      <c r="B811" s="3">
        <v>25.84</v>
      </c>
      <c r="C811" s="3" t="str" cm="1">
        <f t="array" ref="C811">_xlfn.IFS($B811&lt;18.5,"Underweight",$B811&lt;24.9,"Normal Weight",$B811&lt;29.9,"Overweight",TRUE,"Obesity")</f>
        <v>Overweight</v>
      </c>
      <c r="D811" s="3">
        <v>8.5500000000000007</v>
      </c>
      <c r="E811" s="3" t="str">
        <f t="shared" si="36"/>
        <v>Diabetes</v>
      </c>
      <c r="F811" s="3" t="s">
        <v>21</v>
      </c>
      <c r="G811" s="3" t="s">
        <v>20</v>
      </c>
      <c r="H811" s="3" t="s">
        <v>20</v>
      </c>
      <c r="I811" s="3">
        <v>1</v>
      </c>
      <c r="J811" s="3" t="s">
        <v>20</v>
      </c>
      <c r="L811" s="3" t="s">
        <v>1585</v>
      </c>
      <c r="M811" s="3">
        <v>1986</v>
      </c>
      <c r="N811" s="3" t="s">
        <v>22</v>
      </c>
      <c r="O811" s="3">
        <v>25</v>
      </c>
      <c r="P811" s="5">
        <f t="shared" si="37"/>
        <v>31710</v>
      </c>
      <c r="Q811" s="3">
        <f t="shared" si="38"/>
        <v>36</v>
      </c>
      <c r="R811" s="3">
        <v>0</v>
      </c>
      <c r="S811" s="99">
        <v>5266.37</v>
      </c>
      <c r="T811" s="3" t="s">
        <v>29</v>
      </c>
      <c r="U811" s="3" t="s">
        <v>29</v>
      </c>
      <c r="V811" s="3" t="s">
        <v>33</v>
      </c>
    </row>
    <row r="812" spans="1:22" x14ac:dyDescent="0.25">
      <c r="A812" s="3" t="s">
        <v>1587</v>
      </c>
      <c r="B812" s="3">
        <v>27.454999999999998</v>
      </c>
      <c r="C812" s="3" t="str" cm="1">
        <f t="array" ref="C812">_xlfn.IFS($B812&lt;18.5,"Underweight",$B812&lt;24.9,"Normal Weight",$B812&lt;29.9,"Overweight",TRUE,"Obesity")</f>
        <v>Overweight</v>
      </c>
      <c r="D812" s="3">
        <v>4.54</v>
      </c>
      <c r="E812" s="3" t="str">
        <f t="shared" si="36"/>
        <v>Normal</v>
      </c>
      <c r="F812" s="3" t="s">
        <v>20</v>
      </c>
      <c r="G812" s="3" t="s">
        <v>20</v>
      </c>
      <c r="H812" s="3" t="s">
        <v>20</v>
      </c>
      <c r="I812" s="3">
        <v>0</v>
      </c>
      <c r="J812" s="3" t="s">
        <v>20</v>
      </c>
      <c r="L812" s="3" t="s">
        <v>1587</v>
      </c>
      <c r="M812" s="3">
        <v>1989</v>
      </c>
      <c r="N812" s="3" t="s">
        <v>61</v>
      </c>
      <c r="O812" s="3">
        <v>19</v>
      </c>
      <c r="P812" s="5">
        <f t="shared" si="37"/>
        <v>32708</v>
      </c>
      <c r="Q812" s="3">
        <f t="shared" si="38"/>
        <v>33</v>
      </c>
      <c r="R812" s="3">
        <v>2</v>
      </c>
      <c r="S812" s="99">
        <v>5261.47</v>
      </c>
      <c r="T812" s="3" t="s">
        <v>29</v>
      </c>
      <c r="U812" s="3" t="s">
        <v>29</v>
      </c>
      <c r="V812" s="3" t="s">
        <v>33</v>
      </c>
    </row>
    <row r="813" spans="1:22" x14ac:dyDescent="0.25">
      <c r="A813" s="3" t="s">
        <v>1589</v>
      </c>
      <c r="B813" s="3">
        <v>24.605</v>
      </c>
      <c r="C813" s="3" t="str" cm="1">
        <f t="array" ref="C813">_xlfn.IFS($B813&lt;18.5,"Underweight",$B813&lt;24.9,"Normal Weight",$B813&lt;29.9,"Overweight",TRUE,"Obesity")</f>
        <v>Normal Weight</v>
      </c>
      <c r="D813" s="3">
        <v>5.7</v>
      </c>
      <c r="E813" s="3" t="str">
        <f t="shared" si="36"/>
        <v>Prediabetes</v>
      </c>
      <c r="F813" s="3" t="s">
        <v>20</v>
      </c>
      <c r="G813" s="3" t="s">
        <v>20</v>
      </c>
      <c r="H813" s="3" t="s">
        <v>20</v>
      </c>
      <c r="I813" s="3">
        <v>0</v>
      </c>
      <c r="J813" s="3" t="s">
        <v>20</v>
      </c>
      <c r="L813" s="3" t="s">
        <v>1589</v>
      </c>
      <c r="M813" s="3">
        <v>1989</v>
      </c>
      <c r="N813" s="3" t="s">
        <v>56</v>
      </c>
      <c r="O813" s="3">
        <v>25</v>
      </c>
      <c r="P813" s="5">
        <f t="shared" si="37"/>
        <v>32837</v>
      </c>
      <c r="Q813" s="3">
        <f t="shared" si="38"/>
        <v>33</v>
      </c>
      <c r="R813" s="3">
        <v>2</v>
      </c>
      <c r="S813" s="99">
        <v>5257.51</v>
      </c>
      <c r="T813" s="3" t="s">
        <v>29</v>
      </c>
      <c r="U813" s="3" t="s">
        <v>29</v>
      </c>
      <c r="V813" s="3" t="s">
        <v>33</v>
      </c>
    </row>
    <row r="814" spans="1:22" x14ac:dyDescent="0.25">
      <c r="A814" s="3" t="s">
        <v>373</v>
      </c>
      <c r="B814" s="3">
        <v>47.46</v>
      </c>
      <c r="C814" s="3" t="str" cm="1">
        <f t="array" ref="C814">_xlfn.IFS($B814&lt;18.5,"Underweight",$B814&lt;24.9,"Normal Weight",$B814&lt;29.9,"Overweight",TRUE,"Obesity")</f>
        <v>Obesity</v>
      </c>
      <c r="D814" s="3">
        <v>6.24</v>
      </c>
      <c r="E814" s="3" t="str">
        <f t="shared" si="36"/>
        <v>Prediabetes</v>
      </c>
      <c r="F814" s="3" t="s">
        <v>21</v>
      </c>
      <c r="G814" s="3" t="s">
        <v>20</v>
      </c>
      <c r="H814" s="3" t="s">
        <v>20</v>
      </c>
      <c r="I814" s="3">
        <v>1</v>
      </c>
      <c r="J814" s="3" t="s">
        <v>21</v>
      </c>
      <c r="L814" s="3" t="s">
        <v>373</v>
      </c>
      <c r="M814" s="3">
        <v>1988</v>
      </c>
      <c r="N814" s="3" t="s">
        <v>28</v>
      </c>
      <c r="O814" s="3">
        <v>17</v>
      </c>
      <c r="P814" s="5">
        <f t="shared" si="37"/>
        <v>32494</v>
      </c>
      <c r="Q814" s="3">
        <f t="shared" si="38"/>
        <v>34</v>
      </c>
      <c r="R814" s="3">
        <v>3</v>
      </c>
      <c r="S814" s="99">
        <v>37076.370000000003</v>
      </c>
      <c r="T814" s="3" t="s">
        <v>29</v>
      </c>
      <c r="U814" s="3" t="s">
        <v>23</v>
      </c>
      <c r="V814" s="3" t="s">
        <v>53</v>
      </c>
    </row>
    <row r="815" spans="1:22" x14ac:dyDescent="0.25">
      <c r="A815" s="3" t="s">
        <v>1592</v>
      </c>
      <c r="B815" s="3">
        <v>30.8</v>
      </c>
      <c r="C815" s="3" t="str" cm="1">
        <f t="array" ref="C815">_xlfn.IFS($B815&lt;18.5,"Underweight",$B815&lt;24.9,"Normal Weight",$B815&lt;29.9,"Overweight",TRUE,"Obesity")</f>
        <v>Obesity</v>
      </c>
      <c r="D815" s="3">
        <v>5.07</v>
      </c>
      <c r="E815" s="3" t="str">
        <f t="shared" si="36"/>
        <v>Normal</v>
      </c>
      <c r="F815" s="3" t="s">
        <v>20</v>
      </c>
      <c r="G815" s="3" t="s">
        <v>20</v>
      </c>
      <c r="H815" s="3" t="s">
        <v>20</v>
      </c>
      <c r="I815" s="3">
        <v>0</v>
      </c>
      <c r="J815" s="3" t="s">
        <v>20</v>
      </c>
      <c r="L815" s="3" t="s">
        <v>1592</v>
      </c>
      <c r="M815" s="3">
        <v>1990</v>
      </c>
      <c r="N815" s="3" t="s">
        <v>61</v>
      </c>
      <c r="O815" s="3">
        <v>6</v>
      </c>
      <c r="P815" s="5">
        <f t="shared" si="37"/>
        <v>33060</v>
      </c>
      <c r="Q815" s="3">
        <f t="shared" si="38"/>
        <v>32</v>
      </c>
      <c r="R815" s="3">
        <v>3</v>
      </c>
      <c r="S815" s="99">
        <v>5253.52</v>
      </c>
      <c r="T815" s="3" t="s">
        <v>24</v>
      </c>
      <c r="U815" s="3" t="s">
        <v>24</v>
      </c>
      <c r="V815" s="3" t="s">
        <v>53</v>
      </c>
    </row>
    <row r="816" spans="1:22" x14ac:dyDescent="0.25">
      <c r="A816" s="3" t="s">
        <v>1594</v>
      </c>
      <c r="B816" s="3">
        <v>34.799999999999997</v>
      </c>
      <c r="C816" s="3" t="str" cm="1">
        <f t="array" ref="C816">_xlfn.IFS($B816&lt;18.5,"Underweight",$B816&lt;24.9,"Normal Weight",$B816&lt;29.9,"Overweight",TRUE,"Obesity")</f>
        <v>Obesity</v>
      </c>
      <c r="D816" s="3">
        <v>4.38</v>
      </c>
      <c r="E816" s="3" t="str">
        <f t="shared" si="36"/>
        <v>Normal</v>
      </c>
      <c r="F816" s="3" t="s">
        <v>20</v>
      </c>
      <c r="G816" s="3" t="s">
        <v>20</v>
      </c>
      <c r="H816" s="3" t="s">
        <v>20</v>
      </c>
      <c r="I816" s="3">
        <v>1</v>
      </c>
      <c r="J816" s="3" t="s">
        <v>20</v>
      </c>
      <c r="L816" s="3" t="s">
        <v>1594</v>
      </c>
      <c r="M816" s="3">
        <v>1987</v>
      </c>
      <c r="N816" s="3" t="s">
        <v>47</v>
      </c>
      <c r="O816" s="3">
        <v>9</v>
      </c>
      <c r="P816" s="5">
        <f t="shared" si="37"/>
        <v>32029</v>
      </c>
      <c r="Q816" s="3">
        <f t="shared" si="38"/>
        <v>35</v>
      </c>
      <c r="R816" s="3">
        <v>1</v>
      </c>
      <c r="S816" s="99">
        <v>5246.05</v>
      </c>
      <c r="T816" s="3" t="s">
        <v>29</v>
      </c>
      <c r="U816" s="3" t="s">
        <v>24</v>
      </c>
      <c r="V816" s="3" t="s">
        <v>53</v>
      </c>
    </row>
    <row r="817" spans="1:22" x14ac:dyDescent="0.25">
      <c r="A817" s="3" t="s">
        <v>1596</v>
      </c>
      <c r="B817" s="3">
        <v>34.21</v>
      </c>
      <c r="C817" s="3" t="str" cm="1">
        <f t="array" ref="C817">_xlfn.IFS($B817&lt;18.5,"Underweight",$B817&lt;24.9,"Normal Weight",$B817&lt;29.9,"Overweight",TRUE,"Obesity")</f>
        <v>Obesity</v>
      </c>
      <c r="D817" s="3">
        <v>4.54</v>
      </c>
      <c r="E817" s="3" t="str">
        <f t="shared" si="36"/>
        <v>Normal</v>
      </c>
      <c r="F817" s="3" t="s">
        <v>20</v>
      </c>
      <c r="G817" s="3" t="s">
        <v>20</v>
      </c>
      <c r="H817" s="3" t="s">
        <v>20</v>
      </c>
      <c r="I817" s="3">
        <v>1</v>
      </c>
      <c r="J817" s="3" t="s">
        <v>20</v>
      </c>
      <c r="L817" s="3" t="s">
        <v>1596</v>
      </c>
      <c r="M817" s="3">
        <v>1987</v>
      </c>
      <c r="N817" s="3" t="s">
        <v>61</v>
      </c>
      <c r="O817" s="3">
        <v>5</v>
      </c>
      <c r="P817" s="5">
        <f t="shared" si="37"/>
        <v>31963</v>
      </c>
      <c r="Q817" s="3">
        <f t="shared" si="38"/>
        <v>35</v>
      </c>
      <c r="R817" s="3">
        <v>1</v>
      </c>
      <c r="S817" s="99">
        <v>5245.23</v>
      </c>
      <c r="T817" s="3" t="s">
        <v>29</v>
      </c>
      <c r="U817" s="3" t="s">
        <v>29</v>
      </c>
      <c r="V817" s="3" t="s">
        <v>25</v>
      </c>
    </row>
    <row r="818" spans="1:22" x14ac:dyDescent="0.25">
      <c r="A818" s="3" t="s">
        <v>1598</v>
      </c>
      <c r="B818" s="3">
        <v>31</v>
      </c>
      <c r="C818" s="3" t="str" cm="1">
        <f t="array" ref="C818">_xlfn.IFS($B818&lt;18.5,"Underweight",$B818&lt;24.9,"Normal Weight",$B818&lt;29.9,"Overweight",TRUE,"Obesity")</f>
        <v>Obesity</v>
      </c>
      <c r="D818" s="3">
        <v>5.38</v>
      </c>
      <c r="E818" s="3" t="str">
        <f t="shared" si="36"/>
        <v>Normal</v>
      </c>
      <c r="F818" s="3" t="s">
        <v>20</v>
      </c>
      <c r="G818" s="3" t="s">
        <v>20</v>
      </c>
      <c r="H818" s="3" t="s">
        <v>20</v>
      </c>
      <c r="I818" s="3">
        <v>1</v>
      </c>
      <c r="J818" s="3" t="s">
        <v>20</v>
      </c>
      <c r="L818" s="3" t="s">
        <v>1598</v>
      </c>
      <c r="M818" s="3">
        <v>1987</v>
      </c>
      <c r="N818" s="3" t="s">
        <v>28</v>
      </c>
      <c r="O818" s="3">
        <v>26</v>
      </c>
      <c r="P818" s="5">
        <f t="shared" si="37"/>
        <v>32137</v>
      </c>
      <c r="Q818" s="3">
        <f t="shared" si="38"/>
        <v>35</v>
      </c>
      <c r="R818" s="3">
        <v>1</v>
      </c>
      <c r="S818" s="99">
        <v>5240.7700000000004</v>
      </c>
      <c r="T818" s="3" t="s">
        <v>29</v>
      </c>
      <c r="U818" s="3" t="s">
        <v>29</v>
      </c>
      <c r="V818" s="3" t="s">
        <v>53</v>
      </c>
    </row>
    <row r="819" spans="1:22" x14ac:dyDescent="0.25">
      <c r="A819" s="3" t="s">
        <v>1600</v>
      </c>
      <c r="B819" s="3">
        <v>26.125</v>
      </c>
      <c r="C819" s="3" t="str" cm="1">
        <f t="array" ref="C819">_xlfn.IFS($B819&lt;18.5,"Underweight",$B819&lt;24.9,"Normal Weight",$B819&lt;29.9,"Overweight",TRUE,"Obesity")</f>
        <v>Overweight</v>
      </c>
      <c r="D819" s="3">
        <v>5.55</v>
      </c>
      <c r="E819" s="3" t="str">
        <f t="shared" si="36"/>
        <v>Normal</v>
      </c>
      <c r="F819" s="3" t="s">
        <v>20</v>
      </c>
      <c r="G819" s="3" t="s">
        <v>20</v>
      </c>
      <c r="H819" s="3" t="s">
        <v>20</v>
      </c>
      <c r="I819" s="3">
        <v>1</v>
      </c>
      <c r="J819" s="3" t="s">
        <v>20</v>
      </c>
      <c r="L819" s="3" t="s">
        <v>1600</v>
      </c>
      <c r="M819" s="3">
        <v>1987</v>
      </c>
      <c r="N819" s="3" t="s">
        <v>32</v>
      </c>
      <c r="O819" s="3">
        <v>29</v>
      </c>
      <c r="P819" s="5">
        <f t="shared" si="37"/>
        <v>31957</v>
      </c>
      <c r="Q819" s="3">
        <f t="shared" si="38"/>
        <v>35</v>
      </c>
      <c r="R819" s="3">
        <v>0</v>
      </c>
      <c r="S819" s="99">
        <v>5227.99</v>
      </c>
      <c r="T819" s="3" t="s">
        <v>29</v>
      </c>
      <c r="U819" s="3" t="s">
        <v>23</v>
      </c>
      <c r="V819" s="3" t="s">
        <v>119</v>
      </c>
    </row>
    <row r="820" spans="1:22" x14ac:dyDescent="0.25">
      <c r="A820" s="3" t="s">
        <v>1602</v>
      </c>
      <c r="B820" s="3">
        <v>30.13</v>
      </c>
      <c r="C820" s="3" t="str" cm="1">
        <f t="array" ref="C820">_xlfn.IFS($B820&lt;18.5,"Underweight",$B820&lt;24.9,"Normal Weight",$B820&lt;29.9,"Overweight",TRUE,"Obesity")</f>
        <v>Obesity</v>
      </c>
      <c r="D820" s="3">
        <v>4.03</v>
      </c>
      <c r="E820" s="3" t="str">
        <f t="shared" si="36"/>
        <v>Normal</v>
      </c>
      <c r="F820" s="3" t="s">
        <v>21</v>
      </c>
      <c r="G820" s="3" t="s">
        <v>20</v>
      </c>
      <c r="H820" s="3" t="s">
        <v>20</v>
      </c>
      <c r="I820" s="3">
        <v>1</v>
      </c>
      <c r="J820" s="3" t="s">
        <v>20</v>
      </c>
      <c r="L820" s="3" t="s">
        <v>1602</v>
      </c>
      <c r="M820" s="3">
        <v>1995</v>
      </c>
      <c r="N820" s="3" t="s">
        <v>32</v>
      </c>
      <c r="O820" s="3">
        <v>6</v>
      </c>
      <c r="P820" s="5">
        <f t="shared" si="37"/>
        <v>34856</v>
      </c>
      <c r="Q820" s="3">
        <f t="shared" si="38"/>
        <v>28</v>
      </c>
      <c r="R820" s="3">
        <v>0</v>
      </c>
      <c r="S820" s="99">
        <v>5216.4799999999996</v>
      </c>
      <c r="T820" s="3" t="s">
        <v>29</v>
      </c>
      <c r="U820" s="3" t="s">
        <v>29</v>
      </c>
      <c r="V820" s="3" t="s">
        <v>42</v>
      </c>
    </row>
    <row r="821" spans="1:22" x14ac:dyDescent="0.25">
      <c r="A821" s="3" t="s">
        <v>1604</v>
      </c>
      <c r="B821" s="3">
        <v>34.19</v>
      </c>
      <c r="C821" s="3" t="str" cm="1">
        <f t="array" ref="C821">_xlfn.IFS($B821&lt;18.5,"Underweight",$B821&lt;24.9,"Normal Weight",$B821&lt;29.9,"Overweight",TRUE,"Obesity")</f>
        <v>Obesity</v>
      </c>
      <c r="D821" s="3">
        <v>4.1900000000000004</v>
      </c>
      <c r="E821" s="3" t="str">
        <f t="shared" si="36"/>
        <v>Normal</v>
      </c>
      <c r="F821" s="3" t="s">
        <v>20</v>
      </c>
      <c r="G821" s="3" t="s">
        <v>20</v>
      </c>
      <c r="H821" s="3" t="s">
        <v>20</v>
      </c>
      <c r="I821" s="3">
        <v>0</v>
      </c>
      <c r="J821" s="3" t="s">
        <v>20</v>
      </c>
      <c r="L821" s="3" t="s">
        <v>1604</v>
      </c>
      <c r="M821" s="3">
        <v>1999</v>
      </c>
      <c r="N821" s="3" t="s">
        <v>28</v>
      </c>
      <c r="O821" s="3">
        <v>1</v>
      </c>
      <c r="P821" s="5">
        <f t="shared" si="37"/>
        <v>36495</v>
      </c>
      <c r="Q821" s="3">
        <f t="shared" si="38"/>
        <v>23</v>
      </c>
      <c r="R821" s="3">
        <v>0</v>
      </c>
      <c r="S821" s="99">
        <v>5213.22</v>
      </c>
      <c r="T821" s="3" t="s">
        <v>29</v>
      </c>
      <c r="U821" s="3" t="s">
        <v>23</v>
      </c>
      <c r="V821" s="3" t="s">
        <v>33</v>
      </c>
    </row>
    <row r="822" spans="1:22" x14ac:dyDescent="0.25">
      <c r="A822" s="3" t="s">
        <v>1606</v>
      </c>
      <c r="B822" s="3">
        <v>22.515000000000001</v>
      </c>
      <c r="C822" s="3" t="str" cm="1">
        <f t="array" ref="C822">_xlfn.IFS($B822&lt;18.5,"Underweight",$B822&lt;24.9,"Normal Weight",$B822&lt;29.9,"Overweight",TRUE,"Obesity")</f>
        <v>Normal Weight</v>
      </c>
      <c r="D822" s="3">
        <v>4.37</v>
      </c>
      <c r="E822" s="3" t="str">
        <f t="shared" si="36"/>
        <v>Normal</v>
      </c>
      <c r="F822" s="3" t="s">
        <v>20</v>
      </c>
      <c r="G822" s="3" t="s">
        <v>20</v>
      </c>
      <c r="H822" s="3" t="s">
        <v>21</v>
      </c>
      <c r="I822" s="3">
        <v>1</v>
      </c>
      <c r="J822" s="3" t="s">
        <v>20</v>
      </c>
      <c r="L822" s="3" t="s">
        <v>1606</v>
      </c>
      <c r="M822" s="3">
        <v>1993</v>
      </c>
      <c r="N822" s="3" t="s">
        <v>32</v>
      </c>
      <c r="O822" s="3">
        <v>17</v>
      </c>
      <c r="P822" s="5">
        <f t="shared" si="37"/>
        <v>34137</v>
      </c>
      <c r="Q822" s="3">
        <f t="shared" si="38"/>
        <v>29</v>
      </c>
      <c r="R822" s="3">
        <v>3</v>
      </c>
      <c r="S822" s="99">
        <v>5209.58</v>
      </c>
      <c r="T822" s="3" t="s">
        <v>24</v>
      </c>
      <c r="U822" s="3" t="s">
        <v>24</v>
      </c>
      <c r="V822" s="3" t="s">
        <v>227</v>
      </c>
    </row>
    <row r="823" spans="1:22" x14ac:dyDescent="0.25">
      <c r="A823" s="3" t="s">
        <v>1608</v>
      </c>
      <c r="B823" s="3">
        <v>18.239999999999998</v>
      </c>
      <c r="C823" s="3" t="str" cm="1">
        <f t="array" ref="C823">_xlfn.IFS($B823&lt;18.5,"Underweight",$B823&lt;24.9,"Normal Weight",$B823&lt;29.9,"Overweight",TRUE,"Obesity")</f>
        <v>Underweight</v>
      </c>
      <c r="D823" s="3">
        <v>5.31</v>
      </c>
      <c r="E823" s="3" t="str">
        <f t="shared" si="36"/>
        <v>Normal</v>
      </c>
      <c r="F823" s="3" t="s">
        <v>21</v>
      </c>
      <c r="G823" s="3" t="s">
        <v>20</v>
      </c>
      <c r="H823" s="3" t="s">
        <v>21</v>
      </c>
      <c r="I823" s="3">
        <v>1</v>
      </c>
      <c r="J823" s="3" t="s">
        <v>20</v>
      </c>
      <c r="L823" s="3" t="s">
        <v>1608</v>
      </c>
      <c r="M823" s="3">
        <v>1983</v>
      </c>
      <c r="N823" s="3" t="s">
        <v>22</v>
      </c>
      <c r="O823" s="3">
        <v>24</v>
      </c>
      <c r="P823" s="5">
        <f t="shared" si="37"/>
        <v>30613</v>
      </c>
      <c r="Q823" s="3">
        <f t="shared" si="38"/>
        <v>39</v>
      </c>
      <c r="R823" s="3">
        <v>3</v>
      </c>
      <c r="S823" s="99">
        <v>5207.97</v>
      </c>
      <c r="T823" s="3" t="s">
        <v>29</v>
      </c>
      <c r="U823" s="3" t="s">
        <v>29</v>
      </c>
      <c r="V823" s="3" t="s">
        <v>33</v>
      </c>
    </row>
    <row r="824" spans="1:22" x14ac:dyDescent="0.25">
      <c r="A824" s="3" t="s">
        <v>1610</v>
      </c>
      <c r="B824" s="3">
        <v>37.28</v>
      </c>
      <c r="C824" s="3" t="str" cm="1">
        <f t="array" ref="C824">_xlfn.IFS($B824&lt;18.5,"Underweight",$B824&lt;24.9,"Normal Weight",$B824&lt;29.9,"Overweight",TRUE,"Obesity")</f>
        <v>Obesity</v>
      </c>
      <c r="D824" s="3">
        <v>4.66</v>
      </c>
      <c r="E824" s="3" t="str">
        <f t="shared" si="36"/>
        <v>Normal</v>
      </c>
      <c r="F824" s="3" t="s">
        <v>20</v>
      </c>
      <c r="G824" s="3" t="s">
        <v>117</v>
      </c>
      <c r="H824" s="3" t="s">
        <v>20</v>
      </c>
      <c r="I824" s="3">
        <v>1</v>
      </c>
      <c r="J824" s="3" t="s">
        <v>20</v>
      </c>
      <c r="L824" s="3" t="s">
        <v>1610</v>
      </c>
      <c r="M824" s="3">
        <v>2004</v>
      </c>
      <c r="N824" s="3" t="s">
        <v>32</v>
      </c>
      <c r="O824" s="3">
        <v>6</v>
      </c>
      <c r="P824" s="5">
        <f t="shared" si="37"/>
        <v>38144</v>
      </c>
      <c r="Q824" s="3">
        <f t="shared" si="38"/>
        <v>19</v>
      </c>
      <c r="R824" s="3">
        <v>0</v>
      </c>
      <c r="S824" s="99">
        <v>5198.6899999999996</v>
      </c>
      <c r="T824" s="3" t="s">
        <v>29</v>
      </c>
      <c r="U824" s="3" t="s">
        <v>29</v>
      </c>
      <c r="V824" s="3" t="s">
        <v>144</v>
      </c>
    </row>
    <row r="825" spans="1:22" x14ac:dyDescent="0.25">
      <c r="A825" s="3" t="s">
        <v>375</v>
      </c>
      <c r="B825" s="3">
        <v>49.24</v>
      </c>
      <c r="C825" s="3" t="str" cm="1">
        <f t="array" ref="C825">_xlfn.IFS($B825&lt;18.5,"Underweight",$B825&lt;24.9,"Normal Weight",$B825&lt;29.9,"Overweight",TRUE,"Obesity")</f>
        <v>Obesity</v>
      </c>
      <c r="D825" s="3">
        <v>4.45</v>
      </c>
      <c r="E825" s="3" t="str">
        <f t="shared" si="36"/>
        <v>Normal</v>
      </c>
      <c r="F825" s="3" t="s">
        <v>20</v>
      </c>
      <c r="G825" s="3" t="s">
        <v>20</v>
      </c>
      <c r="H825" s="3" t="s">
        <v>20</v>
      </c>
      <c r="I825" s="3">
        <v>0</v>
      </c>
      <c r="J825" s="3" t="s">
        <v>21</v>
      </c>
      <c r="L825" s="3" t="s">
        <v>375</v>
      </c>
      <c r="M825" s="3">
        <v>1991</v>
      </c>
      <c r="N825" s="3" t="s">
        <v>56</v>
      </c>
      <c r="O825" s="3">
        <v>1</v>
      </c>
      <c r="P825" s="5">
        <f t="shared" si="37"/>
        <v>33543</v>
      </c>
      <c r="Q825" s="3">
        <f t="shared" si="38"/>
        <v>31</v>
      </c>
      <c r="R825" s="3">
        <v>3</v>
      </c>
      <c r="S825" s="99">
        <v>37040.879999999997</v>
      </c>
      <c r="T825" s="3" t="s">
        <v>29</v>
      </c>
      <c r="U825" s="3" t="s">
        <v>29</v>
      </c>
      <c r="V825" s="3" t="s">
        <v>53</v>
      </c>
    </row>
    <row r="826" spans="1:22" x14ac:dyDescent="0.25">
      <c r="A826" s="3" t="s">
        <v>1613</v>
      </c>
      <c r="B826" s="3">
        <v>18.2</v>
      </c>
      <c r="C826" s="3" t="str" cm="1">
        <f t="array" ref="C826">_xlfn.IFS($B826&lt;18.5,"Underweight",$B826&lt;24.9,"Normal Weight",$B826&lt;29.9,"Overweight",TRUE,"Obesity")</f>
        <v>Underweight</v>
      </c>
      <c r="D826" s="3">
        <v>6.19</v>
      </c>
      <c r="E826" s="3" t="str">
        <f t="shared" si="36"/>
        <v>Prediabetes</v>
      </c>
      <c r="F826" s="3" t="s">
        <v>20</v>
      </c>
      <c r="G826" s="3" t="s">
        <v>20</v>
      </c>
      <c r="H826" s="3" t="s">
        <v>21</v>
      </c>
      <c r="I826" s="3">
        <v>1</v>
      </c>
      <c r="J826" s="3" t="s">
        <v>20</v>
      </c>
      <c r="L826" s="3" t="s">
        <v>1613</v>
      </c>
      <c r="M826" s="3">
        <v>1979</v>
      </c>
      <c r="N826" s="3" t="s">
        <v>47</v>
      </c>
      <c r="O826" s="3">
        <v>12</v>
      </c>
      <c r="P826" s="5">
        <f t="shared" si="37"/>
        <v>29110</v>
      </c>
      <c r="Q826" s="3">
        <f t="shared" si="38"/>
        <v>43</v>
      </c>
      <c r="R826" s="3">
        <v>2</v>
      </c>
      <c r="S826" s="99">
        <v>5195.58</v>
      </c>
      <c r="T826" s="3" t="s">
        <v>29</v>
      </c>
      <c r="U826" s="3" t="s">
        <v>29</v>
      </c>
      <c r="V826" s="3" t="s">
        <v>25</v>
      </c>
    </row>
    <row r="827" spans="1:22" x14ac:dyDescent="0.25">
      <c r="A827" s="3" t="s">
        <v>1615</v>
      </c>
      <c r="B827" s="3">
        <v>20.53</v>
      </c>
      <c r="C827" s="3" t="str" cm="1">
        <f t="array" ref="C827">_xlfn.IFS($B827&lt;18.5,"Underweight",$B827&lt;24.9,"Normal Weight",$B827&lt;29.9,"Overweight",TRUE,"Obesity")</f>
        <v>Normal Weight</v>
      </c>
      <c r="D827" s="3">
        <v>4.8600000000000003</v>
      </c>
      <c r="E827" s="3" t="str">
        <f t="shared" si="36"/>
        <v>Normal</v>
      </c>
      <c r="F827" s="3" t="s">
        <v>20</v>
      </c>
      <c r="G827" s="3" t="s">
        <v>20</v>
      </c>
      <c r="H827" s="3" t="s">
        <v>20</v>
      </c>
      <c r="I827" s="3">
        <v>1</v>
      </c>
      <c r="J827" s="3" t="s">
        <v>20</v>
      </c>
      <c r="L827" s="3" t="s">
        <v>1615</v>
      </c>
      <c r="M827" s="3">
        <v>1984</v>
      </c>
      <c r="N827" s="3" t="s">
        <v>22</v>
      </c>
      <c r="O827" s="3">
        <v>16</v>
      </c>
      <c r="P827" s="5">
        <f t="shared" si="37"/>
        <v>30971</v>
      </c>
      <c r="Q827" s="3">
        <f t="shared" si="38"/>
        <v>38</v>
      </c>
      <c r="R827" s="3">
        <v>3</v>
      </c>
      <c r="S827" s="99">
        <v>5177.12</v>
      </c>
      <c r="T827" s="3" t="s">
        <v>29</v>
      </c>
      <c r="U827" s="3" t="s">
        <v>23</v>
      </c>
      <c r="V827" s="3" t="s">
        <v>25</v>
      </c>
    </row>
    <row r="828" spans="1:22" x14ac:dyDescent="0.25">
      <c r="A828" s="3" t="s">
        <v>1617</v>
      </c>
      <c r="B828" s="3">
        <v>23.79</v>
      </c>
      <c r="C828" s="3" t="str" cm="1">
        <f t="array" ref="C828">_xlfn.IFS($B828&lt;18.5,"Underweight",$B828&lt;24.9,"Normal Weight",$B828&lt;29.9,"Overweight",TRUE,"Obesity")</f>
        <v>Normal Weight</v>
      </c>
      <c r="D828" s="3">
        <v>4.74</v>
      </c>
      <c r="E828" s="3" t="str">
        <f t="shared" si="36"/>
        <v>Normal</v>
      </c>
      <c r="F828" s="3" t="s">
        <v>20</v>
      </c>
      <c r="G828" s="3" t="s">
        <v>20</v>
      </c>
      <c r="H828" s="3" t="s">
        <v>20</v>
      </c>
      <c r="I828" s="3">
        <v>0</v>
      </c>
      <c r="J828" s="3" t="s">
        <v>20</v>
      </c>
      <c r="L828" s="3" t="s">
        <v>1617</v>
      </c>
      <c r="M828" s="3">
        <v>1991</v>
      </c>
      <c r="N828" s="3" t="s">
        <v>51</v>
      </c>
      <c r="O828" s="3">
        <v>29</v>
      </c>
      <c r="P828" s="5">
        <f t="shared" si="37"/>
        <v>33479</v>
      </c>
      <c r="Q828" s="3">
        <f t="shared" si="38"/>
        <v>31</v>
      </c>
      <c r="R828" s="3">
        <v>3</v>
      </c>
      <c r="S828" s="99">
        <v>5166.96</v>
      </c>
      <c r="T828" s="3" t="s">
        <v>29</v>
      </c>
      <c r="U828" s="3" t="s">
        <v>29</v>
      </c>
      <c r="V828" s="3" t="s">
        <v>33</v>
      </c>
    </row>
    <row r="829" spans="1:22" x14ac:dyDescent="0.25">
      <c r="A829" s="3" t="s">
        <v>1619</v>
      </c>
      <c r="B829" s="3">
        <v>29.8</v>
      </c>
      <c r="C829" s="3" t="str" cm="1">
        <f t="array" ref="C829">_xlfn.IFS($B829&lt;18.5,"Underweight",$B829&lt;24.9,"Normal Weight",$B829&lt;29.9,"Overweight",TRUE,"Obesity")</f>
        <v>Overweight</v>
      </c>
      <c r="D829" s="3">
        <v>6.03</v>
      </c>
      <c r="E829" s="3" t="str">
        <f t="shared" si="36"/>
        <v>Prediabetes</v>
      </c>
      <c r="F829" s="3" t="s">
        <v>20</v>
      </c>
      <c r="G829" s="3" t="s">
        <v>20</v>
      </c>
      <c r="H829" s="3" t="s">
        <v>20</v>
      </c>
      <c r="I829" s="3">
        <v>0</v>
      </c>
      <c r="J829" s="3" t="s">
        <v>20</v>
      </c>
      <c r="L829" s="3" t="s">
        <v>1619</v>
      </c>
      <c r="M829" s="3">
        <v>1990</v>
      </c>
      <c r="N829" s="3" t="s">
        <v>22</v>
      </c>
      <c r="O829" s="3">
        <v>9</v>
      </c>
      <c r="P829" s="5">
        <f t="shared" si="37"/>
        <v>33155</v>
      </c>
      <c r="Q829" s="3">
        <f t="shared" si="38"/>
        <v>32</v>
      </c>
      <c r="R829" s="3">
        <v>2</v>
      </c>
      <c r="S829" s="99">
        <v>5152.13</v>
      </c>
      <c r="T829" s="3" t="s">
        <v>29</v>
      </c>
      <c r="U829" s="3" t="s">
        <v>29</v>
      </c>
      <c r="V829" s="3" t="s">
        <v>53</v>
      </c>
    </row>
    <row r="830" spans="1:22" x14ac:dyDescent="0.25">
      <c r="A830" s="3" t="s">
        <v>1621</v>
      </c>
      <c r="B830" s="3">
        <v>31.54</v>
      </c>
      <c r="C830" s="3" t="str" cm="1">
        <f t="array" ref="C830">_xlfn.IFS($B830&lt;18.5,"Underweight",$B830&lt;24.9,"Normal Weight",$B830&lt;29.9,"Overweight",TRUE,"Obesity")</f>
        <v>Obesity</v>
      </c>
      <c r="D830" s="3">
        <v>4.71</v>
      </c>
      <c r="E830" s="3" t="str">
        <f t="shared" si="36"/>
        <v>Normal</v>
      </c>
      <c r="F830" s="3" t="s">
        <v>20</v>
      </c>
      <c r="G830" s="3" t="s">
        <v>20</v>
      </c>
      <c r="H830" s="3" t="s">
        <v>20</v>
      </c>
      <c r="I830" s="3">
        <v>0</v>
      </c>
      <c r="J830" s="3" t="s">
        <v>20</v>
      </c>
      <c r="L830" s="3" t="s">
        <v>1621</v>
      </c>
      <c r="M830" s="3">
        <v>1990</v>
      </c>
      <c r="N830" s="3" t="s">
        <v>51</v>
      </c>
      <c r="O830" s="3">
        <v>22</v>
      </c>
      <c r="P830" s="5">
        <f t="shared" si="37"/>
        <v>33107</v>
      </c>
      <c r="Q830" s="3">
        <f t="shared" si="38"/>
        <v>32</v>
      </c>
      <c r="R830" s="3">
        <v>1</v>
      </c>
      <c r="S830" s="99">
        <v>5148.55</v>
      </c>
      <c r="T830" s="3" t="s">
        <v>29</v>
      </c>
      <c r="U830" s="3" t="s">
        <v>29</v>
      </c>
      <c r="V830" s="3" t="s">
        <v>119</v>
      </c>
    </row>
    <row r="831" spans="1:22" x14ac:dyDescent="0.25">
      <c r="A831" s="3" t="s">
        <v>1623</v>
      </c>
      <c r="B831" s="3">
        <v>20.82</v>
      </c>
      <c r="C831" s="3" t="str" cm="1">
        <f t="array" ref="C831">_xlfn.IFS($B831&lt;18.5,"Underweight",$B831&lt;24.9,"Normal Weight",$B831&lt;29.9,"Overweight",TRUE,"Obesity")</f>
        <v>Normal Weight</v>
      </c>
      <c r="D831" s="3">
        <v>5.55</v>
      </c>
      <c r="E831" s="3" t="str">
        <f t="shared" si="36"/>
        <v>Normal</v>
      </c>
      <c r="F831" s="3" t="s">
        <v>20</v>
      </c>
      <c r="G831" s="3" t="s">
        <v>20</v>
      </c>
      <c r="H831" s="3" t="s">
        <v>20</v>
      </c>
      <c r="I831" s="3">
        <v>1</v>
      </c>
      <c r="J831" s="3" t="s">
        <v>20</v>
      </c>
      <c r="L831" s="3" t="s">
        <v>1623</v>
      </c>
      <c r="M831" s="3">
        <v>1984</v>
      </c>
      <c r="N831" s="3" t="s">
        <v>51</v>
      </c>
      <c r="O831" s="3">
        <v>22</v>
      </c>
      <c r="P831" s="5">
        <f t="shared" si="37"/>
        <v>30916</v>
      </c>
      <c r="Q831" s="3">
        <f t="shared" si="38"/>
        <v>38</v>
      </c>
      <c r="R831" s="3">
        <v>3</v>
      </c>
      <c r="S831" s="99">
        <v>5144.18</v>
      </c>
      <c r="T831" s="3" t="s">
        <v>29</v>
      </c>
      <c r="U831" s="3" t="s">
        <v>23</v>
      </c>
      <c r="V831" s="3" t="s">
        <v>25</v>
      </c>
    </row>
    <row r="832" spans="1:22" x14ac:dyDescent="0.25">
      <c r="A832" s="3" t="s">
        <v>1625</v>
      </c>
      <c r="B832" s="3">
        <v>38.83</v>
      </c>
      <c r="C832" s="3" t="str" cm="1">
        <f t="array" ref="C832">_xlfn.IFS($B832&lt;18.5,"Underweight",$B832&lt;24.9,"Normal Weight",$B832&lt;29.9,"Overweight",TRUE,"Obesity")</f>
        <v>Obesity</v>
      </c>
      <c r="D832" s="3">
        <v>4.78</v>
      </c>
      <c r="E832" s="3" t="str">
        <f t="shared" si="36"/>
        <v>Normal</v>
      </c>
      <c r="F832" s="3" t="s">
        <v>20</v>
      </c>
      <c r="G832" s="3" t="s">
        <v>20</v>
      </c>
      <c r="H832" s="3" t="s">
        <v>21</v>
      </c>
      <c r="I832" s="3">
        <v>1</v>
      </c>
      <c r="J832" s="3" t="s">
        <v>20</v>
      </c>
      <c r="L832" s="3" t="s">
        <v>1625</v>
      </c>
      <c r="M832" s="3">
        <v>1993</v>
      </c>
      <c r="N832" s="3" t="s">
        <v>28</v>
      </c>
      <c r="O832" s="3">
        <v>10</v>
      </c>
      <c r="P832" s="5">
        <f t="shared" si="37"/>
        <v>34313</v>
      </c>
      <c r="Q832" s="3">
        <f t="shared" si="38"/>
        <v>29</v>
      </c>
      <c r="R832" s="3">
        <v>3</v>
      </c>
      <c r="S832" s="99">
        <v>5138.26</v>
      </c>
      <c r="T832" s="3" t="s">
        <v>29</v>
      </c>
      <c r="U832" s="3" t="s">
        <v>29</v>
      </c>
      <c r="V832" s="3" t="s">
        <v>25</v>
      </c>
    </row>
    <row r="833" spans="1:22" x14ac:dyDescent="0.25">
      <c r="A833" s="3" t="s">
        <v>1627</v>
      </c>
      <c r="B833" s="3">
        <v>23.44</v>
      </c>
      <c r="C833" s="3" t="str" cm="1">
        <f t="array" ref="C833">_xlfn.IFS($B833&lt;18.5,"Underweight",$B833&lt;24.9,"Normal Weight",$B833&lt;29.9,"Overweight",TRUE,"Obesity")</f>
        <v>Normal Weight</v>
      </c>
      <c r="D833" s="3">
        <v>4.6500000000000004</v>
      </c>
      <c r="E833" s="3" t="str">
        <f t="shared" si="36"/>
        <v>Normal</v>
      </c>
      <c r="F833" s="3" t="s">
        <v>21</v>
      </c>
      <c r="G833" s="3" t="s">
        <v>20</v>
      </c>
      <c r="H833" s="3" t="s">
        <v>20</v>
      </c>
      <c r="I833" s="3">
        <v>1</v>
      </c>
      <c r="J833" s="3" t="s">
        <v>20</v>
      </c>
      <c r="L833" s="3" t="s">
        <v>1627</v>
      </c>
      <c r="M833" s="3">
        <v>1988</v>
      </c>
      <c r="N833" s="3" t="s">
        <v>47</v>
      </c>
      <c r="O833" s="3">
        <v>15</v>
      </c>
      <c r="P833" s="5">
        <f t="shared" si="37"/>
        <v>32401</v>
      </c>
      <c r="Q833" s="3">
        <f t="shared" si="38"/>
        <v>34</v>
      </c>
      <c r="R833" s="3">
        <v>3</v>
      </c>
      <c r="S833" s="99">
        <v>5136.75</v>
      </c>
      <c r="T833" s="3" t="s">
        <v>29</v>
      </c>
      <c r="U833" s="3" t="s">
        <v>23</v>
      </c>
      <c r="V833" s="3" t="s">
        <v>25</v>
      </c>
    </row>
    <row r="834" spans="1:22" x14ac:dyDescent="0.25">
      <c r="A834" s="3" t="s">
        <v>1629</v>
      </c>
      <c r="B834" s="3">
        <v>24.13</v>
      </c>
      <c r="C834" s="3" t="str" cm="1">
        <f t="array" ref="C834">_xlfn.IFS($B834&lt;18.5,"Underweight",$B834&lt;24.9,"Normal Weight",$B834&lt;29.9,"Overweight",TRUE,"Obesity")</f>
        <v>Normal Weight</v>
      </c>
      <c r="D834" s="3">
        <v>5.2</v>
      </c>
      <c r="E834" s="3" t="str">
        <f t="shared" ref="E834:E897" si="39">IF($D834&lt;5.7,"Normal",IF($D834&lt;6.5,"Prediabetes","Diabetes"))</f>
        <v>Normal</v>
      </c>
      <c r="F834" s="3" t="s">
        <v>20</v>
      </c>
      <c r="G834" s="3" t="s">
        <v>20</v>
      </c>
      <c r="H834" s="3" t="s">
        <v>20</v>
      </c>
      <c r="I834" s="3">
        <v>1</v>
      </c>
      <c r="J834" s="3" t="s">
        <v>20</v>
      </c>
      <c r="L834" s="3" t="s">
        <v>1629</v>
      </c>
      <c r="M834" s="3">
        <v>1987</v>
      </c>
      <c r="N834" s="3" t="s">
        <v>47</v>
      </c>
      <c r="O834" s="3">
        <v>13</v>
      </c>
      <c r="P834" s="5">
        <f t="shared" ref="P834:P897" si="40">DATE($M834,MONTH(1&amp;$N834),$O834)</f>
        <v>32033</v>
      </c>
      <c r="Q834" s="3">
        <f t="shared" ref="Q834:Q897" si="41">DATEDIF($P834,DATE(2023,6,8),"Y")</f>
        <v>35</v>
      </c>
      <c r="R834" s="3">
        <v>1</v>
      </c>
      <c r="S834" s="99">
        <v>5125.22</v>
      </c>
      <c r="T834" s="3" t="s">
        <v>23</v>
      </c>
      <c r="U834" s="3" t="s">
        <v>29</v>
      </c>
      <c r="V834" s="3" t="s">
        <v>33</v>
      </c>
    </row>
    <row r="835" spans="1:22" x14ac:dyDescent="0.25">
      <c r="A835" s="3" t="s">
        <v>1631</v>
      </c>
      <c r="B835" s="3">
        <v>42.13</v>
      </c>
      <c r="C835" s="3" t="str" cm="1">
        <f t="array" ref="C835">_xlfn.IFS($B835&lt;18.5,"Underweight",$B835&lt;24.9,"Normal Weight",$B835&lt;29.9,"Overweight",TRUE,"Obesity")</f>
        <v>Obesity</v>
      </c>
      <c r="D835" s="3">
        <v>4.54</v>
      </c>
      <c r="E835" s="3" t="str">
        <f t="shared" si="39"/>
        <v>Normal</v>
      </c>
      <c r="F835" s="3" t="s">
        <v>21</v>
      </c>
      <c r="G835" s="3" t="s">
        <v>20</v>
      </c>
      <c r="H835" s="3" t="s">
        <v>20</v>
      </c>
      <c r="I835" s="3">
        <v>1</v>
      </c>
      <c r="J835" s="3" t="s">
        <v>20</v>
      </c>
      <c r="L835" s="3" t="s">
        <v>1631</v>
      </c>
      <c r="M835" s="3">
        <v>1988</v>
      </c>
      <c r="N835" s="3" t="s">
        <v>56</v>
      </c>
      <c r="O835" s="3">
        <v>1</v>
      </c>
      <c r="P835" s="5">
        <f t="shared" si="40"/>
        <v>32448</v>
      </c>
      <c r="Q835" s="3">
        <f t="shared" si="41"/>
        <v>34</v>
      </c>
      <c r="R835" s="3">
        <v>2</v>
      </c>
      <c r="S835" s="99">
        <v>5124.1899999999996</v>
      </c>
      <c r="T835" s="3" t="s">
        <v>29</v>
      </c>
      <c r="U835" s="3" t="s">
        <v>24</v>
      </c>
      <c r="V835" s="3" t="s">
        <v>25</v>
      </c>
    </row>
    <row r="836" spans="1:22" x14ac:dyDescent="0.25">
      <c r="A836" s="3" t="s">
        <v>377</v>
      </c>
      <c r="B836" s="3">
        <v>54.4</v>
      </c>
      <c r="C836" s="3" t="str" cm="1">
        <f t="array" ref="C836">_xlfn.IFS($B836&lt;18.5,"Underweight",$B836&lt;24.9,"Normal Weight",$B836&lt;29.9,"Overweight",TRUE,"Obesity")</f>
        <v>Obesity</v>
      </c>
      <c r="D836" s="3">
        <v>5.22</v>
      </c>
      <c r="E836" s="3" t="str">
        <f t="shared" si="39"/>
        <v>Normal</v>
      </c>
      <c r="F836" s="3" t="s">
        <v>20</v>
      </c>
      <c r="G836" s="3" t="s">
        <v>20</v>
      </c>
      <c r="H836" s="3" t="s">
        <v>20</v>
      </c>
      <c r="I836" s="3">
        <v>1</v>
      </c>
      <c r="J836" s="3" t="s">
        <v>21</v>
      </c>
      <c r="L836" s="3" t="s">
        <v>377</v>
      </c>
      <c r="M836" s="3">
        <v>1992</v>
      </c>
      <c r="N836" s="3" t="s">
        <v>47</v>
      </c>
      <c r="O836" s="3">
        <v>13</v>
      </c>
      <c r="P836" s="5">
        <f t="shared" si="40"/>
        <v>33860</v>
      </c>
      <c r="Q836" s="3">
        <f t="shared" si="41"/>
        <v>30</v>
      </c>
      <c r="R836" s="3">
        <v>0</v>
      </c>
      <c r="S836" s="99">
        <v>36976.449999999997</v>
      </c>
      <c r="T836" s="3" t="s">
        <v>29</v>
      </c>
      <c r="U836" s="3" t="s">
        <v>24</v>
      </c>
      <c r="V836" s="3" t="s">
        <v>53</v>
      </c>
    </row>
    <row r="837" spans="1:22" x14ac:dyDescent="0.25">
      <c r="A837" s="3" t="s">
        <v>1634</v>
      </c>
      <c r="B837" s="3">
        <v>17.86</v>
      </c>
      <c r="C837" s="3" t="str" cm="1">
        <f t="array" ref="C837">_xlfn.IFS($B837&lt;18.5,"Underweight",$B837&lt;24.9,"Normal Weight",$B837&lt;29.9,"Overweight",TRUE,"Obesity")</f>
        <v>Underweight</v>
      </c>
      <c r="D837" s="3">
        <v>4.1100000000000003</v>
      </c>
      <c r="E837" s="3" t="str">
        <f t="shared" si="39"/>
        <v>Normal</v>
      </c>
      <c r="F837" s="3" t="s">
        <v>20</v>
      </c>
      <c r="G837" s="3" t="s">
        <v>20</v>
      </c>
      <c r="H837" s="3" t="s">
        <v>20</v>
      </c>
      <c r="I837" s="3">
        <v>1</v>
      </c>
      <c r="J837" s="3" t="s">
        <v>20</v>
      </c>
      <c r="L837" s="3" t="s">
        <v>1634</v>
      </c>
      <c r="M837" s="3">
        <v>1987</v>
      </c>
      <c r="N837" s="3" t="s">
        <v>56</v>
      </c>
      <c r="O837" s="3">
        <v>18</v>
      </c>
      <c r="P837" s="5">
        <f t="shared" si="40"/>
        <v>32099</v>
      </c>
      <c r="Q837" s="3">
        <f t="shared" si="41"/>
        <v>35</v>
      </c>
      <c r="R837" s="3">
        <v>1</v>
      </c>
      <c r="S837" s="99">
        <v>5116.5</v>
      </c>
      <c r="T837" s="3" t="s">
        <v>29</v>
      </c>
      <c r="U837" s="3" t="s">
        <v>29</v>
      </c>
      <c r="V837" s="3" t="s">
        <v>33</v>
      </c>
    </row>
    <row r="838" spans="1:22" x14ac:dyDescent="0.25">
      <c r="A838" s="3" t="s">
        <v>1636</v>
      </c>
      <c r="B838" s="3">
        <v>32.78</v>
      </c>
      <c r="C838" s="3" t="str" cm="1">
        <f t="array" ref="C838">_xlfn.IFS($B838&lt;18.5,"Underweight",$B838&lt;24.9,"Normal Weight",$B838&lt;29.9,"Overweight",TRUE,"Obesity")</f>
        <v>Obesity</v>
      </c>
      <c r="D838" s="3">
        <v>4.63</v>
      </c>
      <c r="E838" s="3" t="str">
        <f t="shared" si="39"/>
        <v>Normal</v>
      </c>
      <c r="F838" s="3" t="s">
        <v>20</v>
      </c>
      <c r="G838" s="3" t="s">
        <v>20</v>
      </c>
      <c r="H838" s="3" t="s">
        <v>20</v>
      </c>
      <c r="I838" s="3">
        <v>0</v>
      </c>
      <c r="J838" s="3" t="s">
        <v>20</v>
      </c>
      <c r="L838" s="3" t="s">
        <v>1636</v>
      </c>
      <c r="M838" s="3">
        <v>1999</v>
      </c>
      <c r="N838" s="3" t="s">
        <v>32</v>
      </c>
      <c r="O838" s="3">
        <v>19</v>
      </c>
      <c r="P838" s="5">
        <f t="shared" si="40"/>
        <v>36330</v>
      </c>
      <c r="Q838" s="3">
        <f t="shared" si="41"/>
        <v>23</v>
      </c>
      <c r="R838" s="3">
        <v>0</v>
      </c>
      <c r="S838" s="99">
        <v>5087.92</v>
      </c>
      <c r="T838" s="3" t="s">
        <v>29</v>
      </c>
      <c r="U838" s="3" t="s">
        <v>29</v>
      </c>
      <c r="V838" s="3" t="s">
        <v>36</v>
      </c>
    </row>
    <row r="839" spans="1:22" x14ac:dyDescent="0.25">
      <c r="A839" s="3" t="s">
        <v>1638</v>
      </c>
      <c r="B839" s="3">
        <v>23.9</v>
      </c>
      <c r="C839" s="3" t="str" cm="1">
        <f t="array" ref="C839">_xlfn.IFS($B839&lt;18.5,"Underweight",$B839&lt;24.9,"Normal Weight",$B839&lt;29.9,"Overweight",TRUE,"Obesity")</f>
        <v>Normal Weight</v>
      </c>
      <c r="D839" s="3">
        <v>6.06</v>
      </c>
      <c r="E839" s="3" t="str">
        <f t="shared" si="39"/>
        <v>Prediabetes</v>
      </c>
      <c r="F839" s="3" t="s">
        <v>21</v>
      </c>
      <c r="G839" s="3" t="s">
        <v>20</v>
      </c>
      <c r="H839" s="3" t="s">
        <v>21</v>
      </c>
      <c r="I839" s="3">
        <v>1</v>
      </c>
      <c r="J839" s="3" t="s">
        <v>20</v>
      </c>
      <c r="L839" s="3" t="s">
        <v>1638</v>
      </c>
      <c r="M839" s="3">
        <v>1997</v>
      </c>
      <c r="N839" s="3" t="s">
        <v>61</v>
      </c>
      <c r="O839" s="3">
        <v>14</v>
      </c>
      <c r="P839" s="5">
        <f t="shared" si="40"/>
        <v>35625</v>
      </c>
      <c r="Q839" s="3">
        <f t="shared" si="41"/>
        <v>25</v>
      </c>
      <c r="R839" s="3">
        <v>5</v>
      </c>
      <c r="S839" s="99">
        <v>5080.1000000000004</v>
      </c>
      <c r="T839" s="3" t="s">
        <v>24</v>
      </c>
      <c r="U839" s="3" t="s">
        <v>29</v>
      </c>
      <c r="V839" s="3" t="s">
        <v>53</v>
      </c>
    </row>
    <row r="840" spans="1:22" x14ac:dyDescent="0.25">
      <c r="A840" s="3" t="s">
        <v>1640</v>
      </c>
      <c r="B840" s="3">
        <v>15.47</v>
      </c>
      <c r="C840" s="3" t="str" cm="1">
        <f t="array" ref="C840">_xlfn.IFS($B840&lt;18.5,"Underweight",$B840&lt;24.9,"Normal Weight",$B840&lt;29.9,"Overweight",TRUE,"Obesity")</f>
        <v>Underweight</v>
      </c>
      <c r="D840" s="3">
        <v>8.43</v>
      </c>
      <c r="E840" s="3" t="str">
        <f t="shared" si="39"/>
        <v>Diabetes</v>
      </c>
      <c r="F840" s="3" t="s">
        <v>20</v>
      </c>
      <c r="G840" s="3" t="s">
        <v>20</v>
      </c>
      <c r="H840" s="3" t="s">
        <v>20</v>
      </c>
      <c r="I840" s="3">
        <v>0</v>
      </c>
      <c r="J840" s="3" t="s">
        <v>20</v>
      </c>
      <c r="L840" s="3" t="s">
        <v>1640</v>
      </c>
      <c r="M840" s="3">
        <v>1978</v>
      </c>
      <c r="N840" s="3" t="s">
        <v>56</v>
      </c>
      <c r="O840" s="3">
        <v>22</v>
      </c>
      <c r="P840" s="5">
        <f t="shared" si="40"/>
        <v>28816</v>
      </c>
      <c r="Q840" s="3">
        <f t="shared" si="41"/>
        <v>44</v>
      </c>
      <c r="R840" s="3">
        <v>2</v>
      </c>
      <c r="S840" s="99">
        <v>5077.1899999999996</v>
      </c>
      <c r="T840" s="3" t="s">
        <v>29</v>
      </c>
      <c r="U840" s="3" t="s">
        <v>24</v>
      </c>
      <c r="V840" s="3" t="s">
        <v>33</v>
      </c>
    </row>
    <row r="841" spans="1:22" x14ac:dyDescent="0.25">
      <c r="A841" s="3" t="s">
        <v>1642</v>
      </c>
      <c r="B841" s="3">
        <v>28.54</v>
      </c>
      <c r="C841" s="3" t="str" cm="1">
        <f t="array" ref="C841">_xlfn.IFS($B841&lt;18.5,"Underweight",$B841&lt;24.9,"Normal Weight",$B841&lt;29.9,"Overweight",TRUE,"Obesity")</f>
        <v>Overweight</v>
      </c>
      <c r="D841" s="3">
        <v>5.51</v>
      </c>
      <c r="E841" s="3" t="str">
        <f t="shared" si="39"/>
        <v>Normal</v>
      </c>
      <c r="F841" s="3" t="s">
        <v>20</v>
      </c>
      <c r="G841" s="3" t="s">
        <v>20</v>
      </c>
      <c r="H841" s="3" t="s">
        <v>21</v>
      </c>
      <c r="I841" s="3">
        <v>1</v>
      </c>
      <c r="J841" s="3" t="s">
        <v>20</v>
      </c>
      <c r="L841" s="3" t="s">
        <v>1642</v>
      </c>
      <c r="M841" s="3">
        <v>1993</v>
      </c>
      <c r="N841" s="3" t="s">
        <v>32</v>
      </c>
      <c r="O841" s="3">
        <v>11</v>
      </c>
      <c r="P841" s="5">
        <f t="shared" si="40"/>
        <v>34131</v>
      </c>
      <c r="Q841" s="3">
        <f t="shared" si="41"/>
        <v>29</v>
      </c>
      <c r="R841" s="3">
        <v>0</v>
      </c>
      <c r="S841" s="99">
        <v>5059.5600000000004</v>
      </c>
      <c r="T841" s="3" t="s">
        <v>29</v>
      </c>
      <c r="U841" s="3" t="s">
        <v>23</v>
      </c>
      <c r="V841" s="3" t="s">
        <v>48</v>
      </c>
    </row>
    <row r="842" spans="1:22" x14ac:dyDescent="0.25">
      <c r="A842" s="3" t="s">
        <v>1644</v>
      </c>
      <c r="B842" s="3">
        <v>18.54</v>
      </c>
      <c r="C842" s="3" t="str" cm="1">
        <f t="array" ref="C842">_xlfn.IFS($B842&lt;18.5,"Underweight",$B842&lt;24.9,"Normal Weight",$B842&lt;29.9,"Overweight",TRUE,"Obesity")</f>
        <v>Normal Weight</v>
      </c>
      <c r="D842" s="3">
        <v>4.95</v>
      </c>
      <c r="E842" s="3" t="str">
        <f t="shared" si="39"/>
        <v>Normal</v>
      </c>
      <c r="F842" s="3" t="s">
        <v>20</v>
      </c>
      <c r="G842" s="3" t="s">
        <v>20</v>
      </c>
      <c r="H842" s="3" t="s">
        <v>20</v>
      </c>
      <c r="I842" s="3">
        <v>0</v>
      </c>
      <c r="J842" s="3" t="s">
        <v>20</v>
      </c>
      <c r="L842" s="3" t="s">
        <v>1644</v>
      </c>
      <c r="M842" s="3">
        <v>1980</v>
      </c>
      <c r="N842" s="3" t="s">
        <v>47</v>
      </c>
      <c r="O842" s="3">
        <v>7</v>
      </c>
      <c r="P842" s="5">
        <f t="shared" si="40"/>
        <v>29471</v>
      </c>
      <c r="Q842" s="3">
        <f t="shared" si="41"/>
        <v>42</v>
      </c>
      <c r="R842" s="3">
        <v>2</v>
      </c>
      <c r="S842" s="99">
        <v>5054.05</v>
      </c>
      <c r="T842" s="3" t="s">
        <v>29</v>
      </c>
      <c r="U842" s="3" t="s">
        <v>29</v>
      </c>
      <c r="V842" s="3" t="s">
        <v>25</v>
      </c>
    </row>
    <row r="843" spans="1:22" x14ac:dyDescent="0.25">
      <c r="A843" s="3" t="s">
        <v>1646</v>
      </c>
      <c r="B843" s="3">
        <v>32.18</v>
      </c>
      <c r="C843" s="3" t="str" cm="1">
        <f t="array" ref="C843">_xlfn.IFS($B843&lt;18.5,"Underweight",$B843&lt;24.9,"Normal Weight",$B843&lt;29.9,"Overweight",TRUE,"Obesity")</f>
        <v>Obesity</v>
      </c>
      <c r="D843" s="3">
        <v>6.44</v>
      </c>
      <c r="E843" s="3" t="str">
        <f t="shared" si="39"/>
        <v>Prediabetes</v>
      </c>
      <c r="F843" s="3" t="s">
        <v>21</v>
      </c>
      <c r="G843" s="3" t="s">
        <v>20</v>
      </c>
      <c r="H843" s="3" t="s">
        <v>21</v>
      </c>
      <c r="I843" s="3">
        <v>1</v>
      </c>
      <c r="J843" s="3" t="s">
        <v>20</v>
      </c>
      <c r="L843" s="3" t="s">
        <v>1646</v>
      </c>
      <c r="M843" s="3">
        <v>1997</v>
      </c>
      <c r="N843" s="3" t="s">
        <v>61</v>
      </c>
      <c r="O843" s="3">
        <v>29</v>
      </c>
      <c r="P843" s="5">
        <f t="shared" si="40"/>
        <v>35640</v>
      </c>
      <c r="Q843" s="3">
        <f t="shared" si="41"/>
        <v>25</v>
      </c>
      <c r="R843" s="3">
        <v>0</v>
      </c>
      <c r="S843" s="99">
        <v>5045.1499999999996</v>
      </c>
      <c r="T843" s="3" t="s">
        <v>29</v>
      </c>
      <c r="U843" s="3" t="s">
        <v>29</v>
      </c>
      <c r="V843" s="3" t="s">
        <v>33</v>
      </c>
    </row>
    <row r="844" spans="1:22" x14ac:dyDescent="0.25">
      <c r="A844" s="3" t="s">
        <v>1648</v>
      </c>
      <c r="B844" s="3">
        <v>37.380000000000003</v>
      </c>
      <c r="C844" s="3" t="str" cm="1">
        <f t="array" ref="C844">_xlfn.IFS($B844&lt;18.5,"Underweight",$B844&lt;24.9,"Normal Weight",$B844&lt;29.9,"Overweight",TRUE,"Obesity")</f>
        <v>Obesity</v>
      </c>
      <c r="D844" s="3">
        <v>6.05</v>
      </c>
      <c r="E844" s="3" t="str">
        <f t="shared" si="39"/>
        <v>Prediabetes</v>
      </c>
      <c r="F844" s="3" t="s">
        <v>21</v>
      </c>
      <c r="G844" s="3" t="s">
        <v>20</v>
      </c>
      <c r="H844" s="3" t="s">
        <v>20</v>
      </c>
      <c r="I844" s="3">
        <v>0</v>
      </c>
      <c r="J844" s="3" t="s">
        <v>20</v>
      </c>
      <c r="L844" s="3" t="s">
        <v>1648</v>
      </c>
      <c r="M844" s="3">
        <v>2001</v>
      </c>
      <c r="N844" s="3" t="s">
        <v>22</v>
      </c>
      <c r="O844" s="3">
        <v>16</v>
      </c>
      <c r="P844" s="5">
        <f t="shared" si="40"/>
        <v>37180</v>
      </c>
      <c r="Q844" s="3">
        <f t="shared" si="41"/>
        <v>21</v>
      </c>
      <c r="R844" s="3">
        <v>0</v>
      </c>
      <c r="S844" s="99">
        <v>5043.13</v>
      </c>
      <c r="T844" s="3" t="s">
        <v>29</v>
      </c>
      <c r="U844" s="3" t="s">
        <v>24</v>
      </c>
      <c r="V844" s="3" t="s">
        <v>53</v>
      </c>
    </row>
    <row r="845" spans="1:22" x14ac:dyDescent="0.25">
      <c r="A845" s="3" t="s">
        <v>1650</v>
      </c>
      <c r="B845" s="3">
        <v>31.12</v>
      </c>
      <c r="C845" s="3" t="str" cm="1">
        <f t="array" ref="C845">_xlfn.IFS($B845&lt;18.5,"Underweight",$B845&lt;24.9,"Normal Weight",$B845&lt;29.9,"Overweight",TRUE,"Obesity")</f>
        <v>Obesity</v>
      </c>
      <c r="D845" s="3">
        <v>4.76</v>
      </c>
      <c r="E845" s="3" t="str">
        <f t="shared" si="39"/>
        <v>Normal</v>
      </c>
      <c r="F845" s="3" t="s">
        <v>21</v>
      </c>
      <c r="G845" s="3" t="s">
        <v>20</v>
      </c>
      <c r="H845" s="3" t="s">
        <v>21</v>
      </c>
      <c r="I845" s="3">
        <v>1</v>
      </c>
      <c r="J845" s="3" t="s">
        <v>20</v>
      </c>
      <c r="L845" s="3" t="s">
        <v>1650</v>
      </c>
      <c r="M845" s="3">
        <v>1997</v>
      </c>
      <c r="N845" s="3" t="s">
        <v>28</v>
      </c>
      <c r="O845" s="3">
        <v>4</v>
      </c>
      <c r="P845" s="5">
        <f t="shared" si="40"/>
        <v>35768</v>
      </c>
      <c r="Q845" s="3">
        <f t="shared" si="41"/>
        <v>25</v>
      </c>
      <c r="R845" s="3">
        <v>0</v>
      </c>
      <c r="S845" s="99">
        <v>5038.57</v>
      </c>
      <c r="T845" s="3" t="s">
        <v>29</v>
      </c>
      <c r="U845" s="3" t="s">
        <v>29</v>
      </c>
      <c r="V845" s="3" t="s">
        <v>42</v>
      </c>
    </row>
    <row r="846" spans="1:22" x14ac:dyDescent="0.25">
      <c r="A846" s="3" t="s">
        <v>1652</v>
      </c>
      <c r="B846" s="3">
        <v>22.01</v>
      </c>
      <c r="C846" s="3" t="str" cm="1">
        <f t="array" ref="C846">_xlfn.IFS($B846&lt;18.5,"Underweight",$B846&lt;24.9,"Normal Weight",$B846&lt;29.9,"Overweight",TRUE,"Obesity")</f>
        <v>Normal Weight</v>
      </c>
      <c r="D846" s="3">
        <v>6.72</v>
      </c>
      <c r="E846" s="3" t="str">
        <f t="shared" si="39"/>
        <v>Diabetes</v>
      </c>
      <c r="F846" s="3" t="s">
        <v>21</v>
      </c>
      <c r="G846" s="3" t="s">
        <v>20</v>
      </c>
      <c r="H846" s="3" t="s">
        <v>20</v>
      </c>
      <c r="I846" s="3">
        <v>1</v>
      </c>
      <c r="J846" s="3" t="s">
        <v>20</v>
      </c>
      <c r="L846" s="3" t="s">
        <v>1652</v>
      </c>
      <c r="M846" s="3">
        <v>1986</v>
      </c>
      <c r="N846" s="3" t="s">
        <v>32</v>
      </c>
      <c r="O846" s="3">
        <v>29</v>
      </c>
      <c r="P846" s="5">
        <f t="shared" si="40"/>
        <v>31592</v>
      </c>
      <c r="Q846" s="3">
        <f t="shared" si="41"/>
        <v>36</v>
      </c>
      <c r="R846" s="3">
        <v>3</v>
      </c>
      <c r="S846" s="99">
        <v>5034.1000000000004</v>
      </c>
      <c r="T846" s="3" t="s">
        <v>29</v>
      </c>
      <c r="U846" s="3" t="s">
        <v>29</v>
      </c>
      <c r="V846" s="3" t="s">
        <v>25</v>
      </c>
    </row>
    <row r="847" spans="1:22" x14ac:dyDescent="0.25">
      <c r="A847" s="3" t="s">
        <v>379</v>
      </c>
      <c r="B847" s="3">
        <v>35.53</v>
      </c>
      <c r="C847" s="3" t="str" cm="1">
        <f t="array" ref="C847">_xlfn.IFS($B847&lt;18.5,"Underweight",$B847&lt;24.9,"Normal Weight",$B847&lt;29.9,"Overweight",TRUE,"Obesity")</f>
        <v>Obesity</v>
      </c>
      <c r="D847" s="3">
        <v>4.6100000000000003</v>
      </c>
      <c r="E847" s="3" t="str">
        <f t="shared" si="39"/>
        <v>Normal</v>
      </c>
      <c r="F847" s="3" t="s">
        <v>20</v>
      </c>
      <c r="G847" s="3" t="s">
        <v>20</v>
      </c>
      <c r="H847" s="3" t="s">
        <v>20</v>
      </c>
      <c r="I847" s="3">
        <v>1</v>
      </c>
      <c r="J847" s="3" t="s">
        <v>21</v>
      </c>
      <c r="L847" s="3" t="s">
        <v>379</v>
      </c>
      <c r="M847" s="3">
        <v>1992</v>
      </c>
      <c r="N847" s="3" t="s">
        <v>51</v>
      </c>
      <c r="O847" s="3">
        <v>25</v>
      </c>
      <c r="P847" s="5">
        <f t="shared" si="40"/>
        <v>33841</v>
      </c>
      <c r="Q847" s="3">
        <f t="shared" si="41"/>
        <v>30</v>
      </c>
      <c r="R847" s="3">
        <v>0</v>
      </c>
      <c r="S847" s="99">
        <v>36950.26</v>
      </c>
      <c r="T847" s="3" t="s">
        <v>23</v>
      </c>
      <c r="U847" s="3" t="s">
        <v>23</v>
      </c>
      <c r="V847" s="3" t="s">
        <v>25</v>
      </c>
    </row>
    <row r="848" spans="1:22" x14ac:dyDescent="0.25">
      <c r="A848" s="3" t="s">
        <v>1655</v>
      </c>
      <c r="B848" s="3">
        <v>27.645</v>
      </c>
      <c r="C848" s="3" t="str" cm="1">
        <f t="array" ref="C848">_xlfn.IFS($B848&lt;18.5,"Underweight",$B848&lt;24.9,"Normal Weight",$B848&lt;29.9,"Overweight",TRUE,"Obesity")</f>
        <v>Overweight</v>
      </c>
      <c r="D848" s="3">
        <v>5.7</v>
      </c>
      <c r="E848" s="3" t="str">
        <f t="shared" si="39"/>
        <v>Prediabetes</v>
      </c>
      <c r="F848" s="3" t="s">
        <v>20</v>
      </c>
      <c r="G848" s="3" t="s">
        <v>20</v>
      </c>
      <c r="H848" s="3" t="s">
        <v>20</v>
      </c>
      <c r="I848" s="3">
        <v>0</v>
      </c>
      <c r="J848" s="3" t="s">
        <v>20</v>
      </c>
      <c r="L848" s="3" t="s">
        <v>1655</v>
      </c>
      <c r="M848" s="3">
        <v>1991</v>
      </c>
      <c r="N848" s="3" t="s">
        <v>47</v>
      </c>
      <c r="O848" s="3">
        <v>10</v>
      </c>
      <c r="P848" s="5">
        <f t="shared" si="40"/>
        <v>33491</v>
      </c>
      <c r="Q848" s="3">
        <f t="shared" si="41"/>
        <v>31</v>
      </c>
      <c r="R848" s="3">
        <v>2</v>
      </c>
      <c r="S848" s="99">
        <v>5031.2700000000004</v>
      </c>
      <c r="T848" s="3" t="s">
        <v>24</v>
      </c>
      <c r="U848" s="3" t="s">
        <v>23</v>
      </c>
      <c r="V848" s="3" t="s">
        <v>39</v>
      </c>
    </row>
    <row r="849" spans="1:22" x14ac:dyDescent="0.25">
      <c r="A849" s="3" t="s">
        <v>1657</v>
      </c>
      <c r="B849" s="3">
        <v>29.64</v>
      </c>
      <c r="C849" s="3" t="str" cm="1">
        <f t="array" ref="C849">_xlfn.IFS($B849&lt;18.5,"Underweight",$B849&lt;24.9,"Normal Weight",$B849&lt;29.9,"Overweight",TRUE,"Obesity")</f>
        <v>Overweight</v>
      </c>
      <c r="D849" s="3">
        <v>5.31</v>
      </c>
      <c r="E849" s="3" t="str">
        <f t="shared" si="39"/>
        <v>Normal</v>
      </c>
      <c r="F849" s="3" t="s">
        <v>21</v>
      </c>
      <c r="G849" s="3" t="s">
        <v>20</v>
      </c>
      <c r="H849" s="3" t="s">
        <v>20</v>
      </c>
      <c r="I849" s="3">
        <v>0</v>
      </c>
      <c r="J849" s="3" t="s">
        <v>20</v>
      </c>
      <c r="L849" s="3" t="s">
        <v>1657</v>
      </c>
      <c r="M849" s="3">
        <v>1985</v>
      </c>
      <c r="N849" s="3" t="s">
        <v>28</v>
      </c>
      <c r="O849" s="3">
        <v>28</v>
      </c>
      <c r="P849" s="5">
        <f t="shared" si="40"/>
        <v>31409</v>
      </c>
      <c r="Q849" s="3">
        <f t="shared" si="41"/>
        <v>37</v>
      </c>
      <c r="R849" s="3">
        <v>0</v>
      </c>
      <c r="S849" s="99">
        <v>5028.1499999999996</v>
      </c>
      <c r="T849" s="3" t="s">
        <v>23</v>
      </c>
      <c r="U849" s="3" t="s">
        <v>29</v>
      </c>
      <c r="V849" s="3" t="s">
        <v>33</v>
      </c>
    </row>
    <row r="850" spans="1:22" x14ac:dyDescent="0.25">
      <c r="A850" s="3" t="s">
        <v>1659</v>
      </c>
      <c r="B850" s="3">
        <v>33.700000000000003</v>
      </c>
      <c r="C850" s="3" t="str" cm="1">
        <f t="array" ref="C850">_xlfn.IFS($B850&lt;18.5,"Underweight",$B850&lt;24.9,"Normal Weight",$B850&lt;29.9,"Overweight",TRUE,"Obesity")</f>
        <v>Obesity</v>
      </c>
      <c r="D850" s="3">
        <v>4.32</v>
      </c>
      <c r="E850" s="3" t="str">
        <f t="shared" si="39"/>
        <v>Normal</v>
      </c>
      <c r="F850" s="3" t="s">
        <v>21</v>
      </c>
      <c r="G850" s="3" t="s">
        <v>20</v>
      </c>
      <c r="H850" s="3" t="s">
        <v>20</v>
      </c>
      <c r="I850" s="3">
        <v>1</v>
      </c>
      <c r="J850" s="3" t="s">
        <v>20</v>
      </c>
      <c r="L850" s="3" t="s">
        <v>1659</v>
      </c>
      <c r="M850" s="3">
        <v>1988</v>
      </c>
      <c r="N850" s="3" t="s">
        <v>56</v>
      </c>
      <c r="O850" s="3">
        <v>9</v>
      </c>
      <c r="P850" s="5">
        <f t="shared" si="40"/>
        <v>32456</v>
      </c>
      <c r="Q850" s="3">
        <f t="shared" si="41"/>
        <v>34</v>
      </c>
      <c r="R850" s="3">
        <v>1</v>
      </c>
      <c r="S850" s="99">
        <v>5012.47</v>
      </c>
      <c r="T850" s="3" t="s">
        <v>29</v>
      </c>
      <c r="U850" s="3" t="s">
        <v>24</v>
      </c>
      <c r="V850" s="3" t="s">
        <v>53</v>
      </c>
    </row>
    <row r="851" spans="1:22" x14ac:dyDescent="0.25">
      <c r="A851" s="3" t="s">
        <v>1661</v>
      </c>
      <c r="B851" s="3">
        <v>27.5</v>
      </c>
      <c r="C851" s="3" t="str" cm="1">
        <f t="array" ref="C851">_xlfn.IFS($B851&lt;18.5,"Underweight",$B851&lt;24.9,"Normal Weight",$B851&lt;29.9,"Overweight",TRUE,"Obesity")</f>
        <v>Overweight</v>
      </c>
      <c r="D851" s="3">
        <v>4.2300000000000004</v>
      </c>
      <c r="E851" s="3" t="str">
        <f t="shared" si="39"/>
        <v>Normal</v>
      </c>
      <c r="F851" s="3" t="s">
        <v>21</v>
      </c>
      <c r="G851" s="3" t="s">
        <v>20</v>
      </c>
      <c r="H851" s="3" t="s">
        <v>20</v>
      </c>
      <c r="I851" s="3">
        <v>1</v>
      </c>
      <c r="J851" s="3" t="s">
        <v>20</v>
      </c>
      <c r="L851" s="3" t="s">
        <v>1661</v>
      </c>
      <c r="M851" s="3">
        <v>1988</v>
      </c>
      <c r="N851" s="3" t="s">
        <v>61</v>
      </c>
      <c r="O851" s="3">
        <v>8</v>
      </c>
      <c r="P851" s="5">
        <f t="shared" si="40"/>
        <v>32332</v>
      </c>
      <c r="Q851" s="3">
        <f t="shared" si="41"/>
        <v>34</v>
      </c>
      <c r="R851" s="3">
        <v>1</v>
      </c>
      <c r="S851" s="99">
        <v>5003.8500000000004</v>
      </c>
      <c r="T851" s="3" t="s">
        <v>29</v>
      </c>
      <c r="U851" s="3" t="s">
        <v>24</v>
      </c>
      <c r="V851" s="3" t="s">
        <v>53</v>
      </c>
    </row>
    <row r="852" spans="1:22" x14ac:dyDescent="0.25">
      <c r="A852" s="3" t="s">
        <v>1663</v>
      </c>
      <c r="B852" s="3">
        <v>16.12</v>
      </c>
      <c r="C852" s="3" t="str" cm="1">
        <f t="array" ref="C852">_xlfn.IFS($B852&lt;18.5,"Underweight",$B852&lt;24.9,"Normal Weight",$B852&lt;29.9,"Overweight",TRUE,"Obesity")</f>
        <v>Underweight</v>
      </c>
      <c r="D852" s="3">
        <v>6.09</v>
      </c>
      <c r="E852" s="3" t="str">
        <f t="shared" si="39"/>
        <v>Prediabetes</v>
      </c>
      <c r="F852" s="3" t="s">
        <v>20</v>
      </c>
      <c r="G852" s="3" t="s">
        <v>20</v>
      </c>
      <c r="H852" s="3" t="s">
        <v>20</v>
      </c>
      <c r="I852" s="3">
        <v>0</v>
      </c>
      <c r="J852" s="3" t="s">
        <v>20</v>
      </c>
      <c r="L852" s="3" t="s">
        <v>1663</v>
      </c>
      <c r="M852" s="3">
        <v>1977</v>
      </c>
      <c r="N852" s="3" t="s">
        <v>32</v>
      </c>
      <c r="O852" s="3">
        <v>9</v>
      </c>
      <c r="P852" s="5">
        <f t="shared" si="40"/>
        <v>28285</v>
      </c>
      <c r="Q852" s="3">
        <f t="shared" si="41"/>
        <v>45</v>
      </c>
      <c r="R852" s="3">
        <v>2</v>
      </c>
      <c r="S852" s="99">
        <v>5003.7700000000004</v>
      </c>
      <c r="T852" s="3" t="s">
        <v>29</v>
      </c>
      <c r="U852" s="3" t="s">
        <v>24</v>
      </c>
      <c r="V852" s="3" t="s">
        <v>25</v>
      </c>
    </row>
    <row r="853" spans="1:22" x14ac:dyDescent="0.25">
      <c r="A853" s="3" t="s">
        <v>1665</v>
      </c>
      <c r="B853" s="3">
        <v>26.73</v>
      </c>
      <c r="C853" s="3" t="str" cm="1">
        <f t="array" ref="C853">_xlfn.IFS($B853&lt;18.5,"Underweight",$B853&lt;24.9,"Normal Weight",$B853&lt;29.9,"Overweight",TRUE,"Obesity")</f>
        <v>Overweight</v>
      </c>
      <c r="D853" s="3">
        <v>4.74</v>
      </c>
      <c r="E853" s="3" t="str">
        <f t="shared" si="39"/>
        <v>Normal</v>
      </c>
      <c r="F853" s="3" t="s">
        <v>21</v>
      </c>
      <c r="G853" s="3" t="s">
        <v>20</v>
      </c>
      <c r="H853" s="3" t="s">
        <v>20</v>
      </c>
      <c r="I853" s="3">
        <v>1</v>
      </c>
      <c r="J853" s="3" t="s">
        <v>20</v>
      </c>
      <c r="L853" s="3" t="s">
        <v>1665</v>
      </c>
      <c r="M853" s="3">
        <v>1988</v>
      </c>
      <c r="N853" s="3" t="s">
        <v>47</v>
      </c>
      <c r="O853" s="3">
        <v>4</v>
      </c>
      <c r="P853" s="5">
        <f t="shared" si="40"/>
        <v>32390</v>
      </c>
      <c r="Q853" s="3">
        <f t="shared" si="41"/>
        <v>34</v>
      </c>
      <c r="R853" s="3">
        <v>1</v>
      </c>
      <c r="S853" s="99">
        <v>5002.78</v>
      </c>
      <c r="T853" s="3" t="s">
        <v>29</v>
      </c>
      <c r="U853" s="3" t="s">
        <v>29</v>
      </c>
      <c r="V853" s="3" t="s">
        <v>25</v>
      </c>
    </row>
    <row r="854" spans="1:22" x14ac:dyDescent="0.25">
      <c r="A854" s="3" t="s">
        <v>1667</v>
      </c>
      <c r="B854" s="3">
        <v>37.25</v>
      </c>
      <c r="C854" s="3" t="str" cm="1">
        <f t="array" ref="C854">_xlfn.IFS($B854&lt;18.5,"Underweight",$B854&lt;24.9,"Normal Weight",$B854&lt;29.9,"Overweight",TRUE,"Obesity")</f>
        <v>Obesity</v>
      </c>
      <c r="D854" s="3">
        <v>6.23</v>
      </c>
      <c r="E854" s="3" t="str">
        <f t="shared" si="39"/>
        <v>Prediabetes</v>
      </c>
      <c r="F854" s="3" t="s">
        <v>21</v>
      </c>
      <c r="G854" s="3" t="s">
        <v>20</v>
      </c>
      <c r="H854" s="3" t="s">
        <v>20</v>
      </c>
      <c r="I854" s="3">
        <v>0</v>
      </c>
      <c r="J854" s="3" t="s">
        <v>20</v>
      </c>
      <c r="L854" s="3" t="s">
        <v>1667</v>
      </c>
      <c r="M854" s="3">
        <v>2001</v>
      </c>
      <c r="N854" s="3" t="s">
        <v>22</v>
      </c>
      <c r="O854" s="3">
        <v>5</v>
      </c>
      <c r="P854" s="5">
        <f t="shared" si="40"/>
        <v>37169</v>
      </c>
      <c r="Q854" s="3">
        <f t="shared" si="41"/>
        <v>21</v>
      </c>
      <c r="R854" s="3">
        <v>0</v>
      </c>
      <c r="S854" s="99">
        <v>4999.04</v>
      </c>
      <c r="T854" s="3" t="s">
        <v>29</v>
      </c>
      <c r="U854" s="3" t="s">
        <v>29</v>
      </c>
      <c r="V854" s="3" t="s">
        <v>53</v>
      </c>
    </row>
    <row r="855" spans="1:22" x14ac:dyDescent="0.25">
      <c r="A855" s="3" t="s">
        <v>1669</v>
      </c>
      <c r="B855" s="3">
        <v>23.56</v>
      </c>
      <c r="C855" s="3" t="str" cm="1">
        <f t="array" ref="C855">_xlfn.IFS($B855&lt;18.5,"Underweight",$B855&lt;24.9,"Normal Weight",$B855&lt;29.9,"Overweight",TRUE,"Obesity")</f>
        <v>Normal Weight</v>
      </c>
      <c r="D855" s="3">
        <v>5.45</v>
      </c>
      <c r="E855" s="3" t="str">
        <f t="shared" si="39"/>
        <v>Normal</v>
      </c>
      <c r="F855" s="3" t="s">
        <v>21</v>
      </c>
      <c r="G855" s="3" t="s">
        <v>20</v>
      </c>
      <c r="H855" s="3" t="s">
        <v>20</v>
      </c>
      <c r="I855" s="3">
        <v>1</v>
      </c>
      <c r="J855" s="3" t="s">
        <v>20</v>
      </c>
      <c r="L855" s="3" t="s">
        <v>1669</v>
      </c>
      <c r="M855" s="3">
        <v>1988</v>
      </c>
      <c r="N855" s="3" t="s">
        <v>32</v>
      </c>
      <c r="O855" s="3">
        <v>24</v>
      </c>
      <c r="P855" s="5">
        <f t="shared" si="40"/>
        <v>32318</v>
      </c>
      <c r="Q855" s="3">
        <f t="shared" si="41"/>
        <v>34</v>
      </c>
      <c r="R855" s="3">
        <v>0</v>
      </c>
      <c r="S855" s="99">
        <v>4992.38</v>
      </c>
      <c r="T855" s="3" t="s">
        <v>29</v>
      </c>
      <c r="U855" s="3" t="s">
        <v>24</v>
      </c>
      <c r="V855" s="3" t="s">
        <v>119</v>
      </c>
    </row>
    <row r="856" spans="1:22" x14ac:dyDescent="0.25">
      <c r="A856" s="3" t="s">
        <v>1671</v>
      </c>
      <c r="B856" s="3">
        <v>15.84</v>
      </c>
      <c r="C856" s="3" t="str" cm="1">
        <f t="array" ref="C856">_xlfn.IFS($B856&lt;18.5,"Underweight",$B856&lt;24.9,"Normal Weight",$B856&lt;29.9,"Overweight",TRUE,"Obesity")</f>
        <v>Underweight</v>
      </c>
      <c r="D856" s="3">
        <v>10.34</v>
      </c>
      <c r="E856" s="3" t="str">
        <f t="shared" si="39"/>
        <v>Diabetes</v>
      </c>
      <c r="F856" s="3" t="s">
        <v>20</v>
      </c>
      <c r="G856" s="3" t="s">
        <v>20</v>
      </c>
      <c r="H856" s="3" t="s">
        <v>20</v>
      </c>
      <c r="I856" s="3">
        <v>2</v>
      </c>
      <c r="J856" s="3" t="s">
        <v>20</v>
      </c>
      <c r="L856" s="3" t="s">
        <v>1671</v>
      </c>
      <c r="M856" s="3">
        <v>1973</v>
      </c>
      <c r="N856" s="3" t="s">
        <v>56</v>
      </c>
      <c r="O856" s="3">
        <v>7</v>
      </c>
      <c r="P856" s="5">
        <f t="shared" si="40"/>
        <v>26975</v>
      </c>
      <c r="Q856" s="3">
        <f t="shared" si="41"/>
        <v>49</v>
      </c>
      <c r="R856" s="3">
        <v>0</v>
      </c>
      <c r="S856" s="99">
        <v>4985.22</v>
      </c>
      <c r="T856" s="3" t="s">
        <v>29</v>
      </c>
      <c r="U856" s="3" t="s">
        <v>24</v>
      </c>
      <c r="V856" s="3" t="s">
        <v>25</v>
      </c>
    </row>
    <row r="857" spans="1:22" x14ac:dyDescent="0.25">
      <c r="A857" s="3" t="s">
        <v>1673</v>
      </c>
      <c r="B857" s="3">
        <v>36.630000000000003</v>
      </c>
      <c r="C857" s="3" t="str" cm="1">
        <f t="array" ref="C857">_xlfn.IFS($B857&lt;18.5,"Underweight",$B857&lt;24.9,"Normal Weight",$B857&lt;29.9,"Overweight",TRUE,"Obesity")</f>
        <v>Obesity</v>
      </c>
      <c r="D857" s="3">
        <v>5.15</v>
      </c>
      <c r="E857" s="3" t="str">
        <f t="shared" si="39"/>
        <v>Normal</v>
      </c>
      <c r="F857" s="3" t="s">
        <v>20</v>
      </c>
      <c r="G857" s="3" t="s">
        <v>20</v>
      </c>
      <c r="H857" s="3" t="s">
        <v>20</v>
      </c>
      <c r="I857" s="3">
        <v>0</v>
      </c>
      <c r="J857" s="3" t="s">
        <v>20</v>
      </c>
      <c r="L857" s="3" t="s">
        <v>1673</v>
      </c>
      <c r="M857" s="3">
        <v>1991</v>
      </c>
      <c r="N857" s="3" t="s">
        <v>51</v>
      </c>
      <c r="O857" s="3">
        <v>30</v>
      </c>
      <c r="P857" s="5">
        <f t="shared" si="40"/>
        <v>33480</v>
      </c>
      <c r="Q857" s="3">
        <f t="shared" si="41"/>
        <v>31</v>
      </c>
      <c r="R857" s="3">
        <v>2</v>
      </c>
      <c r="S857" s="99">
        <v>4949.76</v>
      </c>
      <c r="T857" s="3" t="s">
        <v>29</v>
      </c>
      <c r="U857" s="3" t="s">
        <v>23</v>
      </c>
      <c r="V857" s="3" t="s">
        <v>25</v>
      </c>
    </row>
    <row r="858" spans="1:22" x14ac:dyDescent="0.25">
      <c r="A858" s="3" t="s">
        <v>381</v>
      </c>
      <c r="B858" s="3">
        <v>39.729999999999997</v>
      </c>
      <c r="C858" s="3" t="str" cm="1">
        <f t="array" ref="C858">_xlfn.IFS($B858&lt;18.5,"Underweight",$B858&lt;24.9,"Normal Weight",$B858&lt;29.9,"Overweight",TRUE,"Obesity")</f>
        <v>Obesity</v>
      </c>
      <c r="D858" s="3">
        <v>6.24</v>
      </c>
      <c r="E858" s="3" t="str">
        <f t="shared" si="39"/>
        <v>Prediabetes</v>
      </c>
      <c r="F858" s="3" t="s">
        <v>20</v>
      </c>
      <c r="G858" s="3" t="s">
        <v>20</v>
      </c>
      <c r="H858" s="3" t="s">
        <v>20</v>
      </c>
      <c r="I858" s="3">
        <v>0</v>
      </c>
      <c r="J858" s="3" t="s">
        <v>21</v>
      </c>
      <c r="L858" s="3" t="s">
        <v>381</v>
      </c>
      <c r="M858" s="3">
        <v>1977</v>
      </c>
      <c r="N858" s="3" t="s">
        <v>51</v>
      </c>
      <c r="O858" s="3">
        <v>13</v>
      </c>
      <c r="P858" s="5">
        <f t="shared" si="40"/>
        <v>28350</v>
      </c>
      <c r="Q858" s="3">
        <f t="shared" si="41"/>
        <v>45</v>
      </c>
      <c r="R858" s="3">
        <v>2</v>
      </c>
      <c r="S858" s="99">
        <v>36935.64</v>
      </c>
      <c r="T858" s="3" t="s">
        <v>29</v>
      </c>
      <c r="U858" s="3" t="s">
        <v>23</v>
      </c>
      <c r="V858" s="3" t="s">
        <v>53</v>
      </c>
    </row>
    <row r="859" spans="1:22" x14ac:dyDescent="0.25">
      <c r="A859" s="3" t="s">
        <v>1676</v>
      </c>
      <c r="B859" s="3">
        <v>16.47</v>
      </c>
      <c r="C859" s="3" t="str" cm="1">
        <f t="array" ref="C859">_xlfn.IFS($B859&lt;18.5,"Underweight",$B859&lt;24.9,"Normal Weight",$B859&lt;29.9,"Overweight",TRUE,"Obesity")</f>
        <v>Underweight</v>
      </c>
      <c r="D859" s="3">
        <v>11.72</v>
      </c>
      <c r="E859" s="3" t="str">
        <f t="shared" si="39"/>
        <v>Diabetes</v>
      </c>
      <c r="F859" s="3" t="s">
        <v>20</v>
      </c>
      <c r="G859" s="3" t="s">
        <v>20</v>
      </c>
      <c r="H859" s="3" t="s">
        <v>20</v>
      </c>
      <c r="I859" s="3">
        <v>0</v>
      </c>
      <c r="J859" s="3" t="s">
        <v>20</v>
      </c>
      <c r="L859" s="3" t="s">
        <v>1676</v>
      </c>
      <c r="M859" s="3">
        <v>1974</v>
      </c>
      <c r="N859" s="3" t="s">
        <v>32</v>
      </c>
      <c r="O859" s="3">
        <v>26</v>
      </c>
      <c r="P859" s="5">
        <f t="shared" si="40"/>
        <v>27206</v>
      </c>
      <c r="Q859" s="3">
        <f t="shared" si="41"/>
        <v>48</v>
      </c>
      <c r="R859" s="3">
        <v>0</v>
      </c>
      <c r="S859" s="99">
        <v>4942.0600000000004</v>
      </c>
      <c r="T859" s="3" t="s">
        <v>29</v>
      </c>
      <c r="U859" s="3" t="s">
        <v>29</v>
      </c>
      <c r="V859" s="3" t="s">
        <v>25</v>
      </c>
    </row>
    <row r="860" spans="1:22" x14ac:dyDescent="0.25">
      <c r="A860" s="3" t="s">
        <v>1678</v>
      </c>
      <c r="B860" s="3">
        <v>25.8</v>
      </c>
      <c r="C860" s="3" t="str" cm="1">
        <f t="array" ref="C860">_xlfn.IFS($B860&lt;18.5,"Underweight",$B860&lt;24.9,"Normal Weight",$B860&lt;29.9,"Overweight",TRUE,"Obesity")</f>
        <v>Overweight</v>
      </c>
      <c r="D860" s="3">
        <v>5.29</v>
      </c>
      <c r="E860" s="3" t="str">
        <f t="shared" si="39"/>
        <v>Normal</v>
      </c>
      <c r="F860" s="3" t="s">
        <v>20</v>
      </c>
      <c r="G860" s="3" t="s">
        <v>20</v>
      </c>
      <c r="H860" s="3" t="s">
        <v>20</v>
      </c>
      <c r="I860" s="3">
        <v>0</v>
      </c>
      <c r="J860" s="3" t="s">
        <v>20</v>
      </c>
      <c r="L860" s="3" t="s">
        <v>1678</v>
      </c>
      <c r="M860" s="3">
        <v>1991</v>
      </c>
      <c r="N860" s="3" t="s">
        <v>56</v>
      </c>
      <c r="O860" s="3">
        <v>27</v>
      </c>
      <c r="P860" s="5">
        <f t="shared" si="40"/>
        <v>33569</v>
      </c>
      <c r="Q860" s="3">
        <f t="shared" si="41"/>
        <v>31</v>
      </c>
      <c r="R860" s="3">
        <v>2</v>
      </c>
      <c r="S860" s="99">
        <v>4934.71</v>
      </c>
      <c r="T860" s="3" t="s">
        <v>29</v>
      </c>
      <c r="U860" s="3" t="s">
        <v>24</v>
      </c>
      <c r="V860" s="3" t="s">
        <v>53</v>
      </c>
    </row>
    <row r="861" spans="1:22" x14ac:dyDescent="0.25">
      <c r="A861" s="3" t="s">
        <v>1680</v>
      </c>
      <c r="B861" s="3">
        <v>23.6</v>
      </c>
      <c r="C861" s="3" t="str" cm="1">
        <f t="array" ref="C861">_xlfn.IFS($B861&lt;18.5,"Underweight",$B861&lt;24.9,"Normal Weight",$B861&lt;29.9,"Overweight",TRUE,"Obesity")</f>
        <v>Normal Weight</v>
      </c>
      <c r="D861" s="3">
        <v>4.33</v>
      </c>
      <c r="E861" s="3" t="str">
        <f t="shared" si="39"/>
        <v>Normal</v>
      </c>
      <c r="F861" s="3" t="s">
        <v>20</v>
      </c>
      <c r="G861" s="3" t="s">
        <v>20</v>
      </c>
      <c r="H861" s="3" t="s">
        <v>20</v>
      </c>
      <c r="I861" s="3">
        <v>0</v>
      </c>
      <c r="J861" s="3" t="s">
        <v>20</v>
      </c>
      <c r="L861" s="3" t="s">
        <v>1680</v>
      </c>
      <c r="M861" s="3">
        <v>1991</v>
      </c>
      <c r="N861" s="3" t="s">
        <v>51</v>
      </c>
      <c r="O861" s="3">
        <v>23</v>
      </c>
      <c r="P861" s="5">
        <f t="shared" si="40"/>
        <v>33473</v>
      </c>
      <c r="Q861" s="3">
        <f t="shared" si="41"/>
        <v>31</v>
      </c>
      <c r="R861" s="3">
        <v>2</v>
      </c>
      <c r="S861" s="99">
        <v>4931.6499999999996</v>
      </c>
      <c r="T861" s="3" t="s">
        <v>29</v>
      </c>
      <c r="U861" s="3" t="s">
        <v>24</v>
      </c>
      <c r="V861" s="3" t="s">
        <v>53</v>
      </c>
    </row>
    <row r="862" spans="1:22" x14ac:dyDescent="0.25">
      <c r="A862" s="3" t="s">
        <v>1682</v>
      </c>
      <c r="B862" s="3">
        <v>32.11</v>
      </c>
      <c r="C862" s="3" t="str" cm="1">
        <f t="array" ref="C862">_xlfn.IFS($B862&lt;18.5,"Underweight",$B862&lt;24.9,"Normal Weight",$B862&lt;29.9,"Overweight",TRUE,"Obesity")</f>
        <v>Obesity</v>
      </c>
      <c r="D862" s="3">
        <v>6.24</v>
      </c>
      <c r="E862" s="3" t="str">
        <f t="shared" si="39"/>
        <v>Prediabetes</v>
      </c>
      <c r="F862" s="3" t="s">
        <v>20</v>
      </c>
      <c r="G862" s="3" t="s">
        <v>20</v>
      </c>
      <c r="H862" s="3" t="s">
        <v>21</v>
      </c>
      <c r="I862" s="3">
        <v>1</v>
      </c>
      <c r="J862" s="3" t="s">
        <v>20</v>
      </c>
      <c r="L862" s="3" t="s">
        <v>1682</v>
      </c>
      <c r="M862" s="3">
        <v>1993</v>
      </c>
      <c r="N862" s="3" t="s">
        <v>51</v>
      </c>
      <c r="O862" s="3">
        <v>10</v>
      </c>
      <c r="P862" s="5">
        <f t="shared" si="40"/>
        <v>34191</v>
      </c>
      <c r="Q862" s="3">
        <f t="shared" si="41"/>
        <v>29</v>
      </c>
      <c r="R862" s="3">
        <v>2</v>
      </c>
      <c r="S862" s="99">
        <v>4922.92</v>
      </c>
      <c r="T862" s="3" t="s">
        <v>29</v>
      </c>
      <c r="U862" s="3" t="s">
        <v>29</v>
      </c>
      <c r="V862" s="3" t="s">
        <v>33</v>
      </c>
    </row>
    <row r="863" spans="1:22" x14ac:dyDescent="0.25">
      <c r="A863" s="3" t="s">
        <v>1684</v>
      </c>
      <c r="B863" s="3">
        <v>30.114999999999998</v>
      </c>
      <c r="C863" s="3" t="str" cm="1">
        <f t="array" ref="C863">_xlfn.IFS($B863&lt;18.5,"Underweight",$B863&lt;24.9,"Normal Weight",$B863&lt;29.9,"Overweight",TRUE,"Obesity")</f>
        <v>Obesity</v>
      </c>
      <c r="D863" s="3">
        <v>11.61</v>
      </c>
      <c r="E863" s="3" t="str">
        <f t="shared" si="39"/>
        <v>Diabetes</v>
      </c>
      <c r="F863" s="3" t="s">
        <v>20</v>
      </c>
      <c r="G863" s="3" t="s">
        <v>20</v>
      </c>
      <c r="H863" s="3" t="s">
        <v>20</v>
      </c>
      <c r="I863" s="3">
        <v>0</v>
      </c>
      <c r="J863" s="3" t="s">
        <v>20</v>
      </c>
      <c r="L863" s="3" t="s">
        <v>1684</v>
      </c>
      <c r="M863" s="3">
        <v>2002</v>
      </c>
      <c r="N863" s="3" t="s">
        <v>51</v>
      </c>
      <c r="O863" s="3">
        <v>21</v>
      </c>
      <c r="P863" s="5">
        <f t="shared" si="40"/>
        <v>37489</v>
      </c>
      <c r="Q863" s="3">
        <f t="shared" si="41"/>
        <v>20</v>
      </c>
      <c r="R863" s="3">
        <v>5</v>
      </c>
      <c r="S863" s="99">
        <v>4915.0600000000004</v>
      </c>
      <c r="T863" s="3" t="s">
        <v>29</v>
      </c>
      <c r="U863" s="3" t="s">
        <v>23</v>
      </c>
      <c r="V863" s="3" t="s">
        <v>227</v>
      </c>
    </row>
    <row r="864" spans="1:22" x14ac:dyDescent="0.25">
      <c r="A864" s="3" t="s">
        <v>1686</v>
      </c>
      <c r="B864" s="3">
        <v>20.28</v>
      </c>
      <c r="C864" s="3" t="str" cm="1">
        <f t="array" ref="C864">_xlfn.IFS($B864&lt;18.5,"Underweight",$B864&lt;24.9,"Normal Weight",$B864&lt;29.9,"Overweight",TRUE,"Obesity")</f>
        <v>Normal Weight</v>
      </c>
      <c r="D864" s="3">
        <v>11.07</v>
      </c>
      <c r="E864" s="3" t="str">
        <f t="shared" si="39"/>
        <v>Diabetes</v>
      </c>
      <c r="F864" s="3" t="s">
        <v>21</v>
      </c>
      <c r="G864" s="3" t="s">
        <v>20</v>
      </c>
      <c r="H864" s="3" t="s">
        <v>20</v>
      </c>
      <c r="I864" s="3">
        <v>0</v>
      </c>
      <c r="J864" s="3" t="s">
        <v>20</v>
      </c>
      <c r="L864" s="3" t="s">
        <v>1686</v>
      </c>
      <c r="M864" s="3">
        <v>1981</v>
      </c>
      <c r="N864" s="3" t="s">
        <v>22</v>
      </c>
      <c r="O864" s="3">
        <v>18</v>
      </c>
      <c r="P864" s="5">
        <f t="shared" si="40"/>
        <v>29877</v>
      </c>
      <c r="Q864" s="3">
        <f t="shared" si="41"/>
        <v>41</v>
      </c>
      <c r="R864" s="3">
        <v>1</v>
      </c>
      <c r="S864" s="99">
        <v>4911.8900000000003</v>
      </c>
      <c r="T864" s="3" t="s">
        <v>29</v>
      </c>
      <c r="U864" s="3" t="s">
        <v>24</v>
      </c>
      <c r="V864" s="3" t="s">
        <v>25</v>
      </c>
    </row>
    <row r="865" spans="1:22" x14ac:dyDescent="0.25">
      <c r="A865" s="3" t="s">
        <v>1688</v>
      </c>
      <c r="B865" s="3">
        <v>20.234999999999999</v>
      </c>
      <c r="C865" s="3" t="str" cm="1">
        <f t="array" ref="C865">_xlfn.IFS($B865&lt;18.5,"Underweight",$B865&lt;24.9,"Normal Weight",$B865&lt;29.9,"Overweight",TRUE,"Obesity")</f>
        <v>Normal Weight</v>
      </c>
      <c r="D865" s="3">
        <v>5.19</v>
      </c>
      <c r="E865" s="3" t="str">
        <f t="shared" si="39"/>
        <v>Normal</v>
      </c>
      <c r="F865" s="3" t="s">
        <v>20</v>
      </c>
      <c r="G865" s="3" t="s">
        <v>20</v>
      </c>
      <c r="H865" s="3" t="s">
        <v>21</v>
      </c>
      <c r="I865" s="3">
        <v>1</v>
      </c>
      <c r="J865" s="3" t="s">
        <v>20</v>
      </c>
      <c r="L865" s="3" t="s">
        <v>1688</v>
      </c>
      <c r="M865" s="3">
        <v>1993</v>
      </c>
      <c r="N865" s="3" t="s">
        <v>61</v>
      </c>
      <c r="O865" s="3">
        <v>10</v>
      </c>
      <c r="P865" s="5">
        <f t="shared" si="40"/>
        <v>34160</v>
      </c>
      <c r="Q865" s="3">
        <f t="shared" si="41"/>
        <v>29</v>
      </c>
      <c r="R865" s="3">
        <v>2</v>
      </c>
      <c r="S865" s="99">
        <v>4906.41</v>
      </c>
      <c r="T865" s="3" t="s">
        <v>29</v>
      </c>
      <c r="U865" s="3" t="s">
        <v>23</v>
      </c>
      <c r="V865" s="3" t="s">
        <v>33</v>
      </c>
    </row>
    <row r="866" spans="1:22" x14ac:dyDescent="0.25">
      <c r="A866" s="3" t="s">
        <v>1690</v>
      </c>
      <c r="B866" s="3">
        <v>25.27</v>
      </c>
      <c r="C866" s="3" t="str" cm="1">
        <f t="array" ref="C866">_xlfn.IFS($B866&lt;18.5,"Underweight",$B866&lt;24.9,"Normal Weight",$B866&lt;29.9,"Overweight",TRUE,"Obesity")</f>
        <v>Overweight</v>
      </c>
      <c r="D866" s="3">
        <v>5.7</v>
      </c>
      <c r="E866" s="3" t="str">
        <f t="shared" si="39"/>
        <v>Prediabetes</v>
      </c>
      <c r="F866" s="3" t="s">
        <v>21</v>
      </c>
      <c r="G866" s="3" t="s">
        <v>20</v>
      </c>
      <c r="H866" s="3" t="s">
        <v>20</v>
      </c>
      <c r="I866" s="3">
        <v>1</v>
      </c>
      <c r="J866" s="3" t="s">
        <v>20</v>
      </c>
      <c r="L866" s="3" t="s">
        <v>1690</v>
      </c>
      <c r="M866" s="3">
        <v>1988</v>
      </c>
      <c r="N866" s="3" t="s">
        <v>47</v>
      </c>
      <c r="O866" s="3">
        <v>23</v>
      </c>
      <c r="P866" s="5">
        <f t="shared" si="40"/>
        <v>32409</v>
      </c>
      <c r="Q866" s="3">
        <f t="shared" si="41"/>
        <v>34</v>
      </c>
      <c r="R866" s="3">
        <v>1</v>
      </c>
      <c r="S866" s="99">
        <v>4894.75</v>
      </c>
      <c r="T866" s="3" t="s">
        <v>24</v>
      </c>
      <c r="U866" s="3" t="s">
        <v>24</v>
      </c>
      <c r="V866" s="3" t="s">
        <v>33</v>
      </c>
    </row>
    <row r="867" spans="1:22" x14ac:dyDescent="0.25">
      <c r="A867" s="3" t="s">
        <v>1692</v>
      </c>
      <c r="B867" s="3">
        <v>24.24</v>
      </c>
      <c r="C867" s="3" t="str" cm="1">
        <f t="array" ref="C867">_xlfn.IFS($B867&lt;18.5,"Underweight",$B867&lt;24.9,"Normal Weight",$B867&lt;29.9,"Overweight",TRUE,"Obesity")</f>
        <v>Normal Weight</v>
      </c>
      <c r="D867" s="3">
        <v>6.15</v>
      </c>
      <c r="E867" s="3" t="str">
        <f t="shared" si="39"/>
        <v>Prediabetes</v>
      </c>
      <c r="F867" s="3" t="s">
        <v>20</v>
      </c>
      <c r="G867" s="3" t="s">
        <v>20</v>
      </c>
      <c r="H867" s="3" t="s">
        <v>20</v>
      </c>
      <c r="I867" s="3">
        <v>0</v>
      </c>
      <c r="J867" s="3" t="s">
        <v>20</v>
      </c>
      <c r="L867" s="3" t="s">
        <v>1692</v>
      </c>
      <c r="M867" s="3">
        <v>1990</v>
      </c>
      <c r="N867" s="3" t="s">
        <v>56</v>
      </c>
      <c r="O867" s="3">
        <v>28</v>
      </c>
      <c r="P867" s="5">
        <f t="shared" si="40"/>
        <v>33205</v>
      </c>
      <c r="Q867" s="3">
        <f t="shared" si="41"/>
        <v>32</v>
      </c>
      <c r="R867" s="3">
        <v>3</v>
      </c>
      <c r="S867" s="99">
        <v>4894.3900000000003</v>
      </c>
      <c r="T867" s="3" t="s">
        <v>29</v>
      </c>
      <c r="U867" s="3" t="s">
        <v>24</v>
      </c>
      <c r="V867" s="3" t="s">
        <v>25</v>
      </c>
    </row>
    <row r="868" spans="1:22" x14ac:dyDescent="0.25">
      <c r="A868" s="3" t="s">
        <v>1694</v>
      </c>
      <c r="B868" s="3">
        <v>35.75</v>
      </c>
      <c r="C868" s="3" t="str" cm="1">
        <f t="array" ref="C868">_xlfn.IFS($B868&lt;18.5,"Underweight",$B868&lt;24.9,"Normal Weight",$B868&lt;29.9,"Overweight",TRUE,"Obesity")</f>
        <v>Obesity</v>
      </c>
      <c r="D868" s="3">
        <v>5.07</v>
      </c>
      <c r="E868" s="3" t="str">
        <f t="shared" si="39"/>
        <v>Normal</v>
      </c>
      <c r="F868" s="3" t="s">
        <v>20</v>
      </c>
      <c r="G868" s="3" t="s">
        <v>20</v>
      </c>
      <c r="H868" s="3" t="s">
        <v>20</v>
      </c>
      <c r="I868" s="3">
        <v>0</v>
      </c>
      <c r="J868" s="3" t="s">
        <v>20</v>
      </c>
      <c r="L868" s="3" t="s">
        <v>1694</v>
      </c>
      <c r="M868" s="3">
        <v>1989</v>
      </c>
      <c r="N868" s="3" t="s">
        <v>61</v>
      </c>
      <c r="O868" s="3">
        <v>10</v>
      </c>
      <c r="P868" s="5">
        <f t="shared" si="40"/>
        <v>32699</v>
      </c>
      <c r="Q868" s="3">
        <f t="shared" si="41"/>
        <v>33</v>
      </c>
      <c r="R868" s="3">
        <v>2</v>
      </c>
      <c r="S868" s="99">
        <v>4890</v>
      </c>
      <c r="T868" s="3" t="s">
        <v>24</v>
      </c>
      <c r="U868" s="3" t="s">
        <v>29</v>
      </c>
      <c r="V868" s="3" t="s">
        <v>25</v>
      </c>
    </row>
    <row r="869" spans="1:22" x14ac:dyDescent="0.25">
      <c r="A869" s="3" t="s">
        <v>383</v>
      </c>
      <c r="B869" s="3">
        <v>35.68</v>
      </c>
      <c r="C869" s="3" t="str" cm="1">
        <f t="array" ref="C869">_xlfn.IFS($B869&lt;18.5,"Underweight",$B869&lt;24.9,"Normal Weight",$B869&lt;29.9,"Overweight",TRUE,"Obesity")</f>
        <v>Obesity</v>
      </c>
      <c r="D869" s="3">
        <v>10.039999999999999</v>
      </c>
      <c r="E869" s="3" t="str">
        <f t="shared" si="39"/>
        <v>Diabetes</v>
      </c>
      <c r="F869" s="3" t="s">
        <v>20</v>
      </c>
      <c r="G869" s="3" t="s">
        <v>20</v>
      </c>
      <c r="H869" s="3" t="s">
        <v>20</v>
      </c>
      <c r="I869" s="3">
        <v>0</v>
      </c>
      <c r="J869" s="3" t="s">
        <v>21</v>
      </c>
      <c r="L869" s="3" t="s">
        <v>383</v>
      </c>
      <c r="M869" s="3">
        <v>1968</v>
      </c>
      <c r="N869" s="3" t="s">
        <v>22</v>
      </c>
      <c r="O869" s="3">
        <v>22</v>
      </c>
      <c r="P869" s="5">
        <f t="shared" si="40"/>
        <v>25133</v>
      </c>
      <c r="Q869" s="3">
        <f t="shared" si="41"/>
        <v>54</v>
      </c>
      <c r="R869" s="3">
        <v>0</v>
      </c>
      <c r="S869" s="99">
        <v>36922.61</v>
      </c>
      <c r="T869" s="3" t="s">
        <v>29</v>
      </c>
      <c r="U869" s="3" t="s">
        <v>23</v>
      </c>
      <c r="V869" s="3" t="s">
        <v>53</v>
      </c>
    </row>
    <row r="870" spans="1:22" x14ac:dyDescent="0.25">
      <c r="A870" s="3" t="s">
        <v>1697</v>
      </c>
      <c r="B870" s="3">
        <v>29.92</v>
      </c>
      <c r="C870" s="3" t="str" cm="1">
        <f t="array" ref="C870">_xlfn.IFS($B870&lt;18.5,"Underweight",$B870&lt;24.9,"Normal Weight",$B870&lt;29.9,"Overweight",TRUE,"Obesity")</f>
        <v>Obesity</v>
      </c>
      <c r="D870" s="3">
        <v>10.97</v>
      </c>
      <c r="E870" s="3" t="str">
        <f t="shared" si="39"/>
        <v>Diabetes</v>
      </c>
      <c r="F870" s="3" t="s">
        <v>21</v>
      </c>
      <c r="G870" s="3" t="s">
        <v>20</v>
      </c>
      <c r="H870" s="3" t="s">
        <v>20</v>
      </c>
      <c r="I870" s="3">
        <v>1</v>
      </c>
      <c r="J870" s="3" t="s">
        <v>20</v>
      </c>
      <c r="L870" s="3" t="s">
        <v>1697</v>
      </c>
      <c r="M870" s="3">
        <v>1986</v>
      </c>
      <c r="N870" s="3" t="s">
        <v>22</v>
      </c>
      <c r="O870" s="3">
        <v>27</v>
      </c>
      <c r="P870" s="5">
        <f t="shared" si="40"/>
        <v>31712</v>
      </c>
      <c r="Q870" s="3">
        <f t="shared" si="41"/>
        <v>36</v>
      </c>
      <c r="R870" s="3">
        <v>0</v>
      </c>
      <c r="S870" s="99">
        <v>4889.04</v>
      </c>
      <c r="T870" s="3" t="s">
        <v>29</v>
      </c>
      <c r="U870" s="3" t="s">
        <v>23</v>
      </c>
      <c r="V870" s="3" t="s">
        <v>25</v>
      </c>
    </row>
    <row r="871" spans="1:22" x14ac:dyDescent="0.25">
      <c r="A871" s="3" t="s">
        <v>1699</v>
      </c>
      <c r="B871" s="3">
        <v>26.2</v>
      </c>
      <c r="C871" s="3" t="str" cm="1">
        <f t="array" ref="C871">_xlfn.IFS($B871&lt;18.5,"Underweight",$B871&lt;24.9,"Normal Weight",$B871&lt;29.9,"Overweight",TRUE,"Obesity")</f>
        <v>Overweight</v>
      </c>
      <c r="D871" s="3">
        <v>10.93</v>
      </c>
      <c r="E871" s="3" t="str">
        <f t="shared" si="39"/>
        <v>Diabetes</v>
      </c>
      <c r="F871" s="3" t="s">
        <v>21</v>
      </c>
      <c r="G871" s="3" t="s">
        <v>20</v>
      </c>
      <c r="H871" s="3" t="s">
        <v>20</v>
      </c>
      <c r="I871" s="3">
        <v>1</v>
      </c>
      <c r="J871" s="3" t="s">
        <v>20</v>
      </c>
      <c r="L871" s="3" t="s">
        <v>1699</v>
      </c>
      <c r="M871" s="3">
        <v>1986</v>
      </c>
      <c r="N871" s="3" t="s">
        <v>28</v>
      </c>
      <c r="O871" s="3">
        <v>23</v>
      </c>
      <c r="P871" s="5">
        <f t="shared" si="40"/>
        <v>31769</v>
      </c>
      <c r="Q871" s="3">
        <f t="shared" si="41"/>
        <v>36</v>
      </c>
      <c r="R871" s="3">
        <v>0</v>
      </c>
      <c r="S871" s="99">
        <v>4883.87</v>
      </c>
      <c r="T871" s="3" t="s">
        <v>29</v>
      </c>
      <c r="U871" s="3" t="s">
        <v>23</v>
      </c>
      <c r="V871" s="3" t="s">
        <v>53</v>
      </c>
    </row>
    <row r="872" spans="1:22" x14ac:dyDescent="0.25">
      <c r="A872" s="3" t="s">
        <v>1701</v>
      </c>
      <c r="B872" s="3">
        <v>26.695</v>
      </c>
      <c r="C872" s="3" t="str" cm="1">
        <f t="array" ref="C872">_xlfn.IFS($B872&lt;18.5,"Underweight",$B872&lt;24.9,"Normal Weight",$B872&lt;29.9,"Overweight",TRUE,"Obesity")</f>
        <v>Overweight</v>
      </c>
      <c r="D872" s="3">
        <v>4.21</v>
      </c>
      <c r="E872" s="3" t="str">
        <f t="shared" si="39"/>
        <v>Normal</v>
      </c>
      <c r="F872" s="3" t="s">
        <v>21</v>
      </c>
      <c r="G872" s="3" t="s">
        <v>20</v>
      </c>
      <c r="H872" s="3" t="s">
        <v>21</v>
      </c>
      <c r="I872" s="3">
        <v>1</v>
      </c>
      <c r="J872" s="3" t="s">
        <v>20</v>
      </c>
      <c r="L872" s="3" t="s">
        <v>1701</v>
      </c>
      <c r="M872" s="3">
        <v>1997</v>
      </c>
      <c r="N872" s="3" t="s">
        <v>47</v>
      </c>
      <c r="O872" s="3">
        <v>29</v>
      </c>
      <c r="P872" s="5">
        <f t="shared" si="40"/>
        <v>35702</v>
      </c>
      <c r="Q872" s="3">
        <f t="shared" si="41"/>
        <v>25</v>
      </c>
      <c r="R872" s="3">
        <v>4</v>
      </c>
      <c r="S872" s="99">
        <v>4877.9799999999996</v>
      </c>
      <c r="T872" s="3" t="s">
        <v>29</v>
      </c>
      <c r="U872" s="3" t="s">
        <v>24</v>
      </c>
      <c r="V872" s="3" t="s">
        <v>33</v>
      </c>
    </row>
    <row r="873" spans="1:22" x14ac:dyDescent="0.25">
      <c r="A873" s="3" t="s">
        <v>1703</v>
      </c>
      <c r="B873" s="3">
        <v>23.16</v>
      </c>
      <c r="C873" s="3" t="str" cm="1">
        <f t="array" ref="C873">_xlfn.IFS($B873&lt;18.5,"Underweight",$B873&lt;24.9,"Normal Weight",$B873&lt;29.9,"Overweight",TRUE,"Obesity")</f>
        <v>Normal Weight</v>
      </c>
      <c r="D873" s="3">
        <v>5.5</v>
      </c>
      <c r="E873" s="3" t="str">
        <f t="shared" si="39"/>
        <v>Normal</v>
      </c>
      <c r="F873" s="3" t="s">
        <v>20</v>
      </c>
      <c r="G873" s="3" t="s">
        <v>20</v>
      </c>
      <c r="H873" s="3" t="s">
        <v>20</v>
      </c>
      <c r="I873" s="3">
        <v>0</v>
      </c>
      <c r="J873" s="3" t="s">
        <v>20</v>
      </c>
      <c r="L873" s="3" t="s">
        <v>1703</v>
      </c>
      <c r="M873" s="3">
        <v>1989</v>
      </c>
      <c r="N873" s="3" t="s">
        <v>47</v>
      </c>
      <c r="O873" s="3">
        <v>1</v>
      </c>
      <c r="P873" s="5">
        <f t="shared" si="40"/>
        <v>32752</v>
      </c>
      <c r="Q873" s="3">
        <f t="shared" si="41"/>
        <v>33</v>
      </c>
      <c r="R873" s="3">
        <v>3</v>
      </c>
      <c r="S873" s="99">
        <v>4859.8900000000003</v>
      </c>
      <c r="T873" s="3" t="s">
        <v>29</v>
      </c>
      <c r="U873" s="3" t="s">
        <v>24</v>
      </c>
      <c r="V873" s="3" t="s">
        <v>53</v>
      </c>
    </row>
    <row r="874" spans="1:22" x14ac:dyDescent="0.25">
      <c r="A874" s="3" t="s">
        <v>1705</v>
      </c>
      <c r="B874" s="3">
        <v>32.585000000000001</v>
      </c>
      <c r="C874" s="3" t="str" cm="1">
        <f t="array" ref="C874">_xlfn.IFS($B874&lt;18.5,"Underweight",$B874&lt;24.9,"Normal Weight",$B874&lt;29.9,"Overweight",TRUE,"Obesity")</f>
        <v>Obesity</v>
      </c>
      <c r="D874" s="3">
        <v>4.93</v>
      </c>
      <c r="E874" s="3" t="str">
        <f t="shared" si="39"/>
        <v>Normal</v>
      </c>
      <c r="F874" s="3" t="s">
        <v>21</v>
      </c>
      <c r="G874" s="3" t="s">
        <v>20</v>
      </c>
      <c r="H874" s="3" t="s">
        <v>20</v>
      </c>
      <c r="I874" s="3">
        <v>1</v>
      </c>
      <c r="J874" s="3" t="s">
        <v>20</v>
      </c>
      <c r="L874" s="3" t="s">
        <v>1705</v>
      </c>
      <c r="M874" s="3">
        <v>1995</v>
      </c>
      <c r="N874" s="3" t="s">
        <v>28</v>
      </c>
      <c r="O874" s="3">
        <v>27</v>
      </c>
      <c r="P874" s="5">
        <f t="shared" si="40"/>
        <v>35060</v>
      </c>
      <c r="Q874" s="3">
        <f t="shared" si="41"/>
        <v>27</v>
      </c>
      <c r="R874" s="3">
        <v>3</v>
      </c>
      <c r="S874" s="99">
        <v>4846.92</v>
      </c>
      <c r="T874" s="3" t="s">
        <v>29</v>
      </c>
      <c r="U874" s="3" t="s">
        <v>24</v>
      </c>
      <c r="V874" s="3" t="s">
        <v>227</v>
      </c>
    </row>
    <row r="875" spans="1:22" x14ac:dyDescent="0.25">
      <c r="A875" s="3" t="s">
        <v>1707</v>
      </c>
      <c r="B875" s="3">
        <v>33.97</v>
      </c>
      <c r="C875" s="3" t="str" cm="1">
        <f t="array" ref="C875">_xlfn.IFS($B875&lt;18.5,"Underweight",$B875&lt;24.9,"Normal Weight",$B875&lt;29.9,"Overweight",TRUE,"Obesity")</f>
        <v>Obesity</v>
      </c>
      <c r="D875" s="3">
        <v>5.6</v>
      </c>
      <c r="E875" s="3" t="str">
        <f t="shared" si="39"/>
        <v>Normal</v>
      </c>
      <c r="F875" s="3" t="s">
        <v>21</v>
      </c>
      <c r="G875" s="3" t="s">
        <v>20</v>
      </c>
      <c r="H875" s="3" t="s">
        <v>20</v>
      </c>
      <c r="I875" s="3">
        <v>0</v>
      </c>
      <c r="J875" s="3" t="s">
        <v>20</v>
      </c>
      <c r="L875" s="3" t="s">
        <v>1707</v>
      </c>
      <c r="M875" s="3">
        <v>2001</v>
      </c>
      <c r="N875" s="3" t="s">
        <v>32</v>
      </c>
      <c r="O875" s="3">
        <v>7</v>
      </c>
      <c r="P875" s="5">
        <f t="shared" si="40"/>
        <v>37049</v>
      </c>
      <c r="Q875" s="3">
        <f t="shared" si="41"/>
        <v>22</v>
      </c>
      <c r="R875" s="3">
        <v>0</v>
      </c>
      <c r="S875" s="99">
        <v>4846.53</v>
      </c>
      <c r="T875" s="3" t="s">
        <v>29</v>
      </c>
      <c r="U875" s="3" t="s">
        <v>24</v>
      </c>
      <c r="V875" s="3" t="s">
        <v>48</v>
      </c>
    </row>
    <row r="876" spans="1:22" x14ac:dyDescent="0.25">
      <c r="A876" s="3" t="s">
        <v>1709</v>
      </c>
      <c r="B876" s="3">
        <v>16.57</v>
      </c>
      <c r="C876" s="3" t="str" cm="1">
        <f t="array" ref="C876">_xlfn.IFS($B876&lt;18.5,"Underweight",$B876&lt;24.9,"Normal Weight",$B876&lt;29.9,"Overweight",TRUE,"Obesity")</f>
        <v>Underweight</v>
      </c>
      <c r="D876" s="3">
        <v>9.99</v>
      </c>
      <c r="E876" s="3" t="str">
        <f t="shared" si="39"/>
        <v>Diabetes</v>
      </c>
      <c r="F876" s="3" t="s">
        <v>20</v>
      </c>
      <c r="G876" s="3" t="s">
        <v>20</v>
      </c>
      <c r="H876" s="3" t="s">
        <v>20</v>
      </c>
      <c r="I876" s="3">
        <v>0</v>
      </c>
      <c r="J876" s="3" t="s">
        <v>20</v>
      </c>
      <c r="L876" s="3" t="s">
        <v>1709</v>
      </c>
      <c r="M876" s="3">
        <v>1974</v>
      </c>
      <c r="N876" s="3" t="s">
        <v>47</v>
      </c>
      <c r="O876" s="3">
        <v>11</v>
      </c>
      <c r="P876" s="5">
        <f t="shared" si="40"/>
        <v>27283</v>
      </c>
      <c r="Q876" s="3">
        <f t="shared" si="41"/>
        <v>48</v>
      </c>
      <c r="R876" s="3">
        <v>0</v>
      </c>
      <c r="S876" s="99">
        <v>4844.67</v>
      </c>
      <c r="T876" s="3" t="s">
        <v>29</v>
      </c>
      <c r="U876" s="3" t="s">
        <v>29</v>
      </c>
      <c r="V876" s="3" t="s">
        <v>25</v>
      </c>
    </row>
    <row r="877" spans="1:22" x14ac:dyDescent="0.25">
      <c r="A877" s="3" t="s">
        <v>1711</v>
      </c>
      <c r="B877" s="3">
        <v>17.55</v>
      </c>
      <c r="C877" s="3" t="str" cm="1">
        <f t="array" ref="C877">_xlfn.IFS($B877&lt;18.5,"Underweight",$B877&lt;24.9,"Normal Weight",$B877&lt;29.9,"Overweight",TRUE,"Obesity")</f>
        <v>Underweight</v>
      </c>
      <c r="D877" s="3">
        <v>5.93</v>
      </c>
      <c r="E877" s="3" t="str">
        <f t="shared" si="39"/>
        <v>Prediabetes</v>
      </c>
      <c r="F877" s="3" t="s">
        <v>20</v>
      </c>
      <c r="G877" s="3" t="s">
        <v>20</v>
      </c>
      <c r="H877" s="3" t="s">
        <v>21</v>
      </c>
      <c r="I877" s="3">
        <v>1</v>
      </c>
      <c r="J877" s="3" t="s">
        <v>20</v>
      </c>
      <c r="L877" s="3" t="s">
        <v>1711</v>
      </c>
      <c r="M877" s="3">
        <v>1979</v>
      </c>
      <c r="N877" s="3" t="s">
        <v>28</v>
      </c>
      <c r="O877" s="3">
        <v>13</v>
      </c>
      <c r="P877" s="5">
        <f t="shared" si="40"/>
        <v>29202</v>
      </c>
      <c r="Q877" s="3">
        <f t="shared" si="41"/>
        <v>43</v>
      </c>
      <c r="R877" s="3">
        <v>2</v>
      </c>
      <c r="S877" s="99">
        <v>4843.79</v>
      </c>
      <c r="T877" s="3" t="s">
        <v>29</v>
      </c>
      <c r="U877" s="3" t="s">
        <v>24</v>
      </c>
      <c r="V877" s="3" t="s">
        <v>25</v>
      </c>
    </row>
    <row r="878" spans="1:22" x14ac:dyDescent="0.25">
      <c r="A878" s="3" t="s">
        <v>1713</v>
      </c>
      <c r="B878" s="3">
        <v>29.41</v>
      </c>
      <c r="C878" s="3" t="str" cm="1">
        <f t="array" ref="C878">_xlfn.IFS($B878&lt;18.5,"Underweight",$B878&lt;24.9,"Normal Weight",$B878&lt;29.9,"Overweight",TRUE,"Obesity")</f>
        <v>Overweight</v>
      </c>
      <c r="D878" s="3">
        <v>6.29</v>
      </c>
      <c r="E878" s="3" t="str">
        <f t="shared" si="39"/>
        <v>Prediabetes</v>
      </c>
      <c r="F878" s="3" t="s">
        <v>21</v>
      </c>
      <c r="G878" s="3" t="s">
        <v>20</v>
      </c>
      <c r="H878" s="3" t="s">
        <v>20</v>
      </c>
      <c r="I878" s="3">
        <v>1</v>
      </c>
      <c r="J878" s="3" t="s">
        <v>20</v>
      </c>
      <c r="L878" s="3" t="s">
        <v>1713</v>
      </c>
      <c r="M878" s="3">
        <v>1995</v>
      </c>
      <c r="N878" s="3" t="s">
        <v>47</v>
      </c>
      <c r="O878" s="3">
        <v>29</v>
      </c>
      <c r="P878" s="5">
        <f t="shared" si="40"/>
        <v>34971</v>
      </c>
      <c r="Q878" s="3">
        <f t="shared" si="41"/>
        <v>27</v>
      </c>
      <c r="R878" s="3">
        <v>0</v>
      </c>
      <c r="S878" s="99">
        <v>4840.95</v>
      </c>
      <c r="T878" s="3" t="s">
        <v>29</v>
      </c>
      <c r="U878" s="3" t="s">
        <v>23</v>
      </c>
      <c r="V878" s="3" t="s">
        <v>48</v>
      </c>
    </row>
    <row r="879" spans="1:22" x14ac:dyDescent="0.25">
      <c r="A879" s="3" t="s">
        <v>1715</v>
      </c>
      <c r="B879" s="3">
        <v>17.91</v>
      </c>
      <c r="C879" s="3" t="str" cm="1">
        <f t="array" ref="C879">_xlfn.IFS($B879&lt;18.5,"Underweight",$B879&lt;24.9,"Normal Weight",$B879&lt;29.9,"Overweight",TRUE,"Obesity")</f>
        <v>Underweight</v>
      </c>
      <c r="D879" s="3">
        <v>5.65</v>
      </c>
      <c r="E879" s="3" t="str">
        <f t="shared" si="39"/>
        <v>Normal</v>
      </c>
      <c r="F879" s="3" t="s">
        <v>20</v>
      </c>
      <c r="G879" s="3" t="s">
        <v>20</v>
      </c>
      <c r="H879" s="3" t="s">
        <v>20</v>
      </c>
      <c r="I879" s="3">
        <v>1</v>
      </c>
      <c r="J879" s="3" t="s">
        <v>20</v>
      </c>
      <c r="L879" s="3" t="s">
        <v>1715</v>
      </c>
      <c r="M879" s="3">
        <v>1984</v>
      </c>
      <c r="N879" s="3" t="s">
        <v>22</v>
      </c>
      <c r="O879" s="3">
        <v>15</v>
      </c>
      <c r="P879" s="5">
        <f t="shared" si="40"/>
        <v>30970</v>
      </c>
      <c r="Q879" s="3">
        <f t="shared" si="41"/>
        <v>38</v>
      </c>
      <c r="R879" s="3">
        <v>3</v>
      </c>
      <c r="S879" s="99">
        <v>4839.18</v>
      </c>
      <c r="T879" s="3" t="s">
        <v>29</v>
      </c>
      <c r="U879" s="3" t="s">
        <v>23</v>
      </c>
      <c r="V879" s="3" t="s">
        <v>33</v>
      </c>
    </row>
    <row r="880" spans="1:22" x14ac:dyDescent="0.25">
      <c r="A880" s="3" t="s">
        <v>385</v>
      </c>
      <c r="B880" s="3">
        <v>48.86</v>
      </c>
      <c r="C880" s="3" t="str" cm="1">
        <f t="array" ref="C880">_xlfn.IFS($B880&lt;18.5,"Underweight",$B880&lt;24.9,"Normal Weight",$B880&lt;29.9,"Overweight",TRUE,"Obesity")</f>
        <v>Obesity</v>
      </c>
      <c r="D880" s="3">
        <v>6.09</v>
      </c>
      <c r="E880" s="3" t="str">
        <f t="shared" si="39"/>
        <v>Prediabetes</v>
      </c>
      <c r="F880" s="3" t="s">
        <v>20</v>
      </c>
      <c r="G880" s="3" t="s">
        <v>20</v>
      </c>
      <c r="H880" s="3" t="s">
        <v>20</v>
      </c>
      <c r="I880" s="3">
        <v>0</v>
      </c>
      <c r="J880" s="3" t="s">
        <v>21</v>
      </c>
      <c r="L880" s="3" t="s">
        <v>385</v>
      </c>
      <c r="M880" s="3">
        <v>1991</v>
      </c>
      <c r="N880" s="3" t="s">
        <v>32</v>
      </c>
      <c r="O880" s="3">
        <v>10</v>
      </c>
      <c r="P880" s="5">
        <f t="shared" si="40"/>
        <v>33399</v>
      </c>
      <c r="Q880" s="3">
        <f t="shared" si="41"/>
        <v>31</v>
      </c>
      <c r="R880" s="3">
        <v>3</v>
      </c>
      <c r="S880" s="99">
        <v>36911.99</v>
      </c>
      <c r="T880" s="3" t="s">
        <v>29</v>
      </c>
      <c r="U880" s="3" t="s">
        <v>29</v>
      </c>
      <c r="V880" s="3" t="s">
        <v>53</v>
      </c>
    </row>
    <row r="881" spans="1:22" x14ac:dyDescent="0.25">
      <c r="A881" s="3" t="s">
        <v>1718</v>
      </c>
      <c r="B881" s="3">
        <v>31.57</v>
      </c>
      <c r="C881" s="3" t="str" cm="1">
        <f t="array" ref="C881">_xlfn.IFS($B881&lt;18.5,"Underweight",$B881&lt;24.9,"Normal Weight",$B881&lt;29.9,"Overweight",TRUE,"Obesity")</f>
        <v>Obesity</v>
      </c>
      <c r="D881" s="3">
        <v>6.15</v>
      </c>
      <c r="E881" s="3" t="str">
        <f t="shared" si="39"/>
        <v>Prediabetes</v>
      </c>
      <c r="F881" s="3" t="s">
        <v>20</v>
      </c>
      <c r="G881" s="3" t="s">
        <v>20</v>
      </c>
      <c r="H881" s="3" t="s">
        <v>20</v>
      </c>
      <c r="I881" s="3">
        <v>1</v>
      </c>
      <c r="J881" s="3" t="s">
        <v>20</v>
      </c>
      <c r="L881" s="3" t="s">
        <v>1718</v>
      </c>
      <c r="M881" s="3">
        <v>1992</v>
      </c>
      <c r="N881" s="3" t="s">
        <v>47</v>
      </c>
      <c r="O881" s="3">
        <v>10</v>
      </c>
      <c r="P881" s="5">
        <f t="shared" si="40"/>
        <v>33857</v>
      </c>
      <c r="Q881" s="3">
        <f t="shared" si="41"/>
        <v>30</v>
      </c>
      <c r="R881" s="3">
        <v>3</v>
      </c>
      <c r="S881" s="99">
        <v>4837.58</v>
      </c>
      <c r="T881" s="3" t="s">
        <v>24</v>
      </c>
      <c r="U881" s="3" t="s">
        <v>29</v>
      </c>
      <c r="V881" s="3" t="s">
        <v>25</v>
      </c>
    </row>
    <row r="882" spans="1:22" x14ac:dyDescent="0.25">
      <c r="A882" s="3" t="s">
        <v>1720</v>
      </c>
      <c r="B882" s="3">
        <v>33.18</v>
      </c>
      <c r="C882" s="3" t="str" cm="1">
        <f t="array" ref="C882">_xlfn.IFS($B882&lt;18.5,"Underweight",$B882&lt;24.9,"Normal Weight",$B882&lt;29.9,"Overweight",TRUE,"Obesity")</f>
        <v>Obesity</v>
      </c>
      <c r="D882" s="3">
        <v>5.22</v>
      </c>
      <c r="E882" s="3" t="str">
        <f t="shared" si="39"/>
        <v>Normal</v>
      </c>
      <c r="F882" s="3" t="s">
        <v>20</v>
      </c>
      <c r="G882" s="3" t="s">
        <v>117</v>
      </c>
      <c r="H882" s="3" t="s">
        <v>20</v>
      </c>
      <c r="I882" s="3">
        <v>1</v>
      </c>
      <c r="J882" s="3" t="s">
        <v>20</v>
      </c>
      <c r="L882" s="3" t="s">
        <v>1720</v>
      </c>
      <c r="M882" s="3">
        <v>2000</v>
      </c>
      <c r="N882" s="3" t="s">
        <v>28</v>
      </c>
      <c r="O882" s="3">
        <v>11</v>
      </c>
      <c r="P882" s="5">
        <f t="shared" si="40"/>
        <v>36871</v>
      </c>
      <c r="Q882" s="3">
        <f t="shared" si="41"/>
        <v>22</v>
      </c>
      <c r="R882" s="3">
        <v>0</v>
      </c>
      <c r="S882" s="99">
        <v>4835.43</v>
      </c>
      <c r="T882" s="3" t="s">
        <v>29</v>
      </c>
      <c r="U882" s="3" t="s">
        <v>29</v>
      </c>
      <c r="V882" s="3" t="s">
        <v>48</v>
      </c>
    </row>
    <row r="883" spans="1:22" x14ac:dyDescent="0.25">
      <c r="A883" s="3" t="s">
        <v>1722</v>
      </c>
      <c r="B883" s="3">
        <v>37</v>
      </c>
      <c r="C883" s="3" t="str" cm="1">
        <f t="array" ref="C883">_xlfn.IFS($B883&lt;18.5,"Underweight",$B883&lt;24.9,"Normal Weight",$B883&lt;29.9,"Overweight",TRUE,"Obesity")</f>
        <v>Obesity</v>
      </c>
      <c r="D883" s="3">
        <v>11.66</v>
      </c>
      <c r="E883" s="3" t="str">
        <f t="shared" si="39"/>
        <v>Diabetes</v>
      </c>
      <c r="F883" s="3" t="s">
        <v>20</v>
      </c>
      <c r="G883" s="3" t="s">
        <v>20</v>
      </c>
      <c r="H883" s="3" t="s">
        <v>20</v>
      </c>
      <c r="I883" s="3">
        <v>0</v>
      </c>
      <c r="J883" s="3" t="s">
        <v>20</v>
      </c>
      <c r="L883" s="3" t="s">
        <v>1722</v>
      </c>
      <c r="M883" s="3">
        <v>2002</v>
      </c>
      <c r="N883" s="3" t="s">
        <v>32</v>
      </c>
      <c r="O883" s="3">
        <v>27</v>
      </c>
      <c r="P883" s="5">
        <f t="shared" si="40"/>
        <v>37434</v>
      </c>
      <c r="Q883" s="3">
        <f t="shared" si="41"/>
        <v>20</v>
      </c>
      <c r="R883" s="3">
        <v>5</v>
      </c>
      <c r="S883" s="99">
        <v>4830.63</v>
      </c>
      <c r="T883" s="3" t="s">
        <v>29</v>
      </c>
      <c r="U883" s="3" t="s">
        <v>23</v>
      </c>
      <c r="V883" s="3" t="s">
        <v>53</v>
      </c>
    </row>
    <row r="884" spans="1:22" x14ac:dyDescent="0.25">
      <c r="A884" s="3" t="s">
        <v>1724</v>
      </c>
      <c r="B884" s="3">
        <v>18.905000000000001</v>
      </c>
      <c r="C884" s="3" t="str" cm="1">
        <f t="array" ref="C884">_xlfn.IFS($B884&lt;18.5,"Underweight",$B884&lt;24.9,"Normal Weight",$B884&lt;29.9,"Overweight",TRUE,"Obesity")</f>
        <v>Normal Weight</v>
      </c>
      <c r="D884" s="3">
        <v>4.91</v>
      </c>
      <c r="E884" s="3" t="str">
        <f t="shared" si="39"/>
        <v>Normal</v>
      </c>
      <c r="F884" s="3" t="s">
        <v>21</v>
      </c>
      <c r="G884" s="3" t="s">
        <v>20</v>
      </c>
      <c r="H884" s="3" t="s">
        <v>20</v>
      </c>
      <c r="I884" s="3">
        <v>1</v>
      </c>
      <c r="J884" s="3" t="s">
        <v>20</v>
      </c>
      <c r="L884" s="3" t="s">
        <v>1724</v>
      </c>
      <c r="M884" s="3">
        <v>1995</v>
      </c>
      <c r="N884" s="3" t="s">
        <v>28</v>
      </c>
      <c r="O884" s="3">
        <v>1</v>
      </c>
      <c r="P884" s="5">
        <f t="shared" si="40"/>
        <v>35034</v>
      </c>
      <c r="Q884" s="3">
        <f t="shared" si="41"/>
        <v>27</v>
      </c>
      <c r="R884" s="3">
        <v>3</v>
      </c>
      <c r="S884" s="99">
        <v>4827.8999999999996</v>
      </c>
      <c r="T884" s="3" t="s">
        <v>23</v>
      </c>
      <c r="U884" s="3" t="s">
        <v>29</v>
      </c>
      <c r="V884" s="3" t="s">
        <v>33</v>
      </c>
    </row>
    <row r="885" spans="1:22" x14ac:dyDescent="0.25">
      <c r="A885" s="3" t="s">
        <v>1726</v>
      </c>
      <c r="B885" s="3">
        <v>20.03</v>
      </c>
      <c r="C885" s="3" t="str" cm="1">
        <f t="array" ref="C885">_xlfn.IFS($B885&lt;18.5,"Underweight",$B885&lt;24.9,"Normal Weight",$B885&lt;29.9,"Overweight",TRUE,"Obesity")</f>
        <v>Normal Weight</v>
      </c>
      <c r="D885" s="3">
        <v>9.25</v>
      </c>
      <c r="E885" s="3" t="str">
        <f t="shared" si="39"/>
        <v>Diabetes</v>
      </c>
      <c r="F885" s="3" t="s">
        <v>21</v>
      </c>
      <c r="G885" s="3" t="s">
        <v>20</v>
      </c>
      <c r="H885" s="3" t="s">
        <v>20</v>
      </c>
      <c r="I885" s="3">
        <v>0</v>
      </c>
      <c r="J885" s="3" t="s">
        <v>20</v>
      </c>
      <c r="L885" s="3" t="s">
        <v>1726</v>
      </c>
      <c r="M885" s="3">
        <v>1981</v>
      </c>
      <c r="N885" s="3" t="s">
        <v>61</v>
      </c>
      <c r="O885" s="3">
        <v>3</v>
      </c>
      <c r="P885" s="5">
        <f t="shared" si="40"/>
        <v>29770</v>
      </c>
      <c r="Q885" s="3">
        <f t="shared" si="41"/>
        <v>41</v>
      </c>
      <c r="R885" s="3">
        <v>1</v>
      </c>
      <c r="S885" s="99">
        <v>4827.1000000000004</v>
      </c>
      <c r="T885" s="3" t="s">
        <v>29</v>
      </c>
      <c r="U885" s="3" t="s">
        <v>23</v>
      </c>
      <c r="V885" s="3" t="s">
        <v>25</v>
      </c>
    </row>
    <row r="886" spans="1:22" x14ac:dyDescent="0.25">
      <c r="A886" s="3" t="s">
        <v>1728</v>
      </c>
      <c r="B886" s="3">
        <v>16.7</v>
      </c>
      <c r="C886" s="3" t="str" cm="1">
        <f t="array" ref="C886">_xlfn.IFS($B886&lt;18.5,"Underweight",$B886&lt;24.9,"Normal Weight",$B886&lt;29.9,"Overweight",TRUE,"Obesity")</f>
        <v>Underweight</v>
      </c>
      <c r="D886" s="3">
        <v>11.48</v>
      </c>
      <c r="E886" s="3" t="str">
        <f t="shared" si="39"/>
        <v>Diabetes</v>
      </c>
      <c r="F886" s="3" t="s">
        <v>20</v>
      </c>
      <c r="G886" s="3" t="s">
        <v>20</v>
      </c>
      <c r="H886" s="3" t="s">
        <v>20</v>
      </c>
      <c r="I886" s="3">
        <v>0</v>
      </c>
      <c r="J886" s="3" t="s">
        <v>20</v>
      </c>
      <c r="L886" s="3" t="s">
        <v>1728</v>
      </c>
      <c r="M886" s="3">
        <v>1978</v>
      </c>
      <c r="N886" s="3" t="s">
        <v>22</v>
      </c>
      <c r="O886" s="3">
        <v>3</v>
      </c>
      <c r="P886" s="5">
        <f t="shared" si="40"/>
        <v>28766</v>
      </c>
      <c r="Q886" s="3">
        <f t="shared" si="41"/>
        <v>44</v>
      </c>
      <c r="R886" s="3">
        <v>2</v>
      </c>
      <c r="S886" s="99">
        <v>4812.34</v>
      </c>
      <c r="T886" s="3" t="s">
        <v>29</v>
      </c>
      <c r="U886" s="3" t="s">
        <v>24</v>
      </c>
      <c r="V886" s="3" t="s">
        <v>25</v>
      </c>
    </row>
    <row r="887" spans="1:22" x14ac:dyDescent="0.25">
      <c r="A887" s="3" t="s">
        <v>1730</v>
      </c>
      <c r="B887" s="3">
        <v>39.82</v>
      </c>
      <c r="C887" s="3" t="str" cm="1">
        <f t="array" ref="C887">_xlfn.IFS($B887&lt;18.5,"Underweight",$B887&lt;24.9,"Normal Weight",$B887&lt;29.9,"Overweight",TRUE,"Obesity")</f>
        <v>Obesity</v>
      </c>
      <c r="D887" s="3">
        <v>6.06</v>
      </c>
      <c r="E887" s="3" t="str">
        <f t="shared" si="39"/>
        <v>Prediabetes</v>
      </c>
      <c r="F887" s="3" t="s">
        <v>20</v>
      </c>
      <c r="G887" s="3" t="s">
        <v>20</v>
      </c>
      <c r="H887" s="3" t="s">
        <v>20</v>
      </c>
      <c r="I887" s="3">
        <v>0</v>
      </c>
      <c r="J887" s="3" t="s">
        <v>20</v>
      </c>
      <c r="L887" s="3" t="s">
        <v>1730</v>
      </c>
      <c r="M887" s="3">
        <v>1989</v>
      </c>
      <c r="N887" s="3" t="s">
        <v>28</v>
      </c>
      <c r="O887" s="3">
        <v>16</v>
      </c>
      <c r="P887" s="5">
        <f t="shared" si="40"/>
        <v>32858</v>
      </c>
      <c r="Q887" s="3">
        <f t="shared" si="41"/>
        <v>33</v>
      </c>
      <c r="R887" s="3">
        <v>1</v>
      </c>
      <c r="S887" s="99">
        <v>4795.66</v>
      </c>
      <c r="T887" s="3" t="s">
        <v>29</v>
      </c>
      <c r="U887" s="3" t="s">
        <v>23</v>
      </c>
      <c r="V887" s="3" t="s">
        <v>25</v>
      </c>
    </row>
    <row r="888" spans="1:22" x14ac:dyDescent="0.25">
      <c r="A888" s="3" t="s">
        <v>1732</v>
      </c>
      <c r="B888" s="3">
        <v>22.04</v>
      </c>
      <c r="C888" s="3" t="str" cm="1">
        <f t="array" ref="C888">_xlfn.IFS($B888&lt;18.5,"Underweight",$B888&lt;24.9,"Normal Weight",$B888&lt;29.9,"Overweight",TRUE,"Obesity")</f>
        <v>Normal Weight</v>
      </c>
      <c r="D888" s="3">
        <v>5.86</v>
      </c>
      <c r="E888" s="3" t="str">
        <f t="shared" si="39"/>
        <v>Prediabetes</v>
      </c>
      <c r="F888" s="3" t="s">
        <v>20</v>
      </c>
      <c r="G888" s="3" t="s">
        <v>20</v>
      </c>
      <c r="H888" s="3" t="s">
        <v>20</v>
      </c>
      <c r="I888" s="3">
        <v>1</v>
      </c>
      <c r="J888" s="3" t="s">
        <v>20</v>
      </c>
      <c r="L888" s="3" t="s">
        <v>1732</v>
      </c>
      <c r="M888" s="3">
        <v>1987</v>
      </c>
      <c r="N888" s="3" t="s">
        <v>32</v>
      </c>
      <c r="O888" s="3">
        <v>22</v>
      </c>
      <c r="P888" s="5">
        <f t="shared" si="40"/>
        <v>31950</v>
      </c>
      <c r="Q888" s="3">
        <f t="shared" si="41"/>
        <v>35</v>
      </c>
      <c r="R888" s="3">
        <v>3</v>
      </c>
      <c r="S888" s="99">
        <v>4787.42</v>
      </c>
      <c r="T888" s="3" t="s">
        <v>29</v>
      </c>
      <c r="U888" s="3" t="s">
        <v>24</v>
      </c>
      <c r="V888" s="3" t="s">
        <v>25</v>
      </c>
    </row>
    <row r="889" spans="1:22" x14ac:dyDescent="0.25">
      <c r="A889" s="3" t="s">
        <v>1734</v>
      </c>
      <c r="B889" s="3">
        <v>28.27</v>
      </c>
      <c r="C889" s="3" t="str" cm="1">
        <f t="array" ref="C889">_xlfn.IFS($B889&lt;18.5,"Underweight",$B889&lt;24.9,"Normal Weight",$B889&lt;29.9,"Overweight",TRUE,"Obesity")</f>
        <v>Overweight</v>
      </c>
      <c r="D889" s="3">
        <v>5.33</v>
      </c>
      <c r="E889" s="3" t="str">
        <f t="shared" si="39"/>
        <v>Normal</v>
      </c>
      <c r="F889" s="3" t="s">
        <v>20</v>
      </c>
      <c r="G889" s="3" t="s">
        <v>20</v>
      </c>
      <c r="H889" s="3" t="s">
        <v>20</v>
      </c>
      <c r="I889" s="3">
        <v>0</v>
      </c>
      <c r="J889" s="3" t="s">
        <v>20</v>
      </c>
      <c r="L889" s="3" t="s">
        <v>1734</v>
      </c>
      <c r="M889" s="3">
        <v>1989</v>
      </c>
      <c r="N889" s="3" t="s">
        <v>28</v>
      </c>
      <c r="O889" s="3">
        <v>9</v>
      </c>
      <c r="P889" s="5">
        <f t="shared" si="40"/>
        <v>32851</v>
      </c>
      <c r="Q889" s="3">
        <f t="shared" si="41"/>
        <v>33</v>
      </c>
      <c r="R889" s="3">
        <v>1</v>
      </c>
      <c r="S889" s="99">
        <v>4779.6000000000004</v>
      </c>
      <c r="T889" s="3" t="s">
        <v>29</v>
      </c>
      <c r="U889" s="3" t="s">
        <v>24</v>
      </c>
      <c r="V889" s="3" t="s">
        <v>25</v>
      </c>
    </row>
    <row r="890" spans="1:22" x14ac:dyDescent="0.25">
      <c r="A890" s="3" t="s">
        <v>1736</v>
      </c>
      <c r="B890" s="3">
        <v>18.5</v>
      </c>
      <c r="C890" s="3" t="str" cm="1">
        <f t="array" ref="C890">_xlfn.IFS($B890&lt;18.5,"Underweight",$B890&lt;24.9,"Normal Weight",$B890&lt;29.9,"Overweight",TRUE,"Obesity")</f>
        <v>Normal Weight</v>
      </c>
      <c r="D890" s="3">
        <v>5.33</v>
      </c>
      <c r="E890" s="3" t="str">
        <f t="shared" si="39"/>
        <v>Normal</v>
      </c>
      <c r="F890" s="3" t="s">
        <v>20</v>
      </c>
      <c r="G890" s="3" t="s">
        <v>20</v>
      </c>
      <c r="H890" s="3" t="s">
        <v>20</v>
      </c>
      <c r="I890" s="3">
        <v>0</v>
      </c>
      <c r="J890" s="3" t="s">
        <v>20</v>
      </c>
      <c r="L890" s="3" t="s">
        <v>1736</v>
      </c>
      <c r="M890" s="3">
        <v>1989</v>
      </c>
      <c r="N890" s="3" t="s">
        <v>51</v>
      </c>
      <c r="O890" s="3">
        <v>1</v>
      </c>
      <c r="P890" s="5">
        <f t="shared" si="40"/>
        <v>32721</v>
      </c>
      <c r="Q890" s="3">
        <f t="shared" si="41"/>
        <v>33</v>
      </c>
      <c r="R890" s="3">
        <v>1</v>
      </c>
      <c r="S890" s="99">
        <v>4766.0200000000004</v>
      </c>
      <c r="T890" s="3" t="s">
        <v>29</v>
      </c>
      <c r="U890" s="3" t="s">
        <v>24</v>
      </c>
      <c r="V890" s="3" t="s">
        <v>53</v>
      </c>
    </row>
    <row r="891" spans="1:22" x14ac:dyDescent="0.25">
      <c r="A891" s="3" t="s">
        <v>70</v>
      </c>
      <c r="B891" s="3">
        <v>36.765000000000001</v>
      </c>
      <c r="C891" s="3" t="str" cm="1">
        <f t="array" ref="C891">_xlfn.IFS($B891&lt;18.5,"Underweight",$B891&lt;24.9,"Normal Weight",$B891&lt;29.9,"Overweight",TRUE,"Obesity")</f>
        <v>Obesity</v>
      </c>
      <c r="D891" s="3">
        <v>7.29</v>
      </c>
      <c r="E891" s="3" t="str">
        <f t="shared" si="39"/>
        <v>Diabetes</v>
      </c>
      <c r="F891" s="3" t="s">
        <v>21</v>
      </c>
      <c r="G891" s="3" t="s">
        <v>20</v>
      </c>
      <c r="H891" s="3" t="s">
        <v>21</v>
      </c>
      <c r="I891" s="3">
        <v>1</v>
      </c>
      <c r="J891" s="3" t="s">
        <v>21</v>
      </c>
      <c r="L891" s="3" t="s">
        <v>70</v>
      </c>
      <c r="M891" s="3">
        <v>1963</v>
      </c>
      <c r="N891" s="3" t="s">
        <v>51</v>
      </c>
      <c r="O891" s="3">
        <v>5</v>
      </c>
      <c r="P891" s="5">
        <f t="shared" si="40"/>
        <v>23228</v>
      </c>
      <c r="Q891" s="3">
        <f t="shared" si="41"/>
        <v>59</v>
      </c>
      <c r="R891" s="3">
        <v>1</v>
      </c>
      <c r="S891" s="99">
        <v>47896.79</v>
      </c>
      <c r="T891" s="3" t="s">
        <v>23</v>
      </c>
      <c r="U891" s="3" t="s">
        <v>24</v>
      </c>
      <c r="V891" s="3" t="s">
        <v>119</v>
      </c>
    </row>
    <row r="892" spans="1:22" x14ac:dyDescent="0.25">
      <c r="A892" s="3" t="s">
        <v>387</v>
      </c>
      <c r="B892" s="3">
        <v>34.799999999999997</v>
      </c>
      <c r="C892" s="3" t="str" cm="1">
        <f t="array" ref="C892">_xlfn.IFS($B892&lt;18.5,"Underweight",$B892&lt;24.9,"Normal Weight",$B892&lt;29.9,"Overweight",TRUE,"Obesity")</f>
        <v>Obesity</v>
      </c>
      <c r="D892" s="3">
        <v>11.4</v>
      </c>
      <c r="E892" s="3" t="str">
        <f t="shared" si="39"/>
        <v>Diabetes</v>
      </c>
      <c r="F892" s="3" t="s">
        <v>21</v>
      </c>
      <c r="G892" s="3" t="s">
        <v>20</v>
      </c>
      <c r="H892" s="3" t="s">
        <v>21</v>
      </c>
      <c r="I892" s="3">
        <v>1</v>
      </c>
      <c r="J892" s="3" t="s">
        <v>20</v>
      </c>
      <c r="L892" s="3" t="s">
        <v>387</v>
      </c>
      <c r="M892" s="3">
        <v>1963</v>
      </c>
      <c r="N892" s="3" t="s">
        <v>61</v>
      </c>
      <c r="O892" s="3">
        <v>24</v>
      </c>
      <c r="P892" s="5">
        <f t="shared" si="40"/>
        <v>23216</v>
      </c>
      <c r="Q892" s="3">
        <f t="shared" si="41"/>
        <v>59</v>
      </c>
      <c r="R892" s="3">
        <v>2</v>
      </c>
      <c r="S892" s="99">
        <v>36910.61</v>
      </c>
      <c r="T892" s="3" t="s">
        <v>29</v>
      </c>
      <c r="U892" s="3" t="s">
        <v>29</v>
      </c>
      <c r="V892" s="3" t="s">
        <v>53</v>
      </c>
    </row>
    <row r="893" spans="1:22" x14ac:dyDescent="0.25">
      <c r="A893" s="3" t="s">
        <v>1740</v>
      </c>
      <c r="B893" s="3">
        <v>38.6</v>
      </c>
      <c r="C893" s="3" t="str" cm="1">
        <f t="array" ref="C893">_xlfn.IFS($B893&lt;18.5,"Underweight",$B893&lt;24.9,"Normal Weight",$B893&lt;29.9,"Overweight",TRUE,"Obesity")</f>
        <v>Obesity</v>
      </c>
      <c r="D893" s="3">
        <v>6.02</v>
      </c>
      <c r="E893" s="3" t="str">
        <f t="shared" si="39"/>
        <v>Prediabetes</v>
      </c>
      <c r="F893" s="3" t="s">
        <v>20</v>
      </c>
      <c r="G893" s="3" t="s">
        <v>20</v>
      </c>
      <c r="H893" s="3" t="s">
        <v>20</v>
      </c>
      <c r="I893" s="3">
        <v>1</v>
      </c>
      <c r="J893" s="3" t="s">
        <v>20</v>
      </c>
      <c r="L893" s="3" t="s">
        <v>1740</v>
      </c>
      <c r="M893" s="3">
        <v>1987</v>
      </c>
      <c r="N893" s="3" t="s">
        <v>47</v>
      </c>
      <c r="O893" s="3">
        <v>27</v>
      </c>
      <c r="P893" s="5">
        <f t="shared" si="40"/>
        <v>32047</v>
      </c>
      <c r="Q893" s="3">
        <f t="shared" si="41"/>
        <v>35</v>
      </c>
      <c r="R893" s="3">
        <v>1</v>
      </c>
      <c r="S893" s="99">
        <v>4762.33</v>
      </c>
      <c r="T893" s="3" t="s">
        <v>24</v>
      </c>
      <c r="U893" s="3" t="s">
        <v>24</v>
      </c>
      <c r="V893" s="3" t="s">
        <v>53</v>
      </c>
    </row>
    <row r="894" spans="1:22" x14ac:dyDescent="0.25">
      <c r="A894" s="3" t="s">
        <v>1742</v>
      </c>
      <c r="B894" s="3">
        <v>43.12</v>
      </c>
      <c r="C894" s="3" t="str" cm="1">
        <f t="array" ref="C894">_xlfn.IFS($B894&lt;18.5,"Underweight",$B894&lt;24.9,"Normal Weight",$B894&lt;29.9,"Overweight",TRUE,"Obesity")</f>
        <v>Obesity</v>
      </c>
      <c r="D894" s="3">
        <v>6.25</v>
      </c>
      <c r="E894" s="3" t="str">
        <f t="shared" si="39"/>
        <v>Prediabetes</v>
      </c>
      <c r="F894" s="3" t="s">
        <v>20</v>
      </c>
      <c r="G894" s="3" t="s">
        <v>20</v>
      </c>
      <c r="H894" s="3" t="s">
        <v>20</v>
      </c>
      <c r="I894" s="3">
        <v>1</v>
      </c>
      <c r="J894" s="3" t="s">
        <v>20</v>
      </c>
      <c r="L894" s="3" t="s">
        <v>1742</v>
      </c>
      <c r="M894" s="3">
        <v>1992</v>
      </c>
      <c r="N894" s="3" t="s">
        <v>51</v>
      </c>
      <c r="O894" s="3">
        <v>16</v>
      </c>
      <c r="P894" s="5">
        <f t="shared" si="40"/>
        <v>33832</v>
      </c>
      <c r="Q894" s="3">
        <f t="shared" si="41"/>
        <v>30</v>
      </c>
      <c r="R894" s="3">
        <v>2</v>
      </c>
      <c r="S894" s="99">
        <v>4753.6400000000003</v>
      </c>
      <c r="T894" s="3" t="s">
        <v>29</v>
      </c>
      <c r="U894" s="3" t="s">
        <v>24</v>
      </c>
      <c r="V894" s="3" t="s">
        <v>25</v>
      </c>
    </row>
    <row r="895" spans="1:22" x14ac:dyDescent="0.25">
      <c r="A895" s="3" t="s">
        <v>1744</v>
      </c>
      <c r="B895" s="3">
        <v>30.5</v>
      </c>
      <c r="C895" s="3" t="str" cm="1">
        <f t="array" ref="C895">_xlfn.IFS($B895&lt;18.5,"Underweight",$B895&lt;24.9,"Normal Weight",$B895&lt;29.9,"Overweight",TRUE,"Obesity")</f>
        <v>Obesity</v>
      </c>
      <c r="D895" s="3">
        <v>4.8099999999999996</v>
      </c>
      <c r="E895" s="3" t="str">
        <f t="shared" si="39"/>
        <v>Normal</v>
      </c>
      <c r="F895" s="3" t="s">
        <v>20</v>
      </c>
      <c r="G895" s="3" t="s">
        <v>20</v>
      </c>
      <c r="H895" s="3" t="s">
        <v>20</v>
      </c>
      <c r="I895" s="3">
        <v>1</v>
      </c>
      <c r="J895" s="3" t="s">
        <v>20</v>
      </c>
      <c r="L895" s="3" t="s">
        <v>1744</v>
      </c>
      <c r="M895" s="3">
        <v>1987</v>
      </c>
      <c r="N895" s="3" t="s">
        <v>56</v>
      </c>
      <c r="O895" s="3">
        <v>22</v>
      </c>
      <c r="P895" s="5">
        <f t="shared" si="40"/>
        <v>32103</v>
      </c>
      <c r="Q895" s="3">
        <f t="shared" si="41"/>
        <v>35</v>
      </c>
      <c r="R895" s="3">
        <v>1</v>
      </c>
      <c r="S895" s="99">
        <v>4751.07</v>
      </c>
      <c r="T895" s="3" t="s">
        <v>24</v>
      </c>
      <c r="U895" s="3" t="s">
        <v>23</v>
      </c>
      <c r="V895" s="3" t="s">
        <v>53</v>
      </c>
    </row>
    <row r="896" spans="1:22" x14ac:dyDescent="0.25">
      <c r="A896" s="3" t="s">
        <v>1746</v>
      </c>
      <c r="B896" s="3">
        <v>27.61</v>
      </c>
      <c r="C896" s="3" t="str" cm="1">
        <f t="array" ref="C896">_xlfn.IFS($B896&lt;18.5,"Underweight",$B896&lt;24.9,"Normal Weight",$B896&lt;29.9,"Overweight",TRUE,"Obesity")</f>
        <v>Overweight</v>
      </c>
      <c r="D896" s="3">
        <v>4.5999999999999996</v>
      </c>
      <c r="E896" s="3" t="str">
        <f t="shared" si="39"/>
        <v>Normal</v>
      </c>
      <c r="F896" s="3" t="s">
        <v>20</v>
      </c>
      <c r="G896" s="3" t="s">
        <v>20</v>
      </c>
      <c r="H896" s="3" t="s">
        <v>20</v>
      </c>
      <c r="I896" s="3">
        <v>1</v>
      </c>
      <c r="J896" s="3" t="s">
        <v>20</v>
      </c>
      <c r="L896" s="3" t="s">
        <v>1746</v>
      </c>
      <c r="M896" s="3">
        <v>1987</v>
      </c>
      <c r="N896" s="3" t="s">
        <v>47</v>
      </c>
      <c r="O896" s="3">
        <v>2</v>
      </c>
      <c r="P896" s="5">
        <f t="shared" si="40"/>
        <v>32022</v>
      </c>
      <c r="Q896" s="3">
        <f t="shared" si="41"/>
        <v>35</v>
      </c>
      <c r="R896" s="3">
        <v>1</v>
      </c>
      <c r="S896" s="99">
        <v>4747.05</v>
      </c>
      <c r="T896" s="3" t="s">
        <v>29</v>
      </c>
      <c r="U896" s="3" t="s">
        <v>29</v>
      </c>
      <c r="V896" s="3" t="s">
        <v>25</v>
      </c>
    </row>
    <row r="897" spans="1:22" x14ac:dyDescent="0.25">
      <c r="A897" s="3" t="s">
        <v>1748</v>
      </c>
      <c r="B897" s="3">
        <v>27.1</v>
      </c>
      <c r="C897" s="3" t="str" cm="1">
        <f t="array" ref="C897">_xlfn.IFS($B897&lt;18.5,"Underweight",$B897&lt;24.9,"Normal Weight",$B897&lt;29.9,"Overweight",TRUE,"Obesity")</f>
        <v>Overweight</v>
      </c>
      <c r="D897" s="3">
        <v>5.08</v>
      </c>
      <c r="E897" s="3" t="str">
        <f t="shared" si="39"/>
        <v>Normal</v>
      </c>
      <c r="F897" s="3" t="s">
        <v>20</v>
      </c>
      <c r="G897" s="3" t="s">
        <v>20</v>
      </c>
      <c r="H897" s="3" t="s">
        <v>20</v>
      </c>
      <c r="I897" s="3">
        <v>1</v>
      </c>
      <c r="J897" s="3" t="s">
        <v>20</v>
      </c>
      <c r="L897" s="3" t="s">
        <v>1748</v>
      </c>
      <c r="M897" s="3">
        <v>1987</v>
      </c>
      <c r="N897" s="3" t="s">
        <v>32</v>
      </c>
      <c r="O897" s="3">
        <v>5</v>
      </c>
      <c r="P897" s="5">
        <f t="shared" si="40"/>
        <v>31933</v>
      </c>
      <c r="Q897" s="3">
        <f t="shared" si="41"/>
        <v>36</v>
      </c>
      <c r="R897" s="3">
        <v>1</v>
      </c>
      <c r="S897" s="99">
        <v>4746.34</v>
      </c>
      <c r="T897" s="3" t="s">
        <v>29</v>
      </c>
      <c r="U897" s="3" t="s">
        <v>29</v>
      </c>
      <c r="V897" s="3" t="s">
        <v>53</v>
      </c>
    </row>
    <row r="898" spans="1:22" x14ac:dyDescent="0.25">
      <c r="A898" s="3" t="s">
        <v>1750</v>
      </c>
      <c r="B898" s="3">
        <v>35.93</v>
      </c>
      <c r="C898" s="3" t="str" cm="1">
        <f t="array" ref="C898">_xlfn.IFS($B898&lt;18.5,"Underweight",$B898&lt;24.9,"Normal Weight",$B898&lt;29.9,"Overweight",TRUE,"Obesity")</f>
        <v>Obesity</v>
      </c>
      <c r="D898" s="3">
        <v>5.43</v>
      </c>
      <c r="E898" s="3" t="str">
        <f t="shared" ref="E898:E961" si="42">IF($D898&lt;5.7,"Normal",IF($D898&lt;6.5,"Prediabetes","Diabetes"))</f>
        <v>Normal</v>
      </c>
      <c r="F898" s="3" t="s">
        <v>20</v>
      </c>
      <c r="G898" s="3" t="s">
        <v>117</v>
      </c>
      <c r="H898" s="3" t="s">
        <v>20</v>
      </c>
      <c r="I898" s="3">
        <v>1</v>
      </c>
      <c r="J898" s="3" t="s">
        <v>20</v>
      </c>
      <c r="L898" s="3" t="s">
        <v>1750</v>
      </c>
      <c r="M898" s="3">
        <v>2004</v>
      </c>
      <c r="N898" s="3" t="s">
        <v>56</v>
      </c>
      <c r="O898" s="3">
        <v>24</v>
      </c>
      <c r="P898" s="5">
        <f t="shared" ref="P898:P961" si="43">DATE($M898,MONTH(1&amp;$N898),$O898)</f>
        <v>38315</v>
      </c>
      <c r="Q898" s="3">
        <f t="shared" ref="Q898:Q961" si="44">DATEDIF($P898,DATE(2023,6,8),"Y")</f>
        <v>18</v>
      </c>
      <c r="R898" s="3">
        <v>0</v>
      </c>
      <c r="S898" s="99">
        <v>4740.78</v>
      </c>
      <c r="T898" s="3" t="s">
        <v>29</v>
      </c>
      <c r="U898" s="3" t="s">
        <v>24</v>
      </c>
      <c r="V898" s="3" t="s">
        <v>48</v>
      </c>
    </row>
    <row r="899" spans="1:22" x14ac:dyDescent="0.25">
      <c r="A899" s="3" t="s">
        <v>1752</v>
      </c>
      <c r="B899" s="3">
        <v>32.68</v>
      </c>
      <c r="C899" s="3" t="str" cm="1">
        <f t="array" ref="C899">_xlfn.IFS($B899&lt;18.5,"Underweight",$B899&lt;24.9,"Normal Weight",$B899&lt;29.9,"Overweight",TRUE,"Obesity")</f>
        <v>Obesity</v>
      </c>
      <c r="D899" s="3">
        <v>5.44</v>
      </c>
      <c r="E899" s="3" t="str">
        <f t="shared" si="42"/>
        <v>Normal</v>
      </c>
      <c r="F899" s="3" t="s">
        <v>20</v>
      </c>
      <c r="G899" s="3" t="s">
        <v>20</v>
      </c>
      <c r="H899" s="3" t="s">
        <v>20</v>
      </c>
      <c r="I899" s="3">
        <v>0</v>
      </c>
      <c r="J899" s="3" t="s">
        <v>20</v>
      </c>
      <c r="L899" s="3" t="s">
        <v>1752</v>
      </c>
      <c r="M899" s="3">
        <v>1991</v>
      </c>
      <c r="N899" s="3" t="s">
        <v>22</v>
      </c>
      <c r="O899" s="3">
        <v>12</v>
      </c>
      <c r="P899" s="5">
        <f t="shared" si="43"/>
        <v>33523</v>
      </c>
      <c r="Q899" s="3">
        <f t="shared" si="44"/>
        <v>31</v>
      </c>
      <c r="R899" s="3">
        <v>1</v>
      </c>
      <c r="S899" s="99">
        <v>4738.2700000000004</v>
      </c>
      <c r="T899" s="3" t="s">
        <v>29</v>
      </c>
      <c r="U899" s="3" t="s">
        <v>24</v>
      </c>
      <c r="V899" s="3" t="s">
        <v>33</v>
      </c>
    </row>
    <row r="900" spans="1:22" x14ac:dyDescent="0.25">
      <c r="A900" s="3" t="s">
        <v>1754</v>
      </c>
      <c r="B900" s="3">
        <v>20.74</v>
      </c>
      <c r="C900" s="3" t="str" cm="1">
        <f t="array" ref="C900">_xlfn.IFS($B900&lt;18.5,"Underweight",$B900&lt;24.9,"Normal Weight",$B900&lt;29.9,"Overweight",TRUE,"Obesity")</f>
        <v>Normal Weight</v>
      </c>
      <c r="D900" s="3">
        <v>11.69</v>
      </c>
      <c r="E900" s="3" t="str">
        <f t="shared" si="42"/>
        <v>Diabetes</v>
      </c>
      <c r="F900" s="3" t="s">
        <v>21</v>
      </c>
      <c r="G900" s="3" t="s">
        <v>20</v>
      </c>
      <c r="H900" s="3" t="s">
        <v>20</v>
      </c>
      <c r="I900" s="3">
        <v>1</v>
      </c>
      <c r="J900" s="3" t="s">
        <v>20</v>
      </c>
      <c r="L900" s="3" t="s">
        <v>1754</v>
      </c>
      <c r="M900" s="3">
        <v>1986</v>
      </c>
      <c r="N900" s="3" t="s">
        <v>47</v>
      </c>
      <c r="O900" s="3">
        <v>5</v>
      </c>
      <c r="P900" s="5">
        <f t="shared" si="43"/>
        <v>31660</v>
      </c>
      <c r="Q900" s="3">
        <f t="shared" si="44"/>
        <v>36</v>
      </c>
      <c r="R900" s="3">
        <v>3</v>
      </c>
      <c r="S900" s="99">
        <v>4734.6400000000003</v>
      </c>
      <c r="T900" s="3" t="s">
        <v>29</v>
      </c>
      <c r="U900" s="3" t="s">
        <v>23</v>
      </c>
      <c r="V900" s="3" t="s">
        <v>25</v>
      </c>
    </row>
    <row r="901" spans="1:22" x14ac:dyDescent="0.25">
      <c r="A901" s="3" t="s">
        <v>1756</v>
      </c>
      <c r="B901" s="3">
        <v>15.57</v>
      </c>
      <c r="C901" s="3" t="str" cm="1">
        <f t="array" ref="C901">_xlfn.IFS($B901&lt;18.5,"Underweight",$B901&lt;24.9,"Normal Weight",$B901&lt;29.9,"Overweight",TRUE,"Obesity")</f>
        <v>Underweight</v>
      </c>
      <c r="D901" s="3">
        <v>6.07</v>
      </c>
      <c r="E901" s="3" t="str">
        <f t="shared" si="42"/>
        <v>Prediabetes</v>
      </c>
      <c r="F901" s="3" t="s">
        <v>20</v>
      </c>
      <c r="G901" s="3" t="s">
        <v>20</v>
      </c>
      <c r="H901" s="3" t="s">
        <v>20</v>
      </c>
      <c r="I901" s="3">
        <v>0</v>
      </c>
      <c r="J901" s="3" t="s">
        <v>20</v>
      </c>
      <c r="L901" s="3" t="s">
        <v>1756</v>
      </c>
      <c r="M901" s="3">
        <v>1980</v>
      </c>
      <c r="N901" s="3" t="s">
        <v>61</v>
      </c>
      <c r="O901" s="3">
        <v>2</v>
      </c>
      <c r="P901" s="5">
        <f t="shared" si="43"/>
        <v>29404</v>
      </c>
      <c r="Q901" s="3">
        <f t="shared" si="44"/>
        <v>42</v>
      </c>
      <c r="R901" s="3">
        <v>2</v>
      </c>
      <c r="S901" s="99">
        <v>4728.71</v>
      </c>
      <c r="T901" s="3" t="s">
        <v>29</v>
      </c>
      <c r="U901" s="3" t="s">
        <v>24</v>
      </c>
      <c r="V901" s="3" t="s">
        <v>33</v>
      </c>
    </row>
    <row r="902" spans="1:22" x14ac:dyDescent="0.25">
      <c r="A902" s="3" t="s">
        <v>1758</v>
      </c>
      <c r="B902" s="3">
        <v>23.844999999999999</v>
      </c>
      <c r="C902" s="3" t="str" cm="1">
        <f t="array" ref="C902">_xlfn.IFS($B902&lt;18.5,"Underweight",$B902&lt;24.9,"Normal Weight",$B902&lt;29.9,"Overweight",TRUE,"Obesity")</f>
        <v>Normal Weight</v>
      </c>
      <c r="D902" s="3">
        <v>4.3600000000000003</v>
      </c>
      <c r="E902" s="3" t="str">
        <f t="shared" si="42"/>
        <v>Normal</v>
      </c>
      <c r="F902" s="3" t="s">
        <v>20</v>
      </c>
      <c r="G902" s="3" t="s">
        <v>20</v>
      </c>
      <c r="H902" s="3" t="s">
        <v>20</v>
      </c>
      <c r="I902" s="3">
        <v>0</v>
      </c>
      <c r="J902" s="3" t="s">
        <v>20</v>
      </c>
      <c r="L902" s="3" t="s">
        <v>1758</v>
      </c>
      <c r="M902" s="3">
        <v>1994</v>
      </c>
      <c r="N902" s="3" t="s">
        <v>51</v>
      </c>
      <c r="O902" s="3">
        <v>12</v>
      </c>
      <c r="P902" s="5">
        <f t="shared" si="43"/>
        <v>34558</v>
      </c>
      <c r="Q902" s="3">
        <f t="shared" si="44"/>
        <v>28</v>
      </c>
      <c r="R902" s="3">
        <v>2</v>
      </c>
      <c r="S902" s="99">
        <v>4719.74</v>
      </c>
      <c r="T902" s="3" t="s">
        <v>29</v>
      </c>
      <c r="U902" s="3" t="s">
        <v>23</v>
      </c>
      <c r="V902" s="3" t="s">
        <v>33</v>
      </c>
    </row>
    <row r="903" spans="1:22" x14ac:dyDescent="0.25">
      <c r="A903" s="3" t="s">
        <v>388</v>
      </c>
      <c r="B903" s="3">
        <v>32.49</v>
      </c>
      <c r="C903" s="3" t="str" cm="1">
        <f t="array" ref="C903">_xlfn.IFS($B903&lt;18.5,"Underweight",$B903&lt;24.9,"Normal Weight",$B903&lt;29.9,"Overweight",TRUE,"Obesity")</f>
        <v>Obesity</v>
      </c>
      <c r="D903" s="3">
        <v>4.29</v>
      </c>
      <c r="E903" s="3" t="str">
        <f t="shared" si="42"/>
        <v>Normal</v>
      </c>
      <c r="F903" s="3" t="s">
        <v>20</v>
      </c>
      <c r="G903" s="3" t="s">
        <v>20</v>
      </c>
      <c r="H903" s="3" t="s">
        <v>21</v>
      </c>
      <c r="I903" s="3">
        <v>1</v>
      </c>
      <c r="J903" s="3" t="s">
        <v>21</v>
      </c>
      <c r="L903" s="3" t="s">
        <v>388</v>
      </c>
      <c r="M903" s="3">
        <v>2003</v>
      </c>
      <c r="N903" s="3" t="s">
        <v>32</v>
      </c>
      <c r="O903" s="3">
        <v>21</v>
      </c>
      <c r="P903" s="5">
        <f t="shared" si="43"/>
        <v>37793</v>
      </c>
      <c r="Q903" s="3">
        <f t="shared" si="44"/>
        <v>19</v>
      </c>
      <c r="R903" s="3">
        <v>0</v>
      </c>
      <c r="S903" s="99">
        <v>36898.730000000003</v>
      </c>
      <c r="T903" s="3" t="s">
        <v>29</v>
      </c>
      <c r="U903" s="3" t="s">
        <v>23</v>
      </c>
      <c r="V903" s="3" t="s">
        <v>33</v>
      </c>
    </row>
    <row r="904" spans="1:22" x14ac:dyDescent="0.25">
      <c r="A904" s="3" t="s">
        <v>1761</v>
      </c>
      <c r="B904" s="3">
        <v>22.895</v>
      </c>
      <c r="C904" s="3" t="str" cm="1">
        <f t="array" ref="C904">_xlfn.IFS($B904&lt;18.5,"Underweight",$B904&lt;24.9,"Normal Weight",$B904&lt;29.9,"Overweight",TRUE,"Obesity")</f>
        <v>Normal Weight</v>
      </c>
      <c r="D904" s="3">
        <v>5.24</v>
      </c>
      <c r="E904" s="3" t="str">
        <f t="shared" si="42"/>
        <v>Normal</v>
      </c>
      <c r="F904" s="3" t="s">
        <v>20</v>
      </c>
      <c r="G904" s="3" t="s">
        <v>20</v>
      </c>
      <c r="H904" s="3" t="s">
        <v>20</v>
      </c>
      <c r="I904" s="3">
        <v>1</v>
      </c>
      <c r="J904" s="3" t="s">
        <v>20</v>
      </c>
      <c r="L904" s="3" t="s">
        <v>1761</v>
      </c>
      <c r="M904" s="3">
        <v>1992</v>
      </c>
      <c r="N904" s="3" t="s">
        <v>47</v>
      </c>
      <c r="O904" s="3">
        <v>28</v>
      </c>
      <c r="P904" s="5">
        <f t="shared" si="43"/>
        <v>33875</v>
      </c>
      <c r="Q904" s="3">
        <f t="shared" si="44"/>
        <v>30</v>
      </c>
      <c r="R904" s="3">
        <v>1</v>
      </c>
      <c r="S904" s="99">
        <v>4719.5200000000004</v>
      </c>
      <c r="T904" s="3" t="s">
        <v>29</v>
      </c>
      <c r="U904" s="3" t="s">
        <v>29</v>
      </c>
      <c r="V904" s="3" t="s">
        <v>119</v>
      </c>
    </row>
    <row r="905" spans="1:22" x14ac:dyDescent="0.25">
      <c r="A905" s="3" t="s">
        <v>1763</v>
      </c>
      <c r="B905" s="3">
        <v>21.945</v>
      </c>
      <c r="C905" s="3" t="str" cm="1">
        <f t="array" ref="C905">_xlfn.IFS($B905&lt;18.5,"Underweight",$B905&lt;24.9,"Normal Weight",$B905&lt;29.9,"Overweight",TRUE,"Obesity")</f>
        <v>Normal Weight</v>
      </c>
      <c r="D905" s="3">
        <v>5.37</v>
      </c>
      <c r="E905" s="3" t="str">
        <f t="shared" si="42"/>
        <v>Normal</v>
      </c>
      <c r="F905" s="3" t="s">
        <v>20</v>
      </c>
      <c r="G905" s="3" t="s">
        <v>20</v>
      </c>
      <c r="H905" s="3" t="s">
        <v>20</v>
      </c>
      <c r="I905" s="3">
        <v>1</v>
      </c>
      <c r="J905" s="3" t="s">
        <v>20</v>
      </c>
      <c r="L905" s="3" t="s">
        <v>1763</v>
      </c>
      <c r="M905" s="3">
        <v>1992</v>
      </c>
      <c r="N905" s="3" t="s">
        <v>22</v>
      </c>
      <c r="O905" s="3">
        <v>9</v>
      </c>
      <c r="P905" s="5">
        <f t="shared" si="43"/>
        <v>33886</v>
      </c>
      <c r="Q905" s="3">
        <f t="shared" si="44"/>
        <v>30</v>
      </c>
      <c r="R905" s="3">
        <v>1</v>
      </c>
      <c r="S905" s="99">
        <v>4718.2</v>
      </c>
      <c r="T905" s="3" t="s">
        <v>29</v>
      </c>
      <c r="U905" s="3" t="s">
        <v>24</v>
      </c>
      <c r="V905" s="3" t="s">
        <v>119</v>
      </c>
    </row>
    <row r="906" spans="1:22" x14ac:dyDescent="0.25">
      <c r="A906" s="3" t="s">
        <v>1765</v>
      </c>
      <c r="B906" s="3">
        <v>19.47</v>
      </c>
      <c r="C906" s="3" t="str" cm="1">
        <f t="array" ref="C906">_xlfn.IFS($B906&lt;18.5,"Underweight",$B906&lt;24.9,"Normal Weight",$B906&lt;29.9,"Overweight",TRUE,"Obesity")</f>
        <v>Normal Weight</v>
      </c>
      <c r="D906" s="3">
        <v>6.6</v>
      </c>
      <c r="E906" s="3" t="str">
        <f t="shared" si="42"/>
        <v>Diabetes</v>
      </c>
      <c r="F906" s="3" t="s">
        <v>21</v>
      </c>
      <c r="G906" s="3" t="s">
        <v>20</v>
      </c>
      <c r="H906" s="3" t="s">
        <v>20</v>
      </c>
      <c r="I906" s="3">
        <v>0</v>
      </c>
      <c r="J906" s="3" t="s">
        <v>20</v>
      </c>
      <c r="L906" s="3" t="s">
        <v>1765</v>
      </c>
      <c r="M906" s="3">
        <v>1981</v>
      </c>
      <c r="N906" s="3" t="s">
        <v>51</v>
      </c>
      <c r="O906" s="3">
        <v>12</v>
      </c>
      <c r="P906" s="5">
        <f t="shared" si="43"/>
        <v>29810</v>
      </c>
      <c r="Q906" s="3">
        <f t="shared" si="44"/>
        <v>41</v>
      </c>
      <c r="R906" s="3">
        <v>1</v>
      </c>
      <c r="S906" s="99">
        <v>4712.12</v>
      </c>
      <c r="T906" s="3" t="s">
        <v>29</v>
      </c>
      <c r="U906" s="3" t="s">
        <v>24</v>
      </c>
      <c r="V906" s="3" t="s">
        <v>53</v>
      </c>
    </row>
    <row r="907" spans="1:22" x14ac:dyDescent="0.25">
      <c r="A907" s="3" t="s">
        <v>1767</v>
      </c>
      <c r="B907" s="3">
        <v>15.61</v>
      </c>
      <c r="C907" s="3" t="str" cm="1">
        <f t="array" ref="C907">_xlfn.IFS($B907&lt;18.5,"Underweight",$B907&lt;24.9,"Normal Weight",$B907&lt;29.9,"Overweight",TRUE,"Obesity")</f>
        <v>Underweight</v>
      </c>
      <c r="D907" s="3">
        <v>5.77</v>
      </c>
      <c r="E907" s="3" t="str">
        <f t="shared" si="42"/>
        <v>Prediabetes</v>
      </c>
      <c r="F907" s="3" t="s">
        <v>20</v>
      </c>
      <c r="G907" s="3" t="s">
        <v>20</v>
      </c>
      <c r="H907" s="3" t="s">
        <v>20</v>
      </c>
      <c r="I907" s="3">
        <v>0</v>
      </c>
      <c r="J907" s="3" t="s">
        <v>20</v>
      </c>
      <c r="L907" s="3" t="s">
        <v>1767</v>
      </c>
      <c r="M907" s="3">
        <v>1977</v>
      </c>
      <c r="N907" s="3" t="s">
        <v>28</v>
      </c>
      <c r="O907" s="3">
        <v>4</v>
      </c>
      <c r="P907" s="5">
        <f t="shared" si="43"/>
        <v>28463</v>
      </c>
      <c r="Q907" s="3">
        <f t="shared" si="44"/>
        <v>45</v>
      </c>
      <c r="R907" s="3">
        <v>2</v>
      </c>
      <c r="S907" s="99">
        <v>4699.47</v>
      </c>
      <c r="T907" s="3" t="s">
        <v>29</v>
      </c>
      <c r="U907" s="3" t="s">
        <v>24</v>
      </c>
      <c r="V907" s="3" t="s">
        <v>25</v>
      </c>
    </row>
    <row r="908" spans="1:22" x14ac:dyDescent="0.25">
      <c r="A908" s="3" t="s">
        <v>1769</v>
      </c>
      <c r="B908" s="3">
        <v>28.6</v>
      </c>
      <c r="C908" s="3" t="str" cm="1">
        <f t="array" ref="C908">_xlfn.IFS($B908&lt;18.5,"Underweight",$B908&lt;24.9,"Normal Weight",$B908&lt;29.9,"Overweight",TRUE,"Obesity")</f>
        <v>Overweight</v>
      </c>
      <c r="D908" s="3">
        <v>6.08</v>
      </c>
      <c r="E908" s="3" t="str">
        <f t="shared" si="42"/>
        <v>Prediabetes</v>
      </c>
      <c r="F908" s="3" t="s">
        <v>20</v>
      </c>
      <c r="G908" s="3" t="s">
        <v>20</v>
      </c>
      <c r="H908" s="3" t="s">
        <v>21</v>
      </c>
      <c r="I908" s="3">
        <v>1</v>
      </c>
      <c r="J908" s="3" t="s">
        <v>20</v>
      </c>
      <c r="L908" s="3" t="s">
        <v>1769</v>
      </c>
      <c r="M908" s="3">
        <v>2003</v>
      </c>
      <c r="N908" s="3" t="s">
        <v>32</v>
      </c>
      <c r="O908" s="3">
        <v>22</v>
      </c>
      <c r="P908" s="5">
        <f t="shared" si="43"/>
        <v>37794</v>
      </c>
      <c r="Q908" s="3">
        <f t="shared" si="44"/>
        <v>19</v>
      </c>
      <c r="R908" s="3">
        <v>5</v>
      </c>
      <c r="S908" s="99">
        <v>4687.8</v>
      </c>
      <c r="T908" s="3" t="s">
        <v>29</v>
      </c>
      <c r="U908" s="3" t="s">
        <v>24</v>
      </c>
      <c r="V908" s="3" t="s">
        <v>53</v>
      </c>
    </row>
    <row r="909" spans="1:22" x14ac:dyDescent="0.25">
      <c r="A909" s="3" t="s">
        <v>1771</v>
      </c>
      <c r="B909" s="3">
        <v>46.53</v>
      </c>
      <c r="C909" s="3" t="str" cm="1">
        <f t="array" ref="C909">_xlfn.IFS($B909&lt;18.5,"Underweight",$B909&lt;24.9,"Normal Weight",$B909&lt;29.9,"Overweight",TRUE,"Obesity")</f>
        <v>Obesity</v>
      </c>
      <c r="D909" s="3">
        <v>4.16</v>
      </c>
      <c r="E909" s="3" t="str">
        <f t="shared" si="42"/>
        <v>Normal</v>
      </c>
      <c r="F909" s="3" t="s">
        <v>20</v>
      </c>
      <c r="G909" s="3" t="s">
        <v>20</v>
      </c>
      <c r="H909" s="3" t="s">
        <v>20</v>
      </c>
      <c r="I909" s="3">
        <v>0</v>
      </c>
      <c r="J909" s="3" t="s">
        <v>20</v>
      </c>
      <c r="L909" s="3" t="s">
        <v>1771</v>
      </c>
      <c r="M909" s="3">
        <v>1990</v>
      </c>
      <c r="N909" s="3" t="s">
        <v>47</v>
      </c>
      <c r="O909" s="3">
        <v>4</v>
      </c>
      <c r="P909" s="5">
        <f t="shared" si="43"/>
        <v>33120</v>
      </c>
      <c r="Q909" s="3">
        <f t="shared" si="44"/>
        <v>32</v>
      </c>
      <c r="R909" s="3">
        <v>2</v>
      </c>
      <c r="S909" s="99">
        <v>4686.3900000000003</v>
      </c>
      <c r="T909" s="3" t="s">
        <v>24</v>
      </c>
      <c r="U909" s="3" t="s">
        <v>24</v>
      </c>
      <c r="V909" s="3" t="s">
        <v>25</v>
      </c>
    </row>
    <row r="910" spans="1:22" x14ac:dyDescent="0.25">
      <c r="A910" s="3" t="s">
        <v>1773</v>
      </c>
      <c r="B910" s="3">
        <v>34.99</v>
      </c>
      <c r="C910" s="3" t="str" cm="1">
        <f t="array" ref="C910">_xlfn.IFS($B910&lt;18.5,"Underweight",$B910&lt;24.9,"Normal Weight",$B910&lt;29.9,"Overweight",TRUE,"Obesity")</f>
        <v>Obesity</v>
      </c>
      <c r="D910" s="3">
        <v>5.0999999999999996</v>
      </c>
      <c r="E910" s="3" t="str">
        <f t="shared" si="42"/>
        <v>Normal</v>
      </c>
      <c r="F910" s="3" t="s">
        <v>20</v>
      </c>
      <c r="G910" s="3" t="s">
        <v>20</v>
      </c>
      <c r="H910" s="3" t="s">
        <v>21</v>
      </c>
      <c r="I910" s="3">
        <v>1</v>
      </c>
      <c r="J910" s="3" t="s">
        <v>20</v>
      </c>
      <c r="L910" s="3" t="s">
        <v>1773</v>
      </c>
      <c r="M910" s="3">
        <v>2003</v>
      </c>
      <c r="N910" s="3" t="s">
        <v>22</v>
      </c>
      <c r="O910" s="3">
        <v>4</v>
      </c>
      <c r="P910" s="5">
        <f t="shared" si="43"/>
        <v>37898</v>
      </c>
      <c r="Q910" s="3">
        <f t="shared" si="44"/>
        <v>19</v>
      </c>
      <c r="R910" s="3">
        <v>0</v>
      </c>
      <c r="S910" s="99">
        <v>4678.8</v>
      </c>
      <c r="T910" s="3" t="s">
        <v>29</v>
      </c>
      <c r="U910" s="3" t="s">
        <v>23</v>
      </c>
      <c r="V910" s="3" t="s">
        <v>48</v>
      </c>
    </row>
    <row r="911" spans="1:22" x14ac:dyDescent="0.25">
      <c r="A911" s="3" t="s">
        <v>1775</v>
      </c>
      <c r="B911" s="3">
        <v>17.05</v>
      </c>
      <c r="C911" s="3" t="str" cm="1">
        <f t="array" ref="C911">_xlfn.IFS($B911&lt;18.5,"Underweight",$B911&lt;24.9,"Normal Weight",$B911&lt;29.9,"Overweight",TRUE,"Obesity")</f>
        <v>Underweight</v>
      </c>
      <c r="D911" s="3">
        <v>5.3</v>
      </c>
      <c r="E911" s="3" t="str">
        <f t="shared" si="42"/>
        <v>Normal</v>
      </c>
      <c r="F911" s="3" t="s">
        <v>20</v>
      </c>
      <c r="G911" s="3" t="s">
        <v>20</v>
      </c>
      <c r="H911" s="3" t="s">
        <v>21</v>
      </c>
      <c r="I911" s="3">
        <v>1</v>
      </c>
      <c r="J911" s="3" t="s">
        <v>20</v>
      </c>
      <c r="L911" s="3" t="s">
        <v>1775</v>
      </c>
      <c r="M911" s="3">
        <v>1979</v>
      </c>
      <c r="N911" s="3" t="s">
        <v>22</v>
      </c>
      <c r="O911" s="3">
        <v>18</v>
      </c>
      <c r="P911" s="5">
        <f t="shared" si="43"/>
        <v>29146</v>
      </c>
      <c r="Q911" s="3">
        <f t="shared" si="44"/>
        <v>43</v>
      </c>
      <c r="R911" s="3">
        <v>2</v>
      </c>
      <c r="S911" s="99">
        <v>4674.2</v>
      </c>
      <c r="T911" s="3" t="s">
        <v>29</v>
      </c>
      <c r="U911" s="3" t="s">
        <v>23</v>
      </c>
      <c r="V911" s="3" t="s">
        <v>25</v>
      </c>
    </row>
    <row r="912" spans="1:22" x14ac:dyDescent="0.25">
      <c r="A912" s="3" t="s">
        <v>1777</v>
      </c>
      <c r="B912" s="3">
        <v>37.18</v>
      </c>
      <c r="C912" s="3" t="str" cm="1">
        <f t="array" ref="C912">_xlfn.IFS($B912&lt;18.5,"Underweight",$B912&lt;24.9,"Normal Weight",$B912&lt;29.9,"Overweight",TRUE,"Obesity")</f>
        <v>Obesity</v>
      </c>
      <c r="D912" s="3">
        <v>4.9000000000000004</v>
      </c>
      <c r="E912" s="3" t="str">
        <f t="shared" si="42"/>
        <v>Normal</v>
      </c>
      <c r="F912" s="3" t="s">
        <v>20</v>
      </c>
      <c r="G912" s="3" t="s">
        <v>20</v>
      </c>
      <c r="H912" s="3" t="s">
        <v>20</v>
      </c>
      <c r="I912" s="3">
        <v>0</v>
      </c>
      <c r="J912" s="3" t="s">
        <v>20</v>
      </c>
      <c r="L912" s="3" t="s">
        <v>1777</v>
      </c>
      <c r="M912" s="3">
        <v>1990</v>
      </c>
      <c r="N912" s="3" t="s">
        <v>61</v>
      </c>
      <c r="O912" s="3">
        <v>13</v>
      </c>
      <c r="P912" s="5">
        <f t="shared" si="43"/>
        <v>33067</v>
      </c>
      <c r="Q912" s="3">
        <f t="shared" si="44"/>
        <v>32</v>
      </c>
      <c r="R912" s="3">
        <v>2</v>
      </c>
      <c r="S912" s="99">
        <v>4673.3900000000003</v>
      </c>
      <c r="T912" s="3" t="s">
        <v>29</v>
      </c>
      <c r="U912" s="3" t="s">
        <v>23</v>
      </c>
      <c r="V912" s="3" t="s">
        <v>25</v>
      </c>
    </row>
    <row r="913" spans="1:22" x14ac:dyDescent="0.25">
      <c r="A913" s="3" t="s">
        <v>1779</v>
      </c>
      <c r="B913" s="3">
        <v>35.200000000000003</v>
      </c>
      <c r="C913" s="3" t="str" cm="1">
        <f t="array" ref="C913">_xlfn.IFS($B913&lt;18.5,"Underweight",$B913&lt;24.9,"Normal Weight",$B913&lt;29.9,"Overweight",TRUE,"Obesity")</f>
        <v>Obesity</v>
      </c>
      <c r="D913" s="3">
        <v>5.55</v>
      </c>
      <c r="E913" s="3" t="str">
        <f t="shared" si="42"/>
        <v>Normal</v>
      </c>
      <c r="F913" s="3" t="s">
        <v>20</v>
      </c>
      <c r="G913" s="3" t="s">
        <v>20</v>
      </c>
      <c r="H913" s="3" t="s">
        <v>20</v>
      </c>
      <c r="I913" s="3">
        <v>0</v>
      </c>
      <c r="J913" s="3" t="s">
        <v>20</v>
      </c>
      <c r="L913" s="3" t="s">
        <v>1779</v>
      </c>
      <c r="M913" s="3">
        <v>1990</v>
      </c>
      <c r="N913" s="3" t="s">
        <v>47</v>
      </c>
      <c r="O913" s="3">
        <v>26</v>
      </c>
      <c r="P913" s="5">
        <f t="shared" si="43"/>
        <v>33142</v>
      </c>
      <c r="Q913" s="3">
        <f t="shared" si="44"/>
        <v>32</v>
      </c>
      <c r="R913" s="3">
        <v>2</v>
      </c>
      <c r="S913" s="99">
        <v>4670.6400000000003</v>
      </c>
      <c r="T913" s="3" t="s">
        <v>29</v>
      </c>
      <c r="U913" s="3" t="s">
        <v>29</v>
      </c>
      <c r="V913" s="3" t="s">
        <v>53</v>
      </c>
    </row>
    <row r="914" spans="1:22" x14ac:dyDescent="0.25">
      <c r="A914" s="3" t="s">
        <v>390</v>
      </c>
      <c r="B914" s="3">
        <v>39</v>
      </c>
      <c r="C914" s="3" t="str" cm="1">
        <f t="array" ref="C914">_xlfn.IFS($B914&lt;18.5,"Underweight",$B914&lt;24.9,"Normal Weight",$B914&lt;29.9,"Overweight",TRUE,"Obesity")</f>
        <v>Obesity</v>
      </c>
      <c r="D914" s="3">
        <v>5.7</v>
      </c>
      <c r="E914" s="3" t="str">
        <f t="shared" si="42"/>
        <v>Prediabetes</v>
      </c>
      <c r="F914" s="3" t="s">
        <v>20</v>
      </c>
      <c r="G914" s="3" t="s">
        <v>20</v>
      </c>
      <c r="H914" s="3" t="s">
        <v>20</v>
      </c>
      <c r="I914" s="3">
        <v>2</v>
      </c>
      <c r="J914" s="3" t="s">
        <v>21</v>
      </c>
      <c r="L914" s="3" t="s">
        <v>390</v>
      </c>
      <c r="M914" s="3">
        <v>1972</v>
      </c>
      <c r="N914" s="3" t="s">
        <v>28</v>
      </c>
      <c r="O914" s="3">
        <v>5</v>
      </c>
      <c r="P914" s="5">
        <f t="shared" si="43"/>
        <v>26638</v>
      </c>
      <c r="Q914" s="3">
        <f t="shared" si="44"/>
        <v>50</v>
      </c>
      <c r="R914" s="3">
        <v>0</v>
      </c>
      <c r="S914" s="99">
        <v>36889.99</v>
      </c>
      <c r="T914" s="3" t="s">
        <v>23</v>
      </c>
      <c r="U914" s="3" t="s">
        <v>24</v>
      </c>
      <c r="V914" s="3" t="s">
        <v>53</v>
      </c>
    </row>
    <row r="915" spans="1:22" x14ac:dyDescent="0.25">
      <c r="A915" s="3" t="s">
        <v>1782</v>
      </c>
      <c r="B915" s="3">
        <v>37.335000000000001</v>
      </c>
      <c r="C915" s="3" t="str" cm="1">
        <f t="array" ref="C915">_xlfn.IFS($B915&lt;18.5,"Underweight",$B915&lt;24.9,"Normal Weight",$B915&lt;29.9,"Overweight",TRUE,"Obesity")</f>
        <v>Obesity</v>
      </c>
      <c r="D915" s="3">
        <v>4.95</v>
      </c>
      <c r="E915" s="3" t="str">
        <f t="shared" si="42"/>
        <v>Normal</v>
      </c>
      <c r="F915" s="3" t="s">
        <v>20</v>
      </c>
      <c r="G915" s="3" t="s">
        <v>20</v>
      </c>
      <c r="H915" s="3" t="s">
        <v>20</v>
      </c>
      <c r="I915" s="3">
        <v>0</v>
      </c>
      <c r="J915" s="3" t="s">
        <v>20</v>
      </c>
      <c r="L915" s="3" t="s">
        <v>1782</v>
      </c>
      <c r="M915" s="3">
        <v>1990</v>
      </c>
      <c r="N915" s="3" t="s">
        <v>51</v>
      </c>
      <c r="O915" s="3">
        <v>5</v>
      </c>
      <c r="P915" s="5">
        <f t="shared" si="43"/>
        <v>33090</v>
      </c>
      <c r="Q915" s="3">
        <f t="shared" si="44"/>
        <v>32</v>
      </c>
      <c r="R915" s="3">
        <v>1</v>
      </c>
      <c r="S915" s="99">
        <v>4667.6099999999997</v>
      </c>
      <c r="T915" s="3" t="s">
        <v>24</v>
      </c>
      <c r="U915" s="3" t="s">
        <v>24</v>
      </c>
      <c r="V915" s="3" t="s">
        <v>39</v>
      </c>
    </row>
    <row r="916" spans="1:22" x14ac:dyDescent="0.25">
      <c r="A916" s="3" t="s">
        <v>1784</v>
      </c>
      <c r="B916" s="3">
        <v>27.265000000000001</v>
      </c>
      <c r="C916" s="3" t="str" cm="1">
        <f t="array" ref="C916">_xlfn.IFS($B916&lt;18.5,"Underweight",$B916&lt;24.9,"Normal Weight",$B916&lt;29.9,"Overweight",TRUE,"Obesity")</f>
        <v>Overweight</v>
      </c>
      <c r="D916" s="3">
        <v>6.46</v>
      </c>
      <c r="E916" s="3" t="str">
        <f t="shared" si="42"/>
        <v>Prediabetes</v>
      </c>
      <c r="F916" s="3" t="s">
        <v>21</v>
      </c>
      <c r="G916" s="3" t="s">
        <v>20</v>
      </c>
      <c r="H916" s="3" t="s">
        <v>20</v>
      </c>
      <c r="I916" s="3">
        <v>0</v>
      </c>
      <c r="J916" s="3" t="s">
        <v>20</v>
      </c>
      <c r="L916" s="3" t="s">
        <v>1784</v>
      </c>
      <c r="M916" s="3">
        <v>1996</v>
      </c>
      <c r="N916" s="3" t="s">
        <v>22</v>
      </c>
      <c r="O916" s="3">
        <v>25</v>
      </c>
      <c r="P916" s="5">
        <f t="shared" si="43"/>
        <v>35363</v>
      </c>
      <c r="Q916" s="3">
        <f t="shared" si="44"/>
        <v>26</v>
      </c>
      <c r="R916" s="3">
        <v>3</v>
      </c>
      <c r="S916" s="99">
        <v>4661.29</v>
      </c>
      <c r="T916" s="3" t="s">
        <v>29</v>
      </c>
      <c r="U916" s="3" t="s">
        <v>23</v>
      </c>
      <c r="V916" s="3" t="s">
        <v>227</v>
      </c>
    </row>
    <row r="917" spans="1:22" x14ac:dyDescent="0.25">
      <c r="A917" s="3" t="s">
        <v>1786</v>
      </c>
      <c r="B917" s="3">
        <v>30.8</v>
      </c>
      <c r="C917" s="3" t="str" cm="1">
        <f t="array" ref="C917">_xlfn.IFS($B917&lt;18.5,"Underweight",$B917&lt;24.9,"Normal Weight",$B917&lt;29.9,"Overweight",TRUE,"Obesity")</f>
        <v>Obesity</v>
      </c>
      <c r="D917" s="3">
        <v>4.9000000000000004</v>
      </c>
      <c r="E917" s="3" t="str">
        <f t="shared" si="42"/>
        <v>Normal</v>
      </c>
      <c r="F917" s="3" t="s">
        <v>21</v>
      </c>
      <c r="G917" s="3" t="s">
        <v>20</v>
      </c>
      <c r="H917" s="3" t="s">
        <v>20</v>
      </c>
      <c r="I917" s="3">
        <v>0</v>
      </c>
      <c r="J917" s="3" t="s">
        <v>20</v>
      </c>
      <c r="L917" s="3" t="s">
        <v>1786</v>
      </c>
      <c r="M917" s="3">
        <v>1985</v>
      </c>
      <c r="N917" s="3" t="s">
        <v>32</v>
      </c>
      <c r="O917" s="3">
        <v>22</v>
      </c>
      <c r="P917" s="5">
        <f t="shared" si="43"/>
        <v>31220</v>
      </c>
      <c r="Q917" s="3">
        <f t="shared" si="44"/>
        <v>37</v>
      </c>
      <c r="R917" s="3">
        <v>0</v>
      </c>
      <c r="S917" s="99">
        <v>4646.76</v>
      </c>
      <c r="T917" s="3" t="s">
        <v>23</v>
      </c>
      <c r="U917" s="3" t="s">
        <v>23</v>
      </c>
      <c r="V917" s="3" t="s">
        <v>53</v>
      </c>
    </row>
    <row r="918" spans="1:22" x14ac:dyDescent="0.25">
      <c r="A918" s="3" t="s">
        <v>1788</v>
      </c>
      <c r="B918" s="3">
        <v>30.21</v>
      </c>
      <c r="C918" s="3" t="str" cm="1">
        <f t="array" ref="C918">_xlfn.IFS($B918&lt;18.5,"Underweight",$B918&lt;24.9,"Normal Weight",$B918&lt;29.9,"Overweight",TRUE,"Obesity")</f>
        <v>Obesity</v>
      </c>
      <c r="D918" s="3">
        <v>5.21</v>
      </c>
      <c r="E918" s="3" t="str">
        <f t="shared" si="42"/>
        <v>Normal</v>
      </c>
      <c r="F918" s="3" t="s">
        <v>20</v>
      </c>
      <c r="G918" s="3" t="s">
        <v>20</v>
      </c>
      <c r="H918" s="3" t="s">
        <v>20</v>
      </c>
      <c r="I918" s="3">
        <v>1</v>
      </c>
      <c r="J918" s="3" t="s">
        <v>20</v>
      </c>
      <c r="L918" s="3" t="s">
        <v>1788</v>
      </c>
      <c r="M918" s="3">
        <v>1998</v>
      </c>
      <c r="N918" s="3" t="s">
        <v>32</v>
      </c>
      <c r="O918" s="3">
        <v>29</v>
      </c>
      <c r="P918" s="5">
        <f t="shared" si="43"/>
        <v>35975</v>
      </c>
      <c r="Q918" s="3">
        <f t="shared" si="44"/>
        <v>24</v>
      </c>
      <c r="R918" s="3">
        <v>3</v>
      </c>
      <c r="S918" s="99">
        <v>4618.08</v>
      </c>
      <c r="T918" s="3" t="s">
        <v>29</v>
      </c>
      <c r="U918" s="3" t="s">
        <v>23</v>
      </c>
      <c r="V918" s="3" t="s">
        <v>33</v>
      </c>
    </row>
    <row r="919" spans="1:22" x14ac:dyDescent="0.25">
      <c r="A919" s="3" t="s">
        <v>1790</v>
      </c>
      <c r="B919" s="3">
        <v>35.340000000000003</v>
      </c>
      <c r="C919" s="3" t="str" cm="1">
        <f t="array" ref="C919">_xlfn.IFS($B919&lt;18.5,"Underweight",$B919&lt;24.9,"Normal Weight",$B919&lt;29.9,"Overweight",TRUE,"Obesity")</f>
        <v>Obesity</v>
      </c>
      <c r="D919" s="3">
        <v>4.13</v>
      </c>
      <c r="E919" s="3" t="str">
        <f t="shared" si="42"/>
        <v>Normal</v>
      </c>
      <c r="F919" s="3" t="s">
        <v>20</v>
      </c>
      <c r="G919" s="3" t="s">
        <v>117</v>
      </c>
      <c r="H919" s="3" t="s">
        <v>20</v>
      </c>
      <c r="I919" s="3">
        <v>1</v>
      </c>
      <c r="J919" s="3" t="s">
        <v>20</v>
      </c>
      <c r="L919" s="3" t="s">
        <v>1790</v>
      </c>
      <c r="M919" s="3">
        <v>2000</v>
      </c>
      <c r="N919" s="3" t="s">
        <v>61</v>
      </c>
      <c r="O919" s="3">
        <v>2</v>
      </c>
      <c r="P919" s="5">
        <f t="shared" si="43"/>
        <v>36709</v>
      </c>
      <c r="Q919" s="3">
        <f t="shared" si="44"/>
        <v>22</v>
      </c>
      <c r="R919" s="3">
        <v>0</v>
      </c>
      <c r="S919" s="99">
        <v>4608.03</v>
      </c>
      <c r="T919" s="3" t="s">
        <v>29</v>
      </c>
      <c r="U919" s="3" t="s">
        <v>24</v>
      </c>
      <c r="V919" s="3" t="s">
        <v>53</v>
      </c>
    </row>
    <row r="920" spans="1:22" x14ac:dyDescent="0.25">
      <c r="A920" s="3" t="s">
        <v>1792</v>
      </c>
      <c r="B920" s="3">
        <v>26.695</v>
      </c>
      <c r="C920" s="3" t="str" cm="1">
        <f t="array" ref="C920">_xlfn.IFS($B920&lt;18.5,"Underweight",$B920&lt;24.9,"Normal Weight",$B920&lt;29.9,"Overweight",TRUE,"Obesity")</f>
        <v>Overweight</v>
      </c>
      <c r="D920" s="3">
        <v>5.28</v>
      </c>
      <c r="E920" s="3" t="str">
        <f t="shared" si="42"/>
        <v>Normal</v>
      </c>
      <c r="F920" s="3" t="s">
        <v>20</v>
      </c>
      <c r="G920" s="3" t="s">
        <v>20</v>
      </c>
      <c r="H920" s="3" t="s">
        <v>20</v>
      </c>
      <c r="I920" s="3">
        <v>0</v>
      </c>
      <c r="J920" s="3" t="s">
        <v>20</v>
      </c>
      <c r="L920" s="3" t="s">
        <v>1792</v>
      </c>
      <c r="M920" s="3">
        <v>1989</v>
      </c>
      <c r="N920" s="3" t="s">
        <v>47</v>
      </c>
      <c r="O920" s="3">
        <v>18</v>
      </c>
      <c r="P920" s="5">
        <f t="shared" si="43"/>
        <v>32769</v>
      </c>
      <c r="Q920" s="3">
        <f t="shared" si="44"/>
        <v>33</v>
      </c>
      <c r="R920" s="3">
        <v>0</v>
      </c>
      <c r="S920" s="99">
        <v>4571.41</v>
      </c>
      <c r="T920" s="3" t="s">
        <v>29</v>
      </c>
      <c r="U920" s="3" t="s">
        <v>29</v>
      </c>
      <c r="V920" s="3" t="s">
        <v>33</v>
      </c>
    </row>
    <row r="921" spans="1:22" x14ac:dyDescent="0.25">
      <c r="A921" s="3" t="s">
        <v>1794</v>
      </c>
      <c r="B921" s="3">
        <v>29.355</v>
      </c>
      <c r="C921" s="3" t="str" cm="1">
        <f t="array" ref="C921">_xlfn.IFS($B921&lt;18.5,"Underweight",$B921&lt;24.9,"Normal Weight",$B921&lt;29.9,"Overweight",TRUE,"Obesity")</f>
        <v>Overweight</v>
      </c>
      <c r="D921" s="3">
        <v>4.68</v>
      </c>
      <c r="E921" s="3" t="str">
        <f t="shared" si="42"/>
        <v>Normal</v>
      </c>
      <c r="F921" s="3" t="s">
        <v>21</v>
      </c>
      <c r="G921" s="3" t="s">
        <v>20</v>
      </c>
      <c r="H921" s="3" t="s">
        <v>20</v>
      </c>
      <c r="I921" s="3">
        <v>0</v>
      </c>
      <c r="J921" s="3" t="s">
        <v>20</v>
      </c>
      <c r="L921" s="3" t="s">
        <v>1794</v>
      </c>
      <c r="M921" s="3">
        <v>1996</v>
      </c>
      <c r="N921" s="3" t="s">
        <v>28</v>
      </c>
      <c r="O921" s="3">
        <v>25</v>
      </c>
      <c r="P921" s="5">
        <f t="shared" si="43"/>
        <v>35424</v>
      </c>
      <c r="Q921" s="3">
        <f t="shared" si="44"/>
        <v>26</v>
      </c>
      <c r="R921" s="3">
        <v>2</v>
      </c>
      <c r="S921" s="99">
        <v>4564.1899999999996</v>
      </c>
      <c r="T921" s="3" t="s">
        <v>29</v>
      </c>
      <c r="U921" s="3" t="s">
        <v>29</v>
      </c>
      <c r="V921" s="3" t="s">
        <v>119</v>
      </c>
    </row>
    <row r="922" spans="1:22" x14ac:dyDescent="0.25">
      <c r="A922" s="3" t="s">
        <v>1796</v>
      </c>
      <c r="B922" s="3">
        <v>29.59</v>
      </c>
      <c r="C922" s="3" t="str" cm="1">
        <f t="array" ref="C922">_xlfn.IFS($B922&lt;18.5,"Underweight",$B922&lt;24.9,"Normal Weight",$B922&lt;29.9,"Overweight",TRUE,"Obesity")</f>
        <v>Overweight</v>
      </c>
      <c r="D922" s="3">
        <v>4.0599999999999996</v>
      </c>
      <c r="E922" s="3" t="str">
        <f t="shared" si="42"/>
        <v>Normal</v>
      </c>
      <c r="F922" s="3" t="s">
        <v>20</v>
      </c>
      <c r="G922" s="3" t="s">
        <v>20</v>
      </c>
      <c r="H922" s="3" t="s">
        <v>20</v>
      </c>
      <c r="I922" s="3">
        <v>0</v>
      </c>
      <c r="J922" s="3" t="s">
        <v>20</v>
      </c>
      <c r="L922" s="3" t="s">
        <v>1796</v>
      </c>
      <c r="M922" s="3">
        <v>1990</v>
      </c>
      <c r="N922" s="3" t="s">
        <v>47</v>
      </c>
      <c r="O922" s="3">
        <v>20</v>
      </c>
      <c r="P922" s="5">
        <f t="shared" si="43"/>
        <v>33136</v>
      </c>
      <c r="Q922" s="3">
        <f t="shared" si="44"/>
        <v>32</v>
      </c>
      <c r="R922" s="3">
        <v>1</v>
      </c>
      <c r="S922" s="99">
        <v>4562.84</v>
      </c>
      <c r="T922" s="3" t="s">
        <v>29</v>
      </c>
      <c r="U922" s="3" t="s">
        <v>29</v>
      </c>
      <c r="V922" s="3" t="s">
        <v>25</v>
      </c>
    </row>
    <row r="923" spans="1:22" x14ac:dyDescent="0.25">
      <c r="A923" s="3" t="s">
        <v>1798</v>
      </c>
      <c r="B923" s="3">
        <v>31.35</v>
      </c>
      <c r="C923" s="3" t="str" cm="1">
        <f t="array" ref="C923">_xlfn.IFS($B923&lt;18.5,"Underweight",$B923&lt;24.9,"Normal Weight",$B923&lt;29.9,"Overweight",TRUE,"Obesity")</f>
        <v>Obesity</v>
      </c>
      <c r="D923" s="3">
        <v>4.2</v>
      </c>
      <c r="E923" s="3" t="str">
        <f t="shared" si="42"/>
        <v>Normal</v>
      </c>
      <c r="F923" s="3" t="s">
        <v>20</v>
      </c>
      <c r="G923" s="3" t="s">
        <v>117</v>
      </c>
      <c r="H923" s="3" t="s">
        <v>20</v>
      </c>
      <c r="I923" s="3">
        <v>1</v>
      </c>
      <c r="J923" s="3" t="s">
        <v>20</v>
      </c>
      <c r="L923" s="3" t="s">
        <v>1798</v>
      </c>
      <c r="M923" s="3">
        <v>2004</v>
      </c>
      <c r="N923" s="3" t="s">
        <v>28</v>
      </c>
      <c r="O923" s="3">
        <v>22</v>
      </c>
      <c r="P923" s="5">
        <f t="shared" si="43"/>
        <v>38343</v>
      </c>
      <c r="Q923" s="3">
        <f t="shared" si="44"/>
        <v>18</v>
      </c>
      <c r="R923" s="3">
        <v>4</v>
      </c>
      <c r="S923" s="99">
        <v>4561.1899999999996</v>
      </c>
      <c r="T923" s="3" t="s">
        <v>29</v>
      </c>
      <c r="U923" s="3" t="s">
        <v>29</v>
      </c>
      <c r="V923" s="3" t="s">
        <v>119</v>
      </c>
    </row>
    <row r="924" spans="1:22" x14ac:dyDescent="0.25">
      <c r="A924" s="3" t="s">
        <v>1800</v>
      </c>
      <c r="B924" s="3">
        <v>20.52</v>
      </c>
      <c r="C924" s="3" t="str" cm="1">
        <f t="array" ref="C924">_xlfn.IFS($B924&lt;18.5,"Underweight",$B924&lt;24.9,"Normal Weight",$B924&lt;29.9,"Overweight",TRUE,"Obesity")</f>
        <v>Normal Weight</v>
      </c>
      <c r="D924" s="3">
        <v>4.83</v>
      </c>
      <c r="E924" s="3" t="str">
        <f t="shared" si="42"/>
        <v>Normal</v>
      </c>
      <c r="F924" s="3" t="s">
        <v>20</v>
      </c>
      <c r="G924" s="3" t="s">
        <v>20</v>
      </c>
      <c r="H924" s="3" t="s">
        <v>20</v>
      </c>
      <c r="I924" s="3">
        <v>0</v>
      </c>
      <c r="J924" s="3" t="s">
        <v>20</v>
      </c>
      <c r="L924" s="3" t="s">
        <v>1800</v>
      </c>
      <c r="M924" s="3">
        <v>1990</v>
      </c>
      <c r="N924" s="3" t="s">
        <v>56</v>
      </c>
      <c r="O924" s="3">
        <v>17</v>
      </c>
      <c r="P924" s="5">
        <f t="shared" si="43"/>
        <v>33194</v>
      </c>
      <c r="Q924" s="3">
        <f t="shared" si="44"/>
        <v>32</v>
      </c>
      <c r="R924" s="3">
        <v>0</v>
      </c>
      <c r="S924" s="99">
        <v>4544.2299999999996</v>
      </c>
      <c r="T924" s="3" t="s">
        <v>29</v>
      </c>
      <c r="U924" s="3" t="s">
        <v>23</v>
      </c>
      <c r="V924" s="3" t="s">
        <v>119</v>
      </c>
    </row>
    <row r="925" spans="1:22" x14ac:dyDescent="0.25">
      <c r="A925" s="3" t="s">
        <v>392</v>
      </c>
      <c r="B925" s="3">
        <v>35.299999999999997</v>
      </c>
      <c r="C925" s="3" t="str" cm="1">
        <f t="array" ref="C925">_xlfn.IFS($B925&lt;18.5,"Underweight",$B925&lt;24.9,"Normal Weight",$B925&lt;29.9,"Overweight",TRUE,"Obesity")</f>
        <v>Obesity</v>
      </c>
      <c r="D925" s="3">
        <v>6.09</v>
      </c>
      <c r="E925" s="3" t="str">
        <f t="shared" si="42"/>
        <v>Prediabetes</v>
      </c>
      <c r="F925" s="3" t="s">
        <v>20</v>
      </c>
      <c r="G925" s="3" t="s">
        <v>20</v>
      </c>
      <c r="H925" s="3" t="s">
        <v>20</v>
      </c>
      <c r="I925" s="3">
        <v>1</v>
      </c>
      <c r="J925" s="3" t="s">
        <v>21</v>
      </c>
      <c r="L925" s="3" t="s">
        <v>392</v>
      </c>
      <c r="M925" s="3">
        <v>1992</v>
      </c>
      <c r="N925" s="3" t="s">
        <v>61</v>
      </c>
      <c r="O925" s="3">
        <v>4</v>
      </c>
      <c r="P925" s="5">
        <f t="shared" si="43"/>
        <v>33789</v>
      </c>
      <c r="Q925" s="3">
        <f t="shared" si="44"/>
        <v>30</v>
      </c>
      <c r="R925" s="3">
        <v>0</v>
      </c>
      <c r="S925" s="99">
        <v>36837.47</v>
      </c>
      <c r="T925" s="3" t="s">
        <v>29</v>
      </c>
      <c r="U925" s="3" t="s">
        <v>24</v>
      </c>
      <c r="V925" s="3" t="s">
        <v>53</v>
      </c>
    </row>
    <row r="926" spans="1:22" x14ac:dyDescent="0.25">
      <c r="A926" s="3" t="s">
        <v>1803</v>
      </c>
      <c r="B926" s="3">
        <v>42.9</v>
      </c>
      <c r="C926" s="3" t="str" cm="1">
        <f t="array" ref="C926">_xlfn.IFS($B926&lt;18.5,"Underweight",$B926&lt;24.9,"Normal Weight",$B926&lt;29.9,"Overweight",TRUE,"Obesity")</f>
        <v>Obesity</v>
      </c>
      <c r="D926" s="3">
        <v>4.87</v>
      </c>
      <c r="E926" s="3" t="str">
        <f t="shared" si="42"/>
        <v>Normal</v>
      </c>
      <c r="F926" s="3" t="s">
        <v>21</v>
      </c>
      <c r="G926" s="3" t="s">
        <v>20</v>
      </c>
      <c r="H926" s="3" t="s">
        <v>20</v>
      </c>
      <c r="I926" s="3">
        <v>1</v>
      </c>
      <c r="J926" s="3" t="s">
        <v>20</v>
      </c>
      <c r="L926" s="3" t="s">
        <v>1803</v>
      </c>
      <c r="M926" s="3">
        <v>1988</v>
      </c>
      <c r="N926" s="3" t="s">
        <v>32</v>
      </c>
      <c r="O926" s="3">
        <v>13</v>
      </c>
      <c r="P926" s="5">
        <f t="shared" si="43"/>
        <v>32307</v>
      </c>
      <c r="Q926" s="3">
        <f t="shared" si="44"/>
        <v>34</v>
      </c>
      <c r="R926" s="3">
        <v>1</v>
      </c>
      <c r="S926" s="99">
        <v>4536.26</v>
      </c>
      <c r="T926" s="3" t="s">
        <v>29</v>
      </c>
      <c r="U926" s="3" t="s">
        <v>29</v>
      </c>
      <c r="V926" s="3" t="s">
        <v>53</v>
      </c>
    </row>
    <row r="927" spans="1:22" x14ac:dyDescent="0.25">
      <c r="A927" s="3" t="s">
        <v>1805</v>
      </c>
      <c r="B927" s="3">
        <v>24.6</v>
      </c>
      <c r="C927" s="3" t="str" cm="1">
        <f t="array" ref="C927">_xlfn.IFS($B927&lt;18.5,"Underweight",$B927&lt;24.9,"Normal Weight",$B927&lt;29.9,"Overweight",TRUE,"Obesity")</f>
        <v>Normal Weight</v>
      </c>
      <c r="D927" s="3">
        <v>5.86</v>
      </c>
      <c r="E927" s="3" t="str">
        <f t="shared" si="42"/>
        <v>Prediabetes</v>
      </c>
      <c r="F927" s="3" t="s">
        <v>20</v>
      </c>
      <c r="G927" s="3" t="s">
        <v>20</v>
      </c>
      <c r="H927" s="3" t="s">
        <v>21</v>
      </c>
      <c r="I927" s="3">
        <v>1</v>
      </c>
      <c r="J927" s="3" t="s">
        <v>20</v>
      </c>
      <c r="L927" s="3" t="s">
        <v>1805</v>
      </c>
      <c r="M927" s="3">
        <v>1993</v>
      </c>
      <c r="N927" s="3" t="s">
        <v>32</v>
      </c>
      <c r="O927" s="3">
        <v>29</v>
      </c>
      <c r="P927" s="5">
        <f t="shared" si="43"/>
        <v>34149</v>
      </c>
      <c r="Q927" s="3">
        <f t="shared" si="44"/>
        <v>29</v>
      </c>
      <c r="R927" s="3">
        <v>2</v>
      </c>
      <c r="S927" s="99">
        <v>4529.4799999999996</v>
      </c>
      <c r="T927" s="3" t="s">
        <v>29</v>
      </c>
      <c r="U927" s="3" t="s">
        <v>23</v>
      </c>
      <c r="V927" s="3" t="s">
        <v>53</v>
      </c>
    </row>
    <row r="928" spans="1:22" x14ac:dyDescent="0.25">
      <c r="A928" s="3" t="s">
        <v>1807</v>
      </c>
      <c r="B928" s="3">
        <v>28.405000000000001</v>
      </c>
      <c r="C928" s="3" t="str" cm="1">
        <f t="array" ref="C928">_xlfn.IFS($B928&lt;18.5,"Underweight",$B928&lt;24.9,"Normal Weight",$B928&lt;29.9,"Overweight",TRUE,"Obesity")</f>
        <v>Overweight</v>
      </c>
      <c r="D928" s="3">
        <v>4.12</v>
      </c>
      <c r="E928" s="3" t="str">
        <f t="shared" si="42"/>
        <v>Normal</v>
      </c>
      <c r="F928" s="3" t="s">
        <v>20</v>
      </c>
      <c r="G928" s="3" t="s">
        <v>20</v>
      </c>
      <c r="H928" s="3" t="s">
        <v>20</v>
      </c>
      <c r="I928" s="3">
        <v>1</v>
      </c>
      <c r="J928" s="3" t="s">
        <v>20</v>
      </c>
      <c r="L928" s="3" t="s">
        <v>1807</v>
      </c>
      <c r="M928" s="3">
        <v>1992</v>
      </c>
      <c r="N928" s="3" t="s">
        <v>51</v>
      </c>
      <c r="O928" s="3">
        <v>13</v>
      </c>
      <c r="P928" s="5">
        <f t="shared" si="43"/>
        <v>33829</v>
      </c>
      <c r="Q928" s="3">
        <f t="shared" si="44"/>
        <v>30</v>
      </c>
      <c r="R928" s="3">
        <v>1</v>
      </c>
      <c r="S928" s="99">
        <v>4527.18</v>
      </c>
      <c r="T928" s="3" t="s">
        <v>29</v>
      </c>
      <c r="U928" s="3" t="s">
        <v>29</v>
      </c>
      <c r="V928" s="3" t="s">
        <v>33</v>
      </c>
    </row>
    <row r="929" spans="1:22" x14ac:dyDescent="0.25">
      <c r="A929" s="3" t="s">
        <v>1809</v>
      </c>
      <c r="B929" s="3">
        <v>34.674999999999997</v>
      </c>
      <c r="C929" s="3" t="str" cm="1">
        <f t="array" ref="C929">_xlfn.IFS($B929&lt;18.5,"Underweight",$B929&lt;24.9,"Normal Weight",$B929&lt;29.9,"Overweight",TRUE,"Obesity")</f>
        <v>Obesity</v>
      </c>
      <c r="D929" s="3">
        <v>5.71</v>
      </c>
      <c r="E929" s="3" t="str">
        <f t="shared" si="42"/>
        <v>Prediabetes</v>
      </c>
      <c r="F929" s="3" t="s">
        <v>21</v>
      </c>
      <c r="G929" s="3" t="s">
        <v>20</v>
      </c>
      <c r="H929" s="3" t="s">
        <v>20</v>
      </c>
      <c r="I929" s="3">
        <v>1</v>
      </c>
      <c r="J929" s="3" t="s">
        <v>20</v>
      </c>
      <c r="L929" s="3" t="s">
        <v>1809</v>
      </c>
      <c r="M929" s="3">
        <v>1988</v>
      </c>
      <c r="N929" s="3" t="s">
        <v>28</v>
      </c>
      <c r="O929" s="3">
        <v>21</v>
      </c>
      <c r="P929" s="5">
        <f t="shared" si="43"/>
        <v>32498</v>
      </c>
      <c r="Q929" s="3">
        <f t="shared" si="44"/>
        <v>34</v>
      </c>
      <c r="R929" s="3">
        <v>0</v>
      </c>
      <c r="S929" s="99">
        <v>4518.83</v>
      </c>
      <c r="T929" s="3" t="s">
        <v>29</v>
      </c>
      <c r="U929" s="3" t="s">
        <v>29</v>
      </c>
      <c r="V929" s="3" t="s">
        <v>227</v>
      </c>
    </row>
    <row r="930" spans="1:22" x14ac:dyDescent="0.25">
      <c r="A930" s="3" t="s">
        <v>1811</v>
      </c>
      <c r="B930" s="3">
        <v>18.850000000000001</v>
      </c>
      <c r="C930" s="3" t="str" cm="1">
        <f t="array" ref="C930">_xlfn.IFS($B930&lt;18.5,"Underweight",$B930&lt;24.9,"Normal Weight",$B930&lt;29.9,"Overweight",TRUE,"Obesity")</f>
        <v>Normal Weight</v>
      </c>
      <c r="D930" s="3">
        <v>6.03</v>
      </c>
      <c r="E930" s="3" t="str">
        <f t="shared" si="42"/>
        <v>Prediabetes</v>
      </c>
      <c r="F930" s="3" t="s">
        <v>20</v>
      </c>
      <c r="G930" s="3" t="s">
        <v>20</v>
      </c>
      <c r="H930" s="3" t="s">
        <v>20</v>
      </c>
      <c r="I930" s="3">
        <v>1</v>
      </c>
      <c r="J930" s="3" t="s">
        <v>20</v>
      </c>
      <c r="L930" s="3" t="s">
        <v>1811</v>
      </c>
      <c r="M930" s="3">
        <v>1987</v>
      </c>
      <c r="N930" s="3" t="s">
        <v>28</v>
      </c>
      <c r="O930" s="3">
        <v>5</v>
      </c>
      <c r="P930" s="5">
        <f t="shared" si="43"/>
        <v>32116</v>
      </c>
      <c r="Q930" s="3">
        <f t="shared" si="44"/>
        <v>35</v>
      </c>
      <c r="R930" s="3">
        <v>3</v>
      </c>
      <c r="S930" s="99">
        <v>4518.7700000000004</v>
      </c>
      <c r="T930" s="3" t="s">
        <v>29</v>
      </c>
      <c r="U930" s="3" t="s">
        <v>24</v>
      </c>
      <c r="V930" s="3" t="s">
        <v>33</v>
      </c>
    </row>
    <row r="931" spans="1:22" x14ac:dyDescent="0.25">
      <c r="A931" s="3" t="s">
        <v>1813</v>
      </c>
      <c r="B931" s="3">
        <v>34.130000000000003</v>
      </c>
      <c r="C931" s="3" t="str" cm="1">
        <f t="array" ref="C931">_xlfn.IFS($B931&lt;18.5,"Underweight",$B931&lt;24.9,"Normal Weight",$B931&lt;29.9,"Overweight",TRUE,"Obesity")</f>
        <v>Obesity</v>
      </c>
      <c r="D931" s="3">
        <v>5.65</v>
      </c>
      <c r="E931" s="3" t="str">
        <f t="shared" si="42"/>
        <v>Normal</v>
      </c>
      <c r="F931" s="3" t="s">
        <v>20</v>
      </c>
      <c r="G931" s="3" t="s">
        <v>20</v>
      </c>
      <c r="H931" s="3" t="s">
        <v>21</v>
      </c>
      <c r="I931" s="3">
        <v>1</v>
      </c>
      <c r="J931" s="3" t="s">
        <v>20</v>
      </c>
      <c r="L931" s="3" t="s">
        <v>1813</v>
      </c>
      <c r="M931" s="3">
        <v>2003</v>
      </c>
      <c r="N931" s="3" t="s">
        <v>22</v>
      </c>
      <c r="O931" s="3">
        <v>2</v>
      </c>
      <c r="P931" s="5">
        <f t="shared" si="43"/>
        <v>37896</v>
      </c>
      <c r="Q931" s="3">
        <f t="shared" si="44"/>
        <v>19</v>
      </c>
      <c r="R931" s="3">
        <v>0</v>
      </c>
      <c r="S931" s="99">
        <v>4518.3999999999996</v>
      </c>
      <c r="T931" s="3" t="s">
        <v>29</v>
      </c>
      <c r="U931" s="3" t="s">
        <v>24</v>
      </c>
      <c r="V931" s="3" t="s">
        <v>36</v>
      </c>
    </row>
    <row r="932" spans="1:22" x14ac:dyDescent="0.25">
      <c r="A932" s="3" t="s">
        <v>1815</v>
      </c>
      <c r="B932" s="3">
        <v>17.34</v>
      </c>
      <c r="C932" s="3" t="str" cm="1">
        <f t="array" ref="C932">_xlfn.IFS($B932&lt;18.5,"Underweight",$B932&lt;24.9,"Normal Weight",$B932&lt;29.9,"Overweight",TRUE,"Obesity")</f>
        <v>Underweight</v>
      </c>
      <c r="D932" s="3">
        <v>5.05</v>
      </c>
      <c r="E932" s="3" t="str">
        <f t="shared" si="42"/>
        <v>Normal</v>
      </c>
      <c r="F932" s="3" t="s">
        <v>20</v>
      </c>
      <c r="G932" s="3" t="s">
        <v>20</v>
      </c>
      <c r="H932" s="3" t="s">
        <v>20</v>
      </c>
      <c r="I932" s="3">
        <v>0</v>
      </c>
      <c r="J932" s="3" t="s">
        <v>20</v>
      </c>
      <c r="L932" s="3" t="s">
        <v>1815</v>
      </c>
      <c r="M932" s="3">
        <v>1980</v>
      </c>
      <c r="N932" s="3" t="s">
        <v>32</v>
      </c>
      <c r="O932" s="3">
        <v>16</v>
      </c>
      <c r="P932" s="5">
        <f t="shared" si="43"/>
        <v>29388</v>
      </c>
      <c r="Q932" s="3">
        <f t="shared" si="44"/>
        <v>42</v>
      </c>
      <c r="R932" s="3">
        <v>2</v>
      </c>
      <c r="S932" s="99">
        <v>4515.71</v>
      </c>
      <c r="T932" s="3" t="s">
        <v>29</v>
      </c>
      <c r="U932" s="3" t="s">
        <v>24</v>
      </c>
      <c r="V932" s="3" t="s">
        <v>25</v>
      </c>
    </row>
    <row r="933" spans="1:22" x14ac:dyDescent="0.25">
      <c r="A933" s="3" t="s">
        <v>1817</v>
      </c>
      <c r="B933" s="3">
        <v>17.440000000000001</v>
      </c>
      <c r="C933" s="3" t="str" cm="1">
        <f t="array" ref="C933">_xlfn.IFS($B933&lt;18.5,"Underweight",$B933&lt;24.9,"Normal Weight",$B933&lt;29.9,"Overweight",TRUE,"Obesity")</f>
        <v>Underweight</v>
      </c>
      <c r="D933" s="3">
        <v>6.26</v>
      </c>
      <c r="E933" s="3" t="str">
        <f t="shared" si="42"/>
        <v>Prediabetes</v>
      </c>
      <c r="F933" s="3" t="s">
        <v>20</v>
      </c>
      <c r="G933" s="3" t="s">
        <v>20</v>
      </c>
      <c r="H933" s="3" t="s">
        <v>20</v>
      </c>
      <c r="I933" s="3">
        <v>0</v>
      </c>
      <c r="J933" s="3" t="s">
        <v>20</v>
      </c>
      <c r="L933" s="3" t="s">
        <v>1817</v>
      </c>
      <c r="M933" s="3">
        <v>1982</v>
      </c>
      <c r="N933" s="3" t="s">
        <v>47</v>
      </c>
      <c r="O933" s="3">
        <v>27</v>
      </c>
      <c r="P933" s="5">
        <f t="shared" si="43"/>
        <v>30221</v>
      </c>
      <c r="Q933" s="3">
        <f t="shared" si="44"/>
        <v>40</v>
      </c>
      <c r="R933" s="3">
        <v>3</v>
      </c>
      <c r="S933" s="99">
        <v>4511.41</v>
      </c>
      <c r="T933" s="3" t="s">
        <v>29</v>
      </c>
      <c r="U933" s="3" t="s">
        <v>24</v>
      </c>
      <c r="V933" s="3" t="s">
        <v>25</v>
      </c>
    </row>
    <row r="934" spans="1:22" x14ac:dyDescent="0.25">
      <c r="A934" s="3" t="s">
        <v>1819</v>
      </c>
      <c r="B934" s="3">
        <v>33.659999999999997</v>
      </c>
      <c r="C934" s="3" t="str" cm="1">
        <f t="array" ref="C934">_xlfn.IFS($B934&lt;18.5,"Underweight",$B934&lt;24.9,"Normal Weight",$B934&lt;29.9,"Overweight",TRUE,"Obesity")</f>
        <v>Obesity</v>
      </c>
      <c r="D934" s="3">
        <v>4.08</v>
      </c>
      <c r="E934" s="3" t="str">
        <f t="shared" si="42"/>
        <v>Normal</v>
      </c>
      <c r="F934" s="3" t="s">
        <v>21</v>
      </c>
      <c r="G934" s="3" t="s">
        <v>20</v>
      </c>
      <c r="H934" s="3" t="s">
        <v>21</v>
      </c>
      <c r="I934" s="3">
        <v>1</v>
      </c>
      <c r="J934" s="3" t="s">
        <v>20</v>
      </c>
      <c r="L934" s="3" t="s">
        <v>1819</v>
      </c>
      <c r="M934" s="3">
        <v>1997</v>
      </c>
      <c r="N934" s="3" t="s">
        <v>22</v>
      </c>
      <c r="O934" s="3">
        <v>13</v>
      </c>
      <c r="P934" s="5">
        <f t="shared" si="43"/>
        <v>35716</v>
      </c>
      <c r="Q934" s="3">
        <f t="shared" si="44"/>
        <v>25</v>
      </c>
      <c r="R934" s="3">
        <v>4</v>
      </c>
      <c r="S934" s="99">
        <v>4504.66</v>
      </c>
      <c r="T934" s="3" t="s">
        <v>23</v>
      </c>
      <c r="U934" s="3" t="s">
        <v>29</v>
      </c>
      <c r="V934" s="3" t="s">
        <v>25</v>
      </c>
    </row>
    <row r="935" spans="1:22" x14ac:dyDescent="0.25">
      <c r="A935" s="3" t="s">
        <v>1821</v>
      </c>
      <c r="B935" s="3">
        <v>21.375</v>
      </c>
      <c r="C935" s="3" t="str" cm="1">
        <f t="array" ref="C935">_xlfn.IFS($B935&lt;18.5,"Underweight",$B935&lt;24.9,"Normal Weight",$B935&lt;29.9,"Overweight",TRUE,"Obesity")</f>
        <v>Normal Weight</v>
      </c>
      <c r="D935" s="3">
        <v>6.19</v>
      </c>
      <c r="E935" s="3" t="str">
        <f t="shared" si="42"/>
        <v>Prediabetes</v>
      </c>
      <c r="F935" s="3" t="s">
        <v>21</v>
      </c>
      <c r="G935" s="3" t="s">
        <v>20</v>
      </c>
      <c r="H935" s="3" t="s">
        <v>20</v>
      </c>
      <c r="I935" s="3">
        <v>1</v>
      </c>
      <c r="J935" s="3" t="s">
        <v>20</v>
      </c>
      <c r="L935" s="3" t="s">
        <v>1821</v>
      </c>
      <c r="M935" s="3">
        <v>1988</v>
      </c>
      <c r="N935" s="3" t="s">
        <v>32</v>
      </c>
      <c r="O935" s="3">
        <v>26</v>
      </c>
      <c r="P935" s="5">
        <f t="shared" si="43"/>
        <v>32320</v>
      </c>
      <c r="Q935" s="3">
        <f t="shared" si="44"/>
        <v>34</v>
      </c>
      <c r="R935" s="3">
        <v>0</v>
      </c>
      <c r="S935" s="99">
        <v>4500.34</v>
      </c>
      <c r="T935" s="3" t="s">
        <v>29</v>
      </c>
      <c r="U935" s="3" t="s">
        <v>23</v>
      </c>
      <c r="V935" s="3" t="s">
        <v>227</v>
      </c>
    </row>
    <row r="936" spans="1:22" x14ac:dyDescent="0.25">
      <c r="A936" s="3" t="s">
        <v>394</v>
      </c>
      <c r="B936" s="3">
        <v>33.42</v>
      </c>
      <c r="C936" s="3" t="str" cm="1">
        <f t="array" ref="C936">_xlfn.IFS($B936&lt;18.5,"Underweight",$B936&lt;24.9,"Normal Weight",$B936&lt;29.9,"Overweight",TRUE,"Obesity")</f>
        <v>Obesity</v>
      </c>
      <c r="D936" s="3">
        <v>10.67</v>
      </c>
      <c r="E936" s="3" t="str">
        <f t="shared" si="42"/>
        <v>Diabetes</v>
      </c>
      <c r="F936" s="3" t="s">
        <v>20</v>
      </c>
      <c r="G936" s="3" t="s">
        <v>20</v>
      </c>
      <c r="H936" s="3" t="s">
        <v>20</v>
      </c>
      <c r="I936" s="3">
        <v>0</v>
      </c>
      <c r="J936" s="3" t="s">
        <v>21</v>
      </c>
      <c r="L936" s="3" t="s">
        <v>394</v>
      </c>
      <c r="M936" s="3">
        <v>1965</v>
      </c>
      <c r="N936" s="3" t="s">
        <v>28</v>
      </c>
      <c r="O936" s="3">
        <v>28</v>
      </c>
      <c r="P936" s="5">
        <f t="shared" si="43"/>
        <v>24104</v>
      </c>
      <c r="Q936" s="3">
        <f t="shared" si="44"/>
        <v>57</v>
      </c>
      <c r="R936" s="3">
        <v>0</v>
      </c>
      <c r="S936" s="99">
        <v>36795.29</v>
      </c>
      <c r="T936" s="3" t="s">
        <v>29</v>
      </c>
      <c r="U936" s="3" t="s">
        <v>23</v>
      </c>
      <c r="V936" s="3" t="s">
        <v>53</v>
      </c>
    </row>
    <row r="937" spans="1:22" x14ac:dyDescent="0.25">
      <c r="A937" s="3" t="s">
        <v>1824</v>
      </c>
      <c r="B937" s="3">
        <v>27.14</v>
      </c>
      <c r="C937" s="3" t="str" cm="1">
        <f t="array" ref="C937">_xlfn.IFS($B937&lt;18.5,"Underweight",$B937&lt;24.9,"Normal Weight",$B937&lt;29.9,"Overweight",TRUE,"Obesity")</f>
        <v>Overweight</v>
      </c>
      <c r="D937" s="3">
        <v>6.01</v>
      </c>
      <c r="E937" s="3" t="str">
        <f t="shared" si="42"/>
        <v>Prediabetes</v>
      </c>
      <c r="F937" s="3" t="s">
        <v>20</v>
      </c>
      <c r="G937" s="3" t="s">
        <v>20</v>
      </c>
      <c r="H937" s="3" t="s">
        <v>20</v>
      </c>
      <c r="I937" s="3">
        <v>1</v>
      </c>
      <c r="J937" s="3" t="s">
        <v>20</v>
      </c>
      <c r="L937" s="3" t="s">
        <v>1824</v>
      </c>
      <c r="M937" s="3">
        <v>1992</v>
      </c>
      <c r="N937" s="3" t="s">
        <v>61</v>
      </c>
      <c r="O937" s="3">
        <v>12</v>
      </c>
      <c r="P937" s="5">
        <f t="shared" si="43"/>
        <v>33797</v>
      </c>
      <c r="Q937" s="3">
        <f t="shared" si="44"/>
        <v>30</v>
      </c>
      <c r="R937" s="3">
        <v>0</v>
      </c>
      <c r="S937" s="99">
        <v>4488.58</v>
      </c>
      <c r="T937" s="3" t="s">
        <v>29</v>
      </c>
      <c r="U937" s="3" t="s">
        <v>24</v>
      </c>
      <c r="V937" s="3" t="s">
        <v>33</v>
      </c>
    </row>
    <row r="938" spans="1:22" x14ac:dyDescent="0.25">
      <c r="A938" s="3" t="s">
        <v>1826</v>
      </c>
      <c r="B938" s="3">
        <v>35.78</v>
      </c>
      <c r="C938" s="3" t="str" cm="1">
        <f t="array" ref="C938">_xlfn.IFS($B938&lt;18.5,"Underweight",$B938&lt;24.9,"Normal Weight",$B938&lt;29.9,"Overweight",TRUE,"Obesity")</f>
        <v>Obesity</v>
      </c>
      <c r="D938" s="3">
        <v>6.07</v>
      </c>
      <c r="E938" s="3" t="str">
        <f t="shared" si="42"/>
        <v>Prediabetes</v>
      </c>
      <c r="F938" s="3" t="s">
        <v>20</v>
      </c>
      <c r="G938" s="3" t="s">
        <v>117</v>
      </c>
      <c r="H938" s="3" t="s">
        <v>20</v>
      </c>
      <c r="I938" s="3">
        <v>1</v>
      </c>
      <c r="J938" s="3" t="s">
        <v>20</v>
      </c>
      <c r="L938" s="3" t="s">
        <v>1826</v>
      </c>
      <c r="M938" s="3">
        <v>2004</v>
      </c>
      <c r="N938" s="3" t="s">
        <v>61</v>
      </c>
      <c r="O938" s="3">
        <v>18</v>
      </c>
      <c r="P938" s="5">
        <f t="shared" si="43"/>
        <v>38186</v>
      </c>
      <c r="Q938" s="3">
        <f t="shared" si="44"/>
        <v>18</v>
      </c>
      <c r="R938" s="3">
        <v>0</v>
      </c>
      <c r="S938" s="99">
        <v>4468.25</v>
      </c>
      <c r="T938" s="3" t="s">
        <v>29</v>
      </c>
      <c r="U938" s="3" t="s">
        <v>29</v>
      </c>
      <c r="V938" s="3" t="s">
        <v>33</v>
      </c>
    </row>
    <row r="939" spans="1:22" x14ac:dyDescent="0.25">
      <c r="A939" s="3" t="s">
        <v>1828</v>
      </c>
      <c r="B939" s="3">
        <v>34.96</v>
      </c>
      <c r="C939" s="3" t="str" cm="1">
        <f t="array" ref="C939">_xlfn.IFS($B939&lt;18.5,"Underweight",$B939&lt;24.9,"Normal Weight",$B939&lt;29.9,"Overweight",TRUE,"Obesity")</f>
        <v>Obesity</v>
      </c>
      <c r="D939" s="3">
        <v>5.63</v>
      </c>
      <c r="E939" s="3" t="str">
        <f t="shared" si="42"/>
        <v>Normal</v>
      </c>
      <c r="F939" s="3" t="s">
        <v>20</v>
      </c>
      <c r="G939" s="3" t="s">
        <v>20</v>
      </c>
      <c r="H939" s="3" t="s">
        <v>20</v>
      </c>
      <c r="I939" s="3">
        <v>0</v>
      </c>
      <c r="J939" s="3" t="s">
        <v>20</v>
      </c>
      <c r="L939" s="3" t="s">
        <v>1828</v>
      </c>
      <c r="M939" s="3">
        <v>1999</v>
      </c>
      <c r="N939" s="3" t="s">
        <v>56</v>
      </c>
      <c r="O939" s="3">
        <v>20</v>
      </c>
      <c r="P939" s="5">
        <f t="shared" si="43"/>
        <v>36484</v>
      </c>
      <c r="Q939" s="3">
        <f t="shared" si="44"/>
        <v>23</v>
      </c>
      <c r="R939" s="3">
        <v>3</v>
      </c>
      <c r="S939" s="99">
        <v>4466.62</v>
      </c>
      <c r="T939" s="3" t="s">
        <v>29</v>
      </c>
      <c r="U939" s="3" t="s">
        <v>29</v>
      </c>
      <c r="V939" s="3" t="s">
        <v>33</v>
      </c>
    </row>
    <row r="940" spans="1:22" x14ac:dyDescent="0.25">
      <c r="A940" s="3" t="s">
        <v>1830</v>
      </c>
      <c r="B940" s="3">
        <v>38.39</v>
      </c>
      <c r="C940" s="3" t="str" cm="1">
        <f t="array" ref="C940">_xlfn.IFS($B940&lt;18.5,"Underweight",$B940&lt;24.9,"Normal Weight",$B940&lt;29.9,"Overweight",TRUE,"Obesity")</f>
        <v>Obesity</v>
      </c>
      <c r="D940" s="3">
        <v>6.05</v>
      </c>
      <c r="E940" s="3" t="str">
        <f t="shared" si="42"/>
        <v>Prediabetes</v>
      </c>
      <c r="F940" s="3" t="s">
        <v>20</v>
      </c>
      <c r="G940" s="3" t="s">
        <v>20</v>
      </c>
      <c r="H940" s="3" t="s">
        <v>20</v>
      </c>
      <c r="I940" s="3">
        <v>0</v>
      </c>
      <c r="J940" s="3" t="s">
        <v>20</v>
      </c>
      <c r="L940" s="3" t="s">
        <v>1830</v>
      </c>
      <c r="M940" s="3">
        <v>1991</v>
      </c>
      <c r="N940" s="3" t="s">
        <v>61</v>
      </c>
      <c r="O940" s="3">
        <v>4</v>
      </c>
      <c r="P940" s="5">
        <f t="shared" si="43"/>
        <v>33423</v>
      </c>
      <c r="Q940" s="3">
        <f t="shared" si="44"/>
        <v>31</v>
      </c>
      <c r="R940" s="3">
        <v>2</v>
      </c>
      <c r="S940" s="99">
        <v>4463.21</v>
      </c>
      <c r="T940" s="3" t="s">
        <v>24</v>
      </c>
      <c r="U940" s="3" t="s">
        <v>24</v>
      </c>
      <c r="V940" s="3" t="s">
        <v>25</v>
      </c>
    </row>
    <row r="941" spans="1:22" x14ac:dyDescent="0.25">
      <c r="A941" s="3" t="s">
        <v>1832</v>
      </c>
      <c r="B941" s="3">
        <v>33.82</v>
      </c>
      <c r="C941" s="3" t="str" cm="1">
        <f t="array" ref="C941">_xlfn.IFS($B941&lt;18.5,"Underweight",$B941&lt;24.9,"Normal Weight",$B941&lt;29.9,"Overweight",TRUE,"Obesity")</f>
        <v>Obesity</v>
      </c>
      <c r="D941" s="3">
        <v>4.6500000000000004</v>
      </c>
      <c r="E941" s="3" t="str">
        <f t="shared" si="42"/>
        <v>Normal</v>
      </c>
      <c r="F941" s="3" t="s">
        <v>20</v>
      </c>
      <c r="G941" s="3" t="s">
        <v>20</v>
      </c>
      <c r="H941" s="3" t="s">
        <v>20</v>
      </c>
      <c r="I941" s="3">
        <v>0</v>
      </c>
      <c r="J941" s="3" t="s">
        <v>20</v>
      </c>
      <c r="L941" s="3" t="s">
        <v>1832</v>
      </c>
      <c r="M941" s="3">
        <v>1990</v>
      </c>
      <c r="N941" s="3" t="s">
        <v>61</v>
      </c>
      <c r="O941" s="3">
        <v>15</v>
      </c>
      <c r="P941" s="5">
        <f t="shared" si="43"/>
        <v>33069</v>
      </c>
      <c r="Q941" s="3">
        <f t="shared" si="44"/>
        <v>32</v>
      </c>
      <c r="R941" s="3">
        <v>1</v>
      </c>
      <c r="S941" s="99">
        <v>4462.72</v>
      </c>
      <c r="T941" s="3" t="s">
        <v>29</v>
      </c>
      <c r="U941" s="3" t="s">
        <v>24</v>
      </c>
      <c r="V941" s="3" t="s">
        <v>33</v>
      </c>
    </row>
    <row r="942" spans="1:22" x14ac:dyDescent="0.25">
      <c r="A942" s="3" t="s">
        <v>1834</v>
      </c>
      <c r="B942" s="3">
        <v>27.835000000000001</v>
      </c>
      <c r="C942" s="3" t="str" cm="1">
        <f t="array" ref="C942">_xlfn.IFS($B942&lt;18.5,"Underweight",$B942&lt;24.9,"Normal Weight",$B942&lt;29.9,"Overweight",TRUE,"Obesity")</f>
        <v>Overweight</v>
      </c>
      <c r="D942" s="3">
        <v>5.37</v>
      </c>
      <c r="E942" s="3" t="str">
        <f t="shared" si="42"/>
        <v>Normal</v>
      </c>
      <c r="F942" s="3" t="s">
        <v>20</v>
      </c>
      <c r="G942" s="3" t="s">
        <v>20</v>
      </c>
      <c r="H942" s="3" t="s">
        <v>20</v>
      </c>
      <c r="I942" s="3">
        <v>0</v>
      </c>
      <c r="J942" s="3" t="s">
        <v>20</v>
      </c>
      <c r="L942" s="3" t="s">
        <v>1834</v>
      </c>
      <c r="M942" s="3">
        <v>1990</v>
      </c>
      <c r="N942" s="3" t="s">
        <v>51</v>
      </c>
      <c r="O942" s="3">
        <v>8</v>
      </c>
      <c r="P942" s="5">
        <f t="shared" si="43"/>
        <v>33093</v>
      </c>
      <c r="Q942" s="3">
        <f t="shared" si="44"/>
        <v>32</v>
      </c>
      <c r="R942" s="3">
        <v>1</v>
      </c>
      <c r="S942" s="99">
        <v>4454.3999999999996</v>
      </c>
      <c r="T942" s="3" t="s">
        <v>29</v>
      </c>
      <c r="U942" s="3" t="s">
        <v>24</v>
      </c>
      <c r="V942" s="3" t="s">
        <v>33</v>
      </c>
    </row>
    <row r="943" spans="1:22" x14ac:dyDescent="0.25">
      <c r="A943" s="3" t="s">
        <v>1836</v>
      </c>
      <c r="B943" s="3">
        <v>33</v>
      </c>
      <c r="C943" s="3" t="str" cm="1">
        <f t="array" ref="C943">_xlfn.IFS($B943&lt;18.5,"Underweight",$B943&lt;24.9,"Normal Weight",$B943&lt;29.9,"Overweight",TRUE,"Obesity")</f>
        <v>Obesity</v>
      </c>
      <c r="D943" s="3">
        <v>5.39</v>
      </c>
      <c r="E943" s="3" t="str">
        <f t="shared" si="42"/>
        <v>Normal</v>
      </c>
      <c r="F943" s="3" t="s">
        <v>20</v>
      </c>
      <c r="G943" s="3" t="s">
        <v>20</v>
      </c>
      <c r="H943" s="3" t="s">
        <v>20</v>
      </c>
      <c r="I943" s="3">
        <v>0</v>
      </c>
      <c r="J943" s="3" t="s">
        <v>20</v>
      </c>
      <c r="L943" s="3" t="s">
        <v>1836</v>
      </c>
      <c r="M943" s="3">
        <v>1994</v>
      </c>
      <c r="N943" s="3" t="s">
        <v>32</v>
      </c>
      <c r="O943" s="3">
        <v>28</v>
      </c>
      <c r="P943" s="5">
        <f t="shared" si="43"/>
        <v>34513</v>
      </c>
      <c r="Q943" s="3">
        <f t="shared" si="44"/>
        <v>28</v>
      </c>
      <c r="R943" s="3">
        <v>3</v>
      </c>
      <c r="S943" s="99">
        <v>4449.46</v>
      </c>
      <c r="T943" s="3" t="s">
        <v>23</v>
      </c>
      <c r="U943" s="3" t="s">
        <v>29</v>
      </c>
      <c r="V943" s="3" t="s">
        <v>25</v>
      </c>
    </row>
    <row r="944" spans="1:22" x14ac:dyDescent="0.25">
      <c r="A944" s="3" t="s">
        <v>1838</v>
      </c>
      <c r="B944" s="3">
        <v>26.885000000000002</v>
      </c>
      <c r="C944" s="3" t="str" cm="1">
        <f t="array" ref="C944">_xlfn.IFS($B944&lt;18.5,"Underweight",$B944&lt;24.9,"Normal Weight",$B944&lt;29.9,"Overweight",TRUE,"Obesity")</f>
        <v>Overweight</v>
      </c>
      <c r="D944" s="3">
        <v>5.86</v>
      </c>
      <c r="E944" s="3" t="str">
        <f t="shared" si="42"/>
        <v>Prediabetes</v>
      </c>
      <c r="F944" s="3" t="s">
        <v>20</v>
      </c>
      <c r="G944" s="3" t="s">
        <v>20</v>
      </c>
      <c r="H944" s="3" t="s">
        <v>20</v>
      </c>
      <c r="I944" s="3">
        <v>0</v>
      </c>
      <c r="J944" s="3" t="s">
        <v>20</v>
      </c>
      <c r="L944" s="3" t="s">
        <v>1838</v>
      </c>
      <c r="M944" s="3">
        <v>1991</v>
      </c>
      <c r="N944" s="3" t="s">
        <v>47</v>
      </c>
      <c r="O944" s="3">
        <v>3</v>
      </c>
      <c r="P944" s="5">
        <f t="shared" si="43"/>
        <v>33484</v>
      </c>
      <c r="Q944" s="3">
        <f t="shared" si="44"/>
        <v>31</v>
      </c>
      <c r="R944" s="3">
        <v>1</v>
      </c>
      <c r="S944" s="99">
        <v>4441.21</v>
      </c>
      <c r="T944" s="3" t="s">
        <v>23</v>
      </c>
      <c r="U944" s="3" t="s">
        <v>29</v>
      </c>
      <c r="V944" s="3" t="s">
        <v>345</v>
      </c>
    </row>
    <row r="945" spans="1:22" x14ac:dyDescent="0.25">
      <c r="A945" s="3" t="s">
        <v>1840</v>
      </c>
      <c r="B945" s="3">
        <v>29.26</v>
      </c>
      <c r="C945" s="3" t="str" cm="1">
        <f t="array" ref="C945">_xlfn.IFS($B945&lt;18.5,"Underweight",$B945&lt;24.9,"Normal Weight",$B945&lt;29.9,"Overweight",TRUE,"Obesity")</f>
        <v>Overweight</v>
      </c>
      <c r="D945" s="3">
        <v>4.4400000000000004</v>
      </c>
      <c r="E945" s="3" t="str">
        <f t="shared" si="42"/>
        <v>Normal</v>
      </c>
      <c r="F945" s="3" t="s">
        <v>20</v>
      </c>
      <c r="G945" s="3" t="s">
        <v>20</v>
      </c>
      <c r="H945" s="3" t="s">
        <v>20</v>
      </c>
      <c r="I945" s="3">
        <v>0</v>
      </c>
      <c r="J945" s="3" t="s">
        <v>20</v>
      </c>
      <c r="L945" s="3" t="s">
        <v>1840</v>
      </c>
      <c r="M945" s="3">
        <v>1994</v>
      </c>
      <c r="N945" s="3" t="s">
        <v>22</v>
      </c>
      <c r="O945" s="3">
        <v>24</v>
      </c>
      <c r="P945" s="5">
        <f t="shared" si="43"/>
        <v>34631</v>
      </c>
      <c r="Q945" s="3">
        <f t="shared" si="44"/>
        <v>28</v>
      </c>
      <c r="R945" s="3">
        <v>2</v>
      </c>
      <c r="S945" s="99">
        <v>4438.26</v>
      </c>
      <c r="T945" s="3" t="s">
        <v>29</v>
      </c>
      <c r="U945" s="3" t="s">
        <v>24</v>
      </c>
      <c r="V945" s="3" t="s">
        <v>227</v>
      </c>
    </row>
    <row r="946" spans="1:22" x14ac:dyDescent="0.25">
      <c r="A946" s="3" t="s">
        <v>1842</v>
      </c>
      <c r="B946" s="3">
        <v>26.98</v>
      </c>
      <c r="C946" s="3" t="str" cm="1">
        <f t="array" ref="C946">_xlfn.IFS($B946&lt;18.5,"Underweight",$B946&lt;24.9,"Normal Weight",$B946&lt;29.9,"Overweight",TRUE,"Obesity")</f>
        <v>Overweight</v>
      </c>
      <c r="D946" s="3">
        <v>4.41</v>
      </c>
      <c r="E946" s="3" t="str">
        <f t="shared" si="42"/>
        <v>Normal</v>
      </c>
      <c r="F946" s="3" t="s">
        <v>20</v>
      </c>
      <c r="G946" s="3" t="s">
        <v>20</v>
      </c>
      <c r="H946" s="3" t="s">
        <v>20</v>
      </c>
      <c r="I946" s="3">
        <v>0</v>
      </c>
      <c r="J946" s="3" t="s">
        <v>20</v>
      </c>
      <c r="L946" s="3" t="s">
        <v>1842</v>
      </c>
      <c r="M946" s="3">
        <v>1994</v>
      </c>
      <c r="N946" s="3" t="s">
        <v>22</v>
      </c>
      <c r="O946" s="3">
        <v>8</v>
      </c>
      <c r="P946" s="5">
        <f t="shared" si="43"/>
        <v>34615</v>
      </c>
      <c r="Q946" s="3">
        <f t="shared" si="44"/>
        <v>28</v>
      </c>
      <c r="R946" s="3">
        <v>2</v>
      </c>
      <c r="S946" s="99">
        <v>4435.09</v>
      </c>
      <c r="T946" s="3" t="s">
        <v>24</v>
      </c>
      <c r="U946" s="3" t="s">
        <v>29</v>
      </c>
      <c r="V946" s="3" t="s">
        <v>39</v>
      </c>
    </row>
    <row r="947" spans="1:22" x14ac:dyDescent="0.25">
      <c r="A947" s="3" t="s">
        <v>396</v>
      </c>
      <c r="B947" s="3">
        <v>37.18</v>
      </c>
      <c r="C947" s="3" t="str" cm="1">
        <f t="array" ref="C947">_xlfn.IFS($B947&lt;18.5,"Underweight",$B947&lt;24.9,"Normal Weight",$B947&lt;29.9,"Overweight",TRUE,"Obesity")</f>
        <v>Obesity</v>
      </c>
      <c r="D947" s="3">
        <v>6.75</v>
      </c>
      <c r="E947" s="3" t="str">
        <f t="shared" si="42"/>
        <v>Diabetes</v>
      </c>
      <c r="F947" s="3" t="s">
        <v>21</v>
      </c>
      <c r="G947" s="3" t="s">
        <v>20</v>
      </c>
      <c r="H947" s="3" t="s">
        <v>20</v>
      </c>
      <c r="I947" s="3">
        <v>2</v>
      </c>
      <c r="J947" s="3" t="s">
        <v>21</v>
      </c>
      <c r="L947" s="3" t="s">
        <v>396</v>
      </c>
      <c r="M947" s="3">
        <v>1970</v>
      </c>
      <c r="N947" s="3" t="s">
        <v>61</v>
      </c>
      <c r="O947" s="3">
        <v>14</v>
      </c>
      <c r="P947" s="5">
        <f t="shared" si="43"/>
        <v>25763</v>
      </c>
      <c r="Q947" s="3">
        <f t="shared" si="44"/>
        <v>52</v>
      </c>
      <c r="R947" s="3">
        <v>0</v>
      </c>
      <c r="S947" s="99">
        <v>36786.370000000003</v>
      </c>
      <c r="T947" s="3" t="s">
        <v>23</v>
      </c>
      <c r="U947" s="3" t="s">
        <v>23</v>
      </c>
      <c r="V947" s="3" t="s">
        <v>53</v>
      </c>
    </row>
    <row r="948" spans="1:22" x14ac:dyDescent="0.25">
      <c r="A948" s="3" t="s">
        <v>1845</v>
      </c>
      <c r="B948" s="3">
        <v>32.11</v>
      </c>
      <c r="C948" s="3" t="str" cm="1">
        <f t="array" ref="C948">_xlfn.IFS($B948&lt;18.5,"Underweight",$B948&lt;24.9,"Normal Weight",$B948&lt;29.9,"Overweight",TRUE,"Obesity")</f>
        <v>Obesity</v>
      </c>
      <c r="D948" s="3">
        <v>5.19</v>
      </c>
      <c r="E948" s="3" t="str">
        <f t="shared" si="42"/>
        <v>Normal</v>
      </c>
      <c r="F948" s="3" t="s">
        <v>20</v>
      </c>
      <c r="G948" s="3" t="s">
        <v>20</v>
      </c>
      <c r="H948" s="3" t="s">
        <v>21</v>
      </c>
      <c r="I948" s="3">
        <v>1</v>
      </c>
      <c r="J948" s="3" t="s">
        <v>20</v>
      </c>
      <c r="L948" s="3" t="s">
        <v>1845</v>
      </c>
      <c r="M948" s="3">
        <v>1993</v>
      </c>
      <c r="N948" s="3" t="s">
        <v>28</v>
      </c>
      <c r="O948" s="3">
        <v>23</v>
      </c>
      <c r="P948" s="5">
        <f t="shared" si="43"/>
        <v>34326</v>
      </c>
      <c r="Q948" s="3">
        <f t="shared" si="44"/>
        <v>29</v>
      </c>
      <c r="R948" s="3">
        <v>2</v>
      </c>
      <c r="S948" s="99">
        <v>4433.92</v>
      </c>
      <c r="T948" s="3" t="s">
        <v>29</v>
      </c>
      <c r="U948" s="3" t="s">
        <v>29</v>
      </c>
      <c r="V948" s="3" t="s">
        <v>33</v>
      </c>
    </row>
    <row r="949" spans="1:22" x14ac:dyDescent="0.25">
      <c r="A949" s="3" t="s">
        <v>1847</v>
      </c>
      <c r="B949" s="3">
        <v>31.73</v>
      </c>
      <c r="C949" s="3" t="str" cm="1">
        <f t="array" ref="C949">_xlfn.IFS($B949&lt;18.5,"Underweight",$B949&lt;24.9,"Normal Weight",$B949&lt;29.9,"Overweight",TRUE,"Obesity")</f>
        <v>Obesity</v>
      </c>
      <c r="D949" s="3">
        <v>5.16</v>
      </c>
      <c r="E949" s="3" t="str">
        <f t="shared" si="42"/>
        <v>Normal</v>
      </c>
      <c r="F949" s="3" t="s">
        <v>20</v>
      </c>
      <c r="G949" s="3" t="s">
        <v>20</v>
      </c>
      <c r="H949" s="3" t="s">
        <v>21</v>
      </c>
      <c r="I949" s="3">
        <v>1</v>
      </c>
      <c r="J949" s="3" t="s">
        <v>20</v>
      </c>
      <c r="L949" s="3" t="s">
        <v>1847</v>
      </c>
      <c r="M949" s="3">
        <v>1993</v>
      </c>
      <c r="N949" s="3" t="s">
        <v>47</v>
      </c>
      <c r="O949" s="3">
        <v>4</v>
      </c>
      <c r="P949" s="5">
        <f t="shared" si="43"/>
        <v>34216</v>
      </c>
      <c r="Q949" s="3">
        <f t="shared" si="44"/>
        <v>29</v>
      </c>
      <c r="R949" s="3">
        <v>2</v>
      </c>
      <c r="S949" s="99">
        <v>4433.3900000000003</v>
      </c>
      <c r="T949" s="3" t="s">
        <v>29</v>
      </c>
      <c r="U949" s="3" t="s">
        <v>24</v>
      </c>
      <c r="V949" s="3" t="s">
        <v>33</v>
      </c>
    </row>
    <row r="950" spans="1:22" x14ac:dyDescent="0.25">
      <c r="A950" s="3" t="s">
        <v>1849</v>
      </c>
      <c r="B950" s="3">
        <v>22.515000000000001</v>
      </c>
      <c r="C950" s="3" t="str" cm="1">
        <f t="array" ref="C950">_xlfn.IFS($B950&lt;18.5,"Underweight",$B950&lt;24.9,"Normal Weight",$B950&lt;29.9,"Overweight",TRUE,"Obesity")</f>
        <v>Normal Weight</v>
      </c>
      <c r="D950" s="3">
        <v>4.24</v>
      </c>
      <c r="E950" s="3" t="str">
        <f t="shared" si="42"/>
        <v>Normal</v>
      </c>
      <c r="F950" s="3" t="s">
        <v>20</v>
      </c>
      <c r="G950" s="3" t="s">
        <v>20</v>
      </c>
      <c r="H950" s="3" t="s">
        <v>20</v>
      </c>
      <c r="I950" s="3">
        <v>0</v>
      </c>
      <c r="J950" s="3" t="s">
        <v>20</v>
      </c>
      <c r="L950" s="3" t="s">
        <v>1849</v>
      </c>
      <c r="M950" s="3">
        <v>1994</v>
      </c>
      <c r="N950" s="3" t="s">
        <v>28</v>
      </c>
      <c r="O950" s="3">
        <v>29</v>
      </c>
      <c r="P950" s="5">
        <f t="shared" si="43"/>
        <v>34697</v>
      </c>
      <c r="Q950" s="3">
        <f t="shared" si="44"/>
        <v>28</v>
      </c>
      <c r="R950" s="3">
        <v>2</v>
      </c>
      <c r="S950" s="99">
        <v>4428.8900000000003</v>
      </c>
      <c r="T950" s="3" t="s">
        <v>24</v>
      </c>
      <c r="U950" s="3" t="s">
        <v>23</v>
      </c>
      <c r="V950" s="3" t="s">
        <v>227</v>
      </c>
    </row>
    <row r="951" spans="1:22" x14ac:dyDescent="0.25">
      <c r="A951" s="3" t="s">
        <v>1851</v>
      </c>
      <c r="B951" s="3">
        <v>25.9</v>
      </c>
      <c r="C951" s="3" t="str" cm="1">
        <f t="array" ref="C951">_xlfn.IFS($B951&lt;18.5,"Underweight",$B951&lt;24.9,"Normal Weight",$B951&lt;29.9,"Overweight",TRUE,"Obesity")</f>
        <v>Overweight</v>
      </c>
      <c r="D951" s="3">
        <v>5.45</v>
      </c>
      <c r="E951" s="3" t="str">
        <f t="shared" si="42"/>
        <v>Normal</v>
      </c>
      <c r="F951" s="3" t="s">
        <v>20</v>
      </c>
      <c r="G951" s="3" t="s">
        <v>20</v>
      </c>
      <c r="H951" s="3" t="s">
        <v>20</v>
      </c>
      <c r="I951" s="3">
        <v>1</v>
      </c>
      <c r="J951" s="3" t="s">
        <v>20</v>
      </c>
      <c r="L951" s="3" t="s">
        <v>1851</v>
      </c>
      <c r="M951" s="3">
        <v>1992</v>
      </c>
      <c r="N951" s="3" t="s">
        <v>51</v>
      </c>
      <c r="O951" s="3">
        <v>15</v>
      </c>
      <c r="P951" s="5">
        <f t="shared" si="43"/>
        <v>33831</v>
      </c>
      <c r="Q951" s="3">
        <f t="shared" si="44"/>
        <v>30</v>
      </c>
      <c r="R951" s="3">
        <v>0</v>
      </c>
      <c r="S951" s="99">
        <v>4420.95</v>
      </c>
      <c r="T951" s="3" t="s">
        <v>29</v>
      </c>
      <c r="U951" s="3" t="s">
        <v>24</v>
      </c>
      <c r="V951" s="3" t="s">
        <v>239</v>
      </c>
    </row>
    <row r="952" spans="1:22" x14ac:dyDescent="0.25">
      <c r="A952" s="3" t="s">
        <v>1853</v>
      </c>
      <c r="B952" s="3">
        <v>27.72</v>
      </c>
      <c r="C952" s="3" t="str" cm="1">
        <f t="array" ref="C952">_xlfn.IFS($B952&lt;18.5,"Underweight",$B952&lt;24.9,"Normal Weight",$B952&lt;29.9,"Overweight",TRUE,"Obesity")</f>
        <v>Overweight</v>
      </c>
      <c r="D952" s="3">
        <v>5.03</v>
      </c>
      <c r="E952" s="3" t="str">
        <f t="shared" si="42"/>
        <v>Normal</v>
      </c>
      <c r="F952" s="3" t="s">
        <v>21</v>
      </c>
      <c r="G952" s="3" t="s">
        <v>20</v>
      </c>
      <c r="H952" s="3" t="s">
        <v>20</v>
      </c>
      <c r="I952" s="3">
        <v>1</v>
      </c>
      <c r="J952" s="3" t="s">
        <v>20</v>
      </c>
      <c r="L952" s="3" t="s">
        <v>1853</v>
      </c>
      <c r="M952" s="3">
        <v>1988</v>
      </c>
      <c r="N952" s="3" t="s">
        <v>47</v>
      </c>
      <c r="O952" s="3">
        <v>16</v>
      </c>
      <c r="P952" s="5">
        <f t="shared" si="43"/>
        <v>32402</v>
      </c>
      <c r="Q952" s="3">
        <f t="shared" si="44"/>
        <v>34</v>
      </c>
      <c r="R952" s="3">
        <v>0</v>
      </c>
      <c r="S952" s="99">
        <v>4415.16</v>
      </c>
      <c r="T952" s="3" t="s">
        <v>29</v>
      </c>
      <c r="U952" s="3" t="s">
        <v>23</v>
      </c>
      <c r="V952" s="3" t="s">
        <v>25</v>
      </c>
    </row>
    <row r="953" spans="1:22" x14ac:dyDescent="0.25">
      <c r="A953" s="3" t="s">
        <v>1855</v>
      </c>
      <c r="B953" s="3">
        <v>31.5</v>
      </c>
      <c r="C953" s="3" t="str" cm="1">
        <f t="array" ref="C953">_xlfn.IFS($B953&lt;18.5,"Underweight",$B953&lt;24.9,"Normal Weight",$B953&lt;29.9,"Overweight",TRUE,"Obesity")</f>
        <v>Obesity</v>
      </c>
      <c r="D953" s="3">
        <v>9.6199999999999992</v>
      </c>
      <c r="E953" s="3" t="str">
        <f t="shared" si="42"/>
        <v>Diabetes</v>
      </c>
      <c r="F953" s="3" t="s">
        <v>21</v>
      </c>
      <c r="G953" s="3" t="s">
        <v>20</v>
      </c>
      <c r="H953" s="3" t="s">
        <v>20</v>
      </c>
      <c r="I953" s="3">
        <v>1</v>
      </c>
      <c r="J953" s="3" t="s">
        <v>20</v>
      </c>
      <c r="L953" s="3" t="s">
        <v>1855</v>
      </c>
      <c r="M953" s="3">
        <v>1986</v>
      </c>
      <c r="N953" s="3" t="s">
        <v>61</v>
      </c>
      <c r="O953" s="3">
        <v>13</v>
      </c>
      <c r="P953" s="5">
        <f t="shared" si="43"/>
        <v>31606</v>
      </c>
      <c r="Q953" s="3">
        <f t="shared" si="44"/>
        <v>36</v>
      </c>
      <c r="R953" s="3">
        <v>0</v>
      </c>
      <c r="S953" s="99">
        <v>4402.2299999999996</v>
      </c>
      <c r="T953" s="3" t="s">
        <v>29</v>
      </c>
      <c r="U953" s="3" t="s">
        <v>29</v>
      </c>
      <c r="V953" s="3" t="s">
        <v>53</v>
      </c>
    </row>
    <row r="954" spans="1:22" x14ac:dyDescent="0.25">
      <c r="A954" s="3" t="s">
        <v>1857</v>
      </c>
      <c r="B954" s="3">
        <v>29.7</v>
      </c>
      <c r="C954" s="3" t="str" cm="1">
        <f t="array" ref="C954">_xlfn.IFS($B954&lt;18.5,"Underweight",$B954&lt;24.9,"Normal Weight",$B954&lt;29.9,"Overweight",TRUE,"Obesity")</f>
        <v>Overweight</v>
      </c>
      <c r="D954" s="3">
        <v>6.77</v>
      </c>
      <c r="E954" s="3" t="str">
        <f t="shared" si="42"/>
        <v>Diabetes</v>
      </c>
      <c r="F954" s="3" t="s">
        <v>21</v>
      </c>
      <c r="G954" s="3" t="s">
        <v>20</v>
      </c>
      <c r="H954" s="3" t="s">
        <v>20</v>
      </c>
      <c r="I954" s="3">
        <v>1</v>
      </c>
      <c r="J954" s="3" t="s">
        <v>20</v>
      </c>
      <c r="L954" s="3" t="s">
        <v>1857</v>
      </c>
      <c r="M954" s="3">
        <v>1986</v>
      </c>
      <c r="N954" s="3" t="s">
        <v>51</v>
      </c>
      <c r="O954" s="3">
        <v>11</v>
      </c>
      <c r="P954" s="5">
        <f t="shared" si="43"/>
        <v>31635</v>
      </c>
      <c r="Q954" s="3">
        <f t="shared" si="44"/>
        <v>36</v>
      </c>
      <c r="R954" s="3">
        <v>0</v>
      </c>
      <c r="S954" s="99">
        <v>4399.7299999999996</v>
      </c>
      <c r="T954" s="3" t="s">
        <v>24</v>
      </c>
      <c r="U954" s="3" t="s">
        <v>29</v>
      </c>
      <c r="V954" s="3" t="s">
        <v>25</v>
      </c>
    </row>
    <row r="955" spans="1:22" x14ac:dyDescent="0.25">
      <c r="A955" s="3" t="s">
        <v>1859</v>
      </c>
      <c r="B955" s="3">
        <v>21.26</v>
      </c>
      <c r="C955" s="3" t="str" cm="1">
        <f t="array" ref="C955">_xlfn.IFS($B955&lt;18.5,"Underweight",$B955&lt;24.9,"Normal Weight",$B955&lt;29.9,"Overweight",TRUE,"Obesity")</f>
        <v>Normal Weight</v>
      </c>
      <c r="D955" s="3">
        <v>5.36</v>
      </c>
      <c r="E955" s="3" t="str">
        <f t="shared" si="42"/>
        <v>Normal</v>
      </c>
      <c r="F955" s="3" t="s">
        <v>21</v>
      </c>
      <c r="G955" s="3" t="s">
        <v>20</v>
      </c>
      <c r="H955" s="3" t="s">
        <v>20</v>
      </c>
      <c r="I955" s="3">
        <v>1</v>
      </c>
      <c r="J955" s="3" t="s">
        <v>20</v>
      </c>
      <c r="L955" s="3" t="s">
        <v>1859</v>
      </c>
      <c r="M955" s="3">
        <v>1988</v>
      </c>
      <c r="N955" s="3" t="s">
        <v>61</v>
      </c>
      <c r="O955" s="3">
        <v>18</v>
      </c>
      <c r="P955" s="5">
        <f t="shared" si="43"/>
        <v>32342</v>
      </c>
      <c r="Q955" s="3">
        <f t="shared" si="44"/>
        <v>34</v>
      </c>
      <c r="R955" s="3">
        <v>3</v>
      </c>
      <c r="S955" s="99">
        <v>4397.3100000000004</v>
      </c>
      <c r="T955" s="3" t="s">
        <v>29</v>
      </c>
      <c r="U955" s="3" t="s">
        <v>29</v>
      </c>
      <c r="V955" s="3" t="s">
        <v>25</v>
      </c>
    </row>
    <row r="956" spans="1:22" x14ac:dyDescent="0.25">
      <c r="A956" s="3" t="s">
        <v>1861</v>
      </c>
      <c r="B956" s="3">
        <v>17.09</v>
      </c>
      <c r="C956" s="3" t="str" cm="1">
        <f t="array" ref="C956">_xlfn.IFS($B956&lt;18.5,"Underweight",$B956&lt;24.9,"Normal Weight",$B956&lt;29.9,"Overweight",TRUE,"Obesity")</f>
        <v>Underweight</v>
      </c>
      <c r="D956" s="3">
        <v>5.69</v>
      </c>
      <c r="E956" s="3" t="str">
        <f t="shared" si="42"/>
        <v>Normal</v>
      </c>
      <c r="F956" s="3" t="s">
        <v>20</v>
      </c>
      <c r="G956" s="3" t="s">
        <v>20</v>
      </c>
      <c r="H956" s="3" t="s">
        <v>20</v>
      </c>
      <c r="I956" s="3">
        <v>0</v>
      </c>
      <c r="J956" s="3" t="s">
        <v>20</v>
      </c>
      <c r="L956" s="3" t="s">
        <v>1861</v>
      </c>
      <c r="M956" s="3">
        <v>1982</v>
      </c>
      <c r="N956" s="3" t="s">
        <v>32</v>
      </c>
      <c r="O956" s="3">
        <v>29</v>
      </c>
      <c r="P956" s="5">
        <f t="shared" si="43"/>
        <v>30131</v>
      </c>
      <c r="Q956" s="3">
        <f t="shared" si="44"/>
        <v>40</v>
      </c>
      <c r="R956" s="3">
        <v>3</v>
      </c>
      <c r="S956" s="99">
        <v>4392.7</v>
      </c>
      <c r="T956" s="3" t="s">
        <v>29</v>
      </c>
      <c r="U956" s="3" t="s">
        <v>29</v>
      </c>
      <c r="V956" s="3" t="s">
        <v>25</v>
      </c>
    </row>
    <row r="957" spans="1:22" x14ac:dyDescent="0.25">
      <c r="A957" s="3" t="s">
        <v>1863</v>
      </c>
      <c r="B957" s="3">
        <v>24.3</v>
      </c>
      <c r="C957" s="3" t="str" cm="1">
        <f t="array" ref="C957">_xlfn.IFS($B957&lt;18.5,"Underweight",$B957&lt;24.9,"Normal Weight",$B957&lt;29.9,"Overweight",TRUE,"Obesity")</f>
        <v>Normal Weight</v>
      </c>
      <c r="D957" s="3">
        <v>4.9000000000000004</v>
      </c>
      <c r="E957" s="3" t="str">
        <f t="shared" si="42"/>
        <v>Normal</v>
      </c>
      <c r="F957" s="3" t="s">
        <v>21</v>
      </c>
      <c r="G957" s="3" t="s">
        <v>20</v>
      </c>
      <c r="H957" s="3" t="s">
        <v>21</v>
      </c>
      <c r="I957" s="3">
        <v>1</v>
      </c>
      <c r="J957" s="3" t="s">
        <v>20</v>
      </c>
      <c r="L957" s="3" t="s">
        <v>1863</v>
      </c>
      <c r="M957" s="3">
        <v>1997</v>
      </c>
      <c r="N957" s="3" t="s">
        <v>56</v>
      </c>
      <c r="O957" s="3">
        <v>29</v>
      </c>
      <c r="P957" s="5">
        <f t="shared" si="43"/>
        <v>35763</v>
      </c>
      <c r="Q957" s="3">
        <f t="shared" si="44"/>
        <v>25</v>
      </c>
      <c r="R957" s="3">
        <v>3</v>
      </c>
      <c r="S957" s="99">
        <v>4391.6499999999996</v>
      </c>
      <c r="T957" s="3" t="s">
        <v>29</v>
      </c>
      <c r="U957" s="3" t="s">
        <v>29</v>
      </c>
      <c r="V957" s="3" t="s">
        <v>53</v>
      </c>
    </row>
    <row r="958" spans="1:22" x14ac:dyDescent="0.25">
      <c r="A958" s="3" t="s">
        <v>398</v>
      </c>
      <c r="B958" s="3">
        <v>33.33</v>
      </c>
      <c r="C958" s="3" t="str" cm="1">
        <f t="array" ref="C958">_xlfn.IFS($B958&lt;18.5,"Underweight",$B958&lt;24.9,"Normal Weight",$B958&lt;29.9,"Overweight",TRUE,"Obesity")</f>
        <v>Obesity</v>
      </c>
      <c r="D958" s="3">
        <v>9.26</v>
      </c>
      <c r="E958" s="3" t="str">
        <f t="shared" si="42"/>
        <v>Diabetes</v>
      </c>
      <c r="F958" s="3" t="s">
        <v>21</v>
      </c>
      <c r="G958" s="3" t="s">
        <v>20</v>
      </c>
      <c r="H958" s="3" t="s">
        <v>20</v>
      </c>
      <c r="I958" s="3">
        <v>2</v>
      </c>
      <c r="J958" s="3" t="s">
        <v>20</v>
      </c>
      <c r="L958" s="3" t="s">
        <v>398</v>
      </c>
      <c r="M958" s="3">
        <v>1961</v>
      </c>
      <c r="N958" s="3" t="s">
        <v>61</v>
      </c>
      <c r="O958" s="3">
        <v>29</v>
      </c>
      <c r="P958" s="5">
        <f t="shared" si="43"/>
        <v>22491</v>
      </c>
      <c r="Q958" s="3">
        <f t="shared" si="44"/>
        <v>61</v>
      </c>
      <c r="R958" s="3">
        <v>4</v>
      </c>
      <c r="S958" s="99">
        <v>36580.28</v>
      </c>
      <c r="T958" s="3" t="s">
        <v>29</v>
      </c>
      <c r="U958" s="3" t="s">
        <v>29</v>
      </c>
      <c r="V958" s="3" t="s">
        <v>25</v>
      </c>
    </row>
    <row r="959" spans="1:22" x14ac:dyDescent="0.25">
      <c r="A959" s="3" t="s">
        <v>1866</v>
      </c>
      <c r="B959" s="3">
        <v>29.734999999999999</v>
      </c>
      <c r="C959" s="3" t="str" cm="1">
        <f t="array" ref="C959">_xlfn.IFS($B959&lt;18.5,"Underweight",$B959&lt;24.9,"Normal Weight",$B959&lt;29.9,"Overweight",TRUE,"Obesity")</f>
        <v>Overweight</v>
      </c>
      <c r="D959" s="3">
        <v>5.78</v>
      </c>
      <c r="E959" s="3" t="str">
        <f t="shared" si="42"/>
        <v>Prediabetes</v>
      </c>
      <c r="F959" s="3" t="s">
        <v>20</v>
      </c>
      <c r="G959" s="3" t="s">
        <v>20</v>
      </c>
      <c r="H959" s="3" t="s">
        <v>20</v>
      </c>
      <c r="I959" s="3">
        <v>0</v>
      </c>
      <c r="J959" s="3" t="s">
        <v>20</v>
      </c>
      <c r="L959" s="3" t="s">
        <v>1866</v>
      </c>
      <c r="M959" s="3">
        <v>1990</v>
      </c>
      <c r="N959" s="3" t="s">
        <v>51</v>
      </c>
      <c r="O959" s="3">
        <v>28</v>
      </c>
      <c r="P959" s="5">
        <f t="shared" si="43"/>
        <v>33113</v>
      </c>
      <c r="Q959" s="3">
        <f t="shared" si="44"/>
        <v>32</v>
      </c>
      <c r="R959" s="3">
        <v>0</v>
      </c>
      <c r="S959" s="99">
        <v>4357.04</v>
      </c>
      <c r="T959" s="3" t="s">
        <v>29</v>
      </c>
      <c r="U959" s="3" t="s">
        <v>24</v>
      </c>
      <c r="V959" s="3" t="s">
        <v>33</v>
      </c>
    </row>
    <row r="960" spans="1:22" x14ac:dyDescent="0.25">
      <c r="A960" s="3" t="s">
        <v>1868</v>
      </c>
      <c r="B960" s="3">
        <v>29.26</v>
      </c>
      <c r="C960" s="3" t="str" cm="1">
        <f t="array" ref="C960">_xlfn.IFS($B960&lt;18.5,"Underweight",$B960&lt;24.9,"Normal Weight",$B960&lt;29.9,"Overweight",TRUE,"Obesity")</f>
        <v>Overweight</v>
      </c>
      <c r="D960" s="3">
        <v>4.7</v>
      </c>
      <c r="E960" s="3" t="str">
        <f t="shared" si="42"/>
        <v>Normal</v>
      </c>
      <c r="F960" s="3" t="s">
        <v>20</v>
      </c>
      <c r="G960" s="3" t="s">
        <v>20</v>
      </c>
      <c r="H960" s="3" t="s">
        <v>20</v>
      </c>
      <c r="I960" s="3">
        <v>0</v>
      </c>
      <c r="J960" s="3" t="s">
        <v>20</v>
      </c>
      <c r="L960" s="3" t="s">
        <v>1868</v>
      </c>
      <c r="M960" s="3">
        <v>1991</v>
      </c>
      <c r="N960" s="3" t="s">
        <v>47</v>
      </c>
      <c r="O960" s="3">
        <v>13</v>
      </c>
      <c r="P960" s="5">
        <f t="shared" si="43"/>
        <v>33494</v>
      </c>
      <c r="Q960" s="3">
        <f t="shared" si="44"/>
        <v>31</v>
      </c>
      <c r="R960" s="3">
        <v>1</v>
      </c>
      <c r="S960" s="99">
        <v>4350.51</v>
      </c>
      <c r="T960" s="3" t="s">
        <v>29</v>
      </c>
      <c r="U960" s="3" t="s">
        <v>29</v>
      </c>
      <c r="V960" s="3" t="s">
        <v>25</v>
      </c>
    </row>
    <row r="961" spans="1:22" x14ac:dyDescent="0.25">
      <c r="A961" s="3" t="s">
        <v>1870</v>
      </c>
      <c r="B961" s="3">
        <v>33</v>
      </c>
      <c r="C961" s="3" t="str" cm="1">
        <f t="array" ref="C961">_xlfn.IFS($B961&lt;18.5,"Underweight",$B961&lt;24.9,"Normal Weight",$B961&lt;29.9,"Overweight",TRUE,"Obesity")</f>
        <v>Obesity</v>
      </c>
      <c r="D961" s="3">
        <v>6.28</v>
      </c>
      <c r="E961" s="3" t="str">
        <f t="shared" si="42"/>
        <v>Prediabetes</v>
      </c>
      <c r="F961" s="3" t="s">
        <v>20</v>
      </c>
      <c r="G961" s="3" t="s">
        <v>20</v>
      </c>
      <c r="H961" s="3" t="s">
        <v>20</v>
      </c>
      <c r="I961" s="3">
        <v>0</v>
      </c>
      <c r="J961" s="3" t="s">
        <v>20</v>
      </c>
      <c r="L961" s="3" t="s">
        <v>1870</v>
      </c>
      <c r="M961" s="3">
        <v>1994</v>
      </c>
      <c r="N961" s="3" t="s">
        <v>56</v>
      </c>
      <c r="O961" s="3">
        <v>1</v>
      </c>
      <c r="P961" s="5">
        <f t="shared" si="43"/>
        <v>34639</v>
      </c>
      <c r="Q961" s="3">
        <f t="shared" si="44"/>
        <v>28</v>
      </c>
      <c r="R961" s="3">
        <v>2</v>
      </c>
      <c r="S961" s="99">
        <v>4349.46</v>
      </c>
      <c r="T961" s="3" t="s">
        <v>29</v>
      </c>
      <c r="U961" s="3" t="s">
        <v>29</v>
      </c>
      <c r="V961" s="3" t="s">
        <v>25</v>
      </c>
    </row>
    <row r="962" spans="1:22" x14ac:dyDescent="0.25">
      <c r="A962" s="3" t="s">
        <v>1872</v>
      </c>
      <c r="B962" s="3">
        <v>31.065000000000001</v>
      </c>
      <c r="C962" s="3" t="str" cm="1">
        <f t="array" ref="C962">_xlfn.IFS($B962&lt;18.5,"Underweight",$B962&lt;24.9,"Normal Weight",$B962&lt;29.9,"Overweight",TRUE,"Obesity")</f>
        <v>Obesity</v>
      </c>
      <c r="D962" s="3">
        <v>4.2300000000000004</v>
      </c>
      <c r="E962" s="3" t="str">
        <f t="shared" ref="E962:E1025" si="45">IF($D962&lt;5.7,"Normal",IF($D962&lt;6.5,"Prediabetes","Diabetes"))</f>
        <v>Normal</v>
      </c>
      <c r="F962" s="3" t="s">
        <v>20</v>
      </c>
      <c r="G962" s="3" t="s">
        <v>20</v>
      </c>
      <c r="H962" s="3" t="s">
        <v>20</v>
      </c>
      <c r="I962" s="3">
        <v>0</v>
      </c>
      <c r="J962" s="3" t="s">
        <v>20</v>
      </c>
      <c r="L962" s="3" t="s">
        <v>1872</v>
      </c>
      <c r="M962" s="3">
        <v>1991</v>
      </c>
      <c r="N962" s="3" t="s">
        <v>32</v>
      </c>
      <c r="O962" s="3">
        <v>1</v>
      </c>
      <c r="P962" s="5">
        <f t="shared" ref="P962:P1025" si="46">DATE($M962,MONTH(1&amp;$N962),$O962)</f>
        <v>33390</v>
      </c>
      <c r="Q962" s="3">
        <f t="shared" ref="Q962:Q1025" si="47">DATEDIF($P962,DATE(2023,6,8),"Y")</f>
        <v>32</v>
      </c>
      <c r="R962" s="3">
        <v>0</v>
      </c>
      <c r="S962" s="99">
        <v>4347.0200000000004</v>
      </c>
      <c r="T962" s="3" t="s">
        <v>29</v>
      </c>
      <c r="U962" s="3" t="s">
        <v>23</v>
      </c>
      <c r="V962" s="3" t="s">
        <v>119</v>
      </c>
    </row>
    <row r="963" spans="1:22" x14ac:dyDescent="0.25">
      <c r="A963" s="3" t="s">
        <v>1874</v>
      </c>
      <c r="B963" s="3">
        <v>26.51</v>
      </c>
      <c r="C963" s="3" t="str" cm="1">
        <f t="array" ref="C963">_xlfn.IFS($B963&lt;18.5,"Underweight",$B963&lt;24.9,"Normal Weight",$B963&lt;29.9,"Overweight",TRUE,"Obesity")</f>
        <v>Overweight</v>
      </c>
      <c r="D963" s="3">
        <v>6.17</v>
      </c>
      <c r="E963" s="3" t="str">
        <f t="shared" si="45"/>
        <v>Prediabetes</v>
      </c>
      <c r="F963" s="3" t="s">
        <v>20</v>
      </c>
      <c r="G963" s="3" t="s">
        <v>20</v>
      </c>
      <c r="H963" s="3" t="s">
        <v>20</v>
      </c>
      <c r="I963" s="3">
        <v>0</v>
      </c>
      <c r="J963" s="3" t="s">
        <v>20</v>
      </c>
      <c r="L963" s="3" t="s">
        <v>1874</v>
      </c>
      <c r="M963" s="3">
        <v>1994</v>
      </c>
      <c r="N963" s="3" t="s">
        <v>22</v>
      </c>
      <c r="O963" s="3">
        <v>26</v>
      </c>
      <c r="P963" s="5">
        <f t="shared" si="46"/>
        <v>34633</v>
      </c>
      <c r="Q963" s="3">
        <f t="shared" si="47"/>
        <v>28</v>
      </c>
      <c r="R963" s="3">
        <v>2</v>
      </c>
      <c r="S963" s="99">
        <v>4340.4399999999996</v>
      </c>
      <c r="T963" s="3" t="s">
        <v>29</v>
      </c>
      <c r="U963" s="3" t="s">
        <v>23</v>
      </c>
      <c r="V963" s="3" t="s">
        <v>25</v>
      </c>
    </row>
    <row r="964" spans="1:22" x14ac:dyDescent="0.25">
      <c r="A964" s="3" t="s">
        <v>1876</v>
      </c>
      <c r="B964" s="3">
        <v>28.88</v>
      </c>
      <c r="C964" s="3" t="str" cm="1">
        <f t="array" ref="C964">_xlfn.IFS($B964&lt;18.5,"Underweight",$B964&lt;24.9,"Normal Weight",$B964&lt;29.9,"Overweight",TRUE,"Obesity")</f>
        <v>Overweight</v>
      </c>
      <c r="D964" s="3">
        <v>4.96</v>
      </c>
      <c r="E964" s="3" t="str">
        <f t="shared" si="45"/>
        <v>Normal</v>
      </c>
      <c r="F964" s="3" t="s">
        <v>20</v>
      </c>
      <c r="G964" s="3" t="s">
        <v>20</v>
      </c>
      <c r="H964" s="3" t="s">
        <v>20</v>
      </c>
      <c r="I964" s="3">
        <v>0</v>
      </c>
      <c r="J964" s="3" t="s">
        <v>20</v>
      </c>
      <c r="L964" s="3" t="s">
        <v>1876</v>
      </c>
      <c r="M964" s="3">
        <v>1994</v>
      </c>
      <c r="N964" s="3" t="s">
        <v>56</v>
      </c>
      <c r="O964" s="3">
        <v>2</v>
      </c>
      <c r="P964" s="5">
        <f t="shared" si="46"/>
        <v>34640</v>
      </c>
      <c r="Q964" s="3">
        <f t="shared" si="47"/>
        <v>28</v>
      </c>
      <c r="R964" s="3">
        <v>1</v>
      </c>
      <c r="S964" s="99">
        <v>4337.74</v>
      </c>
      <c r="T964" s="3" t="s">
        <v>29</v>
      </c>
      <c r="U964" s="3" t="s">
        <v>23</v>
      </c>
      <c r="V964" s="3" t="s">
        <v>119</v>
      </c>
    </row>
    <row r="965" spans="1:22" x14ac:dyDescent="0.25">
      <c r="A965" s="3" t="s">
        <v>1878</v>
      </c>
      <c r="B965" s="3">
        <v>35.814999999999998</v>
      </c>
      <c r="C965" s="3" t="str" cm="1">
        <f t="array" ref="C965">_xlfn.IFS($B965&lt;18.5,"Underweight",$B965&lt;24.9,"Normal Weight",$B965&lt;29.9,"Overweight",TRUE,"Obesity")</f>
        <v>Obesity</v>
      </c>
      <c r="D965" s="3">
        <v>5.1100000000000003</v>
      </c>
      <c r="E965" s="3" t="str">
        <f t="shared" si="45"/>
        <v>Normal</v>
      </c>
      <c r="F965" s="3" t="s">
        <v>21</v>
      </c>
      <c r="G965" s="3" t="s">
        <v>20</v>
      </c>
      <c r="H965" s="3" t="s">
        <v>20</v>
      </c>
      <c r="I965" s="3">
        <v>1</v>
      </c>
      <c r="J965" s="3" t="s">
        <v>20</v>
      </c>
      <c r="L965" s="3" t="s">
        <v>1878</v>
      </c>
      <c r="M965" s="3">
        <v>1988</v>
      </c>
      <c r="N965" s="3" t="s">
        <v>28</v>
      </c>
      <c r="O965" s="3">
        <v>19</v>
      </c>
      <c r="P965" s="5">
        <f t="shared" si="46"/>
        <v>32496</v>
      </c>
      <c r="Q965" s="3">
        <f t="shared" si="47"/>
        <v>34</v>
      </c>
      <c r="R965" s="3">
        <v>0</v>
      </c>
      <c r="S965" s="99">
        <v>4320.41</v>
      </c>
      <c r="T965" s="3" t="s">
        <v>29</v>
      </c>
      <c r="U965" s="3" t="s">
        <v>23</v>
      </c>
      <c r="V965" s="3" t="s">
        <v>33</v>
      </c>
    </row>
    <row r="966" spans="1:22" x14ac:dyDescent="0.25">
      <c r="A966" s="3" t="s">
        <v>1880</v>
      </c>
      <c r="B966" s="3">
        <v>21.28</v>
      </c>
      <c r="C966" s="3" t="str" cm="1">
        <f t="array" ref="C966">_xlfn.IFS($B966&lt;18.5,"Underweight",$B966&lt;24.9,"Normal Weight",$B966&lt;29.9,"Overweight",TRUE,"Obesity")</f>
        <v>Normal Weight</v>
      </c>
      <c r="D966" s="3">
        <v>4.05</v>
      </c>
      <c r="E966" s="3" t="str">
        <f t="shared" si="45"/>
        <v>Normal</v>
      </c>
      <c r="F966" s="3" t="s">
        <v>20</v>
      </c>
      <c r="G966" s="3" t="s">
        <v>117</v>
      </c>
      <c r="H966" s="3" t="s">
        <v>20</v>
      </c>
      <c r="I966" s="3">
        <v>1</v>
      </c>
      <c r="J966" s="3" t="s">
        <v>20</v>
      </c>
      <c r="L966" s="3" t="s">
        <v>1880</v>
      </c>
      <c r="M966" s="3">
        <v>2000</v>
      </c>
      <c r="N966" s="3" t="s">
        <v>56</v>
      </c>
      <c r="O966" s="3">
        <v>25</v>
      </c>
      <c r="P966" s="5">
        <f t="shared" si="46"/>
        <v>36855</v>
      </c>
      <c r="Q966" s="3">
        <f t="shared" si="47"/>
        <v>22</v>
      </c>
      <c r="R966" s="3">
        <v>3</v>
      </c>
      <c r="S966" s="99">
        <v>4296.2700000000004</v>
      </c>
      <c r="T966" s="3" t="s">
        <v>29</v>
      </c>
      <c r="U966" s="3" t="s">
        <v>24</v>
      </c>
      <c r="V966" s="3" t="s">
        <v>33</v>
      </c>
    </row>
    <row r="967" spans="1:22" x14ac:dyDescent="0.25">
      <c r="A967" s="3" t="s">
        <v>1882</v>
      </c>
      <c r="B967" s="3">
        <v>33.81</v>
      </c>
      <c r="C967" s="3" t="str" cm="1">
        <f t="array" ref="C967">_xlfn.IFS($B967&lt;18.5,"Underweight",$B967&lt;24.9,"Normal Weight",$B967&lt;29.9,"Overweight",TRUE,"Obesity")</f>
        <v>Obesity</v>
      </c>
      <c r="D967" s="3">
        <v>6.49</v>
      </c>
      <c r="E967" s="3" t="str">
        <f t="shared" si="45"/>
        <v>Prediabetes</v>
      </c>
      <c r="F967" s="3" t="s">
        <v>20</v>
      </c>
      <c r="G967" s="3" t="s">
        <v>20</v>
      </c>
      <c r="H967" s="3" t="s">
        <v>21</v>
      </c>
      <c r="I967" s="3">
        <v>1</v>
      </c>
      <c r="J967" s="3" t="s">
        <v>20</v>
      </c>
      <c r="L967" s="3" t="s">
        <v>1882</v>
      </c>
      <c r="M967" s="3">
        <v>2003</v>
      </c>
      <c r="N967" s="3" t="s">
        <v>32</v>
      </c>
      <c r="O967" s="3">
        <v>8</v>
      </c>
      <c r="P967" s="5">
        <f t="shared" si="46"/>
        <v>37780</v>
      </c>
      <c r="Q967" s="3">
        <f t="shared" si="47"/>
        <v>20</v>
      </c>
      <c r="R967" s="3">
        <v>0</v>
      </c>
      <c r="S967" s="99">
        <v>4278.55</v>
      </c>
      <c r="T967" s="3" t="s">
        <v>29</v>
      </c>
      <c r="U967" s="3" t="s">
        <v>23</v>
      </c>
      <c r="V967" s="3" t="s">
        <v>48</v>
      </c>
    </row>
    <row r="968" spans="1:22" x14ac:dyDescent="0.25">
      <c r="A968" s="3" t="s">
        <v>1884</v>
      </c>
      <c r="B968" s="3">
        <v>44.22</v>
      </c>
      <c r="C968" s="3" t="str" cm="1">
        <f t="array" ref="C968">_xlfn.IFS($B968&lt;18.5,"Underweight",$B968&lt;24.9,"Normal Weight",$B968&lt;29.9,"Overweight",TRUE,"Obesity")</f>
        <v>Obesity</v>
      </c>
      <c r="D968" s="3">
        <v>4.1900000000000004</v>
      </c>
      <c r="E968" s="3" t="str">
        <f t="shared" si="45"/>
        <v>Normal</v>
      </c>
      <c r="F968" s="3" t="s">
        <v>20</v>
      </c>
      <c r="G968" s="3" t="s">
        <v>20</v>
      </c>
      <c r="H968" s="3" t="s">
        <v>20</v>
      </c>
      <c r="I968" s="3">
        <v>1</v>
      </c>
      <c r="J968" s="3" t="s">
        <v>20</v>
      </c>
      <c r="L968" s="3" t="s">
        <v>1884</v>
      </c>
      <c r="M968" s="3">
        <v>1992</v>
      </c>
      <c r="N968" s="3" t="s">
        <v>32</v>
      </c>
      <c r="O968" s="3">
        <v>18</v>
      </c>
      <c r="P968" s="5">
        <f t="shared" si="46"/>
        <v>33773</v>
      </c>
      <c r="Q968" s="3">
        <f t="shared" si="47"/>
        <v>30</v>
      </c>
      <c r="R968" s="3">
        <v>2</v>
      </c>
      <c r="S968" s="99">
        <v>4266.17</v>
      </c>
      <c r="T968" s="3" t="s">
        <v>24</v>
      </c>
      <c r="U968" s="3" t="s">
        <v>29</v>
      </c>
      <c r="V968" s="3" t="s">
        <v>25</v>
      </c>
    </row>
    <row r="969" spans="1:22" x14ac:dyDescent="0.25">
      <c r="A969" s="3" t="s">
        <v>400</v>
      </c>
      <c r="B969" s="3">
        <v>53.21</v>
      </c>
      <c r="C969" s="3" t="str" cm="1">
        <f t="array" ref="C969">_xlfn.IFS($B969&lt;18.5,"Underweight",$B969&lt;24.9,"Normal Weight",$B969&lt;29.9,"Overweight",TRUE,"Obesity")</f>
        <v>Obesity</v>
      </c>
      <c r="D969" s="3">
        <v>4.2699999999999996</v>
      </c>
      <c r="E969" s="3" t="str">
        <f t="shared" si="45"/>
        <v>Normal</v>
      </c>
      <c r="F969" s="3" t="s">
        <v>20</v>
      </c>
      <c r="G969" s="3" t="s">
        <v>20</v>
      </c>
      <c r="H969" s="3" t="s">
        <v>20</v>
      </c>
      <c r="I969" s="3">
        <v>1</v>
      </c>
      <c r="J969" s="3" t="s">
        <v>21</v>
      </c>
      <c r="L969" s="3" t="s">
        <v>400</v>
      </c>
      <c r="M969" s="3">
        <v>1992</v>
      </c>
      <c r="N969" s="3" t="s">
        <v>22</v>
      </c>
      <c r="O969" s="3">
        <v>9</v>
      </c>
      <c r="P969" s="5">
        <f t="shared" si="46"/>
        <v>33886</v>
      </c>
      <c r="Q969" s="3">
        <f t="shared" si="47"/>
        <v>30</v>
      </c>
      <c r="R969" s="3">
        <v>0</v>
      </c>
      <c r="S969" s="99">
        <v>36572.800000000003</v>
      </c>
      <c r="T969" s="3" t="s">
        <v>23</v>
      </c>
      <c r="U969" s="3" t="s">
        <v>29</v>
      </c>
      <c r="V969" s="3" t="s">
        <v>53</v>
      </c>
    </row>
    <row r="970" spans="1:22" x14ac:dyDescent="0.25">
      <c r="A970" s="3" t="s">
        <v>1887</v>
      </c>
      <c r="B970" s="3">
        <v>15.46</v>
      </c>
      <c r="C970" s="3" t="str" cm="1">
        <f t="array" ref="C970">_xlfn.IFS($B970&lt;18.5,"Underweight",$B970&lt;24.9,"Normal Weight",$B970&lt;29.9,"Overweight",TRUE,"Obesity")</f>
        <v>Underweight</v>
      </c>
      <c r="D970" s="3">
        <v>4.99</v>
      </c>
      <c r="E970" s="3" t="str">
        <f t="shared" si="45"/>
        <v>Normal</v>
      </c>
      <c r="F970" s="3" t="s">
        <v>21</v>
      </c>
      <c r="G970" s="3" t="s">
        <v>20</v>
      </c>
      <c r="H970" s="3" t="s">
        <v>21</v>
      </c>
      <c r="I970" s="3">
        <v>1</v>
      </c>
      <c r="J970" s="3" t="s">
        <v>20</v>
      </c>
      <c r="L970" s="3" t="s">
        <v>1887</v>
      </c>
      <c r="M970" s="3">
        <v>1983</v>
      </c>
      <c r="N970" s="3" t="s">
        <v>56</v>
      </c>
      <c r="O970" s="3">
        <v>20</v>
      </c>
      <c r="P970" s="5">
        <f t="shared" si="46"/>
        <v>30640</v>
      </c>
      <c r="Q970" s="3">
        <f t="shared" si="47"/>
        <v>39</v>
      </c>
      <c r="R970" s="3">
        <v>3</v>
      </c>
      <c r="S970" s="99">
        <v>4265.01</v>
      </c>
      <c r="T970" s="3" t="s">
        <v>29</v>
      </c>
      <c r="U970" s="3" t="s">
        <v>23</v>
      </c>
      <c r="V970" s="3" t="s">
        <v>33</v>
      </c>
    </row>
    <row r="971" spans="1:22" x14ac:dyDescent="0.25">
      <c r="A971" s="3" t="s">
        <v>1889</v>
      </c>
      <c r="B971" s="3">
        <v>30.3</v>
      </c>
      <c r="C971" s="3" t="str" cm="1">
        <f t="array" ref="C971">_xlfn.IFS($B971&lt;18.5,"Underweight",$B971&lt;24.9,"Normal Weight",$B971&lt;29.9,"Overweight",TRUE,"Obesity")</f>
        <v>Obesity</v>
      </c>
      <c r="D971" s="3">
        <v>4.7699999999999996</v>
      </c>
      <c r="E971" s="3" t="str">
        <f t="shared" si="45"/>
        <v>Normal</v>
      </c>
      <c r="F971" s="3" t="s">
        <v>21</v>
      </c>
      <c r="G971" s="3" t="s">
        <v>20</v>
      </c>
      <c r="H971" s="3" t="s">
        <v>20</v>
      </c>
      <c r="I971" s="3">
        <v>1</v>
      </c>
      <c r="J971" s="3" t="s">
        <v>20</v>
      </c>
      <c r="L971" s="3" t="s">
        <v>1889</v>
      </c>
      <c r="M971" s="3">
        <v>1995</v>
      </c>
      <c r="N971" s="3" t="s">
        <v>22</v>
      </c>
      <c r="O971" s="3">
        <v>14</v>
      </c>
      <c r="P971" s="5">
        <f t="shared" si="46"/>
        <v>34986</v>
      </c>
      <c r="Q971" s="3">
        <f t="shared" si="47"/>
        <v>27</v>
      </c>
      <c r="R971" s="3">
        <v>3</v>
      </c>
      <c r="S971" s="99">
        <v>4260.74</v>
      </c>
      <c r="T971" s="3" t="s">
        <v>24</v>
      </c>
      <c r="U971" s="3" t="s">
        <v>29</v>
      </c>
      <c r="V971" s="3" t="s">
        <v>53</v>
      </c>
    </row>
    <row r="972" spans="1:22" x14ac:dyDescent="0.25">
      <c r="A972" s="3" t="s">
        <v>1891</v>
      </c>
      <c r="B972" s="3">
        <v>16.670000000000002</v>
      </c>
      <c r="C972" s="3" t="str" cm="1">
        <f t="array" ref="C972">_xlfn.IFS($B972&lt;18.5,"Underweight",$B972&lt;24.9,"Normal Weight",$B972&lt;29.9,"Overweight",TRUE,"Obesity")</f>
        <v>Underweight</v>
      </c>
      <c r="D972" s="3">
        <v>5.46</v>
      </c>
      <c r="E972" s="3" t="str">
        <f t="shared" si="45"/>
        <v>Normal</v>
      </c>
      <c r="F972" s="3" t="s">
        <v>20</v>
      </c>
      <c r="G972" s="3" t="s">
        <v>20</v>
      </c>
      <c r="H972" s="3" t="s">
        <v>20</v>
      </c>
      <c r="I972" s="3">
        <v>0</v>
      </c>
      <c r="J972" s="3" t="s">
        <v>20</v>
      </c>
      <c r="L972" s="3" t="s">
        <v>1891</v>
      </c>
      <c r="M972" s="3">
        <v>1982</v>
      </c>
      <c r="N972" s="3" t="s">
        <v>32</v>
      </c>
      <c r="O972" s="3">
        <v>16</v>
      </c>
      <c r="P972" s="5">
        <f t="shared" si="46"/>
        <v>30118</v>
      </c>
      <c r="Q972" s="3">
        <f t="shared" si="47"/>
        <v>40</v>
      </c>
      <c r="R972" s="3">
        <v>3</v>
      </c>
      <c r="S972" s="99">
        <v>4250.24</v>
      </c>
      <c r="T972" s="3" t="s">
        <v>29</v>
      </c>
      <c r="U972" s="3" t="s">
        <v>24</v>
      </c>
      <c r="V972" s="3" t="s">
        <v>25</v>
      </c>
    </row>
    <row r="973" spans="1:22" x14ac:dyDescent="0.25">
      <c r="A973" s="3" t="s">
        <v>1893</v>
      </c>
      <c r="B973" s="3">
        <v>28.594999999999999</v>
      </c>
      <c r="C973" s="3" t="str" cm="1">
        <f t="array" ref="C973">_xlfn.IFS($B973&lt;18.5,"Underweight",$B973&lt;24.9,"Normal Weight",$B973&lt;29.9,"Overweight",TRUE,"Obesity")</f>
        <v>Overweight</v>
      </c>
      <c r="D973" s="3">
        <v>5.43</v>
      </c>
      <c r="E973" s="3" t="str">
        <f t="shared" si="45"/>
        <v>Normal</v>
      </c>
      <c r="F973" s="3" t="s">
        <v>20</v>
      </c>
      <c r="G973" s="3" t="s">
        <v>20</v>
      </c>
      <c r="H973" s="3" t="s">
        <v>20</v>
      </c>
      <c r="I973" s="3">
        <v>0</v>
      </c>
      <c r="J973" s="3" t="s">
        <v>20</v>
      </c>
      <c r="L973" s="3" t="s">
        <v>1893</v>
      </c>
      <c r="M973" s="3">
        <v>1991</v>
      </c>
      <c r="N973" s="3" t="s">
        <v>28</v>
      </c>
      <c r="O973" s="3">
        <v>1</v>
      </c>
      <c r="P973" s="5">
        <f t="shared" si="46"/>
        <v>33573</v>
      </c>
      <c r="Q973" s="3">
        <f t="shared" si="47"/>
        <v>31</v>
      </c>
      <c r="R973" s="3">
        <v>1</v>
      </c>
      <c r="S973" s="99">
        <v>4243.59</v>
      </c>
      <c r="T973" s="3" t="s">
        <v>24</v>
      </c>
      <c r="U973" s="3" t="s">
        <v>23</v>
      </c>
      <c r="V973" s="3" t="s">
        <v>33</v>
      </c>
    </row>
    <row r="974" spans="1:22" x14ac:dyDescent="0.25">
      <c r="A974" s="3" t="s">
        <v>1895</v>
      </c>
      <c r="B974" s="3">
        <v>25.934999999999999</v>
      </c>
      <c r="C974" s="3" t="str" cm="1">
        <f t="array" ref="C974">_xlfn.IFS($B974&lt;18.5,"Underweight",$B974&lt;24.9,"Normal Weight",$B974&lt;29.9,"Overweight",TRUE,"Obesity")</f>
        <v>Overweight</v>
      </c>
      <c r="D974" s="3">
        <v>4.29</v>
      </c>
      <c r="E974" s="3" t="str">
        <f t="shared" si="45"/>
        <v>Normal</v>
      </c>
      <c r="F974" s="3" t="s">
        <v>20</v>
      </c>
      <c r="G974" s="3" t="s">
        <v>20</v>
      </c>
      <c r="H974" s="3" t="s">
        <v>20</v>
      </c>
      <c r="I974" s="3">
        <v>0</v>
      </c>
      <c r="J974" s="3" t="s">
        <v>20</v>
      </c>
      <c r="L974" s="3" t="s">
        <v>1895</v>
      </c>
      <c r="M974" s="3">
        <v>1991</v>
      </c>
      <c r="N974" s="3" t="s">
        <v>56</v>
      </c>
      <c r="O974" s="3">
        <v>3</v>
      </c>
      <c r="P974" s="5">
        <f t="shared" si="46"/>
        <v>33545</v>
      </c>
      <c r="Q974" s="3">
        <f t="shared" si="47"/>
        <v>31</v>
      </c>
      <c r="R974" s="3">
        <v>1</v>
      </c>
      <c r="S974" s="99">
        <v>4239.8900000000003</v>
      </c>
      <c r="T974" s="3" t="s">
        <v>29</v>
      </c>
      <c r="U974" s="3" t="s">
        <v>29</v>
      </c>
      <c r="V974" s="3" t="s">
        <v>33</v>
      </c>
    </row>
    <row r="975" spans="1:22" x14ac:dyDescent="0.25">
      <c r="A975" s="3" t="s">
        <v>1897</v>
      </c>
      <c r="B975" s="3">
        <v>27.645</v>
      </c>
      <c r="C975" s="3" t="str" cm="1">
        <f t="array" ref="C975">_xlfn.IFS($B975&lt;18.5,"Underweight",$B975&lt;24.9,"Normal Weight",$B975&lt;29.9,"Overweight",TRUE,"Obesity")</f>
        <v>Overweight</v>
      </c>
      <c r="D975" s="3">
        <v>5.25</v>
      </c>
      <c r="E975" s="3" t="str">
        <f t="shared" si="45"/>
        <v>Normal</v>
      </c>
      <c r="F975" s="3" t="s">
        <v>20</v>
      </c>
      <c r="G975" s="3" t="s">
        <v>20</v>
      </c>
      <c r="H975" s="3" t="s">
        <v>20</v>
      </c>
      <c r="I975" s="3">
        <v>1</v>
      </c>
      <c r="J975" s="3" t="s">
        <v>20</v>
      </c>
      <c r="L975" s="3" t="s">
        <v>1897</v>
      </c>
      <c r="M975" s="3">
        <v>1992</v>
      </c>
      <c r="N975" s="3" t="s">
        <v>32</v>
      </c>
      <c r="O975" s="3">
        <v>27</v>
      </c>
      <c r="P975" s="5">
        <f t="shared" si="46"/>
        <v>33782</v>
      </c>
      <c r="Q975" s="3">
        <f t="shared" si="47"/>
        <v>30</v>
      </c>
      <c r="R975" s="3">
        <v>1</v>
      </c>
      <c r="S975" s="99">
        <v>4237.13</v>
      </c>
      <c r="T975" s="3" t="s">
        <v>24</v>
      </c>
      <c r="U975" s="3" t="s">
        <v>23</v>
      </c>
      <c r="V975" s="3" t="s">
        <v>39</v>
      </c>
    </row>
    <row r="976" spans="1:22" x14ac:dyDescent="0.25">
      <c r="A976" s="3" t="s">
        <v>1899</v>
      </c>
      <c r="B976" s="3">
        <v>30.1</v>
      </c>
      <c r="C976" s="3" t="str" cm="1">
        <f t="array" ref="C976">_xlfn.IFS($B976&lt;18.5,"Underweight",$B976&lt;24.9,"Normal Weight",$B976&lt;29.9,"Overweight",TRUE,"Obesity")</f>
        <v>Obesity</v>
      </c>
      <c r="D976" s="3">
        <v>4.04</v>
      </c>
      <c r="E976" s="3" t="str">
        <f t="shared" si="45"/>
        <v>Normal</v>
      </c>
      <c r="F976" s="3" t="s">
        <v>20</v>
      </c>
      <c r="G976" s="3" t="s">
        <v>20</v>
      </c>
      <c r="H976" s="3" t="s">
        <v>20</v>
      </c>
      <c r="I976" s="3">
        <v>1</v>
      </c>
      <c r="J976" s="3" t="s">
        <v>20</v>
      </c>
      <c r="L976" s="3" t="s">
        <v>1899</v>
      </c>
      <c r="M976" s="3">
        <v>1998</v>
      </c>
      <c r="N976" s="3" t="s">
        <v>28</v>
      </c>
      <c r="O976" s="3">
        <v>14</v>
      </c>
      <c r="P976" s="5">
        <f t="shared" si="46"/>
        <v>36143</v>
      </c>
      <c r="Q976" s="3">
        <f t="shared" si="47"/>
        <v>24</v>
      </c>
      <c r="R976" s="3">
        <v>3</v>
      </c>
      <c r="S976" s="99">
        <v>4234.93</v>
      </c>
      <c r="T976" s="3" t="s">
        <v>29</v>
      </c>
      <c r="U976" s="3" t="s">
        <v>23</v>
      </c>
      <c r="V976" s="3" t="s">
        <v>53</v>
      </c>
    </row>
    <row r="977" spans="1:22" x14ac:dyDescent="0.25">
      <c r="A977" s="3" t="s">
        <v>1901</v>
      </c>
      <c r="B977" s="3">
        <v>26.79</v>
      </c>
      <c r="C977" s="3" t="str" cm="1">
        <f t="array" ref="C977">_xlfn.IFS($B977&lt;18.5,"Underweight",$B977&lt;24.9,"Normal Weight",$B977&lt;29.9,"Overweight",TRUE,"Obesity")</f>
        <v>Overweight</v>
      </c>
      <c r="D977" s="3">
        <v>5</v>
      </c>
      <c r="E977" s="3" t="str">
        <f t="shared" si="45"/>
        <v>Normal</v>
      </c>
      <c r="F977" s="3" t="s">
        <v>21</v>
      </c>
      <c r="G977" s="3" t="s">
        <v>20</v>
      </c>
      <c r="H977" s="3" t="s">
        <v>21</v>
      </c>
      <c r="I977" s="3">
        <v>1</v>
      </c>
      <c r="J977" s="3" t="s">
        <v>20</v>
      </c>
      <c r="L977" s="3" t="s">
        <v>1901</v>
      </c>
      <c r="M977" s="3">
        <v>1997</v>
      </c>
      <c r="N977" s="3" t="s">
        <v>47</v>
      </c>
      <c r="O977" s="3">
        <v>6</v>
      </c>
      <c r="P977" s="5">
        <f t="shared" si="46"/>
        <v>35679</v>
      </c>
      <c r="Q977" s="3">
        <f t="shared" si="47"/>
        <v>25</v>
      </c>
      <c r="R977" s="3">
        <v>2</v>
      </c>
      <c r="S977" s="99">
        <v>4189.1099999999997</v>
      </c>
      <c r="T977" s="3" t="s">
        <v>29</v>
      </c>
      <c r="U977" s="3" t="s">
        <v>29</v>
      </c>
      <c r="V977" s="3" t="s">
        <v>33</v>
      </c>
    </row>
    <row r="978" spans="1:22" x14ac:dyDescent="0.25">
      <c r="A978" s="3" t="s">
        <v>1903</v>
      </c>
      <c r="B978" s="3">
        <v>27.1</v>
      </c>
      <c r="C978" s="3" t="str" cm="1">
        <f t="array" ref="C978">_xlfn.IFS($B978&lt;18.5,"Underweight",$B978&lt;24.9,"Normal Weight",$B978&lt;29.9,"Overweight",TRUE,"Obesity")</f>
        <v>Overweight</v>
      </c>
      <c r="D978" s="3">
        <v>4.01</v>
      </c>
      <c r="E978" s="3" t="str">
        <f t="shared" si="45"/>
        <v>Normal</v>
      </c>
      <c r="F978" s="3" t="s">
        <v>21</v>
      </c>
      <c r="G978" s="3" t="s">
        <v>20</v>
      </c>
      <c r="H978" s="3" t="s">
        <v>20</v>
      </c>
      <c r="I978" s="3">
        <v>1</v>
      </c>
      <c r="J978" s="3" t="s">
        <v>20</v>
      </c>
      <c r="L978" s="3" t="s">
        <v>1903</v>
      </c>
      <c r="M978" s="3">
        <v>1995</v>
      </c>
      <c r="N978" s="3" t="s">
        <v>22</v>
      </c>
      <c r="O978" s="3">
        <v>3</v>
      </c>
      <c r="P978" s="5">
        <f t="shared" si="46"/>
        <v>34975</v>
      </c>
      <c r="Q978" s="3">
        <f t="shared" si="47"/>
        <v>27</v>
      </c>
      <c r="R978" s="3">
        <v>0</v>
      </c>
      <c r="S978" s="99">
        <v>4188.7299999999996</v>
      </c>
      <c r="T978" s="3" t="s">
        <v>29</v>
      </c>
      <c r="U978" s="3" t="s">
        <v>29</v>
      </c>
      <c r="V978" s="3" t="s">
        <v>42</v>
      </c>
    </row>
    <row r="979" spans="1:22" x14ac:dyDescent="0.25">
      <c r="A979" s="3" t="s">
        <v>1905</v>
      </c>
      <c r="B979" s="3">
        <v>24.31</v>
      </c>
      <c r="C979" s="3" t="str" cm="1">
        <f t="array" ref="C979">_xlfn.IFS($B979&lt;18.5,"Underweight",$B979&lt;24.9,"Normal Weight",$B979&lt;29.9,"Overweight",TRUE,"Obesity")</f>
        <v>Normal Weight</v>
      </c>
      <c r="D979" s="3">
        <v>5.4</v>
      </c>
      <c r="E979" s="3" t="str">
        <f t="shared" si="45"/>
        <v>Normal</v>
      </c>
      <c r="F979" s="3" t="s">
        <v>20</v>
      </c>
      <c r="G979" s="3" t="s">
        <v>20</v>
      </c>
      <c r="H979" s="3" t="s">
        <v>20</v>
      </c>
      <c r="I979" s="3">
        <v>0</v>
      </c>
      <c r="J979" s="3" t="s">
        <v>20</v>
      </c>
      <c r="L979" s="3" t="s">
        <v>1905</v>
      </c>
      <c r="M979" s="3">
        <v>1989</v>
      </c>
      <c r="N979" s="3" t="s">
        <v>32</v>
      </c>
      <c r="O979" s="3">
        <v>25</v>
      </c>
      <c r="P979" s="5">
        <f t="shared" si="46"/>
        <v>32684</v>
      </c>
      <c r="Q979" s="3">
        <f t="shared" si="47"/>
        <v>33</v>
      </c>
      <c r="R979" s="3">
        <v>0</v>
      </c>
      <c r="S979" s="99">
        <v>4185.1000000000004</v>
      </c>
      <c r="T979" s="3" t="s">
        <v>29</v>
      </c>
      <c r="U979" s="3" t="s">
        <v>24</v>
      </c>
      <c r="V979" s="3" t="s">
        <v>25</v>
      </c>
    </row>
    <row r="980" spans="1:22" x14ac:dyDescent="0.25">
      <c r="A980" s="3" t="s">
        <v>402</v>
      </c>
      <c r="B980" s="3">
        <v>38.729999999999997</v>
      </c>
      <c r="C980" s="3" t="str" cm="1">
        <f t="array" ref="C980">_xlfn.IFS($B980&lt;18.5,"Underweight",$B980&lt;24.9,"Normal Weight",$B980&lt;29.9,"Overweight",TRUE,"Obesity")</f>
        <v>Obesity</v>
      </c>
      <c r="D980" s="3">
        <v>11.51</v>
      </c>
      <c r="E980" s="3" t="str">
        <f t="shared" si="45"/>
        <v>Diabetes</v>
      </c>
      <c r="F980" s="3" t="s">
        <v>20</v>
      </c>
      <c r="G980" s="3" t="s">
        <v>20</v>
      </c>
      <c r="H980" s="3" t="s">
        <v>20</v>
      </c>
      <c r="I980" s="3">
        <v>2</v>
      </c>
      <c r="J980" s="3" t="s">
        <v>21</v>
      </c>
      <c r="L980" s="3" t="s">
        <v>402</v>
      </c>
      <c r="M980" s="3">
        <v>1973</v>
      </c>
      <c r="N980" s="3" t="s">
        <v>51</v>
      </c>
      <c r="O980" s="3">
        <v>9</v>
      </c>
      <c r="P980" s="5">
        <f t="shared" si="46"/>
        <v>26885</v>
      </c>
      <c r="Q980" s="3">
        <f t="shared" si="47"/>
        <v>49</v>
      </c>
      <c r="R980" s="3">
        <v>0</v>
      </c>
      <c r="S980" s="99">
        <v>36541.550000000003</v>
      </c>
      <c r="T980" s="3" t="s">
        <v>29</v>
      </c>
      <c r="U980" s="3" t="s">
        <v>24</v>
      </c>
      <c r="V980" s="3" t="s">
        <v>53</v>
      </c>
    </row>
    <row r="981" spans="1:22" x14ac:dyDescent="0.25">
      <c r="A981" s="3" t="s">
        <v>1908</v>
      </c>
      <c r="B981" s="3">
        <v>15.53</v>
      </c>
      <c r="C981" s="3" t="str" cm="1">
        <f t="array" ref="C981">_xlfn.IFS($B981&lt;18.5,"Underweight",$B981&lt;24.9,"Normal Weight",$B981&lt;29.9,"Overweight",TRUE,"Obesity")</f>
        <v>Underweight</v>
      </c>
      <c r="D981" s="3">
        <v>5.81</v>
      </c>
      <c r="E981" s="3" t="str">
        <f t="shared" si="45"/>
        <v>Prediabetes</v>
      </c>
      <c r="F981" s="3" t="s">
        <v>20</v>
      </c>
      <c r="G981" s="3" t="s">
        <v>20</v>
      </c>
      <c r="H981" s="3" t="s">
        <v>20</v>
      </c>
      <c r="I981" s="3">
        <v>1</v>
      </c>
      <c r="J981" s="3" t="s">
        <v>20</v>
      </c>
      <c r="L981" s="3" t="s">
        <v>1908</v>
      </c>
      <c r="M981" s="3">
        <v>1984</v>
      </c>
      <c r="N981" s="3" t="s">
        <v>47</v>
      </c>
      <c r="O981" s="3">
        <v>16</v>
      </c>
      <c r="P981" s="5">
        <f t="shared" si="46"/>
        <v>30941</v>
      </c>
      <c r="Q981" s="3">
        <f t="shared" si="47"/>
        <v>38</v>
      </c>
      <c r="R981" s="3">
        <v>3</v>
      </c>
      <c r="S981" s="99">
        <v>4163.21</v>
      </c>
      <c r="T981" s="3" t="s">
        <v>29</v>
      </c>
      <c r="U981" s="3" t="s">
        <v>29</v>
      </c>
      <c r="V981" s="3" t="s">
        <v>33</v>
      </c>
    </row>
    <row r="982" spans="1:22" x14ac:dyDescent="0.25">
      <c r="A982" s="3" t="s">
        <v>1910</v>
      </c>
      <c r="B982" s="3">
        <v>30.7</v>
      </c>
      <c r="C982" s="3" t="str" cm="1">
        <f t="array" ref="C982">_xlfn.IFS($B982&lt;18.5,"Underweight",$B982&lt;24.9,"Normal Weight",$B982&lt;29.9,"Overweight",TRUE,"Obesity")</f>
        <v>Obesity</v>
      </c>
      <c r="D982" s="3">
        <v>5.82</v>
      </c>
      <c r="E982" s="3" t="str">
        <f t="shared" si="45"/>
        <v>Prediabetes</v>
      </c>
      <c r="F982" s="3" t="s">
        <v>20</v>
      </c>
      <c r="G982" s="3" t="s">
        <v>20</v>
      </c>
      <c r="H982" s="3" t="s">
        <v>20</v>
      </c>
      <c r="I982" s="3">
        <v>1</v>
      </c>
      <c r="J982" s="3" t="s">
        <v>20</v>
      </c>
      <c r="L982" s="3" t="s">
        <v>1910</v>
      </c>
      <c r="M982" s="3">
        <v>1998</v>
      </c>
      <c r="N982" s="3" t="s">
        <v>56</v>
      </c>
      <c r="O982" s="3">
        <v>26</v>
      </c>
      <c r="P982" s="5">
        <f t="shared" si="46"/>
        <v>36125</v>
      </c>
      <c r="Q982" s="3">
        <f t="shared" si="47"/>
        <v>24</v>
      </c>
      <c r="R982" s="3">
        <v>0</v>
      </c>
      <c r="S982" s="99">
        <v>4154.97</v>
      </c>
      <c r="T982" s="3" t="s">
        <v>29</v>
      </c>
      <c r="U982" s="3" t="s">
        <v>23</v>
      </c>
      <c r="V982" s="3" t="s">
        <v>33</v>
      </c>
    </row>
    <row r="983" spans="1:22" x14ac:dyDescent="0.25">
      <c r="A983" s="3" t="s">
        <v>1912</v>
      </c>
      <c r="B983" s="3">
        <v>33.33</v>
      </c>
      <c r="C983" s="3" t="str" cm="1">
        <f t="array" ref="C983">_xlfn.IFS($B983&lt;18.5,"Underweight",$B983&lt;24.9,"Normal Weight",$B983&lt;29.9,"Overweight",TRUE,"Obesity")</f>
        <v>Obesity</v>
      </c>
      <c r="D983" s="3">
        <v>4.82</v>
      </c>
      <c r="E983" s="3" t="str">
        <f t="shared" si="45"/>
        <v>Normal</v>
      </c>
      <c r="F983" s="3" t="s">
        <v>20</v>
      </c>
      <c r="G983" s="3" t="s">
        <v>20</v>
      </c>
      <c r="H983" s="3" t="s">
        <v>20</v>
      </c>
      <c r="I983" s="3">
        <v>1</v>
      </c>
      <c r="J983" s="3" t="s">
        <v>20</v>
      </c>
      <c r="L983" s="3" t="s">
        <v>1912</v>
      </c>
      <c r="M983" s="3">
        <v>1992</v>
      </c>
      <c r="N983" s="3" t="s">
        <v>51</v>
      </c>
      <c r="O983" s="3">
        <v>4</v>
      </c>
      <c r="P983" s="5">
        <f t="shared" si="46"/>
        <v>33820</v>
      </c>
      <c r="Q983" s="3">
        <f t="shared" si="47"/>
        <v>30</v>
      </c>
      <c r="R983" s="3">
        <v>1</v>
      </c>
      <c r="S983" s="99">
        <v>4151.03</v>
      </c>
      <c r="T983" s="3" t="s">
        <v>29</v>
      </c>
      <c r="U983" s="3" t="s">
        <v>29</v>
      </c>
      <c r="V983" s="3" t="s">
        <v>25</v>
      </c>
    </row>
    <row r="984" spans="1:22" x14ac:dyDescent="0.25">
      <c r="A984" s="3" t="s">
        <v>1914</v>
      </c>
      <c r="B984" s="3">
        <v>32.4</v>
      </c>
      <c r="C984" s="3" t="str" cm="1">
        <f t="array" ref="C984">_xlfn.IFS($B984&lt;18.5,"Underweight",$B984&lt;24.9,"Normal Weight",$B984&lt;29.9,"Overweight",TRUE,"Obesity")</f>
        <v>Obesity</v>
      </c>
      <c r="D984" s="3">
        <v>5.08</v>
      </c>
      <c r="E984" s="3" t="str">
        <f t="shared" si="45"/>
        <v>Normal</v>
      </c>
      <c r="F984" s="3" t="s">
        <v>20</v>
      </c>
      <c r="G984" s="3" t="s">
        <v>20</v>
      </c>
      <c r="H984" s="3" t="s">
        <v>20</v>
      </c>
      <c r="I984" s="3">
        <v>1</v>
      </c>
      <c r="J984" s="3" t="s">
        <v>20</v>
      </c>
      <c r="L984" s="3" t="s">
        <v>1914</v>
      </c>
      <c r="M984" s="3">
        <v>1992</v>
      </c>
      <c r="N984" s="3" t="s">
        <v>32</v>
      </c>
      <c r="O984" s="3">
        <v>28</v>
      </c>
      <c r="P984" s="5">
        <f t="shared" si="46"/>
        <v>33783</v>
      </c>
      <c r="Q984" s="3">
        <f t="shared" si="47"/>
        <v>30</v>
      </c>
      <c r="R984" s="3">
        <v>1</v>
      </c>
      <c r="S984" s="99">
        <v>4149.74</v>
      </c>
      <c r="T984" s="3" t="s">
        <v>29</v>
      </c>
      <c r="U984" s="3" t="s">
        <v>23</v>
      </c>
      <c r="V984" s="3" t="s">
        <v>53</v>
      </c>
    </row>
    <row r="985" spans="1:22" x14ac:dyDescent="0.25">
      <c r="A985" s="3" t="s">
        <v>1916</v>
      </c>
      <c r="B985" s="3">
        <v>27.93</v>
      </c>
      <c r="C985" s="3" t="str" cm="1">
        <f t="array" ref="C985">_xlfn.IFS($B985&lt;18.5,"Underweight",$B985&lt;24.9,"Normal Weight",$B985&lt;29.9,"Overweight",TRUE,"Obesity")</f>
        <v>Overweight</v>
      </c>
      <c r="D985" s="3">
        <v>5.59</v>
      </c>
      <c r="E985" s="3" t="str">
        <f t="shared" si="45"/>
        <v>Normal</v>
      </c>
      <c r="F985" s="3" t="s">
        <v>20</v>
      </c>
      <c r="G985" s="3" t="s">
        <v>20</v>
      </c>
      <c r="H985" s="3" t="s">
        <v>20</v>
      </c>
      <c r="I985" s="3">
        <v>1</v>
      </c>
      <c r="J985" s="3" t="s">
        <v>20</v>
      </c>
      <c r="L985" s="3" t="s">
        <v>1916</v>
      </c>
      <c r="M985" s="3">
        <v>1992</v>
      </c>
      <c r="N985" s="3" t="s">
        <v>32</v>
      </c>
      <c r="O985" s="3">
        <v>18</v>
      </c>
      <c r="P985" s="5">
        <f t="shared" si="46"/>
        <v>33773</v>
      </c>
      <c r="Q985" s="3">
        <f t="shared" si="47"/>
        <v>30</v>
      </c>
      <c r="R985" s="3">
        <v>0</v>
      </c>
      <c r="S985" s="99">
        <v>4137.5200000000004</v>
      </c>
      <c r="T985" s="3" t="s">
        <v>29</v>
      </c>
      <c r="U985" s="3" t="s">
        <v>24</v>
      </c>
      <c r="V985" s="3" t="s">
        <v>119</v>
      </c>
    </row>
    <row r="986" spans="1:22" x14ac:dyDescent="0.25">
      <c r="A986" s="3" t="s">
        <v>1918</v>
      </c>
      <c r="B986" s="3">
        <v>21.754999999999999</v>
      </c>
      <c r="C986" s="3" t="str" cm="1">
        <f t="array" ref="C986">_xlfn.IFS($B986&lt;18.5,"Underweight",$B986&lt;24.9,"Normal Weight",$B986&lt;29.9,"Overweight",TRUE,"Obesity")</f>
        <v>Normal Weight</v>
      </c>
      <c r="D986" s="3">
        <v>5.12</v>
      </c>
      <c r="E986" s="3" t="str">
        <f t="shared" si="45"/>
        <v>Normal</v>
      </c>
      <c r="F986" s="3" t="s">
        <v>20</v>
      </c>
      <c r="G986" s="3" t="s">
        <v>20</v>
      </c>
      <c r="H986" s="3" t="s">
        <v>20</v>
      </c>
      <c r="I986" s="3">
        <v>0</v>
      </c>
      <c r="J986" s="3" t="s">
        <v>20</v>
      </c>
      <c r="L986" s="3" t="s">
        <v>1918</v>
      </c>
      <c r="M986" s="3">
        <v>1991</v>
      </c>
      <c r="N986" s="3" t="s">
        <v>51</v>
      </c>
      <c r="O986" s="3">
        <v>6</v>
      </c>
      <c r="P986" s="5">
        <f t="shared" si="46"/>
        <v>33456</v>
      </c>
      <c r="Q986" s="3">
        <f t="shared" si="47"/>
        <v>31</v>
      </c>
      <c r="R986" s="3">
        <v>0</v>
      </c>
      <c r="S986" s="99">
        <v>4134.08</v>
      </c>
      <c r="T986" s="3" t="s">
        <v>29</v>
      </c>
      <c r="U986" s="3" t="s">
        <v>23</v>
      </c>
      <c r="V986" s="3" t="s">
        <v>33</v>
      </c>
    </row>
    <row r="987" spans="1:22" x14ac:dyDescent="0.25">
      <c r="A987" s="3" t="s">
        <v>1920</v>
      </c>
      <c r="B987" s="3">
        <v>25.934999999999999</v>
      </c>
      <c r="C987" s="3" t="str" cm="1">
        <f t="array" ref="C987">_xlfn.IFS($B987&lt;18.5,"Underweight",$B987&lt;24.9,"Normal Weight",$B987&lt;29.9,"Overweight",TRUE,"Obesity")</f>
        <v>Overweight</v>
      </c>
      <c r="D987" s="3">
        <v>4.95</v>
      </c>
      <c r="E987" s="3" t="str">
        <f t="shared" si="45"/>
        <v>Normal</v>
      </c>
      <c r="F987" s="3" t="s">
        <v>20</v>
      </c>
      <c r="G987" s="3" t="s">
        <v>20</v>
      </c>
      <c r="H987" s="3" t="s">
        <v>20</v>
      </c>
      <c r="I987" s="3">
        <v>0</v>
      </c>
      <c r="J987" s="3" t="s">
        <v>20</v>
      </c>
      <c r="L987" s="3" t="s">
        <v>1920</v>
      </c>
      <c r="M987" s="3">
        <v>1994</v>
      </c>
      <c r="N987" s="3" t="s">
        <v>51</v>
      </c>
      <c r="O987" s="3">
        <v>21</v>
      </c>
      <c r="P987" s="5">
        <f t="shared" si="46"/>
        <v>34567</v>
      </c>
      <c r="Q987" s="3">
        <f t="shared" si="47"/>
        <v>28</v>
      </c>
      <c r="R987" s="3">
        <v>1</v>
      </c>
      <c r="S987" s="99">
        <v>4133.6400000000003</v>
      </c>
      <c r="T987" s="3" t="s">
        <v>29</v>
      </c>
      <c r="U987" s="3" t="s">
        <v>24</v>
      </c>
      <c r="V987" s="3" t="s">
        <v>33</v>
      </c>
    </row>
    <row r="988" spans="1:22" x14ac:dyDescent="0.25">
      <c r="A988" s="3" t="s">
        <v>1922</v>
      </c>
      <c r="B988" s="3">
        <v>31.5</v>
      </c>
      <c r="C988" s="3" t="str" cm="1">
        <f t="array" ref="C988">_xlfn.IFS($B988&lt;18.5,"Underweight",$B988&lt;24.9,"Normal Weight",$B988&lt;29.9,"Overweight",TRUE,"Obesity")</f>
        <v>Obesity</v>
      </c>
      <c r="D988" s="3">
        <v>6.16</v>
      </c>
      <c r="E988" s="3" t="str">
        <f t="shared" si="45"/>
        <v>Prediabetes</v>
      </c>
      <c r="F988" s="3" t="s">
        <v>20</v>
      </c>
      <c r="G988" s="3" t="s">
        <v>20</v>
      </c>
      <c r="H988" s="3" t="s">
        <v>20</v>
      </c>
      <c r="I988" s="3">
        <v>0</v>
      </c>
      <c r="J988" s="3" t="s">
        <v>20</v>
      </c>
      <c r="L988" s="3" t="s">
        <v>1922</v>
      </c>
      <c r="M988" s="3">
        <v>1990</v>
      </c>
      <c r="N988" s="3" t="s">
        <v>28</v>
      </c>
      <c r="O988" s="3">
        <v>14</v>
      </c>
      <c r="P988" s="5">
        <f t="shared" si="46"/>
        <v>33221</v>
      </c>
      <c r="Q988" s="3">
        <f t="shared" si="47"/>
        <v>32</v>
      </c>
      <c r="R988" s="3">
        <v>1</v>
      </c>
      <c r="S988" s="99">
        <v>4076.5</v>
      </c>
      <c r="T988" s="3" t="s">
        <v>29</v>
      </c>
      <c r="U988" s="3" t="s">
        <v>24</v>
      </c>
      <c r="V988" s="3" t="s">
        <v>53</v>
      </c>
    </row>
    <row r="989" spans="1:22" x14ac:dyDescent="0.25">
      <c r="A989" s="3" t="s">
        <v>1924</v>
      </c>
      <c r="B989" s="3">
        <v>30.03</v>
      </c>
      <c r="C989" s="3" t="str" cm="1">
        <f t="array" ref="C989">_xlfn.IFS($B989&lt;18.5,"Underweight",$B989&lt;24.9,"Normal Weight",$B989&lt;29.9,"Overweight",TRUE,"Obesity")</f>
        <v>Obesity</v>
      </c>
      <c r="D989" s="3">
        <v>6.41</v>
      </c>
      <c r="E989" s="3" t="str">
        <f t="shared" si="45"/>
        <v>Prediabetes</v>
      </c>
      <c r="F989" s="3" t="s">
        <v>20</v>
      </c>
      <c r="G989" s="3" t="s">
        <v>20</v>
      </c>
      <c r="H989" s="3" t="s">
        <v>20</v>
      </c>
      <c r="I989" s="3">
        <v>0</v>
      </c>
      <c r="J989" s="3" t="s">
        <v>20</v>
      </c>
      <c r="L989" s="3" t="s">
        <v>1924</v>
      </c>
      <c r="M989" s="3">
        <v>1990</v>
      </c>
      <c r="N989" s="3" t="s">
        <v>28</v>
      </c>
      <c r="O989" s="3">
        <v>1</v>
      </c>
      <c r="P989" s="5">
        <f t="shared" si="46"/>
        <v>33208</v>
      </c>
      <c r="Q989" s="3">
        <f t="shared" si="47"/>
        <v>32</v>
      </c>
      <c r="R989" s="3">
        <v>1</v>
      </c>
      <c r="S989" s="99">
        <v>4074.45</v>
      </c>
      <c r="T989" s="3" t="s">
        <v>24</v>
      </c>
      <c r="U989" s="3" t="s">
        <v>29</v>
      </c>
      <c r="V989" s="3" t="s">
        <v>25</v>
      </c>
    </row>
    <row r="990" spans="1:22" x14ac:dyDescent="0.25">
      <c r="A990" s="3" t="s">
        <v>1926</v>
      </c>
      <c r="B990" s="3">
        <v>33.479999999999997</v>
      </c>
      <c r="C990" s="3" t="str" cm="1">
        <f t="array" ref="C990">_xlfn.IFS($B990&lt;18.5,"Underweight",$B990&lt;24.9,"Normal Weight",$B990&lt;29.9,"Overweight",TRUE,"Obesity")</f>
        <v>Obesity</v>
      </c>
      <c r="D990" s="3">
        <v>8.94</v>
      </c>
      <c r="E990" s="3" t="str">
        <f t="shared" si="45"/>
        <v>Diabetes</v>
      </c>
      <c r="F990" s="3" t="s">
        <v>20</v>
      </c>
      <c r="G990" s="3" t="s">
        <v>20</v>
      </c>
      <c r="H990" s="3" t="s">
        <v>20</v>
      </c>
      <c r="I990" s="3">
        <v>0</v>
      </c>
      <c r="J990" s="3" t="s">
        <v>20</v>
      </c>
      <c r="L990" s="3" t="s">
        <v>1926</v>
      </c>
      <c r="M990" s="3">
        <v>2002</v>
      </c>
      <c r="N990" s="3" t="s">
        <v>22</v>
      </c>
      <c r="O990" s="3">
        <v>18</v>
      </c>
      <c r="P990" s="5">
        <f t="shared" si="46"/>
        <v>37547</v>
      </c>
      <c r="Q990" s="3">
        <f t="shared" si="47"/>
        <v>20</v>
      </c>
      <c r="R990" s="3">
        <v>0</v>
      </c>
      <c r="S990" s="99">
        <v>4070.51</v>
      </c>
      <c r="T990" s="3" t="s">
        <v>29</v>
      </c>
      <c r="U990" s="3" t="s">
        <v>23</v>
      </c>
      <c r="V990" s="3" t="s">
        <v>33</v>
      </c>
    </row>
    <row r="991" spans="1:22" x14ac:dyDescent="0.25">
      <c r="A991" s="3" t="s">
        <v>404</v>
      </c>
      <c r="B991" s="3">
        <v>29.73</v>
      </c>
      <c r="C991" s="3" t="str" cm="1">
        <f t="array" ref="C991">_xlfn.IFS($B991&lt;18.5,"Underweight",$B991&lt;24.9,"Normal Weight",$B991&lt;29.9,"Overweight",TRUE,"Obesity")</f>
        <v>Overweight</v>
      </c>
      <c r="D991" s="3">
        <v>7.22</v>
      </c>
      <c r="E991" s="3" t="str">
        <f t="shared" si="45"/>
        <v>Diabetes</v>
      </c>
      <c r="F991" s="3" t="s">
        <v>20</v>
      </c>
      <c r="G991" s="3" t="s">
        <v>20</v>
      </c>
      <c r="H991" s="3" t="s">
        <v>20</v>
      </c>
      <c r="I991" s="3">
        <v>0</v>
      </c>
      <c r="J991" s="3" t="s">
        <v>21</v>
      </c>
      <c r="L991" s="3" t="s">
        <v>404</v>
      </c>
      <c r="M991" s="3">
        <v>1962</v>
      </c>
      <c r="N991" s="3" t="s">
        <v>56</v>
      </c>
      <c r="O991" s="3">
        <v>19</v>
      </c>
      <c r="P991" s="5">
        <f t="shared" si="46"/>
        <v>22969</v>
      </c>
      <c r="Q991" s="3">
        <f t="shared" si="47"/>
        <v>60</v>
      </c>
      <c r="R991" s="3">
        <v>0</v>
      </c>
      <c r="S991" s="99">
        <v>36445.550000000003</v>
      </c>
      <c r="T991" s="3" t="s">
        <v>29</v>
      </c>
      <c r="U991" s="3" t="s">
        <v>29</v>
      </c>
      <c r="V991" s="3" t="s">
        <v>53</v>
      </c>
    </row>
    <row r="992" spans="1:22" x14ac:dyDescent="0.25">
      <c r="A992" s="3" t="s">
        <v>1929</v>
      </c>
      <c r="B992" s="3">
        <v>16.510000000000002</v>
      </c>
      <c r="C992" s="3" t="str" cm="1">
        <f t="array" ref="C992">_xlfn.IFS($B992&lt;18.5,"Underweight",$B992&lt;24.9,"Normal Weight",$B992&lt;29.9,"Overweight",TRUE,"Obesity")</f>
        <v>Underweight</v>
      </c>
      <c r="D992" s="3">
        <v>4.42</v>
      </c>
      <c r="E992" s="3" t="str">
        <f t="shared" si="45"/>
        <v>Normal</v>
      </c>
      <c r="F992" s="3" t="s">
        <v>21</v>
      </c>
      <c r="G992" s="3" t="s">
        <v>20</v>
      </c>
      <c r="H992" s="3" t="s">
        <v>21</v>
      </c>
      <c r="I992" s="3">
        <v>1</v>
      </c>
      <c r="J992" s="3" t="s">
        <v>20</v>
      </c>
      <c r="L992" s="3" t="s">
        <v>1929</v>
      </c>
      <c r="M992" s="3">
        <v>1983</v>
      </c>
      <c r="N992" s="3" t="s">
        <v>47</v>
      </c>
      <c r="O992" s="3">
        <v>16</v>
      </c>
      <c r="P992" s="5">
        <f t="shared" si="46"/>
        <v>30575</v>
      </c>
      <c r="Q992" s="3">
        <f t="shared" si="47"/>
        <v>39</v>
      </c>
      <c r="R992" s="3">
        <v>3</v>
      </c>
      <c r="S992" s="99">
        <v>4070.42</v>
      </c>
      <c r="T992" s="3" t="s">
        <v>29</v>
      </c>
      <c r="U992" s="3" t="s">
        <v>23</v>
      </c>
      <c r="V992" s="3" t="s">
        <v>25</v>
      </c>
    </row>
    <row r="993" spans="1:22" x14ac:dyDescent="0.25">
      <c r="A993" s="3" t="s">
        <v>1931</v>
      </c>
      <c r="B993" s="3">
        <v>33.155000000000001</v>
      </c>
      <c r="C993" s="3" t="str" cm="1">
        <f t="array" ref="C993">_xlfn.IFS($B993&lt;18.5,"Underweight",$B993&lt;24.9,"Normal Weight",$B993&lt;29.9,"Overweight",TRUE,"Obesity")</f>
        <v>Obesity</v>
      </c>
      <c r="D993" s="3">
        <v>5.3</v>
      </c>
      <c r="E993" s="3" t="str">
        <f t="shared" si="45"/>
        <v>Normal</v>
      </c>
      <c r="F993" s="3" t="s">
        <v>21</v>
      </c>
      <c r="G993" s="3" t="s">
        <v>20</v>
      </c>
      <c r="H993" s="3" t="s">
        <v>20</v>
      </c>
      <c r="I993" s="3">
        <v>1</v>
      </c>
      <c r="J993" s="3" t="s">
        <v>20</v>
      </c>
      <c r="L993" s="3" t="s">
        <v>1931</v>
      </c>
      <c r="M993" s="3">
        <v>1995</v>
      </c>
      <c r="N993" s="3" t="s">
        <v>47</v>
      </c>
      <c r="O993" s="3">
        <v>14</v>
      </c>
      <c r="P993" s="5">
        <f t="shared" si="46"/>
        <v>34956</v>
      </c>
      <c r="Q993" s="3">
        <f t="shared" si="47"/>
        <v>27</v>
      </c>
      <c r="R993" s="3">
        <v>2</v>
      </c>
      <c r="S993" s="99">
        <v>4058.71</v>
      </c>
      <c r="T993" s="3" t="s">
        <v>24</v>
      </c>
      <c r="U993" s="3" t="s">
        <v>24</v>
      </c>
      <c r="V993" s="3" t="s">
        <v>33</v>
      </c>
    </row>
    <row r="994" spans="1:22" x14ac:dyDescent="0.25">
      <c r="A994" s="3" t="s">
        <v>1933</v>
      </c>
      <c r="B994" s="3">
        <v>37.29</v>
      </c>
      <c r="C994" s="3" t="str" cm="1">
        <f t="array" ref="C994">_xlfn.IFS($B994&lt;18.5,"Underweight",$B994&lt;24.9,"Normal Weight",$B994&lt;29.9,"Overweight",TRUE,"Obesity")</f>
        <v>Obesity</v>
      </c>
      <c r="D994" s="3">
        <v>4.6399999999999997</v>
      </c>
      <c r="E994" s="3" t="str">
        <f t="shared" si="45"/>
        <v>Normal</v>
      </c>
      <c r="F994" s="3" t="s">
        <v>20</v>
      </c>
      <c r="G994" s="3" t="s">
        <v>20</v>
      </c>
      <c r="H994" s="3" t="s">
        <v>21</v>
      </c>
      <c r="I994" s="3">
        <v>1</v>
      </c>
      <c r="J994" s="3" t="s">
        <v>20</v>
      </c>
      <c r="L994" s="3" t="s">
        <v>1933</v>
      </c>
      <c r="M994" s="3">
        <v>1993</v>
      </c>
      <c r="N994" s="3" t="s">
        <v>51</v>
      </c>
      <c r="O994" s="3">
        <v>13</v>
      </c>
      <c r="P994" s="5">
        <f t="shared" si="46"/>
        <v>34194</v>
      </c>
      <c r="Q994" s="3">
        <f t="shared" si="47"/>
        <v>29</v>
      </c>
      <c r="R994" s="3">
        <v>2</v>
      </c>
      <c r="S994" s="99">
        <v>4058.12</v>
      </c>
      <c r="T994" s="3" t="s">
        <v>29</v>
      </c>
      <c r="U994" s="3" t="s">
        <v>23</v>
      </c>
      <c r="V994" s="3" t="s">
        <v>25</v>
      </c>
    </row>
    <row r="995" spans="1:22" x14ac:dyDescent="0.25">
      <c r="A995" s="3" t="s">
        <v>1935</v>
      </c>
      <c r="B995" s="3">
        <v>20.23</v>
      </c>
      <c r="C995" s="3" t="str" cm="1">
        <f t="array" ref="C995">_xlfn.IFS($B995&lt;18.5,"Underweight",$B995&lt;24.9,"Normal Weight",$B995&lt;29.9,"Overweight",TRUE,"Obesity")</f>
        <v>Normal Weight</v>
      </c>
      <c r="D995" s="3">
        <v>6.16</v>
      </c>
      <c r="E995" s="3" t="str">
        <f t="shared" si="45"/>
        <v>Prediabetes</v>
      </c>
      <c r="F995" s="3" t="s">
        <v>21</v>
      </c>
      <c r="G995" s="3" t="s">
        <v>20</v>
      </c>
      <c r="H995" s="3" t="s">
        <v>20</v>
      </c>
      <c r="I995" s="3">
        <v>1</v>
      </c>
      <c r="J995" s="3" t="s">
        <v>20</v>
      </c>
      <c r="L995" s="3" t="s">
        <v>1935</v>
      </c>
      <c r="M995" s="3">
        <v>1988</v>
      </c>
      <c r="N995" s="3" t="s">
        <v>56</v>
      </c>
      <c r="O995" s="3">
        <v>30</v>
      </c>
      <c r="P995" s="5">
        <f t="shared" si="46"/>
        <v>32477</v>
      </c>
      <c r="Q995" s="3">
        <f t="shared" si="47"/>
        <v>34</v>
      </c>
      <c r="R995" s="3">
        <v>3</v>
      </c>
      <c r="S995" s="99">
        <v>4047.94</v>
      </c>
      <c r="T995" s="3" t="s">
        <v>29</v>
      </c>
      <c r="U995" s="3" t="s">
        <v>23</v>
      </c>
      <c r="V995" s="3" t="s">
        <v>25</v>
      </c>
    </row>
    <row r="996" spans="1:22" x14ac:dyDescent="0.25">
      <c r="A996" s="3" t="s">
        <v>1937</v>
      </c>
      <c r="B996" s="3">
        <v>28.975000000000001</v>
      </c>
      <c r="C996" s="3" t="str" cm="1">
        <f t="array" ref="C996">_xlfn.IFS($B996&lt;18.5,"Underweight",$B996&lt;24.9,"Normal Weight",$B996&lt;29.9,"Overweight",TRUE,"Obesity")</f>
        <v>Overweight</v>
      </c>
      <c r="D996" s="3">
        <v>4.12</v>
      </c>
      <c r="E996" s="3" t="str">
        <f t="shared" si="45"/>
        <v>Normal</v>
      </c>
      <c r="F996" s="3" t="s">
        <v>20</v>
      </c>
      <c r="G996" s="3" t="s">
        <v>20</v>
      </c>
      <c r="H996" s="3" t="s">
        <v>21</v>
      </c>
      <c r="I996" s="3">
        <v>1</v>
      </c>
      <c r="J996" s="3" t="s">
        <v>20</v>
      </c>
      <c r="L996" s="3" t="s">
        <v>1937</v>
      </c>
      <c r="M996" s="3">
        <v>1993</v>
      </c>
      <c r="N996" s="3" t="s">
        <v>28</v>
      </c>
      <c r="O996" s="3">
        <v>26</v>
      </c>
      <c r="P996" s="5">
        <f t="shared" si="46"/>
        <v>34329</v>
      </c>
      <c r="Q996" s="3">
        <f t="shared" si="47"/>
        <v>29</v>
      </c>
      <c r="R996" s="3">
        <v>1</v>
      </c>
      <c r="S996" s="99">
        <v>4040.56</v>
      </c>
      <c r="T996" s="3" t="s">
        <v>24</v>
      </c>
      <c r="U996" s="3" t="s">
        <v>24</v>
      </c>
      <c r="V996" s="3" t="s">
        <v>236</v>
      </c>
    </row>
    <row r="997" spans="1:22" x14ac:dyDescent="0.25">
      <c r="A997" s="3" t="s">
        <v>1939</v>
      </c>
      <c r="B997" s="3">
        <v>16.420000000000002</v>
      </c>
      <c r="C997" s="3" t="str" cm="1">
        <f t="array" ref="C997">_xlfn.IFS($B997&lt;18.5,"Underweight",$B997&lt;24.9,"Normal Weight",$B997&lt;29.9,"Overweight",TRUE,"Obesity")</f>
        <v>Underweight</v>
      </c>
      <c r="D997" s="3">
        <v>5.77</v>
      </c>
      <c r="E997" s="3" t="str">
        <f t="shared" si="45"/>
        <v>Prediabetes</v>
      </c>
      <c r="F997" s="3" t="s">
        <v>21</v>
      </c>
      <c r="G997" s="3" t="s">
        <v>20</v>
      </c>
      <c r="H997" s="3" t="s">
        <v>21</v>
      </c>
      <c r="I997" s="3">
        <v>1</v>
      </c>
      <c r="J997" s="3" t="s">
        <v>20</v>
      </c>
      <c r="L997" s="3" t="s">
        <v>1939</v>
      </c>
      <c r="M997" s="3">
        <v>1983</v>
      </c>
      <c r="N997" s="3" t="s">
        <v>56</v>
      </c>
      <c r="O997" s="3">
        <v>10</v>
      </c>
      <c r="P997" s="5">
        <f t="shared" si="46"/>
        <v>30630</v>
      </c>
      <c r="Q997" s="3">
        <f t="shared" si="47"/>
        <v>39</v>
      </c>
      <c r="R997" s="3">
        <v>3</v>
      </c>
      <c r="S997" s="99">
        <v>4039.9</v>
      </c>
      <c r="T997" s="3" t="s">
        <v>29</v>
      </c>
      <c r="U997" s="3" t="s">
        <v>23</v>
      </c>
      <c r="V997" s="3" t="s">
        <v>25</v>
      </c>
    </row>
    <row r="998" spans="1:22" x14ac:dyDescent="0.25">
      <c r="A998" s="3" t="s">
        <v>1941</v>
      </c>
      <c r="B998" s="3">
        <v>17.559999999999999</v>
      </c>
      <c r="C998" s="3" t="str" cm="1">
        <f t="array" ref="C998">_xlfn.IFS($B998&lt;18.5,"Underweight",$B998&lt;24.9,"Normal Weight",$B998&lt;29.9,"Overweight",TRUE,"Obesity")</f>
        <v>Underweight</v>
      </c>
      <c r="D998" s="3">
        <v>6.2</v>
      </c>
      <c r="E998" s="3" t="str">
        <f t="shared" si="45"/>
        <v>Prediabetes</v>
      </c>
      <c r="F998" s="3" t="s">
        <v>20</v>
      </c>
      <c r="G998" s="3" t="s">
        <v>20</v>
      </c>
      <c r="H998" s="3" t="s">
        <v>20</v>
      </c>
      <c r="I998" s="3">
        <v>1</v>
      </c>
      <c r="J998" s="3" t="s">
        <v>20</v>
      </c>
      <c r="L998" s="3" t="s">
        <v>1941</v>
      </c>
      <c r="M998" s="3">
        <v>1984</v>
      </c>
      <c r="N998" s="3" t="s">
        <v>61</v>
      </c>
      <c r="O998" s="3">
        <v>7</v>
      </c>
      <c r="P998" s="5">
        <f t="shared" si="46"/>
        <v>30870</v>
      </c>
      <c r="Q998" s="3">
        <f t="shared" si="47"/>
        <v>38</v>
      </c>
      <c r="R998" s="3">
        <v>3</v>
      </c>
      <c r="S998" s="99">
        <v>4038.41</v>
      </c>
      <c r="T998" s="3" t="s">
        <v>29</v>
      </c>
      <c r="U998" s="3" t="s">
        <v>23</v>
      </c>
      <c r="V998" s="3" t="s">
        <v>25</v>
      </c>
    </row>
    <row r="999" spans="1:22" x14ac:dyDescent="0.25">
      <c r="A999" s="3" t="s">
        <v>1943</v>
      </c>
      <c r="B999" s="3">
        <v>24.13</v>
      </c>
      <c r="C999" s="3" t="str" cm="1">
        <f t="array" ref="C999">_xlfn.IFS($B999&lt;18.5,"Underweight",$B999&lt;24.9,"Normal Weight",$B999&lt;29.9,"Overweight",TRUE,"Obesity")</f>
        <v>Normal Weight</v>
      </c>
      <c r="D999" s="3">
        <v>4.3899999999999997</v>
      </c>
      <c r="E999" s="3" t="str">
        <f t="shared" si="45"/>
        <v>Normal</v>
      </c>
      <c r="F999" s="3" t="s">
        <v>20</v>
      </c>
      <c r="G999" s="3" t="s">
        <v>20</v>
      </c>
      <c r="H999" s="3" t="s">
        <v>20</v>
      </c>
      <c r="I999" s="3">
        <v>1</v>
      </c>
      <c r="J999" s="3" t="s">
        <v>20</v>
      </c>
      <c r="L999" s="3" t="s">
        <v>1943</v>
      </c>
      <c r="M999" s="3">
        <v>1992</v>
      </c>
      <c r="N999" s="3" t="s">
        <v>22</v>
      </c>
      <c r="O999" s="3">
        <v>11</v>
      </c>
      <c r="P999" s="5">
        <f t="shared" si="46"/>
        <v>33888</v>
      </c>
      <c r="Q999" s="3">
        <f t="shared" si="47"/>
        <v>30</v>
      </c>
      <c r="R999" s="3">
        <v>1</v>
      </c>
      <c r="S999" s="99">
        <v>4032.24</v>
      </c>
      <c r="T999" s="3" t="s">
        <v>24</v>
      </c>
      <c r="U999" s="3" t="s">
        <v>24</v>
      </c>
      <c r="V999" s="3" t="s">
        <v>33</v>
      </c>
    </row>
    <row r="1000" spans="1:22" x14ac:dyDescent="0.25">
      <c r="A1000" s="3" t="s">
        <v>1945</v>
      </c>
      <c r="B1000" s="3">
        <v>19.95</v>
      </c>
      <c r="C1000" s="3" t="str" cm="1">
        <f t="array" ref="C1000">_xlfn.IFS($B1000&lt;18.5,"Underweight",$B1000&lt;24.9,"Normal Weight",$B1000&lt;29.9,"Overweight",TRUE,"Obesity")</f>
        <v>Normal Weight</v>
      </c>
      <c r="D1000" s="3">
        <v>5.13</v>
      </c>
      <c r="E1000" s="3" t="str">
        <f t="shared" si="45"/>
        <v>Normal</v>
      </c>
      <c r="F1000" s="3" t="s">
        <v>20</v>
      </c>
      <c r="G1000" s="3" t="s">
        <v>117</v>
      </c>
      <c r="H1000" s="3" t="s">
        <v>20</v>
      </c>
      <c r="I1000" s="3">
        <v>2</v>
      </c>
      <c r="J1000" s="3" t="s">
        <v>20</v>
      </c>
      <c r="L1000" s="3" t="s">
        <v>1945</v>
      </c>
      <c r="M1000" s="3">
        <v>2000</v>
      </c>
      <c r="N1000" s="3" t="s">
        <v>47</v>
      </c>
      <c r="O1000" s="3">
        <v>13</v>
      </c>
      <c r="P1000" s="5">
        <f t="shared" si="46"/>
        <v>36782</v>
      </c>
      <c r="Q1000" s="3">
        <f t="shared" si="47"/>
        <v>22</v>
      </c>
      <c r="R1000" s="3">
        <v>3</v>
      </c>
      <c r="S1000" s="99">
        <v>4005.42</v>
      </c>
      <c r="T1000" s="3" t="s">
        <v>29</v>
      </c>
      <c r="U1000" s="3" t="s">
        <v>23</v>
      </c>
      <c r="V1000" s="3" t="s">
        <v>236</v>
      </c>
    </row>
    <row r="1001" spans="1:22" x14ac:dyDescent="0.25">
      <c r="A1001" s="3" t="s">
        <v>1946</v>
      </c>
      <c r="B1001" s="3">
        <v>21.24</v>
      </c>
      <c r="C1001" s="3" t="str" cm="1">
        <f t="array" ref="C1001">_xlfn.IFS($B1001&lt;18.5,"Underweight",$B1001&lt;24.9,"Normal Weight",$B1001&lt;29.9,"Overweight",TRUE,"Obesity")</f>
        <v>Normal Weight</v>
      </c>
      <c r="D1001" s="3">
        <v>4.49</v>
      </c>
      <c r="E1001" s="3" t="str">
        <f t="shared" si="45"/>
        <v>Normal</v>
      </c>
      <c r="F1001" s="3" t="s">
        <v>20</v>
      </c>
      <c r="G1001" s="3" t="s">
        <v>20</v>
      </c>
      <c r="H1001" s="3" t="s">
        <v>20</v>
      </c>
      <c r="I1001" s="3">
        <v>0</v>
      </c>
      <c r="J1001" s="3" t="s">
        <v>20</v>
      </c>
      <c r="L1001" s="3" t="s">
        <v>1946</v>
      </c>
      <c r="M1001" s="3">
        <v>1989</v>
      </c>
      <c r="N1001" s="3" t="s">
        <v>61</v>
      </c>
      <c r="O1001" s="3">
        <v>10</v>
      </c>
      <c r="P1001" s="5">
        <f t="shared" si="46"/>
        <v>32699</v>
      </c>
      <c r="Q1001" s="3">
        <f t="shared" si="47"/>
        <v>33</v>
      </c>
      <c r="R1001" s="3">
        <v>3</v>
      </c>
      <c r="S1001" s="99">
        <v>4002.36</v>
      </c>
      <c r="T1001" s="3" t="s">
        <v>29</v>
      </c>
      <c r="U1001" s="3" t="s">
        <v>23</v>
      </c>
      <c r="V1001" s="3" t="s">
        <v>25</v>
      </c>
    </row>
    <row r="1002" spans="1:22" x14ac:dyDescent="0.25">
      <c r="A1002" s="3" t="s">
        <v>72</v>
      </c>
      <c r="B1002" s="3">
        <v>36.954999999999998</v>
      </c>
      <c r="C1002" s="3" t="str" cm="1">
        <f t="array" ref="C1002">_xlfn.IFS($B1002&lt;18.5,"Underweight",$B1002&lt;24.9,"Normal Weight",$B1002&lt;29.9,"Overweight",TRUE,"Obesity")</f>
        <v>Obesity</v>
      </c>
      <c r="D1002" s="3">
        <v>4.72</v>
      </c>
      <c r="E1002" s="3" t="str">
        <f t="shared" si="45"/>
        <v>Normal</v>
      </c>
      <c r="F1002" s="3" t="s">
        <v>21</v>
      </c>
      <c r="G1002" s="3" t="s">
        <v>20</v>
      </c>
      <c r="H1002" s="3" t="s">
        <v>20</v>
      </c>
      <c r="I1002" s="3">
        <v>1</v>
      </c>
      <c r="J1002" s="3" t="s">
        <v>21</v>
      </c>
      <c r="L1002" s="3" t="s">
        <v>72</v>
      </c>
      <c r="M1002" s="3">
        <v>1964</v>
      </c>
      <c r="N1002" s="3" t="s">
        <v>56</v>
      </c>
      <c r="O1002" s="3">
        <v>7</v>
      </c>
      <c r="P1002" s="5">
        <f t="shared" si="46"/>
        <v>23688</v>
      </c>
      <c r="Q1002" s="3">
        <f t="shared" si="47"/>
        <v>58</v>
      </c>
      <c r="R1002" s="3">
        <v>2</v>
      </c>
      <c r="S1002" s="99">
        <v>47496.49</v>
      </c>
      <c r="T1002" s="3" t="s">
        <v>23</v>
      </c>
      <c r="U1002" s="3" t="s">
        <v>24</v>
      </c>
      <c r="V1002" s="3" t="s">
        <v>33</v>
      </c>
    </row>
    <row r="1003" spans="1:22" x14ac:dyDescent="0.25">
      <c r="A1003" s="3" t="s">
        <v>406</v>
      </c>
      <c r="B1003" s="3">
        <v>34.700000000000003</v>
      </c>
      <c r="C1003" s="3" t="str" cm="1">
        <f t="array" ref="C1003">_xlfn.IFS($B1003&lt;18.5,"Underweight",$B1003&lt;24.9,"Normal Weight",$B1003&lt;29.9,"Overweight",TRUE,"Obesity")</f>
        <v>Obesity</v>
      </c>
      <c r="D1003" s="3">
        <v>4.37</v>
      </c>
      <c r="E1003" s="3" t="str">
        <f t="shared" si="45"/>
        <v>Normal</v>
      </c>
      <c r="F1003" s="3" t="s">
        <v>20</v>
      </c>
      <c r="G1003" s="3" t="s">
        <v>20</v>
      </c>
      <c r="H1003" s="3" t="s">
        <v>21</v>
      </c>
      <c r="I1003" s="3">
        <v>1</v>
      </c>
      <c r="J1003" s="3" t="s">
        <v>21</v>
      </c>
      <c r="L1003" s="3" t="s">
        <v>406</v>
      </c>
      <c r="M1003" s="3">
        <v>2003</v>
      </c>
      <c r="N1003" s="3" t="s">
        <v>28</v>
      </c>
      <c r="O1003" s="3">
        <v>9</v>
      </c>
      <c r="P1003" s="5">
        <f t="shared" si="46"/>
        <v>37964</v>
      </c>
      <c r="Q1003" s="3">
        <f t="shared" si="47"/>
        <v>19</v>
      </c>
      <c r="R1003" s="3">
        <v>2</v>
      </c>
      <c r="S1003" s="99">
        <v>36397.58</v>
      </c>
      <c r="T1003" s="3" t="s">
        <v>29</v>
      </c>
      <c r="U1003" s="3" t="s">
        <v>24</v>
      </c>
      <c r="V1003" s="3" t="s">
        <v>53</v>
      </c>
    </row>
    <row r="1004" spans="1:22" x14ac:dyDescent="0.25">
      <c r="A1004" s="3" t="s">
        <v>1947</v>
      </c>
      <c r="B1004" s="3">
        <v>44.22</v>
      </c>
      <c r="C1004" s="3" t="str" cm="1">
        <f t="array" ref="C1004">_xlfn.IFS($B1004&lt;18.5,"Underweight",$B1004&lt;24.9,"Normal Weight",$B1004&lt;29.9,"Overweight",TRUE,"Obesity")</f>
        <v>Obesity</v>
      </c>
      <c r="D1004" s="3">
        <v>6.35</v>
      </c>
      <c r="E1004" s="3" t="str">
        <f t="shared" si="45"/>
        <v>Prediabetes</v>
      </c>
      <c r="F1004" s="3" t="s">
        <v>20</v>
      </c>
      <c r="G1004" s="3" t="s">
        <v>20</v>
      </c>
      <c r="H1004" s="3" t="s">
        <v>20</v>
      </c>
      <c r="I1004" s="3">
        <v>0</v>
      </c>
      <c r="J1004" s="3" t="s">
        <v>20</v>
      </c>
      <c r="L1004" s="3" t="s">
        <v>1947</v>
      </c>
      <c r="M1004" s="3">
        <v>1990</v>
      </c>
      <c r="N1004" s="3" t="s">
        <v>56</v>
      </c>
      <c r="O1004" s="3">
        <v>1</v>
      </c>
      <c r="P1004" s="5">
        <f t="shared" si="46"/>
        <v>33178</v>
      </c>
      <c r="Q1004" s="3">
        <f t="shared" si="47"/>
        <v>32</v>
      </c>
      <c r="R1004" s="3">
        <v>0</v>
      </c>
      <c r="S1004" s="99">
        <v>3994.18</v>
      </c>
      <c r="T1004" s="3" t="s">
        <v>29</v>
      </c>
      <c r="U1004" s="3" t="s">
        <v>29</v>
      </c>
      <c r="V1004" s="3" t="s">
        <v>25</v>
      </c>
    </row>
    <row r="1005" spans="1:22" x14ac:dyDescent="0.25">
      <c r="A1005" s="3" t="s">
        <v>1948</v>
      </c>
      <c r="B1005" s="3">
        <v>41.1</v>
      </c>
      <c r="C1005" s="3" t="str" cm="1">
        <f t="array" ref="C1005">_xlfn.IFS($B1005&lt;18.5,"Underweight",$B1005&lt;24.9,"Normal Weight",$B1005&lt;29.9,"Overweight",TRUE,"Obesity")</f>
        <v>Obesity</v>
      </c>
      <c r="D1005" s="3">
        <v>5.79</v>
      </c>
      <c r="E1005" s="3" t="str">
        <f t="shared" si="45"/>
        <v>Prediabetes</v>
      </c>
      <c r="F1005" s="3" t="s">
        <v>20</v>
      </c>
      <c r="G1005" s="3" t="s">
        <v>20</v>
      </c>
      <c r="H1005" s="3" t="s">
        <v>20</v>
      </c>
      <c r="I1005" s="3">
        <v>0</v>
      </c>
      <c r="J1005" s="3" t="s">
        <v>20</v>
      </c>
      <c r="L1005" s="3" t="s">
        <v>1948</v>
      </c>
      <c r="M1005" s="3">
        <v>1990</v>
      </c>
      <c r="N1005" s="3" t="s">
        <v>56</v>
      </c>
      <c r="O1005" s="3">
        <v>22</v>
      </c>
      <c r="P1005" s="5">
        <f t="shared" si="46"/>
        <v>33199</v>
      </c>
      <c r="Q1005" s="3">
        <f t="shared" si="47"/>
        <v>32</v>
      </c>
      <c r="R1005" s="3">
        <v>0</v>
      </c>
      <c r="S1005" s="99">
        <v>3989.84</v>
      </c>
      <c r="T1005" s="3" t="s">
        <v>29</v>
      </c>
      <c r="U1005" s="3" t="s">
        <v>29</v>
      </c>
      <c r="V1005" s="3" t="s">
        <v>53</v>
      </c>
    </row>
    <row r="1006" spans="1:22" x14ac:dyDescent="0.25">
      <c r="A1006" s="3" t="s">
        <v>1949</v>
      </c>
      <c r="B1006" s="3">
        <v>34.200000000000003</v>
      </c>
      <c r="C1006" s="3" t="str" cm="1">
        <f t="array" ref="C1006">_xlfn.IFS($B1006&lt;18.5,"Underweight",$B1006&lt;24.9,"Normal Weight",$B1006&lt;29.9,"Overweight",TRUE,"Obesity")</f>
        <v>Obesity</v>
      </c>
      <c r="D1006" s="3">
        <v>4.78</v>
      </c>
      <c r="E1006" s="3" t="str">
        <f t="shared" si="45"/>
        <v>Normal</v>
      </c>
      <c r="F1006" s="3" t="s">
        <v>21</v>
      </c>
      <c r="G1006" s="3" t="s">
        <v>20</v>
      </c>
      <c r="H1006" s="3" t="s">
        <v>20</v>
      </c>
      <c r="I1006" s="3">
        <v>0</v>
      </c>
      <c r="J1006" s="3" t="s">
        <v>20</v>
      </c>
      <c r="L1006" s="3" t="s">
        <v>1949</v>
      </c>
      <c r="M1006" s="3">
        <v>1996</v>
      </c>
      <c r="N1006" s="3" t="s">
        <v>47</v>
      </c>
      <c r="O1006" s="3">
        <v>8</v>
      </c>
      <c r="P1006" s="5">
        <f t="shared" si="46"/>
        <v>35316</v>
      </c>
      <c r="Q1006" s="3">
        <f t="shared" si="47"/>
        <v>26</v>
      </c>
      <c r="R1006" s="3">
        <v>2</v>
      </c>
      <c r="S1006" s="99">
        <v>3987.93</v>
      </c>
      <c r="T1006" s="3" t="s">
        <v>29</v>
      </c>
      <c r="U1006" s="3" t="s">
        <v>29</v>
      </c>
      <c r="V1006" s="3" t="s">
        <v>53</v>
      </c>
    </row>
    <row r="1007" spans="1:22" x14ac:dyDescent="0.25">
      <c r="A1007" s="3" t="s">
        <v>1950</v>
      </c>
      <c r="B1007" s="3">
        <v>29.92</v>
      </c>
      <c r="C1007" s="3" t="str" cm="1">
        <f t="array" ref="C1007">_xlfn.IFS($B1007&lt;18.5,"Underweight",$B1007&lt;24.9,"Normal Weight",$B1007&lt;29.9,"Overweight",TRUE,"Obesity")</f>
        <v>Obesity</v>
      </c>
      <c r="D1007" s="3">
        <v>6.02</v>
      </c>
      <c r="E1007" s="3" t="str">
        <f t="shared" si="45"/>
        <v>Prediabetes</v>
      </c>
      <c r="F1007" s="3" t="s">
        <v>21</v>
      </c>
      <c r="G1007" s="3" t="s">
        <v>20</v>
      </c>
      <c r="H1007" s="3" t="s">
        <v>20</v>
      </c>
      <c r="I1007" s="3">
        <v>0</v>
      </c>
      <c r="J1007" s="3" t="s">
        <v>20</v>
      </c>
      <c r="L1007" s="3" t="s">
        <v>1950</v>
      </c>
      <c r="M1007" s="3">
        <v>1996</v>
      </c>
      <c r="N1007" s="3" t="s">
        <v>51</v>
      </c>
      <c r="O1007" s="3">
        <v>17</v>
      </c>
      <c r="P1007" s="5">
        <f t="shared" si="46"/>
        <v>35294</v>
      </c>
      <c r="Q1007" s="3">
        <f t="shared" si="47"/>
        <v>26</v>
      </c>
      <c r="R1007" s="3">
        <v>2</v>
      </c>
      <c r="S1007" s="99">
        <v>3981.98</v>
      </c>
      <c r="T1007" s="3" t="s">
        <v>29</v>
      </c>
      <c r="U1007" s="3" t="s">
        <v>29</v>
      </c>
      <c r="V1007" s="3" t="s">
        <v>25</v>
      </c>
    </row>
    <row r="1008" spans="1:22" x14ac:dyDescent="0.25">
      <c r="A1008" s="3" t="s">
        <v>1951</v>
      </c>
      <c r="B1008" s="3">
        <v>28.93</v>
      </c>
      <c r="C1008" s="3" t="str" cm="1">
        <f t="array" ref="C1008">_xlfn.IFS($B1008&lt;18.5,"Underweight",$B1008&lt;24.9,"Normal Weight",$B1008&lt;29.9,"Overweight",TRUE,"Obesity")</f>
        <v>Overweight</v>
      </c>
      <c r="D1008" s="3">
        <v>4.4400000000000004</v>
      </c>
      <c r="E1008" s="3" t="str">
        <f t="shared" si="45"/>
        <v>Normal</v>
      </c>
      <c r="F1008" s="3" t="s">
        <v>20</v>
      </c>
      <c r="G1008" s="3" t="s">
        <v>20</v>
      </c>
      <c r="H1008" s="3" t="s">
        <v>20</v>
      </c>
      <c r="I1008" s="3">
        <v>0</v>
      </c>
      <c r="J1008" s="3" t="s">
        <v>20</v>
      </c>
      <c r="L1008" s="3" t="s">
        <v>1951</v>
      </c>
      <c r="M1008" s="3">
        <v>1990</v>
      </c>
      <c r="N1008" s="3" t="s">
        <v>61</v>
      </c>
      <c r="O1008" s="3">
        <v>29</v>
      </c>
      <c r="P1008" s="5">
        <f t="shared" si="46"/>
        <v>33083</v>
      </c>
      <c r="Q1008" s="3">
        <f t="shared" si="47"/>
        <v>32</v>
      </c>
      <c r="R1008" s="3">
        <v>0</v>
      </c>
      <c r="S1008" s="99">
        <v>3972.92</v>
      </c>
      <c r="T1008" s="3" t="s">
        <v>29</v>
      </c>
      <c r="U1008" s="3" t="s">
        <v>24</v>
      </c>
      <c r="V1008" s="3" t="s">
        <v>25</v>
      </c>
    </row>
    <row r="1009" spans="1:22" x14ac:dyDescent="0.25">
      <c r="A1009" s="3" t="s">
        <v>1952</v>
      </c>
      <c r="B1009" s="3">
        <v>31.254999999999999</v>
      </c>
      <c r="C1009" s="3" t="str" cm="1">
        <f t="array" ref="C1009">_xlfn.IFS($B1009&lt;18.5,"Underweight",$B1009&lt;24.9,"Normal Weight",$B1009&lt;29.9,"Overweight",TRUE,"Obesity")</f>
        <v>Obesity</v>
      </c>
      <c r="D1009" s="3">
        <v>5.84</v>
      </c>
      <c r="E1009" s="3" t="str">
        <f t="shared" si="45"/>
        <v>Prediabetes</v>
      </c>
      <c r="F1009" s="3" t="s">
        <v>21</v>
      </c>
      <c r="G1009" s="3" t="s">
        <v>20</v>
      </c>
      <c r="H1009" s="3" t="s">
        <v>20</v>
      </c>
      <c r="I1009" s="3">
        <v>1</v>
      </c>
      <c r="J1009" s="3" t="s">
        <v>20</v>
      </c>
      <c r="L1009" s="3" t="s">
        <v>1952</v>
      </c>
      <c r="M1009" s="3">
        <v>1995</v>
      </c>
      <c r="N1009" s="3" t="s">
        <v>61</v>
      </c>
      <c r="O1009" s="3">
        <v>11</v>
      </c>
      <c r="P1009" s="5">
        <f t="shared" si="46"/>
        <v>34891</v>
      </c>
      <c r="Q1009" s="3">
        <f t="shared" si="47"/>
        <v>27</v>
      </c>
      <c r="R1009" s="3">
        <v>1</v>
      </c>
      <c r="S1009" s="99">
        <v>3956.07</v>
      </c>
      <c r="T1009" s="3" t="s">
        <v>29</v>
      </c>
      <c r="U1009" s="3" t="s">
        <v>29</v>
      </c>
      <c r="V1009" s="3" t="s">
        <v>33</v>
      </c>
    </row>
    <row r="1010" spans="1:22" x14ac:dyDescent="0.25">
      <c r="A1010" s="3" t="s">
        <v>1953</v>
      </c>
      <c r="B1010" s="3">
        <v>29.83</v>
      </c>
      <c r="C1010" s="3" t="str" cm="1">
        <f t="array" ref="C1010">_xlfn.IFS($B1010&lt;18.5,"Underweight",$B1010&lt;24.9,"Normal Weight",$B1010&lt;29.9,"Overweight",TRUE,"Obesity")</f>
        <v>Overweight</v>
      </c>
      <c r="D1010" s="3">
        <v>5.39</v>
      </c>
      <c r="E1010" s="3" t="str">
        <f t="shared" si="45"/>
        <v>Normal</v>
      </c>
      <c r="F1010" s="3" t="s">
        <v>20</v>
      </c>
      <c r="G1010" s="3" t="s">
        <v>20</v>
      </c>
      <c r="H1010" s="3" t="s">
        <v>20</v>
      </c>
      <c r="I1010" s="3">
        <v>0</v>
      </c>
      <c r="J1010" s="3" t="s">
        <v>20</v>
      </c>
      <c r="L1010" s="3" t="s">
        <v>1953</v>
      </c>
      <c r="M1010" s="3">
        <v>1999</v>
      </c>
      <c r="N1010" s="3" t="s">
        <v>61</v>
      </c>
      <c r="O1010" s="3">
        <v>10</v>
      </c>
      <c r="P1010" s="5">
        <f t="shared" si="46"/>
        <v>36351</v>
      </c>
      <c r="Q1010" s="3">
        <f t="shared" si="47"/>
        <v>23</v>
      </c>
      <c r="R1010" s="3">
        <v>0</v>
      </c>
      <c r="S1010" s="99">
        <v>3955.98</v>
      </c>
      <c r="T1010" s="3" t="s">
        <v>29</v>
      </c>
      <c r="U1010" s="3" t="s">
        <v>24</v>
      </c>
      <c r="V1010" s="3" t="s">
        <v>48</v>
      </c>
    </row>
    <row r="1011" spans="1:22" x14ac:dyDescent="0.25">
      <c r="A1011" s="3" t="s">
        <v>1954</v>
      </c>
      <c r="B1011" s="3">
        <v>29.59</v>
      </c>
      <c r="C1011" s="3" t="str" cm="1">
        <f t="array" ref="C1011">_xlfn.IFS($B1011&lt;18.5,"Underweight",$B1011&lt;24.9,"Normal Weight",$B1011&lt;29.9,"Overweight",TRUE,"Obesity")</f>
        <v>Overweight</v>
      </c>
      <c r="D1011" s="3">
        <v>6.16</v>
      </c>
      <c r="E1011" s="3" t="str">
        <f t="shared" si="45"/>
        <v>Prediabetes</v>
      </c>
      <c r="F1011" s="3" t="s">
        <v>20</v>
      </c>
      <c r="G1011" s="3" t="s">
        <v>20</v>
      </c>
      <c r="H1011" s="3" t="s">
        <v>21</v>
      </c>
      <c r="I1011" s="3">
        <v>1</v>
      </c>
      <c r="J1011" s="3" t="s">
        <v>20</v>
      </c>
      <c r="L1011" s="3" t="s">
        <v>1954</v>
      </c>
      <c r="M1011" s="3">
        <v>1993</v>
      </c>
      <c r="N1011" s="3" t="s">
        <v>56</v>
      </c>
      <c r="O1011" s="3">
        <v>11</v>
      </c>
      <c r="P1011" s="5">
        <f t="shared" si="46"/>
        <v>34284</v>
      </c>
      <c r="Q1011" s="3">
        <f t="shared" si="47"/>
        <v>29</v>
      </c>
      <c r="R1011" s="3">
        <v>1</v>
      </c>
      <c r="S1011" s="99">
        <v>3947.41</v>
      </c>
      <c r="T1011" s="3" t="s">
        <v>29</v>
      </c>
      <c r="U1011" s="3" t="s">
        <v>29</v>
      </c>
      <c r="V1011" s="3" t="s">
        <v>25</v>
      </c>
    </row>
    <row r="1012" spans="1:22" x14ac:dyDescent="0.25">
      <c r="A1012" s="3" t="s">
        <v>1955</v>
      </c>
      <c r="B1012" s="3">
        <v>31.16</v>
      </c>
      <c r="C1012" s="3" t="str" cm="1">
        <f t="array" ref="C1012">_xlfn.IFS($B1012&lt;18.5,"Underweight",$B1012&lt;24.9,"Normal Weight",$B1012&lt;29.9,"Overweight",TRUE,"Obesity")</f>
        <v>Obesity</v>
      </c>
      <c r="D1012" s="3">
        <v>4.49</v>
      </c>
      <c r="E1012" s="3" t="str">
        <f t="shared" si="45"/>
        <v>Normal</v>
      </c>
      <c r="F1012" s="3" t="s">
        <v>20</v>
      </c>
      <c r="G1012" s="3" t="s">
        <v>20</v>
      </c>
      <c r="H1012" s="3" t="s">
        <v>21</v>
      </c>
      <c r="I1012" s="3">
        <v>1</v>
      </c>
      <c r="J1012" s="3" t="s">
        <v>20</v>
      </c>
      <c r="L1012" s="3" t="s">
        <v>1955</v>
      </c>
      <c r="M1012" s="3">
        <v>1993</v>
      </c>
      <c r="N1012" s="3" t="s">
        <v>47</v>
      </c>
      <c r="O1012" s="3">
        <v>29</v>
      </c>
      <c r="P1012" s="5">
        <f t="shared" si="46"/>
        <v>34241</v>
      </c>
      <c r="Q1012" s="3">
        <f t="shared" si="47"/>
        <v>29</v>
      </c>
      <c r="R1012" s="3">
        <v>0</v>
      </c>
      <c r="S1012" s="99">
        <v>3943.6</v>
      </c>
      <c r="T1012" s="3" t="s">
        <v>29</v>
      </c>
      <c r="U1012" s="3" t="s">
        <v>24</v>
      </c>
      <c r="V1012" s="3" t="s">
        <v>119</v>
      </c>
    </row>
    <row r="1013" spans="1:22" x14ac:dyDescent="0.25">
      <c r="A1013" s="3" t="s">
        <v>1956</v>
      </c>
      <c r="B1013" s="3">
        <v>34.21</v>
      </c>
      <c r="C1013" s="3" t="str" cm="1">
        <f t="array" ref="C1013">_xlfn.IFS($B1013&lt;18.5,"Underweight",$B1013&lt;24.9,"Normal Weight",$B1013&lt;29.9,"Overweight",TRUE,"Obesity")</f>
        <v>Obesity</v>
      </c>
      <c r="D1013" s="3">
        <v>4.4800000000000004</v>
      </c>
      <c r="E1013" s="3" t="str">
        <f t="shared" si="45"/>
        <v>Normal</v>
      </c>
      <c r="F1013" s="3" t="s">
        <v>21</v>
      </c>
      <c r="G1013" s="3" t="s">
        <v>20</v>
      </c>
      <c r="H1013" s="3" t="s">
        <v>20</v>
      </c>
      <c r="I1013" s="3">
        <v>1</v>
      </c>
      <c r="J1013" s="3" t="s">
        <v>20</v>
      </c>
      <c r="L1013" s="3" t="s">
        <v>1956</v>
      </c>
      <c r="M1013" s="3">
        <v>1988</v>
      </c>
      <c r="N1013" s="3" t="s">
        <v>22</v>
      </c>
      <c r="O1013" s="3">
        <v>24</v>
      </c>
      <c r="P1013" s="5">
        <f t="shared" si="46"/>
        <v>32440</v>
      </c>
      <c r="Q1013" s="3">
        <f t="shared" si="47"/>
        <v>34</v>
      </c>
      <c r="R1013" s="3">
        <v>0</v>
      </c>
      <c r="S1013" s="99">
        <v>3935.18</v>
      </c>
      <c r="T1013" s="3" t="s">
        <v>24</v>
      </c>
      <c r="U1013" s="3" t="s">
        <v>23</v>
      </c>
      <c r="V1013" s="3" t="s">
        <v>25</v>
      </c>
    </row>
    <row r="1014" spans="1:22" x14ac:dyDescent="0.25">
      <c r="A1014" s="3" t="s">
        <v>408</v>
      </c>
      <c r="B1014" s="3">
        <v>38.28</v>
      </c>
      <c r="C1014" s="3" t="str" cm="1">
        <f t="array" ref="C1014">_xlfn.IFS($B1014&lt;18.5,"Underweight",$B1014&lt;24.9,"Normal Weight",$B1014&lt;29.9,"Overweight",TRUE,"Obesity")</f>
        <v>Obesity</v>
      </c>
      <c r="D1014" s="3">
        <v>11.56</v>
      </c>
      <c r="E1014" s="3" t="str">
        <f t="shared" si="45"/>
        <v>Diabetes</v>
      </c>
      <c r="F1014" s="3" t="s">
        <v>21</v>
      </c>
      <c r="G1014" s="3" t="s">
        <v>20</v>
      </c>
      <c r="H1014" s="3" t="s">
        <v>20</v>
      </c>
      <c r="I1014" s="3">
        <v>1</v>
      </c>
      <c r="J1014" s="3" t="s">
        <v>21</v>
      </c>
      <c r="L1014" s="3" t="s">
        <v>408</v>
      </c>
      <c r="M1014" s="3">
        <v>1975</v>
      </c>
      <c r="N1014" s="3" t="s">
        <v>32</v>
      </c>
      <c r="O1014" s="3">
        <v>5</v>
      </c>
      <c r="P1014" s="5">
        <f t="shared" si="46"/>
        <v>27550</v>
      </c>
      <c r="Q1014" s="3">
        <f t="shared" si="47"/>
        <v>48</v>
      </c>
      <c r="R1014" s="3">
        <v>1</v>
      </c>
      <c r="S1014" s="99">
        <v>36350.71</v>
      </c>
      <c r="T1014" s="3" t="s">
        <v>23</v>
      </c>
      <c r="U1014" s="3" t="s">
        <v>29</v>
      </c>
      <c r="V1014" s="3" t="s">
        <v>53</v>
      </c>
    </row>
    <row r="1015" spans="1:22" x14ac:dyDescent="0.25">
      <c r="A1015" s="3" t="s">
        <v>1957</v>
      </c>
      <c r="B1015" s="3">
        <v>34.86</v>
      </c>
      <c r="C1015" s="3" t="str" cm="1">
        <f t="array" ref="C1015">_xlfn.IFS($B1015&lt;18.5,"Underweight",$B1015&lt;24.9,"Normal Weight",$B1015&lt;29.9,"Overweight",TRUE,"Obesity")</f>
        <v>Obesity</v>
      </c>
      <c r="D1015" s="3">
        <v>10.97</v>
      </c>
      <c r="E1015" s="3" t="str">
        <f t="shared" si="45"/>
        <v>Diabetes</v>
      </c>
      <c r="F1015" s="3" t="s">
        <v>20</v>
      </c>
      <c r="G1015" s="3" t="s">
        <v>20</v>
      </c>
      <c r="H1015" s="3" t="s">
        <v>20</v>
      </c>
      <c r="I1015" s="3">
        <v>0</v>
      </c>
      <c r="J1015" s="3" t="s">
        <v>20</v>
      </c>
      <c r="L1015" s="3" t="s">
        <v>1957</v>
      </c>
      <c r="M1015" s="3">
        <v>2002</v>
      </c>
      <c r="N1015" s="3" t="s">
        <v>32</v>
      </c>
      <c r="O1015" s="3">
        <v>15</v>
      </c>
      <c r="P1015" s="5">
        <f t="shared" si="46"/>
        <v>37422</v>
      </c>
      <c r="Q1015" s="3">
        <f t="shared" si="47"/>
        <v>20</v>
      </c>
      <c r="R1015" s="3">
        <v>0</v>
      </c>
      <c r="S1015" s="99">
        <v>3931.51</v>
      </c>
      <c r="T1015" s="3" t="s">
        <v>29</v>
      </c>
      <c r="U1015" s="3" t="s">
        <v>24</v>
      </c>
      <c r="V1015" s="3" t="s">
        <v>53</v>
      </c>
    </row>
    <row r="1016" spans="1:22" x14ac:dyDescent="0.25">
      <c r="A1016" s="3" t="s">
        <v>1958</v>
      </c>
      <c r="B1016" s="3">
        <v>34.58</v>
      </c>
      <c r="C1016" s="3" t="str" cm="1">
        <f t="array" ref="C1016">_xlfn.IFS($B1016&lt;18.5,"Underweight",$B1016&lt;24.9,"Normal Weight",$B1016&lt;29.9,"Overweight",TRUE,"Obesity")</f>
        <v>Obesity</v>
      </c>
      <c r="D1016" s="3">
        <v>5.14</v>
      </c>
      <c r="E1016" s="3" t="str">
        <f t="shared" si="45"/>
        <v>Normal</v>
      </c>
      <c r="F1016" s="3" t="s">
        <v>20</v>
      </c>
      <c r="G1016" s="3" t="s">
        <v>117</v>
      </c>
      <c r="H1016" s="3" t="s">
        <v>20</v>
      </c>
      <c r="I1016" s="3">
        <v>2</v>
      </c>
      <c r="J1016" s="3" t="s">
        <v>20</v>
      </c>
      <c r="L1016" s="3" t="s">
        <v>1958</v>
      </c>
      <c r="M1016" s="3">
        <v>2000</v>
      </c>
      <c r="N1016" s="3" t="s">
        <v>61</v>
      </c>
      <c r="O1016" s="3">
        <v>10</v>
      </c>
      <c r="P1016" s="5">
        <f t="shared" si="46"/>
        <v>36717</v>
      </c>
      <c r="Q1016" s="3">
        <f t="shared" si="47"/>
        <v>22</v>
      </c>
      <c r="R1016" s="3">
        <v>2</v>
      </c>
      <c r="S1016" s="99">
        <v>3925.76</v>
      </c>
      <c r="T1016" s="3" t="s">
        <v>29</v>
      </c>
      <c r="U1016" s="3" t="s">
        <v>29</v>
      </c>
      <c r="V1016" s="3" t="s">
        <v>119</v>
      </c>
    </row>
    <row r="1017" spans="1:22" x14ac:dyDescent="0.25">
      <c r="A1017" s="3" t="s">
        <v>1959</v>
      </c>
      <c r="B1017" s="3">
        <v>17.940000000000001</v>
      </c>
      <c r="C1017" s="3" t="str" cm="1">
        <f t="array" ref="C1017">_xlfn.IFS($B1017&lt;18.5,"Underweight",$B1017&lt;24.9,"Normal Weight",$B1017&lt;29.9,"Overweight",TRUE,"Obesity")</f>
        <v>Underweight</v>
      </c>
      <c r="D1017" s="3">
        <v>5.17</v>
      </c>
      <c r="E1017" s="3" t="str">
        <f t="shared" si="45"/>
        <v>Normal</v>
      </c>
      <c r="F1017" s="3" t="s">
        <v>21</v>
      </c>
      <c r="G1017" s="3" t="s">
        <v>20</v>
      </c>
      <c r="H1017" s="3" t="s">
        <v>20</v>
      </c>
      <c r="I1017" s="3">
        <v>0</v>
      </c>
      <c r="J1017" s="3" t="s">
        <v>20</v>
      </c>
      <c r="L1017" s="3" t="s">
        <v>1959</v>
      </c>
      <c r="M1017" s="3">
        <v>1985</v>
      </c>
      <c r="N1017" s="3" t="s">
        <v>61</v>
      </c>
      <c r="O1017" s="3">
        <v>5</v>
      </c>
      <c r="P1017" s="5">
        <f t="shared" si="46"/>
        <v>31233</v>
      </c>
      <c r="Q1017" s="3">
        <f t="shared" si="47"/>
        <v>37</v>
      </c>
      <c r="R1017" s="3">
        <v>3</v>
      </c>
      <c r="S1017" s="99">
        <v>3910.44</v>
      </c>
      <c r="T1017" s="3" t="s">
        <v>29</v>
      </c>
      <c r="U1017" s="3" t="s">
        <v>29</v>
      </c>
      <c r="V1017" s="3" t="s">
        <v>25</v>
      </c>
    </row>
    <row r="1018" spans="1:22" x14ac:dyDescent="0.25">
      <c r="A1018" s="3" t="s">
        <v>1960</v>
      </c>
      <c r="B1018" s="3">
        <v>26.8</v>
      </c>
      <c r="C1018" s="3" t="str" cm="1">
        <f t="array" ref="C1018">_xlfn.IFS($B1018&lt;18.5,"Underweight",$B1018&lt;24.9,"Normal Weight",$B1018&lt;29.9,"Overweight",TRUE,"Obesity")</f>
        <v>Overweight</v>
      </c>
      <c r="D1018" s="3">
        <v>6.18</v>
      </c>
      <c r="E1018" s="3" t="str">
        <f t="shared" si="45"/>
        <v>Prediabetes</v>
      </c>
      <c r="F1018" s="3" t="s">
        <v>21</v>
      </c>
      <c r="G1018" s="3" t="s">
        <v>20</v>
      </c>
      <c r="H1018" s="3" t="s">
        <v>21</v>
      </c>
      <c r="I1018" s="3">
        <v>1</v>
      </c>
      <c r="J1018" s="3" t="s">
        <v>20</v>
      </c>
      <c r="L1018" s="3" t="s">
        <v>1960</v>
      </c>
      <c r="M1018" s="3">
        <v>1997</v>
      </c>
      <c r="N1018" s="3" t="s">
        <v>56</v>
      </c>
      <c r="O1018" s="3">
        <v>24</v>
      </c>
      <c r="P1018" s="5">
        <f t="shared" si="46"/>
        <v>35758</v>
      </c>
      <c r="Q1018" s="3">
        <f t="shared" si="47"/>
        <v>25</v>
      </c>
      <c r="R1018" s="3">
        <v>3</v>
      </c>
      <c r="S1018" s="99">
        <v>3906.13</v>
      </c>
      <c r="T1018" s="3" t="s">
        <v>24</v>
      </c>
      <c r="U1018" s="3" t="s">
        <v>24</v>
      </c>
      <c r="V1018" s="3" t="s">
        <v>53</v>
      </c>
    </row>
    <row r="1019" spans="1:22" x14ac:dyDescent="0.25">
      <c r="A1019" s="3" t="s">
        <v>1961</v>
      </c>
      <c r="B1019" s="3">
        <v>17.690000000000001</v>
      </c>
      <c r="C1019" s="3" t="str" cm="1">
        <f t="array" ref="C1019">_xlfn.IFS($B1019&lt;18.5,"Underweight",$B1019&lt;24.9,"Normal Weight",$B1019&lt;29.9,"Overweight",TRUE,"Obesity")</f>
        <v>Underweight</v>
      </c>
      <c r="D1019" s="3">
        <v>9.07</v>
      </c>
      <c r="E1019" s="3" t="str">
        <f t="shared" si="45"/>
        <v>Diabetes</v>
      </c>
      <c r="F1019" s="3" t="s">
        <v>21</v>
      </c>
      <c r="G1019" s="3" t="s">
        <v>20</v>
      </c>
      <c r="H1019" s="3" t="s">
        <v>20</v>
      </c>
      <c r="I1019" s="3">
        <v>0</v>
      </c>
      <c r="J1019" s="3" t="s">
        <v>20</v>
      </c>
      <c r="L1019" s="3" t="s">
        <v>1961</v>
      </c>
      <c r="M1019" s="3">
        <v>1981</v>
      </c>
      <c r="N1019" s="3" t="s">
        <v>51</v>
      </c>
      <c r="O1019" s="3">
        <v>27</v>
      </c>
      <c r="P1019" s="5">
        <f t="shared" si="46"/>
        <v>29825</v>
      </c>
      <c r="Q1019" s="3">
        <f t="shared" si="47"/>
        <v>41</v>
      </c>
      <c r="R1019" s="3">
        <v>1</v>
      </c>
      <c r="S1019" s="99">
        <v>3902.07</v>
      </c>
      <c r="T1019" s="3" t="s">
        <v>29</v>
      </c>
      <c r="U1019" s="3" t="s">
        <v>29</v>
      </c>
      <c r="V1019" s="3" t="s">
        <v>25</v>
      </c>
    </row>
    <row r="1020" spans="1:22" x14ac:dyDescent="0.25">
      <c r="A1020" s="3" t="s">
        <v>1962</v>
      </c>
      <c r="B1020" s="3">
        <v>25.77</v>
      </c>
      <c r="C1020" s="3" t="str" cm="1">
        <f t="array" ref="C1020">_xlfn.IFS($B1020&lt;18.5,"Underweight",$B1020&lt;24.9,"Normal Weight",$B1020&lt;29.9,"Overweight",TRUE,"Obesity")</f>
        <v>Overweight</v>
      </c>
      <c r="D1020" s="3">
        <v>4.43</v>
      </c>
      <c r="E1020" s="3" t="str">
        <f t="shared" si="45"/>
        <v>Normal</v>
      </c>
      <c r="F1020" s="3" t="s">
        <v>20</v>
      </c>
      <c r="G1020" s="3" t="s">
        <v>20</v>
      </c>
      <c r="H1020" s="3" t="s">
        <v>21</v>
      </c>
      <c r="I1020" s="3">
        <v>1</v>
      </c>
      <c r="J1020" s="3" t="s">
        <v>20</v>
      </c>
      <c r="L1020" s="3" t="s">
        <v>1962</v>
      </c>
      <c r="M1020" s="3">
        <v>1993</v>
      </c>
      <c r="N1020" s="3" t="s">
        <v>47</v>
      </c>
      <c r="O1020" s="3">
        <v>14</v>
      </c>
      <c r="P1020" s="5">
        <f t="shared" si="46"/>
        <v>34226</v>
      </c>
      <c r="Q1020" s="3">
        <f t="shared" si="47"/>
        <v>29</v>
      </c>
      <c r="R1020" s="3">
        <v>0</v>
      </c>
      <c r="S1020" s="99">
        <v>3898.35</v>
      </c>
      <c r="T1020" s="3" t="s">
        <v>29</v>
      </c>
      <c r="U1020" s="3" t="s">
        <v>29</v>
      </c>
      <c r="V1020" s="3" t="s">
        <v>33</v>
      </c>
    </row>
    <row r="1021" spans="1:22" x14ac:dyDescent="0.25">
      <c r="A1021" s="3" t="s">
        <v>1963</v>
      </c>
      <c r="B1021" s="3">
        <v>34.46</v>
      </c>
      <c r="C1021" s="3" t="str" cm="1">
        <f t="array" ref="C1021">_xlfn.IFS($B1021&lt;18.5,"Underweight",$B1021&lt;24.9,"Normal Weight",$B1021&lt;29.9,"Overweight",TRUE,"Obesity")</f>
        <v>Obesity</v>
      </c>
      <c r="D1021" s="3">
        <v>4.17</v>
      </c>
      <c r="E1021" s="3" t="str">
        <f t="shared" si="45"/>
        <v>Normal</v>
      </c>
      <c r="F1021" s="3" t="s">
        <v>20</v>
      </c>
      <c r="G1021" s="3" t="s">
        <v>117</v>
      </c>
      <c r="H1021" s="3" t="s">
        <v>20</v>
      </c>
      <c r="I1021" s="3">
        <v>1</v>
      </c>
      <c r="J1021" s="3" t="s">
        <v>20</v>
      </c>
      <c r="L1021" s="3" t="s">
        <v>1963</v>
      </c>
      <c r="M1021" s="3">
        <v>2004</v>
      </c>
      <c r="N1021" s="3" t="s">
        <v>61</v>
      </c>
      <c r="O1021" s="3">
        <v>13</v>
      </c>
      <c r="P1021" s="5">
        <f t="shared" si="46"/>
        <v>38181</v>
      </c>
      <c r="Q1021" s="3">
        <f t="shared" si="47"/>
        <v>18</v>
      </c>
      <c r="R1021" s="3">
        <v>0</v>
      </c>
      <c r="S1021" s="99">
        <v>3889.2</v>
      </c>
      <c r="T1021" s="3" t="s">
        <v>29</v>
      </c>
      <c r="U1021" s="3" t="s">
        <v>29</v>
      </c>
      <c r="V1021" s="3" t="s">
        <v>33</v>
      </c>
    </row>
    <row r="1022" spans="1:22" x14ac:dyDescent="0.25">
      <c r="A1022" s="3" t="s">
        <v>1964</v>
      </c>
      <c r="B1022" s="3">
        <v>30.875</v>
      </c>
      <c r="C1022" s="3" t="str" cm="1">
        <f t="array" ref="C1022">_xlfn.IFS($B1022&lt;18.5,"Underweight",$B1022&lt;24.9,"Normal Weight",$B1022&lt;29.9,"Overweight",TRUE,"Obesity")</f>
        <v>Obesity</v>
      </c>
      <c r="D1022" s="3">
        <v>4.95</v>
      </c>
      <c r="E1022" s="3" t="str">
        <f t="shared" si="45"/>
        <v>Normal</v>
      </c>
      <c r="F1022" s="3" t="s">
        <v>21</v>
      </c>
      <c r="G1022" s="3" t="s">
        <v>20</v>
      </c>
      <c r="H1022" s="3" t="s">
        <v>20</v>
      </c>
      <c r="I1022" s="3">
        <v>0</v>
      </c>
      <c r="J1022" s="3" t="s">
        <v>20</v>
      </c>
      <c r="L1022" s="3" t="s">
        <v>1964</v>
      </c>
      <c r="M1022" s="3">
        <v>1996</v>
      </c>
      <c r="N1022" s="3" t="s">
        <v>22</v>
      </c>
      <c r="O1022" s="3">
        <v>23</v>
      </c>
      <c r="P1022" s="5">
        <f t="shared" si="46"/>
        <v>35361</v>
      </c>
      <c r="Q1022" s="3">
        <f t="shared" si="47"/>
        <v>26</v>
      </c>
      <c r="R1022" s="3">
        <v>2</v>
      </c>
      <c r="S1022" s="99">
        <v>3877.3</v>
      </c>
      <c r="T1022" s="3" t="s">
        <v>23</v>
      </c>
      <c r="U1022" s="3" t="s">
        <v>24</v>
      </c>
      <c r="V1022" s="3" t="s">
        <v>33</v>
      </c>
    </row>
    <row r="1023" spans="1:22" x14ac:dyDescent="0.25">
      <c r="A1023" s="3" t="s">
        <v>1965</v>
      </c>
      <c r="B1023" s="3">
        <v>39.49</v>
      </c>
      <c r="C1023" s="3" t="str" cm="1">
        <f t="array" ref="C1023">_xlfn.IFS($B1023&lt;18.5,"Underweight",$B1023&lt;24.9,"Normal Weight",$B1023&lt;29.9,"Overweight",TRUE,"Obesity")</f>
        <v>Obesity</v>
      </c>
      <c r="D1023" s="3">
        <v>5.13</v>
      </c>
      <c r="E1023" s="3" t="str">
        <f t="shared" si="45"/>
        <v>Normal</v>
      </c>
      <c r="F1023" s="3" t="s">
        <v>20</v>
      </c>
      <c r="G1023" s="3" t="s">
        <v>20</v>
      </c>
      <c r="H1023" s="3" t="s">
        <v>20</v>
      </c>
      <c r="I1023" s="3">
        <v>0</v>
      </c>
      <c r="J1023" s="3" t="s">
        <v>20</v>
      </c>
      <c r="L1023" s="3" t="s">
        <v>1965</v>
      </c>
      <c r="M1023" s="3">
        <v>1991</v>
      </c>
      <c r="N1023" s="3" t="s">
        <v>61</v>
      </c>
      <c r="O1023" s="3">
        <v>25</v>
      </c>
      <c r="P1023" s="5">
        <f t="shared" si="46"/>
        <v>33444</v>
      </c>
      <c r="Q1023" s="3">
        <f t="shared" si="47"/>
        <v>31</v>
      </c>
      <c r="R1023" s="3">
        <v>1</v>
      </c>
      <c r="S1023" s="99">
        <v>3875.73</v>
      </c>
      <c r="T1023" s="3" t="s">
        <v>29</v>
      </c>
      <c r="U1023" s="3" t="s">
        <v>24</v>
      </c>
      <c r="V1023" s="3" t="s">
        <v>25</v>
      </c>
    </row>
    <row r="1024" spans="1:22" x14ac:dyDescent="0.25">
      <c r="A1024" s="3" t="s">
        <v>1966</v>
      </c>
      <c r="B1024" s="3">
        <v>28.88</v>
      </c>
      <c r="C1024" s="3" t="str" cm="1">
        <f t="array" ref="C1024">_xlfn.IFS($B1024&lt;18.5,"Underweight",$B1024&lt;24.9,"Normal Weight",$B1024&lt;29.9,"Overweight",TRUE,"Obesity")</f>
        <v>Overweight</v>
      </c>
      <c r="D1024" s="3">
        <v>4.0999999999999996</v>
      </c>
      <c r="E1024" s="3" t="str">
        <f t="shared" si="45"/>
        <v>Normal</v>
      </c>
      <c r="F1024" s="3" t="s">
        <v>20</v>
      </c>
      <c r="G1024" s="3" t="s">
        <v>20</v>
      </c>
      <c r="H1024" s="3" t="s">
        <v>20</v>
      </c>
      <c r="I1024" s="3">
        <v>0</v>
      </c>
      <c r="J1024" s="3" t="s">
        <v>20</v>
      </c>
      <c r="L1024" s="3" t="s">
        <v>1966</v>
      </c>
      <c r="M1024" s="3">
        <v>1990</v>
      </c>
      <c r="N1024" s="3" t="s">
        <v>32</v>
      </c>
      <c r="O1024" s="3">
        <v>24</v>
      </c>
      <c r="P1024" s="5">
        <f t="shared" si="46"/>
        <v>33048</v>
      </c>
      <c r="Q1024" s="3">
        <f t="shared" si="47"/>
        <v>32</v>
      </c>
      <c r="R1024" s="3">
        <v>0</v>
      </c>
      <c r="S1024" s="99">
        <v>3866.86</v>
      </c>
      <c r="T1024" s="3" t="s">
        <v>23</v>
      </c>
      <c r="U1024" s="3" t="s">
        <v>23</v>
      </c>
      <c r="V1024" s="3" t="s">
        <v>33</v>
      </c>
    </row>
    <row r="1025" spans="1:22" x14ac:dyDescent="0.25">
      <c r="A1025" s="3" t="s">
        <v>409</v>
      </c>
      <c r="B1025" s="3">
        <v>33.57</v>
      </c>
      <c r="C1025" s="3" t="str" cm="1">
        <f t="array" ref="C1025">_xlfn.IFS($B1025&lt;18.5,"Underweight",$B1025&lt;24.9,"Normal Weight",$B1025&lt;29.9,"Overweight",TRUE,"Obesity")</f>
        <v>Obesity</v>
      </c>
      <c r="D1025" s="3">
        <v>8.82</v>
      </c>
      <c r="E1025" s="3" t="str">
        <f t="shared" si="45"/>
        <v>Diabetes</v>
      </c>
      <c r="F1025" s="3" t="s">
        <v>21</v>
      </c>
      <c r="G1025" s="3" t="s">
        <v>20</v>
      </c>
      <c r="H1025" s="3" t="s">
        <v>20</v>
      </c>
      <c r="I1025" s="3">
        <v>0</v>
      </c>
      <c r="J1025" s="3" t="s">
        <v>21</v>
      </c>
      <c r="L1025" s="3" t="s">
        <v>409</v>
      </c>
      <c r="M1025" s="3">
        <v>1967</v>
      </c>
      <c r="N1025" s="3" t="s">
        <v>22</v>
      </c>
      <c r="O1025" s="3">
        <v>18</v>
      </c>
      <c r="P1025" s="5">
        <f t="shared" si="46"/>
        <v>24763</v>
      </c>
      <c r="Q1025" s="3">
        <f t="shared" si="47"/>
        <v>55</v>
      </c>
      <c r="R1025" s="3">
        <v>0</v>
      </c>
      <c r="S1025" s="99">
        <v>36332.449999999997</v>
      </c>
      <c r="T1025" s="3" t="s">
        <v>23</v>
      </c>
      <c r="U1025" s="3" t="s">
        <v>24</v>
      </c>
      <c r="V1025" s="3" t="s">
        <v>53</v>
      </c>
    </row>
    <row r="1026" spans="1:22" x14ac:dyDescent="0.25">
      <c r="A1026" s="3" t="s">
        <v>1967</v>
      </c>
      <c r="B1026" s="3">
        <v>20.234999999999999</v>
      </c>
      <c r="C1026" s="3" t="str" cm="1">
        <f t="array" ref="C1026">_xlfn.IFS($B1026&lt;18.5,"Underweight",$B1026&lt;24.9,"Normal Weight",$B1026&lt;29.9,"Overweight",TRUE,"Obesity")</f>
        <v>Normal Weight</v>
      </c>
      <c r="D1026" s="3">
        <v>5.01</v>
      </c>
      <c r="E1026" s="3" t="str">
        <f t="shared" ref="E1026:E1089" si="48">IF($D1026&lt;5.7,"Normal",IF($D1026&lt;6.5,"Prediabetes","Diabetes"))</f>
        <v>Normal</v>
      </c>
      <c r="F1026" s="3" t="s">
        <v>21</v>
      </c>
      <c r="G1026" s="3" t="s">
        <v>20</v>
      </c>
      <c r="H1026" s="3" t="s">
        <v>20</v>
      </c>
      <c r="I1026" s="3">
        <v>0</v>
      </c>
      <c r="J1026" s="3" t="s">
        <v>20</v>
      </c>
      <c r="L1026" s="3" t="s">
        <v>1967</v>
      </c>
      <c r="M1026" s="3">
        <v>2001</v>
      </c>
      <c r="N1026" s="3" t="s">
        <v>22</v>
      </c>
      <c r="O1026" s="3">
        <v>18</v>
      </c>
      <c r="P1026" s="5">
        <f t="shared" ref="P1026:P1089" si="49">DATE($M1026,MONTH(1&amp;$N1026),$O1026)</f>
        <v>37182</v>
      </c>
      <c r="Q1026" s="3">
        <f t="shared" ref="Q1026:Q1089" si="50">DATEDIF($P1026,DATE(2023,6,8),"Y")</f>
        <v>21</v>
      </c>
      <c r="R1026" s="3">
        <v>3</v>
      </c>
      <c r="S1026" s="99">
        <v>3861.21</v>
      </c>
      <c r="T1026" s="3" t="s">
        <v>29</v>
      </c>
      <c r="U1026" s="3" t="s">
        <v>29</v>
      </c>
      <c r="V1026" s="3" t="s">
        <v>39</v>
      </c>
    </row>
    <row r="1027" spans="1:22" x14ac:dyDescent="0.25">
      <c r="A1027" s="3" t="s">
        <v>1968</v>
      </c>
      <c r="B1027" s="3">
        <v>30.67</v>
      </c>
      <c r="C1027" s="3" t="str" cm="1">
        <f t="array" ref="C1027">_xlfn.IFS($B1027&lt;18.5,"Underweight",$B1027&lt;24.9,"Normal Weight",$B1027&lt;29.9,"Overweight",TRUE,"Obesity")</f>
        <v>Obesity</v>
      </c>
      <c r="D1027" s="3">
        <v>5.09</v>
      </c>
      <c r="E1027" s="3" t="str">
        <f t="shared" si="48"/>
        <v>Normal</v>
      </c>
      <c r="F1027" s="3" t="s">
        <v>21</v>
      </c>
      <c r="G1027" s="3" t="s">
        <v>20</v>
      </c>
      <c r="H1027" s="3" t="s">
        <v>20</v>
      </c>
      <c r="I1027" s="3">
        <v>0</v>
      </c>
      <c r="J1027" s="3" t="s">
        <v>20</v>
      </c>
      <c r="L1027" s="3" t="s">
        <v>1968</v>
      </c>
      <c r="M1027" s="3">
        <v>2001</v>
      </c>
      <c r="N1027" s="3" t="s">
        <v>32</v>
      </c>
      <c r="O1027" s="3">
        <v>6</v>
      </c>
      <c r="P1027" s="5">
        <f t="shared" si="49"/>
        <v>37048</v>
      </c>
      <c r="Q1027" s="3">
        <f t="shared" si="50"/>
        <v>22</v>
      </c>
      <c r="R1027" s="3">
        <v>0</v>
      </c>
      <c r="S1027" s="99">
        <v>3858.51</v>
      </c>
      <c r="T1027" s="3" t="s">
        <v>29</v>
      </c>
      <c r="U1027" s="3" t="s">
        <v>24</v>
      </c>
      <c r="V1027" s="3" t="s">
        <v>42</v>
      </c>
    </row>
    <row r="1028" spans="1:22" x14ac:dyDescent="0.25">
      <c r="A1028" s="3" t="s">
        <v>1969</v>
      </c>
      <c r="B1028" s="3">
        <v>30.875</v>
      </c>
      <c r="C1028" s="3" t="str" cm="1">
        <f t="array" ref="C1028">_xlfn.IFS($B1028&lt;18.5,"Underweight",$B1028&lt;24.9,"Normal Weight",$B1028&lt;29.9,"Overweight",TRUE,"Obesity")</f>
        <v>Obesity</v>
      </c>
      <c r="D1028" s="3">
        <v>6.49</v>
      </c>
      <c r="E1028" s="3" t="str">
        <f t="shared" si="48"/>
        <v>Prediabetes</v>
      </c>
      <c r="F1028" s="3" t="s">
        <v>20</v>
      </c>
      <c r="G1028" s="3" t="s">
        <v>20</v>
      </c>
      <c r="H1028" s="3" t="s">
        <v>20</v>
      </c>
      <c r="I1028" s="3">
        <v>0</v>
      </c>
      <c r="J1028" s="3" t="s">
        <v>20</v>
      </c>
      <c r="L1028" s="3" t="s">
        <v>1969</v>
      </c>
      <c r="M1028" s="3">
        <v>1991</v>
      </c>
      <c r="N1028" s="3" t="s">
        <v>51</v>
      </c>
      <c r="O1028" s="3">
        <v>19</v>
      </c>
      <c r="P1028" s="5">
        <f t="shared" si="49"/>
        <v>33469</v>
      </c>
      <c r="Q1028" s="3">
        <f t="shared" si="50"/>
        <v>31</v>
      </c>
      <c r="R1028" s="3">
        <v>0</v>
      </c>
      <c r="S1028" s="99">
        <v>3857.76</v>
      </c>
      <c r="T1028" s="3" t="s">
        <v>24</v>
      </c>
      <c r="U1028" s="3" t="s">
        <v>23</v>
      </c>
      <c r="V1028" s="3" t="s">
        <v>39</v>
      </c>
    </row>
    <row r="1029" spans="1:22" x14ac:dyDescent="0.25">
      <c r="A1029" s="3" t="s">
        <v>1970</v>
      </c>
      <c r="B1029" s="3">
        <v>23.8</v>
      </c>
      <c r="C1029" s="3" t="str" cm="1">
        <f t="array" ref="C1029">_xlfn.IFS($B1029&lt;18.5,"Underweight",$B1029&lt;24.9,"Normal Weight",$B1029&lt;29.9,"Overweight",TRUE,"Obesity")</f>
        <v>Normal Weight</v>
      </c>
      <c r="D1029" s="3">
        <v>4.08</v>
      </c>
      <c r="E1029" s="3" t="str">
        <f t="shared" si="48"/>
        <v>Normal</v>
      </c>
      <c r="F1029" s="3" t="s">
        <v>20</v>
      </c>
      <c r="G1029" s="3" t="s">
        <v>20</v>
      </c>
      <c r="H1029" s="3" t="s">
        <v>20</v>
      </c>
      <c r="I1029" s="3">
        <v>0</v>
      </c>
      <c r="J1029" s="3" t="s">
        <v>20</v>
      </c>
      <c r="L1029" s="3" t="s">
        <v>1970</v>
      </c>
      <c r="M1029" s="3">
        <v>1994</v>
      </c>
      <c r="N1029" s="3" t="s">
        <v>51</v>
      </c>
      <c r="O1029" s="3">
        <v>12</v>
      </c>
      <c r="P1029" s="5">
        <f t="shared" si="49"/>
        <v>34558</v>
      </c>
      <c r="Q1029" s="3">
        <f t="shared" si="50"/>
        <v>28</v>
      </c>
      <c r="R1029" s="3">
        <v>2</v>
      </c>
      <c r="S1029" s="99">
        <v>3847.67</v>
      </c>
      <c r="T1029" s="3" t="s">
        <v>24</v>
      </c>
      <c r="U1029" s="3" t="s">
        <v>29</v>
      </c>
      <c r="V1029" s="3" t="s">
        <v>53</v>
      </c>
    </row>
    <row r="1030" spans="1:22" x14ac:dyDescent="0.25">
      <c r="A1030" s="3" t="s">
        <v>1971</v>
      </c>
      <c r="B1030" s="3">
        <v>15.37</v>
      </c>
      <c r="C1030" s="3" t="str" cm="1">
        <f t="array" ref="C1030">_xlfn.IFS($B1030&lt;18.5,"Underweight",$B1030&lt;24.9,"Normal Weight",$B1030&lt;29.9,"Overweight",TRUE,"Obesity")</f>
        <v>Underweight</v>
      </c>
      <c r="D1030" s="3">
        <v>8.6300000000000008</v>
      </c>
      <c r="E1030" s="3" t="str">
        <f t="shared" si="48"/>
        <v>Diabetes</v>
      </c>
      <c r="F1030" s="3" t="s">
        <v>21</v>
      </c>
      <c r="G1030" s="3" t="s">
        <v>20</v>
      </c>
      <c r="H1030" s="3" t="s">
        <v>20</v>
      </c>
      <c r="I1030" s="3">
        <v>0</v>
      </c>
      <c r="J1030" s="3" t="s">
        <v>20</v>
      </c>
      <c r="L1030" s="3" t="s">
        <v>1971</v>
      </c>
      <c r="M1030" s="3">
        <v>1981</v>
      </c>
      <c r="N1030" s="3" t="s">
        <v>47</v>
      </c>
      <c r="O1030" s="3">
        <v>29</v>
      </c>
      <c r="P1030" s="5">
        <f t="shared" si="49"/>
        <v>29858</v>
      </c>
      <c r="Q1030" s="3">
        <f t="shared" si="50"/>
        <v>41</v>
      </c>
      <c r="R1030" s="3">
        <v>1</v>
      </c>
      <c r="S1030" s="99">
        <v>3797.2</v>
      </c>
      <c r="T1030" s="3" t="s">
        <v>29</v>
      </c>
      <c r="U1030" s="3" t="s">
        <v>24</v>
      </c>
      <c r="V1030" s="3" t="s">
        <v>33</v>
      </c>
    </row>
    <row r="1031" spans="1:22" x14ac:dyDescent="0.25">
      <c r="A1031" s="3" t="s">
        <v>1972</v>
      </c>
      <c r="B1031" s="3">
        <v>30.4</v>
      </c>
      <c r="C1031" s="3" t="str" cm="1">
        <f t="array" ref="C1031">_xlfn.IFS($B1031&lt;18.5,"Underweight",$B1031&lt;24.9,"Normal Weight",$B1031&lt;29.9,"Overweight",TRUE,"Obesity")</f>
        <v>Obesity</v>
      </c>
      <c r="D1031" s="3">
        <v>5.28</v>
      </c>
      <c r="E1031" s="3" t="str">
        <f t="shared" si="48"/>
        <v>Normal</v>
      </c>
      <c r="F1031" s="3" t="s">
        <v>20</v>
      </c>
      <c r="G1031" s="3" t="s">
        <v>20</v>
      </c>
      <c r="H1031" s="3" t="s">
        <v>20</v>
      </c>
      <c r="I1031" s="3">
        <v>0</v>
      </c>
      <c r="J1031" s="3" t="s">
        <v>20</v>
      </c>
      <c r="L1031" s="3" t="s">
        <v>1972</v>
      </c>
      <c r="M1031" s="3">
        <v>1999</v>
      </c>
      <c r="N1031" s="3" t="s">
        <v>32</v>
      </c>
      <c r="O1031" s="3">
        <v>24</v>
      </c>
      <c r="P1031" s="5">
        <f t="shared" si="49"/>
        <v>36335</v>
      </c>
      <c r="Q1031" s="3">
        <f t="shared" si="50"/>
        <v>23</v>
      </c>
      <c r="R1031" s="3">
        <v>0</v>
      </c>
      <c r="S1031" s="99">
        <v>3796.36</v>
      </c>
      <c r="T1031" s="3" t="s">
        <v>29</v>
      </c>
      <c r="U1031" s="3" t="s">
        <v>24</v>
      </c>
      <c r="V1031" s="3" t="s">
        <v>33</v>
      </c>
    </row>
    <row r="1032" spans="1:22" x14ac:dyDescent="0.25">
      <c r="A1032" s="3" t="s">
        <v>1973</v>
      </c>
      <c r="B1032" s="3">
        <v>19.48</v>
      </c>
      <c r="C1032" s="3" t="str" cm="1">
        <f t="array" ref="C1032">_xlfn.IFS($B1032&lt;18.5,"Underweight",$B1032&lt;24.9,"Normal Weight",$B1032&lt;29.9,"Overweight",TRUE,"Obesity")</f>
        <v>Normal Weight</v>
      </c>
      <c r="D1032" s="3">
        <v>5.63</v>
      </c>
      <c r="E1032" s="3" t="str">
        <f t="shared" si="48"/>
        <v>Normal</v>
      </c>
      <c r="F1032" s="3" t="s">
        <v>21</v>
      </c>
      <c r="G1032" s="3" t="s">
        <v>20</v>
      </c>
      <c r="H1032" s="3" t="s">
        <v>20</v>
      </c>
      <c r="I1032" s="3">
        <v>1</v>
      </c>
      <c r="J1032" s="3" t="s">
        <v>20</v>
      </c>
      <c r="L1032" s="3" t="s">
        <v>1973</v>
      </c>
      <c r="M1032" s="3">
        <v>1988</v>
      </c>
      <c r="N1032" s="3" t="s">
        <v>51</v>
      </c>
      <c r="O1032" s="3">
        <v>28</v>
      </c>
      <c r="P1032" s="5">
        <f t="shared" si="49"/>
        <v>32383</v>
      </c>
      <c r="Q1032" s="3">
        <f t="shared" si="50"/>
        <v>34</v>
      </c>
      <c r="R1032" s="3">
        <v>3</v>
      </c>
      <c r="S1032" s="99">
        <v>3793.55</v>
      </c>
      <c r="T1032" s="3" t="s">
        <v>29</v>
      </c>
      <c r="U1032" s="3" t="s">
        <v>24</v>
      </c>
      <c r="V1032" s="3" t="s">
        <v>25</v>
      </c>
    </row>
    <row r="1033" spans="1:22" x14ac:dyDescent="0.25">
      <c r="A1033" s="3" t="s">
        <v>1974</v>
      </c>
      <c r="B1033" s="3">
        <v>16.96</v>
      </c>
      <c r="C1033" s="3" t="str" cm="1">
        <f t="array" ref="C1033">_xlfn.IFS($B1033&lt;18.5,"Underweight",$B1033&lt;24.9,"Normal Weight",$B1033&lt;29.9,"Overweight",TRUE,"Obesity")</f>
        <v>Underweight</v>
      </c>
      <c r="D1033" s="3">
        <v>11.47</v>
      </c>
      <c r="E1033" s="3" t="str">
        <f t="shared" si="48"/>
        <v>Diabetes</v>
      </c>
      <c r="F1033" s="3" t="s">
        <v>21</v>
      </c>
      <c r="G1033" s="3" t="s">
        <v>20</v>
      </c>
      <c r="H1033" s="3" t="s">
        <v>20</v>
      </c>
      <c r="I1033" s="3">
        <v>0</v>
      </c>
      <c r="J1033" s="3" t="s">
        <v>20</v>
      </c>
      <c r="L1033" s="3" t="s">
        <v>1974</v>
      </c>
      <c r="M1033" s="3">
        <v>1981</v>
      </c>
      <c r="N1033" s="3" t="s">
        <v>28</v>
      </c>
      <c r="O1033" s="3">
        <v>13</v>
      </c>
      <c r="P1033" s="5">
        <f t="shared" si="49"/>
        <v>29933</v>
      </c>
      <c r="Q1033" s="3">
        <f t="shared" si="50"/>
        <v>41</v>
      </c>
      <c r="R1033" s="3">
        <v>1</v>
      </c>
      <c r="S1033" s="99">
        <v>3785.77</v>
      </c>
      <c r="T1033" s="3" t="s">
        <v>29</v>
      </c>
      <c r="U1033" s="3" t="s">
        <v>23</v>
      </c>
      <c r="V1033" s="3" t="s">
        <v>25</v>
      </c>
    </row>
    <row r="1034" spans="1:22" x14ac:dyDescent="0.25">
      <c r="A1034" s="3" t="s">
        <v>1975</v>
      </c>
      <c r="B1034" s="3">
        <v>19.05</v>
      </c>
      <c r="C1034" s="3" t="str" cm="1">
        <f t="array" ref="C1034">_xlfn.IFS($B1034&lt;18.5,"Underweight",$B1034&lt;24.9,"Normal Weight",$B1034&lt;29.9,"Overweight",TRUE,"Obesity")</f>
        <v>Normal Weight</v>
      </c>
      <c r="D1034" s="3">
        <v>4.92</v>
      </c>
      <c r="E1034" s="3" t="str">
        <f t="shared" si="48"/>
        <v>Normal</v>
      </c>
      <c r="F1034" s="3" t="s">
        <v>20</v>
      </c>
      <c r="G1034" s="3" t="s">
        <v>20</v>
      </c>
      <c r="H1034" s="3" t="s">
        <v>20</v>
      </c>
      <c r="I1034" s="3">
        <v>1</v>
      </c>
      <c r="J1034" s="3" t="s">
        <v>20</v>
      </c>
      <c r="L1034" s="3" t="s">
        <v>1975</v>
      </c>
      <c r="M1034" s="3">
        <v>1987</v>
      </c>
      <c r="N1034" s="3" t="s">
        <v>22</v>
      </c>
      <c r="O1034" s="3">
        <v>24</v>
      </c>
      <c r="P1034" s="5">
        <f t="shared" si="49"/>
        <v>32074</v>
      </c>
      <c r="Q1034" s="3">
        <f t="shared" si="50"/>
        <v>35</v>
      </c>
      <c r="R1034" s="3">
        <v>3</v>
      </c>
      <c r="S1034" s="99">
        <v>3773.23</v>
      </c>
      <c r="T1034" s="3" t="s">
        <v>29</v>
      </c>
      <c r="U1034" s="3" t="s">
        <v>24</v>
      </c>
      <c r="V1034" s="3" t="s">
        <v>25</v>
      </c>
    </row>
    <row r="1035" spans="1:22" x14ac:dyDescent="0.25">
      <c r="A1035" s="3" t="s">
        <v>1976</v>
      </c>
      <c r="B1035" s="3">
        <v>37.619999999999997</v>
      </c>
      <c r="C1035" s="3" t="str" cm="1">
        <f t="array" ref="C1035">_xlfn.IFS($B1035&lt;18.5,"Underweight",$B1035&lt;24.9,"Normal Weight",$B1035&lt;29.9,"Overweight",TRUE,"Obesity")</f>
        <v>Obesity</v>
      </c>
      <c r="D1035" s="3">
        <v>4.18</v>
      </c>
      <c r="E1035" s="3" t="str">
        <f t="shared" si="48"/>
        <v>Normal</v>
      </c>
      <c r="F1035" s="3" t="s">
        <v>20</v>
      </c>
      <c r="G1035" s="3" t="s">
        <v>20</v>
      </c>
      <c r="H1035" s="3" t="s">
        <v>20</v>
      </c>
      <c r="I1035" s="3">
        <v>0</v>
      </c>
      <c r="J1035" s="3" t="s">
        <v>20</v>
      </c>
      <c r="L1035" s="3" t="s">
        <v>1976</v>
      </c>
      <c r="M1035" s="3">
        <v>1994</v>
      </c>
      <c r="N1035" s="3" t="s">
        <v>56</v>
      </c>
      <c r="O1035" s="3">
        <v>21</v>
      </c>
      <c r="P1035" s="5">
        <f t="shared" si="49"/>
        <v>34659</v>
      </c>
      <c r="Q1035" s="3">
        <f t="shared" si="50"/>
        <v>28</v>
      </c>
      <c r="R1035" s="3">
        <v>1</v>
      </c>
      <c r="S1035" s="99">
        <v>3766.88</v>
      </c>
      <c r="T1035" s="3" t="s">
        <v>29</v>
      </c>
      <c r="U1035" s="3" t="s">
        <v>23</v>
      </c>
      <c r="V1035" s="3" t="s">
        <v>25</v>
      </c>
    </row>
    <row r="1036" spans="1:22" x14ac:dyDescent="0.25">
      <c r="A1036" s="3" t="s">
        <v>411</v>
      </c>
      <c r="B1036" s="3">
        <v>52.06</v>
      </c>
      <c r="C1036" s="3" t="str" cm="1">
        <f t="array" ref="C1036">_xlfn.IFS($B1036&lt;18.5,"Underweight",$B1036&lt;24.9,"Normal Weight",$B1036&lt;29.9,"Overweight",TRUE,"Obesity")</f>
        <v>Obesity</v>
      </c>
      <c r="D1036" s="3">
        <v>4.6900000000000004</v>
      </c>
      <c r="E1036" s="3" t="str">
        <f t="shared" si="48"/>
        <v>Normal</v>
      </c>
      <c r="F1036" s="3" t="s">
        <v>20</v>
      </c>
      <c r="G1036" s="3" t="s">
        <v>20</v>
      </c>
      <c r="H1036" s="3" t="s">
        <v>20</v>
      </c>
      <c r="I1036" s="3">
        <v>1</v>
      </c>
      <c r="J1036" s="3" t="s">
        <v>21</v>
      </c>
      <c r="L1036" s="3" t="s">
        <v>411</v>
      </c>
      <c r="M1036" s="3">
        <v>1992</v>
      </c>
      <c r="N1036" s="3" t="s">
        <v>32</v>
      </c>
      <c r="O1036" s="3">
        <v>16</v>
      </c>
      <c r="P1036" s="5">
        <f t="shared" si="49"/>
        <v>33771</v>
      </c>
      <c r="Q1036" s="3">
        <f t="shared" si="50"/>
        <v>30</v>
      </c>
      <c r="R1036" s="3">
        <v>0</v>
      </c>
      <c r="S1036" s="99">
        <v>36314.050000000003</v>
      </c>
      <c r="T1036" s="3" t="s">
        <v>29</v>
      </c>
      <c r="U1036" s="3" t="s">
        <v>29</v>
      </c>
      <c r="V1036" s="3" t="s">
        <v>53</v>
      </c>
    </row>
    <row r="1037" spans="1:22" x14ac:dyDescent="0.25">
      <c r="A1037" s="3" t="s">
        <v>1977</v>
      </c>
      <c r="B1037" s="3">
        <v>29.1</v>
      </c>
      <c r="C1037" s="3" t="str" cm="1">
        <f t="array" ref="C1037">_xlfn.IFS($B1037&lt;18.5,"Underweight",$B1037&lt;24.9,"Normal Weight",$B1037&lt;29.9,"Overweight",TRUE,"Obesity")</f>
        <v>Overweight</v>
      </c>
      <c r="D1037" s="3">
        <v>4.67</v>
      </c>
      <c r="E1037" s="3" t="str">
        <f t="shared" si="48"/>
        <v>Normal</v>
      </c>
      <c r="F1037" s="3" t="s">
        <v>20</v>
      </c>
      <c r="G1037" s="3" t="s">
        <v>20</v>
      </c>
      <c r="H1037" s="3" t="s">
        <v>20</v>
      </c>
      <c r="I1037" s="3">
        <v>0</v>
      </c>
      <c r="J1037" s="3" t="s">
        <v>20</v>
      </c>
      <c r="L1037" s="3" t="s">
        <v>1977</v>
      </c>
      <c r="M1037" s="3">
        <v>1991</v>
      </c>
      <c r="N1037" s="3" t="s">
        <v>22</v>
      </c>
      <c r="O1037" s="3">
        <v>24</v>
      </c>
      <c r="P1037" s="5">
        <f t="shared" si="49"/>
        <v>33535</v>
      </c>
      <c r="Q1037" s="3">
        <f t="shared" si="50"/>
        <v>31</v>
      </c>
      <c r="R1037" s="3">
        <v>0</v>
      </c>
      <c r="S1037" s="99">
        <v>3761.29</v>
      </c>
      <c r="T1037" s="3" t="s">
        <v>29</v>
      </c>
      <c r="U1037" s="3" t="s">
        <v>24</v>
      </c>
      <c r="V1037" s="3" t="s">
        <v>53</v>
      </c>
    </row>
    <row r="1038" spans="1:22" x14ac:dyDescent="0.25">
      <c r="A1038" s="3" t="s">
        <v>1978</v>
      </c>
      <c r="B1038" s="3">
        <v>26.62</v>
      </c>
      <c r="C1038" s="3" t="str" cm="1">
        <f t="array" ref="C1038">_xlfn.IFS($B1038&lt;18.5,"Underweight",$B1038&lt;24.9,"Normal Weight",$B1038&lt;29.9,"Overweight",TRUE,"Obesity")</f>
        <v>Overweight</v>
      </c>
      <c r="D1038" s="3">
        <v>6.24</v>
      </c>
      <c r="E1038" s="3" t="str">
        <f t="shared" si="48"/>
        <v>Prediabetes</v>
      </c>
      <c r="F1038" s="3" t="s">
        <v>20</v>
      </c>
      <c r="G1038" s="3" t="s">
        <v>20</v>
      </c>
      <c r="H1038" s="3" t="s">
        <v>20</v>
      </c>
      <c r="I1038" s="3">
        <v>0</v>
      </c>
      <c r="J1038" s="3" t="s">
        <v>20</v>
      </c>
      <c r="L1038" s="3" t="s">
        <v>1978</v>
      </c>
      <c r="M1038" s="3">
        <v>1991</v>
      </c>
      <c r="N1038" s="3" t="s">
        <v>51</v>
      </c>
      <c r="O1038" s="3">
        <v>25</v>
      </c>
      <c r="P1038" s="5">
        <f t="shared" si="49"/>
        <v>33475</v>
      </c>
      <c r="Q1038" s="3">
        <f t="shared" si="50"/>
        <v>31</v>
      </c>
      <c r="R1038" s="3">
        <v>0</v>
      </c>
      <c r="S1038" s="99">
        <v>3757.84</v>
      </c>
      <c r="T1038" s="3" t="s">
        <v>29</v>
      </c>
      <c r="U1038" s="3" t="s">
        <v>23</v>
      </c>
      <c r="V1038" s="3" t="s">
        <v>25</v>
      </c>
    </row>
    <row r="1039" spans="1:22" x14ac:dyDescent="0.25">
      <c r="A1039" s="3" t="s">
        <v>1979</v>
      </c>
      <c r="B1039" s="3">
        <v>25.74</v>
      </c>
      <c r="C1039" s="3" t="str" cm="1">
        <f t="array" ref="C1039">_xlfn.IFS($B1039&lt;18.5,"Underweight",$B1039&lt;24.9,"Normal Weight",$B1039&lt;29.9,"Overweight",TRUE,"Obesity")</f>
        <v>Overweight</v>
      </c>
      <c r="D1039" s="3">
        <v>5.99</v>
      </c>
      <c r="E1039" s="3" t="str">
        <f t="shared" si="48"/>
        <v>Prediabetes</v>
      </c>
      <c r="F1039" s="3" t="s">
        <v>20</v>
      </c>
      <c r="G1039" s="3" t="s">
        <v>20</v>
      </c>
      <c r="H1039" s="3" t="s">
        <v>20</v>
      </c>
      <c r="I1039" s="3">
        <v>0</v>
      </c>
      <c r="J1039" s="3" t="s">
        <v>20</v>
      </c>
      <c r="L1039" s="3" t="s">
        <v>1979</v>
      </c>
      <c r="M1039" s="3">
        <v>1991</v>
      </c>
      <c r="N1039" s="3" t="s">
        <v>22</v>
      </c>
      <c r="O1039" s="3">
        <v>28</v>
      </c>
      <c r="P1039" s="5">
        <f t="shared" si="49"/>
        <v>33539</v>
      </c>
      <c r="Q1039" s="3">
        <f t="shared" si="50"/>
        <v>31</v>
      </c>
      <c r="R1039" s="3">
        <v>0</v>
      </c>
      <c r="S1039" s="99">
        <v>3756.62</v>
      </c>
      <c r="T1039" s="3" t="s">
        <v>29</v>
      </c>
      <c r="U1039" s="3" t="s">
        <v>29</v>
      </c>
      <c r="V1039" s="3" t="s">
        <v>25</v>
      </c>
    </row>
    <row r="1040" spans="1:22" x14ac:dyDescent="0.25">
      <c r="A1040" s="3" t="s">
        <v>1980</v>
      </c>
      <c r="B1040" s="3">
        <v>18.22</v>
      </c>
      <c r="C1040" s="3" t="str" cm="1">
        <f t="array" ref="C1040">_xlfn.IFS($B1040&lt;18.5,"Underweight",$B1040&lt;24.9,"Normal Weight",$B1040&lt;29.9,"Overweight",TRUE,"Obesity")</f>
        <v>Underweight</v>
      </c>
      <c r="D1040" s="3">
        <v>10.27</v>
      </c>
      <c r="E1040" s="3" t="str">
        <f t="shared" si="48"/>
        <v>Diabetes</v>
      </c>
      <c r="F1040" s="3" t="s">
        <v>21</v>
      </c>
      <c r="G1040" s="3" t="s">
        <v>20</v>
      </c>
      <c r="H1040" s="3" t="s">
        <v>20</v>
      </c>
      <c r="I1040" s="3">
        <v>1</v>
      </c>
      <c r="J1040" s="3" t="s">
        <v>20</v>
      </c>
      <c r="L1040" s="3" t="s">
        <v>1980</v>
      </c>
      <c r="M1040" s="3">
        <v>1986</v>
      </c>
      <c r="N1040" s="3" t="s">
        <v>47</v>
      </c>
      <c r="O1040" s="3">
        <v>9</v>
      </c>
      <c r="P1040" s="5">
        <f t="shared" si="49"/>
        <v>31664</v>
      </c>
      <c r="Q1040" s="3">
        <f t="shared" si="50"/>
        <v>36</v>
      </c>
      <c r="R1040" s="3">
        <v>3</v>
      </c>
      <c r="S1040" s="99">
        <v>3748.56</v>
      </c>
      <c r="T1040" s="3" t="s">
        <v>29</v>
      </c>
      <c r="U1040" s="3" t="s">
        <v>29</v>
      </c>
      <c r="V1040" s="3" t="s">
        <v>25</v>
      </c>
    </row>
    <row r="1041" spans="1:22" x14ac:dyDescent="0.25">
      <c r="A1041" s="3" t="s">
        <v>1981</v>
      </c>
      <c r="B1041" s="3">
        <v>26.03</v>
      </c>
      <c r="C1041" s="3" t="str" cm="1">
        <f t="array" ref="C1041">_xlfn.IFS($B1041&lt;18.5,"Underweight",$B1041&lt;24.9,"Normal Weight",$B1041&lt;29.9,"Overweight",TRUE,"Obesity")</f>
        <v>Overweight</v>
      </c>
      <c r="D1041" s="3">
        <v>5.97</v>
      </c>
      <c r="E1041" s="3" t="str">
        <f t="shared" si="48"/>
        <v>Prediabetes</v>
      </c>
      <c r="F1041" s="3" t="s">
        <v>20</v>
      </c>
      <c r="G1041" s="3" t="s">
        <v>20</v>
      </c>
      <c r="H1041" s="3" t="s">
        <v>21</v>
      </c>
      <c r="I1041" s="3">
        <v>1</v>
      </c>
      <c r="J1041" s="3" t="s">
        <v>20</v>
      </c>
      <c r="L1041" s="3" t="s">
        <v>1981</v>
      </c>
      <c r="M1041" s="3">
        <v>1993</v>
      </c>
      <c r="N1041" s="3" t="s">
        <v>32</v>
      </c>
      <c r="O1041" s="3">
        <v>22</v>
      </c>
      <c r="P1041" s="5">
        <f t="shared" si="49"/>
        <v>34142</v>
      </c>
      <c r="Q1041" s="3">
        <f t="shared" si="50"/>
        <v>29</v>
      </c>
      <c r="R1041" s="3">
        <v>0</v>
      </c>
      <c r="S1041" s="99">
        <v>3736.46</v>
      </c>
      <c r="T1041" s="3" t="s">
        <v>29</v>
      </c>
      <c r="U1041" s="3" t="s">
        <v>29</v>
      </c>
      <c r="V1041" s="3" t="s">
        <v>33</v>
      </c>
    </row>
    <row r="1042" spans="1:22" x14ac:dyDescent="0.25">
      <c r="A1042" s="3" t="s">
        <v>1982</v>
      </c>
      <c r="B1042" s="3">
        <v>17.29</v>
      </c>
      <c r="C1042" s="3" t="str" cm="1">
        <f t="array" ref="C1042">_xlfn.IFS($B1042&lt;18.5,"Underweight",$B1042&lt;24.9,"Normal Weight",$B1042&lt;29.9,"Overweight",TRUE,"Obesity")</f>
        <v>Underweight</v>
      </c>
      <c r="D1042" s="3">
        <v>4.9800000000000004</v>
      </c>
      <c r="E1042" s="3" t="str">
        <f t="shared" si="48"/>
        <v>Normal</v>
      </c>
      <c r="F1042" s="3" t="s">
        <v>20</v>
      </c>
      <c r="G1042" s="3" t="s">
        <v>20</v>
      </c>
      <c r="H1042" s="3" t="s">
        <v>20</v>
      </c>
      <c r="I1042" s="3">
        <v>0</v>
      </c>
      <c r="J1042" s="3" t="s">
        <v>20</v>
      </c>
      <c r="L1042" s="3" t="s">
        <v>1982</v>
      </c>
      <c r="M1042" s="3">
        <v>1994</v>
      </c>
      <c r="N1042" s="3" t="s">
        <v>51</v>
      </c>
      <c r="O1042" s="3">
        <v>22</v>
      </c>
      <c r="P1042" s="5">
        <f t="shared" si="49"/>
        <v>34568</v>
      </c>
      <c r="Q1042" s="3">
        <f t="shared" si="50"/>
        <v>28</v>
      </c>
      <c r="R1042" s="3">
        <v>0</v>
      </c>
      <c r="S1042" s="99">
        <v>3732.63</v>
      </c>
      <c r="T1042" s="3" t="s">
        <v>29</v>
      </c>
      <c r="U1042" s="3" t="s">
        <v>24</v>
      </c>
      <c r="V1042" s="3" t="s">
        <v>119</v>
      </c>
    </row>
    <row r="1043" spans="1:22" x14ac:dyDescent="0.25">
      <c r="A1043" s="3" t="s">
        <v>1983</v>
      </c>
      <c r="B1043" s="3">
        <v>18.170000000000002</v>
      </c>
      <c r="C1043" s="3" t="str" cm="1">
        <f t="array" ref="C1043">_xlfn.IFS($B1043&lt;18.5,"Underweight",$B1043&lt;24.9,"Normal Weight",$B1043&lt;29.9,"Overweight",TRUE,"Obesity")</f>
        <v>Underweight</v>
      </c>
      <c r="D1043" s="3">
        <v>6.91</v>
      </c>
      <c r="E1043" s="3" t="str">
        <f t="shared" si="48"/>
        <v>Diabetes</v>
      </c>
      <c r="F1043" s="3" t="s">
        <v>21</v>
      </c>
      <c r="G1043" s="3" t="s">
        <v>20</v>
      </c>
      <c r="H1043" s="3" t="s">
        <v>20</v>
      </c>
      <c r="I1043" s="3">
        <v>1</v>
      </c>
      <c r="J1043" s="3" t="s">
        <v>20</v>
      </c>
      <c r="L1043" s="3" t="s">
        <v>1983</v>
      </c>
      <c r="M1043" s="3">
        <v>1986</v>
      </c>
      <c r="N1043" s="3" t="s">
        <v>28</v>
      </c>
      <c r="O1043" s="3">
        <v>1</v>
      </c>
      <c r="P1043" s="5">
        <f t="shared" si="49"/>
        <v>31747</v>
      </c>
      <c r="Q1043" s="3">
        <f t="shared" si="50"/>
        <v>36</v>
      </c>
      <c r="R1043" s="3">
        <v>3</v>
      </c>
      <c r="S1043" s="99">
        <v>3731.6</v>
      </c>
      <c r="T1043" s="3" t="s">
        <v>29</v>
      </c>
      <c r="U1043" s="3" t="s">
        <v>29</v>
      </c>
      <c r="V1043" s="3" t="s">
        <v>25</v>
      </c>
    </row>
    <row r="1044" spans="1:22" x14ac:dyDescent="0.25">
      <c r="A1044" s="3" t="s">
        <v>1984</v>
      </c>
      <c r="B1044" s="3">
        <v>32.54</v>
      </c>
      <c r="C1044" s="3" t="str" cm="1">
        <f t="array" ref="C1044">_xlfn.IFS($B1044&lt;18.5,"Underweight",$B1044&lt;24.9,"Normal Weight",$B1044&lt;29.9,"Overweight",TRUE,"Obesity")</f>
        <v>Obesity</v>
      </c>
      <c r="D1044" s="3">
        <v>6.38</v>
      </c>
      <c r="E1044" s="3" t="str">
        <f t="shared" si="48"/>
        <v>Prediabetes</v>
      </c>
      <c r="F1044" s="3" t="s">
        <v>20</v>
      </c>
      <c r="G1044" s="3" t="s">
        <v>117</v>
      </c>
      <c r="H1044" s="3" t="s">
        <v>20</v>
      </c>
      <c r="I1044" s="3">
        <v>1</v>
      </c>
      <c r="J1044" s="3" t="s">
        <v>20</v>
      </c>
      <c r="L1044" s="3" t="s">
        <v>1984</v>
      </c>
      <c r="M1044" s="3">
        <v>2004</v>
      </c>
      <c r="N1044" s="3" t="s">
        <v>56</v>
      </c>
      <c r="O1044" s="3">
        <v>5</v>
      </c>
      <c r="P1044" s="5">
        <f t="shared" si="49"/>
        <v>38296</v>
      </c>
      <c r="Q1044" s="3">
        <f t="shared" si="50"/>
        <v>18</v>
      </c>
      <c r="R1044" s="3">
        <v>0</v>
      </c>
      <c r="S1044" s="99">
        <v>3722.23</v>
      </c>
      <c r="T1044" s="3" t="s">
        <v>29</v>
      </c>
      <c r="U1044" s="3" t="s">
        <v>29</v>
      </c>
      <c r="V1044" s="3" t="s">
        <v>42</v>
      </c>
    </row>
    <row r="1045" spans="1:22" x14ac:dyDescent="0.25">
      <c r="A1045" s="3" t="s">
        <v>1985</v>
      </c>
      <c r="B1045" s="3">
        <v>30.25</v>
      </c>
      <c r="C1045" s="3" t="str" cm="1">
        <f t="array" ref="C1045">_xlfn.IFS($B1045&lt;18.5,"Underweight",$B1045&lt;24.9,"Normal Weight",$B1045&lt;29.9,"Overweight",TRUE,"Obesity")</f>
        <v>Obesity</v>
      </c>
      <c r="D1045" s="3">
        <v>4.7699999999999996</v>
      </c>
      <c r="E1045" s="3" t="str">
        <f t="shared" si="48"/>
        <v>Normal</v>
      </c>
      <c r="F1045" s="3" t="s">
        <v>20</v>
      </c>
      <c r="G1045" s="3" t="s">
        <v>20</v>
      </c>
      <c r="H1045" s="3" t="s">
        <v>20</v>
      </c>
      <c r="I1045" s="3">
        <v>0</v>
      </c>
      <c r="J1045" s="3" t="s">
        <v>20</v>
      </c>
      <c r="L1045" s="3" t="s">
        <v>1985</v>
      </c>
      <c r="M1045" s="3">
        <v>1989</v>
      </c>
      <c r="N1045" s="3" t="s">
        <v>28</v>
      </c>
      <c r="O1045" s="3">
        <v>2</v>
      </c>
      <c r="P1045" s="5">
        <f t="shared" si="49"/>
        <v>32844</v>
      </c>
      <c r="Q1045" s="3">
        <f t="shared" si="50"/>
        <v>33</v>
      </c>
      <c r="R1045" s="3">
        <v>0</v>
      </c>
      <c r="S1045" s="99">
        <v>3704.35</v>
      </c>
      <c r="T1045" s="3" t="s">
        <v>29</v>
      </c>
      <c r="U1045" s="3" t="s">
        <v>29</v>
      </c>
      <c r="V1045" s="3" t="s">
        <v>25</v>
      </c>
    </row>
    <row r="1046" spans="1:22" x14ac:dyDescent="0.25">
      <c r="A1046" s="3" t="s">
        <v>1986</v>
      </c>
      <c r="B1046" s="3">
        <v>19.59</v>
      </c>
      <c r="C1046" s="3" t="str" cm="1">
        <f t="array" ref="C1046">_xlfn.IFS($B1046&lt;18.5,"Underweight",$B1046&lt;24.9,"Normal Weight",$B1046&lt;29.9,"Overweight",TRUE,"Obesity")</f>
        <v>Normal Weight</v>
      </c>
      <c r="D1046" s="3">
        <v>6.04</v>
      </c>
      <c r="E1046" s="3" t="str">
        <f t="shared" si="48"/>
        <v>Prediabetes</v>
      </c>
      <c r="F1046" s="3" t="s">
        <v>21</v>
      </c>
      <c r="G1046" s="3" t="s">
        <v>20</v>
      </c>
      <c r="H1046" s="3" t="s">
        <v>20</v>
      </c>
      <c r="I1046" s="3">
        <v>1</v>
      </c>
      <c r="J1046" s="3" t="s">
        <v>20</v>
      </c>
      <c r="L1046" s="3" t="s">
        <v>1986</v>
      </c>
      <c r="M1046" s="3">
        <v>1988</v>
      </c>
      <c r="N1046" s="3" t="s">
        <v>51</v>
      </c>
      <c r="O1046" s="3">
        <v>18</v>
      </c>
      <c r="P1046" s="5">
        <f t="shared" si="49"/>
        <v>32373</v>
      </c>
      <c r="Q1046" s="3">
        <f t="shared" si="50"/>
        <v>34</v>
      </c>
      <c r="R1046" s="3">
        <v>3</v>
      </c>
      <c r="S1046" s="99">
        <v>3699.54</v>
      </c>
      <c r="T1046" s="3" t="s">
        <v>29</v>
      </c>
      <c r="U1046" s="3" t="s">
        <v>24</v>
      </c>
      <c r="V1046" s="3" t="s">
        <v>25</v>
      </c>
    </row>
    <row r="1047" spans="1:22" x14ac:dyDescent="0.25">
      <c r="A1047" s="3" t="s">
        <v>413</v>
      </c>
      <c r="B1047" s="3">
        <v>38.17</v>
      </c>
      <c r="C1047" s="3" t="str" cm="1">
        <f t="array" ref="C1047">_xlfn.IFS($B1047&lt;18.5,"Underweight",$B1047&lt;24.9,"Normal Weight",$B1047&lt;29.9,"Overweight",TRUE,"Obesity")</f>
        <v>Obesity</v>
      </c>
      <c r="D1047" s="3">
        <v>4.53</v>
      </c>
      <c r="E1047" s="3" t="str">
        <f t="shared" si="48"/>
        <v>Normal</v>
      </c>
      <c r="F1047" s="3" t="s">
        <v>20</v>
      </c>
      <c r="G1047" s="3" t="s">
        <v>117</v>
      </c>
      <c r="H1047" s="3" t="s">
        <v>20</v>
      </c>
      <c r="I1047" s="3">
        <v>1</v>
      </c>
      <c r="J1047" s="3" t="s">
        <v>21</v>
      </c>
      <c r="L1047" s="3" t="s">
        <v>413</v>
      </c>
      <c r="M1047" s="3">
        <v>2004</v>
      </c>
      <c r="N1047" s="3" t="s">
        <v>28</v>
      </c>
      <c r="O1047" s="3">
        <v>25</v>
      </c>
      <c r="P1047" s="5">
        <f t="shared" si="49"/>
        <v>38346</v>
      </c>
      <c r="Q1047" s="3">
        <f t="shared" si="50"/>
        <v>18</v>
      </c>
      <c r="R1047" s="3">
        <v>0</v>
      </c>
      <c r="S1047" s="99">
        <v>36307.800000000003</v>
      </c>
      <c r="T1047" s="3" t="s">
        <v>23</v>
      </c>
      <c r="U1047" s="3" t="s">
        <v>29</v>
      </c>
      <c r="V1047" s="3" t="s">
        <v>25</v>
      </c>
    </row>
    <row r="1048" spans="1:22" x14ac:dyDescent="0.25">
      <c r="A1048" s="3" t="s">
        <v>1987</v>
      </c>
      <c r="B1048" s="3">
        <v>45.9</v>
      </c>
      <c r="C1048" s="3" t="str" cm="1">
        <f t="array" ref="C1048">_xlfn.IFS($B1048&lt;18.5,"Underweight",$B1048&lt;24.9,"Normal Weight",$B1048&lt;29.9,"Overweight",TRUE,"Obesity")</f>
        <v>Obesity</v>
      </c>
      <c r="D1048" s="3">
        <v>4.3</v>
      </c>
      <c r="E1048" s="3" t="str">
        <f t="shared" si="48"/>
        <v>Normal</v>
      </c>
      <c r="F1048" s="3" t="s">
        <v>21</v>
      </c>
      <c r="G1048" s="3" t="s">
        <v>20</v>
      </c>
      <c r="H1048" s="3" t="s">
        <v>20</v>
      </c>
      <c r="I1048" s="3">
        <v>1</v>
      </c>
      <c r="J1048" s="3" t="s">
        <v>20</v>
      </c>
      <c r="L1048" s="3" t="s">
        <v>1987</v>
      </c>
      <c r="M1048" s="3">
        <v>1995</v>
      </c>
      <c r="N1048" s="3" t="s">
        <v>22</v>
      </c>
      <c r="O1048" s="3">
        <v>21</v>
      </c>
      <c r="P1048" s="5">
        <f t="shared" si="49"/>
        <v>34993</v>
      </c>
      <c r="Q1048" s="3">
        <f t="shared" si="50"/>
        <v>27</v>
      </c>
      <c r="R1048" s="3">
        <v>2</v>
      </c>
      <c r="S1048" s="99">
        <v>3693.43</v>
      </c>
      <c r="T1048" s="3" t="s">
        <v>29</v>
      </c>
      <c r="U1048" s="3" t="s">
        <v>24</v>
      </c>
      <c r="V1048" s="3" t="s">
        <v>53</v>
      </c>
    </row>
    <row r="1049" spans="1:22" x14ac:dyDescent="0.25">
      <c r="A1049" s="3" t="s">
        <v>1988</v>
      </c>
      <c r="B1049" s="3">
        <v>17.059999999999999</v>
      </c>
      <c r="C1049" s="3" t="str" cm="1">
        <f t="array" ref="C1049">_xlfn.IFS($B1049&lt;18.5,"Underweight",$B1049&lt;24.9,"Normal Weight",$B1049&lt;29.9,"Overweight",TRUE,"Obesity")</f>
        <v>Underweight</v>
      </c>
      <c r="D1049" s="3">
        <v>8.75</v>
      </c>
      <c r="E1049" s="3" t="str">
        <f t="shared" si="48"/>
        <v>Diabetes</v>
      </c>
      <c r="F1049" s="3" t="s">
        <v>21</v>
      </c>
      <c r="G1049" s="3" t="s">
        <v>20</v>
      </c>
      <c r="H1049" s="3" t="s">
        <v>20</v>
      </c>
      <c r="I1049" s="3">
        <v>0</v>
      </c>
      <c r="J1049" s="3" t="s">
        <v>20</v>
      </c>
      <c r="L1049" s="3" t="s">
        <v>1988</v>
      </c>
      <c r="M1049" s="3">
        <v>1981</v>
      </c>
      <c r="N1049" s="3" t="s">
        <v>28</v>
      </c>
      <c r="O1049" s="3">
        <v>14</v>
      </c>
      <c r="P1049" s="5">
        <f t="shared" si="49"/>
        <v>29934</v>
      </c>
      <c r="Q1049" s="3">
        <f t="shared" si="50"/>
        <v>41</v>
      </c>
      <c r="R1049" s="3">
        <v>1</v>
      </c>
      <c r="S1049" s="99">
        <v>3688.38</v>
      </c>
      <c r="T1049" s="3" t="s">
        <v>29</v>
      </c>
      <c r="U1049" s="3" t="s">
        <v>29</v>
      </c>
      <c r="V1049" s="3" t="s">
        <v>25</v>
      </c>
    </row>
    <row r="1050" spans="1:22" x14ac:dyDescent="0.25">
      <c r="A1050" s="3" t="s">
        <v>1989</v>
      </c>
      <c r="B1050" s="3">
        <v>32.07</v>
      </c>
      <c r="C1050" s="3" t="str" cm="1">
        <f t="array" ref="C1050">_xlfn.IFS($B1050&lt;18.5,"Underweight",$B1050&lt;24.9,"Normal Weight",$B1050&lt;29.9,"Overweight",TRUE,"Obesity")</f>
        <v>Obesity</v>
      </c>
      <c r="D1050" s="3">
        <v>5.25</v>
      </c>
      <c r="E1050" s="3" t="str">
        <f t="shared" si="48"/>
        <v>Normal</v>
      </c>
      <c r="F1050" s="3" t="s">
        <v>20</v>
      </c>
      <c r="G1050" s="3" t="s">
        <v>20</v>
      </c>
      <c r="H1050" s="3" t="s">
        <v>21</v>
      </c>
      <c r="I1050" s="3">
        <v>1</v>
      </c>
      <c r="J1050" s="3" t="s">
        <v>20</v>
      </c>
      <c r="L1050" s="3" t="s">
        <v>1989</v>
      </c>
      <c r="M1050" s="3">
        <v>2003</v>
      </c>
      <c r="N1050" s="3" t="s">
        <v>61</v>
      </c>
      <c r="O1050" s="3">
        <v>10</v>
      </c>
      <c r="P1050" s="5">
        <f t="shared" si="49"/>
        <v>37812</v>
      </c>
      <c r="Q1050" s="3">
        <f t="shared" si="50"/>
        <v>19</v>
      </c>
      <c r="R1050" s="3">
        <v>0</v>
      </c>
      <c r="S1050" s="99">
        <v>3688.35</v>
      </c>
      <c r="T1050" s="3" t="s">
        <v>29</v>
      </c>
      <c r="U1050" s="3" t="s">
        <v>29</v>
      </c>
      <c r="V1050" s="3" t="s">
        <v>48</v>
      </c>
    </row>
    <row r="1051" spans="1:22" x14ac:dyDescent="0.25">
      <c r="A1051" s="3" t="s">
        <v>1990</v>
      </c>
      <c r="B1051" s="3">
        <v>16.5</v>
      </c>
      <c r="C1051" s="3" t="str" cm="1">
        <f t="array" ref="C1051">_xlfn.IFS($B1051&lt;18.5,"Underweight",$B1051&lt;24.9,"Normal Weight",$B1051&lt;29.9,"Overweight",TRUE,"Obesity")</f>
        <v>Underweight</v>
      </c>
      <c r="D1051" s="3">
        <v>5.03</v>
      </c>
      <c r="E1051" s="3" t="str">
        <f t="shared" si="48"/>
        <v>Normal</v>
      </c>
      <c r="F1051" s="3" t="s">
        <v>20</v>
      </c>
      <c r="G1051" s="3" t="s">
        <v>20</v>
      </c>
      <c r="H1051" s="3" t="s">
        <v>20</v>
      </c>
      <c r="I1051" s="3">
        <v>1</v>
      </c>
      <c r="J1051" s="3" t="s">
        <v>20</v>
      </c>
      <c r="L1051" s="3" t="s">
        <v>1990</v>
      </c>
      <c r="M1051" s="3">
        <v>1984</v>
      </c>
      <c r="N1051" s="3" t="s">
        <v>61</v>
      </c>
      <c r="O1051" s="3">
        <v>6</v>
      </c>
      <c r="P1051" s="5">
        <f t="shared" si="49"/>
        <v>30869</v>
      </c>
      <c r="Q1051" s="3">
        <f t="shared" si="50"/>
        <v>38</v>
      </c>
      <c r="R1051" s="3">
        <v>3</v>
      </c>
      <c r="S1051" s="99">
        <v>3678.86</v>
      </c>
      <c r="T1051" s="3" t="s">
        <v>29</v>
      </c>
      <c r="U1051" s="3" t="s">
        <v>24</v>
      </c>
      <c r="V1051" s="3" t="s">
        <v>25</v>
      </c>
    </row>
    <row r="1052" spans="1:22" x14ac:dyDescent="0.25">
      <c r="A1052" s="3" t="s">
        <v>1991</v>
      </c>
      <c r="B1052" s="3">
        <v>31.4</v>
      </c>
      <c r="C1052" s="3" t="str" cm="1">
        <f t="array" ref="C1052">_xlfn.IFS($B1052&lt;18.5,"Underweight",$B1052&lt;24.9,"Normal Weight",$B1052&lt;29.9,"Overweight",TRUE,"Obesity")</f>
        <v>Obesity</v>
      </c>
      <c r="D1052" s="3">
        <v>5.88</v>
      </c>
      <c r="E1052" s="3" t="str">
        <f t="shared" si="48"/>
        <v>Prediabetes</v>
      </c>
      <c r="F1052" s="3" t="s">
        <v>20</v>
      </c>
      <c r="G1052" s="3" t="s">
        <v>20</v>
      </c>
      <c r="H1052" s="3" t="s">
        <v>20</v>
      </c>
      <c r="I1052" s="3">
        <v>1</v>
      </c>
      <c r="J1052" s="3" t="s">
        <v>20</v>
      </c>
      <c r="L1052" s="3" t="s">
        <v>1991</v>
      </c>
      <c r="M1052" s="3">
        <v>1992</v>
      </c>
      <c r="N1052" s="3" t="s">
        <v>47</v>
      </c>
      <c r="O1052" s="3">
        <v>14</v>
      </c>
      <c r="P1052" s="5">
        <f t="shared" si="49"/>
        <v>33861</v>
      </c>
      <c r="Q1052" s="3">
        <f t="shared" si="50"/>
        <v>30</v>
      </c>
      <c r="R1052" s="3">
        <v>1</v>
      </c>
      <c r="S1052" s="99">
        <v>3659.35</v>
      </c>
      <c r="T1052" s="3" t="s">
        <v>24</v>
      </c>
      <c r="U1052" s="3" t="s">
        <v>23</v>
      </c>
      <c r="V1052" s="3" t="s">
        <v>53</v>
      </c>
    </row>
    <row r="1053" spans="1:22" x14ac:dyDescent="0.25">
      <c r="A1053" s="3" t="s">
        <v>1992</v>
      </c>
      <c r="B1053" s="3">
        <v>20.36</v>
      </c>
      <c r="C1053" s="3" t="str" cm="1">
        <f t="array" ref="C1053">_xlfn.IFS($B1053&lt;18.5,"Underweight",$B1053&lt;24.9,"Normal Weight",$B1053&lt;29.9,"Overweight",TRUE,"Obesity")</f>
        <v>Normal Weight</v>
      </c>
      <c r="D1053" s="3">
        <v>4.49</v>
      </c>
      <c r="E1053" s="3" t="str">
        <f t="shared" si="48"/>
        <v>Normal</v>
      </c>
      <c r="F1053" s="3" t="s">
        <v>20</v>
      </c>
      <c r="G1053" s="3" t="s">
        <v>20</v>
      </c>
      <c r="H1053" s="3" t="s">
        <v>20</v>
      </c>
      <c r="I1053" s="3">
        <v>0</v>
      </c>
      <c r="J1053" s="3" t="s">
        <v>20</v>
      </c>
      <c r="L1053" s="3" t="s">
        <v>1992</v>
      </c>
      <c r="M1053" s="3">
        <v>1990</v>
      </c>
      <c r="N1053" s="3" t="s">
        <v>56</v>
      </c>
      <c r="O1053" s="3">
        <v>8</v>
      </c>
      <c r="P1053" s="5">
        <f t="shared" si="49"/>
        <v>33185</v>
      </c>
      <c r="Q1053" s="3">
        <f t="shared" si="50"/>
        <v>32</v>
      </c>
      <c r="R1053" s="3">
        <v>3</v>
      </c>
      <c r="S1053" s="99">
        <v>3653.29</v>
      </c>
      <c r="T1053" s="3" t="s">
        <v>29</v>
      </c>
      <c r="U1053" s="3" t="s">
        <v>24</v>
      </c>
      <c r="V1053" s="3" t="s">
        <v>53</v>
      </c>
    </row>
    <row r="1054" spans="1:22" x14ac:dyDescent="0.25">
      <c r="A1054" s="3" t="s">
        <v>1993</v>
      </c>
      <c r="B1054" s="3">
        <v>25.46</v>
      </c>
      <c r="C1054" s="3" t="str" cm="1">
        <f t="array" ref="C1054">_xlfn.IFS($B1054&lt;18.5,"Underweight",$B1054&lt;24.9,"Normal Weight",$B1054&lt;29.9,"Overweight",TRUE,"Obesity")</f>
        <v>Overweight</v>
      </c>
      <c r="D1054" s="3">
        <v>4.1399999999999997</v>
      </c>
      <c r="E1054" s="3" t="str">
        <f t="shared" si="48"/>
        <v>Normal</v>
      </c>
      <c r="F1054" s="3" t="s">
        <v>20</v>
      </c>
      <c r="G1054" s="3" t="s">
        <v>20</v>
      </c>
      <c r="H1054" s="3" t="s">
        <v>20</v>
      </c>
      <c r="I1054" s="3">
        <v>1</v>
      </c>
      <c r="J1054" s="3" t="s">
        <v>20</v>
      </c>
      <c r="L1054" s="3" t="s">
        <v>1993</v>
      </c>
      <c r="M1054" s="3">
        <v>1992</v>
      </c>
      <c r="N1054" s="3" t="s">
        <v>56</v>
      </c>
      <c r="O1054" s="3">
        <v>17</v>
      </c>
      <c r="P1054" s="5">
        <f t="shared" si="49"/>
        <v>33925</v>
      </c>
      <c r="Q1054" s="3">
        <f t="shared" si="50"/>
        <v>30</v>
      </c>
      <c r="R1054" s="3">
        <v>0</v>
      </c>
      <c r="S1054" s="99">
        <v>3645.09</v>
      </c>
      <c r="T1054" s="3" t="s">
        <v>23</v>
      </c>
      <c r="U1054" s="3" t="s">
        <v>29</v>
      </c>
      <c r="V1054" s="3" t="s">
        <v>345</v>
      </c>
    </row>
    <row r="1055" spans="1:22" x14ac:dyDescent="0.25">
      <c r="A1055" s="3" t="s">
        <v>1994</v>
      </c>
      <c r="B1055" s="3">
        <v>17.09</v>
      </c>
      <c r="C1055" s="3" t="str" cm="1">
        <f t="array" ref="C1055">_xlfn.IFS($B1055&lt;18.5,"Underweight",$B1055&lt;24.9,"Normal Weight",$B1055&lt;29.9,"Overweight",TRUE,"Obesity")</f>
        <v>Underweight</v>
      </c>
      <c r="D1055" s="3">
        <v>5.8</v>
      </c>
      <c r="E1055" s="3" t="str">
        <f t="shared" si="48"/>
        <v>Prediabetes</v>
      </c>
      <c r="F1055" s="3" t="s">
        <v>21</v>
      </c>
      <c r="G1055" s="3" t="s">
        <v>20</v>
      </c>
      <c r="H1055" s="3" t="s">
        <v>20</v>
      </c>
      <c r="I1055" s="3">
        <v>0</v>
      </c>
      <c r="J1055" s="3" t="s">
        <v>20</v>
      </c>
      <c r="L1055" s="3" t="s">
        <v>1994</v>
      </c>
      <c r="M1055" s="3">
        <v>1985</v>
      </c>
      <c r="N1055" s="3" t="s">
        <v>32</v>
      </c>
      <c r="O1055" s="3">
        <v>14</v>
      </c>
      <c r="P1055" s="5">
        <f t="shared" si="49"/>
        <v>31212</v>
      </c>
      <c r="Q1055" s="3">
        <f t="shared" si="50"/>
        <v>37</v>
      </c>
      <c r="R1055" s="3">
        <v>3</v>
      </c>
      <c r="S1055" s="99">
        <v>3622.13</v>
      </c>
      <c r="T1055" s="3" t="s">
        <v>29</v>
      </c>
      <c r="U1055" s="3" t="s">
        <v>23</v>
      </c>
      <c r="V1055" s="3" t="s">
        <v>25</v>
      </c>
    </row>
    <row r="1056" spans="1:22" x14ac:dyDescent="0.25">
      <c r="A1056" s="3" t="s">
        <v>1995</v>
      </c>
      <c r="B1056" s="3">
        <v>20.83</v>
      </c>
      <c r="C1056" s="3" t="str" cm="1">
        <f t="array" ref="C1056">_xlfn.IFS($B1056&lt;18.5,"Underweight",$B1056&lt;24.9,"Normal Weight",$B1056&lt;29.9,"Overweight",TRUE,"Obesity")</f>
        <v>Normal Weight</v>
      </c>
      <c r="D1056" s="3">
        <v>5.12</v>
      </c>
      <c r="E1056" s="3" t="str">
        <f t="shared" si="48"/>
        <v>Normal</v>
      </c>
      <c r="F1056" s="3" t="s">
        <v>20</v>
      </c>
      <c r="G1056" s="3" t="s">
        <v>20</v>
      </c>
      <c r="H1056" s="3" t="s">
        <v>20</v>
      </c>
      <c r="I1056" s="3">
        <v>0</v>
      </c>
      <c r="J1056" s="3" t="s">
        <v>20</v>
      </c>
      <c r="L1056" s="3" t="s">
        <v>1995</v>
      </c>
      <c r="M1056" s="3">
        <v>1990</v>
      </c>
      <c r="N1056" s="3" t="s">
        <v>22</v>
      </c>
      <c r="O1056" s="3">
        <v>11</v>
      </c>
      <c r="P1056" s="5">
        <f t="shared" si="49"/>
        <v>33157</v>
      </c>
      <c r="Q1056" s="3">
        <f t="shared" si="50"/>
        <v>32</v>
      </c>
      <c r="R1056" s="3">
        <v>3</v>
      </c>
      <c r="S1056" s="99">
        <v>3606.43</v>
      </c>
      <c r="T1056" s="3" t="s">
        <v>29</v>
      </c>
      <c r="U1056" s="3" t="s">
        <v>23</v>
      </c>
      <c r="V1056" s="3" t="s">
        <v>25</v>
      </c>
    </row>
    <row r="1057" spans="1:22" x14ac:dyDescent="0.25">
      <c r="A1057" s="3" t="s">
        <v>1996</v>
      </c>
      <c r="B1057" s="3">
        <v>18.920000000000002</v>
      </c>
      <c r="C1057" s="3" t="str" cm="1">
        <f t="array" ref="C1057">_xlfn.IFS($B1057&lt;18.5,"Underweight",$B1057&lt;24.9,"Normal Weight",$B1057&lt;29.9,"Overweight",TRUE,"Obesity")</f>
        <v>Normal Weight</v>
      </c>
      <c r="D1057" s="3">
        <v>5.98</v>
      </c>
      <c r="E1057" s="3" t="str">
        <f t="shared" si="48"/>
        <v>Prediabetes</v>
      </c>
      <c r="F1057" s="3" t="s">
        <v>21</v>
      </c>
      <c r="G1057" s="3" t="s">
        <v>20</v>
      </c>
      <c r="H1057" s="3" t="s">
        <v>20</v>
      </c>
      <c r="I1057" s="3">
        <v>1</v>
      </c>
      <c r="J1057" s="3" t="s">
        <v>20</v>
      </c>
      <c r="L1057" s="3" t="s">
        <v>1996</v>
      </c>
      <c r="M1057" s="3">
        <v>1988</v>
      </c>
      <c r="N1057" s="3" t="s">
        <v>56</v>
      </c>
      <c r="O1057" s="3">
        <v>4</v>
      </c>
      <c r="P1057" s="5">
        <f t="shared" si="49"/>
        <v>32451</v>
      </c>
      <c r="Q1057" s="3">
        <f t="shared" si="50"/>
        <v>34</v>
      </c>
      <c r="R1057" s="3">
        <v>3</v>
      </c>
      <c r="S1057" s="99">
        <v>3603.6</v>
      </c>
      <c r="T1057" s="3" t="s">
        <v>29</v>
      </c>
      <c r="U1057" s="3" t="s">
        <v>23</v>
      </c>
      <c r="V1057" s="3" t="s">
        <v>25</v>
      </c>
    </row>
    <row r="1058" spans="1:22" x14ac:dyDescent="0.25">
      <c r="A1058" s="3" t="s">
        <v>415</v>
      </c>
      <c r="B1058" s="3">
        <v>36.954999999999998</v>
      </c>
      <c r="C1058" s="3" t="str" cm="1">
        <f t="array" ref="C1058">_xlfn.IFS($B1058&lt;18.5,"Underweight",$B1058&lt;24.9,"Normal Weight",$B1058&lt;29.9,"Overweight",TRUE,"Obesity")</f>
        <v>Obesity</v>
      </c>
      <c r="D1058" s="3">
        <v>5.84</v>
      </c>
      <c r="E1058" s="3" t="str">
        <f t="shared" si="48"/>
        <v>Prediabetes</v>
      </c>
      <c r="F1058" s="3" t="s">
        <v>20</v>
      </c>
      <c r="G1058" s="3" t="s">
        <v>20</v>
      </c>
      <c r="H1058" s="3" t="s">
        <v>21</v>
      </c>
      <c r="I1058" s="3">
        <v>1</v>
      </c>
      <c r="J1058" s="3" t="s">
        <v>21</v>
      </c>
      <c r="L1058" s="3" t="s">
        <v>415</v>
      </c>
      <c r="M1058" s="3">
        <v>2003</v>
      </c>
      <c r="N1058" s="3" t="s">
        <v>47</v>
      </c>
      <c r="O1058" s="3">
        <v>5</v>
      </c>
      <c r="P1058" s="5">
        <f t="shared" si="49"/>
        <v>37869</v>
      </c>
      <c r="Q1058" s="3">
        <f t="shared" si="50"/>
        <v>19</v>
      </c>
      <c r="R1058" s="3">
        <v>0</v>
      </c>
      <c r="S1058" s="99">
        <v>36219.410000000003</v>
      </c>
      <c r="T1058" s="3" t="s">
        <v>23</v>
      </c>
      <c r="U1058" s="3" t="s">
        <v>23</v>
      </c>
      <c r="V1058" s="3" t="s">
        <v>33</v>
      </c>
    </row>
    <row r="1059" spans="1:22" x14ac:dyDescent="0.25">
      <c r="A1059" s="3" t="s">
        <v>1997</v>
      </c>
      <c r="B1059" s="3">
        <v>37.1</v>
      </c>
      <c r="C1059" s="3" t="str" cm="1">
        <f t="array" ref="C1059">_xlfn.IFS($B1059&lt;18.5,"Underweight",$B1059&lt;24.9,"Normal Weight",$B1059&lt;29.9,"Overweight",TRUE,"Obesity")</f>
        <v>Obesity</v>
      </c>
      <c r="D1059" s="3">
        <v>5.46</v>
      </c>
      <c r="E1059" s="3" t="str">
        <f t="shared" si="48"/>
        <v>Normal</v>
      </c>
      <c r="F1059" s="3" t="s">
        <v>20</v>
      </c>
      <c r="G1059" s="3" t="s">
        <v>20</v>
      </c>
      <c r="H1059" s="3" t="s">
        <v>20</v>
      </c>
      <c r="I1059" s="3">
        <v>0</v>
      </c>
      <c r="J1059" s="3" t="s">
        <v>20</v>
      </c>
      <c r="L1059" s="3" t="s">
        <v>1997</v>
      </c>
      <c r="M1059" s="3">
        <v>1999</v>
      </c>
      <c r="N1059" s="3" t="s">
        <v>51</v>
      </c>
      <c r="O1059" s="3">
        <v>12</v>
      </c>
      <c r="P1059" s="5">
        <f t="shared" si="49"/>
        <v>36384</v>
      </c>
      <c r="Q1059" s="3">
        <f t="shared" si="50"/>
        <v>23</v>
      </c>
      <c r="R1059" s="3">
        <v>3</v>
      </c>
      <c r="S1059" s="99">
        <v>3597.6</v>
      </c>
      <c r="T1059" s="3" t="s">
        <v>29</v>
      </c>
      <c r="U1059" s="3" t="s">
        <v>29</v>
      </c>
      <c r="V1059" s="3" t="s">
        <v>53</v>
      </c>
    </row>
    <row r="1060" spans="1:22" x14ac:dyDescent="0.25">
      <c r="A1060" s="3" t="s">
        <v>1998</v>
      </c>
      <c r="B1060" s="3">
        <v>22.515000000000001</v>
      </c>
      <c r="C1060" s="3" t="str" cm="1">
        <f t="array" ref="C1060">_xlfn.IFS($B1060&lt;18.5,"Underweight",$B1060&lt;24.9,"Normal Weight",$B1060&lt;29.9,"Overweight",TRUE,"Obesity")</f>
        <v>Normal Weight</v>
      </c>
      <c r="D1060" s="3">
        <v>4.91</v>
      </c>
      <c r="E1060" s="3" t="str">
        <f t="shared" si="48"/>
        <v>Normal</v>
      </c>
      <c r="F1060" s="3" t="s">
        <v>21</v>
      </c>
      <c r="G1060" s="3" t="s">
        <v>20</v>
      </c>
      <c r="H1060" s="3" t="s">
        <v>21</v>
      </c>
      <c r="I1060" s="3">
        <v>1</v>
      </c>
      <c r="J1060" s="3" t="s">
        <v>20</v>
      </c>
      <c r="L1060" s="3" t="s">
        <v>1998</v>
      </c>
      <c r="M1060" s="3">
        <v>1997</v>
      </c>
      <c r="N1060" s="3" t="s">
        <v>56</v>
      </c>
      <c r="O1060" s="3">
        <v>4</v>
      </c>
      <c r="P1060" s="5">
        <f t="shared" si="49"/>
        <v>35738</v>
      </c>
      <c r="Q1060" s="3">
        <f t="shared" si="50"/>
        <v>25</v>
      </c>
      <c r="R1060" s="3">
        <v>1</v>
      </c>
      <c r="S1060" s="99">
        <v>3594.17</v>
      </c>
      <c r="T1060" s="3" t="s">
        <v>29</v>
      </c>
      <c r="U1060" s="3" t="s">
        <v>29</v>
      </c>
      <c r="V1060" s="3" t="s">
        <v>33</v>
      </c>
    </row>
    <row r="1061" spans="1:22" x14ac:dyDescent="0.25">
      <c r="A1061" s="3" t="s">
        <v>1999</v>
      </c>
      <c r="B1061" s="3">
        <v>32.700000000000003</v>
      </c>
      <c r="C1061" s="3" t="str" cm="1">
        <f t="array" ref="C1061">_xlfn.IFS($B1061&lt;18.5,"Underweight",$B1061&lt;24.9,"Normal Weight",$B1061&lt;29.9,"Overweight",TRUE,"Obesity")</f>
        <v>Obesity</v>
      </c>
      <c r="D1061" s="3">
        <v>4.66</v>
      </c>
      <c r="E1061" s="3" t="str">
        <f t="shared" si="48"/>
        <v>Normal</v>
      </c>
      <c r="F1061" s="3" t="s">
        <v>20</v>
      </c>
      <c r="G1061" s="3" t="s">
        <v>20</v>
      </c>
      <c r="H1061" s="3" t="s">
        <v>20</v>
      </c>
      <c r="I1061" s="3">
        <v>0</v>
      </c>
      <c r="J1061" s="3" t="s">
        <v>20</v>
      </c>
      <c r="L1061" s="3" t="s">
        <v>1999</v>
      </c>
      <c r="M1061" s="3">
        <v>1999</v>
      </c>
      <c r="N1061" s="3" t="s">
        <v>32</v>
      </c>
      <c r="O1061" s="3">
        <v>6</v>
      </c>
      <c r="P1061" s="5">
        <f t="shared" si="49"/>
        <v>36317</v>
      </c>
      <c r="Q1061" s="3">
        <f t="shared" si="50"/>
        <v>24</v>
      </c>
      <c r="R1061" s="3">
        <v>3</v>
      </c>
      <c r="S1061" s="99">
        <v>3591.48</v>
      </c>
      <c r="T1061" s="3" t="s">
        <v>29</v>
      </c>
      <c r="U1061" s="3" t="s">
        <v>24</v>
      </c>
      <c r="V1061" s="3" t="s">
        <v>53</v>
      </c>
    </row>
    <row r="1062" spans="1:22" x14ac:dyDescent="0.25">
      <c r="A1062" s="3" t="s">
        <v>2000</v>
      </c>
      <c r="B1062" s="3">
        <v>17.75</v>
      </c>
      <c r="C1062" s="3" t="str" cm="1">
        <f t="array" ref="C1062">_xlfn.IFS($B1062&lt;18.5,"Underweight",$B1062&lt;24.9,"Normal Weight",$B1062&lt;29.9,"Overweight",TRUE,"Obesity")</f>
        <v>Underweight</v>
      </c>
      <c r="D1062" s="3">
        <v>6.8</v>
      </c>
      <c r="E1062" s="3" t="str">
        <f t="shared" si="48"/>
        <v>Diabetes</v>
      </c>
      <c r="F1062" s="3" t="s">
        <v>21</v>
      </c>
      <c r="G1062" s="3" t="s">
        <v>20</v>
      </c>
      <c r="H1062" s="3" t="s">
        <v>20</v>
      </c>
      <c r="I1062" s="3">
        <v>1</v>
      </c>
      <c r="J1062" s="3" t="s">
        <v>20</v>
      </c>
      <c r="L1062" s="3" t="s">
        <v>2000</v>
      </c>
      <c r="M1062" s="3">
        <v>1986</v>
      </c>
      <c r="N1062" s="3" t="s">
        <v>28</v>
      </c>
      <c r="O1062" s="3">
        <v>27</v>
      </c>
      <c r="P1062" s="5">
        <f t="shared" si="49"/>
        <v>31773</v>
      </c>
      <c r="Q1062" s="3">
        <f t="shared" si="50"/>
        <v>36</v>
      </c>
      <c r="R1062" s="3">
        <v>3</v>
      </c>
      <c r="S1062" s="99">
        <v>3589.14</v>
      </c>
      <c r="T1062" s="3" t="s">
        <v>29</v>
      </c>
      <c r="U1062" s="3" t="s">
        <v>29</v>
      </c>
      <c r="V1062" s="3" t="s">
        <v>25</v>
      </c>
    </row>
    <row r="1063" spans="1:22" x14ac:dyDescent="0.25">
      <c r="A1063" s="3" t="s">
        <v>2001</v>
      </c>
      <c r="B1063" s="3">
        <v>33.630000000000003</v>
      </c>
      <c r="C1063" s="3" t="str" cm="1">
        <f t="array" ref="C1063">_xlfn.IFS($B1063&lt;18.5,"Underweight",$B1063&lt;24.9,"Normal Weight",$B1063&lt;29.9,"Overweight",TRUE,"Obesity")</f>
        <v>Obesity</v>
      </c>
      <c r="D1063" s="3">
        <v>4.47</v>
      </c>
      <c r="E1063" s="3" t="str">
        <f t="shared" si="48"/>
        <v>Normal</v>
      </c>
      <c r="F1063" s="3" t="s">
        <v>21</v>
      </c>
      <c r="G1063" s="3" t="s">
        <v>20</v>
      </c>
      <c r="H1063" s="3" t="s">
        <v>20</v>
      </c>
      <c r="I1063" s="3">
        <v>0</v>
      </c>
      <c r="J1063" s="3" t="s">
        <v>20</v>
      </c>
      <c r="L1063" s="3" t="s">
        <v>2001</v>
      </c>
      <c r="M1063" s="3">
        <v>2001</v>
      </c>
      <c r="N1063" s="3" t="s">
        <v>56</v>
      </c>
      <c r="O1063" s="3">
        <v>11</v>
      </c>
      <c r="P1063" s="5">
        <f t="shared" si="49"/>
        <v>37206</v>
      </c>
      <c r="Q1063" s="3">
        <f t="shared" si="50"/>
        <v>21</v>
      </c>
      <c r="R1063" s="3">
        <v>2</v>
      </c>
      <c r="S1063" s="99">
        <v>3579.83</v>
      </c>
      <c r="T1063" s="3" t="s">
        <v>29</v>
      </c>
      <c r="U1063" s="3" t="s">
        <v>29</v>
      </c>
      <c r="V1063" s="3" t="s">
        <v>33</v>
      </c>
    </row>
    <row r="1064" spans="1:22" x14ac:dyDescent="0.25">
      <c r="A1064" s="3" t="s">
        <v>2002</v>
      </c>
      <c r="B1064" s="3">
        <v>34.799999999999997</v>
      </c>
      <c r="C1064" s="3" t="str" cm="1">
        <f t="array" ref="C1064">_xlfn.IFS($B1064&lt;18.5,"Underweight",$B1064&lt;24.9,"Normal Weight",$B1064&lt;29.9,"Overweight",TRUE,"Obesity")</f>
        <v>Obesity</v>
      </c>
      <c r="D1064" s="3">
        <v>4.08</v>
      </c>
      <c r="E1064" s="3" t="str">
        <f t="shared" si="48"/>
        <v>Normal</v>
      </c>
      <c r="F1064" s="3" t="s">
        <v>21</v>
      </c>
      <c r="G1064" s="3" t="s">
        <v>20</v>
      </c>
      <c r="H1064" s="3" t="s">
        <v>20</v>
      </c>
      <c r="I1064" s="3">
        <v>1</v>
      </c>
      <c r="J1064" s="3" t="s">
        <v>20</v>
      </c>
      <c r="L1064" s="3" t="s">
        <v>2002</v>
      </c>
      <c r="M1064" s="3">
        <v>1995</v>
      </c>
      <c r="N1064" s="3" t="s">
        <v>51</v>
      </c>
      <c r="O1064" s="3">
        <v>23</v>
      </c>
      <c r="P1064" s="5">
        <f t="shared" si="49"/>
        <v>34934</v>
      </c>
      <c r="Q1064" s="3">
        <f t="shared" si="50"/>
        <v>27</v>
      </c>
      <c r="R1064" s="3">
        <v>1</v>
      </c>
      <c r="S1064" s="99">
        <v>3578</v>
      </c>
      <c r="T1064" s="3" t="s">
        <v>29</v>
      </c>
      <c r="U1064" s="3" t="s">
        <v>24</v>
      </c>
      <c r="V1064" s="3" t="s">
        <v>53</v>
      </c>
    </row>
    <row r="1065" spans="1:22" x14ac:dyDescent="0.25">
      <c r="A1065" s="3" t="s">
        <v>2003</v>
      </c>
      <c r="B1065" s="3">
        <v>16.809999999999999</v>
      </c>
      <c r="C1065" s="3" t="str" cm="1">
        <f t="array" ref="C1065">_xlfn.IFS($B1065&lt;18.5,"Underweight",$B1065&lt;24.9,"Normal Weight",$B1065&lt;29.9,"Overweight",TRUE,"Obesity")</f>
        <v>Underweight</v>
      </c>
      <c r="D1065" s="3">
        <v>5.51</v>
      </c>
      <c r="E1065" s="3" t="str">
        <f t="shared" si="48"/>
        <v>Normal</v>
      </c>
      <c r="F1065" s="3" t="s">
        <v>21</v>
      </c>
      <c r="G1065" s="3" t="s">
        <v>20</v>
      </c>
      <c r="H1065" s="3" t="s">
        <v>20</v>
      </c>
      <c r="I1065" s="3">
        <v>1</v>
      </c>
      <c r="J1065" s="3" t="s">
        <v>20</v>
      </c>
      <c r="L1065" s="3" t="s">
        <v>2003</v>
      </c>
      <c r="M1065" s="3">
        <v>1988</v>
      </c>
      <c r="N1065" s="3" t="s">
        <v>51</v>
      </c>
      <c r="O1065" s="3">
        <v>18</v>
      </c>
      <c r="P1065" s="5">
        <f t="shared" si="49"/>
        <v>32373</v>
      </c>
      <c r="Q1065" s="3">
        <f t="shared" si="50"/>
        <v>34</v>
      </c>
      <c r="R1065" s="3">
        <v>3</v>
      </c>
      <c r="S1065" s="99">
        <v>3569.96</v>
      </c>
      <c r="T1065" s="3" t="s">
        <v>29</v>
      </c>
      <c r="U1065" s="3" t="s">
        <v>23</v>
      </c>
      <c r="V1065" s="3" t="s">
        <v>33</v>
      </c>
    </row>
    <row r="1066" spans="1:22" x14ac:dyDescent="0.25">
      <c r="A1066" s="3" t="s">
        <v>2004</v>
      </c>
      <c r="B1066" s="3">
        <v>16.690000000000001</v>
      </c>
      <c r="C1066" s="3" t="str" cm="1">
        <f t="array" ref="C1066">_xlfn.IFS($B1066&lt;18.5,"Underweight",$B1066&lt;24.9,"Normal Weight",$B1066&lt;29.9,"Overweight",TRUE,"Obesity")</f>
        <v>Underweight</v>
      </c>
      <c r="D1066" s="3">
        <v>8.4</v>
      </c>
      <c r="E1066" s="3" t="str">
        <f t="shared" si="48"/>
        <v>Diabetes</v>
      </c>
      <c r="F1066" s="3" t="s">
        <v>21</v>
      </c>
      <c r="G1066" s="3" t="s">
        <v>20</v>
      </c>
      <c r="H1066" s="3" t="s">
        <v>20</v>
      </c>
      <c r="I1066" s="3">
        <v>0</v>
      </c>
      <c r="J1066" s="3" t="s">
        <v>20</v>
      </c>
      <c r="L1066" s="3" t="s">
        <v>2004</v>
      </c>
      <c r="M1066" s="3">
        <v>1981</v>
      </c>
      <c r="N1066" s="3" t="s">
        <v>22</v>
      </c>
      <c r="O1066" s="3">
        <v>10</v>
      </c>
      <c r="P1066" s="5">
        <f t="shared" si="49"/>
        <v>29869</v>
      </c>
      <c r="Q1066" s="3">
        <f t="shared" si="50"/>
        <v>41</v>
      </c>
      <c r="R1066" s="3">
        <v>1</v>
      </c>
      <c r="S1066" s="99">
        <v>3562.87</v>
      </c>
      <c r="T1066" s="3" t="s">
        <v>29</v>
      </c>
      <c r="U1066" s="3" t="s">
        <v>23</v>
      </c>
      <c r="V1066" s="3" t="s">
        <v>25</v>
      </c>
    </row>
    <row r="1067" spans="1:22" x14ac:dyDescent="0.25">
      <c r="A1067" s="3" t="s">
        <v>2005</v>
      </c>
      <c r="B1067" s="3">
        <v>23.21</v>
      </c>
      <c r="C1067" s="3" t="str" cm="1">
        <f t="array" ref="C1067">_xlfn.IFS($B1067&lt;18.5,"Underweight",$B1067&lt;24.9,"Normal Weight",$B1067&lt;29.9,"Overweight",TRUE,"Obesity")</f>
        <v>Normal Weight</v>
      </c>
      <c r="D1067" s="3">
        <v>5.14</v>
      </c>
      <c r="E1067" s="3" t="str">
        <f t="shared" si="48"/>
        <v>Normal</v>
      </c>
      <c r="F1067" s="3" t="s">
        <v>21</v>
      </c>
      <c r="G1067" s="3" t="s">
        <v>20</v>
      </c>
      <c r="H1067" s="3" t="s">
        <v>20</v>
      </c>
      <c r="I1067" s="3">
        <v>1</v>
      </c>
      <c r="J1067" s="3" t="s">
        <v>20</v>
      </c>
      <c r="L1067" s="3" t="s">
        <v>2005</v>
      </c>
      <c r="M1067" s="3">
        <v>1995</v>
      </c>
      <c r="N1067" s="3" t="s">
        <v>32</v>
      </c>
      <c r="O1067" s="3">
        <v>16</v>
      </c>
      <c r="P1067" s="5">
        <f t="shared" si="49"/>
        <v>34866</v>
      </c>
      <c r="Q1067" s="3">
        <f t="shared" si="50"/>
        <v>27</v>
      </c>
      <c r="R1067" s="3">
        <v>1</v>
      </c>
      <c r="S1067" s="99">
        <v>3561.89</v>
      </c>
      <c r="T1067" s="3" t="s">
        <v>29</v>
      </c>
      <c r="U1067" s="3" t="s">
        <v>23</v>
      </c>
      <c r="V1067" s="3" t="s">
        <v>25</v>
      </c>
    </row>
    <row r="1068" spans="1:22" x14ac:dyDescent="0.25">
      <c r="A1068" s="3" t="s">
        <v>2006</v>
      </c>
      <c r="B1068" s="3">
        <v>25.175000000000001</v>
      </c>
      <c r="C1068" s="3" t="str" cm="1">
        <f t="array" ref="C1068">_xlfn.IFS($B1068&lt;18.5,"Underweight",$B1068&lt;24.9,"Normal Weight",$B1068&lt;29.9,"Overweight",TRUE,"Obesity")</f>
        <v>Overweight</v>
      </c>
      <c r="D1068" s="3">
        <v>5.21</v>
      </c>
      <c r="E1068" s="3" t="str">
        <f t="shared" si="48"/>
        <v>Normal</v>
      </c>
      <c r="F1068" s="3" t="s">
        <v>21</v>
      </c>
      <c r="G1068" s="3" t="s">
        <v>20</v>
      </c>
      <c r="H1068" s="3" t="s">
        <v>20</v>
      </c>
      <c r="I1068" s="3">
        <v>1</v>
      </c>
      <c r="J1068" s="3" t="s">
        <v>20</v>
      </c>
      <c r="L1068" s="3" t="s">
        <v>2006</v>
      </c>
      <c r="M1068" s="3">
        <v>1995</v>
      </c>
      <c r="N1068" s="3" t="s">
        <v>22</v>
      </c>
      <c r="O1068" s="3">
        <v>9</v>
      </c>
      <c r="P1068" s="5">
        <f t="shared" si="49"/>
        <v>34981</v>
      </c>
      <c r="Q1068" s="3">
        <f t="shared" si="50"/>
        <v>27</v>
      </c>
      <c r="R1068" s="3">
        <v>0</v>
      </c>
      <c r="S1068" s="99">
        <v>3558.62</v>
      </c>
      <c r="T1068" s="3" t="s">
        <v>29</v>
      </c>
      <c r="U1068" s="3" t="s">
        <v>24</v>
      </c>
      <c r="V1068" s="3" t="s">
        <v>119</v>
      </c>
    </row>
    <row r="1069" spans="1:22" x14ac:dyDescent="0.25">
      <c r="A1069" s="3" t="s">
        <v>417</v>
      </c>
      <c r="B1069" s="3">
        <v>34.4</v>
      </c>
      <c r="C1069" s="3" t="str" cm="1">
        <f t="array" ref="C1069">_xlfn.IFS($B1069&lt;18.5,"Underweight",$B1069&lt;24.9,"Normal Weight",$B1069&lt;29.9,"Overweight",TRUE,"Obesity")</f>
        <v>Obesity</v>
      </c>
      <c r="D1069" s="3">
        <v>4.9000000000000004</v>
      </c>
      <c r="E1069" s="3" t="str">
        <f t="shared" si="48"/>
        <v>Normal</v>
      </c>
      <c r="F1069" s="3" t="s">
        <v>20</v>
      </c>
      <c r="G1069" s="3" t="s">
        <v>20</v>
      </c>
      <c r="H1069" s="3" t="s">
        <v>21</v>
      </c>
      <c r="I1069" s="3">
        <v>1</v>
      </c>
      <c r="J1069" s="3" t="s">
        <v>21</v>
      </c>
      <c r="L1069" s="3" t="s">
        <v>417</v>
      </c>
      <c r="M1069" s="3">
        <v>1993</v>
      </c>
      <c r="N1069" s="3" t="s">
        <v>28</v>
      </c>
      <c r="O1069" s="3">
        <v>28</v>
      </c>
      <c r="P1069" s="5">
        <f t="shared" si="49"/>
        <v>34331</v>
      </c>
      <c r="Q1069" s="3">
        <f t="shared" si="50"/>
        <v>29</v>
      </c>
      <c r="R1069" s="3">
        <v>0</v>
      </c>
      <c r="S1069" s="99">
        <v>36197.699999999997</v>
      </c>
      <c r="T1069" s="3" t="s">
        <v>23</v>
      </c>
      <c r="U1069" s="3" t="s">
        <v>24</v>
      </c>
      <c r="V1069" s="3" t="s">
        <v>53</v>
      </c>
    </row>
    <row r="1070" spans="1:22" x14ac:dyDescent="0.25">
      <c r="A1070" s="3" t="s">
        <v>2007</v>
      </c>
      <c r="B1070" s="3">
        <v>34.770000000000003</v>
      </c>
      <c r="C1070" s="3" t="str" cm="1">
        <f t="array" ref="C1070">_xlfn.IFS($B1070&lt;18.5,"Underweight",$B1070&lt;24.9,"Normal Weight",$B1070&lt;29.9,"Overweight",TRUE,"Obesity")</f>
        <v>Obesity</v>
      </c>
      <c r="D1070" s="3">
        <v>6.23</v>
      </c>
      <c r="E1070" s="3" t="str">
        <f t="shared" si="48"/>
        <v>Prediabetes</v>
      </c>
      <c r="F1070" s="3" t="s">
        <v>20</v>
      </c>
      <c r="G1070" s="3" t="s">
        <v>20</v>
      </c>
      <c r="H1070" s="3" t="s">
        <v>20</v>
      </c>
      <c r="I1070" s="3">
        <v>0</v>
      </c>
      <c r="J1070" s="3" t="s">
        <v>20</v>
      </c>
      <c r="L1070" s="3" t="s">
        <v>2007</v>
      </c>
      <c r="M1070" s="3">
        <v>1994</v>
      </c>
      <c r="N1070" s="3" t="s">
        <v>47</v>
      </c>
      <c r="O1070" s="3">
        <v>24</v>
      </c>
      <c r="P1070" s="5">
        <f t="shared" si="49"/>
        <v>34601</v>
      </c>
      <c r="Q1070" s="3">
        <f t="shared" si="50"/>
        <v>28</v>
      </c>
      <c r="R1070" s="3">
        <v>0</v>
      </c>
      <c r="S1070" s="99">
        <v>3556.92</v>
      </c>
      <c r="T1070" s="3" t="s">
        <v>29</v>
      </c>
      <c r="U1070" s="3" t="s">
        <v>24</v>
      </c>
      <c r="V1070" s="3" t="s">
        <v>33</v>
      </c>
    </row>
    <row r="1071" spans="1:22" x14ac:dyDescent="0.25">
      <c r="A1071" s="3" t="s">
        <v>2008</v>
      </c>
      <c r="B1071" s="3">
        <v>27.7</v>
      </c>
      <c r="C1071" s="3" t="str" cm="1">
        <f t="array" ref="C1071">_xlfn.IFS($B1071&lt;18.5,"Underweight",$B1071&lt;24.9,"Normal Weight",$B1071&lt;29.9,"Overweight",TRUE,"Obesity")</f>
        <v>Overweight</v>
      </c>
      <c r="D1071" s="3">
        <v>5.6</v>
      </c>
      <c r="E1071" s="3" t="str">
        <f t="shared" si="48"/>
        <v>Normal</v>
      </c>
      <c r="F1071" s="3" t="s">
        <v>20</v>
      </c>
      <c r="G1071" s="3" t="s">
        <v>20</v>
      </c>
      <c r="H1071" s="3" t="s">
        <v>20</v>
      </c>
      <c r="I1071" s="3">
        <v>1</v>
      </c>
      <c r="J1071" s="3" t="s">
        <v>20</v>
      </c>
      <c r="L1071" s="3" t="s">
        <v>2008</v>
      </c>
      <c r="M1071" s="3">
        <v>1992</v>
      </c>
      <c r="N1071" s="3" t="s">
        <v>28</v>
      </c>
      <c r="O1071" s="3">
        <v>22</v>
      </c>
      <c r="P1071" s="5">
        <f t="shared" si="49"/>
        <v>33960</v>
      </c>
      <c r="Q1071" s="3">
        <f t="shared" si="50"/>
        <v>30</v>
      </c>
      <c r="R1071" s="3">
        <v>0</v>
      </c>
      <c r="S1071" s="99">
        <v>3554.2</v>
      </c>
      <c r="T1071" s="3" t="s">
        <v>29</v>
      </c>
      <c r="U1071" s="3" t="s">
        <v>24</v>
      </c>
      <c r="V1071" s="3" t="s">
        <v>53</v>
      </c>
    </row>
    <row r="1072" spans="1:22" x14ac:dyDescent="0.25">
      <c r="A1072" s="3" t="s">
        <v>2009</v>
      </c>
      <c r="B1072" s="3">
        <v>19.12</v>
      </c>
      <c r="C1072" s="3" t="str" cm="1">
        <f t="array" ref="C1072">_xlfn.IFS($B1072&lt;18.5,"Underweight",$B1072&lt;24.9,"Normal Weight",$B1072&lt;29.9,"Overweight",TRUE,"Obesity")</f>
        <v>Normal Weight</v>
      </c>
      <c r="D1072" s="3">
        <v>4.72</v>
      </c>
      <c r="E1072" s="3" t="str">
        <f t="shared" si="48"/>
        <v>Normal</v>
      </c>
      <c r="F1072" s="3" t="s">
        <v>21</v>
      </c>
      <c r="G1072" s="3" t="s">
        <v>20</v>
      </c>
      <c r="H1072" s="3" t="s">
        <v>20</v>
      </c>
      <c r="I1072" s="3">
        <v>1</v>
      </c>
      <c r="J1072" s="3" t="s">
        <v>20</v>
      </c>
      <c r="L1072" s="3" t="s">
        <v>2009</v>
      </c>
      <c r="M1072" s="3">
        <v>1988</v>
      </c>
      <c r="N1072" s="3" t="s">
        <v>22</v>
      </c>
      <c r="O1072" s="3">
        <v>15</v>
      </c>
      <c r="P1072" s="5">
        <f t="shared" si="49"/>
        <v>32431</v>
      </c>
      <c r="Q1072" s="3">
        <f t="shared" si="50"/>
        <v>34</v>
      </c>
      <c r="R1072" s="3">
        <v>3</v>
      </c>
      <c r="S1072" s="99">
        <v>3540.12</v>
      </c>
      <c r="T1072" s="3" t="s">
        <v>29</v>
      </c>
      <c r="U1072" s="3" t="s">
        <v>23</v>
      </c>
      <c r="V1072" s="3" t="s">
        <v>25</v>
      </c>
    </row>
    <row r="1073" spans="1:22" x14ac:dyDescent="0.25">
      <c r="A1073" s="3" t="s">
        <v>2010</v>
      </c>
      <c r="B1073" s="3">
        <v>32.67</v>
      </c>
      <c r="C1073" s="3" t="str" cm="1">
        <f t="array" ref="C1073">_xlfn.IFS($B1073&lt;18.5,"Underweight",$B1073&lt;24.9,"Normal Weight",$B1073&lt;29.9,"Overweight",TRUE,"Obesity")</f>
        <v>Obesity</v>
      </c>
      <c r="D1073" s="3">
        <v>4.67</v>
      </c>
      <c r="E1073" s="3" t="str">
        <f t="shared" si="48"/>
        <v>Normal</v>
      </c>
      <c r="F1073" s="3" t="s">
        <v>20</v>
      </c>
      <c r="G1073" s="3" t="s">
        <v>20</v>
      </c>
      <c r="H1073" s="3" t="s">
        <v>21</v>
      </c>
      <c r="I1073" s="3">
        <v>1</v>
      </c>
      <c r="J1073" s="3" t="s">
        <v>20</v>
      </c>
      <c r="L1073" s="3" t="s">
        <v>2010</v>
      </c>
      <c r="M1073" s="3">
        <v>2003</v>
      </c>
      <c r="N1073" s="3" t="s">
        <v>51</v>
      </c>
      <c r="O1073" s="3">
        <v>24</v>
      </c>
      <c r="P1073" s="5">
        <f t="shared" si="49"/>
        <v>37857</v>
      </c>
      <c r="Q1073" s="3">
        <f t="shared" si="50"/>
        <v>19</v>
      </c>
      <c r="R1073" s="3">
        <v>0</v>
      </c>
      <c r="S1073" s="99">
        <v>3538.9</v>
      </c>
      <c r="T1073" s="3" t="s">
        <v>29</v>
      </c>
      <c r="U1073" s="3" t="s">
        <v>29</v>
      </c>
      <c r="V1073" s="3" t="s">
        <v>33</v>
      </c>
    </row>
    <row r="1074" spans="1:22" x14ac:dyDescent="0.25">
      <c r="A1074" s="3" t="s">
        <v>2011</v>
      </c>
      <c r="B1074" s="3">
        <v>28.5</v>
      </c>
      <c r="C1074" s="3" t="str" cm="1">
        <f t="array" ref="C1074">_xlfn.IFS($B1074&lt;18.5,"Underweight",$B1074&lt;24.9,"Normal Weight",$B1074&lt;29.9,"Overweight",TRUE,"Obesity")</f>
        <v>Overweight</v>
      </c>
      <c r="D1074" s="3">
        <v>6.11</v>
      </c>
      <c r="E1074" s="3" t="str">
        <f t="shared" si="48"/>
        <v>Prediabetes</v>
      </c>
      <c r="F1074" s="3" t="s">
        <v>20</v>
      </c>
      <c r="G1074" s="3" t="s">
        <v>20</v>
      </c>
      <c r="H1074" s="3" t="s">
        <v>20</v>
      </c>
      <c r="I1074" s="3">
        <v>1</v>
      </c>
      <c r="J1074" s="3" t="s">
        <v>20</v>
      </c>
      <c r="L1074" s="3" t="s">
        <v>2011</v>
      </c>
      <c r="M1074" s="3">
        <v>1998</v>
      </c>
      <c r="N1074" s="3" t="s">
        <v>47</v>
      </c>
      <c r="O1074" s="3">
        <v>16</v>
      </c>
      <c r="P1074" s="5">
        <f t="shared" si="49"/>
        <v>36054</v>
      </c>
      <c r="Q1074" s="3">
        <f t="shared" si="50"/>
        <v>24</v>
      </c>
      <c r="R1074" s="3">
        <v>2</v>
      </c>
      <c r="S1074" s="99">
        <v>3537.7</v>
      </c>
      <c r="T1074" s="3" t="s">
        <v>24</v>
      </c>
      <c r="U1074" s="3" t="s">
        <v>24</v>
      </c>
      <c r="V1074" s="3" t="s">
        <v>33</v>
      </c>
    </row>
    <row r="1075" spans="1:22" x14ac:dyDescent="0.25">
      <c r="A1075" s="3" t="s">
        <v>2012</v>
      </c>
      <c r="B1075" s="3">
        <v>39.270000000000003</v>
      </c>
      <c r="C1075" s="3" t="str" cm="1">
        <f t="array" ref="C1075">_xlfn.IFS($B1075&lt;18.5,"Underweight",$B1075&lt;24.9,"Normal Weight",$B1075&lt;29.9,"Overweight",TRUE,"Obesity")</f>
        <v>Obesity</v>
      </c>
      <c r="D1075" s="3">
        <v>6.25</v>
      </c>
      <c r="E1075" s="3" t="str">
        <f t="shared" si="48"/>
        <v>Prediabetes</v>
      </c>
      <c r="F1075" s="3" t="s">
        <v>20</v>
      </c>
      <c r="G1075" s="3" t="s">
        <v>20</v>
      </c>
      <c r="H1075" s="3" t="s">
        <v>20</v>
      </c>
      <c r="I1075" s="3">
        <v>0</v>
      </c>
      <c r="J1075" s="3" t="s">
        <v>20</v>
      </c>
      <c r="L1075" s="3" t="s">
        <v>2012</v>
      </c>
      <c r="M1075" s="3">
        <v>1999</v>
      </c>
      <c r="N1075" s="3" t="s">
        <v>47</v>
      </c>
      <c r="O1075" s="3">
        <v>22</v>
      </c>
      <c r="P1075" s="5">
        <f t="shared" si="49"/>
        <v>36425</v>
      </c>
      <c r="Q1075" s="3">
        <f t="shared" si="50"/>
        <v>23</v>
      </c>
      <c r="R1075" s="3">
        <v>2</v>
      </c>
      <c r="S1075" s="99">
        <v>3500.61</v>
      </c>
      <c r="T1075" s="3" t="s">
        <v>29</v>
      </c>
      <c r="U1075" s="3" t="s">
        <v>29</v>
      </c>
      <c r="V1075" s="3" t="s">
        <v>25</v>
      </c>
    </row>
    <row r="1076" spans="1:22" x14ac:dyDescent="0.25">
      <c r="A1076" s="3" t="s">
        <v>2013</v>
      </c>
      <c r="B1076" s="3">
        <v>32.49</v>
      </c>
      <c r="C1076" s="3" t="str" cm="1">
        <f t="array" ref="C1076">_xlfn.IFS($B1076&lt;18.5,"Underweight",$B1076&lt;24.9,"Normal Weight",$B1076&lt;29.9,"Overweight",TRUE,"Obesity")</f>
        <v>Obesity</v>
      </c>
      <c r="D1076" s="3">
        <v>4</v>
      </c>
      <c r="E1076" s="3" t="str">
        <f t="shared" si="48"/>
        <v>Normal</v>
      </c>
      <c r="F1076" s="3" t="s">
        <v>21</v>
      </c>
      <c r="G1076" s="3" t="s">
        <v>20</v>
      </c>
      <c r="H1076" s="3" t="s">
        <v>20</v>
      </c>
      <c r="I1076" s="3">
        <v>0</v>
      </c>
      <c r="J1076" s="3" t="s">
        <v>20</v>
      </c>
      <c r="L1076" s="3" t="s">
        <v>2013</v>
      </c>
      <c r="M1076" s="3">
        <v>1996</v>
      </c>
      <c r="N1076" s="3" t="s">
        <v>47</v>
      </c>
      <c r="O1076" s="3">
        <v>18</v>
      </c>
      <c r="P1076" s="5">
        <f t="shared" si="49"/>
        <v>35326</v>
      </c>
      <c r="Q1076" s="3">
        <f t="shared" si="50"/>
        <v>26</v>
      </c>
      <c r="R1076" s="3">
        <v>1</v>
      </c>
      <c r="S1076" s="99">
        <v>3490.55</v>
      </c>
      <c r="T1076" s="3" t="s">
        <v>23</v>
      </c>
      <c r="U1076" s="3" t="s">
        <v>29</v>
      </c>
      <c r="V1076" s="3" t="s">
        <v>236</v>
      </c>
    </row>
    <row r="1077" spans="1:22" x14ac:dyDescent="0.25">
      <c r="A1077" s="3" t="s">
        <v>2014</v>
      </c>
      <c r="B1077" s="3">
        <v>23.7</v>
      </c>
      <c r="C1077" s="3" t="str" cm="1">
        <f t="array" ref="C1077">_xlfn.IFS($B1077&lt;18.5,"Underweight",$B1077&lt;24.9,"Normal Weight",$B1077&lt;29.9,"Overweight",TRUE,"Obesity")</f>
        <v>Normal Weight</v>
      </c>
      <c r="D1077" s="3">
        <v>5.55</v>
      </c>
      <c r="E1077" s="3" t="str">
        <f t="shared" si="48"/>
        <v>Normal</v>
      </c>
      <c r="F1077" s="3" t="s">
        <v>21</v>
      </c>
      <c r="G1077" s="3" t="s">
        <v>20</v>
      </c>
      <c r="H1077" s="3" t="s">
        <v>20</v>
      </c>
      <c r="I1077" s="3">
        <v>0</v>
      </c>
      <c r="J1077" s="3" t="s">
        <v>20</v>
      </c>
      <c r="L1077" s="3" t="s">
        <v>2014</v>
      </c>
      <c r="M1077" s="3">
        <v>1996</v>
      </c>
      <c r="N1077" s="3" t="s">
        <v>47</v>
      </c>
      <c r="O1077" s="3">
        <v>19</v>
      </c>
      <c r="P1077" s="5">
        <f t="shared" si="49"/>
        <v>35327</v>
      </c>
      <c r="Q1077" s="3">
        <f t="shared" si="50"/>
        <v>26</v>
      </c>
      <c r="R1077" s="3">
        <v>2</v>
      </c>
      <c r="S1077" s="99">
        <v>3484.33</v>
      </c>
      <c r="T1077" s="3" t="s">
        <v>24</v>
      </c>
      <c r="U1077" s="3" t="s">
        <v>24</v>
      </c>
      <c r="V1077" s="3" t="s">
        <v>53</v>
      </c>
    </row>
    <row r="1078" spans="1:22" x14ac:dyDescent="0.25">
      <c r="A1078" s="3" t="s">
        <v>2015</v>
      </c>
      <c r="B1078" s="3">
        <v>30.4</v>
      </c>
      <c r="C1078" s="3" t="str" cm="1">
        <f t="array" ref="C1078">_xlfn.IFS($B1078&lt;18.5,"Underweight",$B1078&lt;24.9,"Normal Weight",$B1078&lt;29.9,"Overweight",TRUE,"Obesity")</f>
        <v>Obesity</v>
      </c>
      <c r="D1078" s="3">
        <v>5.95</v>
      </c>
      <c r="E1078" s="3" t="str">
        <f t="shared" si="48"/>
        <v>Prediabetes</v>
      </c>
      <c r="F1078" s="3" t="s">
        <v>20</v>
      </c>
      <c r="G1078" s="3" t="s">
        <v>117</v>
      </c>
      <c r="H1078" s="3" t="s">
        <v>20</v>
      </c>
      <c r="I1078" s="3">
        <v>1</v>
      </c>
      <c r="J1078" s="3" t="s">
        <v>20</v>
      </c>
      <c r="L1078" s="3" t="s">
        <v>2015</v>
      </c>
      <c r="M1078" s="3">
        <v>2004</v>
      </c>
      <c r="N1078" s="3" t="s">
        <v>32</v>
      </c>
      <c r="O1078" s="3">
        <v>26</v>
      </c>
      <c r="P1078" s="5">
        <f t="shared" si="49"/>
        <v>38164</v>
      </c>
      <c r="Q1078" s="3">
        <f t="shared" si="50"/>
        <v>18</v>
      </c>
      <c r="R1078" s="3">
        <v>3</v>
      </c>
      <c r="S1078" s="99">
        <v>3481.87</v>
      </c>
      <c r="T1078" s="3" t="s">
        <v>29</v>
      </c>
      <c r="U1078" s="3" t="s">
        <v>24</v>
      </c>
      <c r="V1078" s="3" t="s">
        <v>39</v>
      </c>
    </row>
    <row r="1079" spans="1:22" x14ac:dyDescent="0.25">
      <c r="A1079" s="3" t="s">
        <v>2016</v>
      </c>
      <c r="B1079" s="3">
        <v>38.94</v>
      </c>
      <c r="C1079" s="3" t="str" cm="1">
        <f t="array" ref="C1079">_xlfn.IFS($B1079&lt;18.5,"Underweight",$B1079&lt;24.9,"Normal Weight",$B1079&lt;29.9,"Overweight",TRUE,"Obesity")</f>
        <v>Obesity</v>
      </c>
      <c r="D1079" s="3">
        <v>4.3600000000000003</v>
      </c>
      <c r="E1079" s="3" t="str">
        <f t="shared" si="48"/>
        <v>Normal</v>
      </c>
      <c r="F1079" s="3" t="s">
        <v>20</v>
      </c>
      <c r="G1079" s="3" t="s">
        <v>20</v>
      </c>
      <c r="H1079" s="3" t="s">
        <v>21</v>
      </c>
      <c r="I1079" s="3">
        <v>1</v>
      </c>
      <c r="J1079" s="3" t="s">
        <v>20</v>
      </c>
      <c r="L1079" s="3" t="s">
        <v>2016</v>
      </c>
      <c r="M1079" s="3">
        <v>1993</v>
      </c>
      <c r="N1079" s="3" t="s">
        <v>22</v>
      </c>
      <c r="O1079" s="3">
        <v>12</v>
      </c>
      <c r="P1079" s="5">
        <f t="shared" si="49"/>
        <v>34254</v>
      </c>
      <c r="Q1079" s="3">
        <f t="shared" si="50"/>
        <v>29</v>
      </c>
      <c r="R1079" s="3">
        <v>1</v>
      </c>
      <c r="S1079" s="99">
        <v>3471.41</v>
      </c>
      <c r="T1079" s="3" t="s">
        <v>29</v>
      </c>
      <c r="U1079" s="3" t="s">
        <v>29</v>
      </c>
      <c r="V1079" s="3" t="s">
        <v>25</v>
      </c>
    </row>
    <row r="1080" spans="1:22" x14ac:dyDescent="0.25">
      <c r="A1080" s="3" t="s">
        <v>419</v>
      </c>
      <c r="B1080" s="3">
        <v>31.73</v>
      </c>
      <c r="C1080" s="3" t="str" cm="1">
        <f t="array" ref="C1080">_xlfn.IFS($B1080&lt;18.5,"Underweight",$B1080&lt;24.9,"Normal Weight",$B1080&lt;29.9,"Overweight",TRUE,"Obesity")</f>
        <v>Obesity</v>
      </c>
      <c r="D1080" s="3">
        <v>4.3</v>
      </c>
      <c r="E1080" s="3" t="str">
        <f t="shared" si="48"/>
        <v>Normal</v>
      </c>
      <c r="F1080" s="3" t="s">
        <v>20</v>
      </c>
      <c r="G1080" s="3" t="s">
        <v>20</v>
      </c>
      <c r="H1080" s="3" t="s">
        <v>20</v>
      </c>
      <c r="I1080" s="3">
        <v>0</v>
      </c>
      <c r="J1080" s="3" t="s">
        <v>21</v>
      </c>
      <c r="L1080" s="3" t="s">
        <v>419</v>
      </c>
      <c r="M1080" s="3">
        <v>1999</v>
      </c>
      <c r="N1080" s="3" t="s">
        <v>22</v>
      </c>
      <c r="O1080" s="3">
        <v>1</v>
      </c>
      <c r="P1080" s="5">
        <f t="shared" si="49"/>
        <v>36434</v>
      </c>
      <c r="Q1080" s="3">
        <f t="shared" si="50"/>
        <v>23</v>
      </c>
      <c r="R1080" s="3">
        <v>3</v>
      </c>
      <c r="S1080" s="99">
        <v>36189.1</v>
      </c>
      <c r="T1080" s="3" t="s">
        <v>23</v>
      </c>
      <c r="U1080" s="3" t="s">
        <v>24</v>
      </c>
      <c r="V1080" s="3" t="s">
        <v>39</v>
      </c>
    </row>
    <row r="1081" spans="1:22" x14ac:dyDescent="0.25">
      <c r="A1081" s="3" t="s">
        <v>2017</v>
      </c>
      <c r="B1081" s="3">
        <v>31.02</v>
      </c>
      <c r="C1081" s="3" t="str" cm="1">
        <f t="array" ref="C1081">_xlfn.IFS($B1081&lt;18.5,"Underweight",$B1081&lt;24.9,"Normal Weight",$B1081&lt;29.9,"Overweight",TRUE,"Obesity")</f>
        <v>Obesity</v>
      </c>
      <c r="D1081" s="3">
        <v>4.84</v>
      </c>
      <c r="E1081" s="3" t="str">
        <f t="shared" si="48"/>
        <v>Normal</v>
      </c>
      <c r="F1081" s="3" t="s">
        <v>20</v>
      </c>
      <c r="G1081" s="3" t="s">
        <v>20</v>
      </c>
      <c r="H1081" s="3" t="s">
        <v>21</v>
      </c>
      <c r="I1081" s="3">
        <v>1</v>
      </c>
      <c r="J1081" s="3" t="s">
        <v>20</v>
      </c>
      <c r="L1081" s="3" t="s">
        <v>2017</v>
      </c>
      <c r="M1081" s="3">
        <v>2003</v>
      </c>
      <c r="N1081" s="3" t="s">
        <v>61</v>
      </c>
      <c r="O1081" s="3">
        <v>29</v>
      </c>
      <c r="P1081" s="5">
        <f t="shared" si="49"/>
        <v>37831</v>
      </c>
      <c r="Q1081" s="3">
        <f t="shared" si="50"/>
        <v>19</v>
      </c>
      <c r="R1081" s="3">
        <v>0</v>
      </c>
      <c r="S1081" s="99">
        <v>3463.51</v>
      </c>
      <c r="T1081" s="3" t="s">
        <v>29</v>
      </c>
      <c r="U1081" s="3" t="s">
        <v>23</v>
      </c>
      <c r="V1081" s="3" t="s">
        <v>42</v>
      </c>
    </row>
    <row r="1082" spans="1:22" x14ac:dyDescent="0.25">
      <c r="A1082" s="3" t="s">
        <v>2018</v>
      </c>
      <c r="B1082" s="3">
        <v>17.5</v>
      </c>
      <c r="C1082" s="3" t="str" cm="1">
        <f t="array" ref="C1082">_xlfn.IFS($B1082&lt;18.5,"Underweight",$B1082&lt;24.9,"Normal Weight",$B1082&lt;29.9,"Overweight",TRUE,"Obesity")</f>
        <v>Underweight</v>
      </c>
      <c r="D1082" s="3">
        <v>4.5599999999999996</v>
      </c>
      <c r="E1082" s="3" t="str">
        <f t="shared" si="48"/>
        <v>Normal</v>
      </c>
      <c r="F1082" s="3" t="s">
        <v>20</v>
      </c>
      <c r="G1082" s="3" t="s">
        <v>20</v>
      </c>
      <c r="H1082" s="3" t="s">
        <v>20</v>
      </c>
      <c r="I1082" s="3">
        <v>1</v>
      </c>
      <c r="J1082" s="3" t="s">
        <v>20</v>
      </c>
      <c r="L1082" s="3" t="s">
        <v>2018</v>
      </c>
      <c r="M1082" s="3">
        <v>1987</v>
      </c>
      <c r="N1082" s="3" t="s">
        <v>47</v>
      </c>
      <c r="O1082" s="3">
        <v>14</v>
      </c>
      <c r="P1082" s="5">
        <f t="shared" si="49"/>
        <v>32034</v>
      </c>
      <c r="Q1082" s="3">
        <f t="shared" si="50"/>
        <v>35</v>
      </c>
      <c r="R1082" s="3">
        <v>3</v>
      </c>
      <c r="S1082" s="99">
        <v>3453.77</v>
      </c>
      <c r="T1082" s="3" t="s">
        <v>29</v>
      </c>
      <c r="U1082" s="3" t="s">
        <v>23</v>
      </c>
      <c r="V1082" s="3" t="s">
        <v>53</v>
      </c>
    </row>
    <row r="1083" spans="1:22" x14ac:dyDescent="0.25">
      <c r="A1083" s="3" t="s">
        <v>2019</v>
      </c>
      <c r="B1083" s="3">
        <v>34.799999999999997</v>
      </c>
      <c r="C1083" s="3" t="str" cm="1">
        <f t="array" ref="C1083">_xlfn.IFS($B1083&lt;18.5,"Underweight",$B1083&lt;24.9,"Normal Weight",$B1083&lt;29.9,"Overweight",TRUE,"Obesity")</f>
        <v>Obesity</v>
      </c>
      <c r="D1083" s="3">
        <v>4.42</v>
      </c>
      <c r="E1083" s="3" t="str">
        <f t="shared" si="48"/>
        <v>Normal</v>
      </c>
      <c r="F1083" s="3" t="s">
        <v>21</v>
      </c>
      <c r="G1083" s="3" t="s">
        <v>117</v>
      </c>
      <c r="H1083" s="3" t="s">
        <v>20</v>
      </c>
      <c r="I1083" s="3">
        <v>2</v>
      </c>
      <c r="J1083" s="3" t="s">
        <v>20</v>
      </c>
      <c r="L1083" s="3" t="s">
        <v>2019</v>
      </c>
      <c r="M1083" s="3">
        <v>2000</v>
      </c>
      <c r="N1083" s="3" t="s">
        <v>32</v>
      </c>
      <c r="O1083" s="3">
        <v>20</v>
      </c>
      <c r="P1083" s="5">
        <f t="shared" si="49"/>
        <v>36697</v>
      </c>
      <c r="Q1083" s="3">
        <f t="shared" si="50"/>
        <v>22</v>
      </c>
      <c r="R1083" s="3">
        <v>3</v>
      </c>
      <c r="S1083" s="99">
        <v>3443.06</v>
      </c>
      <c r="T1083" s="3" t="s">
        <v>29</v>
      </c>
      <c r="U1083" s="3" t="s">
        <v>23</v>
      </c>
      <c r="V1083" s="3" t="s">
        <v>53</v>
      </c>
    </row>
    <row r="1084" spans="1:22" x14ac:dyDescent="0.25">
      <c r="A1084" s="3" t="s">
        <v>2020</v>
      </c>
      <c r="B1084" s="3">
        <v>17.3</v>
      </c>
      <c r="C1084" s="3" t="str" cm="1">
        <f t="array" ref="C1084">_xlfn.IFS($B1084&lt;18.5,"Underweight",$B1084&lt;24.9,"Normal Weight",$B1084&lt;29.9,"Overweight",TRUE,"Obesity")</f>
        <v>Underweight</v>
      </c>
      <c r="D1084" s="3">
        <v>7.66</v>
      </c>
      <c r="E1084" s="3" t="str">
        <f t="shared" si="48"/>
        <v>Diabetes</v>
      </c>
      <c r="F1084" s="3" t="s">
        <v>21</v>
      </c>
      <c r="G1084" s="3" t="s">
        <v>20</v>
      </c>
      <c r="H1084" s="3" t="s">
        <v>20</v>
      </c>
      <c r="I1084" s="3">
        <v>1</v>
      </c>
      <c r="J1084" s="3" t="s">
        <v>20</v>
      </c>
      <c r="L1084" s="3" t="s">
        <v>2020</v>
      </c>
      <c r="M1084" s="3">
        <v>1986</v>
      </c>
      <c r="N1084" s="3" t="s">
        <v>51</v>
      </c>
      <c r="O1084" s="3">
        <v>27</v>
      </c>
      <c r="P1084" s="5">
        <f t="shared" si="49"/>
        <v>31651</v>
      </c>
      <c r="Q1084" s="3">
        <f t="shared" si="50"/>
        <v>36</v>
      </c>
      <c r="R1084" s="3">
        <v>3</v>
      </c>
      <c r="S1084" s="99">
        <v>3436.5</v>
      </c>
      <c r="T1084" s="3" t="s">
        <v>29</v>
      </c>
      <c r="U1084" s="3" t="s">
        <v>23</v>
      </c>
      <c r="V1084" s="3" t="s">
        <v>25</v>
      </c>
    </row>
    <row r="1085" spans="1:22" x14ac:dyDescent="0.25">
      <c r="A1085" s="3" t="s">
        <v>2021</v>
      </c>
      <c r="B1085" s="3">
        <v>32.25</v>
      </c>
      <c r="C1085" s="3" t="str" cm="1">
        <f t="array" ref="C1085">_xlfn.IFS($B1085&lt;18.5,"Underweight",$B1085&lt;24.9,"Normal Weight",$B1085&lt;29.9,"Overweight",TRUE,"Obesity")</f>
        <v>Obesity</v>
      </c>
      <c r="D1085" s="3">
        <v>5.2</v>
      </c>
      <c r="E1085" s="3" t="str">
        <f t="shared" si="48"/>
        <v>Normal</v>
      </c>
      <c r="F1085" s="3" t="s">
        <v>21</v>
      </c>
      <c r="G1085" s="3" t="s">
        <v>20</v>
      </c>
      <c r="H1085" s="3" t="s">
        <v>20</v>
      </c>
      <c r="I1085" s="3">
        <v>0</v>
      </c>
      <c r="J1085" s="3" t="s">
        <v>20</v>
      </c>
      <c r="L1085" s="3" t="s">
        <v>2021</v>
      </c>
      <c r="M1085" s="3">
        <v>2001</v>
      </c>
      <c r="N1085" s="3" t="s">
        <v>28</v>
      </c>
      <c r="O1085" s="3">
        <v>26</v>
      </c>
      <c r="P1085" s="5">
        <f t="shared" si="49"/>
        <v>37251</v>
      </c>
      <c r="Q1085" s="3">
        <f t="shared" si="50"/>
        <v>21</v>
      </c>
      <c r="R1085" s="3">
        <v>0</v>
      </c>
      <c r="S1085" s="99">
        <v>3434.38</v>
      </c>
      <c r="T1085" s="3" t="s">
        <v>29</v>
      </c>
      <c r="U1085" s="3" t="s">
        <v>29</v>
      </c>
      <c r="V1085" s="3" t="s">
        <v>53</v>
      </c>
    </row>
    <row r="1086" spans="1:22" x14ac:dyDescent="0.25">
      <c r="A1086" s="3" t="s">
        <v>2022</v>
      </c>
      <c r="B1086" s="3">
        <v>42.4</v>
      </c>
      <c r="C1086" s="3" t="str" cm="1">
        <f t="array" ref="C1086">_xlfn.IFS($B1086&lt;18.5,"Underweight",$B1086&lt;24.9,"Normal Weight",$B1086&lt;29.9,"Overweight",TRUE,"Obesity")</f>
        <v>Obesity</v>
      </c>
      <c r="D1086" s="3">
        <v>5.53</v>
      </c>
      <c r="E1086" s="3" t="str">
        <f t="shared" si="48"/>
        <v>Normal</v>
      </c>
      <c r="F1086" s="3" t="s">
        <v>21</v>
      </c>
      <c r="G1086" s="3" t="s">
        <v>20</v>
      </c>
      <c r="H1086" s="3" t="s">
        <v>20</v>
      </c>
      <c r="I1086" s="3">
        <v>0</v>
      </c>
      <c r="J1086" s="3" t="s">
        <v>20</v>
      </c>
      <c r="L1086" s="3" t="s">
        <v>2022</v>
      </c>
      <c r="M1086" s="3">
        <v>1996</v>
      </c>
      <c r="N1086" s="3" t="s">
        <v>28</v>
      </c>
      <c r="O1086" s="3">
        <v>19</v>
      </c>
      <c r="P1086" s="5">
        <f t="shared" si="49"/>
        <v>35418</v>
      </c>
      <c r="Q1086" s="3">
        <f t="shared" si="50"/>
        <v>26</v>
      </c>
      <c r="R1086" s="3">
        <v>1</v>
      </c>
      <c r="S1086" s="99">
        <v>3410.32</v>
      </c>
      <c r="T1086" s="3" t="s">
        <v>29</v>
      </c>
      <c r="U1086" s="3" t="s">
        <v>29</v>
      </c>
      <c r="V1086" s="3" t="s">
        <v>53</v>
      </c>
    </row>
    <row r="1087" spans="1:22" x14ac:dyDescent="0.25">
      <c r="A1087" s="3" t="s">
        <v>2023</v>
      </c>
      <c r="B1087" s="3">
        <v>38.664999999999999</v>
      </c>
      <c r="C1087" s="3" t="str" cm="1">
        <f t="array" ref="C1087">_xlfn.IFS($B1087&lt;18.5,"Underweight",$B1087&lt;24.9,"Normal Weight",$B1087&lt;29.9,"Overweight",TRUE,"Obesity")</f>
        <v>Obesity</v>
      </c>
      <c r="D1087" s="3">
        <v>4.8600000000000003</v>
      </c>
      <c r="E1087" s="3" t="str">
        <f t="shared" si="48"/>
        <v>Normal</v>
      </c>
      <c r="F1087" s="3" t="s">
        <v>20</v>
      </c>
      <c r="G1087" s="3" t="s">
        <v>117</v>
      </c>
      <c r="H1087" s="3" t="s">
        <v>20</v>
      </c>
      <c r="I1087" s="3">
        <v>1</v>
      </c>
      <c r="J1087" s="3" t="s">
        <v>20</v>
      </c>
      <c r="L1087" s="3" t="s">
        <v>2023</v>
      </c>
      <c r="M1087" s="3">
        <v>2004</v>
      </c>
      <c r="N1087" s="3" t="s">
        <v>61</v>
      </c>
      <c r="O1087" s="3">
        <v>16</v>
      </c>
      <c r="P1087" s="5">
        <f t="shared" si="49"/>
        <v>38184</v>
      </c>
      <c r="Q1087" s="3">
        <f t="shared" si="50"/>
        <v>18</v>
      </c>
      <c r="R1087" s="3">
        <v>2</v>
      </c>
      <c r="S1087" s="99">
        <v>3393.36</v>
      </c>
      <c r="T1087" s="3" t="s">
        <v>29</v>
      </c>
      <c r="U1087" s="3" t="s">
        <v>29</v>
      </c>
      <c r="V1087" s="3" t="s">
        <v>134</v>
      </c>
    </row>
    <row r="1088" spans="1:22" x14ac:dyDescent="0.25">
      <c r="A1088" s="3" t="s">
        <v>2024</v>
      </c>
      <c r="B1088" s="3">
        <v>29.92</v>
      </c>
      <c r="C1088" s="3" t="str" cm="1">
        <f t="array" ref="C1088">_xlfn.IFS($B1088&lt;18.5,"Underweight",$B1088&lt;24.9,"Normal Weight",$B1088&lt;29.9,"Overweight",TRUE,"Obesity")</f>
        <v>Obesity</v>
      </c>
      <c r="D1088" s="3">
        <v>5.49</v>
      </c>
      <c r="E1088" s="3" t="str">
        <f t="shared" si="48"/>
        <v>Normal</v>
      </c>
      <c r="F1088" s="3" t="s">
        <v>21</v>
      </c>
      <c r="G1088" s="3" t="s">
        <v>20</v>
      </c>
      <c r="H1088" s="3" t="s">
        <v>20</v>
      </c>
      <c r="I1088" s="3">
        <v>0</v>
      </c>
      <c r="J1088" s="3" t="s">
        <v>20</v>
      </c>
      <c r="L1088" s="3" t="s">
        <v>2024</v>
      </c>
      <c r="M1088" s="3">
        <v>1996</v>
      </c>
      <c r="N1088" s="3" t="s">
        <v>22</v>
      </c>
      <c r="O1088" s="3">
        <v>27</v>
      </c>
      <c r="P1088" s="5">
        <f t="shared" si="49"/>
        <v>35365</v>
      </c>
      <c r="Q1088" s="3">
        <f t="shared" si="50"/>
        <v>26</v>
      </c>
      <c r="R1088" s="3">
        <v>1</v>
      </c>
      <c r="S1088" s="99">
        <v>3392.98</v>
      </c>
      <c r="T1088" s="3" t="s">
        <v>29</v>
      </c>
      <c r="U1088" s="3" t="s">
        <v>24</v>
      </c>
      <c r="V1088" s="3" t="s">
        <v>25</v>
      </c>
    </row>
    <row r="1089" spans="1:22" x14ac:dyDescent="0.25">
      <c r="A1089" s="3" t="s">
        <v>2025</v>
      </c>
      <c r="B1089" s="3">
        <v>29.48</v>
      </c>
      <c r="C1089" s="3" t="str" cm="1">
        <f t="array" ref="C1089">_xlfn.IFS($B1089&lt;18.5,"Underweight",$B1089&lt;24.9,"Normal Weight",$B1089&lt;29.9,"Overweight",TRUE,"Obesity")</f>
        <v>Overweight</v>
      </c>
      <c r="D1089" s="3">
        <v>4.09</v>
      </c>
      <c r="E1089" s="3" t="str">
        <f t="shared" si="48"/>
        <v>Normal</v>
      </c>
      <c r="F1089" s="3" t="s">
        <v>21</v>
      </c>
      <c r="G1089" s="3" t="s">
        <v>20</v>
      </c>
      <c r="H1089" s="3" t="s">
        <v>20</v>
      </c>
      <c r="I1089" s="3">
        <v>0</v>
      </c>
      <c r="J1089" s="3" t="s">
        <v>20</v>
      </c>
      <c r="L1089" s="3" t="s">
        <v>2025</v>
      </c>
      <c r="M1089" s="3">
        <v>1996</v>
      </c>
      <c r="N1089" s="3" t="s">
        <v>51</v>
      </c>
      <c r="O1089" s="3">
        <v>10</v>
      </c>
      <c r="P1089" s="5">
        <f t="shared" si="49"/>
        <v>35287</v>
      </c>
      <c r="Q1089" s="3">
        <f t="shared" si="50"/>
        <v>26</v>
      </c>
      <c r="R1089" s="3">
        <v>1</v>
      </c>
      <c r="S1089" s="99">
        <v>3392.37</v>
      </c>
      <c r="T1089" s="3" t="s">
        <v>29</v>
      </c>
      <c r="U1089" s="3" t="s">
        <v>24</v>
      </c>
      <c r="V1089" s="3" t="s">
        <v>25</v>
      </c>
    </row>
    <row r="1090" spans="1:22" x14ac:dyDescent="0.25">
      <c r="A1090" s="3" t="s">
        <v>2026</v>
      </c>
      <c r="B1090" s="3">
        <v>28.785</v>
      </c>
      <c r="C1090" s="3" t="str" cm="1">
        <f t="array" ref="C1090">_xlfn.IFS($B1090&lt;18.5,"Underweight",$B1090&lt;24.9,"Normal Weight",$B1090&lt;29.9,"Overweight",TRUE,"Obesity")</f>
        <v>Overweight</v>
      </c>
      <c r="D1090" s="3">
        <v>4.3099999999999996</v>
      </c>
      <c r="E1090" s="3" t="str">
        <f t="shared" ref="E1090:E1153" si="51">IF($D1090&lt;5.7,"Normal",IF($D1090&lt;6.5,"Prediabetes","Diabetes"))</f>
        <v>Normal</v>
      </c>
      <c r="F1090" s="3" t="s">
        <v>21</v>
      </c>
      <c r="G1090" s="3" t="s">
        <v>20</v>
      </c>
      <c r="H1090" s="3" t="s">
        <v>20</v>
      </c>
      <c r="I1090" s="3">
        <v>0</v>
      </c>
      <c r="J1090" s="3" t="s">
        <v>20</v>
      </c>
      <c r="L1090" s="3" t="s">
        <v>2026</v>
      </c>
      <c r="M1090" s="3">
        <v>1996</v>
      </c>
      <c r="N1090" s="3" t="s">
        <v>56</v>
      </c>
      <c r="O1090" s="3">
        <v>13</v>
      </c>
      <c r="P1090" s="5">
        <f t="shared" ref="P1090:P1153" si="52">DATE($M1090,MONTH(1&amp;$N1090),$O1090)</f>
        <v>35382</v>
      </c>
      <c r="Q1090" s="3">
        <f t="shared" ref="Q1090:Q1153" si="53">DATEDIF($P1090,DATE(2023,6,8),"Y")</f>
        <v>26</v>
      </c>
      <c r="R1090" s="3">
        <v>0</v>
      </c>
      <c r="S1090" s="99">
        <v>3385.4</v>
      </c>
      <c r="T1090" s="3" t="s">
        <v>29</v>
      </c>
      <c r="U1090" s="3" t="s">
        <v>29</v>
      </c>
      <c r="V1090" s="3" t="s">
        <v>119</v>
      </c>
    </row>
    <row r="1091" spans="1:22" x14ac:dyDescent="0.25">
      <c r="A1091" s="3" t="s">
        <v>421</v>
      </c>
      <c r="B1091" s="3">
        <v>36.64</v>
      </c>
      <c r="C1091" s="3" t="str" cm="1">
        <f t="array" ref="C1091">_xlfn.IFS($B1091&lt;18.5,"Underweight",$B1091&lt;24.9,"Normal Weight",$B1091&lt;29.9,"Overweight",TRUE,"Obesity")</f>
        <v>Obesity</v>
      </c>
      <c r="D1091" s="3">
        <v>11.34</v>
      </c>
      <c r="E1091" s="3" t="str">
        <f t="shared" si="51"/>
        <v>Diabetes</v>
      </c>
      <c r="F1091" s="3" t="s">
        <v>20</v>
      </c>
      <c r="G1091" s="3" t="s">
        <v>20</v>
      </c>
      <c r="H1091" s="3" t="s">
        <v>20</v>
      </c>
      <c r="I1091" s="3">
        <v>0</v>
      </c>
      <c r="J1091" s="3" t="s">
        <v>21</v>
      </c>
      <c r="L1091" s="3" t="s">
        <v>421</v>
      </c>
      <c r="M1091" s="3">
        <v>1974</v>
      </c>
      <c r="N1091" s="3" t="s">
        <v>28</v>
      </c>
      <c r="O1091" s="3">
        <v>6</v>
      </c>
      <c r="P1091" s="5">
        <f t="shared" si="52"/>
        <v>27369</v>
      </c>
      <c r="Q1091" s="3">
        <f t="shared" si="53"/>
        <v>48</v>
      </c>
      <c r="R1091" s="3">
        <v>0</v>
      </c>
      <c r="S1091" s="99">
        <v>36182.870000000003</v>
      </c>
      <c r="T1091" s="3" t="s">
        <v>29</v>
      </c>
      <c r="U1091" s="3" t="s">
        <v>24</v>
      </c>
      <c r="V1091" s="3" t="s">
        <v>33</v>
      </c>
    </row>
    <row r="1092" spans="1:22" x14ac:dyDescent="0.25">
      <c r="A1092" s="3" t="s">
        <v>2027</v>
      </c>
      <c r="B1092" s="3">
        <v>19.8</v>
      </c>
      <c r="C1092" s="3" t="str" cm="1">
        <f t="array" ref="C1092">_xlfn.IFS($B1092&lt;18.5,"Underweight",$B1092&lt;24.9,"Normal Weight",$B1092&lt;29.9,"Overweight",TRUE,"Obesity")</f>
        <v>Normal Weight</v>
      </c>
      <c r="D1092" s="3">
        <v>4</v>
      </c>
      <c r="E1092" s="3" t="str">
        <f t="shared" si="51"/>
        <v>Normal</v>
      </c>
      <c r="F1092" s="3" t="s">
        <v>21</v>
      </c>
      <c r="G1092" s="3" t="s">
        <v>20</v>
      </c>
      <c r="H1092" s="3" t="s">
        <v>20</v>
      </c>
      <c r="I1092" s="3">
        <v>0</v>
      </c>
      <c r="J1092" s="3" t="s">
        <v>20</v>
      </c>
      <c r="L1092" s="3" t="s">
        <v>2027</v>
      </c>
      <c r="M1092" s="3">
        <v>1996</v>
      </c>
      <c r="N1092" s="3" t="s">
        <v>28</v>
      </c>
      <c r="O1092" s="3">
        <v>14</v>
      </c>
      <c r="P1092" s="5">
        <f t="shared" si="52"/>
        <v>35413</v>
      </c>
      <c r="Q1092" s="3">
        <f t="shared" si="53"/>
        <v>26</v>
      </c>
      <c r="R1092" s="3">
        <v>1</v>
      </c>
      <c r="S1092" s="99">
        <v>3378.91</v>
      </c>
      <c r="T1092" s="3" t="s">
        <v>29</v>
      </c>
      <c r="U1092" s="3" t="s">
        <v>23</v>
      </c>
      <c r="V1092" s="3" t="s">
        <v>53</v>
      </c>
    </row>
    <row r="1093" spans="1:22" x14ac:dyDescent="0.25">
      <c r="A1093" s="3" t="s">
        <v>2028</v>
      </c>
      <c r="B1093" s="3">
        <v>35.53</v>
      </c>
      <c r="C1093" s="3" t="str" cm="1">
        <f t="array" ref="C1093">_xlfn.IFS($B1093&lt;18.5,"Underweight",$B1093&lt;24.9,"Normal Weight",$B1093&lt;29.9,"Overweight",TRUE,"Obesity")</f>
        <v>Obesity</v>
      </c>
      <c r="D1093" s="3">
        <v>4.68</v>
      </c>
      <c r="E1093" s="3" t="str">
        <f t="shared" si="51"/>
        <v>Normal</v>
      </c>
      <c r="F1093" s="3" t="s">
        <v>20</v>
      </c>
      <c r="G1093" s="3" t="s">
        <v>20</v>
      </c>
      <c r="H1093" s="3" t="s">
        <v>21</v>
      </c>
      <c r="I1093" s="3">
        <v>1</v>
      </c>
      <c r="J1093" s="3" t="s">
        <v>20</v>
      </c>
      <c r="L1093" s="3" t="s">
        <v>2028</v>
      </c>
      <c r="M1093" s="3">
        <v>1993</v>
      </c>
      <c r="N1093" s="3" t="s">
        <v>22</v>
      </c>
      <c r="O1093" s="3">
        <v>7</v>
      </c>
      <c r="P1093" s="5">
        <f t="shared" si="52"/>
        <v>34249</v>
      </c>
      <c r="Q1093" s="3">
        <f t="shared" si="53"/>
        <v>29</v>
      </c>
      <c r="R1093" s="3">
        <v>0</v>
      </c>
      <c r="S1093" s="99">
        <v>3366.67</v>
      </c>
      <c r="T1093" s="3" t="s">
        <v>29</v>
      </c>
      <c r="U1093" s="3" t="s">
        <v>29</v>
      </c>
      <c r="V1093" s="3" t="s">
        <v>25</v>
      </c>
    </row>
    <row r="1094" spans="1:22" x14ac:dyDescent="0.25">
      <c r="A1094" s="3" t="s">
        <v>2029</v>
      </c>
      <c r="B1094" s="3">
        <v>21.47</v>
      </c>
      <c r="C1094" s="3" t="str" cm="1">
        <f t="array" ref="C1094">_xlfn.IFS($B1094&lt;18.5,"Underweight",$B1094&lt;24.9,"Normal Weight",$B1094&lt;29.9,"Overweight",TRUE,"Obesity")</f>
        <v>Normal Weight</v>
      </c>
      <c r="D1094" s="3">
        <v>4.0199999999999996</v>
      </c>
      <c r="E1094" s="3" t="str">
        <f t="shared" si="51"/>
        <v>Normal</v>
      </c>
      <c r="F1094" s="3" t="s">
        <v>21</v>
      </c>
      <c r="G1094" s="3" t="s">
        <v>20</v>
      </c>
      <c r="H1094" s="3" t="s">
        <v>20</v>
      </c>
      <c r="I1094" s="3">
        <v>1</v>
      </c>
      <c r="J1094" s="3" t="s">
        <v>20</v>
      </c>
      <c r="L1094" s="3" t="s">
        <v>2029</v>
      </c>
      <c r="M1094" s="3">
        <v>1995</v>
      </c>
      <c r="N1094" s="3" t="s">
        <v>32</v>
      </c>
      <c r="O1094" s="3">
        <v>23</v>
      </c>
      <c r="P1094" s="5">
        <f t="shared" si="52"/>
        <v>34873</v>
      </c>
      <c r="Q1094" s="3">
        <f t="shared" si="53"/>
        <v>27</v>
      </c>
      <c r="R1094" s="3">
        <v>0</v>
      </c>
      <c r="S1094" s="99">
        <v>3353.47</v>
      </c>
      <c r="T1094" s="3" t="s">
        <v>29</v>
      </c>
      <c r="U1094" s="3" t="s">
        <v>24</v>
      </c>
      <c r="V1094" s="3" t="s">
        <v>33</v>
      </c>
    </row>
    <row r="1095" spans="1:22" x14ac:dyDescent="0.25">
      <c r="A1095" s="3" t="s">
        <v>2030</v>
      </c>
      <c r="B1095" s="3">
        <v>25.9</v>
      </c>
      <c r="C1095" s="3" t="str" cm="1">
        <f t="array" ref="C1095">_xlfn.IFS($B1095&lt;18.5,"Underweight",$B1095&lt;24.9,"Normal Weight",$B1095&lt;29.9,"Overweight",TRUE,"Obesity")</f>
        <v>Overweight</v>
      </c>
      <c r="D1095" s="3">
        <v>5.12</v>
      </c>
      <c r="E1095" s="3" t="str">
        <f t="shared" si="51"/>
        <v>Normal</v>
      </c>
      <c r="F1095" s="3" t="s">
        <v>20</v>
      </c>
      <c r="G1095" s="3" t="s">
        <v>20</v>
      </c>
      <c r="H1095" s="3" t="s">
        <v>21</v>
      </c>
      <c r="I1095" s="3">
        <v>1</v>
      </c>
      <c r="J1095" s="3" t="s">
        <v>20</v>
      </c>
      <c r="L1095" s="3" t="s">
        <v>2030</v>
      </c>
      <c r="M1095" s="3">
        <v>1993</v>
      </c>
      <c r="N1095" s="3" t="s">
        <v>22</v>
      </c>
      <c r="O1095" s="3">
        <v>28</v>
      </c>
      <c r="P1095" s="5">
        <f t="shared" si="52"/>
        <v>34270</v>
      </c>
      <c r="Q1095" s="3">
        <f t="shared" si="53"/>
        <v>29</v>
      </c>
      <c r="R1095" s="3">
        <v>0</v>
      </c>
      <c r="S1095" s="99">
        <v>3353.28</v>
      </c>
      <c r="T1095" s="3" t="s">
        <v>29</v>
      </c>
      <c r="U1095" s="3" t="s">
        <v>23</v>
      </c>
      <c r="V1095" s="3" t="s">
        <v>53</v>
      </c>
    </row>
    <row r="1096" spans="1:22" x14ac:dyDescent="0.25">
      <c r="A1096" s="3" t="s">
        <v>2031</v>
      </c>
      <c r="B1096" s="3">
        <v>20.81</v>
      </c>
      <c r="C1096" s="3" t="str" cm="1">
        <f t="array" ref="C1096">_xlfn.IFS($B1096&lt;18.5,"Underweight",$B1096&lt;24.9,"Normal Weight",$B1096&lt;29.9,"Overweight",TRUE,"Obesity")</f>
        <v>Normal Weight</v>
      </c>
      <c r="D1096" s="3">
        <v>5.52</v>
      </c>
      <c r="E1096" s="3" t="str">
        <f t="shared" si="51"/>
        <v>Normal</v>
      </c>
      <c r="F1096" s="3" t="s">
        <v>20</v>
      </c>
      <c r="G1096" s="3" t="s">
        <v>20</v>
      </c>
      <c r="H1096" s="3" t="s">
        <v>20</v>
      </c>
      <c r="I1096" s="3">
        <v>0</v>
      </c>
      <c r="J1096" s="3" t="s">
        <v>20</v>
      </c>
      <c r="L1096" s="3" t="s">
        <v>2031</v>
      </c>
      <c r="M1096" s="3">
        <v>1991</v>
      </c>
      <c r="N1096" s="3" t="s">
        <v>47</v>
      </c>
      <c r="O1096" s="3">
        <v>1</v>
      </c>
      <c r="P1096" s="5">
        <f t="shared" si="52"/>
        <v>33482</v>
      </c>
      <c r="Q1096" s="3">
        <f t="shared" si="53"/>
        <v>31</v>
      </c>
      <c r="R1096" s="3">
        <v>3</v>
      </c>
      <c r="S1096" s="99">
        <v>3342.79</v>
      </c>
      <c r="T1096" s="3" t="s">
        <v>29</v>
      </c>
      <c r="U1096" s="3" t="s">
        <v>23</v>
      </c>
      <c r="V1096" s="3" t="s">
        <v>25</v>
      </c>
    </row>
    <row r="1097" spans="1:22" x14ac:dyDescent="0.25">
      <c r="A1097" s="3" t="s">
        <v>2032</v>
      </c>
      <c r="B1097" s="3">
        <v>25.84</v>
      </c>
      <c r="C1097" s="3" t="str" cm="1">
        <f t="array" ref="C1097">_xlfn.IFS($B1097&lt;18.5,"Underweight",$B1097&lt;24.9,"Normal Weight",$B1097&lt;29.9,"Overweight",TRUE,"Obesity")</f>
        <v>Overweight</v>
      </c>
      <c r="D1097" s="3">
        <v>5.81</v>
      </c>
      <c r="E1097" s="3" t="str">
        <f t="shared" si="51"/>
        <v>Prediabetes</v>
      </c>
      <c r="F1097" s="3" t="s">
        <v>21</v>
      </c>
      <c r="G1097" s="3" t="s">
        <v>20</v>
      </c>
      <c r="H1097" s="3" t="s">
        <v>21</v>
      </c>
      <c r="I1097" s="3">
        <v>1</v>
      </c>
      <c r="J1097" s="3" t="s">
        <v>20</v>
      </c>
      <c r="L1097" s="3" t="s">
        <v>2032</v>
      </c>
      <c r="M1097" s="3">
        <v>1997</v>
      </c>
      <c r="N1097" s="3" t="s">
        <v>32</v>
      </c>
      <c r="O1097" s="3">
        <v>20</v>
      </c>
      <c r="P1097" s="5">
        <f t="shared" si="52"/>
        <v>35601</v>
      </c>
      <c r="Q1097" s="3">
        <f t="shared" si="53"/>
        <v>25</v>
      </c>
      <c r="R1097" s="3">
        <v>1</v>
      </c>
      <c r="S1097" s="99">
        <v>3309.79</v>
      </c>
      <c r="T1097" s="3" t="s">
        <v>24</v>
      </c>
      <c r="U1097" s="3" t="s">
        <v>24</v>
      </c>
      <c r="V1097" s="3" t="s">
        <v>227</v>
      </c>
    </row>
    <row r="1098" spans="1:22" x14ac:dyDescent="0.25">
      <c r="A1098" s="3" t="s">
        <v>2033</v>
      </c>
      <c r="B1098" s="3">
        <v>30.95</v>
      </c>
      <c r="C1098" s="3" t="str" cm="1">
        <f t="array" ref="C1098">_xlfn.IFS($B1098&lt;18.5,"Underweight",$B1098&lt;24.9,"Normal Weight",$B1098&lt;29.9,"Overweight",TRUE,"Obesity")</f>
        <v>Obesity</v>
      </c>
      <c r="D1098" s="3">
        <v>5.16</v>
      </c>
      <c r="E1098" s="3" t="str">
        <f t="shared" si="51"/>
        <v>Normal</v>
      </c>
      <c r="F1098" s="3" t="s">
        <v>20</v>
      </c>
      <c r="G1098" s="3" t="s">
        <v>20</v>
      </c>
      <c r="H1098" s="3" t="s">
        <v>21</v>
      </c>
      <c r="I1098" s="3">
        <v>1</v>
      </c>
      <c r="J1098" s="3" t="s">
        <v>20</v>
      </c>
      <c r="L1098" s="3" t="s">
        <v>2033</v>
      </c>
      <c r="M1098" s="3">
        <v>2003</v>
      </c>
      <c r="N1098" s="3" t="s">
        <v>56</v>
      </c>
      <c r="O1098" s="3">
        <v>18</v>
      </c>
      <c r="P1098" s="5">
        <f t="shared" si="52"/>
        <v>37943</v>
      </c>
      <c r="Q1098" s="3">
        <f t="shared" si="53"/>
        <v>19</v>
      </c>
      <c r="R1098" s="3">
        <v>0</v>
      </c>
      <c r="S1098" s="99">
        <v>3308.46</v>
      </c>
      <c r="T1098" s="3" t="s">
        <v>29</v>
      </c>
      <c r="U1098" s="3" t="s">
        <v>23</v>
      </c>
      <c r="V1098" s="3" t="s">
        <v>48</v>
      </c>
    </row>
    <row r="1099" spans="1:22" x14ac:dyDescent="0.25">
      <c r="A1099" s="3" t="s">
        <v>2034</v>
      </c>
      <c r="B1099" s="3">
        <v>30.54</v>
      </c>
      <c r="C1099" s="3" t="str" cm="1">
        <f t="array" ref="C1099">_xlfn.IFS($B1099&lt;18.5,"Underweight",$B1099&lt;24.9,"Normal Weight",$B1099&lt;29.9,"Overweight",TRUE,"Obesity")</f>
        <v>Obesity</v>
      </c>
      <c r="D1099" s="3">
        <v>5</v>
      </c>
      <c r="E1099" s="3" t="str">
        <f t="shared" si="51"/>
        <v>Normal</v>
      </c>
      <c r="F1099" s="3" t="s">
        <v>20</v>
      </c>
      <c r="G1099" s="3" t="s">
        <v>20</v>
      </c>
      <c r="H1099" s="3" t="s">
        <v>21</v>
      </c>
      <c r="I1099" s="3">
        <v>1</v>
      </c>
      <c r="J1099" s="3" t="s">
        <v>20</v>
      </c>
      <c r="L1099" s="3" t="s">
        <v>2034</v>
      </c>
      <c r="M1099" s="3">
        <v>2003</v>
      </c>
      <c r="N1099" s="3" t="s">
        <v>28</v>
      </c>
      <c r="O1099" s="3">
        <v>5</v>
      </c>
      <c r="P1099" s="5">
        <f t="shared" si="52"/>
        <v>37960</v>
      </c>
      <c r="Q1099" s="3">
        <f t="shared" si="53"/>
        <v>19</v>
      </c>
      <c r="R1099" s="3">
        <v>0</v>
      </c>
      <c r="S1099" s="99">
        <v>3300.7</v>
      </c>
      <c r="T1099" s="3" t="s">
        <v>29</v>
      </c>
      <c r="U1099" s="3" t="s">
        <v>29</v>
      </c>
      <c r="V1099" s="3" t="s">
        <v>42</v>
      </c>
    </row>
    <row r="1100" spans="1:22" x14ac:dyDescent="0.25">
      <c r="A1100" s="3" t="s">
        <v>2035</v>
      </c>
      <c r="B1100" s="3">
        <v>33.914999999999999</v>
      </c>
      <c r="C1100" s="3" t="str" cm="1">
        <f t="array" ref="C1100">_xlfn.IFS($B1100&lt;18.5,"Underweight",$B1100&lt;24.9,"Normal Weight",$B1100&lt;29.9,"Overweight",TRUE,"Obesity")</f>
        <v>Obesity</v>
      </c>
      <c r="D1100" s="3">
        <v>5.84</v>
      </c>
      <c r="E1100" s="3" t="str">
        <f t="shared" si="51"/>
        <v>Prediabetes</v>
      </c>
      <c r="F1100" s="3" t="s">
        <v>21</v>
      </c>
      <c r="G1100" s="3" t="s">
        <v>20</v>
      </c>
      <c r="H1100" s="3" t="s">
        <v>20</v>
      </c>
      <c r="I1100" s="3">
        <v>0</v>
      </c>
      <c r="J1100" s="3" t="s">
        <v>20</v>
      </c>
      <c r="L1100" s="3" t="s">
        <v>2035</v>
      </c>
      <c r="M1100" s="3">
        <v>1996</v>
      </c>
      <c r="N1100" s="3" t="s">
        <v>56</v>
      </c>
      <c r="O1100" s="3">
        <v>17</v>
      </c>
      <c r="P1100" s="5">
        <f t="shared" si="52"/>
        <v>35386</v>
      </c>
      <c r="Q1100" s="3">
        <f t="shared" si="53"/>
        <v>26</v>
      </c>
      <c r="R1100" s="3">
        <v>1</v>
      </c>
      <c r="S1100" s="99">
        <v>3292.53</v>
      </c>
      <c r="T1100" s="3" t="s">
        <v>29</v>
      </c>
      <c r="U1100" s="3" t="s">
        <v>29</v>
      </c>
      <c r="V1100" s="3" t="s">
        <v>33</v>
      </c>
    </row>
    <row r="1101" spans="1:22" x14ac:dyDescent="0.25">
      <c r="A1101" s="3" t="s">
        <v>2036</v>
      </c>
      <c r="B1101" s="3">
        <v>33.31</v>
      </c>
      <c r="C1101" s="3" t="str" cm="1">
        <f t="array" ref="C1101">_xlfn.IFS($B1101&lt;18.5,"Underweight",$B1101&lt;24.9,"Normal Weight",$B1101&lt;29.9,"Overweight",TRUE,"Obesity")</f>
        <v>Obesity</v>
      </c>
      <c r="D1101" s="3">
        <v>4.1900000000000004</v>
      </c>
      <c r="E1101" s="3" t="str">
        <f t="shared" si="51"/>
        <v>Normal</v>
      </c>
      <c r="F1101" s="3" t="s">
        <v>20</v>
      </c>
      <c r="G1101" s="3" t="s">
        <v>20</v>
      </c>
      <c r="H1101" s="3" t="s">
        <v>21</v>
      </c>
      <c r="I1101" s="3">
        <v>1</v>
      </c>
      <c r="J1101" s="3" t="s">
        <v>20</v>
      </c>
      <c r="L1101" s="3" t="s">
        <v>2036</v>
      </c>
      <c r="M1101" s="3">
        <v>2003</v>
      </c>
      <c r="N1101" s="3" t="s">
        <v>61</v>
      </c>
      <c r="O1101" s="3">
        <v>3</v>
      </c>
      <c r="P1101" s="5">
        <f t="shared" si="52"/>
        <v>37805</v>
      </c>
      <c r="Q1101" s="3">
        <f t="shared" si="53"/>
        <v>19</v>
      </c>
      <c r="R1101" s="3">
        <v>0</v>
      </c>
      <c r="S1101" s="99">
        <v>3280.22</v>
      </c>
      <c r="T1101" s="3" t="s">
        <v>29</v>
      </c>
      <c r="U1101" s="3" t="s">
        <v>24</v>
      </c>
      <c r="V1101" s="3" t="s">
        <v>53</v>
      </c>
    </row>
    <row r="1102" spans="1:22" x14ac:dyDescent="0.25">
      <c r="A1102" s="3" t="s">
        <v>423</v>
      </c>
      <c r="B1102" s="3">
        <v>36.85</v>
      </c>
      <c r="C1102" s="3" t="str" cm="1">
        <f t="array" ref="C1102">_xlfn.IFS($B1102&lt;18.5,"Underweight",$B1102&lt;24.9,"Normal Weight",$B1102&lt;29.9,"Overweight",TRUE,"Obesity")</f>
        <v>Obesity</v>
      </c>
      <c r="D1102" s="3">
        <v>5.88</v>
      </c>
      <c r="E1102" s="3" t="str">
        <f t="shared" si="51"/>
        <v>Prediabetes</v>
      </c>
      <c r="F1102" s="3" t="s">
        <v>20</v>
      </c>
      <c r="G1102" s="3" t="s">
        <v>117</v>
      </c>
      <c r="H1102" s="3" t="s">
        <v>20</v>
      </c>
      <c r="I1102" s="3">
        <v>1</v>
      </c>
      <c r="J1102" s="3" t="s">
        <v>21</v>
      </c>
      <c r="L1102" s="3" t="s">
        <v>423</v>
      </c>
      <c r="M1102" s="3">
        <v>2004</v>
      </c>
      <c r="N1102" s="3" t="s">
        <v>51</v>
      </c>
      <c r="O1102" s="3">
        <v>30</v>
      </c>
      <c r="P1102" s="5">
        <f t="shared" si="52"/>
        <v>38229</v>
      </c>
      <c r="Q1102" s="3">
        <f t="shared" si="53"/>
        <v>18</v>
      </c>
      <c r="R1102" s="3">
        <v>0</v>
      </c>
      <c r="S1102" s="99">
        <v>36149.480000000003</v>
      </c>
      <c r="T1102" s="3" t="s">
        <v>29</v>
      </c>
      <c r="U1102" s="3" t="s">
        <v>29</v>
      </c>
      <c r="V1102" s="3" t="s">
        <v>25</v>
      </c>
    </row>
    <row r="1103" spans="1:22" x14ac:dyDescent="0.25">
      <c r="A1103" s="3" t="s">
        <v>2037</v>
      </c>
      <c r="B1103" s="3">
        <v>25.745000000000001</v>
      </c>
      <c r="C1103" s="3" t="str" cm="1">
        <f t="array" ref="C1103">_xlfn.IFS($B1103&lt;18.5,"Underweight",$B1103&lt;24.9,"Normal Weight",$B1103&lt;29.9,"Overweight",TRUE,"Obesity")</f>
        <v>Overweight</v>
      </c>
      <c r="D1103" s="3">
        <v>4.62</v>
      </c>
      <c r="E1103" s="3" t="str">
        <f t="shared" si="51"/>
        <v>Normal</v>
      </c>
      <c r="F1103" s="3" t="s">
        <v>21</v>
      </c>
      <c r="G1103" s="3" t="s">
        <v>20</v>
      </c>
      <c r="H1103" s="3" t="s">
        <v>20</v>
      </c>
      <c r="I1103" s="3">
        <v>0</v>
      </c>
      <c r="J1103" s="3" t="s">
        <v>20</v>
      </c>
      <c r="L1103" s="3" t="s">
        <v>2037</v>
      </c>
      <c r="M1103" s="3">
        <v>2001</v>
      </c>
      <c r="N1103" s="3" t="s">
        <v>22</v>
      </c>
      <c r="O1103" s="3">
        <v>6</v>
      </c>
      <c r="P1103" s="5">
        <f t="shared" si="52"/>
        <v>37170</v>
      </c>
      <c r="Q1103" s="3">
        <f t="shared" si="53"/>
        <v>21</v>
      </c>
      <c r="R1103" s="3">
        <v>2</v>
      </c>
      <c r="S1103" s="99">
        <v>3279.87</v>
      </c>
      <c r="T1103" s="3" t="s">
        <v>29</v>
      </c>
      <c r="U1103" s="3" t="s">
        <v>23</v>
      </c>
      <c r="V1103" s="3" t="s">
        <v>227</v>
      </c>
    </row>
    <row r="1104" spans="1:22" x14ac:dyDescent="0.25">
      <c r="A1104" s="3" t="s">
        <v>2038</v>
      </c>
      <c r="B1104" s="3">
        <v>37.1</v>
      </c>
      <c r="C1104" s="3" t="str" cm="1">
        <f t="array" ref="C1104">_xlfn.IFS($B1104&lt;18.5,"Underweight",$B1104&lt;24.9,"Normal Weight",$B1104&lt;29.9,"Overweight",TRUE,"Obesity")</f>
        <v>Obesity</v>
      </c>
      <c r="D1104" s="3">
        <v>6.24</v>
      </c>
      <c r="E1104" s="3" t="str">
        <f t="shared" si="51"/>
        <v>Prediabetes</v>
      </c>
      <c r="F1104" s="3" t="s">
        <v>20</v>
      </c>
      <c r="G1104" s="3" t="s">
        <v>20</v>
      </c>
      <c r="H1104" s="3" t="s">
        <v>20</v>
      </c>
      <c r="I1104" s="3">
        <v>0</v>
      </c>
      <c r="J1104" s="3" t="s">
        <v>20</v>
      </c>
      <c r="L1104" s="3" t="s">
        <v>2038</v>
      </c>
      <c r="M1104" s="3">
        <v>1994</v>
      </c>
      <c r="N1104" s="3" t="s">
        <v>61</v>
      </c>
      <c r="O1104" s="3">
        <v>1</v>
      </c>
      <c r="P1104" s="5">
        <f t="shared" si="52"/>
        <v>34516</v>
      </c>
      <c r="Q1104" s="3">
        <f t="shared" si="53"/>
        <v>28</v>
      </c>
      <c r="R1104" s="3">
        <v>1</v>
      </c>
      <c r="S1104" s="99">
        <v>3277.16</v>
      </c>
      <c r="T1104" s="3" t="s">
        <v>29</v>
      </c>
      <c r="U1104" s="3" t="s">
        <v>24</v>
      </c>
      <c r="V1104" s="3" t="s">
        <v>53</v>
      </c>
    </row>
    <row r="1105" spans="1:22" x14ac:dyDescent="0.25">
      <c r="A1105" s="3" t="s">
        <v>2039</v>
      </c>
      <c r="B1105" s="3">
        <v>35.435000000000002</v>
      </c>
      <c r="C1105" s="3" t="str" cm="1">
        <f t="array" ref="C1105">_xlfn.IFS($B1105&lt;18.5,"Underweight",$B1105&lt;24.9,"Normal Weight",$B1105&lt;29.9,"Overweight",TRUE,"Obesity")</f>
        <v>Obesity</v>
      </c>
      <c r="D1105" s="3">
        <v>5.81</v>
      </c>
      <c r="E1105" s="3" t="str">
        <f t="shared" si="51"/>
        <v>Prediabetes</v>
      </c>
      <c r="F1105" s="3" t="s">
        <v>20</v>
      </c>
      <c r="G1105" s="3" t="s">
        <v>20</v>
      </c>
      <c r="H1105" s="3" t="s">
        <v>20</v>
      </c>
      <c r="I1105" s="3">
        <v>0</v>
      </c>
      <c r="J1105" s="3" t="s">
        <v>20</v>
      </c>
      <c r="L1105" s="3" t="s">
        <v>2039</v>
      </c>
      <c r="M1105" s="3">
        <v>1994</v>
      </c>
      <c r="N1105" s="3" t="s">
        <v>28</v>
      </c>
      <c r="O1105" s="3">
        <v>2</v>
      </c>
      <c r="P1105" s="5">
        <f t="shared" si="52"/>
        <v>34670</v>
      </c>
      <c r="Q1105" s="3">
        <f t="shared" si="53"/>
        <v>28</v>
      </c>
      <c r="R1105" s="3">
        <v>0</v>
      </c>
      <c r="S1105" s="99">
        <v>3268.85</v>
      </c>
      <c r="T1105" s="3" t="s">
        <v>24</v>
      </c>
      <c r="U1105" s="3" t="s">
        <v>23</v>
      </c>
      <c r="V1105" s="3" t="s">
        <v>39</v>
      </c>
    </row>
    <row r="1106" spans="1:22" x14ac:dyDescent="0.25">
      <c r="A1106" s="3" t="s">
        <v>2040</v>
      </c>
      <c r="B1106" s="3">
        <v>20.399999999999999</v>
      </c>
      <c r="C1106" s="3" t="str" cm="1">
        <f t="array" ref="C1106">_xlfn.IFS($B1106&lt;18.5,"Underweight",$B1106&lt;24.9,"Normal Weight",$B1106&lt;29.9,"Overweight",TRUE,"Obesity")</f>
        <v>Normal Weight</v>
      </c>
      <c r="D1106" s="3">
        <v>4.83</v>
      </c>
      <c r="E1106" s="3" t="str">
        <f t="shared" si="51"/>
        <v>Normal</v>
      </c>
      <c r="F1106" s="3" t="s">
        <v>20</v>
      </c>
      <c r="G1106" s="3" t="s">
        <v>20</v>
      </c>
      <c r="H1106" s="3" t="s">
        <v>20</v>
      </c>
      <c r="I1106" s="3">
        <v>0</v>
      </c>
      <c r="J1106" s="3" t="s">
        <v>20</v>
      </c>
      <c r="L1106" s="3" t="s">
        <v>2040</v>
      </c>
      <c r="M1106" s="3">
        <v>1991</v>
      </c>
      <c r="N1106" s="3" t="s">
        <v>56</v>
      </c>
      <c r="O1106" s="3">
        <v>13</v>
      </c>
      <c r="P1106" s="5">
        <f t="shared" si="52"/>
        <v>33555</v>
      </c>
      <c r="Q1106" s="3">
        <f t="shared" si="53"/>
        <v>31</v>
      </c>
      <c r="R1106" s="3">
        <v>0</v>
      </c>
      <c r="S1106" s="99">
        <v>3260.2</v>
      </c>
      <c r="T1106" s="3" t="s">
        <v>24</v>
      </c>
      <c r="U1106" s="3" t="s">
        <v>29</v>
      </c>
      <c r="V1106" s="3" t="s">
        <v>53</v>
      </c>
    </row>
    <row r="1107" spans="1:22" x14ac:dyDescent="0.25">
      <c r="A1107" s="3" t="s">
        <v>2041</v>
      </c>
      <c r="B1107" s="3">
        <v>42.13</v>
      </c>
      <c r="C1107" s="3" t="str" cm="1">
        <f t="array" ref="C1107">_xlfn.IFS($B1107&lt;18.5,"Underweight",$B1107&lt;24.9,"Normal Weight",$B1107&lt;29.9,"Overweight",TRUE,"Obesity")</f>
        <v>Obesity</v>
      </c>
      <c r="D1107" s="3">
        <v>5.72</v>
      </c>
      <c r="E1107" s="3" t="str">
        <f t="shared" si="51"/>
        <v>Prediabetes</v>
      </c>
      <c r="F1107" s="3" t="s">
        <v>21</v>
      </c>
      <c r="G1107" s="3" t="s">
        <v>20</v>
      </c>
      <c r="H1107" s="3" t="s">
        <v>21</v>
      </c>
      <c r="I1107" s="3">
        <v>1</v>
      </c>
      <c r="J1107" s="3" t="s">
        <v>20</v>
      </c>
      <c r="L1107" s="3" t="s">
        <v>2041</v>
      </c>
      <c r="M1107" s="3">
        <v>1997</v>
      </c>
      <c r="N1107" s="3" t="s">
        <v>47</v>
      </c>
      <c r="O1107" s="3">
        <v>2</v>
      </c>
      <c r="P1107" s="5">
        <f t="shared" si="52"/>
        <v>35675</v>
      </c>
      <c r="Q1107" s="3">
        <f t="shared" si="53"/>
        <v>25</v>
      </c>
      <c r="R1107" s="3">
        <v>1</v>
      </c>
      <c r="S1107" s="99">
        <v>3238.44</v>
      </c>
      <c r="T1107" s="3" t="s">
        <v>29</v>
      </c>
      <c r="U1107" s="3" t="s">
        <v>24</v>
      </c>
      <c r="V1107" s="3" t="s">
        <v>25</v>
      </c>
    </row>
    <row r="1108" spans="1:22" x14ac:dyDescent="0.25">
      <c r="A1108" s="3" t="s">
        <v>2042</v>
      </c>
      <c r="B1108" s="3">
        <v>33.99</v>
      </c>
      <c r="C1108" s="3" t="str" cm="1">
        <f t="array" ref="C1108">_xlfn.IFS($B1108&lt;18.5,"Underweight",$B1108&lt;24.9,"Normal Weight",$B1108&lt;29.9,"Overweight",TRUE,"Obesity")</f>
        <v>Obesity</v>
      </c>
      <c r="D1108" s="3">
        <v>4.83</v>
      </c>
      <c r="E1108" s="3" t="str">
        <f t="shared" si="51"/>
        <v>Normal</v>
      </c>
      <c r="F1108" s="3" t="s">
        <v>21</v>
      </c>
      <c r="G1108" s="3" t="s">
        <v>20</v>
      </c>
      <c r="H1108" s="3" t="s">
        <v>21</v>
      </c>
      <c r="I1108" s="3">
        <v>1</v>
      </c>
      <c r="J1108" s="3" t="s">
        <v>20</v>
      </c>
      <c r="L1108" s="3" t="s">
        <v>2042</v>
      </c>
      <c r="M1108" s="3">
        <v>1997</v>
      </c>
      <c r="N1108" s="3" t="s">
        <v>51</v>
      </c>
      <c r="O1108" s="3">
        <v>2</v>
      </c>
      <c r="P1108" s="5">
        <f t="shared" si="52"/>
        <v>35644</v>
      </c>
      <c r="Q1108" s="3">
        <f t="shared" si="53"/>
        <v>25</v>
      </c>
      <c r="R1108" s="3">
        <v>1</v>
      </c>
      <c r="S1108" s="99">
        <v>3227.12</v>
      </c>
      <c r="T1108" s="3" t="s">
        <v>29</v>
      </c>
      <c r="U1108" s="3" t="s">
        <v>24</v>
      </c>
      <c r="V1108" s="3" t="s">
        <v>25</v>
      </c>
    </row>
    <row r="1109" spans="1:22" x14ac:dyDescent="0.25">
      <c r="A1109" s="3" t="s">
        <v>2043</v>
      </c>
      <c r="B1109" s="3">
        <v>28.594999999999999</v>
      </c>
      <c r="C1109" s="3" t="str" cm="1">
        <f t="array" ref="C1109">_xlfn.IFS($B1109&lt;18.5,"Underweight",$B1109&lt;24.9,"Normal Weight",$B1109&lt;29.9,"Overweight",TRUE,"Obesity")</f>
        <v>Overweight</v>
      </c>
      <c r="D1109" s="3">
        <v>4.1399999999999997</v>
      </c>
      <c r="E1109" s="3" t="str">
        <f t="shared" si="51"/>
        <v>Normal</v>
      </c>
      <c r="F1109" s="3" t="s">
        <v>21</v>
      </c>
      <c r="G1109" s="3" t="s">
        <v>20</v>
      </c>
      <c r="H1109" s="3" t="s">
        <v>21</v>
      </c>
      <c r="I1109" s="3">
        <v>1</v>
      </c>
      <c r="J1109" s="3" t="s">
        <v>20</v>
      </c>
      <c r="L1109" s="3" t="s">
        <v>2043</v>
      </c>
      <c r="M1109" s="3">
        <v>1997</v>
      </c>
      <c r="N1109" s="3" t="s">
        <v>61</v>
      </c>
      <c r="O1109" s="3">
        <v>6</v>
      </c>
      <c r="P1109" s="5">
        <f t="shared" si="52"/>
        <v>35617</v>
      </c>
      <c r="Q1109" s="3">
        <f t="shared" si="53"/>
        <v>25</v>
      </c>
      <c r="R1109" s="3">
        <v>0</v>
      </c>
      <c r="S1109" s="99">
        <v>3213.62</v>
      </c>
      <c r="T1109" s="3" t="s">
        <v>29</v>
      </c>
      <c r="U1109" s="3" t="s">
        <v>29</v>
      </c>
      <c r="V1109" s="3" t="s">
        <v>119</v>
      </c>
    </row>
    <row r="1110" spans="1:22" x14ac:dyDescent="0.25">
      <c r="A1110" s="3" t="s">
        <v>2044</v>
      </c>
      <c r="B1110" s="3">
        <v>20.8</v>
      </c>
      <c r="C1110" s="3" t="str" cm="1">
        <f t="array" ref="C1110">_xlfn.IFS($B1110&lt;18.5,"Underweight",$B1110&lt;24.9,"Normal Weight",$B1110&lt;29.9,"Overweight",TRUE,"Obesity")</f>
        <v>Normal Weight</v>
      </c>
      <c r="D1110" s="3">
        <v>4.07</v>
      </c>
      <c r="E1110" s="3" t="str">
        <f t="shared" si="51"/>
        <v>Normal</v>
      </c>
      <c r="F1110" s="3" t="s">
        <v>21</v>
      </c>
      <c r="G1110" s="3" t="s">
        <v>20</v>
      </c>
      <c r="H1110" s="3" t="s">
        <v>21</v>
      </c>
      <c r="I1110" s="3">
        <v>1</v>
      </c>
      <c r="J1110" s="3" t="s">
        <v>20</v>
      </c>
      <c r="L1110" s="3" t="s">
        <v>2044</v>
      </c>
      <c r="M1110" s="3">
        <v>1997</v>
      </c>
      <c r="N1110" s="3" t="s">
        <v>28</v>
      </c>
      <c r="O1110" s="3">
        <v>22</v>
      </c>
      <c r="P1110" s="5">
        <f t="shared" si="52"/>
        <v>35786</v>
      </c>
      <c r="Q1110" s="3">
        <f t="shared" si="53"/>
        <v>25</v>
      </c>
      <c r="R1110" s="3">
        <v>1</v>
      </c>
      <c r="S1110" s="99">
        <v>3208.79</v>
      </c>
      <c r="T1110" s="3" t="s">
        <v>29</v>
      </c>
      <c r="U1110" s="3" t="s">
        <v>24</v>
      </c>
      <c r="V1110" s="3" t="s">
        <v>53</v>
      </c>
    </row>
    <row r="1111" spans="1:22" x14ac:dyDescent="0.25">
      <c r="A1111" s="3" t="s">
        <v>2045</v>
      </c>
      <c r="B1111" s="3">
        <v>23.465</v>
      </c>
      <c r="C1111" s="3" t="str" cm="1">
        <f t="array" ref="C1111">_xlfn.IFS($B1111&lt;18.5,"Underweight",$B1111&lt;24.9,"Normal Weight",$B1111&lt;29.9,"Overweight",TRUE,"Obesity")</f>
        <v>Normal Weight</v>
      </c>
      <c r="D1111" s="3">
        <v>6.26</v>
      </c>
      <c r="E1111" s="3" t="str">
        <f t="shared" si="51"/>
        <v>Prediabetes</v>
      </c>
      <c r="F1111" s="3" t="s">
        <v>21</v>
      </c>
      <c r="G1111" s="3" t="s">
        <v>20</v>
      </c>
      <c r="H1111" s="3" t="s">
        <v>21</v>
      </c>
      <c r="I1111" s="3">
        <v>1</v>
      </c>
      <c r="J1111" s="3" t="s">
        <v>20</v>
      </c>
      <c r="L1111" s="3" t="s">
        <v>2045</v>
      </c>
      <c r="M1111" s="3">
        <v>1997</v>
      </c>
      <c r="N1111" s="3" t="s">
        <v>61</v>
      </c>
      <c r="O1111" s="3">
        <v>5</v>
      </c>
      <c r="P1111" s="5">
        <f t="shared" si="52"/>
        <v>35616</v>
      </c>
      <c r="Q1111" s="3">
        <f t="shared" si="53"/>
        <v>25</v>
      </c>
      <c r="R1111" s="3">
        <v>0</v>
      </c>
      <c r="S1111" s="99">
        <v>3206.49</v>
      </c>
      <c r="T1111" s="3" t="s">
        <v>29</v>
      </c>
      <c r="U1111" s="3" t="s">
        <v>24</v>
      </c>
      <c r="V1111" s="3" t="s">
        <v>119</v>
      </c>
    </row>
    <row r="1112" spans="1:22" x14ac:dyDescent="0.25">
      <c r="A1112" s="3" t="s">
        <v>2046</v>
      </c>
      <c r="B1112" s="3">
        <v>40.185000000000002</v>
      </c>
      <c r="C1112" s="3" t="str" cm="1">
        <f t="array" ref="C1112">_xlfn.IFS($B1112&lt;18.5,"Underweight",$B1112&lt;24.9,"Normal Weight",$B1112&lt;29.9,"Overweight",TRUE,"Obesity")</f>
        <v>Obesity</v>
      </c>
      <c r="D1112" s="3">
        <v>5.88</v>
      </c>
      <c r="E1112" s="3" t="str">
        <f t="shared" si="51"/>
        <v>Prediabetes</v>
      </c>
      <c r="F1112" s="3" t="s">
        <v>21</v>
      </c>
      <c r="G1112" s="3" t="s">
        <v>20</v>
      </c>
      <c r="H1112" s="3" t="s">
        <v>20</v>
      </c>
      <c r="I1112" s="3">
        <v>0</v>
      </c>
      <c r="J1112" s="3" t="s">
        <v>20</v>
      </c>
      <c r="L1112" s="3" t="s">
        <v>2046</v>
      </c>
      <c r="M1112" s="3">
        <v>1996</v>
      </c>
      <c r="N1112" s="3" t="s">
        <v>22</v>
      </c>
      <c r="O1112" s="3">
        <v>11</v>
      </c>
      <c r="P1112" s="5">
        <f t="shared" si="52"/>
        <v>35349</v>
      </c>
      <c r="Q1112" s="3">
        <f t="shared" si="53"/>
        <v>26</v>
      </c>
      <c r="R1112" s="3">
        <v>0</v>
      </c>
      <c r="S1112" s="99">
        <v>3201.25</v>
      </c>
      <c r="T1112" s="3" t="s">
        <v>29</v>
      </c>
      <c r="U1112" s="3" t="s">
        <v>24</v>
      </c>
      <c r="V1112" s="3" t="s">
        <v>33</v>
      </c>
    </row>
    <row r="1113" spans="1:22" x14ac:dyDescent="0.25">
      <c r="A1113" s="3" t="s">
        <v>26</v>
      </c>
      <c r="B1113" s="3">
        <v>30.36</v>
      </c>
      <c r="C1113" s="3" t="str" cm="1">
        <f t="array" ref="C1113">_xlfn.IFS($B1113&lt;18.5,"Underweight",$B1113&lt;24.9,"Normal Weight",$B1113&lt;29.9,"Overweight",TRUE,"Obesity")</f>
        <v>Obesity</v>
      </c>
      <c r="D1113" s="3">
        <v>5.77</v>
      </c>
      <c r="E1113" s="3" t="str">
        <f t="shared" si="51"/>
        <v>Prediabetes</v>
      </c>
      <c r="F1113" s="3" t="s">
        <v>20</v>
      </c>
      <c r="G1113" s="3" t="s">
        <v>20</v>
      </c>
      <c r="H1113" s="3" t="s">
        <v>20</v>
      </c>
      <c r="I1113" s="3">
        <v>0</v>
      </c>
      <c r="J1113" s="3" t="s">
        <v>21</v>
      </c>
      <c r="L1113" s="3" t="s">
        <v>26</v>
      </c>
      <c r="M1113" s="3">
        <v>1977</v>
      </c>
      <c r="N1113" s="3" t="s">
        <v>32</v>
      </c>
      <c r="O1113" s="3">
        <v>8</v>
      </c>
      <c r="P1113" s="5">
        <f t="shared" si="52"/>
        <v>28284</v>
      </c>
      <c r="Q1113" s="3">
        <f t="shared" si="53"/>
        <v>46</v>
      </c>
      <c r="R1113" s="3">
        <v>0</v>
      </c>
      <c r="S1113" s="99">
        <v>62592.87</v>
      </c>
      <c r="T1113" s="3" t="s">
        <v>29</v>
      </c>
      <c r="U1113" s="3" t="s">
        <v>24</v>
      </c>
      <c r="V1113" s="3" t="s">
        <v>25</v>
      </c>
    </row>
    <row r="1114" spans="1:22" x14ac:dyDescent="0.25">
      <c r="A1114" s="3" t="s">
        <v>74</v>
      </c>
      <c r="B1114" s="3">
        <v>42.9</v>
      </c>
      <c r="C1114" s="3" t="str" cm="1">
        <f t="array" ref="C1114">_xlfn.IFS($B1114&lt;18.5,"Underweight",$B1114&lt;24.9,"Normal Weight",$B1114&lt;29.9,"Overweight",TRUE,"Obesity")</f>
        <v>Obesity</v>
      </c>
      <c r="D1114" s="3">
        <v>11.41</v>
      </c>
      <c r="E1114" s="3" t="str">
        <f t="shared" si="51"/>
        <v>Diabetes</v>
      </c>
      <c r="F1114" s="3" t="s">
        <v>20</v>
      </c>
      <c r="G1114" s="3" t="s">
        <v>20</v>
      </c>
      <c r="H1114" s="3" t="s">
        <v>20</v>
      </c>
      <c r="I1114" s="3">
        <v>0</v>
      </c>
      <c r="J1114" s="3" t="s">
        <v>21</v>
      </c>
      <c r="L1114" s="3" t="s">
        <v>74</v>
      </c>
      <c r="M1114" s="3">
        <v>1971</v>
      </c>
      <c r="N1114" s="3" t="s">
        <v>47</v>
      </c>
      <c r="O1114" s="3">
        <v>27</v>
      </c>
      <c r="P1114" s="5">
        <f t="shared" si="52"/>
        <v>26203</v>
      </c>
      <c r="Q1114" s="3">
        <f t="shared" si="53"/>
        <v>51</v>
      </c>
      <c r="R1114" s="3">
        <v>2</v>
      </c>
      <c r="S1114" s="99">
        <v>47462.89</v>
      </c>
      <c r="T1114" s="3" t="s">
        <v>23</v>
      </c>
      <c r="U1114" s="3" t="s">
        <v>29</v>
      </c>
      <c r="V1114" s="3" t="s">
        <v>25</v>
      </c>
    </row>
    <row r="1115" spans="1:22" x14ac:dyDescent="0.25">
      <c r="A1115" s="3" t="s">
        <v>425</v>
      </c>
      <c r="B1115" s="3">
        <v>33.33</v>
      </c>
      <c r="C1115" s="3" t="str" cm="1">
        <f t="array" ref="C1115">_xlfn.IFS($B1115&lt;18.5,"Underweight",$B1115&lt;24.9,"Normal Weight",$B1115&lt;29.9,"Overweight",TRUE,"Obesity")</f>
        <v>Obesity</v>
      </c>
      <c r="D1115" s="3">
        <v>5.01</v>
      </c>
      <c r="E1115" s="3" t="str">
        <f t="shared" si="51"/>
        <v>Normal</v>
      </c>
      <c r="F1115" s="3" t="s">
        <v>21</v>
      </c>
      <c r="G1115" s="3" t="s">
        <v>20</v>
      </c>
      <c r="H1115" s="3" t="s">
        <v>21</v>
      </c>
      <c r="I1115" s="3">
        <v>1</v>
      </c>
      <c r="J1115" s="3" t="s">
        <v>21</v>
      </c>
      <c r="L1115" s="3" t="s">
        <v>425</v>
      </c>
      <c r="M1115" s="3">
        <v>1997</v>
      </c>
      <c r="N1115" s="3" t="s">
        <v>32</v>
      </c>
      <c r="O1115" s="3">
        <v>12</v>
      </c>
      <c r="P1115" s="5">
        <f t="shared" si="52"/>
        <v>35593</v>
      </c>
      <c r="Q1115" s="3">
        <f t="shared" si="53"/>
        <v>25</v>
      </c>
      <c r="R1115" s="3">
        <v>2</v>
      </c>
      <c r="S1115" s="99">
        <v>36124.57</v>
      </c>
      <c r="T1115" s="3" t="s">
        <v>23</v>
      </c>
      <c r="U1115" s="3" t="s">
        <v>24</v>
      </c>
      <c r="V1115" s="3" t="s">
        <v>25</v>
      </c>
    </row>
    <row r="1116" spans="1:22" x14ac:dyDescent="0.25">
      <c r="A1116" s="3" t="s">
        <v>2047</v>
      </c>
      <c r="B1116" s="3">
        <v>21.89</v>
      </c>
      <c r="C1116" s="3" t="str" cm="1">
        <f t="array" ref="C1116">_xlfn.IFS($B1116&lt;18.5,"Underweight",$B1116&lt;24.9,"Normal Weight",$B1116&lt;29.9,"Overweight",TRUE,"Obesity")</f>
        <v>Normal Weight</v>
      </c>
      <c r="D1116" s="3">
        <v>5.72</v>
      </c>
      <c r="E1116" s="3" t="str">
        <f t="shared" si="51"/>
        <v>Prediabetes</v>
      </c>
      <c r="F1116" s="3" t="s">
        <v>21</v>
      </c>
      <c r="G1116" s="3" t="s">
        <v>20</v>
      </c>
      <c r="H1116" s="3" t="s">
        <v>20</v>
      </c>
      <c r="I1116" s="3">
        <v>0</v>
      </c>
      <c r="J1116" s="3" t="s">
        <v>20</v>
      </c>
      <c r="L1116" s="3" t="s">
        <v>2047</v>
      </c>
      <c r="M1116" s="3">
        <v>2001</v>
      </c>
      <c r="N1116" s="3" t="s">
        <v>47</v>
      </c>
      <c r="O1116" s="3">
        <v>2</v>
      </c>
      <c r="P1116" s="5">
        <f t="shared" si="52"/>
        <v>37136</v>
      </c>
      <c r="Q1116" s="3">
        <f t="shared" si="53"/>
        <v>21</v>
      </c>
      <c r="R1116" s="3">
        <v>2</v>
      </c>
      <c r="S1116" s="99">
        <v>3180.51</v>
      </c>
      <c r="T1116" s="3" t="s">
        <v>29</v>
      </c>
      <c r="U1116" s="3" t="s">
        <v>29</v>
      </c>
      <c r="V1116" s="3" t="s">
        <v>25</v>
      </c>
    </row>
    <row r="1117" spans="1:22" x14ac:dyDescent="0.25">
      <c r="A1117" s="3" t="s">
        <v>2048</v>
      </c>
      <c r="B1117" s="3">
        <v>29.34</v>
      </c>
      <c r="C1117" s="3" t="str" cm="1">
        <f t="array" ref="C1117">_xlfn.IFS($B1117&lt;18.5,"Underweight",$B1117&lt;24.9,"Normal Weight",$B1117&lt;29.9,"Overweight",TRUE,"Obesity")</f>
        <v>Overweight</v>
      </c>
      <c r="D1117" s="3">
        <v>6.09</v>
      </c>
      <c r="E1117" s="3" t="str">
        <f t="shared" si="51"/>
        <v>Prediabetes</v>
      </c>
      <c r="F1117" s="3" t="s">
        <v>21</v>
      </c>
      <c r="G1117" s="3" t="s">
        <v>117</v>
      </c>
      <c r="H1117" s="3" t="s">
        <v>20</v>
      </c>
      <c r="I1117" s="3">
        <v>2</v>
      </c>
      <c r="J1117" s="3" t="s">
        <v>20</v>
      </c>
      <c r="L1117" s="3" t="s">
        <v>2048</v>
      </c>
      <c r="M1117" s="3">
        <v>2000</v>
      </c>
      <c r="N1117" s="3" t="s">
        <v>47</v>
      </c>
      <c r="O1117" s="3">
        <v>23</v>
      </c>
      <c r="P1117" s="5">
        <f t="shared" si="52"/>
        <v>36792</v>
      </c>
      <c r="Q1117" s="3">
        <f t="shared" si="53"/>
        <v>22</v>
      </c>
      <c r="R1117" s="3">
        <v>0</v>
      </c>
      <c r="S1117" s="99">
        <v>3179.96</v>
      </c>
      <c r="T1117" s="3" t="s">
        <v>29</v>
      </c>
      <c r="U1117" s="3" t="s">
        <v>29</v>
      </c>
      <c r="V1117" s="3" t="s">
        <v>33</v>
      </c>
    </row>
    <row r="1118" spans="1:22" x14ac:dyDescent="0.25">
      <c r="A1118" s="3" t="s">
        <v>2049</v>
      </c>
      <c r="B1118" s="3">
        <v>22.61</v>
      </c>
      <c r="C1118" s="3" t="str" cm="1">
        <f t="array" ref="C1118">_xlfn.IFS($B1118&lt;18.5,"Underweight",$B1118&lt;24.9,"Normal Weight",$B1118&lt;29.9,"Overweight",TRUE,"Obesity")</f>
        <v>Normal Weight</v>
      </c>
      <c r="D1118" s="3">
        <v>4.25</v>
      </c>
      <c r="E1118" s="3" t="str">
        <f t="shared" si="51"/>
        <v>Normal</v>
      </c>
      <c r="F1118" s="3" t="s">
        <v>21</v>
      </c>
      <c r="G1118" s="3" t="s">
        <v>20</v>
      </c>
      <c r="H1118" s="3" t="s">
        <v>20</v>
      </c>
      <c r="I1118" s="3">
        <v>0</v>
      </c>
      <c r="J1118" s="3" t="s">
        <v>20</v>
      </c>
      <c r="L1118" s="3" t="s">
        <v>2049</v>
      </c>
      <c r="M1118" s="3">
        <v>1996</v>
      </c>
      <c r="N1118" s="3" t="s">
        <v>61</v>
      </c>
      <c r="O1118" s="3">
        <v>3</v>
      </c>
      <c r="P1118" s="5">
        <f t="shared" si="52"/>
        <v>35249</v>
      </c>
      <c r="Q1118" s="3">
        <f t="shared" si="53"/>
        <v>26</v>
      </c>
      <c r="R1118" s="3">
        <v>0</v>
      </c>
      <c r="S1118" s="99">
        <v>3176.82</v>
      </c>
      <c r="T1118" s="3" t="s">
        <v>29</v>
      </c>
      <c r="U1118" s="3" t="s">
        <v>23</v>
      </c>
      <c r="V1118" s="3" t="s">
        <v>33</v>
      </c>
    </row>
    <row r="1119" spans="1:22" x14ac:dyDescent="0.25">
      <c r="A1119" s="3" t="s">
        <v>2050</v>
      </c>
      <c r="B1119" s="3">
        <v>22.23</v>
      </c>
      <c r="C1119" s="3" t="str" cm="1">
        <f t="array" ref="C1119">_xlfn.IFS($B1119&lt;18.5,"Underweight",$B1119&lt;24.9,"Normal Weight",$B1119&lt;29.9,"Overweight",TRUE,"Obesity")</f>
        <v>Normal Weight</v>
      </c>
      <c r="D1119" s="3">
        <v>6.09</v>
      </c>
      <c r="E1119" s="3" t="str">
        <f t="shared" si="51"/>
        <v>Prediabetes</v>
      </c>
      <c r="F1119" s="3" t="s">
        <v>21</v>
      </c>
      <c r="G1119" s="3" t="s">
        <v>20</v>
      </c>
      <c r="H1119" s="3" t="s">
        <v>20</v>
      </c>
      <c r="I1119" s="3">
        <v>0</v>
      </c>
      <c r="J1119" s="3" t="s">
        <v>20</v>
      </c>
      <c r="L1119" s="3" t="s">
        <v>2050</v>
      </c>
      <c r="M1119" s="3">
        <v>1996</v>
      </c>
      <c r="N1119" s="3" t="s">
        <v>51</v>
      </c>
      <c r="O1119" s="3">
        <v>14</v>
      </c>
      <c r="P1119" s="5">
        <f t="shared" si="52"/>
        <v>35291</v>
      </c>
      <c r="Q1119" s="3">
        <f t="shared" si="53"/>
        <v>26</v>
      </c>
      <c r="R1119" s="3">
        <v>0</v>
      </c>
      <c r="S1119" s="99">
        <v>3176.29</v>
      </c>
      <c r="T1119" s="3" t="s">
        <v>29</v>
      </c>
      <c r="U1119" s="3" t="s">
        <v>29</v>
      </c>
      <c r="V1119" s="3" t="s">
        <v>33</v>
      </c>
    </row>
    <row r="1120" spans="1:22" x14ac:dyDescent="0.25">
      <c r="A1120" s="3" t="s">
        <v>2051</v>
      </c>
      <c r="B1120" s="3">
        <v>33.4</v>
      </c>
      <c r="C1120" s="3" t="str" cm="1">
        <f t="array" ref="C1120">_xlfn.IFS($B1120&lt;18.5,"Underweight",$B1120&lt;24.9,"Normal Weight",$B1120&lt;29.9,"Overweight",TRUE,"Obesity")</f>
        <v>Obesity</v>
      </c>
      <c r="D1120" s="3">
        <v>5.51</v>
      </c>
      <c r="E1120" s="3" t="str">
        <f t="shared" si="51"/>
        <v>Normal</v>
      </c>
      <c r="F1120" s="3" t="s">
        <v>20</v>
      </c>
      <c r="G1120" s="3" t="s">
        <v>20</v>
      </c>
      <c r="H1120" s="3" t="s">
        <v>20</v>
      </c>
      <c r="I1120" s="3">
        <v>0</v>
      </c>
      <c r="J1120" s="3" t="s">
        <v>20</v>
      </c>
      <c r="L1120" s="3" t="s">
        <v>2051</v>
      </c>
      <c r="M1120" s="3">
        <v>1994</v>
      </c>
      <c r="N1120" s="3" t="s">
        <v>61</v>
      </c>
      <c r="O1120" s="3">
        <v>6</v>
      </c>
      <c r="P1120" s="5">
        <f t="shared" si="52"/>
        <v>34521</v>
      </c>
      <c r="Q1120" s="3">
        <f t="shared" si="53"/>
        <v>28</v>
      </c>
      <c r="R1120" s="3">
        <v>0</v>
      </c>
      <c r="S1120" s="99">
        <v>3172.02</v>
      </c>
      <c r="T1120" s="3" t="s">
        <v>29</v>
      </c>
      <c r="U1120" s="3" t="s">
        <v>23</v>
      </c>
      <c r="V1120" s="3" t="s">
        <v>53</v>
      </c>
    </row>
    <row r="1121" spans="1:22" x14ac:dyDescent="0.25">
      <c r="A1121" s="3" t="s">
        <v>2052</v>
      </c>
      <c r="B1121" s="3">
        <v>33.11</v>
      </c>
      <c r="C1121" s="3" t="str" cm="1">
        <f t="array" ref="C1121">_xlfn.IFS($B1121&lt;18.5,"Underweight",$B1121&lt;24.9,"Normal Weight",$B1121&lt;29.9,"Overweight",TRUE,"Obesity")</f>
        <v>Obesity</v>
      </c>
      <c r="D1121" s="3">
        <v>5.63</v>
      </c>
      <c r="E1121" s="3" t="str">
        <f t="shared" si="51"/>
        <v>Normal</v>
      </c>
      <c r="F1121" s="3" t="s">
        <v>20</v>
      </c>
      <c r="G1121" s="3" t="s">
        <v>20</v>
      </c>
      <c r="H1121" s="3" t="s">
        <v>20</v>
      </c>
      <c r="I1121" s="3">
        <v>0</v>
      </c>
      <c r="J1121" s="3" t="s">
        <v>20</v>
      </c>
      <c r="L1121" s="3" t="s">
        <v>2052</v>
      </c>
      <c r="M1121" s="3">
        <v>1994</v>
      </c>
      <c r="N1121" s="3" t="s">
        <v>22</v>
      </c>
      <c r="O1121" s="3">
        <v>25</v>
      </c>
      <c r="P1121" s="5">
        <f t="shared" si="52"/>
        <v>34632</v>
      </c>
      <c r="Q1121" s="3">
        <f t="shared" si="53"/>
        <v>28</v>
      </c>
      <c r="R1121" s="3">
        <v>0</v>
      </c>
      <c r="S1121" s="99">
        <v>3171.61</v>
      </c>
      <c r="T1121" s="3" t="s">
        <v>29</v>
      </c>
      <c r="U1121" s="3" t="s">
        <v>24</v>
      </c>
      <c r="V1121" s="3" t="s">
        <v>25</v>
      </c>
    </row>
    <row r="1122" spans="1:22" x14ac:dyDescent="0.25">
      <c r="A1122" s="3" t="s">
        <v>2053</v>
      </c>
      <c r="B1122" s="3">
        <v>16.815000000000001</v>
      </c>
      <c r="C1122" s="3" t="str" cm="1">
        <f t="array" ref="C1122">_xlfn.IFS($B1122&lt;18.5,"Underweight",$B1122&lt;24.9,"Normal Weight",$B1122&lt;29.9,"Overweight",TRUE,"Obesity")</f>
        <v>Underweight</v>
      </c>
      <c r="D1122" s="3">
        <v>5.29</v>
      </c>
      <c r="E1122" s="3" t="str">
        <f t="shared" si="51"/>
        <v>Normal</v>
      </c>
      <c r="F1122" s="3" t="s">
        <v>21</v>
      </c>
      <c r="G1122" s="3" t="s">
        <v>20</v>
      </c>
      <c r="H1122" s="3" t="s">
        <v>20</v>
      </c>
      <c r="I1122" s="3">
        <v>0</v>
      </c>
      <c r="J1122" s="3" t="s">
        <v>20</v>
      </c>
      <c r="L1122" s="3" t="s">
        <v>2053</v>
      </c>
      <c r="M1122" s="3">
        <v>2001</v>
      </c>
      <c r="N1122" s="3" t="s">
        <v>51</v>
      </c>
      <c r="O1122" s="3">
        <v>29</v>
      </c>
      <c r="P1122" s="5">
        <f t="shared" si="52"/>
        <v>37132</v>
      </c>
      <c r="Q1122" s="3">
        <f t="shared" si="53"/>
        <v>21</v>
      </c>
      <c r="R1122" s="3">
        <v>1</v>
      </c>
      <c r="S1122" s="99">
        <v>3167.46</v>
      </c>
      <c r="T1122" s="3" t="s">
        <v>29</v>
      </c>
      <c r="U1122" s="3" t="s">
        <v>24</v>
      </c>
      <c r="V1122" s="3" t="s">
        <v>119</v>
      </c>
    </row>
    <row r="1123" spans="1:22" x14ac:dyDescent="0.25">
      <c r="A1123" s="3" t="s">
        <v>2054</v>
      </c>
      <c r="B1123" s="3">
        <v>25.61</v>
      </c>
      <c r="C1123" s="3" t="str" cm="1">
        <f t="array" ref="C1123">_xlfn.IFS($B1123&lt;18.5,"Underweight",$B1123&lt;24.9,"Normal Weight",$B1123&lt;29.9,"Overweight",TRUE,"Obesity")</f>
        <v>Overweight</v>
      </c>
      <c r="D1123" s="3">
        <v>4</v>
      </c>
      <c r="E1123" s="3" t="str">
        <f t="shared" si="51"/>
        <v>Normal</v>
      </c>
      <c r="F1123" s="3" t="s">
        <v>20</v>
      </c>
      <c r="G1123" s="3" t="s">
        <v>20</v>
      </c>
      <c r="H1123" s="3" t="s">
        <v>21</v>
      </c>
      <c r="I1123" s="3">
        <v>1</v>
      </c>
      <c r="J1123" s="3" t="s">
        <v>20</v>
      </c>
      <c r="L1123" s="3" t="s">
        <v>2054</v>
      </c>
      <c r="M1123" s="3">
        <v>1993</v>
      </c>
      <c r="N1123" s="3" t="s">
        <v>47</v>
      </c>
      <c r="O1123" s="3">
        <v>25</v>
      </c>
      <c r="P1123" s="5">
        <f t="shared" si="52"/>
        <v>34237</v>
      </c>
      <c r="Q1123" s="3">
        <f t="shared" si="53"/>
        <v>29</v>
      </c>
      <c r="R1123" s="3">
        <v>0</v>
      </c>
      <c r="S1123" s="99">
        <v>3162.02</v>
      </c>
      <c r="T1123" s="3" t="s">
        <v>29</v>
      </c>
      <c r="U1123" s="3" t="s">
        <v>24</v>
      </c>
      <c r="V1123" s="3" t="s">
        <v>25</v>
      </c>
    </row>
    <row r="1124" spans="1:22" x14ac:dyDescent="0.25">
      <c r="A1124" s="3" t="s">
        <v>2055</v>
      </c>
      <c r="B1124" s="3">
        <v>25.8</v>
      </c>
      <c r="C1124" s="3" t="str" cm="1">
        <f t="array" ref="C1124">_xlfn.IFS($B1124&lt;18.5,"Underweight",$B1124&lt;24.9,"Normal Weight",$B1124&lt;29.9,"Overweight",TRUE,"Obesity")</f>
        <v>Overweight</v>
      </c>
      <c r="D1124" s="3">
        <v>5.49</v>
      </c>
      <c r="E1124" s="3" t="str">
        <f t="shared" si="51"/>
        <v>Normal</v>
      </c>
      <c r="F1124" s="3" t="s">
        <v>20</v>
      </c>
      <c r="G1124" s="3" t="s">
        <v>20</v>
      </c>
      <c r="H1124" s="3" t="s">
        <v>20</v>
      </c>
      <c r="I1124" s="3">
        <v>0</v>
      </c>
      <c r="J1124" s="3" t="s">
        <v>20</v>
      </c>
      <c r="L1124" s="3" t="s">
        <v>2055</v>
      </c>
      <c r="M1124" s="3">
        <v>1994</v>
      </c>
      <c r="N1124" s="3" t="s">
        <v>61</v>
      </c>
      <c r="O1124" s="3">
        <v>10</v>
      </c>
      <c r="P1124" s="5">
        <f t="shared" si="52"/>
        <v>34525</v>
      </c>
      <c r="Q1124" s="3">
        <f t="shared" si="53"/>
        <v>28</v>
      </c>
      <c r="R1124" s="3">
        <v>0</v>
      </c>
      <c r="S1124" s="99">
        <v>3161.45</v>
      </c>
      <c r="T1124" s="3" t="s">
        <v>29</v>
      </c>
      <c r="U1124" s="3" t="s">
        <v>23</v>
      </c>
      <c r="V1124" s="3" t="s">
        <v>53</v>
      </c>
    </row>
    <row r="1125" spans="1:22" x14ac:dyDescent="0.25">
      <c r="A1125" s="3" t="s">
        <v>2056</v>
      </c>
      <c r="B1125" s="3">
        <v>27.39</v>
      </c>
      <c r="C1125" s="3" t="str" cm="1">
        <f t="array" ref="C1125">_xlfn.IFS($B1125&lt;18.5,"Underweight",$B1125&lt;24.9,"Normal Weight",$B1125&lt;29.9,"Overweight",TRUE,"Obesity")</f>
        <v>Overweight</v>
      </c>
      <c r="D1125" s="3">
        <v>5.34</v>
      </c>
      <c r="E1125" s="3" t="str">
        <f t="shared" si="51"/>
        <v>Normal</v>
      </c>
      <c r="F1125" s="3" t="s">
        <v>20</v>
      </c>
      <c r="G1125" s="3" t="s">
        <v>20</v>
      </c>
      <c r="H1125" s="3" t="s">
        <v>20</v>
      </c>
      <c r="I1125" s="3">
        <v>0</v>
      </c>
      <c r="J1125" s="3" t="s">
        <v>20</v>
      </c>
      <c r="L1125" s="3" t="s">
        <v>2056</v>
      </c>
      <c r="M1125" s="3">
        <v>1999</v>
      </c>
      <c r="N1125" s="3" t="s">
        <v>32</v>
      </c>
      <c r="O1125" s="3">
        <v>25</v>
      </c>
      <c r="P1125" s="5">
        <f t="shared" si="52"/>
        <v>36336</v>
      </c>
      <c r="Q1125" s="3">
        <f t="shared" si="53"/>
        <v>23</v>
      </c>
      <c r="R1125" s="3">
        <v>0</v>
      </c>
      <c r="S1125" s="99">
        <v>3128.35</v>
      </c>
      <c r="T1125" s="3" t="s">
        <v>29</v>
      </c>
      <c r="U1125" s="3" t="s">
        <v>24</v>
      </c>
      <c r="V1125" s="3" t="s">
        <v>48</v>
      </c>
    </row>
    <row r="1126" spans="1:22" x14ac:dyDescent="0.25">
      <c r="A1126" s="3" t="s">
        <v>427</v>
      </c>
      <c r="B1126" s="3">
        <v>39.14</v>
      </c>
      <c r="C1126" s="3" t="str" cm="1">
        <f t="array" ref="C1126">_xlfn.IFS($B1126&lt;18.5,"Underweight",$B1126&lt;24.9,"Normal Weight",$B1126&lt;29.9,"Overweight",TRUE,"Obesity")</f>
        <v>Obesity</v>
      </c>
      <c r="D1126" s="3">
        <v>4.4000000000000004</v>
      </c>
      <c r="E1126" s="3" t="str">
        <f t="shared" si="51"/>
        <v>Normal</v>
      </c>
      <c r="F1126" s="3" t="s">
        <v>20</v>
      </c>
      <c r="G1126" s="3" t="s">
        <v>20</v>
      </c>
      <c r="H1126" s="3" t="s">
        <v>21</v>
      </c>
      <c r="I1126" s="3">
        <v>1</v>
      </c>
      <c r="J1126" s="3" t="s">
        <v>21</v>
      </c>
      <c r="L1126" s="3" t="s">
        <v>427</v>
      </c>
      <c r="M1126" s="3">
        <v>1979</v>
      </c>
      <c r="N1126" s="3" t="s">
        <v>56</v>
      </c>
      <c r="O1126" s="3">
        <v>4</v>
      </c>
      <c r="P1126" s="5">
        <f t="shared" si="52"/>
        <v>29163</v>
      </c>
      <c r="Q1126" s="3">
        <f t="shared" si="53"/>
        <v>43</v>
      </c>
      <c r="R1126" s="3">
        <v>2</v>
      </c>
      <c r="S1126" s="99">
        <v>36090.49</v>
      </c>
      <c r="T1126" s="3" t="s">
        <v>29</v>
      </c>
      <c r="U1126" s="3" t="s">
        <v>29</v>
      </c>
      <c r="V1126" s="3" t="s">
        <v>53</v>
      </c>
    </row>
    <row r="1127" spans="1:22" x14ac:dyDescent="0.25">
      <c r="A1127" s="3" t="s">
        <v>2057</v>
      </c>
      <c r="B1127" s="3">
        <v>17.03</v>
      </c>
      <c r="C1127" s="3" t="str" cm="1">
        <f t="array" ref="C1127">_xlfn.IFS($B1127&lt;18.5,"Underweight",$B1127&lt;24.9,"Normal Weight",$B1127&lt;29.9,"Overweight",TRUE,"Obesity")</f>
        <v>Underweight</v>
      </c>
      <c r="D1127" s="3">
        <v>4.12</v>
      </c>
      <c r="E1127" s="3" t="str">
        <f t="shared" si="51"/>
        <v>Normal</v>
      </c>
      <c r="F1127" s="3" t="s">
        <v>20</v>
      </c>
      <c r="G1127" s="3" t="s">
        <v>20</v>
      </c>
      <c r="H1127" s="3" t="s">
        <v>20</v>
      </c>
      <c r="I1127" s="3">
        <v>1</v>
      </c>
      <c r="J1127" s="3" t="s">
        <v>20</v>
      </c>
      <c r="L1127" s="3" t="s">
        <v>2057</v>
      </c>
      <c r="M1127" s="3">
        <v>1987</v>
      </c>
      <c r="N1127" s="3" t="s">
        <v>51</v>
      </c>
      <c r="O1127" s="3">
        <v>1</v>
      </c>
      <c r="P1127" s="5">
        <f t="shared" si="52"/>
        <v>31990</v>
      </c>
      <c r="Q1127" s="3">
        <f t="shared" si="53"/>
        <v>35</v>
      </c>
      <c r="R1127" s="3">
        <v>3</v>
      </c>
      <c r="S1127" s="99">
        <v>3088.06</v>
      </c>
      <c r="T1127" s="3" t="s">
        <v>29</v>
      </c>
      <c r="U1127" s="3" t="s">
        <v>29</v>
      </c>
      <c r="V1127" s="3" t="s">
        <v>25</v>
      </c>
    </row>
    <row r="1128" spans="1:22" x14ac:dyDescent="0.25">
      <c r="A1128" s="3" t="s">
        <v>2058</v>
      </c>
      <c r="B1128" s="3">
        <v>23.75</v>
      </c>
      <c r="C1128" s="3" t="str" cm="1">
        <f t="array" ref="C1128">_xlfn.IFS($B1128&lt;18.5,"Underweight",$B1128&lt;24.9,"Normal Weight",$B1128&lt;29.9,"Overweight",TRUE,"Obesity")</f>
        <v>Normal Weight</v>
      </c>
      <c r="D1128" s="3">
        <v>5.49</v>
      </c>
      <c r="E1128" s="3" t="str">
        <f t="shared" si="51"/>
        <v>Normal</v>
      </c>
      <c r="F1128" s="3" t="s">
        <v>21</v>
      </c>
      <c r="G1128" s="3" t="s">
        <v>20</v>
      </c>
      <c r="H1128" s="3" t="s">
        <v>20</v>
      </c>
      <c r="I1128" s="3">
        <v>0</v>
      </c>
      <c r="J1128" s="3" t="s">
        <v>20</v>
      </c>
      <c r="L1128" s="3" t="s">
        <v>2058</v>
      </c>
      <c r="M1128" s="3">
        <v>2001</v>
      </c>
      <c r="N1128" s="3" t="s">
        <v>22</v>
      </c>
      <c r="O1128" s="3">
        <v>13</v>
      </c>
      <c r="P1128" s="5">
        <f t="shared" si="52"/>
        <v>37177</v>
      </c>
      <c r="Q1128" s="3">
        <f t="shared" si="53"/>
        <v>21</v>
      </c>
      <c r="R1128" s="3">
        <v>2</v>
      </c>
      <c r="S1128" s="99">
        <v>3077.1</v>
      </c>
      <c r="T1128" s="3" t="s">
        <v>29</v>
      </c>
      <c r="U1128" s="3" t="s">
        <v>23</v>
      </c>
      <c r="V1128" s="3" t="s">
        <v>33</v>
      </c>
    </row>
    <row r="1129" spans="1:22" x14ac:dyDescent="0.25">
      <c r="A1129" s="3" t="s">
        <v>2059</v>
      </c>
      <c r="B1129" s="3">
        <v>26.03</v>
      </c>
      <c r="C1129" s="3" t="str" cm="1">
        <f t="array" ref="C1129">_xlfn.IFS($B1129&lt;18.5,"Underweight",$B1129&lt;24.9,"Normal Weight",$B1129&lt;29.9,"Overweight",TRUE,"Obesity")</f>
        <v>Overweight</v>
      </c>
      <c r="D1129" s="3">
        <v>5.1100000000000003</v>
      </c>
      <c r="E1129" s="3" t="str">
        <f t="shared" si="51"/>
        <v>Normal</v>
      </c>
      <c r="F1129" s="3" t="s">
        <v>21</v>
      </c>
      <c r="G1129" s="3" t="s">
        <v>20</v>
      </c>
      <c r="H1129" s="3" t="s">
        <v>20</v>
      </c>
      <c r="I1129" s="3">
        <v>1</v>
      </c>
      <c r="J1129" s="3" t="s">
        <v>20</v>
      </c>
      <c r="L1129" s="3" t="s">
        <v>2059</v>
      </c>
      <c r="M1129" s="3">
        <v>1995</v>
      </c>
      <c r="N1129" s="3" t="s">
        <v>47</v>
      </c>
      <c r="O1129" s="3">
        <v>10</v>
      </c>
      <c r="P1129" s="5">
        <f t="shared" si="52"/>
        <v>34952</v>
      </c>
      <c r="Q1129" s="3">
        <f t="shared" si="53"/>
        <v>27</v>
      </c>
      <c r="R1129" s="3">
        <v>0</v>
      </c>
      <c r="S1129" s="99">
        <v>3070.81</v>
      </c>
      <c r="T1129" s="3" t="s">
        <v>24</v>
      </c>
      <c r="U1129" s="3" t="s">
        <v>23</v>
      </c>
      <c r="V1129" s="3" t="s">
        <v>227</v>
      </c>
    </row>
    <row r="1130" spans="1:22" x14ac:dyDescent="0.25">
      <c r="A1130" s="3" t="s">
        <v>2060</v>
      </c>
      <c r="B1130" s="3">
        <v>16.079999999999998</v>
      </c>
      <c r="C1130" s="3" t="str" cm="1">
        <f t="array" ref="C1130">_xlfn.IFS($B1130&lt;18.5,"Underweight",$B1130&lt;24.9,"Normal Weight",$B1130&lt;29.9,"Overweight",TRUE,"Obesity")</f>
        <v>Underweight</v>
      </c>
      <c r="D1130" s="3">
        <v>5.94</v>
      </c>
      <c r="E1130" s="3" t="str">
        <f t="shared" si="51"/>
        <v>Prediabetes</v>
      </c>
      <c r="F1130" s="3" t="s">
        <v>20</v>
      </c>
      <c r="G1130" s="3" t="s">
        <v>20</v>
      </c>
      <c r="H1130" s="3" t="s">
        <v>20</v>
      </c>
      <c r="I1130" s="3">
        <v>0</v>
      </c>
      <c r="J1130" s="3" t="s">
        <v>20</v>
      </c>
      <c r="L1130" s="3" t="s">
        <v>2060</v>
      </c>
      <c r="M1130" s="3">
        <v>1989</v>
      </c>
      <c r="N1130" s="3" t="s">
        <v>22</v>
      </c>
      <c r="O1130" s="3">
        <v>1</v>
      </c>
      <c r="P1130" s="5">
        <f t="shared" si="52"/>
        <v>32782</v>
      </c>
      <c r="Q1130" s="3">
        <f t="shared" si="53"/>
        <v>33</v>
      </c>
      <c r="R1130" s="3">
        <v>3</v>
      </c>
      <c r="S1130" s="99">
        <v>3065.49</v>
      </c>
      <c r="T1130" s="3" t="s">
        <v>29</v>
      </c>
      <c r="U1130" s="3" t="s">
        <v>23</v>
      </c>
      <c r="V1130" s="3" t="s">
        <v>33</v>
      </c>
    </row>
    <row r="1131" spans="1:22" x14ac:dyDescent="0.25">
      <c r="A1131" s="3" t="s">
        <v>2061</v>
      </c>
      <c r="B1131" s="3">
        <v>30.875</v>
      </c>
      <c r="C1131" s="3" t="str" cm="1">
        <f t="array" ref="C1131">_xlfn.IFS($B1131&lt;18.5,"Underweight",$B1131&lt;24.9,"Normal Weight",$B1131&lt;29.9,"Overweight",TRUE,"Obesity")</f>
        <v>Obesity</v>
      </c>
      <c r="D1131" s="3">
        <v>5.54</v>
      </c>
      <c r="E1131" s="3" t="str">
        <f t="shared" si="51"/>
        <v>Normal</v>
      </c>
      <c r="F1131" s="3" t="s">
        <v>20</v>
      </c>
      <c r="G1131" s="3" t="s">
        <v>20</v>
      </c>
      <c r="H1131" s="3" t="s">
        <v>20</v>
      </c>
      <c r="I1131" s="3">
        <v>0</v>
      </c>
      <c r="J1131" s="3" t="s">
        <v>20</v>
      </c>
      <c r="L1131" s="3" t="s">
        <v>2061</v>
      </c>
      <c r="M1131" s="3">
        <v>1994</v>
      </c>
      <c r="N1131" s="3" t="s">
        <v>47</v>
      </c>
      <c r="O1131" s="3">
        <v>26</v>
      </c>
      <c r="P1131" s="5">
        <f t="shared" si="52"/>
        <v>34603</v>
      </c>
      <c r="Q1131" s="3">
        <f t="shared" si="53"/>
        <v>28</v>
      </c>
      <c r="R1131" s="3">
        <v>0</v>
      </c>
      <c r="S1131" s="99">
        <v>3062.51</v>
      </c>
      <c r="T1131" s="3" t="s">
        <v>24</v>
      </c>
      <c r="U1131" s="3" t="s">
        <v>23</v>
      </c>
      <c r="V1131" s="3" t="s">
        <v>33</v>
      </c>
    </row>
    <row r="1132" spans="1:22" x14ac:dyDescent="0.25">
      <c r="A1132" s="3" t="s">
        <v>2062</v>
      </c>
      <c r="B1132" s="3">
        <v>31.79</v>
      </c>
      <c r="C1132" s="3" t="str" cm="1">
        <f t="array" ref="C1132">_xlfn.IFS($B1132&lt;18.5,"Underweight",$B1132&lt;24.9,"Normal Weight",$B1132&lt;29.9,"Overweight",TRUE,"Obesity")</f>
        <v>Obesity</v>
      </c>
      <c r="D1132" s="3">
        <v>7.09</v>
      </c>
      <c r="E1132" s="3" t="str">
        <f t="shared" si="51"/>
        <v>Diabetes</v>
      </c>
      <c r="F1132" s="3" t="s">
        <v>20</v>
      </c>
      <c r="G1132" s="3" t="s">
        <v>20</v>
      </c>
      <c r="H1132" s="3" t="s">
        <v>20</v>
      </c>
      <c r="I1132" s="3">
        <v>0</v>
      </c>
      <c r="J1132" s="3" t="s">
        <v>20</v>
      </c>
      <c r="L1132" s="3" t="s">
        <v>2062</v>
      </c>
      <c r="M1132" s="3">
        <v>2002</v>
      </c>
      <c r="N1132" s="3" t="s">
        <v>32</v>
      </c>
      <c r="O1132" s="3">
        <v>21</v>
      </c>
      <c r="P1132" s="5">
        <f t="shared" si="52"/>
        <v>37428</v>
      </c>
      <c r="Q1132" s="3">
        <f t="shared" si="53"/>
        <v>20</v>
      </c>
      <c r="R1132" s="3">
        <v>2</v>
      </c>
      <c r="S1132" s="99">
        <v>3056.39</v>
      </c>
      <c r="T1132" s="3" t="s">
        <v>29</v>
      </c>
      <c r="U1132" s="3" t="s">
        <v>24</v>
      </c>
      <c r="V1132" s="3" t="s">
        <v>25</v>
      </c>
    </row>
    <row r="1133" spans="1:22" x14ac:dyDescent="0.25">
      <c r="A1133" s="3" t="s">
        <v>2063</v>
      </c>
      <c r="B1133" s="3">
        <v>28.48</v>
      </c>
      <c r="C1133" s="3" t="str" cm="1">
        <f t="array" ref="C1133">_xlfn.IFS($B1133&lt;18.5,"Underweight",$B1133&lt;24.9,"Normal Weight",$B1133&lt;29.9,"Overweight",TRUE,"Obesity")</f>
        <v>Overweight</v>
      </c>
      <c r="D1133" s="3">
        <v>6.22</v>
      </c>
      <c r="E1133" s="3" t="str">
        <f t="shared" si="51"/>
        <v>Prediabetes</v>
      </c>
      <c r="F1133" s="3" t="s">
        <v>21</v>
      </c>
      <c r="G1133" s="3" t="s">
        <v>20</v>
      </c>
      <c r="H1133" s="3" t="s">
        <v>21</v>
      </c>
      <c r="I1133" s="3">
        <v>1</v>
      </c>
      <c r="J1133" s="3" t="s">
        <v>20</v>
      </c>
      <c r="L1133" s="3" t="s">
        <v>2063</v>
      </c>
      <c r="M1133" s="3">
        <v>1997</v>
      </c>
      <c r="N1133" s="3" t="s">
        <v>28</v>
      </c>
      <c r="O1133" s="3">
        <v>22</v>
      </c>
      <c r="P1133" s="5">
        <f t="shared" si="52"/>
        <v>35786</v>
      </c>
      <c r="Q1133" s="3">
        <f t="shared" si="53"/>
        <v>25</v>
      </c>
      <c r="R1133" s="3">
        <v>0</v>
      </c>
      <c r="S1133" s="99">
        <v>3051.73</v>
      </c>
      <c r="T1133" s="3" t="s">
        <v>29</v>
      </c>
      <c r="U1133" s="3" t="s">
        <v>29</v>
      </c>
      <c r="V1133" s="3" t="s">
        <v>53</v>
      </c>
    </row>
    <row r="1134" spans="1:22" x14ac:dyDescent="0.25">
      <c r="A1134" s="3" t="s">
        <v>2064</v>
      </c>
      <c r="B1134" s="3">
        <v>26.6</v>
      </c>
      <c r="C1134" s="3" t="str" cm="1">
        <f t="array" ref="C1134">_xlfn.IFS($B1134&lt;18.5,"Underweight",$B1134&lt;24.9,"Normal Weight",$B1134&lt;29.9,"Overweight",TRUE,"Obesity")</f>
        <v>Overweight</v>
      </c>
      <c r="D1134" s="3">
        <v>4.33</v>
      </c>
      <c r="E1134" s="3" t="str">
        <f t="shared" si="51"/>
        <v>Normal</v>
      </c>
      <c r="F1134" s="3" t="s">
        <v>20</v>
      </c>
      <c r="G1134" s="3" t="s">
        <v>20</v>
      </c>
      <c r="H1134" s="3" t="s">
        <v>20</v>
      </c>
      <c r="I1134" s="3">
        <v>1</v>
      </c>
      <c r="J1134" s="3" t="s">
        <v>20</v>
      </c>
      <c r="L1134" s="3" t="s">
        <v>2064</v>
      </c>
      <c r="M1134" s="3">
        <v>1998</v>
      </c>
      <c r="N1134" s="3" t="s">
        <v>51</v>
      </c>
      <c r="O1134" s="3">
        <v>9</v>
      </c>
      <c r="P1134" s="5">
        <f t="shared" si="52"/>
        <v>36016</v>
      </c>
      <c r="Q1134" s="3">
        <f t="shared" si="53"/>
        <v>24</v>
      </c>
      <c r="R1134" s="3">
        <v>0</v>
      </c>
      <c r="S1134" s="99">
        <v>3046.06</v>
      </c>
      <c r="T1134" s="3" t="s">
        <v>29</v>
      </c>
      <c r="U1134" s="3" t="s">
        <v>23</v>
      </c>
      <c r="V1134" s="3" t="s">
        <v>134</v>
      </c>
    </row>
    <row r="1135" spans="1:22" x14ac:dyDescent="0.25">
      <c r="A1135" s="3" t="s">
        <v>2065</v>
      </c>
      <c r="B1135" s="3">
        <v>25.27</v>
      </c>
      <c r="C1135" s="3" t="str" cm="1">
        <f t="array" ref="C1135">_xlfn.IFS($B1135&lt;18.5,"Underweight",$B1135&lt;24.9,"Normal Weight",$B1135&lt;29.9,"Overweight",TRUE,"Obesity")</f>
        <v>Overweight</v>
      </c>
      <c r="D1135" s="3">
        <v>5.83</v>
      </c>
      <c r="E1135" s="3" t="str">
        <f t="shared" si="51"/>
        <v>Prediabetes</v>
      </c>
      <c r="F1135" s="3" t="s">
        <v>20</v>
      </c>
      <c r="G1135" s="3" t="s">
        <v>20</v>
      </c>
      <c r="H1135" s="3" t="s">
        <v>20</v>
      </c>
      <c r="I1135" s="3">
        <v>1</v>
      </c>
      <c r="J1135" s="3" t="s">
        <v>20</v>
      </c>
      <c r="L1135" s="3" t="s">
        <v>2065</v>
      </c>
      <c r="M1135" s="3">
        <v>1998</v>
      </c>
      <c r="N1135" s="3" t="s">
        <v>47</v>
      </c>
      <c r="O1135" s="3">
        <v>15</v>
      </c>
      <c r="P1135" s="5">
        <f t="shared" si="52"/>
        <v>36053</v>
      </c>
      <c r="Q1135" s="3">
        <f t="shared" si="53"/>
        <v>24</v>
      </c>
      <c r="R1135" s="3">
        <v>0</v>
      </c>
      <c r="S1135" s="99">
        <v>3044.21</v>
      </c>
      <c r="T1135" s="3" t="s">
        <v>29</v>
      </c>
      <c r="U1135" s="3" t="s">
        <v>24</v>
      </c>
      <c r="V1135" s="3" t="s">
        <v>119</v>
      </c>
    </row>
    <row r="1136" spans="1:22" x14ac:dyDescent="0.25">
      <c r="A1136" s="3" t="s">
        <v>2066</v>
      </c>
      <c r="B1136" s="3">
        <v>34.484999999999999</v>
      </c>
      <c r="C1136" s="3" t="str" cm="1">
        <f t="array" ref="C1136">_xlfn.IFS($B1136&lt;18.5,"Underweight",$B1136&lt;24.9,"Normal Weight",$B1136&lt;29.9,"Overweight",TRUE,"Obesity")</f>
        <v>Obesity</v>
      </c>
      <c r="D1136" s="3">
        <v>4.7</v>
      </c>
      <c r="E1136" s="3" t="str">
        <f t="shared" si="51"/>
        <v>Normal</v>
      </c>
      <c r="F1136" s="3" t="s">
        <v>21</v>
      </c>
      <c r="G1136" s="3" t="s">
        <v>20</v>
      </c>
      <c r="H1136" s="3" t="s">
        <v>21</v>
      </c>
      <c r="I1136" s="3">
        <v>1</v>
      </c>
      <c r="J1136" s="3" t="s">
        <v>20</v>
      </c>
      <c r="L1136" s="3" t="s">
        <v>2066</v>
      </c>
      <c r="M1136" s="3">
        <v>1997</v>
      </c>
      <c r="N1136" s="3" t="s">
        <v>28</v>
      </c>
      <c r="O1136" s="3">
        <v>19</v>
      </c>
      <c r="P1136" s="5">
        <f t="shared" si="52"/>
        <v>35783</v>
      </c>
      <c r="Q1136" s="3">
        <f t="shared" si="53"/>
        <v>25</v>
      </c>
      <c r="R1136" s="3">
        <v>0</v>
      </c>
      <c r="S1136" s="99">
        <v>3021.81</v>
      </c>
      <c r="T1136" s="3" t="s">
        <v>29</v>
      </c>
      <c r="U1136" s="3" t="s">
        <v>24</v>
      </c>
      <c r="V1136" s="3" t="s">
        <v>33</v>
      </c>
    </row>
    <row r="1137" spans="1:22" x14ac:dyDescent="0.25">
      <c r="A1137" s="3" t="s">
        <v>429</v>
      </c>
      <c r="B1137" s="3">
        <v>32.9</v>
      </c>
      <c r="C1137" s="3" t="str" cm="1">
        <f t="array" ref="C1137">_xlfn.IFS($B1137&lt;18.5,"Underweight",$B1137&lt;24.9,"Normal Weight",$B1137&lt;29.9,"Overweight",TRUE,"Obesity")</f>
        <v>Obesity</v>
      </c>
      <c r="D1137" s="3">
        <v>6.26</v>
      </c>
      <c r="E1137" s="3" t="str">
        <f t="shared" si="51"/>
        <v>Prediabetes</v>
      </c>
      <c r="F1137" s="3" t="s">
        <v>21</v>
      </c>
      <c r="G1137" s="3" t="s">
        <v>20</v>
      </c>
      <c r="H1137" s="3" t="s">
        <v>20</v>
      </c>
      <c r="I1137" s="3">
        <v>0</v>
      </c>
      <c r="J1137" s="3" t="s">
        <v>21</v>
      </c>
      <c r="L1137" s="3" t="s">
        <v>429</v>
      </c>
      <c r="M1137" s="3">
        <v>1996</v>
      </c>
      <c r="N1137" s="3" t="s">
        <v>51</v>
      </c>
      <c r="O1137" s="3">
        <v>20</v>
      </c>
      <c r="P1137" s="5">
        <f t="shared" si="52"/>
        <v>35297</v>
      </c>
      <c r="Q1137" s="3">
        <f t="shared" si="53"/>
        <v>26</v>
      </c>
      <c r="R1137" s="3">
        <v>2</v>
      </c>
      <c r="S1137" s="99">
        <v>36085.22</v>
      </c>
      <c r="T1137" s="3" t="s">
        <v>23</v>
      </c>
      <c r="U1137" s="3" t="s">
        <v>23</v>
      </c>
      <c r="V1137" s="3" t="s">
        <v>53</v>
      </c>
    </row>
    <row r="1138" spans="1:22" x14ac:dyDescent="0.25">
      <c r="A1138" s="3" t="s">
        <v>2067</v>
      </c>
      <c r="B1138" s="3">
        <v>15.57</v>
      </c>
      <c r="C1138" s="3" t="str" cm="1">
        <f t="array" ref="C1138">_xlfn.IFS($B1138&lt;18.5,"Underweight",$B1138&lt;24.9,"Normal Weight",$B1138&lt;29.9,"Overweight",TRUE,"Obesity")</f>
        <v>Underweight</v>
      </c>
      <c r="D1138" s="3">
        <v>4.07</v>
      </c>
      <c r="E1138" s="3" t="str">
        <f t="shared" si="51"/>
        <v>Normal</v>
      </c>
      <c r="F1138" s="3" t="s">
        <v>21</v>
      </c>
      <c r="G1138" s="3" t="s">
        <v>20</v>
      </c>
      <c r="H1138" s="3" t="s">
        <v>20</v>
      </c>
      <c r="I1138" s="3">
        <v>1</v>
      </c>
      <c r="J1138" s="3" t="s">
        <v>20</v>
      </c>
      <c r="L1138" s="3" t="s">
        <v>2067</v>
      </c>
      <c r="M1138" s="3">
        <v>1988</v>
      </c>
      <c r="N1138" s="3" t="s">
        <v>47</v>
      </c>
      <c r="O1138" s="3">
        <v>28</v>
      </c>
      <c r="P1138" s="5">
        <f t="shared" si="52"/>
        <v>32414</v>
      </c>
      <c r="Q1138" s="3">
        <f t="shared" si="53"/>
        <v>34</v>
      </c>
      <c r="R1138" s="3">
        <v>3</v>
      </c>
      <c r="S1138" s="99">
        <v>3018.04</v>
      </c>
      <c r="T1138" s="3" t="s">
        <v>29</v>
      </c>
      <c r="U1138" s="3" t="s">
        <v>29</v>
      </c>
      <c r="V1138" s="3" t="s">
        <v>33</v>
      </c>
    </row>
    <row r="1139" spans="1:22" x14ac:dyDescent="0.25">
      <c r="A1139" s="3" t="s">
        <v>2068</v>
      </c>
      <c r="B1139" s="3">
        <v>30.36</v>
      </c>
      <c r="C1139" s="3" t="str" cm="1">
        <f t="array" ref="C1139">_xlfn.IFS($B1139&lt;18.5,"Underweight",$B1139&lt;24.9,"Normal Weight",$B1139&lt;29.9,"Overweight",TRUE,"Obesity")</f>
        <v>Obesity</v>
      </c>
      <c r="D1139" s="3">
        <v>9.39</v>
      </c>
      <c r="E1139" s="3" t="str">
        <f t="shared" si="51"/>
        <v>Diabetes</v>
      </c>
      <c r="F1139" s="3" t="s">
        <v>20</v>
      </c>
      <c r="G1139" s="3" t="s">
        <v>20</v>
      </c>
      <c r="H1139" s="3" t="s">
        <v>20</v>
      </c>
      <c r="I1139" s="3">
        <v>0</v>
      </c>
      <c r="J1139" s="3" t="s">
        <v>20</v>
      </c>
      <c r="L1139" s="3" t="s">
        <v>2068</v>
      </c>
      <c r="M1139" s="3">
        <v>2002</v>
      </c>
      <c r="N1139" s="3" t="s">
        <v>28</v>
      </c>
      <c r="O1139" s="3">
        <v>15</v>
      </c>
      <c r="P1139" s="5">
        <f t="shared" si="52"/>
        <v>37605</v>
      </c>
      <c r="Q1139" s="3">
        <f t="shared" si="53"/>
        <v>20</v>
      </c>
      <c r="R1139" s="3">
        <v>0</v>
      </c>
      <c r="S1139" s="99">
        <v>3012.22</v>
      </c>
      <c r="T1139" s="3" t="s">
        <v>29</v>
      </c>
      <c r="U1139" s="3" t="s">
        <v>24</v>
      </c>
      <c r="V1139" s="3" t="s">
        <v>33</v>
      </c>
    </row>
    <row r="1140" spans="1:22" x14ac:dyDescent="0.25">
      <c r="A1140" s="3" t="s">
        <v>2069</v>
      </c>
      <c r="B1140" s="3">
        <v>19.37</v>
      </c>
      <c r="C1140" s="3" t="str" cm="1">
        <f t="array" ref="C1140">_xlfn.IFS($B1140&lt;18.5,"Underweight",$B1140&lt;24.9,"Normal Weight",$B1140&lt;29.9,"Overweight",TRUE,"Obesity")</f>
        <v>Normal Weight</v>
      </c>
      <c r="D1140" s="3">
        <v>4.18</v>
      </c>
      <c r="E1140" s="3" t="str">
        <f t="shared" si="51"/>
        <v>Normal</v>
      </c>
      <c r="F1140" s="3" t="s">
        <v>20</v>
      </c>
      <c r="G1140" s="3" t="s">
        <v>20</v>
      </c>
      <c r="H1140" s="3" t="s">
        <v>20</v>
      </c>
      <c r="I1140" s="3">
        <v>0</v>
      </c>
      <c r="J1140" s="3" t="s">
        <v>20</v>
      </c>
      <c r="L1140" s="3" t="s">
        <v>2069</v>
      </c>
      <c r="M1140" s="3">
        <v>1991</v>
      </c>
      <c r="N1140" s="3" t="s">
        <v>56</v>
      </c>
      <c r="O1140" s="3">
        <v>20</v>
      </c>
      <c r="P1140" s="5">
        <f t="shared" si="52"/>
        <v>33562</v>
      </c>
      <c r="Q1140" s="3">
        <f t="shared" si="53"/>
        <v>31</v>
      </c>
      <c r="R1140" s="3">
        <v>3</v>
      </c>
      <c r="S1140" s="99">
        <v>2985.67</v>
      </c>
      <c r="T1140" s="3" t="s">
        <v>29</v>
      </c>
      <c r="U1140" s="3" t="s">
        <v>29</v>
      </c>
      <c r="V1140" s="3" t="s">
        <v>25</v>
      </c>
    </row>
    <row r="1141" spans="1:22" x14ac:dyDescent="0.25">
      <c r="A1141" s="3" t="s">
        <v>2070</v>
      </c>
      <c r="B1141" s="3">
        <v>16.71</v>
      </c>
      <c r="C1141" s="3" t="str" cm="1">
        <f t="array" ref="C1141">_xlfn.IFS($B1141&lt;18.5,"Underweight",$B1141&lt;24.9,"Normal Weight",$B1141&lt;29.9,"Overweight",TRUE,"Obesity")</f>
        <v>Underweight</v>
      </c>
      <c r="D1141" s="3">
        <v>4.18</v>
      </c>
      <c r="E1141" s="3" t="str">
        <f t="shared" si="51"/>
        <v>Normal</v>
      </c>
      <c r="F1141" s="3" t="s">
        <v>20</v>
      </c>
      <c r="G1141" s="3" t="s">
        <v>20</v>
      </c>
      <c r="H1141" s="3" t="s">
        <v>20</v>
      </c>
      <c r="I1141" s="3">
        <v>1</v>
      </c>
      <c r="J1141" s="3" t="s">
        <v>20</v>
      </c>
      <c r="L1141" s="3" t="s">
        <v>2070</v>
      </c>
      <c r="M1141" s="3">
        <v>1987</v>
      </c>
      <c r="N1141" s="3" t="s">
        <v>32</v>
      </c>
      <c r="O1141" s="3">
        <v>18</v>
      </c>
      <c r="P1141" s="5">
        <f t="shared" si="52"/>
        <v>31946</v>
      </c>
      <c r="Q1141" s="3">
        <f t="shared" si="53"/>
        <v>35</v>
      </c>
      <c r="R1141" s="3">
        <v>3</v>
      </c>
      <c r="S1141" s="99">
        <v>2979.52</v>
      </c>
      <c r="T1141" s="3" t="s">
        <v>29</v>
      </c>
      <c r="U1141" s="3" t="s">
        <v>24</v>
      </c>
      <c r="V1141" s="3" t="s">
        <v>25</v>
      </c>
    </row>
    <row r="1142" spans="1:22" x14ac:dyDescent="0.25">
      <c r="A1142" s="3" t="s">
        <v>2071</v>
      </c>
      <c r="B1142" s="3">
        <v>24.1</v>
      </c>
      <c r="C1142" s="3" t="str" cm="1">
        <f t="array" ref="C1142">_xlfn.IFS($B1142&lt;18.5,"Underweight",$B1142&lt;24.9,"Normal Weight",$B1142&lt;29.9,"Overweight",TRUE,"Obesity")</f>
        <v>Normal Weight</v>
      </c>
      <c r="D1142" s="3">
        <v>4.4000000000000004</v>
      </c>
      <c r="E1142" s="3" t="str">
        <f t="shared" si="51"/>
        <v>Normal</v>
      </c>
      <c r="F1142" s="3" t="s">
        <v>21</v>
      </c>
      <c r="G1142" s="3" t="s">
        <v>20</v>
      </c>
      <c r="H1142" s="3" t="s">
        <v>20</v>
      </c>
      <c r="I1142" s="3">
        <v>1</v>
      </c>
      <c r="J1142" s="3" t="s">
        <v>20</v>
      </c>
      <c r="L1142" s="3" t="s">
        <v>2071</v>
      </c>
      <c r="M1142" s="3">
        <v>1995</v>
      </c>
      <c r="N1142" s="3" t="s">
        <v>47</v>
      </c>
      <c r="O1142" s="3">
        <v>24</v>
      </c>
      <c r="P1142" s="5">
        <f t="shared" si="52"/>
        <v>34966</v>
      </c>
      <c r="Q1142" s="3">
        <f t="shared" si="53"/>
        <v>27</v>
      </c>
      <c r="R1142" s="3">
        <v>0</v>
      </c>
      <c r="S1142" s="99">
        <v>2974.13</v>
      </c>
      <c r="T1142" s="3" t="s">
        <v>29</v>
      </c>
      <c r="U1142" s="3" t="s">
        <v>23</v>
      </c>
      <c r="V1142" s="3" t="s">
        <v>53</v>
      </c>
    </row>
    <row r="1143" spans="1:22" x14ac:dyDescent="0.25">
      <c r="A1143" s="3" t="s">
        <v>2072</v>
      </c>
      <c r="B1143" s="3">
        <v>29.77</v>
      </c>
      <c r="C1143" s="3" t="str" cm="1">
        <f t="array" ref="C1143">_xlfn.IFS($B1143&lt;18.5,"Underweight",$B1143&lt;24.9,"Normal Weight",$B1143&lt;29.9,"Overweight",TRUE,"Obesity")</f>
        <v>Overweight</v>
      </c>
      <c r="D1143" s="3">
        <v>9.9</v>
      </c>
      <c r="E1143" s="3" t="str">
        <f t="shared" si="51"/>
        <v>Diabetes</v>
      </c>
      <c r="F1143" s="3" t="s">
        <v>20</v>
      </c>
      <c r="G1143" s="3" t="s">
        <v>20</v>
      </c>
      <c r="H1143" s="3" t="s">
        <v>20</v>
      </c>
      <c r="I1143" s="3">
        <v>0</v>
      </c>
      <c r="J1143" s="3" t="s">
        <v>20</v>
      </c>
      <c r="L1143" s="3" t="s">
        <v>2072</v>
      </c>
      <c r="M1143" s="3">
        <v>2002</v>
      </c>
      <c r="N1143" s="3" t="s">
        <v>47</v>
      </c>
      <c r="O1143" s="3">
        <v>30</v>
      </c>
      <c r="P1143" s="5">
        <f t="shared" si="52"/>
        <v>37529</v>
      </c>
      <c r="Q1143" s="3">
        <f t="shared" si="53"/>
        <v>20</v>
      </c>
      <c r="R1143" s="3">
        <v>0</v>
      </c>
      <c r="S1143" s="99">
        <v>2943.41</v>
      </c>
      <c r="T1143" s="3" t="s">
        <v>29</v>
      </c>
      <c r="U1143" s="3" t="s">
        <v>24</v>
      </c>
      <c r="V1143" s="3" t="s">
        <v>33</v>
      </c>
    </row>
    <row r="1144" spans="1:22" x14ac:dyDescent="0.25">
      <c r="A1144" s="3" t="s">
        <v>2073</v>
      </c>
      <c r="B1144" s="3">
        <v>46.53</v>
      </c>
      <c r="C1144" s="3" t="str" cm="1">
        <f t="array" ref="C1144">_xlfn.IFS($B1144&lt;18.5,"Underweight",$B1144&lt;24.9,"Normal Weight",$B1144&lt;29.9,"Overweight",TRUE,"Obesity")</f>
        <v>Obesity</v>
      </c>
      <c r="D1144" s="3">
        <v>4.84</v>
      </c>
      <c r="E1144" s="3" t="str">
        <f t="shared" si="51"/>
        <v>Normal</v>
      </c>
      <c r="F1144" s="3" t="s">
        <v>21</v>
      </c>
      <c r="G1144" s="3" t="s">
        <v>20</v>
      </c>
      <c r="H1144" s="3" t="s">
        <v>20</v>
      </c>
      <c r="I1144" s="3">
        <v>0</v>
      </c>
      <c r="J1144" s="3" t="s">
        <v>20</v>
      </c>
      <c r="L1144" s="3" t="s">
        <v>2073</v>
      </c>
      <c r="M1144" s="3">
        <v>1996</v>
      </c>
      <c r="N1144" s="3" t="s">
        <v>32</v>
      </c>
      <c r="O1144" s="3">
        <v>30</v>
      </c>
      <c r="P1144" s="5">
        <f t="shared" si="52"/>
        <v>35246</v>
      </c>
      <c r="Q1144" s="3">
        <f t="shared" si="53"/>
        <v>26</v>
      </c>
      <c r="R1144" s="3">
        <v>1</v>
      </c>
      <c r="S1144" s="99">
        <v>2927.06</v>
      </c>
      <c r="T1144" s="3" t="s">
        <v>29</v>
      </c>
      <c r="U1144" s="3" t="s">
        <v>29</v>
      </c>
      <c r="V1144" s="3" t="s">
        <v>25</v>
      </c>
    </row>
    <row r="1145" spans="1:22" x14ac:dyDescent="0.25">
      <c r="A1145" s="3" t="s">
        <v>2074</v>
      </c>
      <c r="B1145" s="3">
        <v>23.4</v>
      </c>
      <c r="C1145" s="3" t="str" cm="1">
        <f t="array" ref="C1145">_xlfn.IFS($B1145&lt;18.5,"Underweight",$B1145&lt;24.9,"Normal Weight",$B1145&lt;29.9,"Overweight",TRUE,"Obesity")</f>
        <v>Normal Weight</v>
      </c>
      <c r="D1145" s="3">
        <v>5.53</v>
      </c>
      <c r="E1145" s="3" t="str">
        <f t="shared" si="51"/>
        <v>Normal</v>
      </c>
      <c r="F1145" s="3" t="s">
        <v>20</v>
      </c>
      <c r="G1145" s="3" t="s">
        <v>20</v>
      </c>
      <c r="H1145" s="3" t="s">
        <v>21</v>
      </c>
      <c r="I1145" s="3">
        <v>1</v>
      </c>
      <c r="J1145" s="3" t="s">
        <v>20</v>
      </c>
      <c r="L1145" s="3" t="s">
        <v>2074</v>
      </c>
      <c r="M1145" s="3">
        <v>2003</v>
      </c>
      <c r="N1145" s="3" t="s">
        <v>32</v>
      </c>
      <c r="O1145" s="3">
        <v>5</v>
      </c>
      <c r="P1145" s="5">
        <f t="shared" si="52"/>
        <v>37777</v>
      </c>
      <c r="Q1145" s="3">
        <f t="shared" si="53"/>
        <v>20</v>
      </c>
      <c r="R1145" s="3">
        <v>2</v>
      </c>
      <c r="S1145" s="99">
        <v>2913.57</v>
      </c>
      <c r="T1145" s="3" t="s">
        <v>29</v>
      </c>
      <c r="U1145" s="3" t="s">
        <v>29</v>
      </c>
      <c r="V1145" s="3" t="s">
        <v>53</v>
      </c>
    </row>
    <row r="1146" spans="1:22" x14ac:dyDescent="0.25">
      <c r="A1146" s="3" t="s">
        <v>2075</v>
      </c>
      <c r="B1146" s="3">
        <v>30</v>
      </c>
      <c r="C1146" s="3" t="str" cm="1">
        <f t="array" ref="C1146">_xlfn.IFS($B1146&lt;18.5,"Underweight",$B1146&lt;24.9,"Normal Weight",$B1146&lt;29.9,"Overweight",TRUE,"Obesity")</f>
        <v>Obesity</v>
      </c>
      <c r="D1146" s="3">
        <v>4.33</v>
      </c>
      <c r="E1146" s="3" t="str">
        <f t="shared" si="51"/>
        <v>Normal</v>
      </c>
      <c r="F1146" s="3" t="s">
        <v>21</v>
      </c>
      <c r="G1146" s="3" t="s">
        <v>20</v>
      </c>
      <c r="H1146" s="3" t="s">
        <v>20</v>
      </c>
      <c r="I1146" s="3">
        <v>0</v>
      </c>
      <c r="J1146" s="3" t="s">
        <v>20</v>
      </c>
      <c r="L1146" s="3" t="s">
        <v>2075</v>
      </c>
      <c r="M1146" s="3">
        <v>1996</v>
      </c>
      <c r="N1146" s="3" t="s">
        <v>32</v>
      </c>
      <c r="O1146" s="3">
        <v>13</v>
      </c>
      <c r="P1146" s="5">
        <f t="shared" si="52"/>
        <v>35229</v>
      </c>
      <c r="Q1146" s="3">
        <f t="shared" si="53"/>
        <v>26</v>
      </c>
      <c r="R1146" s="3">
        <v>1</v>
      </c>
      <c r="S1146" s="99">
        <v>2904.09</v>
      </c>
      <c r="T1146" s="3" t="s">
        <v>29</v>
      </c>
      <c r="U1146" s="3" t="s">
        <v>29</v>
      </c>
      <c r="V1146" s="3" t="s">
        <v>53</v>
      </c>
    </row>
    <row r="1147" spans="1:22" x14ac:dyDescent="0.25">
      <c r="A1147" s="3" t="s">
        <v>2076</v>
      </c>
      <c r="B1147" s="3">
        <v>29.15</v>
      </c>
      <c r="C1147" s="3" t="str" cm="1">
        <f t="array" ref="C1147">_xlfn.IFS($B1147&lt;18.5,"Underweight",$B1147&lt;24.9,"Normal Weight",$B1147&lt;29.9,"Overweight",TRUE,"Obesity")</f>
        <v>Overweight</v>
      </c>
      <c r="D1147" s="3">
        <v>4.91</v>
      </c>
      <c r="E1147" s="3" t="str">
        <f t="shared" si="51"/>
        <v>Normal</v>
      </c>
      <c r="F1147" s="3" t="s">
        <v>21</v>
      </c>
      <c r="G1147" s="3" t="s">
        <v>20</v>
      </c>
      <c r="H1147" s="3" t="s">
        <v>20</v>
      </c>
      <c r="I1147" s="3">
        <v>0</v>
      </c>
      <c r="J1147" s="3" t="s">
        <v>20</v>
      </c>
      <c r="L1147" s="3" t="s">
        <v>2076</v>
      </c>
      <c r="M1147" s="3">
        <v>1996</v>
      </c>
      <c r="N1147" s="3" t="s">
        <v>22</v>
      </c>
      <c r="O1147" s="3">
        <v>24</v>
      </c>
      <c r="P1147" s="5">
        <f t="shared" si="52"/>
        <v>35362</v>
      </c>
      <c r="Q1147" s="3">
        <f t="shared" si="53"/>
        <v>26</v>
      </c>
      <c r="R1147" s="3">
        <v>1</v>
      </c>
      <c r="S1147" s="99">
        <v>2902.91</v>
      </c>
      <c r="T1147" s="3" t="s">
        <v>29</v>
      </c>
      <c r="U1147" s="3" t="s">
        <v>29</v>
      </c>
      <c r="V1147" s="3" t="s">
        <v>25</v>
      </c>
    </row>
    <row r="1148" spans="1:22" x14ac:dyDescent="0.25">
      <c r="A1148" s="3" t="s">
        <v>430</v>
      </c>
      <c r="B1148" s="3">
        <v>29.78</v>
      </c>
      <c r="C1148" s="3" t="str" cm="1">
        <f t="array" ref="C1148">_xlfn.IFS($B1148&lt;18.5,"Underweight",$B1148&lt;24.9,"Normal Weight",$B1148&lt;29.9,"Overweight",TRUE,"Obesity")</f>
        <v>Overweight</v>
      </c>
      <c r="D1148" s="3">
        <v>10.27</v>
      </c>
      <c r="E1148" s="3" t="str">
        <f t="shared" si="51"/>
        <v>Diabetes</v>
      </c>
      <c r="F1148" s="3" t="s">
        <v>21</v>
      </c>
      <c r="G1148" s="3" t="s">
        <v>20</v>
      </c>
      <c r="H1148" s="3" t="s">
        <v>21</v>
      </c>
      <c r="I1148" s="3">
        <v>1</v>
      </c>
      <c r="J1148" s="3" t="s">
        <v>21</v>
      </c>
      <c r="L1148" s="3" t="s">
        <v>430</v>
      </c>
      <c r="M1148" s="3">
        <v>1963</v>
      </c>
      <c r="N1148" s="3" t="s">
        <v>61</v>
      </c>
      <c r="O1148" s="3">
        <v>22</v>
      </c>
      <c r="P1148" s="5">
        <f t="shared" si="52"/>
        <v>23214</v>
      </c>
      <c r="Q1148" s="3">
        <f t="shared" si="53"/>
        <v>59</v>
      </c>
      <c r="R1148" s="3">
        <v>0</v>
      </c>
      <c r="S1148" s="99">
        <v>36074.339999999997</v>
      </c>
      <c r="T1148" s="3" t="s">
        <v>29</v>
      </c>
      <c r="U1148" s="3" t="s">
        <v>23</v>
      </c>
      <c r="V1148" s="3" t="s">
        <v>53</v>
      </c>
    </row>
    <row r="1149" spans="1:22" x14ac:dyDescent="0.25">
      <c r="A1149" s="3" t="s">
        <v>2077</v>
      </c>
      <c r="B1149" s="3">
        <v>34.865000000000002</v>
      </c>
      <c r="C1149" s="3" t="str" cm="1">
        <f t="array" ref="C1149">_xlfn.IFS($B1149&lt;18.5,"Underweight",$B1149&lt;24.9,"Normal Weight",$B1149&lt;29.9,"Overweight",TRUE,"Obesity")</f>
        <v>Obesity</v>
      </c>
      <c r="D1149" s="3">
        <v>4.8</v>
      </c>
      <c r="E1149" s="3" t="str">
        <f t="shared" si="51"/>
        <v>Normal</v>
      </c>
      <c r="F1149" s="3" t="s">
        <v>20</v>
      </c>
      <c r="G1149" s="3" t="s">
        <v>20</v>
      </c>
      <c r="H1149" s="3" t="s">
        <v>20</v>
      </c>
      <c r="I1149" s="3">
        <v>0</v>
      </c>
      <c r="J1149" s="3" t="s">
        <v>20</v>
      </c>
      <c r="L1149" s="3" t="s">
        <v>2077</v>
      </c>
      <c r="M1149" s="3">
        <v>1999</v>
      </c>
      <c r="N1149" s="3" t="s">
        <v>56</v>
      </c>
      <c r="O1149" s="3">
        <v>1</v>
      </c>
      <c r="P1149" s="5">
        <f t="shared" si="52"/>
        <v>36465</v>
      </c>
      <c r="Q1149" s="3">
        <f t="shared" si="53"/>
        <v>23</v>
      </c>
      <c r="R1149" s="3">
        <v>0</v>
      </c>
      <c r="S1149" s="99">
        <v>2899.49</v>
      </c>
      <c r="T1149" s="3" t="s">
        <v>29</v>
      </c>
      <c r="U1149" s="3" t="s">
        <v>29</v>
      </c>
      <c r="V1149" s="3" t="s">
        <v>119</v>
      </c>
    </row>
    <row r="1150" spans="1:22" x14ac:dyDescent="0.25">
      <c r="A1150" s="3" t="s">
        <v>2078</v>
      </c>
      <c r="B1150" s="3">
        <v>28.12</v>
      </c>
      <c r="C1150" s="3" t="str" cm="1">
        <f t="array" ref="C1150">_xlfn.IFS($B1150&lt;18.5,"Underweight",$B1150&lt;24.9,"Normal Weight",$B1150&lt;29.9,"Overweight",TRUE,"Obesity")</f>
        <v>Overweight</v>
      </c>
      <c r="D1150" s="3">
        <v>5.55</v>
      </c>
      <c r="E1150" s="3" t="str">
        <f t="shared" si="51"/>
        <v>Normal</v>
      </c>
      <c r="F1150" s="3" t="s">
        <v>21</v>
      </c>
      <c r="G1150" s="3" t="s">
        <v>117</v>
      </c>
      <c r="H1150" s="3" t="s">
        <v>20</v>
      </c>
      <c r="I1150" s="3">
        <v>2</v>
      </c>
      <c r="J1150" s="3" t="s">
        <v>20</v>
      </c>
      <c r="L1150" s="3" t="s">
        <v>2078</v>
      </c>
      <c r="M1150" s="3">
        <v>2000</v>
      </c>
      <c r="N1150" s="3" t="s">
        <v>61</v>
      </c>
      <c r="O1150" s="3">
        <v>14</v>
      </c>
      <c r="P1150" s="5">
        <f t="shared" si="52"/>
        <v>36721</v>
      </c>
      <c r="Q1150" s="3">
        <f t="shared" si="53"/>
        <v>22</v>
      </c>
      <c r="R1150" s="3">
        <v>0</v>
      </c>
      <c r="S1150" s="99">
        <v>2897.46</v>
      </c>
      <c r="T1150" s="3" t="s">
        <v>29</v>
      </c>
      <c r="U1150" s="3" t="s">
        <v>23</v>
      </c>
      <c r="V1150" s="3" t="s">
        <v>33</v>
      </c>
    </row>
    <row r="1151" spans="1:22" x14ac:dyDescent="0.25">
      <c r="A1151" s="3" t="s">
        <v>2079</v>
      </c>
      <c r="B1151" s="3">
        <v>29.45</v>
      </c>
      <c r="C1151" s="3" t="str" cm="1">
        <f t="array" ref="C1151">_xlfn.IFS($B1151&lt;18.5,"Underweight",$B1151&lt;24.9,"Normal Weight",$B1151&lt;29.9,"Overweight",TRUE,"Obesity")</f>
        <v>Overweight</v>
      </c>
      <c r="D1151" s="3">
        <v>5.24</v>
      </c>
      <c r="E1151" s="3" t="str">
        <f t="shared" si="51"/>
        <v>Normal</v>
      </c>
      <c r="F1151" s="3" t="s">
        <v>21</v>
      </c>
      <c r="G1151" s="3" t="s">
        <v>20</v>
      </c>
      <c r="H1151" s="3" t="s">
        <v>20</v>
      </c>
      <c r="I1151" s="3">
        <v>0</v>
      </c>
      <c r="J1151" s="3" t="s">
        <v>20</v>
      </c>
      <c r="L1151" s="3" t="s">
        <v>2079</v>
      </c>
      <c r="M1151" s="3">
        <v>1996</v>
      </c>
      <c r="N1151" s="3" t="s">
        <v>32</v>
      </c>
      <c r="O1151" s="3">
        <v>21</v>
      </c>
      <c r="P1151" s="5">
        <f t="shared" si="52"/>
        <v>35237</v>
      </c>
      <c r="Q1151" s="3">
        <f t="shared" si="53"/>
        <v>26</v>
      </c>
      <c r="R1151" s="3">
        <v>0</v>
      </c>
      <c r="S1151" s="99">
        <v>2897.32</v>
      </c>
      <c r="T1151" s="3" t="s">
        <v>24</v>
      </c>
      <c r="U1151" s="3" t="s">
        <v>24</v>
      </c>
      <c r="V1151" s="3" t="s">
        <v>39</v>
      </c>
    </row>
    <row r="1152" spans="1:22" x14ac:dyDescent="0.25">
      <c r="A1152" s="3" t="s">
        <v>2080</v>
      </c>
      <c r="B1152" s="3">
        <v>27.94</v>
      </c>
      <c r="C1152" s="3" t="str" cm="1">
        <f t="array" ref="C1152">_xlfn.IFS($B1152&lt;18.5,"Underweight",$B1152&lt;24.9,"Normal Weight",$B1152&lt;29.9,"Overweight",TRUE,"Obesity")</f>
        <v>Overweight</v>
      </c>
      <c r="D1152" s="3">
        <v>6.08</v>
      </c>
      <c r="E1152" s="3" t="str">
        <f t="shared" si="51"/>
        <v>Prediabetes</v>
      </c>
      <c r="F1152" s="3" t="s">
        <v>20</v>
      </c>
      <c r="G1152" s="3" t="s">
        <v>20</v>
      </c>
      <c r="H1152" s="3" t="s">
        <v>21</v>
      </c>
      <c r="I1152" s="3">
        <v>1</v>
      </c>
      <c r="J1152" s="3" t="s">
        <v>20</v>
      </c>
      <c r="L1152" s="3" t="s">
        <v>2080</v>
      </c>
      <c r="M1152" s="3">
        <v>1993</v>
      </c>
      <c r="N1152" s="3" t="s">
        <v>51</v>
      </c>
      <c r="O1152" s="3">
        <v>12</v>
      </c>
      <c r="P1152" s="5">
        <f t="shared" si="52"/>
        <v>34193</v>
      </c>
      <c r="Q1152" s="3">
        <f t="shared" si="53"/>
        <v>29</v>
      </c>
      <c r="R1152" s="3">
        <v>0</v>
      </c>
      <c r="S1152" s="99">
        <v>2867.12</v>
      </c>
      <c r="T1152" s="3" t="s">
        <v>23</v>
      </c>
      <c r="U1152" s="3" t="s">
        <v>24</v>
      </c>
      <c r="V1152" s="3" t="s">
        <v>25</v>
      </c>
    </row>
    <row r="1153" spans="1:22" x14ac:dyDescent="0.25">
      <c r="A1153" s="3" t="s">
        <v>2081</v>
      </c>
      <c r="B1153" s="3">
        <v>27.2</v>
      </c>
      <c r="C1153" s="3" t="str" cm="1">
        <f t="array" ref="C1153">_xlfn.IFS($B1153&lt;18.5,"Underweight",$B1153&lt;24.9,"Normal Weight",$B1153&lt;29.9,"Overweight",TRUE,"Obesity")</f>
        <v>Overweight</v>
      </c>
      <c r="D1153" s="3">
        <v>5.83</v>
      </c>
      <c r="E1153" s="3" t="str">
        <f t="shared" si="51"/>
        <v>Prediabetes</v>
      </c>
      <c r="F1153" s="3" t="s">
        <v>20</v>
      </c>
      <c r="G1153" s="3" t="s">
        <v>20</v>
      </c>
      <c r="H1153" s="3" t="s">
        <v>21</v>
      </c>
      <c r="I1153" s="3">
        <v>1</v>
      </c>
      <c r="J1153" s="3" t="s">
        <v>20</v>
      </c>
      <c r="L1153" s="3" t="s">
        <v>2081</v>
      </c>
      <c r="M1153" s="3">
        <v>1993</v>
      </c>
      <c r="N1153" s="3" t="s">
        <v>56</v>
      </c>
      <c r="O1153" s="3">
        <v>1</v>
      </c>
      <c r="P1153" s="5">
        <f t="shared" si="52"/>
        <v>34274</v>
      </c>
      <c r="Q1153" s="3">
        <f t="shared" si="53"/>
        <v>29</v>
      </c>
      <c r="R1153" s="3">
        <v>0</v>
      </c>
      <c r="S1153" s="99">
        <v>2866.09</v>
      </c>
      <c r="T1153" s="3" t="s">
        <v>24</v>
      </c>
      <c r="U1153" s="3" t="s">
        <v>24</v>
      </c>
      <c r="V1153" s="3" t="s">
        <v>53</v>
      </c>
    </row>
    <row r="1154" spans="1:22" x14ac:dyDescent="0.25">
      <c r="A1154" s="3" t="s">
        <v>2082</v>
      </c>
      <c r="B1154" s="3">
        <v>33.344999999999999</v>
      </c>
      <c r="C1154" s="3" t="str" cm="1">
        <f t="array" ref="C1154">_xlfn.IFS($B1154&lt;18.5,"Underweight",$B1154&lt;24.9,"Normal Weight",$B1154&lt;29.9,"Overweight",TRUE,"Obesity")</f>
        <v>Obesity</v>
      </c>
      <c r="D1154" s="3">
        <v>4.29</v>
      </c>
      <c r="E1154" s="3" t="str">
        <f t="shared" ref="E1154:E1217" si="54">IF($D1154&lt;5.7,"Normal",IF($D1154&lt;6.5,"Prediabetes","Diabetes"))</f>
        <v>Normal</v>
      </c>
      <c r="F1154" s="3" t="s">
        <v>20</v>
      </c>
      <c r="G1154" s="3" t="s">
        <v>20</v>
      </c>
      <c r="H1154" s="3" t="s">
        <v>20</v>
      </c>
      <c r="I1154" s="3">
        <v>1</v>
      </c>
      <c r="J1154" s="3" t="s">
        <v>20</v>
      </c>
      <c r="L1154" s="3" t="s">
        <v>2082</v>
      </c>
      <c r="M1154" s="3">
        <v>1998</v>
      </c>
      <c r="N1154" s="3" t="s">
        <v>47</v>
      </c>
      <c r="O1154" s="3">
        <v>4</v>
      </c>
      <c r="P1154" s="5">
        <f t="shared" ref="P1154:P1217" si="55">DATE($M1154,MONTH(1&amp;$N1154),$O1154)</f>
        <v>36042</v>
      </c>
      <c r="Q1154" s="3">
        <f t="shared" ref="Q1154:Q1217" si="56">DATEDIF($P1154,DATE(2023,6,8),"Y")</f>
        <v>24</v>
      </c>
      <c r="R1154" s="3">
        <v>0</v>
      </c>
      <c r="S1154" s="99">
        <v>2855.44</v>
      </c>
      <c r="T1154" s="3" t="s">
        <v>29</v>
      </c>
      <c r="U1154" s="3" t="s">
        <v>24</v>
      </c>
      <c r="V1154" s="3" t="s">
        <v>33</v>
      </c>
    </row>
    <row r="1155" spans="1:22" x14ac:dyDescent="0.25">
      <c r="A1155" s="3" t="s">
        <v>2083</v>
      </c>
      <c r="B1155" s="3">
        <v>29.925000000000001</v>
      </c>
      <c r="C1155" s="3" t="str" cm="1">
        <f t="array" ref="C1155">_xlfn.IFS($B1155&lt;18.5,"Underweight",$B1155&lt;24.9,"Normal Weight",$B1155&lt;29.9,"Overweight",TRUE,"Obesity")</f>
        <v>Obesity</v>
      </c>
      <c r="D1155" s="3">
        <v>5.3</v>
      </c>
      <c r="E1155" s="3" t="str">
        <f t="shared" si="54"/>
        <v>Normal</v>
      </c>
      <c r="F1155" s="3" t="s">
        <v>20</v>
      </c>
      <c r="G1155" s="3" t="s">
        <v>20</v>
      </c>
      <c r="H1155" s="3" t="s">
        <v>20</v>
      </c>
      <c r="I1155" s="3">
        <v>1</v>
      </c>
      <c r="J1155" s="3" t="s">
        <v>20</v>
      </c>
      <c r="L1155" s="3" t="s">
        <v>2083</v>
      </c>
      <c r="M1155" s="3">
        <v>1998</v>
      </c>
      <c r="N1155" s="3" t="s">
        <v>32</v>
      </c>
      <c r="O1155" s="3">
        <v>17</v>
      </c>
      <c r="P1155" s="5">
        <f t="shared" si="55"/>
        <v>35963</v>
      </c>
      <c r="Q1155" s="3">
        <f t="shared" si="56"/>
        <v>24</v>
      </c>
      <c r="R1155" s="3">
        <v>0</v>
      </c>
      <c r="S1155" s="99">
        <v>2850.68</v>
      </c>
      <c r="T1155" s="3" t="s">
        <v>29</v>
      </c>
      <c r="U1155" s="3" t="s">
        <v>24</v>
      </c>
      <c r="V1155" s="3" t="s">
        <v>33</v>
      </c>
    </row>
    <row r="1156" spans="1:22" x14ac:dyDescent="0.25">
      <c r="A1156" s="3" t="s">
        <v>2084</v>
      </c>
      <c r="B1156" s="3">
        <v>24.225000000000001</v>
      </c>
      <c r="C1156" s="3" t="str" cm="1">
        <f t="array" ref="C1156">_xlfn.IFS($B1156&lt;18.5,"Underweight",$B1156&lt;24.9,"Normal Weight",$B1156&lt;29.9,"Overweight",TRUE,"Obesity")</f>
        <v>Normal Weight</v>
      </c>
      <c r="D1156" s="3">
        <v>4.42</v>
      </c>
      <c r="E1156" s="3" t="str">
        <f t="shared" si="54"/>
        <v>Normal</v>
      </c>
      <c r="F1156" s="3" t="s">
        <v>20</v>
      </c>
      <c r="G1156" s="3" t="s">
        <v>20</v>
      </c>
      <c r="H1156" s="3" t="s">
        <v>20</v>
      </c>
      <c r="I1156" s="3">
        <v>1</v>
      </c>
      <c r="J1156" s="3" t="s">
        <v>20</v>
      </c>
      <c r="L1156" s="3" t="s">
        <v>2084</v>
      </c>
      <c r="M1156" s="3">
        <v>1998</v>
      </c>
      <c r="N1156" s="3" t="s">
        <v>56</v>
      </c>
      <c r="O1156" s="3">
        <v>15</v>
      </c>
      <c r="P1156" s="5">
        <f t="shared" si="55"/>
        <v>36114</v>
      </c>
      <c r="Q1156" s="3">
        <f t="shared" si="56"/>
        <v>24</v>
      </c>
      <c r="R1156" s="3">
        <v>0</v>
      </c>
      <c r="S1156" s="99">
        <v>2842.76</v>
      </c>
      <c r="T1156" s="3" t="s">
        <v>29</v>
      </c>
      <c r="U1156" s="3" t="s">
        <v>24</v>
      </c>
      <c r="V1156" s="3" t="s">
        <v>33</v>
      </c>
    </row>
    <row r="1157" spans="1:22" x14ac:dyDescent="0.25">
      <c r="A1157" s="3" t="s">
        <v>2085</v>
      </c>
      <c r="B1157" s="3">
        <v>29.68</v>
      </c>
      <c r="C1157" s="3" t="str" cm="1">
        <f t="array" ref="C1157">_xlfn.IFS($B1157&lt;18.5,"Underweight",$B1157&lt;24.9,"Normal Weight",$B1157&lt;29.9,"Overweight",TRUE,"Obesity")</f>
        <v>Overweight</v>
      </c>
      <c r="D1157" s="3">
        <v>5.68</v>
      </c>
      <c r="E1157" s="3" t="str">
        <f t="shared" si="54"/>
        <v>Normal</v>
      </c>
      <c r="F1157" s="3" t="s">
        <v>20</v>
      </c>
      <c r="G1157" s="3" t="s">
        <v>117</v>
      </c>
      <c r="H1157" s="3" t="s">
        <v>20</v>
      </c>
      <c r="I1157" s="3">
        <v>1</v>
      </c>
      <c r="J1157" s="3" t="s">
        <v>20</v>
      </c>
      <c r="L1157" s="3" t="s">
        <v>2085</v>
      </c>
      <c r="M1157" s="3">
        <v>2000</v>
      </c>
      <c r="N1157" s="3" t="s">
        <v>22</v>
      </c>
      <c r="O1157" s="3">
        <v>1</v>
      </c>
      <c r="P1157" s="5">
        <f t="shared" si="55"/>
        <v>36800</v>
      </c>
      <c r="Q1157" s="3">
        <f t="shared" si="56"/>
        <v>22</v>
      </c>
      <c r="R1157" s="3">
        <v>0</v>
      </c>
      <c r="S1157" s="99">
        <v>2819.51</v>
      </c>
      <c r="T1157" s="3" t="s">
        <v>29</v>
      </c>
      <c r="U1157" s="3" t="s">
        <v>24</v>
      </c>
      <c r="V1157" s="3" t="s">
        <v>53</v>
      </c>
    </row>
    <row r="1158" spans="1:22" x14ac:dyDescent="0.25">
      <c r="A1158" s="3" t="s">
        <v>2086</v>
      </c>
      <c r="B1158" s="3">
        <v>20.614999999999998</v>
      </c>
      <c r="C1158" s="3" t="str" cm="1">
        <f t="array" ref="C1158">_xlfn.IFS($B1158&lt;18.5,"Underweight",$B1158&lt;24.9,"Normal Weight",$B1158&lt;29.9,"Overweight",TRUE,"Obesity")</f>
        <v>Normal Weight</v>
      </c>
      <c r="D1158" s="3">
        <v>6.05</v>
      </c>
      <c r="E1158" s="3" t="str">
        <f t="shared" si="54"/>
        <v>Prediabetes</v>
      </c>
      <c r="F1158" s="3" t="s">
        <v>20</v>
      </c>
      <c r="G1158" s="3" t="s">
        <v>20</v>
      </c>
      <c r="H1158" s="3" t="s">
        <v>21</v>
      </c>
      <c r="I1158" s="3">
        <v>1</v>
      </c>
      <c r="J1158" s="3" t="s">
        <v>20</v>
      </c>
      <c r="L1158" s="3" t="s">
        <v>2086</v>
      </c>
      <c r="M1158" s="3">
        <v>2003</v>
      </c>
      <c r="N1158" s="3" t="s">
        <v>47</v>
      </c>
      <c r="O1158" s="3">
        <v>23</v>
      </c>
      <c r="P1158" s="5">
        <f t="shared" si="55"/>
        <v>37887</v>
      </c>
      <c r="Q1158" s="3">
        <f t="shared" si="56"/>
        <v>19</v>
      </c>
      <c r="R1158" s="3">
        <v>2</v>
      </c>
      <c r="S1158" s="99">
        <v>2803.7</v>
      </c>
      <c r="T1158" s="3" t="s">
        <v>29</v>
      </c>
      <c r="U1158" s="3" t="s">
        <v>23</v>
      </c>
      <c r="V1158" s="3" t="s">
        <v>33</v>
      </c>
    </row>
    <row r="1159" spans="1:22" x14ac:dyDescent="0.25">
      <c r="A1159" s="3" t="s">
        <v>432</v>
      </c>
      <c r="B1159" s="3">
        <v>32.78</v>
      </c>
      <c r="C1159" s="3" t="str" cm="1">
        <f t="array" ref="C1159">_xlfn.IFS($B1159&lt;18.5,"Underweight",$B1159&lt;24.9,"Normal Weight",$B1159&lt;29.9,"Overweight",TRUE,"Obesity")</f>
        <v>Obesity</v>
      </c>
      <c r="D1159" s="3">
        <v>5.27</v>
      </c>
      <c r="E1159" s="3" t="str">
        <f t="shared" si="54"/>
        <v>Normal</v>
      </c>
      <c r="F1159" s="3" t="s">
        <v>20</v>
      </c>
      <c r="G1159" s="3" t="s">
        <v>20</v>
      </c>
      <c r="H1159" s="3" t="s">
        <v>20</v>
      </c>
      <c r="I1159" s="3">
        <v>0</v>
      </c>
      <c r="J1159" s="3" t="s">
        <v>21</v>
      </c>
      <c r="L1159" s="3" t="s">
        <v>432</v>
      </c>
      <c r="M1159" s="3">
        <v>1999</v>
      </c>
      <c r="N1159" s="3" t="s">
        <v>47</v>
      </c>
      <c r="O1159" s="3">
        <v>4</v>
      </c>
      <c r="P1159" s="5">
        <f t="shared" si="55"/>
        <v>36407</v>
      </c>
      <c r="Q1159" s="3">
        <f t="shared" si="56"/>
        <v>23</v>
      </c>
      <c r="R1159" s="3">
        <v>2</v>
      </c>
      <c r="S1159" s="99">
        <v>36021.01</v>
      </c>
      <c r="T1159" s="3" t="s">
        <v>29</v>
      </c>
      <c r="U1159" s="3" t="s">
        <v>24</v>
      </c>
      <c r="V1159" s="3" t="s">
        <v>25</v>
      </c>
    </row>
    <row r="1160" spans="1:22" x14ac:dyDescent="0.25">
      <c r="A1160" s="3" t="s">
        <v>2087</v>
      </c>
      <c r="B1160" s="3">
        <v>32.119999999999997</v>
      </c>
      <c r="C1160" s="3" t="str" cm="1">
        <f t="array" ref="C1160">_xlfn.IFS($B1160&lt;18.5,"Underweight",$B1160&lt;24.9,"Normal Weight",$B1160&lt;29.9,"Overweight",TRUE,"Obesity")</f>
        <v>Obesity</v>
      </c>
      <c r="D1160" s="3">
        <v>5.33</v>
      </c>
      <c r="E1160" s="3" t="str">
        <f t="shared" si="54"/>
        <v>Normal</v>
      </c>
      <c r="F1160" s="3" t="s">
        <v>20</v>
      </c>
      <c r="G1160" s="3" t="s">
        <v>117</v>
      </c>
      <c r="H1160" s="3" t="s">
        <v>20</v>
      </c>
      <c r="I1160" s="3">
        <v>1</v>
      </c>
      <c r="J1160" s="3" t="s">
        <v>20</v>
      </c>
      <c r="L1160" s="3" t="s">
        <v>2087</v>
      </c>
      <c r="M1160" s="3">
        <v>2004</v>
      </c>
      <c r="N1160" s="3" t="s">
        <v>51</v>
      </c>
      <c r="O1160" s="3">
        <v>4</v>
      </c>
      <c r="P1160" s="5">
        <f t="shared" si="55"/>
        <v>38203</v>
      </c>
      <c r="Q1160" s="3">
        <f t="shared" si="56"/>
        <v>18</v>
      </c>
      <c r="R1160" s="3">
        <v>2</v>
      </c>
      <c r="S1160" s="99">
        <v>2801.26</v>
      </c>
      <c r="T1160" s="3" t="s">
        <v>29</v>
      </c>
      <c r="U1160" s="3" t="s">
        <v>24</v>
      </c>
      <c r="V1160" s="3" t="s">
        <v>25</v>
      </c>
    </row>
    <row r="1161" spans="1:22" x14ac:dyDescent="0.25">
      <c r="A1161" s="3" t="s">
        <v>2088</v>
      </c>
      <c r="B1161" s="3">
        <v>27.36</v>
      </c>
      <c r="C1161" s="3" t="str" cm="1">
        <f t="array" ref="C1161">_xlfn.IFS($B1161&lt;18.5,"Underweight",$B1161&lt;24.9,"Normal Weight",$B1161&lt;29.9,"Overweight",TRUE,"Obesity")</f>
        <v>Overweight</v>
      </c>
      <c r="D1161" s="3">
        <v>6.22</v>
      </c>
      <c r="E1161" s="3" t="str">
        <f t="shared" si="54"/>
        <v>Prediabetes</v>
      </c>
      <c r="F1161" s="3" t="s">
        <v>20</v>
      </c>
      <c r="G1161" s="3" t="s">
        <v>20</v>
      </c>
      <c r="H1161" s="3" t="s">
        <v>20</v>
      </c>
      <c r="I1161" s="3">
        <v>0</v>
      </c>
      <c r="J1161" s="3" t="s">
        <v>20</v>
      </c>
      <c r="L1161" s="3" t="s">
        <v>2088</v>
      </c>
      <c r="M1161" s="3">
        <v>1999</v>
      </c>
      <c r="N1161" s="3" t="s">
        <v>28</v>
      </c>
      <c r="O1161" s="3">
        <v>24</v>
      </c>
      <c r="P1161" s="5">
        <f t="shared" si="55"/>
        <v>36518</v>
      </c>
      <c r="Q1161" s="3">
        <f t="shared" si="56"/>
        <v>23</v>
      </c>
      <c r="R1161" s="3">
        <v>1</v>
      </c>
      <c r="S1161" s="99">
        <v>2789.06</v>
      </c>
      <c r="T1161" s="3" t="s">
        <v>29</v>
      </c>
      <c r="U1161" s="3" t="s">
        <v>24</v>
      </c>
      <c r="V1161" s="3" t="s">
        <v>33</v>
      </c>
    </row>
    <row r="1162" spans="1:22" x14ac:dyDescent="0.25">
      <c r="A1162" s="3" t="s">
        <v>2089</v>
      </c>
      <c r="B1162" s="3">
        <v>17.385000000000002</v>
      </c>
      <c r="C1162" s="3" t="str" cm="1">
        <f t="array" ref="C1162">_xlfn.IFS($B1162&lt;18.5,"Underweight",$B1162&lt;24.9,"Normal Weight",$B1162&lt;29.9,"Overweight",TRUE,"Obesity")</f>
        <v>Underweight</v>
      </c>
      <c r="D1162" s="3">
        <v>5.84</v>
      </c>
      <c r="E1162" s="3" t="str">
        <f t="shared" si="54"/>
        <v>Prediabetes</v>
      </c>
      <c r="F1162" s="3" t="s">
        <v>20</v>
      </c>
      <c r="G1162" s="3" t="s">
        <v>20</v>
      </c>
      <c r="H1162" s="3" t="s">
        <v>20</v>
      </c>
      <c r="I1162" s="3">
        <v>0</v>
      </c>
      <c r="J1162" s="3" t="s">
        <v>20</v>
      </c>
      <c r="L1162" s="3" t="s">
        <v>2089</v>
      </c>
      <c r="M1162" s="3">
        <v>1999</v>
      </c>
      <c r="N1162" s="3" t="s">
        <v>51</v>
      </c>
      <c r="O1162" s="3">
        <v>29</v>
      </c>
      <c r="P1162" s="5">
        <f t="shared" si="55"/>
        <v>36401</v>
      </c>
      <c r="Q1162" s="3">
        <f t="shared" si="56"/>
        <v>23</v>
      </c>
      <c r="R1162" s="3">
        <v>1</v>
      </c>
      <c r="S1162" s="99">
        <v>2775.19</v>
      </c>
      <c r="T1162" s="3" t="s">
        <v>29</v>
      </c>
      <c r="U1162" s="3" t="s">
        <v>23</v>
      </c>
      <c r="V1162" s="3" t="s">
        <v>33</v>
      </c>
    </row>
    <row r="1163" spans="1:22" x14ac:dyDescent="0.25">
      <c r="A1163" s="3" t="s">
        <v>2090</v>
      </c>
      <c r="B1163" s="3">
        <v>30.13</v>
      </c>
      <c r="C1163" s="3" t="str" cm="1">
        <f t="array" ref="C1163">_xlfn.IFS($B1163&lt;18.5,"Underweight",$B1163&lt;24.9,"Normal Weight",$B1163&lt;29.9,"Overweight",TRUE,"Obesity")</f>
        <v>Obesity</v>
      </c>
      <c r="D1163" s="3">
        <v>5.71</v>
      </c>
      <c r="E1163" s="3" t="str">
        <f t="shared" si="54"/>
        <v>Prediabetes</v>
      </c>
      <c r="F1163" s="3" t="s">
        <v>20</v>
      </c>
      <c r="G1163" s="3" t="s">
        <v>117</v>
      </c>
      <c r="H1163" s="3" t="s">
        <v>20</v>
      </c>
      <c r="I1163" s="3">
        <v>1</v>
      </c>
      <c r="J1163" s="3" t="s">
        <v>20</v>
      </c>
      <c r="L1163" s="3" t="s">
        <v>2090</v>
      </c>
      <c r="M1163" s="3">
        <v>2004</v>
      </c>
      <c r="N1163" s="3" t="s">
        <v>56</v>
      </c>
      <c r="O1163" s="3">
        <v>14</v>
      </c>
      <c r="P1163" s="5">
        <f t="shared" si="55"/>
        <v>38305</v>
      </c>
      <c r="Q1163" s="3">
        <f t="shared" si="56"/>
        <v>18</v>
      </c>
      <c r="R1163" s="3">
        <v>0</v>
      </c>
      <c r="S1163" s="99">
        <v>2773.46</v>
      </c>
      <c r="T1163" s="3" t="s">
        <v>29</v>
      </c>
      <c r="U1163" s="3" t="s">
        <v>23</v>
      </c>
      <c r="V1163" s="3" t="s">
        <v>48</v>
      </c>
    </row>
    <row r="1164" spans="1:22" x14ac:dyDescent="0.25">
      <c r="A1164" s="3" t="s">
        <v>2091</v>
      </c>
      <c r="B1164" s="3">
        <v>25.44</v>
      </c>
      <c r="C1164" s="3" t="str" cm="1">
        <f t="array" ref="C1164">_xlfn.IFS($B1164&lt;18.5,"Underweight",$B1164&lt;24.9,"Normal Weight",$B1164&lt;29.9,"Overweight",TRUE,"Obesity")</f>
        <v>Overweight</v>
      </c>
      <c r="D1164" s="3">
        <v>6.04</v>
      </c>
      <c r="E1164" s="3" t="str">
        <f t="shared" si="54"/>
        <v>Prediabetes</v>
      </c>
      <c r="F1164" s="3" t="s">
        <v>21</v>
      </c>
      <c r="G1164" s="3" t="s">
        <v>20</v>
      </c>
      <c r="H1164" s="3" t="s">
        <v>21</v>
      </c>
      <c r="I1164" s="3">
        <v>1</v>
      </c>
      <c r="J1164" s="3" t="s">
        <v>20</v>
      </c>
      <c r="L1164" s="3" t="s">
        <v>2091</v>
      </c>
      <c r="M1164" s="3">
        <v>1997</v>
      </c>
      <c r="N1164" s="3" t="s">
        <v>51</v>
      </c>
      <c r="O1164" s="3">
        <v>10</v>
      </c>
      <c r="P1164" s="5">
        <f t="shared" si="55"/>
        <v>35652</v>
      </c>
      <c r="Q1164" s="3">
        <f t="shared" si="56"/>
        <v>25</v>
      </c>
      <c r="R1164" s="3">
        <v>0</v>
      </c>
      <c r="S1164" s="99">
        <v>2758.99</v>
      </c>
      <c r="T1164" s="3" t="s">
        <v>29</v>
      </c>
      <c r="U1164" s="3" t="s">
        <v>23</v>
      </c>
      <c r="V1164" s="3" t="s">
        <v>33</v>
      </c>
    </row>
    <row r="1165" spans="1:22" x14ac:dyDescent="0.25">
      <c r="A1165" s="3" t="s">
        <v>2092</v>
      </c>
      <c r="B1165" s="3">
        <v>39.805</v>
      </c>
      <c r="C1165" s="3" t="str" cm="1">
        <f t="array" ref="C1165">_xlfn.IFS($B1165&lt;18.5,"Underweight",$B1165&lt;24.9,"Normal Weight",$B1165&lt;29.9,"Overweight",TRUE,"Obesity")</f>
        <v>Obesity</v>
      </c>
      <c r="D1165" s="3">
        <v>4.38</v>
      </c>
      <c r="E1165" s="3" t="str">
        <f t="shared" si="54"/>
        <v>Normal</v>
      </c>
      <c r="F1165" s="3" t="s">
        <v>20</v>
      </c>
      <c r="G1165" s="3" t="s">
        <v>117</v>
      </c>
      <c r="H1165" s="3" t="s">
        <v>20</v>
      </c>
      <c r="I1165" s="3">
        <v>1</v>
      </c>
      <c r="J1165" s="3" t="s">
        <v>20</v>
      </c>
      <c r="L1165" s="3" t="s">
        <v>2092</v>
      </c>
      <c r="M1165" s="3">
        <v>2000</v>
      </c>
      <c r="N1165" s="3" t="s">
        <v>22</v>
      </c>
      <c r="O1165" s="3">
        <v>11</v>
      </c>
      <c r="P1165" s="5">
        <f t="shared" si="55"/>
        <v>36810</v>
      </c>
      <c r="Q1165" s="3">
        <f t="shared" si="56"/>
        <v>22</v>
      </c>
      <c r="R1165" s="3">
        <v>0</v>
      </c>
      <c r="S1165" s="99">
        <v>2755.02</v>
      </c>
      <c r="T1165" s="3" t="s">
        <v>29</v>
      </c>
      <c r="U1165" s="3" t="s">
        <v>23</v>
      </c>
      <c r="V1165" s="3" t="s">
        <v>119</v>
      </c>
    </row>
    <row r="1166" spans="1:22" x14ac:dyDescent="0.25">
      <c r="A1166" s="3" t="s">
        <v>2093</v>
      </c>
      <c r="B1166" s="3">
        <v>30.4</v>
      </c>
      <c r="C1166" s="3" t="str" cm="1">
        <f t="array" ref="C1166">_xlfn.IFS($B1166&lt;18.5,"Underweight",$B1166&lt;24.9,"Normal Weight",$B1166&lt;29.9,"Overweight",TRUE,"Obesity")</f>
        <v>Obesity</v>
      </c>
      <c r="D1166" s="3">
        <v>5.56</v>
      </c>
      <c r="E1166" s="3" t="str">
        <f t="shared" si="54"/>
        <v>Normal</v>
      </c>
      <c r="F1166" s="3" t="s">
        <v>21</v>
      </c>
      <c r="G1166" s="3" t="s">
        <v>117</v>
      </c>
      <c r="H1166" s="3" t="s">
        <v>20</v>
      </c>
      <c r="I1166" s="3">
        <v>1</v>
      </c>
      <c r="J1166" s="3" t="s">
        <v>20</v>
      </c>
      <c r="L1166" s="3" t="s">
        <v>2093</v>
      </c>
      <c r="M1166" s="3">
        <v>2000</v>
      </c>
      <c r="N1166" s="3" t="s">
        <v>22</v>
      </c>
      <c r="O1166" s="3">
        <v>3</v>
      </c>
      <c r="P1166" s="5">
        <f t="shared" si="55"/>
        <v>36802</v>
      </c>
      <c r="Q1166" s="3">
        <f t="shared" si="56"/>
        <v>22</v>
      </c>
      <c r="R1166" s="3">
        <v>0</v>
      </c>
      <c r="S1166" s="99">
        <v>2741.95</v>
      </c>
      <c r="T1166" s="3" t="s">
        <v>29</v>
      </c>
      <c r="U1166" s="3" t="s">
        <v>24</v>
      </c>
      <c r="V1166" s="3" t="s">
        <v>119</v>
      </c>
    </row>
    <row r="1167" spans="1:22" x14ac:dyDescent="0.25">
      <c r="A1167" s="3" t="s">
        <v>2094</v>
      </c>
      <c r="B1167" s="3">
        <v>23.18</v>
      </c>
      <c r="C1167" s="3" t="str" cm="1">
        <f t="array" ref="C1167">_xlfn.IFS($B1167&lt;18.5,"Underweight",$B1167&lt;24.9,"Normal Weight",$B1167&lt;29.9,"Overweight",TRUE,"Obesity")</f>
        <v>Normal Weight</v>
      </c>
      <c r="D1167" s="3">
        <v>4.24</v>
      </c>
      <c r="E1167" s="3" t="str">
        <f t="shared" si="54"/>
        <v>Normal</v>
      </c>
      <c r="F1167" s="3" t="s">
        <v>20</v>
      </c>
      <c r="G1167" s="3" t="s">
        <v>117</v>
      </c>
      <c r="H1167" s="3" t="s">
        <v>20</v>
      </c>
      <c r="I1167" s="3">
        <v>1</v>
      </c>
      <c r="J1167" s="3" t="s">
        <v>20</v>
      </c>
      <c r="L1167" s="3" t="s">
        <v>2094</v>
      </c>
      <c r="M1167" s="3">
        <v>2000</v>
      </c>
      <c r="N1167" s="3" t="s">
        <v>28</v>
      </c>
      <c r="O1167" s="3">
        <v>17</v>
      </c>
      <c r="P1167" s="5">
        <f t="shared" si="55"/>
        <v>36877</v>
      </c>
      <c r="Q1167" s="3">
        <f t="shared" si="56"/>
        <v>22</v>
      </c>
      <c r="R1167" s="3">
        <v>0</v>
      </c>
      <c r="S1167" s="99">
        <v>2731.91</v>
      </c>
      <c r="T1167" s="3" t="s">
        <v>29</v>
      </c>
      <c r="U1167" s="3" t="s">
        <v>24</v>
      </c>
      <c r="V1167" s="3" t="s">
        <v>119</v>
      </c>
    </row>
    <row r="1168" spans="1:22" x14ac:dyDescent="0.25">
      <c r="A1168" s="3" t="s">
        <v>2095</v>
      </c>
      <c r="B1168" s="3">
        <v>39.615000000000002</v>
      </c>
      <c r="C1168" s="3" t="str" cm="1">
        <f t="array" ref="C1168">_xlfn.IFS($B1168&lt;18.5,"Underweight",$B1168&lt;24.9,"Normal Weight",$B1168&lt;29.9,"Overweight",TRUE,"Obesity")</f>
        <v>Obesity</v>
      </c>
      <c r="D1168" s="3">
        <v>6.32</v>
      </c>
      <c r="E1168" s="3" t="str">
        <f t="shared" si="54"/>
        <v>Prediabetes</v>
      </c>
      <c r="F1168" s="3" t="s">
        <v>20</v>
      </c>
      <c r="G1168" s="3" t="s">
        <v>20</v>
      </c>
      <c r="H1168" s="3" t="s">
        <v>21</v>
      </c>
      <c r="I1168" s="3">
        <v>1</v>
      </c>
      <c r="J1168" s="3" t="s">
        <v>20</v>
      </c>
      <c r="L1168" s="3" t="s">
        <v>2095</v>
      </c>
      <c r="M1168" s="3">
        <v>2003</v>
      </c>
      <c r="N1168" s="3" t="s">
        <v>28</v>
      </c>
      <c r="O1168" s="3">
        <v>3</v>
      </c>
      <c r="P1168" s="5">
        <f t="shared" si="55"/>
        <v>37958</v>
      </c>
      <c r="Q1168" s="3">
        <f t="shared" si="56"/>
        <v>19</v>
      </c>
      <c r="R1168" s="3">
        <v>1</v>
      </c>
      <c r="S1168" s="99">
        <v>2730.11</v>
      </c>
      <c r="T1168" s="3" t="s">
        <v>29</v>
      </c>
      <c r="U1168" s="3" t="s">
        <v>24</v>
      </c>
      <c r="V1168" s="3" t="s">
        <v>33</v>
      </c>
    </row>
    <row r="1169" spans="1:22" x14ac:dyDescent="0.25">
      <c r="A1169" s="3" t="s">
        <v>2096</v>
      </c>
      <c r="B1169" s="3">
        <v>30.59</v>
      </c>
      <c r="C1169" s="3" t="str" cm="1">
        <f t="array" ref="C1169">_xlfn.IFS($B1169&lt;18.5,"Underweight",$B1169&lt;24.9,"Normal Weight",$B1169&lt;29.9,"Overweight",TRUE,"Obesity")</f>
        <v>Obesity</v>
      </c>
      <c r="D1169" s="3">
        <v>6.3</v>
      </c>
      <c r="E1169" s="3" t="str">
        <f t="shared" si="54"/>
        <v>Prediabetes</v>
      </c>
      <c r="F1169" s="3" t="s">
        <v>21</v>
      </c>
      <c r="G1169" s="3" t="s">
        <v>20</v>
      </c>
      <c r="H1169" s="3" t="s">
        <v>21</v>
      </c>
      <c r="I1169" s="3">
        <v>1</v>
      </c>
      <c r="J1169" s="3" t="s">
        <v>20</v>
      </c>
      <c r="L1169" s="3" t="s">
        <v>2096</v>
      </c>
      <c r="M1169" s="3">
        <v>1997</v>
      </c>
      <c r="N1169" s="3" t="s">
        <v>22</v>
      </c>
      <c r="O1169" s="3">
        <v>6</v>
      </c>
      <c r="P1169" s="5">
        <f t="shared" si="55"/>
        <v>35709</v>
      </c>
      <c r="Q1169" s="3">
        <f t="shared" si="56"/>
        <v>25</v>
      </c>
      <c r="R1169" s="3">
        <v>0</v>
      </c>
      <c r="S1169" s="99">
        <v>2727.4</v>
      </c>
      <c r="T1169" s="3" t="s">
        <v>24</v>
      </c>
      <c r="U1169" s="3" t="s">
        <v>24</v>
      </c>
      <c r="V1169" s="3" t="s">
        <v>39</v>
      </c>
    </row>
    <row r="1170" spans="1:22" x14ac:dyDescent="0.25">
      <c r="A1170" s="3" t="s">
        <v>434</v>
      </c>
      <c r="B1170" s="3">
        <v>41.65</v>
      </c>
      <c r="C1170" s="3" t="str" cm="1">
        <f t="array" ref="C1170">_xlfn.IFS($B1170&lt;18.5,"Underweight",$B1170&lt;24.9,"Normal Weight",$B1170&lt;29.9,"Overweight",TRUE,"Obesity")</f>
        <v>Obesity</v>
      </c>
      <c r="D1170" s="3">
        <v>10.73</v>
      </c>
      <c r="E1170" s="3" t="str">
        <f t="shared" si="54"/>
        <v>Diabetes</v>
      </c>
      <c r="F1170" s="3" t="s">
        <v>21</v>
      </c>
      <c r="G1170" s="3" t="s">
        <v>20</v>
      </c>
      <c r="H1170" s="3" t="s">
        <v>20</v>
      </c>
      <c r="I1170" s="3">
        <v>0</v>
      </c>
      <c r="J1170" s="3" t="s">
        <v>21</v>
      </c>
      <c r="L1170" s="3" t="s">
        <v>434</v>
      </c>
      <c r="M1170" s="3">
        <v>1981</v>
      </c>
      <c r="N1170" s="3" t="s">
        <v>56</v>
      </c>
      <c r="O1170" s="3">
        <v>22</v>
      </c>
      <c r="P1170" s="5">
        <f t="shared" si="55"/>
        <v>29912</v>
      </c>
      <c r="Q1170" s="3">
        <f t="shared" si="56"/>
        <v>41</v>
      </c>
      <c r="R1170" s="3">
        <v>1</v>
      </c>
      <c r="S1170" s="99">
        <v>35952.65</v>
      </c>
      <c r="T1170" s="3" t="s">
        <v>23</v>
      </c>
      <c r="U1170" s="3" t="s">
        <v>24</v>
      </c>
      <c r="V1170" s="3" t="s">
        <v>53</v>
      </c>
    </row>
    <row r="1171" spans="1:22" x14ac:dyDescent="0.25">
      <c r="A1171" s="3" t="s">
        <v>2097</v>
      </c>
      <c r="B1171" s="3">
        <v>16.72</v>
      </c>
      <c r="C1171" s="3" t="str" cm="1">
        <f t="array" ref="C1171">_xlfn.IFS($B1171&lt;18.5,"Underweight",$B1171&lt;24.9,"Normal Weight",$B1171&lt;29.9,"Overweight",TRUE,"Obesity")</f>
        <v>Underweight</v>
      </c>
      <c r="D1171" s="3">
        <v>4.38</v>
      </c>
      <c r="E1171" s="3" t="str">
        <f t="shared" si="54"/>
        <v>Normal</v>
      </c>
      <c r="F1171" s="3" t="s">
        <v>21</v>
      </c>
      <c r="G1171" s="3" t="s">
        <v>20</v>
      </c>
      <c r="H1171" s="3" t="s">
        <v>20</v>
      </c>
      <c r="I1171" s="3">
        <v>1</v>
      </c>
      <c r="J1171" s="3" t="s">
        <v>20</v>
      </c>
      <c r="L1171" s="3" t="s">
        <v>2097</v>
      </c>
      <c r="M1171" s="3">
        <v>1988</v>
      </c>
      <c r="N1171" s="3" t="s">
        <v>51</v>
      </c>
      <c r="O1171" s="3">
        <v>20</v>
      </c>
      <c r="P1171" s="5">
        <f t="shared" si="55"/>
        <v>32375</v>
      </c>
      <c r="Q1171" s="3">
        <f t="shared" si="56"/>
        <v>34</v>
      </c>
      <c r="R1171" s="3">
        <v>3</v>
      </c>
      <c r="S1171" s="99">
        <v>2726.06</v>
      </c>
      <c r="T1171" s="3" t="s">
        <v>29</v>
      </c>
      <c r="U1171" s="3" t="s">
        <v>29</v>
      </c>
      <c r="V1171" s="3" t="s">
        <v>25</v>
      </c>
    </row>
    <row r="1172" spans="1:22" x14ac:dyDescent="0.25">
      <c r="A1172" s="3" t="s">
        <v>2098</v>
      </c>
      <c r="B1172" s="3">
        <v>26.22</v>
      </c>
      <c r="C1172" s="3" t="str" cm="1">
        <f t="array" ref="C1172">_xlfn.IFS($B1172&lt;18.5,"Underweight",$B1172&lt;24.9,"Normal Weight",$B1172&lt;29.9,"Overweight",TRUE,"Obesity")</f>
        <v>Overweight</v>
      </c>
      <c r="D1172" s="3">
        <v>4.6500000000000004</v>
      </c>
      <c r="E1172" s="3" t="str">
        <f t="shared" si="54"/>
        <v>Normal</v>
      </c>
      <c r="F1172" s="3" t="s">
        <v>21</v>
      </c>
      <c r="G1172" s="3" t="s">
        <v>20</v>
      </c>
      <c r="H1172" s="3" t="s">
        <v>21</v>
      </c>
      <c r="I1172" s="3">
        <v>1</v>
      </c>
      <c r="J1172" s="3" t="s">
        <v>20</v>
      </c>
      <c r="L1172" s="3" t="s">
        <v>2098</v>
      </c>
      <c r="M1172" s="3">
        <v>1997</v>
      </c>
      <c r="N1172" s="3" t="s">
        <v>22</v>
      </c>
      <c r="O1172" s="3">
        <v>30</v>
      </c>
      <c r="P1172" s="5">
        <f t="shared" si="55"/>
        <v>35733</v>
      </c>
      <c r="Q1172" s="3">
        <f t="shared" si="56"/>
        <v>25</v>
      </c>
      <c r="R1172" s="3">
        <v>0</v>
      </c>
      <c r="S1172" s="99">
        <v>2721.32</v>
      </c>
      <c r="T1172" s="3" t="s">
        <v>23</v>
      </c>
      <c r="U1172" s="3" t="s">
        <v>24</v>
      </c>
      <c r="V1172" s="3" t="s">
        <v>345</v>
      </c>
    </row>
    <row r="1173" spans="1:22" x14ac:dyDescent="0.25">
      <c r="A1173" s="3" t="s">
        <v>2099</v>
      </c>
      <c r="B1173" s="3">
        <v>31.824999999999999</v>
      </c>
      <c r="C1173" s="3" t="str" cm="1">
        <f t="array" ref="C1173">_xlfn.IFS($B1173&lt;18.5,"Underweight",$B1173&lt;24.9,"Normal Weight",$B1173&lt;29.9,"Overweight",TRUE,"Obesity")</f>
        <v>Obesity</v>
      </c>
      <c r="D1173" s="3">
        <v>4.7</v>
      </c>
      <c r="E1173" s="3" t="str">
        <f t="shared" si="54"/>
        <v>Normal</v>
      </c>
      <c r="F1173" s="3" t="s">
        <v>20</v>
      </c>
      <c r="G1173" s="3" t="s">
        <v>20</v>
      </c>
      <c r="H1173" s="3" t="s">
        <v>21</v>
      </c>
      <c r="I1173" s="3">
        <v>1</v>
      </c>
      <c r="J1173" s="3" t="s">
        <v>20</v>
      </c>
      <c r="L1173" s="3" t="s">
        <v>2099</v>
      </c>
      <c r="M1173" s="3">
        <v>2003</v>
      </c>
      <c r="N1173" s="3" t="s">
        <v>51</v>
      </c>
      <c r="O1173" s="3">
        <v>6</v>
      </c>
      <c r="P1173" s="5">
        <f t="shared" si="55"/>
        <v>37839</v>
      </c>
      <c r="Q1173" s="3">
        <f t="shared" si="56"/>
        <v>19</v>
      </c>
      <c r="R1173" s="3">
        <v>1</v>
      </c>
      <c r="S1173" s="99">
        <v>2719.28</v>
      </c>
      <c r="T1173" s="3" t="s">
        <v>29</v>
      </c>
      <c r="U1173" s="3" t="s">
        <v>29</v>
      </c>
      <c r="V1173" s="3" t="s">
        <v>33</v>
      </c>
    </row>
    <row r="1174" spans="1:22" x14ac:dyDescent="0.25">
      <c r="A1174" s="3" t="s">
        <v>2100</v>
      </c>
      <c r="B1174" s="3">
        <v>25.745000000000001</v>
      </c>
      <c r="C1174" s="3" t="str" cm="1">
        <f t="array" ref="C1174">_xlfn.IFS($B1174&lt;18.5,"Underweight",$B1174&lt;24.9,"Normal Weight",$B1174&lt;29.9,"Overweight",TRUE,"Obesity")</f>
        <v>Overweight</v>
      </c>
      <c r="D1174" s="3">
        <v>4.34</v>
      </c>
      <c r="E1174" s="3" t="str">
        <f t="shared" si="54"/>
        <v>Normal</v>
      </c>
      <c r="F1174" s="3" t="s">
        <v>20</v>
      </c>
      <c r="G1174" s="3" t="s">
        <v>20</v>
      </c>
      <c r="H1174" s="3" t="s">
        <v>21</v>
      </c>
      <c r="I1174" s="3">
        <v>1</v>
      </c>
      <c r="J1174" s="3" t="s">
        <v>20</v>
      </c>
      <c r="L1174" s="3" t="s">
        <v>2100</v>
      </c>
      <c r="M1174" s="3">
        <v>2003</v>
      </c>
      <c r="N1174" s="3" t="s">
        <v>28</v>
      </c>
      <c r="O1174" s="3">
        <v>1</v>
      </c>
      <c r="P1174" s="5">
        <f t="shared" si="55"/>
        <v>37956</v>
      </c>
      <c r="Q1174" s="3">
        <f t="shared" si="56"/>
        <v>19</v>
      </c>
      <c r="R1174" s="3">
        <v>1</v>
      </c>
      <c r="S1174" s="99">
        <v>2710.83</v>
      </c>
      <c r="T1174" s="3" t="s">
        <v>29</v>
      </c>
      <c r="U1174" s="3" t="s">
        <v>24</v>
      </c>
      <c r="V1174" s="3" t="s">
        <v>33</v>
      </c>
    </row>
    <row r="1175" spans="1:22" x14ac:dyDescent="0.25">
      <c r="A1175" s="3" t="s">
        <v>2101</v>
      </c>
      <c r="B1175" s="3">
        <v>24.605</v>
      </c>
      <c r="C1175" s="3" t="str" cm="1">
        <f t="array" ref="C1175">_xlfn.IFS($B1175&lt;18.5,"Underweight",$B1175&lt;24.9,"Normal Weight",$B1175&lt;29.9,"Overweight",TRUE,"Obesity")</f>
        <v>Normal Weight</v>
      </c>
      <c r="D1175" s="3">
        <v>5.62</v>
      </c>
      <c r="E1175" s="3" t="str">
        <f t="shared" si="54"/>
        <v>Normal</v>
      </c>
      <c r="F1175" s="3" t="s">
        <v>20</v>
      </c>
      <c r="G1175" s="3" t="s">
        <v>20</v>
      </c>
      <c r="H1175" s="3" t="s">
        <v>21</v>
      </c>
      <c r="I1175" s="3">
        <v>1</v>
      </c>
      <c r="J1175" s="3" t="s">
        <v>20</v>
      </c>
      <c r="L1175" s="3" t="s">
        <v>2101</v>
      </c>
      <c r="M1175" s="3">
        <v>2003</v>
      </c>
      <c r="N1175" s="3" t="s">
        <v>56</v>
      </c>
      <c r="O1175" s="3">
        <v>21</v>
      </c>
      <c r="P1175" s="5">
        <f t="shared" si="55"/>
        <v>37946</v>
      </c>
      <c r="Q1175" s="3">
        <f t="shared" si="56"/>
        <v>19</v>
      </c>
      <c r="R1175" s="3">
        <v>1</v>
      </c>
      <c r="S1175" s="99">
        <v>2709.24</v>
      </c>
      <c r="T1175" s="3" t="s">
        <v>29</v>
      </c>
      <c r="U1175" s="3" t="s">
        <v>29</v>
      </c>
      <c r="V1175" s="3" t="s">
        <v>33</v>
      </c>
    </row>
    <row r="1176" spans="1:22" x14ac:dyDescent="0.25">
      <c r="A1176" s="3" t="s">
        <v>2102</v>
      </c>
      <c r="B1176" s="3">
        <v>24.51</v>
      </c>
      <c r="C1176" s="3" t="str" cm="1">
        <f t="array" ref="C1176">_xlfn.IFS($B1176&lt;18.5,"Underweight",$B1176&lt;24.9,"Normal Weight",$B1176&lt;29.9,"Overweight",TRUE,"Obesity")</f>
        <v>Normal Weight</v>
      </c>
      <c r="D1176" s="3">
        <v>4.24</v>
      </c>
      <c r="E1176" s="3" t="str">
        <f t="shared" si="54"/>
        <v>Normal</v>
      </c>
      <c r="F1176" s="3" t="s">
        <v>20</v>
      </c>
      <c r="G1176" s="3" t="s">
        <v>20</v>
      </c>
      <c r="H1176" s="3" t="s">
        <v>21</v>
      </c>
      <c r="I1176" s="3">
        <v>1</v>
      </c>
      <c r="J1176" s="3" t="s">
        <v>20</v>
      </c>
      <c r="L1176" s="3" t="s">
        <v>2102</v>
      </c>
      <c r="M1176" s="3">
        <v>2003</v>
      </c>
      <c r="N1176" s="3" t="s">
        <v>61</v>
      </c>
      <c r="O1176" s="3">
        <v>17</v>
      </c>
      <c r="P1176" s="5">
        <f t="shared" si="55"/>
        <v>37819</v>
      </c>
      <c r="Q1176" s="3">
        <f t="shared" si="56"/>
        <v>19</v>
      </c>
      <c r="R1176" s="3">
        <v>1</v>
      </c>
      <c r="S1176" s="99">
        <v>2709.11</v>
      </c>
      <c r="T1176" s="3" t="s">
        <v>29</v>
      </c>
      <c r="U1176" s="3" t="s">
        <v>29</v>
      </c>
      <c r="V1176" s="3" t="s">
        <v>33</v>
      </c>
    </row>
    <row r="1177" spans="1:22" x14ac:dyDescent="0.25">
      <c r="A1177" s="3" t="s">
        <v>2103</v>
      </c>
      <c r="B1177" s="3">
        <v>31.065000000000001</v>
      </c>
      <c r="C1177" s="3" t="str" cm="1">
        <f t="array" ref="C1177">_xlfn.IFS($B1177&lt;18.5,"Underweight",$B1177&lt;24.9,"Normal Weight",$B1177&lt;29.9,"Overweight",TRUE,"Obesity")</f>
        <v>Obesity</v>
      </c>
      <c r="D1177" s="3">
        <v>4.57</v>
      </c>
      <c r="E1177" s="3" t="str">
        <f t="shared" si="54"/>
        <v>Normal</v>
      </c>
      <c r="F1177" s="3" t="s">
        <v>21</v>
      </c>
      <c r="G1177" s="3" t="s">
        <v>20</v>
      </c>
      <c r="H1177" s="3" t="s">
        <v>20</v>
      </c>
      <c r="I1177" s="3">
        <v>0</v>
      </c>
      <c r="J1177" s="3" t="s">
        <v>20</v>
      </c>
      <c r="L1177" s="3" t="s">
        <v>2103</v>
      </c>
      <c r="M1177" s="3">
        <v>1996</v>
      </c>
      <c r="N1177" s="3" t="s">
        <v>32</v>
      </c>
      <c r="O1177" s="3">
        <v>13</v>
      </c>
      <c r="P1177" s="5">
        <f t="shared" si="55"/>
        <v>35229</v>
      </c>
      <c r="Q1177" s="3">
        <f t="shared" si="56"/>
        <v>26</v>
      </c>
      <c r="R1177" s="3">
        <v>0</v>
      </c>
      <c r="S1177" s="99">
        <v>2699.57</v>
      </c>
      <c r="T1177" s="3" t="s">
        <v>29</v>
      </c>
      <c r="U1177" s="3" t="s">
        <v>23</v>
      </c>
      <c r="V1177" s="3" t="s">
        <v>33</v>
      </c>
    </row>
    <row r="1178" spans="1:22" x14ac:dyDescent="0.25">
      <c r="A1178" s="3" t="s">
        <v>2104</v>
      </c>
      <c r="B1178" s="3">
        <v>28.12</v>
      </c>
      <c r="C1178" s="3" t="str" cm="1">
        <f t="array" ref="C1178">_xlfn.IFS($B1178&lt;18.5,"Underweight",$B1178&lt;24.9,"Normal Weight",$B1178&lt;29.9,"Overweight",TRUE,"Obesity")</f>
        <v>Overweight</v>
      </c>
      <c r="D1178" s="3">
        <v>5.05</v>
      </c>
      <c r="E1178" s="3" t="str">
        <f t="shared" si="54"/>
        <v>Normal</v>
      </c>
      <c r="F1178" s="3" t="s">
        <v>20</v>
      </c>
      <c r="G1178" s="3" t="s">
        <v>20</v>
      </c>
      <c r="H1178" s="3" t="s">
        <v>20</v>
      </c>
      <c r="I1178" s="3">
        <v>0</v>
      </c>
      <c r="J1178" s="3" t="s">
        <v>20</v>
      </c>
      <c r="L1178" s="3" t="s">
        <v>2104</v>
      </c>
      <c r="M1178" s="3">
        <v>1999</v>
      </c>
      <c r="N1178" s="3" t="s">
        <v>32</v>
      </c>
      <c r="O1178" s="3">
        <v>11</v>
      </c>
      <c r="P1178" s="5">
        <f t="shared" si="55"/>
        <v>36322</v>
      </c>
      <c r="Q1178" s="3">
        <f t="shared" si="56"/>
        <v>23</v>
      </c>
      <c r="R1178" s="3">
        <v>0</v>
      </c>
      <c r="S1178" s="99">
        <v>2690.11</v>
      </c>
      <c r="T1178" s="3" t="s">
        <v>29</v>
      </c>
      <c r="U1178" s="3" t="s">
        <v>29</v>
      </c>
      <c r="V1178" s="3" t="s">
        <v>33</v>
      </c>
    </row>
    <row r="1179" spans="1:22" x14ac:dyDescent="0.25">
      <c r="A1179" s="3" t="s">
        <v>2105</v>
      </c>
      <c r="B1179" s="3">
        <v>38.06</v>
      </c>
      <c r="C1179" s="3" t="str" cm="1">
        <f t="array" ref="C1179">_xlfn.IFS($B1179&lt;18.5,"Underweight",$B1179&lt;24.9,"Normal Weight",$B1179&lt;29.9,"Overweight",TRUE,"Obesity")</f>
        <v>Obesity</v>
      </c>
      <c r="D1179" s="3">
        <v>6.16</v>
      </c>
      <c r="E1179" s="3" t="str">
        <f t="shared" si="54"/>
        <v>Prediabetes</v>
      </c>
      <c r="F1179" s="3" t="s">
        <v>20</v>
      </c>
      <c r="G1179" s="3" t="s">
        <v>20</v>
      </c>
      <c r="H1179" s="3" t="s">
        <v>20</v>
      </c>
      <c r="I1179" s="3">
        <v>0</v>
      </c>
      <c r="J1179" s="3" t="s">
        <v>20</v>
      </c>
      <c r="L1179" s="3" t="s">
        <v>2105</v>
      </c>
      <c r="M1179" s="3">
        <v>1994</v>
      </c>
      <c r="N1179" s="3" t="s">
        <v>22</v>
      </c>
      <c r="O1179" s="3">
        <v>2</v>
      </c>
      <c r="P1179" s="5">
        <f t="shared" si="55"/>
        <v>34609</v>
      </c>
      <c r="Q1179" s="3">
        <f t="shared" si="56"/>
        <v>28</v>
      </c>
      <c r="R1179" s="3">
        <v>0</v>
      </c>
      <c r="S1179" s="99">
        <v>2689.5</v>
      </c>
      <c r="T1179" s="3" t="s">
        <v>24</v>
      </c>
      <c r="U1179" s="3" t="s">
        <v>29</v>
      </c>
      <c r="V1179" s="3" t="s">
        <v>25</v>
      </c>
    </row>
    <row r="1180" spans="1:22" x14ac:dyDescent="0.25">
      <c r="A1180" s="3" t="s">
        <v>2106</v>
      </c>
      <c r="B1180" s="3">
        <v>24.96</v>
      </c>
      <c r="C1180" s="3" t="str" cm="1">
        <f t="array" ref="C1180">_xlfn.IFS($B1180&lt;18.5,"Underweight",$B1180&lt;24.9,"Normal Weight",$B1180&lt;29.9,"Overweight",TRUE,"Obesity")</f>
        <v>Overweight</v>
      </c>
      <c r="D1180" s="3">
        <v>4.57</v>
      </c>
      <c r="E1180" s="3" t="str">
        <f t="shared" si="54"/>
        <v>Normal</v>
      </c>
      <c r="F1180" s="3" t="s">
        <v>20</v>
      </c>
      <c r="G1180" s="3" t="s">
        <v>20</v>
      </c>
      <c r="H1180" s="3" t="s">
        <v>20</v>
      </c>
      <c r="I1180" s="3">
        <v>0</v>
      </c>
      <c r="J1180" s="3" t="s">
        <v>20</v>
      </c>
      <c r="L1180" s="3" t="s">
        <v>2106</v>
      </c>
      <c r="M1180" s="3">
        <v>1994</v>
      </c>
      <c r="N1180" s="3" t="s">
        <v>47</v>
      </c>
      <c r="O1180" s="3">
        <v>17</v>
      </c>
      <c r="P1180" s="5">
        <f t="shared" si="55"/>
        <v>34594</v>
      </c>
      <c r="Q1180" s="3">
        <f t="shared" si="56"/>
        <v>28</v>
      </c>
      <c r="R1180" s="3">
        <v>0</v>
      </c>
      <c r="S1180" s="99">
        <v>2684.69</v>
      </c>
      <c r="T1180" s="3" t="s">
        <v>29</v>
      </c>
      <c r="U1180" s="3" t="s">
        <v>29</v>
      </c>
      <c r="V1180" s="3" t="s">
        <v>25</v>
      </c>
    </row>
    <row r="1181" spans="1:22" x14ac:dyDescent="0.25">
      <c r="A1181" s="3" t="s">
        <v>436</v>
      </c>
      <c r="B1181" s="3">
        <v>50.79</v>
      </c>
      <c r="C1181" s="3" t="str" cm="1">
        <f t="array" ref="C1181">_xlfn.IFS($B1181&lt;18.5,"Underweight",$B1181&lt;24.9,"Normal Weight",$B1181&lt;29.9,"Overweight",TRUE,"Obesity")</f>
        <v>Obesity</v>
      </c>
      <c r="D1181" s="3">
        <v>4.45</v>
      </c>
      <c r="E1181" s="3" t="str">
        <f t="shared" si="54"/>
        <v>Normal</v>
      </c>
      <c r="F1181" s="3" t="s">
        <v>20</v>
      </c>
      <c r="G1181" s="3" t="s">
        <v>20</v>
      </c>
      <c r="H1181" s="3" t="s">
        <v>20</v>
      </c>
      <c r="I1181" s="3">
        <v>1</v>
      </c>
      <c r="J1181" s="3" t="s">
        <v>21</v>
      </c>
      <c r="L1181" s="3" t="s">
        <v>436</v>
      </c>
      <c r="M1181" s="3">
        <v>1992</v>
      </c>
      <c r="N1181" s="3" t="s">
        <v>32</v>
      </c>
      <c r="O1181" s="3">
        <v>18</v>
      </c>
      <c r="P1181" s="5">
        <f t="shared" si="55"/>
        <v>33773</v>
      </c>
      <c r="Q1181" s="3">
        <f t="shared" si="56"/>
        <v>30</v>
      </c>
      <c r="R1181" s="3">
        <v>0</v>
      </c>
      <c r="S1181" s="99">
        <v>35883.269999999997</v>
      </c>
      <c r="T1181" s="3" t="s">
        <v>29</v>
      </c>
      <c r="U1181" s="3" t="s">
        <v>23</v>
      </c>
      <c r="V1181" s="3" t="s">
        <v>53</v>
      </c>
    </row>
    <row r="1182" spans="1:22" x14ac:dyDescent="0.25">
      <c r="A1182" s="3" t="s">
        <v>2107</v>
      </c>
      <c r="B1182" s="3">
        <v>17.670000000000002</v>
      </c>
      <c r="C1182" s="3" t="str" cm="1">
        <f t="array" ref="C1182">_xlfn.IFS($B1182&lt;18.5,"Underweight",$B1182&lt;24.9,"Normal Weight",$B1182&lt;29.9,"Overweight",TRUE,"Obesity")</f>
        <v>Underweight</v>
      </c>
      <c r="D1182" s="3">
        <v>5.53</v>
      </c>
      <c r="E1182" s="3" t="str">
        <f t="shared" si="54"/>
        <v>Normal</v>
      </c>
      <c r="F1182" s="3" t="s">
        <v>21</v>
      </c>
      <c r="G1182" s="3" t="s">
        <v>20</v>
      </c>
      <c r="H1182" s="3" t="s">
        <v>20</v>
      </c>
      <c r="I1182" s="3">
        <v>0</v>
      </c>
      <c r="J1182" s="3" t="s">
        <v>20</v>
      </c>
      <c r="L1182" s="3" t="s">
        <v>2107</v>
      </c>
      <c r="M1182" s="3">
        <v>1996</v>
      </c>
      <c r="N1182" s="3" t="s">
        <v>51</v>
      </c>
      <c r="O1182" s="3">
        <v>5</v>
      </c>
      <c r="P1182" s="5">
        <f t="shared" si="55"/>
        <v>35282</v>
      </c>
      <c r="Q1182" s="3">
        <f t="shared" si="56"/>
        <v>26</v>
      </c>
      <c r="R1182" s="3">
        <v>0</v>
      </c>
      <c r="S1182" s="99">
        <v>2680.95</v>
      </c>
      <c r="T1182" s="3" t="s">
        <v>24</v>
      </c>
      <c r="U1182" s="3" t="s">
        <v>29</v>
      </c>
      <c r="V1182" s="3" t="s">
        <v>33</v>
      </c>
    </row>
    <row r="1183" spans="1:22" x14ac:dyDescent="0.25">
      <c r="A1183" s="3" t="s">
        <v>2108</v>
      </c>
      <c r="B1183" s="3">
        <v>31.35</v>
      </c>
      <c r="C1183" s="3" t="str" cm="1">
        <f t="array" ref="C1183">_xlfn.IFS($B1183&lt;18.5,"Underweight",$B1183&lt;24.9,"Normal Weight",$B1183&lt;29.9,"Overweight",TRUE,"Obesity")</f>
        <v>Obesity</v>
      </c>
      <c r="D1183" s="3">
        <v>5.84</v>
      </c>
      <c r="E1183" s="3" t="str">
        <f t="shared" si="54"/>
        <v>Prediabetes</v>
      </c>
      <c r="F1183" s="3" t="s">
        <v>20</v>
      </c>
      <c r="G1183" s="3" t="s">
        <v>117</v>
      </c>
      <c r="H1183" s="3" t="s">
        <v>20</v>
      </c>
      <c r="I1183" s="3">
        <v>1</v>
      </c>
      <c r="J1183" s="3" t="s">
        <v>20</v>
      </c>
      <c r="L1183" s="3" t="s">
        <v>2108</v>
      </c>
      <c r="M1183" s="3">
        <v>2000</v>
      </c>
      <c r="N1183" s="3" t="s">
        <v>28</v>
      </c>
      <c r="O1183" s="3">
        <v>9</v>
      </c>
      <c r="P1183" s="5">
        <f t="shared" si="55"/>
        <v>36869</v>
      </c>
      <c r="Q1183" s="3">
        <f t="shared" si="56"/>
        <v>22</v>
      </c>
      <c r="R1183" s="3">
        <v>1</v>
      </c>
      <c r="S1183" s="99">
        <v>2643.27</v>
      </c>
      <c r="T1183" s="3" t="s">
        <v>29</v>
      </c>
      <c r="U1183" s="3" t="s">
        <v>23</v>
      </c>
      <c r="V1183" s="3" t="s">
        <v>33</v>
      </c>
    </row>
    <row r="1184" spans="1:22" x14ac:dyDescent="0.25">
      <c r="A1184" s="3" t="s">
        <v>2109</v>
      </c>
      <c r="B1184" s="3">
        <v>28.31</v>
      </c>
      <c r="C1184" s="3" t="str" cm="1">
        <f t="array" ref="C1184">_xlfn.IFS($B1184&lt;18.5,"Underweight",$B1184&lt;24.9,"Normal Weight",$B1184&lt;29.9,"Overweight",TRUE,"Obesity")</f>
        <v>Overweight</v>
      </c>
      <c r="D1184" s="3">
        <v>6.41</v>
      </c>
      <c r="E1184" s="3" t="str">
        <f t="shared" si="54"/>
        <v>Prediabetes</v>
      </c>
      <c r="F1184" s="3" t="s">
        <v>20</v>
      </c>
      <c r="G1184" s="3" t="s">
        <v>117</v>
      </c>
      <c r="H1184" s="3" t="s">
        <v>20</v>
      </c>
      <c r="I1184" s="3">
        <v>1</v>
      </c>
      <c r="J1184" s="3" t="s">
        <v>20</v>
      </c>
      <c r="L1184" s="3" t="s">
        <v>2109</v>
      </c>
      <c r="M1184" s="3">
        <v>2000</v>
      </c>
      <c r="N1184" s="3" t="s">
        <v>32</v>
      </c>
      <c r="O1184" s="3">
        <v>24</v>
      </c>
      <c r="P1184" s="5">
        <f t="shared" si="55"/>
        <v>36701</v>
      </c>
      <c r="Q1184" s="3">
        <f t="shared" si="56"/>
        <v>22</v>
      </c>
      <c r="R1184" s="3">
        <v>1</v>
      </c>
      <c r="S1184" s="99">
        <v>2639.04</v>
      </c>
      <c r="T1184" s="3" t="s">
        <v>29</v>
      </c>
      <c r="U1184" s="3" t="s">
        <v>29</v>
      </c>
      <c r="V1184" s="3" t="s">
        <v>33</v>
      </c>
    </row>
    <row r="1185" spans="1:22" x14ac:dyDescent="0.25">
      <c r="A1185" s="3" t="s">
        <v>2110</v>
      </c>
      <c r="B1185" s="3">
        <v>30.3</v>
      </c>
      <c r="C1185" s="3" t="str" cm="1">
        <f t="array" ref="C1185">_xlfn.IFS($B1185&lt;18.5,"Underweight",$B1185&lt;24.9,"Normal Weight",$B1185&lt;29.9,"Overweight",TRUE,"Obesity")</f>
        <v>Obesity</v>
      </c>
      <c r="D1185" s="3">
        <v>4.7300000000000004</v>
      </c>
      <c r="E1185" s="3" t="str">
        <f t="shared" si="54"/>
        <v>Normal</v>
      </c>
      <c r="F1185" s="3" t="s">
        <v>21</v>
      </c>
      <c r="G1185" s="3" t="s">
        <v>20</v>
      </c>
      <c r="H1185" s="3" t="s">
        <v>21</v>
      </c>
      <c r="I1185" s="3">
        <v>1</v>
      </c>
      <c r="J1185" s="3" t="s">
        <v>20</v>
      </c>
      <c r="L1185" s="3" t="s">
        <v>2110</v>
      </c>
      <c r="M1185" s="3">
        <v>1997</v>
      </c>
      <c r="N1185" s="3" t="s">
        <v>51</v>
      </c>
      <c r="O1185" s="3">
        <v>26</v>
      </c>
      <c r="P1185" s="5">
        <f t="shared" si="55"/>
        <v>35668</v>
      </c>
      <c r="Q1185" s="3">
        <f t="shared" si="56"/>
        <v>25</v>
      </c>
      <c r="R1185" s="3">
        <v>0</v>
      </c>
      <c r="S1185" s="99">
        <v>2632.99</v>
      </c>
      <c r="T1185" s="3" t="s">
        <v>29</v>
      </c>
      <c r="U1185" s="3" t="s">
        <v>23</v>
      </c>
      <c r="V1185" s="3" t="s">
        <v>53</v>
      </c>
    </row>
    <row r="1186" spans="1:22" x14ac:dyDescent="0.25">
      <c r="A1186" s="3" t="s">
        <v>2111</v>
      </c>
      <c r="B1186" s="3">
        <v>26.4</v>
      </c>
      <c r="C1186" s="3" t="str" cm="1">
        <f t="array" ref="C1186">_xlfn.IFS($B1186&lt;18.5,"Underweight",$B1186&lt;24.9,"Normal Weight",$B1186&lt;29.9,"Overweight",TRUE,"Obesity")</f>
        <v>Overweight</v>
      </c>
      <c r="D1186" s="3">
        <v>6.22</v>
      </c>
      <c r="E1186" s="3" t="str">
        <f t="shared" si="54"/>
        <v>Prediabetes</v>
      </c>
      <c r="F1186" s="3" t="s">
        <v>21</v>
      </c>
      <c r="G1186" s="3" t="s">
        <v>20</v>
      </c>
      <c r="H1186" s="3" t="s">
        <v>20</v>
      </c>
      <c r="I1186" s="3">
        <v>0</v>
      </c>
      <c r="J1186" s="3" t="s">
        <v>20</v>
      </c>
      <c r="L1186" s="3" t="s">
        <v>2111</v>
      </c>
      <c r="M1186" s="3">
        <v>2001</v>
      </c>
      <c r="N1186" s="3" t="s">
        <v>51</v>
      </c>
      <c r="O1186" s="3">
        <v>26</v>
      </c>
      <c r="P1186" s="5">
        <f t="shared" si="55"/>
        <v>37129</v>
      </c>
      <c r="Q1186" s="3">
        <f t="shared" si="56"/>
        <v>21</v>
      </c>
      <c r="R1186" s="3">
        <v>1</v>
      </c>
      <c r="S1186" s="99">
        <v>2597.7800000000002</v>
      </c>
      <c r="T1186" s="3" t="s">
        <v>29</v>
      </c>
      <c r="U1186" s="3" t="s">
        <v>23</v>
      </c>
      <c r="V1186" s="3" t="s">
        <v>53</v>
      </c>
    </row>
    <row r="1187" spans="1:22" x14ac:dyDescent="0.25">
      <c r="A1187" s="3" t="s">
        <v>2112</v>
      </c>
      <c r="B1187" s="3">
        <v>22.135000000000002</v>
      </c>
      <c r="C1187" s="3" t="str" cm="1">
        <f t="array" ref="C1187">_xlfn.IFS($B1187&lt;18.5,"Underweight",$B1187&lt;24.9,"Normal Weight",$B1187&lt;29.9,"Overweight",TRUE,"Obesity")</f>
        <v>Normal Weight</v>
      </c>
      <c r="D1187" s="3">
        <v>4.46</v>
      </c>
      <c r="E1187" s="3" t="str">
        <f t="shared" si="54"/>
        <v>Normal</v>
      </c>
      <c r="F1187" s="3" t="s">
        <v>21</v>
      </c>
      <c r="G1187" s="3" t="s">
        <v>20</v>
      </c>
      <c r="H1187" s="3" t="s">
        <v>20</v>
      </c>
      <c r="I1187" s="3">
        <v>0</v>
      </c>
      <c r="J1187" s="3" t="s">
        <v>20</v>
      </c>
      <c r="L1187" s="3" t="s">
        <v>2112</v>
      </c>
      <c r="M1187" s="3">
        <v>2001</v>
      </c>
      <c r="N1187" s="3" t="s">
        <v>61</v>
      </c>
      <c r="O1187" s="3">
        <v>28</v>
      </c>
      <c r="P1187" s="5">
        <f t="shared" si="55"/>
        <v>37100</v>
      </c>
      <c r="Q1187" s="3">
        <f t="shared" si="56"/>
        <v>21</v>
      </c>
      <c r="R1187" s="3">
        <v>0</v>
      </c>
      <c r="S1187" s="99">
        <v>2585.85</v>
      </c>
      <c r="T1187" s="3" t="s">
        <v>29</v>
      </c>
      <c r="U1187" s="3" t="s">
        <v>29</v>
      </c>
      <c r="V1187" s="3" t="s">
        <v>119</v>
      </c>
    </row>
    <row r="1188" spans="1:22" x14ac:dyDescent="0.25">
      <c r="A1188" s="3" t="s">
        <v>2113</v>
      </c>
      <c r="B1188" s="3">
        <v>17.399999999999999</v>
      </c>
      <c r="C1188" s="3" t="str" cm="1">
        <f t="array" ref="C1188">_xlfn.IFS($B1188&lt;18.5,"Underweight",$B1188&lt;24.9,"Normal Weight",$B1188&lt;29.9,"Overweight",TRUE,"Obesity")</f>
        <v>Underweight</v>
      </c>
      <c r="D1188" s="3">
        <v>4.5</v>
      </c>
      <c r="E1188" s="3" t="str">
        <f t="shared" si="54"/>
        <v>Normal</v>
      </c>
      <c r="F1188" s="3" t="s">
        <v>21</v>
      </c>
      <c r="G1188" s="3" t="s">
        <v>20</v>
      </c>
      <c r="H1188" s="3" t="s">
        <v>20</v>
      </c>
      <c r="I1188" s="3">
        <v>0</v>
      </c>
      <c r="J1188" s="3" t="s">
        <v>20</v>
      </c>
      <c r="L1188" s="3" t="s">
        <v>2113</v>
      </c>
      <c r="M1188" s="3">
        <v>2001</v>
      </c>
      <c r="N1188" s="3" t="s">
        <v>22</v>
      </c>
      <c r="O1188" s="3">
        <v>15</v>
      </c>
      <c r="P1188" s="5">
        <f t="shared" si="55"/>
        <v>37179</v>
      </c>
      <c r="Q1188" s="3">
        <f t="shared" si="56"/>
        <v>21</v>
      </c>
      <c r="R1188" s="3">
        <v>1</v>
      </c>
      <c r="S1188" s="99">
        <v>2585.27</v>
      </c>
      <c r="T1188" s="3" t="s">
        <v>29</v>
      </c>
      <c r="U1188" s="3" t="s">
        <v>24</v>
      </c>
      <c r="V1188" s="3" t="s">
        <v>53</v>
      </c>
    </row>
    <row r="1189" spans="1:22" x14ac:dyDescent="0.25">
      <c r="A1189" s="3" t="s">
        <v>2114</v>
      </c>
      <c r="B1189" s="3">
        <v>28.06</v>
      </c>
      <c r="C1189" s="3" t="str" cm="1">
        <f t="array" ref="C1189">_xlfn.IFS($B1189&lt;18.5,"Underweight",$B1189&lt;24.9,"Normal Weight",$B1189&lt;29.9,"Overweight",TRUE,"Obesity")</f>
        <v>Overweight</v>
      </c>
      <c r="D1189" s="3">
        <v>8.93</v>
      </c>
      <c r="E1189" s="3" t="str">
        <f t="shared" si="54"/>
        <v>Diabetes</v>
      </c>
      <c r="F1189" s="3" t="s">
        <v>20</v>
      </c>
      <c r="G1189" s="3" t="s">
        <v>20</v>
      </c>
      <c r="H1189" s="3" t="s">
        <v>20</v>
      </c>
      <c r="I1189" s="3">
        <v>0</v>
      </c>
      <c r="J1189" s="3" t="s">
        <v>20</v>
      </c>
      <c r="L1189" s="3" t="s">
        <v>2114</v>
      </c>
      <c r="M1189" s="3">
        <v>2002</v>
      </c>
      <c r="N1189" s="3" t="s">
        <v>61</v>
      </c>
      <c r="O1189" s="3">
        <v>20</v>
      </c>
      <c r="P1189" s="5">
        <f t="shared" si="55"/>
        <v>37457</v>
      </c>
      <c r="Q1189" s="3">
        <f t="shared" si="56"/>
        <v>20</v>
      </c>
      <c r="R1189" s="3">
        <v>0</v>
      </c>
      <c r="S1189" s="99">
        <v>2585.04</v>
      </c>
      <c r="T1189" s="3" t="s">
        <v>29</v>
      </c>
      <c r="U1189" s="3" t="s">
        <v>29</v>
      </c>
      <c r="V1189" s="3" t="s">
        <v>48</v>
      </c>
    </row>
    <row r="1190" spans="1:22" x14ac:dyDescent="0.25">
      <c r="A1190" s="3" t="s">
        <v>2115</v>
      </c>
      <c r="B1190" s="3">
        <v>31.13</v>
      </c>
      <c r="C1190" s="3" t="str" cm="1">
        <f t="array" ref="C1190">_xlfn.IFS($B1190&lt;18.5,"Underweight",$B1190&lt;24.9,"Normal Weight",$B1190&lt;29.9,"Overweight",TRUE,"Obesity")</f>
        <v>Obesity</v>
      </c>
      <c r="D1190" s="3">
        <v>11.02</v>
      </c>
      <c r="E1190" s="3" t="str">
        <f t="shared" si="54"/>
        <v>Diabetes</v>
      </c>
      <c r="F1190" s="3" t="s">
        <v>20</v>
      </c>
      <c r="G1190" s="3" t="s">
        <v>20</v>
      </c>
      <c r="H1190" s="3" t="s">
        <v>20</v>
      </c>
      <c r="I1190" s="3">
        <v>0</v>
      </c>
      <c r="J1190" s="3" t="s">
        <v>20</v>
      </c>
      <c r="L1190" s="3" t="s">
        <v>2115</v>
      </c>
      <c r="M1190" s="3">
        <v>2002</v>
      </c>
      <c r="N1190" s="3" t="s">
        <v>22</v>
      </c>
      <c r="O1190" s="3">
        <v>11</v>
      </c>
      <c r="P1190" s="5">
        <f t="shared" si="55"/>
        <v>37540</v>
      </c>
      <c r="Q1190" s="3">
        <f t="shared" si="56"/>
        <v>20</v>
      </c>
      <c r="R1190" s="3">
        <v>2</v>
      </c>
      <c r="S1190" s="99">
        <v>2566.4699999999998</v>
      </c>
      <c r="T1190" s="3" t="s">
        <v>29</v>
      </c>
      <c r="U1190" s="3" t="s">
        <v>24</v>
      </c>
      <c r="V1190" s="3" t="s">
        <v>25</v>
      </c>
    </row>
    <row r="1191" spans="1:22" x14ac:dyDescent="0.25">
      <c r="A1191" s="3" t="s">
        <v>2116</v>
      </c>
      <c r="B1191" s="3">
        <v>18.46</v>
      </c>
      <c r="C1191" s="3" t="str" cm="1">
        <f t="array" ref="C1191">_xlfn.IFS($B1191&lt;18.5,"Underweight",$B1191&lt;24.9,"Normal Weight",$B1191&lt;29.9,"Overweight",TRUE,"Obesity")</f>
        <v>Underweight</v>
      </c>
      <c r="D1191" s="3">
        <v>5.25</v>
      </c>
      <c r="E1191" s="3" t="str">
        <f t="shared" si="54"/>
        <v>Normal</v>
      </c>
      <c r="F1191" s="3" t="s">
        <v>20</v>
      </c>
      <c r="G1191" s="3" t="s">
        <v>20</v>
      </c>
      <c r="H1191" s="3" t="s">
        <v>20</v>
      </c>
      <c r="I1191" s="3">
        <v>0</v>
      </c>
      <c r="J1191" s="3" t="s">
        <v>20</v>
      </c>
      <c r="L1191" s="3" t="s">
        <v>2116</v>
      </c>
      <c r="M1191" s="3">
        <v>1991</v>
      </c>
      <c r="N1191" s="3" t="s">
        <v>56</v>
      </c>
      <c r="O1191" s="3">
        <v>17</v>
      </c>
      <c r="P1191" s="5">
        <f t="shared" si="55"/>
        <v>33559</v>
      </c>
      <c r="Q1191" s="3">
        <f t="shared" si="56"/>
        <v>31</v>
      </c>
      <c r="R1191" s="3">
        <v>3</v>
      </c>
      <c r="S1191" s="99">
        <v>2545.6799999999998</v>
      </c>
      <c r="T1191" s="3" t="s">
        <v>29</v>
      </c>
      <c r="U1191" s="3" t="s">
        <v>23</v>
      </c>
      <c r="V1191" s="3" t="s">
        <v>25</v>
      </c>
    </row>
    <row r="1192" spans="1:22" x14ac:dyDescent="0.25">
      <c r="A1192" s="3" t="s">
        <v>438</v>
      </c>
      <c r="B1192" s="3">
        <v>35.43</v>
      </c>
      <c r="C1192" s="3" t="str" cm="1">
        <f t="array" ref="C1192">_xlfn.IFS($B1192&lt;18.5,"Underweight",$B1192&lt;24.9,"Normal Weight",$B1192&lt;29.9,"Overweight",TRUE,"Obesity")</f>
        <v>Obesity</v>
      </c>
      <c r="D1192" s="3">
        <v>5.25</v>
      </c>
      <c r="E1192" s="3" t="str">
        <f t="shared" si="54"/>
        <v>Normal</v>
      </c>
      <c r="F1192" s="3" t="s">
        <v>21</v>
      </c>
      <c r="G1192" s="3" t="s">
        <v>20</v>
      </c>
      <c r="H1192" s="3" t="s">
        <v>20</v>
      </c>
      <c r="I1192" s="3">
        <v>0</v>
      </c>
      <c r="J1192" s="3" t="s">
        <v>21</v>
      </c>
      <c r="L1192" s="3" t="s">
        <v>438</v>
      </c>
      <c r="M1192" s="3">
        <v>1976</v>
      </c>
      <c r="N1192" s="3" t="s">
        <v>22</v>
      </c>
      <c r="O1192" s="3">
        <v>4</v>
      </c>
      <c r="P1192" s="5">
        <f t="shared" si="55"/>
        <v>28037</v>
      </c>
      <c r="Q1192" s="3">
        <f t="shared" si="56"/>
        <v>46</v>
      </c>
      <c r="R1192" s="3">
        <v>2</v>
      </c>
      <c r="S1192" s="99">
        <v>35733.96</v>
      </c>
      <c r="T1192" s="3" t="s">
        <v>29</v>
      </c>
      <c r="U1192" s="3" t="s">
        <v>29</v>
      </c>
      <c r="V1192" s="3" t="s">
        <v>53</v>
      </c>
    </row>
    <row r="1193" spans="1:22" x14ac:dyDescent="0.25">
      <c r="A1193" s="3" t="s">
        <v>2117</v>
      </c>
      <c r="B1193" s="3">
        <v>17.3</v>
      </c>
      <c r="C1193" s="3" t="str" cm="1">
        <f t="array" ref="C1193">_xlfn.IFS($B1193&lt;18.5,"Underweight",$B1193&lt;24.9,"Normal Weight",$B1193&lt;29.9,"Overweight",TRUE,"Obesity")</f>
        <v>Underweight</v>
      </c>
      <c r="D1193" s="3">
        <v>4.75</v>
      </c>
      <c r="E1193" s="3" t="str">
        <f t="shared" si="54"/>
        <v>Normal</v>
      </c>
      <c r="F1193" s="3" t="s">
        <v>20</v>
      </c>
      <c r="G1193" s="3" t="s">
        <v>20</v>
      </c>
      <c r="H1193" s="3" t="s">
        <v>20</v>
      </c>
      <c r="I1193" s="3">
        <v>0</v>
      </c>
      <c r="J1193" s="3" t="s">
        <v>20</v>
      </c>
      <c r="L1193" s="3" t="s">
        <v>2117</v>
      </c>
      <c r="M1193" s="3">
        <v>1990</v>
      </c>
      <c r="N1193" s="3" t="s">
        <v>22</v>
      </c>
      <c r="O1193" s="3">
        <v>1</v>
      </c>
      <c r="P1193" s="5">
        <f t="shared" si="55"/>
        <v>33147</v>
      </c>
      <c r="Q1193" s="3">
        <f t="shared" si="56"/>
        <v>32</v>
      </c>
      <c r="R1193" s="3">
        <v>3</v>
      </c>
      <c r="S1193" s="99">
        <v>2540.39</v>
      </c>
      <c r="T1193" s="3" t="s">
        <v>29</v>
      </c>
      <c r="U1193" s="3" t="s">
        <v>29</v>
      </c>
      <c r="V1193" s="3" t="s">
        <v>25</v>
      </c>
    </row>
    <row r="1194" spans="1:22" x14ac:dyDescent="0.25">
      <c r="A1194" s="3" t="s">
        <v>2118</v>
      </c>
      <c r="B1194" s="3">
        <v>35.625</v>
      </c>
      <c r="C1194" s="3" t="str" cm="1">
        <f t="array" ref="C1194">_xlfn.IFS($B1194&lt;18.5,"Underweight",$B1194&lt;24.9,"Normal Weight",$B1194&lt;29.9,"Overweight",TRUE,"Obesity")</f>
        <v>Obesity</v>
      </c>
      <c r="D1194" s="3">
        <v>4.68</v>
      </c>
      <c r="E1194" s="3" t="str">
        <f t="shared" si="54"/>
        <v>Normal</v>
      </c>
      <c r="F1194" s="3" t="s">
        <v>21</v>
      </c>
      <c r="G1194" s="3" t="s">
        <v>20</v>
      </c>
      <c r="H1194" s="3" t="s">
        <v>21</v>
      </c>
      <c r="I1194" s="3">
        <v>1</v>
      </c>
      <c r="J1194" s="3" t="s">
        <v>20</v>
      </c>
      <c r="L1194" s="3" t="s">
        <v>2118</v>
      </c>
      <c r="M1194" s="3">
        <v>1997</v>
      </c>
      <c r="N1194" s="3" t="s">
        <v>61</v>
      </c>
      <c r="O1194" s="3">
        <v>28</v>
      </c>
      <c r="P1194" s="5">
        <f t="shared" si="55"/>
        <v>35639</v>
      </c>
      <c r="Q1194" s="3">
        <f t="shared" si="56"/>
        <v>25</v>
      </c>
      <c r="R1194" s="3">
        <v>0</v>
      </c>
      <c r="S1194" s="99">
        <v>2534.39</v>
      </c>
      <c r="T1194" s="3" t="s">
        <v>24</v>
      </c>
      <c r="U1194" s="3" t="s">
        <v>24</v>
      </c>
      <c r="V1194" s="3" t="s">
        <v>33</v>
      </c>
    </row>
    <row r="1195" spans="1:22" x14ac:dyDescent="0.25">
      <c r="A1195" s="3" t="s">
        <v>2119</v>
      </c>
      <c r="B1195" s="3">
        <v>20.234999999999999</v>
      </c>
      <c r="C1195" s="3" t="str" cm="1">
        <f t="array" ref="C1195">_xlfn.IFS($B1195&lt;18.5,"Underweight",$B1195&lt;24.9,"Normal Weight",$B1195&lt;29.9,"Overweight",TRUE,"Obesity")</f>
        <v>Normal Weight</v>
      </c>
      <c r="D1195" s="3">
        <v>6.17</v>
      </c>
      <c r="E1195" s="3" t="str">
        <f t="shared" si="54"/>
        <v>Prediabetes</v>
      </c>
      <c r="F1195" s="3" t="s">
        <v>21</v>
      </c>
      <c r="G1195" s="3" t="s">
        <v>117</v>
      </c>
      <c r="H1195" s="3" t="s">
        <v>20</v>
      </c>
      <c r="I1195" s="3">
        <v>2</v>
      </c>
      <c r="J1195" s="3" t="s">
        <v>20</v>
      </c>
      <c r="L1195" s="3" t="s">
        <v>2119</v>
      </c>
      <c r="M1195" s="3">
        <v>2000</v>
      </c>
      <c r="N1195" s="3" t="s">
        <v>51</v>
      </c>
      <c r="O1195" s="3">
        <v>25</v>
      </c>
      <c r="P1195" s="5">
        <f t="shared" si="55"/>
        <v>36763</v>
      </c>
      <c r="Q1195" s="3">
        <f t="shared" si="56"/>
        <v>22</v>
      </c>
      <c r="R1195" s="3">
        <v>0</v>
      </c>
      <c r="S1195" s="99">
        <v>2527.8200000000002</v>
      </c>
      <c r="T1195" s="3" t="s">
        <v>29</v>
      </c>
      <c r="U1195" s="3" t="s">
        <v>24</v>
      </c>
      <c r="V1195" s="3" t="s">
        <v>33</v>
      </c>
    </row>
    <row r="1196" spans="1:22" x14ac:dyDescent="0.25">
      <c r="A1196" s="3" t="s">
        <v>2120</v>
      </c>
      <c r="B1196" s="3">
        <v>27.55</v>
      </c>
      <c r="C1196" s="3" t="str" cm="1">
        <f t="array" ref="C1196">_xlfn.IFS($B1196&lt;18.5,"Underweight",$B1196&lt;24.9,"Normal Weight",$B1196&lt;29.9,"Overweight",TRUE,"Obesity")</f>
        <v>Overweight</v>
      </c>
      <c r="D1196" s="3">
        <v>4.5599999999999996</v>
      </c>
      <c r="E1196" s="3" t="str">
        <f t="shared" si="54"/>
        <v>Normal</v>
      </c>
      <c r="F1196" s="3" t="s">
        <v>21</v>
      </c>
      <c r="G1196" s="3" t="s">
        <v>20</v>
      </c>
      <c r="H1196" s="3" t="s">
        <v>21</v>
      </c>
      <c r="I1196" s="3">
        <v>1</v>
      </c>
      <c r="J1196" s="3" t="s">
        <v>20</v>
      </c>
      <c r="L1196" s="3" t="s">
        <v>2120</v>
      </c>
      <c r="M1196" s="3">
        <v>1997</v>
      </c>
      <c r="N1196" s="3" t="s">
        <v>56</v>
      </c>
      <c r="O1196" s="3">
        <v>2</v>
      </c>
      <c r="P1196" s="5">
        <f t="shared" si="55"/>
        <v>35736</v>
      </c>
      <c r="Q1196" s="3">
        <f t="shared" si="56"/>
        <v>25</v>
      </c>
      <c r="R1196" s="3">
        <v>0</v>
      </c>
      <c r="S1196" s="99">
        <v>2523.17</v>
      </c>
      <c r="T1196" s="3" t="s">
        <v>24</v>
      </c>
      <c r="U1196" s="3" t="s">
        <v>23</v>
      </c>
      <c r="V1196" s="3" t="s">
        <v>33</v>
      </c>
    </row>
    <row r="1197" spans="1:22" x14ac:dyDescent="0.25">
      <c r="A1197" s="3" t="s">
        <v>2121</v>
      </c>
      <c r="B1197" s="3">
        <v>17.97</v>
      </c>
      <c r="C1197" s="3" t="str" cm="1">
        <f t="array" ref="C1197">_xlfn.IFS($B1197&lt;18.5,"Underweight",$B1197&lt;24.9,"Normal Weight",$B1197&lt;29.9,"Overweight",TRUE,"Obesity")</f>
        <v>Underweight</v>
      </c>
      <c r="D1197" s="3">
        <v>6.3</v>
      </c>
      <c r="E1197" s="3" t="str">
        <f t="shared" si="54"/>
        <v>Prediabetes</v>
      </c>
      <c r="F1197" s="3" t="s">
        <v>20</v>
      </c>
      <c r="G1197" s="3" t="s">
        <v>20</v>
      </c>
      <c r="H1197" s="3" t="s">
        <v>20</v>
      </c>
      <c r="I1197" s="3">
        <v>0</v>
      </c>
      <c r="J1197" s="3" t="s">
        <v>20</v>
      </c>
      <c r="L1197" s="3" t="s">
        <v>2121</v>
      </c>
      <c r="M1197" s="3">
        <v>1991</v>
      </c>
      <c r="N1197" s="3" t="s">
        <v>51</v>
      </c>
      <c r="O1197" s="3">
        <v>5</v>
      </c>
      <c r="P1197" s="5">
        <f t="shared" si="55"/>
        <v>33455</v>
      </c>
      <c r="Q1197" s="3">
        <f t="shared" si="56"/>
        <v>31</v>
      </c>
      <c r="R1197" s="3">
        <v>3</v>
      </c>
      <c r="S1197" s="99">
        <v>2510.79</v>
      </c>
      <c r="T1197" s="3" t="s">
        <v>29</v>
      </c>
      <c r="U1197" s="3" t="s">
        <v>23</v>
      </c>
      <c r="V1197" s="3" t="s">
        <v>25</v>
      </c>
    </row>
    <row r="1198" spans="1:22" x14ac:dyDescent="0.25">
      <c r="A1198" s="3" t="s">
        <v>2122</v>
      </c>
      <c r="B1198" s="3">
        <v>29.98</v>
      </c>
      <c r="C1198" s="3" t="str" cm="1">
        <f t="array" ref="C1198">_xlfn.IFS($B1198&lt;18.5,"Underweight",$B1198&lt;24.9,"Normal Weight",$B1198&lt;29.9,"Overweight",TRUE,"Obesity")</f>
        <v>Obesity</v>
      </c>
      <c r="D1198" s="3">
        <v>6.03</v>
      </c>
      <c r="E1198" s="3" t="str">
        <f t="shared" si="54"/>
        <v>Prediabetes</v>
      </c>
      <c r="F1198" s="3" t="s">
        <v>20</v>
      </c>
      <c r="G1198" s="3" t="s">
        <v>117</v>
      </c>
      <c r="H1198" s="3" t="s">
        <v>20</v>
      </c>
      <c r="I1198" s="3">
        <v>1</v>
      </c>
      <c r="J1198" s="3" t="s">
        <v>20</v>
      </c>
      <c r="L1198" s="3" t="s">
        <v>2122</v>
      </c>
      <c r="M1198" s="3">
        <v>2004</v>
      </c>
      <c r="N1198" s="3" t="s">
        <v>47</v>
      </c>
      <c r="O1198" s="3">
        <v>6</v>
      </c>
      <c r="P1198" s="5">
        <f t="shared" si="55"/>
        <v>38236</v>
      </c>
      <c r="Q1198" s="3">
        <f t="shared" si="56"/>
        <v>18</v>
      </c>
      <c r="R1198" s="3">
        <v>0</v>
      </c>
      <c r="S1198" s="99">
        <v>2500.9299999999998</v>
      </c>
      <c r="T1198" s="3" t="s">
        <v>29</v>
      </c>
      <c r="U1198" s="3" t="s">
        <v>29</v>
      </c>
      <c r="V1198" s="3" t="s">
        <v>33</v>
      </c>
    </row>
    <row r="1199" spans="1:22" x14ac:dyDescent="0.25">
      <c r="A1199" s="3" t="s">
        <v>2123</v>
      </c>
      <c r="B1199" s="3">
        <v>33.659999999999997</v>
      </c>
      <c r="C1199" s="3" t="str" cm="1">
        <f t="array" ref="C1199">_xlfn.IFS($B1199&lt;18.5,"Underweight",$B1199&lt;24.9,"Normal Weight",$B1199&lt;29.9,"Overweight",TRUE,"Obesity")</f>
        <v>Obesity</v>
      </c>
      <c r="D1199" s="3">
        <v>4.2</v>
      </c>
      <c r="E1199" s="3" t="str">
        <f t="shared" si="54"/>
        <v>Normal</v>
      </c>
      <c r="F1199" s="3" t="s">
        <v>21</v>
      </c>
      <c r="G1199" s="3" t="s">
        <v>20</v>
      </c>
      <c r="H1199" s="3" t="s">
        <v>20</v>
      </c>
      <c r="I1199" s="3">
        <v>1</v>
      </c>
      <c r="J1199" s="3" t="s">
        <v>20</v>
      </c>
      <c r="L1199" s="3" t="s">
        <v>2123</v>
      </c>
      <c r="M1199" s="3">
        <v>1995</v>
      </c>
      <c r="N1199" s="3" t="s">
        <v>22</v>
      </c>
      <c r="O1199" s="3">
        <v>15</v>
      </c>
      <c r="P1199" s="5">
        <f t="shared" si="55"/>
        <v>34987</v>
      </c>
      <c r="Q1199" s="3">
        <f t="shared" si="56"/>
        <v>27</v>
      </c>
      <c r="R1199" s="3">
        <v>0</v>
      </c>
      <c r="S1199" s="99">
        <v>2498.41</v>
      </c>
      <c r="T1199" s="3" t="s">
        <v>24</v>
      </c>
      <c r="U1199" s="3" t="s">
        <v>24</v>
      </c>
      <c r="V1199" s="3" t="s">
        <v>25</v>
      </c>
    </row>
    <row r="1200" spans="1:22" x14ac:dyDescent="0.25">
      <c r="A1200" s="3" t="s">
        <v>2124</v>
      </c>
      <c r="B1200" s="3">
        <v>32.67</v>
      </c>
      <c r="C1200" s="3" t="str" cm="1">
        <f t="array" ref="C1200">_xlfn.IFS($B1200&lt;18.5,"Underweight",$B1200&lt;24.9,"Normal Weight",$B1200&lt;29.9,"Overweight",TRUE,"Obesity")</f>
        <v>Obesity</v>
      </c>
      <c r="D1200" s="3">
        <v>5.61</v>
      </c>
      <c r="E1200" s="3" t="str">
        <f t="shared" si="54"/>
        <v>Normal</v>
      </c>
      <c r="F1200" s="3" t="s">
        <v>21</v>
      </c>
      <c r="G1200" s="3" t="s">
        <v>20</v>
      </c>
      <c r="H1200" s="3" t="s">
        <v>20</v>
      </c>
      <c r="I1200" s="3">
        <v>1</v>
      </c>
      <c r="J1200" s="3" t="s">
        <v>20</v>
      </c>
      <c r="L1200" s="3" t="s">
        <v>2124</v>
      </c>
      <c r="M1200" s="3">
        <v>1995</v>
      </c>
      <c r="N1200" s="3" t="s">
        <v>61</v>
      </c>
      <c r="O1200" s="3">
        <v>9</v>
      </c>
      <c r="P1200" s="5">
        <f t="shared" si="55"/>
        <v>34889</v>
      </c>
      <c r="Q1200" s="3">
        <f t="shared" si="56"/>
        <v>27</v>
      </c>
      <c r="R1200" s="3">
        <v>0</v>
      </c>
      <c r="S1200" s="99">
        <v>2497.04</v>
      </c>
      <c r="T1200" s="3" t="s">
        <v>24</v>
      </c>
      <c r="U1200" s="3" t="s">
        <v>24</v>
      </c>
      <c r="V1200" s="3" t="s">
        <v>25</v>
      </c>
    </row>
    <row r="1201" spans="1:22" x14ac:dyDescent="0.25">
      <c r="A1201" s="3" t="s">
        <v>2125</v>
      </c>
      <c r="B1201" s="3">
        <v>30.5</v>
      </c>
      <c r="C1201" s="3" t="str" cm="1">
        <f t="array" ref="C1201">_xlfn.IFS($B1201&lt;18.5,"Underweight",$B1201&lt;24.9,"Normal Weight",$B1201&lt;29.9,"Overweight",TRUE,"Obesity")</f>
        <v>Obesity</v>
      </c>
      <c r="D1201" s="3">
        <v>5.88</v>
      </c>
      <c r="E1201" s="3" t="str">
        <f t="shared" si="54"/>
        <v>Prediabetes</v>
      </c>
      <c r="F1201" s="3" t="s">
        <v>21</v>
      </c>
      <c r="G1201" s="3" t="s">
        <v>20</v>
      </c>
      <c r="H1201" s="3" t="s">
        <v>20</v>
      </c>
      <c r="I1201" s="3">
        <v>1</v>
      </c>
      <c r="J1201" s="3" t="s">
        <v>20</v>
      </c>
      <c r="L1201" s="3" t="s">
        <v>2125</v>
      </c>
      <c r="M1201" s="3">
        <v>1995</v>
      </c>
      <c r="N1201" s="3" t="s">
        <v>22</v>
      </c>
      <c r="O1201" s="3">
        <v>14</v>
      </c>
      <c r="P1201" s="5">
        <f t="shared" si="55"/>
        <v>34986</v>
      </c>
      <c r="Q1201" s="3">
        <f t="shared" si="56"/>
        <v>27</v>
      </c>
      <c r="R1201" s="3">
        <v>0</v>
      </c>
      <c r="S1201" s="99">
        <v>2494.02</v>
      </c>
      <c r="T1201" s="3" t="s">
        <v>24</v>
      </c>
      <c r="U1201" s="3" t="s">
        <v>23</v>
      </c>
      <c r="V1201" s="3" t="s">
        <v>53</v>
      </c>
    </row>
    <row r="1202" spans="1:22" x14ac:dyDescent="0.25">
      <c r="A1202" s="3" t="s">
        <v>2126</v>
      </c>
      <c r="B1202" s="3">
        <v>23.1</v>
      </c>
      <c r="C1202" s="3" t="str" cm="1">
        <f t="array" ref="C1202">_xlfn.IFS($B1202&lt;18.5,"Underweight",$B1202&lt;24.9,"Normal Weight",$B1202&lt;29.9,"Overweight",TRUE,"Obesity")</f>
        <v>Normal Weight</v>
      </c>
      <c r="D1202" s="3">
        <v>5.92</v>
      </c>
      <c r="E1202" s="3" t="str">
        <f t="shared" si="54"/>
        <v>Prediabetes</v>
      </c>
      <c r="F1202" s="3" t="s">
        <v>21</v>
      </c>
      <c r="G1202" s="3" t="s">
        <v>20</v>
      </c>
      <c r="H1202" s="3" t="s">
        <v>20</v>
      </c>
      <c r="I1202" s="3">
        <v>1</v>
      </c>
      <c r="J1202" s="3" t="s">
        <v>20</v>
      </c>
      <c r="L1202" s="3" t="s">
        <v>2126</v>
      </c>
      <c r="M1202" s="3">
        <v>1995</v>
      </c>
      <c r="N1202" s="3" t="s">
        <v>56</v>
      </c>
      <c r="O1202" s="3">
        <v>6</v>
      </c>
      <c r="P1202" s="5">
        <f t="shared" si="55"/>
        <v>35009</v>
      </c>
      <c r="Q1202" s="3">
        <f t="shared" si="56"/>
        <v>27</v>
      </c>
      <c r="R1202" s="3">
        <v>0</v>
      </c>
      <c r="S1202" s="99">
        <v>2483.7399999999998</v>
      </c>
      <c r="T1202" s="3" t="s">
        <v>24</v>
      </c>
      <c r="U1202" s="3" t="s">
        <v>29</v>
      </c>
      <c r="V1202" s="3" t="s">
        <v>25</v>
      </c>
    </row>
    <row r="1203" spans="1:22" x14ac:dyDescent="0.25">
      <c r="A1203" s="3" t="s">
        <v>440</v>
      </c>
      <c r="B1203" s="3">
        <v>35.25</v>
      </c>
      <c r="C1203" s="3" t="str" cm="1">
        <f t="array" ref="C1203">_xlfn.IFS($B1203&lt;18.5,"Underweight",$B1203&lt;24.9,"Normal Weight",$B1203&lt;29.9,"Overweight",TRUE,"Obesity")</f>
        <v>Obesity</v>
      </c>
      <c r="D1203" s="3">
        <v>9.51</v>
      </c>
      <c r="E1203" s="3" t="str">
        <f t="shared" si="54"/>
        <v>Diabetes</v>
      </c>
      <c r="F1203" s="3" t="s">
        <v>20</v>
      </c>
      <c r="G1203" s="3" t="s">
        <v>20</v>
      </c>
      <c r="H1203" s="3" t="s">
        <v>20</v>
      </c>
      <c r="I1203" s="3">
        <v>0</v>
      </c>
      <c r="J1203" s="3" t="s">
        <v>21</v>
      </c>
      <c r="L1203" s="3" t="s">
        <v>440</v>
      </c>
      <c r="M1203" s="3">
        <v>1974</v>
      </c>
      <c r="N1203" s="3" t="s">
        <v>61</v>
      </c>
      <c r="O1203" s="3">
        <v>15</v>
      </c>
      <c r="P1203" s="5">
        <f t="shared" si="55"/>
        <v>27225</v>
      </c>
      <c r="Q1203" s="3">
        <f t="shared" si="56"/>
        <v>48</v>
      </c>
      <c r="R1203" s="3">
        <v>0</v>
      </c>
      <c r="S1203" s="99">
        <v>35711.39</v>
      </c>
      <c r="T1203" s="3" t="s">
        <v>29</v>
      </c>
      <c r="U1203" s="3" t="s">
        <v>24</v>
      </c>
      <c r="V1203" s="3" t="s">
        <v>33</v>
      </c>
    </row>
    <row r="1204" spans="1:22" x14ac:dyDescent="0.25">
      <c r="A1204" s="3" t="s">
        <v>2127</v>
      </c>
      <c r="B1204" s="3">
        <v>39.49</v>
      </c>
      <c r="C1204" s="3" t="str" cm="1">
        <f t="array" ref="C1204">_xlfn.IFS($B1204&lt;18.5,"Underweight",$B1204&lt;24.9,"Normal Weight",$B1204&lt;29.9,"Overweight",TRUE,"Obesity")</f>
        <v>Obesity</v>
      </c>
      <c r="D1204" s="3">
        <v>4.8099999999999996</v>
      </c>
      <c r="E1204" s="3" t="str">
        <f t="shared" si="54"/>
        <v>Normal</v>
      </c>
      <c r="F1204" s="3" t="s">
        <v>20</v>
      </c>
      <c r="G1204" s="3" t="s">
        <v>20</v>
      </c>
      <c r="H1204" s="3" t="s">
        <v>20</v>
      </c>
      <c r="I1204" s="3">
        <v>1</v>
      </c>
      <c r="J1204" s="3" t="s">
        <v>20</v>
      </c>
      <c r="L1204" s="3" t="s">
        <v>2127</v>
      </c>
      <c r="M1204" s="3">
        <v>1998</v>
      </c>
      <c r="N1204" s="3" t="s">
        <v>32</v>
      </c>
      <c r="O1204" s="3">
        <v>20</v>
      </c>
      <c r="P1204" s="5">
        <f t="shared" si="55"/>
        <v>35966</v>
      </c>
      <c r="Q1204" s="3">
        <f t="shared" si="56"/>
        <v>24</v>
      </c>
      <c r="R1204" s="3">
        <v>0</v>
      </c>
      <c r="S1204" s="99">
        <v>2480.98</v>
      </c>
      <c r="T1204" s="3" t="s">
        <v>29</v>
      </c>
      <c r="U1204" s="3" t="s">
        <v>29</v>
      </c>
      <c r="V1204" s="3" t="s">
        <v>25</v>
      </c>
    </row>
    <row r="1205" spans="1:22" x14ac:dyDescent="0.25">
      <c r="A1205" s="3" t="s">
        <v>2128</v>
      </c>
      <c r="B1205" s="3">
        <v>33.99</v>
      </c>
      <c r="C1205" s="3" t="str" cm="1">
        <f t="array" ref="C1205">_xlfn.IFS($B1205&lt;18.5,"Underweight",$B1205&lt;24.9,"Normal Weight",$B1205&lt;29.9,"Overweight",TRUE,"Obesity")</f>
        <v>Obesity</v>
      </c>
      <c r="D1205" s="3">
        <v>4.55</v>
      </c>
      <c r="E1205" s="3" t="str">
        <f t="shared" si="54"/>
        <v>Normal</v>
      </c>
      <c r="F1205" s="3" t="s">
        <v>20</v>
      </c>
      <c r="G1205" s="3" t="s">
        <v>20</v>
      </c>
      <c r="H1205" s="3" t="s">
        <v>20</v>
      </c>
      <c r="I1205" s="3">
        <v>1</v>
      </c>
      <c r="J1205" s="3" t="s">
        <v>20</v>
      </c>
      <c r="L1205" s="3" t="s">
        <v>2128</v>
      </c>
      <c r="M1205" s="3">
        <v>1998</v>
      </c>
      <c r="N1205" s="3" t="s">
        <v>61</v>
      </c>
      <c r="O1205" s="3">
        <v>2</v>
      </c>
      <c r="P1205" s="5">
        <f t="shared" si="55"/>
        <v>35978</v>
      </c>
      <c r="Q1205" s="3">
        <f t="shared" si="56"/>
        <v>24</v>
      </c>
      <c r="R1205" s="3">
        <v>0</v>
      </c>
      <c r="S1205" s="99">
        <v>2473.33</v>
      </c>
      <c r="T1205" s="3" t="s">
        <v>29</v>
      </c>
      <c r="U1205" s="3" t="s">
        <v>24</v>
      </c>
      <c r="V1205" s="3" t="s">
        <v>25</v>
      </c>
    </row>
    <row r="1206" spans="1:22" x14ac:dyDescent="0.25">
      <c r="A1206" s="3" t="s">
        <v>2129</v>
      </c>
      <c r="B1206" s="3">
        <v>27.72</v>
      </c>
      <c r="C1206" s="3" t="str" cm="1">
        <f t="array" ref="C1206">_xlfn.IFS($B1206&lt;18.5,"Underweight",$B1206&lt;24.9,"Normal Weight",$B1206&lt;29.9,"Overweight",TRUE,"Obesity")</f>
        <v>Overweight</v>
      </c>
      <c r="D1206" s="3">
        <v>6.43</v>
      </c>
      <c r="E1206" s="3" t="str">
        <f t="shared" si="54"/>
        <v>Prediabetes</v>
      </c>
      <c r="F1206" s="3" t="s">
        <v>20</v>
      </c>
      <c r="G1206" s="3" t="s">
        <v>20</v>
      </c>
      <c r="H1206" s="3" t="s">
        <v>20</v>
      </c>
      <c r="I1206" s="3">
        <v>1</v>
      </c>
      <c r="J1206" s="3" t="s">
        <v>20</v>
      </c>
      <c r="L1206" s="3" t="s">
        <v>2129</v>
      </c>
      <c r="M1206" s="3">
        <v>1998</v>
      </c>
      <c r="N1206" s="3" t="s">
        <v>51</v>
      </c>
      <c r="O1206" s="3">
        <v>17</v>
      </c>
      <c r="P1206" s="5">
        <f t="shared" si="55"/>
        <v>36024</v>
      </c>
      <c r="Q1206" s="3">
        <f t="shared" si="56"/>
        <v>24</v>
      </c>
      <c r="R1206" s="3">
        <v>0</v>
      </c>
      <c r="S1206" s="99">
        <v>2464.62</v>
      </c>
      <c r="T1206" s="3" t="s">
        <v>29</v>
      </c>
      <c r="U1206" s="3" t="s">
        <v>24</v>
      </c>
      <c r="V1206" s="3" t="s">
        <v>25</v>
      </c>
    </row>
    <row r="1207" spans="1:22" x14ac:dyDescent="0.25">
      <c r="A1207" s="3" t="s">
        <v>2130</v>
      </c>
      <c r="B1207" s="3">
        <v>30.59</v>
      </c>
      <c r="C1207" s="3" t="str" cm="1">
        <f t="array" ref="C1207">_xlfn.IFS($B1207&lt;18.5,"Underweight",$B1207&lt;24.9,"Normal Weight",$B1207&lt;29.9,"Overweight",TRUE,"Obesity")</f>
        <v>Obesity</v>
      </c>
      <c r="D1207" s="3">
        <v>11.62</v>
      </c>
      <c r="E1207" s="3" t="str">
        <f t="shared" si="54"/>
        <v>Diabetes</v>
      </c>
      <c r="F1207" s="3" t="s">
        <v>20</v>
      </c>
      <c r="G1207" s="3" t="s">
        <v>20</v>
      </c>
      <c r="H1207" s="3" t="s">
        <v>20</v>
      </c>
      <c r="I1207" s="3">
        <v>0</v>
      </c>
      <c r="J1207" s="3" t="s">
        <v>20</v>
      </c>
      <c r="L1207" s="3" t="s">
        <v>2130</v>
      </c>
      <c r="M1207" s="3">
        <v>2002</v>
      </c>
      <c r="N1207" s="3" t="s">
        <v>61</v>
      </c>
      <c r="O1207" s="3">
        <v>11</v>
      </c>
      <c r="P1207" s="5">
        <f t="shared" si="55"/>
        <v>37448</v>
      </c>
      <c r="Q1207" s="3">
        <f t="shared" si="56"/>
        <v>20</v>
      </c>
      <c r="R1207" s="3">
        <v>0</v>
      </c>
      <c r="S1207" s="99">
        <v>2459.7199999999998</v>
      </c>
      <c r="T1207" s="3" t="s">
        <v>29</v>
      </c>
      <c r="U1207" s="3" t="s">
        <v>29</v>
      </c>
      <c r="V1207" s="3" t="s">
        <v>119</v>
      </c>
    </row>
    <row r="1208" spans="1:22" x14ac:dyDescent="0.25">
      <c r="A1208" s="3" t="s">
        <v>2131</v>
      </c>
      <c r="B1208" s="3">
        <v>22.6</v>
      </c>
      <c r="C1208" s="3" t="str" cm="1">
        <f t="array" ref="C1208">_xlfn.IFS($B1208&lt;18.5,"Underweight",$B1208&lt;24.9,"Normal Weight",$B1208&lt;29.9,"Overweight",TRUE,"Obesity")</f>
        <v>Normal Weight</v>
      </c>
      <c r="D1208" s="3">
        <v>6.04</v>
      </c>
      <c r="E1208" s="3" t="str">
        <f t="shared" si="54"/>
        <v>Prediabetes</v>
      </c>
      <c r="F1208" s="3" t="s">
        <v>20</v>
      </c>
      <c r="G1208" s="3" t="s">
        <v>20</v>
      </c>
      <c r="H1208" s="3" t="s">
        <v>20</v>
      </c>
      <c r="I1208" s="3">
        <v>1</v>
      </c>
      <c r="J1208" s="3" t="s">
        <v>20</v>
      </c>
      <c r="L1208" s="3" t="s">
        <v>2131</v>
      </c>
      <c r="M1208" s="3">
        <v>1998</v>
      </c>
      <c r="N1208" s="3" t="s">
        <v>56</v>
      </c>
      <c r="O1208" s="3">
        <v>19</v>
      </c>
      <c r="P1208" s="5">
        <f t="shared" si="55"/>
        <v>36118</v>
      </c>
      <c r="Q1208" s="3">
        <f t="shared" si="56"/>
        <v>24</v>
      </c>
      <c r="R1208" s="3">
        <v>0</v>
      </c>
      <c r="S1208" s="99">
        <v>2457.5</v>
      </c>
      <c r="T1208" s="3" t="s">
        <v>29</v>
      </c>
      <c r="U1208" s="3" t="s">
        <v>23</v>
      </c>
      <c r="V1208" s="3" t="s">
        <v>53</v>
      </c>
    </row>
    <row r="1209" spans="1:22" x14ac:dyDescent="0.25">
      <c r="A1209" s="3" t="s">
        <v>2132</v>
      </c>
      <c r="B1209" s="3">
        <v>28.785</v>
      </c>
      <c r="C1209" s="3" t="str" cm="1">
        <f t="array" ref="C1209">_xlfn.IFS($B1209&lt;18.5,"Underweight",$B1209&lt;24.9,"Normal Weight",$B1209&lt;29.9,"Overweight",TRUE,"Obesity")</f>
        <v>Overweight</v>
      </c>
      <c r="D1209" s="3">
        <v>8.82</v>
      </c>
      <c r="E1209" s="3" t="str">
        <f t="shared" si="54"/>
        <v>Diabetes</v>
      </c>
      <c r="F1209" s="3" t="s">
        <v>20</v>
      </c>
      <c r="G1209" s="3" t="s">
        <v>20</v>
      </c>
      <c r="H1209" s="3" t="s">
        <v>20</v>
      </c>
      <c r="I1209" s="3">
        <v>0</v>
      </c>
      <c r="J1209" s="3" t="s">
        <v>20</v>
      </c>
      <c r="L1209" s="3" t="s">
        <v>2132</v>
      </c>
      <c r="M1209" s="3">
        <v>2002</v>
      </c>
      <c r="N1209" s="3" t="s">
        <v>61</v>
      </c>
      <c r="O1209" s="3">
        <v>29</v>
      </c>
      <c r="P1209" s="5">
        <f t="shared" si="55"/>
        <v>37466</v>
      </c>
      <c r="Q1209" s="3">
        <f t="shared" si="56"/>
        <v>20</v>
      </c>
      <c r="R1209" s="3">
        <v>0</v>
      </c>
      <c r="S1209" s="99">
        <v>2457.21</v>
      </c>
      <c r="T1209" s="3" t="s">
        <v>29</v>
      </c>
      <c r="U1209" s="3" t="s">
        <v>23</v>
      </c>
      <c r="V1209" s="3" t="s">
        <v>119</v>
      </c>
    </row>
    <row r="1210" spans="1:22" x14ac:dyDescent="0.25">
      <c r="A1210" s="3" t="s">
        <v>2133</v>
      </c>
      <c r="B1210" s="3">
        <v>50.38</v>
      </c>
      <c r="C1210" s="3" t="str" cm="1">
        <f t="array" ref="C1210">_xlfn.IFS($B1210&lt;18.5,"Underweight",$B1210&lt;24.9,"Normal Weight",$B1210&lt;29.9,"Overweight",TRUE,"Obesity")</f>
        <v>Obesity</v>
      </c>
      <c r="D1210" s="3">
        <v>5.8</v>
      </c>
      <c r="E1210" s="3" t="str">
        <f t="shared" si="54"/>
        <v>Prediabetes</v>
      </c>
      <c r="F1210" s="3" t="s">
        <v>20</v>
      </c>
      <c r="G1210" s="3" t="s">
        <v>20</v>
      </c>
      <c r="H1210" s="3" t="s">
        <v>20</v>
      </c>
      <c r="I1210" s="3">
        <v>0</v>
      </c>
      <c r="J1210" s="3" t="s">
        <v>20</v>
      </c>
      <c r="L1210" s="3" t="s">
        <v>2133</v>
      </c>
      <c r="M1210" s="3">
        <v>1999</v>
      </c>
      <c r="N1210" s="3" t="s">
        <v>56</v>
      </c>
      <c r="O1210" s="3">
        <v>21</v>
      </c>
      <c r="P1210" s="5">
        <f t="shared" si="55"/>
        <v>36485</v>
      </c>
      <c r="Q1210" s="3">
        <f t="shared" si="56"/>
        <v>23</v>
      </c>
      <c r="R1210" s="3">
        <v>1</v>
      </c>
      <c r="S1210" s="99">
        <v>2438.06</v>
      </c>
      <c r="T1210" s="3" t="s">
        <v>29</v>
      </c>
      <c r="U1210" s="3" t="s">
        <v>29</v>
      </c>
      <c r="V1210" s="3" t="s">
        <v>25</v>
      </c>
    </row>
    <row r="1211" spans="1:22" x14ac:dyDescent="0.25">
      <c r="A1211" s="3" t="s">
        <v>2134</v>
      </c>
      <c r="B1211" s="3">
        <v>35.200000000000003</v>
      </c>
      <c r="C1211" s="3" t="str" cm="1">
        <f t="array" ref="C1211">_xlfn.IFS($B1211&lt;18.5,"Underweight",$B1211&lt;24.9,"Normal Weight",$B1211&lt;29.9,"Overweight",TRUE,"Obesity")</f>
        <v>Obesity</v>
      </c>
      <c r="D1211" s="3">
        <v>4.28</v>
      </c>
      <c r="E1211" s="3" t="str">
        <f t="shared" si="54"/>
        <v>Normal</v>
      </c>
      <c r="F1211" s="3" t="s">
        <v>20</v>
      </c>
      <c r="G1211" s="3" t="s">
        <v>20</v>
      </c>
      <c r="H1211" s="3" t="s">
        <v>20</v>
      </c>
      <c r="I1211" s="3">
        <v>0</v>
      </c>
      <c r="J1211" s="3" t="s">
        <v>20</v>
      </c>
      <c r="L1211" s="3" t="s">
        <v>2134</v>
      </c>
      <c r="M1211" s="3">
        <v>1999</v>
      </c>
      <c r="N1211" s="3" t="s">
        <v>56</v>
      </c>
      <c r="O1211" s="3">
        <v>12</v>
      </c>
      <c r="P1211" s="5">
        <f t="shared" si="55"/>
        <v>36476</v>
      </c>
      <c r="Q1211" s="3">
        <f t="shared" si="56"/>
        <v>23</v>
      </c>
      <c r="R1211" s="3">
        <v>1</v>
      </c>
      <c r="S1211" s="99">
        <v>2416.96</v>
      </c>
      <c r="T1211" s="3" t="s">
        <v>29</v>
      </c>
      <c r="U1211" s="3" t="s">
        <v>29</v>
      </c>
      <c r="V1211" s="3" t="s">
        <v>53</v>
      </c>
    </row>
    <row r="1212" spans="1:22" x14ac:dyDescent="0.25">
      <c r="A1212" s="3" t="s">
        <v>2135</v>
      </c>
      <c r="B1212" s="3">
        <v>35.72</v>
      </c>
      <c r="C1212" s="3" t="str" cm="1">
        <f t="array" ref="C1212">_xlfn.IFS($B1212&lt;18.5,"Underweight",$B1212&lt;24.9,"Normal Weight",$B1212&lt;29.9,"Overweight",TRUE,"Obesity")</f>
        <v>Obesity</v>
      </c>
      <c r="D1212" s="3">
        <v>5.5</v>
      </c>
      <c r="E1212" s="3" t="str">
        <f t="shared" si="54"/>
        <v>Normal</v>
      </c>
      <c r="F1212" s="3" t="s">
        <v>21</v>
      </c>
      <c r="G1212" s="3" t="s">
        <v>20</v>
      </c>
      <c r="H1212" s="3" t="s">
        <v>20</v>
      </c>
      <c r="I1212" s="3">
        <v>0</v>
      </c>
      <c r="J1212" s="3" t="s">
        <v>20</v>
      </c>
      <c r="L1212" s="3" t="s">
        <v>2135</v>
      </c>
      <c r="M1212" s="3">
        <v>2001</v>
      </c>
      <c r="N1212" s="3" t="s">
        <v>32</v>
      </c>
      <c r="O1212" s="3">
        <v>3</v>
      </c>
      <c r="P1212" s="5">
        <f t="shared" si="55"/>
        <v>37045</v>
      </c>
      <c r="Q1212" s="3">
        <f t="shared" si="56"/>
        <v>22</v>
      </c>
      <c r="R1212" s="3">
        <v>0</v>
      </c>
      <c r="S1212" s="99">
        <v>2404.73</v>
      </c>
      <c r="T1212" s="3" t="s">
        <v>29</v>
      </c>
      <c r="U1212" s="3" t="s">
        <v>24</v>
      </c>
      <c r="V1212" s="3" t="s">
        <v>33</v>
      </c>
    </row>
    <row r="1213" spans="1:22" x14ac:dyDescent="0.25">
      <c r="A1213" s="3" t="s">
        <v>2136</v>
      </c>
      <c r="B1213" s="3">
        <v>24.51</v>
      </c>
      <c r="C1213" s="3" t="str" cm="1">
        <f t="array" ref="C1213">_xlfn.IFS($B1213&lt;18.5,"Underweight",$B1213&lt;24.9,"Normal Weight",$B1213&lt;29.9,"Overweight",TRUE,"Obesity")</f>
        <v>Normal Weight</v>
      </c>
      <c r="D1213" s="3">
        <v>4.6900000000000004</v>
      </c>
      <c r="E1213" s="3" t="str">
        <f t="shared" si="54"/>
        <v>Normal</v>
      </c>
      <c r="F1213" s="3" t="s">
        <v>20</v>
      </c>
      <c r="G1213" s="3" t="s">
        <v>20</v>
      </c>
      <c r="H1213" s="3" t="s">
        <v>20</v>
      </c>
      <c r="I1213" s="3">
        <v>0</v>
      </c>
      <c r="J1213" s="3" t="s">
        <v>20</v>
      </c>
      <c r="L1213" s="3" t="s">
        <v>2136</v>
      </c>
      <c r="M1213" s="3">
        <v>1999</v>
      </c>
      <c r="N1213" s="3" t="s">
        <v>51</v>
      </c>
      <c r="O1213" s="3">
        <v>10</v>
      </c>
      <c r="P1213" s="5">
        <f t="shared" si="55"/>
        <v>36382</v>
      </c>
      <c r="Q1213" s="3">
        <f t="shared" si="56"/>
        <v>23</v>
      </c>
      <c r="R1213" s="3">
        <v>0</v>
      </c>
      <c r="S1213" s="99">
        <v>2396.1</v>
      </c>
      <c r="T1213" s="3" t="s">
        <v>29</v>
      </c>
      <c r="U1213" s="3" t="s">
        <v>23</v>
      </c>
      <c r="V1213" s="3" t="s">
        <v>137</v>
      </c>
    </row>
    <row r="1214" spans="1:22" x14ac:dyDescent="0.25">
      <c r="A1214" s="3" t="s">
        <v>442</v>
      </c>
      <c r="B1214" s="3">
        <v>36.85</v>
      </c>
      <c r="C1214" s="3" t="str" cm="1">
        <f t="array" ref="C1214">_xlfn.IFS($B1214&lt;18.5,"Underweight",$B1214&lt;24.9,"Normal Weight",$B1214&lt;29.9,"Overweight",TRUE,"Obesity")</f>
        <v>Obesity</v>
      </c>
      <c r="D1214" s="3">
        <v>11.12</v>
      </c>
      <c r="E1214" s="3" t="str">
        <f t="shared" si="54"/>
        <v>Diabetes</v>
      </c>
      <c r="F1214" s="3" t="s">
        <v>20</v>
      </c>
      <c r="G1214" s="3" t="s">
        <v>20</v>
      </c>
      <c r="H1214" s="3" t="s">
        <v>20</v>
      </c>
      <c r="I1214" s="3">
        <v>0</v>
      </c>
      <c r="J1214" s="3" t="s">
        <v>21</v>
      </c>
      <c r="L1214" s="3" t="s">
        <v>442</v>
      </c>
      <c r="M1214" s="3">
        <v>1978</v>
      </c>
      <c r="N1214" s="3" t="s">
        <v>28</v>
      </c>
      <c r="O1214" s="3">
        <v>19</v>
      </c>
      <c r="P1214" s="5">
        <f t="shared" si="55"/>
        <v>28843</v>
      </c>
      <c r="Q1214" s="3">
        <f t="shared" si="56"/>
        <v>44</v>
      </c>
      <c r="R1214" s="3">
        <v>2</v>
      </c>
      <c r="S1214" s="99">
        <v>35701.9</v>
      </c>
      <c r="T1214" s="3" t="s">
        <v>29</v>
      </c>
      <c r="U1214" s="3" t="s">
        <v>23</v>
      </c>
      <c r="V1214" s="3" t="s">
        <v>53</v>
      </c>
    </row>
    <row r="1215" spans="1:22" x14ac:dyDescent="0.25">
      <c r="A1215" s="3" t="s">
        <v>2137</v>
      </c>
      <c r="B1215" s="3">
        <v>23.844999999999999</v>
      </c>
      <c r="C1215" s="3" t="str" cm="1">
        <f t="array" ref="C1215">_xlfn.IFS($B1215&lt;18.5,"Underweight",$B1215&lt;24.9,"Normal Weight",$B1215&lt;29.9,"Overweight",TRUE,"Obesity")</f>
        <v>Normal Weight</v>
      </c>
      <c r="D1215" s="3">
        <v>4.43</v>
      </c>
      <c r="E1215" s="3" t="str">
        <f t="shared" si="54"/>
        <v>Normal</v>
      </c>
      <c r="F1215" s="3" t="s">
        <v>20</v>
      </c>
      <c r="G1215" s="3" t="s">
        <v>20</v>
      </c>
      <c r="H1215" s="3" t="s">
        <v>20</v>
      </c>
      <c r="I1215" s="3">
        <v>0</v>
      </c>
      <c r="J1215" s="3" t="s">
        <v>20</v>
      </c>
      <c r="L1215" s="3" t="s">
        <v>2137</v>
      </c>
      <c r="M1215" s="3">
        <v>1999</v>
      </c>
      <c r="N1215" s="3" t="s">
        <v>28</v>
      </c>
      <c r="O1215" s="3">
        <v>17</v>
      </c>
      <c r="P1215" s="5">
        <f t="shared" si="55"/>
        <v>36511</v>
      </c>
      <c r="Q1215" s="3">
        <f t="shared" si="56"/>
        <v>23</v>
      </c>
      <c r="R1215" s="3">
        <v>0</v>
      </c>
      <c r="S1215" s="99">
        <v>2395.17</v>
      </c>
      <c r="T1215" s="3" t="s">
        <v>29</v>
      </c>
      <c r="U1215" s="3" t="s">
        <v>23</v>
      </c>
      <c r="V1215" s="3" t="s">
        <v>345</v>
      </c>
    </row>
    <row r="1216" spans="1:22" x14ac:dyDescent="0.25">
      <c r="A1216" s="3" t="s">
        <v>2138</v>
      </c>
      <c r="B1216" s="3">
        <v>15.68</v>
      </c>
      <c r="C1216" s="3" t="str" cm="1">
        <f t="array" ref="C1216">_xlfn.IFS($B1216&lt;18.5,"Underweight",$B1216&lt;24.9,"Normal Weight",$B1216&lt;29.9,"Overweight",TRUE,"Obesity")</f>
        <v>Underweight</v>
      </c>
      <c r="D1216" s="3">
        <v>6.16</v>
      </c>
      <c r="E1216" s="3" t="str">
        <f t="shared" si="54"/>
        <v>Prediabetes</v>
      </c>
      <c r="F1216" s="3" t="s">
        <v>21</v>
      </c>
      <c r="G1216" s="3" t="s">
        <v>20</v>
      </c>
      <c r="H1216" s="3" t="s">
        <v>20</v>
      </c>
      <c r="I1216" s="3">
        <v>1</v>
      </c>
      <c r="J1216" s="3" t="s">
        <v>20</v>
      </c>
      <c r="L1216" s="3" t="s">
        <v>2138</v>
      </c>
      <c r="M1216" s="3">
        <v>1988</v>
      </c>
      <c r="N1216" s="3" t="s">
        <v>28</v>
      </c>
      <c r="O1216" s="3">
        <v>12</v>
      </c>
      <c r="P1216" s="5">
        <f t="shared" si="55"/>
        <v>32489</v>
      </c>
      <c r="Q1216" s="3">
        <f t="shared" si="56"/>
        <v>34</v>
      </c>
      <c r="R1216" s="3">
        <v>3</v>
      </c>
      <c r="S1216" s="99">
        <v>2373.3000000000002</v>
      </c>
      <c r="T1216" s="3" t="s">
        <v>29</v>
      </c>
      <c r="U1216" s="3" t="s">
        <v>29</v>
      </c>
      <c r="V1216" s="3" t="s">
        <v>25</v>
      </c>
    </row>
    <row r="1217" spans="1:22" x14ac:dyDescent="0.25">
      <c r="A1217" s="3" t="s">
        <v>2139</v>
      </c>
      <c r="B1217" s="3">
        <v>32.395000000000003</v>
      </c>
      <c r="C1217" s="3" t="str" cm="1">
        <f t="array" ref="C1217">_xlfn.IFS($B1217&lt;18.5,"Underweight",$B1217&lt;24.9,"Normal Weight",$B1217&lt;29.9,"Overweight",TRUE,"Obesity")</f>
        <v>Obesity</v>
      </c>
      <c r="D1217" s="3">
        <v>6.66</v>
      </c>
      <c r="E1217" s="3" t="str">
        <f t="shared" si="54"/>
        <v>Diabetes</v>
      </c>
      <c r="F1217" s="3" t="s">
        <v>20</v>
      </c>
      <c r="G1217" s="3" t="s">
        <v>20</v>
      </c>
      <c r="H1217" s="3" t="s">
        <v>20</v>
      </c>
      <c r="I1217" s="3">
        <v>0</v>
      </c>
      <c r="J1217" s="3" t="s">
        <v>20</v>
      </c>
      <c r="L1217" s="3" t="s">
        <v>2139</v>
      </c>
      <c r="M1217" s="3">
        <v>2002</v>
      </c>
      <c r="N1217" s="3" t="s">
        <v>56</v>
      </c>
      <c r="O1217" s="3">
        <v>5</v>
      </c>
      <c r="P1217" s="5">
        <f t="shared" si="55"/>
        <v>37565</v>
      </c>
      <c r="Q1217" s="3">
        <f t="shared" si="56"/>
        <v>20</v>
      </c>
      <c r="R1217" s="3">
        <v>1</v>
      </c>
      <c r="S1217" s="99">
        <v>2362.23</v>
      </c>
      <c r="T1217" s="3" t="s">
        <v>29</v>
      </c>
      <c r="U1217" s="3" t="s">
        <v>23</v>
      </c>
      <c r="V1217" s="3" t="s">
        <v>33</v>
      </c>
    </row>
    <row r="1218" spans="1:22" x14ac:dyDescent="0.25">
      <c r="A1218" s="3" t="s">
        <v>2140</v>
      </c>
      <c r="B1218" s="3">
        <v>23.655000000000001</v>
      </c>
      <c r="C1218" s="3" t="str" cm="1">
        <f t="array" ref="C1218">_xlfn.IFS($B1218&lt;18.5,"Underweight",$B1218&lt;24.9,"Normal Weight",$B1218&lt;29.9,"Overweight",TRUE,"Obesity")</f>
        <v>Normal Weight</v>
      </c>
      <c r="D1218" s="3">
        <v>5.92</v>
      </c>
      <c r="E1218" s="3" t="str">
        <f t="shared" ref="E1218:E1281" si="57">IF($D1218&lt;5.7,"Normal",IF($D1218&lt;6.5,"Prediabetes","Diabetes"))</f>
        <v>Prediabetes</v>
      </c>
      <c r="F1218" s="3" t="s">
        <v>20</v>
      </c>
      <c r="G1218" s="3" t="s">
        <v>20</v>
      </c>
      <c r="H1218" s="3" t="s">
        <v>20</v>
      </c>
      <c r="I1218" s="3">
        <v>1</v>
      </c>
      <c r="J1218" s="3" t="s">
        <v>20</v>
      </c>
      <c r="L1218" s="3" t="s">
        <v>2140</v>
      </c>
      <c r="M1218" s="3">
        <v>1998</v>
      </c>
      <c r="N1218" s="3" t="s">
        <v>22</v>
      </c>
      <c r="O1218" s="3">
        <v>21</v>
      </c>
      <c r="P1218" s="5">
        <f t="shared" ref="P1218:P1281" si="58">DATE($M1218,MONTH(1&amp;$N1218),$O1218)</f>
        <v>36089</v>
      </c>
      <c r="Q1218" s="3">
        <f t="shared" ref="Q1218:Q1281" si="59">DATEDIF($P1218,DATE(2023,6,8),"Y")</f>
        <v>24</v>
      </c>
      <c r="R1218" s="3">
        <v>0</v>
      </c>
      <c r="S1218" s="99">
        <v>2352.9699999999998</v>
      </c>
      <c r="T1218" s="3" t="s">
        <v>24</v>
      </c>
      <c r="U1218" s="3" t="s">
        <v>24</v>
      </c>
      <c r="V1218" s="3" t="s">
        <v>33</v>
      </c>
    </row>
    <row r="1219" spans="1:22" x14ac:dyDescent="0.25">
      <c r="A1219" s="3" t="s">
        <v>2141</v>
      </c>
      <c r="B1219" s="3">
        <v>28.4</v>
      </c>
      <c r="C1219" s="3" t="str" cm="1">
        <f t="array" ref="C1219">_xlfn.IFS($B1219&lt;18.5,"Underweight",$B1219&lt;24.9,"Normal Weight",$B1219&lt;29.9,"Overweight",TRUE,"Obesity")</f>
        <v>Overweight</v>
      </c>
      <c r="D1219" s="3">
        <v>5.97</v>
      </c>
      <c r="E1219" s="3" t="str">
        <f t="shared" si="57"/>
        <v>Prediabetes</v>
      </c>
      <c r="F1219" s="3" t="s">
        <v>20</v>
      </c>
      <c r="G1219" s="3" t="s">
        <v>20</v>
      </c>
      <c r="H1219" s="3" t="s">
        <v>21</v>
      </c>
      <c r="I1219" s="3">
        <v>1</v>
      </c>
      <c r="J1219" s="3" t="s">
        <v>20</v>
      </c>
      <c r="L1219" s="3" t="s">
        <v>2141</v>
      </c>
      <c r="M1219" s="3">
        <v>2003</v>
      </c>
      <c r="N1219" s="3" t="s">
        <v>56</v>
      </c>
      <c r="O1219" s="3">
        <v>18</v>
      </c>
      <c r="P1219" s="5">
        <f t="shared" si="58"/>
        <v>37943</v>
      </c>
      <c r="Q1219" s="3">
        <f t="shared" si="59"/>
        <v>19</v>
      </c>
      <c r="R1219" s="3">
        <v>1</v>
      </c>
      <c r="S1219" s="99">
        <v>2331.52</v>
      </c>
      <c r="T1219" s="3" t="s">
        <v>29</v>
      </c>
      <c r="U1219" s="3" t="s">
        <v>24</v>
      </c>
      <c r="V1219" s="3" t="s">
        <v>53</v>
      </c>
    </row>
    <row r="1220" spans="1:22" x14ac:dyDescent="0.25">
      <c r="A1220" s="3" t="s">
        <v>2142</v>
      </c>
      <c r="B1220" s="3">
        <v>35.42</v>
      </c>
      <c r="C1220" s="3" t="str" cm="1">
        <f t="array" ref="C1220">_xlfn.IFS($B1220&lt;18.5,"Underweight",$B1220&lt;24.9,"Normal Weight",$B1220&lt;29.9,"Overweight",TRUE,"Obesity")</f>
        <v>Obesity</v>
      </c>
      <c r="D1220" s="3">
        <v>4.6399999999999997</v>
      </c>
      <c r="E1220" s="3" t="str">
        <f t="shared" si="57"/>
        <v>Normal</v>
      </c>
      <c r="F1220" s="3" t="s">
        <v>21</v>
      </c>
      <c r="G1220" s="3" t="s">
        <v>20</v>
      </c>
      <c r="H1220" s="3" t="s">
        <v>20</v>
      </c>
      <c r="I1220" s="3">
        <v>0</v>
      </c>
      <c r="J1220" s="3" t="s">
        <v>20</v>
      </c>
      <c r="L1220" s="3" t="s">
        <v>2142</v>
      </c>
      <c r="M1220" s="3">
        <v>1996</v>
      </c>
      <c r="N1220" s="3" t="s">
        <v>28</v>
      </c>
      <c r="O1220" s="3">
        <v>17</v>
      </c>
      <c r="P1220" s="5">
        <f t="shared" si="58"/>
        <v>35416</v>
      </c>
      <c r="Q1220" s="3">
        <f t="shared" si="59"/>
        <v>26</v>
      </c>
      <c r="R1220" s="3">
        <v>0</v>
      </c>
      <c r="S1220" s="99">
        <v>2322.62</v>
      </c>
      <c r="T1220" s="3" t="s">
        <v>29</v>
      </c>
      <c r="U1220" s="3" t="s">
        <v>23</v>
      </c>
      <c r="V1220" s="3" t="s">
        <v>25</v>
      </c>
    </row>
    <row r="1221" spans="1:22" x14ac:dyDescent="0.25">
      <c r="A1221" s="3" t="s">
        <v>2143</v>
      </c>
      <c r="B1221" s="3">
        <v>26.18</v>
      </c>
      <c r="C1221" s="3" t="str" cm="1">
        <f t="array" ref="C1221">_xlfn.IFS($B1221&lt;18.5,"Underweight",$B1221&lt;24.9,"Normal Weight",$B1221&lt;29.9,"Overweight",TRUE,"Obesity")</f>
        <v>Overweight</v>
      </c>
      <c r="D1221" s="3">
        <v>6.12</v>
      </c>
      <c r="E1221" s="3" t="str">
        <f t="shared" si="57"/>
        <v>Prediabetes</v>
      </c>
      <c r="F1221" s="3" t="s">
        <v>20</v>
      </c>
      <c r="G1221" s="3" t="s">
        <v>117</v>
      </c>
      <c r="H1221" s="3" t="s">
        <v>20</v>
      </c>
      <c r="I1221" s="3">
        <v>1</v>
      </c>
      <c r="J1221" s="3" t="s">
        <v>20</v>
      </c>
      <c r="L1221" s="3" t="s">
        <v>2143</v>
      </c>
      <c r="M1221" s="3">
        <v>2004</v>
      </c>
      <c r="N1221" s="3" t="s">
        <v>47</v>
      </c>
      <c r="O1221" s="3">
        <v>6</v>
      </c>
      <c r="P1221" s="5">
        <f t="shared" si="58"/>
        <v>38236</v>
      </c>
      <c r="Q1221" s="3">
        <f t="shared" si="59"/>
        <v>18</v>
      </c>
      <c r="R1221" s="3">
        <v>2</v>
      </c>
      <c r="S1221" s="99">
        <v>2304</v>
      </c>
      <c r="T1221" s="3" t="s">
        <v>29</v>
      </c>
      <c r="U1221" s="3" t="s">
        <v>24</v>
      </c>
      <c r="V1221" s="3" t="s">
        <v>25</v>
      </c>
    </row>
    <row r="1222" spans="1:22" x14ac:dyDescent="0.25">
      <c r="A1222" s="3" t="s">
        <v>2144</v>
      </c>
      <c r="B1222" s="3">
        <v>20.8</v>
      </c>
      <c r="C1222" s="3" t="str" cm="1">
        <f t="array" ref="C1222">_xlfn.IFS($B1222&lt;18.5,"Underweight",$B1222&lt;24.9,"Normal Weight",$B1222&lt;29.9,"Overweight",TRUE,"Obesity")</f>
        <v>Normal Weight</v>
      </c>
      <c r="D1222" s="3">
        <v>4.87</v>
      </c>
      <c r="E1222" s="3" t="str">
        <f t="shared" si="57"/>
        <v>Normal</v>
      </c>
      <c r="F1222" s="3" t="s">
        <v>21</v>
      </c>
      <c r="G1222" s="3" t="s">
        <v>20</v>
      </c>
      <c r="H1222" s="3" t="s">
        <v>20</v>
      </c>
      <c r="I1222" s="3">
        <v>0</v>
      </c>
      <c r="J1222" s="3" t="s">
        <v>20</v>
      </c>
      <c r="L1222" s="3" t="s">
        <v>2144</v>
      </c>
      <c r="M1222" s="3">
        <v>1996</v>
      </c>
      <c r="N1222" s="3" t="s">
        <v>56</v>
      </c>
      <c r="O1222" s="3">
        <v>28</v>
      </c>
      <c r="P1222" s="5">
        <f t="shared" si="58"/>
        <v>35397</v>
      </c>
      <c r="Q1222" s="3">
        <f t="shared" si="59"/>
        <v>26</v>
      </c>
      <c r="R1222" s="3">
        <v>0</v>
      </c>
      <c r="S1222" s="99">
        <v>2302.3000000000002</v>
      </c>
      <c r="T1222" s="3" t="s">
        <v>23</v>
      </c>
      <c r="U1222" s="3" t="s">
        <v>29</v>
      </c>
      <c r="V1222" s="3" t="s">
        <v>53</v>
      </c>
    </row>
    <row r="1223" spans="1:22" x14ac:dyDescent="0.25">
      <c r="A1223" s="3" t="s">
        <v>2145</v>
      </c>
      <c r="B1223" s="3">
        <v>15.82</v>
      </c>
      <c r="C1223" s="3" t="str" cm="1">
        <f t="array" ref="C1223">_xlfn.IFS($B1223&lt;18.5,"Underweight",$B1223&lt;24.9,"Normal Weight",$B1223&lt;29.9,"Overweight",TRUE,"Obesity")</f>
        <v>Underweight</v>
      </c>
      <c r="D1223" s="3">
        <v>4.5999999999999996</v>
      </c>
      <c r="E1223" s="3" t="str">
        <f t="shared" si="57"/>
        <v>Normal</v>
      </c>
      <c r="F1223" s="3" t="s">
        <v>20</v>
      </c>
      <c r="G1223" s="3" t="s">
        <v>20</v>
      </c>
      <c r="H1223" s="3" t="s">
        <v>20</v>
      </c>
      <c r="I1223" s="3">
        <v>0</v>
      </c>
      <c r="J1223" s="3" t="s">
        <v>20</v>
      </c>
      <c r="L1223" s="3" t="s">
        <v>2145</v>
      </c>
      <c r="M1223" s="3">
        <v>1989</v>
      </c>
      <c r="N1223" s="3" t="s">
        <v>22</v>
      </c>
      <c r="O1223" s="3">
        <v>5</v>
      </c>
      <c r="P1223" s="5">
        <f t="shared" si="58"/>
        <v>32786</v>
      </c>
      <c r="Q1223" s="3">
        <f t="shared" si="59"/>
        <v>33</v>
      </c>
      <c r="R1223" s="3">
        <v>3</v>
      </c>
      <c r="S1223" s="99">
        <v>2295.2399999999998</v>
      </c>
      <c r="T1223" s="3" t="s">
        <v>29</v>
      </c>
      <c r="U1223" s="3" t="s">
        <v>23</v>
      </c>
      <c r="V1223" s="3" t="s">
        <v>25</v>
      </c>
    </row>
    <row r="1224" spans="1:22" x14ac:dyDescent="0.25">
      <c r="A1224" s="3" t="s">
        <v>2146</v>
      </c>
      <c r="B1224" s="3">
        <v>17.670000000000002</v>
      </c>
      <c r="C1224" s="3" t="str" cm="1">
        <f t="array" ref="C1224">_xlfn.IFS($B1224&lt;18.5,"Underweight",$B1224&lt;24.9,"Normal Weight",$B1224&lt;29.9,"Overweight",TRUE,"Obesity")</f>
        <v>Underweight</v>
      </c>
      <c r="D1224" s="3">
        <v>4.78</v>
      </c>
      <c r="E1224" s="3" t="str">
        <f t="shared" si="57"/>
        <v>Normal</v>
      </c>
      <c r="F1224" s="3" t="s">
        <v>20</v>
      </c>
      <c r="G1224" s="3" t="s">
        <v>20</v>
      </c>
      <c r="H1224" s="3" t="s">
        <v>20</v>
      </c>
      <c r="I1224" s="3">
        <v>0</v>
      </c>
      <c r="J1224" s="3" t="s">
        <v>20</v>
      </c>
      <c r="L1224" s="3" t="s">
        <v>2146</v>
      </c>
      <c r="M1224" s="3">
        <v>1991</v>
      </c>
      <c r="N1224" s="3" t="s">
        <v>32</v>
      </c>
      <c r="O1224" s="3">
        <v>16</v>
      </c>
      <c r="P1224" s="5">
        <f t="shared" si="58"/>
        <v>33405</v>
      </c>
      <c r="Q1224" s="3">
        <f t="shared" si="59"/>
        <v>31</v>
      </c>
      <c r="R1224" s="3">
        <v>3</v>
      </c>
      <c r="S1224" s="99">
        <v>2277.7199999999998</v>
      </c>
      <c r="T1224" s="3" t="s">
        <v>29</v>
      </c>
      <c r="U1224" s="3" t="s">
        <v>23</v>
      </c>
      <c r="V1224" s="3" t="s">
        <v>25</v>
      </c>
    </row>
    <row r="1225" spans="1:22" x14ac:dyDescent="0.25">
      <c r="A1225" s="3" t="s">
        <v>76</v>
      </c>
      <c r="B1225" s="3">
        <v>36.299999999999997</v>
      </c>
      <c r="C1225" s="3" t="str" cm="1">
        <f t="array" ref="C1225">_xlfn.IFS($B1225&lt;18.5,"Underweight",$B1225&lt;24.9,"Normal Weight",$B1225&lt;29.9,"Overweight",TRUE,"Obesity")</f>
        <v>Obesity</v>
      </c>
      <c r="D1225" s="3">
        <v>11.5</v>
      </c>
      <c r="E1225" s="3" t="str">
        <f t="shared" si="57"/>
        <v>Diabetes</v>
      </c>
      <c r="F1225" s="3" t="s">
        <v>21</v>
      </c>
      <c r="G1225" s="3" t="s">
        <v>20</v>
      </c>
      <c r="H1225" s="3" t="s">
        <v>20</v>
      </c>
      <c r="I1225" s="3">
        <v>2</v>
      </c>
      <c r="J1225" s="3" t="s">
        <v>21</v>
      </c>
      <c r="L1225" s="3" t="s">
        <v>76</v>
      </c>
      <c r="M1225" s="3">
        <v>1961</v>
      </c>
      <c r="N1225" s="3" t="s">
        <v>32</v>
      </c>
      <c r="O1225" s="3">
        <v>13</v>
      </c>
      <c r="P1225" s="5">
        <f t="shared" si="58"/>
        <v>22445</v>
      </c>
      <c r="Q1225" s="3">
        <f t="shared" si="59"/>
        <v>61</v>
      </c>
      <c r="R1225" s="3">
        <v>1</v>
      </c>
      <c r="S1225" s="99">
        <v>47403.88</v>
      </c>
      <c r="T1225" s="3" t="s">
        <v>23</v>
      </c>
      <c r="U1225" s="3" t="s">
        <v>24</v>
      </c>
      <c r="V1225" s="3" t="s">
        <v>53</v>
      </c>
    </row>
    <row r="1226" spans="1:22" x14ac:dyDescent="0.25">
      <c r="A1226" s="3" t="s">
        <v>444</v>
      </c>
      <c r="B1226" s="3">
        <v>31.02</v>
      </c>
      <c r="C1226" s="3" t="str" cm="1">
        <f t="array" ref="C1226">_xlfn.IFS($B1226&lt;18.5,"Underweight",$B1226&lt;24.9,"Normal Weight",$B1226&lt;29.9,"Overweight",TRUE,"Obesity")</f>
        <v>Obesity</v>
      </c>
      <c r="D1226" s="3">
        <v>4.5599999999999996</v>
      </c>
      <c r="E1226" s="3" t="str">
        <f t="shared" si="57"/>
        <v>Normal</v>
      </c>
      <c r="F1226" s="3" t="s">
        <v>20</v>
      </c>
      <c r="G1226" s="3" t="s">
        <v>117</v>
      </c>
      <c r="H1226" s="3" t="s">
        <v>20</v>
      </c>
      <c r="I1226" s="3">
        <v>1</v>
      </c>
      <c r="J1226" s="3" t="s">
        <v>21</v>
      </c>
      <c r="L1226" s="3" t="s">
        <v>444</v>
      </c>
      <c r="M1226" s="3">
        <v>2000</v>
      </c>
      <c r="N1226" s="3" t="s">
        <v>28</v>
      </c>
      <c r="O1226" s="3">
        <v>17</v>
      </c>
      <c r="P1226" s="5">
        <f t="shared" si="58"/>
        <v>36877</v>
      </c>
      <c r="Q1226" s="3">
        <f t="shared" si="59"/>
        <v>22</v>
      </c>
      <c r="R1226" s="3">
        <v>3</v>
      </c>
      <c r="S1226" s="99">
        <v>35595.589999999997</v>
      </c>
      <c r="T1226" s="3" t="s">
        <v>29</v>
      </c>
      <c r="U1226" s="3" t="s">
        <v>24</v>
      </c>
      <c r="V1226" s="3" t="s">
        <v>25</v>
      </c>
    </row>
    <row r="1227" spans="1:22" x14ac:dyDescent="0.25">
      <c r="A1227" s="3" t="s">
        <v>2147</v>
      </c>
      <c r="B1227" s="3">
        <v>31.92</v>
      </c>
      <c r="C1227" s="3" t="str" cm="1">
        <f t="array" ref="C1227">_xlfn.IFS($B1227&lt;18.5,"Underweight",$B1227&lt;24.9,"Normal Weight",$B1227&lt;29.9,"Overweight",TRUE,"Obesity")</f>
        <v>Obesity</v>
      </c>
      <c r="D1227" s="3">
        <v>11.05</v>
      </c>
      <c r="E1227" s="3" t="str">
        <f t="shared" si="57"/>
        <v>Diabetes</v>
      </c>
      <c r="F1227" s="3" t="s">
        <v>20</v>
      </c>
      <c r="G1227" s="3" t="s">
        <v>20</v>
      </c>
      <c r="H1227" s="3" t="s">
        <v>20</v>
      </c>
      <c r="I1227" s="3">
        <v>0</v>
      </c>
      <c r="J1227" s="3" t="s">
        <v>20</v>
      </c>
      <c r="L1227" s="3" t="s">
        <v>2147</v>
      </c>
      <c r="M1227" s="3">
        <v>2002</v>
      </c>
      <c r="N1227" s="3" t="s">
        <v>56</v>
      </c>
      <c r="O1227" s="3">
        <v>12</v>
      </c>
      <c r="P1227" s="5">
        <f t="shared" si="58"/>
        <v>37572</v>
      </c>
      <c r="Q1227" s="3">
        <f t="shared" si="59"/>
        <v>20</v>
      </c>
      <c r="R1227" s="3">
        <v>0</v>
      </c>
      <c r="S1227" s="99">
        <v>2261.5700000000002</v>
      </c>
      <c r="T1227" s="3" t="s">
        <v>29</v>
      </c>
      <c r="U1227" s="3" t="s">
        <v>23</v>
      </c>
      <c r="V1227" s="3" t="s">
        <v>33</v>
      </c>
    </row>
    <row r="1228" spans="1:22" x14ac:dyDescent="0.25">
      <c r="A1228" s="3" t="s">
        <v>2148</v>
      </c>
      <c r="B1228" s="3">
        <v>28.975000000000001</v>
      </c>
      <c r="C1228" s="3" t="str" cm="1">
        <f t="array" ref="C1228">_xlfn.IFS($B1228&lt;18.5,"Underweight",$B1228&lt;24.9,"Normal Weight",$B1228&lt;29.9,"Overweight",TRUE,"Obesity")</f>
        <v>Overweight</v>
      </c>
      <c r="D1228" s="3">
        <v>7.62</v>
      </c>
      <c r="E1228" s="3" t="str">
        <f t="shared" si="57"/>
        <v>Diabetes</v>
      </c>
      <c r="F1228" s="3" t="s">
        <v>20</v>
      </c>
      <c r="G1228" s="3" t="s">
        <v>20</v>
      </c>
      <c r="H1228" s="3" t="s">
        <v>20</v>
      </c>
      <c r="I1228" s="3">
        <v>0</v>
      </c>
      <c r="J1228" s="3" t="s">
        <v>20</v>
      </c>
      <c r="L1228" s="3" t="s">
        <v>2148</v>
      </c>
      <c r="M1228" s="3">
        <v>2002</v>
      </c>
      <c r="N1228" s="3" t="s">
        <v>61</v>
      </c>
      <c r="O1228" s="3">
        <v>15</v>
      </c>
      <c r="P1228" s="5">
        <f t="shared" si="58"/>
        <v>37452</v>
      </c>
      <c r="Q1228" s="3">
        <f t="shared" si="59"/>
        <v>20</v>
      </c>
      <c r="R1228" s="3">
        <v>0</v>
      </c>
      <c r="S1228" s="99">
        <v>2257.48</v>
      </c>
      <c r="T1228" s="3" t="s">
        <v>29</v>
      </c>
      <c r="U1228" s="3" t="s">
        <v>23</v>
      </c>
      <c r="V1228" s="3" t="s">
        <v>33</v>
      </c>
    </row>
    <row r="1229" spans="1:22" x14ac:dyDescent="0.25">
      <c r="A1229" s="3" t="s">
        <v>2149</v>
      </c>
      <c r="B1229" s="3">
        <v>31.73</v>
      </c>
      <c r="C1229" s="3" t="str" cm="1">
        <f t="array" ref="C1229">_xlfn.IFS($B1229&lt;18.5,"Underweight",$B1229&lt;24.9,"Normal Weight",$B1229&lt;29.9,"Overweight",TRUE,"Obesity")</f>
        <v>Obesity</v>
      </c>
      <c r="D1229" s="3">
        <v>4.78</v>
      </c>
      <c r="E1229" s="3" t="str">
        <f t="shared" si="57"/>
        <v>Normal</v>
      </c>
      <c r="F1229" s="3" t="s">
        <v>21</v>
      </c>
      <c r="G1229" s="3" t="s">
        <v>117</v>
      </c>
      <c r="H1229" s="3" t="s">
        <v>20</v>
      </c>
      <c r="I1229" s="3">
        <v>2</v>
      </c>
      <c r="J1229" s="3" t="s">
        <v>20</v>
      </c>
      <c r="L1229" s="3" t="s">
        <v>2149</v>
      </c>
      <c r="M1229" s="3">
        <v>2000</v>
      </c>
      <c r="N1229" s="3" t="s">
        <v>28</v>
      </c>
      <c r="O1229" s="3">
        <v>11</v>
      </c>
      <c r="P1229" s="5">
        <f t="shared" si="58"/>
        <v>36871</v>
      </c>
      <c r="Q1229" s="3">
        <f t="shared" si="59"/>
        <v>22</v>
      </c>
      <c r="R1229" s="3">
        <v>0</v>
      </c>
      <c r="S1229" s="99">
        <v>2254.8000000000002</v>
      </c>
      <c r="T1229" s="3" t="s">
        <v>29</v>
      </c>
      <c r="U1229" s="3" t="s">
        <v>24</v>
      </c>
      <c r="V1229" s="3" t="s">
        <v>39</v>
      </c>
    </row>
    <row r="1230" spans="1:22" x14ac:dyDescent="0.25">
      <c r="A1230" s="3" t="s">
        <v>2150</v>
      </c>
      <c r="B1230" s="3">
        <v>28.88</v>
      </c>
      <c r="C1230" s="3" t="str" cm="1">
        <f t="array" ref="C1230">_xlfn.IFS($B1230&lt;18.5,"Underweight",$B1230&lt;24.9,"Normal Weight",$B1230&lt;29.9,"Overweight",TRUE,"Obesity")</f>
        <v>Overweight</v>
      </c>
      <c r="D1230" s="3">
        <v>6.09</v>
      </c>
      <c r="E1230" s="3" t="str">
        <f t="shared" si="57"/>
        <v>Prediabetes</v>
      </c>
      <c r="F1230" s="3" t="s">
        <v>21</v>
      </c>
      <c r="G1230" s="3" t="s">
        <v>117</v>
      </c>
      <c r="H1230" s="3" t="s">
        <v>20</v>
      </c>
      <c r="I1230" s="3">
        <v>2</v>
      </c>
      <c r="J1230" s="3" t="s">
        <v>20</v>
      </c>
      <c r="L1230" s="3" t="s">
        <v>2150</v>
      </c>
      <c r="M1230" s="3">
        <v>2000</v>
      </c>
      <c r="N1230" s="3" t="s">
        <v>32</v>
      </c>
      <c r="O1230" s="3">
        <v>30</v>
      </c>
      <c r="P1230" s="5">
        <f t="shared" si="58"/>
        <v>36707</v>
      </c>
      <c r="Q1230" s="3">
        <f t="shared" si="59"/>
        <v>22</v>
      </c>
      <c r="R1230" s="3">
        <v>0</v>
      </c>
      <c r="S1230" s="99">
        <v>2250.84</v>
      </c>
      <c r="T1230" s="3" t="s">
        <v>29</v>
      </c>
      <c r="U1230" s="3" t="s">
        <v>29</v>
      </c>
      <c r="V1230" s="3" t="s">
        <v>320</v>
      </c>
    </row>
    <row r="1231" spans="1:22" x14ac:dyDescent="0.25">
      <c r="A1231" s="3" t="s">
        <v>2151</v>
      </c>
      <c r="B1231" s="3">
        <v>25.555</v>
      </c>
      <c r="C1231" s="3" t="str" cm="1">
        <f t="array" ref="C1231">_xlfn.IFS($B1231&lt;18.5,"Underweight",$B1231&lt;24.9,"Normal Weight",$B1231&lt;29.9,"Overweight",TRUE,"Obesity")</f>
        <v>Overweight</v>
      </c>
      <c r="D1231" s="3">
        <v>5.1100000000000003</v>
      </c>
      <c r="E1231" s="3" t="str">
        <f t="shared" si="57"/>
        <v>Normal</v>
      </c>
      <c r="F1231" s="3" t="s">
        <v>20</v>
      </c>
      <c r="G1231" s="3" t="s">
        <v>20</v>
      </c>
      <c r="H1231" s="3" t="s">
        <v>21</v>
      </c>
      <c r="I1231" s="3">
        <v>1</v>
      </c>
      <c r="J1231" s="3" t="s">
        <v>20</v>
      </c>
      <c r="L1231" s="3" t="s">
        <v>2151</v>
      </c>
      <c r="M1231" s="3">
        <v>2003</v>
      </c>
      <c r="N1231" s="3" t="s">
        <v>28</v>
      </c>
      <c r="O1231" s="3">
        <v>10</v>
      </c>
      <c r="P1231" s="5">
        <f t="shared" si="58"/>
        <v>37965</v>
      </c>
      <c r="Q1231" s="3">
        <f t="shared" si="59"/>
        <v>19</v>
      </c>
      <c r="R1231" s="3">
        <v>1</v>
      </c>
      <c r="S1231" s="99">
        <v>2221.56</v>
      </c>
      <c r="T1231" s="3" t="s">
        <v>29</v>
      </c>
      <c r="U1231" s="3" t="s">
        <v>24</v>
      </c>
      <c r="V1231" s="3" t="s">
        <v>33</v>
      </c>
    </row>
    <row r="1232" spans="1:22" x14ac:dyDescent="0.25">
      <c r="A1232" s="3" t="s">
        <v>2152</v>
      </c>
      <c r="B1232" s="3">
        <v>37.29</v>
      </c>
      <c r="C1232" s="3" t="str" cm="1">
        <f t="array" ref="C1232">_xlfn.IFS($B1232&lt;18.5,"Underweight",$B1232&lt;24.9,"Normal Weight",$B1232&lt;29.9,"Overweight",TRUE,"Obesity")</f>
        <v>Obesity</v>
      </c>
      <c r="D1232" s="3">
        <v>4.46</v>
      </c>
      <c r="E1232" s="3" t="str">
        <f t="shared" si="57"/>
        <v>Normal</v>
      </c>
      <c r="F1232" s="3" t="s">
        <v>20</v>
      </c>
      <c r="G1232" s="3" t="s">
        <v>117</v>
      </c>
      <c r="H1232" s="3" t="s">
        <v>20</v>
      </c>
      <c r="I1232" s="3">
        <v>1</v>
      </c>
      <c r="J1232" s="3" t="s">
        <v>20</v>
      </c>
      <c r="L1232" s="3" t="s">
        <v>2152</v>
      </c>
      <c r="M1232" s="3">
        <v>2004</v>
      </c>
      <c r="N1232" s="3" t="s">
        <v>28</v>
      </c>
      <c r="O1232" s="3">
        <v>12</v>
      </c>
      <c r="P1232" s="5">
        <f t="shared" si="58"/>
        <v>38333</v>
      </c>
      <c r="Q1232" s="3">
        <f t="shared" si="59"/>
        <v>18</v>
      </c>
      <c r="R1232" s="3">
        <v>1</v>
      </c>
      <c r="S1232" s="99">
        <v>2219.4499999999998</v>
      </c>
      <c r="T1232" s="3" t="s">
        <v>29</v>
      </c>
      <c r="U1232" s="3" t="s">
        <v>23</v>
      </c>
      <c r="V1232" s="3" t="s">
        <v>25</v>
      </c>
    </row>
    <row r="1233" spans="1:22" x14ac:dyDescent="0.25">
      <c r="A1233" s="3" t="s">
        <v>2153</v>
      </c>
      <c r="B1233" s="3">
        <v>40.28</v>
      </c>
      <c r="C1233" s="3" t="str" cm="1">
        <f t="array" ref="C1233">_xlfn.IFS($B1233&lt;18.5,"Underweight",$B1233&lt;24.9,"Normal Weight",$B1233&lt;29.9,"Overweight",TRUE,"Obesity")</f>
        <v>Obesity</v>
      </c>
      <c r="D1233" s="3">
        <v>6.11</v>
      </c>
      <c r="E1233" s="3" t="str">
        <f t="shared" si="57"/>
        <v>Prediabetes</v>
      </c>
      <c r="F1233" s="3" t="s">
        <v>20</v>
      </c>
      <c r="G1233" s="3" t="s">
        <v>117</v>
      </c>
      <c r="H1233" s="3" t="s">
        <v>20</v>
      </c>
      <c r="I1233" s="3">
        <v>1</v>
      </c>
      <c r="J1233" s="3" t="s">
        <v>20</v>
      </c>
      <c r="L1233" s="3" t="s">
        <v>2153</v>
      </c>
      <c r="M1233" s="3">
        <v>2004</v>
      </c>
      <c r="N1233" s="3" t="s">
        <v>47</v>
      </c>
      <c r="O1233" s="3">
        <v>25</v>
      </c>
      <c r="P1233" s="5">
        <f t="shared" si="58"/>
        <v>38255</v>
      </c>
      <c r="Q1233" s="3">
        <f t="shared" si="59"/>
        <v>18</v>
      </c>
      <c r="R1233" s="3">
        <v>0</v>
      </c>
      <c r="S1233" s="99">
        <v>2217.6</v>
      </c>
      <c r="T1233" s="3" t="s">
        <v>29</v>
      </c>
      <c r="U1233" s="3" t="s">
        <v>23</v>
      </c>
      <c r="V1233" s="3" t="s">
        <v>119</v>
      </c>
    </row>
    <row r="1234" spans="1:22" x14ac:dyDescent="0.25">
      <c r="A1234" s="3" t="s">
        <v>2154</v>
      </c>
      <c r="B1234" s="3">
        <v>40.185000000000002</v>
      </c>
      <c r="C1234" s="3" t="str" cm="1">
        <f t="array" ref="C1234">_xlfn.IFS($B1234&lt;18.5,"Underweight",$B1234&lt;24.9,"Normal Weight",$B1234&lt;29.9,"Overweight",TRUE,"Obesity")</f>
        <v>Obesity</v>
      </c>
      <c r="D1234" s="3">
        <v>4.66</v>
      </c>
      <c r="E1234" s="3" t="str">
        <f t="shared" si="57"/>
        <v>Normal</v>
      </c>
      <c r="F1234" s="3" t="s">
        <v>20</v>
      </c>
      <c r="G1234" s="3" t="s">
        <v>117</v>
      </c>
      <c r="H1234" s="3" t="s">
        <v>20</v>
      </c>
      <c r="I1234" s="3">
        <v>1</v>
      </c>
      <c r="J1234" s="3" t="s">
        <v>20</v>
      </c>
      <c r="L1234" s="3" t="s">
        <v>2154</v>
      </c>
      <c r="M1234" s="3">
        <v>2004</v>
      </c>
      <c r="N1234" s="3" t="s">
        <v>32</v>
      </c>
      <c r="O1234" s="3">
        <v>13</v>
      </c>
      <c r="P1234" s="5">
        <f t="shared" si="58"/>
        <v>38151</v>
      </c>
      <c r="Q1234" s="3">
        <f t="shared" si="59"/>
        <v>18</v>
      </c>
      <c r="R1234" s="3">
        <v>0</v>
      </c>
      <c r="S1234" s="99">
        <v>2217.4699999999998</v>
      </c>
      <c r="T1234" s="3" t="s">
        <v>29</v>
      </c>
      <c r="U1234" s="3" t="s">
        <v>23</v>
      </c>
      <c r="V1234" s="3" t="s">
        <v>119</v>
      </c>
    </row>
    <row r="1235" spans="1:22" x14ac:dyDescent="0.25">
      <c r="A1235" s="3" t="s">
        <v>2155</v>
      </c>
      <c r="B1235" s="3">
        <v>23.57</v>
      </c>
      <c r="C1235" s="3" t="str" cm="1">
        <f t="array" ref="C1235">_xlfn.IFS($B1235&lt;18.5,"Underweight",$B1235&lt;24.9,"Normal Weight",$B1235&lt;29.9,"Overweight",TRUE,"Obesity")</f>
        <v>Normal Weight</v>
      </c>
      <c r="D1235" s="3">
        <v>6.14</v>
      </c>
      <c r="E1235" s="3" t="str">
        <f t="shared" si="57"/>
        <v>Prediabetes</v>
      </c>
      <c r="F1235" s="3" t="s">
        <v>20</v>
      </c>
      <c r="G1235" s="3" t="s">
        <v>20</v>
      </c>
      <c r="H1235" s="3" t="s">
        <v>20</v>
      </c>
      <c r="I1235" s="3">
        <v>0</v>
      </c>
      <c r="J1235" s="3" t="s">
        <v>20</v>
      </c>
      <c r="L1235" s="3" t="s">
        <v>2155</v>
      </c>
      <c r="M1235" s="3">
        <v>1994</v>
      </c>
      <c r="N1235" s="3" t="s">
        <v>56</v>
      </c>
      <c r="O1235" s="3">
        <v>17</v>
      </c>
      <c r="P1235" s="5">
        <f t="shared" si="58"/>
        <v>34655</v>
      </c>
      <c r="Q1235" s="3">
        <f t="shared" si="59"/>
        <v>28</v>
      </c>
      <c r="R1235" s="3">
        <v>0</v>
      </c>
      <c r="S1235" s="99">
        <v>2213.21</v>
      </c>
      <c r="T1235" s="3" t="s">
        <v>29</v>
      </c>
      <c r="U1235" s="3" t="s">
        <v>29</v>
      </c>
      <c r="V1235" s="3" t="s">
        <v>25</v>
      </c>
    </row>
    <row r="1236" spans="1:22" x14ac:dyDescent="0.25">
      <c r="A1236" s="3" t="s">
        <v>2156</v>
      </c>
      <c r="B1236" s="3">
        <v>35.625</v>
      </c>
      <c r="C1236" s="3" t="str" cm="1">
        <f t="array" ref="C1236">_xlfn.IFS($B1236&lt;18.5,"Underweight",$B1236&lt;24.9,"Normal Weight",$B1236&lt;29.9,"Overweight",TRUE,"Obesity")</f>
        <v>Obesity</v>
      </c>
      <c r="D1236" s="3">
        <v>6.21</v>
      </c>
      <c r="E1236" s="3" t="str">
        <f t="shared" si="57"/>
        <v>Prediabetes</v>
      </c>
      <c r="F1236" s="3" t="s">
        <v>20</v>
      </c>
      <c r="G1236" s="3" t="s">
        <v>117</v>
      </c>
      <c r="H1236" s="3" t="s">
        <v>20</v>
      </c>
      <c r="I1236" s="3">
        <v>1</v>
      </c>
      <c r="J1236" s="3" t="s">
        <v>20</v>
      </c>
      <c r="L1236" s="3" t="s">
        <v>2156</v>
      </c>
      <c r="M1236" s="3">
        <v>2004</v>
      </c>
      <c r="N1236" s="3" t="s">
        <v>61</v>
      </c>
      <c r="O1236" s="3">
        <v>27</v>
      </c>
      <c r="P1236" s="5">
        <f t="shared" si="58"/>
        <v>38195</v>
      </c>
      <c r="Q1236" s="3">
        <f t="shared" si="59"/>
        <v>18</v>
      </c>
      <c r="R1236" s="3">
        <v>0</v>
      </c>
      <c r="S1236" s="99">
        <v>2211.13</v>
      </c>
      <c r="T1236" s="3" t="s">
        <v>29</v>
      </c>
      <c r="U1236" s="3" t="s">
        <v>29</v>
      </c>
      <c r="V1236" s="3" t="s">
        <v>119</v>
      </c>
    </row>
    <row r="1237" spans="1:22" x14ac:dyDescent="0.25">
      <c r="A1237" s="3" t="s">
        <v>446</v>
      </c>
      <c r="B1237" s="3">
        <v>35.6</v>
      </c>
      <c r="C1237" s="3" t="str" cm="1">
        <f t="array" ref="C1237">_xlfn.IFS($B1237&lt;18.5,"Underweight",$B1237&lt;24.9,"Normal Weight",$B1237&lt;29.9,"Overweight",TRUE,"Obesity")</f>
        <v>Obesity</v>
      </c>
      <c r="D1237" s="3">
        <v>4.0199999999999996</v>
      </c>
      <c r="E1237" s="3" t="str">
        <f t="shared" si="57"/>
        <v>Normal</v>
      </c>
      <c r="F1237" s="3" t="s">
        <v>21</v>
      </c>
      <c r="G1237" s="3" t="s">
        <v>117</v>
      </c>
      <c r="H1237" s="3" t="s">
        <v>20</v>
      </c>
      <c r="I1237" s="3">
        <v>2</v>
      </c>
      <c r="J1237" s="3" t="s">
        <v>21</v>
      </c>
      <c r="L1237" s="3" t="s">
        <v>446</v>
      </c>
      <c r="M1237" s="3">
        <v>2000</v>
      </c>
      <c r="N1237" s="3" t="s">
        <v>56</v>
      </c>
      <c r="O1237" s="3">
        <v>19</v>
      </c>
      <c r="P1237" s="5">
        <f t="shared" si="58"/>
        <v>36849</v>
      </c>
      <c r="Q1237" s="3">
        <f t="shared" si="59"/>
        <v>22</v>
      </c>
      <c r="R1237" s="3">
        <v>0</v>
      </c>
      <c r="S1237" s="99">
        <v>35585.58</v>
      </c>
      <c r="T1237" s="3" t="s">
        <v>29</v>
      </c>
      <c r="U1237" s="3" t="s">
        <v>24</v>
      </c>
      <c r="V1237" s="3" t="s">
        <v>53</v>
      </c>
    </row>
    <row r="1238" spans="1:22" x14ac:dyDescent="0.25">
      <c r="A1238" s="3" t="s">
        <v>2157</v>
      </c>
      <c r="B1238" s="3">
        <v>33.155000000000001</v>
      </c>
      <c r="C1238" s="3" t="str" cm="1">
        <f t="array" ref="C1238">_xlfn.IFS($B1238&lt;18.5,"Underweight",$B1238&lt;24.9,"Normal Weight",$B1238&lt;29.9,"Overweight",TRUE,"Obesity")</f>
        <v>Obesity</v>
      </c>
      <c r="D1238" s="3">
        <v>4.5999999999999996</v>
      </c>
      <c r="E1238" s="3" t="str">
        <f t="shared" si="57"/>
        <v>Normal</v>
      </c>
      <c r="F1238" s="3" t="s">
        <v>20</v>
      </c>
      <c r="G1238" s="3" t="s">
        <v>117</v>
      </c>
      <c r="H1238" s="3" t="s">
        <v>20</v>
      </c>
      <c r="I1238" s="3">
        <v>1</v>
      </c>
      <c r="J1238" s="3" t="s">
        <v>20</v>
      </c>
      <c r="L1238" s="3" t="s">
        <v>2157</v>
      </c>
      <c r="M1238" s="3">
        <v>2004</v>
      </c>
      <c r="N1238" s="3" t="s">
        <v>51</v>
      </c>
      <c r="O1238" s="3">
        <v>6</v>
      </c>
      <c r="P1238" s="5">
        <f t="shared" si="58"/>
        <v>38205</v>
      </c>
      <c r="Q1238" s="3">
        <f t="shared" si="59"/>
        <v>18</v>
      </c>
      <c r="R1238" s="3">
        <v>0</v>
      </c>
      <c r="S1238" s="99">
        <v>2207.6999999999998</v>
      </c>
      <c r="T1238" s="3" t="s">
        <v>29</v>
      </c>
      <c r="U1238" s="3" t="s">
        <v>29</v>
      </c>
      <c r="V1238" s="3" t="s">
        <v>119</v>
      </c>
    </row>
    <row r="1239" spans="1:22" x14ac:dyDescent="0.25">
      <c r="A1239" s="3" t="s">
        <v>2158</v>
      </c>
      <c r="B1239" s="3">
        <v>31.92</v>
      </c>
      <c r="C1239" s="3" t="str" cm="1">
        <f t="array" ref="C1239">_xlfn.IFS($B1239&lt;18.5,"Underweight",$B1239&lt;24.9,"Normal Weight",$B1239&lt;29.9,"Overweight",TRUE,"Obesity")</f>
        <v>Obesity</v>
      </c>
      <c r="D1239" s="3">
        <v>5.04</v>
      </c>
      <c r="E1239" s="3" t="str">
        <f t="shared" si="57"/>
        <v>Normal</v>
      </c>
      <c r="F1239" s="3" t="s">
        <v>20</v>
      </c>
      <c r="G1239" s="3" t="s">
        <v>117</v>
      </c>
      <c r="H1239" s="3" t="s">
        <v>20</v>
      </c>
      <c r="I1239" s="3">
        <v>1</v>
      </c>
      <c r="J1239" s="3" t="s">
        <v>20</v>
      </c>
      <c r="L1239" s="3" t="s">
        <v>2158</v>
      </c>
      <c r="M1239" s="3">
        <v>2004</v>
      </c>
      <c r="N1239" s="3" t="s">
        <v>56</v>
      </c>
      <c r="O1239" s="3">
        <v>13</v>
      </c>
      <c r="P1239" s="5">
        <f t="shared" si="58"/>
        <v>38304</v>
      </c>
      <c r="Q1239" s="3">
        <f t="shared" si="59"/>
        <v>18</v>
      </c>
      <c r="R1239" s="3">
        <v>0</v>
      </c>
      <c r="S1239" s="99">
        <v>2205.98</v>
      </c>
      <c r="T1239" s="3" t="s">
        <v>29</v>
      </c>
      <c r="U1239" s="3" t="s">
        <v>24</v>
      </c>
      <c r="V1239" s="3" t="s">
        <v>119</v>
      </c>
    </row>
    <row r="1240" spans="1:22" x14ac:dyDescent="0.25">
      <c r="A1240" s="3" t="s">
        <v>2159</v>
      </c>
      <c r="B1240" s="3">
        <v>30.305</v>
      </c>
      <c r="C1240" s="3" t="str" cm="1">
        <f t="array" ref="C1240">_xlfn.IFS($B1240&lt;18.5,"Underweight",$B1240&lt;24.9,"Normal Weight",$B1240&lt;29.9,"Overweight",TRUE,"Obesity")</f>
        <v>Obesity</v>
      </c>
      <c r="D1240" s="3">
        <v>5.08</v>
      </c>
      <c r="E1240" s="3" t="str">
        <f t="shared" si="57"/>
        <v>Normal</v>
      </c>
      <c r="F1240" s="3" t="s">
        <v>20</v>
      </c>
      <c r="G1240" s="3" t="s">
        <v>117</v>
      </c>
      <c r="H1240" s="3" t="s">
        <v>20</v>
      </c>
      <c r="I1240" s="3">
        <v>1</v>
      </c>
      <c r="J1240" s="3" t="s">
        <v>20</v>
      </c>
      <c r="L1240" s="3" t="s">
        <v>2159</v>
      </c>
      <c r="M1240" s="3">
        <v>2004</v>
      </c>
      <c r="N1240" s="3" t="s">
        <v>22</v>
      </c>
      <c r="O1240" s="3">
        <v>28</v>
      </c>
      <c r="P1240" s="5">
        <f t="shared" si="58"/>
        <v>38288</v>
      </c>
      <c r="Q1240" s="3">
        <f t="shared" si="59"/>
        <v>18</v>
      </c>
      <c r="R1240" s="3">
        <v>0</v>
      </c>
      <c r="S1240" s="99">
        <v>2203.7399999999998</v>
      </c>
      <c r="T1240" s="3" t="s">
        <v>29</v>
      </c>
      <c r="U1240" s="3" t="s">
        <v>29</v>
      </c>
      <c r="V1240" s="3" t="s">
        <v>119</v>
      </c>
    </row>
    <row r="1241" spans="1:22" x14ac:dyDescent="0.25">
      <c r="A1241" s="3" t="s">
        <v>2160</v>
      </c>
      <c r="B1241" s="3">
        <v>30.114999999999998</v>
      </c>
      <c r="C1241" s="3" t="str" cm="1">
        <f t="array" ref="C1241">_xlfn.IFS($B1241&lt;18.5,"Underweight",$B1241&lt;24.9,"Normal Weight",$B1241&lt;29.9,"Overweight",TRUE,"Obesity")</f>
        <v>Obesity</v>
      </c>
      <c r="D1241" s="3">
        <v>4.38</v>
      </c>
      <c r="E1241" s="3" t="str">
        <f t="shared" si="57"/>
        <v>Normal</v>
      </c>
      <c r="F1241" s="3" t="s">
        <v>20</v>
      </c>
      <c r="G1241" s="3" t="s">
        <v>117</v>
      </c>
      <c r="H1241" s="3" t="s">
        <v>20</v>
      </c>
      <c r="I1241" s="3">
        <v>1</v>
      </c>
      <c r="J1241" s="3" t="s">
        <v>20</v>
      </c>
      <c r="L1241" s="3" t="s">
        <v>2160</v>
      </c>
      <c r="M1241" s="3">
        <v>2004</v>
      </c>
      <c r="N1241" s="3" t="s">
        <v>51</v>
      </c>
      <c r="O1241" s="3">
        <v>6</v>
      </c>
      <c r="P1241" s="5">
        <f t="shared" si="58"/>
        <v>38205</v>
      </c>
      <c r="Q1241" s="3">
        <f t="shared" si="59"/>
        <v>18</v>
      </c>
      <c r="R1241" s="3">
        <v>0</v>
      </c>
      <c r="S1241" s="99">
        <v>2203.4699999999998</v>
      </c>
      <c r="T1241" s="3" t="s">
        <v>29</v>
      </c>
      <c r="U1241" s="3" t="s">
        <v>29</v>
      </c>
      <c r="V1241" s="3" t="s">
        <v>119</v>
      </c>
    </row>
    <row r="1242" spans="1:22" x14ac:dyDescent="0.25">
      <c r="A1242" s="3" t="s">
        <v>2161</v>
      </c>
      <c r="B1242" s="3">
        <v>24.09</v>
      </c>
      <c r="C1242" s="3" t="str" cm="1">
        <f t="array" ref="C1242">_xlfn.IFS($B1242&lt;18.5,"Underweight",$B1242&lt;24.9,"Normal Weight",$B1242&lt;29.9,"Overweight",TRUE,"Obesity")</f>
        <v>Normal Weight</v>
      </c>
      <c r="D1242" s="3">
        <v>4.79</v>
      </c>
      <c r="E1242" s="3" t="str">
        <f t="shared" si="57"/>
        <v>Normal</v>
      </c>
      <c r="F1242" s="3" t="s">
        <v>20</v>
      </c>
      <c r="G1242" s="3" t="s">
        <v>117</v>
      </c>
      <c r="H1242" s="3" t="s">
        <v>20</v>
      </c>
      <c r="I1242" s="3">
        <v>1</v>
      </c>
      <c r="J1242" s="3" t="s">
        <v>20</v>
      </c>
      <c r="L1242" s="3" t="s">
        <v>2161</v>
      </c>
      <c r="M1242" s="3">
        <v>2004</v>
      </c>
      <c r="N1242" s="3" t="s">
        <v>61</v>
      </c>
      <c r="O1242" s="3">
        <v>27</v>
      </c>
      <c r="P1242" s="5">
        <f t="shared" si="58"/>
        <v>38195</v>
      </c>
      <c r="Q1242" s="3">
        <f t="shared" si="59"/>
        <v>18</v>
      </c>
      <c r="R1242" s="3">
        <v>1</v>
      </c>
      <c r="S1242" s="99">
        <v>2201.1</v>
      </c>
      <c r="T1242" s="3" t="s">
        <v>29</v>
      </c>
      <c r="U1242" s="3" t="s">
        <v>24</v>
      </c>
      <c r="V1242" s="3" t="s">
        <v>25</v>
      </c>
    </row>
    <row r="1243" spans="1:22" x14ac:dyDescent="0.25">
      <c r="A1243" s="3" t="s">
        <v>2162</v>
      </c>
      <c r="B1243" s="3">
        <v>28.215</v>
      </c>
      <c r="C1243" s="3" t="str" cm="1">
        <f t="array" ref="C1243">_xlfn.IFS($B1243&lt;18.5,"Underweight",$B1243&lt;24.9,"Normal Weight",$B1243&lt;29.9,"Overweight",TRUE,"Obesity")</f>
        <v>Overweight</v>
      </c>
      <c r="D1243" s="3">
        <v>4.21</v>
      </c>
      <c r="E1243" s="3" t="str">
        <f t="shared" si="57"/>
        <v>Normal</v>
      </c>
      <c r="F1243" s="3" t="s">
        <v>20</v>
      </c>
      <c r="G1243" s="3" t="s">
        <v>117</v>
      </c>
      <c r="H1243" s="3" t="s">
        <v>20</v>
      </c>
      <c r="I1243" s="3">
        <v>1</v>
      </c>
      <c r="J1243" s="3" t="s">
        <v>20</v>
      </c>
      <c r="L1243" s="3" t="s">
        <v>2162</v>
      </c>
      <c r="M1243" s="3">
        <v>2004</v>
      </c>
      <c r="N1243" s="3" t="s">
        <v>47</v>
      </c>
      <c r="O1243" s="3">
        <v>12</v>
      </c>
      <c r="P1243" s="5">
        <f t="shared" si="58"/>
        <v>38242</v>
      </c>
      <c r="Q1243" s="3">
        <f t="shared" si="59"/>
        <v>18</v>
      </c>
      <c r="R1243" s="3">
        <v>0</v>
      </c>
      <c r="S1243" s="99">
        <v>2200.83</v>
      </c>
      <c r="T1243" s="3" t="s">
        <v>29</v>
      </c>
      <c r="U1243" s="3" t="s">
        <v>29</v>
      </c>
      <c r="V1243" s="3" t="s">
        <v>119</v>
      </c>
    </row>
    <row r="1244" spans="1:22" x14ac:dyDescent="0.25">
      <c r="A1244" s="3" t="s">
        <v>2163</v>
      </c>
      <c r="B1244" s="3">
        <v>26.315000000000001</v>
      </c>
      <c r="C1244" s="3" t="str" cm="1">
        <f t="array" ref="C1244">_xlfn.IFS($B1244&lt;18.5,"Underweight",$B1244&lt;24.9,"Normal Weight",$B1244&lt;29.9,"Overweight",TRUE,"Obesity")</f>
        <v>Overweight</v>
      </c>
      <c r="D1244" s="3">
        <v>5.47</v>
      </c>
      <c r="E1244" s="3" t="str">
        <f t="shared" si="57"/>
        <v>Normal</v>
      </c>
      <c r="F1244" s="3" t="s">
        <v>20</v>
      </c>
      <c r="G1244" s="3" t="s">
        <v>117</v>
      </c>
      <c r="H1244" s="3" t="s">
        <v>20</v>
      </c>
      <c r="I1244" s="3">
        <v>1</v>
      </c>
      <c r="J1244" s="3" t="s">
        <v>20</v>
      </c>
      <c r="L1244" s="3" t="s">
        <v>2163</v>
      </c>
      <c r="M1244" s="3">
        <v>2004</v>
      </c>
      <c r="N1244" s="3" t="s">
        <v>47</v>
      </c>
      <c r="O1244" s="3">
        <v>3</v>
      </c>
      <c r="P1244" s="5">
        <f t="shared" si="58"/>
        <v>38233</v>
      </c>
      <c r="Q1244" s="3">
        <f t="shared" si="59"/>
        <v>18</v>
      </c>
      <c r="R1244" s="3">
        <v>0</v>
      </c>
      <c r="S1244" s="99">
        <v>2198.19</v>
      </c>
      <c r="T1244" s="3" t="s">
        <v>29</v>
      </c>
      <c r="U1244" s="3" t="s">
        <v>23</v>
      </c>
      <c r="V1244" s="3" t="s">
        <v>134</v>
      </c>
    </row>
    <row r="1245" spans="1:22" x14ac:dyDescent="0.25">
      <c r="A1245" s="3" t="s">
        <v>2164</v>
      </c>
      <c r="B1245" s="3">
        <v>25.08</v>
      </c>
      <c r="C1245" s="3" t="str" cm="1">
        <f t="array" ref="C1245">_xlfn.IFS($B1245&lt;18.5,"Underweight",$B1245&lt;24.9,"Normal Weight",$B1245&lt;29.9,"Overweight",TRUE,"Obesity")</f>
        <v>Overweight</v>
      </c>
      <c r="D1245" s="3">
        <v>5.09</v>
      </c>
      <c r="E1245" s="3" t="str">
        <f t="shared" si="57"/>
        <v>Normal</v>
      </c>
      <c r="F1245" s="3" t="s">
        <v>20</v>
      </c>
      <c r="G1245" s="3" t="s">
        <v>117</v>
      </c>
      <c r="H1245" s="3" t="s">
        <v>20</v>
      </c>
      <c r="I1245" s="3">
        <v>1</v>
      </c>
      <c r="J1245" s="3" t="s">
        <v>20</v>
      </c>
      <c r="L1245" s="3" t="s">
        <v>2164</v>
      </c>
      <c r="M1245" s="3">
        <v>2004</v>
      </c>
      <c r="N1245" s="3" t="s">
        <v>28</v>
      </c>
      <c r="O1245" s="3">
        <v>7</v>
      </c>
      <c r="P1245" s="5">
        <f t="shared" si="58"/>
        <v>38328</v>
      </c>
      <c r="Q1245" s="3">
        <f t="shared" si="59"/>
        <v>18</v>
      </c>
      <c r="R1245" s="3">
        <v>0</v>
      </c>
      <c r="S1245" s="99">
        <v>2196.4699999999998</v>
      </c>
      <c r="T1245" s="3" t="s">
        <v>29</v>
      </c>
      <c r="U1245" s="3" t="s">
        <v>24</v>
      </c>
      <c r="V1245" s="3" t="s">
        <v>119</v>
      </c>
    </row>
    <row r="1246" spans="1:22" x14ac:dyDescent="0.25">
      <c r="A1246" s="3" t="s">
        <v>2165</v>
      </c>
      <c r="B1246" s="3">
        <v>15.41</v>
      </c>
      <c r="C1246" s="3" t="str" cm="1">
        <f t="array" ref="C1246">_xlfn.IFS($B1246&lt;18.5,"Underweight",$B1246&lt;24.9,"Normal Weight",$B1246&lt;29.9,"Overweight",TRUE,"Obesity")</f>
        <v>Underweight</v>
      </c>
      <c r="D1246" s="3">
        <v>5.08</v>
      </c>
      <c r="E1246" s="3" t="str">
        <f t="shared" si="57"/>
        <v>Normal</v>
      </c>
      <c r="F1246" s="3" t="s">
        <v>20</v>
      </c>
      <c r="G1246" s="3" t="s">
        <v>20</v>
      </c>
      <c r="H1246" s="3" t="s">
        <v>20</v>
      </c>
      <c r="I1246" s="3">
        <v>0</v>
      </c>
      <c r="J1246" s="3" t="s">
        <v>20</v>
      </c>
      <c r="L1246" s="3" t="s">
        <v>2165</v>
      </c>
      <c r="M1246" s="3">
        <v>1991</v>
      </c>
      <c r="N1246" s="3" t="s">
        <v>28</v>
      </c>
      <c r="O1246" s="3">
        <v>16</v>
      </c>
      <c r="P1246" s="5">
        <f t="shared" si="58"/>
        <v>33588</v>
      </c>
      <c r="Q1246" s="3">
        <f t="shared" si="59"/>
        <v>31</v>
      </c>
      <c r="R1246" s="3">
        <v>3</v>
      </c>
      <c r="S1246" s="99">
        <v>2193.1999999999998</v>
      </c>
      <c r="T1246" s="3" t="s">
        <v>29</v>
      </c>
      <c r="U1246" s="3" t="s">
        <v>29</v>
      </c>
      <c r="V1246" s="3" t="s">
        <v>33</v>
      </c>
    </row>
    <row r="1247" spans="1:22" x14ac:dyDescent="0.25">
      <c r="A1247" s="3" t="s">
        <v>2166</v>
      </c>
      <c r="B1247" s="3">
        <v>23.83</v>
      </c>
      <c r="C1247" s="3" t="str" cm="1">
        <f t="array" ref="C1247">_xlfn.IFS($B1247&lt;18.5,"Underweight",$B1247&lt;24.9,"Normal Weight",$B1247&lt;29.9,"Overweight",TRUE,"Obesity")</f>
        <v>Normal Weight</v>
      </c>
      <c r="D1247" s="3">
        <v>5.68</v>
      </c>
      <c r="E1247" s="3" t="str">
        <f t="shared" si="57"/>
        <v>Normal</v>
      </c>
      <c r="F1247" s="3" t="s">
        <v>20</v>
      </c>
      <c r="G1247" s="3" t="s">
        <v>20</v>
      </c>
      <c r="H1247" s="3" t="s">
        <v>20</v>
      </c>
      <c r="I1247" s="3">
        <v>0</v>
      </c>
      <c r="J1247" s="3" t="s">
        <v>20</v>
      </c>
      <c r="L1247" s="3" t="s">
        <v>2166</v>
      </c>
      <c r="M1247" s="3">
        <v>1994</v>
      </c>
      <c r="N1247" s="3" t="s">
        <v>47</v>
      </c>
      <c r="O1247" s="3">
        <v>27</v>
      </c>
      <c r="P1247" s="5">
        <f t="shared" si="58"/>
        <v>34604</v>
      </c>
      <c r="Q1247" s="3">
        <f t="shared" si="59"/>
        <v>28</v>
      </c>
      <c r="R1247" s="3">
        <v>0</v>
      </c>
      <c r="S1247" s="99">
        <v>2170.08</v>
      </c>
      <c r="T1247" s="3" t="s">
        <v>29</v>
      </c>
      <c r="U1247" s="3" t="s">
        <v>29</v>
      </c>
      <c r="V1247" s="3" t="s">
        <v>25</v>
      </c>
    </row>
    <row r="1248" spans="1:22" x14ac:dyDescent="0.25">
      <c r="A1248" s="3" t="s">
        <v>448</v>
      </c>
      <c r="B1248" s="3">
        <v>34.39</v>
      </c>
      <c r="C1248" s="3" t="str" cm="1">
        <f t="array" ref="C1248">_xlfn.IFS($B1248&lt;18.5,"Underweight",$B1248&lt;24.9,"Normal Weight",$B1248&lt;29.9,"Overweight",TRUE,"Obesity")</f>
        <v>Obesity</v>
      </c>
      <c r="D1248" s="3">
        <v>8.7200000000000006</v>
      </c>
      <c r="E1248" s="3" t="str">
        <f t="shared" si="57"/>
        <v>Diabetes</v>
      </c>
      <c r="F1248" s="3" t="s">
        <v>20</v>
      </c>
      <c r="G1248" s="3" t="s">
        <v>20</v>
      </c>
      <c r="H1248" s="3" t="s">
        <v>20</v>
      </c>
      <c r="I1248" s="3">
        <v>0</v>
      </c>
      <c r="J1248" s="3" t="s">
        <v>21</v>
      </c>
      <c r="L1248" s="3" t="s">
        <v>448</v>
      </c>
      <c r="M1248" s="3">
        <v>1971</v>
      </c>
      <c r="N1248" s="3" t="s">
        <v>51</v>
      </c>
      <c r="O1248" s="3">
        <v>10</v>
      </c>
      <c r="P1248" s="5">
        <f t="shared" si="58"/>
        <v>26155</v>
      </c>
      <c r="Q1248" s="3">
        <f t="shared" si="59"/>
        <v>51</v>
      </c>
      <c r="R1248" s="3">
        <v>0</v>
      </c>
      <c r="S1248" s="99">
        <v>35583.17</v>
      </c>
      <c r="T1248" s="3" t="s">
        <v>23</v>
      </c>
      <c r="U1248" s="3" t="s">
        <v>24</v>
      </c>
      <c r="V1248" s="3" t="s">
        <v>53</v>
      </c>
    </row>
    <row r="1249" spans="1:22" x14ac:dyDescent="0.25">
      <c r="A1249" s="3" t="s">
        <v>2167</v>
      </c>
      <c r="B1249" s="3">
        <v>36</v>
      </c>
      <c r="C1249" s="3" t="str" cm="1">
        <f t="array" ref="C1249">_xlfn.IFS($B1249&lt;18.5,"Underweight",$B1249&lt;24.9,"Normal Weight",$B1249&lt;29.9,"Overweight",TRUE,"Obesity")</f>
        <v>Obesity</v>
      </c>
      <c r="D1249" s="3">
        <v>4.66</v>
      </c>
      <c r="E1249" s="3" t="str">
        <f t="shared" si="57"/>
        <v>Normal</v>
      </c>
      <c r="F1249" s="3" t="s">
        <v>20</v>
      </c>
      <c r="G1249" s="3" t="s">
        <v>117</v>
      </c>
      <c r="H1249" s="3" t="s">
        <v>20</v>
      </c>
      <c r="I1249" s="3">
        <v>1</v>
      </c>
      <c r="J1249" s="3" t="s">
        <v>20</v>
      </c>
      <c r="L1249" s="3" t="s">
        <v>2167</v>
      </c>
      <c r="M1249" s="3">
        <v>2000</v>
      </c>
      <c r="N1249" s="3" t="s">
        <v>51</v>
      </c>
      <c r="O1249" s="3">
        <v>23</v>
      </c>
      <c r="P1249" s="5">
        <f t="shared" si="58"/>
        <v>36761</v>
      </c>
      <c r="Q1249" s="3">
        <f t="shared" si="59"/>
        <v>22</v>
      </c>
      <c r="R1249" s="3">
        <v>0</v>
      </c>
      <c r="S1249" s="99">
        <v>2166.73</v>
      </c>
      <c r="T1249" s="3" t="s">
        <v>29</v>
      </c>
      <c r="U1249" s="3" t="s">
        <v>29</v>
      </c>
      <c r="V1249" s="3" t="s">
        <v>53</v>
      </c>
    </row>
    <row r="1250" spans="1:22" x14ac:dyDescent="0.25">
      <c r="A1250" s="3" t="s">
        <v>2168</v>
      </c>
      <c r="B1250" s="3">
        <v>28.82</v>
      </c>
      <c r="C1250" s="3" t="str" cm="1">
        <f t="array" ref="C1250">_xlfn.IFS($B1250&lt;18.5,"Underweight",$B1250&lt;24.9,"Normal Weight",$B1250&lt;29.9,"Overweight",TRUE,"Obesity")</f>
        <v>Overweight</v>
      </c>
      <c r="D1250" s="3">
        <v>5.59</v>
      </c>
      <c r="E1250" s="3" t="str">
        <f t="shared" si="57"/>
        <v>Normal</v>
      </c>
      <c r="F1250" s="3" t="s">
        <v>20</v>
      </c>
      <c r="G1250" s="3" t="s">
        <v>117</v>
      </c>
      <c r="H1250" s="3" t="s">
        <v>20</v>
      </c>
      <c r="I1250" s="3">
        <v>1</v>
      </c>
      <c r="J1250" s="3" t="s">
        <v>20</v>
      </c>
      <c r="L1250" s="3" t="s">
        <v>2168</v>
      </c>
      <c r="M1250" s="3">
        <v>2000</v>
      </c>
      <c r="N1250" s="3" t="s">
        <v>28</v>
      </c>
      <c r="O1250" s="3">
        <v>10</v>
      </c>
      <c r="P1250" s="5">
        <f t="shared" si="58"/>
        <v>36870</v>
      </c>
      <c r="Q1250" s="3">
        <f t="shared" si="59"/>
        <v>22</v>
      </c>
      <c r="R1250" s="3">
        <v>0</v>
      </c>
      <c r="S1250" s="99">
        <v>2156.75</v>
      </c>
      <c r="T1250" s="3" t="s">
        <v>29</v>
      </c>
      <c r="U1250" s="3" t="s">
        <v>29</v>
      </c>
      <c r="V1250" s="3" t="s">
        <v>25</v>
      </c>
    </row>
    <row r="1251" spans="1:22" x14ac:dyDescent="0.25">
      <c r="A1251" s="3" t="s">
        <v>2169</v>
      </c>
      <c r="B1251" s="3">
        <v>28.05</v>
      </c>
      <c r="C1251" s="3" t="str" cm="1">
        <f t="array" ref="C1251">_xlfn.IFS($B1251&lt;18.5,"Underweight",$B1251&lt;24.9,"Normal Weight",$B1251&lt;29.9,"Overweight",TRUE,"Obesity")</f>
        <v>Overweight</v>
      </c>
      <c r="D1251" s="3">
        <v>6.2</v>
      </c>
      <c r="E1251" s="3" t="str">
        <f t="shared" si="57"/>
        <v>Prediabetes</v>
      </c>
      <c r="F1251" s="3" t="s">
        <v>20</v>
      </c>
      <c r="G1251" s="3" t="s">
        <v>117</v>
      </c>
      <c r="H1251" s="3" t="s">
        <v>20</v>
      </c>
      <c r="I1251" s="3">
        <v>1</v>
      </c>
      <c r="J1251" s="3" t="s">
        <v>20</v>
      </c>
      <c r="L1251" s="3" t="s">
        <v>2169</v>
      </c>
      <c r="M1251" s="3">
        <v>2000</v>
      </c>
      <c r="N1251" s="3" t="s">
        <v>56</v>
      </c>
      <c r="O1251" s="3">
        <v>29</v>
      </c>
      <c r="P1251" s="5">
        <f t="shared" si="58"/>
        <v>36859</v>
      </c>
      <c r="Q1251" s="3">
        <f t="shared" si="59"/>
        <v>22</v>
      </c>
      <c r="R1251" s="3">
        <v>0</v>
      </c>
      <c r="S1251" s="99">
        <v>2155.6799999999998</v>
      </c>
      <c r="T1251" s="3" t="s">
        <v>29</v>
      </c>
      <c r="U1251" s="3" t="s">
        <v>24</v>
      </c>
      <c r="V1251" s="3" t="s">
        <v>25</v>
      </c>
    </row>
    <row r="1252" spans="1:22" x14ac:dyDescent="0.25">
      <c r="A1252" s="3" t="s">
        <v>2170</v>
      </c>
      <c r="B1252" s="3">
        <v>27.1</v>
      </c>
      <c r="C1252" s="3" t="str" cm="1">
        <f t="array" ref="C1252">_xlfn.IFS($B1252&lt;18.5,"Underweight",$B1252&lt;24.9,"Normal Weight",$B1252&lt;29.9,"Overweight",TRUE,"Obesity")</f>
        <v>Overweight</v>
      </c>
      <c r="D1252" s="3">
        <v>4.45</v>
      </c>
      <c r="E1252" s="3" t="str">
        <f t="shared" si="57"/>
        <v>Normal</v>
      </c>
      <c r="F1252" s="3" t="s">
        <v>20</v>
      </c>
      <c r="G1252" s="3" t="s">
        <v>117</v>
      </c>
      <c r="H1252" s="3" t="s">
        <v>20</v>
      </c>
      <c r="I1252" s="3">
        <v>1</v>
      </c>
      <c r="J1252" s="3" t="s">
        <v>20</v>
      </c>
      <c r="L1252" s="3" t="s">
        <v>2170</v>
      </c>
      <c r="M1252" s="3">
        <v>2000</v>
      </c>
      <c r="N1252" s="3" t="s">
        <v>22</v>
      </c>
      <c r="O1252" s="3">
        <v>22</v>
      </c>
      <c r="P1252" s="5">
        <f t="shared" si="58"/>
        <v>36821</v>
      </c>
      <c r="Q1252" s="3">
        <f t="shared" si="59"/>
        <v>22</v>
      </c>
      <c r="R1252" s="3">
        <v>0</v>
      </c>
      <c r="S1252" s="99">
        <v>2154.36</v>
      </c>
      <c r="T1252" s="3" t="s">
        <v>29</v>
      </c>
      <c r="U1252" s="3" t="s">
        <v>29</v>
      </c>
      <c r="V1252" s="3" t="s">
        <v>53</v>
      </c>
    </row>
    <row r="1253" spans="1:22" x14ac:dyDescent="0.25">
      <c r="A1253" s="3" t="s">
        <v>2171</v>
      </c>
      <c r="B1253" s="3">
        <v>24.3</v>
      </c>
      <c r="C1253" s="3" t="str" cm="1">
        <f t="array" ref="C1253">_xlfn.IFS($B1253&lt;18.5,"Underweight",$B1253&lt;24.9,"Normal Weight",$B1253&lt;29.9,"Overweight",TRUE,"Obesity")</f>
        <v>Normal Weight</v>
      </c>
      <c r="D1253" s="3">
        <v>6.1</v>
      </c>
      <c r="E1253" s="3" t="str">
        <f t="shared" si="57"/>
        <v>Prediabetes</v>
      </c>
      <c r="F1253" s="3" t="s">
        <v>21</v>
      </c>
      <c r="G1253" s="3" t="s">
        <v>117</v>
      </c>
      <c r="H1253" s="3" t="s">
        <v>20</v>
      </c>
      <c r="I1253" s="3">
        <v>1</v>
      </c>
      <c r="J1253" s="3" t="s">
        <v>20</v>
      </c>
      <c r="L1253" s="3" t="s">
        <v>2171</v>
      </c>
      <c r="M1253" s="3">
        <v>2000</v>
      </c>
      <c r="N1253" s="3" t="s">
        <v>28</v>
      </c>
      <c r="O1253" s="3">
        <v>27</v>
      </c>
      <c r="P1253" s="5">
        <f t="shared" si="58"/>
        <v>36887</v>
      </c>
      <c r="Q1253" s="3">
        <f t="shared" si="59"/>
        <v>22</v>
      </c>
      <c r="R1253" s="3">
        <v>0</v>
      </c>
      <c r="S1253" s="99">
        <v>2150.4699999999998</v>
      </c>
      <c r="T1253" s="3" t="s">
        <v>29</v>
      </c>
      <c r="U1253" s="3" t="s">
        <v>24</v>
      </c>
      <c r="V1253" s="3" t="s">
        <v>53</v>
      </c>
    </row>
    <row r="1254" spans="1:22" x14ac:dyDescent="0.25">
      <c r="A1254" s="3" t="s">
        <v>2172</v>
      </c>
      <c r="B1254" s="3">
        <v>30.72</v>
      </c>
      <c r="C1254" s="3" t="str" cm="1">
        <f t="array" ref="C1254">_xlfn.IFS($B1254&lt;18.5,"Underweight",$B1254&lt;24.9,"Normal Weight",$B1254&lt;29.9,"Overweight",TRUE,"Obesity")</f>
        <v>Obesity</v>
      </c>
      <c r="D1254" s="3">
        <v>6.06</v>
      </c>
      <c r="E1254" s="3" t="str">
        <f t="shared" si="57"/>
        <v>Prediabetes</v>
      </c>
      <c r="F1254" s="3" t="s">
        <v>20</v>
      </c>
      <c r="G1254" s="3" t="s">
        <v>117</v>
      </c>
      <c r="H1254" s="3" t="s">
        <v>20</v>
      </c>
      <c r="I1254" s="3">
        <v>1</v>
      </c>
      <c r="J1254" s="3" t="s">
        <v>20</v>
      </c>
      <c r="L1254" s="3" t="s">
        <v>2172</v>
      </c>
      <c r="M1254" s="3">
        <v>2004</v>
      </c>
      <c r="N1254" s="3" t="s">
        <v>22</v>
      </c>
      <c r="O1254" s="3">
        <v>4</v>
      </c>
      <c r="P1254" s="5">
        <f t="shared" si="58"/>
        <v>38264</v>
      </c>
      <c r="Q1254" s="3">
        <f t="shared" si="59"/>
        <v>18</v>
      </c>
      <c r="R1254" s="3">
        <v>0</v>
      </c>
      <c r="S1254" s="99">
        <v>2144.85</v>
      </c>
      <c r="T1254" s="3" t="s">
        <v>29</v>
      </c>
      <c r="U1254" s="3" t="s">
        <v>23</v>
      </c>
      <c r="V1254" s="3" t="s">
        <v>53</v>
      </c>
    </row>
    <row r="1255" spans="1:22" x14ac:dyDescent="0.25">
      <c r="A1255" s="3" t="s">
        <v>2173</v>
      </c>
      <c r="B1255" s="3">
        <v>37.43</v>
      </c>
      <c r="C1255" s="3" t="str" cm="1">
        <f t="array" ref="C1255">_xlfn.IFS($B1255&lt;18.5,"Underweight",$B1255&lt;24.9,"Normal Weight",$B1255&lt;29.9,"Overweight",TRUE,"Obesity")</f>
        <v>Obesity</v>
      </c>
      <c r="D1255" s="3">
        <v>4.5599999999999996</v>
      </c>
      <c r="E1255" s="3" t="str">
        <f t="shared" si="57"/>
        <v>Normal</v>
      </c>
      <c r="F1255" s="3" t="s">
        <v>20</v>
      </c>
      <c r="G1255" s="3" t="s">
        <v>20</v>
      </c>
      <c r="H1255" s="3" t="s">
        <v>21</v>
      </c>
      <c r="I1255" s="3">
        <v>1</v>
      </c>
      <c r="J1255" s="3" t="s">
        <v>20</v>
      </c>
      <c r="L1255" s="3" t="s">
        <v>2173</v>
      </c>
      <c r="M1255" s="3">
        <v>2003</v>
      </c>
      <c r="N1255" s="3" t="s">
        <v>51</v>
      </c>
      <c r="O1255" s="3">
        <v>19</v>
      </c>
      <c r="P1255" s="5">
        <f t="shared" si="58"/>
        <v>37852</v>
      </c>
      <c r="Q1255" s="3">
        <f t="shared" si="59"/>
        <v>19</v>
      </c>
      <c r="R1255" s="3">
        <v>0</v>
      </c>
      <c r="S1255" s="99">
        <v>2138.0700000000002</v>
      </c>
      <c r="T1255" s="3" t="s">
        <v>29</v>
      </c>
      <c r="U1255" s="3" t="s">
        <v>23</v>
      </c>
      <c r="V1255" s="3" t="s">
        <v>33</v>
      </c>
    </row>
    <row r="1256" spans="1:22" x14ac:dyDescent="0.25">
      <c r="A1256" s="3" t="s">
        <v>2174</v>
      </c>
      <c r="B1256" s="3">
        <v>25.74</v>
      </c>
      <c r="C1256" s="3" t="str" cm="1">
        <f t="array" ref="C1256">_xlfn.IFS($B1256&lt;18.5,"Underweight",$B1256&lt;24.9,"Normal Weight",$B1256&lt;29.9,"Overweight",TRUE,"Obesity")</f>
        <v>Overweight</v>
      </c>
      <c r="D1256" s="3">
        <v>6.41</v>
      </c>
      <c r="E1256" s="3" t="str">
        <f t="shared" si="57"/>
        <v>Prediabetes</v>
      </c>
      <c r="F1256" s="3" t="s">
        <v>21</v>
      </c>
      <c r="G1256" s="3" t="s">
        <v>20</v>
      </c>
      <c r="H1256" s="3" t="s">
        <v>21</v>
      </c>
      <c r="I1256" s="3">
        <v>1</v>
      </c>
      <c r="J1256" s="3" t="s">
        <v>20</v>
      </c>
      <c r="L1256" s="3" t="s">
        <v>2174</v>
      </c>
      <c r="M1256" s="3">
        <v>1997</v>
      </c>
      <c r="N1256" s="3" t="s">
        <v>47</v>
      </c>
      <c r="O1256" s="3">
        <v>3</v>
      </c>
      <c r="P1256" s="5">
        <f t="shared" si="58"/>
        <v>35676</v>
      </c>
      <c r="Q1256" s="3">
        <f t="shared" si="59"/>
        <v>25</v>
      </c>
      <c r="R1256" s="3">
        <v>0</v>
      </c>
      <c r="S1256" s="99">
        <v>2137.65</v>
      </c>
      <c r="T1256" s="3" t="s">
        <v>24</v>
      </c>
      <c r="U1256" s="3" t="s">
        <v>23</v>
      </c>
      <c r="V1256" s="3" t="s">
        <v>25</v>
      </c>
    </row>
    <row r="1257" spans="1:22" x14ac:dyDescent="0.25">
      <c r="A1257" s="3" t="s">
        <v>2175</v>
      </c>
      <c r="B1257" s="3">
        <v>36.575000000000003</v>
      </c>
      <c r="C1257" s="3" t="str" cm="1">
        <f t="array" ref="C1257">_xlfn.IFS($B1257&lt;18.5,"Underweight",$B1257&lt;24.9,"Normal Weight",$B1257&lt;29.9,"Overweight",TRUE,"Obesity")</f>
        <v>Obesity</v>
      </c>
      <c r="D1257" s="3">
        <v>5.57</v>
      </c>
      <c r="E1257" s="3" t="str">
        <f t="shared" si="57"/>
        <v>Normal</v>
      </c>
      <c r="F1257" s="3" t="s">
        <v>20</v>
      </c>
      <c r="G1257" s="3" t="s">
        <v>20</v>
      </c>
      <c r="H1257" s="3" t="s">
        <v>21</v>
      </c>
      <c r="I1257" s="3">
        <v>1</v>
      </c>
      <c r="J1257" s="3" t="s">
        <v>20</v>
      </c>
      <c r="L1257" s="3" t="s">
        <v>2175</v>
      </c>
      <c r="M1257" s="3">
        <v>2003</v>
      </c>
      <c r="N1257" s="3" t="s">
        <v>47</v>
      </c>
      <c r="O1257" s="3">
        <v>26</v>
      </c>
      <c r="P1257" s="5">
        <f t="shared" si="58"/>
        <v>37890</v>
      </c>
      <c r="Q1257" s="3">
        <f t="shared" si="59"/>
        <v>19</v>
      </c>
      <c r="R1257" s="3">
        <v>0</v>
      </c>
      <c r="S1257" s="99">
        <v>2136.88</v>
      </c>
      <c r="T1257" s="3" t="s">
        <v>29</v>
      </c>
      <c r="U1257" s="3" t="s">
        <v>29</v>
      </c>
      <c r="V1257" s="3" t="s">
        <v>33</v>
      </c>
    </row>
    <row r="1258" spans="1:22" x14ac:dyDescent="0.25">
      <c r="A1258" s="3" t="s">
        <v>2176</v>
      </c>
      <c r="B1258" s="3">
        <v>35.15</v>
      </c>
      <c r="C1258" s="3" t="str" cm="1">
        <f t="array" ref="C1258">_xlfn.IFS($B1258&lt;18.5,"Underweight",$B1258&lt;24.9,"Normal Weight",$B1258&lt;29.9,"Overweight",TRUE,"Obesity")</f>
        <v>Obesity</v>
      </c>
      <c r="D1258" s="3">
        <v>5.47</v>
      </c>
      <c r="E1258" s="3" t="str">
        <f t="shared" si="57"/>
        <v>Normal</v>
      </c>
      <c r="F1258" s="3" t="s">
        <v>20</v>
      </c>
      <c r="G1258" s="3" t="s">
        <v>20</v>
      </c>
      <c r="H1258" s="3" t="s">
        <v>21</v>
      </c>
      <c r="I1258" s="3">
        <v>1</v>
      </c>
      <c r="J1258" s="3" t="s">
        <v>20</v>
      </c>
      <c r="L1258" s="3" t="s">
        <v>2176</v>
      </c>
      <c r="M1258" s="3">
        <v>2003</v>
      </c>
      <c r="N1258" s="3" t="s">
        <v>47</v>
      </c>
      <c r="O1258" s="3">
        <v>1</v>
      </c>
      <c r="P1258" s="5">
        <f t="shared" si="58"/>
        <v>37865</v>
      </c>
      <c r="Q1258" s="3">
        <f t="shared" si="59"/>
        <v>19</v>
      </c>
      <c r="R1258" s="3">
        <v>0</v>
      </c>
      <c r="S1258" s="99">
        <v>2134.9</v>
      </c>
      <c r="T1258" s="3" t="s">
        <v>29</v>
      </c>
      <c r="U1258" s="3" t="s">
        <v>24</v>
      </c>
      <c r="V1258" s="3" t="s">
        <v>33</v>
      </c>
    </row>
    <row r="1259" spans="1:22" x14ac:dyDescent="0.25">
      <c r="A1259" s="3" t="s">
        <v>450</v>
      </c>
      <c r="B1259" s="3">
        <v>29.06</v>
      </c>
      <c r="C1259" s="3" t="str" cm="1">
        <f t="array" ref="C1259">_xlfn.IFS($B1259&lt;18.5,"Underweight",$B1259&lt;24.9,"Normal Weight",$B1259&lt;29.9,"Overweight",TRUE,"Obesity")</f>
        <v>Overweight</v>
      </c>
      <c r="D1259" s="3">
        <v>6.25</v>
      </c>
      <c r="E1259" s="3" t="str">
        <f t="shared" si="57"/>
        <v>Prediabetes</v>
      </c>
      <c r="F1259" s="3" t="s">
        <v>21</v>
      </c>
      <c r="G1259" s="3" t="s">
        <v>20</v>
      </c>
      <c r="H1259" s="3" t="s">
        <v>20</v>
      </c>
      <c r="I1259" s="3">
        <v>1</v>
      </c>
      <c r="J1259" s="3" t="s">
        <v>21</v>
      </c>
      <c r="L1259" s="3" t="s">
        <v>450</v>
      </c>
      <c r="M1259" s="3">
        <v>1964</v>
      </c>
      <c r="N1259" s="3" t="s">
        <v>51</v>
      </c>
      <c r="O1259" s="3">
        <v>29</v>
      </c>
      <c r="P1259" s="5">
        <f t="shared" si="58"/>
        <v>23618</v>
      </c>
      <c r="Q1259" s="3">
        <f t="shared" si="59"/>
        <v>58</v>
      </c>
      <c r="R1259" s="3">
        <v>0</v>
      </c>
      <c r="S1259" s="99">
        <v>35573.26</v>
      </c>
      <c r="T1259" s="3" t="s">
        <v>29</v>
      </c>
      <c r="U1259" s="3" t="s">
        <v>23</v>
      </c>
      <c r="V1259" s="3" t="s">
        <v>53</v>
      </c>
    </row>
    <row r="1260" spans="1:22" x14ac:dyDescent="0.25">
      <c r="A1260" s="3" t="s">
        <v>2177</v>
      </c>
      <c r="B1260" s="3">
        <v>32.11</v>
      </c>
      <c r="C1260" s="3" t="str" cm="1">
        <f t="array" ref="C1260">_xlfn.IFS($B1260&lt;18.5,"Underweight",$B1260&lt;24.9,"Normal Weight",$B1260&lt;29.9,"Overweight",TRUE,"Obesity")</f>
        <v>Obesity</v>
      </c>
      <c r="D1260" s="3">
        <v>4.43</v>
      </c>
      <c r="E1260" s="3" t="str">
        <f t="shared" si="57"/>
        <v>Normal</v>
      </c>
      <c r="F1260" s="3" t="s">
        <v>20</v>
      </c>
      <c r="G1260" s="3" t="s">
        <v>20</v>
      </c>
      <c r="H1260" s="3" t="s">
        <v>21</v>
      </c>
      <c r="I1260" s="3">
        <v>1</v>
      </c>
      <c r="J1260" s="3" t="s">
        <v>20</v>
      </c>
      <c r="L1260" s="3" t="s">
        <v>2177</v>
      </c>
      <c r="M1260" s="3">
        <v>2003</v>
      </c>
      <c r="N1260" s="3" t="s">
        <v>28</v>
      </c>
      <c r="O1260" s="3">
        <v>22</v>
      </c>
      <c r="P1260" s="5">
        <f t="shared" si="58"/>
        <v>37977</v>
      </c>
      <c r="Q1260" s="3">
        <f t="shared" si="59"/>
        <v>19</v>
      </c>
      <c r="R1260" s="3">
        <v>0</v>
      </c>
      <c r="S1260" s="99">
        <v>2130.6799999999998</v>
      </c>
      <c r="T1260" s="3" t="s">
        <v>29</v>
      </c>
      <c r="U1260" s="3" t="s">
        <v>24</v>
      </c>
      <c r="V1260" s="3" t="s">
        <v>33</v>
      </c>
    </row>
    <row r="1261" spans="1:22" x14ac:dyDescent="0.25">
      <c r="A1261" s="3" t="s">
        <v>2178</v>
      </c>
      <c r="B1261" s="3">
        <v>30.495000000000001</v>
      </c>
      <c r="C1261" s="3" t="str" cm="1">
        <f t="array" ref="C1261">_xlfn.IFS($B1261&lt;18.5,"Underweight",$B1261&lt;24.9,"Normal Weight",$B1261&lt;29.9,"Overweight",TRUE,"Obesity")</f>
        <v>Obesity</v>
      </c>
      <c r="D1261" s="3">
        <v>4.95</v>
      </c>
      <c r="E1261" s="3" t="str">
        <f t="shared" si="57"/>
        <v>Normal</v>
      </c>
      <c r="F1261" s="3" t="s">
        <v>20</v>
      </c>
      <c r="G1261" s="3" t="s">
        <v>20</v>
      </c>
      <c r="H1261" s="3" t="s">
        <v>21</v>
      </c>
      <c r="I1261" s="3">
        <v>1</v>
      </c>
      <c r="J1261" s="3" t="s">
        <v>20</v>
      </c>
      <c r="L1261" s="3" t="s">
        <v>2178</v>
      </c>
      <c r="M1261" s="3">
        <v>2003</v>
      </c>
      <c r="N1261" s="3" t="s">
        <v>51</v>
      </c>
      <c r="O1261" s="3">
        <v>30</v>
      </c>
      <c r="P1261" s="5">
        <f t="shared" si="58"/>
        <v>37863</v>
      </c>
      <c r="Q1261" s="3">
        <f t="shared" si="59"/>
        <v>19</v>
      </c>
      <c r="R1261" s="3">
        <v>0</v>
      </c>
      <c r="S1261" s="99">
        <v>2128.4299999999998</v>
      </c>
      <c r="T1261" s="3" t="s">
        <v>29</v>
      </c>
      <c r="U1261" s="3" t="s">
        <v>23</v>
      </c>
      <c r="V1261" s="3" t="s">
        <v>33</v>
      </c>
    </row>
    <row r="1262" spans="1:22" x14ac:dyDescent="0.25">
      <c r="A1262" s="3" t="s">
        <v>2179</v>
      </c>
      <c r="B1262" s="3">
        <v>29.24</v>
      </c>
      <c r="C1262" s="3" t="str" cm="1">
        <f t="array" ref="C1262">_xlfn.IFS($B1262&lt;18.5,"Underweight",$B1262&lt;24.9,"Normal Weight",$B1262&lt;29.9,"Overweight",TRUE,"Obesity")</f>
        <v>Overweight</v>
      </c>
      <c r="D1262" s="3">
        <v>4.04</v>
      </c>
      <c r="E1262" s="3" t="str">
        <f t="shared" si="57"/>
        <v>Normal</v>
      </c>
      <c r="F1262" s="3" t="s">
        <v>20</v>
      </c>
      <c r="G1262" s="3" t="s">
        <v>117</v>
      </c>
      <c r="H1262" s="3" t="s">
        <v>20</v>
      </c>
      <c r="I1262" s="3">
        <v>1</v>
      </c>
      <c r="J1262" s="3" t="s">
        <v>20</v>
      </c>
      <c r="L1262" s="3" t="s">
        <v>2179</v>
      </c>
      <c r="M1262" s="3">
        <v>2004</v>
      </c>
      <c r="N1262" s="3" t="s">
        <v>56</v>
      </c>
      <c r="O1262" s="3">
        <v>4</v>
      </c>
      <c r="P1262" s="5">
        <f t="shared" si="58"/>
        <v>38295</v>
      </c>
      <c r="Q1262" s="3">
        <f t="shared" si="59"/>
        <v>18</v>
      </c>
      <c r="R1262" s="3">
        <v>0</v>
      </c>
      <c r="S1262" s="99">
        <v>2118.61</v>
      </c>
      <c r="T1262" s="3" t="s">
        <v>29</v>
      </c>
      <c r="U1262" s="3" t="s">
        <v>23</v>
      </c>
      <c r="V1262" s="3" t="s">
        <v>33</v>
      </c>
    </row>
    <row r="1263" spans="1:22" x14ac:dyDescent="0.25">
      <c r="A1263" s="3" t="s">
        <v>2180</v>
      </c>
      <c r="B1263" s="3">
        <v>22.515000000000001</v>
      </c>
      <c r="C1263" s="3" t="str" cm="1">
        <f t="array" ref="C1263">_xlfn.IFS($B1263&lt;18.5,"Underweight",$B1263&lt;24.9,"Normal Weight",$B1263&lt;29.9,"Overweight",TRUE,"Obesity")</f>
        <v>Normal Weight</v>
      </c>
      <c r="D1263" s="3">
        <v>5.93</v>
      </c>
      <c r="E1263" s="3" t="str">
        <f t="shared" si="57"/>
        <v>Prediabetes</v>
      </c>
      <c r="F1263" s="3" t="s">
        <v>20</v>
      </c>
      <c r="G1263" s="3" t="s">
        <v>20</v>
      </c>
      <c r="H1263" s="3" t="s">
        <v>21</v>
      </c>
      <c r="I1263" s="3">
        <v>1</v>
      </c>
      <c r="J1263" s="3" t="s">
        <v>20</v>
      </c>
      <c r="L1263" s="3" t="s">
        <v>2180</v>
      </c>
      <c r="M1263" s="3">
        <v>2003</v>
      </c>
      <c r="N1263" s="3" t="s">
        <v>47</v>
      </c>
      <c r="O1263" s="3">
        <v>30</v>
      </c>
      <c r="P1263" s="5">
        <f t="shared" si="58"/>
        <v>37894</v>
      </c>
      <c r="Q1263" s="3">
        <f t="shared" si="59"/>
        <v>19</v>
      </c>
      <c r="R1263" s="3">
        <v>0</v>
      </c>
      <c r="S1263" s="99">
        <v>2117.34</v>
      </c>
      <c r="T1263" s="3" t="s">
        <v>29</v>
      </c>
      <c r="U1263" s="3" t="s">
        <v>24</v>
      </c>
      <c r="V1263" s="3" t="s">
        <v>33</v>
      </c>
    </row>
    <row r="1264" spans="1:22" x14ac:dyDescent="0.25">
      <c r="A1264" s="3" t="s">
        <v>2181</v>
      </c>
      <c r="B1264" s="3">
        <v>15.65</v>
      </c>
      <c r="C1264" s="3" t="str" cm="1">
        <f t="array" ref="C1264">_xlfn.IFS($B1264&lt;18.5,"Underweight",$B1264&lt;24.9,"Normal Weight",$B1264&lt;29.9,"Overweight",TRUE,"Obesity")</f>
        <v>Underweight</v>
      </c>
      <c r="D1264" s="3">
        <v>4.2300000000000004</v>
      </c>
      <c r="E1264" s="3" t="str">
        <f t="shared" si="57"/>
        <v>Normal</v>
      </c>
      <c r="F1264" s="3" t="s">
        <v>20</v>
      </c>
      <c r="G1264" s="3" t="s">
        <v>20</v>
      </c>
      <c r="H1264" s="3" t="s">
        <v>20</v>
      </c>
      <c r="I1264" s="3">
        <v>0</v>
      </c>
      <c r="J1264" s="3" t="s">
        <v>20</v>
      </c>
      <c r="L1264" s="3" t="s">
        <v>2181</v>
      </c>
      <c r="M1264" s="3">
        <v>1989</v>
      </c>
      <c r="N1264" s="3" t="s">
        <v>61</v>
      </c>
      <c r="O1264" s="3">
        <v>21</v>
      </c>
      <c r="P1264" s="5">
        <f t="shared" si="58"/>
        <v>32710</v>
      </c>
      <c r="Q1264" s="3">
        <f t="shared" si="59"/>
        <v>33</v>
      </c>
      <c r="R1264" s="3">
        <v>3</v>
      </c>
      <c r="S1264" s="99">
        <v>2106.2600000000002</v>
      </c>
      <c r="T1264" s="3" t="s">
        <v>29</v>
      </c>
      <c r="U1264" s="3" t="s">
        <v>29</v>
      </c>
      <c r="V1264" s="3" t="s">
        <v>25</v>
      </c>
    </row>
    <row r="1265" spans="1:22" x14ac:dyDescent="0.25">
      <c r="A1265" s="3" t="s">
        <v>2182</v>
      </c>
      <c r="B1265" s="3">
        <v>27.36</v>
      </c>
      <c r="C1265" s="3" t="str" cm="1">
        <f t="array" ref="C1265">_xlfn.IFS($B1265&lt;18.5,"Underweight",$B1265&lt;24.9,"Normal Weight",$B1265&lt;29.9,"Overweight",TRUE,"Obesity")</f>
        <v>Overweight</v>
      </c>
      <c r="D1265" s="3">
        <v>5.59</v>
      </c>
      <c r="E1265" s="3" t="str">
        <f t="shared" si="57"/>
        <v>Normal</v>
      </c>
      <c r="F1265" s="3" t="s">
        <v>21</v>
      </c>
      <c r="G1265" s="3" t="s">
        <v>20</v>
      </c>
      <c r="H1265" s="3" t="s">
        <v>20</v>
      </c>
      <c r="I1265" s="3">
        <v>0</v>
      </c>
      <c r="J1265" s="3" t="s">
        <v>20</v>
      </c>
      <c r="L1265" s="3" t="s">
        <v>2182</v>
      </c>
      <c r="M1265" s="3">
        <v>2001</v>
      </c>
      <c r="N1265" s="3" t="s">
        <v>56</v>
      </c>
      <c r="O1265" s="3">
        <v>28</v>
      </c>
      <c r="P1265" s="5">
        <f t="shared" si="58"/>
        <v>37223</v>
      </c>
      <c r="Q1265" s="3">
        <f t="shared" si="59"/>
        <v>21</v>
      </c>
      <c r="R1265" s="3">
        <v>0</v>
      </c>
      <c r="S1265" s="99">
        <v>2104.11</v>
      </c>
      <c r="T1265" s="3" t="s">
        <v>29</v>
      </c>
      <c r="U1265" s="3" t="s">
        <v>23</v>
      </c>
      <c r="V1265" s="3" t="s">
        <v>39</v>
      </c>
    </row>
    <row r="1266" spans="1:22" x14ac:dyDescent="0.25">
      <c r="A1266" s="3" t="s">
        <v>2183</v>
      </c>
      <c r="B1266" s="3">
        <v>22.3</v>
      </c>
      <c r="C1266" s="3" t="str" cm="1">
        <f t="array" ref="C1266">_xlfn.IFS($B1266&lt;18.5,"Underweight",$B1266&lt;24.9,"Normal Weight",$B1266&lt;29.9,"Overweight",TRUE,"Obesity")</f>
        <v>Normal Weight</v>
      </c>
      <c r="D1266" s="3">
        <v>4.8899999999999997</v>
      </c>
      <c r="E1266" s="3" t="str">
        <f t="shared" si="57"/>
        <v>Normal</v>
      </c>
      <c r="F1266" s="3" t="s">
        <v>21</v>
      </c>
      <c r="G1266" s="3" t="s">
        <v>20</v>
      </c>
      <c r="H1266" s="3" t="s">
        <v>20</v>
      </c>
      <c r="I1266" s="3">
        <v>0</v>
      </c>
      <c r="J1266" s="3" t="s">
        <v>20</v>
      </c>
      <c r="L1266" s="3" t="s">
        <v>2183</v>
      </c>
      <c r="M1266" s="3">
        <v>2001</v>
      </c>
      <c r="N1266" s="3" t="s">
        <v>32</v>
      </c>
      <c r="O1266" s="3">
        <v>22</v>
      </c>
      <c r="P1266" s="5">
        <f t="shared" si="58"/>
        <v>37064</v>
      </c>
      <c r="Q1266" s="3">
        <f t="shared" si="59"/>
        <v>21</v>
      </c>
      <c r="R1266" s="3">
        <v>1</v>
      </c>
      <c r="S1266" s="99">
        <v>2103.08</v>
      </c>
      <c r="T1266" s="3" t="s">
        <v>24</v>
      </c>
      <c r="U1266" s="3" t="s">
        <v>29</v>
      </c>
      <c r="V1266" s="3" t="s">
        <v>53</v>
      </c>
    </row>
    <row r="1267" spans="1:22" x14ac:dyDescent="0.25">
      <c r="A1267" s="3" t="s">
        <v>2184</v>
      </c>
      <c r="B1267" s="3">
        <v>26.03</v>
      </c>
      <c r="C1267" s="3" t="str" cm="1">
        <f t="array" ref="C1267">_xlfn.IFS($B1267&lt;18.5,"Underweight",$B1267&lt;24.9,"Normal Weight",$B1267&lt;29.9,"Overweight",TRUE,"Obesity")</f>
        <v>Overweight</v>
      </c>
      <c r="D1267" s="3">
        <v>5.81</v>
      </c>
      <c r="E1267" s="3" t="str">
        <f t="shared" si="57"/>
        <v>Prediabetes</v>
      </c>
      <c r="F1267" s="3" t="s">
        <v>21</v>
      </c>
      <c r="G1267" s="3" t="s">
        <v>20</v>
      </c>
      <c r="H1267" s="3" t="s">
        <v>20</v>
      </c>
      <c r="I1267" s="3">
        <v>0</v>
      </c>
      <c r="J1267" s="3" t="s">
        <v>20</v>
      </c>
      <c r="L1267" s="3" t="s">
        <v>2184</v>
      </c>
      <c r="M1267" s="3">
        <v>2001</v>
      </c>
      <c r="N1267" s="3" t="s">
        <v>51</v>
      </c>
      <c r="O1267" s="3">
        <v>14</v>
      </c>
      <c r="P1267" s="5">
        <f t="shared" si="58"/>
        <v>37117</v>
      </c>
      <c r="Q1267" s="3">
        <f t="shared" si="59"/>
        <v>21</v>
      </c>
      <c r="R1267" s="3">
        <v>0</v>
      </c>
      <c r="S1267" s="99">
        <v>2102.2600000000002</v>
      </c>
      <c r="T1267" s="3" t="s">
        <v>24</v>
      </c>
      <c r="U1267" s="3" t="s">
        <v>29</v>
      </c>
      <c r="V1267" s="3" t="s">
        <v>137</v>
      </c>
    </row>
    <row r="1268" spans="1:22" x14ac:dyDescent="0.25">
      <c r="A1268" s="3" t="s">
        <v>2185</v>
      </c>
      <c r="B1268" s="3">
        <v>27.74</v>
      </c>
      <c r="C1268" s="3" t="str" cm="1">
        <f t="array" ref="C1268">_xlfn.IFS($B1268&lt;18.5,"Underweight",$B1268&lt;24.9,"Normal Weight",$B1268&lt;29.9,"Overweight",TRUE,"Obesity")</f>
        <v>Overweight</v>
      </c>
      <c r="D1268" s="3">
        <v>4.29</v>
      </c>
      <c r="E1268" s="3" t="str">
        <f t="shared" si="57"/>
        <v>Normal</v>
      </c>
      <c r="F1268" s="3" t="s">
        <v>20</v>
      </c>
      <c r="G1268" s="3" t="s">
        <v>117</v>
      </c>
      <c r="H1268" s="3" t="s">
        <v>20</v>
      </c>
      <c r="I1268" s="3">
        <v>1</v>
      </c>
      <c r="J1268" s="3" t="s">
        <v>20</v>
      </c>
      <c r="L1268" s="3" t="s">
        <v>2185</v>
      </c>
      <c r="M1268" s="3">
        <v>2004</v>
      </c>
      <c r="N1268" s="3" t="s">
        <v>32</v>
      </c>
      <c r="O1268" s="3">
        <v>12</v>
      </c>
      <c r="P1268" s="5">
        <f t="shared" si="58"/>
        <v>38150</v>
      </c>
      <c r="Q1268" s="3">
        <f t="shared" si="59"/>
        <v>18</v>
      </c>
      <c r="R1268" s="3">
        <v>0</v>
      </c>
      <c r="S1268" s="99">
        <v>2094.1</v>
      </c>
      <c r="T1268" s="3" t="s">
        <v>24</v>
      </c>
      <c r="U1268" s="3" t="s">
        <v>29</v>
      </c>
      <c r="V1268" s="3" t="s">
        <v>42</v>
      </c>
    </row>
    <row r="1269" spans="1:22" x14ac:dyDescent="0.25">
      <c r="A1269" s="3" t="s">
        <v>2186</v>
      </c>
      <c r="B1269" s="3">
        <v>32.11</v>
      </c>
      <c r="C1269" s="3" t="str" cm="1">
        <f t="array" ref="C1269">_xlfn.IFS($B1269&lt;18.5,"Underweight",$B1269&lt;24.9,"Normal Weight",$B1269&lt;29.9,"Overweight",TRUE,"Obesity")</f>
        <v>Obesity</v>
      </c>
      <c r="D1269" s="3">
        <v>4.03</v>
      </c>
      <c r="E1269" s="3" t="str">
        <f t="shared" si="57"/>
        <v>Normal</v>
      </c>
      <c r="F1269" s="3" t="s">
        <v>21</v>
      </c>
      <c r="G1269" s="3" t="s">
        <v>117</v>
      </c>
      <c r="H1269" s="3" t="s">
        <v>20</v>
      </c>
      <c r="I1269" s="3">
        <v>2</v>
      </c>
      <c r="J1269" s="3" t="s">
        <v>20</v>
      </c>
      <c r="L1269" s="3" t="s">
        <v>2186</v>
      </c>
      <c r="M1269" s="3">
        <v>2000</v>
      </c>
      <c r="N1269" s="3" t="s">
        <v>61</v>
      </c>
      <c r="O1269" s="3">
        <v>26</v>
      </c>
      <c r="P1269" s="5">
        <f t="shared" si="58"/>
        <v>36733</v>
      </c>
      <c r="Q1269" s="3">
        <f t="shared" si="59"/>
        <v>22</v>
      </c>
      <c r="R1269" s="3">
        <v>0</v>
      </c>
      <c r="S1269" s="99">
        <v>2055.3200000000002</v>
      </c>
      <c r="T1269" s="3" t="s">
        <v>24</v>
      </c>
      <c r="U1269" s="3" t="s">
        <v>24</v>
      </c>
      <c r="V1269" s="3" t="s">
        <v>33</v>
      </c>
    </row>
    <row r="1270" spans="1:22" x14ac:dyDescent="0.25">
      <c r="A1270" s="3" t="s">
        <v>451</v>
      </c>
      <c r="B1270" s="3">
        <v>35.799999999999997</v>
      </c>
      <c r="C1270" s="3" t="str" cm="1">
        <f t="array" ref="C1270">_xlfn.IFS($B1270&lt;18.5,"Underweight",$B1270&lt;24.9,"Normal Weight",$B1270&lt;29.9,"Overweight",TRUE,"Obesity")</f>
        <v>Obesity</v>
      </c>
      <c r="D1270" s="3">
        <v>7.32</v>
      </c>
      <c r="E1270" s="3" t="str">
        <f t="shared" si="57"/>
        <v>Diabetes</v>
      </c>
      <c r="F1270" s="3" t="s">
        <v>20</v>
      </c>
      <c r="G1270" s="3" t="s">
        <v>20</v>
      </c>
      <c r="H1270" s="3" t="s">
        <v>20</v>
      </c>
      <c r="I1270" s="3">
        <v>2</v>
      </c>
      <c r="J1270" s="3" t="s">
        <v>21</v>
      </c>
      <c r="L1270" s="3" t="s">
        <v>451</v>
      </c>
      <c r="M1270" s="3">
        <v>1973</v>
      </c>
      <c r="N1270" s="3" t="s">
        <v>22</v>
      </c>
      <c r="O1270" s="3">
        <v>27</v>
      </c>
      <c r="P1270" s="5">
        <f t="shared" si="58"/>
        <v>26964</v>
      </c>
      <c r="Q1270" s="3">
        <f t="shared" si="59"/>
        <v>49</v>
      </c>
      <c r="R1270" s="3">
        <v>0</v>
      </c>
      <c r="S1270" s="99">
        <v>35547.72</v>
      </c>
      <c r="T1270" s="3" t="s">
        <v>23</v>
      </c>
      <c r="U1270" s="3" t="s">
        <v>23</v>
      </c>
      <c r="V1270" s="3" t="s">
        <v>53</v>
      </c>
    </row>
    <row r="1271" spans="1:22" x14ac:dyDescent="0.25">
      <c r="A1271" s="3" t="s">
        <v>2187</v>
      </c>
      <c r="B1271" s="3">
        <v>25.175000000000001</v>
      </c>
      <c r="C1271" s="3" t="str" cm="1">
        <f t="array" ref="C1271">_xlfn.IFS($B1271&lt;18.5,"Underweight",$B1271&lt;24.9,"Normal Weight",$B1271&lt;29.9,"Overweight",TRUE,"Obesity")</f>
        <v>Overweight</v>
      </c>
      <c r="D1271" s="3">
        <v>6.29</v>
      </c>
      <c r="E1271" s="3" t="str">
        <f t="shared" si="57"/>
        <v>Prediabetes</v>
      </c>
      <c r="F1271" s="3" t="s">
        <v>21</v>
      </c>
      <c r="G1271" s="3" t="s">
        <v>117</v>
      </c>
      <c r="H1271" s="3" t="s">
        <v>20</v>
      </c>
      <c r="I1271" s="3">
        <v>2</v>
      </c>
      <c r="J1271" s="3" t="s">
        <v>20</v>
      </c>
      <c r="L1271" s="3" t="s">
        <v>2187</v>
      </c>
      <c r="M1271" s="3">
        <v>2000</v>
      </c>
      <c r="N1271" s="3" t="s">
        <v>47</v>
      </c>
      <c r="O1271" s="3">
        <v>2</v>
      </c>
      <c r="P1271" s="5">
        <f t="shared" si="58"/>
        <v>36771</v>
      </c>
      <c r="Q1271" s="3">
        <f t="shared" si="59"/>
        <v>22</v>
      </c>
      <c r="R1271" s="3">
        <v>0</v>
      </c>
      <c r="S1271" s="99">
        <v>2045.69</v>
      </c>
      <c r="T1271" s="3" t="s">
        <v>24</v>
      </c>
      <c r="U1271" s="3" t="s">
        <v>24</v>
      </c>
      <c r="V1271" s="3" t="s">
        <v>33</v>
      </c>
    </row>
    <row r="1272" spans="1:22" x14ac:dyDescent="0.25">
      <c r="A1272" s="3" t="s">
        <v>2188</v>
      </c>
      <c r="B1272" s="3">
        <v>39.49</v>
      </c>
      <c r="C1272" s="3" t="str" cm="1">
        <f t="array" ref="C1272">_xlfn.IFS($B1272&lt;18.5,"Underweight",$B1272&lt;24.9,"Normal Weight",$B1272&lt;29.9,"Overweight",TRUE,"Obesity")</f>
        <v>Obesity</v>
      </c>
      <c r="D1272" s="3">
        <v>4.4800000000000004</v>
      </c>
      <c r="E1272" s="3" t="str">
        <f t="shared" si="57"/>
        <v>Normal</v>
      </c>
      <c r="F1272" s="3" t="s">
        <v>21</v>
      </c>
      <c r="G1272" s="3" t="s">
        <v>20</v>
      </c>
      <c r="H1272" s="3" t="s">
        <v>20</v>
      </c>
      <c r="I1272" s="3">
        <v>0</v>
      </c>
      <c r="J1272" s="3" t="s">
        <v>20</v>
      </c>
      <c r="L1272" s="3" t="s">
        <v>2188</v>
      </c>
      <c r="M1272" s="3">
        <v>2001</v>
      </c>
      <c r="N1272" s="3" t="s">
        <v>51</v>
      </c>
      <c r="O1272" s="3">
        <v>4</v>
      </c>
      <c r="P1272" s="5">
        <f t="shared" si="58"/>
        <v>37107</v>
      </c>
      <c r="Q1272" s="3">
        <f t="shared" si="59"/>
        <v>21</v>
      </c>
      <c r="R1272" s="3">
        <v>0</v>
      </c>
      <c r="S1272" s="99">
        <v>2026.97</v>
      </c>
      <c r="T1272" s="3" t="s">
        <v>24</v>
      </c>
      <c r="U1272" s="3" t="s">
        <v>29</v>
      </c>
      <c r="V1272" s="3" t="s">
        <v>25</v>
      </c>
    </row>
    <row r="1273" spans="1:22" x14ac:dyDescent="0.25">
      <c r="A1273" s="3" t="s">
        <v>2189</v>
      </c>
      <c r="B1273" s="3">
        <v>34.869999999999997</v>
      </c>
      <c r="C1273" s="3" t="str" cm="1">
        <f t="array" ref="C1273">_xlfn.IFS($B1273&lt;18.5,"Underweight",$B1273&lt;24.9,"Normal Weight",$B1273&lt;29.9,"Overweight",TRUE,"Obesity")</f>
        <v>Obesity</v>
      </c>
      <c r="D1273" s="3">
        <v>5.51</v>
      </c>
      <c r="E1273" s="3" t="str">
        <f t="shared" si="57"/>
        <v>Normal</v>
      </c>
      <c r="F1273" s="3" t="s">
        <v>21</v>
      </c>
      <c r="G1273" s="3" t="s">
        <v>20</v>
      </c>
      <c r="H1273" s="3" t="s">
        <v>20</v>
      </c>
      <c r="I1273" s="3">
        <v>0</v>
      </c>
      <c r="J1273" s="3" t="s">
        <v>20</v>
      </c>
      <c r="L1273" s="3" t="s">
        <v>2189</v>
      </c>
      <c r="M1273" s="3">
        <v>2001</v>
      </c>
      <c r="N1273" s="3" t="s">
        <v>47</v>
      </c>
      <c r="O1273" s="3">
        <v>6</v>
      </c>
      <c r="P1273" s="5">
        <f t="shared" si="58"/>
        <v>37140</v>
      </c>
      <c r="Q1273" s="3">
        <f t="shared" si="59"/>
        <v>21</v>
      </c>
      <c r="R1273" s="3">
        <v>0</v>
      </c>
      <c r="S1273" s="99">
        <v>2020.55</v>
      </c>
      <c r="T1273" s="3" t="s">
        <v>24</v>
      </c>
      <c r="U1273" s="3" t="s">
        <v>29</v>
      </c>
      <c r="V1273" s="3" t="s">
        <v>25</v>
      </c>
    </row>
    <row r="1274" spans="1:22" x14ac:dyDescent="0.25">
      <c r="A1274" s="3" t="s">
        <v>2190</v>
      </c>
      <c r="B1274" s="3">
        <v>34.6</v>
      </c>
      <c r="C1274" s="3" t="str" cm="1">
        <f t="array" ref="C1274">_xlfn.IFS($B1274&lt;18.5,"Underweight",$B1274&lt;24.9,"Normal Weight",$B1274&lt;29.9,"Overweight",TRUE,"Obesity")</f>
        <v>Obesity</v>
      </c>
      <c r="D1274" s="3">
        <v>4.5</v>
      </c>
      <c r="E1274" s="3" t="str">
        <f t="shared" si="57"/>
        <v>Normal</v>
      </c>
      <c r="F1274" s="3" t="s">
        <v>21</v>
      </c>
      <c r="G1274" s="3" t="s">
        <v>20</v>
      </c>
      <c r="H1274" s="3" t="s">
        <v>20</v>
      </c>
      <c r="I1274" s="3">
        <v>0</v>
      </c>
      <c r="J1274" s="3" t="s">
        <v>20</v>
      </c>
      <c r="L1274" s="3" t="s">
        <v>2190</v>
      </c>
      <c r="M1274" s="3">
        <v>2001</v>
      </c>
      <c r="N1274" s="3" t="s">
        <v>61</v>
      </c>
      <c r="O1274" s="3">
        <v>1</v>
      </c>
      <c r="P1274" s="5">
        <f t="shared" si="58"/>
        <v>37073</v>
      </c>
      <c r="Q1274" s="3">
        <f t="shared" si="59"/>
        <v>21</v>
      </c>
      <c r="R1274" s="3">
        <v>0</v>
      </c>
      <c r="S1274" s="99">
        <v>2020.18</v>
      </c>
      <c r="T1274" s="3" t="s">
        <v>24</v>
      </c>
      <c r="U1274" s="3" t="s">
        <v>23</v>
      </c>
      <c r="V1274" s="3" t="s">
        <v>53</v>
      </c>
    </row>
    <row r="1275" spans="1:22" x14ac:dyDescent="0.25">
      <c r="A1275" s="3" t="s">
        <v>2191</v>
      </c>
      <c r="B1275" s="3">
        <v>25.8</v>
      </c>
      <c r="C1275" s="3" t="str" cm="1">
        <f t="array" ref="C1275">_xlfn.IFS($B1275&lt;18.5,"Underweight",$B1275&lt;24.9,"Normal Weight",$B1275&lt;29.9,"Overweight",TRUE,"Obesity")</f>
        <v>Overweight</v>
      </c>
      <c r="D1275" s="3">
        <v>6.29</v>
      </c>
      <c r="E1275" s="3" t="str">
        <f t="shared" si="57"/>
        <v>Prediabetes</v>
      </c>
      <c r="F1275" s="3" t="s">
        <v>21</v>
      </c>
      <c r="G1275" s="3" t="s">
        <v>20</v>
      </c>
      <c r="H1275" s="3" t="s">
        <v>20</v>
      </c>
      <c r="I1275" s="3">
        <v>0</v>
      </c>
      <c r="J1275" s="3" t="s">
        <v>20</v>
      </c>
      <c r="L1275" s="3" t="s">
        <v>2191</v>
      </c>
      <c r="M1275" s="3">
        <v>2001</v>
      </c>
      <c r="N1275" s="3" t="s">
        <v>51</v>
      </c>
      <c r="O1275" s="3">
        <v>14</v>
      </c>
      <c r="P1275" s="5">
        <f t="shared" si="58"/>
        <v>37117</v>
      </c>
      <c r="Q1275" s="3">
        <f t="shared" si="59"/>
        <v>21</v>
      </c>
      <c r="R1275" s="3">
        <v>0</v>
      </c>
      <c r="S1275" s="99">
        <v>2007.95</v>
      </c>
      <c r="T1275" s="3" t="s">
        <v>24</v>
      </c>
      <c r="U1275" s="3" t="s">
        <v>29</v>
      </c>
      <c r="V1275" s="3" t="s">
        <v>53</v>
      </c>
    </row>
    <row r="1276" spans="1:22" x14ac:dyDescent="0.25">
      <c r="A1276" s="3" t="s">
        <v>2192</v>
      </c>
      <c r="B1276" s="3">
        <v>35.86</v>
      </c>
      <c r="C1276" s="3" t="str" cm="1">
        <f t="array" ref="C1276">_xlfn.IFS($B1276&lt;18.5,"Underweight",$B1276&lt;24.9,"Normal Weight",$B1276&lt;29.9,"Overweight",TRUE,"Obesity")</f>
        <v>Obesity</v>
      </c>
      <c r="D1276" s="3">
        <v>4.33</v>
      </c>
      <c r="E1276" s="3" t="str">
        <f t="shared" si="57"/>
        <v>Normal</v>
      </c>
      <c r="F1276" s="3" t="s">
        <v>20</v>
      </c>
      <c r="G1276" s="3" t="s">
        <v>20</v>
      </c>
      <c r="H1276" s="3" t="s">
        <v>20</v>
      </c>
      <c r="I1276" s="3">
        <v>1</v>
      </c>
      <c r="J1276" s="3" t="s">
        <v>20</v>
      </c>
      <c r="L1276" s="3" t="s">
        <v>2192</v>
      </c>
      <c r="M1276" s="3">
        <v>1998</v>
      </c>
      <c r="N1276" s="3" t="s">
        <v>47</v>
      </c>
      <c r="O1276" s="3">
        <v>14</v>
      </c>
      <c r="P1276" s="5">
        <f t="shared" si="58"/>
        <v>36052</v>
      </c>
      <c r="Q1276" s="3">
        <f t="shared" si="59"/>
        <v>24</v>
      </c>
      <c r="R1276" s="3">
        <v>0</v>
      </c>
      <c r="S1276" s="99">
        <v>1986.93</v>
      </c>
      <c r="T1276" s="3" t="s">
        <v>24</v>
      </c>
      <c r="U1276" s="3" t="s">
        <v>29</v>
      </c>
      <c r="V1276" s="3" t="s">
        <v>25</v>
      </c>
    </row>
    <row r="1277" spans="1:22" x14ac:dyDescent="0.25">
      <c r="A1277" s="3" t="s">
        <v>2193</v>
      </c>
      <c r="B1277" s="3">
        <v>40.47</v>
      </c>
      <c r="C1277" s="3" t="str" cm="1">
        <f t="array" ref="C1277">_xlfn.IFS($B1277&lt;18.5,"Underweight",$B1277&lt;24.9,"Normal Weight",$B1277&lt;29.9,"Overweight",TRUE,"Obesity")</f>
        <v>Obesity</v>
      </c>
      <c r="D1277" s="3">
        <v>11.15</v>
      </c>
      <c r="E1277" s="3" t="str">
        <f t="shared" si="57"/>
        <v>Diabetes</v>
      </c>
      <c r="F1277" s="3" t="s">
        <v>20</v>
      </c>
      <c r="G1277" s="3" t="s">
        <v>20</v>
      </c>
      <c r="H1277" s="3" t="s">
        <v>20</v>
      </c>
      <c r="I1277" s="3">
        <v>0</v>
      </c>
      <c r="J1277" s="3" t="s">
        <v>20</v>
      </c>
      <c r="L1277" s="3" t="s">
        <v>2193</v>
      </c>
      <c r="M1277" s="3">
        <v>2002</v>
      </c>
      <c r="N1277" s="3" t="s">
        <v>47</v>
      </c>
      <c r="O1277" s="3">
        <v>29</v>
      </c>
      <c r="P1277" s="5">
        <f t="shared" si="58"/>
        <v>37528</v>
      </c>
      <c r="Q1277" s="3">
        <f t="shared" si="59"/>
        <v>20</v>
      </c>
      <c r="R1277" s="3">
        <v>0</v>
      </c>
      <c r="S1277" s="99">
        <v>1984.45</v>
      </c>
      <c r="T1277" s="3" t="s">
        <v>24</v>
      </c>
      <c r="U1277" s="3" t="s">
        <v>24</v>
      </c>
      <c r="V1277" s="3" t="s">
        <v>39</v>
      </c>
    </row>
    <row r="1278" spans="1:22" x14ac:dyDescent="0.25">
      <c r="A1278" s="3" t="s">
        <v>2194</v>
      </c>
      <c r="B1278" s="3">
        <v>32.01</v>
      </c>
      <c r="C1278" s="3" t="str" cm="1">
        <f t="array" ref="C1278">_xlfn.IFS($B1278&lt;18.5,"Underweight",$B1278&lt;24.9,"Normal Weight",$B1278&lt;29.9,"Overweight",TRUE,"Obesity")</f>
        <v>Obesity</v>
      </c>
      <c r="D1278" s="3">
        <v>6.45</v>
      </c>
      <c r="E1278" s="3" t="str">
        <f t="shared" si="57"/>
        <v>Prediabetes</v>
      </c>
      <c r="F1278" s="3" t="s">
        <v>20</v>
      </c>
      <c r="G1278" s="3" t="s">
        <v>20</v>
      </c>
      <c r="H1278" s="3" t="s">
        <v>20</v>
      </c>
      <c r="I1278" s="3">
        <v>1</v>
      </c>
      <c r="J1278" s="3" t="s">
        <v>20</v>
      </c>
      <c r="L1278" s="3" t="s">
        <v>2194</v>
      </c>
      <c r="M1278" s="3">
        <v>1998</v>
      </c>
      <c r="N1278" s="3" t="s">
        <v>28</v>
      </c>
      <c r="O1278" s="3">
        <v>29</v>
      </c>
      <c r="P1278" s="5">
        <f t="shared" si="58"/>
        <v>36158</v>
      </c>
      <c r="Q1278" s="3">
        <f t="shared" si="59"/>
        <v>24</v>
      </c>
      <c r="R1278" s="3">
        <v>0</v>
      </c>
      <c r="S1278" s="99">
        <v>1981.58</v>
      </c>
      <c r="T1278" s="3" t="s">
        <v>24</v>
      </c>
      <c r="U1278" s="3" t="s">
        <v>23</v>
      </c>
      <c r="V1278" s="3" t="s">
        <v>25</v>
      </c>
    </row>
    <row r="1279" spans="1:22" x14ac:dyDescent="0.25">
      <c r="A1279" s="3" t="s">
        <v>2195</v>
      </c>
      <c r="B1279" s="3">
        <v>33</v>
      </c>
      <c r="C1279" s="3" t="str" cm="1">
        <f t="array" ref="C1279">_xlfn.IFS($B1279&lt;18.5,"Underweight",$B1279&lt;24.9,"Normal Weight",$B1279&lt;29.9,"Overweight",TRUE,"Obesity")</f>
        <v>Obesity</v>
      </c>
      <c r="D1279" s="3">
        <v>9.27</v>
      </c>
      <c r="E1279" s="3" t="str">
        <f t="shared" si="57"/>
        <v>Diabetes</v>
      </c>
      <c r="F1279" s="3" t="s">
        <v>20</v>
      </c>
      <c r="G1279" s="3" t="s">
        <v>20</v>
      </c>
      <c r="H1279" s="3" t="s">
        <v>20</v>
      </c>
      <c r="I1279" s="3">
        <v>0</v>
      </c>
      <c r="J1279" s="3" t="s">
        <v>20</v>
      </c>
      <c r="L1279" s="3" t="s">
        <v>2195</v>
      </c>
      <c r="M1279" s="3">
        <v>2002</v>
      </c>
      <c r="N1279" s="3" t="s">
        <v>61</v>
      </c>
      <c r="O1279" s="3">
        <v>16</v>
      </c>
      <c r="P1279" s="5">
        <f t="shared" si="58"/>
        <v>37453</v>
      </c>
      <c r="Q1279" s="3">
        <f t="shared" si="59"/>
        <v>20</v>
      </c>
      <c r="R1279" s="3">
        <v>1</v>
      </c>
      <c r="S1279" s="99">
        <v>1980.07</v>
      </c>
      <c r="T1279" s="3" t="s">
        <v>24</v>
      </c>
      <c r="U1279" s="3" t="s">
        <v>24</v>
      </c>
      <c r="V1279" s="3" t="s">
        <v>53</v>
      </c>
    </row>
    <row r="1280" spans="1:22" x14ac:dyDescent="0.25">
      <c r="A1280" s="3" t="s">
        <v>2196</v>
      </c>
      <c r="B1280" s="3">
        <v>29.3</v>
      </c>
      <c r="C1280" s="3" t="str" cm="1">
        <f t="array" ref="C1280">_xlfn.IFS($B1280&lt;18.5,"Underweight",$B1280&lt;24.9,"Normal Weight",$B1280&lt;29.9,"Overweight",TRUE,"Obesity")</f>
        <v>Overweight</v>
      </c>
      <c r="D1280" s="3">
        <v>6.15</v>
      </c>
      <c r="E1280" s="3" t="str">
        <f t="shared" si="57"/>
        <v>Prediabetes</v>
      </c>
      <c r="F1280" s="3" t="s">
        <v>20</v>
      </c>
      <c r="G1280" s="3" t="s">
        <v>20</v>
      </c>
      <c r="H1280" s="3" t="s">
        <v>20</v>
      </c>
      <c r="I1280" s="3">
        <v>1</v>
      </c>
      <c r="J1280" s="3" t="s">
        <v>20</v>
      </c>
      <c r="L1280" s="3" t="s">
        <v>2196</v>
      </c>
      <c r="M1280" s="3">
        <v>1998</v>
      </c>
      <c r="N1280" s="3" t="s">
        <v>47</v>
      </c>
      <c r="O1280" s="3">
        <v>29</v>
      </c>
      <c r="P1280" s="5">
        <f t="shared" si="58"/>
        <v>36067</v>
      </c>
      <c r="Q1280" s="3">
        <f t="shared" si="59"/>
        <v>24</v>
      </c>
      <c r="R1280" s="3">
        <v>0</v>
      </c>
      <c r="S1280" s="99">
        <v>1977.82</v>
      </c>
      <c r="T1280" s="3" t="s">
        <v>24</v>
      </c>
      <c r="U1280" s="3" t="s">
        <v>23</v>
      </c>
      <c r="V1280" s="3" t="s">
        <v>53</v>
      </c>
    </row>
    <row r="1281" spans="1:22" x14ac:dyDescent="0.25">
      <c r="A1281" s="3" t="s">
        <v>453</v>
      </c>
      <c r="B1281" s="3">
        <v>49.8</v>
      </c>
      <c r="C1281" s="3" t="str" cm="1">
        <f t="array" ref="C1281">_xlfn.IFS($B1281&lt;18.5,"Underweight",$B1281&lt;24.9,"Normal Weight",$B1281&lt;29.9,"Overweight",TRUE,"Obesity")</f>
        <v>Obesity</v>
      </c>
      <c r="D1281" s="3">
        <v>4.24</v>
      </c>
      <c r="E1281" s="3" t="str">
        <f t="shared" si="57"/>
        <v>Normal</v>
      </c>
      <c r="F1281" s="3" t="s">
        <v>20</v>
      </c>
      <c r="G1281" s="3" t="s">
        <v>20</v>
      </c>
      <c r="H1281" s="3" t="s">
        <v>20</v>
      </c>
      <c r="I1281" s="3">
        <v>1</v>
      </c>
      <c r="J1281" s="3" t="s">
        <v>21</v>
      </c>
      <c r="L1281" s="3" t="s">
        <v>453</v>
      </c>
      <c r="M1281" s="3">
        <v>1992</v>
      </c>
      <c r="N1281" s="3" t="s">
        <v>47</v>
      </c>
      <c r="O1281" s="3">
        <v>13</v>
      </c>
      <c r="P1281" s="5">
        <f t="shared" si="58"/>
        <v>33860</v>
      </c>
      <c r="Q1281" s="3">
        <f t="shared" si="59"/>
        <v>30</v>
      </c>
      <c r="R1281" s="3">
        <v>0</v>
      </c>
      <c r="S1281" s="99">
        <v>35547.47</v>
      </c>
      <c r="T1281" s="3" t="s">
        <v>29</v>
      </c>
      <c r="U1281" s="3" t="s">
        <v>24</v>
      </c>
      <c r="V1281" s="3" t="s">
        <v>53</v>
      </c>
    </row>
    <row r="1282" spans="1:22" x14ac:dyDescent="0.25">
      <c r="A1282" s="3" t="s">
        <v>2197</v>
      </c>
      <c r="B1282" s="3">
        <v>25.8</v>
      </c>
      <c r="C1282" s="3" t="str" cm="1">
        <f t="array" ref="C1282">_xlfn.IFS($B1282&lt;18.5,"Underweight",$B1282&lt;24.9,"Normal Weight",$B1282&lt;29.9,"Overweight",TRUE,"Obesity")</f>
        <v>Overweight</v>
      </c>
      <c r="D1282" s="3">
        <v>4.13</v>
      </c>
      <c r="E1282" s="3" t="str">
        <f t="shared" ref="E1282:E1345" si="60">IF($D1282&lt;5.7,"Normal",IF($D1282&lt;6.5,"Prediabetes","Diabetes"))</f>
        <v>Normal</v>
      </c>
      <c r="F1282" s="3" t="s">
        <v>20</v>
      </c>
      <c r="G1282" s="3" t="s">
        <v>20</v>
      </c>
      <c r="H1282" s="3" t="s">
        <v>20</v>
      </c>
      <c r="I1282" s="3">
        <v>1</v>
      </c>
      <c r="J1282" s="3" t="s">
        <v>20</v>
      </c>
      <c r="L1282" s="3" t="s">
        <v>2197</v>
      </c>
      <c r="M1282" s="3">
        <v>1998</v>
      </c>
      <c r="N1282" s="3" t="s">
        <v>22</v>
      </c>
      <c r="O1282" s="3">
        <v>5</v>
      </c>
      <c r="P1282" s="5">
        <f t="shared" ref="P1282:P1345" si="61">DATE($M1282,MONTH(1&amp;$N1282),$O1282)</f>
        <v>36073</v>
      </c>
      <c r="Q1282" s="3">
        <f t="shared" ref="Q1282:Q1345" si="62">DATEDIF($P1282,DATE(2023,6,8),"Y")</f>
        <v>24</v>
      </c>
      <c r="R1282" s="3">
        <v>0</v>
      </c>
      <c r="S1282" s="99">
        <v>1972.95</v>
      </c>
      <c r="T1282" s="3" t="s">
        <v>24</v>
      </c>
      <c r="U1282" s="3" t="s">
        <v>23</v>
      </c>
      <c r="V1282" s="3" t="s">
        <v>53</v>
      </c>
    </row>
    <row r="1283" spans="1:22" x14ac:dyDescent="0.25">
      <c r="A1283" s="3" t="s">
        <v>2198</v>
      </c>
      <c r="B1283" s="3">
        <v>23.4</v>
      </c>
      <c r="C1283" s="3" t="str" cm="1">
        <f t="array" ref="C1283">_xlfn.IFS($B1283&lt;18.5,"Underweight",$B1283&lt;24.9,"Normal Weight",$B1283&lt;29.9,"Overweight",TRUE,"Obesity")</f>
        <v>Normal Weight</v>
      </c>
      <c r="D1283" s="3">
        <v>4.24</v>
      </c>
      <c r="E1283" s="3" t="str">
        <f t="shared" si="60"/>
        <v>Normal</v>
      </c>
      <c r="F1283" s="3" t="s">
        <v>20</v>
      </c>
      <c r="G1283" s="3" t="s">
        <v>20</v>
      </c>
      <c r="H1283" s="3" t="s">
        <v>20</v>
      </c>
      <c r="I1283" s="3">
        <v>1</v>
      </c>
      <c r="J1283" s="3" t="s">
        <v>20</v>
      </c>
      <c r="L1283" s="3" t="s">
        <v>2198</v>
      </c>
      <c r="M1283" s="3">
        <v>1998</v>
      </c>
      <c r="N1283" s="3" t="s">
        <v>47</v>
      </c>
      <c r="O1283" s="3">
        <v>28</v>
      </c>
      <c r="P1283" s="5">
        <f t="shared" si="61"/>
        <v>36066</v>
      </c>
      <c r="Q1283" s="3">
        <f t="shared" si="62"/>
        <v>24</v>
      </c>
      <c r="R1283" s="3">
        <v>0</v>
      </c>
      <c r="S1283" s="99">
        <v>1969.61</v>
      </c>
      <c r="T1283" s="3" t="s">
        <v>24</v>
      </c>
      <c r="U1283" s="3" t="s">
        <v>24</v>
      </c>
      <c r="V1283" s="3" t="s">
        <v>53</v>
      </c>
    </row>
    <row r="1284" spans="1:22" x14ac:dyDescent="0.25">
      <c r="A1284" s="3" t="s">
        <v>2199</v>
      </c>
      <c r="B1284" s="3">
        <v>27.93</v>
      </c>
      <c r="C1284" s="3" t="str" cm="1">
        <f t="array" ref="C1284">_xlfn.IFS($B1284&lt;18.5,"Underweight",$B1284&lt;24.9,"Normal Weight",$B1284&lt;29.9,"Overweight",TRUE,"Obesity")</f>
        <v>Overweight</v>
      </c>
      <c r="D1284" s="3">
        <v>9.8800000000000008</v>
      </c>
      <c r="E1284" s="3" t="str">
        <f t="shared" si="60"/>
        <v>Diabetes</v>
      </c>
      <c r="F1284" s="3" t="s">
        <v>20</v>
      </c>
      <c r="G1284" s="3" t="s">
        <v>20</v>
      </c>
      <c r="H1284" s="3" t="s">
        <v>20</v>
      </c>
      <c r="I1284" s="3">
        <v>0</v>
      </c>
      <c r="J1284" s="3" t="s">
        <v>20</v>
      </c>
      <c r="L1284" s="3" t="s">
        <v>2199</v>
      </c>
      <c r="M1284" s="3">
        <v>2002</v>
      </c>
      <c r="N1284" s="3" t="s">
        <v>61</v>
      </c>
      <c r="O1284" s="3">
        <v>29</v>
      </c>
      <c r="P1284" s="5">
        <f t="shared" si="61"/>
        <v>37466</v>
      </c>
      <c r="Q1284" s="3">
        <f t="shared" si="62"/>
        <v>20</v>
      </c>
      <c r="R1284" s="3">
        <v>0</v>
      </c>
      <c r="S1284" s="99">
        <v>1967.02</v>
      </c>
      <c r="T1284" s="3" t="s">
        <v>24</v>
      </c>
      <c r="U1284" s="3" t="s">
        <v>29</v>
      </c>
      <c r="V1284" s="3" t="s">
        <v>39</v>
      </c>
    </row>
    <row r="1285" spans="1:22" x14ac:dyDescent="0.25">
      <c r="A1285" s="3" t="s">
        <v>2200</v>
      </c>
      <c r="B1285" s="3">
        <v>22</v>
      </c>
      <c r="C1285" s="3" t="str" cm="1">
        <f t="array" ref="C1285">_xlfn.IFS($B1285&lt;18.5,"Underweight",$B1285&lt;24.9,"Normal Weight",$B1285&lt;29.9,"Overweight",TRUE,"Obesity")</f>
        <v>Normal Weight</v>
      </c>
      <c r="D1285" s="3">
        <v>9.5</v>
      </c>
      <c r="E1285" s="3" t="str">
        <f t="shared" si="60"/>
        <v>Diabetes</v>
      </c>
      <c r="F1285" s="3" t="s">
        <v>20</v>
      </c>
      <c r="G1285" s="3" t="s">
        <v>20</v>
      </c>
      <c r="H1285" s="3" t="s">
        <v>20</v>
      </c>
      <c r="I1285" s="3">
        <v>0</v>
      </c>
      <c r="J1285" s="3" t="s">
        <v>20</v>
      </c>
      <c r="L1285" s="3" t="s">
        <v>2200</v>
      </c>
      <c r="M1285" s="3">
        <v>2002</v>
      </c>
      <c r="N1285" s="3" t="s">
        <v>47</v>
      </c>
      <c r="O1285" s="3">
        <v>7</v>
      </c>
      <c r="P1285" s="5">
        <f t="shared" si="61"/>
        <v>37506</v>
      </c>
      <c r="Q1285" s="3">
        <f t="shared" si="62"/>
        <v>20</v>
      </c>
      <c r="R1285" s="3">
        <v>1</v>
      </c>
      <c r="S1285" s="99">
        <v>1964.78</v>
      </c>
      <c r="T1285" s="3" t="s">
        <v>24</v>
      </c>
      <c r="U1285" s="3" t="s">
        <v>23</v>
      </c>
      <c r="V1285" s="3" t="s">
        <v>53</v>
      </c>
    </row>
    <row r="1286" spans="1:22" x14ac:dyDescent="0.25">
      <c r="A1286" s="3" t="s">
        <v>2201</v>
      </c>
      <c r="B1286" s="3">
        <v>36.86</v>
      </c>
      <c r="C1286" s="3" t="str" cm="1">
        <f t="array" ref="C1286">_xlfn.IFS($B1286&lt;18.5,"Underweight",$B1286&lt;24.9,"Normal Weight",$B1286&lt;29.9,"Overweight",TRUE,"Obesity")</f>
        <v>Obesity</v>
      </c>
      <c r="D1286" s="3">
        <v>4.97</v>
      </c>
      <c r="E1286" s="3" t="str">
        <f t="shared" si="60"/>
        <v>Normal</v>
      </c>
      <c r="F1286" s="3" t="s">
        <v>21</v>
      </c>
      <c r="G1286" s="3" t="s">
        <v>20</v>
      </c>
      <c r="H1286" s="3" t="s">
        <v>20</v>
      </c>
      <c r="I1286" s="3">
        <v>0</v>
      </c>
      <c r="J1286" s="3" t="s">
        <v>20</v>
      </c>
      <c r="L1286" s="3" t="s">
        <v>2201</v>
      </c>
      <c r="M1286" s="3">
        <v>2001</v>
      </c>
      <c r="N1286" s="3" t="s">
        <v>28</v>
      </c>
      <c r="O1286" s="3">
        <v>9</v>
      </c>
      <c r="P1286" s="5">
        <f t="shared" si="61"/>
        <v>37234</v>
      </c>
      <c r="Q1286" s="3">
        <f t="shared" si="62"/>
        <v>21</v>
      </c>
      <c r="R1286" s="3">
        <v>0</v>
      </c>
      <c r="S1286" s="99">
        <v>1917.32</v>
      </c>
      <c r="T1286" s="3" t="s">
        <v>24</v>
      </c>
      <c r="U1286" s="3" t="s">
        <v>29</v>
      </c>
      <c r="V1286" s="3" t="s">
        <v>33</v>
      </c>
    </row>
    <row r="1287" spans="1:22" x14ac:dyDescent="0.25">
      <c r="A1287" s="3" t="s">
        <v>2202</v>
      </c>
      <c r="B1287" s="3">
        <v>31.254999999999999</v>
      </c>
      <c r="C1287" s="3" t="str" cm="1">
        <f t="array" ref="C1287">_xlfn.IFS($B1287&lt;18.5,"Underweight",$B1287&lt;24.9,"Normal Weight",$B1287&lt;29.9,"Overweight",TRUE,"Obesity")</f>
        <v>Obesity</v>
      </c>
      <c r="D1287" s="3">
        <v>5.49</v>
      </c>
      <c r="E1287" s="3" t="str">
        <f t="shared" si="60"/>
        <v>Normal</v>
      </c>
      <c r="F1287" s="3" t="s">
        <v>21</v>
      </c>
      <c r="G1287" s="3" t="s">
        <v>20</v>
      </c>
      <c r="H1287" s="3" t="s">
        <v>20</v>
      </c>
      <c r="I1287" s="3">
        <v>0</v>
      </c>
      <c r="J1287" s="3" t="s">
        <v>20</v>
      </c>
      <c r="L1287" s="3" t="s">
        <v>2202</v>
      </c>
      <c r="M1287" s="3">
        <v>2001</v>
      </c>
      <c r="N1287" s="3" t="s">
        <v>51</v>
      </c>
      <c r="O1287" s="3">
        <v>3</v>
      </c>
      <c r="P1287" s="5">
        <f t="shared" si="61"/>
        <v>37106</v>
      </c>
      <c r="Q1287" s="3">
        <f t="shared" si="62"/>
        <v>21</v>
      </c>
      <c r="R1287" s="3">
        <v>0</v>
      </c>
      <c r="S1287" s="99">
        <v>1909.53</v>
      </c>
      <c r="T1287" s="3" t="s">
        <v>24</v>
      </c>
      <c r="U1287" s="3" t="s">
        <v>24</v>
      </c>
      <c r="V1287" s="3" t="s">
        <v>33</v>
      </c>
    </row>
    <row r="1288" spans="1:22" x14ac:dyDescent="0.25">
      <c r="A1288" s="3" t="s">
        <v>2203</v>
      </c>
      <c r="B1288" s="3">
        <v>23.06</v>
      </c>
      <c r="C1288" s="3" t="str" cm="1">
        <f t="array" ref="C1288">_xlfn.IFS($B1288&lt;18.5,"Underweight",$B1288&lt;24.9,"Normal Weight",$B1288&lt;29.9,"Overweight",TRUE,"Obesity")</f>
        <v>Normal Weight</v>
      </c>
      <c r="D1288" s="3">
        <v>4.47</v>
      </c>
      <c r="E1288" s="3" t="str">
        <f t="shared" si="60"/>
        <v>Normal</v>
      </c>
      <c r="F1288" s="3" t="s">
        <v>20</v>
      </c>
      <c r="G1288" s="3" t="s">
        <v>20</v>
      </c>
      <c r="H1288" s="3" t="s">
        <v>20</v>
      </c>
      <c r="I1288" s="3">
        <v>0</v>
      </c>
      <c r="J1288" s="3" t="s">
        <v>20</v>
      </c>
      <c r="L1288" s="3" t="s">
        <v>2203</v>
      </c>
      <c r="M1288" s="3">
        <v>1994</v>
      </c>
      <c r="N1288" s="3" t="s">
        <v>22</v>
      </c>
      <c r="O1288" s="3">
        <v>6</v>
      </c>
      <c r="P1288" s="5">
        <f t="shared" si="61"/>
        <v>34613</v>
      </c>
      <c r="Q1288" s="3">
        <f t="shared" si="62"/>
        <v>28</v>
      </c>
      <c r="R1288" s="3">
        <v>0</v>
      </c>
      <c r="S1288" s="99">
        <v>1908.9</v>
      </c>
      <c r="T1288" s="3" t="s">
        <v>24</v>
      </c>
      <c r="U1288" s="3" t="s">
        <v>24</v>
      </c>
      <c r="V1288" s="3" t="s">
        <v>25</v>
      </c>
    </row>
    <row r="1289" spans="1:22" x14ac:dyDescent="0.25">
      <c r="A1289" s="3" t="s">
        <v>2204</v>
      </c>
      <c r="B1289" s="3">
        <v>28.975000000000001</v>
      </c>
      <c r="C1289" s="3" t="str" cm="1">
        <f t="array" ref="C1289">_xlfn.IFS($B1289&lt;18.5,"Underweight",$B1289&lt;24.9,"Normal Weight",$B1289&lt;29.9,"Overweight",TRUE,"Obesity")</f>
        <v>Overweight</v>
      </c>
      <c r="D1289" s="3">
        <v>4.34</v>
      </c>
      <c r="E1289" s="3" t="str">
        <f t="shared" si="60"/>
        <v>Normal</v>
      </c>
      <c r="F1289" s="3" t="s">
        <v>21</v>
      </c>
      <c r="G1289" s="3" t="s">
        <v>20</v>
      </c>
      <c r="H1289" s="3" t="s">
        <v>20</v>
      </c>
      <c r="I1289" s="3">
        <v>0</v>
      </c>
      <c r="J1289" s="3" t="s">
        <v>20</v>
      </c>
      <c r="L1289" s="3" t="s">
        <v>2204</v>
      </c>
      <c r="M1289" s="3">
        <v>2001</v>
      </c>
      <c r="N1289" s="3" t="s">
        <v>51</v>
      </c>
      <c r="O1289" s="3">
        <v>10</v>
      </c>
      <c r="P1289" s="5">
        <f t="shared" si="61"/>
        <v>37113</v>
      </c>
      <c r="Q1289" s="3">
        <f t="shared" si="62"/>
        <v>21</v>
      </c>
      <c r="R1289" s="3">
        <v>0</v>
      </c>
      <c r="S1289" s="99">
        <v>1906.36</v>
      </c>
      <c r="T1289" s="3" t="s">
        <v>24</v>
      </c>
      <c r="U1289" s="3" t="s">
        <v>23</v>
      </c>
      <c r="V1289" s="3" t="s">
        <v>33</v>
      </c>
    </row>
    <row r="1290" spans="1:22" x14ac:dyDescent="0.25">
      <c r="A1290" s="3" t="s">
        <v>2205</v>
      </c>
      <c r="B1290" s="3">
        <v>33.299999999999997</v>
      </c>
      <c r="C1290" s="3" t="str" cm="1">
        <f t="array" ref="C1290">_xlfn.IFS($B1290&lt;18.5,"Underweight",$B1290&lt;24.9,"Normal Weight",$B1290&lt;29.9,"Overweight",TRUE,"Obesity")</f>
        <v>Obesity</v>
      </c>
      <c r="D1290" s="3">
        <v>9.49</v>
      </c>
      <c r="E1290" s="3" t="str">
        <f t="shared" si="60"/>
        <v>Diabetes</v>
      </c>
      <c r="F1290" s="3" t="s">
        <v>20</v>
      </c>
      <c r="G1290" s="3" t="s">
        <v>20</v>
      </c>
      <c r="H1290" s="3" t="s">
        <v>20</v>
      </c>
      <c r="I1290" s="3">
        <v>0</v>
      </c>
      <c r="J1290" s="3" t="s">
        <v>20</v>
      </c>
      <c r="L1290" s="3" t="s">
        <v>2205</v>
      </c>
      <c r="M1290" s="3">
        <v>2002</v>
      </c>
      <c r="N1290" s="3" t="s">
        <v>51</v>
      </c>
      <c r="O1290" s="3">
        <v>21</v>
      </c>
      <c r="P1290" s="5">
        <f t="shared" si="61"/>
        <v>37489</v>
      </c>
      <c r="Q1290" s="3">
        <f t="shared" si="62"/>
        <v>20</v>
      </c>
      <c r="R1290" s="3">
        <v>0</v>
      </c>
      <c r="S1290" s="99">
        <v>1880.49</v>
      </c>
      <c r="T1290" s="3" t="s">
        <v>24</v>
      </c>
      <c r="U1290" s="3" t="s">
        <v>23</v>
      </c>
      <c r="V1290" s="3" t="s">
        <v>53</v>
      </c>
    </row>
    <row r="1291" spans="1:22" x14ac:dyDescent="0.25">
      <c r="A1291" s="3" t="s">
        <v>2206</v>
      </c>
      <c r="B1291" s="3">
        <v>33</v>
      </c>
      <c r="C1291" s="3" t="str" cm="1">
        <f t="array" ref="C1291">_xlfn.IFS($B1291&lt;18.5,"Underweight",$B1291&lt;24.9,"Normal Weight",$B1291&lt;29.9,"Overweight",TRUE,"Obesity")</f>
        <v>Obesity</v>
      </c>
      <c r="D1291" s="3">
        <v>10.16</v>
      </c>
      <c r="E1291" s="3" t="str">
        <f t="shared" si="60"/>
        <v>Diabetes</v>
      </c>
      <c r="F1291" s="3" t="s">
        <v>20</v>
      </c>
      <c r="G1291" s="3" t="s">
        <v>20</v>
      </c>
      <c r="H1291" s="3" t="s">
        <v>20</v>
      </c>
      <c r="I1291" s="3">
        <v>0</v>
      </c>
      <c r="J1291" s="3" t="s">
        <v>20</v>
      </c>
      <c r="L1291" s="3" t="s">
        <v>2206</v>
      </c>
      <c r="M1291" s="3">
        <v>2002</v>
      </c>
      <c r="N1291" s="3" t="s">
        <v>51</v>
      </c>
      <c r="O1291" s="3">
        <v>29</v>
      </c>
      <c r="P1291" s="5">
        <f t="shared" si="61"/>
        <v>37497</v>
      </c>
      <c r="Q1291" s="3">
        <f t="shared" si="62"/>
        <v>20</v>
      </c>
      <c r="R1291" s="3">
        <v>0</v>
      </c>
      <c r="S1291" s="99">
        <v>1880.07</v>
      </c>
      <c r="T1291" s="3" t="s">
        <v>24</v>
      </c>
      <c r="U1291" s="3" t="s">
        <v>29</v>
      </c>
      <c r="V1291" s="3" t="s">
        <v>25</v>
      </c>
    </row>
    <row r="1292" spans="1:22" x14ac:dyDescent="0.25">
      <c r="A1292" s="3" t="s">
        <v>455</v>
      </c>
      <c r="B1292" s="3">
        <v>35.71</v>
      </c>
      <c r="C1292" s="3" t="str" cm="1">
        <f t="array" ref="C1292">_xlfn.IFS($B1292&lt;18.5,"Underweight",$B1292&lt;24.9,"Normal Weight",$B1292&lt;29.9,"Overweight",TRUE,"Obesity")</f>
        <v>Obesity</v>
      </c>
      <c r="D1292" s="3">
        <v>6.84</v>
      </c>
      <c r="E1292" s="3" t="str">
        <f t="shared" si="60"/>
        <v>Diabetes</v>
      </c>
      <c r="F1292" s="3" t="s">
        <v>20</v>
      </c>
      <c r="G1292" s="3" t="s">
        <v>20</v>
      </c>
      <c r="H1292" s="3" t="s">
        <v>20</v>
      </c>
      <c r="I1292" s="3">
        <v>2</v>
      </c>
      <c r="J1292" s="3" t="s">
        <v>21</v>
      </c>
      <c r="L1292" s="3" t="s">
        <v>455</v>
      </c>
      <c r="M1292" s="3">
        <v>1973</v>
      </c>
      <c r="N1292" s="3" t="s">
        <v>28</v>
      </c>
      <c r="O1292" s="3">
        <v>16</v>
      </c>
      <c r="P1292" s="5">
        <f t="shared" si="61"/>
        <v>27014</v>
      </c>
      <c r="Q1292" s="3">
        <f t="shared" si="62"/>
        <v>49</v>
      </c>
      <c r="R1292" s="3">
        <v>0</v>
      </c>
      <c r="S1292" s="99">
        <v>35517.19</v>
      </c>
      <c r="T1292" s="3" t="s">
        <v>29</v>
      </c>
      <c r="U1292" s="3" t="s">
        <v>29</v>
      </c>
      <c r="V1292" s="3" t="s">
        <v>53</v>
      </c>
    </row>
    <row r="1293" spans="1:22" x14ac:dyDescent="0.25">
      <c r="A1293" s="3" t="s">
        <v>2207</v>
      </c>
      <c r="B1293" s="3">
        <v>31.46</v>
      </c>
      <c r="C1293" s="3" t="str" cm="1">
        <f t="array" ref="C1293">_xlfn.IFS($B1293&lt;18.5,"Underweight",$B1293&lt;24.9,"Normal Weight",$B1293&lt;29.9,"Overweight",TRUE,"Obesity")</f>
        <v>Obesity</v>
      </c>
      <c r="D1293" s="3">
        <v>11.19</v>
      </c>
      <c r="E1293" s="3" t="str">
        <f t="shared" si="60"/>
        <v>Diabetes</v>
      </c>
      <c r="F1293" s="3" t="s">
        <v>20</v>
      </c>
      <c r="G1293" s="3" t="s">
        <v>20</v>
      </c>
      <c r="H1293" s="3" t="s">
        <v>20</v>
      </c>
      <c r="I1293" s="3">
        <v>0</v>
      </c>
      <c r="J1293" s="3" t="s">
        <v>20</v>
      </c>
      <c r="L1293" s="3" t="s">
        <v>2207</v>
      </c>
      <c r="M1293" s="3">
        <v>2002</v>
      </c>
      <c r="N1293" s="3" t="s">
        <v>22</v>
      </c>
      <c r="O1293" s="3">
        <v>29</v>
      </c>
      <c r="P1293" s="5">
        <f t="shared" si="61"/>
        <v>37558</v>
      </c>
      <c r="Q1293" s="3">
        <f t="shared" si="62"/>
        <v>20</v>
      </c>
      <c r="R1293" s="3">
        <v>0</v>
      </c>
      <c r="S1293" s="99">
        <v>1877.93</v>
      </c>
      <c r="T1293" s="3" t="s">
        <v>24</v>
      </c>
      <c r="U1293" s="3" t="s">
        <v>23</v>
      </c>
      <c r="V1293" s="3" t="s">
        <v>25</v>
      </c>
    </row>
    <row r="1294" spans="1:22" x14ac:dyDescent="0.25">
      <c r="A1294" s="3" t="s">
        <v>2208</v>
      </c>
      <c r="B1294" s="3">
        <v>29.6</v>
      </c>
      <c r="C1294" s="3" t="str" cm="1">
        <f t="array" ref="C1294">_xlfn.IFS($B1294&lt;18.5,"Underweight",$B1294&lt;24.9,"Normal Weight",$B1294&lt;29.9,"Overweight",TRUE,"Obesity")</f>
        <v>Overweight</v>
      </c>
      <c r="D1294" s="3">
        <v>11.03</v>
      </c>
      <c r="E1294" s="3" t="str">
        <f t="shared" si="60"/>
        <v>Diabetes</v>
      </c>
      <c r="F1294" s="3" t="s">
        <v>20</v>
      </c>
      <c r="G1294" s="3" t="s">
        <v>20</v>
      </c>
      <c r="H1294" s="3" t="s">
        <v>20</v>
      </c>
      <c r="I1294" s="3">
        <v>0</v>
      </c>
      <c r="J1294" s="3" t="s">
        <v>20</v>
      </c>
      <c r="L1294" s="3" t="s">
        <v>2208</v>
      </c>
      <c r="M1294" s="3">
        <v>2002</v>
      </c>
      <c r="N1294" s="3" t="s">
        <v>47</v>
      </c>
      <c r="O1294" s="3">
        <v>22</v>
      </c>
      <c r="P1294" s="5">
        <f t="shared" si="61"/>
        <v>37521</v>
      </c>
      <c r="Q1294" s="3">
        <f t="shared" si="62"/>
        <v>20</v>
      </c>
      <c r="R1294" s="3">
        <v>0</v>
      </c>
      <c r="S1294" s="99">
        <v>1875.34</v>
      </c>
      <c r="T1294" s="3" t="s">
        <v>24</v>
      </c>
      <c r="U1294" s="3" t="s">
        <v>29</v>
      </c>
      <c r="V1294" s="3" t="s">
        <v>53</v>
      </c>
    </row>
    <row r="1295" spans="1:22" x14ac:dyDescent="0.25">
      <c r="A1295" s="3" t="s">
        <v>2209</v>
      </c>
      <c r="B1295" s="3">
        <v>22.05</v>
      </c>
      <c r="C1295" s="3" t="str" cm="1">
        <f t="array" ref="C1295">_xlfn.IFS($B1295&lt;18.5,"Underweight",$B1295&lt;24.9,"Normal Weight",$B1295&lt;29.9,"Overweight",TRUE,"Obesity")</f>
        <v>Normal Weight</v>
      </c>
      <c r="D1295" s="3">
        <v>4.43</v>
      </c>
      <c r="E1295" s="3" t="str">
        <f t="shared" si="60"/>
        <v>Normal</v>
      </c>
      <c r="F1295" s="3" t="s">
        <v>21</v>
      </c>
      <c r="G1295" s="3" t="s">
        <v>20</v>
      </c>
      <c r="H1295" s="3" t="s">
        <v>20</v>
      </c>
      <c r="I1295" s="3">
        <v>0</v>
      </c>
      <c r="J1295" s="3" t="s">
        <v>20</v>
      </c>
      <c r="L1295" s="3" t="s">
        <v>2209</v>
      </c>
      <c r="M1295" s="3">
        <v>1996</v>
      </c>
      <c r="N1295" s="3" t="s">
        <v>61</v>
      </c>
      <c r="O1295" s="3">
        <v>2</v>
      </c>
      <c r="P1295" s="5">
        <f t="shared" si="61"/>
        <v>35248</v>
      </c>
      <c r="Q1295" s="3">
        <f t="shared" si="62"/>
        <v>26</v>
      </c>
      <c r="R1295" s="3">
        <v>0</v>
      </c>
      <c r="S1295" s="99">
        <v>1865.98</v>
      </c>
      <c r="T1295" s="3" t="s">
        <v>24</v>
      </c>
      <c r="U1295" s="3" t="s">
        <v>24</v>
      </c>
      <c r="V1295" s="3" t="s">
        <v>33</v>
      </c>
    </row>
    <row r="1296" spans="1:22" x14ac:dyDescent="0.25">
      <c r="A1296" s="3" t="s">
        <v>2210</v>
      </c>
      <c r="B1296" s="3">
        <v>27.06</v>
      </c>
      <c r="C1296" s="3" t="str" cm="1">
        <f t="array" ref="C1296">_xlfn.IFS($B1296&lt;18.5,"Underweight",$B1296&lt;24.9,"Normal Weight",$B1296&lt;29.9,"Overweight",TRUE,"Obesity")</f>
        <v>Overweight</v>
      </c>
      <c r="D1296" s="3">
        <v>6.14</v>
      </c>
      <c r="E1296" s="3" t="str">
        <f t="shared" si="60"/>
        <v>Prediabetes</v>
      </c>
      <c r="F1296" s="3" t="s">
        <v>20</v>
      </c>
      <c r="G1296" s="3" t="s">
        <v>117</v>
      </c>
      <c r="H1296" s="3" t="s">
        <v>20</v>
      </c>
      <c r="I1296" s="3">
        <v>1</v>
      </c>
      <c r="J1296" s="3" t="s">
        <v>20</v>
      </c>
      <c r="L1296" s="3" t="s">
        <v>2210</v>
      </c>
      <c r="M1296" s="3">
        <v>2004</v>
      </c>
      <c r="N1296" s="3" t="s">
        <v>28</v>
      </c>
      <c r="O1296" s="3">
        <v>27</v>
      </c>
      <c r="P1296" s="5">
        <f t="shared" si="61"/>
        <v>38348</v>
      </c>
      <c r="Q1296" s="3">
        <f t="shared" si="62"/>
        <v>18</v>
      </c>
      <c r="R1296" s="3">
        <v>0</v>
      </c>
      <c r="S1296" s="99">
        <v>1863.45</v>
      </c>
      <c r="T1296" s="3" t="s">
        <v>24</v>
      </c>
      <c r="U1296" s="3" t="s">
        <v>23</v>
      </c>
      <c r="V1296" s="3" t="s">
        <v>42</v>
      </c>
    </row>
    <row r="1297" spans="1:22" x14ac:dyDescent="0.25">
      <c r="A1297" s="3" t="s">
        <v>2211</v>
      </c>
      <c r="B1297" s="3">
        <v>20.49</v>
      </c>
      <c r="C1297" s="3" t="str" cm="1">
        <f t="array" ref="C1297">_xlfn.IFS($B1297&lt;18.5,"Underweight",$B1297&lt;24.9,"Normal Weight",$B1297&lt;29.9,"Overweight",TRUE,"Obesity")</f>
        <v>Normal Weight</v>
      </c>
      <c r="D1297" s="3">
        <v>4.87</v>
      </c>
      <c r="E1297" s="3" t="str">
        <f t="shared" si="60"/>
        <v>Normal</v>
      </c>
      <c r="F1297" s="3" t="s">
        <v>20</v>
      </c>
      <c r="G1297" s="3" t="s">
        <v>20</v>
      </c>
      <c r="H1297" s="3" t="s">
        <v>20</v>
      </c>
      <c r="I1297" s="3">
        <v>0</v>
      </c>
      <c r="J1297" s="3" t="s">
        <v>20</v>
      </c>
      <c r="L1297" s="3" t="s">
        <v>2211</v>
      </c>
      <c r="M1297" s="3">
        <v>1994</v>
      </c>
      <c r="N1297" s="3" t="s">
        <v>28</v>
      </c>
      <c r="O1297" s="3">
        <v>6</v>
      </c>
      <c r="P1297" s="5">
        <f t="shared" si="61"/>
        <v>34674</v>
      </c>
      <c r="Q1297" s="3">
        <f t="shared" si="62"/>
        <v>28</v>
      </c>
      <c r="R1297" s="3">
        <v>0</v>
      </c>
      <c r="S1297" s="99">
        <v>1850.55</v>
      </c>
      <c r="T1297" s="3" t="s">
        <v>24</v>
      </c>
      <c r="U1297" s="3" t="s">
        <v>29</v>
      </c>
      <c r="V1297" s="3" t="s">
        <v>33</v>
      </c>
    </row>
    <row r="1298" spans="1:22" x14ac:dyDescent="0.25">
      <c r="A1298" s="3" t="s">
        <v>2212</v>
      </c>
      <c r="B1298" s="3">
        <v>28.4</v>
      </c>
      <c r="C1298" s="3" t="str" cm="1">
        <f t="array" ref="C1298">_xlfn.IFS($B1298&lt;18.5,"Underweight",$B1298&lt;24.9,"Normal Weight",$B1298&lt;29.9,"Overweight",TRUE,"Obesity")</f>
        <v>Overweight</v>
      </c>
      <c r="D1298" s="3">
        <v>4.3</v>
      </c>
      <c r="E1298" s="3" t="str">
        <f t="shared" si="60"/>
        <v>Normal</v>
      </c>
      <c r="F1298" s="3" t="s">
        <v>20</v>
      </c>
      <c r="G1298" s="3" t="s">
        <v>20</v>
      </c>
      <c r="H1298" s="3" t="s">
        <v>21</v>
      </c>
      <c r="I1298" s="3">
        <v>1</v>
      </c>
      <c r="J1298" s="3" t="s">
        <v>20</v>
      </c>
      <c r="L1298" s="3" t="s">
        <v>2212</v>
      </c>
      <c r="M1298" s="3">
        <v>2003</v>
      </c>
      <c r="N1298" s="3" t="s">
        <v>61</v>
      </c>
      <c r="O1298" s="3">
        <v>20</v>
      </c>
      <c r="P1298" s="5">
        <f t="shared" si="61"/>
        <v>37822</v>
      </c>
      <c r="Q1298" s="3">
        <f t="shared" si="62"/>
        <v>19</v>
      </c>
      <c r="R1298" s="3">
        <v>1</v>
      </c>
      <c r="S1298" s="99">
        <v>1842.52</v>
      </c>
      <c r="T1298" s="3" t="s">
        <v>24</v>
      </c>
      <c r="U1298" s="3" t="s">
        <v>29</v>
      </c>
      <c r="V1298" s="3" t="s">
        <v>53</v>
      </c>
    </row>
    <row r="1299" spans="1:22" x14ac:dyDescent="0.25">
      <c r="A1299" s="3" t="s">
        <v>2213</v>
      </c>
      <c r="B1299" s="3">
        <v>41.91</v>
      </c>
      <c r="C1299" s="3" t="str" cm="1">
        <f t="array" ref="C1299">_xlfn.IFS($B1299&lt;18.5,"Underweight",$B1299&lt;24.9,"Normal Weight",$B1299&lt;29.9,"Overweight",TRUE,"Obesity")</f>
        <v>Obesity</v>
      </c>
      <c r="D1299" s="3">
        <v>6.19</v>
      </c>
      <c r="E1299" s="3" t="str">
        <f t="shared" si="60"/>
        <v>Prediabetes</v>
      </c>
      <c r="F1299" s="3" t="s">
        <v>20</v>
      </c>
      <c r="G1299" s="3" t="s">
        <v>20</v>
      </c>
      <c r="H1299" s="3" t="s">
        <v>20</v>
      </c>
      <c r="I1299" s="3">
        <v>0</v>
      </c>
      <c r="J1299" s="3" t="s">
        <v>20</v>
      </c>
      <c r="L1299" s="3" t="s">
        <v>2213</v>
      </c>
      <c r="M1299" s="3">
        <v>1999</v>
      </c>
      <c r="N1299" s="3" t="s">
        <v>28</v>
      </c>
      <c r="O1299" s="3">
        <v>12</v>
      </c>
      <c r="P1299" s="5">
        <f t="shared" si="61"/>
        <v>36506</v>
      </c>
      <c r="Q1299" s="3">
        <f t="shared" si="62"/>
        <v>23</v>
      </c>
      <c r="R1299" s="3">
        <v>0</v>
      </c>
      <c r="S1299" s="99">
        <v>1837.28</v>
      </c>
      <c r="T1299" s="3" t="s">
        <v>24</v>
      </c>
      <c r="U1299" s="3" t="s">
        <v>29</v>
      </c>
      <c r="V1299" s="3" t="s">
        <v>25</v>
      </c>
    </row>
    <row r="1300" spans="1:22" x14ac:dyDescent="0.25">
      <c r="A1300" s="3" t="s">
        <v>2214</v>
      </c>
      <c r="B1300" s="3">
        <v>24.6</v>
      </c>
      <c r="C1300" s="3" t="str" cm="1">
        <f t="array" ref="C1300">_xlfn.IFS($B1300&lt;18.5,"Underweight",$B1300&lt;24.9,"Normal Weight",$B1300&lt;29.9,"Overweight",TRUE,"Obesity")</f>
        <v>Normal Weight</v>
      </c>
      <c r="D1300" s="3">
        <v>6.19</v>
      </c>
      <c r="E1300" s="3" t="str">
        <f t="shared" si="60"/>
        <v>Prediabetes</v>
      </c>
      <c r="F1300" s="3" t="s">
        <v>20</v>
      </c>
      <c r="G1300" s="3" t="s">
        <v>20</v>
      </c>
      <c r="H1300" s="3" t="s">
        <v>21</v>
      </c>
      <c r="I1300" s="3">
        <v>1</v>
      </c>
      <c r="J1300" s="3" t="s">
        <v>20</v>
      </c>
      <c r="L1300" s="3" t="s">
        <v>2214</v>
      </c>
      <c r="M1300" s="3">
        <v>2003</v>
      </c>
      <c r="N1300" s="3" t="s">
        <v>51</v>
      </c>
      <c r="O1300" s="3">
        <v>4</v>
      </c>
      <c r="P1300" s="5">
        <f t="shared" si="61"/>
        <v>37837</v>
      </c>
      <c r="Q1300" s="3">
        <f t="shared" si="62"/>
        <v>19</v>
      </c>
      <c r="R1300" s="3">
        <v>1</v>
      </c>
      <c r="S1300" s="99">
        <v>1837.24</v>
      </c>
      <c r="T1300" s="3" t="s">
        <v>24</v>
      </c>
      <c r="U1300" s="3" t="s">
        <v>29</v>
      </c>
      <c r="V1300" s="3" t="s">
        <v>53</v>
      </c>
    </row>
    <row r="1301" spans="1:22" x14ac:dyDescent="0.25">
      <c r="A1301" s="3" t="s">
        <v>2215</v>
      </c>
      <c r="B1301" s="3">
        <v>20.9</v>
      </c>
      <c r="C1301" s="3" t="str" cm="1">
        <f t="array" ref="C1301">_xlfn.IFS($B1301&lt;18.5,"Underweight",$B1301&lt;24.9,"Normal Weight",$B1301&lt;29.9,"Overweight",TRUE,"Obesity")</f>
        <v>Normal Weight</v>
      </c>
      <c r="D1301" s="3">
        <v>5.12</v>
      </c>
      <c r="E1301" s="3" t="str">
        <f t="shared" si="60"/>
        <v>Normal</v>
      </c>
      <c r="F1301" s="3" t="s">
        <v>20</v>
      </c>
      <c r="G1301" s="3" t="s">
        <v>20</v>
      </c>
      <c r="H1301" s="3" t="s">
        <v>21</v>
      </c>
      <c r="I1301" s="3">
        <v>1</v>
      </c>
      <c r="J1301" s="3" t="s">
        <v>20</v>
      </c>
      <c r="L1301" s="3" t="s">
        <v>2215</v>
      </c>
      <c r="M1301" s="3">
        <v>2003</v>
      </c>
      <c r="N1301" s="3" t="s">
        <v>51</v>
      </c>
      <c r="O1301" s="3">
        <v>11</v>
      </c>
      <c r="P1301" s="5">
        <f t="shared" si="61"/>
        <v>37844</v>
      </c>
      <c r="Q1301" s="3">
        <f t="shared" si="62"/>
        <v>19</v>
      </c>
      <c r="R1301" s="3">
        <v>1</v>
      </c>
      <c r="S1301" s="99">
        <v>1832.09</v>
      </c>
      <c r="T1301" s="3" t="s">
        <v>24</v>
      </c>
      <c r="U1301" s="3" t="s">
        <v>24</v>
      </c>
      <c r="V1301" s="3" t="s">
        <v>53</v>
      </c>
    </row>
    <row r="1302" spans="1:22" x14ac:dyDescent="0.25">
      <c r="A1302" s="3" t="s">
        <v>2216</v>
      </c>
      <c r="B1302" s="3">
        <v>34.4</v>
      </c>
      <c r="C1302" s="3" t="str" cm="1">
        <f t="array" ref="C1302">_xlfn.IFS($B1302&lt;18.5,"Underweight",$B1302&lt;24.9,"Normal Weight",$B1302&lt;29.9,"Overweight",TRUE,"Obesity")</f>
        <v>Obesity</v>
      </c>
      <c r="D1302" s="3">
        <v>4.04</v>
      </c>
      <c r="E1302" s="3" t="str">
        <f t="shared" si="60"/>
        <v>Normal</v>
      </c>
      <c r="F1302" s="3" t="s">
        <v>20</v>
      </c>
      <c r="G1302" s="3" t="s">
        <v>20</v>
      </c>
      <c r="H1302" s="3" t="s">
        <v>20</v>
      </c>
      <c r="I1302" s="3">
        <v>0</v>
      </c>
      <c r="J1302" s="3" t="s">
        <v>20</v>
      </c>
      <c r="L1302" s="3" t="s">
        <v>2216</v>
      </c>
      <c r="M1302" s="3">
        <v>1999</v>
      </c>
      <c r="N1302" s="3" t="s">
        <v>22</v>
      </c>
      <c r="O1302" s="3">
        <v>1</v>
      </c>
      <c r="P1302" s="5">
        <f t="shared" si="61"/>
        <v>36434</v>
      </c>
      <c r="Q1302" s="3">
        <f t="shared" si="62"/>
        <v>23</v>
      </c>
      <c r="R1302" s="3">
        <v>0</v>
      </c>
      <c r="S1302" s="99">
        <v>1826.84</v>
      </c>
      <c r="T1302" s="3" t="s">
        <v>24</v>
      </c>
      <c r="U1302" s="3" t="s">
        <v>29</v>
      </c>
      <c r="V1302" s="3" t="s">
        <v>53</v>
      </c>
    </row>
    <row r="1303" spans="1:22" x14ac:dyDescent="0.25">
      <c r="A1303" s="3" t="s">
        <v>457</v>
      </c>
      <c r="B1303" s="3">
        <v>30.8</v>
      </c>
      <c r="C1303" s="3" t="str" cm="1">
        <f t="array" ref="C1303">_xlfn.IFS($B1303&lt;18.5,"Underweight",$B1303&lt;24.9,"Normal Weight",$B1303&lt;29.9,"Overweight",TRUE,"Obesity")</f>
        <v>Obesity</v>
      </c>
      <c r="D1303" s="3">
        <v>5.23</v>
      </c>
      <c r="E1303" s="3" t="str">
        <f t="shared" si="60"/>
        <v>Normal</v>
      </c>
      <c r="F1303" s="3" t="s">
        <v>21</v>
      </c>
      <c r="G1303" s="3" t="s">
        <v>20</v>
      </c>
      <c r="H1303" s="3" t="s">
        <v>20</v>
      </c>
      <c r="I1303" s="3">
        <v>1</v>
      </c>
      <c r="J1303" s="3" t="s">
        <v>21</v>
      </c>
      <c r="L1303" s="3" t="s">
        <v>457</v>
      </c>
      <c r="M1303" s="3">
        <v>1988</v>
      </c>
      <c r="N1303" s="3" t="s">
        <v>56</v>
      </c>
      <c r="O1303" s="3">
        <v>20</v>
      </c>
      <c r="P1303" s="5">
        <f t="shared" si="61"/>
        <v>32467</v>
      </c>
      <c r="Q1303" s="3">
        <f t="shared" si="62"/>
        <v>34</v>
      </c>
      <c r="R1303" s="3">
        <v>0</v>
      </c>
      <c r="S1303" s="99">
        <v>35491.64</v>
      </c>
      <c r="T1303" s="3" t="s">
        <v>23</v>
      </c>
      <c r="U1303" s="3" t="s">
        <v>29</v>
      </c>
      <c r="V1303" s="3" t="s">
        <v>53</v>
      </c>
    </row>
    <row r="1304" spans="1:22" x14ac:dyDescent="0.25">
      <c r="A1304" s="3" t="s">
        <v>2217</v>
      </c>
      <c r="B1304" s="3">
        <v>32.56</v>
      </c>
      <c r="C1304" s="3" t="str" cm="1">
        <f t="array" ref="C1304">_xlfn.IFS($B1304&lt;18.5,"Underweight",$B1304&lt;24.9,"Normal Weight",$B1304&lt;29.9,"Overweight",TRUE,"Obesity")</f>
        <v>Obesity</v>
      </c>
      <c r="D1304" s="3">
        <v>5.36</v>
      </c>
      <c r="E1304" s="3" t="str">
        <f t="shared" si="60"/>
        <v>Normal</v>
      </c>
      <c r="F1304" s="3" t="s">
        <v>20</v>
      </c>
      <c r="G1304" s="3" t="s">
        <v>20</v>
      </c>
      <c r="H1304" s="3" t="s">
        <v>20</v>
      </c>
      <c r="I1304" s="3">
        <v>0</v>
      </c>
      <c r="J1304" s="3" t="s">
        <v>20</v>
      </c>
      <c r="L1304" s="3" t="s">
        <v>2217</v>
      </c>
      <c r="M1304" s="3">
        <v>1999</v>
      </c>
      <c r="N1304" s="3" t="s">
        <v>56</v>
      </c>
      <c r="O1304" s="3">
        <v>17</v>
      </c>
      <c r="P1304" s="5">
        <f t="shared" si="61"/>
        <v>36481</v>
      </c>
      <c r="Q1304" s="3">
        <f t="shared" si="62"/>
        <v>23</v>
      </c>
      <c r="R1304" s="3">
        <v>0</v>
      </c>
      <c r="S1304" s="99">
        <v>1824.29</v>
      </c>
      <c r="T1304" s="3" t="s">
        <v>24</v>
      </c>
      <c r="U1304" s="3" t="s">
        <v>24</v>
      </c>
      <c r="V1304" s="3" t="s">
        <v>25</v>
      </c>
    </row>
    <row r="1305" spans="1:22" x14ac:dyDescent="0.25">
      <c r="A1305" s="3" t="s">
        <v>2218</v>
      </c>
      <c r="B1305" s="3">
        <v>27.98</v>
      </c>
      <c r="C1305" s="3" t="str" cm="1">
        <f t="array" ref="C1305">_xlfn.IFS($B1305&lt;18.5,"Underweight",$B1305&lt;24.9,"Normal Weight",$B1305&lt;29.9,"Overweight",TRUE,"Obesity")</f>
        <v>Overweight</v>
      </c>
      <c r="D1305" s="3">
        <v>4.38</v>
      </c>
      <c r="E1305" s="3" t="str">
        <f t="shared" si="60"/>
        <v>Normal</v>
      </c>
      <c r="F1305" s="3" t="s">
        <v>20</v>
      </c>
      <c r="G1305" s="3" t="s">
        <v>117</v>
      </c>
      <c r="H1305" s="3" t="s">
        <v>20</v>
      </c>
      <c r="I1305" s="3">
        <v>1</v>
      </c>
      <c r="J1305" s="3" t="s">
        <v>20</v>
      </c>
      <c r="L1305" s="3" t="s">
        <v>2218</v>
      </c>
      <c r="M1305" s="3">
        <v>2004</v>
      </c>
      <c r="N1305" s="3" t="s">
        <v>51</v>
      </c>
      <c r="O1305" s="3">
        <v>19</v>
      </c>
      <c r="P1305" s="5">
        <f t="shared" si="61"/>
        <v>38218</v>
      </c>
      <c r="Q1305" s="3">
        <f t="shared" si="62"/>
        <v>18</v>
      </c>
      <c r="R1305" s="3">
        <v>0</v>
      </c>
      <c r="S1305" s="99">
        <v>1822.54</v>
      </c>
      <c r="T1305" s="3" t="s">
        <v>24</v>
      </c>
      <c r="U1305" s="3" t="s">
        <v>23</v>
      </c>
      <c r="V1305" s="3" t="s">
        <v>33</v>
      </c>
    </row>
    <row r="1306" spans="1:22" x14ac:dyDescent="0.25">
      <c r="A1306" s="3" t="s">
        <v>2219</v>
      </c>
      <c r="B1306" s="3">
        <v>26.51</v>
      </c>
      <c r="C1306" s="3" t="str" cm="1">
        <f t="array" ref="C1306">_xlfn.IFS($B1306&lt;18.5,"Underweight",$B1306&lt;24.9,"Normal Weight",$B1306&lt;29.9,"Overweight",TRUE,"Obesity")</f>
        <v>Overweight</v>
      </c>
      <c r="D1306" s="3">
        <v>4.58</v>
      </c>
      <c r="E1306" s="3" t="str">
        <f t="shared" si="60"/>
        <v>Normal</v>
      </c>
      <c r="F1306" s="3" t="s">
        <v>20</v>
      </c>
      <c r="G1306" s="3" t="s">
        <v>20</v>
      </c>
      <c r="H1306" s="3" t="s">
        <v>20</v>
      </c>
      <c r="I1306" s="3">
        <v>0</v>
      </c>
      <c r="J1306" s="3" t="s">
        <v>20</v>
      </c>
      <c r="L1306" s="3" t="s">
        <v>2219</v>
      </c>
      <c r="M1306" s="3">
        <v>1999</v>
      </c>
      <c r="N1306" s="3" t="s">
        <v>47</v>
      </c>
      <c r="O1306" s="3">
        <v>25</v>
      </c>
      <c r="P1306" s="5">
        <f t="shared" si="61"/>
        <v>36428</v>
      </c>
      <c r="Q1306" s="3">
        <f t="shared" si="62"/>
        <v>23</v>
      </c>
      <c r="R1306" s="3">
        <v>0</v>
      </c>
      <c r="S1306" s="99">
        <v>1815.88</v>
      </c>
      <c r="T1306" s="3" t="s">
        <v>24</v>
      </c>
      <c r="U1306" s="3" t="s">
        <v>24</v>
      </c>
      <c r="V1306" s="3" t="s">
        <v>25</v>
      </c>
    </row>
    <row r="1307" spans="1:22" x14ac:dyDescent="0.25">
      <c r="A1307" s="3" t="s">
        <v>2220</v>
      </c>
      <c r="B1307" s="3">
        <v>29.734999999999999</v>
      </c>
      <c r="C1307" s="3" t="str" cm="1">
        <f t="array" ref="C1307">_xlfn.IFS($B1307&lt;18.5,"Underweight",$B1307&lt;24.9,"Normal Weight",$B1307&lt;29.9,"Overweight",TRUE,"Obesity")</f>
        <v>Overweight</v>
      </c>
      <c r="D1307" s="3">
        <v>11.92</v>
      </c>
      <c r="E1307" s="3" t="str">
        <f t="shared" si="60"/>
        <v>Diabetes</v>
      </c>
      <c r="F1307" s="3" t="s">
        <v>20</v>
      </c>
      <c r="G1307" s="3" t="s">
        <v>20</v>
      </c>
      <c r="H1307" s="3" t="s">
        <v>20</v>
      </c>
      <c r="I1307" s="3">
        <v>0</v>
      </c>
      <c r="J1307" s="3" t="s">
        <v>20</v>
      </c>
      <c r="L1307" s="3" t="s">
        <v>2220</v>
      </c>
      <c r="M1307" s="3">
        <v>2002</v>
      </c>
      <c r="N1307" s="3" t="s">
        <v>28</v>
      </c>
      <c r="O1307" s="3">
        <v>13</v>
      </c>
      <c r="P1307" s="5">
        <f t="shared" si="61"/>
        <v>37603</v>
      </c>
      <c r="Q1307" s="3">
        <f t="shared" si="62"/>
        <v>20</v>
      </c>
      <c r="R1307" s="3">
        <v>0</v>
      </c>
      <c r="S1307" s="99">
        <v>1769.53</v>
      </c>
      <c r="T1307" s="3" t="s">
        <v>24</v>
      </c>
      <c r="U1307" s="3" t="s">
        <v>24</v>
      </c>
      <c r="V1307" s="3" t="s">
        <v>33</v>
      </c>
    </row>
    <row r="1308" spans="1:22" x14ac:dyDescent="0.25">
      <c r="A1308" s="3" t="s">
        <v>2221</v>
      </c>
      <c r="B1308" s="3">
        <v>40.5</v>
      </c>
      <c r="C1308" s="3" t="str" cm="1">
        <f t="array" ref="C1308">_xlfn.IFS($B1308&lt;18.5,"Underweight",$B1308&lt;24.9,"Normal Weight",$B1308&lt;29.9,"Overweight",TRUE,"Obesity")</f>
        <v>Obesity</v>
      </c>
      <c r="D1308" s="3">
        <v>5.4</v>
      </c>
      <c r="E1308" s="3" t="str">
        <f t="shared" si="60"/>
        <v>Normal</v>
      </c>
      <c r="F1308" s="3" t="s">
        <v>20</v>
      </c>
      <c r="G1308" s="3" t="s">
        <v>20</v>
      </c>
      <c r="H1308" s="3" t="s">
        <v>21</v>
      </c>
      <c r="I1308" s="3">
        <v>1</v>
      </c>
      <c r="J1308" s="3" t="s">
        <v>20</v>
      </c>
      <c r="L1308" s="3" t="s">
        <v>2221</v>
      </c>
      <c r="M1308" s="3">
        <v>2003</v>
      </c>
      <c r="N1308" s="3" t="s">
        <v>56</v>
      </c>
      <c r="O1308" s="3">
        <v>19</v>
      </c>
      <c r="P1308" s="5">
        <f t="shared" si="61"/>
        <v>37944</v>
      </c>
      <c r="Q1308" s="3">
        <f t="shared" si="62"/>
        <v>19</v>
      </c>
      <c r="R1308" s="3">
        <v>0</v>
      </c>
      <c r="S1308" s="99">
        <v>1759.34</v>
      </c>
      <c r="T1308" s="3" t="s">
        <v>24</v>
      </c>
      <c r="U1308" s="3" t="s">
        <v>23</v>
      </c>
      <c r="V1308" s="3" t="s">
        <v>53</v>
      </c>
    </row>
    <row r="1309" spans="1:22" x14ac:dyDescent="0.25">
      <c r="A1309" s="3" t="s">
        <v>2222</v>
      </c>
      <c r="B1309" s="3">
        <v>25.64</v>
      </c>
      <c r="C1309" s="3" t="str" cm="1">
        <f t="array" ref="C1309">_xlfn.IFS($B1309&lt;18.5,"Underweight",$B1309&lt;24.9,"Normal Weight",$B1309&lt;29.9,"Overweight",TRUE,"Obesity")</f>
        <v>Overweight</v>
      </c>
      <c r="D1309" s="3">
        <v>4.76</v>
      </c>
      <c r="E1309" s="3" t="str">
        <f t="shared" si="60"/>
        <v>Normal</v>
      </c>
      <c r="F1309" s="3" t="s">
        <v>20</v>
      </c>
      <c r="G1309" s="3" t="s">
        <v>20</v>
      </c>
      <c r="H1309" s="3" t="s">
        <v>20</v>
      </c>
      <c r="I1309" s="3">
        <v>1</v>
      </c>
      <c r="J1309" s="3" t="s">
        <v>20</v>
      </c>
      <c r="L1309" s="3" t="s">
        <v>2222</v>
      </c>
      <c r="M1309" s="3">
        <v>1998</v>
      </c>
      <c r="N1309" s="3" t="s">
        <v>22</v>
      </c>
      <c r="O1309" s="3">
        <v>7</v>
      </c>
      <c r="P1309" s="5">
        <f t="shared" si="61"/>
        <v>36075</v>
      </c>
      <c r="Q1309" s="3">
        <f t="shared" si="62"/>
        <v>24</v>
      </c>
      <c r="R1309" s="3">
        <v>0</v>
      </c>
      <c r="S1309" s="99">
        <v>1756.6</v>
      </c>
      <c r="T1309" s="3" t="s">
        <v>24</v>
      </c>
      <c r="U1309" s="3" t="s">
        <v>24</v>
      </c>
      <c r="V1309" s="3" t="s">
        <v>25</v>
      </c>
    </row>
    <row r="1310" spans="1:22" x14ac:dyDescent="0.25">
      <c r="A1310" s="3" t="s">
        <v>2223</v>
      </c>
      <c r="B1310" s="3">
        <v>32.9</v>
      </c>
      <c r="C1310" s="3" t="str" cm="1">
        <f t="array" ref="C1310">_xlfn.IFS($B1310&lt;18.5,"Underweight",$B1310&lt;24.9,"Normal Weight",$B1310&lt;29.9,"Overweight",TRUE,"Obesity")</f>
        <v>Obesity</v>
      </c>
      <c r="D1310" s="3">
        <v>4.78</v>
      </c>
      <c r="E1310" s="3" t="str">
        <f t="shared" si="60"/>
        <v>Normal</v>
      </c>
      <c r="F1310" s="3" t="s">
        <v>20</v>
      </c>
      <c r="G1310" s="3" t="s">
        <v>20</v>
      </c>
      <c r="H1310" s="3" t="s">
        <v>21</v>
      </c>
      <c r="I1310" s="3">
        <v>1</v>
      </c>
      <c r="J1310" s="3" t="s">
        <v>20</v>
      </c>
      <c r="L1310" s="3" t="s">
        <v>2223</v>
      </c>
      <c r="M1310" s="3">
        <v>2003</v>
      </c>
      <c r="N1310" s="3" t="s">
        <v>47</v>
      </c>
      <c r="O1310" s="3">
        <v>26</v>
      </c>
      <c r="P1310" s="5">
        <f t="shared" si="61"/>
        <v>37890</v>
      </c>
      <c r="Q1310" s="3">
        <f t="shared" si="62"/>
        <v>19</v>
      </c>
      <c r="R1310" s="3">
        <v>0</v>
      </c>
      <c r="S1310" s="99">
        <v>1748.77</v>
      </c>
      <c r="T1310" s="3" t="s">
        <v>24</v>
      </c>
      <c r="U1310" s="3" t="s">
        <v>23</v>
      </c>
      <c r="V1310" s="3" t="s">
        <v>53</v>
      </c>
    </row>
    <row r="1311" spans="1:22" x14ac:dyDescent="0.25">
      <c r="A1311" s="3" t="s">
        <v>2224</v>
      </c>
      <c r="B1311" s="3">
        <v>29.8</v>
      </c>
      <c r="C1311" s="3" t="str" cm="1">
        <f t="array" ref="C1311">_xlfn.IFS($B1311&lt;18.5,"Underweight",$B1311&lt;24.9,"Normal Weight",$B1311&lt;29.9,"Overweight",TRUE,"Obesity")</f>
        <v>Overweight</v>
      </c>
      <c r="D1311" s="3">
        <v>4.26</v>
      </c>
      <c r="E1311" s="3" t="str">
        <f t="shared" si="60"/>
        <v>Normal</v>
      </c>
      <c r="F1311" s="3" t="s">
        <v>20</v>
      </c>
      <c r="G1311" s="3" t="s">
        <v>20</v>
      </c>
      <c r="H1311" s="3" t="s">
        <v>21</v>
      </c>
      <c r="I1311" s="3">
        <v>1</v>
      </c>
      <c r="J1311" s="3" t="s">
        <v>20</v>
      </c>
      <c r="L1311" s="3" t="s">
        <v>2224</v>
      </c>
      <c r="M1311" s="3">
        <v>2003</v>
      </c>
      <c r="N1311" s="3" t="s">
        <v>61</v>
      </c>
      <c r="O1311" s="3">
        <v>28</v>
      </c>
      <c r="P1311" s="5">
        <f t="shared" si="61"/>
        <v>37830</v>
      </c>
      <c r="Q1311" s="3">
        <f t="shared" si="62"/>
        <v>19</v>
      </c>
      <c r="R1311" s="3">
        <v>0</v>
      </c>
      <c r="S1311" s="99">
        <v>1744.47</v>
      </c>
      <c r="T1311" s="3" t="s">
        <v>24</v>
      </c>
      <c r="U1311" s="3" t="s">
        <v>23</v>
      </c>
      <c r="V1311" s="3" t="s">
        <v>53</v>
      </c>
    </row>
    <row r="1312" spans="1:22" x14ac:dyDescent="0.25">
      <c r="A1312" s="3" t="s">
        <v>2225</v>
      </c>
      <c r="B1312" s="3">
        <v>28.9</v>
      </c>
      <c r="C1312" s="3" t="str" cm="1">
        <f t="array" ref="C1312">_xlfn.IFS($B1312&lt;18.5,"Underweight",$B1312&lt;24.9,"Normal Weight",$B1312&lt;29.9,"Overweight",TRUE,"Obesity")</f>
        <v>Overweight</v>
      </c>
      <c r="D1312" s="3">
        <v>5.85</v>
      </c>
      <c r="E1312" s="3" t="str">
        <f t="shared" si="60"/>
        <v>Prediabetes</v>
      </c>
      <c r="F1312" s="3" t="s">
        <v>20</v>
      </c>
      <c r="G1312" s="3" t="s">
        <v>20</v>
      </c>
      <c r="H1312" s="3" t="s">
        <v>21</v>
      </c>
      <c r="I1312" s="3">
        <v>1</v>
      </c>
      <c r="J1312" s="3" t="s">
        <v>20</v>
      </c>
      <c r="L1312" s="3" t="s">
        <v>2225</v>
      </c>
      <c r="M1312" s="3">
        <v>2003</v>
      </c>
      <c r="N1312" s="3" t="s">
        <v>61</v>
      </c>
      <c r="O1312" s="3">
        <v>25</v>
      </c>
      <c r="P1312" s="5">
        <f t="shared" si="61"/>
        <v>37827</v>
      </c>
      <c r="Q1312" s="3">
        <f t="shared" si="62"/>
        <v>19</v>
      </c>
      <c r="R1312" s="3">
        <v>0</v>
      </c>
      <c r="S1312" s="99">
        <v>1743.21</v>
      </c>
      <c r="T1312" s="3" t="s">
        <v>24</v>
      </c>
      <c r="U1312" s="3" t="s">
        <v>23</v>
      </c>
      <c r="V1312" s="3" t="s">
        <v>53</v>
      </c>
    </row>
    <row r="1313" spans="1:22" x14ac:dyDescent="0.25">
      <c r="A1313" s="3" t="s">
        <v>2226</v>
      </c>
      <c r="B1313" s="3">
        <v>24.7</v>
      </c>
      <c r="C1313" s="3" t="str" cm="1">
        <f t="array" ref="C1313">_xlfn.IFS($B1313&lt;18.5,"Underweight",$B1313&lt;24.9,"Normal Weight",$B1313&lt;29.9,"Overweight",TRUE,"Obesity")</f>
        <v>Normal Weight</v>
      </c>
      <c r="D1313" s="3">
        <v>5.32</v>
      </c>
      <c r="E1313" s="3" t="str">
        <f t="shared" si="60"/>
        <v>Normal</v>
      </c>
      <c r="F1313" s="3" t="s">
        <v>20</v>
      </c>
      <c r="G1313" s="3" t="s">
        <v>20</v>
      </c>
      <c r="H1313" s="3" t="s">
        <v>21</v>
      </c>
      <c r="I1313" s="3">
        <v>1</v>
      </c>
      <c r="J1313" s="3" t="s">
        <v>20</v>
      </c>
      <c r="L1313" s="3" t="s">
        <v>2226</v>
      </c>
      <c r="M1313" s="3">
        <v>2003</v>
      </c>
      <c r="N1313" s="3" t="s">
        <v>56</v>
      </c>
      <c r="O1313" s="3">
        <v>14</v>
      </c>
      <c r="P1313" s="5">
        <f t="shared" si="61"/>
        <v>37939</v>
      </c>
      <c r="Q1313" s="3">
        <f t="shared" si="62"/>
        <v>19</v>
      </c>
      <c r="R1313" s="3">
        <v>0</v>
      </c>
      <c r="S1313" s="99">
        <v>1737.38</v>
      </c>
      <c r="T1313" s="3" t="s">
        <v>24</v>
      </c>
      <c r="U1313" s="3" t="s">
        <v>29</v>
      </c>
      <c r="V1313" s="3" t="s">
        <v>53</v>
      </c>
    </row>
    <row r="1314" spans="1:22" x14ac:dyDescent="0.25">
      <c r="A1314" s="3" t="s">
        <v>459</v>
      </c>
      <c r="B1314" s="3">
        <v>33.69</v>
      </c>
      <c r="C1314" s="3" t="str" cm="1">
        <f t="array" ref="C1314">_xlfn.IFS($B1314&lt;18.5,"Underweight",$B1314&lt;24.9,"Normal Weight",$B1314&lt;29.9,"Overweight",TRUE,"Obesity")</f>
        <v>Obesity</v>
      </c>
      <c r="D1314" s="3">
        <v>9.68</v>
      </c>
      <c r="E1314" s="3" t="str">
        <f t="shared" si="60"/>
        <v>Diabetes</v>
      </c>
      <c r="F1314" s="3" t="s">
        <v>20</v>
      </c>
      <c r="G1314" s="3" t="s">
        <v>20</v>
      </c>
      <c r="H1314" s="3" t="s">
        <v>20</v>
      </c>
      <c r="I1314" s="3">
        <v>0</v>
      </c>
      <c r="J1314" s="3" t="s">
        <v>21</v>
      </c>
      <c r="L1314" s="3" t="s">
        <v>459</v>
      </c>
      <c r="M1314" s="3">
        <v>1971</v>
      </c>
      <c r="N1314" s="3" t="s">
        <v>47</v>
      </c>
      <c r="O1314" s="3">
        <v>22</v>
      </c>
      <c r="P1314" s="5">
        <f t="shared" si="61"/>
        <v>26198</v>
      </c>
      <c r="Q1314" s="3">
        <f t="shared" si="62"/>
        <v>51</v>
      </c>
      <c r="R1314" s="3">
        <v>0</v>
      </c>
      <c r="S1314" s="99">
        <v>35345.730000000003</v>
      </c>
      <c r="T1314" s="3" t="s">
        <v>29</v>
      </c>
      <c r="U1314" s="3" t="s">
        <v>24</v>
      </c>
      <c r="V1314" s="3" t="s">
        <v>53</v>
      </c>
    </row>
    <row r="1315" spans="1:22" x14ac:dyDescent="0.25">
      <c r="A1315" s="3" t="s">
        <v>2227</v>
      </c>
      <c r="B1315" s="3">
        <v>20.6</v>
      </c>
      <c r="C1315" s="3" t="str" cm="1">
        <f t="array" ref="C1315">_xlfn.IFS($B1315&lt;18.5,"Underweight",$B1315&lt;24.9,"Normal Weight",$B1315&lt;29.9,"Overweight",TRUE,"Obesity")</f>
        <v>Normal Weight</v>
      </c>
      <c r="D1315" s="3">
        <v>5.14</v>
      </c>
      <c r="E1315" s="3" t="str">
        <f t="shared" si="60"/>
        <v>Normal</v>
      </c>
      <c r="F1315" s="3" t="s">
        <v>20</v>
      </c>
      <c r="G1315" s="3" t="s">
        <v>20</v>
      </c>
      <c r="H1315" s="3" t="s">
        <v>21</v>
      </c>
      <c r="I1315" s="3">
        <v>1</v>
      </c>
      <c r="J1315" s="3" t="s">
        <v>20</v>
      </c>
      <c r="L1315" s="3" t="s">
        <v>2227</v>
      </c>
      <c r="M1315" s="3">
        <v>2003</v>
      </c>
      <c r="N1315" s="3" t="s">
        <v>56</v>
      </c>
      <c r="O1315" s="3">
        <v>9</v>
      </c>
      <c r="P1315" s="5">
        <f t="shared" si="61"/>
        <v>37934</v>
      </c>
      <c r="Q1315" s="3">
        <f t="shared" si="62"/>
        <v>19</v>
      </c>
      <c r="R1315" s="3">
        <v>0</v>
      </c>
      <c r="S1315" s="99">
        <v>1731.68</v>
      </c>
      <c r="T1315" s="3" t="s">
        <v>24</v>
      </c>
      <c r="U1315" s="3" t="s">
        <v>29</v>
      </c>
      <c r="V1315" s="3" t="s">
        <v>53</v>
      </c>
    </row>
    <row r="1316" spans="1:22" x14ac:dyDescent="0.25">
      <c r="A1316" s="3" t="s">
        <v>2228</v>
      </c>
      <c r="B1316" s="3">
        <v>18.600000000000001</v>
      </c>
      <c r="C1316" s="3" t="str" cm="1">
        <f t="array" ref="C1316">_xlfn.IFS($B1316&lt;18.5,"Underweight",$B1316&lt;24.9,"Normal Weight",$B1316&lt;29.9,"Overweight",TRUE,"Obesity")</f>
        <v>Normal Weight</v>
      </c>
      <c r="D1316" s="3">
        <v>5</v>
      </c>
      <c r="E1316" s="3" t="str">
        <f t="shared" si="60"/>
        <v>Normal</v>
      </c>
      <c r="F1316" s="3" t="s">
        <v>20</v>
      </c>
      <c r="G1316" s="3" t="s">
        <v>20</v>
      </c>
      <c r="H1316" s="3" t="s">
        <v>21</v>
      </c>
      <c r="I1316" s="3">
        <v>1</v>
      </c>
      <c r="J1316" s="3" t="s">
        <v>20</v>
      </c>
      <c r="L1316" s="3" t="s">
        <v>2228</v>
      </c>
      <c r="M1316" s="3">
        <v>2003</v>
      </c>
      <c r="N1316" s="3" t="s">
        <v>47</v>
      </c>
      <c r="O1316" s="3">
        <v>1</v>
      </c>
      <c r="P1316" s="5">
        <f t="shared" si="61"/>
        <v>37865</v>
      </c>
      <c r="Q1316" s="3">
        <f t="shared" si="62"/>
        <v>19</v>
      </c>
      <c r="R1316" s="3">
        <v>0</v>
      </c>
      <c r="S1316" s="99">
        <v>1728.9</v>
      </c>
      <c r="T1316" s="3" t="s">
        <v>24</v>
      </c>
      <c r="U1316" s="3" t="s">
        <v>29</v>
      </c>
      <c r="V1316" s="3" t="s">
        <v>53</v>
      </c>
    </row>
    <row r="1317" spans="1:22" x14ac:dyDescent="0.25">
      <c r="A1317" s="3" t="s">
        <v>2229</v>
      </c>
      <c r="B1317" s="3">
        <v>17.8</v>
      </c>
      <c r="C1317" s="3" t="str" cm="1">
        <f t="array" ref="C1317">_xlfn.IFS($B1317&lt;18.5,"Underweight",$B1317&lt;24.9,"Normal Weight",$B1317&lt;29.9,"Overweight",TRUE,"Obesity")</f>
        <v>Underweight</v>
      </c>
      <c r="D1317" s="3">
        <v>4.55</v>
      </c>
      <c r="E1317" s="3" t="str">
        <f t="shared" si="60"/>
        <v>Normal</v>
      </c>
      <c r="F1317" s="3" t="s">
        <v>20</v>
      </c>
      <c r="G1317" s="3" t="s">
        <v>20</v>
      </c>
      <c r="H1317" s="3" t="s">
        <v>21</v>
      </c>
      <c r="I1317" s="3">
        <v>1</v>
      </c>
      <c r="J1317" s="3" t="s">
        <v>20</v>
      </c>
      <c r="L1317" s="3" t="s">
        <v>2229</v>
      </c>
      <c r="M1317" s="3">
        <v>2003</v>
      </c>
      <c r="N1317" s="3" t="s">
        <v>56</v>
      </c>
      <c r="O1317" s="3">
        <v>21</v>
      </c>
      <c r="P1317" s="5">
        <f t="shared" si="61"/>
        <v>37946</v>
      </c>
      <c r="Q1317" s="3">
        <f t="shared" si="62"/>
        <v>19</v>
      </c>
      <c r="R1317" s="3">
        <v>0</v>
      </c>
      <c r="S1317" s="99">
        <v>1727.79</v>
      </c>
      <c r="T1317" s="3" t="s">
        <v>24</v>
      </c>
      <c r="U1317" s="3" t="s">
        <v>24</v>
      </c>
      <c r="V1317" s="3" t="s">
        <v>53</v>
      </c>
    </row>
    <row r="1318" spans="1:22" x14ac:dyDescent="0.25">
      <c r="A1318" s="3" t="s">
        <v>2230</v>
      </c>
      <c r="B1318" s="3">
        <v>35.200000000000003</v>
      </c>
      <c r="C1318" s="3" t="str" cm="1">
        <f t="array" ref="C1318">_xlfn.IFS($B1318&lt;18.5,"Underweight",$B1318&lt;24.9,"Normal Weight",$B1318&lt;29.9,"Overweight",TRUE,"Obesity")</f>
        <v>Obesity</v>
      </c>
      <c r="D1318" s="3">
        <v>5.97</v>
      </c>
      <c r="E1318" s="3" t="str">
        <f t="shared" si="60"/>
        <v>Prediabetes</v>
      </c>
      <c r="F1318" s="3" t="s">
        <v>20</v>
      </c>
      <c r="G1318" s="3" t="s">
        <v>117</v>
      </c>
      <c r="H1318" s="3" t="s">
        <v>20</v>
      </c>
      <c r="I1318" s="3">
        <v>1</v>
      </c>
      <c r="J1318" s="3" t="s">
        <v>20</v>
      </c>
      <c r="L1318" s="3" t="s">
        <v>2230</v>
      </c>
      <c r="M1318" s="3">
        <v>2004</v>
      </c>
      <c r="N1318" s="3" t="s">
        <v>47</v>
      </c>
      <c r="O1318" s="3">
        <v>9</v>
      </c>
      <c r="P1318" s="5">
        <f t="shared" si="61"/>
        <v>38239</v>
      </c>
      <c r="Q1318" s="3">
        <f t="shared" si="62"/>
        <v>18</v>
      </c>
      <c r="R1318" s="3">
        <v>1</v>
      </c>
      <c r="S1318" s="99">
        <v>1727.54</v>
      </c>
      <c r="T1318" s="3" t="s">
        <v>24</v>
      </c>
      <c r="U1318" s="3" t="s">
        <v>23</v>
      </c>
      <c r="V1318" s="3" t="s">
        <v>25</v>
      </c>
    </row>
    <row r="1319" spans="1:22" x14ac:dyDescent="0.25">
      <c r="A1319" s="3" t="s">
        <v>2231</v>
      </c>
      <c r="B1319" s="3">
        <v>33.770000000000003</v>
      </c>
      <c r="C1319" s="3" t="str" cm="1">
        <f t="array" ref="C1319">_xlfn.IFS($B1319&lt;18.5,"Underweight",$B1319&lt;24.9,"Normal Weight",$B1319&lt;29.9,"Overweight",TRUE,"Obesity")</f>
        <v>Obesity</v>
      </c>
      <c r="D1319" s="3">
        <v>4.0199999999999996</v>
      </c>
      <c r="E1319" s="3" t="str">
        <f t="shared" si="60"/>
        <v>Normal</v>
      </c>
      <c r="F1319" s="3" t="s">
        <v>20</v>
      </c>
      <c r="G1319" s="3" t="s">
        <v>117</v>
      </c>
      <c r="H1319" s="3" t="s">
        <v>20</v>
      </c>
      <c r="I1319" s="3">
        <v>1</v>
      </c>
      <c r="J1319" s="3" t="s">
        <v>20</v>
      </c>
      <c r="L1319" s="3" t="s">
        <v>2231</v>
      </c>
      <c r="M1319" s="3">
        <v>2004</v>
      </c>
      <c r="N1319" s="3" t="s">
        <v>22</v>
      </c>
      <c r="O1319" s="3">
        <v>21</v>
      </c>
      <c r="P1319" s="5">
        <f t="shared" si="61"/>
        <v>38281</v>
      </c>
      <c r="Q1319" s="3">
        <f t="shared" si="62"/>
        <v>18</v>
      </c>
      <c r="R1319" s="3">
        <v>1</v>
      </c>
      <c r="S1319" s="99">
        <v>1725.55</v>
      </c>
      <c r="T1319" s="3" t="s">
        <v>24</v>
      </c>
      <c r="U1319" s="3" t="s">
        <v>29</v>
      </c>
      <c r="V1319" s="3" t="s">
        <v>25</v>
      </c>
    </row>
    <row r="1320" spans="1:22" x14ac:dyDescent="0.25">
      <c r="A1320" s="3" t="s">
        <v>2232</v>
      </c>
      <c r="B1320" s="3">
        <v>30.03</v>
      </c>
      <c r="C1320" s="3" t="str" cm="1">
        <f t="array" ref="C1320">_xlfn.IFS($B1320&lt;18.5,"Underweight",$B1320&lt;24.9,"Normal Weight",$B1320&lt;29.9,"Overweight",TRUE,"Obesity")</f>
        <v>Obesity</v>
      </c>
      <c r="D1320" s="3">
        <v>4.04</v>
      </c>
      <c r="E1320" s="3" t="str">
        <f t="shared" si="60"/>
        <v>Normal</v>
      </c>
      <c r="F1320" s="3" t="s">
        <v>20</v>
      </c>
      <c r="G1320" s="3" t="s">
        <v>117</v>
      </c>
      <c r="H1320" s="3" t="s">
        <v>20</v>
      </c>
      <c r="I1320" s="3">
        <v>1</v>
      </c>
      <c r="J1320" s="3" t="s">
        <v>20</v>
      </c>
      <c r="L1320" s="3" t="s">
        <v>2232</v>
      </c>
      <c r="M1320" s="3">
        <v>2004</v>
      </c>
      <c r="N1320" s="3" t="s">
        <v>47</v>
      </c>
      <c r="O1320" s="3">
        <v>11</v>
      </c>
      <c r="P1320" s="5">
        <f t="shared" si="61"/>
        <v>38241</v>
      </c>
      <c r="Q1320" s="3">
        <f t="shared" si="62"/>
        <v>18</v>
      </c>
      <c r="R1320" s="3">
        <v>1</v>
      </c>
      <c r="S1320" s="99">
        <v>1720.35</v>
      </c>
      <c r="T1320" s="3" t="s">
        <v>24</v>
      </c>
      <c r="U1320" s="3" t="s">
        <v>24</v>
      </c>
      <c r="V1320" s="3" t="s">
        <v>25</v>
      </c>
    </row>
    <row r="1321" spans="1:22" x14ac:dyDescent="0.25">
      <c r="A1321" s="3" t="s">
        <v>2233</v>
      </c>
      <c r="B1321" s="3">
        <v>29.37</v>
      </c>
      <c r="C1321" s="3" t="str" cm="1">
        <f t="array" ref="C1321">_xlfn.IFS($B1321&lt;18.5,"Underweight",$B1321&lt;24.9,"Normal Weight",$B1321&lt;29.9,"Overweight",TRUE,"Obesity")</f>
        <v>Overweight</v>
      </c>
      <c r="D1321" s="3">
        <v>5.54</v>
      </c>
      <c r="E1321" s="3" t="str">
        <f t="shared" si="60"/>
        <v>Normal</v>
      </c>
      <c r="F1321" s="3" t="s">
        <v>20</v>
      </c>
      <c r="G1321" s="3" t="s">
        <v>117</v>
      </c>
      <c r="H1321" s="3" t="s">
        <v>20</v>
      </c>
      <c r="I1321" s="3">
        <v>1</v>
      </c>
      <c r="J1321" s="3" t="s">
        <v>20</v>
      </c>
      <c r="L1321" s="3" t="s">
        <v>2233</v>
      </c>
      <c r="M1321" s="3">
        <v>2004</v>
      </c>
      <c r="N1321" s="3" t="s">
        <v>32</v>
      </c>
      <c r="O1321" s="3">
        <v>10</v>
      </c>
      <c r="P1321" s="5">
        <f t="shared" si="61"/>
        <v>38148</v>
      </c>
      <c r="Q1321" s="3">
        <f t="shared" si="62"/>
        <v>18</v>
      </c>
      <c r="R1321" s="3">
        <v>1</v>
      </c>
      <c r="S1321" s="99">
        <v>1719.44</v>
      </c>
      <c r="T1321" s="3" t="s">
        <v>24</v>
      </c>
      <c r="U1321" s="3" t="s">
        <v>24</v>
      </c>
      <c r="V1321" s="3" t="s">
        <v>25</v>
      </c>
    </row>
    <row r="1322" spans="1:22" x14ac:dyDescent="0.25">
      <c r="A1322" s="3" t="s">
        <v>2234</v>
      </c>
      <c r="B1322" s="3">
        <v>28.5</v>
      </c>
      <c r="C1322" s="3" t="str" cm="1">
        <f t="array" ref="C1322">_xlfn.IFS($B1322&lt;18.5,"Underweight",$B1322&lt;24.9,"Normal Weight",$B1322&lt;29.9,"Overweight",TRUE,"Obesity")</f>
        <v>Overweight</v>
      </c>
      <c r="D1322" s="3">
        <v>4.03</v>
      </c>
      <c r="E1322" s="3" t="str">
        <f t="shared" si="60"/>
        <v>Normal</v>
      </c>
      <c r="F1322" s="3" t="s">
        <v>20</v>
      </c>
      <c r="G1322" s="3" t="s">
        <v>117</v>
      </c>
      <c r="H1322" s="3" t="s">
        <v>20</v>
      </c>
      <c r="I1322" s="3">
        <v>1</v>
      </c>
      <c r="J1322" s="3" t="s">
        <v>20</v>
      </c>
      <c r="L1322" s="3" t="s">
        <v>2234</v>
      </c>
      <c r="M1322" s="3">
        <v>2004</v>
      </c>
      <c r="N1322" s="3" t="s">
        <v>47</v>
      </c>
      <c r="O1322" s="3">
        <v>21</v>
      </c>
      <c r="P1322" s="5">
        <f t="shared" si="61"/>
        <v>38251</v>
      </c>
      <c r="Q1322" s="3">
        <f t="shared" si="62"/>
        <v>18</v>
      </c>
      <c r="R1322" s="3">
        <v>0</v>
      </c>
      <c r="S1322" s="99">
        <v>1712.23</v>
      </c>
      <c r="T1322" s="3" t="s">
        <v>24</v>
      </c>
      <c r="U1322" s="3" t="s">
        <v>23</v>
      </c>
      <c r="V1322" s="3" t="s">
        <v>39</v>
      </c>
    </row>
    <row r="1323" spans="1:22" x14ac:dyDescent="0.25">
      <c r="A1323" s="3" t="s">
        <v>2235</v>
      </c>
      <c r="B1323" s="3">
        <v>23.32</v>
      </c>
      <c r="C1323" s="3" t="str" cm="1">
        <f t="array" ref="C1323">_xlfn.IFS($B1323&lt;18.5,"Underweight",$B1323&lt;24.9,"Normal Weight",$B1323&lt;29.9,"Overweight",TRUE,"Obesity")</f>
        <v>Normal Weight</v>
      </c>
      <c r="D1323" s="3">
        <v>5.62</v>
      </c>
      <c r="E1323" s="3" t="str">
        <f t="shared" si="60"/>
        <v>Normal</v>
      </c>
      <c r="F1323" s="3" t="s">
        <v>20</v>
      </c>
      <c r="G1323" s="3" t="s">
        <v>117</v>
      </c>
      <c r="H1323" s="3" t="s">
        <v>20</v>
      </c>
      <c r="I1323" s="3">
        <v>1</v>
      </c>
      <c r="J1323" s="3" t="s">
        <v>20</v>
      </c>
      <c r="L1323" s="3" t="s">
        <v>2235</v>
      </c>
      <c r="M1323" s="3">
        <v>2004</v>
      </c>
      <c r="N1323" s="3" t="s">
        <v>47</v>
      </c>
      <c r="O1323" s="3">
        <v>19</v>
      </c>
      <c r="P1323" s="5">
        <f t="shared" si="61"/>
        <v>38249</v>
      </c>
      <c r="Q1323" s="3">
        <f t="shared" si="62"/>
        <v>18</v>
      </c>
      <c r="R1323" s="3">
        <v>1</v>
      </c>
      <c r="S1323" s="99">
        <v>1711.03</v>
      </c>
      <c r="T1323" s="3" t="s">
        <v>24</v>
      </c>
      <c r="U1323" s="3" t="s">
        <v>24</v>
      </c>
      <c r="V1323" s="3" t="s">
        <v>25</v>
      </c>
    </row>
    <row r="1324" spans="1:22" x14ac:dyDescent="0.25">
      <c r="A1324" s="3" t="s">
        <v>2236</v>
      </c>
      <c r="B1324" s="3">
        <v>26.125</v>
      </c>
      <c r="C1324" s="3" t="str" cm="1">
        <f t="array" ref="C1324">_xlfn.IFS($B1324&lt;18.5,"Underweight",$B1324&lt;24.9,"Normal Weight",$B1324&lt;29.9,"Overweight",TRUE,"Obesity")</f>
        <v>Overweight</v>
      </c>
      <c r="D1324" s="3">
        <v>5.27</v>
      </c>
      <c r="E1324" s="3" t="str">
        <f t="shared" si="60"/>
        <v>Normal</v>
      </c>
      <c r="F1324" s="3" t="s">
        <v>20</v>
      </c>
      <c r="G1324" s="3" t="s">
        <v>117</v>
      </c>
      <c r="H1324" s="3" t="s">
        <v>20</v>
      </c>
      <c r="I1324" s="3">
        <v>1</v>
      </c>
      <c r="J1324" s="3" t="s">
        <v>20</v>
      </c>
      <c r="L1324" s="3" t="s">
        <v>2236</v>
      </c>
      <c r="M1324" s="3">
        <v>2004</v>
      </c>
      <c r="N1324" s="3" t="s">
        <v>28</v>
      </c>
      <c r="O1324" s="3">
        <v>12</v>
      </c>
      <c r="P1324" s="5">
        <f t="shared" si="61"/>
        <v>38333</v>
      </c>
      <c r="Q1324" s="3">
        <f t="shared" si="62"/>
        <v>18</v>
      </c>
      <c r="R1324" s="3">
        <v>0</v>
      </c>
      <c r="S1324" s="99">
        <v>1708.93</v>
      </c>
      <c r="T1324" s="3" t="s">
        <v>24</v>
      </c>
      <c r="U1324" s="3" t="s">
        <v>23</v>
      </c>
      <c r="V1324" s="3" t="s">
        <v>137</v>
      </c>
    </row>
    <row r="1325" spans="1:22" x14ac:dyDescent="0.25">
      <c r="A1325" s="3" t="s">
        <v>461</v>
      </c>
      <c r="B1325" s="3">
        <v>42.27</v>
      </c>
      <c r="C1325" s="3" t="str" cm="1">
        <f t="array" ref="C1325">_xlfn.IFS($B1325&lt;18.5,"Underweight",$B1325&lt;24.9,"Normal Weight",$B1325&lt;29.9,"Overweight",TRUE,"Obesity")</f>
        <v>Obesity</v>
      </c>
      <c r="D1325" s="3">
        <v>6.05</v>
      </c>
      <c r="E1325" s="3" t="str">
        <f t="shared" si="60"/>
        <v>Prediabetes</v>
      </c>
      <c r="F1325" s="3" t="s">
        <v>21</v>
      </c>
      <c r="G1325" s="3" t="s">
        <v>20</v>
      </c>
      <c r="H1325" s="3" t="s">
        <v>20</v>
      </c>
      <c r="I1325" s="3">
        <v>1</v>
      </c>
      <c r="J1325" s="3" t="s">
        <v>21</v>
      </c>
      <c r="L1325" s="3" t="s">
        <v>461</v>
      </c>
      <c r="M1325" s="3">
        <v>1988</v>
      </c>
      <c r="N1325" s="3" t="s">
        <v>47</v>
      </c>
      <c r="O1325" s="3">
        <v>19</v>
      </c>
      <c r="P1325" s="5">
        <f t="shared" si="61"/>
        <v>32405</v>
      </c>
      <c r="Q1325" s="3">
        <f t="shared" si="62"/>
        <v>34</v>
      </c>
      <c r="R1325" s="3">
        <v>3</v>
      </c>
      <c r="S1325" s="99">
        <v>35315.96</v>
      </c>
      <c r="T1325" s="3" t="s">
        <v>29</v>
      </c>
      <c r="U1325" s="3" t="s">
        <v>23</v>
      </c>
      <c r="V1325" s="3" t="s">
        <v>53</v>
      </c>
    </row>
    <row r="1326" spans="1:22" x14ac:dyDescent="0.25">
      <c r="A1326" s="3" t="s">
        <v>2237</v>
      </c>
      <c r="B1326" s="3">
        <v>25.46</v>
      </c>
      <c r="C1326" s="3" t="str" cm="1">
        <f t="array" ref="C1326">_xlfn.IFS($B1326&lt;18.5,"Underweight",$B1326&lt;24.9,"Normal Weight",$B1326&lt;29.9,"Overweight",TRUE,"Obesity")</f>
        <v>Overweight</v>
      </c>
      <c r="D1326" s="3">
        <v>5.18</v>
      </c>
      <c r="E1326" s="3" t="str">
        <f t="shared" si="60"/>
        <v>Normal</v>
      </c>
      <c r="F1326" s="3" t="s">
        <v>20</v>
      </c>
      <c r="G1326" s="3" t="s">
        <v>117</v>
      </c>
      <c r="H1326" s="3" t="s">
        <v>20</v>
      </c>
      <c r="I1326" s="3">
        <v>1</v>
      </c>
      <c r="J1326" s="3" t="s">
        <v>20</v>
      </c>
      <c r="L1326" s="3" t="s">
        <v>2237</v>
      </c>
      <c r="M1326" s="3">
        <v>2004</v>
      </c>
      <c r="N1326" s="3" t="s">
        <v>22</v>
      </c>
      <c r="O1326" s="3">
        <v>17</v>
      </c>
      <c r="P1326" s="5">
        <f t="shared" si="61"/>
        <v>38277</v>
      </c>
      <c r="Q1326" s="3">
        <f t="shared" si="62"/>
        <v>18</v>
      </c>
      <c r="R1326" s="3">
        <v>0</v>
      </c>
      <c r="S1326" s="99">
        <v>1708</v>
      </c>
      <c r="T1326" s="3" t="s">
        <v>24</v>
      </c>
      <c r="U1326" s="3" t="s">
        <v>29</v>
      </c>
      <c r="V1326" s="3" t="s">
        <v>39</v>
      </c>
    </row>
    <row r="1327" spans="1:22" x14ac:dyDescent="0.25">
      <c r="A1327" s="3" t="s">
        <v>2238</v>
      </c>
      <c r="B1327" s="3">
        <v>23.75</v>
      </c>
      <c r="C1327" s="3" t="str" cm="1">
        <f t="array" ref="C1327">_xlfn.IFS($B1327&lt;18.5,"Underweight",$B1327&lt;24.9,"Normal Weight",$B1327&lt;29.9,"Overweight",TRUE,"Obesity")</f>
        <v>Normal Weight</v>
      </c>
      <c r="D1327" s="3">
        <v>5.27</v>
      </c>
      <c r="E1327" s="3" t="str">
        <f t="shared" si="60"/>
        <v>Normal</v>
      </c>
      <c r="F1327" s="3" t="s">
        <v>20</v>
      </c>
      <c r="G1327" s="3" t="s">
        <v>117</v>
      </c>
      <c r="H1327" s="3" t="s">
        <v>20</v>
      </c>
      <c r="I1327" s="3">
        <v>1</v>
      </c>
      <c r="J1327" s="3" t="s">
        <v>20</v>
      </c>
      <c r="L1327" s="3" t="s">
        <v>2238</v>
      </c>
      <c r="M1327" s="3">
        <v>2004</v>
      </c>
      <c r="N1327" s="3" t="s">
        <v>28</v>
      </c>
      <c r="O1327" s="3">
        <v>6</v>
      </c>
      <c r="P1327" s="5">
        <f t="shared" si="61"/>
        <v>38327</v>
      </c>
      <c r="Q1327" s="3">
        <f t="shared" si="62"/>
        <v>18</v>
      </c>
      <c r="R1327" s="3">
        <v>0</v>
      </c>
      <c r="S1327" s="99">
        <v>1705.62</v>
      </c>
      <c r="T1327" s="3" t="s">
        <v>29</v>
      </c>
      <c r="U1327" s="3" t="s">
        <v>29</v>
      </c>
      <c r="V1327" s="3" t="s">
        <v>236</v>
      </c>
    </row>
    <row r="1328" spans="1:22" x14ac:dyDescent="0.25">
      <c r="A1328" s="3" t="s">
        <v>2239</v>
      </c>
      <c r="B1328" s="3">
        <v>23.085000000000001</v>
      </c>
      <c r="C1328" s="3" t="str" cm="1">
        <f t="array" ref="C1328">_xlfn.IFS($B1328&lt;18.5,"Underweight",$B1328&lt;24.9,"Normal Weight",$B1328&lt;29.9,"Overweight",TRUE,"Obesity")</f>
        <v>Normal Weight</v>
      </c>
      <c r="D1328" s="3">
        <v>5.62</v>
      </c>
      <c r="E1328" s="3" t="str">
        <f t="shared" si="60"/>
        <v>Normal</v>
      </c>
      <c r="F1328" s="3" t="s">
        <v>20</v>
      </c>
      <c r="G1328" s="3" t="s">
        <v>117</v>
      </c>
      <c r="H1328" s="3" t="s">
        <v>20</v>
      </c>
      <c r="I1328" s="3">
        <v>1</v>
      </c>
      <c r="J1328" s="3" t="s">
        <v>20</v>
      </c>
      <c r="L1328" s="3" t="s">
        <v>2239</v>
      </c>
      <c r="M1328" s="3">
        <v>2004</v>
      </c>
      <c r="N1328" s="3" t="s">
        <v>28</v>
      </c>
      <c r="O1328" s="3">
        <v>14</v>
      </c>
      <c r="P1328" s="5">
        <f t="shared" si="61"/>
        <v>38335</v>
      </c>
      <c r="Q1328" s="3">
        <f t="shared" si="62"/>
        <v>18</v>
      </c>
      <c r="R1328" s="3">
        <v>0</v>
      </c>
      <c r="S1328" s="99">
        <v>1704.7</v>
      </c>
      <c r="T1328" s="3" t="s">
        <v>29</v>
      </c>
      <c r="U1328" s="3" t="s">
        <v>24</v>
      </c>
      <c r="V1328" s="3" t="s">
        <v>320</v>
      </c>
    </row>
    <row r="1329" spans="1:22" x14ac:dyDescent="0.25">
      <c r="A1329" s="3" t="s">
        <v>2240</v>
      </c>
      <c r="B1329" s="3">
        <v>22.99</v>
      </c>
      <c r="C1329" s="3" t="str" cm="1">
        <f t="array" ref="C1329">_xlfn.IFS($B1329&lt;18.5,"Underweight",$B1329&lt;24.9,"Normal Weight",$B1329&lt;29.9,"Overweight",TRUE,"Obesity")</f>
        <v>Normal Weight</v>
      </c>
      <c r="D1329" s="3">
        <v>5.0599999999999996</v>
      </c>
      <c r="E1329" s="3" t="str">
        <f t="shared" si="60"/>
        <v>Normal</v>
      </c>
      <c r="F1329" s="3" t="s">
        <v>20</v>
      </c>
      <c r="G1329" s="3" t="s">
        <v>117</v>
      </c>
      <c r="H1329" s="3" t="s">
        <v>20</v>
      </c>
      <c r="I1329" s="3">
        <v>1</v>
      </c>
      <c r="J1329" s="3" t="s">
        <v>20</v>
      </c>
      <c r="L1329" s="3" t="s">
        <v>2240</v>
      </c>
      <c r="M1329" s="3">
        <v>2004</v>
      </c>
      <c r="N1329" s="3" t="s">
        <v>56</v>
      </c>
      <c r="O1329" s="3">
        <v>7</v>
      </c>
      <c r="P1329" s="5">
        <f t="shared" si="61"/>
        <v>38298</v>
      </c>
      <c r="Q1329" s="3">
        <f t="shared" si="62"/>
        <v>18</v>
      </c>
      <c r="R1329" s="3">
        <v>0</v>
      </c>
      <c r="S1329" s="99">
        <v>1704.57</v>
      </c>
      <c r="T1329" s="3" t="s">
        <v>29</v>
      </c>
      <c r="U1329" s="3" t="s">
        <v>23</v>
      </c>
      <c r="V1329" s="3" t="s">
        <v>39</v>
      </c>
    </row>
    <row r="1330" spans="1:22" x14ac:dyDescent="0.25">
      <c r="A1330" s="3" t="s">
        <v>2241</v>
      </c>
      <c r="B1330" s="3">
        <v>21.47</v>
      </c>
      <c r="C1330" s="3" t="str" cm="1">
        <f t="array" ref="C1330">_xlfn.IFS($B1330&lt;18.5,"Underweight",$B1330&lt;24.9,"Normal Weight",$B1330&lt;29.9,"Overweight",TRUE,"Obesity")</f>
        <v>Normal Weight</v>
      </c>
      <c r="D1330" s="3">
        <v>4.6900000000000004</v>
      </c>
      <c r="E1330" s="3" t="str">
        <f t="shared" si="60"/>
        <v>Normal</v>
      </c>
      <c r="F1330" s="3" t="s">
        <v>20</v>
      </c>
      <c r="G1330" s="3" t="s">
        <v>117</v>
      </c>
      <c r="H1330" s="3" t="s">
        <v>20</v>
      </c>
      <c r="I1330" s="3">
        <v>1</v>
      </c>
      <c r="J1330" s="3" t="s">
        <v>20</v>
      </c>
      <c r="L1330" s="3" t="s">
        <v>2241</v>
      </c>
      <c r="M1330" s="3">
        <v>2004</v>
      </c>
      <c r="N1330" s="3" t="s">
        <v>28</v>
      </c>
      <c r="O1330" s="3">
        <v>10</v>
      </c>
      <c r="P1330" s="5">
        <f t="shared" si="61"/>
        <v>38331</v>
      </c>
      <c r="Q1330" s="3">
        <f t="shared" si="62"/>
        <v>18</v>
      </c>
      <c r="R1330" s="3">
        <v>0</v>
      </c>
      <c r="S1330" s="99">
        <v>1702.46</v>
      </c>
      <c r="T1330" s="3" t="s">
        <v>29</v>
      </c>
      <c r="U1330" s="3" t="s">
        <v>24</v>
      </c>
      <c r="V1330" s="3" t="s">
        <v>137</v>
      </c>
    </row>
    <row r="1331" spans="1:22" x14ac:dyDescent="0.25">
      <c r="A1331" s="3" t="s">
        <v>2242</v>
      </c>
      <c r="B1331" s="3">
        <v>15.96</v>
      </c>
      <c r="C1331" s="3" t="str" cm="1">
        <f t="array" ref="C1331">_xlfn.IFS($B1331&lt;18.5,"Underweight",$B1331&lt;24.9,"Normal Weight",$B1331&lt;29.9,"Overweight",TRUE,"Obesity")</f>
        <v>Underweight</v>
      </c>
      <c r="D1331" s="3">
        <v>5.44</v>
      </c>
      <c r="E1331" s="3" t="str">
        <f t="shared" si="60"/>
        <v>Normal</v>
      </c>
      <c r="F1331" s="3" t="s">
        <v>20</v>
      </c>
      <c r="G1331" s="3" t="s">
        <v>117</v>
      </c>
      <c r="H1331" s="3" t="s">
        <v>20</v>
      </c>
      <c r="I1331" s="3">
        <v>1</v>
      </c>
      <c r="J1331" s="3" t="s">
        <v>20</v>
      </c>
      <c r="L1331" s="3" t="s">
        <v>2242</v>
      </c>
      <c r="M1331" s="3">
        <v>2004</v>
      </c>
      <c r="N1331" s="3" t="s">
        <v>56</v>
      </c>
      <c r="O1331" s="3">
        <v>17</v>
      </c>
      <c r="P1331" s="5">
        <f t="shared" si="61"/>
        <v>38308</v>
      </c>
      <c r="Q1331" s="3">
        <f t="shared" si="62"/>
        <v>18</v>
      </c>
      <c r="R1331" s="3">
        <v>0</v>
      </c>
      <c r="S1331" s="99">
        <v>1694.8</v>
      </c>
      <c r="T1331" s="3" t="s">
        <v>29</v>
      </c>
      <c r="U1331" s="3" t="s">
        <v>29</v>
      </c>
      <c r="V1331" s="3" t="s">
        <v>236</v>
      </c>
    </row>
    <row r="1332" spans="1:22" x14ac:dyDescent="0.25">
      <c r="A1332" s="3" t="s">
        <v>2243</v>
      </c>
      <c r="B1332" s="3">
        <v>39.5</v>
      </c>
      <c r="C1332" s="3" t="str" cm="1">
        <f t="array" ref="C1332">_xlfn.IFS($B1332&lt;18.5,"Underweight",$B1332&lt;24.9,"Normal Weight",$B1332&lt;29.9,"Overweight",TRUE,"Obesity")</f>
        <v>Obesity</v>
      </c>
      <c r="D1332" s="3">
        <v>5.05</v>
      </c>
      <c r="E1332" s="3" t="str">
        <f t="shared" si="60"/>
        <v>Normal</v>
      </c>
      <c r="F1332" s="3" t="s">
        <v>20</v>
      </c>
      <c r="G1332" s="3" t="s">
        <v>117</v>
      </c>
      <c r="H1332" s="3" t="s">
        <v>20</v>
      </c>
      <c r="I1332" s="3">
        <v>1</v>
      </c>
      <c r="J1332" s="3" t="s">
        <v>20</v>
      </c>
      <c r="L1332" s="3" t="s">
        <v>2243</v>
      </c>
      <c r="M1332" s="3">
        <v>2000</v>
      </c>
      <c r="N1332" s="3" t="s">
        <v>22</v>
      </c>
      <c r="O1332" s="3">
        <v>21</v>
      </c>
      <c r="P1332" s="5">
        <f t="shared" si="61"/>
        <v>36820</v>
      </c>
      <c r="Q1332" s="3">
        <f t="shared" si="62"/>
        <v>22</v>
      </c>
      <c r="R1332" s="3">
        <v>0</v>
      </c>
      <c r="S1332" s="99">
        <v>1682.6</v>
      </c>
      <c r="T1332" s="3" t="s">
        <v>29</v>
      </c>
      <c r="U1332" s="3" t="s">
        <v>29</v>
      </c>
      <c r="V1332" s="3" t="s">
        <v>53</v>
      </c>
    </row>
    <row r="1333" spans="1:22" x14ac:dyDescent="0.25">
      <c r="A1333" s="3" t="s">
        <v>2244</v>
      </c>
      <c r="B1333" s="3">
        <v>33.770000000000003</v>
      </c>
      <c r="C1333" s="3" t="str" cm="1">
        <f t="array" ref="C1333">_xlfn.IFS($B1333&lt;18.5,"Underweight",$B1333&lt;24.9,"Normal Weight",$B1333&lt;29.9,"Overweight",TRUE,"Obesity")</f>
        <v>Obesity</v>
      </c>
      <c r="D1333" s="3">
        <v>6</v>
      </c>
      <c r="E1333" s="3" t="str">
        <f t="shared" si="60"/>
        <v>Prediabetes</v>
      </c>
      <c r="F1333" s="3" t="s">
        <v>20</v>
      </c>
      <c r="G1333" s="3" t="s">
        <v>117</v>
      </c>
      <c r="H1333" s="3" t="s">
        <v>20</v>
      </c>
      <c r="I1333" s="3">
        <v>1</v>
      </c>
      <c r="J1333" s="3" t="s">
        <v>20</v>
      </c>
      <c r="L1333" s="3" t="s">
        <v>2244</v>
      </c>
      <c r="M1333" s="3">
        <v>2000</v>
      </c>
      <c r="N1333" s="3" t="s">
        <v>32</v>
      </c>
      <c r="O1333" s="3">
        <v>10</v>
      </c>
      <c r="P1333" s="5">
        <f t="shared" si="61"/>
        <v>36687</v>
      </c>
      <c r="Q1333" s="3">
        <f t="shared" si="62"/>
        <v>22</v>
      </c>
      <c r="R1333" s="3">
        <v>0</v>
      </c>
      <c r="S1333" s="99">
        <v>1674.63</v>
      </c>
      <c r="T1333" s="3" t="s">
        <v>29</v>
      </c>
      <c r="U1333" s="3" t="s">
        <v>29</v>
      </c>
      <c r="V1333" s="3" t="s">
        <v>25</v>
      </c>
    </row>
    <row r="1334" spans="1:22" x14ac:dyDescent="0.25">
      <c r="A1334" s="3" t="s">
        <v>2245</v>
      </c>
      <c r="B1334" s="3">
        <v>26.84</v>
      </c>
      <c r="C1334" s="3" t="str" cm="1">
        <f t="array" ref="C1334">_xlfn.IFS($B1334&lt;18.5,"Underweight",$B1334&lt;24.9,"Normal Weight",$B1334&lt;29.9,"Overweight",TRUE,"Obesity")</f>
        <v>Overweight</v>
      </c>
      <c r="D1334" s="3">
        <v>5.99</v>
      </c>
      <c r="E1334" s="3" t="str">
        <f t="shared" si="60"/>
        <v>Prediabetes</v>
      </c>
      <c r="F1334" s="3" t="s">
        <v>21</v>
      </c>
      <c r="G1334" s="3" t="s">
        <v>117</v>
      </c>
      <c r="H1334" s="3" t="s">
        <v>20</v>
      </c>
      <c r="I1334" s="3">
        <v>1</v>
      </c>
      <c r="J1334" s="3" t="s">
        <v>20</v>
      </c>
      <c r="L1334" s="3" t="s">
        <v>2245</v>
      </c>
      <c r="M1334" s="3">
        <v>2000</v>
      </c>
      <c r="N1334" s="3" t="s">
        <v>22</v>
      </c>
      <c r="O1334" s="3">
        <v>23</v>
      </c>
      <c r="P1334" s="5">
        <f t="shared" si="61"/>
        <v>36822</v>
      </c>
      <c r="Q1334" s="3">
        <f t="shared" si="62"/>
        <v>22</v>
      </c>
      <c r="R1334" s="3">
        <v>0</v>
      </c>
      <c r="S1334" s="99">
        <v>1665</v>
      </c>
      <c r="T1334" s="3" t="s">
        <v>29</v>
      </c>
      <c r="U1334" s="3" t="s">
        <v>29</v>
      </c>
      <c r="V1334" s="3" t="s">
        <v>25</v>
      </c>
    </row>
    <row r="1335" spans="1:22" x14ac:dyDescent="0.25">
      <c r="A1335" s="3" t="s">
        <v>2246</v>
      </c>
      <c r="B1335" s="3">
        <v>35.53</v>
      </c>
      <c r="C1335" s="3" t="str" cm="1">
        <f t="array" ref="C1335">_xlfn.IFS($B1335&lt;18.5,"Underweight",$B1335&lt;24.9,"Normal Weight",$B1335&lt;29.9,"Overweight",TRUE,"Obesity")</f>
        <v>Obesity</v>
      </c>
      <c r="D1335" s="3">
        <v>4.3600000000000003</v>
      </c>
      <c r="E1335" s="3" t="str">
        <f t="shared" si="60"/>
        <v>Normal</v>
      </c>
      <c r="F1335" s="3" t="s">
        <v>20</v>
      </c>
      <c r="G1335" s="3" t="s">
        <v>20</v>
      </c>
      <c r="H1335" s="3" t="s">
        <v>21</v>
      </c>
      <c r="I1335" s="3">
        <v>1</v>
      </c>
      <c r="J1335" s="3" t="s">
        <v>20</v>
      </c>
      <c r="L1335" s="3" t="s">
        <v>2246</v>
      </c>
      <c r="M1335" s="3">
        <v>2003</v>
      </c>
      <c r="N1335" s="3" t="s">
        <v>28</v>
      </c>
      <c r="O1335" s="3">
        <v>30</v>
      </c>
      <c r="P1335" s="5">
        <f t="shared" si="61"/>
        <v>37985</v>
      </c>
      <c r="Q1335" s="3">
        <f t="shared" si="62"/>
        <v>19</v>
      </c>
      <c r="R1335" s="3">
        <v>0</v>
      </c>
      <c r="S1335" s="99">
        <v>1646.43</v>
      </c>
      <c r="T1335" s="3" t="s">
        <v>29</v>
      </c>
      <c r="U1335" s="3" t="s">
        <v>23</v>
      </c>
      <c r="V1335" s="3" t="s">
        <v>33</v>
      </c>
    </row>
    <row r="1336" spans="1:22" x14ac:dyDescent="0.25">
      <c r="A1336" s="3" t="s">
        <v>78</v>
      </c>
      <c r="B1336" s="3">
        <v>32.200000000000003</v>
      </c>
      <c r="C1336" s="3" t="str" cm="1">
        <f t="array" ref="C1336">_xlfn.IFS($B1336&lt;18.5,"Underweight",$B1336&lt;24.9,"Normal Weight",$B1336&lt;29.9,"Overweight",TRUE,"Obesity")</f>
        <v>Obesity</v>
      </c>
      <c r="D1336" s="3">
        <v>6.22</v>
      </c>
      <c r="E1336" s="3" t="str">
        <f t="shared" si="60"/>
        <v>Prediabetes</v>
      </c>
      <c r="F1336" s="3" t="s">
        <v>21</v>
      </c>
      <c r="G1336" s="3" t="s">
        <v>20</v>
      </c>
      <c r="H1336" s="3" t="s">
        <v>20</v>
      </c>
      <c r="I1336" s="3">
        <v>2</v>
      </c>
      <c r="J1336" s="3" t="s">
        <v>21</v>
      </c>
      <c r="L1336" s="3" t="s">
        <v>78</v>
      </c>
      <c r="M1336" s="3">
        <v>1959</v>
      </c>
      <c r="N1336" s="3" t="s">
        <v>22</v>
      </c>
      <c r="O1336" s="3">
        <v>4</v>
      </c>
      <c r="P1336" s="5">
        <f t="shared" si="61"/>
        <v>21827</v>
      </c>
      <c r="Q1336" s="3">
        <f t="shared" si="62"/>
        <v>63</v>
      </c>
      <c r="R1336" s="3">
        <v>2</v>
      </c>
      <c r="S1336" s="99">
        <v>47305.31</v>
      </c>
      <c r="T1336" s="3" t="s">
        <v>29</v>
      </c>
      <c r="U1336" s="3" t="s">
        <v>23</v>
      </c>
      <c r="V1336" s="3" t="s">
        <v>53</v>
      </c>
    </row>
    <row r="1337" spans="1:22" x14ac:dyDescent="0.25">
      <c r="A1337" s="3" t="s">
        <v>463</v>
      </c>
      <c r="B1337" s="3">
        <v>53.25</v>
      </c>
      <c r="C1337" s="3" t="str" cm="1">
        <f t="array" ref="C1337">_xlfn.IFS($B1337&lt;18.5,"Underweight",$B1337&lt;24.9,"Normal Weight",$B1337&lt;29.9,"Overweight",TRUE,"Obesity")</f>
        <v>Obesity</v>
      </c>
      <c r="D1337" s="3">
        <v>6.11</v>
      </c>
      <c r="E1337" s="3" t="str">
        <f t="shared" si="60"/>
        <v>Prediabetes</v>
      </c>
      <c r="F1337" s="3" t="s">
        <v>21</v>
      </c>
      <c r="G1337" s="3" t="s">
        <v>20</v>
      </c>
      <c r="H1337" s="3" t="s">
        <v>21</v>
      </c>
      <c r="I1337" s="3">
        <v>1</v>
      </c>
      <c r="J1337" s="3" t="s">
        <v>21</v>
      </c>
      <c r="L1337" s="3" t="s">
        <v>463</v>
      </c>
      <c r="M1337" s="3">
        <v>1997</v>
      </c>
      <c r="N1337" s="3" t="s">
        <v>61</v>
      </c>
      <c r="O1337" s="3">
        <v>9</v>
      </c>
      <c r="P1337" s="5">
        <f t="shared" si="61"/>
        <v>35620</v>
      </c>
      <c r="Q1337" s="3">
        <f t="shared" si="62"/>
        <v>25</v>
      </c>
      <c r="R1337" s="3">
        <v>0</v>
      </c>
      <c r="S1337" s="99">
        <v>35302.089999999997</v>
      </c>
      <c r="T1337" s="3" t="s">
        <v>23</v>
      </c>
      <c r="U1337" s="3" t="s">
        <v>29</v>
      </c>
      <c r="V1337" s="3" t="s">
        <v>53</v>
      </c>
    </row>
    <row r="1338" spans="1:22" x14ac:dyDescent="0.25">
      <c r="A1338" s="3" t="s">
        <v>2247</v>
      </c>
      <c r="B1338" s="3">
        <v>30.59</v>
      </c>
      <c r="C1338" s="3" t="str" cm="1">
        <f t="array" ref="C1338">_xlfn.IFS($B1338&lt;18.5,"Underweight",$B1338&lt;24.9,"Normal Weight",$B1338&lt;29.9,"Overweight",TRUE,"Obesity")</f>
        <v>Obesity</v>
      </c>
      <c r="D1338" s="3">
        <v>4.41</v>
      </c>
      <c r="E1338" s="3" t="str">
        <f t="shared" si="60"/>
        <v>Normal</v>
      </c>
      <c r="F1338" s="3" t="s">
        <v>20</v>
      </c>
      <c r="G1338" s="3" t="s">
        <v>20</v>
      </c>
      <c r="H1338" s="3" t="s">
        <v>21</v>
      </c>
      <c r="I1338" s="3">
        <v>1</v>
      </c>
      <c r="J1338" s="3" t="s">
        <v>20</v>
      </c>
      <c r="L1338" s="3" t="s">
        <v>2247</v>
      </c>
      <c r="M1338" s="3">
        <v>2003</v>
      </c>
      <c r="N1338" s="3" t="s">
        <v>51</v>
      </c>
      <c r="O1338" s="3">
        <v>21</v>
      </c>
      <c r="P1338" s="5">
        <f t="shared" si="61"/>
        <v>37854</v>
      </c>
      <c r="Q1338" s="3">
        <f t="shared" si="62"/>
        <v>19</v>
      </c>
      <c r="R1338" s="3">
        <v>0</v>
      </c>
      <c r="S1338" s="99">
        <v>1639.56</v>
      </c>
      <c r="T1338" s="3" t="s">
        <v>29</v>
      </c>
      <c r="U1338" s="3" t="s">
        <v>29</v>
      </c>
      <c r="V1338" s="3" t="s">
        <v>33</v>
      </c>
    </row>
    <row r="1339" spans="1:22" x14ac:dyDescent="0.25">
      <c r="A1339" s="3" t="s">
        <v>2248</v>
      </c>
      <c r="B1339" s="3">
        <v>30.59</v>
      </c>
      <c r="C1339" s="3" t="str" cm="1">
        <f t="array" ref="C1339">_xlfn.IFS($B1339&lt;18.5,"Underweight",$B1339&lt;24.9,"Normal Weight",$B1339&lt;29.9,"Overweight",TRUE,"Obesity")</f>
        <v>Obesity</v>
      </c>
      <c r="D1339" s="3">
        <v>4.17</v>
      </c>
      <c r="E1339" s="3" t="str">
        <f t="shared" si="60"/>
        <v>Normal</v>
      </c>
      <c r="F1339" s="3" t="s">
        <v>20</v>
      </c>
      <c r="G1339" s="3" t="s">
        <v>20</v>
      </c>
      <c r="H1339" s="3" t="s">
        <v>21</v>
      </c>
      <c r="I1339" s="3">
        <v>1</v>
      </c>
      <c r="J1339" s="3" t="s">
        <v>20</v>
      </c>
      <c r="L1339" s="3" t="s">
        <v>2248</v>
      </c>
      <c r="M1339" s="3">
        <v>2003</v>
      </c>
      <c r="N1339" s="3" t="s">
        <v>47</v>
      </c>
      <c r="O1339" s="3">
        <v>16</v>
      </c>
      <c r="P1339" s="5">
        <f t="shared" si="61"/>
        <v>37880</v>
      </c>
      <c r="Q1339" s="3">
        <f t="shared" si="62"/>
        <v>19</v>
      </c>
      <c r="R1339" s="3">
        <v>0</v>
      </c>
      <c r="S1339" s="99">
        <v>1639.56</v>
      </c>
      <c r="T1339" s="3" t="s">
        <v>29</v>
      </c>
      <c r="U1339" s="3" t="s">
        <v>29</v>
      </c>
      <c r="V1339" s="3" t="s">
        <v>33</v>
      </c>
    </row>
    <row r="1340" spans="1:22" x14ac:dyDescent="0.25">
      <c r="A1340" s="3" t="s">
        <v>2249</v>
      </c>
      <c r="B1340" s="3">
        <v>27.835000000000001</v>
      </c>
      <c r="C1340" s="3" t="str" cm="1">
        <f t="array" ref="C1340">_xlfn.IFS($B1340&lt;18.5,"Underweight",$B1340&lt;24.9,"Normal Weight",$B1340&lt;29.9,"Overweight",TRUE,"Obesity")</f>
        <v>Overweight</v>
      </c>
      <c r="D1340" s="3">
        <v>4.4400000000000004</v>
      </c>
      <c r="E1340" s="3" t="str">
        <f t="shared" si="60"/>
        <v>Normal</v>
      </c>
      <c r="F1340" s="3" t="s">
        <v>20</v>
      </c>
      <c r="G1340" s="3" t="s">
        <v>20</v>
      </c>
      <c r="H1340" s="3" t="s">
        <v>21</v>
      </c>
      <c r="I1340" s="3">
        <v>1</v>
      </c>
      <c r="J1340" s="3" t="s">
        <v>20</v>
      </c>
      <c r="L1340" s="3" t="s">
        <v>2249</v>
      </c>
      <c r="M1340" s="3">
        <v>2003</v>
      </c>
      <c r="N1340" s="3" t="s">
        <v>28</v>
      </c>
      <c r="O1340" s="3">
        <v>30</v>
      </c>
      <c r="P1340" s="5">
        <f t="shared" si="61"/>
        <v>37985</v>
      </c>
      <c r="Q1340" s="3">
        <f t="shared" si="62"/>
        <v>19</v>
      </c>
      <c r="R1340" s="3">
        <v>0</v>
      </c>
      <c r="S1340" s="99">
        <v>1635.73</v>
      </c>
      <c r="T1340" s="3" t="s">
        <v>29</v>
      </c>
      <c r="U1340" s="3" t="s">
        <v>24</v>
      </c>
      <c r="V1340" s="3" t="s">
        <v>33</v>
      </c>
    </row>
    <row r="1341" spans="1:22" x14ac:dyDescent="0.25">
      <c r="A1341" s="3" t="s">
        <v>2250</v>
      </c>
      <c r="B1341" s="3">
        <v>40.26</v>
      </c>
      <c r="C1341" s="3" t="str" cm="1">
        <f t="array" ref="C1341">_xlfn.IFS($B1341&lt;18.5,"Underweight",$B1341&lt;24.9,"Normal Weight",$B1341&lt;29.9,"Overweight",TRUE,"Obesity")</f>
        <v>Obesity</v>
      </c>
      <c r="D1341" s="3">
        <v>5.52</v>
      </c>
      <c r="E1341" s="3" t="str">
        <f t="shared" si="60"/>
        <v>Normal</v>
      </c>
      <c r="F1341" s="3" t="s">
        <v>20</v>
      </c>
      <c r="G1341" s="3" t="s">
        <v>117</v>
      </c>
      <c r="H1341" s="3" t="s">
        <v>20</v>
      </c>
      <c r="I1341" s="3">
        <v>1</v>
      </c>
      <c r="J1341" s="3" t="s">
        <v>20</v>
      </c>
      <c r="L1341" s="3" t="s">
        <v>2250</v>
      </c>
      <c r="M1341" s="3">
        <v>2004</v>
      </c>
      <c r="N1341" s="3" t="s">
        <v>32</v>
      </c>
      <c r="O1341" s="3">
        <v>13</v>
      </c>
      <c r="P1341" s="5">
        <f t="shared" si="61"/>
        <v>38151</v>
      </c>
      <c r="Q1341" s="3">
        <f t="shared" si="62"/>
        <v>18</v>
      </c>
      <c r="R1341" s="3">
        <v>0</v>
      </c>
      <c r="S1341" s="99">
        <v>1634.57</v>
      </c>
      <c r="T1341" s="3" t="s">
        <v>29</v>
      </c>
      <c r="U1341" s="3" t="s">
        <v>29</v>
      </c>
      <c r="V1341" s="3" t="s">
        <v>25</v>
      </c>
    </row>
    <row r="1342" spans="1:22" x14ac:dyDescent="0.25">
      <c r="A1342" s="3" t="s">
        <v>2251</v>
      </c>
      <c r="B1342" s="3">
        <v>39.82</v>
      </c>
      <c r="C1342" s="3" t="str" cm="1">
        <f t="array" ref="C1342">_xlfn.IFS($B1342&lt;18.5,"Underweight",$B1342&lt;24.9,"Normal Weight",$B1342&lt;29.9,"Overweight",TRUE,"Obesity")</f>
        <v>Obesity</v>
      </c>
      <c r="D1342" s="3">
        <v>6.01</v>
      </c>
      <c r="E1342" s="3" t="str">
        <f t="shared" si="60"/>
        <v>Prediabetes</v>
      </c>
      <c r="F1342" s="3" t="s">
        <v>20</v>
      </c>
      <c r="G1342" s="3" t="s">
        <v>117</v>
      </c>
      <c r="H1342" s="3" t="s">
        <v>20</v>
      </c>
      <c r="I1342" s="3">
        <v>1</v>
      </c>
      <c r="J1342" s="3" t="s">
        <v>20</v>
      </c>
      <c r="L1342" s="3" t="s">
        <v>2251</v>
      </c>
      <c r="M1342" s="3">
        <v>2004</v>
      </c>
      <c r="N1342" s="3" t="s">
        <v>51</v>
      </c>
      <c r="O1342" s="3">
        <v>8</v>
      </c>
      <c r="P1342" s="5">
        <f t="shared" si="61"/>
        <v>38207</v>
      </c>
      <c r="Q1342" s="3">
        <f t="shared" si="62"/>
        <v>18</v>
      </c>
      <c r="R1342" s="3">
        <v>0</v>
      </c>
      <c r="S1342" s="99">
        <v>1633.96</v>
      </c>
      <c r="T1342" s="3" t="s">
        <v>29</v>
      </c>
      <c r="U1342" s="3" t="s">
        <v>23</v>
      </c>
      <c r="V1342" s="3" t="s">
        <v>25</v>
      </c>
    </row>
    <row r="1343" spans="1:22" x14ac:dyDescent="0.25">
      <c r="A1343" s="3" t="s">
        <v>2252</v>
      </c>
      <c r="B1343" s="3">
        <v>39.159999999999997</v>
      </c>
      <c r="C1343" s="3" t="str" cm="1">
        <f t="array" ref="C1343">_xlfn.IFS($B1343&lt;18.5,"Underweight",$B1343&lt;24.9,"Normal Weight",$B1343&lt;29.9,"Overweight",TRUE,"Obesity")</f>
        <v>Obesity</v>
      </c>
      <c r="D1343" s="3">
        <v>5.81</v>
      </c>
      <c r="E1343" s="3" t="str">
        <f t="shared" si="60"/>
        <v>Prediabetes</v>
      </c>
      <c r="F1343" s="3" t="s">
        <v>20</v>
      </c>
      <c r="G1343" s="3" t="s">
        <v>117</v>
      </c>
      <c r="H1343" s="3" t="s">
        <v>20</v>
      </c>
      <c r="I1343" s="3">
        <v>1</v>
      </c>
      <c r="J1343" s="3" t="s">
        <v>20</v>
      </c>
      <c r="L1343" s="3" t="s">
        <v>2252</v>
      </c>
      <c r="M1343" s="3">
        <v>2004</v>
      </c>
      <c r="N1343" s="3" t="s">
        <v>28</v>
      </c>
      <c r="O1343" s="3">
        <v>13</v>
      </c>
      <c r="P1343" s="5">
        <f t="shared" si="61"/>
        <v>38334</v>
      </c>
      <c r="Q1343" s="3">
        <f t="shared" si="62"/>
        <v>18</v>
      </c>
      <c r="R1343" s="3">
        <v>0</v>
      </c>
      <c r="S1343" s="99">
        <v>1633.04</v>
      </c>
      <c r="T1343" s="3" t="s">
        <v>29</v>
      </c>
      <c r="U1343" s="3" t="s">
        <v>29</v>
      </c>
      <c r="V1343" s="3" t="s">
        <v>25</v>
      </c>
    </row>
    <row r="1344" spans="1:22" x14ac:dyDescent="0.25">
      <c r="A1344" s="3" t="s">
        <v>2253</v>
      </c>
      <c r="B1344" s="3">
        <v>25.555</v>
      </c>
      <c r="C1344" s="3" t="str" cm="1">
        <f t="array" ref="C1344">_xlfn.IFS($B1344&lt;18.5,"Underweight",$B1344&lt;24.9,"Normal Weight",$B1344&lt;29.9,"Overweight",TRUE,"Obesity")</f>
        <v>Overweight</v>
      </c>
      <c r="D1344" s="3">
        <v>4.37</v>
      </c>
      <c r="E1344" s="3" t="str">
        <f t="shared" si="60"/>
        <v>Normal</v>
      </c>
      <c r="F1344" s="3" t="s">
        <v>20</v>
      </c>
      <c r="G1344" s="3" t="s">
        <v>20</v>
      </c>
      <c r="H1344" s="3" t="s">
        <v>21</v>
      </c>
      <c r="I1344" s="3">
        <v>1</v>
      </c>
      <c r="J1344" s="3" t="s">
        <v>20</v>
      </c>
      <c r="L1344" s="3" t="s">
        <v>2253</v>
      </c>
      <c r="M1344" s="3">
        <v>2003</v>
      </c>
      <c r="N1344" s="3" t="s">
        <v>47</v>
      </c>
      <c r="O1344" s="3">
        <v>16</v>
      </c>
      <c r="P1344" s="5">
        <f t="shared" si="61"/>
        <v>37880</v>
      </c>
      <c r="Q1344" s="3">
        <f t="shared" si="62"/>
        <v>19</v>
      </c>
      <c r="R1344" s="3">
        <v>0</v>
      </c>
      <c r="S1344" s="99">
        <v>1632.56</v>
      </c>
      <c r="T1344" s="3" t="s">
        <v>29</v>
      </c>
      <c r="U1344" s="3" t="s">
        <v>29</v>
      </c>
      <c r="V1344" s="3" t="s">
        <v>33</v>
      </c>
    </row>
    <row r="1345" spans="1:22" x14ac:dyDescent="0.25">
      <c r="A1345" s="3" t="s">
        <v>2254</v>
      </c>
      <c r="B1345" s="3">
        <v>25.175000000000001</v>
      </c>
      <c r="C1345" s="3" t="str" cm="1">
        <f t="array" ref="C1345">_xlfn.IFS($B1345&lt;18.5,"Underweight",$B1345&lt;24.9,"Normal Weight",$B1345&lt;29.9,"Overweight",TRUE,"Obesity")</f>
        <v>Overweight</v>
      </c>
      <c r="D1345" s="3">
        <v>5.74</v>
      </c>
      <c r="E1345" s="3" t="str">
        <f t="shared" si="60"/>
        <v>Prediabetes</v>
      </c>
      <c r="F1345" s="3" t="s">
        <v>20</v>
      </c>
      <c r="G1345" s="3" t="s">
        <v>20</v>
      </c>
      <c r="H1345" s="3" t="s">
        <v>21</v>
      </c>
      <c r="I1345" s="3">
        <v>1</v>
      </c>
      <c r="J1345" s="3" t="s">
        <v>20</v>
      </c>
      <c r="L1345" s="3" t="s">
        <v>2254</v>
      </c>
      <c r="M1345" s="3">
        <v>2003</v>
      </c>
      <c r="N1345" s="3" t="s">
        <v>22</v>
      </c>
      <c r="O1345" s="3">
        <v>3</v>
      </c>
      <c r="P1345" s="5">
        <f t="shared" si="61"/>
        <v>37897</v>
      </c>
      <c r="Q1345" s="3">
        <f t="shared" si="62"/>
        <v>19</v>
      </c>
      <c r="R1345" s="3">
        <v>0</v>
      </c>
      <c r="S1345" s="99">
        <v>1632.04</v>
      </c>
      <c r="T1345" s="3" t="s">
        <v>29</v>
      </c>
      <c r="U1345" s="3" t="s">
        <v>29</v>
      </c>
      <c r="V1345" s="3" t="s">
        <v>33</v>
      </c>
    </row>
    <row r="1346" spans="1:22" x14ac:dyDescent="0.25">
      <c r="A1346" s="3" t="s">
        <v>2255</v>
      </c>
      <c r="B1346" s="3">
        <v>38.28</v>
      </c>
      <c r="C1346" s="3" t="str" cm="1">
        <f t="array" ref="C1346">_xlfn.IFS($B1346&lt;18.5,"Underweight",$B1346&lt;24.9,"Normal Weight",$B1346&lt;29.9,"Overweight",TRUE,"Obesity")</f>
        <v>Obesity</v>
      </c>
      <c r="D1346" s="3">
        <v>5.39</v>
      </c>
      <c r="E1346" s="3" t="str">
        <f t="shared" ref="E1346:E1409" si="63">IF($D1346&lt;5.7,"Normal",IF($D1346&lt;6.5,"Prediabetes","Diabetes"))</f>
        <v>Normal</v>
      </c>
      <c r="F1346" s="3" t="s">
        <v>20</v>
      </c>
      <c r="G1346" s="3" t="s">
        <v>117</v>
      </c>
      <c r="H1346" s="3" t="s">
        <v>20</v>
      </c>
      <c r="I1346" s="3">
        <v>1</v>
      </c>
      <c r="J1346" s="3" t="s">
        <v>20</v>
      </c>
      <c r="L1346" s="3" t="s">
        <v>2255</v>
      </c>
      <c r="M1346" s="3">
        <v>2004</v>
      </c>
      <c r="N1346" s="3" t="s">
        <v>61</v>
      </c>
      <c r="O1346" s="3">
        <v>9</v>
      </c>
      <c r="P1346" s="5">
        <f t="shared" ref="P1346:P1409" si="64">DATE($M1346,MONTH(1&amp;$N1346),$O1346)</f>
        <v>38177</v>
      </c>
      <c r="Q1346" s="3">
        <f t="shared" ref="Q1346:Q1409" si="65">DATEDIF($P1346,DATE(2023,6,8),"Y")</f>
        <v>18</v>
      </c>
      <c r="R1346" s="3">
        <v>0</v>
      </c>
      <c r="S1346" s="99">
        <v>1631.82</v>
      </c>
      <c r="T1346" s="3" t="s">
        <v>29</v>
      </c>
      <c r="U1346" s="3" t="s">
        <v>23</v>
      </c>
      <c r="V1346" s="3" t="s">
        <v>25</v>
      </c>
    </row>
    <row r="1347" spans="1:22" x14ac:dyDescent="0.25">
      <c r="A1347" s="3" t="s">
        <v>2256</v>
      </c>
      <c r="B1347" s="3">
        <v>38.17</v>
      </c>
      <c r="C1347" s="3" t="str" cm="1">
        <f t="array" ref="C1347">_xlfn.IFS($B1347&lt;18.5,"Underweight",$B1347&lt;24.9,"Normal Weight",$B1347&lt;29.9,"Overweight",TRUE,"Obesity")</f>
        <v>Obesity</v>
      </c>
      <c r="D1347" s="3">
        <v>4.07</v>
      </c>
      <c r="E1347" s="3" t="str">
        <f t="shared" si="63"/>
        <v>Normal</v>
      </c>
      <c r="F1347" s="3" t="s">
        <v>20</v>
      </c>
      <c r="G1347" s="3" t="s">
        <v>117</v>
      </c>
      <c r="H1347" s="3" t="s">
        <v>20</v>
      </c>
      <c r="I1347" s="3">
        <v>1</v>
      </c>
      <c r="J1347" s="3" t="s">
        <v>20</v>
      </c>
      <c r="L1347" s="3" t="s">
        <v>2256</v>
      </c>
      <c r="M1347" s="3">
        <v>2004</v>
      </c>
      <c r="N1347" s="3" t="s">
        <v>28</v>
      </c>
      <c r="O1347" s="3">
        <v>5</v>
      </c>
      <c r="P1347" s="5">
        <f t="shared" si="64"/>
        <v>38326</v>
      </c>
      <c r="Q1347" s="3">
        <f t="shared" si="65"/>
        <v>18</v>
      </c>
      <c r="R1347" s="3">
        <v>0</v>
      </c>
      <c r="S1347" s="99">
        <v>1631.67</v>
      </c>
      <c r="T1347" s="3" t="s">
        <v>29</v>
      </c>
      <c r="U1347" s="3" t="s">
        <v>24</v>
      </c>
      <c r="V1347" s="3" t="s">
        <v>25</v>
      </c>
    </row>
    <row r="1348" spans="1:22" x14ac:dyDescent="0.25">
      <c r="A1348" s="3" t="s">
        <v>465</v>
      </c>
      <c r="B1348" s="3">
        <v>26.8</v>
      </c>
      <c r="C1348" s="3" t="str" cm="1">
        <f t="array" ref="C1348">_xlfn.IFS($B1348&lt;18.5,"Underweight",$B1348&lt;24.9,"Normal Weight",$B1348&lt;29.9,"Overweight",TRUE,"Obesity")</f>
        <v>Overweight</v>
      </c>
      <c r="D1348" s="3">
        <v>10.93</v>
      </c>
      <c r="E1348" s="3" t="str">
        <f t="shared" si="63"/>
        <v>Diabetes</v>
      </c>
      <c r="F1348" s="3" t="s">
        <v>21</v>
      </c>
      <c r="G1348" s="3" t="s">
        <v>20</v>
      </c>
      <c r="H1348" s="3" t="s">
        <v>20</v>
      </c>
      <c r="I1348" s="3">
        <v>0</v>
      </c>
      <c r="J1348" s="3" t="s">
        <v>20</v>
      </c>
      <c r="L1348" s="3" t="s">
        <v>465</v>
      </c>
      <c r="M1348" s="3">
        <v>1967</v>
      </c>
      <c r="N1348" s="3" t="s">
        <v>28</v>
      </c>
      <c r="O1348" s="3">
        <v>30</v>
      </c>
      <c r="P1348" s="5">
        <f t="shared" si="64"/>
        <v>24836</v>
      </c>
      <c r="Q1348" s="3">
        <f t="shared" si="65"/>
        <v>55</v>
      </c>
      <c r="R1348" s="3">
        <v>1</v>
      </c>
      <c r="S1348" s="99">
        <v>35160.129999999997</v>
      </c>
      <c r="T1348" s="3" t="s">
        <v>29</v>
      </c>
      <c r="U1348" s="3" t="s">
        <v>29</v>
      </c>
      <c r="V1348" s="3" t="s">
        <v>53</v>
      </c>
    </row>
    <row r="1349" spans="1:22" x14ac:dyDescent="0.25">
      <c r="A1349" s="3" t="s">
        <v>2257</v>
      </c>
      <c r="B1349" s="3">
        <v>36.85</v>
      </c>
      <c r="C1349" s="3" t="str" cm="1">
        <f t="array" ref="C1349">_xlfn.IFS($B1349&lt;18.5,"Underweight",$B1349&lt;24.9,"Normal Weight",$B1349&lt;29.9,"Overweight",TRUE,"Obesity")</f>
        <v>Obesity</v>
      </c>
      <c r="D1349" s="3">
        <v>5.49</v>
      </c>
      <c r="E1349" s="3" t="str">
        <f t="shared" si="63"/>
        <v>Normal</v>
      </c>
      <c r="F1349" s="3" t="s">
        <v>20</v>
      </c>
      <c r="G1349" s="3" t="s">
        <v>117</v>
      </c>
      <c r="H1349" s="3" t="s">
        <v>20</v>
      </c>
      <c r="I1349" s="3">
        <v>1</v>
      </c>
      <c r="J1349" s="3" t="s">
        <v>20</v>
      </c>
      <c r="L1349" s="3" t="s">
        <v>2257</v>
      </c>
      <c r="M1349" s="3">
        <v>2004</v>
      </c>
      <c r="N1349" s="3" t="s">
        <v>22</v>
      </c>
      <c r="O1349" s="3">
        <v>4</v>
      </c>
      <c r="P1349" s="5">
        <f t="shared" si="64"/>
        <v>38264</v>
      </c>
      <c r="Q1349" s="3">
        <f t="shared" si="65"/>
        <v>18</v>
      </c>
      <c r="R1349" s="3">
        <v>0</v>
      </c>
      <c r="S1349" s="99">
        <v>1629.83</v>
      </c>
      <c r="T1349" s="3" t="s">
        <v>29</v>
      </c>
      <c r="U1349" s="3" t="s">
        <v>29</v>
      </c>
      <c r="V1349" s="3" t="s">
        <v>25</v>
      </c>
    </row>
    <row r="1350" spans="1:22" x14ac:dyDescent="0.25">
      <c r="A1350" s="3" t="s">
        <v>2258</v>
      </c>
      <c r="B1350" s="3">
        <v>22.61</v>
      </c>
      <c r="C1350" s="3" t="str" cm="1">
        <f t="array" ref="C1350">_xlfn.IFS($B1350&lt;18.5,"Underweight",$B1350&lt;24.9,"Normal Weight",$B1350&lt;29.9,"Overweight",TRUE,"Obesity")</f>
        <v>Normal Weight</v>
      </c>
      <c r="D1350" s="3">
        <v>5.68</v>
      </c>
      <c r="E1350" s="3" t="str">
        <f t="shared" si="63"/>
        <v>Normal</v>
      </c>
      <c r="F1350" s="3" t="s">
        <v>20</v>
      </c>
      <c r="G1350" s="3" t="s">
        <v>20</v>
      </c>
      <c r="H1350" s="3" t="s">
        <v>21</v>
      </c>
      <c r="I1350" s="3">
        <v>1</v>
      </c>
      <c r="J1350" s="3" t="s">
        <v>20</v>
      </c>
      <c r="L1350" s="3" t="s">
        <v>2258</v>
      </c>
      <c r="M1350" s="3">
        <v>2003</v>
      </c>
      <c r="N1350" s="3" t="s">
        <v>61</v>
      </c>
      <c r="O1350" s="3">
        <v>17</v>
      </c>
      <c r="P1350" s="5">
        <f t="shared" si="64"/>
        <v>37819</v>
      </c>
      <c r="Q1350" s="3">
        <f t="shared" si="65"/>
        <v>19</v>
      </c>
      <c r="R1350" s="3">
        <v>0</v>
      </c>
      <c r="S1350" s="99">
        <v>1628.47</v>
      </c>
      <c r="T1350" s="3" t="s">
        <v>29</v>
      </c>
      <c r="U1350" s="3" t="s">
        <v>23</v>
      </c>
      <c r="V1350" s="3" t="s">
        <v>33</v>
      </c>
    </row>
    <row r="1351" spans="1:22" x14ac:dyDescent="0.25">
      <c r="A1351" s="3" t="s">
        <v>2259</v>
      </c>
      <c r="B1351" s="3">
        <v>21.754999999999999</v>
      </c>
      <c r="C1351" s="3" t="str" cm="1">
        <f t="array" ref="C1351">_xlfn.IFS($B1351&lt;18.5,"Underweight",$B1351&lt;24.9,"Normal Weight",$B1351&lt;29.9,"Overweight",TRUE,"Obesity")</f>
        <v>Normal Weight</v>
      </c>
      <c r="D1351" s="3">
        <v>6.09</v>
      </c>
      <c r="E1351" s="3" t="str">
        <f t="shared" si="63"/>
        <v>Prediabetes</v>
      </c>
      <c r="F1351" s="3" t="s">
        <v>20</v>
      </c>
      <c r="G1351" s="3" t="s">
        <v>20</v>
      </c>
      <c r="H1351" s="3" t="s">
        <v>21</v>
      </c>
      <c r="I1351" s="3">
        <v>1</v>
      </c>
      <c r="J1351" s="3" t="s">
        <v>20</v>
      </c>
      <c r="L1351" s="3" t="s">
        <v>2259</v>
      </c>
      <c r="M1351" s="3">
        <v>2003</v>
      </c>
      <c r="N1351" s="3" t="s">
        <v>28</v>
      </c>
      <c r="O1351" s="3">
        <v>4</v>
      </c>
      <c r="P1351" s="5">
        <f t="shared" si="64"/>
        <v>37959</v>
      </c>
      <c r="Q1351" s="3">
        <f t="shared" si="65"/>
        <v>19</v>
      </c>
      <c r="R1351" s="3">
        <v>0</v>
      </c>
      <c r="S1351" s="99">
        <v>1627.28</v>
      </c>
      <c r="T1351" s="3" t="s">
        <v>29</v>
      </c>
      <c r="U1351" s="3" t="s">
        <v>29</v>
      </c>
      <c r="V1351" s="3" t="s">
        <v>33</v>
      </c>
    </row>
    <row r="1352" spans="1:22" x14ac:dyDescent="0.25">
      <c r="A1352" s="3" t="s">
        <v>2260</v>
      </c>
      <c r="B1352" s="3">
        <v>20.425000000000001</v>
      </c>
      <c r="C1352" s="3" t="str" cm="1">
        <f t="array" ref="C1352">_xlfn.IFS($B1352&lt;18.5,"Underweight",$B1352&lt;24.9,"Normal Weight",$B1352&lt;29.9,"Overweight",TRUE,"Obesity")</f>
        <v>Normal Weight</v>
      </c>
      <c r="D1352" s="3">
        <v>5.53</v>
      </c>
      <c r="E1352" s="3" t="str">
        <f t="shared" si="63"/>
        <v>Normal</v>
      </c>
      <c r="F1352" s="3" t="s">
        <v>20</v>
      </c>
      <c r="G1352" s="3" t="s">
        <v>20</v>
      </c>
      <c r="H1352" s="3" t="s">
        <v>21</v>
      </c>
      <c r="I1352" s="3">
        <v>1</v>
      </c>
      <c r="J1352" s="3" t="s">
        <v>20</v>
      </c>
      <c r="L1352" s="3" t="s">
        <v>2260</v>
      </c>
      <c r="M1352" s="3">
        <v>2003</v>
      </c>
      <c r="N1352" s="3" t="s">
        <v>47</v>
      </c>
      <c r="O1352" s="3">
        <v>9</v>
      </c>
      <c r="P1352" s="5">
        <f t="shared" si="64"/>
        <v>37873</v>
      </c>
      <c r="Q1352" s="3">
        <f t="shared" si="65"/>
        <v>19</v>
      </c>
      <c r="R1352" s="3">
        <v>0</v>
      </c>
      <c r="S1352" s="99">
        <v>1625.43</v>
      </c>
      <c r="T1352" s="3" t="s">
        <v>29</v>
      </c>
      <c r="U1352" s="3" t="s">
        <v>24</v>
      </c>
      <c r="V1352" s="3" t="s">
        <v>33</v>
      </c>
    </row>
    <row r="1353" spans="1:22" x14ac:dyDescent="0.25">
      <c r="A1353" s="3" t="s">
        <v>2261</v>
      </c>
      <c r="B1353" s="3">
        <v>31.35</v>
      </c>
      <c r="C1353" s="3" t="str" cm="1">
        <f t="array" ref="C1353">_xlfn.IFS($B1353&lt;18.5,"Underweight",$B1353&lt;24.9,"Normal Weight",$B1353&lt;29.9,"Overweight",TRUE,"Obesity")</f>
        <v>Obesity</v>
      </c>
      <c r="D1353" s="3">
        <v>4.28</v>
      </c>
      <c r="E1353" s="3" t="str">
        <f t="shared" si="63"/>
        <v>Normal</v>
      </c>
      <c r="F1353" s="3" t="s">
        <v>20</v>
      </c>
      <c r="G1353" s="3" t="s">
        <v>117</v>
      </c>
      <c r="H1353" s="3" t="s">
        <v>20</v>
      </c>
      <c r="I1353" s="3">
        <v>1</v>
      </c>
      <c r="J1353" s="3" t="s">
        <v>20</v>
      </c>
      <c r="L1353" s="3" t="s">
        <v>2261</v>
      </c>
      <c r="M1353" s="3">
        <v>2004</v>
      </c>
      <c r="N1353" s="3" t="s">
        <v>61</v>
      </c>
      <c r="O1353" s="3">
        <v>25</v>
      </c>
      <c r="P1353" s="5">
        <f t="shared" si="64"/>
        <v>38193</v>
      </c>
      <c r="Q1353" s="3">
        <f t="shared" si="65"/>
        <v>18</v>
      </c>
      <c r="R1353" s="3">
        <v>0</v>
      </c>
      <c r="S1353" s="99">
        <v>1622.19</v>
      </c>
      <c r="T1353" s="3" t="s">
        <v>29</v>
      </c>
      <c r="U1353" s="3" t="s">
        <v>23</v>
      </c>
      <c r="V1353" s="3" t="s">
        <v>25</v>
      </c>
    </row>
    <row r="1354" spans="1:22" x14ac:dyDescent="0.25">
      <c r="A1354" s="3" t="s">
        <v>2262</v>
      </c>
      <c r="B1354" s="3">
        <v>31.13</v>
      </c>
      <c r="C1354" s="3" t="str" cm="1">
        <f t="array" ref="C1354">_xlfn.IFS($B1354&lt;18.5,"Underweight",$B1354&lt;24.9,"Normal Weight",$B1354&lt;29.9,"Overweight",TRUE,"Obesity")</f>
        <v>Obesity</v>
      </c>
      <c r="D1354" s="3">
        <v>6.01</v>
      </c>
      <c r="E1354" s="3" t="str">
        <f t="shared" si="63"/>
        <v>Prediabetes</v>
      </c>
      <c r="F1354" s="3" t="s">
        <v>20</v>
      </c>
      <c r="G1354" s="3" t="s">
        <v>117</v>
      </c>
      <c r="H1354" s="3" t="s">
        <v>20</v>
      </c>
      <c r="I1354" s="3">
        <v>1</v>
      </c>
      <c r="J1354" s="3" t="s">
        <v>20</v>
      </c>
      <c r="L1354" s="3" t="s">
        <v>2262</v>
      </c>
      <c r="M1354" s="3">
        <v>2004</v>
      </c>
      <c r="N1354" s="3" t="s">
        <v>51</v>
      </c>
      <c r="O1354" s="3">
        <v>21</v>
      </c>
      <c r="P1354" s="5">
        <f t="shared" si="64"/>
        <v>38220</v>
      </c>
      <c r="Q1354" s="3">
        <f t="shared" si="65"/>
        <v>18</v>
      </c>
      <c r="R1354" s="3">
        <v>0</v>
      </c>
      <c r="S1354" s="99">
        <v>1621.88</v>
      </c>
      <c r="T1354" s="3" t="s">
        <v>29</v>
      </c>
      <c r="U1354" s="3" t="s">
        <v>29</v>
      </c>
      <c r="V1354" s="3" t="s">
        <v>25</v>
      </c>
    </row>
    <row r="1355" spans="1:22" x14ac:dyDescent="0.25">
      <c r="A1355" s="3" t="s">
        <v>2263</v>
      </c>
      <c r="B1355" s="3">
        <v>17.48</v>
      </c>
      <c r="C1355" s="3" t="str" cm="1">
        <f t="array" ref="C1355">_xlfn.IFS($B1355&lt;18.5,"Underweight",$B1355&lt;24.9,"Normal Weight",$B1355&lt;29.9,"Overweight",TRUE,"Obesity")</f>
        <v>Underweight</v>
      </c>
      <c r="D1355" s="3">
        <v>4.59</v>
      </c>
      <c r="E1355" s="3" t="str">
        <f t="shared" si="63"/>
        <v>Normal</v>
      </c>
      <c r="F1355" s="3" t="s">
        <v>20</v>
      </c>
      <c r="G1355" s="3" t="s">
        <v>20</v>
      </c>
      <c r="H1355" s="3" t="s">
        <v>21</v>
      </c>
      <c r="I1355" s="3">
        <v>1</v>
      </c>
      <c r="J1355" s="3" t="s">
        <v>20</v>
      </c>
      <c r="L1355" s="3" t="s">
        <v>2263</v>
      </c>
      <c r="M1355" s="3">
        <v>2003</v>
      </c>
      <c r="N1355" s="3" t="s">
        <v>47</v>
      </c>
      <c r="O1355" s="3">
        <v>14</v>
      </c>
      <c r="P1355" s="5">
        <f t="shared" si="64"/>
        <v>37878</v>
      </c>
      <c r="Q1355" s="3">
        <f t="shared" si="65"/>
        <v>19</v>
      </c>
      <c r="R1355" s="3">
        <v>0</v>
      </c>
      <c r="S1355" s="99">
        <v>1621.34</v>
      </c>
      <c r="T1355" s="3" t="s">
        <v>29</v>
      </c>
      <c r="U1355" s="3" t="s">
        <v>29</v>
      </c>
      <c r="V1355" s="3" t="s">
        <v>33</v>
      </c>
    </row>
    <row r="1356" spans="1:22" x14ac:dyDescent="0.25">
      <c r="A1356" s="3" t="s">
        <v>2264</v>
      </c>
      <c r="B1356" s="3">
        <v>22.57</v>
      </c>
      <c r="C1356" s="3" t="str" cm="1">
        <f t="array" ref="C1356">_xlfn.IFS($B1356&lt;18.5,"Underweight",$B1356&lt;24.9,"Normal Weight",$B1356&lt;29.9,"Overweight",TRUE,"Obesity")</f>
        <v>Normal Weight</v>
      </c>
      <c r="D1356" s="3">
        <v>5.8</v>
      </c>
      <c r="E1356" s="3" t="str">
        <f t="shared" si="63"/>
        <v>Prediabetes</v>
      </c>
      <c r="F1356" s="3" t="s">
        <v>21</v>
      </c>
      <c r="G1356" s="3" t="s">
        <v>20</v>
      </c>
      <c r="H1356" s="3" t="s">
        <v>20</v>
      </c>
      <c r="I1356" s="3">
        <v>1</v>
      </c>
      <c r="J1356" s="3" t="s">
        <v>20</v>
      </c>
      <c r="L1356" s="3" t="s">
        <v>2264</v>
      </c>
      <c r="M1356" s="3">
        <v>1995</v>
      </c>
      <c r="N1356" s="3" t="s">
        <v>51</v>
      </c>
      <c r="O1356" s="3">
        <v>5</v>
      </c>
      <c r="P1356" s="5">
        <f t="shared" si="64"/>
        <v>34916</v>
      </c>
      <c r="Q1356" s="3">
        <f t="shared" si="65"/>
        <v>27</v>
      </c>
      <c r="R1356" s="3">
        <v>0</v>
      </c>
      <c r="S1356" s="99">
        <v>1617.16</v>
      </c>
      <c r="T1356" s="3" t="s">
        <v>29</v>
      </c>
      <c r="U1356" s="3" t="s">
        <v>23</v>
      </c>
      <c r="V1356" s="3" t="s">
        <v>25</v>
      </c>
    </row>
    <row r="1357" spans="1:22" x14ac:dyDescent="0.25">
      <c r="A1357" s="3" t="s">
        <v>2265</v>
      </c>
      <c r="B1357" s="3">
        <v>26.73</v>
      </c>
      <c r="C1357" s="3" t="str" cm="1">
        <f t="array" ref="C1357">_xlfn.IFS($B1357&lt;18.5,"Underweight",$B1357&lt;24.9,"Normal Weight",$B1357&lt;29.9,"Overweight",TRUE,"Obesity")</f>
        <v>Overweight</v>
      </c>
      <c r="D1357" s="3">
        <v>5.08</v>
      </c>
      <c r="E1357" s="3" t="str">
        <f t="shared" si="63"/>
        <v>Normal</v>
      </c>
      <c r="F1357" s="3" t="s">
        <v>20</v>
      </c>
      <c r="G1357" s="3" t="s">
        <v>117</v>
      </c>
      <c r="H1357" s="3" t="s">
        <v>20</v>
      </c>
      <c r="I1357" s="3">
        <v>1</v>
      </c>
      <c r="J1357" s="3" t="s">
        <v>20</v>
      </c>
      <c r="L1357" s="3" t="s">
        <v>2265</v>
      </c>
      <c r="M1357" s="3">
        <v>2004</v>
      </c>
      <c r="N1357" s="3" t="s">
        <v>61</v>
      </c>
      <c r="O1357" s="3">
        <v>22</v>
      </c>
      <c r="P1357" s="5">
        <f t="shared" si="64"/>
        <v>38190</v>
      </c>
      <c r="Q1357" s="3">
        <f t="shared" si="65"/>
        <v>18</v>
      </c>
      <c r="R1357" s="3">
        <v>0</v>
      </c>
      <c r="S1357" s="99">
        <v>1615.77</v>
      </c>
      <c r="T1357" s="3" t="s">
        <v>29</v>
      </c>
      <c r="U1357" s="3" t="s">
        <v>23</v>
      </c>
      <c r="V1357" s="3" t="s">
        <v>25</v>
      </c>
    </row>
    <row r="1358" spans="1:22" x14ac:dyDescent="0.25">
      <c r="A1358" s="3" t="s">
        <v>2266</v>
      </c>
      <c r="B1358" s="3">
        <v>20.79</v>
      </c>
      <c r="C1358" s="3" t="str" cm="1">
        <f t="array" ref="C1358">_xlfn.IFS($B1358&lt;18.5,"Underweight",$B1358&lt;24.9,"Normal Weight",$B1358&lt;29.9,"Overweight",TRUE,"Obesity")</f>
        <v>Normal Weight</v>
      </c>
      <c r="D1358" s="3">
        <v>5.84</v>
      </c>
      <c r="E1358" s="3" t="str">
        <f t="shared" si="63"/>
        <v>Prediabetes</v>
      </c>
      <c r="F1358" s="3" t="s">
        <v>20</v>
      </c>
      <c r="G1358" s="3" t="s">
        <v>117</v>
      </c>
      <c r="H1358" s="3" t="s">
        <v>20</v>
      </c>
      <c r="I1358" s="3">
        <v>1</v>
      </c>
      <c r="J1358" s="3" t="s">
        <v>20</v>
      </c>
      <c r="L1358" s="3" t="s">
        <v>2266</v>
      </c>
      <c r="M1358" s="3">
        <v>2004</v>
      </c>
      <c r="N1358" s="3" t="s">
        <v>56</v>
      </c>
      <c r="O1358" s="3">
        <v>19</v>
      </c>
      <c r="P1358" s="5">
        <f t="shared" si="64"/>
        <v>38310</v>
      </c>
      <c r="Q1358" s="3">
        <f t="shared" si="65"/>
        <v>18</v>
      </c>
      <c r="R1358" s="3">
        <v>0</v>
      </c>
      <c r="S1358" s="99">
        <v>1607.51</v>
      </c>
      <c r="T1358" s="3" t="s">
        <v>29</v>
      </c>
      <c r="U1358" s="3" t="s">
        <v>24</v>
      </c>
      <c r="V1358" s="3" t="s">
        <v>25</v>
      </c>
    </row>
    <row r="1359" spans="1:22" x14ac:dyDescent="0.25">
      <c r="A1359" s="3" t="s">
        <v>467</v>
      </c>
      <c r="B1359" s="3">
        <v>28.5</v>
      </c>
      <c r="C1359" s="3" t="str" cm="1">
        <f t="array" ref="C1359">_xlfn.IFS($B1359&lt;18.5,"Underweight",$B1359&lt;24.9,"Normal Weight",$B1359&lt;29.9,"Overweight",TRUE,"Obesity")</f>
        <v>Overweight</v>
      </c>
      <c r="D1359" s="3">
        <v>5.12</v>
      </c>
      <c r="E1359" s="3" t="str">
        <f t="shared" si="63"/>
        <v>Normal</v>
      </c>
      <c r="F1359" s="3" t="s">
        <v>20</v>
      </c>
      <c r="G1359" s="3" t="s">
        <v>20</v>
      </c>
      <c r="H1359" s="3" t="s">
        <v>20</v>
      </c>
      <c r="I1359" s="3">
        <v>1</v>
      </c>
      <c r="J1359" s="3" t="s">
        <v>21</v>
      </c>
      <c r="L1359" s="3" t="s">
        <v>467</v>
      </c>
      <c r="M1359" s="3">
        <v>1998</v>
      </c>
      <c r="N1359" s="3" t="s">
        <v>28</v>
      </c>
      <c r="O1359" s="3">
        <v>22</v>
      </c>
      <c r="P1359" s="5">
        <f t="shared" si="64"/>
        <v>36151</v>
      </c>
      <c r="Q1359" s="3">
        <f t="shared" si="65"/>
        <v>24</v>
      </c>
      <c r="R1359" s="3">
        <v>0</v>
      </c>
      <c r="S1359" s="99">
        <v>35147.53</v>
      </c>
      <c r="T1359" s="3" t="s">
        <v>23</v>
      </c>
      <c r="U1359" s="3" t="s">
        <v>23</v>
      </c>
      <c r="V1359" s="3" t="s">
        <v>39</v>
      </c>
    </row>
    <row r="1360" spans="1:22" x14ac:dyDescent="0.25">
      <c r="A1360" s="3" t="s">
        <v>2267</v>
      </c>
      <c r="B1360" s="3">
        <v>20.149999999999999</v>
      </c>
      <c r="C1360" s="3" t="str" cm="1">
        <f t="array" ref="C1360">_xlfn.IFS($B1360&lt;18.5,"Underweight",$B1360&lt;24.9,"Normal Weight",$B1360&lt;29.9,"Overweight",TRUE,"Obesity")</f>
        <v>Normal Weight</v>
      </c>
      <c r="D1360" s="3">
        <v>4.1500000000000004</v>
      </c>
      <c r="E1360" s="3" t="str">
        <f t="shared" si="63"/>
        <v>Normal</v>
      </c>
      <c r="F1360" s="3" t="s">
        <v>20</v>
      </c>
      <c r="G1360" s="3" t="s">
        <v>20</v>
      </c>
      <c r="H1360" s="3" t="s">
        <v>20</v>
      </c>
      <c r="I1360" s="3">
        <v>1</v>
      </c>
      <c r="J1360" s="3" t="s">
        <v>20</v>
      </c>
      <c r="L1360" s="3" t="s">
        <v>2267</v>
      </c>
      <c r="M1360" s="3">
        <v>1992</v>
      </c>
      <c r="N1360" s="3" t="s">
        <v>47</v>
      </c>
      <c r="O1360" s="3">
        <v>22</v>
      </c>
      <c r="P1360" s="5">
        <f t="shared" si="64"/>
        <v>33869</v>
      </c>
      <c r="Q1360" s="3">
        <f t="shared" si="65"/>
        <v>30</v>
      </c>
      <c r="R1360" s="3">
        <v>0</v>
      </c>
      <c r="S1360" s="99">
        <v>1566.88</v>
      </c>
      <c r="T1360" s="3" t="s">
        <v>29</v>
      </c>
      <c r="U1360" s="3" t="s">
        <v>23</v>
      </c>
      <c r="V1360" s="3" t="s">
        <v>25</v>
      </c>
    </row>
    <row r="1361" spans="1:22" x14ac:dyDescent="0.25">
      <c r="A1361" s="3" t="s">
        <v>2268</v>
      </c>
      <c r="B1361" s="3">
        <v>36.85</v>
      </c>
      <c r="C1361" s="3" t="str" cm="1">
        <f t="array" ref="C1361">_xlfn.IFS($B1361&lt;18.5,"Underweight",$B1361&lt;24.9,"Normal Weight",$B1361&lt;29.9,"Overweight",TRUE,"Obesity")</f>
        <v>Obesity</v>
      </c>
      <c r="D1361" s="3">
        <v>4.3600000000000003</v>
      </c>
      <c r="E1361" s="3" t="str">
        <f t="shared" si="63"/>
        <v>Normal</v>
      </c>
      <c r="F1361" s="3" t="s">
        <v>21</v>
      </c>
      <c r="G1361" s="3" t="s">
        <v>20</v>
      </c>
      <c r="H1361" s="3" t="s">
        <v>20</v>
      </c>
      <c r="I1361" s="3">
        <v>0</v>
      </c>
      <c r="J1361" s="3" t="s">
        <v>20</v>
      </c>
      <c r="L1361" s="3" t="s">
        <v>2268</v>
      </c>
      <c r="M1361" s="3">
        <v>2001</v>
      </c>
      <c r="N1361" s="3" t="s">
        <v>28</v>
      </c>
      <c r="O1361" s="3">
        <v>5</v>
      </c>
      <c r="P1361" s="5">
        <f t="shared" si="64"/>
        <v>37230</v>
      </c>
      <c r="Q1361" s="3">
        <f t="shared" si="65"/>
        <v>21</v>
      </c>
      <c r="R1361" s="3">
        <v>0</v>
      </c>
      <c r="S1361" s="99">
        <v>1534.3</v>
      </c>
      <c r="T1361" s="3" t="s">
        <v>29</v>
      </c>
      <c r="U1361" s="3" t="s">
        <v>29</v>
      </c>
      <c r="V1361" s="3" t="s">
        <v>25</v>
      </c>
    </row>
    <row r="1362" spans="1:22" x14ac:dyDescent="0.25">
      <c r="A1362" s="3" t="s">
        <v>2269</v>
      </c>
      <c r="B1362" s="3">
        <v>35.53</v>
      </c>
      <c r="C1362" s="3" t="str" cm="1">
        <f t="array" ref="C1362">_xlfn.IFS($B1362&lt;18.5,"Underweight",$B1362&lt;24.9,"Normal Weight",$B1362&lt;29.9,"Overweight",TRUE,"Obesity")</f>
        <v>Obesity</v>
      </c>
      <c r="D1362" s="3">
        <v>4.55</v>
      </c>
      <c r="E1362" s="3" t="str">
        <f t="shared" si="63"/>
        <v>Normal</v>
      </c>
      <c r="F1362" s="3" t="s">
        <v>21</v>
      </c>
      <c r="G1362" s="3" t="s">
        <v>20</v>
      </c>
      <c r="H1362" s="3" t="s">
        <v>20</v>
      </c>
      <c r="I1362" s="3">
        <v>0</v>
      </c>
      <c r="J1362" s="3" t="s">
        <v>20</v>
      </c>
      <c r="L1362" s="3" t="s">
        <v>2269</v>
      </c>
      <c r="M1362" s="3">
        <v>2001</v>
      </c>
      <c r="N1362" s="3" t="s">
        <v>32</v>
      </c>
      <c r="O1362" s="3">
        <v>2</v>
      </c>
      <c r="P1362" s="5">
        <f t="shared" si="64"/>
        <v>37044</v>
      </c>
      <c r="Q1362" s="3">
        <f t="shared" si="65"/>
        <v>22</v>
      </c>
      <c r="R1362" s="3">
        <v>0</v>
      </c>
      <c r="S1362" s="99">
        <v>1532.47</v>
      </c>
      <c r="T1362" s="3" t="s">
        <v>29</v>
      </c>
      <c r="U1362" s="3" t="s">
        <v>29</v>
      </c>
      <c r="V1362" s="3" t="s">
        <v>25</v>
      </c>
    </row>
    <row r="1363" spans="1:22" x14ac:dyDescent="0.25">
      <c r="A1363" s="3" t="s">
        <v>2270</v>
      </c>
      <c r="B1363" s="3">
        <v>31.1</v>
      </c>
      <c r="C1363" s="3" t="str" cm="1">
        <f t="array" ref="C1363">_xlfn.IFS($B1363&lt;18.5,"Underweight",$B1363&lt;24.9,"Normal Weight",$B1363&lt;29.9,"Overweight",TRUE,"Obesity")</f>
        <v>Obesity</v>
      </c>
      <c r="D1363" s="3">
        <v>4.37</v>
      </c>
      <c r="E1363" s="3" t="str">
        <f t="shared" si="63"/>
        <v>Normal</v>
      </c>
      <c r="F1363" s="3" t="s">
        <v>21</v>
      </c>
      <c r="G1363" s="3" t="s">
        <v>20</v>
      </c>
      <c r="H1363" s="3" t="s">
        <v>20</v>
      </c>
      <c r="I1363" s="3">
        <v>0</v>
      </c>
      <c r="J1363" s="3" t="s">
        <v>20</v>
      </c>
      <c r="L1363" s="3" t="s">
        <v>2270</v>
      </c>
      <c r="M1363" s="3">
        <v>2001</v>
      </c>
      <c r="N1363" s="3" t="s">
        <v>61</v>
      </c>
      <c r="O1363" s="3">
        <v>7</v>
      </c>
      <c r="P1363" s="5">
        <f t="shared" si="64"/>
        <v>37079</v>
      </c>
      <c r="Q1363" s="3">
        <f t="shared" si="65"/>
        <v>21</v>
      </c>
      <c r="R1363" s="3">
        <v>0</v>
      </c>
      <c r="S1363" s="99">
        <v>1526.31</v>
      </c>
      <c r="T1363" s="3" t="s">
        <v>29</v>
      </c>
      <c r="U1363" s="3" t="s">
        <v>24</v>
      </c>
      <c r="V1363" s="3" t="s">
        <v>53</v>
      </c>
    </row>
    <row r="1364" spans="1:22" x14ac:dyDescent="0.25">
      <c r="A1364" s="3" t="s">
        <v>2271</v>
      </c>
      <c r="B1364" s="3">
        <v>23.21</v>
      </c>
      <c r="C1364" s="3" t="str" cm="1">
        <f t="array" ref="C1364">_xlfn.IFS($B1364&lt;18.5,"Underweight",$B1364&lt;24.9,"Normal Weight",$B1364&lt;29.9,"Overweight",TRUE,"Obesity")</f>
        <v>Normal Weight</v>
      </c>
      <c r="D1364" s="3">
        <v>5.24</v>
      </c>
      <c r="E1364" s="3" t="str">
        <f t="shared" si="63"/>
        <v>Normal</v>
      </c>
      <c r="F1364" s="3" t="s">
        <v>21</v>
      </c>
      <c r="G1364" s="3" t="s">
        <v>20</v>
      </c>
      <c r="H1364" s="3" t="s">
        <v>20</v>
      </c>
      <c r="I1364" s="3">
        <v>0</v>
      </c>
      <c r="J1364" s="3" t="s">
        <v>20</v>
      </c>
      <c r="L1364" s="3" t="s">
        <v>2271</v>
      </c>
      <c r="M1364" s="3">
        <v>2001</v>
      </c>
      <c r="N1364" s="3" t="s">
        <v>51</v>
      </c>
      <c r="O1364" s="3">
        <v>25</v>
      </c>
      <c r="P1364" s="5">
        <f t="shared" si="64"/>
        <v>37128</v>
      </c>
      <c r="Q1364" s="3">
        <f t="shared" si="65"/>
        <v>21</v>
      </c>
      <c r="R1364" s="3">
        <v>0</v>
      </c>
      <c r="S1364" s="99">
        <v>1515.34</v>
      </c>
      <c r="T1364" s="3" t="s">
        <v>29</v>
      </c>
      <c r="U1364" s="3" t="s">
        <v>24</v>
      </c>
      <c r="V1364" s="3" t="s">
        <v>25</v>
      </c>
    </row>
    <row r="1365" spans="1:22" x14ac:dyDescent="0.25">
      <c r="A1365" s="3" t="s">
        <v>2272</v>
      </c>
      <c r="B1365" s="3">
        <v>18.36</v>
      </c>
      <c r="C1365" s="3" t="str" cm="1">
        <f t="array" ref="C1365">_xlfn.IFS($B1365&lt;18.5,"Underweight",$B1365&lt;24.9,"Normal Weight",$B1365&lt;29.9,"Overweight",TRUE,"Obesity")</f>
        <v>Underweight</v>
      </c>
      <c r="D1365" s="3">
        <v>5.96</v>
      </c>
      <c r="E1365" s="3" t="str">
        <f t="shared" si="63"/>
        <v>Prediabetes</v>
      </c>
      <c r="F1365" s="3" t="s">
        <v>20</v>
      </c>
      <c r="G1365" s="3" t="s">
        <v>20</v>
      </c>
      <c r="H1365" s="3" t="s">
        <v>20</v>
      </c>
      <c r="I1365" s="3">
        <v>1</v>
      </c>
      <c r="J1365" s="3" t="s">
        <v>20</v>
      </c>
      <c r="L1365" s="3" t="s">
        <v>2272</v>
      </c>
      <c r="M1365" s="3">
        <v>1998</v>
      </c>
      <c r="N1365" s="3" t="s">
        <v>32</v>
      </c>
      <c r="O1365" s="3">
        <v>19</v>
      </c>
      <c r="P1365" s="5">
        <f t="shared" si="64"/>
        <v>35965</v>
      </c>
      <c r="Q1365" s="3">
        <f t="shared" si="65"/>
        <v>24</v>
      </c>
      <c r="R1365" s="3">
        <v>0</v>
      </c>
      <c r="S1365" s="99">
        <v>1497</v>
      </c>
      <c r="T1365" s="3" t="s">
        <v>29</v>
      </c>
      <c r="U1365" s="3" t="s">
        <v>29</v>
      </c>
      <c r="V1365" s="3" t="s">
        <v>25</v>
      </c>
    </row>
    <row r="1366" spans="1:22" x14ac:dyDescent="0.25">
      <c r="A1366" s="3" t="s">
        <v>2273</v>
      </c>
      <c r="B1366" s="3">
        <v>15.92</v>
      </c>
      <c r="C1366" s="3" t="str" cm="1">
        <f t="array" ref="C1366">_xlfn.IFS($B1366&lt;18.5,"Underweight",$B1366&lt;24.9,"Normal Weight",$B1366&lt;29.9,"Overweight",TRUE,"Obesity")</f>
        <v>Underweight</v>
      </c>
      <c r="D1366" s="3">
        <v>4.76</v>
      </c>
      <c r="E1366" s="3" t="str">
        <f t="shared" si="63"/>
        <v>Normal</v>
      </c>
      <c r="F1366" s="3" t="s">
        <v>21</v>
      </c>
      <c r="G1366" s="3" t="s">
        <v>20</v>
      </c>
      <c r="H1366" s="3" t="s">
        <v>20</v>
      </c>
      <c r="I1366" s="3">
        <v>1</v>
      </c>
      <c r="J1366" s="3" t="s">
        <v>20</v>
      </c>
      <c r="L1366" s="3" t="s">
        <v>2273</v>
      </c>
      <c r="M1366" s="3">
        <v>1995</v>
      </c>
      <c r="N1366" s="3" t="s">
        <v>22</v>
      </c>
      <c r="O1366" s="3">
        <v>7</v>
      </c>
      <c r="P1366" s="5">
        <f t="shared" si="64"/>
        <v>34979</v>
      </c>
      <c r="Q1366" s="3">
        <f t="shared" si="65"/>
        <v>27</v>
      </c>
      <c r="R1366" s="3">
        <v>0</v>
      </c>
      <c r="S1366" s="99">
        <v>1493</v>
      </c>
      <c r="T1366" s="3" t="s">
        <v>29</v>
      </c>
      <c r="U1366" s="3" t="s">
        <v>24</v>
      </c>
      <c r="V1366" s="3" t="s">
        <v>25</v>
      </c>
    </row>
    <row r="1367" spans="1:22" x14ac:dyDescent="0.25">
      <c r="A1367" s="3" t="s">
        <v>2274</v>
      </c>
      <c r="B1367" s="3">
        <v>15.17</v>
      </c>
      <c r="C1367" s="3" t="str" cm="1">
        <f t="array" ref="C1367">_xlfn.IFS($B1367&lt;18.5,"Underweight",$B1367&lt;24.9,"Normal Weight",$B1367&lt;29.9,"Overweight",TRUE,"Obesity")</f>
        <v>Underweight</v>
      </c>
      <c r="D1367" s="3">
        <v>4.3</v>
      </c>
      <c r="E1367" s="3" t="str">
        <f t="shared" si="63"/>
        <v>Normal</v>
      </c>
      <c r="F1367" s="3" t="s">
        <v>21</v>
      </c>
      <c r="G1367" s="3" t="s">
        <v>20</v>
      </c>
      <c r="H1367" s="3" t="s">
        <v>21</v>
      </c>
      <c r="I1367" s="3">
        <v>1</v>
      </c>
      <c r="J1367" s="3" t="s">
        <v>20</v>
      </c>
      <c r="L1367" s="3" t="s">
        <v>2274</v>
      </c>
      <c r="M1367" s="3">
        <v>1997</v>
      </c>
      <c r="N1367" s="3" t="s">
        <v>32</v>
      </c>
      <c r="O1367" s="3">
        <v>9</v>
      </c>
      <c r="P1367" s="5">
        <f t="shared" si="64"/>
        <v>35590</v>
      </c>
      <c r="Q1367" s="3">
        <f t="shared" si="65"/>
        <v>25</v>
      </c>
      <c r="R1367" s="3">
        <v>0</v>
      </c>
      <c r="S1367" s="99">
        <v>1481</v>
      </c>
      <c r="T1367" s="3" t="s">
        <v>29</v>
      </c>
      <c r="U1367" s="3" t="s">
        <v>23</v>
      </c>
      <c r="V1367" s="3" t="s">
        <v>33</v>
      </c>
    </row>
    <row r="1368" spans="1:22" x14ac:dyDescent="0.25">
      <c r="A1368" s="3" t="s">
        <v>2275</v>
      </c>
      <c r="B1368" s="3">
        <v>16.63</v>
      </c>
      <c r="C1368" s="3" t="str" cm="1">
        <f t="array" ref="C1368">_xlfn.IFS($B1368&lt;18.5,"Underweight",$B1368&lt;24.9,"Normal Weight",$B1368&lt;29.9,"Overweight",TRUE,"Obesity")</f>
        <v>Underweight</v>
      </c>
      <c r="D1368" s="3">
        <v>4.5</v>
      </c>
      <c r="E1368" s="3" t="str">
        <f t="shared" si="63"/>
        <v>Normal</v>
      </c>
      <c r="F1368" s="3" t="s">
        <v>20</v>
      </c>
      <c r="G1368" s="3" t="s">
        <v>20</v>
      </c>
      <c r="H1368" s="3" t="s">
        <v>20</v>
      </c>
      <c r="I1368" s="3">
        <v>1</v>
      </c>
      <c r="J1368" s="3" t="s">
        <v>20</v>
      </c>
      <c r="L1368" s="3" t="s">
        <v>2275</v>
      </c>
      <c r="M1368" s="3">
        <v>1998</v>
      </c>
      <c r="N1368" s="3" t="s">
        <v>28</v>
      </c>
      <c r="O1368" s="3">
        <v>7</v>
      </c>
      <c r="P1368" s="5">
        <f t="shared" si="64"/>
        <v>36136</v>
      </c>
      <c r="Q1368" s="3">
        <f t="shared" si="65"/>
        <v>24</v>
      </c>
      <c r="R1368" s="3">
        <v>0</v>
      </c>
      <c r="S1368" s="99">
        <v>1477</v>
      </c>
      <c r="T1368" s="3" t="s">
        <v>29</v>
      </c>
      <c r="U1368" s="3" t="s">
        <v>23</v>
      </c>
      <c r="V1368" s="3" t="s">
        <v>25</v>
      </c>
    </row>
    <row r="1369" spans="1:22" x14ac:dyDescent="0.25">
      <c r="A1369" s="3" t="s">
        <v>2276</v>
      </c>
      <c r="B1369" s="3">
        <v>19.39</v>
      </c>
      <c r="C1369" s="3" t="str" cm="1">
        <f t="array" ref="C1369">_xlfn.IFS($B1369&lt;18.5,"Underweight",$B1369&lt;24.9,"Normal Weight",$B1369&lt;29.9,"Overweight",TRUE,"Obesity")</f>
        <v>Normal Weight</v>
      </c>
      <c r="D1369" s="3">
        <v>5.59</v>
      </c>
      <c r="E1369" s="3" t="str">
        <f t="shared" si="63"/>
        <v>Normal</v>
      </c>
      <c r="F1369" s="3" t="s">
        <v>20</v>
      </c>
      <c r="G1369" s="3" t="s">
        <v>20</v>
      </c>
      <c r="H1369" s="3" t="s">
        <v>21</v>
      </c>
      <c r="I1369" s="3">
        <v>1</v>
      </c>
      <c r="J1369" s="3" t="s">
        <v>20</v>
      </c>
      <c r="L1369" s="3" t="s">
        <v>2276</v>
      </c>
      <c r="M1369" s="3">
        <v>2003</v>
      </c>
      <c r="N1369" s="3" t="s">
        <v>32</v>
      </c>
      <c r="O1369" s="3">
        <v>20</v>
      </c>
      <c r="P1369" s="5">
        <f t="shared" si="64"/>
        <v>37792</v>
      </c>
      <c r="Q1369" s="3">
        <f t="shared" si="65"/>
        <v>19</v>
      </c>
      <c r="R1369" s="3">
        <v>0</v>
      </c>
      <c r="S1369" s="99">
        <v>1467</v>
      </c>
      <c r="T1369" s="3" t="s">
        <v>29</v>
      </c>
      <c r="U1369" s="3" t="s">
        <v>29</v>
      </c>
      <c r="V1369" s="3" t="s">
        <v>25</v>
      </c>
    </row>
    <row r="1370" spans="1:22" x14ac:dyDescent="0.25">
      <c r="A1370" s="3" t="s">
        <v>469</v>
      </c>
      <c r="B1370" s="3">
        <v>22.895</v>
      </c>
      <c r="C1370" s="3" t="str" cm="1">
        <f t="array" ref="C1370">_xlfn.IFS($B1370&lt;18.5,"Underweight",$B1370&lt;24.9,"Normal Weight",$B1370&lt;29.9,"Overweight",TRUE,"Obesity")</f>
        <v>Normal Weight</v>
      </c>
      <c r="D1370" s="3">
        <v>5.72</v>
      </c>
      <c r="E1370" s="3" t="str">
        <f t="shared" si="63"/>
        <v>Prediabetes</v>
      </c>
      <c r="F1370" s="3" t="s">
        <v>20</v>
      </c>
      <c r="G1370" s="3" t="s">
        <v>20</v>
      </c>
      <c r="H1370" s="3" t="s">
        <v>20</v>
      </c>
      <c r="I1370" s="3">
        <v>0</v>
      </c>
      <c r="J1370" s="3" t="s">
        <v>21</v>
      </c>
      <c r="L1370" s="3" t="s">
        <v>469</v>
      </c>
      <c r="M1370" s="3">
        <v>1977</v>
      </c>
      <c r="N1370" s="3" t="s">
        <v>32</v>
      </c>
      <c r="O1370" s="3">
        <v>29</v>
      </c>
      <c r="P1370" s="5">
        <f t="shared" si="64"/>
        <v>28305</v>
      </c>
      <c r="Q1370" s="3">
        <f t="shared" si="65"/>
        <v>45</v>
      </c>
      <c r="R1370" s="3">
        <v>0</v>
      </c>
      <c r="S1370" s="99">
        <v>35069.370000000003</v>
      </c>
      <c r="T1370" s="3" t="s">
        <v>23</v>
      </c>
      <c r="U1370" s="3" t="s">
        <v>23</v>
      </c>
      <c r="V1370" s="3" t="s">
        <v>227</v>
      </c>
    </row>
    <row r="1371" spans="1:22" x14ac:dyDescent="0.25">
      <c r="A1371" s="3" t="s">
        <v>2277</v>
      </c>
      <c r="B1371" s="3">
        <v>17.34</v>
      </c>
      <c r="C1371" s="3" t="str" cm="1">
        <f t="array" ref="C1371">_xlfn.IFS($B1371&lt;18.5,"Underweight",$B1371&lt;24.9,"Normal Weight",$B1371&lt;29.9,"Overweight",TRUE,"Obesity")</f>
        <v>Underweight</v>
      </c>
      <c r="D1371" s="3">
        <v>6.29</v>
      </c>
      <c r="E1371" s="3" t="str">
        <f t="shared" si="63"/>
        <v>Prediabetes</v>
      </c>
      <c r="F1371" s="3" t="s">
        <v>21</v>
      </c>
      <c r="G1371" s="3" t="s">
        <v>20</v>
      </c>
      <c r="H1371" s="3" t="s">
        <v>21</v>
      </c>
      <c r="I1371" s="3">
        <v>1</v>
      </c>
      <c r="J1371" s="3" t="s">
        <v>20</v>
      </c>
      <c r="L1371" s="3" t="s">
        <v>2277</v>
      </c>
      <c r="M1371" s="3">
        <v>1997</v>
      </c>
      <c r="N1371" s="3" t="s">
        <v>32</v>
      </c>
      <c r="O1371" s="3">
        <v>19</v>
      </c>
      <c r="P1371" s="5">
        <f t="shared" si="64"/>
        <v>35600</v>
      </c>
      <c r="Q1371" s="3">
        <f t="shared" si="65"/>
        <v>25</v>
      </c>
      <c r="R1371" s="3">
        <v>0</v>
      </c>
      <c r="S1371" s="99">
        <v>1445</v>
      </c>
      <c r="T1371" s="3" t="s">
        <v>29</v>
      </c>
      <c r="U1371" s="3" t="s">
        <v>23</v>
      </c>
      <c r="V1371" s="3" t="s">
        <v>25</v>
      </c>
    </row>
    <row r="1372" spans="1:22" x14ac:dyDescent="0.25">
      <c r="A1372" s="3" t="s">
        <v>2278</v>
      </c>
      <c r="B1372" s="3">
        <v>17.940000000000001</v>
      </c>
      <c r="C1372" s="3" t="str" cm="1">
        <f t="array" ref="C1372">_xlfn.IFS($B1372&lt;18.5,"Underweight",$B1372&lt;24.9,"Normal Weight",$B1372&lt;29.9,"Overweight",TRUE,"Obesity")</f>
        <v>Underweight</v>
      </c>
      <c r="D1372" s="3">
        <v>4.1900000000000004</v>
      </c>
      <c r="E1372" s="3" t="str">
        <f t="shared" si="63"/>
        <v>Normal</v>
      </c>
      <c r="F1372" s="3" t="s">
        <v>20</v>
      </c>
      <c r="G1372" s="3" t="s">
        <v>117</v>
      </c>
      <c r="H1372" s="3" t="s">
        <v>20</v>
      </c>
      <c r="I1372" s="3">
        <v>1</v>
      </c>
      <c r="J1372" s="3" t="s">
        <v>20</v>
      </c>
      <c r="L1372" s="3" t="s">
        <v>2278</v>
      </c>
      <c r="M1372" s="3">
        <v>2000</v>
      </c>
      <c r="N1372" s="3" t="s">
        <v>47</v>
      </c>
      <c r="O1372" s="3">
        <v>1</v>
      </c>
      <c r="P1372" s="5">
        <f t="shared" si="64"/>
        <v>36770</v>
      </c>
      <c r="Q1372" s="3">
        <f t="shared" si="65"/>
        <v>22</v>
      </c>
      <c r="R1372" s="3">
        <v>0</v>
      </c>
      <c r="S1372" s="99">
        <v>1438</v>
      </c>
      <c r="T1372" s="3" t="s">
        <v>29</v>
      </c>
      <c r="U1372" s="3" t="s">
        <v>29</v>
      </c>
      <c r="V1372" s="3" t="s">
        <v>25</v>
      </c>
    </row>
    <row r="1373" spans="1:22" x14ac:dyDescent="0.25">
      <c r="A1373" s="3" t="s">
        <v>2279</v>
      </c>
      <c r="B1373" s="3">
        <v>16.670000000000002</v>
      </c>
      <c r="C1373" s="3" t="str" cm="1">
        <f t="array" ref="C1373">_xlfn.IFS($B1373&lt;18.5,"Underweight",$B1373&lt;24.9,"Normal Weight",$B1373&lt;29.9,"Overweight",TRUE,"Obesity")</f>
        <v>Underweight</v>
      </c>
      <c r="D1373" s="3">
        <v>4.7</v>
      </c>
      <c r="E1373" s="3" t="str">
        <f t="shared" si="63"/>
        <v>Normal</v>
      </c>
      <c r="F1373" s="3" t="s">
        <v>21</v>
      </c>
      <c r="G1373" s="3" t="s">
        <v>20</v>
      </c>
      <c r="H1373" s="3" t="s">
        <v>21</v>
      </c>
      <c r="I1373" s="3">
        <v>1</v>
      </c>
      <c r="J1373" s="3" t="s">
        <v>20</v>
      </c>
      <c r="L1373" s="3" t="s">
        <v>2279</v>
      </c>
      <c r="M1373" s="3">
        <v>1997</v>
      </c>
      <c r="N1373" s="3" t="s">
        <v>28</v>
      </c>
      <c r="O1373" s="3">
        <v>5</v>
      </c>
      <c r="P1373" s="5">
        <f t="shared" si="64"/>
        <v>35769</v>
      </c>
      <c r="Q1373" s="3">
        <f t="shared" si="65"/>
        <v>25</v>
      </c>
      <c r="R1373" s="3">
        <v>0</v>
      </c>
      <c r="S1373" s="99">
        <v>1422</v>
      </c>
      <c r="T1373" s="3" t="s">
        <v>29</v>
      </c>
      <c r="U1373" s="3" t="s">
        <v>29</v>
      </c>
      <c r="V1373" s="3" t="s">
        <v>25</v>
      </c>
    </row>
    <row r="1374" spans="1:22" x14ac:dyDescent="0.25">
      <c r="A1374" s="3" t="s">
        <v>2280</v>
      </c>
      <c r="B1374" s="3">
        <v>20.58</v>
      </c>
      <c r="C1374" s="3" t="str" cm="1">
        <f t="array" ref="C1374">_xlfn.IFS($B1374&lt;18.5,"Underweight",$B1374&lt;24.9,"Normal Weight",$B1374&lt;29.9,"Overweight",TRUE,"Obesity")</f>
        <v>Normal Weight</v>
      </c>
      <c r="D1374" s="3">
        <v>5.64</v>
      </c>
      <c r="E1374" s="3" t="str">
        <f t="shared" si="63"/>
        <v>Normal</v>
      </c>
      <c r="F1374" s="3" t="s">
        <v>21</v>
      </c>
      <c r="G1374" s="3" t="s">
        <v>20</v>
      </c>
      <c r="H1374" s="3" t="s">
        <v>20</v>
      </c>
      <c r="I1374" s="3">
        <v>0</v>
      </c>
      <c r="J1374" s="3" t="s">
        <v>20</v>
      </c>
      <c r="L1374" s="3" t="s">
        <v>2280</v>
      </c>
      <c r="M1374" s="3">
        <v>2001</v>
      </c>
      <c r="N1374" s="3" t="s">
        <v>51</v>
      </c>
      <c r="O1374" s="3">
        <v>23</v>
      </c>
      <c r="P1374" s="5">
        <f t="shared" si="64"/>
        <v>37126</v>
      </c>
      <c r="Q1374" s="3">
        <f t="shared" si="65"/>
        <v>21</v>
      </c>
      <c r="R1374" s="3">
        <v>0</v>
      </c>
      <c r="S1374" s="99">
        <v>1421</v>
      </c>
      <c r="T1374" s="3" t="s">
        <v>29</v>
      </c>
      <c r="U1374" s="3" t="s">
        <v>29</v>
      </c>
      <c r="V1374" s="3" t="s">
        <v>25</v>
      </c>
    </row>
    <row r="1375" spans="1:22" x14ac:dyDescent="0.25">
      <c r="A1375" s="3" t="s">
        <v>2281</v>
      </c>
      <c r="B1375" s="3">
        <v>16.5</v>
      </c>
      <c r="C1375" s="3" t="str" cm="1">
        <f t="array" ref="C1375">_xlfn.IFS($B1375&lt;18.5,"Underweight",$B1375&lt;24.9,"Normal Weight",$B1375&lt;29.9,"Overweight",TRUE,"Obesity")</f>
        <v>Underweight</v>
      </c>
      <c r="D1375" s="3">
        <v>4.1100000000000003</v>
      </c>
      <c r="E1375" s="3" t="str">
        <f t="shared" si="63"/>
        <v>Normal</v>
      </c>
      <c r="F1375" s="3" t="s">
        <v>21</v>
      </c>
      <c r="G1375" s="3" t="s">
        <v>20</v>
      </c>
      <c r="H1375" s="3" t="s">
        <v>20</v>
      </c>
      <c r="I1375" s="3">
        <v>0</v>
      </c>
      <c r="J1375" s="3" t="s">
        <v>20</v>
      </c>
      <c r="L1375" s="3" t="s">
        <v>2281</v>
      </c>
      <c r="M1375" s="3">
        <v>1996</v>
      </c>
      <c r="N1375" s="3" t="s">
        <v>32</v>
      </c>
      <c r="O1375" s="3">
        <v>23</v>
      </c>
      <c r="P1375" s="5">
        <f t="shared" si="64"/>
        <v>35239</v>
      </c>
      <c r="Q1375" s="3">
        <f t="shared" si="65"/>
        <v>26</v>
      </c>
      <c r="R1375" s="3">
        <v>0</v>
      </c>
      <c r="S1375" s="99">
        <v>1417</v>
      </c>
      <c r="T1375" s="3" t="s">
        <v>29</v>
      </c>
      <c r="U1375" s="3" t="s">
        <v>24</v>
      </c>
      <c r="V1375" s="3" t="s">
        <v>25</v>
      </c>
    </row>
    <row r="1376" spans="1:22" x14ac:dyDescent="0.25">
      <c r="A1376" s="3" t="s">
        <v>2282</v>
      </c>
      <c r="B1376" s="3">
        <v>15.41</v>
      </c>
      <c r="C1376" s="3" t="str" cm="1">
        <f t="array" ref="C1376">_xlfn.IFS($B1376&lt;18.5,"Underweight",$B1376&lt;24.9,"Normal Weight",$B1376&lt;29.9,"Overweight",TRUE,"Obesity")</f>
        <v>Underweight</v>
      </c>
      <c r="D1376" s="3">
        <v>5.43</v>
      </c>
      <c r="E1376" s="3" t="str">
        <f t="shared" si="63"/>
        <v>Normal</v>
      </c>
      <c r="F1376" s="3" t="s">
        <v>21</v>
      </c>
      <c r="G1376" s="3" t="s">
        <v>20</v>
      </c>
      <c r="H1376" s="3" t="s">
        <v>21</v>
      </c>
      <c r="I1376" s="3">
        <v>1</v>
      </c>
      <c r="J1376" s="3" t="s">
        <v>20</v>
      </c>
      <c r="L1376" s="3" t="s">
        <v>2282</v>
      </c>
      <c r="M1376" s="3">
        <v>1997</v>
      </c>
      <c r="N1376" s="3" t="s">
        <v>22</v>
      </c>
      <c r="O1376" s="3">
        <v>27</v>
      </c>
      <c r="P1376" s="5">
        <f t="shared" si="64"/>
        <v>35730</v>
      </c>
      <c r="Q1376" s="3">
        <f t="shared" si="65"/>
        <v>25</v>
      </c>
      <c r="R1376" s="3">
        <v>0</v>
      </c>
      <c r="S1376" s="99">
        <v>1402</v>
      </c>
      <c r="T1376" s="3" t="s">
        <v>29</v>
      </c>
      <c r="U1376" s="3" t="s">
        <v>24</v>
      </c>
      <c r="V1376" s="3" t="s">
        <v>53</v>
      </c>
    </row>
    <row r="1377" spans="1:22" x14ac:dyDescent="0.25">
      <c r="A1377" s="3" t="s">
        <v>2283</v>
      </c>
      <c r="B1377" s="3">
        <v>24.59</v>
      </c>
      <c r="C1377" s="3" t="str" cm="1">
        <f t="array" ref="C1377">_xlfn.IFS($B1377&lt;18.5,"Underweight",$B1377&lt;24.9,"Normal Weight",$B1377&lt;29.9,"Overweight",TRUE,"Obesity")</f>
        <v>Normal Weight</v>
      </c>
      <c r="D1377" s="3">
        <v>4.38</v>
      </c>
      <c r="E1377" s="3" t="str">
        <f t="shared" si="63"/>
        <v>Normal</v>
      </c>
      <c r="F1377" s="3" t="s">
        <v>20</v>
      </c>
      <c r="G1377" s="3" t="s">
        <v>20</v>
      </c>
      <c r="H1377" s="3" t="s">
        <v>20</v>
      </c>
      <c r="I1377" s="3">
        <v>1</v>
      </c>
      <c r="J1377" s="3" t="s">
        <v>20</v>
      </c>
      <c r="L1377" s="3" t="s">
        <v>2283</v>
      </c>
      <c r="M1377" s="3">
        <v>1998</v>
      </c>
      <c r="N1377" s="3" t="s">
        <v>47</v>
      </c>
      <c r="O1377" s="3">
        <v>5</v>
      </c>
      <c r="P1377" s="5">
        <f t="shared" si="64"/>
        <v>36043</v>
      </c>
      <c r="Q1377" s="3">
        <f t="shared" si="65"/>
        <v>24</v>
      </c>
      <c r="R1377" s="3">
        <v>0</v>
      </c>
      <c r="S1377" s="99">
        <v>1400.44</v>
      </c>
      <c r="T1377" s="3" t="s">
        <v>29</v>
      </c>
      <c r="U1377" s="3" t="s">
        <v>29</v>
      </c>
      <c r="V1377" s="3" t="s">
        <v>25</v>
      </c>
    </row>
    <row r="1378" spans="1:22" x14ac:dyDescent="0.25">
      <c r="A1378" s="3" t="s">
        <v>2284</v>
      </c>
      <c r="B1378" s="3">
        <v>33.33</v>
      </c>
      <c r="C1378" s="3" t="str" cm="1">
        <f t="array" ref="C1378">_xlfn.IFS($B1378&lt;18.5,"Underweight",$B1378&lt;24.9,"Normal Weight",$B1378&lt;29.9,"Overweight",TRUE,"Obesity")</f>
        <v>Obesity</v>
      </c>
      <c r="D1378" s="3">
        <v>9.7899999999999991</v>
      </c>
      <c r="E1378" s="3" t="str">
        <f t="shared" si="63"/>
        <v>Diabetes</v>
      </c>
      <c r="F1378" s="3" t="s">
        <v>20</v>
      </c>
      <c r="G1378" s="3" t="s">
        <v>20</v>
      </c>
      <c r="H1378" s="3" t="s">
        <v>20</v>
      </c>
      <c r="I1378" s="3">
        <v>0</v>
      </c>
      <c r="J1378" s="3" t="s">
        <v>20</v>
      </c>
      <c r="L1378" s="3" t="s">
        <v>2284</v>
      </c>
      <c r="M1378" s="3">
        <v>2002</v>
      </c>
      <c r="N1378" s="3" t="s">
        <v>28</v>
      </c>
      <c r="O1378" s="3">
        <v>22</v>
      </c>
      <c r="P1378" s="5">
        <f t="shared" si="64"/>
        <v>37612</v>
      </c>
      <c r="Q1378" s="3">
        <f t="shared" si="65"/>
        <v>20</v>
      </c>
      <c r="R1378" s="3">
        <v>0</v>
      </c>
      <c r="S1378" s="99">
        <v>1391.53</v>
      </c>
      <c r="T1378" s="3" t="s">
        <v>29</v>
      </c>
      <c r="U1378" s="3" t="s">
        <v>23</v>
      </c>
      <c r="V1378" s="3" t="s">
        <v>25</v>
      </c>
    </row>
    <row r="1379" spans="1:22" x14ac:dyDescent="0.25">
      <c r="A1379" s="3" t="s">
        <v>2285</v>
      </c>
      <c r="B1379" s="3">
        <v>18.5</v>
      </c>
      <c r="C1379" s="3" t="str" cm="1">
        <f t="array" ref="C1379">_xlfn.IFS($B1379&lt;18.5,"Underweight",$B1379&lt;24.9,"Normal Weight",$B1379&lt;29.9,"Overweight",TRUE,"Obesity")</f>
        <v>Normal Weight</v>
      </c>
      <c r="D1379" s="3">
        <v>11.84</v>
      </c>
      <c r="E1379" s="3" t="str">
        <f t="shared" si="63"/>
        <v>Diabetes</v>
      </c>
      <c r="F1379" s="3" t="s">
        <v>20</v>
      </c>
      <c r="G1379" s="3" t="s">
        <v>20</v>
      </c>
      <c r="H1379" s="3" t="s">
        <v>20</v>
      </c>
      <c r="I1379" s="3">
        <v>0</v>
      </c>
      <c r="J1379" s="3" t="s">
        <v>20</v>
      </c>
      <c r="L1379" s="3" t="s">
        <v>2285</v>
      </c>
      <c r="M1379" s="3">
        <v>2002</v>
      </c>
      <c r="N1379" s="3" t="s">
        <v>56</v>
      </c>
      <c r="O1379" s="3">
        <v>14</v>
      </c>
      <c r="P1379" s="5">
        <f t="shared" si="64"/>
        <v>37574</v>
      </c>
      <c r="Q1379" s="3">
        <f t="shared" si="65"/>
        <v>20</v>
      </c>
      <c r="R1379" s="3">
        <v>0</v>
      </c>
      <c r="S1379" s="99">
        <v>1390</v>
      </c>
      <c r="T1379" s="3" t="s">
        <v>29</v>
      </c>
      <c r="U1379" s="3" t="s">
        <v>29</v>
      </c>
      <c r="V1379" s="3" t="s">
        <v>25</v>
      </c>
    </row>
    <row r="1380" spans="1:22" x14ac:dyDescent="0.25">
      <c r="A1380" s="3" t="s">
        <v>2286</v>
      </c>
      <c r="B1380" s="3">
        <v>18.579999999999998</v>
      </c>
      <c r="C1380" s="3" t="str" cm="1">
        <f t="array" ref="C1380">_xlfn.IFS($B1380&lt;18.5,"Underweight",$B1380&lt;24.9,"Normal Weight",$B1380&lt;29.9,"Overweight",TRUE,"Obesity")</f>
        <v>Normal Weight</v>
      </c>
      <c r="D1380" s="3">
        <v>6.22</v>
      </c>
      <c r="E1380" s="3" t="str">
        <f t="shared" si="63"/>
        <v>Prediabetes</v>
      </c>
      <c r="F1380" s="3" t="s">
        <v>20</v>
      </c>
      <c r="G1380" s="3" t="s">
        <v>20</v>
      </c>
      <c r="H1380" s="3" t="s">
        <v>20</v>
      </c>
      <c r="I1380" s="3">
        <v>0</v>
      </c>
      <c r="J1380" s="3" t="s">
        <v>20</v>
      </c>
      <c r="L1380" s="3" t="s">
        <v>2286</v>
      </c>
      <c r="M1380" s="3">
        <v>1999</v>
      </c>
      <c r="N1380" s="3" t="s">
        <v>61</v>
      </c>
      <c r="O1380" s="3">
        <v>6</v>
      </c>
      <c r="P1380" s="5">
        <f t="shared" si="64"/>
        <v>36347</v>
      </c>
      <c r="Q1380" s="3">
        <f t="shared" si="65"/>
        <v>23</v>
      </c>
      <c r="R1380" s="3">
        <v>0</v>
      </c>
      <c r="S1380" s="99">
        <v>1389</v>
      </c>
      <c r="T1380" s="3" t="s">
        <v>29</v>
      </c>
      <c r="U1380" s="3" t="s">
        <v>29</v>
      </c>
      <c r="V1380" s="3" t="s">
        <v>25</v>
      </c>
    </row>
    <row r="1381" spans="1:22" x14ac:dyDescent="0.25">
      <c r="A1381" s="3" t="s">
        <v>471</v>
      </c>
      <c r="B1381" s="3">
        <v>34.06</v>
      </c>
      <c r="C1381" s="3" t="str" cm="1">
        <f t="array" ref="C1381">_xlfn.IFS($B1381&lt;18.5,"Underweight",$B1381&lt;24.9,"Normal Weight",$B1381&lt;29.9,"Overweight",TRUE,"Obesity")</f>
        <v>Obesity</v>
      </c>
      <c r="D1381" s="3">
        <v>11.83</v>
      </c>
      <c r="E1381" s="3" t="str">
        <f t="shared" si="63"/>
        <v>Diabetes</v>
      </c>
      <c r="F1381" s="3" t="s">
        <v>21</v>
      </c>
      <c r="G1381" s="3" t="s">
        <v>20</v>
      </c>
      <c r="H1381" s="3" t="s">
        <v>20</v>
      </c>
      <c r="I1381" s="3">
        <v>1</v>
      </c>
      <c r="J1381" s="3" t="s">
        <v>21</v>
      </c>
      <c r="L1381" s="3" t="s">
        <v>471</v>
      </c>
      <c r="M1381" s="3">
        <v>1975</v>
      </c>
      <c r="N1381" s="3" t="s">
        <v>51</v>
      </c>
      <c r="O1381" s="3">
        <v>29</v>
      </c>
      <c r="P1381" s="5">
        <f t="shared" si="64"/>
        <v>27635</v>
      </c>
      <c r="Q1381" s="3">
        <f t="shared" si="65"/>
        <v>47</v>
      </c>
      <c r="R1381" s="3">
        <v>1</v>
      </c>
      <c r="S1381" s="99">
        <v>35050.620000000003</v>
      </c>
      <c r="T1381" s="3" t="s">
        <v>29</v>
      </c>
      <c r="U1381" s="3" t="s">
        <v>23</v>
      </c>
      <c r="V1381" s="3" t="s">
        <v>53</v>
      </c>
    </row>
    <row r="1382" spans="1:22" x14ac:dyDescent="0.25">
      <c r="A1382" s="3" t="s">
        <v>2287</v>
      </c>
      <c r="B1382" s="3">
        <v>16.64</v>
      </c>
      <c r="C1382" s="3" t="str" cm="1">
        <f t="array" ref="C1382">_xlfn.IFS($B1382&lt;18.5,"Underweight",$B1382&lt;24.9,"Normal Weight",$B1382&lt;29.9,"Overweight",TRUE,"Obesity")</f>
        <v>Underweight</v>
      </c>
      <c r="D1382" s="3">
        <v>10.01</v>
      </c>
      <c r="E1382" s="3" t="str">
        <f t="shared" si="63"/>
        <v>Diabetes</v>
      </c>
      <c r="F1382" s="3" t="s">
        <v>20</v>
      </c>
      <c r="G1382" s="3" t="s">
        <v>20</v>
      </c>
      <c r="H1382" s="3" t="s">
        <v>20</v>
      </c>
      <c r="I1382" s="3">
        <v>0</v>
      </c>
      <c r="J1382" s="3" t="s">
        <v>20</v>
      </c>
      <c r="L1382" s="3" t="s">
        <v>2287</v>
      </c>
      <c r="M1382" s="3">
        <v>2002</v>
      </c>
      <c r="N1382" s="3" t="s">
        <v>51</v>
      </c>
      <c r="O1382" s="3">
        <v>15</v>
      </c>
      <c r="P1382" s="5">
        <f t="shared" si="64"/>
        <v>37483</v>
      </c>
      <c r="Q1382" s="3">
        <f t="shared" si="65"/>
        <v>20</v>
      </c>
      <c r="R1382" s="3">
        <v>0</v>
      </c>
      <c r="S1382" s="99">
        <v>1382</v>
      </c>
      <c r="T1382" s="3" t="s">
        <v>29</v>
      </c>
      <c r="U1382" s="3" t="s">
        <v>23</v>
      </c>
      <c r="V1382" s="3" t="s">
        <v>25</v>
      </c>
    </row>
    <row r="1383" spans="1:22" x14ac:dyDescent="0.25">
      <c r="A1383" s="3" t="s">
        <v>2288</v>
      </c>
      <c r="B1383" s="3">
        <v>19.329999999999998</v>
      </c>
      <c r="C1383" s="3" t="str" cm="1">
        <f t="array" ref="C1383">_xlfn.IFS($B1383&lt;18.5,"Underweight",$B1383&lt;24.9,"Normal Weight",$B1383&lt;29.9,"Overweight",TRUE,"Obesity")</f>
        <v>Normal Weight</v>
      </c>
      <c r="D1383" s="3">
        <v>4.32</v>
      </c>
      <c r="E1383" s="3" t="str">
        <f t="shared" si="63"/>
        <v>Normal</v>
      </c>
      <c r="F1383" s="3" t="s">
        <v>20</v>
      </c>
      <c r="G1383" s="3" t="s">
        <v>20</v>
      </c>
      <c r="H1383" s="3" t="s">
        <v>20</v>
      </c>
      <c r="I1383" s="3">
        <v>1</v>
      </c>
      <c r="J1383" s="3" t="s">
        <v>20</v>
      </c>
      <c r="L1383" s="3" t="s">
        <v>2288</v>
      </c>
      <c r="M1383" s="3">
        <v>1998</v>
      </c>
      <c r="N1383" s="3" t="s">
        <v>28</v>
      </c>
      <c r="O1383" s="3">
        <v>3</v>
      </c>
      <c r="P1383" s="5">
        <f t="shared" si="64"/>
        <v>36132</v>
      </c>
      <c r="Q1383" s="3">
        <f t="shared" si="65"/>
        <v>24</v>
      </c>
      <c r="R1383" s="3">
        <v>0</v>
      </c>
      <c r="S1383" s="99">
        <v>1359</v>
      </c>
      <c r="T1383" s="3" t="s">
        <v>29</v>
      </c>
      <c r="U1383" s="3" t="s">
        <v>23</v>
      </c>
      <c r="V1383" s="3" t="s">
        <v>25</v>
      </c>
    </row>
    <row r="1384" spans="1:22" x14ac:dyDescent="0.25">
      <c r="A1384" s="3" t="s">
        <v>2289</v>
      </c>
      <c r="B1384" s="3">
        <v>21.26</v>
      </c>
      <c r="C1384" s="3" t="str" cm="1">
        <f t="array" ref="C1384">_xlfn.IFS($B1384&lt;18.5,"Underweight",$B1384&lt;24.9,"Normal Weight",$B1384&lt;29.9,"Overweight",TRUE,"Obesity")</f>
        <v>Normal Weight</v>
      </c>
      <c r="D1384" s="3">
        <v>5.65</v>
      </c>
      <c r="E1384" s="3" t="str">
        <f t="shared" si="63"/>
        <v>Normal</v>
      </c>
      <c r="F1384" s="3" t="s">
        <v>21</v>
      </c>
      <c r="G1384" s="3" t="s">
        <v>20</v>
      </c>
      <c r="H1384" s="3" t="s">
        <v>21</v>
      </c>
      <c r="I1384" s="3">
        <v>1</v>
      </c>
      <c r="J1384" s="3" t="s">
        <v>20</v>
      </c>
      <c r="L1384" s="3" t="s">
        <v>2289</v>
      </c>
      <c r="M1384" s="3">
        <v>1997</v>
      </c>
      <c r="N1384" s="3" t="s">
        <v>56</v>
      </c>
      <c r="O1384" s="3">
        <v>7</v>
      </c>
      <c r="P1384" s="5">
        <f t="shared" si="64"/>
        <v>35741</v>
      </c>
      <c r="Q1384" s="3">
        <f t="shared" si="65"/>
        <v>25</v>
      </c>
      <c r="R1384" s="3">
        <v>0</v>
      </c>
      <c r="S1384" s="99">
        <v>1341.16</v>
      </c>
      <c r="T1384" s="3" t="s">
        <v>29</v>
      </c>
      <c r="U1384" s="3" t="s">
        <v>29</v>
      </c>
      <c r="V1384" s="3" t="s">
        <v>33</v>
      </c>
    </row>
    <row r="1385" spans="1:22" x14ac:dyDescent="0.25">
      <c r="A1385" s="3" t="s">
        <v>2290</v>
      </c>
      <c r="B1385" s="3">
        <v>15.6</v>
      </c>
      <c r="C1385" s="3" t="str" cm="1">
        <f t="array" ref="C1385">_xlfn.IFS($B1385&lt;18.5,"Underweight",$B1385&lt;24.9,"Normal Weight",$B1385&lt;29.9,"Overweight",TRUE,"Obesity")</f>
        <v>Underweight</v>
      </c>
      <c r="D1385" s="3">
        <v>4.12</v>
      </c>
      <c r="E1385" s="3" t="str">
        <f t="shared" si="63"/>
        <v>Normal</v>
      </c>
      <c r="F1385" s="3" t="s">
        <v>21</v>
      </c>
      <c r="G1385" s="3" t="s">
        <v>20</v>
      </c>
      <c r="H1385" s="3" t="s">
        <v>20</v>
      </c>
      <c r="I1385" s="3">
        <v>1</v>
      </c>
      <c r="J1385" s="3" t="s">
        <v>20</v>
      </c>
      <c r="L1385" s="3" t="s">
        <v>2290</v>
      </c>
      <c r="M1385" s="3">
        <v>1995</v>
      </c>
      <c r="N1385" s="3" t="s">
        <v>61</v>
      </c>
      <c r="O1385" s="3">
        <v>30</v>
      </c>
      <c r="P1385" s="5">
        <f t="shared" si="64"/>
        <v>34910</v>
      </c>
      <c r="Q1385" s="3">
        <f t="shared" si="65"/>
        <v>27</v>
      </c>
      <c r="R1385" s="3">
        <v>0</v>
      </c>
      <c r="S1385" s="99">
        <v>1338</v>
      </c>
      <c r="T1385" s="3" t="s">
        <v>29</v>
      </c>
      <c r="U1385" s="3" t="s">
        <v>24</v>
      </c>
      <c r="V1385" s="3" t="s">
        <v>33</v>
      </c>
    </row>
    <row r="1386" spans="1:22" x14ac:dyDescent="0.25">
      <c r="A1386" s="3" t="s">
        <v>2291</v>
      </c>
      <c r="B1386" s="3">
        <v>24.39</v>
      </c>
      <c r="C1386" s="3" t="str" cm="1">
        <f t="array" ref="C1386">_xlfn.IFS($B1386&lt;18.5,"Underweight",$B1386&lt;24.9,"Normal Weight",$B1386&lt;29.9,"Overweight",TRUE,"Obesity")</f>
        <v>Normal Weight</v>
      </c>
      <c r="D1386" s="3">
        <v>6.24</v>
      </c>
      <c r="E1386" s="3" t="str">
        <f t="shared" si="63"/>
        <v>Prediabetes</v>
      </c>
      <c r="F1386" s="3" t="s">
        <v>20</v>
      </c>
      <c r="G1386" s="3" t="s">
        <v>20</v>
      </c>
      <c r="H1386" s="3" t="s">
        <v>20</v>
      </c>
      <c r="I1386" s="3">
        <v>1</v>
      </c>
      <c r="J1386" s="3" t="s">
        <v>20</v>
      </c>
      <c r="L1386" s="3" t="s">
        <v>2291</v>
      </c>
      <c r="M1386" s="3">
        <v>1998</v>
      </c>
      <c r="N1386" s="3" t="s">
        <v>61</v>
      </c>
      <c r="O1386" s="3">
        <v>12</v>
      </c>
      <c r="P1386" s="5">
        <f t="shared" si="64"/>
        <v>35988</v>
      </c>
      <c r="Q1386" s="3">
        <f t="shared" si="65"/>
        <v>24</v>
      </c>
      <c r="R1386" s="3">
        <v>0</v>
      </c>
      <c r="S1386" s="99">
        <v>1332.61</v>
      </c>
      <c r="T1386" s="3" t="s">
        <v>29</v>
      </c>
      <c r="U1386" s="3" t="s">
        <v>24</v>
      </c>
      <c r="V1386" s="3" t="s">
        <v>25</v>
      </c>
    </row>
    <row r="1387" spans="1:22" x14ac:dyDescent="0.25">
      <c r="A1387" s="3" t="s">
        <v>2292</v>
      </c>
      <c r="B1387" s="3">
        <v>24.75</v>
      </c>
      <c r="C1387" s="3" t="str" cm="1">
        <f t="array" ref="C1387">_xlfn.IFS($B1387&lt;18.5,"Underweight",$B1387&lt;24.9,"Normal Weight",$B1387&lt;29.9,"Overweight",TRUE,"Obesity")</f>
        <v>Normal Weight</v>
      </c>
      <c r="D1387" s="3">
        <v>4.83</v>
      </c>
      <c r="E1387" s="3" t="str">
        <f t="shared" si="63"/>
        <v>Normal</v>
      </c>
      <c r="F1387" s="3" t="s">
        <v>20</v>
      </c>
      <c r="G1387" s="3" t="s">
        <v>20</v>
      </c>
      <c r="H1387" s="3" t="s">
        <v>20</v>
      </c>
      <c r="I1387" s="3">
        <v>0</v>
      </c>
      <c r="J1387" s="3" t="s">
        <v>20</v>
      </c>
      <c r="L1387" s="3" t="s">
        <v>2292</v>
      </c>
      <c r="M1387" s="3">
        <v>1999</v>
      </c>
      <c r="N1387" s="3" t="s">
        <v>22</v>
      </c>
      <c r="O1387" s="3">
        <v>14</v>
      </c>
      <c r="P1387" s="5">
        <f t="shared" si="64"/>
        <v>36447</v>
      </c>
      <c r="Q1387" s="3">
        <f t="shared" si="65"/>
        <v>23</v>
      </c>
      <c r="R1387" s="3">
        <v>0</v>
      </c>
      <c r="S1387" s="99">
        <v>1329.17</v>
      </c>
      <c r="T1387" s="3" t="s">
        <v>29</v>
      </c>
      <c r="U1387" s="3" t="s">
        <v>24</v>
      </c>
      <c r="V1387" s="3" t="s">
        <v>25</v>
      </c>
    </row>
    <row r="1388" spans="1:22" x14ac:dyDescent="0.25">
      <c r="A1388" s="3" t="s">
        <v>2293</v>
      </c>
      <c r="B1388" s="3">
        <v>20.88</v>
      </c>
      <c r="C1388" s="3" t="str" cm="1">
        <f t="array" ref="C1388">_xlfn.IFS($B1388&lt;18.5,"Underweight",$B1388&lt;24.9,"Normal Weight",$B1388&lt;29.9,"Overweight",TRUE,"Obesity")</f>
        <v>Normal Weight</v>
      </c>
      <c r="D1388" s="3">
        <v>7.4</v>
      </c>
      <c r="E1388" s="3" t="str">
        <f t="shared" si="63"/>
        <v>Diabetes</v>
      </c>
      <c r="F1388" s="3" t="s">
        <v>20</v>
      </c>
      <c r="G1388" s="3" t="s">
        <v>20</v>
      </c>
      <c r="H1388" s="3" t="s">
        <v>20</v>
      </c>
      <c r="I1388" s="3">
        <v>0</v>
      </c>
      <c r="J1388" s="3" t="s">
        <v>20</v>
      </c>
      <c r="L1388" s="3" t="s">
        <v>2293</v>
      </c>
      <c r="M1388" s="3">
        <v>2002</v>
      </c>
      <c r="N1388" s="3" t="s">
        <v>22</v>
      </c>
      <c r="O1388" s="3">
        <v>13</v>
      </c>
      <c r="P1388" s="5">
        <f t="shared" si="64"/>
        <v>37542</v>
      </c>
      <c r="Q1388" s="3">
        <f t="shared" si="65"/>
        <v>20</v>
      </c>
      <c r="R1388" s="3">
        <v>0</v>
      </c>
      <c r="S1388" s="99">
        <v>1315</v>
      </c>
      <c r="T1388" s="3" t="s">
        <v>29</v>
      </c>
      <c r="U1388" s="3" t="s">
        <v>29</v>
      </c>
      <c r="V1388" s="3" t="s">
        <v>25</v>
      </c>
    </row>
    <row r="1389" spans="1:22" x14ac:dyDescent="0.25">
      <c r="A1389" s="3" t="s">
        <v>2294</v>
      </c>
      <c r="B1389" s="3">
        <v>20.43</v>
      </c>
      <c r="C1389" s="3" t="str" cm="1">
        <f t="array" ref="C1389">_xlfn.IFS($B1389&lt;18.5,"Underweight",$B1389&lt;24.9,"Normal Weight",$B1389&lt;29.9,"Overweight",TRUE,"Obesity")</f>
        <v>Normal Weight</v>
      </c>
      <c r="D1389" s="3">
        <v>4.54</v>
      </c>
      <c r="E1389" s="3" t="str">
        <f t="shared" si="63"/>
        <v>Normal</v>
      </c>
      <c r="F1389" s="3" t="s">
        <v>20</v>
      </c>
      <c r="G1389" s="3" t="s">
        <v>20</v>
      </c>
      <c r="H1389" s="3" t="s">
        <v>20</v>
      </c>
      <c r="I1389" s="3">
        <v>0</v>
      </c>
      <c r="J1389" s="3" t="s">
        <v>20</v>
      </c>
      <c r="L1389" s="3" t="s">
        <v>2294</v>
      </c>
      <c r="M1389" s="3">
        <v>1999</v>
      </c>
      <c r="N1389" s="3" t="s">
        <v>28</v>
      </c>
      <c r="O1389" s="3">
        <v>2</v>
      </c>
      <c r="P1389" s="5">
        <f t="shared" si="64"/>
        <v>36496</v>
      </c>
      <c r="Q1389" s="3">
        <f t="shared" si="65"/>
        <v>23</v>
      </c>
      <c r="R1389" s="3">
        <v>0</v>
      </c>
      <c r="S1389" s="99">
        <v>1304</v>
      </c>
      <c r="T1389" s="3" t="s">
        <v>29</v>
      </c>
      <c r="U1389" s="3" t="s">
        <v>29</v>
      </c>
      <c r="V1389" s="3" t="s">
        <v>25</v>
      </c>
    </row>
    <row r="1390" spans="1:22" x14ac:dyDescent="0.25">
      <c r="A1390" s="3" t="s">
        <v>2295</v>
      </c>
      <c r="B1390" s="3">
        <v>15.18</v>
      </c>
      <c r="C1390" s="3" t="str" cm="1">
        <f t="array" ref="C1390">_xlfn.IFS($B1390&lt;18.5,"Underweight",$B1390&lt;24.9,"Normal Weight",$B1390&lt;29.9,"Overweight",TRUE,"Obesity")</f>
        <v>Underweight</v>
      </c>
      <c r="D1390" s="3">
        <v>11.11</v>
      </c>
      <c r="E1390" s="3" t="str">
        <f t="shared" si="63"/>
        <v>Diabetes</v>
      </c>
      <c r="F1390" s="3" t="s">
        <v>20</v>
      </c>
      <c r="G1390" s="3" t="s">
        <v>20</v>
      </c>
      <c r="H1390" s="3" t="s">
        <v>20</v>
      </c>
      <c r="I1390" s="3">
        <v>0</v>
      </c>
      <c r="J1390" s="3" t="s">
        <v>20</v>
      </c>
      <c r="L1390" s="3" t="s">
        <v>2295</v>
      </c>
      <c r="M1390" s="3">
        <v>2002</v>
      </c>
      <c r="N1390" s="3" t="s">
        <v>28</v>
      </c>
      <c r="O1390" s="3">
        <v>10</v>
      </c>
      <c r="P1390" s="5">
        <f t="shared" si="64"/>
        <v>37600</v>
      </c>
      <c r="Q1390" s="3">
        <f t="shared" si="65"/>
        <v>20</v>
      </c>
      <c r="R1390" s="3">
        <v>0</v>
      </c>
      <c r="S1390" s="99">
        <v>1304</v>
      </c>
      <c r="T1390" s="3" t="s">
        <v>29</v>
      </c>
      <c r="U1390" s="3" t="s">
        <v>29</v>
      </c>
      <c r="V1390" s="3" t="s">
        <v>33</v>
      </c>
    </row>
    <row r="1391" spans="1:22" x14ac:dyDescent="0.25">
      <c r="A1391" s="3" t="s">
        <v>2296</v>
      </c>
      <c r="B1391" s="3">
        <v>15.12</v>
      </c>
      <c r="C1391" s="3" t="str" cm="1">
        <f t="array" ref="C1391">_xlfn.IFS($B1391&lt;18.5,"Underweight",$B1391&lt;24.9,"Normal Weight",$B1391&lt;29.9,"Overweight",TRUE,"Obesity")</f>
        <v>Underweight</v>
      </c>
      <c r="D1391" s="3">
        <v>4.03</v>
      </c>
      <c r="E1391" s="3" t="str">
        <f t="shared" si="63"/>
        <v>Normal</v>
      </c>
      <c r="F1391" s="3" t="s">
        <v>21</v>
      </c>
      <c r="G1391" s="3" t="s">
        <v>20</v>
      </c>
      <c r="H1391" s="3" t="s">
        <v>20</v>
      </c>
      <c r="I1391" s="3">
        <v>0</v>
      </c>
      <c r="J1391" s="3" t="s">
        <v>20</v>
      </c>
      <c r="L1391" s="3" t="s">
        <v>2296</v>
      </c>
      <c r="M1391" s="3">
        <v>2001</v>
      </c>
      <c r="N1391" s="3" t="s">
        <v>56</v>
      </c>
      <c r="O1391" s="3">
        <v>29</v>
      </c>
      <c r="P1391" s="5">
        <f t="shared" si="64"/>
        <v>37224</v>
      </c>
      <c r="Q1391" s="3">
        <f t="shared" si="65"/>
        <v>21</v>
      </c>
      <c r="R1391" s="3">
        <v>0</v>
      </c>
      <c r="S1391" s="99">
        <v>1293</v>
      </c>
      <c r="T1391" s="3" t="s">
        <v>29</v>
      </c>
      <c r="U1391" s="3" t="s">
        <v>24</v>
      </c>
      <c r="V1391" s="3" t="s">
        <v>33</v>
      </c>
    </row>
    <row r="1392" spans="1:22" x14ac:dyDescent="0.25">
      <c r="A1392" s="3" t="s">
        <v>472</v>
      </c>
      <c r="B1392" s="3">
        <v>36.409999999999997</v>
      </c>
      <c r="C1392" s="3" t="str" cm="1">
        <f t="array" ref="C1392">_xlfn.IFS($B1392&lt;18.5,"Underweight",$B1392&lt;24.9,"Normal Weight",$B1392&lt;29.9,"Overweight",TRUE,"Obesity")</f>
        <v>Obesity</v>
      </c>
      <c r="D1392" s="3">
        <v>4.55</v>
      </c>
      <c r="E1392" s="3" t="str">
        <f t="shared" si="63"/>
        <v>Normal</v>
      </c>
      <c r="F1392" s="3" t="s">
        <v>20</v>
      </c>
      <c r="G1392" s="3" t="s">
        <v>20</v>
      </c>
      <c r="H1392" s="3" t="s">
        <v>20</v>
      </c>
      <c r="I1392" s="3">
        <v>0</v>
      </c>
      <c r="J1392" s="3" t="s">
        <v>21</v>
      </c>
      <c r="L1392" s="3" t="s">
        <v>472</v>
      </c>
      <c r="M1392" s="3">
        <v>1982</v>
      </c>
      <c r="N1392" s="3" t="s">
        <v>61</v>
      </c>
      <c r="O1392" s="3">
        <v>5</v>
      </c>
      <c r="P1392" s="5">
        <f t="shared" si="64"/>
        <v>30137</v>
      </c>
      <c r="Q1392" s="3">
        <f t="shared" si="65"/>
        <v>40</v>
      </c>
      <c r="R1392" s="3">
        <v>3</v>
      </c>
      <c r="S1392" s="99">
        <v>35000.730000000003</v>
      </c>
      <c r="T1392" s="3" t="s">
        <v>29</v>
      </c>
      <c r="U1392" s="3" t="s">
        <v>24</v>
      </c>
      <c r="V1392" s="3" t="s">
        <v>53</v>
      </c>
    </row>
    <row r="1393" spans="1:22" x14ac:dyDescent="0.25">
      <c r="A1393" s="3" t="s">
        <v>2297</v>
      </c>
      <c r="B1393" s="3">
        <v>23.88</v>
      </c>
      <c r="C1393" s="3" t="str" cm="1">
        <f t="array" ref="C1393">_xlfn.IFS($B1393&lt;18.5,"Underweight",$B1393&lt;24.9,"Normal Weight",$B1393&lt;29.9,"Overweight",TRUE,"Obesity")</f>
        <v>Normal Weight</v>
      </c>
      <c r="D1393" s="3">
        <v>4.51</v>
      </c>
      <c r="E1393" s="3" t="str">
        <f t="shared" si="63"/>
        <v>Normal</v>
      </c>
      <c r="F1393" s="3" t="s">
        <v>20</v>
      </c>
      <c r="G1393" s="3" t="s">
        <v>20</v>
      </c>
      <c r="H1393" s="3" t="s">
        <v>20</v>
      </c>
      <c r="I1393" s="3">
        <v>1</v>
      </c>
      <c r="J1393" s="3" t="s">
        <v>20</v>
      </c>
      <c r="L1393" s="3" t="s">
        <v>2297</v>
      </c>
      <c r="M1393" s="3">
        <v>1998</v>
      </c>
      <c r="N1393" s="3" t="s">
        <v>32</v>
      </c>
      <c r="O1393" s="3">
        <v>4</v>
      </c>
      <c r="P1393" s="5">
        <f t="shared" si="64"/>
        <v>35950</v>
      </c>
      <c r="Q1393" s="3">
        <f t="shared" si="65"/>
        <v>25</v>
      </c>
      <c r="R1393" s="3">
        <v>0</v>
      </c>
      <c r="S1393" s="99">
        <v>1290.93</v>
      </c>
      <c r="T1393" s="3" t="s">
        <v>29</v>
      </c>
      <c r="U1393" s="3" t="s">
        <v>29</v>
      </c>
      <c r="V1393" s="3" t="s">
        <v>25</v>
      </c>
    </row>
    <row r="1394" spans="1:22" x14ac:dyDescent="0.25">
      <c r="A1394" s="3" t="s">
        <v>2298</v>
      </c>
      <c r="B1394" s="3">
        <v>16.13</v>
      </c>
      <c r="C1394" s="3" t="str" cm="1">
        <f t="array" ref="C1394">_xlfn.IFS($B1394&lt;18.5,"Underweight",$B1394&lt;24.9,"Normal Weight",$B1394&lt;29.9,"Overweight",TRUE,"Obesity")</f>
        <v>Underweight</v>
      </c>
      <c r="D1394" s="3">
        <v>5.56</v>
      </c>
      <c r="E1394" s="3" t="str">
        <f t="shared" si="63"/>
        <v>Normal</v>
      </c>
      <c r="F1394" s="3" t="s">
        <v>20</v>
      </c>
      <c r="G1394" s="3" t="s">
        <v>117</v>
      </c>
      <c r="H1394" s="3" t="s">
        <v>20</v>
      </c>
      <c r="I1394" s="3">
        <v>1</v>
      </c>
      <c r="J1394" s="3" t="s">
        <v>20</v>
      </c>
      <c r="L1394" s="3" t="s">
        <v>2298</v>
      </c>
      <c r="M1394" s="3">
        <v>2000</v>
      </c>
      <c r="N1394" s="3" t="s">
        <v>32</v>
      </c>
      <c r="O1394" s="3">
        <v>26</v>
      </c>
      <c r="P1394" s="5">
        <f t="shared" si="64"/>
        <v>36703</v>
      </c>
      <c r="Q1394" s="3">
        <f t="shared" si="65"/>
        <v>22</v>
      </c>
      <c r="R1394" s="3">
        <v>0</v>
      </c>
      <c r="S1394" s="99">
        <v>1286</v>
      </c>
      <c r="T1394" s="3" t="s">
        <v>29</v>
      </c>
      <c r="U1394" s="3" t="s">
        <v>29</v>
      </c>
      <c r="V1394" s="3" t="s">
        <v>25</v>
      </c>
    </row>
    <row r="1395" spans="1:22" x14ac:dyDescent="0.25">
      <c r="A1395" s="3" t="s">
        <v>2299</v>
      </c>
      <c r="B1395" s="3">
        <v>24.09</v>
      </c>
      <c r="C1395" s="3" t="str" cm="1">
        <f t="array" ref="C1395">_xlfn.IFS($B1395&lt;18.5,"Underweight",$B1395&lt;24.9,"Normal Weight",$B1395&lt;29.9,"Overweight",TRUE,"Obesity")</f>
        <v>Normal Weight</v>
      </c>
      <c r="D1395" s="3">
        <v>4.0999999999999996</v>
      </c>
      <c r="E1395" s="3" t="str">
        <f t="shared" si="63"/>
        <v>Normal</v>
      </c>
      <c r="F1395" s="3" t="s">
        <v>20</v>
      </c>
      <c r="G1395" s="3" t="s">
        <v>117</v>
      </c>
      <c r="H1395" s="3" t="s">
        <v>20</v>
      </c>
      <c r="I1395" s="3">
        <v>1</v>
      </c>
      <c r="J1395" s="3" t="s">
        <v>20</v>
      </c>
      <c r="L1395" s="3" t="s">
        <v>2299</v>
      </c>
      <c r="M1395" s="3">
        <v>2004</v>
      </c>
      <c r="N1395" s="3" t="s">
        <v>61</v>
      </c>
      <c r="O1395" s="3">
        <v>28</v>
      </c>
      <c r="P1395" s="5">
        <f t="shared" si="64"/>
        <v>38196</v>
      </c>
      <c r="Q1395" s="3">
        <f t="shared" si="65"/>
        <v>18</v>
      </c>
      <c r="R1395" s="3">
        <v>0</v>
      </c>
      <c r="S1395" s="99">
        <v>1285</v>
      </c>
      <c r="T1395" s="3" t="s">
        <v>29</v>
      </c>
      <c r="U1395" s="3" t="s">
        <v>24</v>
      </c>
      <c r="V1395" s="3" t="s">
        <v>25</v>
      </c>
    </row>
    <row r="1396" spans="1:22" x14ac:dyDescent="0.25">
      <c r="A1396" s="3" t="s">
        <v>2300</v>
      </c>
      <c r="B1396" s="3">
        <v>19.43</v>
      </c>
      <c r="C1396" s="3" t="str" cm="1">
        <f t="array" ref="C1396">_xlfn.IFS($B1396&lt;18.5,"Underweight",$B1396&lt;24.9,"Normal Weight",$B1396&lt;29.9,"Overweight",TRUE,"Obesity")</f>
        <v>Normal Weight</v>
      </c>
      <c r="D1396" s="3">
        <v>5.85</v>
      </c>
      <c r="E1396" s="3" t="str">
        <f t="shared" si="63"/>
        <v>Prediabetes</v>
      </c>
      <c r="F1396" s="3" t="s">
        <v>20</v>
      </c>
      <c r="G1396" s="3" t="s">
        <v>117</v>
      </c>
      <c r="H1396" s="3" t="s">
        <v>20</v>
      </c>
      <c r="I1396" s="3">
        <v>1</v>
      </c>
      <c r="J1396" s="3" t="s">
        <v>20</v>
      </c>
      <c r="L1396" s="3" t="s">
        <v>2300</v>
      </c>
      <c r="M1396" s="3">
        <v>2004</v>
      </c>
      <c r="N1396" s="3" t="s">
        <v>47</v>
      </c>
      <c r="O1396" s="3">
        <v>30</v>
      </c>
      <c r="P1396" s="5">
        <f t="shared" si="64"/>
        <v>38260</v>
      </c>
      <c r="Q1396" s="3">
        <f t="shared" si="65"/>
        <v>18</v>
      </c>
      <c r="R1396" s="3">
        <v>0</v>
      </c>
      <c r="S1396" s="99">
        <v>1283</v>
      </c>
      <c r="T1396" s="3" t="s">
        <v>29</v>
      </c>
      <c r="U1396" s="3" t="s">
        <v>23</v>
      </c>
      <c r="V1396" s="3" t="s">
        <v>25</v>
      </c>
    </row>
    <row r="1397" spans="1:22" x14ac:dyDescent="0.25">
      <c r="A1397" s="3" t="s">
        <v>2301</v>
      </c>
      <c r="B1397" s="3">
        <v>15.22</v>
      </c>
      <c r="C1397" s="3" t="str" cm="1">
        <f t="array" ref="C1397">_xlfn.IFS($B1397&lt;18.5,"Underweight",$B1397&lt;24.9,"Normal Weight",$B1397&lt;29.9,"Overweight",TRUE,"Obesity")</f>
        <v>Underweight</v>
      </c>
      <c r="D1397" s="3">
        <v>4.92</v>
      </c>
      <c r="E1397" s="3" t="str">
        <f t="shared" si="63"/>
        <v>Normal</v>
      </c>
      <c r="F1397" s="3" t="s">
        <v>21</v>
      </c>
      <c r="G1397" s="3" t="s">
        <v>20</v>
      </c>
      <c r="H1397" s="3" t="s">
        <v>21</v>
      </c>
      <c r="I1397" s="3">
        <v>1</v>
      </c>
      <c r="J1397" s="3" t="s">
        <v>20</v>
      </c>
      <c r="L1397" s="3" t="s">
        <v>2301</v>
      </c>
      <c r="M1397" s="3">
        <v>1997</v>
      </c>
      <c r="N1397" s="3" t="s">
        <v>22</v>
      </c>
      <c r="O1397" s="3">
        <v>26</v>
      </c>
      <c r="P1397" s="5">
        <f t="shared" si="64"/>
        <v>35729</v>
      </c>
      <c r="Q1397" s="3">
        <f t="shared" si="65"/>
        <v>25</v>
      </c>
      <c r="R1397" s="3">
        <v>0</v>
      </c>
      <c r="S1397" s="99">
        <v>1276</v>
      </c>
      <c r="T1397" s="3" t="s">
        <v>29</v>
      </c>
      <c r="U1397" s="3" t="s">
        <v>29</v>
      </c>
      <c r="V1397" s="3" t="s">
        <v>33</v>
      </c>
    </row>
    <row r="1398" spans="1:22" x14ac:dyDescent="0.25">
      <c r="A1398" s="3" t="s">
        <v>2302</v>
      </c>
      <c r="B1398" s="3">
        <v>20.72</v>
      </c>
      <c r="C1398" s="3" t="str" cm="1">
        <f t="array" ref="C1398">_xlfn.IFS($B1398&lt;18.5,"Underweight",$B1398&lt;24.9,"Normal Weight",$B1398&lt;29.9,"Overweight",TRUE,"Obesity")</f>
        <v>Normal Weight</v>
      </c>
      <c r="D1398" s="3">
        <v>9.4600000000000009</v>
      </c>
      <c r="E1398" s="3" t="str">
        <f t="shared" si="63"/>
        <v>Diabetes</v>
      </c>
      <c r="F1398" s="3" t="s">
        <v>20</v>
      </c>
      <c r="G1398" s="3" t="s">
        <v>20</v>
      </c>
      <c r="H1398" s="3" t="s">
        <v>20</v>
      </c>
      <c r="I1398" s="3">
        <v>0</v>
      </c>
      <c r="J1398" s="3" t="s">
        <v>20</v>
      </c>
      <c r="L1398" s="3" t="s">
        <v>2302</v>
      </c>
      <c r="M1398" s="3">
        <v>2002</v>
      </c>
      <c r="N1398" s="3" t="s">
        <v>28</v>
      </c>
      <c r="O1398" s="3">
        <v>4</v>
      </c>
      <c r="P1398" s="5">
        <f t="shared" si="64"/>
        <v>37594</v>
      </c>
      <c r="Q1398" s="3">
        <f t="shared" si="65"/>
        <v>20</v>
      </c>
      <c r="R1398" s="3">
        <v>0</v>
      </c>
      <c r="S1398" s="99">
        <v>1267</v>
      </c>
      <c r="T1398" s="3" t="s">
        <v>29</v>
      </c>
      <c r="U1398" s="3" t="s">
        <v>23</v>
      </c>
      <c r="V1398" s="3" t="s">
        <v>25</v>
      </c>
    </row>
    <row r="1399" spans="1:22" x14ac:dyDescent="0.25">
      <c r="A1399" s="3" t="s">
        <v>2303</v>
      </c>
      <c r="B1399" s="3">
        <v>35.4</v>
      </c>
      <c r="C1399" s="3" t="str" cm="1">
        <f t="array" ref="C1399">_xlfn.IFS($B1399&lt;18.5,"Underweight",$B1399&lt;24.9,"Normal Weight",$B1399&lt;29.9,"Overweight",TRUE,"Obesity")</f>
        <v>Obesity</v>
      </c>
      <c r="D1399" s="3">
        <v>5.94</v>
      </c>
      <c r="E1399" s="3" t="str">
        <f t="shared" si="63"/>
        <v>Prediabetes</v>
      </c>
      <c r="F1399" s="3" t="s">
        <v>20</v>
      </c>
      <c r="G1399" s="3" t="s">
        <v>20</v>
      </c>
      <c r="H1399" s="3" t="s">
        <v>21</v>
      </c>
      <c r="I1399" s="3">
        <v>1</v>
      </c>
      <c r="J1399" s="3" t="s">
        <v>20</v>
      </c>
      <c r="L1399" s="3" t="s">
        <v>2303</v>
      </c>
      <c r="M1399" s="3">
        <v>2003</v>
      </c>
      <c r="N1399" s="3" t="s">
        <v>56</v>
      </c>
      <c r="O1399" s="3">
        <v>21</v>
      </c>
      <c r="P1399" s="5">
        <f t="shared" si="64"/>
        <v>37946</v>
      </c>
      <c r="Q1399" s="3">
        <f t="shared" si="65"/>
        <v>19</v>
      </c>
      <c r="R1399" s="3">
        <v>0</v>
      </c>
      <c r="S1399" s="99">
        <v>1263.25</v>
      </c>
      <c r="T1399" s="3" t="s">
        <v>29</v>
      </c>
      <c r="U1399" s="3" t="s">
        <v>24</v>
      </c>
      <c r="V1399" s="3" t="s">
        <v>53</v>
      </c>
    </row>
    <row r="1400" spans="1:22" x14ac:dyDescent="0.25">
      <c r="A1400" s="3" t="s">
        <v>2304</v>
      </c>
      <c r="B1400" s="3">
        <v>34.4</v>
      </c>
      <c r="C1400" s="3" t="str" cm="1">
        <f t="array" ref="C1400">_xlfn.IFS($B1400&lt;18.5,"Underweight",$B1400&lt;24.9,"Normal Weight",$B1400&lt;29.9,"Overweight",TRUE,"Obesity")</f>
        <v>Obesity</v>
      </c>
      <c r="D1400" s="3">
        <v>5.7</v>
      </c>
      <c r="E1400" s="3" t="str">
        <f t="shared" si="63"/>
        <v>Prediabetes</v>
      </c>
      <c r="F1400" s="3" t="s">
        <v>20</v>
      </c>
      <c r="G1400" s="3" t="s">
        <v>20</v>
      </c>
      <c r="H1400" s="3" t="s">
        <v>21</v>
      </c>
      <c r="I1400" s="3">
        <v>1</v>
      </c>
      <c r="J1400" s="3" t="s">
        <v>20</v>
      </c>
      <c r="L1400" s="3" t="s">
        <v>2304</v>
      </c>
      <c r="M1400" s="3">
        <v>2003</v>
      </c>
      <c r="N1400" s="3" t="s">
        <v>51</v>
      </c>
      <c r="O1400" s="3">
        <v>15</v>
      </c>
      <c r="P1400" s="5">
        <f t="shared" si="64"/>
        <v>37848</v>
      </c>
      <c r="Q1400" s="3">
        <f t="shared" si="65"/>
        <v>19</v>
      </c>
      <c r="R1400" s="3">
        <v>0</v>
      </c>
      <c r="S1400" s="99">
        <v>1261.8599999999999</v>
      </c>
      <c r="T1400" s="3" t="s">
        <v>29</v>
      </c>
      <c r="U1400" s="3" t="s">
        <v>24</v>
      </c>
      <c r="V1400" s="3" t="s">
        <v>53</v>
      </c>
    </row>
    <row r="1401" spans="1:22" x14ac:dyDescent="0.25">
      <c r="A1401" s="3" t="s">
        <v>2305</v>
      </c>
      <c r="B1401" s="3">
        <v>34.1</v>
      </c>
      <c r="C1401" s="3" t="str" cm="1">
        <f t="array" ref="C1401">_xlfn.IFS($B1401&lt;18.5,"Underweight",$B1401&lt;24.9,"Normal Weight",$B1401&lt;29.9,"Overweight",TRUE,"Obesity")</f>
        <v>Obesity</v>
      </c>
      <c r="D1401" s="3">
        <v>4.13</v>
      </c>
      <c r="E1401" s="3" t="str">
        <f t="shared" si="63"/>
        <v>Normal</v>
      </c>
      <c r="F1401" s="3" t="s">
        <v>20</v>
      </c>
      <c r="G1401" s="3" t="s">
        <v>20</v>
      </c>
      <c r="H1401" s="3" t="s">
        <v>21</v>
      </c>
      <c r="I1401" s="3">
        <v>1</v>
      </c>
      <c r="J1401" s="3" t="s">
        <v>20</v>
      </c>
      <c r="L1401" s="3" t="s">
        <v>2305</v>
      </c>
      <c r="M1401" s="3">
        <v>2003</v>
      </c>
      <c r="N1401" s="3" t="s">
        <v>22</v>
      </c>
      <c r="O1401" s="3">
        <v>30</v>
      </c>
      <c r="P1401" s="5">
        <f t="shared" si="64"/>
        <v>37924</v>
      </c>
      <c r="Q1401" s="3">
        <f t="shared" si="65"/>
        <v>19</v>
      </c>
      <c r="R1401" s="3">
        <v>0</v>
      </c>
      <c r="S1401" s="99">
        <v>1261.44</v>
      </c>
      <c r="T1401" s="3" t="s">
        <v>29</v>
      </c>
      <c r="U1401" s="3" t="s">
        <v>24</v>
      </c>
      <c r="V1401" s="3" t="s">
        <v>53</v>
      </c>
    </row>
    <row r="1402" spans="1:22" x14ac:dyDescent="0.25">
      <c r="A1402" s="3" t="s">
        <v>2306</v>
      </c>
      <c r="B1402" s="3">
        <v>30.4</v>
      </c>
      <c r="C1402" s="3" t="str" cm="1">
        <f t="array" ref="C1402">_xlfn.IFS($B1402&lt;18.5,"Underweight",$B1402&lt;24.9,"Normal Weight",$B1402&lt;29.9,"Overweight",TRUE,"Obesity")</f>
        <v>Obesity</v>
      </c>
      <c r="D1402" s="3">
        <v>4.7699999999999996</v>
      </c>
      <c r="E1402" s="3" t="str">
        <f t="shared" si="63"/>
        <v>Normal</v>
      </c>
      <c r="F1402" s="3" t="s">
        <v>20</v>
      </c>
      <c r="G1402" s="3" t="s">
        <v>20</v>
      </c>
      <c r="H1402" s="3" t="s">
        <v>21</v>
      </c>
      <c r="I1402" s="3">
        <v>1</v>
      </c>
      <c r="J1402" s="3" t="s">
        <v>20</v>
      </c>
      <c r="L1402" s="3" t="s">
        <v>2306</v>
      </c>
      <c r="M1402" s="3">
        <v>2003</v>
      </c>
      <c r="N1402" s="3" t="s">
        <v>22</v>
      </c>
      <c r="O1402" s="3">
        <v>13</v>
      </c>
      <c r="P1402" s="5">
        <f t="shared" si="64"/>
        <v>37907</v>
      </c>
      <c r="Q1402" s="3">
        <f t="shared" si="65"/>
        <v>19</v>
      </c>
      <c r="R1402" s="3">
        <v>0</v>
      </c>
      <c r="S1402" s="99">
        <v>1256.3</v>
      </c>
      <c r="T1402" s="3" t="s">
        <v>29</v>
      </c>
      <c r="U1402" s="3" t="s">
        <v>24</v>
      </c>
      <c r="V1402" s="3" t="s">
        <v>53</v>
      </c>
    </row>
    <row r="1403" spans="1:22" x14ac:dyDescent="0.25">
      <c r="A1403" s="3" t="s">
        <v>473</v>
      </c>
      <c r="B1403" s="3">
        <v>52.3</v>
      </c>
      <c r="C1403" s="3" t="str" cm="1">
        <f t="array" ref="C1403">_xlfn.IFS($B1403&lt;18.5,"Underweight",$B1403&lt;24.9,"Normal Weight",$B1403&lt;29.9,"Overweight",TRUE,"Obesity")</f>
        <v>Obesity</v>
      </c>
      <c r="D1403" s="3">
        <v>4.87</v>
      </c>
      <c r="E1403" s="3" t="str">
        <f t="shared" si="63"/>
        <v>Normal</v>
      </c>
      <c r="F1403" s="3" t="s">
        <v>21</v>
      </c>
      <c r="G1403" s="3" t="s">
        <v>20</v>
      </c>
      <c r="H1403" s="3" t="s">
        <v>21</v>
      </c>
      <c r="I1403" s="3">
        <v>1</v>
      </c>
      <c r="J1403" s="3" t="s">
        <v>21</v>
      </c>
      <c r="L1403" s="3" t="s">
        <v>473</v>
      </c>
      <c r="M1403" s="3">
        <v>1997</v>
      </c>
      <c r="N1403" s="3" t="s">
        <v>51</v>
      </c>
      <c r="O1403" s="3">
        <v>22</v>
      </c>
      <c r="P1403" s="5">
        <f t="shared" si="64"/>
        <v>35664</v>
      </c>
      <c r="Q1403" s="3">
        <f t="shared" si="65"/>
        <v>25</v>
      </c>
      <c r="R1403" s="3">
        <v>0</v>
      </c>
      <c r="S1403" s="99">
        <v>34979.86</v>
      </c>
      <c r="T1403" s="3" t="s">
        <v>29</v>
      </c>
      <c r="U1403" s="3" t="s">
        <v>29</v>
      </c>
      <c r="V1403" s="3" t="s">
        <v>53</v>
      </c>
    </row>
    <row r="1404" spans="1:22" x14ac:dyDescent="0.25">
      <c r="A1404" s="3" t="s">
        <v>2307</v>
      </c>
      <c r="B1404" s="3">
        <v>28.7</v>
      </c>
      <c r="C1404" s="3" t="str" cm="1">
        <f t="array" ref="C1404">_xlfn.IFS($B1404&lt;18.5,"Underweight",$B1404&lt;24.9,"Normal Weight",$B1404&lt;29.9,"Overweight",TRUE,"Obesity")</f>
        <v>Overweight</v>
      </c>
      <c r="D1404" s="3">
        <v>4.99</v>
      </c>
      <c r="E1404" s="3" t="str">
        <f t="shared" si="63"/>
        <v>Normal</v>
      </c>
      <c r="F1404" s="3" t="s">
        <v>20</v>
      </c>
      <c r="G1404" s="3" t="s">
        <v>20</v>
      </c>
      <c r="H1404" s="3" t="s">
        <v>21</v>
      </c>
      <c r="I1404" s="3">
        <v>1</v>
      </c>
      <c r="J1404" s="3" t="s">
        <v>20</v>
      </c>
      <c r="L1404" s="3" t="s">
        <v>2307</v>
      </c>
      <c r="M1404" s="3">
        <v>2003</v>
      </c>
      <c r="N1404" s="3" t="s">
        <v>28</v>
      </c>
      <c r="O1404" s="3">
        <v>10</v>
      </c>
      <c r="P1404" s="5">
        <f t="shared" si="64"/>
        <v>37965</v>
      </c>
      <c r="Q1404" s="3">
        <f t="shared" si="65"/>
        <v>19</v>
      </c>
      <c r="R1404" s="3">
        <v>0</v>
      </c>
      <c r="S1404" s="99">
        <v>1253.94</v>
      </c>
      <c r="T1404" s="3" t="s">
        <v>29</v>
      </c>
      <c r="U1404" s="3" t="s">
        <v>29</v>
      </c>
      <c r="V1404" s="3" t="s">
        <v>53</v>
      </c>
    </row>
    <row r="1405" spans="1:22" x14ac:dyDescent="0.25">
      <c r="A1405" s="3" t="s">
        <v>2308</v>
      </c>
      <c r="B1405" s="3">
        <v>17.440000000000001</v>
      </c>
      <c r="C1405" s="3" t="str" cm="1">
        <f t="array" ref="C1405">_xlfn.IFS($B1405&lt;18.5,"Underweight",$B1405&lt;24.9,"Normal Weight",$B1405&lt;29.9,"Overweight",TRUE,"Obesity")</f>
        <v>Underweight</v>
      </c>
      <c r="D1405" s="3">
        <v>4.42</v>
      </c>
      <c r="E1405" s="3" t="str">
        <f t="shared" si="63"/>
        <v>Normal</v>
      </c>
      <c r="F1405" s="3" t="s">
        <v>21</v>
      </c>
      <c r="G1405" s="3" t="s">
        <v>20</v>
      </c>
      <c r="H1405" s="3" t="s">
        <v>21</v>
      </c>
      <c r="I1405" s="3">
        <v>1</v>
      </c>
      <c r="J1405" s="3" t="s">
        <v>20</v>
      </c>
      <c r="L1405" s="3" t="s">
        <v>2308</v>
      </c>
      <c r="M1405" s="3">
        <v>1997</v>
      </c>
      <c r="N1405" s="3" t="s">
        <v>56</v>
      </c>
      <c r="O1405" s="3">
        <v>4</v>
      </c>
      <c r="P1405" s="5">
        <f t="shared" si="64"/>
        <v>35738</v>
      </c>
      <c r="Q1405" s="3">
        <f t="shared" si="65"/>
        <v>25</v>
      </c>
      <c r="R1405" s="3">
        <v>0</v>
      </c>
      <c r="S1405" s="99">
        <v>1253</v>
      </c>
      <c r="T1405" s="3" t="s">
        <v>29</v>
      </c>
      <c r="U1405" s="3" t="s">
        <v>29</v>
      </c>
      <c r="V1405" s="3" t="s">
        <v>25</v>
      </c>
    </row>
    <row r="1406" spans="1:22" x14ac:dyDescent="0.25">
      <c r="A1406" s="3" t="s">
        <v>2309</v>
      </c>
      <c r="B1406" s="3">
        <v>27.6</v>
      </c>
      <c r="C1406" s="3" t="str" cm="1">
        <f t="array" ref="C1406">_xlfn.IFS($B1406&lt;18.5,"Underweight",$B1406&lt;24.9,"Normal Weight",$B1406&lt;29.9,"Overweight",TRUE,"Obesity")</f>
        <v>Overweight</v>
      </c>
      <c r="D1406" s="3">
        <v>4.01</v>
      </c>
      <c r="E1406" s="3" t="str">
        <f t="shared" si="63"/>
        <v>Normal</v>
      </c>
      <c r="F1406" s="3" t="s">
        <v>20</v>
      </c>
      <c r="G1406" s="3" t="s">
        <v>20</v>
      </c>
      <c r="H1406" s="3" t="s">
        <v>21</v>
      </c>
      <c r="I1406" s="3">
        <v>1</v>
      </c>
      <c r="J1406" s="3" t="s">
        <v>20</v>
      </c>
      <c r="L1406" s="3" t="s">
        <v>2309</v>
      </c>
      <c r="M1406" s="3">
        <v>2003</v>
      </c>
      <c r="N1406" s="3" t="s">
        <v>47</v>
      </c>
      <c r="O1406" s="3">
        <v>15</v>
      </c>
      <c r="P1406" s="5">
        <f t="shared" si="64"/>
        <v>37879</v>
      </c>
      <c r="Q1406" s="3">
        <f t="shared" si="65"/>
        <v>19</v>
      </c>
      <c r="R1406" s="3">
        <v>0</v>
      </c>
      <c r="S1406" s="99">
        <v>1252.4100000000001</v>
      </c>
      <c r="T1406" s="3" t="s">
        <v>29</v>
      </c>
      <c r="U1406" s="3" t="s">
        <v>24</v>
      </c>
      <c r="V1406" s="3" t="s">
        <v>53</v>
      </c>
    </row>
    <row r="1407" spans="1:22" x14ac:dyDescent="0.25">
      <c r="A1407" s="3" t="s">
        <v>2310</v>
      </c>
      <c r="B1407" s="3">
        <v>20.7</v>
      </c>
      <c r="C1407" s="3" t="str" cm="1">
        <f t="array" ref="C1407">_xlfn.IFS($B1407&lt;18.5,"Underweight",$B1407&lt;24.9,"Normal Weight",$B1407&lt;29.9,"Overweight",TRUE,"Obesity")</f>
        <v>Normal Weight</v>
      </c>
      <c r="D1407" s="3">
        <v>4.49</v>
      </c>
      <c r="E1407" s="3" t="str">
        <f t="shared" si="63"/>
        <v>Normal</v>
      </c>
      <c r="F1407" s="3" t="s">
        <v>20</v>
      </c>
      <c r="G1407" s="3" t="s">
        <v>20</v>
      </c>
      <c r="H1407" s="3" t="s">
        <v>21</v>
      </c>
      <c r="I1407" s="3">
        <v>1</v>
      </c>
      <c r="J1407" s="3" t="s">
        <v>20</v>
      </c>
      <c r="L1407" s="3" t="s">
        <v>2310</v>
      </c>
      <c r="M1407" s="3">
        <v>2003</v>
      </c>
      <c r="N1407" s="3" t="s">
        <v>47</v>
      </c>
      <c r="O1407" s="3">
        <v>8</v>
      </c>
      <c r="P1407" s="5">
        <f t="shared" si="64"/>
        <v>37872</v>
      </c>
      <c r="Q1407" s="3">
        <f t="shared" si="65"/>
        <v>19</v>
      </c>
      <c r="R1407" s="3">
        <v>0</v>
      </c>
      <c r="S1407" s="99">
        <v>1242.82</v>
      </c>
      <c r="T1407" s="3" t="s">
        <v>29</v>
      </c>
      <c r="U1407" s="3" t="s">
        <v>23</v>
      </c>
      <c r="V1407" s="3" t="s">
        <v>53</v>
      </c>
    </row>
    <row r="1408" spans="1:22" x14ac:dyDescent="0.25">
      <c r="A1408" s="3" t="s">
        <v>2311</v>
      </c>
      <c r="B1408" s="3">
        <v>20.3</v>
      </c>
      <c r="C1408" s="3" t="str" cm="1">
        <f t="array" ref="C1408">_xlfn.IFS($B1408&lt;18.5,"Underweight",$B1408&lt;24.9,"Normal Weight",$B1408&lt;29.9,"Overweight",TRUE,"Obesity")</f>
        <v>Normal Weight</v>
      </c>
      <c r="D1408" s="3">
        <v>6.37</v>
      </c>
      <c r="E1408" s="3" t="str">
        <f t="shared" si="63"/>
        <v>Prediabetes</v>
      </c>
      <c r="F1408" s="3" t="s">
        <v>20</v>
      </c>
      <c r="G1408" s="3" t="s">
        <v>20</v>
      </c>
      <c r="H1408" s="3" t="s">
        <v>21</v>
      </c>
      <c r="I1408" s="3">
        <v>1</v>
      </c>
      <c r="J1408" s="3" t="s">
        <v>20</v>
      </c>
      <c r="L1408" s="3" t="s">
        <v>2311</v>
      </c>
      <c r="M1408" s="3">
        <v>2003</v>
      </c>
      <c r="N1408" s="3" t="s">
        <v>47</v>
      </c>
      <c r="O1408" s="3">
        <v>15</v>
      </c>
      <c r="P1408" s="5">
        <f t="shared" si="64"/>
        <v>37879</v>
      </c>
      <c r="Q1408" s="3">
        <f t="shared" si="65"/>
        <v>19</v>
      </c>
      <c r="R1408" s="3">
        <v>0</v>
      </c>
      <c r="S1408" s="99">
        <v>1242.26</v>
      </c>
      <c r="T1408" s="3" t="s">
        <v>29</v>
      </c>
      <c r="U1408" s="3" t="s">
        <v>23</v>
      </c>
      <c r="V1408" s="3" t="s">
        <v>53</v>
      </c>
    </row>
    <row r="1409" spans="1:22" x14ac:dyDescent="0.25">
      <c r="A1409" s="3" t="s">
        <v>2312</v>
      </c>
      <c r="B1409" s="3">
        <v>19.8</v>
      </c>
      <c r="C1409" s="3" t="str" cm="1">
        <f t="array" ref="C1409">_xlfn.IFS($B1409&lt;18.5,"Underweight",$B1409&lt;24.9,"Normal Weight",$B1409&lt;29.9,"Overweight",TRUE,"Obesity")</f>
        <v>Normal Weight</v>
      </c>
      <c r="D1409" s="3">
        <v>5.12</v>
      </c>
      <c r="E1409" s="3" t="str">
        <f t="shared" si="63"/>
        <v>Normal</v>
      </c>
      <c r="F1409" s="3" t="s">
        <v>20</v>
      </c>
      <c r="G1409" s="3" t="s">
        <v>20</v>
      </c>
      <c r="H1409" s="3" t="s">
        <v>21</v>
      </c>
      <c r="I1409" s="3">
        <v>1</v>
      </c>
      <c r="J1409" s="3" t="s">
        <v>20</v>
      </c>
      <c r="L1409" s="3" t="s">
        <v>2312</v>
      </c>
      <c r="M1409" s="3">
        <v>2003</v>
      </c>
      <c r="N1409" s="3" t="s">
        <v>51</v>
      </c>
      <c r="O1409" s="3">
        <v>2</v>
      </c>
      <c r="P1409" s="5">
        <f t="shared" si="64"/>
        <v>37835</v>
      </c>
      <c r="Q1409" s="3">
        <f t="shared" si="65"/>
        <v>19</v>
      </c>
      <c r="R1409" s="3">
        <v>0</v>
      </c>
      <c r="S1409" s="99">
        <v>1241.57</v>
      </c>
      <c r="T1409" s="3" t="s">
        <v>29</v>
      </c>
      <c r="U1409" s="3" t="s">
        <v>29</v>
      </c>
      <c r="V1409" s="3" t="s">
        <v>53</v>
      </c>
    </row>
    <row r="1410" spans="1:22" x14ac:dyDescent="0.25">
      <c r="A1410" s="3" t="s">
        <v>2313</v>
      </c>
      <c r="B1410" s="3">
        <v>21.87</v>
      </c>
      <c r="C1410" s="3" t="str" cm="1">
        <f t="array" ref="C1410">_xlfn.IFS($B1410&lt;18.5,"Underweight",$B1410&lt;24.9,"Normal Weight",$B1410&lt;29.9,"Overweight",TRUE,"Obesity")</f>
        <v>Normal Weight</v>
      </c>
      <c r="D1410" s="3">
        <v>8.59</v>
      </c>
      <c r="E1410" s="3" t="str">
        <f t="shared" ref="E1410:E1473" si="66">IF($D1410&lt;5.7,"Normal",IF($D1410&lt;6.5,"Prediabetes","Diabetes"))</f>
        <v>Diabetes</v>
      </c>
      <c r="F1410" s="3" t="s">
        <v>20</v>
      </c>
      <c r="G1410" s="3" t="s">
        <v>20</v>
      </c>
      <c r="H1410" s="3" t="s">
        <v>20</v>
      </c>
      <c r="I1410" s="3">
        <v>0</v>
      </c>
      <c r="J1410" s="3" t="s">
        <v>20</v>
      </c>
      <c r="L1410" s="3" t="s">
        <v>2313</v>
      </c>
      <c r="M1410" s="3">
        <v>2002</v>
      </c>
      <c r="N1410" s="3" t="s">
        <v>61</v>
      </c>
      <c r="O1410" s="3">
        <v>1</v>
      </c>
      <c r="P1410" s="5">
        <f t="shared" ref="P1410:P1473" si="67">DATE($M1410,MONTH(1&amp;$N1410),$O1410)</f>
        <v>37438</v>
      </c>
      <c r="Q1410" s="3">
        <f t="shared" ref="Q1410:Q1473" si="68">DATEDIF($P1410,DATE(2023,6,8),"Y")</f>
        <v>20</v>
      </c>
      <c r="R1410" s="3">
        <v>0</v>
      </c>
      <c r="S1410" s="99">
        <v>1241</v>
      </c>
      <c r="T1410" s="3" t="s">
        <v>29</v>
      </c>
      <c r="U1410" s="3" t="s">
        <v>29</v>
      </c>
      <c r="V1410" s="3" t="s">
        <v>25</v>
      </c>
    </row>
    <row r="1411" spans="1:22" x14ac:dyDescent="0.25">
      <c r="A1411" s="3" t="s">
        <v>2314</v>
      </c>
      <c r="B1411" s="3">
        <v>16.600000000000001</v>
      </c>
      <c r="C1411" s="3" t="str" cm="1">
        <f t="array" ref="C1411">_xlfn.IFS($B1411&lt;18.5,"Underweight",$B1411&lt;24.9,"Normal Weight",$B1411&lt;29.9,"Overweight",TRUE,"Obesity")</f>
        <v>Underweight</v>
      </c>
      <c r="D1411" s="3">
        <v>5.87</v>
      </c>
      <c r="E1411" s="3" t="str">
        <f t="shared" si="66"/>
        <v>Prediabetes</v>
      </c>
      <c r="F1411" s="3" t="s">
        <v>20</v>
      </c>
      <c r="G1411" s="3" t="s">
        <v>20</v>
      </c>
      <c r="H1411" s="3" t="s">
        <v>20</v>
      </c>
      <c r="I1411" s="3">
        <v>1</v>
      </c>
      <c r="J1411" s="3" t="s">
        <v>20</v>
      </c>
      <c r="L1411" s="3" t="s">
        <v>2314</v>
      </c>
      <c r="M1411" s="3">
        <v>1998</v>
      </c>
      <c r="N1411" s="3" t="s">
        <v>22</v>
      </c>
      <c r="O1411" s="3">
        <v>11</v>
      </c>
      <c r="P1411" s="5">
        <f t="shared" si="67"/>
        <v>36079</v>
      </c>
      <c r="Q1411" s="3">
        <f t="shared" si="68"/>
        <v>24</v>
      </c>
      <c r="R1411" s="3">
        <v>0</v>
      </c>
      <c r="S1411" s="99">
        <v>1240</v>
      </c>
      <c r="T1411" s="3" t="s">
        <v>29</v>
      </c>
      <c r="U1411" s="3" t="s">
        <v>23</v>
      </c>
      <c r="V1411" s="3" t="s">
        <v>33</v>
      </c>
    </row>
    <row r="1412" spans="1:22" x14ac:dyDescent="0.25">
      <c r="A1412" s="3" t="s">
        <v>2315</v>
      </c>
      <c r="B1412" s="3">
        <v>21.98</v>
      </c>
      <c r="C1412" s="3" t="str" cm="1">
        <f t="array" ref="C1412">_xlfn.IFS($B1412&lt;18.5,"Underweight",$B1412&lt;24.9,"Normal Weight",$B1412&lt;29.9,"Overweight",TRUE,"Obesity")</f>
        <v>Normal Weight</v>
      </c>
      <c r="D1412" s="3">
        <v>7.03</v>
      </c>
      <c r="E1412" s="3" t="str">
        <f t="shared" si="66"/>
        <v>Diabetes</v>
      </c>
      <c r="F1412" s="3" t="s">
        <v>20</v>
      </c>
      <c r="G1412" s="3" t="s">
        <v>20</v>
      </c>
      <c r="H1412" s="3" t="s">
        <v>20</v>
      </c>
      <c r="I1412" s="3">
        <v>0</v>
      </c>
      <c r="J1412" s="3" t="s">
        <v>20</v>
      </c>
      <c r="L1412" s="3" t="s">
        <v>2315</v>
      </c>
      <c r="M1412" s="3">
        <v>2002</v>
      </c>
      <c r="N1412" s="3" t="s">
        <v>28</v>
      </c>
      <c r="O1412" s="3">
        <v>12</v>
      </c>
      <c r="P1412" s="5">
        <f t="shared" si="67"/>
        <v>37602</v>
      </c>
      <c r="Q1412" s="3">
        <f t="shared" si="68"/>
        <v>20</v>
      </c>
      <c r="R1412" s="3">
        <v>0</v>
      </c>
      <c r="S1412" s="99">
        <v>1237</v>
      </c>
      <c r="T1412" s="3" t="s">
        <v>29</v>
      </c>
      <c r="U1412" s="3" t="s">
        <v>29</v>
      </c>
      <c r="V1412" s="3" t="s">
        <v>25</v>
      </c>
    </row>
    <row r="1413" spans="1:22" x14ac:dyDescent="0.25">
      <c r="A1413" s="3" t="s">
        <v>2316</v>
      </c>
      <c r="B1413" s="3">
        <v>19.7</v>
      </c>
      <c r="C1413" s="3" t="str" cm="1">
        <f t="array" ref="C1413">_xlfn.IFS($B1413&lt;18.5,"Underweight",$B1413&lt;24.9,"Normal Weight",$B1413&lt;29.9,"Overweight",TRUE,"Obesity")</f>
        <v>Normal Weight</v>
      </c>
      <c r="D1413" s="3">
        <v>5.51</v>
      </c>
      <c r="E1413" s="3" t="str">
        <f t="shared" si="66"/>
        <v>Normal</v>
      </c>
      <c r="F1413" s="3" t="s">
        <v>20</v>
      </c>
      <c r="G1413" s="3" t="s">
        <v>20</v>
      </c>
      <c r="H1413" s="3" t="s">
        <v>20</v>
      </c>
      <c r="I1413" s="3">
        <v>1</v>
      </c>
      <c r="J1413" s="3" t="s">
        <v>20</v>
      </c>
      <c r="L1413" s="3" t="s">
        <v>2316</v>
      </c>
      <c r="M1413" s="3">
        <v>1998</v>
      </c>
      <c r="N1413" s="3" t="s">
        <v>61</v>
      </c>
      <c r="O1413" s="3">
        <v>13</v>
      </c>
      <c r="P1413" s="5">
        <f t="shared" si="67"/>
        <v>35989</v>
      </c>
      <c r="Q1413" s="3">
        <f t="shared" si="68"/>
        <v>24</v>
      </c>
      <c r="R1413" s="3">
        <v>0</v>
      </c>
      <c r="S1413" s="99">
        <v>1234</v>
      </c>
      <c r="T1413" s="3" t="s">
        <v>29</v>
      </c>
      <c r="U1413" s="3" t="s">
        <v>23</v>
      </c>
      <c r="V1413" s="3" t="s">
        <v>25</v>
      </c>
    </row>
    <row r="1414" spans="1:22" x14ac:dyDescent="0.25">
      <c r="A1414" s="3" t="s">
        <v>475</v>
      </c>
      <c r="B1414" s="3">
        <v>52.66</v>
      </c>
      <c r="C1414" s="3" t="str" cm="1">
        <f t="array" ref="C1414">_xlfn.IFS($B1414&lt;18.5,"Underweight",$B1414&lt;24.9,"Normal Weight",$B1414&lt;29.9,"Overweight",TRUE,"Obesity")</f>
        <v>Obesity</v>
      </c>
      <c r="D1414" s="3">
        <v>4.45</v>
      </c>
      <c r="E1414" s="3" t="str">
        <f t="shared" si="66"/>
        <v>Normal</v>
      </c>
      <c r="F1414" s="3" t="s">
        <v>20</v>
      </c>
      <c r="G1414" s="3" t="s">
        <v>20</v>
      </c>
      <c r="H1414" s="3" t="s">
        <v>20</v>
      </c>
      <c r="I1414" s="3">
        <v>1</v>
      </c>
      <c r="J1414" s="3" t="s">
        <v>21</v>
      </c>
      <c r="L1414" s="3" t="s">
        <v>475</v>
      </c>
      <c r="M1414" s="3">
        <v>1998</v>
      </c>
      <c r="N1414" s="3" t="s">
        <v>51</v>
      </c>
      <c r="O1414" s="3">
        <v>22</v>
      </c>
      <c r="P1414" s="5">
        <f t="shared" si="67"/>
        <v>36029</v>
      </c>
      <c r="Q1414" s="3">
        <f t="shared" si="68"/>
        <v>24</v>
      </c>
      <c r="R1414" s="3">
        <v>0</v>
      </c>
      <c r="S1414" s="99">
        <v>34976.42</v>
      </c>
      <c r="T1414" s="3" t="s">
        <v>29</v>
      </c>
      <c r="U1414" s="3" t="s">
        <v>23</v>
      </c>
      <c r="V1414" s="3" t="s">
        <v>53</v>
      </c>
    </row>
    <row r="1415" spans="1:22" x14ac:dyDescent="0.25">
      <c r="A1415" s="3" t="s">
        <v>2317</v>
      </c>
      <c r="B1415" s="3">
        <v>19.21</v>
      </c>
      <c r="C1415" s="3" t="str" cm="1">
        <f t="array" ref="C1415">_xlfn.IFS($B1415&lt;18.5,"Underweight",$B1415&lt;24.9,"Normal Weight",$B1415&lt;29.9,"Overweight",TRUE,"Obesity")</f>
        <v>Normal Weight</v>
      </c>
      <c r="D1415" s="3">
        <v>4.76</v>
      </c>
      <c r="E1415" s="3" t="str">
        <f t="shared" si="66"/>
        <v>Normal</v>
      </c>
      <c r="F1415" s="3" t="s">
        <v>20</v>
      </c>
      <c r="G1415" s="3" t="s">
        <v>117</v>
      </c>
      <c r="H1415" s="3" t="s">
        <v>20</v>
      </c>
      <c r="I1415" s="3">
        <v>1</v>
      </c>
      <c r="J1415" s="3" t="s">
        <v>20</v>
      </c>
      <c r="L1415" s="3" t="s">
        <v>2317</v>
      </c>
      <c r="M1415" s="3">
        <v>2004</v>
      </c>
      <c r="N1415" s="3" t="s">
        <v>22</v>
      </c>
      <c r="O1415" s="3">
        <v>16</v>
      </c>
      <c r="P1415" s="5">
        <f t="shared" si="67"/>
        <v>38276</v>
      </c>
      <c r="Q1415" s="3">
        <f t="shared" si="68"/>
        <v>18</v>
      </c>
      <c r="R1415" s="3">
        <v>0</v>
      </c>
      <c r="S1415" s="99">
        <v>1228</v>
      </c>
      <c r="T1415" s="3" t="s">
        <v>29</v>
      </c>
      <c r="U1415" s="3" t="s">
        <v>23</v>
      </c>
      <c r="V1415" s="3" t="s">
        <v>33</v>
      </c>
    </row>
    <row r="1416" spans="1:22" x14ac:dyDescent="0.25">
      <c r="A1416" s="3" t="s">
        <v>2318</v>
      </c>
      <c r="B1416" s="3">
        <v>19.3</v>
      </c>
      <c r="C1416" s="3" t="str" cm="1">
        <f t="array" ref="C1416">_xlfn.IFS($B1416&lt;18.5,"Underweight",$B1416&lt;24.9,"Normal Weight",$B1416&lt;29.9,"Overweight",TRUE,"Obesity")</f>
        <v>Normal Weight</v>
      </c>
      <c r="D1416" s="3">
        <v>4.7</v>
      </c>
      <c r="E1416" s="3" t="str">
        <f t="shared" si="66"/>
        <v>Normal</v>
      </c>
      <c r="F1416" s="3" t="s">
        <v>20</v>
      </c>
      <c r="G1416" s="3" t="s">
        <v>117</v>
      </c>
      <c r="H1416" s="3" t="s">
        <v>20</v>
      </c>
      <c r="I1416" s="3">
        <v>1</v>
      </c>
      <c r="J1416" s="3" t="s">
        <v>20</v>
      </c>
      <c r="L1416" s="3" t="s">
        <v>2318</v>
      </c>
      <c r="M1416" s="3">
        <v>2004</v>
      </c>
      <c r="N1416" s="3" t="s">
        <v>61</v>
      </c>
      <c r="O1416" s="3">
        <v>9</v>
      </c>
      <c r="P1416" s="5">
        <f t="shared" si="67"/>
        <v>38177</v>
      </c>
      <c r="Q1416" s="3">
        <f t="shared" si="68"/>
        <v>18</v>
      </c>
      <c r="R1416" s="3">
        <v>0</v>
      </c>
      <c r="S1416" s="99">
        <v>1224</v>
      </c>
      <c r="T1416" s="3" t="s">
        <v>29</v>
      </c>
      <c r="U1416" s="3" t="s">
        <v>23</v>
      </c>
      <c r="V1416" s="3" t="s">
        <v>25</v>
      </c>
    </row>
    <row r="1417" spans="1:22" x14ac:dyDescent="0.25">
      <c r="A1417" s="3" t="s">
        <v>2319</v>
      </c>
      <c r="B1417" s="3">
        <v>16.22</v>
      </c>
      <c r="C1417" s="3" t="str" cm="1">
        <f t="array" ref="C1417">_xlfn.IFS($B1417&lt;18.5,"Underweight",$B1417&lt;24.9,"Normal Weight",$B1417&lt;29.9,"Overweight",TRUE,"Obesity")</f>
        <v>Underweight</v>
      </c>
      <c r="D1417" s="3">
        <v>6.21</v>
      </c>
      <c r="E1417" s="3" t="str">
        <f t="shared" si="66"/>
        <v>Prediabetes</v>
      </c>
      <c r="F1417" s="3" t="s">
        <v>21</v>
      </c>
      <c r="G1417" s="3" t="s">
        <v>20</v>
      </c>
      <c r="H1417" s="3" t="s">
        <v>20</v>
      </c>
      <c r="I1417" s="3">
        <v>0</v>
      </c>
      <c r="J1417" s="3" t="s">
        <v>20</v>
      </c>
      <c r="L1417" s="3" t="s">
        <v>2319</v>
      </c>
      <c r="M1417" s="3">
        <v>1996</v>
      </c>
      <c r="N1417" s="3" t="s">
        <v>56</v>
      </c>
      <c r="O1417" s="3">
        <v>4</v>
      </c>
      <c r="P1417" s="5">
        <f t="shared" si="67"/>
        <v>35373</v>
      </c>
      <c r="Q1417" s="3">
        <f t="shared" si="68"/>
        <v>26</v>
      </c>
      <c r="R1417" s="3">
        <v>0</v>
      </c>
      <c r="S1417" s="99">
        <v>1220</v>
      </c>
      <c r="T1417" s="3" t="s">
        <v>29</v>
      </c>
      <c r="U1417" s="3" t="s">
        <v>24</v>
      </c>
      <c r="V1417" s="3" t="s">
        <v>33</v>
      </c>
    </row>
    <row r="1418" spans="1:22" x14ac:dyDescent="0.25">
      <c r="A1418" s="3" t="s">
        <v>2320</v>
      </c>
      <c r="B1418" s="3">
        <v>17.12</v>
      </c>
      <c r="C1418" s="3" t="str" cm="1">
        <f t="array" ref="C1418">_xlfn.IFS($B1418&lt;18.5,"Underweight",$B1418&lt;24.9,"Normal Weight",$B1418&lt;29.9,"Overweight",TRUE,"Obesity")</f>
        <v>Underweight</v>
      </c>
      <c r="D1418" s="3">
        <v>4.5199999999999996</v>
      </c>
      <c r="E1418" s="3" t="str">
        <f t="shared" si="66"/>
        <v>Normal</v>
      </c>
      <c r="F1418" s="3" t="s">
        <v>20</v>
      </c>
      <c r="G1418" s="3" t="s">
        <v>117</v>
      </c>
      <c r="H1418" s="3" t="s">
        <v>20</v>
      </c>
      <c r="I1418" s="3">
        <v>1</v>
      </c>
      <c r="J1418" s="3" t="s">
        <v>20</v>
      </c>
      <c r="L1418" s="3" t="s">
        <v>2320</v>
      </c>
      <c r="M1418" s="3">
        <v>2004</v>
      </c>
      <c r="N1418" s="3" t="s">
        <v>32</v>
      </c>
      <c r="O1418" s="3">
        <v>2</v>
      </c>
      <c r="P1418" s="5">
        <f t="shared" si="67"/>
        <v>38140</v>
      </c>
      <c r="Q1418" s="3">
        <f t="shared" si="68"/>
        <v>19</v>
      </c>
      <c r="R1418" s="3">
        <v>0</v>
      </c>
      <c r="S1418" s="99">
        <v>1210</v>
      </c>
      <c r="T1418" s="3" t="s">
        <v>29</v>
      </c>
      <c r="U1418" s="3" t="s">
        <v>23</v>
      </c>
      <c r="V1418" s="3" t="s">
        <v>25</v>
      </c>
    </row>
    <row r="1419" spans="1:22" x14ac:dyDescent="0.25">
      <c r="A1419" s="3" t="s">
        <v>2321</v>
      </c>
      <c r="B1419" s="3">
        <v>19.07</v>
      </c>
      <c r="C1419" s="3" t="str" cm="1">
        <f t="array" ref="C1419">_xlfn.IFS($B1419&lt;18.5,"Underweight",$B1419&lt;24.9,"Normal Weight",$B1419&lt;29.9,"Overweight",TRUE,"Obesity")</f>
        <v>Normal Weight</v>
      </c>
      <c r="D1419" s="3">
        <v>5.45</v>
      </c>
      <c r="E1419" s="3" t="str">
        <f t="shared" si="66"/>
        <v>Normal</v>
      </c>
      <c r="F1419" s="3" t="s">
        <v>20</v>
      </c>
      <c r="G1419" s="3" t="s">
        <v>20</v>
      </c>
      <c r="H1419" s="3" t="s">
        <v>20</v>
      </c>
      <c r="I1419" s="3">
        <v>1</v>
      </c>
      <c r="J1419" s="3" t="s">
        <v>20</v>
      </c>
      <c r="L1419" s="3" t="s">
        <v>2321</v>
      </c>
      <c r="M1419" s="3">
        <v>1992</v>
      </c>
      <c r="N1419" s="3" t="s">
        <v>22</v>
      </c>
      <c r="O1419" s="3">
        <v>6</v>
      </c>
      <c r="P1419" s="5">
        <f t="shared" si="67"/>
        <v>33883</v>
      </c>
      <c r="Q1419" s="3">
        <f t="shared" si="68"/>
        <v>30</v>
      </c>
      <c r="R1419" s="3">
        <v>0</v>
      </c>
      <c r="S1419" s="99">
        <v>1200.55</v>
      </c>
      <c r="T1419" s="3" t="s">
        <v>29</v>
      </c>
      <c r="U1419" s="3" t="s">
        <v>24</v>
      </c>
      <c r="V1419" s="3" t="s">
        <v>25</v>
      </c>
    </row>
    <row r="1420" spans="1:22" x14ac:dyDescent="0.25">
      <c r="A1420" s="3" t="s">
        <v>2322</v>
      </c>
      <c r="B1420" s="3">
        <v>15.56</v>
      </c>
      <c r="C1420" s="3" t="str" cm="1">
        <f t="array" ref="C1420">_xlfn.IFS($B1420&lt;18.5,"Underweight",$B1420&lt;24.9,"Normal Weight",$B1420&lt;29.9,"Overweight",TRUE,"Obesity")</f>
        <v>Underweight</v>
      </c>
      <c r="D1420" s="3">
        <v>4.42</v>
      </c>
      <c r="E1420" s="3" t="str">
        <f t="shared" si="66"/>
        <v>Normal</v>
      </c>
      <c r="F1420" s="3" t="s">
        <v>20</v>
      </c>
      <c r="G1420" s="3" t="s">
        <v>20</v>
      </c>
      <c r="H1420" s="3" t="s">
        <v>20</v>
      </c>
      <c r="I1420" s="3">
        <v>0</v>
      </c>
      <c r="J1420" s="3" t="s">
        <v>20</v>
      </c>
      <c r="L1420" s="3" t="s">
        <v>2322</v>
      </c>
      <c r="M1420" s="3">
        <v>1999</v>
      </c>
      <c r="N1420" s="3" t="s">
        <v>32</v>
      </c>
      <c r="O1420" s="3">
        <v>28</v>
      </c>
      <c r="P1420" s="5">
        <f t="shared" si="67"/>
        <v>36339</v>
      </c>
      <c r="Q1420" s="3">
        <f t="shared" si="68"/>
        <v>23</v>
      </c>
      <c r="R1420" s="3">
        <v>0</v>
      </c>
      <c r="S1420" s="99">
        <v>1200</v>
      </c>
      <c r="T1420" s="3" t="s">
        <v>29</v>
      </c>
      <c r="U1420" s="3" t="s">
        <v>24</v>
      </c>
      <c r="V1420" s="3" t="s">
        <v>33</v>
      </c>
    </row>
    <row r="1421" spans="1:22" x14ac:dyDescent="0.25">
      <c r="A1421" s="3" t="s">
        <v>2323</v>
      </c>
      <c r="B1421" s="3">
        <v>22.76</v>
      </c>
      <c r="C1421" s="3" t="str" cm="1">
        <f t="array" ref="C1421">_xlfn.IFS($B1421&lt;18.5,"Underweight",$B1421&lt;24.9,"Normal Weight",$B1421&lt;29.9,"Overweight",TRUE,"Obesity")</f>
        <v>Normal Weight</v>
      </c>
      <c r="D1421" s="3">
        <v>9.44</v>
      </c>
      <c r="E1421" s="3" t="str">
        <f t="shared" si="66"/>
        <v>Diabetes</v>
      </c>
      <c r="F1421" s="3" t="s">
        <v>20</v>
      </c>
      <c r="G1421" s="3" t="s">
        <v>20</v>
      </c>
      <c r="H1421" s="3" t="s">
        <v>20</v>
      </c>
      <c r="I1421" s="3">
        <v>0</v>
      </c>
      <c r="J1421" s="3" t="s">
        <v>20</v>
      </c>
      <c r="L1421" s="3" t="s">
        <v>2323</v>
      </c>
      <c r="M1421" s="3">
        <v>2002</v>
      </c>
      <c r="N1421" s="3" t="s">
        <v>51</v>
      </c>
      <c r="O1421" s="3">
        <v>26</v>
      </c>
      <c r="P1421" s="5">
        <f t="shared" si="67"/>
        <v>37494</v>
      </c>
      <c r="Q1421" s="3">
        <f t="shared" si="68"/>
        <v>20</v>
      </c>
      <c r="R1421" s="3">
        <v>0</v>
      </c>
      <c r="S1421" s="99">
        <v>1191</v>
      </c>
      <c r="T1421" s="3" t="s">
        <v>29</v>
      </c>
      <c r="U1421" s="3" t="s">
        <v>23</v>
      </c>
      <c r="V1421" s="3" t="s">
        <v>25</v>
      </c>
    </row>
    <row r="1422" spans="1:22" x14ac:dyDescent="0.25">
      <c r="A1422" s="3" t="s">
        <v>2324</v>
      </c>
      <c r="B1422" s="3">
        <v>22.79</v>
      </c>
      <c r="C1422" s="3" t="str" cm="1">
        <f t="array" ref="C1422">_xlfn.IFS($B1422&lt;18.5,"Underweight",$B1422&lt;24.9,"Normal Weight",$B1422&lt;29.9,"Overweight",TRUE,"Obesity")</f>
        <v>Normal Weight</v>
      </c>
      <c r="D1422" s="3">
        <v>6.15</v>
      </c>
      <c r="E1422" s="3" t="str">
        <f t="shared" si="66"/>
        <v>Prediabetes</v>
      </c>
      <c r="F1422" s="3" t="s">
        <v>21</v>
      </c>
      <c r="G1422" s="3" t="s">
        <v>20</v>
      </c>
      <c r="H1422" s="3" t="s">
        <v>21</v>
      </c>
      <c r="I1422" s="3">
        <v>1</v>
      </c>
      <c r="J1422" s="3" t="s">
        <v>20</v>
      </c>
      <c r="L1422" s="3" t="s">
        <v>2324</v>
      </c>
      <c r="M1422" s="3">
        <v>1997</v>
      </c>
      <c r="N1422" s="3" t="s">
        <v>32</v>
      </c>
      <c r="O1422" s="3">
        <v>28</v>
      </c>
      <c r="P1422" s="5">
        <f t="shared" si="67"/>
        <v>35609</v>
      </c>
      <c r="Q1422" s="3">
        <f t="shared" si="68"/>
        <v>25</v>
      </c>
      <c r="R1422" s="3">
        <v>0</v>
      </c>
      <c r="S1422" s="99">
        <v>1178.07</v>
      </c>
      <c r="T1422" s="3" t="s">
        <v>29</v>
      </c>
      <c r="U1422" s="3" t="s">
        <v>29</v>
      </c>
      <c r="V1422" s="3" t="s">
        <v>25</v>
      </c>
    </row>
    <row r="1423" spans="1:22" x14ac:dyDescent="0.25">
      <c r="A1423" s="3" t="s">
        <v>2325</v>
      </c>
      <c r="B1423" s="3">
        <v>17.41</v>
      </c>
      <c r="C1423" s="3" t="str" cm="1">
        <f t="array" ref="C1423">_xlfn.IFS($B1423&lt;18.5,"Underweight",$B1423&lt;24.9,"Normal Weight",$B1423&lt;29.9,"Overweight",TRUE,"Obesity")</f>
        <v>Underweight</v>
      </c>
      <c r="D1423" s="3">
        <v>5.13</v>
      </c>
      <c r="E1423" s="3" t="str">
        <f t="shared" si="66"/>
        <v>Normal</v>
      </c>
      <c r="F1423" s="3" t="s">
        <v>21</v>
      </c>
      <c r="G1423" s="3" t="s">
        <v>20</v>
      </c>
      <c r="H1423" s="3" t="s">
        <v>20</v>
      </c>
      <c r="I1423" s="3">
        <v>0</v>
      </c>
      <c r="J1423" s="3" t="s">
        <v>20</v>
      </c>
      <c r="L1423" s="3" t="s">
        <v>2325</v>
      </c>
      <c r="M1423" s="3">
        <v>1996</v>
      </c>
      <c r="N1423" s="3" t="s">
        <v>51</v>
      </c>
      <c r="O1423" s="3">
        <v>11</v>
      </c>
      <c r="P1423" s="5">
        <f t="shared" si="67"/>
        <v>35288</v>
      </c>
      <c r="Q1423" s="3">
        <f t="shared" si="68"/>
        <v>26</v>
      </c>
      <c r="R1423" s="3">
        <v>0</v>
      </c>
      <c r="S1423" s="99">
        <v>1178</v>
      </c>
      <c r="T1423" s="3" t="s">
        <v>29</v>
      </c>
      <c r="U1423" s="3" t="s">
        <v>24</v>
      </c>
      <c r="V1423" s="3" t="s">
        <v>25</v>
      </c>
    </row>
    <row r="1424" spans="1:22" x14ac:dyDescent="0.25">
      <c r="A1424" s="3" t="s">
        <v>2326</v>
      </c>
      <c r="B1424" s="3">
        <v>19.32</v>
      </c>
      <c r="C1424" s="3" t="str" cm="1">
        <f t="array" ref="C1424">_xlfn.IFS($B1424&lt;18.5,"Underweight",$B1424&lt;24.9,"Normal Weight",$B1424&lt;29.9,"Overweight",TRUE,"Obesity")</f>
        <v>Normal Weight</v>
      </c>
      <c r="D1424" s="3">
        <v>4.96</v>
      </c>
      <c r="E1424" s="3" t="str">
        <f t="shared" si="66"/>
        <v>Normal</v>
      </c>
      <c r="F1424" s="3" t="s">
        <v>21</v>
      </c>
      <c r="G1424" s="3" t="s">
        <v>20</v>
      </c>
      <c r="H1424" s="3" t="s">
        <v>20</v>
      </c>
      <c r="I1424" s="3">
        <v>0</v>
      </c>
      <c r="J1424" s="3" t="s">
        <v>20</v>
      </c>
      <c r="L1424" s="3" t="s">
        <v>2326</v>
      </c>
      <c r="M1424" s="3">
        <v>2001</v>
      </c>
      <c r="N1424" s="3" t="s">
        <v>56</v>
      </c>
      <c r="O1424" s="3">
        <v>12</v>
      </c>
      <c r="P1424" s="5">
        <f t="shared" si="67"/>
        <v>37207</v>
      </c>
      <c r="Q1424" s="3">
        <f t="shared" si="68"/>
        <v>21</v>
      </c>
      <c r="R1424" s="3">
        <v>0</v>
      </c>
      <c r="S1424" s="99">
        <v>1167</v>
      </c>
      <c r="T1424" s="3" t="s">
        <v>29</v>
      </c>
      <c r="U1424" s="3" t="s">
        <v>23</v>
      </c>
      <c r="V1424" s="3" t="s">
        <v>25</v>
      </c>
    </row>
    <row r="1425" spans="1:22" x14ac:dyDescent="0.25">
      <c r="A1425" s="3" t="s">
        <v>477</v>
      </c>
      <c r="B1425" s="3">
        <v>29.57</v>
      </c>
      <c r="C1425" s="3" t="str" cm="1">
        <f t="array" ref="C1425">_xlfn.IFS($B1425&lt;18.5,"Underweight",$B1425&lt;24.9,"Normal Weight",$B1425&lt;29.9,"Overweight",TRUE,"Obesity")</f>
        <v>Overweight</v>
      </c>
      <c r="D1425" s="3">
        <v>9.42</v>
      </c>
      <c r="E1425" s="3" t="str">
        <f t="shared" si="66"/>
        <v>Diabetes</v>
      </c>
      <c r="F1425" s="3" t="s">
        <v>21</v>
      </c>
      <c r="G1425" s="3" t="s">
        <v>20</v>
      </c>
      <c r="H1425" s="3" t="s">
        <v>20</v>
      </c>
      <c r="I1425" s="3">
        <v>0</v>
      </c>
      <c r="J1425" s="3" t="s">
        <v>21</v>
      </c>
      <c r="L1425" s="3" t="s">
        <v>477</v>
      </c>
      <c r="M1425" s="3">
        <v>1967</v>
      </c>
      <c r="N1425" s="3" t="s">
        <v>22</v>
      </c>
      <c r="O1425" s="3">
        <v>7</v>
      </c>
      <c r="P1425" s="5">
        <f t="shared" si="67"/>
        <v>24752</v>
      </c>
      <c r="Q1425" s="3">
        <f t="shared" si="68"/>
        <v>55</v>
      </c>
      <c r="R1425" s="3">
        <v>0</v>
      </c>
      <c r="S1425" s="99">
        <v>34975.68</v>
      </c>
      <c r="T1425" s="3" t="s">
        <v>29</v>
      </c>
      <c r="U1425" s="3" t="s">
        <v>29</v>
      </c>
      <c r="V1425" s="3" t="s">
        <v>53</v>
      </c>
    </row>
    <row r="1426" spans="1:22" x14ac:dyDescent="0.25">
      <c r="A1426" s="3" t="s">
        <v>2327</v>
      </c>
      <c r="B1426" s="3">
        <v>18.25</v>
      </c>
      <c r="C1426" s="3" t="str" cm="1">
        <f t="array" ref="C1426">_xlfn.IFS($B1426&lt;18.5,"Underweight",$B1426&lt;24.9,"Normal Weight",$B1426&lt;29.9,"Overweight",TRUE,"Obesity")</f>
        <v>Underweight</v>
      </c>
      <c r="D1426" s="3">
        <v>10.95</v>
      </c>
      <c r="E1426" s="3" t="str">
        <f t="shared" si="66"/>
        <v>Diabetes</v>
      </c>
      <c r="F1426" s="3" t="s">
        <v>20</v>
      </c>
      <c r="G1426" s="3" t="s">
        <v>20</v>
      </c>
      <c r="H1426" s="3" t="s">
        <v>20</v>
      </c>
      <c r="I1426" s="3">
        <v>0</v>
      </c>
      <c r="J1426" s="3" t="s">
        <v>20</v>
      </c>
      <c r="L1426" s="3" t="s">
        <v>2327</v>
      </c>
      <c r="M1426" s="3">
        <v>2002</v>
      </c>
      <c r="N1426" s="3" t="s">
        <v>32</v>
      </c>
      <c r="O1426" s="3">
        <v>11</v>
      </c>
      <c r="P1426" s="5">
        <f t="shared" si="67"/>
        <v>37418</v>
      </c>
      <c r="Q1426" s="3">
        <f t="shared" si="68"/>
        <v>20</v>
      </c>
      <c r="R1426" s="3">
        <v>0</v>
      </c>
      <c r="S1426" s="99">
        <v>1165</v>
      </c>
      <c r="T1426" s="3" t="s">
        <v>29</v>
      </c>
      <c r="U1426" s="3" t="s">
        <v>24</v>
      </c>
      <c r="V1426" s="3" t="s">
        <v>33</v>
      </c>
    </row>
    <row r="1427" spans="1:22" x14ac:dyDescent="0.25">
      <c r="A1427" s="3" t="s">
        <v>2328</v>
      </c>
      <c r="B1427" s="3">
        <v>53.13</v>
      </c>
      <c r="C1427" s="3" t="str" cm="1">
        <f t="array" ref="C1427">_xlfn.IFS($B1427&lt;18.5,"Underweight",$B1427&lt;24.9,"Normal Weight",$B1427&lt;29.9,"Overweight",TRUE,"Obesity")</f>
        <v>Obesity</v>
      </c>
      <c r="D1427" s="3">
        <v>4.4400000000000004</v>
      </c>
      <c r="E1427" s="3" t="str">
        <f t="shared" si="66"/>
        <v>Normal</v>
      </c>
      <c r="F1427" s="3" t="s">
        <v>20</v>
      </c>
      <c r="G1427" s="3" t="s">
        <v>117</v>
      </c>
      <c r="H1427" s="3" t="s">
        <v>20</v>
      </c>
      <c r="I1427" s="3">
        <v>1</v>
      </c>
      <c r="J1427" s="3" t="s">
        <v>20</v>
      </c>
      <c r="L1427" s="3" t="s">
        <v>2328</v>
      </c>
      <c r="M1427" s="3">
        <v>2004</v>
      </c>
      <c r="N1427" s="3" t="s">
        <v>56</v>
      </c>
      <c r="O1427" s="3">
        <v>11</v>
      </c>
      <c r="P1427" s="5">
        <f t="shared" si="67"/>
        <v>38302</v>
      </c>
      <c r="Q1427" s="3">
        <f t="shared" si="68"/>
        <v>18</v>
      </c>
      <c r="R1427" s="3">
        <v>0</v>
      </c>
      <c r="S1427" s="99">
        <v>1163.46</v>
      </c>
      <c r="T1427" s="3" t="s">
        <v>29</v>
      </c>
      <c r="U1427" s="3" t="s">
        <v>24</v>
      </c>
      <c r="V1427" s="3" t="s">
        <v>25</v>
      </c>
    </row>
    <row r="1428" spans="1:22" x14ac:dyDescent="0.25">
      <c r="A1428" s="3" t="s">
        <v>2329</v>
      </c>
      <c r="B1428" s="3">
        <v>20.46</v>
      </c>
      <c r="C1428" s="3" t="str" cm="1">
        <f t="array" ref="C1428">_xlfn.IFS($B1428&lt;18.5,"Underweight",$B1428&lt;24.9,"Normal Weight",$B1428&lt;29.9,"Overweight",TRUE,"Obesity")</f>
        <v>Normal Weight</v>
      </c>
      <c r="D1428" s="3">
        <v>4.0199999999999996</v>
      </c>
      <c r="E1428" s="3" t="str">
        <f t="shared" si="66"/>
        <v>Normal</v>
      </c>
      <c r="F1428" s="3" t="s">
        <v>20</v>
      </c>
      <c r="G1428" s="3" t="s">
        <v>20</v>
      </c>
      <c r="H1428" s="3" t="s">
        <v>20</v>
      </c>
      <c r="I1428" s="3">
        <v>0</v>
      </c>
      <c r="J1428" s="3" t="s">
        <v>20</v>
      </c>
      <c r="L1428" s="3" t="s">
        <v>2329</v>
      </c>
      <c r="M1428" s="3">
        <v>1994</v>
      </c>
      <c r="N1428" s="3" t="s">
        <v>61</v>
      </c>
      <c r="O1428" s="3">
        <v>26</v>
      </c>
      <c r="P1428" s="5">
        <f t="shared" si="67"/>
        <v>34541</v>
      </c>
      <c r="Q1428" s="3">
        <f t="shared" si="68"/>
        <v>28</v>
      </c>
      <c r="R1428" s="3">
        <v>0</v>
      </c>
      <c r="S1428" s="99">
        <v>1158.32</v>
      </c>
      <c r="T1428" s="3" t="s">
        <v>29</v>
      </c>
      <c r="U1428" s="3" t="s">
        <v>23</v>
      </c>
      <c r="V1428" s="3" t="s">
        <v>25</v>
      </c>
    </row>
    <row r="1429" spans="1:22" x14ac:dyDescent="0.25">
      <c r="A1429" s="3" t="s">
        <v>2330</v>
      </c>
      <c r="B1429" s="3">
        <v>43.01</v>
      </c>
      <c r="C1429" s="3" t="str" cm="1">
        <f t="array" ref="C1429">_xlfn.IFS($B1429&lt;18.5,"Underweight",$B1429&lt;24.9,"Normal Weight",$B1429&lt;29.9,"Overweight",TRUE,"Obesity")</f>
        <v>Obesity</v>
      </c>
      <c r="D1429" s="3">
        <v>5.44</v>
      </c>
      <c r="E1429" s="3" t="str">
        <f t="shared" si="66"/>
        <v>Normal</v>
      </c>
      <c r="F1429" s="3" t="s">
        <v>20</v>
      </c>
      <c r="G1429" s="3" t="s">
        <v>117</v>
      </c>
      <c r="H1429" s="3" t="s">
        <v>20</v>
      </c>
      <c r="I1429" s="3">
        <v>1</v>
      </c>
      <c r="J1429" s="3" t="s">
        <v>20</v>
      </c>
      <c r="L1429" s="3" t="s">
        <v>2330</v>
      </c>
      <c r="M1429" s="3">
        <v>2004</v>
      </c>
      <c r="N1429" s="3" t="s">
        <v>61</v>
      </c>
      <c r="O1429" s="3">
        <v>18</v>
      </c>
      <c r="P1429" s="5">
        <f t="shared" si="67"/>
        <v>38186</v>
      </c>
      <c r="Q1429" s="3">
        <f t="shared" si="68"/>
        <v>18</v>
      </c>
      <c r="R1429" s="3">
        <v>0</v>
      </c>
      <c r="S1429" s="99">
        <v>1149.4000000000001</v>
      </c>
      <c r="T1429" s="3" t="s">
        <v>29</v>
      </c>
      <c r="U1429" s="3" t="s">
        <v>29</v>
      </c>
      <c r="V1429" s="3" t="s">
        <v>25</v>
      </c>
    </row>
    <row r="1430" spans="1:22" x14ac:dyDescent="0.25">
      <c r="A1430" s="3" t="s">
        <v>2331</v>
      </c>
      <c r="B1430" s="3">
        <v>15.01</v>
      </c>
      <c r="C1430" s="3" t="str" cm="1">
        <f t="array" ref="C1430">_xlfn.IFS($B1430&lt;18.5,"Underweight",$B1430&lt;24.9,"Normal Weight",$B1430&lt;29.9,"Overweight",TRUE,"Obesity")</f>
        <v>Underweight</v>
      </c>
      <c r="D1430" s="3">
        <v>4.1500000000000004</v>
      </c>
      <c r="E1430" s="3" t="str">
        <f t="shared" si="66"/>
        <v>Normal</v>
      </c>
      <c r="F1430" s="3" t="s">
        <v>20</v>
      </c>
      <c r="G1430" s="3" t="s">
        <v>20</v>
      </c>
      <c r="H1430" s="3" t="s">
        <v>21</v>
      </c>
      <c r="I1430" s="3">
        <v>1</v>
      </c>
      <c r="J1430" s="3" t="s">
        <v>20</v>
      </c>
      <c r="L1430" s="3" t="s">
        <v>2331</v>
      </c>
      <c r="M1430" s="3">
        <v>2003</v>
      </c>
      <c r="N1430" s="3" t="s">
        <v>32</v>
      </c>
      <c r="O1430" s="3">
        <v>12</v>
      </c>
      <c r="P1430" s="5">
        <f t="shared" si="67"/>
        <v>37784</v>
      </c>
      <c r="Q1430" s="3">
        <f t="shared" si="68"/>
        <v>19</v>
      </c>
      <c r="R1430" s="3">
        <v>0</v>
      </c>
      <c r="S1430" s="99">
        <v>1149</v>
      </c>
      <c r="T1430" s="3" t="s">
        <v>29</v>
      </c>
      <c r="U1430" s="3" t="s">
        <v>23</v>
      </c>
      <c r="V1430" s="3" t="s">
        <v>33</v>
      </c>
    </row>
    <row r="1431" spans="1:22" x14ac:dyDescent="0.25">
      <c r="A1431" s="3" t="s">
        <v>2332</v>
      </c>
      <c r="B1431" s="3">
        <v>41.14</v>
      </c>
      <c r="C1431" s="3" t="str" cm="1">
        <f t="array" ref="C1431">_xlfn.IFS($B1431&lt;18.5,"Underweight",$B1431&lt;24.9,"Normal Weight",$B1431&lt;29.9,"Overweight",TRUE,"Obesity")</f>
        <v>Obesity</v>
      </c>
      <c r="D1431" s="3">
        <v>6.02</v>
      </c>
      <c r="E1431" s="3" t="str">
        <f t="shared" si="66"/>
        <v>Prediabetes</v>
      </c>
      <c r="F1431" s="3" t="s">
        <v>20</v>
      </c>
      <c r="G1431" s="3" t="s">
        <v>117</v>
      </c>
      <c r="H1431" s="3" t="s">
        <v>20</v>
      </c>
      <c r="I1431" s="3">
        <v>1</v>
      </c>
      <c r="J1431" s="3" t="s">
        <v>20</v>
      </c>
      <c r="L1431" s="3" t="s">
        <v>2332</v>
      </c>
      <c r="M1431" s="3">
        <v>2004</v>
      </c>
      <c r="N1431" s="3" t="s">
        <v>32</v>
      </c>
      <c r="O1431" s="3">
        <v>10</v>
      </c>
      <c r="P1431" s="5">
        <f t="shared" si="67"/>
        <v>38148</v>
      </c>
      <c r="Q1431" s="3">
        <f t="shared" si="68"/>
        <v>18</v>
      </c>
      <c r="R1431" s="3">
        <v>0</v>
      </c>
      <c r="S1431" s="99">
        <v>1146.8</v>
      </c>
      <c r="T1431" s="3" t="s">
        <v>29</v>
      </c>
      <c r="U1431" s="3" t="s">
        <v>29</v>
      </c>
      <c r="V1431" s="3" t="s">
        <v>25</v>
      </c>
    </row>
    <row r="1432" spans="1:22" x14ac:dyDescent="0.25">
      <c r="A1432" s="3" t="s">
        <v>2333</v>
      </c>
      <c r="B1432" s="3">
        <v>16.55</v>
      </c>
      <c r="C1432" s="3" t="str" cm="1">
        <f t="array" ref="C1432">_xlfn.IFS($B1432&lt;18.5,"Underweight",$B1432&lt;24.9,"Normal Weight",$B1432&lt;29.9,"Overweight",TRUE,"Obesity")</f>
        <v>Underweight</v>
      </c>
      <c r="D1432" s="3">
        <v>7.73</v>
      </c>
      <c r="E1432" s="3" t="str">
        <f t="shared" si="66"/>
        <v>Diabetes</v>
      </c>
      <c r="F1432" s="3" t="s">
        <v>20</v>
      </c>
      <c r="G1432" s="3" t="s">
        <v>20</v>
      </c>
      <c r="H1432" s="3" t="s">
        <v>20</v>
      </c>
      <c r="I1432" s="3">
        <v>0</v>
      </c>
      <c r="J1432" s="3" t="s">
        <v>20</v>
      </c>
      <c r="L1432" s="3" t="s">
        <v>2333</v>
      </c>
      <c r="M1432" s="3">
        <v>2002</v>
      </c>
      <c r="N1432" s="3" t="s">
        <v>22</v>
      </c>
      <c r="O1432" s="3">
        <v>1</v>
      </c>
      <c r="P1432" s="5">
        <f t="shared" si="67"/>
        <v>37530</v>
      </c>
      <c r="Q1432" s="3">
        <f t="shared" si="68"/>
        <v>20</v>
      </c>
      <c r="R1432" s="3">
        <v>0</v>
      </c>
      <c r="S1432" s="99">
        <v>1142</v>
      </c>
      <c r="T1432" s="3" t="s">
        <v>24</v>
      </c>
      <c r="U1432" s="3" t="s">
        <v>29</v>
      </c>
      <c r="V1432" s="3" t="s">
        <v>53</v>
      </c>
    </row>
    <row r="1433" spans="1:22" x14ac:dyDescent="0.25">
      <c r="A1433" s="3" t="s">
        <v>2334</v>
      </c>
      <c r="B1433" s="3">
        <v>37.29</v>
      </c>
      <c r="C1433" s="3" t="str" cm="1">
        <f t="array" ref="C1433">_xlfn.IFS($B1433&lt;18.5,"Underweight",$B1433&lt;24.9,"Normal Weight",$B1433&lt;29.9,"Overweight",TRUE,"Obesity")</f>
        <v>Obesity</v>
      </c>
      <c r="D1433" s="3">
        <v>5.03</v>
      </c>
      <c r="E1433" s="3" t="str">
        <f t="shared" si="66"/>
        <v>Normal</v>
      </c>
      <c r="F1433" s="3" t="s">
        <v>20</v>
      </c>
      <c r="G1433" s="3" t="s">
        <v>117</v>
      </c>
      <c r="H1433" s="3" t="s">
        <v>20</v>
      </c>
      <c r="I1433" s="3">
        <v>1</v>
      </c>
      <c r="J1433" s="3" t="s">
        <v>20</v>
      </c>
      <c r="L1433" s="3" t="s">
        <v>2334</v>
      </c>
      <c r="M1433" s="3">
        <v>2004</v>
      </c>
      <c r="N1433" s="3" t="s">
        <v>47</v>
      </c>
      <c r="O1433" s="3">
        <v>12</v>
      </c>
      <c r="P1433" s="5">
        <f t="shared" si="67"/>
        <v>38242</v>
      </c>
      <c r="Q1433" s="3">
        <f t="shared" si="68"/>
        <v>18</v>
      </c>
      <c r="R1433" s="3">
        <v>0</v>
      </c>
      <c r="S1433" s="99">
        <v>1141.45</v>
      </c>
      <c r="T1433" s="3" t="s">
        <v>24</v>
      </c>
      <c r="U1433" s="3" t="s">
        <v>24</v>
      </c>
      <c r="V1433" s="3" t="s">
        <v>25</v>
      </c>
    </row>
    <row r="1434" spans="1:22" x14ac:dyDescent="0.25">
      <c r="A1434" s="3" t="s">
        <v>2335</v>
      </c>
      <c r="B1434" s="3">
        <v>16.739999999999998</v>
      </c>
      <c r="C1434" s="3" t="str" cm="1">
        <f t="array" ref="C1434">_xlfn.IFS($B1434&lt;18.5,"Underweight",$B1434&lt;24.9,"Normal Weight",$B1434&lt;29.9,"Overweight",TRUE,"Obesity")</f>
        <v>Underweight</v>
      </c>
      <c r="D1434" s="3">
        <v>4.08</v>
      </c>
      <c r="E1434" s="3" t="str">
        <f t="shared" si="66"/>
        <v>Normal</v>
      </c>
      <c r="F1434" s="3" t="s">
        <v>21</v>
      </c>
      <c r="G1434" s="3" t="s">
        <v>20</v>
      </c>
      <c r="H1434" s="3" t="s">
        <v>20</v>
      </c>
      <c r="I1434" s="3">
        <v>0</v>
      </c>
      <c r="J1434" s="3" t="s">
        <v>20</v>
      </c>
      <c r="L1434" s="3" t="s">
        <v>2335</v>
      </c>
      <c r="M1434" s="3">
        <v>2001</v>
      </c>
      <c r="N1434" s="3" t="s">
        <v>22</v>
      </c>
      <c r="O1434" s="3">
        <v>25</v>
      </c>
      <c r="P1434" s="5">
        <f t="shared" si="67"/>
        <v>37189</v>
      </c>
      <c r="Q1434" s="3">
        <f t="shared" si="68"/>
        <v>21</v>
      </c>
      <c r="R1434" s="3">
        <v>0</v>
      </c>
      <c r="S1434" s="99">
        <v>1141</v>
      </c>
      <c r="T1434" s="3" t="s">
        <v>24</v>
      </c>
      <c r="U1434" s="3" t="s">
        <v>23</v>
      </c>
      <c r="V1434" s="3" t="s">
        <v>25</v>
      </c>
    </row>
    <row r="1435" spans="1:22" x14ac:dyDescent="0.25">
      <c r="A1435" s="3" t="s">
        <v>2336</v>
      </c>
      <c r="B1435" s="3">
        <v>34.43</v>
      </c>
      <c r="C1435" s="3" t="str" cm="1">
        <f t="array" ref="C1435">_xlfn.IFS($B1435&lt;18.5,"Underweight",$B1435&lt;24.9,"Normal Weight",$B1435&lt;29.9,"Overweight",TRUE,"Obesity")</f>
        <v>Obesity</v>
      </c>
      <c r="D1435" s="3">
        <v>4.2699999999999996</v>
      </c>
      <c r="E1435" s="3" t="str">
        <f t="shared" si="66"/>
        <v>Normal</v>
      </c>
      <c r="F1435" s="3" t="s">
        <v>20</v>
      </c>
      <c r="G1435" s="3" t="s">
        <v>117</v>
      </c>
      <c r="H1435" s="3" t="s">
        <v>20</v>
      </c>
      <c r="I1435" s="3">
        <v>1</v>
      </c>
      <c r="J1435" s="3" t="s">
        <v>20</v>
      </c>
      <c r="L1435" s="3" t="s">
        <v>2336</v>
      </c>
      <c r="M1435" s="3">
        <v>2004</v>
      </c>
      <c r="N1435" s="3" t="s">
        <v>56</v>
      </c>
      <c r="O1435" s="3">
        <v>27</v>
      </c>
      <c r="P1435" s="5">
        <f t="shared" si="67"/>
        <v>38318</v>
      </c>
      <c r="Q1435" s="3">
        <f t="shared" si="68"/>
        <v>18</v>
      </c>
      <c r="R1435" s="3">
        <v>0</v>
      </c>
      <c r="S1435" s="99">
        <v>1137.47</v>
      </c>
      <c r="T1435" s="3" t="s">
        <v>24</v>
      </c>
      <c r="U1435" s="3" t="s">
        <v>29</v>
      </c>
      <c r="V1435" s="3" t="s">
        <v>25</v>
      </c>
    </row>
    <row r="1436" spans="1:22" x14ac:dyDescent="0.25">
      <c r="A1436" s="3" t="s">
        <v>479</v>
      </c>
      <c r="B1436" s="3">
        <v>36.99</v>
      </c>
      <c r="C1436" s="3" t="str" cm="1">
        <f t="array" ref="C1436">_xlfn.IFS($B1436&lt;18.5,"Underweight",$B1436&lt;24.9,"Normal Weight",$B1436&lt;29.9,"Overweight",TRUE,"Obesity")</f>
        <v>Obesity</v>
      </c>
      <c r="D1436" s="3">
        <v>5.37</v>
      </c>
      <c r="E1436" s="3" t="str">
        <f t="shared" si="66"/>
        <v>Normal</v>
      </c>
      <c r="F1436" s="3" t="s">
        <v>21</v>
      </c>
      <c r="G1436" s="3" t="s">
        <v>20</v>
      </c>
      <c r="H1436" s="3" t="s">
        <v>21</v>
      </c>
      <c r="I1436" s="3">
        <v>1</v>
      </c>
      <c r="J1436" s="3" t="s">
        <v>21</v>
      </c>
      <c r="L1436" s="3" t="s">
        <v>479</v>
      </c>
      <c r="M1436" s="3">
        <v>1983</v>
      </c>
      <c r="N1436" s="3" t="s">
        <v>61</v>
      </c>
      <c r="O1436" s="3">
        <v>29</v>
      </c>
      <c r="P1436" s="5">
        <f t="shared" si="67"/>
        <v>30526</v>
      </c>
      <c r="Q1436" s="3">
        <f t="shared" si="68"/>
        <v>39</v>
      </c>
      <c r="R1436" s="3">
        <v>3</v>
      </c>
      <c r="S1436" s="99">
        <v>34940.61</v>
      </c>
      <c r="T1436" s="3" t="s">
        <v>29</v>
      </c>
      <c r="U1436" s="3" t="s">
        <v>24</v>
      </c>
      <c r="V1436" s="3" t="s">
        <v>53</v>
      </c>
    </row>
    <row r="1437" spans="1:22" x14ac:dyDescent="0.25">
      <c r="A1437" s="3" t="s">
        <v>2337</v>
      </c>
      <c r="B1437" s="3">
        <v>34.1</v>
      </c>
      <c r="C1437" s="3" t="str" cm="1">
        <f t="array" ref="C1437">_xlfn.IFS($B1437&lt;18.5,"Underweight",$B1437&lt;24.9,"Normal Weight",$B1437&lt;29.9,"Overweight",TRUE,"Obesity")</f>
        <v>Obesity</v>
      </c>
      <c r="D1437" s="3">
        <v>4.07</v>
      </c>
      <c r="E1437" s="3" t="str">
        <f t="shared" si="66"/>
        <v>Normal</v>
      </c>
      <c r="F1437" s="3" t="s">
        <v>20</v>
      </c>
      <c r="G1437" s="3" t="s">
        <v>117</v>
      </c>
      <c r="H1437" s="3" t="s">
        <v>20</v>
      </c>
      <c r="I1437" s="3">
        <v>1</v>
      </c>
      <c r="J1437" s="3" t="s">
        <v>20</v>
      </c>
      <c r="L1437" s="3" t="s">
        <v>2337</v>
      </c>
      <c r="M1437" s="3">
        <v>2004</v>
      </c>
      <c r="N1437" s="3" t="s">
        <v>22</v>
      </c>
      <c r="O1437" s="3">
        <v>15</v>
      </c>
      <c r="P1437" s="5">
        <f t="shared" si="67"/>
        <v>38275</v>
      </c>
      <c r="Q1437" s="3">
        <f t="shared" si="68"/>
        <v>18</v>
      </c>
      <c r="R1437" s="3">
        <v>0</v>
      </c>
      <c r="S1437" s="99">
        <v>1137.01</v>
      </c>
      <c r="T1437" s="3" t="s">
        <v>24</v>
      </c>
      <c r="U1437" s="3" t="s">
        <v>23</v>
      </c>
      <c r="V1437" s="3" t="s">
        <v>25</v>
      </c>
    </row>
    <row r="1438" spans="1:22" x14ac:dyDescent="0.25">
      <c r="A1438" s="3" t="s">
        <v>2338</v>
      </c>
      <c r="B1438" s="3">
        <v>19.3</v>
      </c>
      <c r="C1438" s="3" t="str" cm="1">
        <f t="array" ref="C1438">_xlfn.IFS($B1438&lt;18.5,"Underweight",$B1438&lt;24.9,"Normal Weight",$B1438&lt;29.9,"Overweight",TRUE,"Obesity")</f>
        <v>Normal Weight</v>
      </c>
      <c r="D1438" s="3">
        <v>10.36</v>
      </c>
      <c r="E1438" s="3" t="str">
        <f t="shared" si="66"/>
        <v>Diabetes</v>
      </c>
      <c r="F1438" s="3" t="s">
        <v>20</v>
      </c>
      <c r="G1438" s="3" t="s">
        <v>20</v>
      </c>
      <c r="H1438" s="3" t="s">
        <v>20</v>
      </c>
      <c r="I1438" s="3">
        <v>0</v>
      </c>
      <c r="J1438" s="3" t="s">
        <v>20</v>
      </c>
      <c r="L1438" s="3" t="s">
        <v>2338</v>
      </c>
      <c r="M1438" s="3">
        <v>2002</v>
      </c>
      <c r="N1438" s="3" t="s">
        <v>51</v>
      </c>
      <c r="O1438" s="3">
        <v>11</v>
      </c>
      <c r="P1438" s="5">
        <f t="shared" si="67"/>
        <v>37479</v>
      </c>
      <c r="Q1438" s="3">
        <f t="shared" si="68"/>
        <v>20</v>
      </c>
      <c r="R1438" s="3">
        <v>0</v>
      </c>
      <c r="S1438" s="99">
        <v>1137</v>
      </c>
      <c r="T1438" s="3" t="s">
        <v>24</v>
      </c>
      <c r="U1438" s="3" t="s">
        <v>23</v>
      </c>
      <c r="V1438" s="3" t="s">
        <v>25</v>
      </c>
    </row>
    <row r="1439" spans="1:22" x14ac:dyDescent="0.25">
      <c r="A1439" s="3" t="s">
        <v>2339</v>
      </c>
      <c r="B1439" s="3">
        <v>33.659999999999997</v>
      </c>
      <c r="C1439" s="3" t="str" cm="1">
        <f t="array" ref="C1439">_xlfn.IFS($B1439&lt;18.5,"Underweight",$B1439&lt;24.9,"Normal Weight",$B1439&lt;29.9,"Overweight",TRUE,"Obesity")</f>
        <v>Obesity</v>
      </c>
      <c r="D1439" s="3">
        <v>5.71</v>
      </c>
      <c r="E1439" s="3" t="str">
        <f t="shared" si="66"/>
        <v>Prediabetes</v>
      </c>
      <c r="F1439" s="3" t="s">
        <v>20</v>
      </c>
      <c r="G1439" s="3" t="s">
        <v>117</v>
      </c>
      <c r="H1439" s="3" t="s">
        <v>20</v>
      </c>
      <c r="I1439" s="3">
        <v>1</v>
      </c>
      <c r="J1439" s="3" t="s">
        <v>20</v>
      </c>
      <c r="L1439" s="3" t="s">
        <v>2339</v>
      </c>
      <c r="M1439" s="3">
        <v>2004</v>
      </c>
      <c r="N1439" s="3" t="s">
        <v>56</v>
      </c>
      <c r="O1439" s="3">
        <v>28</v>
      </c>
      <c r="P1439" s="5">
        <f t="shared" si="67"/>
        <v>38319</v>
      </c>
      <c r="Q1439" s="3">
        <f t="shared" si="68"/>
        <v>18</v>
      </c>
      <c r="R1439" s="3">
        <v>0</v>
      </c>
      <c r="S1439" s="99">
        <v>1136.4000000000001</v>
      </c>
      <c r="T1439" s="3" t="s">
        <v>24</v>
      </c>
      <c r="U1439" s="3" t="s">
        <v>24</v>
      </c>
      <c r="V1439" s="3" t="s">
        <v>25</v>
      </c>
    </row>
    <row r="1440" spans="1:22" x14ac:dyDescent="0.25">
      <c r="A1440" s="3" t="s">
        <v>2340</v>
      </c>
      <c r="B1440" s="3">
        <v>33.33</v>
      </c>
      <c r="C1440" s="3" t="str" cm="1">
        <f t="array" ref="C1440">_xlfn.IFS($B1440&lt;18.5,"Underweight",$B1440&lt;24.9,"Normal Weight",$B1440&lt;29.9,"Overweight",TRUE,"Obesity")</f>
        <v>Obesity</v>
      </c>
      <c r="D1440" s="3">
        <v>6.08</v>
      </c>
      <c r="E1440" s="3" t="str">
        <f t="shared" si="66"/>
        <v>Prediabetes</v>
      </c>
      <c r="F1440" s="3" t="s">
        <v>20</v>
      </c>
      <c r="G1440" s="3" t="s">
        <v>117</v>
      </c>
      <c r="H1440" s="3" t="s">
        <v>20</v>
      </c>
      <c r="I1440" s="3">
        <v>1</v>
      </c>
      <c r="J1440" s="3" t="s">
        <v>20</v>
      </c>
      <c r="L1440" s="3" t="s">
        <v>2340</v>
      </c>
      <c r="M1440" s="3">
        <v>2004</v>
      </c>
      <c r="N1440" s="3" t="s">
        <v>32</v>
      </c>
      <c r="O1440" s="3">
        <v>11</v>
      </c>
      <c r="P1440" s="5">
        <f t="shared" si="67"/>
        <v>38149</v>
      </c>
      <c r="Q1440" s="3">
        <f t="shared" si="68"/>
        <v>18</v>
      </c>
      <c r="R1440" s="3">
        <v>0</v>
      </c>
      <c r="S1440" s="99">
        <v>1135.94</v>
      </c>
      <c r="T1440" s="3" t="s">
        <v>24</v>
      </c>
      <c r="U1440" s="3" t="s">
        <v>24</v>
      </c>
      <c r="V1440" s="3" t="s">
        <v>25</v>
      </c>
    </row>
    <row r="1441" spans="1:22" x14ac:dyDescent="0.25">
      <c r="A1441" s="3" t="s">
        <v>2341</v>
      </c>
      <c r="B1441" s="3">
        <v>21.84</v>
      </c>
      <c r="C1441" s="3" t="str" cm="1">
        <f t="array" ref="C1441">_xlfn.IFS($B1441&lt;18.5,"Underweight",$B1441&lt;24.9,"Normal Weight",$B1441&lt;29.9,"Overweight",TRUE,"Obesity")</f>
        <v>Normal Weight</v>
      </c>
      <c r="D1441" s="3">
        <v>5.71</v>
      </c>
      <c r="E1441" s="3" t="str">
        <f t="shared" si="66"/>
        <v>Prediabetes</v>
      </c>
      <c r="F1441" s="3" t="s">
        <v>20</v>
      </c>
      <c r="G1441" s="3" t="s">
        <v>117</v>
      </c>
      <c r="H1441" s="3" t="s">
        <v>20</v>
      </c>
      <c r="I1441" s="3">
        <v>1</v>
      </c>
      <c r="J1441" s="3" t="s">
        <v>20</v>
      </c>
      <c r="L1441" s="3" t="s">
        <v>2341</v>
      </c>
      <c r="M1441" s="3">
        <v>2004</v>
      </c>
      <c r="N1441" s="3" t="s">
        <v>22</v>
      </c>
      <c r="O1441" s="3">
        <v>6</v>
      </c>
      <c r="P1441" s="5">
        <f t="shared" si="67"/>
        <v>38266</v>
      </c>
      <c r="Q1441" s="3">
        <f t="shared" si="68"/>
        <v>18</v>
      </c>
      <c r="R1441" s="3">
        <v>0</v>
      </c>
      <c r="S1441" s="99">
        <v>1135</v>
      </c>
      <c r="T1441" s="3" t="s">
        <v>24</v>
      </c>
      <c r="U1441" s="3" t="s">
        <v>24</v>
      </c>
      <c r="V1441" s="3" t="s">
        <v>25</v>
      </c>
    </row>
    <row r="1442" spans="1:22" x14ac:dyDescent="0.25">
      <c r="A1442" s="3" t="s">
        <v>2342</v>
      </c>
      <c r="B1442" s="3">
        <v>16.87</v>
      </c>
      <c r="C1442" s="3" t="str" cm="1">
        <f t="array" ref="C1442">_xlfn.IFS($B1442&lt;18.5,"Underweight",$B1442&lt;24.9,"Normal Weight",$B1442&lt;29.9,"Overweight",TRUE,"Obesity")</f>
        <v>Underweight</v>
      </c>
      <c r="D1442" s="3">
        <v>9.1300000000000008</v>
      </c>
      <c r="E1442" s="3" t="str">
        <f t="shared" si="66"/>
        <v>Diabetes</v>
      </c>
      <c r="F1442" s="3" t="s">
        <v>20</v>
      </c>
      <c r="G1442" s="3" t="s">
        <v>20</v>
      </c>
      <c r="H1442" s="3" t="s">
        <v>20</v>
      </c>
      <c r="I1442" s="3">
        <v>0</v>
      </c>
      <c r="J1442" s="3" t="s">
        <v>20</v>
      </c>
      <c r="L1442" s="3" t="s">
        <v>2342</v>
      </c>
      <c r="M1442" s="3">
        <v>2002</v>
      </c>
      <c r="N1442" s="3" t="s">
        <v>61</v>
      </c>
      <c r="O1442" s="3">
        <v>19</v>
      </c>
      <c r="P1442" s="5">
        <f t="shared" si="67"/>
        <v>37456</v>
      </c>
      <c r="Q1442" s="3">
        <f t="shared" si="68"/>
        <v>20</v>
      </c>
      <c r="R1442" s="3">
        <v>0</v>
      </c>
      <c r="S1442" s="99">
        <v>1132</v>
      </c>
      <c r="T1442" s="3" t="s">
        <v>24</v>
      </c>
      <c r="U1442" s="3" t="s">
        <v>23</v>
      </c>
      <c r="V1442" s="3" t="s">
        <v>25</v>
      </c>
    </row>
    <row r="1443" spans="1:22" x14ac:dyDescent="0.25">
      <c r="A1443" s="3" t="s">
        <v>2343</v>
      </c>
      <c r="B1443" s="3">
        <v>30.14</v>
      </c>
      <c r="C1443" s="3" t="str" cm="1">
        <f t="array" ref="C1443">_xlfn.IFS($B1443&lt;18.5,"Underweight",$B1443&lt;24.9,"Normal Weight",$B1443&lt;29.9,"Overweight",TRUE,"Obesity")</f>
        <v>Obesity</v>
      </c>
      <c r="D1443" s="3">
        <v>5.49</v>
      </c>
      <c r="E1443" s="3" t="str">
        <f t="shared" si="66"/>
        <v>Normal</v>
      </c>
      <c r="F1443" s="3" t="s">
        <v>20</v>
      </c>
      <c r="G1443" s="3" t="s">
        <v>117</v>
      </c>
      <c r="H1443" s="3" t="s">
        <v>20</v>
      </c>
      <c r="I1443" s="3">
        <v>1</v>
      </c>
      <c r="J1443" s="3" t="s">
        <v>20</v>
      </c>
      <c r="L1443" s="3" t="s">
        <v>2343</v>
      </c>
      <c r="M1443" s="3">
        <v>2004</v>
      </c>
      <c r="N1443" s="3" t="s">
        <v>32</v>
      </c>
      <c r="O1443" s="3">
        <v>14</v>
      </c>
      <c r="P1443" s="5">
        <f t="shared" si="67"/>
        <v>38152</v>
      </c>
      <c r="Q1443" s="3">
        <f t="shared" si="68"/>
        <v>18</v>
      </c>
      <c r="R1443" s="3">
        <v>0</v>
      </c>
      <c r="S1443" s="99">
        <v>1131.51</v>
      </c>
      <c r="T1443" s="3" t="s">
        <v>24</v>
      </c>
      <c r="U1443" s="3" t="s">
        <v>23</v>
      </c>
      <c r="V1443" s="3" t="s">
        <v>25</v>
      </c>
    </row>
    <row r="1444" spans="1:22" x14ac:dyDescent="0.25">
      <c r="A1444" s="3" t="s">
        <v>2344</v>
      </c>
      <c r="B1444" s="3">
        <v>23.21</v>
      </c>
      <c r="C1444" s="3" t="str" cm="1">
        <f t="array" ref="C1444">_xlfn.IFS($B1444&lt;18.5,"Underweight",$B1444&lt;24.9,"Normal Weight",$B1444&lt;29.9,"Overweight",TRUE,"Obesity")</f>
        <v>Normal Weight</v>
      </c>
      <c r="D1444" s="3">
        <v>4.37</v>
      </c>
      <c r="E1444" s="3" t="str">
        <f t="shared" si="66"/>
        <v>Normal</v>
      </c>
      <c r="F1444" s="3" t="s">
        <v>20</v>
      </c>
      <c r="G1444" s="3" t="s">
        <v>117</v>
      </c>
      <c r="H1444" s="3" t="s">
        <v>20</v>
      </c>
      <c r="I1444" s="3">
        <v>1</v>
      </c>
      <c r="J1444" s="3" t="s">
        <v>20</v>
      </c>
      <c r="L1444" s="3" t="s">
        <v>2344</v>
      </c>
      <c r="M1444" s="3">
        <v>2004</v>
      </c>
      <c r="N1444" s="3" t="s">
        <v>56</v>
      </c>
      <c r="O1444" s="3">
        <v>12</v>
      </c>
      <c r="P1444" s="5">
        <f t="shared" si="67"/>
        <v>38303</v>
      </c>
      <c r="Q1444" s="3">
        <f t="shared" si="68"/>
        <v>18</v>
      </c>
      <c r="R1444" s="3">
        <v>0</v>
      </c>
      <c r="S1444" s="99">
        <v>1121.8699999999999</v>
      </c>
      <c r="T1444" s="3" t="s">
        <v>24</v>
      </c>
      <c r="U1444" s="3" t="s">
        <v>23</v>
      </c>
      <c r="V1444" s="3" t="s">
        <v>25</v>
      </c>
    </row>
    <row r="1445" spans="1:22" x14ac:dyDescent="0.25">
      <c r="A1445" s="3" t="s">
        <v>2345</v>
      </c>
      <c r="B1445" s="3">
        <v>17.170000000000002</v>
      </c>
      <c r="C1445" s="3" t="str" cm="1">
        <f t="array" ref="C1445">_xlfn.IFS($B1445&lt;18.5,"Underweight",$B1445&lt;24.9,"Normal Weight",$B1445&lt;29.9,"Overweight",TRUE,"Obesity")</f>
        <v>Underweight</v>
      </c>
      <c r="D1445" s="3">
        <v>8.4600000000000009</v>
      </c>
      <c r="E1445" s="3" t="str">
        <f t="shared" si="66"/>
        <v>Diabetes</v>
      </c>
      <c r="F1445" s="3" t="s">
        <v>20</v>
      </c>
      <c r="G1445" s="3" t="s">
        <v>20</v>
      </c>
      <c r="H1445" s="3" t="s">
        <v>20</v>
      </c>
      <c r="I1445" s="3">
        <v>0</v>
      </c>
      <c r="J1445" s="3" t="s">
        <v>20</v>
      </c>
      <c r="L1445" s="3" t="s">
        <v>2345</v>
      </c>
      <c r="M1445" s="3">
        <v>2002</v>
      </c>
      <c r="N1445" s="3" t="s">
        <v>51</v>
      </c>
      <c r="O1445" s="3">
        <v>13</v>
      </c>
      <c r="P1445" s="5">
        <f t="shared" si="67"/>
        <v>37481</v>
      </c>
      <c r="Q1445" s="3">
        <f t="shared" si="68"/>
        <v>20</v>
      </c>
      <c r="R1445" s="3">
        <v>0</v>
      </c>
      <c r="S1445" s="99">
        <v>1086</v>
      </c>
      <c r="T1445" s="3" t="s">
        <v>24</v>
      </c>
      <c r="U1445" s="3" t="s">
        <v>24</v>
      </c>
      <c r="V1445" s="3" t="s">
        <v>25</v>
      </c>
    </row>
    <row r="1446" spans="1:22" x14ac:dyDescent="0.25">
      <c r="A1446" s="3" t="s">
        <v>2346</v>
      </c>
      <c r="B1446" s="3">
        <v>15.61</v>
      </c>
      <c r="C1446" s="3" t="str" cm="1">
        <f t="array" ref="C1446">_xlfn.IFS($B1446&lt;18.5,"Underweight",$B1446&lt;24.9,"Normal Weight",$B1446&lt;29.9,"Overweight",TRUE,"Obesity")</f>
        <v>Underweight</v>
      </c>
      <c r="D1446" s="3">
        <v>5.28</v>
      </c>
      <c r="E1446" s="3" t="str">
        <f t="shared" si="66"/>
        <v>Normal</v>
      </c>
      <c r="F1446" s="3" t="s">
        <v>20</v>
      </c>
      <c r="G1446" s="3" t="s">
        <v>20</v>
      </c>
      <c r="H1446" s="3" t="s">
        <v>20</v>
      </c>
      <c r="I1446" s="3">
        <v>1</v>
      </c>
      <c r="J1446" s="3" t="s">
        <v>20</v>
      </c>
      <c r="L1446" s="3" t="s">
        <v>2346</v>
      </c>
      <c r="M1446" s="3">
        <v>1998</v>
      </c>
      <c r="N1446" s="3" t="s">
        <v>28</v>
      </c>
      <c r="O1446" s="3">
        <v>26</v>
      </c>
      <c r="P1446" s="5">
        <f t="shared" si="67"/>
        <v>36155</v>
      </c>
      <c r="Q1446" s="3">
        <f t="shared" si="68"/>
        <v>24</v>
      </c>
      <c r="R1446" s="3">
        <v>0</v>
      </c>
      <c r="S1446" s="99">
        <v>1082</v>
      </c>
      <c r="T1446" s="3" t="s">
        <v>24</v>
      </c>
      <c r="U1446" s="3" t="s">
        <v>29</v>
      </c>
      <c r="V1446" s="3" t="s">
        <v>25</v>
      </c>
    </row>
    <row r="1447" spans="1:22" x14ac:dyDescent="0.25">
      <c r="A1447" s="3" t="s">
        <v>80</v>
      </c>
      <c r="B1447" s="3">
        <v>31.3</v>
      </c>
      <c r="C1447" s="3" t="str" cm="1">
        <f t="array" ref="C1447">_xlfn.IFS($B1447&lt;18.5,"Underweight",$B1447&lt;24.9,"Normal Weight",$B1447&lt;29.9,"Overweight",TRUE,"Obesity")</f>
        <v>Obesity</v>
      </c>
      <c r="D1447" s="3">
        <v>11.38</v>
      </c>
      <c r="E1447" s="3" t="str">
        <f t="shared" si="66"/>
        <v>Diabetes</v>
      </c>
      <c r="F1447" s="3" t="s">
        <v>20</v>
      </c>
      <c r="G1447" s="3" t="s">
        <v>20</v>
      </c>
      <c r="H1447" s="3" t="s">
        <v>20</v>
      </c>
      <c r="I1447" s="3">
        <v>3</v>
      </c>
      <c r="J1447" s="3" t="s">
        <v>21</v>
      </c>
      <c r="L1447" s="3" t="s">
        <v>80</v>
      </c>
      <c r="M1447" s="3">
        <v>1958</v>
      </c>
      <c r="N1447" s="3" t="s">
        <v>47</v>
      </c>
      <c r="O1447" s="3">
        <v>3</v>
      </c>
      <c r="P1447" s="5">
        <f t="shared" si="67"/>
        <v>21431</v>
      </c>
      <c r="Q1447" s="3">
        <f t="shared" si="68"/>
        <v>64</v>
      </c>
      <c r="R1447" s="3">
        <v>2</v>
      </c>
      <c r="S1447" s="99">
        <v>47291.06</v>
      </c>
      <c r="T1447" s="3" t="s">
        <v>29</v>
      </c>
      <c r="U1447" s="3" t="s">
        <v>23</v>
      </c>
      <c r="V1447" s="3" t="s">
        <v>53</v>
      </c>
    </row>
    <row r="1448" spans="1:22" x14ac:dyDescent="0.25">
      <c r="A1448" s="3" t="s">
        <v>481</v>
      </c>
      <c r="B1448" s="3">
        <v>31.4</v>
      </c>
      <c r="C1448" s="3" t="str" cm="1">
        <f t="array" ref="C1448">_xlfn.IFS($B1448&lt;18.5,"Underweight",$B1448&lt;24.9,"Normal Weight",$B1448&lt;29.9,"Overweight",TRUE,"Obesity")</f>
        <v>Obesity</v>
      </c>
      <c r="D1448" s="3">
        <v>4.5999999999999996</v>
      </c>
      <c r="E1448" s="3" t="str">
        <f t="shared" si="66"/>
        <v>Normal</v>
      </c>
      <c r="F1448" s="3" t="s">
        <v>21</v>
      </c>
      <c r="G1448" s="3" t="s">
        <v>20</v>
      </c>
      <c r="H1448" s="3" t="s">
        <v>20</v>
      </c>
      <c r="I1448" s="3">
        <v>1</v>
      </c>
      <c r="J1448" s="3" t="s">
        <v>21</v>
      </c>
      <c r="L1448" s="3" t="s">
        <v>481</v>
      </c>
      <c r="M1448" s="3">
        <v>1995</v>
      </c>
      <c r="N1448" s="3" t="s">
        <v>22</v>
      </c>
      <c r="O1448" s="3">
        <v>17</v>
      </c>
      <c r="P1448" s="5">
        <f t="shared" si="67"/>
        <v>34989</v>
      </c>
      <c r="Q1448" s="3">
        <f t="shared" si="68"/>
        <v>27</v>
      </c>
      <c r="R1448" s="3">
        <v>0</v>
      </c>
      <c r="S1448" s="99">
        <v>34838.870000000003</v>
      </c>
      <c r="T1448" s="3" t="s">
        <v>29</v>
      </c>
      <c r="U1448" s="3" t="s">
        <v>24</v>
      </c>
      <c r="V1448" s="3" t="s">
        <v>53</v>
      </c>
    </row>
    <row r="1449" spans="1:22" x14ac:dyDescent="0.25">
      <c r="A1449" s="3" t="s">
        <v>2347</v>
      </c>
      <c r="B1449" s="3">
        <v>17.98</v>
      </c>
      <c r="C1449" s="3" t="str" cm="1">
        <f t="array" ref="C1449">_xlfn.IFS($B1449&lt;18.5,"Underweight",$B1449&lt;24.9,"Normal Weight",$B1449&lt;29.9,"Overweight",TRUE,"Obesity")</f>
        <v>Underweight</v>
      </c>
      <c r="D1449" s="3">
        <v>5.33</v>
      </c>
      <c r="E1449" s="3" t="str">
        <f t="shared" si="66"/>
        <v>Normal</v>
      </c>
      <c r="F1449" s="3" t="s">
        <v>21</v>
      </c>
      <c r="G1449" s="3" t="s">
        <v>20</v>
      </c>
      <c r="H1449" s="3" t="s">
        <v>21</v>
      </c>
      <c r="I1449" s="3">
        <v>1</v>
      </c>
      <c r="J1449" s="3" t="s">
        <v>20</v>
      </c>
      <c r="L1449" s="3" t="s">
        <v>2347</v>
      </c>
      <c r="M1449" s="3">
        <v>1997</v>
      </c>
      <c r="N1449" s="3" t="s">
        <v>51</v>
      </c>
      <c r="O1449" s="3">
        <v>13</v>
      </c>
      <c r="P1449" s="5">
        <f t="shared" si="67"/>
        <v>35655</v>
      </c>
      <c r="Q1449" s="3">
        <f t="shared" si="68"/>
        <v>25</v>
      </c>
      <c r="R1449" s="3">
        <v>0</v>
      </c>
      <c r="S1449" s="99">
        <v>1071</v>
      </c>
      <c r="T1449" s="3" t="s">
        <v>24</v>
      </c>
      <c r="U1449" s="3" t="s">
        <v>24</v>
      </c>
      <c r="V1449" s="3" t="s">
        <v>25</v>
      </c>
    </row>
    <row r="1450" spans="1:22" x14ac:dyDescent="0.25">
      <c r="A1450" s="3" t="s">
        <v>2348</v>
      </c>
      <c r="B1450" s="3">
        <v>21.64</v>
      </c>
      <c r="C1450" s="3" t="str" cm="1">
        <f t="array" ref="C1450">_xlfn.IFS($B1450&lt;18.5,"Underweight",$B1450&lt;24.9,"Normal Weight",$B1450&lt;29.9,"Overweight",TRUE,"Obesity")</f>
        <v>Normal Weight</v>
      </c>
      <c r="D1450" s="3">
        <v>5.5</v>
      </c>
      <c r="E1450" s="3" t="str">
        <f t="shared" si="66"/>
        <v>Normal</v>
      </c>
      <c r="F1450" s="3" t="s">
        <v>20</v>
      </c>
      <c r="G1450" s="3" t="s">
        <v>117</v>
      </c>
      <c r="H1450" s="3" t="s">
        <v>20</v>
      </c>
      <c r="I1450" s="3">
        <v>1</v>
      </c>
      <c r="J1450" s="3" t="s">
        <v>20</v>
      </c>
      <c r="L1450" s="3" t="s">
        <v>2348</v>
      </c>
      <c r="M1450" s="3">
        <v>2004</v>
      </c>
      <c r="N1450" s="3" t="s">
        <v>51</v>
      </c>
      <c r="O1450" s="3">
        <v>24</v>
      </c>
      <c r="P1450" s="5">
        <f t="shared" si="67"/>
        <v>38223</v>
      </c>
      <c r="Q1450" s="3">
        <f t="shared" si="68"/>
        <v>18</v>
      </c>
      <c r="R1450" s="3">
        <v>0</v>
      </c>
      <c r="S1450" s="99">
        <v>1070</v>
      </c>
      <c r="T1450" s="3" t="s">
        <v>24</v>
      </c>
      <c r="U1450" s="3" t="s">
        <v>24</v>
      </c>
      <c r="V1450" s="3" t="s">
        <v>25</v>
      </c>
    </row>
    <row r="1451" spans="1:22" x14ac:dyDescent="0.25">
      <c r="A1451" s="3" t="s">
        <v>2349</v>
      </c>
      <c r="B1451" s="3">
        <v>16.399999999999999</v>
      </c>
      <c r="C1451" s="3" t="str" cm="1">
        <f t="array" ref="C1451">_xlfn.IFS($B1451&lt;18.5,"Underweight",$B1451&lt;24.9,"Normal Weight",$B1451&lt;29.9,"Overweight",TRUE,"Obesity")</f>
        <v>Underweight</v>
      </c>
      <c r="D1451" s="3">
        <v>5.4</v>
      </c>
      <c r="E1451" s="3" t="str">
        <f t="shared" si="66"/>
        <v>Normal</v>
      </c>
      <c r="F1451" s="3" t="s">
        <v>20</v>
      </c>
      <c r="G1451" s="3" t="s">
        <v>20</v>
      </c>
      <c r="H1451" s="3" t="s">
        <v>21</v>
      </c>
      <c r="I1451" s="3">
        <v>1</v>
      </c>
      <c r="J1451" s="3" t="s">
        <v>20</v>
      </c>
      <c r="L1451" s="3" t="s">
        <v>2349</v>
      </c>
      <c r="M1451" s="3">
        <v>1993</v>
      </c>
      <c r="N1451" s="3" t="s">
        <v>47</v>
      </c>
      <c r="O1451" s="3">
        <v>28</v>
      </c>
      <c r="P1451" s="5">
        <f t="shared" si="67"/>
        <v>34240</v>
      </c>
      <c r="Q1451" s="3">
        <f t="shared" si="68"/>
        <v>29</v>
      </c>
      <c r="R1451" s="3">
        <v>0</v>
      </c>
      <c r="S1451" s="99">
        <v>1068</v>
      </c>
      <c r="T1451" s="3" t="s">
        <v>24</v>
      </c>
      <c r="U1451" s="3" t="s">
        <v>23</v>
      </c>
      <c r="V1451" s="3" t="s">
        <v>25</v>
      </c>
    </row>
    <row r="1452" spans="1:22" x14ac:dyDescent="0.25">
      <c r="A1452" s="3" t="s">
        <v>2350</v>
      </c>
      <c r="B1452" s="3">
        <v>15.77</v>
      </c>
      <c r="C1452" s="3" t="str" cm="1">
        <f t="array" ref="C1452">_xlfn.IFS($B1452&lt;18.5,"Underweight",$B1452&lt;24.9,"Normal Weight",$B1452&lt;29.9,"Overweight",TRUE,"Obesity")</f>
        <v>Underweight</v>
      </c>
      <c r="D1452" s="3">
        <v>6.05</v>
      </c>
      <c r="E1452" s="3" t="str">
        <f t="shared" si="66"/>
        <v>Prediabetes</v>
      </c>
      <c r="F1452" s="3" t="s">
        <v>21</v>
      </c>
      <c r="G1452" s="3" t="s">
        <v>20</v>
      </c>
      <c r="H1452" s="3" t="s">
        <v>20</v>
      </c>
      <c r="I1452" s="3">
        <v>1</v>
      </c>
      <c r="J1452" s="3" t="s">
        <v>20</v>
      </c>
      <c r="L1452" s="3" t="s">
        <v>2350</v>
      </c>
      <c r="M1452" s="3">
        <v>1995</v>
      </c>
      <c r="N1452" s="3" t="s">
        <v>32</v>
      </c>
      <c r="O1452" s="3">
        <v>1</v>
      </c>
      <c r="P1452" s="5">
        <f t="shared" si="67"/>
        <v>34851</v>
      </c>
      <c r="Q1452" s="3">
        <f t="shared" si="68"/>
        <v>28</v>
      </c>
      <c r="R1452" s="3">
        <v>0</v>
      </c>
      <c r="S1452" s="99">
        <v>1056</v>
      </c>
      <c r="T1452" s="3" t="s">
        <v>24</v>
      </c>
      <c r="U1452" s="3" t="s">
        <v>29</v>
      </c>
      <c r="V1452" s="3" t="s">
        <v>25</v>
      </c>
    </row>
    <row r="1453" spans="1:22" x14ac:dyDescent="0.25">
      <c r="A1453" s="3" t="s">
        <v>2351</v>
      </c>
      <c r="B1453" s="3">
        <v>18.27</v>
      </c>
      <c r="C1453" s="3" t="str" cm="1">
        <f t="array" ref="C1453">_xlfn.IFS($B1453&lt;18.5,"Underweight",$B1453&lt;24.9,"Normal Weight",$B1453&lt;29.9,"Overweight",TRUE,"Obesity")</f>
        <v>Underweight</v>
      </c>
      <c r="D1453" s="3">
        <v>11.46</v>
      </c>
      <c r="E1453" s="3" t="str">
        <f t="shared" si="66"/>
        <v>Diabetes</v>
      </c>
      <c r="F1453" s="3" t="s">
        <v>20</v>
      </c>
      <c r="G1453" s="3" t="s">
        <v>20</v>
      </c>
      <c r="H1453" s="3" t="s">
        <v>20</v>
      </c>
      <c r="I1453" s="3">
        <v>0</v>
      </c>
      <c r="J1453" s="3" t="s">
        <v>20</v>
      </c>
      <c r="L1453" s="3" t="s">
        <v>2351</v>
      </c>
      <c r="M1453" s="3">
        <v>2002</v>
      </c>
      <c r="N1453" s="3" t="s">
        <v>61</v>
      </c>
      <c r="O1453" s="3">
        <v>1</v>
      </c>
      <c r="P1453" s="5">
        <f t="shared" si="67"/>
        <v>37438</v>
      </c>
      <c r="Q1453" s="3">
        <f t="shared" si="68"/>
        <v>20</v>
      </c>
      <c r="R1453" s="3">
        <v>0</v>
      </c>
      <c r="S1453" s="99">
        <v>1049</v>
      </c>
      <c r="T1453" s="3" t="s">
        <v>24</v>
      </c>
      <c r="U1453" s="3" t="s">
        <v>29</v>
      </c>
      <c r="V1453" s="3" t="s">
        <v>33</v>
      </c>
    </row>
    <row r="1454" spans="1:22" x14ac:dyDescent="0.25">
      <c r="A1454" s="3" t="s">
        <v>2352</v>
      </c>
      <c r="B1454" s="3">
        <v>16.489999999999998</v>
      </c>
      <c r="C1454" s="3" t="str" cm="1">
        <f t="array" ref="C1454">_xlfn.IFS($B1454&lt;18.5,"Underweight",$B1454&lt;24.9,"Normal Weight",$B1454&lt;29.9,"Overweight",TRUE,"Obesity")</f>
        <v>Underweight</v>
      </c>
      <c r="D1454" s="3">
        <v>8.48</v>
      </c>
      <c r="E1454" s="3" t="str">
        <f t="shared" si="66"/>
        <v>Diabetes</v>
      </c>
      <c r="F1454" s="3" t="s">
        <v>20</v>
      </c>
      <c r="G1454" s="3" t="s">
        <v>20</v>
      </c>
      <c r="H1454" s="3" t="s">
        <v>20</v>
      </c>
      <c r="I1454" s="3">
        <v>0</v>
      </c>
      <c r="J1454" s="3" t="s">
        <v>20</v>
      </c>
      <c r="L1454" s="3" t="s">
        <v>2352</v>
      </c>
      <c r="M1454" s="3">
        <v>2002</v>
      </c>
      <c r="N1454" s="3" t="s">
        <v>61</v>
      </c>
      <c r="O1454" s="3">
        <v>20</v>
      </c>
      <c r="P1454" s="5">
        <f t="shared" si="67"/>
        <v>37457</v>
      </c>
      <c r="Q1454" s="3">
        <f t="shared" si="68"/>
        <v>20</v>
      </c>
      <c r="R1454" s="3">
        <v>0</v>
      </c>
      <c r="S1454" s="99">
        <v>1047</v>
      </c>
      <c r="T1454" s="3" t="s">
        <v>24</v>
      </c>
      <c r="U1454" s="3" t="s">
        <v>23</v>
      </c>
      <c r="V1454" s="3" t="s">
        <v>25</v>
      </c>
    </row>
    <row r="1455" spans="1:22" x14ac:dyDescent="0.25">
      <c r="A1455" s="3" t="s">
        <v>2353</v>
      </c>
      <c r="B1455" s="3">
        <v>16.14</v>
      </c>
      <c r="C1455" s="3" t="str" cm="1">
        <f t="array" ref="C1455">_xlfn.IFS($B1455&lt;18.5,"Underweight",$B1455&lt;24.9,"Normal Weight",$B1455&lt;29.9,"Overweight",TRUE,"Obesity")</f>
        <v>Underweight</v>
      </c>
      <c r="D1455" s="3">
        <v>4.8600000000000003</v>
      </c>
      <c r="E1455" s="3" t="str">
        <f t="shared" si="66"/>
        <v>Normal</v>
      </c>
      <c r="F1455" s="3" t="s">
        <v>20</v>
      </c>
      <c r="G1455" s="3" t="s">
        <v>20</v>
      </c>
      <c r="H1455" s="3" t="s">
        <v>20</v>
      </c>
      <c r="I1455" s="3">
        <v>0</v>
      </c>
      <c r="J1455" s="3" t="s">
        <v>20</v>
      </c>
      <c r="L1455" s="3" t="s">
        <v>2353</v>
      </c>
      <c r="M1455" s="3">
        <v>1994</v>
      </c>
      <c r="N1455" s="3" t="s">
        <v>56</v>
      </c>
      <c r="O1455" s="3">
        <v>17</v>
      </c>
      <c r="P1455" s="5">
        <f t="shared" si="67"/>
        <v>34655</v>
      </c>
      <c r="Q1455" s="3">
        <f t="shared" si="68"/>
        <v>28</v>
      </c>
      <c r="R1455" s="3">
        <v>0</v>
      </c>
      <c r="S1455" s="99">
        <v>1044</v>
      </c>
      <c r="T1455" s="3" t="s">
        <v>24</v>
      </c>
      <c r="U1455" s="3" t="s">
        <v>29</v>
      </c>
      <c r="V1455" s="3" t="s">
        <v>25</v>
      </c>
    </row>
    <row r="1456" spans="1:22" x14ac:dyDescent="0.25">
      <c r="A1456" s="3" t="s">
        <v>2354</v>
      </c>
      <c r="B1456" s="3">
        <v>20.85</v>
      </c>
      <c r="C1456" s="3" t="str" cm="1">
        <f t="array" ref="C1456">_xlfn.IFS($B1456&lt;18.5,"Underweight",$B1456&lt;24.9,"Normal Weight",$B1456&lt;29.9,"Overweight",TRUE,"Obesity")</f>
        <v>Normal Weight</v>
      </c>
      <c r="D1456" s="3">
        <v>4.45</v>
      </c>
      <c r="E1456" s="3" t="str">
        <f t="shared" si="66"/>
        <v>Normal</v>
      </c>
      <c r="F1456" s="3" t="s">
        <v>21</v>
      </c>
      <c r="G1456" s="3" t="s">
        <v>20</v>
      </c>
      <c r="H1456" s="3" t="s">
        <v>20</v>
      </c>
      <c r="I1456" s="3">
        <v>1</v>
      </c>
      <c r="J1456" s="3" t="s">
        <v>20</v>
      </c>
      <c r="L1456" s="3" t="s">
        <v>2354</v>
      </c>
      <c r="M1456" s="3">
        <v>1995</v>
      </c>
      <c r="N1456" s="3" t="s">
        <v>22</v>
      </c>
      <c r="O1456" s="3">
        <v>5</v>
      </c>
      <c r="P1456" s="5">
        <f t="shared" si="67"/>
        <v>34977</v>
      </c>
      <c r="Q1456" s="3">
        <f t="shared" si="68"/>
        <v>27</v>
      </c>
      <c r="R1456" s="3">
        <v>0</v>
      </c>
      <c r="S1456" s="99">
        <v>1033.74</v>
      </c>
      <c r="T1456" s="3" t="s">
        <v>24</v>
      </c>
      <c r="U1456" s="3" t="s">
        <v>23</v>
      </c>
      <c r="V1456" s="3" t="s">
        <v>25</v>
      </c>
    </row>
    <row r="1457" spans="1:22" x14ac:dyDescent="0.25">
      <c r="A1457" s="3" t="s">
        <v>2355</v>
      </c>
      <c r="B1457" s="3">
        <v>15.88</v>
      </c>
      <c r="C1457" s="3" t="str" cm="1">
        <f t="array" ref="C1457">_xlfn.IFS($B1457&lt;18.5,"Underweight",$B1457&lt;24.9,"Normal Weight",$B1457&lt;29.9,"Overweight",TRUE,"Obesity")</f>
        <v>Underweight</v>
      </c>
      <c r="D1457" s="3">
        <v>4.3600000000000003</v>
      </c>
      <c r="E1457" s="3" t="str">
        <f t="shared" si="66"/>
        <v>Normal</v>
      </c>
      <c r="F1457" s="3" t="s">
        <v>20</v>
      </c>
      <c r="G1457" s="3" t="s">
        <v>20</v>
      </c>
      <c r="H1457" s="3" t="s">
        <v>20</v>
      </c>
      <c r="I1457" s="3">
        <v>0</v>
      </c>
      <c r="J1457" s="3" t="s">
        <v>20</v>
      </c>
      <c r="L1457" s="3" t="s">
        <v>2355</v>
      </c>
      <c r="M1457" s="3">
        <v>1999</v>
      </c>
      <c r="N1457" s="3" t="s">
        <v>51</v>
      </c>
      <c r="O1457" s="3">
        <v>5</v>
      </c>
      <c r="P1457" s="5">
        <f t="shared" si="67"/>
        <v>36377</v>
      </c>
      <c r="Q1457" s="3">
        <f t="shared" si="68"/>
        <v>23</v>
      </c>
      <c r="R1457" s="3">
        <v>0</v>
      </c>
      <c r="S1457" s="99">
        <v>1019</v>
      </c>
      <c r="T1457" s="3" t="s">
        <v>24</v>
      </c>
      <c r="U1457" s="3" t="s">
        <v>29</v>
      </c>
      <c r="V1457" s="3" t="s">
        <v>25</v>
      </c>
    </row>
    <row r="1458" spans="1:22" x14ac:dyDescent="0.25">
      <c r="A1458" s="3" t="s">
        <v>2356</v>
      </c>
      <c r="B1458" s="3">
        <v>20.66</v>
      </c>
      <c r="C1458" s="3" t="str" cm="1">
        <f t="array" ref="C1458">_xlfn.IFS($B1458&lt;18.5,"Underweight",$B1458&lt;24.9,"Normal Weight",$B1458&lt;29.9,"Overweight",TRUE,"Obesity")</f>
        <v>Normal Weight</v>
      </c>
      <c r="D1458" s="3">
        <v>5.8</v>
      </c>
      <c r="E1458" s="3" t="str">
        <f t="shared" si="66"/>
        <v>Prediabetes</v>
      </c>
      <c r="F1458" s="3" t="s">
        <v>20</v>
      </c>
      <c r="G1458" s="3" t="s">
        <v>117</v>
      </c>
      <c r="H1458" s="3" t="s">
        <v>20</v>
      </c>
      <c r="I1458" s="3">
        <v>1</v>
      </c>
      <c r="J1458" s="3" t="s">
        <v>20</v>
      </c>
      <c r="L1458" s="3" t="s">
        <v>2356</v>
      </c>
      <c r="M1458" s="3">
        <v>2000</v>
      </c>
      <c r="N1458" s="3" t="s">
        <v>22</v>
      </c>
      <c r="O1458" s="3">
        <v>9</v>
      </c>
      <c r="P1458" s="5">
        <f t="shared" si="67"/>
        <v>36808</v>
      </c>
      <c r="Q1458" s="3">
        <f t="shared" si="68"/>
        <v>22</v>
      </c>
      <c r="R1458" s="3">
        <v>0</v>
      </c>
      <c r="S1458" s="99">
        <v>1012</v>
      </c>
      <c r="T1458" s="3" t="s">
        <v>24</v>
      </c>
      <c r="U1458" s="3" t="s">
        <v>29</v>
      </c>
      <c r="V1458" s="3" t="s">
        <v>25</v>
      </c>
    </row>
    <row r="1459" spans="1:22" x14ac:dyDescent="0.25">
      <c r="A1459" s="3" t="s">
        <v>483</v>
      </c>
      <c r="B1459" s="3">
        <v>34.9</v>
      </c>
      <c r="C1459" s="3" t="str" cm="1">
        <f t="array" ref="C1459">_xlfn.IFS($B1459&lt;18.5,"Underweight",$B1459&lt;24.9,"Normal Weight",$B1459&lt;29.9,"Overweight",TRUE,"Obesity")</f>
        <v>Obesity</v>
      </c>
      <c r="D1459" s="3">
        <v>6.22</v>
      </c>
      <c r="E1459" s="3" t="str">
        <f t="shared" si="66"/>
        <v>Prediabetes</v>
      </c>
      <c r="F1459" s="3" t="s">
        <v>20</v>
      </c>
      <c r="G1459" s="3" t="s">
        <v>20</v>
      </c>
      <c r="H1459" s="3" t="s">
        <v>21</v>
      </c>
      <c r="I1459" s="3">
        <v>1</v>
      </c>
      <c r="J1459" s="3" t="s">
        <v>21</v>
      </c>
      <c r="L1459" s="3" t="s">
        <v>483</v>
      </c>
      <c r="M1459" s="3">
        <v>2003</v>
      </c>
      <c r="N1459" s="3" t="s">
        <v>47</v>
      </c>
      <c r="O1459" s="3">
        <v>17</v>
      </c>
      <c r="P1459" s="5">
        <f t="shared" si="67"/>
        <v>37881</v>
      </c>
      <c r="Q1459" s="3">
        <f t="shared" si="68"/>
        <v>19</v>
      </c>
      <c r="R1459" s="3">
        <v>0</v>
      </c>
      <c r="S1459" s="99">
        <v>34828.65</v>
      </c>
      <c r="T1459" s="3" t="s">
        <v>23</v>
      </c>
      <c r="U1459" s="3" t="s">
        <v>24</v>
      </c>
      <c r="V1459" s="3" t="s">
        <v>53</v>
      </c>
    </row>
    <row r="1460" spans="1:22" x14ac:dyDescent="0.25">
      <c r="A1460" s="3" t="s">
        <v>2357</v>
      </c>
      <c r="B1460" s="3">
        <v>20.399999999999999</v>
      </c>
      <c r="C1460" s="3" t="str" cm="1">
        <f t="array" ref="C1460">_xlfn.IFS($B1460&lt;18.5,"Underweight",$B1460&lt;24.9,"Normal Weight",$B1460&lt;29.9,"Overweight",TRUE,"Obesity")</f>
        <v>Normal Weight</v>
      </c>
      <c r="D1460" s="3">
        <v>5.27</v>
      </c>
      <c r="E1460" s="3" t="str">
        <f t="shared" si="66"/>
        <v>Normal</v>
      </c>
      <c r="F1460" s="3" t="s">
        <v>20</v>
      </c>
      <c r="G1460" s="3" t="s">
        <v>20</v>
      </c>
      <c r="H1460" s="3" t="s">
        <v>20</v>
      </c>
      <c r="I1460" s="3">
        <v>0</v>
      </c>
      <c r="J1460" s="3" t="s">
        <v>20</v>
      </c>
      <c r="L1460" s="3" t="s">
        <v>2357</v>
      </c>
      <c r="M1460" s="3">
        <v>1994</v>
      </c>
      <c r="N1460" s="3" t="s">
        <v>56</v>
      </c>
      <c r="O1460" s="3">
        <v>22</v>
      </c>
      <c r="P1460" s="5">
        <f t="shared" si="67"/>
        <v>34660</v>
      </c>
      <c r="Q1460" s="3">
        <f t="shared" si="68"/>
        <v>28</v>
      </c>
      <c r="R1460" s="3">
        <v>0</v>
      </c>
      <c r="S1460" s="99">
        <v>1006.65</v>
      </c>
      <c r="T1460" s="3" t="s">
        <v>24</v>
      </c>
      <c r="U1460" s="3" t="s">
        <v>29</v>
      </c>
      <c r="V1460" s="3" t="s">
        <v>25</v>
      </c>
    </row>
    <row r="1461" spans="1:22" x14ac:dyDescent="0.25">
      <c r="A1461" s="3" t="s">
        <v>2358</v>
      </c>
      <c r="B1461" s="3">
        <v>25.19</v>
      </c>
      <c r="C1461" s="3" t="str" cm="1">
        <f t="array" ref="C1461">_xlfn.IFS($B1461&lt;18.5,"Underweight",$B1461&lt;24.9,"Normal Weight",$B1461&lt;29.9,"Overweight",TRUE,"Obesity")</f>
        <v>Overweight</v>
      </c>
      <c r="D1461" s="3">
        <v>5.64</v>
      </c>
      <c r="E1461" s="3" t="str">
        <f t="shared" si="66"/>
        <v>Normal</v>
      </c>
      <c r="F1461" s="3" t="s">
        <v>21</v>
      </c>
      <c r="G1461" s="3" t="s">
        <v>20</v>
      </c>
      <c r="H1461" s="3" t="s">
        <v>20</v>
      </c>
      <c r="I1461" s="3">
        <v>0</v>
      </c>
      <c r="J1461" s="3" t="s">
        <v>20</v>
      </c>
      <c r="L1461" s="3" t="s">
        <v>2358</v>
      </c>
      <c r="M1461" s="3">
        <v>2001</v>
      </c>
      <c r="N1461" s="3" t="s">
        <v>51</v>
      </c>
      <c r="O1461" s="3">
        <v>19</v>
      </c>
      <c r="P1461" s="5">
        <f t="shared" si="67"/>
        <v>37122</v>
      </c>
      <c r="Q1461" s="3">
        <f t="shared" si="68"/>
        <v>21</v>
      </c>
      <c r="R1461" s="3">
        <v>0</v>
      </c>
      <c r="S1461" s="99">
        <v>964.71</v>
      </c>
      <c r="T1461" s="3" t="s">
        <v>24</v>
      </c>
      <c r="U1461" s="3" t="s">
        <v>29</v>
      </c>
      <c r="V1461" s="3" t="s">
        <v>25</v>
      </c>
    </row>
    <row r="1462" spans="1:22" x14ac:dyDescent="0.25">
      <c r="A1462" s="3" t="s">
        <v>2359</v>
      </c>
      <c r="B1462" s="3">
        <v>20.54</v>
      </c>
      <c r="C1462" s="3" t="str" cm="1">
        <f t="array" ref="C1462">_xlfn.IFS($B1462&lt;18.5,"Underweight",$B1462&lt;24.9,"Normal Weight",$B1462&lt;29.9,"Overweight",TRUE,"Obesity")</f>
        <v>Normal Weight</v>
      </c>
      <c r="D1462" s="3">
        <v>4.2</v>
      </c>
      <c r="E1462" s="3" t="str">
        <f t="shared" si="66"/>
        <v>Normal</v>
      </c>
      <c r="F1462" s="3" t="s">
        <v>21</v>
      </c>
      <c r="G1462" s="3" t="s">
        <v>20</v>
      </c>
      <c r="H1462" s="3" t="s">
        <v>20</v>
      </c>
      <c r="I1462" s="3">
        <v>1</v>
      </c>
      <c r="J1462" s="3" t="s">
        <v>20</v>
      </c>
      <c r="L1462" s="3" t="s">
        <v>2359</v>
      </c>
      <c r="M1462" s="3">
        <v>1995</v>
      </c>
      <c r="N1462" s="3" t="s">
        <v>22</v>
      </c>
      <c r="O1462" s="3">
        <v>28</v>
      </c>
      <c r="P1462" s="5">
        <f t="shared" si="67"/>
        <v>35000</v>
      </c>
      <c r="Q1462" s="3">
        <f t="shared" si="68"/>
        <v>27</v>
      </c>
      <c r="R1462" s="3">
        <v>0</v>
      </c>
      <c r="S1462" s="99">
        <v>928.59</v>
      </c>
      <c r="T1462" s="3" t="s">
        <v>24</v>
      </c>
      <c r="U1462" s="3" t="s">
        <v>23</v>
      </c>
      <c r="V1462" s="3" t="s">
        <v>25</v>
      </c>
    </row>
    <row r="1463" spans="1:22" x14ac:dyDescent="0.25">
      <c r="A1463" s="3" t="s">
        <v>2360</v>
      </c>
      <c r="B1463" s="3">
        <v>20.13</v>
      </c>
      <c r="C1463" s="3" t="str" cm="1">
        <f t="array" ref="C1463">_xlfn.IFS($B1463&lt;18.5,"Underweight",$B1463&lt;24.9,"Normal Weight",$B1463&lt;29.9,"Overweight",TRUE,"Obesity")</f>
        <v>Normal Weight</v>
      </c>
      <c r="D1463" s="3">
        <v>5.42</v>
      </c>
      <c r="E1463" s="3" t="str">
        <f t="shared" si="66"/>
        <v>Normal</v>
      </c>
      <c r="F1463" s="3" t="s">
        <v>20</v>
      </c>
      <c r="G1463" s="3" t="s">
        <v>20</v>
      </c>
      <c r="H1463" s="3" t="s">
        <v>20</v>
      </c>
      <c r="I1463" s="3">
        <v>0</v>
      </c>
      <c r="J1463" s="3" t="s">
        <v>20</v>
      </c>
      <c r="L1463" s="3" t="s">
        <v>2360</v>
      </c>
      <c r="M1463" s="3">
        <v>1994</v>
      </c>
      <c r="N1463" s="3" t="s">
        <v>22</v>
      </c>
      <c r="O1463" s="3">
        <v>30</v>
      </c>
      <c r="P1463" s="5">
        <f t="shared" si="67"/>
        <v>34637</v>
      </c>
      <c r="Q1463" s="3">
        <f t="shared" si="68"/>
        <v>28</v>
      </c>
      <c r="R1463" s="3">
        <v>0</v>
      </c>
      <c r="S1463" s="99">
        <v>915.07</v>
      </c>
      <c r="T1463" s="3" t="s">
        <v>24</v>
      </c>
      <c r="U1463" s="3" t="s">
        <v>23</v>
      </c>
      <c r="V1463" s="3" t="s">
        <v>25</v>
      </c>
    </row>
    <row r="1464" spans="1:22" x14ac:dyDescent="0.25">
      <c r="A1464" s="3" t="s">
        <v>2361</v>
      </c>
      <c r="B1464" s="3">
        <v>18.93</v>
      </c>
      <c r="C1464" s="3" t="str" cm="1">
        <f t="array" ref="C1464">_xlfn.IFS($B1464&lt;18.5,"Underweight",$B1464&lt;24.9,"Normal Weight",$B1464&lt;29.9,"Overweight",TRUE,"Obesity")</f>
        <v>Normal Weight</v>
      </c>
      <c r="D1464" s="3">
        <v>6.11</v>
      </c>
      <c r="E1464" s="3" t="str">
        <f t="shared" si="66"/>
        <v>Prediabetes</v>
      </c>
      <c r="F1464" s="3" t="s">
        <v>20</v>
      </c>
      <c r="G1464" s="3" t="s">
        <v>20</v>
      </c>
      <c r="H1464" s="3" t="s">
        <v>21</v>
      </c>
      <c r="I1464" s="3">
        <v>1</v>
      </c>
      <c r="J1464" s="3" t="s">
        <v>20</v>
      </c>
      <c r="L1464" s="3" t="s">
        <v>2361</v>
      </c>
      <c r="M1464" s="3">
        <v>1993</v>
      </c>
      <c r="N1464" s="3" t="s">
        <v>56</v>
      </c>
      <c r="O1464" s="3">
        <v>27</v>
      </c>
      <c r="P1464" s="5">
        <f t="shared" si="67"/>
        <v>34300</v>
      </c>
      <c r="Q1464" s="3">
        <f t="shared" si="68"/>
        <v>29</v>
      </c>
      <c r="R1464" s="3">
        <v>0</v>
      </c>
      <c r="S1464" s="99">
        <v>896.21</v>
      </c>
      <c r="T1464" s="3" t="s">
        <v>24</v>
      </c>
      <c r="U1464" s="3" t="s">
        <v>23</v>
      </c>
      <c r="V1464" s="3" t="s">
        <v>25</v>
      </c>
    </row>
    <row r="1465" spans="1:22" x14ac:dyDescent="0.25">
      <c r="A1465" s="3" t="s">
        <v>2362</v>
      </c>
      <c r="B1465" s="3">
        <v>24.14</v>
      </c>
      <c r="C1465" s="3" t="str" cm="1">
        <f t="array" ref="C1465">_xlfn.IFS($B1465&lt;18.5,"Underweight",$B1465&lt;24.9,"Normal Weight",$B1465&lt;29.9,"Overweight",TRUE,"Obesity")</f>
        <v>Normal Weight</v>
      </c>
      <c r="D1465" s="3">
        <v>5.29</v>
      </c>
      <c r="E1465" s="3" t="str">
        <f t="shared" si="66"/>
        <v>Normal</v>
      </c>
      <c r="F1465" s="3" t="s">
        <v>20</v>
      </c>
      <c r="G1465" s="3" t="s">
        <v>117</v>
      </c>
      <c r="H1465" s="3" t="s">
        <v>20</v>
      </c>
      <c r="I1465" s="3">
        <v>1</v>
      </c>
      <c r="J1465" s="3" t="s">
        <v>20</v>
      </c>
      <c r="L1465" s="3" t="s">
        <v>2362</v>
      </c>
      <c r="M1465" s="3">
        <v>2000</v>
      </c>
      <c r="N1465" s="3" t="s">
        <v>56</v>
      </c>
      <c r="O1465" s="3">
        <v>18</v>
      </c>
      <c r="P1465" s="5">
        <f t="shared" si="67"/>
        <v>36848</v>
      </c>
      <c r="Q1465" s="3">
        <f t="shared" si="68"/>
        <v>22</v>
      </c>
      <c r="R1465" s="3">
        <v>0</v>
      </c>
      <c r="S1465" s="99">
        <v>865.41</v>
      </c>
      <c r="T1465" s="3" t="s">
        <v>24</v>
      </c>
      <c r="U1465" s="3" t="s">
        <v>23</v>
      </c>
      <c r="V1465" s="3" t="s">
        <v>25</v>
      </c>
    </row>
    <row r="1466" spans="1:22" x14ac:dyDescent="0.25">
      <c r="A1466" s="3" t="s">
        <v>2363</v>
      </c>
      <c r="B1466" s="3">
        <v>25.03</v>
      </c>
      <c r="C1466" s="3" t="str" cm="1">
        <f t="array" ref="C1466">_xlfn.IFS($B1466&lt;18.5,"Underweight",$B1466&lt;24.9,"Normal Weight",$B1466&lt;29.9,"Overweight",TRUE,"Obesity")</f>
        <v>Overweight</v>
      </c>
      <c r="D1466" s="3">
        <v>5.91</v>
      </c>
      <c r="E1466" s="3" t="str">
        <f t="shared" si="66"/>
        <v>Prediabetes</v>
      </c>
      <c r="F1466" s="3" t="s">
        <v>20</v>
      </c>
      <c r="G1466" s="3" t="s">
        <v>117</v>
      </c>
      <c r="H1466" s="3" t="s">
        <v>20</v>
      </c>
      <c r="I1466" s="3">
        <v>1</v>
      </c>
      <c r="J1466" s="3" t="s">
        <v>20</v>
      </c>
      <c r="L1466" s="3" t="s">
        <v>2363</v>
      </c>
      <c r="M1466" s="3">
        <v>2004</v>
      </c>
      <c r="N1466" s="3" t="s">
        <v>22</v>
      </c>
      <c r="O1466" s="3">
        <v>7</v>
      </c>
      <c r="P1466" s="5">
        <f t="shared" si="67"/>
        <v>38267</v>
      </c>
      <c r="Q1466" s="3">
        <f t="shared" si="68"/>
        <v>18</v>
      </c>
      <c r="R1466" s="3">
        <v>0</v>
      </c>
      <c r="S1466" s="99">
        <v>830.52</v>
      </c>
      <c r="T1466" s="3" t="s">
        <v>24</v>
      </c>
      <c r="U1466" s="3" t="s">
        <v>29</v>
      </c>
      <c r="V1466" s="3" t="s">
        <v>53</v>
      </c>
    </row>
    <row r="1467" spans="1:22" x14ac:dyDescent="0.25">
      <c r="A1467" s="3" t="s">
        <v>2364</v>
      </c>
      <c r="B1467" s="3">
        <v>20.47</v>
      </c>
      <c r="C1467" s="3" t="str" cm="1">
        <f t="array" ref="C1467">_xlfn.IFS($B1467&lt;18.5,"Underweight",$B1467&lt;24.9,"Normal Weight",$B1467&lt;29.9,"Overweight",TRUE,"Obesity")</f>
        <v>Normal Weight</v>
      </c>
      <c r="D1467" s="3">
        <v>5.81</v>
      </c>
      <c r="E1467" s="3" t="str">
        <f t="shared" si="66"/>
        <v>Prediabetes</v>
      </c>
      <c r="F1467" s="3" t="s">
        <v>21</v>
      </c>
      <c r="G1467" s="3" t="s">
        <v>20</v>
      </c>
      <c r="H1467" s="3" t="s">
        <v>20</v>
      </c>
      <c r="I1467" s="3">
        <v>1</v>
      </c>
      <c r="J1467" s="3" t="s">
        <v>20</v>
      </c>
      <c r="L1467" s="3" t="s">
        <v>2364</v>
      </c>
      <c r="M1467" s="3">
        <v>1995</v>
      </c>
      <c r="N1467" s="3" t="s">
        <v>28</v>
      </c>
      <c r="O1467" s="3">
        <v>7</v>
      </c>
      <c r="P1467" s="5">
        <f t="shared" si="67"/>
        <v>35040</v>
      </c>
      <c r="Q1467" s="3">
        <f t="shared" si="68"/>
        <v>27</v>
      </c>
      <c r="R1467" s="3">
        <v>0</v>
      </c>
      <c r="S1467" s="99">
        <v>773.54</v>
      </c>
      <c r="T1467" s="3" t="s">
        <v>24</v>
      </c>
      <c r="U1467" s="3" t="s">
        <v>29</v>
      </c>
      <c r="V1467" s="3" t="s">
        <v>25</v>
      </c>
    </row>
    <row r="1468" spans="1:22" x14ac:dyDescent="0.25">
      <c r="A1468" s="3" t="s">
        <v>2365</v>
      </c>
      <c r="B1468" s="3">
        <v>18.82</v>
      </c>
      <c r="C1468" s="3" t="str" cm="1">
        <f t="array" ref="C1468">_xlfn.IFS($B1468&lt;18.5,"Underweight",$B1468&lt;24.9,"Normal Weight",$B1468&lt;29.9,"Overweight",TRUE,"Obesity")</f>
        <v>Normal Weight</v>
      </c>
      <c r="D1468" s="3">
        <v>5.51</v>
      </c>
      <c r="E1468" s="3" t="str">
        <f t="shared" si="66"/>
        <v>Normal</v>
      </c>
      <c r="F1468" s="3" t="s">
        <v>21</v>
      </c>
      <c r="G1468" s="3" t="s">
        <v>20</v>
      </c>
      <c r="H1468" s="3" t="s">
        <v>20</v>
      </c>
      <c r="I1468" s="3">
        <v>0</v>
      </c>
      <c r="J1468" s="3" t="s">
        <v>20</v>
      </c>
      <c r="L1468" s="3" t="s">
        <v>2365</v>
      </c>
      <c r="M1468" s="3">
        <v>1996</v>
      </c>
      <c r="N1468" s="3" t="s">
        <v>47</v>
      </c>
      <c r="O1468" s="3">
        <v>18</v>
      </c>
      <c r="P1468" s="5">
        <f t="shared" si="67"/>
        <v>35326</v>
      </c>
      <c r="Q1468" s="3">
        <f t="shared" si="68"/>
        <v>26</v>
      </c>
      <c r="R1468" s="3">
        <v>0</v>
      </c>
      <c r="S1468" s="99">
        <v>770.38</v>
      </c>
      <c r="T1468" s="3" t="s">
        <v>24</v>
      </c>
      <c r="U1468" s="3" t="s">
        <v>29</v>
      </c>
      <c r="V1468" s="3" t="s">
        <v>33</v>
      </c>
    </row>
    <row r="1469" spans="1:22" x14ac:dyDescent="0.25">
      <c r="A1469" s="3" t="s">
        <v>2366</v>
      </c>
      <c r="B1469" s="3">
        <v>17.079999999999998</v>
      </c>
      <c r="C1469" s="3" t="str" cm="1">
        <f t="array" ref="C1469">_xlfn.IFS($B1469&lt;18.5,"Underweight",$B1469&lt;24.9,"Normal Weight",$B1469&lt;29.9,"Overweight",TRUE,"Obesity")</f>
        <v>Underweight</v>
      </c>
      <c r="D1469" s="3">
        <v>5.73</v>
      </c>
      <c r="E1469" s="3" t="str">
        <f t="shared" si="66"/>
        <v>Prediabetes</v>
      </c>
      <c r="F1469" s="3" t="s">
        <v>20</v>
      </c>
      <c r="G1469" s="3" t="s">
        <v>20</v>
      </c>
      <c r="H1469" s="3" t="s">
        <v>21</v>
      </c>
      <c r="I1469" s="3">
        <v>1</v>
      </c>
      <c r="J1469" s="3" t="s">
        <v>20</v>
      </c>
      <c r="L1469" s="3" t="s">
        <v>2366</v>
      </c>
      <c r="M1469" s="3">
        <v>1993</v>
      </c>
      <c r="N1469" s="3" t="s">
        <v>32</v>
      </c>
      <c r="O1469" s="3">
        <v>28</v>
      </c>
      <c r="P1469" s="5">
        <f t="shared" si="67"/>
        <v>34148</v>
      </c>
      <c r="Q1469" s="3">
        <f t="shared" si="68"/>
        <v>29</v>
      </c>
      <c r="R1469" s="3">
        <v>0</v>
      </c>
      <c r="S1469" s="99">
        <v>770</v>
      </c>
      <c r="T1469" s="3" t="s">
        <v>24</v>
      </c>
      <c r="U1469" s="3" t="s">
        <v>24</v>
      </c>
      <c r="V1469" s="3" t="s">
        <v>25</v>
      </c>
    </row>
    <row r="1470" spans="1:22" x14ac:dyDescent="0.25">
      <c r="A1470" s="3" t="s">
        <v>485</v>
      </c>
      <c r="B1470" s="3">
        <v>31.13</v>
      </c>
      <c r="C1470" s="3" t="str" cm="1">
        <f t="array" ref="C1470">_xlfn.IFS($B1470&lt;18.5,"Underweight",$B1470&lt;24.9,"Normal Weight",$B1470&lt;29.9,"Overweight",TRUE,"Obesity")</f>
        <v>Obesity</v>
      </c>
      <c r="D1470" s="3">
        <v>4.5199999999999996</v>
      </c>
      <c r="E1470" s="3" t="str">
        <f t="shared" si="66"/>
        <v>Normal</v>
      </c>
      <c r="F1470" s="3" t="s">
        <v>21</v>
      </c>
      <c r="G1470" s="3" t="s">
        <v>20</v>
      </c>
      <c r="H1470" s="3" t="s">
        <v>20</v>
      </c>
      <c r="I1470" s="3">
        <v>1</v>
      </c>
      <c r="J1470" s="3" t="s">
        <v>21</v>
      </c>
      <c r="L1470" s="3" t="s">
        <v>485</v>
      </c>
      <c r="M1470" s="3">
        <v>1995</v>
      </c>
      <c r="N1470" s="3" t="s">
        <v>28</v>
      </c>
      <c r="O1470" s="3">
        <v>27</v>
      </c>
      <c r="P1470" s="5">
        <f t="shared" si="67"/>
        <v>35060</v>
      </c>
      <c r="Q1470" s="3">
        <f t="shared" si="68"/>
        <v>27</v>
      </c>
      <c r="R1470" s="3">
        <v>1</v>
      </c>
      <c r="S1470" s="99">
        <v>34806.47</v>
      </c>
      <c r="T1470" s="3" t="s">
        <v>23</v>
      </c>
      <c r="U1470" s="3" t="s">
        <v>29</v>
      </c>
      <c r="V1470" s="3" t="s">
        <v>25</v>
      </c>
    </row>
    <row r="1471" spans="1:22" x14ac:dyDescent="0.25">
      <c r="A1471" s="3" t="s">
        <v>2367</v>
      </c>
      <c r="B1471" s="3">
        <v>19.21</v>
      </c>
      <c r="C1471" s="3" t="str" cm="1">
        <f t="array" ref="C1471">_xlfn.IFS($B1471&lt;18.5,"Underweight",$B1471&lt;24.9,"Normal Weight",$B1471&lt;29.9,"Overweight",TRUE,"Obesity")</f>
        <v>Normal Weight</v>
      </c>
      <c r="D1471" s="3">
        <v>5.53</v>
      </c>
      <c r="E1471" s="3" t="str">
        <f t="shared" si="66"/>
        <v>Normal</v>
      </c>
      <c r="F1471" s="3" t="s">
        <v>21</v>
      </c>
      <c r="G1471" s="3" t="s">
        <v>20</v>
      </c>
      <c r="H1471" s="3" t="s">
        <v>20</v>
      </c>
      <c r="I1471" s="3">
        <v>0</v>
      </c>
      <c r="J1471" s="3" t="s">
        <v>20</v>
      </c>
      <c r="L1471" s="3" t="s">
        <v>2367</v>
      </c>
      <c r="M1471" s="3">
        <v>1996</v>
      </c>
      <c r="N1471" s="3" t="s">
        <v>22</v>
      </c>
      <c r="O1471" s="3">
        <v>22</v>
      </c>
      <c r="P1471" s="5">
        <f t="shared" si="67"/>
        <v>35360</v>
      </c>
      <c r="Q1471" s="3">
        <f t="shared" si="68"/>
        <v>26</v>
      </c>
      <c r="R1471" s="3">
        <v>0</v>
      </c>
      <c r="S1471" s="99">
        <v>760</v>
      </c>
      <c r="T1471" s="3" t="s">
        <v>24</v>
      </c>
      <c r="U1471" s="3" t="s">
        <v>24</v>
      </c>
      <c r="V1471" s="3" t="s">
        <v>25</v>
      </c>
    </row>
    <row r="1472" spans="1:22" x14ac:dyDescent="0.25">
      <c r="A1472" s="3" t="s">
        <v>2368</v>
      </c>
      <c r="B1472" s="3">
        <v>17.86</v>
      </c>
      <c r="C1472" s="3" t="str" cm="1">
        <f t="array" ref="C1472">_xlfn.IFS($B1472&lt;18.5,"Underweight",$B1472&lt;24.9,"Normal Weight",$B1472&lt;29.9,"Overweight",TRUE,"Obesity")</f>
        <v>Underweight</v>
      </c>
      <c r="D1472" s="3">
        <v>5.43</v>
      </c>
      <c r="E1472" s="3" t="str">
        <f t="shared" si="66"/>
        <v>Normal</v>
      </c>
      <c r="F1472" s="3" t="s">
        <v>20</v>
      </c>
      <c r="G1472" s="3" t="s">
        <v>20</v>
      </c>
      <c r="H1472" s="3" t="s">
        <v>21</v>
      </c>
      <c r="I1472" s="3">
        <v>1</v>
      </c>
      <c r="J1472" s="3" t="s">
        <v>20</v>
      </c>
      <c r="L1472" s="3" t="s">
        <v>2368</v>
      </c>
      <c r="M1472" s="3">
        <v>1993</v>
      </c>
      <c r="N1472" s="3" t="s">
        <v>51</v>
      </c>
      <c r="O1472" s="3">
        <v>9</v>
      </c>
      <c r="P1472" s="5">
        <f t="shared" si="67"/>
        <v>34190</v>
      </c>
      <c r="Q1472" s="3">
        <f t="shared" si="68"/>
        <v>29</v>
      </c>
      <c r="R1472" s="3">
        <v>0</v>
      </c>
      <c r="S1472" s="99">
        <v>760</v>
      </c>
      <c r="T1472" s="3" t="s">
        <v>24</v>
      </c>
      <c r="U1472" s="3" t="s">
        <v>23</v>
      </c>
      <c r="V1472" s="3" t="s">
        <v>25</v>
      </c>
    </row>
    <row r="1473" spans="1:22" x14ac:dyDescent="0.25">
      <c r="A1473" s="3" t="s">
        <v>2369</v>
      </c>
      <c r="B1473" s="3">
        <v>21.38</v>
      </c>
      <c r="C1473" s="3" t="str" cm="1">
        <f t="array" ref="C1473">_xlfn.IFS($B1473&lt;18.5,"Underweight",$B1473&lt;24.9,"Normal Weight",$B1473&lt;29.9,"Overweight",TRUE,"Obesity")</f>
        <v>Normal Weight</v>
      </c>
      <c r="D1473" s="3">
        <v>8.01</v>
      </c>
      <c r="E1473" s="3" t="str">
        <f t="shared" si="66"/>
        <v>Diabetes</v>
      </c>
      <c r="F1473" s="3" t="s">
        <v>20</v>
      </c>
      <c r="G1473" s="3" t="s">
        <v>20</v>
      </c>
      <c r="H1473" s="3" t="s">
        <v>20</v>
      </c>
      <c r="I1473" s="3">
        <v>0</v>
      </c>
      <c r="J1473" s="3" t="s">
        <v>20</v>
      </c>
      <c r="L1473" s="3" t="s">
        <v>2369</v>
      </c>
      <c r="M1473" s="3">
        <v>2002</v>
      </c>
      <c r="N1473" s="3" t="s">
        <v>47</v>
      </c>
      <c r="O1473" s="3">
        <v>19</v>
      </c>
      <c r="P1473" s="5">
        <f t="shared" si="67"/>
        <v>37518</v>
      </c>
      <c r="Q1473" s="3">
        <f t="shared" si="68"/>
        <v>20</v>
      </c>
      <c r="R1473" s="3">
        <v>0</v>
      </c>
      <c r="S1473" s="99">
        <v>750</v>
      </c>
      <c r="T1473" s="3" t="s">
        <v>24</v>
      </c>
      <c r="U1473" s="3" t="s">
        <v>23</v>
      </c>
      <c r="V1473" s="3" t="s">
        <v>33</v>
      </c>
    </row>
    <row r="1474" spans="1:22" x14ac:dyDescent="0.25">
      <c r="A1474" s="3" t="s">
        <v>2370</v>
      </c>
      <c r="B1474" s="3">
        <v>23.35</v>
      </c>
      <c r="C1474" s="3" t="str" cm="1">
        <f t="array" ref="C1474">_xlfn.IFS($B1474&lt;18.5,"Underweight",$B1474&lt;24.9,"Normal Weight",$B1474&lt;29.9,"Overweight",TRUE,"Obesity")</f>
        <v>Normal Weight</v>
      </c>
      <c r="D1474" s="3">
        <v>5.94</v>
      </c>
      <c r="E1474" s="3" t="str">
        <f t="shared" ref="E1474:E1537" si="69">IF($D1474&lt;5.7,"Normal",IF($D1474&lt;6.5,"Prediabetes","Diabetes"))</f>
        <v>Prediabetes</v>
      </c>
      <c r="F1474" s="3" t="s">
        <v>20</v>
      </c>
      <c r="G1474" s="3" t="s">
        <v>20</v>
      </c>
      <c r="H1474" s="3" t="s">
        <v>20</v>
      </c>
      <c r="I1474" s="3">
        <v>0</v>
      </c>
      <c r="J1474" s="3" t="s">
        <v>20</v>
      </c>
      <c r="L1474" s="3" t="s">
        <v>2370</v>
      </c>
      <c r="M1474" s="3">
        <v>1999</v>
      </c>
      <c r="N1474" s="3" t="s">
        <v>28</v>
      </c>
      <c r="O1474" s="3">
        <v>14</v>
      </c>
      <c r="P1474" s="5">
        <f t="shared" ref="P1474:P1537" si="70">DATE($M1474,MONTH(1&amp;$N1474),$O1474)</f>
        <v>36508</v>
      </c>
      <c r="Q1474" s="3">
        <f t="shared" ref="Q1474:Q1537" si="71">DATEDIF($P1474,DATE(2023,6,8),"Y")</f>
        <v>23</v>
      </c>
      <c r="R1474" s="3">
        <v>0</v>
      </c>
      <c r="S1474" s="99">
        <v>722.99</v>
      </c>
      <c r="T1474" s="3" t="s">
        <v>24</v>
      </c>
      <c r="U1474" s="3" t="s">
        <v>23</v>
      </c>
      <c r="V1474" s="3" t="s">
        <v>25</v>
      </c>
    </row>
    <row r="1475" spans="1:22" x14ac:dyDescent="0.25">
      <c r="A1475" s="3" t="s">
        <v>2371</v>
      </c>
      <c r="B1475" s="3">
        <v>22.24</v>
      </c>
      <c r="C1475" s="3" t="str" cm="1">
        <f t="array" ref="C1475">_xlfn.IFS($B1475&lt;18.5,"Underweight",$B1475&lt;24.9,"Normal Weight",$B1475&lt;29.9,"Overweight",TRUE,"Obesity")</f>
        <v>Normal Weight</v>
      </c>
      <c r="D1475" s="3">
        <v>5.04</v>
      </c>
      <c r="E1475" s="3" t="str">
        <f t="shared" si="69"/>
        <v>Normal</v>
      </c>
      <c r="F1475" s="3" t="s">
        <v>20</v>
      </c>
      <c r="G1475" s="3" t="s">
        <v>20</v>
      </c>
      <c r="H1475" s="3" t="s">
        <v>20</v>
      </c>
      <c r="I1475" s="3">
        <v>0</v>
      </c>
      <c r="J1475" s="3" t="s">
        <v>20</v>
      </c>
      <c r="L1475" s="3" t="s">
        <v>2371</v>
      </c>
      <c r="M1475" s="3">
        <v>1999</v>
      </c>
      <c r="N1475" s="3" t="s">
        <v>28</v>
      </c>
      <c r="O1475" s="3">
        <v>26</v>
      </c>
      <c r="P1475" s="5">
        <f t="shared" si="70"/>
        <v>36520</v>
      </c>
      <c r="Q1475" s="3">
        <f t="shared" si="71"/>
        <v>23</v>
      </c>
      <c r="R1475" s="3">
        <v>0</v>
      </c>
      <c r="S1475" s="99">
        <v>700</v>
      </c>
      <c r="T1475" s="3" t="s">
        <v>29</v>
      </c>
      <c r="U1475" s="3" t="s">
        <v>24</v>
      </c>
      <c r="V1475" s="3" t="s">
        <v>25</v>
      </c>
    </row>
    <row r="1476" spans="1:22" x14ac:dyDescent="0.25">
      <c r="A1476" s="3" t="s">
        <v>2372</v>
      </c>
      <c r="B1476" s="3">
        <v>24.76</v>
      </c>
      <c r="C1476" s="3" t="str" cm="1">
        <f t="array" ref="C1476">_xlfn.IFS($B1476&lt;18.5,"Underweight",$B1476&lt;24.9,"Normal Weight",$B1476&lt;29.9,"Overweight",TRUE,"Obesity")</f>
        <v>Normal Weight</v>
      </c>
      <c r="D1476" s="3">
        <v>4.54</v>
      </c>
      <c r="E1476" s="3" t="str">
        <f t="shared" si="69"/>
        <v>Normal</v>
      </c>
      <c r="F1476" s="3" t="s">
        <v>21</v>
      </c>
      <c r="G1476" s="3" t="s">
        <v>20</v>
      </c>
      <c r="H1476" s="3" t="s">
        <v>20</v>
      </c>
      <c r="I1476" s="3">
        <v>0</v>
      </c>
      <c r="J1476" s="3" t="s">
        <v>20</v>
      </c>
      <c r="L1476" s="3" t="s">
        <v>2372</v>
      </c>
      <c r="M1476" s="3">
        <v>2001</v>
      </c>
      <c r="N1476" s="3" t="s">
        <v>47</v>
      </c>
      <c r="O1476" s="3">
        <v>12</v>
      </c>
      <c r="P1476" s="5">
        <f t="shared" si="70"/>
        <v>37146</v>
      </c>
      <c r="Q1476" s="3">
        <f t="shared" si="71"/>
        <v>21</v>
      </c>
      <c r="R1476" s="3">
        <v>0</v>
      </c>
      <c r="S1476" s="99">
        <v>687.54</v>
      </c>
      <c r="T1476" s="3" t="s">
        <v>24</v>
      </c>
      <c r="U1476" s="3" t="s">
        <v>29</v>
      </c>
      <c r="V1476" s="3" t="s">
        <v>25</v>
      </c>
    </row>
    <row r="1477" spans="1:22" x14ac:dyDescent="0.25">
      <c r="A1477" s="3" t="s">
        <v>2373</v>
      </c>
      <c r="B1477" s="3">
        <v>20.100000000000001</v>
      </c>
      <c r="C1477" s="3" t="str" cm="1">
        <f t="array" ref="C1477">_xlfn.IFS($B1477&lt;18.5,"Underweight",$B1477&lt;24.9,"Normal Weight",$B1477&lt;29.9,"Overweight",TRUE,"Obesity")</f>
        <v>Normal Weight</v>
      </c>
      <c r="D1477" s="3">
        <v>5.6</v>
      </c>
      <c r="E1477" s="3" t="str">
        <f t="shared" si="69"/>
        <v>Normal</v>
      </c>
      <c r="F1477" s="3" t="s">
        <v>21</v>
      </c>
      <c r="G1477" s="3" t="s">
        <v>20</v>
      </c>
      <c r="H1477" s="3" t="s">
        <v>21</v>
      </c>
      <c r="I1477" s="3">
        <v>1</v>
      </c>
      <c r="J1477" s="3" t="s">
        <v>20</v>
      </c>
      <c r="L1477" s="3" t="s">
        <v>2373</v>
      </c>
      <c r="M1477" s="3">
        <v>1997</v>
      </c>
      <c r="N1477" s="3" t="s">
        <v>56</v>
      </c>
      <c r="O1477" s="3">
        <v>9</v>
      </c>
      <c r="P1477" s="5">
        <f t="shared" si="70"/>
        <v>35743</v>
      </c>
      <c r="Q1477" s="3">
        <f t="shared" si="71"/>
        <v>25</v>
      </c>
      <c r="R1477" s="3">
        <v>0</v>
      </c>
      <c r="S1477" s="99">
        <v>670</v>
      </c>
      <c r="T1477" s="3" t="s">
        <v>24</v>
      </c>
      <c r="U1477" s="3" t="s">
        <v>24</v>
      </c>
      <c r="V1477" s="3" t="s">
        <v>25</v>
      </c>
    </row>
    <row r="1478" spans="1:22" x14ac:dyDescent="0.25">
      <c r="A1478" s="3" t="s">
        <v>2374</v>
      </c>
      <c r="B1478" s="3">
        <v>21.77</v>
      </c>
      <c r="C1478" s="3" t="str" cm="1">
        <f t="array" ref="C1478">_xlfn.IFS($B1478&lt;18.5,"Underweight",$B1478&lt;24.9,"Normal Weight",$B1478&lt;29.9,"Overweight",TRUE,"Obesity")</f>
        <v>Normal Weight</v>
      </c>
      <c r="D1478" s="3">
        <v>10.67</v>
      </c>
      <c r="E1478" s="3" t="str">
        <f t="shared" si="69"/>
        <v>Diabetes</v>
      </c>
      <c r="F1478" s="3" t="s">
        <v>20</v>
      </c>
      <c r="G1478" s="3" t="s">
        <v>20</v>
      </c>
      <c r="H1478" s="3" t="s">
        <v>20</v>
      </c>
      <c r="I1478" s="3">
        <v>0</v>
      </c>
      <c r="J1478" s="3" t="s">
        <v>20</v>
      </c>
      <c r="L1478" s="3" t="s">
        <v>2374</v>
      </c>
      <c r="M1478" s="3">
        <v>2002</v>
      </c>
      <c r="N1478" s="3" t="s">
        <v>56</v>
      </c>
      <c r="O1478" s="3">
        <v>29</v>
      </c>
      <c r="P1478" s="5">
        <f t="shared" si="70"/>
        <v>37589</v>
      </c>
      <c r="Q1478" s="3">
        <f t="shared" si="71"/>
        <v>20</v>
      </c>
      <c r="R1478" s="3">
        <v>0</v>
      </c>
      <c r="S1478" s="99">
        <v>668</v>
      </c>
      <c r="T1478" s="3" t="s">
        <v>24</v>
      </c>
      <c r="U1478" s="3" t="s">
        <v>29</v>
      </c>
      <c r="V1478" s="3" t="s">
        <v>33</v>
      </c>
    </row>
    <row r="1479" spans="1:22" x14ac:dyDescent="0.25">
      <c r="A1479" s="3" t="s">
        <v>2375</v>
      </c>
      <c r="B1479" s="3">
        <v>17.82</v>
      </c>
      <c r="C1479" s="3" t="str" cm="1">
        <f t="array" ref="C1479">_xlfn.IFS($B1479&lt;18.5,"Underweight",$B1479&lt;24.9,"Normal Weight",$B1479&lt;29.9,"Overweight",TRUE,"Obesity")</f>
        <v>Underweight</v>
      </c>
      <c r="D1479" s="3">
        <v>5.26</v>
      </c>
      <c r="E1479" s="3" t="str">
        <f t="shared" si="69"/>
        <v>Normal</v>
      </c>
      <c r="F1479" s="3" t="s">
        <v>21</v>
      </c>
      <c r="G1479" s="3" t="s">
        <v>20</v>
      </c>
      <c r="H1479" s="3" t="s">
        <v>20</v>
      </c>
      <c r="I1479" s="3">
        <v>1</v>
      </c>
      <c r="J1479" s="3" t="s">
        <v>20</v>
      </c>
      <c r="L1479" s="3" t="s">
        <v>2375</v>
      </c>
      <c r="M1479" s="3">
        <v>1995</v>
      </c>
      <c r="N1479" s="3" t="s">
        <v>61</v>
      </c>
      <c r="O1479" s="3">
        <v>4</v>
      </c>
      <c r="P1479" s="5">
        <f t="shared" si="70"/>
        <v>34884</v>
      </c>
      <c r="Q1479" s="3">
        <f t="shared" si="71"/>
        <v>27</v>
      </c>
      <c r="R1479" s="3">
        <v>0</v>
      </c>
      <c r="S1479" s="99">
        <v>650</v>
      </c>
      <c r="T1479" s="3" t="s">
        <v>24</v>
      </c>
      <c r="U1479" s="3" t="s">
        <v>24</v>
      </c>
      <c r="V1479" s="3" t="s">
        <v>25</v>
      </c>
    </row>
    <row r="1480" spans="1:22" x14ac:dyDescent="0.25">
      <c r="A1480" s="3" t="s">
        <v>2376</v>
      </c>
      <c r="B1480" s="3">
        <v>17.07</v>
      </c>
      <c r="C1480" s="3" t="str" cm="1">
        <f t="array" ref="C1480">_xlfn.IFS($B1480&lt;18.5,"Underweight",$B1480&lt;24.9,"Normal Weight",$B1480&lt;29.9,"Overweight",TRUE,"Obesity")</f>
        <v>Underweight</v>
      </c>
      <c r="D1480" s="3">
        <v>5.22</v>
      </c>
      <c r="E1480" s="3" t="str">
        <f t="shared" si="69"/>
        <v>Normal</v>
      </c>
      <c r="F1480" s="3" t="s">
        <v>20</v>
      </c>
      <c r="G1480" s="3" t="s">
        <v>20</v>
      </c>
      <c r="H1480" s="3" t="s">
        <v>21</v>
      </c>
      <c r="I1480" s="3">
        <v>1</v>
      </c>
      <c r="J1480" s="3" t="s">
        <v>20</v>
      </c>
      <c r="L1480" s="3" t="s">
        <v>2376</v>
      </c>
      <c r="M1480" s="3">
        <v>1993</v>
      </c>
      <c r="N1480" s="3" t="s">
        <v>32</v>
      </c>
      <c r="O1480" s="3">
        <v>1</v>
      </c>
      <c r="P1480" s="5">
        <f t="shared" si="70"/>
        <v>34121</v>
      </c>
      <c r="Q1480" s="3">
        <f t="shared" si="71"/>
        <v>30</v>
      </c>
      <c r="R1480" s="3">
        <v>0</v>
      </c>
      <c r="S1480" s="99">
        <v>650</v>
      </c>
      <c r="T1480" s="3" t="s">
        <v>24</v>
      </c>
      <c r="U1480" s="3" t="s">
        <v>24</v>
      </c>
      <c r="V1480" s="3" t="s">
        <v>25</v>
      </c>
    </row>
    <row r="1481" spans="1:22" x14ac:dyDescent="0.25">
      <c r="A1481" s="3" t="s">
        <v>487</v>
      </c>
      <c r="B1481" s="3">
        <v>34.799999999999997</v>
      </c>
      <c r="C1481" s="3" t="str" cm="1">
        <f t="array" ref="C1481">_xlfn.IFS($B1481&lt;18.5,"Underweight",$B1481&lt;24.9,"Normal Weight",$B1481&lt;29.9,"Overweight",TRUE,"Obesity")</f>
        <v>Obesity</v>
      </c>
      <c r="D1481" s="3">
        <v>6.18</v>
      </c>
      <c r="E1481" s="3" t="str">
        <f t="shared" si="69"/>
        <v>Prediabetes</v>
      </c>
      <c r="F1481" s="3" t="s">
        <v>20</v>
      </c>
      <c r="G1481" s="3" t="s">
        <v>20</v>
      </c>
      <c r="H1481" s="3" t="s">
        <v>21</v>
      </c>
      <c r="I1481" s="3">
        <v>1</v>
      </c>
      <c r="J1481" s="3" t="s">
        <v>21</v>
      </c>
      <c r="L1481" s="3" t="s">
        <v>487</v>
      </c>
      <c r="M1481" s="3">
        <v>2003</v>
      </c>
      <c r="N1481" s="3" t="s">
        <v>61</v>
      </c>
      <c r="O1481" s="3">
        <v>3</v>
      </c>
      <c r="P1481" s="5">
        <f t="shared" si="70"/>
        <v>37805</v>
      </c>
      <c r="Q1481" s="3">
        <f t="shared" si="71"/>
        <v>19</v>
      </c>
      <c r="R1481" s="3">
        <v>0</v>
      </c>
      <c r="S1481" s="99">
        <v>34779.620000000003</v>
      </c>
      <c r="T1481" s="3" t="s">
        <v>23</v>
      </c>
      <c r="U1481" s="3" t="s">
        <v>29</v>
      </c>
      <c r="V1481" s="3" t="s">
        <v>53</v>
      </c>
    </row>
    <row r="1482" spans="1:22" x14ac:dyDescent="0.25">
      <c r="A1482" s="3" t="s">
        <v>2377</v>
      </c>
      <c r="B1482" s="3">
        <v>22.24</v>
      </c>
      <c r="C1482" s="3" t="str" cm="1">
        <f t="array" ref="C1482">_xlfn.IFS($B1482&lt;18.5,"Underweight",$B1482&lt;24.9,"Normal Weight",$B1482&lt;29.9,"Overweight",TRUE,"Obesity")</f>
        <v>Normal Weight</v>
      </c>
      <c r="D1482" s="3">
        <v>4.29</v>
      </c>
      <c r="E1482" s="3" t="str">
        <f t="shared" si="69"/>
        <v>Normal</v>
      </c>
      <c r="F1482" s="3" t="s">
        <v>21</v>
      </c>
      <c r="G1482" s="3" t="s">
        <v>20</v>
      </c>
      <c r="H1482" s="3" t="s">
        <v>20</v>
      </c>
      <c r="I1482" s="3">
        <v>0</v>
      </c>
      <c r="J1482" s="3" t="s">
        <v>20</v>
      </c>
      <c r="L1482" s="3" t="s">
        <v>2377</v>
      </c>
      <c r="M1482" s="3">
        <v>2001</v>
      </c>
      <c r="N1482" s="3" t="s">
        <v>56</v>
      </c>
      <c r="O1482" s="3">
        <v>20</v>
      </c>
      <c r="P1482" s="5">
        <f t="shared" si="70"/>
        <v>37215</v>
      </c>
      <c r="Q1482" s="3">
        <f t="shared" si="71"/>
        <v>21</v>
      </c>
      <c r="R1482" s="3">
        <v>0</v>
      </c>
      <c r="S1482" s="99">
        <v>646.14</v>
      </c>
      <c r="T1482" s="3" t="s">
        <v>24</v>
      </c>
      <c r="U1482" s="3" t="s">
        <v>24</v>
      </c>
      <c r="V1482" s="3" t="s">
        <v>33</v>
      </c>
    </row>
    <row r="1483" spans="1:22" x14ac:dyDescent="0.25">
      <c r="A1483" s="3" t="s">
        <v>2378</v>
      </c>
      <c r="B1483" s="3">
        <v>22.34</v>
      </c>
      <c r="C1483" s="3" t="str" cm="1">
        <f t="array" ref="C1483">_xlfn.IFS($B1483&lt;18.5,"Underweight",$B1483&lt;24.9,"Normal Weight",$B1483&lt;29.9,"Overweight",TRUE,"Obesity")</f>
        <v>Normal Weight</v>
      </c>
      <c r="D1483" s="3">
        <v>5.57</v>
      </c>
      <c r="E1483" s="3" t="str">
        <f t="shared" si="69"/>
        <v>Normal</v>
      </c>
      <c r="F1483" s="3" t="s">
        <v>20</v>
      </c>
      <c r="G1483" s="3" t="s">
        <v>20</v>
      </c>
      <c r="H1483" s="3" t="s">
        <v>20</v>
      </c>
      <c r="I1483" s="3">
        <v>1</v>
      </c>
      <c r="J1483" s="3" t="s">
        <v>20</v>
      </c>
      <c r="L1483" s="3" t="s">
        <v>2378</v>
      </c>
      <c r="M1483" s="3">
        <v>1998</v>
      </c>
      <c r="N1483" s="3" t="s">
        <v>61</v>
      </c>
      <c r="O1483" s="3">
        <v>27</v>
      </c>
      <c r="P1483" s="5">
        <f t="shared" si="70"/>
        <v>36003</v>
      </c>
      <c r="Q1483" s="3">
        <f t="shared" si="71"/>
        <v>24</v>
      </c>
      <c r="R1483" s="3">
        <v>0</v>
      </c>
      <c r="S1483" s="99">
        <v>637.26</v>
      </c>
      <c r="T1483" s="3" t="s">
        <v>24</v>
      </c>
      <c r="U1483" s="3" t="s">
        <v>24</v>
      </c>
      <c r="V1483" s="3" t="s">
        <v>25</v>
      </c>
    </row>
    <row r="1484" spans="1:22" x14ac:dyDescent="0.25">
      <c r="A1484" s="3" t="s">
        <v>2379</v>
      </c>
      <c r="B1484" s="3">
        <v>17.7</v>
      </c>
      <c r="C1484" s="3" t="str" cm="1">
        <f t="array" ref="C1484">_xlfn.IFS($B1484&lt;18.5,"Underweight",$B1484&lt;24.9,"Normal Weight",$B1484&lt;29.9,"Overweight",TRUE,"Obesity")</f>
        <v>Underweight</v>
      </c>
      <c r="D1484" s="3">
        <v>6.28</v>
      </c>
      <c r="E1484" s="3" t="str">
        <f t="shared" si="69"/>
        <v>Prediabetes</v>
      </c>
      <c r="F1484" s="3" t="s">
        <v>20</v>
      </c>
      <c r="G1484" s="3" t="s">
        <v>20</v>
      </c>
      <c r="H1484" s="3" t="s">
        <v>20</v>
      </c>
      <c r="I1484" s="3">
        <v>1</v>
      </c>
      <c r="J1484" s="3" t="s">
        <v>20</v>
      </c>
      <c r="L1484" s="3" t="s">
        <v>2379</v>
      </c>
      <c r="M1484" s="3">
        <v>1992</v>
      </c>
      <c r="N1484" s="3" t="s">
        <v>47</v>
      </c>
      <c r="O1484" s="3">
        <v>13</v>
      </c>
      <c r="P1484" s="5">
        <f t="shared" si="70"/>
        <v>33860</v>
      </c>
      <c r="Q1484" s="3">
        <f t="shared" si="71"/>
        <v>30</v>
      </c>
      <c r="R1484" s="3">
        <v>0</v>
      </c>
      <c r="S1484" s="99">
        <v>604.54</v>
      </c>
      <c r="T1484" s="3" t="s">
        <v>24</v>
      </c>
      <c r="U1484" s="3" t="s">
        <v>24</v>
      </c>
      <c r="V1484" s="3" t="s">
        <v>25</v>
      </c>
    </row>
    <row r="1485" spans="1:22" x14ac:dyDescent="0.25">
      <c r="A1485" s="3" t="s">
        <v>2380</v>
      </c>
      <c r="B1485" s="3">
        <v>16.47</v>
      </c>
      <c r="C1485" s="3" t="str" cm="1">
        <f t="array" ref="C1485">_xlfn.IFS($B1485&lt;18.5,"Underweight",$B1485&lt;24.9,"Normal Weight",$B1485&lt;29.9,"Overweight",TRUE,"Obesity")</f>
        <v>Underweight</v>
      </c>
      <c r="D1485" s="3">
        <v>6.35</v>
      </c>
      <c r="E1485" s="3" t="str">
        <f t="shared" si="69"/>
        <v>Prediabetes</v>
      </c>
      <c r="F1485" s="3" t="s">
        <v>20</v>
      </c>
      <c r="G1485" s="3" t="s">
        <v>20</v>
      </c>
      <c r="H1485" s="3" t="s">
        <v>21</v>
      </c>
      <c r="I1485" s="3">
        <v>1</v>
      </c>
      <c r="J1485" s="3" t="s">
        <v>20</v>
      </c>
      <c r="L1485" s="3" t="s">
        <v>2380</v>
      </c>
      <c r="M1485" s="3">
        <v>1993</v>
      </c>
      <c r="N1485" s="3" t="s">
        <v>32</v>
      </c>
      <c r="O1485" s="3">
        <v>30</v>
      </c>
      <c r="P1485" s="5">
        <f t="shared" si="70"/>
        <v>34150</v>
      </c>
      <c r="Q1485" s="3">
        <f t="shared" si="71"/>
        <v>29</v>
      </c>
      <c r="R1485" s="3">
        <v>0</v>
      </c>
      <c r="S1485" s="99">
        <v>600</v>
      </c>
      <c r="T1485" s="3" t="s">
        <v>29</v>
      </c>
      <c r="U1485" s="3" t="s">
        <v>23</v>
      </c>
      <c r="V1485" s="3" t="s">
        <v>25</v>
      </c>
    </row>
    <row r="1486" spans="1:22" x14ac:dyDescent="0.25">
      <c r="A1486" s="3" t="s">
        <v>2381</v>
      </c>
      <c r="B1486" s="3">
        <v>17.600000000000001</v>
      </c>
      <c r="C1486" s="3" t="str" cm="1">
        <f t="array" ref="C1486">_xlfn.IFS($B1486&lt;18.5,"Underweight",$B1486&lt;24.9,"Normal Weight",$B1486&lt;29.9,"Overweight",TRUE,"Obesity")</f>
        <v>Underweight</v>
      </c>
      <c r="D1486" s="3">
        <v>4.3899999999999997</v>
      </c>
      <c r="E1486" s="3" t="str">
        <f t="shared" si="69"/>
        <v>Normal</v>
      </c>
      <c r="F1486" s="3" t="s">
        <v>20</v>
      </c>
      <c r="G1486" s="3" t="s">
        <v>20</v>
      </c>
      <c r="H1486" s="3" t="s">
        <v>20</v>
      </c>
      <c r="I1486" s="3">
        <v>1</v>
      </c>
      <c r="J1486" s="3" t="s">
        <v>20</v>
      </c>
      <c r="L1486" s="3" t="s">
        <v>2381</v>
      </c>
      <c r="M1486" s="3">
        <v>1992</v>
      </c>
      <c r="N1486" s="3" t="s">
        <v>56</v>
      </c>
      <c r="O1486" s="3">
        <v>30</v>
      </c>
      <c r="P1486" s="5">
        <f t="shared" si="70"/>
        <v>33938</v>
      </c>
      <c r="Q1486" s="3">
        <f t="shared" si="71"/>
        <v>30</v>
      </c>
      <c r="R1486" s="3">
        <v>0</v>
      </c>
      <c r="S1486" s="99">
        <v>570.62</v>
      </c>
      <c r="T1486" s="3" t="s">
        <v>29</v>
      </c>
      <c r="U1486" s="3" t="s">
        <v>23</v>
      </c>
      <c r="V1486" s="3" t="s">
        <v>25</v>
      </c>
    </row>
    <row r="1487" spans="1:22" x14ac:dyDescent="0.25">
      <c r="A1487" s="3" t="s">
        <v>2382</v>
      </c>
      <c r="B1487" s="3">
        <v>17.579999999999998</v>
      </c>
      <c r="C1487" s="3" t="str" cm="1">
        <f t="array" ref="C1487">_xlfn.IFS($B1487&lt;18.5,"Underweight",$B1487&lt;24.9,"Normal Weight",$B1487&lt;29.9,"Overweight",TRUE,"Obesity")</f>
        <v>Underweight</v>
      </c>
      <c r="D1487" s="3">
        <v>4.51</v>
      </c>
      <c r="E1487" s="3" t="str">
        <f t="shared" si="69"/>
        <v>Normal</v>
      </c>
      <c r="F1487" s="3" t="s">
        <v>20</v>
      </c>
      <c r="G1487" s="3" t="s">
        <v>20</v>
      </c>
      <c r="H1487" s="3" t="s">
        <v>20</v>
      </c>
      <c r="I1487" s="3">
        <v>1</v>
      </c>
      <c r="J1487" s="3" t="s">
        <v>20</v>
      </c>
      <c r="L1487" s="3" t="s">
        <v>2382</v>
      </c>
      <c r="M1487" s="3">
        <v>1992</v>
      </c>
      <c r="N1487" s="3" t="s">
        <v>61</v>
      </c>
      <c r="O1487" s="3">
        <v>9</v>
      </c>
      <c r="P1487" s="5">
        <f t="shared" si="70"/>
        <v>33794</v>
      </c>
      <c r="Q1487" s="3">
        <f t="shared" si="71"/>
        <v>30</v>
      </c>
      <c r="R1487" s="3">
        <v>0</v>
      </c>
      <c r="S1487" s="99">
        <v>563.84</v>
      </c>
      <c r="T1487" s="3" t="s">
        <v>29</v>
      </c>
      <c r="U1487" s="3" t="s">
        <v>24</v>
      </c>
      <c r="V1487" s="3" t="s">
        <v>25</v>
      </c>
    </row>
    <row r="1488" spans="1:22" x14ac:dyDescent="0.25">
      <c r="A1488" s="3" t="s">
        <v>489</v>
      </c>
      <c r="B1488" s="3">
        <v>31.68</v>
      </c>
      <c r="C1488" s="3" t="str" cm="1">
        <f t="array" ref="C1488">_xlfn.IFS($B1488&lt;18.5,"Underweight",$B1488&lt;24.9,"Normal Weight",$B1488&lt;29.9,"Overweight",TRUE,"Obesity")</f>
        <v>Obesity</v>
      </c>
      <c r="D1488" s="3">
        <v>4.4000000000000004</v>
      </c>
      <c r="E1488" s="3" t="str">
        <f t="shared" si="69"/>
        <v>Normal</v>
      </c>
      <c r="F1488" s="3" t="s">
        <v>20</v>
      </c>
      <c r="G1488" s="3" t="s">
        <v>20</v>
      </c>
      <c r="H1488" s="3" t="s">
        <v>20</v>
      </c>
      <c r="I1488" s="3">
        <v>0</v>
      </c>
      <c r="J1488" s="3" t="s">
        <v>21</v>
      </c>
      <c r="L1488" s="3" t="s">
        <v>489</v>
      </c>
      <c r="M1488" s="3">
        <v>1994</v>
      </c>
      <c r="N1488" s="3" t="s">
        <v>61</v>
      </c>
      <c r="O1488" s="3">
        <v>7</v>
      </c>
      <c r="P1488" s="5">
        <f t="shared" si="70"/>
        <v>34522</v>
      </c>
      <c r="Q1488" s="3">
        <f t="shared" si="71"/>
        <v>28</v>
      </c>
      <c r="R1488" s="3">
        <v>0</v>
      </c>
      <c r="S1488" s="99">
        <v>34672.15</v>
      </c>
      <c r="T1488" s="3" t="s">
        <v>23</v>
      </c>
      <c r="U1488" s="3" t="s">
        <v>24</v>
      </c>
      <c r="V1488" s="3" t="s">
        <v>25</v>
      </c>
    </row>
    <row r="1489" spans="1:22" x14ac:dyDescent="0.25">
      <c r="A1489" s="3" t="s">
        <v>491</v>
      </c>
      <c r="B1489" s="3">
        <v>33.534999999999997</v>
      </c>
      <c r="C1489" s="3" t="str" cm="1">
        <f t="array" ref="C1489">_xlfn.IFS($B1489&lt;18.5,"Underweight",$B1489&lt;24.9,"Normal Weight",$B1489&lt;29.9,"Overweight",TRUE,"Obesity")</f>
        <v>Obesity</v>
      </c>
      <c r="D1489" s="3">
        <v>6.23</v>
      </c>
      <c r="E1489" s="3" t="str">
        <f t="shared" si="69"/>
        <v>Prediabetes</v>
      </c>
      <c r="F1489" s="3" t="s">
        <v>20</v>
      </c>
      <c r="G1489" s="3" t="s">
        <v>117</v>
      </c>
      <c r="H1489" s="3" t="s">
        <v>20</v>
      </c>
      <c r="I1489" s="3">
        <v>1</v>
      </c>
      <c r="J1489" s="3" t="s">
        <v>21</v>
      </c>
      <c r="L1489" s="3" t="s">
        <v>491</v>
      </c>
      <c r="M1489" s="3">
        <v>2004</v>
      </c>
      <c r="N1489" s="3" t="s">
        <v>22</v>
      </c>
      <c r="O1489" s="3">
        <v>9</v>
      </c>
      <c r="P1489" s="5">
        <f t="shared" si="70"/>
        <v>38269</v>
      </c>
      <c r="Q1489" s="3">
        <f t="shared" si="71"/>
        <v>18</v>
      </c>
      <c r="R1489" s="3">
        <v>0</v>
      </c>
      <c r="S1489" s="99">
        <v>34617.839999999997</v>
      </c>
      <c r="T1489" s="3" t="s">
        <v>23</v>
      </c>
      <c r="U1489" s="3" t="s">
        <v>24</v>
      </c>
      <c r="V1489" s="3" t="s">
        <v>39</v>
      </c>
    </row>
    <row r="1490" spans="1:22" x14ac:dyDescent="0.25">
      <c r="A1490" s="3" t="s">
        <v>493</v>
      </c>
      <c r="B1490" s="3">
        <v>31.92</v>
      </c>
      <c r="C1490" s="3" t="str" cm="1">
        <f t="array" ref="C1490">_xlfn.IFS($B1490&lt;18.5,"Underweight",$B1490&lt;24.9,"Normal Weight",$B1490&lt;29.9,"Overweight",TRUE,"Obesity")</f>
        <v>Obesity</v>
      </c>
      <c r="D1490" s="3">
        <v>5.33</v>
      </c>
      <c r="E1490" s="3" t="str">
        <f t="shared" si="69"/>
        <v>Normal</v>
      </c>
      <c r="F1490" s="3" t="s">
        <v>21</v>
      </c>
      <c r="G1490" s="3" t="s">
        <v>20</v>
      </c>
      <c r="H1490" s="3" t="s">
        <v>20</v>
      </c>
      <c r="I1490" s="3">
        <v>0</v>
      </c>
      <c r="J1490" s="3" t="s">
        <v>21</v>
      </c>
      <c r="L1490" s="3" t="s">
        <v>493</v>
      </c>
      <c r="M1490" s="3">
        <v>1976</v>
      </c>
      <c r="N1490" s="3" t="s">
        <v>56</v>
      </c>
      <c r="O1490" s="3">
        <v>25</v>
      </c>
      <c r="P1490" s="5">
        <f t="shared" si="70"/>
        <v>28089</v>
      </c>
      <c r="Q1490" s="3">
        <f t="shared" si="71"/>
        <v>46</v>
      </c>
      <c r="R1490" s="3">
        <v>2</v>
      </c>
      <c r="S1490" s="99">
        <v>34543.39</v>
      </c>
      <c r="T1490" s="3" t="s">
        <v>29</v>
      </c>
      <c r="U1490" s="3" t="s">
        <v>24</v>
      </c>
      <c r="V1490" s="3" t="s">
        <v>53</v>
      </c>
    </row>
    <row r="1491" spans="1:22" x14ac:dyDescent="0.25">
      <c r="A1491" s="3" t="s">
        <v>494</v>
      </c>
      <c r="B1491" s="3">
        <v>32.700000000000003</v>
      </c>
      <c r="C1491" s="3" t="str" cm="1">
        <f t="array" ref="C1491">_xlfn.IFS($B1491&lt;18.5,"Underweight",$B1491&lt;24.9,"Normal Weight",$B1491&lt;29.9,"Overweight",TRUE,"Obesity")</f>
        <v>Obesity</v>
      </c>
      <c r="D1491" s="3">
        <v>4.09</v>
      </c>
      <c r="E1491" s="3" t="str">
        <f t="shared" si="69"/>
        <v>Normal</v>
      </c>
      <c r="F1491" s="3" t="s">
        <v>20</v>
      </c>
      <c r="G1491" s="3" t="s">
        <v>20</v>
      </c>
      <c r="H1491" s="3" t="s">
        <v>20</v>
      </c>
      <c r="I1491" s="3">
        <v>1</v>
      </c>
      <c r="J1491" s="3" t="s">
        <v>21</v>
      </c>
      <c r="L1491" s="3" t="s">
        <v>494</v>
      </c>
      <c r="M1491" s="3">
        <v>1998</v>
      </c>
      <c r="N1491" s="3" t="s">
        <v>32</v>
      </c>
      <c r="O1491" s="3">
        <v>24</v>
      </c>
      <c r="P1491" s="5">
        <f t="shared" si="70"/>
        <v>35970</v>
      </c>
      <c r="Q1491" s="3">
        <f t="shared" si="71"/>
        <v>24</v>
      </c>
      <c r="R1491" s="3">
        <v>0</v>
      </c>
      <c r="S1491" s="99">
        <v>34472.839999999997</v>
      </c>
      <c r="T1491" s="3" t="s">
        <v>23</v>
      </c>
      <c r="U1491" s="3" t="s">
        <v>24</v>
      </c>
      <c r="V1491" s="3" t="s">
        <v>53</v>
      </c>
    </row>
    <row r="1492" spans="1:22" x14ac:dyDescent="0.25">
      <c r="A1492" s="3" t="s">
        <v>496</v>
      </c>
      <c r="B1492" s="3">
        <v>41.25</v>
      </c>
      <c r="C1492" s="3" t="str" cm="1">
        <f t="array" ref="C1492">_xlfn.IFS($B1492&lt;18.5,"Underweight",$B1492&lt;24.9,"Normal Weight",$B1492&lt;29.9,"Overweight",TRUE,"Obesity")</f>
        <v>Obesity</v>
      </c>
      <c r="D1492" s="3">
        <v>5.19</v>
      </c>
      <c r="E1492" s="3" t="str">
        <f t="shared" si="69"/>
        <v>Normal</v>
      </c>
      <c r="F1492" s="3" t="s">
        <v>20</v>
      </c>
      <c r="G1492" s="3" t="s">
        <v>20</v>
      </c>
      <c r="H1492" s="3" t="s">
        <v>20</v>
      </c>
      <c r="I1492" s="3">
        <v>0</v>
      </c>
      <c r="J1492" s="3" t="s">
        <v>21</v>
      </c>
      <c r="L1492" s="3" t="s">
        <v>496</v>
      </c>
      <c r="M1492" s="3">
        <v>1990</v>
      </c>
      <c r="N1492" s="3" t="s">
        <v>47</v>
      </c>
      <c r="O1492" s="3">
        <v>24</v>
      </c>
      <c r="P1492" s="5">
        <f t="shared" si="70"/>
        <v>33140</v>
      </c>
      <c r="Q1492" s="3">
        <f t="shared" si="71"/>
        <v>32</v>
      </c>
      <c r="R1492" s="3">
        <v>3</v>
      </c>
      <c r="S1492" s="99">
        <v>34456.269999999997</v>
      </c>
      <c r="T1492" s="3" t="s">
        <v>23</v>
      </c>
      <c r="U1492" s="3" t="s">
        <v>29</v>
      </c>
      <c r="V1492" s="3" t="s">
        <v>53</v>
      </c>
    </row>
    <row r="1493" spans="1:22" x14ac:dyDescent="0.25">
      <c r="A1493" s="3" t="s">
        <v>498</v>
      </c>
      <c r="B1493" s="3">
        <v>33.11</v>
      </c>
      <c r="C1493" s="3" t="str" cm="1">
        <f t="array" ref="C1493">_xlfn.IFS($B1493&lt;18.5,"Underweight",$B1493&lt;24.9,"Normal Weight",$B1493&lt;29.9,"Overweight",TRUE,"Obesity")</f>
        <v>Obesity</v>
      </c>
      <c r="D1493" s="3">
        <v>4.12</v>
      </c>
      <c r="E1493" s="3" t="str">
        <f t="shared" si="69"/>
        <v>Normal</v>
      </c>
      <c r="F1493" s="3" t="s">
        <v>20</v>
      </c>
      <c r="G1493" s="3" t="s">
        <v>20</v>
      </c>
      <c r="H1493" s="3" t="s">
        <v>21</v>
      </c>
      <c r="I1493" s="3">
        <v>1</v>
      </c>
      <c r="J1493" s="3" t="s">
        <v>21</v>
      </c>
      <c r="L1493" s="3" t="s">
        <v>498</v>
      </c>
      <c r="M1493" s="3">
        <v>2003</v>
      </c>
      <c r="N1493" s="3" t="s">
        <v>22</v>
      </c>
      <c r="O1493" s="3">
        <v>5</v>
      </c>
      <c r="P1493" s="5">
        <f t="shared" si="70"/>
        <v>37899</v>
      </c>
      <c r="Q1493" s="3">
        <f t="shared" si="71"/>
        <v>19</v>
      </c>
      <c r="R1493" s="3">
        <v>0</v>
      </c>
      <c r="S1493" s="99">
        <v>34439.86</v>
      </c>
      <c r="T1493" s="3" t="s">
        <v>29</v>
      </c>
      <c r="U1493" s="3" t="s">
        <v>23</v>
      </c>
      <c r="V1493" s="3" t="s">
        <v>25</v>
      </c>
    </row>
    <row r="1494" spans="1:22" x14ac:dyDescent="0.25">
      <c r="A1494" s="3" t="s">
        <v>82</v>
      </c>
      <c r="B1494" s="3">
        <v>41.8</v>
      </c>
      <c r="C1494" s="3" t="str" cm="1">
        <f t="array" ref="C1494">_xlfn.IFS($B1494&lt;18.5,"Underweight",$B1494&lt;24.9,"Normal Weight",$B1494&lt;29.9,"Overweight",TRUE,"Obesity")</f>
        <v>Obesity</v>
      </c>
      <c r="D1494" s="3">
        <v>7.89</v>
      </c>
      <c r="E1494" s="3" t="str">
        <f t="shared" si="69"/>
        <v>Diabetes</v>
      </c>
      <c r="F1494" s="3" t="s">
        <v>21</v>
      </c>
      <c r="G1494" s="3" t="s">
        <v>20</v>
      </c>
      <c r="H1494" s="3" t="s">
        <v>20</v>
      </c>
      <c r="I1494" s="3">
        <v>2</v>
      </c>
      <c r="J1494" s="3" t="s">
        <v>21</v>
      </c>
      <c r="L1494" s="3" t="s">
        <v>82</v>
      </c>
      <c r="M1494" s="3">
        <v>1970</v>
      </c>
      <c r="N1494" s="3" t="s">
        <v>28</v>
      </c>
      <c r="O1494" s="3">
        <v>28</v>
      </c>
      <c r="P1494" s="5">
        <f t="shared" si="70"/>
        <v>25930</v>
      </c>
      <c r="Q1494" s="3">
        <f t="shared" si="71"/>
        <v>52</v>
      </c>
      <c r="R1494" s="3">
        <v>2</v>
      </c>
      <c r="S1494" s="99">
        <v>47269.85</v>
      </c>
      <c r="T1494" s="3" t="s">
        <v>23</v>
      </c>
      <c r="U1494" s="3" t="s">
        <v>29</v>
      </c>
      <c r="V1494" s="3" t="s">
        <v>25</v>
      </c>
    </row>
    <row r="1495" spans="1:22" x14ac:dyDescent="0.25">
      <c r="A1495" s="3" t="s">
        <v>500</v>
      </c>
      <c r="B1495" s="3">
        <v>36.159999999999997</v>
      </c>
      <c r="C1495" s="3" t="str" cm="1">
        <f t="array" ref="C1495">_xlfn.IFS($B1495&lt;18.5,"Underweight",$B1495&lt;24.9,"Normal Weight",$B1495&lt;29.9,"Overweight",TRUE,"Obesity")</f>
        <v>Obesity</v>
      </c>
      <c r="D1495" s="3">
        <v>5.0999999999999996</v>
      </c>
      <c r="E1495" s="3" t="str">
        <f t="shared" si="69"/>
        <v>Normal</v>
      </c>
      <c r="F1495" s="3" t="s">
        <v>20</v>
      </c>
      <c r="G1495" s="3" t="s">
        <v>20</v>
      </c>
      <c r="H1495" s="3" t="s">
        <v>20</v>
      </c>
      <c r="I1495" s="3">
        <v>1</v>
      </c>
      <c r="J1495" s="3" t="s">
        <v>21</v>
      </c>
      <c r="L1495" s="3" t="s">
        <v>500</v>
      </c>
      <c r="M1495" s="3">
        <v>1984</v>
      </c>
      <c r="N1495" s="3" t="s">
        <v>22</v>
      </c>
      <c r="O1495" s="3">
        <v>1</v>
      </c>
      <c r="P1495" s="5">
        <f t="shared" si="70"/>
        <v>30956</v>
      </c>
      <c r="Q1495" s="3">
        <f t="shared" si="71"/>
        <v>38</v>
      </c>
      <c r="R1495" s="3">
        <v>3</v>
      </c>
      <c r="S1495" s="99">
        <v>34402.22</v>
      </c>
      <c r="T1495" s="3" t="s">
        <v>29</v>
      </c>
      <c r="U1495" s="3" t="s">
        <v>24</v>
      </c>
      <c r="V1495" s="3" t="s">
        <v>53</v>
      </c>
    </row>
    <row r="1496" spans="1:22" x14ac:dyDescent="0.25">
      <c r="A1496" s="3" t="s">
        <v>502</v>
      </c>
      <c r="B1496" s="3">
        <v>33.72</v>
      </c>
      <c r="C1496" s="3" t="str" cm="1">
        <f t="array" ref="C1496">_xlfn.IFS($B1496&lt;18.5,"Underweight",$B1496&lt;24.9,"Normal Weight",$B1496&lt;29.9,"Overweight",TRUE,"Obesity")</f>
        <v>Obesity</v>
      </c>
      <c r="D1496" s="3">
        <v>6.21</v>
      </c>
      <c r="E1496" s="3" t="str">
        <f t="shared" si="69"/>
        <v>Prediabetes</v>
      </c>
      <c r="F1496" s="3" t="s">
        <v>21</v>
      </c>
      <c r="G1496" s="3" t="s">
        <v>20</v>
      </c>
      <c r="H1496" s="3" t="s">
        <v>21</v>
      </c>
      <c r="I1496" s="3">
        <v>1</v>
      </c>
      <c r="J1496" s="3" t="s">
        <v>21</v>
      </c>
      <c r="L1496" s="3" t="s">
        <v>502</v>
      </c>
      <c r="M1496" s="3">
        <v>1983</v>
      </c>
      <c r="N1496" s="3" t="s">
        <v>22</v>
      </c>
      <c r="O1496" s="3">
        <v>2</v>
      </c>
      <c r="P1496" s="5">
        <f t="shared" si="70"/>
        <v>30591</v>
      </c>
      <c r="Q1496" s="3">
        <f t="shared" si="71"/>
        <v>39</v>
      </c>
      <c r="R1496" s="3">
        <v>3</v>
      </c>
      <c r="S1496" s="99">
        <v>34307.22</v>
      </c>
      <c r="T1496" s="3" t="s">
        <v>29</v>
      </c>
      <c r="U1496" s="3" t="s">
        <v>29</v>
      </c>
      <c r="V1496" s="3" t="s">
        <v>33</v>
      </c>
    </row>
    <row r="1497" spans="1:22" x14ac:dyDescent="0.25">
      <c r="A1497" s="3" t="s">
        <v>504</v>
      </c>
      <c r="B1497" s="3">
        <v>37.74</v>
      </c>
      <c r="C1497" s="3" t="str" cm="1">
        <f t="array" ref="C1497">_xlfn.IFS($B1497&lt;18.5,"Underweight",$B1497&lt;24.9,"Normal Weight",$B1497&lt;29.9,"Overweight",TRUE,"Obesity")</f>
        <v>Obesity</v>
      </c>
      <c r="D1497" s="3">
        <v>9.5299999999999994</v>
      </c>
      <c r="E1497" s="3" t="str">
        <f t="shared" si="69"/>
        <v>Diabetes</v>
      </c>
      <c r="F1497" s="3" t="s">
        <v>21</v>
      </c>
      <c r="G1497" s="3" t="s">
        <v>20</v>
      </c>
      <c r="H1497" s="3" t="s">
        <v>20</v>
      </c>
      <c r="I1497" s="3">
        <v>1</v>
      </c>
      <c r="J1497" s="3" t="s">
        <v>21</v>
      </c>
      <c r="L1497" s="3" t="s">
        <v>504</v>
      </c>
      <c r="M1497" s="3">
        <v>1986</v>
      </c>
      <c r="N1497" s="3" t="s">
        <v>22</v>
      </c>
      <c r="O1497" s="3">
        <v>11</v>
      </c>
      <c r="P1497" s="5">
        <f t="shared" si="70"/>
        <v>31696</v>
      </c>
      <c r="Q1497" s="3">
        <f t="shared" si="71"/>
        <v>36</v>
      </c>
      <c r="R1497" s="3">
        <v>3</v>
      </c>
      <c r="S1497" s="99">
        <v>34293.120000000003</v>
      </c>
      <c r="T1497" s="3" t="s">
        <v>23</v>
      </c>
      <c r="U1497" s="3" t="s">
        <v>29</v>
      </c>
      <c r="V1497" s="3" t="s">
        <v>53</v>
      </c>
    </row>
    <row r="1498" spans="1:22" x14ac:dyDescent="0.25">
      <c r="A1498" s="3" t="s">
        <v>506</v>
      </c>
      <c r="B1498" s="3">
        <v>48.75</v>
      </c>
      <c r="C1498" s="3" t="str" cm="1">
        <f t="array" ref="C1498">_xlfn.IFS($B1498&lt;18.5,"Underweight",$B1498&lt;24.9,"Normal Weight",$B1498&lt;29.9,"Overweight",TRUE,"Obesity")</f>
        <v>Obesity</v>
      </c>
      <c r="D1498" s="3">
        <v>4.6399999999999997</v>
      </c>
      <c r="E1498" s="3" t="str">
        <f t="shared" si="69"/>
        <v>Normal</v>
      </c>
      <c r="F1498" s="3" t="s">
        <v>21</v>
      </c>
      <c r="G1498" s="3" t="s">
        <v>20</v>
      </c>
      <c r="H1498" s="3" t="s">
        <v>20</v>
      </c>
      <c r="I1498" s="3">
        <v>1</v>
      </c>
      <c r="J1498" s="3" t="s">
        <v>21</v>
      </c>
      <c r="L1498" s="3" t="s">
        <v>506</v>
      </c>
      <c r="M1498" s="3">
        <v>1995</v>
      </c>
      <c r="N1498" s="3" t="s">
        <v>22</v>
      </c>
      <c r="O1498" s="3">
        <v>30</v>
      </c>
      <c r="P1498" s="5">
        <f t="shared" si="70"/>
        <v>35002</v>
      </c>
      <c r="Q1498" s="3">
        <f t="shared" si="71"/>
        <v>27</v>
      </c>
      <c r="R1498" s="3">
        <v>0</v>
      </c>
      <c r="S1498" s="99">
        <v>34289.43</v>
      </c>
      <c r="T1498" s="3" t="s">
        <v>23</v>
      </c>
      <c r="U1498" s="3" t="s">
        <v>23</v>
      </c>
      <c r="V1498" s="3" t="s">
        <v>53</v>
      </c>
    </row>
    <row r="1499" spans="1:22" x14ac:dyDescent="0.25">
      <c r="A1499" s="3" t="s">
        <v>508</v>
      </c>
      <c r="B1499" s="3">
        <v>31.065000000000001</v>
      </c>
      <c r="C1499" s="3" t="str" cm="1">
        <f t="array" ref="C1499">_xlfn.IFS($B1499&lt;18.5,"Underweight",$B1499&lt;24.9,"Normal Weight",$B1499&lt;29.9,"Overweight",TRUE,"Obesity")</f>
        <v>Obesity</v>
      </c>
      <c r="D1499" s="3">
        <v>5.05</v>
      </c>
      <c r="E1499" s="3" t="str">
        <f t="shared" si="69"/>
        <v>Normal</v>
      </c>
      <c r="F1499" s="3" t="s">
        <v>20</v>
      </c>
      <c r="G1499" s="3" t="s">
        <v>20</v>
      </c>
      <c r="H1499" s="3" t="s">
        <v>20</v>
      </c>
      <c r="I1499" s="3">
        <v>1</v>
      </c>
      <c r="J1499" s="3" t="s">
        <v>21</v>
      </c>
      <c r="L1499" s="3" t="s">
        <v>508</v>
      </c>
      <c r="M1499" s="3">
        <v>1998</v>
      </c>
      <c r="N1499" s="3" t="s">
        <v>32</v>
      </c>
      <c r="O1499" s="3">
        <v>11</v>
      </c>
      <c r="P1499" s="5">
        <f t="shared" si="70"/>
        <v>35957</v>
      </c>
      <c r="Q1499" s="3">
        <f t="shared" si="71"/>
        <v>24</v>
      </c>
      <c r="R1499" s="3">
        <v>0</v>
      </c>
      <c r="S1499" s="99">
        <v>34254.050000000003</v>
      </c>
      <c r="T1499" s="3" t="s">
        <v>23</v>
      </c>
      <c r="U1499" s="3" t="s">
        <v>24</v>
      </c>
      <c r="V1499" s="3" t="s">
        <v>137</v>
      </c>
    </row>
    <row r="1500" spans="1:22" x14ac:dyDescent="0.25">
      <c r="A1500" s="3" t="s">
        <v>510</v>
      </c>
      <c r="B1500" s="3">
        <v>23.55</v>
      </c>
      <c r="C1500" s="3" t="str" cm="1">
        <f t="array" ref="C1500">_xlfn.IFS($B1500&lt;18.5,"Underweight",$B1500&lt;24.9,"Normal Weight",$B1500&lt;29.9,"Overweight",TRUE,"Obesity")</f>
        <v>Normal Weight</v>
      </c>
      <c r="D1500" s="3">
        <v>10.38</v>
      </c>
      <c r="E1500" s="3" t="str">
        <f t="shared" si="69"/>
        <v>Diabetes</v>
      </c>
      <c r="F1500" s="3" t="s">
        <v>20</v>
      </c>
      <c r="G1500" s="3" t="s">
        <v>20</v>
      </c>
      <c r="H1500" s="3" t="s">
        <v>20</v>
      </c>
      <c r="I1500" s="3">
        <v>0</v>
      </c>
      <c r="J1500" s="3" t="s">
        <v>21</v>
      </c>
      <c r="L1500" s="3" t="s">
        <v>510</v>
      </c>
      <c r="M1500" s="3">
        <v>1962</v>
      </c>
      <c r="N1500" s="3" t="s">
        <v>61</v>
      </c>
      <c r="O1500" s="3">
        <v>5</v>
      </c>
      <c r="P1500" s="5">
        <f t="shared" si="70"/>
        <v>22832</v>
      </c>
      <c r="Q1500" s="3">
        <f t="shared" si="71"/>
        <v>60</v>
      </c>
      <c r="R1500" s="3">
        <v>0</v>
      </c>
      <c r="S1500" s="99">
        <v>34218.019999999997</v>
      </c>
      <c r="T1500" s="3" t="s">
        <v>23</v>
      </c>
      <c r="U1500" s="3" t="s">
        <v>23</v>
      </c>
      <c r="V1500" s="3" t="s">
        <v>53</v>
      </c>
    </row>
    <row r="1501" spans="1:22" x14ac:dyDescent="0.25">
      <c r="A1501" s="3" t="s">
        <v>512</v>
      </c>
      <c r="B1501" s="3">
        <v>30.18</v>
      </c>
      <c r="C1501" s="3" t="str" cm="1">
        <f t="array" ref="C1501">_xlfn.IFS($B1501&lt;18.5,"Underweight",$B1501&lt;24.9,"Normal Weight",$B1501&lt;29.9,"Overweight",TRUE,"Obesity")</f>
        <v>Obesity</v>
      </c>
      <c r="D1501" s="3">
        <v>8.31</v>
      </c>
      <c r="E1501" s="3" t="str">
        <f t="shared" si="69"/>
        <v>Diabetes</v>
      </c>
      <c r="F1501" s="3" t="s">
        <v>21</v>
      </c>
      <c r="G1501" s="3" t="s">
        <v>20</v>
      </c>
      <c r="H1501" s="3" t="s">
        <v>20</v>
      </c>
      <c r="I1501" s="3">
        <v>1</v>
      </c>
      <c r="J1501" s="3" t="s">
        <v>21</v>
      </c>
      <c r="L1501" s="3" t="s">
        <v>512</v>
      </c>
      <c r="M1501" s="3">
        <v>1975</v>
      </c>
      <c r="N1501" s="3" t="s">
        <v>61</v>
      </c>
      <c r="O1501" s="3">
        <v>21</v>
      </c>
      <c r="P1501" s="5">
        <f t="shared" si="70"/>
        <v>27596</v>
      </c>
      <c r="Q1501" s="3">
        <f t="shared" si="71"/>
        <v>47</v>
      </c>
      <c r="R1501" s="3">
        <v>1</v>
      </c>
      <c r="S1501" s="99">
        <v>34210.33</v>
      </c>
      <c r="T1501" s="3" t="s">
        <v>29</v>
      </c>
      <c r="U1501" s="3" t="s">
        <v>23</v>
      </c>
      <c r="V1501" s="3" t="s">
        <v>33</v>
      </c>
    </row>
    <row r="1502" spans="1:22" x14ac:dyDescent="0.25">
      <c r="A1502" s="3" t="s">
        <v>514</v>
      </c>
      <c r="B1502" s="3">
        <v>29.94</v>
      </c>
      <c r="C1502" s="3" t="str" cm="1">
        <f t="array" ref="C1502">_xlfn.IFS($B1502&lt;18.5,"Underweight",$B1502&lt;24.9,"Normal Weight",$B1502&lt;29.9,"Overweight",TRUE,"Obesity")</f>
        <v>Obesity</v>
      </c>
      <c r="D1502" s="3">
        <v>7.59</v>
      </c>
      <c r="E1502" s="3" t="str">
        <f t="shared" si="69"/>
        <v>Diabetes</v>
      </c>
      <c r="F1502" s="3" t="s">
        <v>20</v>
      </c>
      <c r="G1502" s="3" t="s">
        <v>20</v>
      </c>
      <c r="H1502" s="3" t="s">
        <v>20</v>
      </c>
      <c r="I1502" s="3">
        <v>0</v>
      </c>
      <c r="J1502" s="3" t="s">
        <v>21</v>
      </c>
      <c r="L1502" s="3" t="s">
        <v>514</v>
      </c>
      <c r="M1502" s="3">
        <v>1971</v>
      </c>
      <c r="N1502" s="3" t="s">
        <v>51</v>
      </c>
      <c r="O1502" s="3">
        <v>25</v>
      </c>
      <c r="P1502" s="5">
        <f t="shared" si="70"/>
        <v>26170</v>
      </c>
      <c r="Q1502" s="3">
        <f t="shared" si="71"/>
        <v>51</v>
      </c>
      <c r="R1502" s="3">
        <v>0</v>
      </c>
      <c r="S1502" s="99">
        <v>34205.07</v>
      </c>
      <c r="T1502" s="3" t="s">
        <v>29</v>
      </c>
      <c r="U1502" s="3" t="s">
        <v>29</v>
      </c>
      <c r="V1502" s="3" t="s">
        <v>53</v>
      </c>
    </row>
    <row r="1503" spans="1:22" x14ac:dyDescent="0.25">
      <c r="A1503" s="3" t="s">
        <v>515</v>
      </c>
      <c r="B1503" s="3">
        <v>31.4</v>
      </c>
      <c r="C1503" s="3" t="str" cm="1">
        <f t="array" ref="C1503">_xlfn.IFS($B1503&lt;18.5,"Underweight",$B1503&lt;24.9,"Normal Weight",$B1503&lt;29.9,"Overweight",TRUE,"Obesity")</f>
        <v>Obesity</v>
      </c>
      <c r="D1503" s="3">
        <v>5.49</v>
      </c>
      <c r="E1503" s="3" t="str">
        <f t="shared" si="69"/>
        <v>Normal</v>
      </c>
      <c r="F1503" s="3" t="s">
        <v>20</v>
      </c>
      <c r="G1503" s="3" t="s">
        <v>20</v>
      </c>
      <c r="H1503" s="3" t="s">
        <v>20</v>
      </c>
      <c r="I1503" s="3">
        <v>0</v>
      </c>
      <c r="J1503" s="3" t="s">
        <v>21</v>
      </c>
      <c r="L1503" s="3" t="s">
        <v>515</v>
      </c>
      <c r="M1503" s="3">
        <v>1999</v>
      </c>
      <c r="N1503" s="3" t="s">
        <v>56</v>
      </c>
      <c r="O1503" s="3">
        <v>6</v>
      </c>
      <c r="P1503" s="5">
        <f t="shared" si="70"/>
        <v>36470</v>
      </c>
      <c r="Q1503" s="3">
        <f t="shared" si="71"/>
        <v>23</v>
      </c>
      <c r="R1503" s="3">
        <v>0</v>
      </c>
      <c r="S1503" s="99">
        <v>34166.269999999997</v>
      </c>
      <c r="T1503" s="3" t="s">
        <v>29</v>
      </c>
      <c r="U1503" s="3" t="s">
        <v>24</v>
      </c>
      <c r="V1503" s="3" t="s">
        <v>53</v>
      </c>
    </row>
    <row r="1504" spans="1:22" x14ac:dyDescent="0.25">
      <c r="A1504" s="3" t="s">
        <v>517</v>
      </c>
      <c r="B1504" s="3">
        <v>53.06</v>
      </c>
      <c r="C1504" s="3" t="str" cm="1">
        <f t="array" ref="C1504">_xlfn.IFS($B1504&lt;18.5,"Underweight",$B1504&lt;24.9,"Normal Weight",$B1504&lt;29.9,"Overweight",TRUE,"Obesity")</f>
        <v>Obesity</v>
      </c>
      <c r="D1504" s="3">
        <v>11.68</v>
      </c>
      <c r="E1504" s="3" t="str">
        <f t="shared" si="69"/>
        <v>Diabetes</v>
      </c>
      <c r="F1504" s="3" t="s">
        <v>20</v>
      </c>
      <c r="G1504" s="3" t="s">
        <v>20</v>
      </c>
      <c r="H1504" s="3" t="s">
        <v>20</v>
      </c>
      <c r="I1504" s="3">
        <v>0</v>
      </c>
      <c r="J1504" s="3" t="s">
        <v>21</v>
      </c>
      <c r="L1504" s="3" t="s">
        <v>517</v>
      </c>
      <c r="M1504" s="3">
        <v>2002</v>
      </c>
      <c r="N1504" s="3" t="s">
        <v>28</v>
      </c>
      <c r="O1504" s="3">
        <v>26</v>
      </c>
      <c r="P1504" s="5">
        <f t="shared" si="70"/>
        <v>37616</v>
      </c>
      <c r="Q1504" s="3">
        <f t="shared" si="71"/>
        <v>20</v>
      </c>
      <c r="R1504" s="3">
        <v>0</v>
      </c>
      <c r="S1504" s="99">
        <v>34084.68</v>
      </c>
      <c r="T1504" s="3" t="s">
        <v>29</v>
      </c>
      <c r="U1504" s="3" t="s">
        <v>24</v>
      </c>
      <c r="V1504" s="3" t="s">
        <v>53</v>
      </c>
    </row>
    <row r="1505" spans="1:22" x14ac:dyDescent="0.25">
      <c r="A1505" s="3" t="s">
        <v>84</v>
      </c>
      <c r="B1505" s="3">
        <v>35.090000000000003</v>
      </c>
      <c r="C1505" s="3" t="str" cm="1">
        <f t="array" ref="C1505">_xlfn.IFS($B1505&lt;18.5,"Underweight",$B1505&lt;24.9,"Normal Weight",$B1505&lt;29.9,"Overweight",TRUE,"Obesity")</f>
        <v>Obesity</v>
      </c>
      <c r="D1505" s="3">
        <v>4.38</v>
      </c>
      <c r="E1505" s="3" t="str">
        <f t="shared" si="69"/>
        <v>Normal</v>
      </c>
      <c r="F1505" s="3" t="s">
        <v>21</v>
      </c>
      <c r="G1505" s="3" t="s">
        <v>20</v>
      </c>
      <c r="H1505" s="3" t="s">
        <v>20</v>
      </c>
      <c r="I1505" s="3">
        <v>2</v>
      </c>
      <c r="J1505" s="3" t="s">
        <v>21</v>
      </c>
      <c r="L1505" s="3" t="s">
        <v>84</v>
      </c>
      <c r="M1505" s="3">
        <v>1959</v>
      </c>
      <c r="N1505" s="3" t="s">
        <v>61</v>
      </c>
      <c r="O1505" s="3">
        <v>14</v>
      </c>
      <c r="P1505" s="5">
        <f t="shared" si="70"/>
        <v>21745</v>
      </c>
      <c r="Q1505" s="3">
        <f t="shared" si="71"/>
        <v>63</v>
      </c>
      <c r="R1505" s="3">
        <v>0</v>
      </c>
      <c r="S1505" s="99">
        <v>47055.53</v>
      </c>
      <c r="T1505" s="3" t="s">
        <v>29</v>
      </c>
      <c r="U1505" s="3" t="s">
        <v>23</v>
      </c>
      <c r="V1505" s="3" t="s">
        <v>25</v>
      </c>
    </row>
    <row r="1506" spans="1:22" x14ac:dyDescent="0.25">
      <c r="A1506" s="3" t="s">
        <v>519</v>
      </c>
      <c r="B1506" s="3">
        <v>30.25</v>
      </c>
      <c r="C1506" s="3" t="str" cm="1">
        <f t="array" ref="C1506">_xlfn.IFS($B1506&lt;18.5,"Underweight",$B1506&lt;24.9,"Normal Weight",$B1506&lt;29.9,"Overweight",TRUE,"Obesity")</f>
        <v>Obesity</v>
      </c>
      <c r="D1506" s="3">
        <v>4.1900000000000004</v>
      </c>
      <c r="E1506" s="3" t="str">
        <f t="shared" si="69"/>
        <v>Normal</v>
      </c>
      <c r="F1506" s="3" t="s">
        <v>20</v>
      </c>
      <c r="G1506" s="3" t="s">
        <v>20</v>
      </c>
      <c r="H1506" s="3" t="s">
        <v>20</v>
      </c>
      <c r="I1506" s="3">
        <v>2</v>
      </c>
      <c r="J1506" s="3" t="s">
        <v>21</v>
      </c>
      <c r="L1506" s="3" t="s">
        <v>519</v>
      </c>
      <c r="M1506" s="3">
        <v>1972</v>
      </c>
      <c r="N1506" s="3" t="s">
        <v>61</v>
      </c>
      <c r="O1506" s="3">
        <v>26</v>
      </c>
      <c r="P1506" s="5">
        <f t="shared" si="70"/>
        <v>26506</v>
      </c>
      <c r="Q1506" s="3">
        <f t="shared" si="71"/>
        <v>50</v>
      </c>
      <c r="R1506" s="3">
        <v>0</v>
      </c>
      <c r="S1506" s="99">
        <v>34053.360000000001</v>
      </c>
      <c r="T1506" s="3" t="s">
        <v>29</v>
      </c>
      <c r="U1506" s="3" t="s">
        <v>29</v>
      </c>
      <c r="V1506" s="3" t="s">
        <v>53</v>
      </c>
    </row>
    <row r="1507" spans="1:22" x14ac:dyDescent="0.25">
      <c r="A1507" s="3" t="s">
        <v>521</v>
      </c>
      <c r="B1507" s="3">
        <v>46.68</v>
      </c>
      <c r="C1507" s="3" t="str" cm="1">
        <f t="array" ref="C1507">_xlfn.IFS($B1507&lt;18.5,"Underweight",$B1507&lt;24.9,"Normal Weight",$B1507&lt;29.9,"Overweight",TRUE,"Obesity")</f>
        <v>Obesity</v>
      </c>
      <c r="D1507" s="3">
        <v>4.01</v>
      </c>
      <c r="E1507" s="3" t="str">
        <f t="shared" si="69"/>
        <v>Normal</v>
      </c>
      <c r="F1507" s="3" t="s">
        <v>20</v>
      </c>
      <c r="G1507" s="3" t="s">
        <v>20</v>
      </c>
      <c r="H1507" s="3" t="s">
        <v>20</v>
      </c>
      <c r="I1507" s="3">
        <v>0</v>
      </c>
      <c r="J1507" s="3" t="s">
        <v>21</v>
      </c>
      <c r="L1507" s="3" t="s">
        <v>521</v>
      </c>
      <c r="M1507" s="3">
        <v>1994</v>
      </c>
      <c r="N1507" s="3" t="s">
        <v>47</v>
      </c>
      <c r="O1507" s="3">
        <v>25</v>
      </c>
      <c r="P1507" s="5">
        <f t="shared" si="70"/>
        <v>34602</v>
      </c>
      <c r="Q1507" s="3">
        <f t="shared" si="71"/>
        <v>28</v>
      </c>
      <c r="R1507" s="3">
        <v>0</v>
      </c>
      <c r="S1507" s="99">
        <v>33975.47</v>
      </c>
      <c r="T1507" s="3" t="s">
        <v>29</v>
      </c>
      <c r="U1507" s="3" t="s">
        <v>29</v>
      </c>
      <c r="V1507" s="3" t="s">
        <v>53</v>
      </c>
    </row>
    <row r="1508" spans="1:22" x14ac:dyDescent="0.25">
      <c r="A1508" s="3" t="s">
        <v>523</v>
      </c>
      <c r="B1508" s="3">
        <v>30.4</v>
      </c>
      <c r="C1508" s="3" t="str" cm="1">
        <f t="array" ref="C1508">_xlfn.IFS($B1508&lt;18.5,"Underweight",$B1508&lt;24.9,"Normal Weight",$B1508&lt;29.9,"Overweight",TRUE,"Obesity")</f>
        <v>Obesity</v>
      </c>
      <c r="D1508" s="3">
        <v>5.91</v>
      </c>
      <c r="E1508" s="3" t="str">
        <f t="shared" si="69"/>
        <v>Prediabetes</v>
      </c>
      <c r="F1508" s="3" t="s">
        <v>20</v>
      </c>
      <c r="G1508" s="3" t="s">
        <v>117</v>
      </c>
      <c r="H1508" s="3" t="s">
        <v>20</v>
      </c>
      <c r="I1508" s="3">
        <v>2</v>
      </c>
      <c r="J1508" s="3" t="s">
        <v>21</v>
      </c>
      <c r="L1508" s="3" t="s">
        <v>523</v>
      </c>
      <c r="M1508" s="3">
        <v>2000</v>
      </c>
      <c r="N1508" s="3" t="s">
        <v>28</v>
      </c>
      <c r="O1508" s="3">
        <v>27</v>
      </c>
      <c r="P1508" s="5">
        <f t="shared" si="70"/>
        <v>36887</v>
      </c>
      <c r="Q1508" s="3">
        <f t="shared" si="71"/>
        <v>22</v>
      </c>
      <c r="R1508" s="3">
        <v>0</v>
      </c>
      <c r="S1508" s="99">
        <v>33907.550000000003</v>
      </c>
      <c r="T1508" s="3" t="s">
        <v>29</v>
      </c>
      <c r="U1508" s="3" t="s">
        <v>29</v>
      </c>
      <c r="V1508" s="3" t="s">
        <v>33</v>
      </c>
    </row>
    <row r="1509" spans="1:22" x14ac:dyDescent="0.25">
      <c r="A1509" s="3" t="s">
        <v>525</v>
      </c>
      <c r="B1509" s="3">
        <v>30.2</v>
      </c>
      <c r="C1509" s="3" t="str" cm="1">
        <f t="array" ref="C1509">_xlfn.IFS($B1509&lt;18.5,"Underweight",$B1509&lt;24.9,"Normal Weight",$B1509&lt;29.9,"Overweight",TRUE,"Obesity")</f>
        <v>Obesity</v>
      </c>
      <c r="D1509" s="3">
        <v>4.47</v>
      </c>
      <c r="E1509" s="3" t="str">
        <f t="shared" si="69"/>
        <v>Normal</v>
      </c>
      <c r="F1509" s="3" t="s">
        <v>21</v>
      </c>
      <c r="G1509" s="3" t="s">
        <v>20</v>
      </c>
      <c r="H1509" s="3" t="s">
        <v>21</v>
      </c>
      <c r="I1509" s="3">
        <v>1</v>
      </c>
      <c r="J1509" s="3" t="s">
        <v>21</v>
      </c>
      <c r="L1509" s="3" t="s">
        <v>525</v>
      </c>
      <c r="M1509" s="3">
        <v>1997</v>
      </c>
      <c r="N1509" s="3" t="s">
        <v>51</v>
      </c>
      <c r="O1509" s="3">
        <v>9</v>
      </c>
      <c r="P1509" s="5">
        <f t="shared" si="70"/>
        <v>35651</v>
      </c>
      <c r="Q1509" s="3">
        <f t="shared" si="71"/>
        <v>25</v>
      </c>
      <c r="R1509" s="3">
        <v>0</v>
      </c>
      <c r="S1509" s="99">
        <v>33900.65</v>
      </c>
      <c r="T1509" s="3" t="s">
        <v>29</v>
      </c>
      <c r="U1509" s="3" t="s">
        <v>24</v>
      </c>
      <c r="V1509" s="3" t="s">
        <v>53</v>
      </c>
    </row>
    <row r="1510" spans="1:22" x14ac:dyDescent="0.25">
      <c r="A1510" s="3" t="s">
        <v>527</v>
      </c>
      <c r="B1510" s="3">
        <v>51.18</v>
      </c>
      <c r="C1510" s="3" t="str" cm="1">
        <f t="array" ref="C1510">_xlfn.IFS($B1510&lt;18.5,"Underweight",$B1510&lt;24.9,"Normal Weight",$B1510&lt;29.9,"Overweight",TRUE,"Obesity")</f>
        <v>Obesity</v>
      </c>
      <c r="D1510" s="3">
        <v>4.5599999999999996</v>
      </c>
      <c r="E1510" s="3" t="str">
        <f t="shared" si="69"/>
        <v>Normal</v>
      </c>
      <c r="F1510" s="3" t="s">
        <v>21</v>
      </c>
      <c r="G1510" s="3" t="s">
        <v>117</v>
      </c>
      <c r="H1510" s="3" t="s">
        <v>20</v>
      </c>
      <c r="I1510" s="3">
        <v>2</v>
      </c>
      <c r="J1510" s="3" t="s">
        <v>21</v>
      </c>
      <c r="L1510" s="3" t="s">
        <v>527</v>
      </c>
      <c r="M1510" s="3">
        <v>2000</v>
      </c>
      <c r="N1510" s="3" t="s">
        <v>22</v>
      </c>
      <c r="O1510" s="3">
        <v>26</v>
      </c>
      <c r="P1510" s="5">
        <f t="shared" si="70"/>
        <v>36825</v>
      </c>
      <c r="Q1510" s="3">
        <f t="shared" si="71"/>
        <v>22</v>
      </c>
      <c r="R1510" s="3">
        <v>0</v>
      </c>
      <c r="S1510" s="99">
        <v>33829.39</v>
      </c>
      <c r="T1510" s="3" t="s">
        <v>29</v>
      </c>
      <c r="U1510" s="3" t="s">
        <v>24</v>
      </c>
      <c r="V1510" s="3" t="s">
        <v>53</v>
      </c>
    </row>
    <row r="1511" spans="1:22" x14ac:dyDescent="0.25">
      <c r="A1511" s="3" t="s">
        <v>529</v>
      </c>
      <c r="B1511" s="3">
        <v>22.18</v>
      </c>
      <c r="C1511" s="3" t="str" cm="1">
        <f t="array" ref="C1511">_xlfn.IFS($B1511&lt;18.5,"Underweight",$B1511&lt;24.9,"Normal Weight",$B1511&lt;29.9,"Overweight",TRUE,"Obesity")</f>
        <v>Normal Weight</v>
      </c>
      <c r="D1511" s="3">
        <v>9.9</v>
      </c>
      <c r="E1511" s="3" t="str">
        <f t="shared" si="69"/>
        <v>Diabetes</v>
      </c>
      <c r="F1511" s="3" t="s">
        <v>20</v>
      </c>
      <c r="G1511" s="3" t="s">
        <v>20</v>
      </c>
      <c r="H1511" s="3" t="s">
        <v>20</v>
      </c>
      <c r="I1511" s="3">
        <v>0</v>
      </c>
      <c r="J1511" s="3" t="s">
        <v>21</v>
      </c>
      <c r="L1511" s="3" t="s">
        <v>529</v>
      </c>
      <c r="M1511" s="3">
        <v>1962</v>
      </c>
      <c r="N1511" s="3" t="s">
        <v>28</v>
      </c>
      <c r="O1511" s="3">
        <v>11</v>
      </c>
      <c r="P1511" s="5">
        <f t="shared" si="70"/>
        <v>22991</v>
      </c>
      <c r="Q1511" s="3">
        <f t="shared" si="71"/>
        <v>60</v>
      </c>
      <c r="R1511" s="3">
        <v>0</v>
      </c>
      <c r="S1511" s="99">
        <v>33753.32</v>
      </c>
      <c r="T1511" s="3" t="s">
        <v>23</v>
      </c>
      <c r="U1511" s="3" t="s">
        <v>24</v>
      </c>
      <c r="V1511" s="3" t="s">
        <v>53</v>
      </c>
    </row>
    <row r="1512" spans="1:22" x14ac:dyDescent="0.25">
      <c r="A1512" s="3" t="s">
        <v>531</v>
      </c>
      <c r="B1512" s="3">
        <v>31.92</v>
      </c>
      <c r="C1512" s="3" t="str" cm="1">
        <f t="array" ref="C1512">_xlfn.IFS($B1512&lt;18.5,"Underweight",$B1512&lt;24.9,"Normal Weight",$B1512&lt;29.9,"Overweight",TRUE,"Obesity")</f>
        <v>Obesity</v>
      </c>
      <c r="D1512" s="3">
        <v>5.1100000000000003</v>
      </c>
      <c r="E1512" s="3" t="str">
        <f t="shared" si="69"/>
        <v>Normal</v>
      </c>
      <c r="F1512" s="3" t="s">
        <v>20</v>
      </c>
      <c r="G1512" s="3" t="s">
        <v>20</v>
      </c>
      <c r="H1512" s="3" t="s">
        <v>21</v>
      </c>
      <c r="I1512" s="3">
        <v>1</v>
      </c>
      <c r="J1512" s="3" t="s">
        <v>21</v>
      </c>
      <c r="L1512" s="3" t="s">
        <v>531</v>
      </c>
      <c r="M1512" s="3">
        <v>2003</v>
      </c>
      <c r="N1512" s="3" t="s">
        <v>47</v>
      </c>
      <c r="O1512" s="3">
        <v>12</v>
      </c>
      <c r="P1512" s="5">
        <f t="shared" si="70"/>
        <v>37876</v>
      </c>
      <c r="Q1512" s="3">
        <f t="shared" si="71"/>
        <v>19</v>
      </c>
      <c r="R1512" s="3">
        <v>0</v>
      </c>
      <c r="S1512" s="99">
        <v>33750.29</v>
      </c>
      <c r="T1512" s="3" t="s">
        <v>23</v>
      </c>
      <c r="U1512" s="3" t="s">
        <v>24</v>
      </c>
      <c r="V1512" s="3" t="s">
        <v>33</v>
      </c>
    </row>
    <row r="1513" spans="1:22" x14ac:dyDescent="0.25">
      <c r="A1513" s="3" t="s">
        <v>533</v>
      </c>
      <c r="B1513" s="3">
        <v>31.73</v>
      </c>
      <c r="C1513" s="3" t="str" cm="1">
        <f t="array" ref="C1513">_xlfn.IFS($B1513&lt;18.5,"Underweight",$B1513&lt;24.9,"Normal Weight",$B1513&lt;29.9,"Overweight",TRUE,"Obesity")</f>
        <v>Obesity</v>
      </c>
      <c r="D1513" s="3">
        <v>5.73</v>
      </c>
      <c r="E1513" s="3" t="str">
        <f t="shared" si="69"/>
        <v>Prediabetes</v>
      </c>
      <c r="F1513" s="3" t="s">
        <v>20</v>
      </c>
      <c r="G1513" s="3" t="s">
        <v>117</v>
      </c>
      <c r="H1513" s="3" t="s">
        <v>20</v>
      </c>
      <c r="I1513" s="3">
        <v>1</v>
      </c>
      <c r="J1513" s="3" t="s">
        <v>21</v>
      </c>
      <c r="L1513" s="3" t="s">
        <v>533</v>
      </c>
      <c r="M1513" s="3">
        <v>2004</v>
      </c>
      <c r="N1513" s="3" t="s">
        <v>56</v>
      </c>
      <c r="O1513" s="3">
        <v>1</v>
      </c>
      <c r="P1513" s="5">
        <f t="shared" si="70"/>
        <v>38292</v>
      </c>
      <c r="Q1513" s="3">
        <f t="shared" si="71"/>
        <v>18</v>
      </c>
      <c r="R1513" s="3">
        <v>0</v>
      </c>
      <c r="S1513" s="99">
        <v>33732.69</v>
      </c>
      <c r="T1513" s="3" t="s">
        <v>23</v>
      </c>
      <c r="U1513" s="3" t="s">
        <v>23</v>
      </c>
      <c r="V1513" s="3" t="s">
        <v>227</v>
      </c>
    </row>
    <row r="1514" spans="1:22" x14ac:dyDescent="0.25">
      <c r="A1514" s="3" t="s">
        <v>535</v>
      </c>
      <c r="B1514" s="3">
        <v>45.52</v>
      </c>
      <c r="C1514" s="3" t="str" cm="1">
        <f t="array" ref="C1514">_xlfn.IFS($B1514&lt;18.5,"Underweight",$B1514&lt;24.9,"Normal Weight",$B1514&lt;29.9,"Overweight",TRUE,"Obesity")</f>
        <v>Obesity</v>
      </c>
      <c r="D1514" s="3">
        <v>6.04</v>
      </c>
      <c r="E1514" s="3" t="str">
        <f t="shared" si="69"/>
        <v>Prediabetes</v>
      </c>
      <c r="F1514" s="3" t="s">
        <v>20</v>
      </c>
      <c r="G1514" s="3" t="s">
        <v>20</v>
      </c>
      <c r="H1514" s="3" t="s">
        <v>21</v>
      </c>
      <c r="I1514" s="3">
        <v>1</v>
      </c>
      <c r="J1514" s="3" t="s">
        <v>21</v>
      </c>
      <c r="L1514" s="3" t="s">
        <v>535</v>
      </c>
      <c r="M1514" s="3">
        <v>1993</v>
      </c>
      <c r="N1514" s="3" t="s">
        <v>56</v>
      </c>
      <c r="O1514" s="3">
        <v>28</v>
      </c>
      <c r="P1514" s="5">
        <f t="shared" si="70"/>
        <v>34301</v>
      </c>
      <c r="Q1514" s="3">
        <f t="shared" si="71"/>
        <v>29</v>
      </c>
      <c r="R1514" s="3">
        <v>0</v>
      </c>
      <c r="S1514" s="99">
        <v>33707.550000000003</v>
      </c>
      <c r="T1514" s="3" t="s">
        <v>29</v>
      </c>
      <c r="U1514" s="3" t="s">
        <v>29</v>
      </c>
      <c r="V1514" s="3" t="s">
        <v>53</v>
      </c>
    </row>
    <row r="1515" spans="1:22" x14ac:dyDescent="0.25">
      <c r="A1515" s="3" t="s">
        <v>536</v>
      </c>
      <c r="B1515" s="3">
        <v>52.81</v>
      </c>
      <c r="C1515" s="3" t="str" cm="1">
        <f t="array" ref="C1515">_xlfn.IFS($B1515&lt;18.5,"Underweight",$B1515&lt;24.9,"Normal Weight",$B1515&lt;29.9,"Overweight",TRUE,"Obesity")</f>
        <v>Obesity</v>
      </c>
      <c r="D1515" s="3">
        <v>5.19</v>
      </c>
      <c r="E1515" s="3" t="str">
        <f t="shared" si="69"/>
        <v>Normal</v>
      </c>
      <c r="F1515" s="3" t="s">
        <v>20</v>
      </c>
      <c r="G1515" s="3" t="s">
        <v>20</v>
      </c>
      <c r="H1515" s="3" t="s">
        <v>21</v>
      </c>
      <c r="I1515" s="3">
        <v>1</v>
      </c>
      <c r="J1515" s="3" t="s">
        <v>21</v>
      </c>
      <c r="L1515" s="3" t="s">
        <v>536</v>
      </c>
      <c r="M1515" s="3">
        <v>2003</v>
      </c>
      <c r="N1515" s="3" t="s">
        <v>47</v>
      </c>
      <c r="O1515" s="3">
        <v>9</v>
      </c>
      <c r="P1515" s="5">
        <f t="shared" si="70"/>
        <v>37873</v>
      </c>
      <c r="Q1515" s="3">
        <f t="shared" si="71"/>
        <v>19</v>
      </c>
      <c r="R1515" s="3">
        <v>0</v>
      </c>
      <c r="S1515" s="99">
        <v>33611.71</v>
      </c>
      <c r="T1515" s="3" t="s">
        <v>23</v>
      </c>
      <c r="U1515" s="3" t="s">
        <v>29</v>
      </c>
      <c r="V1515" s="3" t="s">
        <v>53</v>
      </c>
    </row>
    <row r="1516" spans="1:22" x14ac:dyDescent="0.25">
      <c r="A1516" s="3" t="s">
        <v>86</v>
      </c>
      <c r="B1516" s="3">
        <v>33.880000000000003</v>
      </c>
      <c r="C1516" s="3" t="str" cm="1">
        <f t="array" ref="C1516">_xlfn.IFS($B1516&lt;18.5,"Underweight",$B1516&lt;24.9,"Normal Weight",$B1516&lt;29.9,"Overweight",TRUE,"Obesity")</f>
        <v>Obesity</v>
      </c>
      <c r="D1516" s="3">
        <v>7.01</v>
      </c>
      <c r="E1516" s="3" t="str">
        <f t="shared" si="69"/>
        <v>Diabetes</v>
      </c>
      <c r="F1516" s="3" t="s">
        <v>20</v>
      </c>
      <c r="G1516" s="3" t="s">
        <v>20</v>
      </c>
      <c r="H1516" s="3" t="s">
        <v>20</v>
      </c>
      <c r="I1516" s="3">
        <v>3</v>
      </c>
      <c r="J1516" s="3" t="s">
        <v>21</v>
      </c>
      <c r="L1516" s="3" t="s">
        <v>86</v>
      </c>
      <c r="M1516" s="3">
        <v>1958</v>
      </c>
      <c r="N1516" s="3" t="s">
        <v>47</v>
      </c>
      <c r="O1516" s="3">
        <v>15</v>
      </c>
      <c r="P1516" s="5">
        <f t="shared" si="70"/>
        <v>21443</v>
      </c>
      <c r="Q1516" s="3">
        <f t="shared" si="71"/>
        <v>64</v>
      </c>
      <c r="R1516" s="3">
        <v>0</v>
      </c>
      <c r="S1516" s="99">
        <v>46889.26</v>
      </c>
      <c r="T1516" s="3" t="s">
        <v>29</v>
      </c>
      <c r="U1516" s="3" t="s">
        <v>24</v>
      </c>
      <c r="V1516" s="3" t="s">
        <v>25</v>
      </c>
    </row>
    <row r="1517" spans="1:22" x14ac:dyDescent="0.25">
      <c r="A1517" s="3" t="s">
        <v>538</v>
      </c>
      <c r="B1517" s="3">
        <v>33.58</v>
      </c>
      <c r="C1517" s="3" t="str" cm="1">
        <f t="array" ref="C1517">_xlfn.IFS($B1517&lt;18.5,"Underweight",$B1517&lt;24.9,"Normal Weight",$B1517&lt;29.9,"Overweight",TRUE,"Obesity")</f>
        <v>Obesity</v>
      </c>
      <c r="D1517" s="3">
        <v>5.56</v>
      </c>
      <c r="E1517" s="3" t="str">
        <f t="shared" si="69"/>
        <v>Normal</v>
      </c>
      <c r="F1517" s="3" t="s">
        <v>20</v>
      </c>
      <c r="G1517" s="3" t="s">
        <v>20</v>
      </c>
      <c r="H1517" s="3" t="s">
        <v>20</v>
      </c>
      <c r="I1517" s="3">
        <v>1</v>
      </c>
      <c r="J1517" s="3" t="s">
        <v>21</v>
      </c>
      <c r="L1517" s="3" t="s">
        <v>538</v>
      </c>
      <c r="M1517" s="3">
        <v>1984</v>
      </c>
      <c r="N1517" s="3" t="s">
        <v>61</v>
      </c>
      <c r="O1517" s="3">
        <v>22</v>
      </c>
      <c r="P1517" s="5">
        <f t="shared" si="70"/>
        <v>30885</v>
      </c>
      <c r="Q1517" s="3">
        <f t="shared" si="71"/>
        <v>38</v>
      </c>
      <c r="R1517" s="3">
        <v>3</v>
      </c>
      <c r="S1517" s="99">
        <v>33527.1</v>
      </c>
      <c r="T1517" s="3" t="s">
        <v>29</v>
      </c>
      <c r="U1517" s="3" t="s">
        <v>24</v>
      </c>
      <c r="V1517" s="3" t="s">
        <v>53</v>
      </c>
    </row>
    <row r="1518" spans="1:22" x14ac:dyDescent="0.25">
      <c r="A1518" s="3" t="s">
        <v>540</v>
      </c>
      <c r="B1518" s="3">
        <v>30.684999999999999</v>
      </c>
      <c r="C1518" s="3" t="str" cm="1">
        <f t="array" ref="C1518">_xlfn.IFS($B1518&lt;18.5,"Underweight",$B1518&lt;24.9,"Normal Weight",$B1518&lt;29.9,"Overweight",TRUE,"Obesity")</f>
        <v>Obesity</v>
      </c>
      <c r="D1518" s="3">
        <v>8.23</v>
      </c>
      <c r="E1518" s="3" t="str">
        <f t="shared" si="69"/>
        <v>Diabetes</v>
      </c>
      <c r="F1518" s="3" t="s">
        <v>20</v>
      </c>
      <c r="G1518" s="3" t="s">
        <v>20</v>
      </c>
      <c r="H1518" s="3" t="s">
        <v>20</v>
      </c>
      <c r="I1518" s="3">
        <v>0</v>
      </c>
      <c r="J1518" s="3" t="s">
        <v>21</v>
      </c>
      <c r="L1518" s="3" t="s">
        <v>540</v>
      </c>
      <c r="M1518" s="3">
        <v>2002</v>
      </c>
      <c r="N1518" s="3" t="s">
        <v>51</v>
      </c>
      <c r="O1518" s="3">
        <v>25</v>
      </c>
      <c r="P1518" s="5">
        <f t="shared" si="70"/>
        <v>37493</v>
      </c>
      <c r="Q1518" s="3">
        <f t="shared" si="71"/>
        <v>20</v>
      </c>
      <c r="R1518" s="3">
        <v>0</v>
      </c>
      <c r="S1518" s="99">
        <v>33475.82</v>
      </c>
      <c r="T1518" s="3" t="s">
        <v>23</v>
      </c>
      <c r="U1518" s="3" t="s">
        <v>23</v>
      </c>
      <c r="V1518" s="3" t="s">
        <v>320</v>
      </c>
    </row>
    <row r="1519" spans="1:22" x14ac:dyDescent="0.25">
      <c r="A1519" s="3" t="s">
        <v>542</v>
      </c>
      <c r="B1519" s="3">
        <v>37.524999999999999</v>
      </c>
      <c r="C1519" s="3" t="str" cm="1">
        <f t="array" ref="C1519">_xlfn.IFS($B1519&lt;18.5,"Underweight",$B1519&lt;24.9,"Normal Weight",$B1519&lt;29.9,"Overweight",TRUE,"Obesity")</f>
        <v>Obesity</v>
      </c>
      <c r="D1519" s="3">
        <v>9.0299999999999994</v>
      </c>
      <c r="E1519" s="3" t="str">
        <f t="shared" si="69"/>
        <v>Diabetes</v>
      </c>
      <c r="F1519" s="3" t="s">
        <v>21</v>
      </c>
      <c r="G1519" s="3" t="s">
        <v>20</v>
      </c>
      <c r="H1519" s="3" t="s">
        <v>20</v>
      </c>
      <c r="I1519" s="3">
        <v>2</v>
      </c>
      <c r="J1519" s="3" t="s">
        <v>20</v>
      </c>
      <c r="L1519" s="3" t="s">
        <v>542</v>
      </c>
      <c r="M1519" s="3">
        <v>1970</v>
      </c>
      <c r="N1519" s="3" t="s">
        <v>32</v>
      </c>
      <c r="O1519" s="3">
        <v>18</v>
      </c>
      <c r="P1519" s="5">
        <f t="shared" si="70"/>
        <v>25737</v>
      </c>
      <c r="Q1519" s="3">
        <f t="shared" si="71"/>
        <v>52</v>
      </c>
      <c r="R1519" s="3">
        <v>2</v>
      </c>
      <c r="S1519" s="99">
        <v>33471.97</v>
      </c>
      <c r="T1519" s="3" t="s">
        <v>29</v>
      </c>
      <c r="U1519" s="3" t="s">
        <v>29</v>
      </c>
      <c r="V1519" s="3" t="s">
        <v>33</v>
      </c>
    </row>
    <row r="1520" spans="1:22" x14ac:dyDescent="0.25">
      <c r="A1520" s="3" t="s">
        <v>544</v>
      </c>
      <c r="B1520" s="3">
        <v>34.5</v>
      </c>
      <c r="C1520" s="3" t="str" cm="1">
        <f t="array" ref="C1520">_xlfn.IFS($B1520&lt;18.5,"Underweight",$B1520&lt;24.9,"Normal Weight",$B1520&lt;29.9,"Overweight",TRUE,"Obesity")</f>
        <v>Obesity</v>
      </c>
      <c r="D1520" s="3">
        <v>4.07</v>
      </c>
      <c r="E1520" s="3" t="str">
        <f t="shared" si="69"/>
        <v>Normal</v>
      </c>
      <c r="F1520" s="3" t="s">
        <v>21</v>
      </c>
      <c r="G1520" s="3" t="s">
        <v>20</v>
      </c>
      <c r="H1520" s="3" t="s">
        <v>20</v>
      </c>
      <c r="I1520" s="3">
        <v>0</v>
      </c>
      <c r="J1520" s="3" t="s">
        <v>21</v>
      </c>
      <c r="L1520" s="3" t="s">
        <v>544</v>
      </c>
      <c r="M1520" s="3">
        <v>1985</v>
      </c>
      <c r="N1520" s="3" t="s">
        <v>28</v>
      </c>
      <c r="O1520" s="3">
        <v>7</v>
      </c>
      <c r="P1520" s="5">
        <f t="shared" si="70"/>
        <v>31388</v>
      </c>
      <c r="Q1520" s="3">
        <f t="shared" si="71"/>
        <v>37</v>
      </c>
      <c r="R1520" s="3">
        <v>3</v>
      </c>
      <c r="S1520" s="99">
        <v>33450.99</v>
      </c>
      <c r="T1520" s="3" t="s">
        <v>29</v>
      </c>
      <c r="U1520" s="3" t="s">
        <v>29</v>
      </c>
      <c r="V1520" s="3" t="s">
        <v>53</v>
      </c>
    </row>
    <row r="1521" spans="1:22" x14ac:dyDescent="0.25">
      <c r="A1521" s="3" t="s">
        <v>546</v>
      </c>
      <c r="B1521" s="3">
        <v>28.16</v>
      </c>
      <c r="C1521" s="3" t="str" cm="1">
        <f t="array" ref="C1521">_xlfn.IFS($B1521&lt;18.5,"Underweight",$B1521&lt;24.9,"Normal Weight",$B1521&lt;29.9,"Overweight",TRUE,"Obesity")</f>
        <v>Overweight</v>
      </c>
      <c r="D1521" s="3">
        <v>5.77</v>
      </c>
      <c r="E1521" s="3" t="str">
        <f t="shared" si="69"/>
        <v>Prediabetes</v>
      </c>
      <c r="F1521" s="3" t="s">
        <v>20</v>
      </c>
      <c r="G1521" s="3" t="s">
        <v>20</v>
      </c>
      <c r="H1521" s="3" t="s">
        <v>20</v>
      </c>
      <c r="I1521" s="3">
        <v>2</v>
      </c>
      <c r="J1521" s="3" t="s">
        <v>21</v>
      </c>
      <c r="L1521" s="3" t="s">
        <v>546</v>
      </c>
      <c r="M1521" s="3">
        <v>1972</v>
      </c>
      <c r="N1521" s="3" t="s">
        <v>47</v>
      </c>
      <c r="O1521" s="3">
        <v>5</v>
      </c>
      <c r="P1521" s="5">
        <f t="shared" si="70"/>
        <v>26547</v>
      </c>
      <c r="Q1521" s="3">
        <f t="shared" si="71"/>
        <v>50</v>
      </c>
      <c r="R1521" s="3">
        <v>0</v>
      </c>
      <c r="S1521" s="99">
        <v>33344.449999999997</v>
      </c>
      <c r="T1521" s="3" t="s">
        <v>29</v>
      </c>
      <c r="U1521" s="3" t="s">
        <v>24</v>
      </c>
      <c r="V1521" s="3" t="s">
        <v>53</v>
      </c>
    </row>
    <row r="1522" spans="1:22" x14ac:dyDescent="0.25">
      <c r="A1522" s="3" t="s">
        <v>548</v>
      </c>
      <c r="B1522" s="3">
        <v>30.02</v>
      </c>
      <c r="C1522" s="3" t="str" cm="1">
        <f t="array" ref="C1522">_xlfn.IFS($B1522&lt;18.5,"Underweight",$B1522&lt;24.9,"Normal Weight",$B1522&lt;29.9,"Overweight",TRUE,"Obesity")</f>
        <v>Obesity</v>
      </c>
      <c r="D1522" s="3">
        <v>5.98</v>
      </c>
      <c r="E1522" s="3" t="str">
        <f t="shared" si="69"/>
        <v>Prediabetes</v>
      </c>
      <c r="F1522" s="3" t="s">
        <v>20</v>
      </c>
      <c r="G1522" s="3" t="s">
        <v>20</v>
      </c>
      <c r="H1522" s="3" t="s">
        <v>21</v>
      </c>
      <c r="I1522" s="3">
        <v>1</v>
      </c>
      <c r="J1522" s="3" t="s">
        <v>21</v>
      </c>
      <c r="L1522" s="3" t="s">
        <v>548</v>
      </c>
      <c r="M1522" s="3">
        <v>2003</v>
      </c>
      <c r="N1522" s="3" t="s">
        <v>56</v>
      </c>
      <c r="O1522" s="3">
        <v>28</v>
      </c>
      <c r="P1522" s="5">
        <f t="shared" si="70"/>
        <v>37953</v>
      </c>
      <c r="Q1522" s="3">
        <f t="shared" si="71"/>
        <v>19</v>
      </c>
      <c r="R1522" s="3">
        <v>0</v>
      </c>
      <c r="S1522" s="99">
        <v>33307.550000000003</v>
      </c>
      <c r="T1522" s="3" t="s">
        <v>29</v>
      </c>
      <c r="U1522" s="3" t="s">
        <v>24</v>
      </c>
      <c r="V1522" s="3" t="s">
        <v>33</v>
      </c>
    </row>
    <row r="1523" spans="1:22" x14ac:dyDescent="0.25">
      <c r="A1523" s="3" t="s">
        <v>550</v>
      </c>
      <c r="B1523" s="3">
        <v>37.82</v>
      </c>
      <c r="C1523" s="3" t="str" cm="1">
        <f t="array" ref="C1523">_xlfn.IFS($B1523&lt;18.5,"Underweight",$B1523&lt;24.9,"Normal Weight",$B1523&lt;29.9,"Overweight",TRUE,"Obesity")</f>
        <v>Obesity</v>
      </c>
      <c r="D1523" s="3">
        <v>6.01</v>
      </c>
      <c r="E1523" s="3" t="str">
        <f t="shared" si="69"/>
        <v>Prediabetes</v>
      </c>
      <c r="F1523" s="3" t="s">
        <v>20</v>
      </c>
      <c r="G1523" s="3" t="s">
        <v>20</v>
      </c>
      <c r="H1523" s="3" t="s">
        <v>20</v>
      </c>
      <c r="I1523" s="3">
        <v>0</v>
      </c>
      <c r="J1523" s="3" t="s">
        <v>21</v>
      </c>
      <c r="L1523" s="3" t="s">
        <v>550</v>
      </c>
      <c r="M1523" s="3">
        <v>1990</v>
      </c>
      <c r="N1523" s="3" t="s">
        <v>22</v>
      </c>
      <c r="O1523" s="3">
        <v>12</v>
      </c>
      <c r="P1523" s="5">
        <f t="shared" si="70"/>
        <v>33158</v>
      </c>
      <c r="Q1523" s="3">
        <f t="shared" si="71"/>
        <v>32</v>
      </c>
      <c r="R1523" s="3">
        <v>3</v>
      </c>
      <c r="S1523" s="99">
        <v>33292.83</v>
      </c>
      <c r="T1523" s="3" t="s">
        <v>29</v>
      </c>
      <c r="U1523" s="3" t="s">
        <v>23</v>
      </c>
      <c r="V1523" s="3" t="s">
        <v>53</v>
      </c>
    </row>
    <row r="1524" spans="1:22" x14ac:dyDescent="0.25">
      <c r="A1524" s="3" t="s">
        <v>552</v>
      </c>
      <c r="B1524" s="3">
        <v>33.14</v>
      </c>
      <c r="C1524" s="3" t="str" cm="1">
        <f t="array" ref="C1524">_xlfn.IFS($B1524&lt;18.5,"Underweight",$B1524&lt;24.9,"Normal Weight",$B1524&lt;29.9,"Overweight",TRUE,"Obesity")</f>
        <v>Obesity</v>
      </c>
      <c r="D1524" s="3">
        <v>5.67</v>
      </c>
      <c r="E1524" s="3" t="str">
        <f t="shared" si="69"/>
        <v>Normal</v>
      </c>
      <c r="F1524" s="3" t="s">
        <v>21</v>
      </c>
      <c r="G1524" s="3" t="s">
        <v>20</v>
      </c>
      <c r="H1524" s="3" t="s">
        <v>20</v>
      </c>
      <c r="I1524" s="3">
        <v>0</v>
      </c>
      <c r="J1524" s="3" t="s">
        <v>21</v>
      </c>
      <c r="L1524" s="3" t="s">
        <v>552</v>
      </c>
      <c r="M1524" s="3">
        <v>1985</v>
      </c>
      <c r="N1524" s="3" t="s">
        <v>61</v>
      </c>
      <c r="O1524" s="3">
        <v>15</v>
      </c>
      <c r="P1524" s="5">
        <f t="shared" si="70"/>
        <v>31243</v>
      </c>
      <c r="Q1524" s="3">
        <f t="shared" si="71"/>
        <v>37</v>
      </c>
      <c r="R1524" s="3">
        <v>3</v>
      </c>
      <c r="S1524" s="99">
        <v>33121</v>
      </c>
      <c r="T1524" s="3" t="s">
        <v>29</v>
      </c>
      <c r="U1524" s="3" t="s">
        <v>23</v>
      </c>
      <c r="V1524" s="3" t="s">
        <v>53</v>
      </c>
    </row>
    <row r="1525" spans="1:22" x14ac:dyDescent="0.25">
      <c r="A1525" s="3" t="s">
        <v>554</v>
      </c>
      <c r="B1525" s="3">
        <v>25.14</v>
      </c>
      <c r="C1525" s="3" t="str" cm="1">
        <f t="array" ref="C1525">_xlfn.IFS($B1525&lt;18.5,"Underweight",$B1525&lt;24.9,"Normal Weight",$B1525&lt;29.9,"Overweight",TRUE,"Obesity")</f>
        <v>Overweight</v>
      </c>
      <c r="D1525" s="3">
        <v>6.02</v>
      </c>
      <c r="E1525" s="3" t="str">
        <f t="shared" si="69"/>
        <v>Prediabetes</v>
      </c>
      <c r="F1525" s="3" t="s">
        <v>21</v>
      </c>
      <c r="G1525" s="3" t="s">
        <v>20</v>
      </c>
      <c r="H1525" s="3" t="s">
        <v>21</v>
      </c>
      <c r="I1525" s="3">
        <v>1</v>
      </c>
      <c r="J1525" s="3" t="s">
        <v>21</v>
      </c>
      <c r="L1525" s="3" t="s">
        <v>554</v>
      </c>
      <c r="M1525" s="3">
        <v>1969</v>
      </c>
      <c r="N1525" s="3" t="s">
        <v>22</v>
      </c>
      <c r="O1525" s="3">
        <v>30</v>
      </c>
      <c r="P1525" s="5">
        <f t="shared" si="70"/>
        <v>25506</v>
      </c>
      <c r="Q1525" s="3">
        <f t="shared" si="71"/>
        <v>53</v>
      </c>
      <c r="R1525" s="3">
        <v>0</v>
      </c>
      <c r="S1525" s="99">
        <v>33090.660000000003</v>
      </c>
      <c r="T1525" s="3" t="s">
        <v>29</v>
      </c>
      <c r="U1525" s="3" t="s">
        <v>29</v>
      </c>
      <c r="V1525" s="3" t="s">
        <v>53</v>
      </c>
    </row>
    <row r="1526" spans="1:22" x14ac:dyDescent="0.25">
      <c r="A1526" s="3" t="s">
        <v>556</v>
      </c>
      <c r="B1526" s="3">
        <v>20.18</v>
      </c>
      <c r="C1526" s="3" t="str" cm="1">
        <f t="array" ref="C1526">_xlfn.IFS($B1526&lt;18.5,"Underweight",$B1526&lt;24.9,"Normal Weight",$B1526&lt;29.9,"Overweight",TRUE,"Obesity")</f>
        <v>Normal Weight</v>
      </c>
      <c r="D1526" s="3">
        <v>11.19</v>
      </c>
      <c r="E1526" s="3" t="str">
        <f t="shared" si="69"/>
        <v>Diabetes</v>
      </c>
      <c r="F1526" s="3" t="s">
        <v>20</v>
      </c>
      <c r="G1526" s="3" t="s">
        <v>20</v>
      </c>
      <c r="H1526" s="3" t="s">
        <v>20</v>
      </c>
      <c r="I1526" s="3">
        <v>0</v>
      </c>
      <c r="J1526" s="3" t="s">
        <v>21</v>
      </c>
      <c r="L1526" s="3" t="s">
        <v>556</v>
      </c>
      <c r="M1526" s="3">
        <v>1962</v>
      </c>
      <c r="N1526" s="3" t="s">
        <v>61</v>
      </c>
      <c r="O1526" s="3">
        <v>1</v>
      </c>
      <c r="P1526" s="5">
        <f t="shared" si="70"/>
        <v>22828</v>
      </c>
      <c r="Q1526" s="3">
        <f t="shared" si="71"/>
        <v>60</v>
      </c>
      <c r="R1526" s="3">
        <v>0</v>
      </c>
      <c r="S1526" s="99">
        <v>33074.94</v>
      </c>
      <c r="T1526" s="3" t="s">
        <v>23</v>
      </c>
      <c r="U1526" s="3" t="s">
        <v>29</v>
      </c>
      <c r="V1526" s="3" t="s">
        <v>53</v>
      </c>
    </row>
    <row r="1527" spans="1:22" x14ac:dyDescent="0.25">
      <c r="A1527" s="3" t="s">
        <v>88</v>
      </c>
      <c r="B1527" s="3">
        <v>30.875</v>
      </c>
      <c r="C1527" s="3" t="str" cm="1">
        <f t="array" ref="C1527">_xlfn.IFS($B1527&lt;18.5,"Underweight",$B1527&lt;24.9,"Normal Weight",$B1527&lt;29.9,"Overweight",TRUE,"Obesity")</f>
        <v>Obesity</v>
      </c>
      <c r="D1527" s="3">
        <v>11.88</v>
      </c>
      <c r="E1527" s="3" t="str">
        <f t="shared" si="69"/>
        <v>Diabetes</v>
      </c>
      <c r="F1527" s="3" t="s">
        <v>20</v>
      </c>
      <c r="G1527" s="3" t="s">
        <v>20</v>
      </c>
      <c r="H1527" s="3" t="s">
        <v>20</v>
      </c>
      <c r="I1527" s="3">
        <v>0</v>
      </c>
      <c r="J1527" s="3" t="s">
        <v>21</v>
      </c>
      <c r="L1527" s="3" t="s">
        <v>88</v>
      </c>
      <c r="M1527" s="3">
        <v>1960</v>
      </c>
      <c r="N1527" s="3" t="s">
        <v>56</v>
      </c>
      <c r="O1527" s="3">
        <v>17</v>
      </c>
      <c r="P1527" s="5">
        <f t="shared" si="70"/>
        <v>22237</v>
      </c>
      <c r="Q1527" s="3">
        <f t="shared" si="71"/>
        <v>62</v>
      </c>
      <c r="R1527" s="3">
        <v>3</v>
      </c>
      <c r="S1527" s="99">
        <v>46718.16</v>
      </c>
      <c r="T1527" s="3" t="s">
        <v>23</v>
      </c>
      <c r="U1527" s="3" t="s">
        <v>23</v>
      </c>
      <c r="V1527" s="3" t="s">
        <v>33</v>
      </c>
    </row>
    <row r="1528" spans="1:22" x14ac:dyDescent="0.25">
      <c r="A1528" s="3" t="s">
        <v>557</v>
      </c>
      <c r="B1528" s="3">
        <v>44.36</v>
      </c>
      <c r="C1528" s="3" t="str" cm="1">
        <f t="array" ref="C1528">_xlfn.IFS($B1528&lt;18.5,"Underweight",$B1528&lt;24.9,"Normal Weight",$B1528&lt;29.9,"Overweight",TRUE,"Obesity")</f>
        <v>Obesity</v>
      </c>
      <c r="D1528" s="3">
        <v>5.1100000000000003</v>
      </c>
      <c r="E1528" s="3" t="str">
        <f t="shared" si="69"/>
        <v>Normal</v>
      </c>
      <c r="F1528" s="3" t="s">
        <v>20</v>
      </c>
      <c r="G1528" s="3" t="s">
        <v>20</v>
      </c>
      <c r="H1528" s="3" t="s">
        <v>20</v>
      </c>
      <c r="I1528" s="3">
        <v>0</v>
      </c>
      <c r="J1528" s="3" t="s">
        <v>21</v>
      </c>
      <c r="L1528" s="3" t="s">
        <v>557</v>
      </c>
      <c r="M1528" s="3">
        <v>1994</v>
      </c>
      <c r="N1528" s="3" t="s">
        <v>61</v>
      </c>
      <c r="O1528" s="3">
        <v>28</v>
      </c>
      <c r="P1528" s="5">
        <f t="shared" si="70"/>
        <v>34543</v>
      </c>
      <c r="Q1528" s="3">
        <f t="shared" si="71"/>
        <v>28</v>
      </c>
      <c r="R1528" s="3">
        <v>0</v>
      </c>
      <c r="S1528" s="99">
        <v>33057.230000000003</v>
      </c>
      <c r="T1528" s="3" t="s">
        <v>23</v>
      </c>
      <c r="U1528" s="3" t="s">
        <v>29</v>
      </c>
      <c r="V1528" s="3" t="s">
        <v>53</v>
      </c>
    </row>
    <row r="1529" spans="1:22" x14ac:dyDescent="0.25">
      <c r="A1529" s="3" t="s">
        <v>559</v>
      </c>
      <c r="B1529" s="3">
        <v>23.82</v>
      </c>
      <c r="C1529" s="3" t="str" cm="1">
        <f t="array" ref="C1529">_xlfn.IFS($B1529&lt;18.5,"Underweight",$B1529&lt;24.9,"Normal Weight",$B1529&lt;29.9,"Overweight",TRUE,"Obesity")</f>
        <v>Normal Weight</v>
      </c>
      <c r="D1529" s="3">
        <v>10.85</v>
      </c>
      <c r="E1529" s="3" t="str">
        <f t="shared" si="69"/>
        <v>Diabetes</v>
      </c>
      <c r="F1529" s="3" t="s">
        <v>21</v>
      </c>
      <c r="G1529" s="3" t="s">
        <v>20</v>
      </c>
      <c r="H1529" s="3" t="s">
        <v>20</v>
      </c>
      <c r="I1529" s="3">
        <v>0</v>
      </c>
      <c r="J1529" s="3" t="s">
        <v>21</v>
      </c>
      <c r="L1529" s="3" t="s">
        <v>559</v>
      </c>
      <c r="M1529" s="3">
        <v>1967</v>
      </c>
      <c r="N1529" s="3" t="s">
        <v>61</v>
      </c>
      <c r="O1529" s="3">
        <v>10</v>
      </c>
      <c r="P1529" s="5">
        <f t="shared" si="70"/>
        <v>24663</v>
      </c>
      <c r="Q1529" s="3">
        <f t="shared" si="71"/>
        <v>55</v>
      </c>
      <c r="R1529" s="3">
        <v>0</v>
      </c>
      <c r="S1529" s="99">
        <v>33025.32</v>
      </c>
      <c r="T1529" s="3" t="s">
        <v>29</v>
      </c>
      <c r="U1529" s="3" t="s">
        <v>24</v>
      </c>
      <c r="V1529" s="3" t="s">
        <v>53</v>
      </c>
    </row>
    <row r="1530" spans="1:22" x14ac:dyDescent="0.25">
      <c r="A1530" s="3" t="s">
        <v>561</v>
      </c>
      <c r="B1530" s="3">
        <v>45</v>
      </c>
      <c r="C1530" s="3" t="str" cm="1">
        <f t="array" ref="C1530">_xlfn.IFS($B1530&lt;18.5,"Underweight",$B1530&lt;24.9,"Normal Weight",$B1530&lt;29.9,"Overweight",TRUE,"Obesity")</f>
        <v>Obesity</v>
      </c>
      <c r="D1530" s="3">
        <v>5.24</v>
      </c>
      <c r="E1530" s="3" t="str">
        <f t="shared" si="69"/>
        <v>Normal</v>
      </c>
      <c r="F1530" s="3" t="s">
        <v>21</v>
      </c>
      <c r="G1530" s="3" t="s">
        <v>20</v>
      </c>
      <c r="H1530" s="3" t="s">
        <v>20</v>
      </c>
      <c r="I1530" s="3">
        <v>1</v>
      </c>
      <c r="J1530" s="3" t="s">
        <v>21</v>
      </c>
      <c r="L1530" s="3" t="s">
        <v>561</v>
      </c>
      <c r="M1530" s="3">
        <v>1995</v>
      </c>
      <c r="N1530" s="3" t="s">
        <v>61</v>
      </c>
      <c r="O1530" s="3">
        <v>8</v>
      </c>
      <c r="P1530" s="5">
        <f t="shared" si="70"/>
        <v>34888</v>
      </c>
      <c r="Q1530" s="3">
        <f t="shared" si="71"/>
        <v>27</v>
      </c>
      <c r="R1530" s="3">
        <v>0</v>
      </c>
      <c r="S1530" s="99">
        <v>33017.46</v>
      </c>
      <c r="T1530" s="3" t="s">
        <v>23</v>
      </c>
      <c r="U1530" s="3" t="s">
        <v>23</v>
      </c>
      <c r="V1530" s="3" t="s">
        <v>53</v>
      </c>
    </row>
    <row r="1531" spans="1:22" x14ac:dyDescent="0.25">
      <c r="A1531" s="3" t="s">
        <v>563</v>
      </c>
      <c r="B1531" s="3">
        <v>26.62</v>
      </c>
      <c r="C1531" s="3" t="str" cm="1">
        <f t="array" ref="C1531">_xlfn.IFS($B1531&lt;18.5,"Underweight",$B1531&lt;24.9,"Normal Weight",$B1531&lt;29.9,"Overweight",TRUE,"Obesity")</f>
        <v>Overweight</v>
      </c>
      <c r="D1531" s="3">
        <v>10.08</v>
      </c>
      <c r="E1531" s="3" t="str">
        <f t="shared" si="69"/>
        <v>Diabetes</v>
      </c>
      <c r="F1531" s="3" t="s">
        <v>20</v>
      </c>
      <c r="G1531" s="3" t="s">
        <v>20</v>
      </c>
      <c r="H1531" s="3" t="s">
        <v>20</v>
      </c>
      <c r="I1531" s="3">
        <v>0</v>
      </c>
      <c r="J1531" s="3" t="s">
        <v>21</v>
      </c>
      <c r="L1531" s="3" t="s">
        <v>563</v>
      </c>
      <c r="M1531" s="3">
        <v>1971</v>
      </c>
      <c r="N1531" s="3" t="s">
        <v>51</v>
      </c>
      <c r="O1531" s="3">
        <v>24</v>
      </c>
      <c r="P1531" s="5">
        <f t="shared" si="70"/>
        <v>26169</v>
      </c>
      <c r="Q1531" s="3">
        <f t="shared" si="71"/>
        <v>51</v>
      </c>
      <c r="R1531" s="3">
        <v>0</v>
      </c>
      <c r="S1531" s="99">
        <v>32947.629999999997</v>
      </c>
      <c r="T1531" s="3" t="s">
        <v>29</v>
      </c>
      <c r="U1531" s="3" t="s">
        <v>23</v>
      </c>
      <c r="V1531" s="3" t="s">
        <v>53</v>
      </c>
    </row>
    <row r="1532" spans="1:22" x14ac:dyDescent="0.25">
      <c r="A1532" s="3" t="s">
        <v>565</v>
      </c>
      <c r="B1532" s="3">
        <v>32.67</v>
      </c>
      <c r="C1532" s="3" t="str" cm="1">
        <f t="array" ref="C1532">_xlfn.IFS($B1532&lt;18.5,"Underweight",$B1532&lt;24.9,"Normal Weight",$B1532&lt;29.9,"Overweight",TRUE,"Obesity")</f>
        <v>Obesity</v>
      </c>
      <c r="D1532" s="3">
        <v>10.97</v>
      </c>
      <c r="E1532" s="3" t="str">
        <f t="shared" si="69"/>
        <v>Diabetes</v>
      </c>
      <c r="F1532" s="3" t="s">
        <v>21</v>
      </c>
      <c r="G1532" s="3" t="s">
        <v>20</v>
      </c>
      <c r="H1532" s="3" t="s">
        <v>20</v>
      </c>
      <c r="I1532" s="3">
        <v>0</v>
      </c>
      <c r="J1532" s="3" t="s">
        <v>21</v>
      </c>
      <c r="L1532" s="3" t="s">
        <v>565</v>
      </c>
      <c r="M1532" s="3">
        <v>1981</v>
      </c>
      <c r="N1532" s="3" t="s">
        <v>56</v>
      </c>
      <c r="O1532" s="3">
        <v>17</v>
      </c>
      <c r="P1532" s="5">
        <f t="shared" si="70"/>
        <v>29907</v>
      </c>
      <c r="Q1532" s="3">
        <f t="shared" si="71"/>
        <v>41</v>
      </c>
      <c r="R1532" s="3">
        <v>1</v>
      </c>
      <c r="S1532" s="99">
        <v>32906.69</v>
      </c>
      <c r="T1532" s="3" t="s">
        <v>29</v>
      </c>
      <c r="U1532" s="3" t="s">
        <v>24</v>
      </c>
      <c r="V1532" s="3" t="s">
        <v>53</v>
      </c>
    </row>
    <row r="1533" spans="1:22" x14ac:dyDescent="0.25">
      <c r="A1533" s="3" t="s">
        <v>567</v>
      </c>
      <c r="B1533" s="3">
        <v>44.44</v>
      </c>
      <c r="C1533" s="3" t="str" cm="1">
        <f t="array" ref="C1533">_xlfn.IFS($B1533&lt;18.5,"Underweight",$B1533&lt;24.9,"Normal Weight",$B1533&lt;29.9,"Overweight",TRUE,"Obesity")</f>
        <v>Obesity</v>
      </c>
      <c r="D1533" s="3">
        <v>4.9000000000000004</v>
      </c>
      <c r="E1533" s="3" t="str">
        <f t="shared" si="69"/>
        <v>Normal</v>
      </c>
      <c r="F1533" s="3" t="s">
        <v>21</v>
      </c>
      <c r="G1533" s="3" t="s">
        <v>20</v>
      </c>
      <c r="H1533" s="3" t="s">
        <v>20</v>
      </c>
      <c r="I1533" s="3">
        <v>1</v>
      </c>
      <c r="J1533" s="3" t="s">
        <v>21</v>
      </c>
      <c r="L1533" s="3" t="s">
        <v>567</v>
      </c>
      <c r="M1533" s="3">
        <v>1995</v>
      </c>
      <c r="N1533" s="3" t="s">
        <v>28</v>
      </c>
      <c r="O1533" s="3">
        <v>4</v>
      </c>
      <c r="P1533" s="5">
        <f t="shared" si="70"/>
        <v>35037</v>
      </c>
      <c r="Q1533" s="3">
        <f t="shared" si="71"/>
        <v>27</v>
      </c>
      <c r="R1533" s="3">
        <v>0</v>
      </c>
      <c r="S1533" s="99">
        <v>32827.51</v>
      </c>
      <c r="T1533" s="3" t="s">
        <v>23</v>
      </c>
      <c r="U1533" s="3" t="s">
        <v>29</v>
      </c>
      <c r="V1533" s="3" t="s">
        <v>53</v>
      </c>
    </row>
    <row r="1534" spans="1:22" x14ac:dyDescent="0.25">
      <c r="A1534" s="3" t="s">
        <v>569</v>
      </c>
      <c r="B1534" s="3">
        <v>28.31</v>
      </c>
      <c r="C1534" s="3" t="str" cm="1">
        <f t="array" ref="C1534">_xlfn.IFS($B1534&lt;18.5,"Underweight",$B1534&lt;24.9,"Normal Weight",$B1534&lt;29.9,"Overweight",TRUE,"Obesity")</f>
        <v>Overweight</v>
      </c>
      <c r="D1534" s="3">
        <v>5.33</v>
      </c>
      <c r="E1534" s="3" t="str">
        <f t="shared" si="69"/>
        <v>Normal</v>
      </c>
      <c r="F1534" s="3" t="s">
        <v>20</v>
      </c>
      <c r="G1534" s="3" t="s">
        <v>20</v>
      </c>
      <c r="H1534" s="3" t="s">
        <v>20</v>
      </c>
      <c r="I1534" s="3">
        <v>0</v>
      </c>
      <c r="J1534" s="3" t="s">
        <v>21</v>
      </c>
      <c r="L1534" s="3" t="s">
        <v>569</v>
      </c>
      <c r="M1534" s="3">
        <v>1980</v>
      </c>
      <c r="N1534" s="3" t="s">
        <v>28</v>
      </c>
      <c r="O1534" s="3">
        <v>12</v>
      </c>
      <c r="P1534" s="5">
        <f t="shared" si="70"/>
        <v>29567</v>
      </c>
      <c r="Q1534" s="3">
        <f t="shared" si="71"/>
        <v>42</v>
      </c>
      <c r="R1534" s="3">
        <v>3</v>
      </c>
      <c r="S1534" s="99">
        <v>32787.46</v>
      </c>
      <c r="T1534" s="3" t="s">
        <v>23</v>
      </c>
      <c r="U1534" s="3" t="s">
        <v>24</v>
      </c>
      <c r="V1534" s="3" t="s">
        <v>33</v>
      </c>
    </row>
    <row r="1535" spans="1:22" x14ac:dyDescent="0.25">
      <c r="A1535" s="3" t="s">
        <v>571</v>
      </c>
      <c r="B1535" s="3">
        <v>25.05</v>
      </c>
      <c r="C1535" s="3" t="str" cm="1">
        <f t="array" ref="C1535">_xlfn.IFS($B1535&lt;18.5,"Underweight",$B1535&lt;24.9,"Normal Weight",$B1535&lt;29.9,"Overweight",TRUE,"Obesity")</f>
        <v>Overweight</v>
      </c>
      <c r="D1535" s="3">
        <v>4.6100000000000003</v>
      </c>
      <c r="E1535" s="3" t="str">
        <f t="shared" si="69"/>
        <v>Normal</v>
      </c>
      <c r="F1535" s="3" t="s">
        <v>20</v>
      </c>
      <c r="G1535" s="3" t="s">
        <v>20</v>
      </c>
      <c r="H1535" s="3" t="s">
        <v>20</v>
      </c>
      <c r="I1535" s="3">
        <v>2</v>
      </c>
      <c r="J1535" s="3" t="s">
        <v>21</v>
      </c>
      <c r="L1535" s="3" t="s">
        <v>571</v>
      </c>
      <c r="M1535" s="3">
        <v>1972</v>
      </c>
      <c r="N1535" s="3" t="s">
        <v>56</v>
      </c>
      <c r="O1535" s="3">
        <v>7</v>
      </c>
      <c r="P1535" s="5">
        <f t="shared" si="70"/>
        <v>26610</v>
      </c>
      <c r="Q1535" s="3">
        <f t="shared" si="71"/>
        <v>50</v>
      </c>
      <c r="R1535" s="3">
        <v>0</v>
      </c>
      <c r="S1535" s="99">
        <v>32765.33</v>
      </c>
      <c r="T1535" s="3" t="s">
        <v>29</v>
      </c>
      <c r="U1535" s="3" t="s">
        <v>29</v>
      </c>
      <c r="V1535" s="3" t="s">
        <v>33</v>
      </c>
    </row>
    <row r="1536" spans="1:22" x14ac:dyDescent="0.25">
      <c r="A1536" s="3" t="s">
        <v>573</v>
      </c>
      <c r="B1536" s="3">
        <v>28.34</v>
      </c>
      <c r="C1536" s="3" t="str" cm="1">
        <f t="array" ref="C1536">_xlfn.IFS($B1536&lt;18.5,"Underweight",$B1536&lt;24.9,"Normal Weight",$B1536&lt;29.9,"Overweight",TRUE,"Obesity")</f>
        <v>Overweight</v>
      </c>
      <c r="D1536" s="3">
        <v>8.18</v>
      </c>
      <c r="E1536" s="3" t="str">
        <f t="shared" si="69"/>
        <v>Diabetes</v>
      </c>
      <c r="F1536" s="3" t="s">
        <v>20</v>
      </c>
      <c r="G1536" s="3" t="s">
        <v>20</v>
      </c>
      <c r="H1536" s="3" t="s">
        <v>20</v>
      </c>
      <c r="I1536" s="3">
        <v>0</v>
      </c>
      <c r="J1536" s="3" t="s">
        <v>21</v>
      </c>
      <c r="L1536" s="3" t="s">
        <v>573</v>
      </c>
      <c r="M1536" s="3">
        <v>1974</v>
      </c>
      <c r="N1536" s="3" t="s">
        <v>28</v>
      </c>
      <c r="O1536" s="3">
        <v>6</v>
      </c>
      <c r="P1536" s="5">
        <f t="shared" si="70"/>
        <v>27369</v>
      </c>
      <c r="Q1536" s="3">
        <f t="shared" si="71"/>
        <v>48</v>
      </c>
      <c r="R1536" s="3">
        <v>0</v>
      </c>
      <c r="S1536" s="99">
        <v>32760.48</v>
      </c>
      <c r="T1536" s="3" t="s">
        <v>23</v>
      </c>
      <c r="U1536" s="3" t="s">
        <v>23</v>
      </c>
      <c r="V1536" s="3" t="s">
        <v>53</v>
      </c>
    </row>
    <row r="1537" spans="1:22" x14ac:dyDescent="0.25">
      <c r="A1537" s="3" t="s">
        <v>575</v>
      </c>
      <c r="B1537" s="3">
        <v>17.765000000000001</v>
      </c>
      <c r="C1537" s="3" t="str" cm="1">
        <f t="array" ref="C1537">_xlfn.IFS($B1537&lt;18.5,"Underweight",$B1537&lt;24.9,"Normal Weight",$B1537&lt;29.9,"Overweight",TRUE,"Obesity")</f>
        <v>Underweight</v>
      </c>
      <c r="D1537" s="3">
        <v>5.62</v>
      </c>
      <c r="E1537" s="3" t="str">
        <f t="shared" si="69"/>
        <v>Normal</v>
      </c>
      <c r="F1537" s="3" t="s">
        <v>20</v>
      </c>
      <c r="G1537" s="3" t="s">
        <v>20</v>
      </c>
      <c r="H1537" s="3" t="s">
        <v>20</v>
      </c>
      <c r="I1537" s="3">
        <v>0</v>
      </c>
      <c r="J1537" s="3" t="s">
        <v>21</v>
      </c>
      <c r="L1537" s="3" t="s">
        <v>575</v>
      </c>
      <c r="M1537" s="3">
        <v>1990</v>
      </c>
      <c r="N1537" s="3" t="s">
        <v>61</v>
      </c>
      <c r="O1537" s="3">
        <v>9</v>
      </c>
      <c r="P1537" s="5">
        <f t="shared" si="70"/>
        <v>33063</v>
      </c>
      <c r="Q1537" s="3">
        <f t="shared" si="71"/>
        <v>32</v>
      </c>
      <c r="R1537" s="3">
        <v>2</v>
      </c>
      <c r="S1537" s="99">
        <v>32734.19</v>
      </c>
      <c r="T1537" s="3" t="s">
        <v>29</v>
      </c>
      <c r="U1537" s="3" t="s">
        <v>23</v>
      </c>
      <c r="V1537" s="3" t="s">
        <v>33</v>
      </c>
    </row>
    <row r="1538" spans="1:22" x14ac:dyDescent="0.25">
      <c r="A1538" s="3" t="s">
        <v>90</v>
      </c>
      <c r="B1538" s="3">
        <v>36.86</v>
      </c>
      <c r="C1538" s="3" t="str" cm="1">
        <f t="array" ref="C1538">_xlfn.IFS($B1538&lt;18.5,"Underweight",$B1538&lt;24.9,"Normal Weight",$B1538&lt;29.9,"Overweight",TRUE,"Obesity")</f>
        <v>Obesity</v>
      </c>
      <c r="D1538" s="3">
        <v>5.19</v>
      </c>
      <c r="E1538" s="3" t="str">
        <f t="shared" ref="E1538:E1601" si="72">IF($D1538&lt;5.7,"Normal",IF($D1538&lt;6.5,"Prediabetes","Diabetes"))</f>
        <v>Normal</v>
      </c>
      <c r="F1538" s="3" t="s">
        <v>21</v>
      </c>
      <c r="G1538" s="3" t="s">
        <v>20</v>
      </c>
      <c r="H1538" s="3" t="s">
        <v>21</v>
      </c>
      <c r="I1538" s="3">
        <v>1</v>
      </c>
      <c r="J1538" s="3" t="s">
        <v>21</v>
      </c>
      <c r="L1538" s="3" t="s">
        <v>90</v>
      </c>
      <c r="M1538" s="3">
        <v>1969</v>
      </c>
      <c r="N1538" s="3" t="s">
        <v>32</v>
      </c>
      <c r="O1538" s="3">
        <v>23</v>
      </c>
      <c r="P1538" s="5">
        <f t="shared" ref="P1538:P1601" si="73">DATE($M1538,MONTH(1&amp;$N1538),$O1538)</f>
        <v>25377</v>
      </c>
      <c r="Q1538" s="3">
        <f t="shared" ref="Q1538:Q1601" si="74">DATEDIF($P1538,DATE(2023,6,8),"Y")</f>
        <v>53</v>
      </c>
      <c r="R1538" s="3">
        <v>3</v>
      </c>
      <c r="S1538" s="99">
        <v>46661.440000000002</v>
      </c>
      <c r="T1538" s="3" t="s">
        <v>23</v>
      </c>
      <c r="U1538" s="3" t="s">
        <v>24</v>
      </c>
      <c r="V1538" s="3" t="s">
        <v>33</v>
      </c>
    </row>
    <row r="1539" spans="1:22" x14ac:dyDescent="0.25">
      <c r="A1539" s="3" t="s">
        <v>577</v>
      </c>
      <c r="B1539" s="3">
        <v>36.119999999999997</v>
      </c>
      <c r="C1539" s="3" t="str" cm="1">
        <f t="array" ref="C1539">_xlfn.IFS($B1539&lt;18.5,"Underweight",$B1539&lt;24.9,"Normal Weight",$B1539&lt;29.9,"Overweight",TRUE,"Obesity")</f>
        <v>Obesity</v>
      </c>
      <c r="D1539" s="3">
        <v>5.82</v>
      </c>
      <c r="E1539" s="3" t="str">
        <f t="shared" si="72"/>
        <v>Prediabetes</v>
      </c>
      <c r="F1539" s="3" t="s">
        <v>20</v>
      </c>
      <c r="G1539" s="3" t="s">
        <v>20</v>
      </c>
      <c r="H1539" s="3" t="s">
        <v>20</v>
      </c>
      <c r="I1539" s="3">
        <v>0</v>
      </c>
      <c r="J1539" s="3" t="s">
        <v>21</v>
      </c>
      <c r="L1539" s="3" t="s">
        <v>577</v>
      </c>
      <c r="M1539" s="3">
        <v>1990</v>
      </c>
      <c r="N1539" s="3" t="s">
        <v>47</v>
      </c>
      <c r="O1539" s="3">
        <v>30</v>
      </c>
      <c r="P1539" s="5">
        <f t="shared" si="73"/>
        <v>33146</v>
      </c>
      <c r="Q1539" s="3">
        <f t="shared" si="74"/>
        <v>32</v>
      </c>
      <c r="R1539" s="3">
        <v>3</v>
      </c>
      <c r="S1539" s="99">
        <v>32716.2</v>
      </c>
      <c r="T1539" s="3" t="s">
        <v>23</v>
      </c>
      <c r="U1539" s="3" t="s">
        <v>29</v>
      </c>
      <c r="V1539" s="3" t="s">
        <v>53</v>
      </c>
    </row>
    <row r="1540" spans="1:22" x14ac:dyDescent="0.25">
      <c r="A1540" s="3" t="s">
        <v>578</v>
      </c>
      <c r="B1540" s="3">
        <v>23.19</v>
      </c>
      <c r="C1540" s="3" t="str" cm="1">
        <f t="array" ref="C1540">_xlfn.IFS($B1540&lt;18.5,"Underweight",$B1540&lt;24.9,"Normal Weight",$B1540&lt;29.9,"Overweight",TRUE,"Obesity")</f>
        <v>Normal Weight</v>
      </c>
      <c r="D1540" s="3">
        <v>7.66</v>
      </c>
      <c r="E1540" s="3" t="str">
        <f t="shared" si="72"/>
        <v>Diabetes</v>
      </c>
      <c r="F1540" s="3" t="s">
        <v>20</v>
      </c>
      <c r="G1540" s="3" t="s">
        <v>20</v>
      </c>
      <c r="H1540" s="3" t="s">
        <v>20</v>
      </c>
      <c r="I1540" s="3">
        <v>0</v>
      </c>
      <c r="J1540" s="3" t="s">
        <v>21</v>
      </c>
      <c r="L1540" s="3" t="s">
        <v>578</v>
      </c>
      <c r="M1540" s="3">
        <v>1968</v>
      </c>
      <c r="N1540" s="3" t="s">
        <v>56</v>
      </c>
      <c r="O1540" s="3">
        <v>1</v>
      </c>
      <c r="P1540" s="5">
        <f t="shared" si="73"/>
        <v>25143</v>
      </c>
      <c r="Q1540" s="3">
        <f t="shared" si="74"/>
        <v>54</v>
      </c>
      <c r="R1540" s="3">
        <v>0</v>
      </c>
      <c r="S1540" s="99">
        <v>32686.080000000002</v>
      </c>
      <c r="T1540" s="3" t="s">
        <v>29</v>
      </c>
      <c r="U1540" s="3" t="s">
        <v>24</v>
      </c>
      <c r="V1540" s="3" t="s">
        <v>53</v>
      </c>
    </row>
    <row r="1541" spans="1:22" x14ac:dyDescent="0.25">
      <c r="A1541" s="3" t="s">
        <v>580</v>
      </c>
      <c r="B1541" s="3">
        <v>35.99</v>
      </c>
      <c r="C1541" s="3" t="str" cm="1">
        <f t="array" ref="C1541">_xlfn.IFS($B1541&lt;18.5,"Underweight",$B1541&lt;24.9,"Normal Weight",$B1541&lt;29.9,"Overweight",TRUE,"Obesity")</f>
        <v>Obesity</v>
      </c>
      <c r="D1541" s="3">
        <v>4.2300000000000004</v>
      </c>
      <c r="E1541" s="3" t="str">
        <f t="shared" si="72"/>
        <v>Normal</v>
      </c>
      <c r="F1541" s="3" t="s">
        <v>20</v>
      </c>
      <c r="G1541" s="3" t="s">
        <v>20</v>
      </c>
      <c r="H1541" s="3" t="s">
        <v>20</v>
      </c>
      <c r="I1541" s="3">
        <v>0</v>
      </c>
      <c r="J1541" s="3" t="s">
        <v>21</v>
      </c>
      <c r="L1541" s="3" t="s">
        <v>580</v>
      </c>
      <c r="M1541" s="3">
        <v>1990</v>
      </c>
      <c r="N1541" s="3" t="s">
        <v>61</v>
      </c>
      <c r="O1541" s="3">
        <v>13</v>
      </c>
      <c r="P1541" s="5">
        <f t="shared" si="73"/>
        <v>33067</v>
      </c>
      <c r="Q1541" s="3">
        <f t="shared" si="74"/>
        <v>32</v>
      </c>
      <c r="R1541" s="3">
        <v>3</v>
      </c>
      <c r="S1541" s="99">
        <v>32672.11</v>
      </c>
      <c r="T1541" s="3" t="s">
        <v>23</v>
      </c>
      <c r="U1541" s="3" t="s">
        <v>23</v>
      </c>
      <c r="V1541" s="3" t="s">
        <v>53</v>
      </c>
    </row>
    <row r="1542" spans="1:22" x14ac:dyDescent="0.25">
      <c r="A1542" s="3" t="s">
        <v>582</v>
      </c>
      <c r="B1542" s="3">
        <v>30.25</v>
      </c>
      <c r="C1542" s="3" t="str" cm="1">
        <f t="array" ref="C1542">_xlfn.IFS($B1542&lt;18.5,"Underweight",$B1542&lt;24.9,"Normal Weight",$B1542&lt;29.9,"Overweight",TRUE,"Obesity")</f>
        <v>Obesity</v>
      </c>
      <c r="D1542" s="3">
        <v>5.58</v>
      </c>
      <c r="E1542" s="3" t="str">
        <f t="shared" si="72"/>
        <v>Normal</v>
      </c>
      <c r="F1542" s="3" t="s">
        <v>20</v>
      </c>
      <c r="G1542" s="3" t="s">
        <v>20</v>
      </c>
      <c r="H1542" s="3" t="s">
        <v>21</v>
      </c>
      <c r="I1542" s="3">
        <v>1</v>
      </c>
      <c r="J1542" s="3" t="s">
        <v>21</v>
      </c>
      <c r="L1542" s="3" t="s">
        <v>582</v>
      </c>
      <c r="M1542" s="3">
        <v>2003</v>
      </c>
      <c r="N1542" s="3" t="s">
        <v>22</v>
      </c>
      <c r="O1542" s="3">
        <v>8</v>
      </c>
      <c r="P1542" s="5">
        <f t="shared" si="73"/>
        <v>37902</v>
      </c>
      <c r="Q1542" s="3">
        <f t="shared" si="74"/>
        <v>19</v>
      </c>
      <c r="R1542" s="3">
        <v>0</v>
      </c>
      <c r="S1542" s="99">
        <v>32548.34</v>
      </c>
      <c r="T1542" s="3" t="s">
        <v>23</v>
      </c>
      <c r="U1542" s="3" t="s">
        <v>29</v>
      </c>
      <c r="V1542" s="3" t="s">
        <v>25</v>
      </c>
    </row>
    <row r="1543" spans="1:22" x14ac:dyDescent="0.25">
      <c r="A1543" s="3" t="s">
        <v>584</v>
      </c>
      <c r="B1543" s="3">
        <v>26.24</v>
      </c>
      <c r="C1543" s="3" t="str" cm="1">
        <f t="array" ref="C1543">_xlfn.IFS($B1543&lt;18.5,"Underweight",$B1543&lt;24.9,"Normal Weight",$B1543&lt;29.9,"Overweight",TRUE,"Obesity")</f>
        <v>Overweight</v>
      </c>
      <c r="D1543" s="3">
        <v>6.26</v>
      </c>
      <c r="E1543" s="3" t="str">
        <f t="shared" si="72"/>
        <v>Prediabetes</v>
      </c>
      <c r="F1543" s="3" t="s">
        <v>21</v>
      </c>
      <c r="G1543" s="3" t="s">
        <v>20</v>
      </c>
      <c r="H1543" s="3" t="s">
        <v>20</v>
      </c>
      <c r="I1543" s="3">
        <v>0</v>
      </c>
      <c r="J1543" s="3" t="s">
        <v>21</v>
      </c>
      <c r="L1543" s="3" t="s">
        <v>584</v>
      </c>
      <c r="M1543" s="3">
        <v>1976</v>
      </c>
      <c r="N1543" s="3" t="s">
        <v>47</v>
      </c>
      <c r="O1543" s="3">
        <v>19</v>
      </c>
      <c r="P1543" s="5">
        <f t="shared" si="73"/>
        <v>28022</v>
      </c>
      <c r="Q1543" s="3">
        <f t="shared" si="74"/>
        <v>46</v>
      </c>
      <c r="R1543" s="3">
        <v>2</v>
      </c>
      <c r="S1543" s="99">
        <v>32485.46</v>
      </c>
      <c r="T1543" s="3" t="s">
        <v>29</v>
      </c>
      <c r="U1543" s="3" t="s">
        <v>23</v>
      </c>
      <c r="V1543" s="3" t="s">
        <v>53</v>
      </c>
    </row>
    <row r="1544" spans="1:22" x14ac:dyDescent="0.25">
      <c r="A1544" s="3" t="s">
        <v>586</v>
      </c>
      <c r="B1544" s="3">
        <v>31.36</v>
      </c>
      <c r="C1544" s="3" t="str" cm="1">
        <f t="array" ref="C1544">_xlfn.IFS($B1544&lt;18.5,"Underweight",$B1544&lt;24.9,"Normal Weight",$B1544&lt;29.9,"Overweight",TRUE,"Obesity")</f>
        <v>Obesity</v>
      </c>
      <c r="D1544" s="3">
        <v>10.6</v>
      </c>
      <c r="E1544" s="3" t="str">
        <f t="shared" si="72"/>
        <v>Diabetes</v>
      </c>
      <c r="F1544" s="3" t="s">
        <v>21</v>
      </c>
      <c r="G1544" s="3" t="s">
        <v>20</v>
      </c>
      <c r="H1544" s="3" t="s">
        <v>20</v>
      </c>
      <c r="I1544" s="3">
        <v>0</v>
      </c>
      <c r="J1544" s="3" t="s">
        <v>21</v>
      </c>
      <c r="L1544" s="3" t="s">
        <v>586</v>
      </c>
      <c r="M1544" s="3">
        <v>1981</v>
      </c>
      <c r="N1544" s="3" t="s">
        <v>47</v>
      </c>
      <c r="O1544" s="3">
        <v>27</v>
      </c>
      <c r="P1544" s="5">
        <f t="shared" si="73"/>
        <v>29856</v>
      </c>
      <c r="Q1544" s="3">
        <f t="shared" si="74"/>
        <v>41</v>
      </c>
      <c r="R1544" s="3">
        <v>1</v>
      </c>
      <c r="S1544" s="99">
        <v>32462.35</v>
      </c>
      <c r="T1544" s="3" t="s">
        <v>29</v>
      </c>
      <c r="U1544" s="3" t="s">
        <v>29</v>
      </c>
      <c r="V1544" s="3" t="s">
        <v>53</v>
      </c>
    </row>
    <row r="1545" spans="1:22" x14ac:dyDescent="0.25">
      <c r="A1545" s="3" t="s">
        <v>588</v>
      </c>
      <c r="B1545" s="3">
        <v>25.69</v>
      </c>
      <c r="C1545" s="3" t="str" cm="1">
        <f t="array" ref="C1545">_xlfn.IFS($B1545&lt;18.5,"Underweight",$B1545&lt;24.9,"Normal Weight",$B1545&lt;29.9,"Overweight",TRUE,"Obesity")</f>
        <v>Overweight</v>
      </c>
      <c r="D1545" s="3">
        <v>4.78</v>
      </c>
      <c r="E1545" s="3" t="str">
        <f t="shared" si="72"/>
        <v>Normal</v>
      </c>
      <c r="F1545" s="3" t="s">
        <v>21</v>
      </c>
      <c r="G1545" s="3" t="s">
        <v>20</v>
      </c>
      <c r="H1545" s="3" t="s">
        <v>20</v>
      </c>
      <c r="I1545" s="3">
        <v>0</v>
      </c>
      <c r="J1545" s="3" t="s">
        <v>21</v>
      </c>
      <c r="L1545" s="3" t="s">
        <v>588</v>
      </c>
      <c r="M1545" s="3">
        <v>1976</v>
      </c>
      <c r="N1545" s="3" t="s">
        <v>51</v>
      </c>
      <c r="O1545" s="3">
        <v>9</v>
      </c>
      <c r="P1545" s="5">
        <f t="shared" si="73"/>
        <v>27981</v>
      </c>
      <c r="Q1545" s="3">
        <f t="shared" si="74"/>
        <v>46</v>
      </c>
      <c r="R1545" s="3">
        <v>2</v>
      </c>
      <c r="S1545" s="99">
        <v>32430.22</v>
      </c>
      <c r="T1545" s="3" t="s">
        <v>29</v>
      </c>
      <c r="U1545" s="3" t="s">
        <v>24</v>
      </c>
      <c r="V1545" s="3" t="s">
        <v>53</v>
      </c>
    </row>
    <row r="1546" spans="1:22" x14ac:dyDescent="0.25">
      <c r="A1546" s="3" t="s">
        <v>590</v>
      </c>
      <c r="B1546" s="3">
        <v>25.46</v>
      </c>
      <c r="C1546" s="3" t="str" cm="1">
        <f t="array" ref="C1546">_xlfn.IFS($B1546&lt;18.5,"Underweight",$B1546&lt;24.9,"Normal Weight",$B1546&lt;29.9,"Overweight",TRUE,"Obesity")</f>
        <v>Overweight</v>
      </c>
      <c r="D1546" s="3">
        <v>6.03</v>
      </c>
      <c r="E1546" s="3" t="str">
        <f t="shared" si="72"/>
        <v>Prediabetes</v>
      </c>
      <c r="F1546" s="3" t="s">
        <v>20</v>
      </c>
      <c r="G1546" s="3" t="s">
        <v>20</v>
      </c>
      <c r="H1546" s="3" t="s">
        <v>20</v>
      </c>
      <c r="I1546" s="3">
        <v>2</v>
      </c>
      <c r="J1546" s="3" t="s">
        <v>21</v>
      </c>
      <c r="L1546" s="3" t="s">
        <v>590</v>
      </c>
      <c r="M1546" s="3">
        <v>1972</v>
      </c>
      <c r="N1546" s="3" t="s">
        <v>22</v>
      </c>
      <c r="O1546" s="3">
        <v>19</v>
      </c>
      <c r="P1546" s="5">
        <f t="shared" si="73"/>
        <v>26591</v>
      </c>
      <c r="Q1546" s="3">
        <f t="shared" si="74"/>
        <v>50</v>
      </c>
      <c r="R1546" s="3">
        <v>0</v>
      </c>
      <c r="S1546" s="99">
        <v>32428.63</v>
      </c>
      <c r="T1546" s="3" t="s">
        <v>29</v>
      </c>
      <c r="U1546" s="3" t="s">
        <v>29</v>
      </c>
      <c r="V1546" s="3" t="s">
        <v>53</v>
      </c>
    </row>
    <row r="1547" spans="1:22" x14ac:dyDescent="0.25">
      <c r="A1547" s="3" t="s">
        <v>592</v>
      </c>
      <c r="B1547" s="3">
        <v>31.83</v>
      </c>
      <c r="C1547" s="3" t="str" cm="1">
        <f t="array" ref="C1547">_xlfn.IFS($B1547&lt;18.5,"Underweight",$B1547&lt;24.9,"Normal Weight",$B1547&lt;29.9,"Overweight",TRUE,"Obesity")</f>
        <v>Obesity</v>
      </c>
      <c r="D1547" s="3">
        <v>11.55</v>
      </c>
      <c r="E1547" s="3" t="str">
        <f t="shared" si="72"/>
        <v>Diabetes</v>
      </c>
      <c r="F1547" s="3" t="s">
        <v>21</v>
      </c>
      <c r="G1547" s="3" t="s">
        <v>20</v>
      </c>
      <c r="H1547" s="3" t="s">
        <v>20</v>
      </c>
      <c r="I1547" s="3">
        <v>1</v>
      </c>
      <c r="J1547" s="3" t="s">
        <v>21</v>
      </c>
      <c r="L1547" s="3" t="s">
        <v>592</v>
      </c>
      <c r="M1547" s="3">
        <v>1986</v>
      </c>
      <c r="N1547" s="3" t="s">
        <v>28</v>
      </c>
      <c r="O1547" s="3">
        <v>2</v>
      </c>
      <c r="P1547" s="5">
        <f t="shared" si="73"/>
        <v>31748</v>
      </c>
      <c r="Q1547" s="3">
        <f t="shared" si="74"/>
        <v>36</v>
      </c>
      <c r="R1547" s="3">
        <v>3</v>
      </c>
      <c r="S1547" s="99">
        <v>32288.49</v>
      </c>
      <c r="T1547" s="3" t="s">
        <v>29</v>
      </c>
      <c r="U1547" s="3" t="s">
        <v>29</v>
      </c>
      <c r="V1547" s="3" t="s">
        <v>53</v>
      </c>
    </row>
    <row r="1548" spans="1:22" x14ac:dyDescent="0.25">
      <c r="A1548" s="3" t="s">
        <v>594</v>
      </c>
      <c r="B1548" s="3">
        <v>24.43</v>
      </c>
      <c r="C1548" s="3" t="str" cm="1">
        <f t="array" ref="C1548">_xlfn.IFS($B1548&lt;18.5,"Underweight",$B1548&lt;24.9,"Normal Weight",$B1548&lt;29.9,"Overweight",TRUE,"Obesity")</f>
        <v>Normal Weight</v>
      </c>
      <c r="D1548" s="3">
        <v>7.59</v>
      </c>
      <c r="E1548" s="3" t="str">
        <f t="shared" si="72"/>
        <v>Diabetes</v>
      </c>
      <c r="F1548" s="3" t="s">
        <v>21</v>
      </c>
      <c r="G1548" s="3" t="s">
        <v>20</v>
      </c>
      <c r="H1548" s="3" t="s">
        <v>20</v>
      </c>
      <c r="I1548" s="3">
        <v>1</v>
      </c>
      <c r="J1548" s="3" t="s">
        <v>21</v>
      </c>
      <c r="L1548" s="3" t="s">
        <v>594</v>
      </c>
      <c r="M1548" s="3">
        <v>1975</v>
      </c>
      <c r="N1548" s="3" t="s">
        <v>28</v>
      </c>
      <c r="O1548" s="3">
        <v>17</v>
      </c>
      <c r="P1548" s="5">
        <f t="shared" si="73"/>
        <v>27745</v>
      </c>
      <c r="Q1548" s="3">
        <f t="shared" si="74"/>
        <v>47</v>
      </c>
      <c r="R1548" s="3">
        <v>1</v>
      </c>
      <c r="S1548" s="99">
        <v>32259.96</v>
      </c>
      <c r="T1548" s="3" t="s">
        <v>29</v>
      </c>
      <c r="U1548" s="3" t="s">
        <v>24</v>
      </c>
      <c r="V1548" s="3" t="s">
        <v>33</v>
      </c>
    </row>
    <row r="1549" spans="1:22" x14ac:dyDescent="0.25">
      <c r="A1549" s="3" t="s">
        <v>92</v>
      </c>
      <c r="B1549" s="3">
        <v>35.86</v>
      </c>
      <c r="C1549" s="3" t="str" cm="1">
        <f t="array" ref="C1549">_xlfn.IFS($B1549&lt;18.5,"Underweight",$B1549&lt;24.9,"Normal Weight",$B1549&lt;29.9,"Overweight",TRUE,"Obesity")</f>
        <v>Obesity</v>
      </c>
      <c r="D1549" s="3">
        <v>6.74</v>
      </c>
      <c r="E1549" s="3" t="str">
        <f t="shared" si="72"/>
        <v>Diabetes</v>
      </c>
      <c r="F1549" s="3" t="s">
        <v>21</v>
      </c>
      <c r="G1549" s="3" t="s">
        <v>20</v>
      </c>
      <c r="H1549" s="3" t="s">
        <v>20</v>
      </c>
      <c r="I1549" s="3">
        <v>2</v>
      </c>
      <c r="J1549" s="3" t="s">
        <v>21</v>
      </c>
      <c r="L1549" s="3" t="s">
        <v>92</v>
      </c>
      <c r="M1549" s="3">
        <v>1961</v>
      </c>
      <c r="N1549" s="3" t="s">
        <v>51</v>
      </c>
      <c r="O1549" s="3">
        <v>8</v>
      </c>
      <c r="P1549" s="5">
        <f t="shared" si="73"/>
        <v>22501</v>
      </c>
      <c r="Q1549" s="3">
        <f t="shared" si="74"/>
        <v>61</v>
      </c>
      <c r="R1549" s="3">
        <v>0</v>
      </c>
      <c r="S1549" s="99">
        <v>46599.11</v>
      </c>
      <c r="T1549" s="3" t="s">
        <v>23</v>
      </c>
      <c r="U1549" s="3" t="s">
        <v>23</v>
      </c>
      <c r="V1549" s="3" t="s">
        <v>25</v>
      </c>
    </row>
    <row r="1550" spans="1:22" x14ac:dyDescent="0.25">
      <c r="A1550" s="3" t="s">
        <v>596</v>
      </c>
      <c r="B1550" s="3">
        <v>41.9</v>
      </c>
      <c r="C1550" s="3" t="str" cm="1">
        <f t="array" ref="C1550">_xlfn.IFS($B1550&lt;18.5,"Underweight",$B1550&lt;24.9,"Normal Weight",$B1550&lt;29.9,"Overweight",TRUE,"Obesity")</f>
        <v>Obesity</v>
      </c>
      <c r="D1550" s="3">
        <v>4.26</v>
      </c>
      <c r="E1550" s="3" t="str">
        <f t="shared" si="72"/>
        <v>Normal</v>
      </c>
      <c r="F1550" s="3" t="s">
        <v>20</v>
      </c>
      <c r="G1550" s="3" t="s">
        <v>20</v>
      </c>
      <c r="H1550" s="3" t="s">
        <v>20</v>
      </c>
      <c r="I1550" s="3">
        <v>0</v>
      </c>
      <c r="J1550" s="3" t="s">
        <v>21</v>
      </c>
      <c r="L1550" s="3" t="s">
        <v>596</v>
      </c>
      <c r="M1550" s="3">
        <v>1994</v>
      </c>
      <c r="N1550" s="3" t="s">
        <v>47</v>
      </c>
      <c r="O1550" s="3">
        <v>8</v>
      </c>
      <c r="P1550" s="5">
        <f t="shared" si="73"/>
        <v>34585</v>
      </c>
      <c r="Q1550" s="3">
        <f t="shared" si="74"/>
        <v>28</v>
      </c>
      <c r="R1550" s="3">
        <v>0</v>
      </c>
      <c r="S1550" s="99">
        <v>32222.81</v>
      </c>
      <c r="T1550" s="3" t="s">
        <v>29</v>
      </c>
      <c r="U1550" s="3" t="s">
        <v>23</v>
      </c>
      <c r="V1550" s="3" t="s">
        <v>53</v>
      </c>
    </row>
    <row r="1551" spans="1:22" x14ac:dyDescent="0.25">
      <c r="A1551" s="3" t="s">
        <v>598</v>
      </c>
      <c r="B1551" s="3">
        <v>22.88</v>
      </c>
      <c r="C1551" s="3" t="str" cm="1">
        <f t="array" ref="C1551">_xlfn.IFS($B1551&lt;18.5,"Underweight",$B1551&lt;24.9,"Normal Weight",$B1551&lt;29.9,"Overweight",TRUE,"Obesity")</f>
        <v>Normal Weight</v>
      </c>
      <c r="D1551" s="3">
        <v>5.9</v>
      </c>
      <c r="E1551" s="3" t="str">
        <f t="shared" si="72"/>
        <v>Prediabetes</v>
      </c>
      <c r="F1551" s="3" t="s">
        <v>21</v>
      </c>
      <c r="G1551" s="3" t="s">
        <v>20</v>
      </c>
      <c r="H1551" s="3" t="s">
        <v>21</v>
      </c>
      <c r="I1551" s="3">
        <v>1</v>
      </c>
      <c r="J1551" s="3" t="s">
        <v>21</v>
      </c>
      <c r="L1551" s="3" t="s">
        <v>598</v>
      </c>
      <c r="M1551" s="3">
        <v>1969</v>
      </c>
      <c r="N1551" s="3" t="s">
        <v>47</v>
      </c>
      <c r="O1551" s="3">
        <v>11</v>
      </c>
      <c r="P1551" s="5">
        <f t="shared" si="73"/>
        <v>25457</v>
      </c>
      <c r="Q1551" s="3">
        <f t="shared" si="74"/>
        <v>53</v>
      </c>
      <c r="R1551" s="3">
        <v>0</v>
      </c>
      <c r="S1551" s="99">
        <v>32192.76</v>
      </c>
      <c r="T1551" s="3" t="s">
        <v>23</v>
      </c>
      <c r="U1551" s="3" t="s">
        <v>29</v>
      </c>
      <c r="V1551" s="3" t="s">
        <v>53</v>
      </c>
    </row>
    <row r="1552" spans="1:22" x14ac:dyDescent="0.25">
      <c r="A1552" s="3" t="s">
        <v>599</v>
      </c>
      <c r="B1552" s="3">
        <v>29.734999999999999</v>
      </c>
      <c r="C1552" s="3" t="str" cm="1">
        <f t="array" ref="C1552">_xlfn.IFS($B1552&lt;18.5,"Underweight",$B1552&lt;24.9,"Normal Weight",$B1552&lt;29.9,"Overweight",TRUE,"Obesity")</f>
        <v>Overweight</v>
      </c>
      <c r="D1552" s="3">
        <v>7.79</v>
      </c>
      <c r="E1552" s="3" t="str">
        <f t="shared" si="72"/>
        <v>Diabetes</v>
      </c>
      <c r="F1552" s="3" t="s">
        <v>20</v>
      </c>
      <c r="G1552" s="3" t="s">
        <v>20</v>
      </c>
      <c r="H1552" s="3" t="s">
        <v>20</v>
      </c>
      <c r="I1552" s="3">
        <v>0</v>
      </c>
      <c r="J1552" s="3" t="s">
        <v>20</v>
      </c>
      <c r="L1552" s="3" t="s">
        <v>599</v>
      </c>
      <c r="M1552" s="3">
        <v>1978</v>
      </c>
      <c r="N1552" s="3" t="s">
        <v>56</v>
      </c>
      <c r="O1552" s="3">
        <v>10</v>
      </c>
      <c r="P1552" s="5">
        <f t="shared" si="73"/>
        <v>28804</v>
      </c>
      <c r="Q1552" s="3">
        <f t="shared" si="74"/>
        <v>44</v>
      </c>
      <c r="R1552" s="3">
        <v>2</v>
      </c>
      <c r="S1552" s="99">
        <v>32108.66</v>
      </c>
      <c r="T1552" s="3" t="s">
        <v>23</v>
      </c>
      <c r="U1552" s="3" t="s">
        <v>24</v>
      </c>
      <c r="V1552" s="3" t="s">
        <v>227</v>
      </c>
    </row>
    <row r="1553" spans="1:22" x14ac:dyDescent="0.25">
      <c r="A1553" s="3" t="s">
        <v>601</v>
      </c>
      <c r="B1553" s="3">
        <v>40.74</v>
      </c>
      <c r="C1553" s="3" t="str" cm="1">
        <f t="array" ref="C1553">_xlfn.IFS($B1553&lt;18.5,"Underweight",$B1553&lt;24.9,"Normal Weight",$B1553&lt;29.9,"Overweight",TRUE,"Obesity")</f>
        <v>Obesity</v>
      </c>
      <c r="D1553" s="3">
        <v>5.28</v>
      </c>
      <c r="E1553" s="3" t="str">
        <f t="shared" si="72"/>
        <v>Normal</v>
      </c>
      <c r="F1553" s="3" t="s">
        <v>20</v>
      </c>
      <c r="G1553" s="3" t="s">
        <v>20</v>
      </c>
      <c r="H1553" s="3" t="s">
        <v>21</v>
      </c>
      <c r="I1553" s="3">
        <v>1</v>
      </c>
      <c r="J1553" s="3" t="s">
        <v>21</v>
      </c>
      <c r="L1553" s="3" t="s">
        <v>601</v>
      </c>
      <c r="M1553" s="3">
        <v>1993</v>
      </c>
      <c r="N1553" s="3" t="s">
        <v>47</v>
      </c>
      <c r="O1553" s="3">
        <v>13</v>
      </c>
      <c r="P1553" s="5">
        <f t="shared" si="73"/>
        <v>34225</v>
      </c>
      <c r="Q1553" s="3">
        <f t="shared" si="74"/>
        <v>29</v>
      </c>
      <c r="R1553" s="3">
        <v>0</v>
      </c>
      <c r="S1553" s="99">
        <v>32086.21</v>
      </c>
      <c r="T1553" s="3" t="s">
        <v>23</v>
      </c>
      <c r="U1553" s="3" t="s">
        <v>24</v>
      </c>
      <c r="V1553" s="3" t="s">
        <v>53</v>
      </c>
    </row>
    <row r="1554" spans="1:22" x14ac:dyDescent="0.25">
      <c r="A1554" s="3" t="s">
        <v>603</v>
      </c>
      <c r="B1554" s="3">
        <v>24.14</v>
      </c>
      <c r="C1554" s="3" t="str" cm="1">
        <f t="array" ref="C1554">_xlfn.IFS($B1554&lt;18.5,"Underweight",$B1554&lt;24.9,"Normal Weight",$B1554&lt;29.9,"Overweight",TRUE,"Obesity")</f>
        <v>Normal Weight</v>
      </c>
      <c r="D1554" s="3">
        <v>5.87</v>
      </c>
      <c r="E1554" s="3" t="str">
        <f t="shared" si="72"/>
        <v>Prediabetes</v>
      </c>
      <c r="F1554" s="3" t="s">
        <v>20</v>
      </c>
      <c r="G1554" s="3" t="s">
        <v>20</v>
      </c>
      <c r="H1554" s="3" t="s">
        <v>20</v>
      </c>
      <c r="I1554" s="3">
        <v>2</v>
      </c>
      <c r="J1554" s="3" t="s">
        <v>21</v>
      </c>
      <c r="L1554" s="3" t="s">
        <v>603</v>
      </c>
      <c r="M1554" s="3">
        <v>1972</v>
      </c>
      <c r="N1554" s="3" t="s">
        <v>47</v>
      </c>
      <c r="O1554" s="3">
        <v>21</v>
      </c>
      <c r="P1554" s="5">
        <f t="shared" si="73"/>
        <v>26563</v>
      </c>
      <c r="Q1554" s="3">
        <f t="shared" si="74"/>
        <v>50</v>
      </c>
      <c r="R1554" s="3">
        <v>0</v>
      </c>
      <c r="S1554" s="99">
        <v>31980.89</v>
      </c>
      <c r="T1554" s="3" t="s">
        <v>29</v>
      </c>
      <c r="U1554" s="3" t="s">
        <v>23</v>
      </c>
      <c r="V1554" s="3" t="s">
        <v>53</v>
      </c>
    </row>
    <row r="1555" spans="1:22" x14ac:dyDescent="0.25">
      <c r="A1555" s="3" t="s">
        <v>605</v>
      </c>
      <c r="B1555" s="3">
        <v>25.15</v>
      </c>
      <c r="C1555" s="3" t="str" cm="1">
        <f t="array" ref="C1555">_xlfn.IFS($B1555&lt;18.5,"Underweight",$B1555&lt;24.9,"Normal Weight",$B1555&lt;29.9,"Overweight",TRUE,"Obesity")</f>
        <v>Overweight</v>
      </c>
      <c r="D1555" s="3">
        <v>9.08</v>
      </c>
      <c r="E1555" s="3" t="str">
        <f t="shared" si="72"/>
        <v>Diabetes</v>
      </c>
      <c r="F1555" s="3" t="s">
        <v>21</v>
      </c>
      <c r="G1555" s="3" t="s">
        <v>20</v>
      </c>
      <c r="H1555" s="3" t="s">
        <v>20</v>
      </c>
      <c r="I1555" s="3">
        <v>1</v>
      </c>
      <c r="J1555" s="3" t="s">
        <v>21</v>
      </c>
      <c r="L1555" s="3" t="s">
        <v>605</v>
      </c>
      <c r="M1555" s="3">
        <v>1975</v>
      </c>
      <c r="N1555" s="3" t="s">
        <v>47</v>
      </c>
      <c r="O1555" s="3">
        <v>25</v>
      </c>
      <c r="P1555" s="5">
        <f t="shared" si="73"/>
        <v>27662</v>
      </c>
      <c r="Q1555" s="3">
        <f t="shared" si="74"/>
        <v>47</v>
      </c>
      <c r="R1555" s="3">
        <v>1</v>
      </c>
      <c r="S1555" s="99">
        <v>31897.1</v>
      </c>
      <c r="T1555" s="3" t="s">
        <v>29</v>
      </c>
      <c r="U1555" s="3" t="s">
        <v>24</v>
      </c>
      <c r="V1555" s="3" t="s">
        <v>53</v>
      </c>
    </row>
    <row r="1556" spans="1:22" x14ac:dyDescent="0.25">
      <c r="A1556" s="3" t="s">
        <v>607</v>
      </c>
      <c r="B1556" s="3">
        <v>28.71</v>
      </c>
      <c r="C1556" s="3" t="str" cm="1">
        <f t="array" ref="C1556">_xlfn.IFS($B1556&lt;18.5,"Underweight",$B1556&lt;24.9,"Normal Weight",$B1556&lt;29.9,"Overweight",TRUE,"Obesity")</f>
        <v>Overweight</v>
      </c>
      <c r="D1556" s="3">
        <v>5.2</v>
      </c>
      <c r="E1556" s="3" t="str">
        <f t="shared" si="72"/>
        <v>Normal</v>
      </c>
      <c r="F1556" s="3" t="s">
        <v>20</v>
      </c>
      <c r="G1556" s="3" t="s">
        <v>20</v>
      </c>
      <c r="H1556" s="3" t="s">
        <v>20</v>
      </c>
      <c r="I1556" s="3">
        <v>1</v>
      </c>
      <c r="J1556" s="3" t="s">
        <v>21</v>
      </c>
      <c r="L1556" s="3" t="s">
        <v>607</v>
      </c>
      <c r="M1556" s="3">
        <v>1984</v>
      </c>
      <c r="N1556" s="3" t="s">
        <v>47</v>
      </c>
      <c r="O1556" s="3">
        <v>10</v>
      </c>
      <c r="P1556" s="5">
        <f t="shared" si="73"/>
        <v>30935</v>
      </c>
      <c r="Q1556" s="3">
        <f t="shared" si="74"/>
        <v>38</v>
      </c>
      <c r="R1556" s="3">
        <v>3</v>
      </c>
      <c r="S1556" s="99">
        <v>31743.919999999998</v>
      </c>
      <c r="T1556" s="3" t="s">
        <v>29</v>
      </c>
      <c r="U1556" s="3" t="s">
        <v>23</v>
      </c>
      <c r="V1556" s="3" t="s">
        <v>53</v>
      </c>
    </row>
    <row r="1557" spans="1:22" x14ac:dyDescent="0.25">
      <c r="A1557" s="3" t="s">
        <v>609</v>
      </c>
      <c r="B1557" s="3">
        <v>23</v>
      </c>
      <c r="C1557" s="3" t="str" cm="1">
        <f t="array" ref="C1557">_xlfn.IFS($B1557&lt;18.5,"Underweight",$B1557&lt;24.9,"Normal Weight",$B1557&lt;29.9,"Overweight",TRUE,"Obesity")</f>
        <v>Normal Weight</v>
      </c>
      <c r="D1557" s="3">
        <v>5.48</v>
      </c>
      <c r="E1557" s="3" t="str">
        <f t="shared" si="72"/>
        <v>Normal</v>
      </c>
      <c r="F1557" s="3" t="s">
        <v>20</v>
      </c>
      <c r="G1557" s="3" t="s">
        <v>20</v>
      </c>
      <c r="H1557" s="3" t="s">
        <v>20</v>
      </c>
      <c r="I1557" s="3">
        <v>0</v>
      </c>
      <c r="J1557" s="3" t="s">
        <v>21</v>
      </c>
      <c r="L1557" s="3" t="s">
        <v>609</v>
      </c>
      <c r="M1557" s="3">
        <v>1977</v>
      </c>
      <c r="N1557" s="3" t="s">
        <v>22</v>
      </c>
      <c r="O1557" s="3">
        <v>14</v>
      </c>
      <c r="P1557" s="5">
        <f t="shared" si="73"/>
        <v>28412</v>
      </c>
      <c r="Q1557" s="3">
        <f t="shared" si="74"/>
        <v>45</v>
      </c>
      <c r="R1557" s="3">
        <v>2</v>
      </c>
      <c r="S1557" s="99">
        <v>31736.7</v>
      </c>
      <c r="T1557" s="3" t="s">
        <v>29</v>
      </c>
      <c r="U1557" s="3" t="s">
        <v>29</v>
      </c>
      <c r="V1557" s="3" t="s">
        <v>33</v>
      </c>
    </row>
    <row r="1558" spans="1:22" x14ac:dyDescent="0.25">
      <c r="A1558" s="3" t="s">
        <v>611</v>
      </c>
      <c r="B1558" s="3">
        <v>36.86</v>
      </c>
      <c r="C1558" s="3" t="str" cm="1">
        <f t="array" ref="C1558">_xlfn.IFS($B1558&lt;18.5,"Underweight",$B1558&lt;24.9,"Normal Weight",$B1558&lt;29.9,"Overweight",TRUE,"Obesity")</f>
        <v>Obesity</v>
      </c>
      <c r="D1558" s="3">
        <v>11.95</v>
      </c>
      <c r="E1558" s="3" t="str">
        <f t="shared" si="72"/>
        <v>Diabetes</v>
      </c>
      <c r="F1558" s="3" t="s">
        <v>20</v>
      </c>
      <c r="G1558" s="3" t="s">
        <v>20</v>
      </c>
      <c r="H1558" s="3" t="s">
        <v>20</v>
      </c>
      <c r="I1558" s="3">
        <v>0</v>
      </c>
      <c r="J1558" s="3" t="s">
        <v>20</v>
      </c>
      <c r="L1558" s="3" t="s">
        <v>611</v>
      </c>
      <c r="M1558" s="3">
        <v>1960</v>
      </c>
      <c r="N1558" s="3" t="s">
        <v>28</v>
      </c>
      <c r="O1558" s="3">
        <v>13</v>
      </c>
      <c r="P1558" s="5">
        <f t="shared" si="73"/>
        <v>22263</v>
      </c>
      <c r="Q1558" s="3">
        <f t="shared" si="74"/>
        <v>62</v>
      </c>
      <c r="R1558" s="3">
        <v>1</v>
      </c>
      <c r="S1558" s="99">
        <v>31620</v>
      </c>
      <c r="T1558" s="3" t="s">
        <v>29</v>
      </c>
      <c r="U1558" s="3" t="s">
        <v>23</v>
      </c>
      <c r="V1558" s="3" t="s">
        <v>119</v>
      </c>
    </row>
    <row r="1559" spans="1:22" x14ac:dyDescent="0.25">
      <c r="A1559" s="3" t="s">
        <v>613</v>
      </c>
      <c r="B1559" s="3">
        <v>24.25</v>
      </c>
      <c r="C1559" s="3" t="str" cm="1">
        <f t="array" ref="C1559">_xlfn.IFS($B1559&lt;18.5,"Underweight",$B1559&lt;24.9,"Normal Weight",$B1559&lt;29.9,"Overweight",TRUE,"Obesity")</f>
        <v>Normal Weight</v>
      </c>
      <c r="D1559" s="3">
        <v>8.6999999999999993</v>
      </c>
      <c r="E1559" s="3" t="str">
        <f t="shared" si="72"/>
        <v>Diabetes</v>
      </c>
      <c r="F1559" s="3" t="s">
        <v>21</v>
      </c>
      <c r="G1559" s="3" t="s">
        <v>20</v>
      </c>
      <c r="H1559" s="3" t="s">
        <v>20</v>
      </c>
      <c r="I1559" s="3">
        <v>1</v>
      </c>
      <c r="J1559" s="3" t="s">
        <v>21</v>
      </c>
      <c r="L1559" s="3" t="s">
        <v>613</v>
      </c>
      <c r="M1559" s="3">
        <v>1975</v>
      </c>
      <c r="N1559" s="3" t="s">
        <v>22</v>
      </c>
      <c r="O1559" s="3">
        <v>29</v>
      </c>
      <c r="P1559" s="5">
        <f t="shared" si="73"/>
        <v>27696</v>
      </c>
      <c r="Q1559" s="3">
        <f t="shared" si="74"/>
        <v>47</v>
      </c>
      <c r="R1559" s="3">
        <v>1</v>
      </c>
      <c r="S1559" s="99">
        <v>31591.82</v>
      </c>
      <c r="T1559" s="3" t="s">
        <v>29</v>
      </c>
      <c r="U1559" s="3" t="s">
        <v>23</v>
      </c>
      <c r="V1559" s="3" t="s">
        <v>53</v>
      </c>
    </row>
    <row r="1560" spans="1:22" x14ac:dyDescent="0.25">
      <c r="A1560" s="3" t="s">
        <v>30</v>
      </c>
      <c r="B1560" s="3">
        <v>34.484999999999999</v>
      </c>
      <c r="C1560" s="3" t="str" cm="1">
        <f t="array" ref="C1560">_xlfn.IFS($B1560&lt;18.5,"Underweight",$B1560&lt;24.9,"Normal Weight",$B1560&lt;29.9,"Overweight",TRUE,"Obesity")</f>
        <v>Obesity</v>
      </c>
      <c r="D1560" s="3">
        <v>11.87</v>
      </c>
      <c r="E1560" s="3" t="str">
        <f t="shared" si="72"/>
        <v>Diabetes</v>
      </c>
      <c r="F1560" s="3" t="s">
        <v>21</v>
      </c>
      <c r="G1560" s="3" t="s">
        <v>20</v>
      </c>
      <c r="H1560" s="3" t="s">
        <v>20</v>
      </c>
      <c r="I1560" s="3">
        <v>2</v>
      </c>
      <c r="J1560" s="3" t="s">
        <v>21</v>
      </c>
      <c r="L1560" s="3" t="s">
        <v>30</v>
      </c>
      <c r="M1560" s="3">
        <v>1970</v>
      </c>
      <c r="N1560" s="3" t="s">
        <v>47</v>
      </c>
      <c r="O1560" s="3">
        <v>11</v>
      </c>
      <c r="P1560" s="5">
        <f t="shared" si="73"/>
        <v>25822</v>
      </c>
      <c r="Q1560" s="3">
        <f t="shared" si="74"/>
        <v>52</v>
      </c>
      <c r="R1560" s="3">
        <v>3</v>
      </c>
      <c r="S1560" s="99">
        <v>60021.4</v>
      </c>
      <c r="T1560" s="3" t="s">
        <v>23</v>
      </c>
      <c r="U1560" s="3" t="s">
        <v>23</v>
      </c>
      <c r="V1560" s="3" t="s">
        <v>33</v>
      </c>
    </row>
    <row r="1561" spans="1:22" x14ac:dyDescent="0.25">
      <c r="A1561" s="3" t="s">
        <v>94</v>
      </c>
      <c r="B1561" s="3">
        <v>37.049999999999997</v>
      </c>
      <c r="C1561" s="3" t="str" cm="1">
        <f t="array" ref="C1561">_xlfn.IFS($B1561&lt;18.5,"Underweight",$B1561&lt;24.9,"Normal Weight",$B1561&lt;29.9,"Overweight",TRUE,"Obesity")</f>
        <v>Obesity</v>
      </c>
      <c r="D1561" s="3">
        <v>8.44</v>
      </c>
      <c r="E1561" s="3" t="str">
        <f t="shared" si="72"/>
        <v>Diabetes</v>
      </c>
      <c r="F1561" s="3" t="s">
        <v>20</v>
      </c>
      <c r="G1561" s="3" t="s">
        <v>20</v>
      </c>
      <c r="H1561" s="3" t="s">
        <v>20</v>
      </c>
      <c r="I1561" s="3">
        <v>0</v>
      </c>
      <c r="J1561" s="3" t="s">
        <v>21</v>
      </c>
      <c r="L1561" s="3" t="s">
        <v>94</v>
      </c>
      <c r="M1561" s="3">
        <v>1971</v>
      </c>
      <c r="N1561" s="3" t="s">
        <v>28</v>
      </c>
      <c r="O1561" s="3">
        <v>6</v>
      </c>
      <c r="P1561" s="5">
        <f t="shared" si="73"/>
        <v>26273</v>
      </c>
      <c r="Q1561" s="3">
        <f t="shared" si="74"/>
        <v>51</v>
      </c>
      <c r="R1561" s="3">
        <v>3</v>
      </c>
      <c r="S1561" s="99">
        <v>46255.11</v>
      </c>
      <c r="T1561" s="3" t="s">
        <v>23</v>
      </c>
      <c r="U1561" s="3" t="s">
        <v>24</v>
      </c>
      <c r="V1561" s="3" t="s">
        <v>119</v>
      </c>
    </row>
    <row r="1562" spans="1:22" x14ac:dyDescent="0.25">
      <c r="A1562" s="3" t="s">
        <v>615</v>
      </c>
      <c r="B1562" s="3">
        <v>23.85</v>
      </c>
      <c r="C1562" s="3" t="str" cm="1">
        <f t="array" ref="C1562">_xlfn.IFS($B1562&lt;18.5,"Underweight",$B1562&lt;24.9,"Normal Weight",$B1562&lt;29.9,"Overweight",TRUE,"Obesity")</f>
        <v>Normal Weight</v>
      </c>
      <c r="D1562" s="3">
        <v>7.84</v>
      </c>
      <c r="E1562" s="3" t="str">
        <f t="shared" si="72"/>
        <v>Diabetes</v>
      </c>
      <c r="F1562" s="3" t="s">
        <v>20</v>
      </c>
      <c r="G1562" s="3" t="s">
        <v>20</v>
      </c>
      <c r="H1562" s="3" t="s">
        <v>20</v>
      </c>
      <c r="I1562" s="3">
        <v>0</v>
      </c>
      <c r="J1562" s="3" t="s">
        <v>21</v>
      </c>
      <c r="L1562" s="3" t="s">
        <v>615</v>
      </c>
      <c r="M1562" s="3">
        <v>1974</v>
      </c>
      <c r="N1562" s="3" t="s">
        <v>22</v>
      </c>
      <c r="O1562" s="3">
        <v>8</v>
      </c>
      <c r="P1562" s="5">
        <f t="shared" si="73"/>
        <v>27310</v>
      </c>
      <c r="Q1562" s="3">
        <f t="shared" si="74"/>
        <v>48</v>
      </c>
      <c r="R1562" s="3">
        <v>0</v>
      </c>
      <c r="S1562" s="99">
        <v>31368.81</v>
      </c>
      <c r="T1562" s="3" t="s">
        <v>29</v>
      </c>
      <c r="U1562" s="3" t="s">
        <v>24</v>
      </c>
      <c r="V1562" s="3" t="s">
        <v>53</v>
      </c>
    </row>
    <row r="1563" spans="1:22" x14ac:dyDescent="0.25">
      <c r="A1563" s="3" t="s">
        <v>617</v>
      </c>
      <c r="B1563" s="3">
        <v>40.020000000000003</v>
      </c>
      <c r="C1563" s="3" t="str" cm="1">
        <f t="array" ref="C1563">_xlfn.IFS($B1563&lt;18.5,"Underweight",$B1563&lt;24.9,"Normal Weight",$B1563&lt;29.9,"Overweight",TRUE,"Obesity")</f>
        <v>Obesity</v>
      </c>
      <c r="D1563" s="3">
        <v>5.19</v>
      </c>
      <c r="E1563" s="3" t="str">
        <f t="shared" si="72"/>
        <v>Normal</v>
      </c>
      <c r="F1563" s="3" t="s">
        <v>21</v>
      </c>
      <c r="G1563" s="3" t="s">
        <v>20</v>
      </c>
      <c r="H1563" s="3" t="s">
        <v>20</v>
      </c>
      <c r="I1563" s="3">
        <v>1</v>
      </c>
      <c r="J1563" s="3" t="s">
        <v>21</v>
      </c>
      <c r="L1563" s="3" t="s">
        <v>617</v>
      </c>
      <c r="M1563" s="3">
        <v>1995</v>
      </c>
      <c r="N1563" s="3" t="s">
        <v>47</v>
      </c>
      <c r="O1563" s="3">
        <v>27</v>
      </c>
      <c r="P1563" s="5">
        <f t="shared" si="73"/>
        <v>34969</v>
      </c>
      <c r="Q1563" s="3">
        <f t="shared" si="74"/>
        <v>27</v>
      </c>
      <c r="R1563" s="3">
        <v>0</v>
      </c>
      <c r="S1563" s="99">
        <v>31328.27</v>
      </c>
      <c r="T1563" s="3" t="s">
        <v>29</v>
      </c>
      <c r="U1563" s="3" t="s">
        <v>29</v>
      </c>
      <c r="V1563" s="3" t="s">
        <v>53</v>
      </c>
    </row>
    <row r="1564" spans="1:22" x14ac:dyDescent="0.25">
      <c r="A1564" s="3" t="s">
        <v>619</v>
      </c>
      <c r="B1564" s="3">
        <v>19.170000000000002</v>
      </c>
      <c r="C1564" s="3" t="str" cm="1">
        <f t="array" ref="C1564">_xlfn.IFS($B1564&lt;18.5,"Underweight",$B1564&lt;24.9,"Normal Weight",$B1564&lt;29.9,"Overweight",TRUE,"Obesity")</f>
        <v>Normal Weight</v>
      </c>
      <c r="D1564" s="3">
        <v>8.41</v>
      </c>
      <c r="E1564" s="3" t="str">
        <f t="shared" si="72"/>
        <v>Diabetes</v>
      </c>
      <c r="F1564" s="3" t="s">
        <v>20</v>
      </c>
      <c r="G1564" s="3" t="s">
        <v>20</v>
      </c>
      <c r="H1564" s="3" t="s">
        <v>20</v>
      </c>
      <c r="I1564" s="3">
        <v>0</v>
      </c>
      <c r="J1564" s="3" t="s">
        <v>21</v>
      </c>
      <c r="L1564" s="3" t="s">
        <v>619</v>
      </c>
      <c r="M1564" s="3">
        <v>1968</v>
      </c>
      <c r="N1564" s="3" t="s">
        <v>61</v>
      </c>
      <c r="O1564" s="3">
        <v>9</v>
      </c>
      <c r="P1564" s="5">
        <f t="shared" si="73"/>
        <v>25028</v>
      </c>
      <c r="Q1564" s="3">
        <f t="shared" si="74"/>
        <v>54</v>
      </c>
      <c r="R1564" s="3">
        <v>0</v>
      </c>
      <c r="S1564" s="99">
        <v>31322.53</v>
      </c>
      <c r="T1564" s="3" t="s">
        <v>29</v>
      </c>
      <c r="U1564" s="3" t="s">
        <v>23</v>
      </c>
      <c r="V1564" s="3" t="s">
        <v>53</v>
      </c>
    </row>
    <row r="1565" spans="1:22" x14ac:dyDescent="0.25">
      <c r="A1565" s="3" t="s">
        <v>620</v>
      </c>
      <c r="B1565" s="3">
        <v>43.53</v>
      </c>
      <c r="C1565" s="3" t="str" cm="1">
        <f t="array" ref="C1565">_xlfn.IFS($B1565&lt;18.5,"Underweight",$B1565&lt;24.9,"Normal Weight",$B1565&lt;29.9,"Overweight",TRUE,"Obesity")</f>
        <v>Obesity</v>
      </c>
      <c r="D1565" s="3">
        <v>5.86</v>
      </c>
      <c r="E1565" s="3" t="str">
        <f t="shared" si="72"/>
        <v>Prediabetes</v>
      </c>
      <c r="F1565" s="3" t="s">
        <v>21</v>
      </c>
      <c r="G1565" s="3" t="s">
        <v>117</v>
      </c>
      <c r="H1565" s="3" t="s">
        <v>20</v>
      </c>
      <c r="I1565" s="3">
        <v>2</v>
      </c>
      <c r="J1565" s="3" t="s">
        <v>21</v>
      </c>
      <c r="L1565" s="3" t="s">
        <v>620</v>
      </c>
      <c r="M1565" s="3">
        <v>2000</v>
      </c>
      <c r="N1565" s="3" t="s">
        <v>61</v>
      </c>
      <c r="O1565" s="3">
        <v>22</v>
      </c>
      <c r="P1565" s="5">
        <f t="shared" si="73"/>
        <v>36729</v>
      </c>
      <c r="Q1565" s="3">
        <f t="shared" si="74"/>
        <v>22</v>
      </c>
      <c r="R1565" s="3">
        <v>0</v>
      </c>
      <c r="S1565" s="99">
        <v>31234.560000000001</v>
      </c>
      <c r="T1565" s="3" t="s">
        <v>23</v>
      </c>
      <c r="U1565" s="3" t="s">
        <v>23</v>
      </c>
      <c r="V1565" s="3" t="s">
        <v>53</v>
      </c>
    </row>
    <row r="1566" spans="1:22" x14ac:dyDescent="0.25">
      <c r="A1566" s="3" t="s">
        <v>622</v>
      </c>
      <c r="B1566" s="3">
        <v>46.06</v>
      </c>
      <c r="C1566" s="3" t="str" cm="1">
        <f t="array" ref="C1566">_xlfn.IFS($B1566&lt;18.5,"Underweight",$B1566&lt;24.9,"Normal Weight",$B1566&lt;29.9,"Overweight",TRUE,"Obesity")</f>
        <v>Obesity</v>
      </c>
      <c r="D1566" s="3">
        <v>4.18</v>
      </c>
      <c r="E1566" s="3" t="str">
        <f t="shared" si="72"/>
        <v>Normal</v>
      </c>
      <c r="F1566" s="3" t="s">
        <v>20</v>
      </c>
      <c r="G1566" s="3" t="s">
        <v>117</v>
      </c>
      <c r="H1566" s="3" t="s">
        <v>20</v>
      </c>
      <c r="I1566" s="3">
        <v>1</v>
      </c>
      <c r="J1566" s="3" t="s">
        <v>21</v>
      </c>
      <c r="L1566" s="3" t="s">
        <v>622</v>
      </c>
      <c r="M1566" s="3">
        <v>2004</v>
      </c>
      <c r="N1566" s="3" t="s">
        <v>56</v>
      </c>
      <c r="O1566" s="3">
        <v>9</v>
      </c>
      <c r="P1566" s="5">
        <f t="shared" si="73"/>
        <v>38300</v>
      </c>
      <c r="Q1566" s="3">
        <f t="shared" si="74"/>
        <v>18</v>
      </c>
      <c r="R1566" s="3">
        <v>0</v>
      </c>
      <c r="S1566" s="99">
        <v>31196.61</v>
      </c>
      <c r="T1566" s="3" t="s">
        <v>29</v>
      </c>
      <c r="U1566" s="3" t="s">
        <v>23</v>
      </c>
      <c r="V1566" s="3" t="s">
        <v>53</v>
      </c>
    </row>
    <row r="1567" spans="1:22" x14ac:dyDescent="0.25">
      <c r="A1567" s="3" t="s">
        <v>624</v>
      </c>
      <c r="B1567" s="3">
        <v>29.92</v>
      </c>
      <c r="C1567" s="3" t="str" cm="1">
        <f t="array" ref="C1567">_xlfn.IFS($B1567&lt;18.5,"Underweight",$B1567&lt;24.9,"Normal Weight",$B1567&lt;29.9,"Overweight",TRUE,"Obesity")</f>
        <v>Obesity</v>
      </c>
      <c r="D1567" s="3">
        <v>11.99</v>
      </c>
      <c r="E1567" s="3" t="str">
        <f t="shared" si="72"/>
        <v>Diabetes</v>
      </c>
      <c r="F1567" s="3" t="s">
        <v>21</v>
      </c>
      <c r="G1567" s="3" t="s">
        <v>20</v>
      </c>
      <c r="H1567" s="3" t="s">
        <v>20</v>
      </c>
      <c r="I1567" s="3">
        <v>2</v>
      </c>
      <c r="J1567" s="3" t="s">
        <v>21</v>
      </c>
      <c r="L1567" s="3" t="s">
        <v>624</v>
      </c>
      <c r="M1567" s="3">
        <v>1961</v>
      </c>
      <c r="N1567" s="3" t="s">
        <v>47</v>
      </c>
      <c r="O1567" s="3">
        <v>9</v>
      </c>
      <c r="P1567" s="5">
        <f t="shared" si="73"/>
        <v>22533</v>
      </c>
      <c r="Q1567" s="3">
        <f t="shared" si="74"/>
        <v>61</v>
      </c>
      <c r="R1567" s="3">
        <v>3</v>
      </c>
      <c r="S1567" s="99">
        <v>30942.19</v>
      </c>
      <c r="T1567" s="3" t="s">
        <v>29</v>
      </c>
      <c r="U1567" s="3" t="s">
        <v>29</v>
      </c>
      <c r="V1567" s="3" t="s">
        <v>25</v>
      </c>
    </row>
    <row r="1568" spans="1:22" x14ac:dyDescent="0.25">
      <c r="A1568" s="3" t="s">
        <v>626</v>
      </c>
      <c r="B1568" s="3">
        <v>28.46</v>
      </c>
      <c r="C1568" s="3" t="str" cm="1">
        <f t="array" ref="C1568">_xlfn.IFS($B1568&lt;18.5,"Underweight",$B1568&lt;24.9,"Normal Weight",$B1568&lt;29.9,"Overweight",TRUE,"Obesity")</f>
        <v>Overweight</v>
      </c>
      <c r="D1568" s="3">
        <v>4.8499999999999996</v>
      </c>
      <c r="E1568" s="3" t="str">
        <f t="shared" si="72"/>
        <v>Normal</v>
      </c>
      <c r="F1568" s="3" t="s">
        <v>21</v>
      </c>
      <c r="G1568" s="3" t="s">
        <v>20</v>
      </c>
      <c r="H1568" s="3" t="s">
        <v>20</v>
      </c>
      <c r="I1568" s="3">
        <v>1</v>
      </c>
      <c r="J1568" s="3" t="s">
        <v>21</v>
      </c>
      <c r="L1568" s="3" t="s">
        <v>626</v>
      </c>
      <c r="M1568" s="3">
        <v>1988</v>
      </c>
      <c r="N1568" s="3" t="s">
        <v>47</v>
      </c>
      <c r="O1568" s="3">
        <v>5</v>
      </c>
      <c r="P1568" s="5">
        <f t="shared" si="73"/>
        <v>32391</v>
      </c>
      <c r="Q1568" s="3">
        <f t="shared" si="74"/>
        <v>34</v>
      </c>
      <c r="R1568" s="3">
        <v>3</v>
      </c>
      <c r="S1568" s="99">
        <v>30763.01</v>
      </c>
      <c r="T1568" s="3" t="s">
        <v>29</v>
      </c>
      <c r="U1568" s="3" t="s">
        <v>23</v>
      </c>
      <c r="V1568" s="3" t="s">
        <v>53</v>
      </c>
    </row>
    <row r="1569" spans="1:22" x14ac:dyDescent="0.25">
      <c r="A1569" s="3" t="s">
        <v>628</v>
      </c>
      <c r="B1569" s="3">
        <v>24.56</v>
      </c>
      <c r="C1569" s="3" t="str" cm="1">
        <f t="array" ref="C1569">_xlfn.IFS($B1569&lt;18.5,"Underweight",$B1569&lt;24.9,"Normal Weight",$B1569&lt;29.9,"Overweight",TRUE,"Obesity")</f>
        <v>Normal Weight</v>
      </c>
      <c r="D1569" s="3">
        <v>6.18</v>
      </c>
      <c r="E1569" s="3" t="str">
        <f t="shared" si="72"/>
        <v>Prediabetes</v>
      </c>
      <c r="F1569" s="3" t="s">
        <v>21</v>
      </c>
      <c r="G1569" s="3" t="s">
        <v>20</v>
      </c>
      <c r="H1569" s="3" t="s">
        <v>21</v>
      </c>
      <c r="I1569" s="3">
        <v>1</v>
      </c>
      <c r="J1569" s="3" t="s">
        <v>21</v>
      </c>
      <c r="L1569" s="3" t="s">
        <v>628</v>
      </c>
      <c r="M1569" s="3">
        <v>1983</v>
      </c>
      <c r="N1569" s="3" t="s">
        <v>28</v>
      </c>
      <c r="O1569" s="3">
        <v>21</v>
      </c>
      <c r="P1569" s="5">
        <f t="shared" si="73"/>
        <v>30671</v>
      </c>
      <c r="Q1569" s="3">
        <f t="shared" si="74"/>
        <v>39</v>
      </c>
      <c r="R1569" s="3">
        <v>3</v>
      </c>
      <c r="S1569" s="99">
        <v>30724.44</v>
      </c>
      <c r="T1569" s="3" t="s">
        <v>29</v>
      </c>
      <c r="U1569" s="3" t="s">
        <v>24</v>
      </c>
      <c r="V1569" s="3" t="s">
        <v>53</v>
      </c>
    </row>
    <row r="1570" spans="1:22" x14ac:dyDescent="0.25">
      <c r="A1570" s="3" t="s">
        <v>630</v>
      </c>
      <c r="B1570" s="3">
        <v>41.19</v>
      </c>
      <c r="C1570" s="3" t="str" cm="1">
        <f t="array" ref="C1570">_xlfn.IFS($B1570&lt;18.5,"Underweight",$B1570&lt;24.9,"Normal Weight",$B1570&lt;29.9,"Overweight",TRUE,"Obesity")</f>
        <v>Obesity</v>
      </c>
      <c r="D1570" s="3">
        <v>6.37</v>
      </c>
      <c r="E1570" s="3" t="str">
        <f t="shared" si="72"/>
        <v>Prediabetes</v>
      </c>
      <c r="F1570" s="3" t="s">
        <v>20</v>
      </c>
      <c r="G1570" s="3" t="s">
        <v>20</v>
      </c>
      <c r="H1570" s="3" t="s">
        <v>20</v>
      </c>
      <c r="I1570" s="3">
        <v>0</v>
      </c>
      <c r="J1570" s="3" t="s">
        <v>21</v>
      </c>
      <c r="L1570" s="3" t="s">
        <v>630</v>
      </c>
      <c r="M1570" s="3">
        <v>1999</v>
      </c>
      <c r="N1570" s="3" t="s">
        <v>47</v>
      </c>
      <c r="O1570" s="3">
        <v>21</v>
      </c>
      <c r="P1570" s="5">
        <f t="shared" si="73"/>
        <v>36424</v>
      </c>
      <c r="Q1570" s="3">
        <f t="shared" si="74"/>
        <v>23</v>
      </c>
      <c r="R1570" s="3">
        <v>0</v>
      </c>
      <c r="S1570" s="99">
        <v>30697.71</v>
      </c>
      <c r="T1570" s="3" t="s">
        <v>23</v>
      </c>
      <c r="U1570" s="3" t="s">
        <v>29</v>
      </c>
      <c r="V1570" s="3" t="s">
        <v>53</v>
      </c>
    </row>
    <row r="1571" spans="1:22" x14ac:dyDescent="0.25">
      <c r="A1571" s="3" t="s">
        <v>632</v>
      </c>
      <c r="B1571" s="3">
        <v>18.63</v>
      </c>
      <c r="C1571" s="3" t="str" cm="1">
        <f t="array" ref="C1571">_xlfn.IFS($B1571&lt;18.5,"Underweight",$B1571&lt;24.9,"Normal Weight",$B1571&lt;29.9,"Overweight",TRUE,"Obesity")</f>
        <v>Normal Weight</v>
      </c>
      <c r="D1571" s="3">
        <v>9.81</v>
      </c>
      <c r="E1571" s="3" t="str">
        <f t="shared" si="72"/>
        <v>Diabetes</v>
      </c>
      <c r="F1571" s="3" t="s">
        <v>21</v>
      </c>
      <c r="G1571" s="3" t="s">
        <v>20</v>
      </c>
      <c r="H1571" s="3" t="s">
        <v>20</v>
      </c>
      <c r="I1571" s="3">
        <v>2</v>
      </c>
      <c r="J1571" s="3" t="s">
        <v>21</v>
      </c>
      <c r="L1571" s="3" t="s">
        <v>632</v>
      </c>
      <c r="M1571" s="3">
        <v>1970</v>
      </c>
      <c r="N1571" s="3" t="s">
        <v>56</v>
      </c>
      <c r="O1571" s="3">
        <v>11</v>
      </c>
      <c r="P1571" s="5">
        <f t="shared" si="73"/>
        <v>25883</v>
      </c>
      <c r="Q1571" s="3">
        <f t="shared" si="74"/>
        <v>52</v>
      </c>
      <c r="R1571" s="3">
        <v>0</v>
      </c>
      <c r="S1571" s="99">
        <v>30625.65</v>
      </c>
      <c r="T1571" s="3" t="s">
        <v>29</v>
      </c>
      <c r="U1571" s="3" t="s">
        <v>24</v>
      </c>
      <c r="V1571" s="3" t="s">
        <v>53</v>
      </c>
    </row>
    <row r="1572" spans="1:22" x14ac:dyDescent="0.25">
      <c r="A1572" s="3" t="s">
        <v>96</v>
      </c>
      <c r="B1572" s="3">
        <v>43.89</v>
      </c>
      <c r="C1572" s="3" t="str" cm="1">
        <f t="array" ref="C1572">_xlfn.IFS($B1572&lt;18.5,"Underweight",$B1572&lt;24.9,"Normal Weight",$B1572&lt;29.9,"Overweight",TRUE,"Obesity")</f>
        <v>Obesity</v>
      </c>
      <c r="D1572" s="3">
        <v>8.7100000000000009</v>
      </c>
      <c r="E1572" s="3" t="str">
        <f t="shared" si="72"/>
        <v>Diabetes</v>
      </c>
      <c r="F1572" s="3" t="s">
        <v>20</v>
      </c>
      <c r="G1572" s="3" t="s">
        <v>20</v>
      </c>
      <c r="H1572" s="3" t="s">
        <v>20</v>
      </c>
      <c r="I1572" s="3">
        <v>0</v>
      </c>
      <c r="J1572" s="3" t="s">
        <v>21</v>
      </c>
      <c r="L1572" s="3" t="s">
        <v>96</v>
      </c>
      <c r="M1572" s="3">
        <v>1978</v>
      </c>
      <c r="N1572" s="3" t="s">
        <v>51</v>
      </c>
      <c r="O1572" s="3">
        <v>17</v>
      </c>
      <c r="P1572" s="5">
        <f t="shared" si="73"/>
        <v>28719</v>
      </c>
      <c r="Q1572" s="3">
        <f t="shared" si="74"/>
        <v>44</v>
      </c>
      <c r="R1572" s="3">
        <v>2</v>
      </c>
      <c r="S1572" s="99">
        <v>46200.99</v>
      </c>
      <c r="T1572" s="3" t="s">
        <v>23</v>
      </c>
      <c r="U1572" s="3" t="s">
        <v>23</v>
      </c>
      <c r="V1572" s="3" t="s">
        <v>25</v>
      </c>
    </row>
    <row r="1573" spans="1:22" x14ac:dyDescent="0.25">
      <c r="A1573" s="3" t="s">
        <v>634</v>
      </c>
      <c r="B1573" s="3">
        <v>26.26</v>
      </c>
      <c r="C1573" s="3" t="str" cm="1">
        <f t="array" ref="C1573">_xlfn.IFS($B1573&lt;18.5,"Underweight",$B1573&lt;24.9,"Normal Weight",$B1573&lt;29.9,"Overweight",TRUE,"Obesity")</f>
        <v>Overweight</v>
      </c>
      <c r="D1573" s="3">
        <v>11.8</v>
      </c>
      <c r="E1573" s="3" t="str">
        <f t="shared" si="72"/>
        <v>Diabetes</v>
      </c>
      <c r="F1573" s="3" t="s">
        <v>21</v>
      </c>
      <c r="G1573" s="3" t="s">
        <v>20</v>
      </c>
      <c r="H1573" s="3" t="s">
        <v>20</v>
      </c>
      <c r="I1573" s="3">
        <v>1</v>
      </c>
      <c r="J1573" s="3" t="s">
        <v>21</v>
      </c>
      <c r="L1573" s="3" t="s">
        <v>634</v>
      </c>
      <c r="M1573" s="3">
        <v>1986</v>
      </c>
      <c r="N1573" s="3" t="s">
        <v>51</v>
      </c>
      <c r="O1573" s="3">
        <v>10</v>
      </c>
      <c r="P1573" s="5">
        <f t="shared" si="73"/>
        <v>31634</v>
      </c>
      <c r="Q1573" s="3">
        <f t="shared" si="74"/>
        <v>36</v>
      </c>
      <c r="R1573" s="3">
        <v>3</v>
      </c>
      <c r="S1573" s="99">
        <v>30530.5</v>
      </c>
      <c r="T1573" s="3" t="s">
        <v>29</v>
      </c>
      <c r="U1573" s="3" t="s">
        <v>23</v>
      </c>
      <c r="V1573" s="3" t="s">
        <v>53</v>
      </c>
    </row>
    <row r="1574" spans="1:22" x14ac:dyDescent="0.25">
      <c r="A1574" s="3" t="s">
        <v>636</v>
      </c>
      <c r="B1574" s="3">
        <v>22.37</v>
      </c>
      <c r="C1574" s="3" t="str" cm="1">
        <f t="array" ref="C1574">_xlfn.IFS($B1574&lt;18.5,"Underweight",$B1574&lt;24.9,"Normal Weight",$B1574&lt;29.9,"Overweight",TRUE,"Obesity")</f>
        <v>Normal Weight</v>
      </c>
      <c r="D1574" s="3">
        <v>5.86</v>
      </c>
      <c r="E1574" s="3" t="str">
        <f t="shared" si="72"/>
        <v>Prediabetes</v>
      </c>
      <c r="F1574" s="3" t="s">
        <v>21</v>
      </c>
      <c r="G1574" s="3" t="s">
        <v>20</v>
      </c>
      <c r="H1574" s="3" t="s">
        <v>21</v>
      </c>
      <c r="I1574" s="3">
        <v>1</v>
      </c>
      <c r="J1574" s="3" t="s">
        <v>21</v>
      </c>
      <c r="L1574" s="3" t="s">
        <v>636</v>
      </c>
      <c r="M1574" s="3">
        <v>1983</v>
      </c>
      <c r="N1574" s="3" t="s">
        <v>47</v>
      </c>
      <c r="O1574" s="3">
        <v>3</v>
      </c>
      <c r="P1574" s="5">
        <f t="shared" si="73"/>
        <v>30562</v>
      </c>
      <c r="Q1574" s="3">
        <f t="shared" si="74"/>
        <v>39</v>
      </c>
      <c r="R1574" s="3">
        <v>3</v>
      </c>
      <c r="S1574" s="99">
        <v>30457.37</v>
      </c>
      <c r="T1574" s="3" t="s">
        <v>29</v>
      </c>
      <c r="U1574" s="3" t="s">
        <v>23</v>
      </c>
      <c r="V1574" s="3" t="s">
        <v>33</v>
      </c>
    </row>
    <row r="1575" spans="1:22" x14ac:dyDescent="0.25">
      <c r="A1575" s="3" t="s">
        <v>638</v>
      </c>
      <c r="B1575" s="3">
        <v>39.619999999999997</v>
      </c>
      <c r="C1575" s="3" t="str" cm="1">
        <f t="array" ref="C1575">_xlfn.IFS($B1575&lt;18.5,"Underweight",$B1575&lt;24.9,"Normal Weight",$B1575&lt;29.9,"Overweight",TRUE,"Obesity")</f>
        <v>Obesity</v>
      </c>
      <c r="D1575" s="3">
        <v>4.28</v>
      </c>
      <c r="E1575" s="3" t="str">
        <f t="shared" si="72"/>
        <v>Normal</v>
      </c>
      <c r="F1575" s="3" t="s">
        <v>20</v>
      </c>
      <c r="G1575" s="3" t="s">
        <v>20</v>
      </c>
      <c r="H1575" s="3" t="s">
        <v>20</v>
      </c>
      <c r="I1575" s="3">
        <v>1</v>
      </c>
      <c r="J1575" s="3" t="s">
        <v>21</v>
      </c>
      <c r="L1575" s="3" t="s">
        <v>638</v>
      </c>
      <c r="M1575" s="3">
        <v>1998</v>
      </c>
      <c r="N1575" s="3" t="s">
        <v>22</v>
      </c>
      <c r="O1575" s="3">
        <v>28</v>
      </c>
      <c r="P1575" s="5">
        <f t="shared" si="73"/>
        <v>36096</v>
      </c>
      <c r="Q1575" s="3">
        <f t="shared" si="74"/>
        <v>24</v>
      </c>
      <c r="R1575" s="3">
        <v>0</v>
      </c>
      <c r="S1575" s="99">
        <v>30422.03</v>
      </c>
      <c r="T1575" s="3" t="s">
        <v>29</v>
      </c>
      <c r="U1575" s="3" t="s">
        <v>24</v>
      </c>
      <c r="V1575" s="3" t="s">
        <v>53</v>
      </c>
    </row>
    <row r="1576" spans="1:22" x14ac:dyDescent="0.25">
      <c r="A1576" s="3" t="s">
        <v>640</v>
      </c>
      <c r="B1576" s="3">
        <v>18.329999999999998</v>
      </c>
      <c r="C1576" s="3" t="str" cm="1">
        <f t="array" ref="C1576">_xlfn.IFS($B1576&lt;18.5,"Underweight",$B1576&lt;24.9,"Normal Weight",$B1576&lt;29.9,"Overweight",TRUE,"Obesity")</f>
        <v>Underweight</v>
      </c>
      <c r="D1576" s="3">
        <v>4.16</v>
      </c>
      <c r="E1576" s="3" t="str">
        <f t="shared" si="72"/>
        <v>Normal</v>
      </c>
      <c r="F1576" s="3" t="s">
        <v>21</v>
      </c>
      <c r="G1576" s="3" t="s">
        <v>20</v>
      </c>
      <c r="H1576" s="3" t="s">
        <v>20</v>
      </c>
      <c r="I1576" s="3">
        <v>0</v>
      </c>
      <c r="J1576" s="3" t="s">
        <v>21</v>
      </c>
      <c r="L1576" s="3" t="s">
        <v>640</v>
      </c>
      <c r="M1576" s="3">
        <v>1976</v>
      </c>
      <c r="N1576" s="3" t="s">
        <v>47</v>
      </c>
      <c r="O1576" s="3">
        <v>3</v>
      </c>
      <c r="P1576" s="5">
        <f t="shared" si="73"/>
        <v>28006</v>
      </c>
      <c r="Q1576" s="3">
        <f t="shared" si="74"/>
        <v>46</v>
      </c>
      <c r="R1576" s="3">
        <v>2</v>
      </c>
      <c r="S1576" s="99">
        <v>30409.53</v>
      </c>
      <c r="T1576" s="3" t="s">
        <v>29</v>
      </c>
      <c r="U1576" s="3" t="s">
        <v>24</v>
      </c>
      <c r="V1576" s="3" t="s">
        <v>33</v>
      </c>
    </row>
    <row r="1577" spans="1:22" x14ac:dyDescent="0.25">
      <c r="A1577" s="3" t="s">
        <v>641</v>
      </c>
      <c r="B1577" s="3">
        <v>17.11</v>
      </c>
      <c r="C1577" s="3" t="str" cm="1">
        <f t="array" ref="C1577">_xlfn.IFS($B1577&lt;18.5,"Underweight",$B1577&lt;24.9,"Normal Weight",$B1577&lt;29.9,"Overweight",TRUE,"Obesity")</f>
        <v>Underweight</v>
      </c>
      <c r="D1577" s="3">
        <v>4.9800000000000004</v>
      </c>
      <c r="E1577" s="3" t="str">
        <f t="shared" si="72"/>
        <v>Normal</v>
      </c>
      <c r="F1577" s="3" t="s">
        <v>21</v>
      </c>
      <c r="G1577" s="3" t="s">
        <v>20</v>
      </c>
      <c r="H1577" s="3" t="s">
        <v>21</v>
      </c>
      <c r="I1577" s="3">
        <v>1</v>
      </c>
      <c r="J1577" s="3" t="s">
        <v>21</v>
      </c>
      <c r="L1577" s="3" t="s">
        <v>641</v>
      </c>
      <c r="M1577" s="3">
        <v>1969</v>
      </c>
      <c r="N1577" s="3" t="s">
        <v>61</v>
      </c>
      <c r="O1577" s="3">
        <v>30</v>
      </c>
      <c r="P1577" s="5">
        <f t="shared" si="73"/>
        <v>25414</v>
      </c>
      <c r="Q1577" s="3">
        <f t="shared" si="74"/>
        <v>53</v>
      </c>
      <c r="R1577" s="3">
        <v>0</v>
      </c>
      <c r="S1577" s="99">
        <v>30366.93</v>
      </c>
      <c r="T1577" s="3" t="s">
        <v>29</v>
      </c>
      <c r="U1577" s="3" t="s">
        <v>29</v>
      </c>
      <c r="V1577" s="3" t="s">
        <v>53</v>
      </c>
    </row>
    <row r="1578" spans="1:22" x14ac:dyDescent="0.25">
      <c r="A1578" s="3" t="s">
        <v>643</v>
      </c>
      <c r="B1578" s="3">
        <v>43.5</v>
      </c>
      <c r="C1578" s="3" t="str" cm="1">
        <f t="array" ref="C1578">_xlfn.IFS($B1578&lt;18.5,"Underweight",$B1578&lt;24.9,"Normal Weight",$B1578&lt;29.9,"Overweight",TRUE,"Obesity")</f>
        <v>Obesity</v>
      </c>
      <c r="D1578" s="3">
        <v>6.38</v>
      </c>
      <c r="E1578" s="3" t="str">
        <f t="shared" si="72"/>
        <v>Prediabetes</v>
      </c>
      <c r="F1578" s="3" t="s">
        <v>20</v>
      </c>
      <c r="G1578" s="3" t="s">
        <v>117</v>
      </c>
      <c r="H1578" s="3" t="s">
        <v>20</v>
      </c>
      <c r="I1578" s="3">
        <v>1</v>
      </c>
      <c r="J1578" s="3" t="s">
        <v>21</v>
      </c>
      <c r="L1578" s="3" t="s">
        <v>643</v>
      </c>
      <c r="M1578" s="3">
        <v>2004</v>
      </c>
      <c r="N1578" s="3" t="s">
        <v>32</v>
      </c>
      <c r="O1578" s="3">
        <v>1</v>
      </c>
      <c r="P1578" s="5">
        <f t="shared" si="73"/>
        <v>38139</v>
      </c>
      <c r="Q1578" s="3">
        <f t="shared" si="74"/>
        <v>19</v>
      </c>
      <c r="R1578" s="3">
        <v>0</v>
      </c>
      <c r="S1578" s="99">
        <v>30328.27</v>
      </c>
      <c r="T1578" s="3" t="s">
        <v>29</v>
      </c>
      <c r="U1578" s="3" t="s">
        <v>29</v>
      </c>
      <c r="V1578" s="3" t="s">
        <v>53</v>
      </c>
    </row>
    <row r="1579" spans="1:22" x14ac:dyDescent="0.25">
      <c r="A1579" s="3" t="s">
        <v>645</v>
      </c>
      <c r="B1579" s="3">
        <v>25.364999999999998</v>
      </c>
      <c r="C1579" s="3" t="str" cm="1">
        <f t="array" ref="C1579">_xlfn.IFS($B1579&lt;18.5,"Underweight",$B1579&lt;24.9,"Normal Weight",$B1579&lt;29.9,"Overweight",TRUE,"Obesity")</f>
        <v>Overweight</v>
      </c>
      <c r="D1579" s="3">
        <v>5.19</v>
      </c>
      <c r="E1579" s="3" t="str">
        <f t="shared" si="72"/>
        <v>Normal</v>
      </c>
      <c r="F1579" s="3" t="s">
        <v>20</v>
      </c>
      <c r="G1579" s="3" t="s">
        <v>20</v>
      </c>
      <c r="H1579" s="3" t="s">
        <v>20</v>
      </c>
      <c r="I1579" s="3">
        <v>2</v>
      </c>
      <c r="J1579" s="3" t="s">
        <v>20</v>
      </c>
      <c r="L1579" s="3" t="s">
        <v>645</v>
      </c>
      <c r="M1579" s="3">
        <v>1972</v>
      </c>
      <c r="N1579" s="3" t="s">
        <v>61</v>
      </c>
      <c r="O1579" s="3">
        <v>24</v>
      </c>
      <c r="P1579" s="5">
        <f t="shared" si="73"/>
        <v>26504</v>
      </c>
      <c r="Q1579" s="3">
        <f t="shared" si="74"/>
        <v>50</v>
      </c>
      <c r="R1579" s="3">
        <v>2</v>
      </c>
      <c r="S1579" s="99">
        <v>30284.639999999999</v>
      </c>
      <c r="T1579" s="3" t="s">
        <v>23</v>
      </c>
      <c r="U1579" s="3" t="s">
        <v>23</v>
      </c>
      <c r="V1579" s="3" t="s">
        <v>33</v>
      </c>
    </row>
    <row r="1580" spans="1:22" x14ac:dyDescent="0.25">
      <c r="A1580" s="3" t="s">
        <v>647</v>
      </c>
      <c r="B1580" s="3">
        <v>28.594999999999999</v>
      </c>
      <c r="C1580" s="3" t="str" cm="1">
        <f t="array" ref="C1580">_xlfn.IFS($B1580&lt;18.5,"Underweight",$B1580&lt;24.9,"Normal Weight",$B1580&lt;29.9,"Overweight",TRUE,"Obesity")</f>
        <v>Overweight</v>
      </c>
      <c r="D1580" s="3">
        <v>10.210000000000001</v>
      </c>
      <c r="E1580" s="3" t="str">
        <f t="shared" si="72"/>
        <v>Diabetes</v>
      </c>
      <c r="F1580" s="3" t="s">
        <v>20</v>
      </c>
      <c r="G1580" s="3" t="s">
        <v>20</v>
      </c>
      <c r="H1580" s="3" t="s">
        <v>20</v>
      </c>
      <c r="I1580" s="3">
        <v>0</v>
      </c>
      <c r="J1580" s="3" t="s">
        <v>20</v>
      </c>
      <c r="L1580" s="3" t="s">
        <v>647</v>
      </c>
      <c r="M1580" s="3">
        <v>1962</v>
      </c>
      <c r="N1580" s="3" t="s">
        <v>47</v>
      </c>
      <c r="O1580" s="3">
        <v>15</v>
      </c>
      <c r="P1580" s="5">
        <f t="shared" si="73"/>
        <v>22904</v>
      </c>
      <c r="Q1580" s="3">
        <f t="shared" si="74"/>
        <v>60</v>
      </c>
      <c r="R1580" s="3">
        <v>0</v>
      </c>
      <c r="S1580" s="99">
        <v>30260</v>
      </c>
      <c r="T1580" s="3" t="s">
        <v>23</v>
      </c>
      <c r="U1580" s="3" t="s">
        <v>23</v>
      </c>
      <c r="V1580" s="3" t="s">
        <v>345</v>
      </c>
    </row>
    <row r="1581" spans="1:22" x14ac:dyDescent="0.25">
      <c r="A1581" s="3" t="s">
        <v>649</v>
      </c>
      <c r="B1581" s="3">
        <v>29.83</v>
      </c>
      <c r="C1581" s="3" t="str" cm="1">
        <f t="array" ref="C1581">_xlfn.IFS($B1581&lt;18.5,"Underweight",$B1581&lt;24.9,"Normal Weight",$B1581&lt;29.9,"Overweight",TRUE,"Obesity")</f>
        <v>Overweight</v>
      </c>
      <c r="D1581" s="3">
        <v>9.6999999999999993</v>
      </c>
      <c r="E1581" s="3" t="str">
        <f t="shared" si="72"/>
        <v>Diabetes</v>
      </c>
      <c r="F1581" s="3" t="s">
        <v>21</v>
      </c>
      <c r="G1581" s="3" t="s">
        <v>20</v>
      </c>
      <c r="H1581" s="3" t="s">
        <v>21</v>
      </c>
      <c r="I1581" s="3">
        <v>1</v>
      </c>
      <c r="J1581" s="3" t="s">
        <v>21</v>
      </c>
      <c r="L1581" s="3" t="s">
        <v>649</v>
      </c>
      <c r="M1581" s="3">
        <v>1963</v>
      </c>
      <c r="N1581" s="3" t="s">
        <v>47</v>
      </c>
      <c r="O1581" s="3">
        <v>13</v>
      </c>
      <c r="P1581" s="5">
        <f t="shared" si="73"/>
        <v>23267</v>
      </c>
      <c r="Q1581" s="3">
        <f t="shared" si="74"/>
        <v>59</v>
      </c>
      <c r="R1581" s="3">
        <v>3</v>
      </c>
      <c r="S1581" s="99">
        <v>30184.94</v>
      </c>
      <c r="T1581" s="3" t="s">
        <v>23</v>
      </c>
      <c r="U1581" s="3" t="s">
        <v>23</v>
      </c>
      <c r="V1581" s="3" t="s">
        <v>345</v>
      </c>
    </row>
    <row r="1582" spans="1:22" x14ac:dyDescent="0.25">
      <c r="A1582" s="3" t="s">
        <v>651</v>
      </c>
      <c r="B1582" s="3">
        <v>24.7</v>
      </c>
      <c r="C1582" s="3" t="str" cm="1">
        <f t="array" ref="C1582">_xlfn.IFS($B1582&lt;18.5,"Underweight",$B1582&lt;24.9,"Normal Weight",$B1582&lt;29.9,"Overweight",TRUE,"Obesity")</f>
        <v>Normal Weight</v>
      </c>
      <c r="D1582" s="3">
        <v>10.25</v>
      </c>
      <c r="E1582" s="3" t="str">
        <f t="shared" si="72"/>
        <v>Diabetes</v>
      </c>
      <c r="F1582" s="3" t="s">
        <v>20</v>
      </c>
      <c r="G1582" s="3" t="s">
        <v>20</v>
      </c>
      <c r="H1582" s="3" t="s">
        <v>20</v>
      </c>
      <c r="I1582" s="3">
        <v>3</v>
      </c>
      <c r="J1582" s="3" t="s">
        <v>20</v>
      </c>
      <c r="L1582" s="3" t="s">
        <v>651</v>
      </c>
      <c r="M1582" s="3">
        <v>1958</v>
      </c>
      <c r="N1582" s="3" t="s">
        <v>51</v>
      </c>
      <c r="O1582" s="3">
        <v>11</v>
      </c>
      <c r="P1582" s="5">
        <f t="shared" si="73"/>
        <v>21408</v>
      </c>
      <c r="Q1582" s="3">
        <f t="shared" si="74"/>
        <v>64</v>
      </c>
      <c r="R1582" s="3">
        <v>1</v>
      </c>
      <c r="S1582" s="99">
        <v>30166.62</v>
      </c>
      <c r="T1582" s="3" t="s">
        <v>23</v>
      </c>
      <c r="U1582" s="3" t="s">
        <v>24</v>
      </c>
      <c r="V1582" s="3" t="s">
        <v>33</v>
      </c>
    </row>
    <row r="1583" spans="1:22" x14ac:dyDescent="0.25">
      <c r="A1583" s="3" t="s">
        <v>98</v>
      </c>
      <c r="B1583" s="3">
        <v>42.35</v>
      </c>
      <c r="C1583" s="3" t="str" cm="1">
        <f t="array" ref="C1583">_xlfn.IFS($B1583&lt;18.5,"Underweight",$B1583&lt;24.9,"Normal Weight",$B1583&lt;29.9,"Overweight",TRUE,"Obesity")</f>
        <v>Obesity</v>
      </c>
      <c r="D1583" s="3">
        <v>5.08</v>
      </c>
      <c r="E1583" s="3" t="str">
        <f t="shared" si="72"/>
        <v>Normal</v>
      </c>
      <c r="F1583" s="3" t="s">
        <v>21</v>
      </c>
      <c r="G1583" s="3" t="s">
        <v>20</v>
      </c>
      <c r="H1583" s="3" t="s">
        <v>20</v>
      </c>
      <c r="I1583" s="3">
        <v>0</v>
      </c>
      <c r="J1583" s="3" t="s">
        <v>21</v>
      </c>
      <c r="L1583" s="3" t="s">
        <v>98</v>
      </c>
      <c r="M1583" s="3">
        <v>1976</v>
      </c>
      <c r="N1583" s="3" t="s">
        <v>28</v>
      </c>
      <c r="O1583" s="3">
        <v>2</v>
      </c>
      <c r="P1583" s="5">
        <f t="shared" si="73"/>
        <v>28096</v>
      </c>
      <c r="Q1583" s="3">
        <f t="shared" si="74"/>
        <v>46</v>
      </c>
      <c r="R1583" s="3">
        <v>3</v>
      </c>
      <c r="S1583" s="99">
        <v>46151.12</v>
      </c>
      <c r="T1583" s="3" t="s">
        <v>23</v>
      </c>
      <c r="U1583" s="3" t="s">
        <v>24</v>
      </c>
      <c r="V1583" s="3" t="s">
        <v>25</v>
      </c>
    </row>
    <row r="1584" spans="1:22" x14ac:dyDescent="0.25">
      <c r="A1584" s="3" t="s">
        <v>653</v>
      </c>
      <c r="B1584" s="3">
        <v>17.940000000000001</v>
      </c>
      <c r="C1584" s="3" t="str" cm="1">
        <f t="array" ref="C1584">_xlfn.IFS($B1584&lt;18.5,"Underweight",$B1584&lt;24.9,"Normal Weight",$B1584&lt;29.9,"Overweight",TRUE,"Obesity")</f>
        <v>Underweight</v>
      </c>
      <c r="D1584" s="3">
        <v>9.77</v>
      </c>
      <c r="E1584" s="3" t="str">
        <f t="shared" si="72"/>
        <v>Diabetes</v>
      </c>
      <c r="F1584" s="3" t="s">
        <v>20</v>
      </c>
      <c r="G1584" s="3" t="s">
        <v>20</v>
      </c>
      <c r="H1584" s="3" t="s">
        <v>20</v>
      </c>
      <c r="I1584" s="3">
        <v>0</v>
      </c>
      <c r="J1584" s="3" t="s">
        <v>21</v>
      </c>
      <c r="L1584" s="3" t="s">
        <v>653</v>
      </c>
      <c r="M1584" s="3">
        <v>1971</v>
      </c>
      <c r="N1584" s="3" t="s">
        <v>28</v>
      </c>
      <c r="O1584" s="3">
        <v>25</v>
      </c>
      <c r="P1584" s="5">
        <f t="shared" si="73"/>
        <v>26292</v>
      </c>
      <c r="Q1584" s="3">
        <f t="shared" si="74"/>
        <v>51</v>
      </c>
      <c r="R1584" s="3">
        <v>0</v>
      </c>
      <c r="S1584" s="99">
        <v>30134.75</v>
      </c>
      <c r="T1584" s="3" t="s">
        <v>29</v>
      </c>
      <c r="U1584" s="3" t="s">
        <v>24</v>
      </c>
      <c r="V1584" s="3" t="s">
        <v>53</v>
      </c>
    </row>
    <row r="1585" spans="1:22" x14ac:dyDescent="0.25">
      <c r="A1585" s="3" t="s">
        <v>655</v>
      </c>
      <c r="B1585" s="3">
        <v>21.08</v>
      </c>
      <c r="C1585" s="3" t="str" cm="1">
        <f t="array" ref="C1585">_xlfn.IFS($B1585&lt;18.5,"Underweight",$B1585&lt;24.9,"Normal Weight",$B1585&lt;29.9,"Overweight",TRUE,"Obesity")</f>
        <v>Normal Weight</v>
      </c>
      <c r="D1585" s="3">
        <v>4.83</v>
      </c>
      <c r="E1585" s="3" t="str">
        <f t="shared" si="72"/>
        <v>Normal</v>
      </c>
      <c r="F1585" s="3" t="s">
        <v>20</v>
      </c>
      <c r="G1585" s="3" t="s">
        <v>20</v>
      </c>
      <c r="H1585" s="3" t="s">
        <v>21</v>
      </c>
      <c r="I1585" s="3">
        <v>1</v>
      </c>
      <c r="J1585" s="3" t="s">
        <v>21</v>
      </c>
      <c r="L1585" s="3" t="s">
        <v>655</v>
      </c>
      <c r="M1585" s="3">
        <v>1979</v>
      </c>
      <c r="N1585" s="3" t="s">
        <v>47</v>
      </c>
      <c r="O1585" s="3">
        <v>2</v>
      </c>
      <c r="P1585" s="5">
        <f t="shared" si="73"/>
        <v>29100</v>
      </c>
      <c r="Q1585" s="3">
        <f t="shared" si="74"/>
        <v>43</v>
      </c>
      <c r="R1585" s="3">
        <v>2</v>
      </c>
      <c r="S1585" s="99">
        <v>30095.97</v>
      </c>
      <c r="T1585" s="3" t="s">
        <v>29</v>
      </c>
      <c r="U1585" s="3" t="s">
        <v>24</v>
      </c>
      <c r="V1585" s="3" t="s">
        <v>53</v>
      </c>
    </row>
    <row r="1586" spans="1:22" x14ac:dyDescent="0.25">
      <c r="A1586" s="3" t="s">
        <v>657</v>
      </c>
      <c r="B1586" s="3">
        <v>37.715000000000003</v>
      </c>
      <c r="C1586" s="3" t="str" cm="1">
        <f t="array" ref="C1586">_xlfn.IFS($B1586&lt;18.5,"Underweight",$B1586&lt;24.9,"Normal Weight",$B1586&lt;29.9,"Overweight",TRUE,"Obesity")</f>
        <v>Obesity</v>
      </c>
      <c r="D1586" s="3">
        <v>10.86</v>
      </c>
      <c r="E1586" s="3" t="str">
        <f t="shared" si="72"/>
        <v>Diabetes</v>
      </c>
      <c r="F1586" s="3" t="s">
        <v>21</v>
      </c>
      <c r="G1586" s="3" t="s">
        <v>20</v>
      </c>
      <c r="H1586" s="3" t="s">
        <v>20</v>
      </c>
      <c r="I1586" s="3">
        <v>0</v>
      </c>
      <c r="J1586" s="3" t="s">
        <v>20</v>
      </c>
      <c r="L1586" s="3" t="s">
        <v>657</v>
      </c>
      <c r="M1586" s="3">
        <v>1967</v>
      </c>
      <c r="N1586" s="3" t="s">
        <v>32</v>
      </c>
      <c r="O1586" s="3">
        <v>16</v>
      </c>
      <c r="P1586" s="5">
        <f t="shared" si="73"/>
        <v>24639</v>
      </c>
      <c r="Q1586" s="3">
        <f t="shared" si="74"/>
        <v>55</v>
      </c>
      <c r="R1586" s="3">
        <v>3</v>
      </c>
      <c r="S1586" s="99">
        <v>30063.58</v>
      </c>
      <c r="T1586" s="3" t="s">
        <v>23</v>
      </c>
      <c r="U1586" s="3" t="s">
        <v>23</v>
      </c>
      <c r="V1586" s="3" t="s">
        <v>33</v>
      </c>
    </row>
    <row r="1587" spans="1:22" x14ac:dyDescent="0.25">
      <c r="A1587" s="3" t="s">
        <v>659</v>
      </c>
      <c r="B1587" s="3">
        <v>22.39</v>
      </c>
      <c r="C1587" s="3" t="str" cm="1">
        <f t="array" ref="C1587">_xlfn.IFS($B1587&lt;18.5,"Underweight",$B1587&lt;24.9,"Normal Weight",$B1587&lt;29.9,"Overweight",TRUE,"Obesity")</f>
        <v>Normal Weight</v>
      </c>
      <c r="D1587" s="3">
        <v>9.5299999999999994</v>
      </c>
      <c r="E1587" s="3" t="str">
        <f t="shared" si="72"/>
        <v>Diabetes</v>
      </c>
      <c r="F1587" s="3" t="s">
        <v>21</v>
      </c>
      <c r="G1587" s="3" t="s">
        <v>20</v>
      </c>
      <c r="H1587" s="3" t="s">
        <v>20</v>
      </c>
      <c r="I1587" s="3">
        <v>0</v>
      </c>
      <c r="J1587" s="3" t="s">
        <v>21</v>
      </c>
      <c r="L1587" s="3" t="s">
        <v>659</v>
      </c>
      <c r="M1587" s="3">
        <v>1981</v>
      </c>
      <c r="N1587" s="3" t="s">
        <v>51</v>
      </c>
      <c r="O1587" s="3">
        <v>4</v>
      </c>
      <c r="P1587" s="5">
        <f t="shared" si="73"/>
        <v>29802</v>
      </c>
      <c r="Q1587" s="3">
        <f t="shared" si="74"/>
        <v>41</v>
      </c>
      <c r="R1587" s="3">
        <v>1</v>
      </c>
      <c r="S1587" s="99">
        <v>30026.87</v>
      </c>
      <c r="T1587" s="3" t="s">
        <v>29</v>
      </c>
      <c r="U1587" s="3" t="s">
        <v>24</v>
      </c>
      <c r="V1587" s="3" t="s">
        <v>33</v>
      </c>
    </row>
    <row r="1588" spans="1:22" x14ac:dyDescent="0.25">
      <c r="A1588" s="3" t="s">
        <v>661</v>
      </c>
      <c r="B1588" s="3">
        <v>28.78</v>
      </c>
      <c r="C1588" s="3" t="str" cm="1">
        <f t="array" ref="C1588">_xlfn.IFS($B1588&lt;18.5,"Underweight",$B1588&lt;24.9,"Normal Weight",$B1588&lt;29.9,"Overweight",TRUE,"Obesity")</f>
        <v>Overweight</v>
      </c>
      <c r="D1588" s="3">
        <v>5.68</v>
      </c>
      <c r="E1588" s="3" t="str">
        <f t="shared" si="72"/>
        <v>Normal</v>
      </c>
      <c r="F1588" s="3" t="s">
        <v>20</v>
      </c>
      <c r="G1588" s="3" t="s">
        <v>20</v>
      </c>
      <c r="H1588" s="3" t="s">
        <v>20</v>
      </c>
      <c r="I1588" s="3">
        <v>0</v>
      </c>
      <c r="J1588" s="3" t="s">
        <v>21</v>
      </c>
      <c r="L1588" s="3" t="s">
        <v>661</v>
      </c>
      <c r="M1588" s="3">
        <v>1991</v>
      </c>
      <c r="N1588" s="3" t="s">
        <v>22</v>
      </c>
      <c r="O1588" s="3">
        <v>5</v>
      </c>
      <c r="P1588" s="5">
        <f t="shared" si="73"/>
        <v>33516</v>
      </c>
      <c r="Q1588" s="3">
        <f t="shared" si="74"/>
        <v>31</v>
      </c>
      <c r="R1588" s="3">
        <v>3</v>
      </c>
      <c r="S1588" s="99">
        <v>29969.67</v>
      </c>
      <c r="T1588" s="3" t="s">
        <v>23</v>
      </c>
      <c r="U1588" s="3" t="s">
        <v>23</v>
      </c>
      <c r="V1588" s="3" t="s">
        <v>53</v>
      </c>
    </row>
    <row r="1589" spans="1:22" x14ac:dyDescent="0.25">
      <c r="A1589" s="3" t="s">
        <v>662</v>
      </c>
      <c r="B1589" s="3">
        <v>18.329999999999998</v>
      </c>
      <c r="C1589" s="3" t="str" cm="1">
        <f t="array" ref="C1589">_xlfn.IFS($B1589&lt;18.5,"Underweight",$B1589&lt;24.9,"Normal Weight",$B1589&lt;29.9,"Overweight",TRUE,"Obesity")</f>
        <v>Underweight</v>
      </c>
      <c r="D1589" s="3">
        <v>5.57</v>
      </c>
      <c r="E1589" s="3" t="str">
        <f t="shared" si="72"/>
        <v>Normal</v>
      </c>
      <c r="F1589" s="3" t="s">
        <v>21</v>
      </c>
      <c r="G1589" s="3" t="s">
        <v>20</v>
      </c>
      <c r="H1589" s="3" t="s">
        <v>20</v>
      </c>
      <c r="I1589" s="3">
        <v>0</v>
      </c>
      <c r="J1589" s="3" t="s">
        <v>21</v>
      </c>
      <c r="L1589" s="3" t="s">
        <v>662</v>
      </c>
      <c r="M1589" s="3">
        <v>1976</v>
      </c>
      <c r="N1589" s="3" t="s">
        <v>32</v>
      </c>
      <c r="O1589" s="3">
        <v>12</v>
      </c>
      <c r="P1589" s="5">
        <f t="shared" si="73"/>
        <v>27923</v>
      </c>
      <c r="Q1589" s="3">
        <f t="shared" si="74"/>
        <v>46</v>
      </c>
      <c r="R1589" s="3">
        <v>2</v>
      </c>
      <c r="S1589" s="99">
        <v>29933.75</v>
      </c>
      <c r="T1589" s="3" t="s">
        <v>23</v>
      </c>
      <c r="U1589" s="3" t="s">
        <v>23</v>
      </c>
      <c r="V1589" s="3" t="s">
        <v>53</v>
      </c>
    </row>
    <row r="1590" spans="1:22" x14ac:dyDescent="0.25">
      <c r="A1590" s="3" t="s">
        <v>664</v>
      </c>
      <c r="B1590" s="3">
        <v>26.39</v>
      </c>
      <c r="C1590" s="3" t="str" cm="1">
        <f t="array" ref="C1590">_xlfn.IFS($B1590&lt;18.5,"Underweight",$B1590&lt;24.9,"Normal Weight",$B1590&lt;29.9,"Overweight",TRUE,"Obesity")</f>
        <v>Overweight</v>
      </c>
      <c r="D1590" s="3">
        <v>4.58</v>
      </c>
      <c r="E1590" s="3" t="str">
        <f t="shared" si="72"/>
        <v>Normal</v>
      </c>
      <c r="F1590" s="3" t="s">
        <v>21</v>
      </c>
      <c r="G1590" s="3" t="s">
        <v>20</v>
      </c>
      <c r="H1590" s="3" t="s">
        <v>20</v>
      </c>
      <c r="I1590" s="3">
        <v>1</v>
      </c>
      <c r="J1590" s="3" t="s">
        <v>21</v>
      </c>
      <c r="L1590" s="3" t="s">
        <v>664</v>
      </c>
      <c r="M1590" s="3">
        <v>1988</v>
      </c>
      <c r="N1590" s="3" t="s">
        <v>28</v>
      </c>
      <c r="O1590" s="3">
        <v>30</v>
      </c>
      <c r="P1590" s="5">
        <f t="shared" si="73"/>
        <v>32507</v>
      </c>
      <c r="Q1590" s="3">
        <f t="shared" si="74"/>
        <v>34</v>
      </c>
      <c r="R1590" s="3">
        <v>3</v>
      </c>
      <c r="S1590" s="99">
        <v>29929.56</v>
      </c>
      <c r="T1590" s="3" t="s">
        <v>23</v>
      </c>
      <c r="U1590" s="3" t="s">
        <v>23</v>
      </c>
      <c r="V1590" s="3" t="s">
        <v>53</v>
      </c>
    </row>
    <row r="1591" spans="1:22" x14ac:dyDescent="0.25">
      <c r="A1591" s="3" t="s">
        <v>666</v>
      </c>
      <c r="B1591" s="3">
        <v>19.260000000000002</v>
      </c>
      <c r="C1591" s="3" t="str" cm="1">
        <f t="array" ref="C1591">_xlfn.IFS($B1591&lt;18.5,"Underweight",$B1591&lt;24.9,"Normal Weight",$B1591&lt;29.9,"Overweight",TRUE,"Obesity")</f>
        <v>Normal Weight</v>
      </c>
      <c r="D1591" s="3">
        <v>8.9600000000000009</v>
      </c>
      <c r="E1591" s="3" t="str">
        <f t="shared" si="72"/>
        <v>Diabetes</v>
      </c>
      <c r="F1591" s="3" t="s">
        <v>21</v>
      </c>
      <c r="G1591" s="3" t="s">
        <v>20</v>
      </c>
      <c r="H1591" s="3" t="s">
        <v>20</v>
      </c>
      <c r="I1591" s="3">
        <v>1</v>
      </c>
      <c r="J1591" s="3" t="s">
        <v>21</v>
      </c>
      <c r="L1591" s="3" t="s">
        <v>666</v>
      </c>
      <c r="M1591" s="3">
        <v>1975</v>
      </c>
      <c r="N1591" s="3" t="s">
        <v>51</v>
      </c>
      <c r="O1591" s="3">
        <v>19</v>
      </c>
      <c r="P1591" s="5">
        <f t="shared" si="73"/>
        <v>27625</v>
      </c>
      <c r="Q1591" s="3">
        <f t="shared" si="74"/>
        <v>47</v>
      </c>
      <c r="R1591" s="3">
        <v>1</v>
      </c>
      <c r="S1591" s="99">
        <v>29899.25</v>
      </c>
      <c r="T1591" s="3" t="s">
        <v>23</v>
      </c>
      <c r="U1591" s="3" t="s">
        <v>24</v>
      </c>
      <c r="V1591" s="3" t="s">
        <v>53</v>
      </c>
    </row>
    <row r="1592" spans="1:22" x14ac:dyDescent="0.25">
      <c r="A1592" s="3" t="s">
        <v>668</v>
      </c>
      <c r="B1592" s="3">
        <v>26.92</v>
      </c>
      <c r="C1592" s="3" t="str" cm="1">
        <f t="array" ref="C1592">_xlfn.IFS($B1592&lt;18.5,"Underweight",$B1592&lt;24.9,"Normal Weight",$B1592&lt;29.9,"Overweight",TRUE,"Obesity")</f>
        <v>Overweight</v>
      </c>
      <c r="D1592" s="3">
        <v>6.09</v>
      </c>
      <c r="E1592" s="3" t="str">
        <f t="shared" si="72"/>
        <v>Prediabetes</v>
      </c>
      <c r="F1592" s="3" t="s">
        <v>20</v>
      </c>
      <c r="G1592" s="3" t="s">
        <v>20</v>
      </c>
      <c r="H1592" s="3" t="s">
        <v>20</v>
      </c>
      <c r="I1592" s="3">
        <v>0</v>
      </c>
      <c r="J1592" s="3" t="s">
        <v>21</v>
      </c>
      <c r="L1592" s="3" t="s">
        <v>668</v>
      </c>
      <c r="M1592" s="3">
        <v>1989</v>
      </c>
      <c r="N1592" s="3" t="s">
        <v>28</v>
      </c>
      <c r="O1592" s="3">
        <v>30</v>
      </c>
      <c r="P1592" s="5">
        <f t="shared" si="73"/>
        <v>32872</v>
      </c>
      <c r="Q1592" s="3">
        <f t="shared" si="74"/>
        <v>33</v>
      </c>
      <c r="R1592" s="3">
        <v>3</v>
      </c>
      <c r="S1592" s="99">
        <v>29852.48</v>
      </c>
      <c r="T1592" s="3" t="s">
        <v>23</v>
      </c>
      <c r="U1592" s="3" t="s">
        <v>24</v>
      </c>
      <c r="V1592" s="3" t="s">
        <v>53</v>
      </c>
    </row>
    <row r="1593" spans="1:22" x14ac:dyDescent="0.25">
      <c r="A1593" s="3" t="s">
        <v>670</v>
      </c>
      <c r="B1593" s="3">
        <v>19.73</v>
      </c>
      <c r="C1593" s="3" t="str" cm="1">
        <f t="array" ref="C1593">_xlfn.IFS($B1593&lt;18.5,"Underweight",$B1593&lt;24.9,"Normal Weight",$B1593&lt;29.9,"Overweight",TRUE,"Obesity")</f>
        <v>Normal Weight</v>
      </c>
      <c r="D1593" s="3">
        <v>4.3600000000000003</v>
      </c>
      <c r="E1593" s="3" t="str">
        <f t="shared" si="72"/>
        <v>Normal</v>
      </c>
      <c r="F1593" s="3" t="s">
        <v>20</v>
      </c>
      <c r="G1593" s="3" t="s">
        <v>20</v>
      </c>
      <c r="H1593" s="3" t="s">
        <v>20</v>
      </c>
      <c r="I1593" s="3">
        <v>0</v>
      </c>
      <c r="J1593" s="3" t="s">
        <v>21</v>
      </c>
      <c r="L1593" s="3" t="s">
        <v>670</v>
      </c>
      <c r="M1593" s="3">
        <v>1982</v>
      </c>
      <c r="N1593" s="3" t="s">
        <v>22</v>
      </c>
      <c r="O1593" s="3">
        <v>29</v>
      </c>
      <c r="P1593" s="5">
        <f t="shared" si="73"/>
        <v>30253</v>
      </c>
      <c r="Q1593" s="3">
        <f t="shared" si="74"/>
        <v>40</v>
      </c>
      <c r="R1593" s="3">
        <v>3</v>
      </c>
      <c r="S1593" s="99">
        <v>29818.76</v>
      </c>
      <c r="T1593" s="3" t="s">
        <v>23</v>
      </c>
      <c r="U1593" s="3" t="s">
        <v>23</v>
      </c>
      <c r="V1593" s="3" t="s">
        <v>33</v>
      </c>
    </row>
    <row r="1594" spans="1:22" x14ac:dyDescent="0.25">
      <c r="A1594" s="3" t="s">
        <v>100</v>
      </c>
      <c r="B1594" s="3">
        <v>31.35</v>
      </c>
      <c r="C1594" s="3" t="str" cm="1">
        <f t="array" ref="C1594">_xlfn.IFS($B1594&lt;18.5,"Underweight",$B1594&lt;24.9,"Normal Weight",$B1594&lt;29.9,"Overweight",TRUE,"Obesity")</f>
        <v>Obesity</v>
      </c>
      <c r="D1594" s="3">
        <v>6.86</v>
      </c>
      <c r="E1594" s="3" t="str">
        <f t="shared" si="72"/>
        <v>Diabetes</v>
      </c>
      <c r="F1594" s="3" t="s">
        <v>20</v>
      </c>
      <c r="G1594" s="3" t="s">
        <v>20</v>
      </c>
      <c r="H1594" s="3" t="s">
        <v>20</v>
      </c>
      <c r="I1594" s="3">
        <v>0</v>
      </c>
      <c r="J1594" s="3" t="s">
        <v>21</v>
      </c>
      <c r="L1594" s="3" t="s">
        <v>100</v>
      </c>
      <c r="M1594" s="3">
        <v>1962</v>
      </c>
      <c r="N1594" s="3" t="s">
        <v>28</v>
      </c>
      <c r="O1594" s="3">
        <v>4</v>
      </c>
      <c r="P1594" s="5">
        <f t="shared" si="73"/>
        <v>22984</v>
      </c>
      <c r="Q1594" s="3">
        <f t="shared" si="74"/>
        <v>60</v>
      </c>
      <c r="R1594" s="3">
        <v>3</v>
      </c>
      <c r="S1594" s="99">
        <v>46130.53</v>
      </c>
      <c r="T1594" s="3" t="s">
        <v>23</v>
      </c>
      <c r="U1594" s="3" t="s">
        <v>23</v>
      </c>
      <c r="V1594" s="3" t="s">
        <v>33</v>
      </c>
    </row>
    <row r="1595" spans="1:22" x14ac:dyDescent="0.25">
      <c r="A1595" s="3" t="s">
        <v>672</v>
      </c>
      <c r="B1595" s="3">
        <v>23.56</v>
      </c>
      <c r="C1595" s="3" t="str" cm="1">
        <f t="array" ref="C1595">_xlfn.IFS($B1595&lt;18.5,"Underweight",$B1595&lt;24.9,"Normal Weight",$B1595&lt;29.9,"Overweight",TRUE,"Obesity")</f>
        <v>Normal Weight</v>
      </c>
      <c r="D1595" s="3">
        <v>11.74</v>
      </c>
      <c r="E1595" s="3" t="str">
        <f t="shared" si="72"/>
        <v>Diabetes</v>
      </c>
      <c r="F1595" s="3" t="s">
        <v>21</v>
      </c>
      <c r="G1595" s="3" t="s">
        <v>20</v>
      </c>
      <c r="H1595" s="3" t="s">
        <v>20</v>
      </c>
      <c r="I1595" s="3">
        <v>0</v>
      </c>
      <c r="J1595" s="3" t="s">
        <v>21</v>
      </c>
      <c r="L1595" s="3" t="s">
        <v>672</v>
      </c>
      <c r="M1595" s="3">
        <v>1981</v>
      </c>
      <c r="N1595" s="3" t="s">
        <v>51</v>
      </c>
      <c r="O1595" s="3">
        <v>13</v>
      </c>
      <c r="P1595" s="5">
        <f t="shared" si="73"/>
        <v>29811</v>
      </c>
      <c r="Q1595" s="3">
        <f t="shared" si="74"/>
        <v>41</v>
      </c>
      <c r="R1595" s="3">
        <v>1</v>
      </c>
      <c r="S1595" s="99">
        <v>29816.639999999999</v>
      </c>
      <c r="T1595" s="3" t="s">
        <v>23</v>
      </c>
      <c r="U1595" s="3" t="s">
        <v>29</v>
      </c>
      <c r="V1595" s="3" t="s">
        <v>53</v>
      </c>
    </row>
    <row r="1596" spans="1:22" x14ac:dyDescent="0.25">
      <c r="A1596" s="3" t="s">
        <v>674</v>
      </c>
      <c r="B1596" s="3">
        <v>37.67</v>
      </c>
      <c r="C1596" s="3" t="str" cm="1">
        <f t="array" ref="C1596">_xlfn.IFS($B1596&lt;18.5,"Underweight",$B1596&lt;24.9,"Normal Weight",$B1596&lt;29.9,"Overweight",TRUE,"Obesity")</f>
        <v>Obesity</v>
      </c>
      <c r="D1596" s="3">
        <v>5.89</v>
      </c>
      <c r="E1596" s="3" t="str">
        <f t="shared" si="72"/>
        <v>Prediabetes</v>
      </c>
      <c r="F1596" s="3" t="s">
        <v>20</v>
      </c>
      <c r="G1596" s="3" t="s">
        <v>20</v>
      </c>
      <c r="H1596" s="3" t="s">
        <v>20</v>
      </c>
      <c r="I1596" s="3">
        <v>1</v>
      </c>
      <c r="J1596" s="3" t="s">
        <v>21</v>
      </c>
      <c r="L1596" s="3" t="s">
        <v>674</v>
      </c>
      <c r="M1596" s="3">
        <v>1998</v>
      </c>
      <c r="N1596" s="3" t="s">
        <v>32</v>
      </c>
      <c r="O1596" s="3">
        <v>20</v>
      </c>
      <c r="P1596" s="5">
        <f t="shared" si="73"/>
        <v>35966</v>
      </c>
      <c r="Q1596" s="3">
        <f t="shared" si="74"/>
        <v>24</v>
      </c>
      <c r="R1596" s="3">
        <v>0</v>
      </c>
      <c r="S1596" s="99">
        <v>29760.6</v>
      </c>
      <c r="T1596" s="3" t="s">
        <v>23</v>
      </c>
      <c r="U1596" s="3" t="s">
        <v>29</v>
      </c>
      <c r="V1596" s="3" t="s">
        <v>53</v>
      </c>
    </row>
    <row r="1597" spans="1:22" x14ac:dyDescent="0.25">
      <c r="A1597" s="3" t="s">
        <v>676</v>
      </c>
      <c r="B1597" s="3">
        <v>18.73</v>
      </c>
      <c r="C1597" s="3" t="str" cm="1">
        <f t="array" ref="C1597">_xlfn.IFS($B1597&lt;18.5,"Underweight",$B1597&lt;24.9,"Normal Weight",$B1597&lt;29.9,"Overweight",TRUE,"Obesity")</f>
        <v>Normal Weight</v>
      </c>
      <c r="D1597" s="3">
        <v>10.64</v>
      </c>
      <c r="E1597" s="3" t="str">
        <f t="shared" si="72"/>
        <v>Diabetes</v>
      </c>
      <c r="F1597" s="3" t="s">
        <v>20</v>
      </c>
      <c r="G1597" s="3" t="s">
        <v>20</v>
      </c>
      <c r="H1597" s="3" t="s">
        <v>20</v>
      </c>
      <c r="I1597" s="3">
        <v>2</v>
      </c>
      <c r="J1597" s="3" t="s">
        <v>21</v>
      </c>
      <c r="L1597" s="3" t="s">
        <v>676</v>
      </c>
      <c r="M1597" s="3">
        <v>1973</v>
      </c>
      <c r="N1597" s="3" t="s">
        <v>51</v>
      </c>
      <c r="O1597" s="3">
        <v>23</v>
      </c>
      <c r="P1597" s="5">
        <f t="shared" si="73"/>
        <v>26899</v>
      </c>
      <c r="Q1597" s="3">
        <f t="shared" si="74"/>
        <v>49</v>
      </c>
      <c r="R1597" s="3">
        <v>0</v>
      </c>
      <c r="S1597" s="99">
        <v>29757.69</v>
      </c>
      <c r="T1597" s="3" t="s">
        <v>23</v>
      </c>
      <c r="U1597" s="3" t="s">
        <v>24</v>
      </c>
      <c r="V1597" s="3" t="s">
        <v>53</v>
      </c>
    </row>
    <row r="1598" spans="1:22" x14ac:dyDescent="0.25">
      <c r="A1598" s="3" t="s">
        <v>678</v>
      </c>
      <c r="B1598" s="3">
        <v>33.090000000000003</v>
      </c>
      <c r="C1598" s="3" t="str" cm="1">
        <f t="array" ref="C1598">_xlfn.IFS($B1598&lt;18.5,"Underweight",$B1598&lt;24.9,"Normal Weight",$B1598&lt;29.9,"Overweight",TRUE,"Obesity")</f>
        <v>Obesity</v>
      </c>
      <c r="D1598" s="3">
        <v>6.06</v>
      </c>
      <c r="E1598" s="3" t="str">
        <f t="shared" si="72"/>
        <v>Prediabetes</v>
      </c>
      <c r="F1598" s="3" t="s">
        <v>20</v>
      </c>
      <c r="G1598" s="3" t="s">
        <v>20</v>
      </c>
      <c r="H1598" s="3" t="s">
        <v>21</v>
      </c>
      <c r="I1598" s="3">
        <v>1</v>
      </c>
      <c r="J1598" s="3" t="s">
        <v>21</v>
      </c>
      <c r="L1598" s="3" t="s">
        <v>678</v>
      </c>
      <c r="M1598" s="3">
        <v>1993</v>
      </c>
      <c r="N1598" s="3" t="s">
        <v>61</v>
      </c>
      <c r="O1598" s="3">
        <v>27</v>
      </c>
      <c r="P1598" s="5">
        <f t="shared" si="73"/>
        <v>34177</v>
      </c>
      <c r="Q1598" s="3">
        <f t="shared" si="74"/>
        <v>29</v>
      </c>
      <c r="R1598" s="3">
        <v>0</v>
      </c>
      <c r="S1598" s="99">
        <v>29622.69</v>
      </c>
      <c r="T1598" s="3" t="s">
        <v>23</v>
      </c>
      <c r="U1598" s="3" t="s">
        <v>23</v>
      </c>
      <c r="V1598" s="3" t="s">
        <v>53</v>
      </c>
    </row>
    <row r="1599" spans="1:22" x14ac:dyDescent="0.25">
      <c r="A1599" s="3" t="s">
        <v>680</v>
      </c>
      <c r="B1599" s="3">
        <v>18.329999999999998</v>
      </c>
      <c r="C1599" s="3" t="str" cm="1">
        <f t="array" ref="C1599">_xlfn.IFS($B1599&lt;18.5,"Underweight",$B1599&lt;24.9,"Normal Weight",$B1599&lt;29.9,"Overweight",TRUE,"Obesity")</f>
        <v>Underweight</v>
      </c>
      <c r="D1599" s="3">
        <v>7.46</v>
      </c>
      <c r="E1599" s="3" t="str">
        <f t="shared" si="72"/>
        <v>Diabetes</v>
      </c>
      <c r="F1599" s="3" t="s">
        <v>21</v>
      </c>
      <c r="G1599" s="3" t="s">
        <v>20</v>
      </c>
      <c r="H1599" s="3" t="s">
        <v>20</v>
      </c>
      <c r="I1599" s="3">
        <v>1</v>
      </c>
      <c r="J1599" s="3" t="s">
        <v>21</v>
      </c>
      <c r="L1599" s="3" t="s">
        <v>680</v>
      </c>
      <c r="M1599" s="3">
        <v>1975</v>
      </c>
      <c r="N1599" s="3" t="s">
        <v>56</v>
      </c>
      <c r="O1599" s="3">
        <v>3</v>
      </c>
      <c r="P1599" s="5">
        <f t="shared" si="73"/>
        <v>27701</v>
      </c>
      <c r="Q1599" s="3">
        <f t="shared" si="74"/>
        <v>47</v>
      </c>
      <c r="R1599" s="3">
        <v>1</v>
      </c>
      <c r="S1599" s="99">
        <v>29583.8</v>
      </c>
      <c r="T1599" s="3" t="s">
        <v>23</v>
      </c>
      <c r="U1599" s="3" t="s">
        <v>23</v>
      </c>
      <c r="V1599" s="3" t="s">
        <v>53</v>
      </c>
    </row>
    <row r="1600" spans="1:22" x14ac:dyDescent="0.25">
      <c r="A1600" s="3" t="s">
        <v>682</v>
      </c>
      <c r="B1600" s="3">
        <v>27.74</v>
      </c>
      <c r="C1600" s="3" t="str" cm="1">
        <f t="array" ref="C1600">_xlfn.IFS($B1600&lt;18.5,"Underweight",$B1600&lt;24.9,"Normal Weight",$B1600&lt;29.9,"Overweight",TRUE,"Obesity")</f>
        <v>Overweight</v>
      </c>
      <c r="D1600" s="3">
        <v>4.68</v>
      </c>
      <c r="E1600" s="3" t="str">
        <f t="shared" si="72"/>
        <v>Normal</v>
      </c>
      <c r="F1600" s="3" t="s">
        <v>21</v>
      </c>
      <c r="G1600" s="3" t="s">
        <v>20</v>
      </c>
      <c r="H1600" s="3" t="s">
        <v>20</v>
      </c>
      <c r="I1600" s="3">
        <v>2</v>
      </c>
      <c r="J1600" s="3" t="s">
        <v>21</v>
      </c>
      <c r="L1600" s="3" t="s">
        <v>682</v>
      </c>
      <c r="M1600" s="3">
        <v>1959</v>
      </c>
      <c r="N1600" s="3" t="s">
        <v>22</v>
      </c>
      <c r="O1600" s="3">
        <v>20</v>
      </c>
      <c r="P1600" s="5">
        <f t="shared" si="73"/>
        <v>21843</v>
      </c>
      <c r="Q1600" s="3">
        <f t="shared" si="74"/>
        <v>63</v>
      </c>
      <c r="R1600" s="3">
        <v>0</v>
      </c>
      <c r="S1600" s="99">
        <v>29523.17</v>
      </c>
      <c r="T1600" s="3" t="s">
        <v>23</v>
      </c>
      <c r="U1600" s="3" t="s">
        <v>29</v>
      </c>
      <c r="V1600" s="3" t="s">
        <v>119</v>
      </c>
    </row>
    <row r="1601" spans="1:22" x14ac:dyDescent="0.25">
      <c r="A1601" s="3" t="s">
        <v>683</v>
      </c>
      <c r="B1601" s="3">
        <v>24.2</v>
      </c>
      <c r="C1601" s="3" t="str" cm="1">
        <f t="array" ref="C1601">_xlfn.IFS($B1601&lt;18.5,"Underweight",$B1601&lt;24.9,"Normal Weight",$B1601&lt;29.9,"Overweight",TRUE,"Obesity")</f>
        <v>Normal Weight</v>
      </c>
      <c r="D1601" s="3">
        <v>6.15</v>
      </c>
      <c r="E1601" s="3" t="str">
        <f t="shared" si="72"/>
        <v>Prediabetes</v>
      </c>
      <c r="F1601" s="3" t="s">
        <v>20</v>
      </c>
      <c r="G1601" s="3" t="s">
        <v>20</v>
      </c>
      <c r="H1601" s="3" t="s">
        <v>20</v>
      </c>
      <c r="I1601" s="3">
        <v>1</v>
      </c>
      <c r="J1601" s="3" t="s">
        <v>21</v>
      </c>
      <c r="L1601" s="3" t="s">
        <v>683</v>
      </c>
      <c r="M1601" s="3">
        <v>1987</v>
      </c>
      <c r="N1601" s="3" t="s">
        <v>61</v>
      </c>
      <c r="O1601" s="3">
        <v>16</v>
      </c>
      <c r="P1601" s="5">
        <f t="shared" si="73"/>
        <v>31974</v>
      </c>
      <c r="Q1601" s="3">
        <f t="shared" si="74"/>
        <v>35</v>
      </c>
      <c r="R1601" s="3">
        <v>3</v>
      </c>
      <c r="S1601" s="99">
        <v>29443.59</v>
      </c>
      <c r="T1601" s="3" t="s">
        <v>23</v>
      </c>
      <c r="U1601" s="3" t="s">
        <v>23</v>
      </c>
      <c r="V1601" s="3" t="s">
        <v>53</v>
      </c>
    </row>
    <row r="1602" spans="1:22" x14ac:dyDescent="0.25">
      <c r="A1602" s="3" t="s">
        <v>684</v>
      </c>
      <c r="B1602" s="3">
        <v>22.03</v>
      </c>
      <c r="C1602" s="3" t="str" cm="1">
        <f t="array" ref="C1602">_xlfn.IFS($B1602&lt;18.5,"Underweight",$B1602&lt;24.9,"Normal Weight",$B1602&lt;29.9,"Overweight",TRUE,"Obesity")</f>
        <v>Normal Weight</v>
      </c>
      <c r="D1602" s="3">
        <v>4.28</v>
      </c>
      <c r="E1602" s="3" t="str">
        <f t="shared" ref="E1602:E1665" si="75">IF($D1602&lt;5.7,"Normal",IF($D1602&lt;6.5,"Prediabetes","Diabetes"))</f>
        <v>Normal</v>
      </c>
      <c r="F1602" s="3" t="s">
        <v>21</v>
      </c>
      <c r="G1602" s="3" t="s">
        <v>20</v>
      </c>
      <c r="H1602" s="3" t="s">
        <v>20</v>
      </c>
      <c r="I1602" s="3">
        <v>0</v>
      </c>
      <c r="J1602" s="3" t="s">
        <v>21</v>
      </c>
      <c r="L1602" s="3" t="s">
        <v>684</v>
      </c>
      <c r="M1602" s="3">
        <v>1985</v>
      </c>
      <c r="N1602" s="3" t="s">
        <v>56</v>
      </c>
      <c r="O1602" s="3">
        <v>7</v>
      </c>
      <c r="P1602" s="5">
        <f t="shared" ref="P1602:P1665" si="76">DATE($M1602,MONTH(1&amp;$N1602),$O1602)</f>
        <v>31358</v>
      </c>
      <c r="Q1602" s="3">
        <f t="shared" ref="Q1602:Q1665" si="77">DATEDIF($P1602,DATE(2023,6,8),"Y")</f>
        <v>37</v>
      </c>
      <c r="R1602" s="3">
        <v>3</v>
      </c>
      <c r="S1602" s="99">
        <v>29352.560000000001</v>
      </c>
      <c r="T1602" s="3" t="s">
        <v>23</v>
      </c>
      <c r="U1602" s="3" t="s">
        <v>23</v>
      </c>
      <c r="V1602" s="3" t="s">
        <v>53</v>
      </c>
    </row>
    <row r="1603" spans="1:22" x14ac:dyDescent="0.25">
      <c r="A1603" s="3" t="s">
        <v>686</v>
      </c>
      <c r="B1603" s="3">
        <v>26.885000000000002</v>
      </c>
      <c r="C1603" s="3" t="str" cm="1">
        <f t="array" ref="C1603">_xlfn.IFS($B1603&lt;18.5,"Underweight",$B1603&lt;24.9,"Normal Weight",$B1603&lt;29.9,"Overweight",TRUE,"Obesity")</f>
        <v>Overweight</v>
      </c>
      <c r="D1603" s="3">
        <v>9.86</v>
      </c>
      <c r="E1603" s="3" t="str">
        <f t="shared" si="75"/>
        <v>Diabetes</v>
      </c>
      <c r="F1603" s="3" t="s">
        <v>20</v>
      </c>
      <c r="G1603" s="3" t="s">
        <v>20</v>
      </c>
      <c r="H1603" s="3" t="s">
        <v>20</v>
      </c>
      <c r="I1603" s="3">
        <v>3</v>
      </c>
      <c r="J1603" s="3" t="s">
        <v>21</v>
      </c>
      <c r="L1603" s="3" t="s">
        <v>686</v>
      </c>
      <c r="M1603" s="3">
        <v>1958</v>
      </c>
      <c r="N1603" s="3" t="s">
        <v>32</v>
      </c>
      <c r="O1603" s="3">
        <v>5</v>
      </c>
      <c r="P1603" s="5">
        <f t="shared" si="76"/>
        <v>21341</v>
      </c>
      <c r="Q1603" s="3">
        <f t="shared" si="77"/>
        <v>65</v>
      </c>
      <c r="R1603" s="3">
        <v>0</v>
      </c>
      <c r="S1603" s="99">
        <v>29330.98</v>
      </c>
      <c r="T1603" s="3" t="s">
        <v>23</v>
      </c>
      <c r="U1603" s="3" t="s">
        <v>29</v>
      </c>
      <c r="V1603" s="3" t="s">
        <v>33</v>
      </c>
    </row>
    <row r="1604" spans="1:22" x14ac:dyDescent="0.25">
      <c r="A1604" s="3" t="s">
        <v>688</v>
      </c>
      <c r="B1604" s="3">
        <v>16.36</v>
      </c>
      <c r="C1604" s="3" t="str" cm="1">
        <f t="array" ref="C1604">_xlfn.IFS($B1604&lt;18.5,"Underweight",$B1604&lt;24.9,"Normal Weight",$B1604&lt;29.9,"Overweight",TRUE,"Obesity")</f>
        <v>Underweight</v>
      </c>
      <c r="D1604" s="3">
        <v>11.19</v>
      </c>
      <c r="E1604" s="3" t="str">
        <f t="shared" si="75"/>
        <v>Diabetes</v>
      </c>
      <c r="F1604" s="3" t="s">
        <v>20</v>
      </c>
      <c r="G1604" s="3" t="s">
        <v>20</v>
      </c>
      <c r="H1604" s="3" t="s">
        <v>20</v>
      </c>
      <c r="I1604" s="3">
        <v>0</v>
      </c>
      <c r="J1604" s="3" t="s">
        <v>21</v>
      </c>
      <c r="L1604" s="3" t="s">
        <v>688</v>
      </c>
      <c r="M1604" s="3">
        <v>1978</v>
      </c>
      <c r="N1604" s="3" t="s">
        <v>61</v>
      </c>
      <c r="O1604" s="3">
        <v>21</v>
      </c>
      <c r="P1604" s="5">
        <f t="shared" si="76"/>
        <v>28692</v>
      </c>
      <c r="Q1604" s="3">
        <f t="shared" si="77"/>
        <v>44</v>
      </c>
      <c r="R1604" s="3">
        <v>2</v>
      </c>
      <c r="S1604" s="99">
        <v>29227.599999999999</v>
      </c>
      <c r="T1604" s="3" t="s">
        <v>23</v>
      </c>
      <c r="U1604" s="3" t="s">
        <v>24</v>
      </c>
      <c r="V1604" s="3" t="s">
        <v>33</v>
      </c>
    </row>
    <row r="1605" spans="1:22" x14ac:dyDescent="0.25">
      <c r="A1605" s="3" t="s">
        <v>102</v>
      </c>
      <c r="B1605" s="3">
        <v>47.6</v>
      </c>
      <c r="C1605" s="3" t="str" cm="1">
        <f t="array" ref="C1605">_xlfn.IFS($B1605&lt;18.5,"Underweight",$B1605&lt;24.9,"Normal Weight",$B1605&lt;29.9,"Overweight",TRUE,"Obesity")</f>
        <v>Obesity</v>
      </c>
      <c r="D1605" s="3">
        <v>5.95</v>
      </c>
      <c r="E1605" s="3" t="str">
        <f t="shared" si="75"/>
        <v>Prediabetes</v>
      </c>
      <c r="F1605" s="3" t="s">
        <v>21</v>
      </c>
      <c r="G1605" s="3" t="s">
        <v>20</v>
      </c>
      <c r="H1605" s="3" t="s">
        <v>20</v>
      </c>
      <c r="I1605" s="3">
        <v>0</v>
      </c>
      <c r="J1605" s="3" t="s">
        <v>21</v>
      </c>
      <c r="L1605" s="3" t="s">
        <v>102</v>
      </c>
      <c r="M1605" s="3">
        <v>1985</v>
      </c>
      <c r="N1605" s="3" t="s">
        <v>47</v>
      </c>
      <c r="O1605" s="3">
        <v>30</v>
      </c>
      <c r="P1605" s="5">
        <f t="shared" si="76"/>
        <v>31320</v>
      </c>
      <c r="Q1605" s="3">
        <f t="shared" si="77"/>
        <v>37</v>
      </c>
      <c r="R1605" s="3">
        <v>2</v>
      </c>
      <c r="S1605" s="99">
        <v>46113.51</v>
      </c>
      <c r="T1605" s="3" t="s">
        <v>29</v>
      </c>
      <c r="U1605" s="3" t="s">
        <v>24</v>
      </c>
      <c r="V1605" s="3" t="s">
        <v>53</v>
      </c>
    </row>
    <row r="1606" spans="1:22" x14ac:dyDescent="0.25">
      <c r="A1606" s="3" t="s">
        <v>690</v>
      </c>
      <c r="B1606" s="3">
        <v>32.299999999999997</v>
      </c>
      <c r="C1606" s="3" t="str" cm="1">
        <f t="array" ref="C1606">_xlfn.IFS($B1606&lt;18.5,"Underweight",$B1606&lt;24.9,"Normal Weight",$B1606&lt;29.9,"Overweight",TRUE,"Obesity")</f>
        <v>Obesity</v>
      </c>
      <c r="D1606" s="3">
        <v>4.8899999999999997</v>
      </c>
      <c r="E1606" s="3" t="str">
        <f t="shared" si="75"/>
        <v>Normal</v>
      </c>
      <c r="F1606" s="3" t="s">
        <v>21</v>
      </c>
      <c r="G1606" s="3" t="s">
        <v>20</v>
      </c>
      <c r="H1606" s="3" t="s">
        <v>21</v>
      </c>
      <c r="I1606" s="3">
        <v>1</v>
      </c>
      <c r="J1606" s="3" t="s">
        <v>20</v>
      </c>
      <c r="L1606" s="3" t="s">
        <v>690</v>
      </c>
      <c r="M1606" s="3">
        <v>1969</v>
      </c>
      <c r="N1606" s="3" t="s">
        <v>61</v>
      </c>
      <c r="O1606" s="3">
        <v>9</v>
      </c>
      <c r="P1606" s="5">
        <f t="shared" si="76"/>
        <v>25393</v>
      </c>
      <c r="Q1606" s="3">
        <f t="shared" si="77"/>
        <v>53</v>
      </c>
      <c r="R1606" s="3">
        <v>2</v>
      </c>
      <c r="S1606" s="99">
        <v>29186.48</v>
      </c>
      <c r="T1606" s="3" t="s">
        <v>23</v>
      </c>
      <c r="U1606" s="3" t="s">
        <v>24</v>
      </c>
      <c r="V1606" s="3" t="s">
        <v>119</v>
      </c>
    </row>
    <row r="1607" spans="1:22" x14ac:dyDescent="0.25">
      <c r="A1607" s="3" t="s">
        <v>692</v>
      </c>
      <c r="B1607" s="3">
        <v>16.05</v>
      </c>
      <c r="C1607" s="3" t="str" cm="1">
        <f t="array" ref="C1607">_xlfn.IFS($B1607&lt;18.5,"Underweight",$B1607&lt;24.9,"Normal Weight",$B1607&lt;29.9,"Overweight",TRUE,"Obesity")</f>
        <v>Underweight</v>
      </c>
      <c r="D1607" s="3">
        <v>4.3499999999999996</v>
      </c>
      <c r="E1607" s="3" t="str">
        <f t="shared" si="75"/>
        <v>Normal</v>
      </c>
      <c r="F1607" s="3" t="s">
        <v>21</v>
      </c>
      <c r="G1607" s="3" t="s">
        <v>20</v>
      </c>
      <c r="H1607" s="3" t="s">
        <v>20</v>
      </c>
      <c r="I1607" s="3">
        <v>0</v>
      </c>
      <c r="J1607" s="3" t="s">
        <v>21</v>
      </c>
      <c r="L1607" s="3" t="s">
        <v>692</v>
      </c>
      <c r="M1607" s="3">
        <v>1976</v>
      </c>
      <c r="N1607" s="3" t="s">
        <v>56</v>
      </c>
      <c r="O1607" s="3">
        <v>8</v>
      </c>
      <c r="P1607" s="5">
        <f t="shared" si="76"/>
        <v>28072</v>
      </c>
      <c r="Q1607" s="3">
        <f t="shared" si="77"/>
        <v>46</v>
      </c>
      <c r="R1607" s="3">
        <v>2</v>
      </c>
      <c r="S1607" s="99">
        <v>29160.39</v>
      </c>
      <c r="T1607" s="3" t="s">
        <v>23</v>
      </c>
      <c r="U1607" s="3" t="s">
        <v>29</v>
      </c>
      <c r="V1607" s="3" t="s">
        <v>53</v>
      </c>
    </row>
    <row r="1608" spans="1:22" x14ac:dyDescent="0.25">
      <c r="A1608" s="3" t="s">
        <v>694</v>
      </c>
      <c r="B1608" s="3">
        <v>29.07</v>
      </c>
      <c r="C1608" s="3" t="str" cm="1">
        <f t="array" ref="C1608">_xlfn.IFS($B1608&lt;18.5,"Underweight",$B1608&lt;24.9,"Normal Weight",$B1608&lt;29.9,"Overweight",TRUE,"Obesity")</f>
        <v>Overweight</v>
      </c>
      <c r="D1608" s="3">
        <v>8.66</v>
      </c>
      <c r="E1608" s="3" t="str">
        <f t="shared" si="75"/>
        <v>Diabetes</v>
      </c>
      <c r="F1608" s="3" t="s">
        <v>21</v>
      </c>
      <c r="G1608" s="3" t="s">
        <v>20</v>
      </c>
      <c r="H1608" s="3" t="s">
        <v>20</v>
      </c>
      <c r="I1608" s="3">
        <v>2</v>
      </c>
      <c r="J1608" s="3" t="s">
        <v>21</v>
      </c>
      <c r="L1608" s="3" t="s">
        <v>694</v>
      </c>
      <c r="M1608" s="3">
        <v>1961</v>
      </c>
      <c r="N1608" s="3" t="s">
        <v>28</v>
      </c>
      <c r="O1608" s="3">
        <v>24</v>
      </c>
      <c r="P1608" s="5">
        <f t="shared" si="76"/>
        <v>22639</v>
      </c>
      <c r="Q1608" s="3">
        <f t="shared" si="77"/>
        <v>61</v>
      </c>
      <c r="R1608" s="3">
        <v>0</v>
      </c>
      <c r="S1608" s="99">
        <v>29141.360000000001</v>
      </c>
      <c r="T1608" s="3" t="s">
        <v>23</v>
      </c>
      <c r="U1608" s="3" t="s">
        <v>24</v>
      </c>
      <c r="V1608" s="3" t="s">
        <v>33</v>
      </c>
    </row>
    <row r="1609" spans="1:22" x14ac:dyDescent="0.25">
      <c r="A1609" s="3" t="s">
        <v>696</v>
      </c>
      <c r="B1609" s="3">
        <v>17.43</v>
      </c>
      <c r="C1609" s="3" t="str" cm="1">
        <f t="array" ref="C1609">_xlfn.IFS($B1609&lt;18.5,"Underweight",$B1609&lt;24.9,"Normal Weight",$B1609&lt;29.9,"Overweight",TRUE,"Obesity")</f>
        <v>Underweight</v>
      </c>
      <c r="D1609" s="3">
        <v>8.64</v>
      </c>
      <c r="E1609" s="3" t="str">
        <f t="shared" si="75"/>
        <v>Diabetes</v>
      </c>
      <c r="F1609" s="3" t="s">
        <v>20</v>
      </c>
      <c r="G1609" s="3" t="s">
        <v>20</v>
      </c>
      <c r="H1609" s="3" t="s">
        <v>20</v>
      </c>
      <c r="I1609" s="3">
        <v>0</v>
      </c>
      <c r="J1609" s="3" t="s">
        <v>21</v>
      </c>
      <c r="L1609" s="3" t="s">
        <v>696</v>
      </c>
      <c r="M1609" s="3">
        <v>1978</v>
      </c>
      <c r="N1609" s="3" t="s">
        <v>56</v>
      </c>
      <c r="O1609" s="3">
        <v>29</v>
      </c>
      <c r="P1609" s="5">
        <f t="shared" si="76"/>
        <v>28823</v>
      </c>
      <c r="Q1609" s="3">
        <f t="shared" si="77"/>
        <v>44</v>
      </c>
      <c r="R1609" s="3">
        <v>2</v>
      </c>
      <c r="S1609" s="99">
        <v>29114.77</v>
      </c>
      <c r="T1609" s="3" t="s">
        <v>23</v>
      </c>
      <c r="U1609" s="3" t="s">
        <v>23</v>
      </c>
      <c r="V1609" s="3" t="s">
        <v>53</v>
      </c>
    </row>
    <row r="1610" spans="1:22" x14ac:dyDescent="0.25">
      <c r="A1610" s="3" t="s">
        <v>698</v>
      </c>
      <c r="B1610" s="3">
        <v>19.329999999999998</v>
      </c>
      <c r="C1610" s="3" t="str" cm="1">
        <f t="array" ref="C1610">_xlfn.IFS($B1610&lt;18.5,"Underweight",$B1610&lt;24.9,"Normal Weight",$B1610&lt;29.9,"Overweight",TRUE,"Obesity")</f>
        <v>Normal Weight</v>
      </c>
      <c r="D1610" s="3">
        <v>4.2699999999999996</v>
      </c>
      <c r="E1610" s="3" t="str">
        <f t="shared" si="75"/>
        <v>Normal</v>
      </c>
      <c r="F1610" s="3" t="s">
        <v>20</v>
      </c>
      <c r="G1610" s="3" t="s">
        <v>20</v>
      </c>
      <c r="H1610" s="3" t="s">
        <v>20</v>
      </c>
      <c r="I1610" s="3">
        <v>0</v>
      </c>
      <c r="J1610" s="3" t="s">
        <v>21</v>
      </c>
      <c r="L1610" s="3" t="s">
        <v>698</v>
      </c>
      <c r="M1610" s="3">
        <v>1980</v>
      </c>
      <c r="N1610" s="3" t="s">
        <v>61</v>
      </c>
      <c r="O1610" s="3">
        <v>14</v>
      </c>
      <c r="P1610" s="5">
        <f t="shared" si="76"/>
        <v>29416</v>
      </c>
      <c r="Q1610" s="3">
        <f t="shared" si="77"/>
        <v>42</v>
      </c>
      <c r="R1610" s="3">
        <v>2</v>
      </c>
      <c r="S1610" s="99">
        <v>29114.21</v>
      </c>
      <c r="T1610" s="3" t="s">
        <v>23</v>
      </c>
      <c r="U1610" s="3" t="s">
        <v>24</v>
      </c>
      <c r="V1610" s="3" t="s">
        <v>53</v>
      </c>
    </row>
    <row r="1611" spans="1:22" x14ac:dyDescent="0.25">
      <c r="A1611" s="3" t="s">
        <v>700</v>
      </c>
      <c r="B1611" s="3">
        <v>30.52</v>
      </c>
      <c r="C1611" s="3" t="str" cm="1">
        <f t="array" ref="C1611">_xlfn.IFS($B1611&lt;18.5,"Underweight",$B1611&lt;24.9,"Normal Weight",$B1611&lt;29.9,"Overweight",TRUE,"Obesity")</f>
        <v>Obesity</v>
      </c>
      <c r="D1611" s="3">
        <v>4.21</v>
      </c>
      <c r="E1611" s="3" t="str">
        <f t="shared" si="75"/>
        <v>Normal</v>
      </c>
      <c r="F1611" s="3" t="s">
        <v>20</v>
      </c>
      <c r="G1611" s="3" t="s">
        <v>20</v>
      </c>
      <c r="H1611" s="3" t="s">
        <v>20</v>
      </c>
      <c r="I1611" s="3">
        <v>1</v>
      </c>
      <c r="J1611" s="3" t="s">
        <v>21</v>
      </c>
      <c r="L1611" t="s">
        <v>700</v>
      </c>
      <c r="M1611">
        <v>1992</v>
      </c>
      <c r="N1611" t="s">
        <v>61</v>
      </c>
      <c r="O1611">
        <v>7</v>
      </c>
      <c r="P1611" s="35">
        <f t="shared" si="76"/>
        <v>33792</v>
      </c>
      <c r="Q1611">
        <f t="shared" si="77"/>
        <v>30</v>
      </c>
      <c r="R1611">
        <v>0</v>
      </c>
      <c r="S1611" s="100">
        <v>29007.82</v>
      </c>
      <c r="T1611" t="s">
        <v>23</v>
      </c>
      <c r="U1611" t="s">
        <v>24</v>
      </c>
      <c r="V1611" t="s">
        <v>53</v>
      </c>
    </row>
    <row r="1612" spans="1:22" x14ac:dyDescent="0.25">
      <c r="A1612" s="3" t="s">
        <v>702</v>
      </c>
      <c r="B1612" s="3">
        <v>39.21</v>
      </c>
      <c r="C1612" s="3" t="str" cm="1">
        <f t="array" ref="C1612">_xlfn.IFS($B1612&lt;18.5,"Underweight",$B1612&lt;24.9,"Normal Weight",$B1612&lt;29.9,"Overweight",TRUE,"Obesity")</f>
        <v>Obesity</v>
      </c>
      <c r="D1612" s="3">
        <v>5.04</v>
      </c>
      <c r="E1612" s="3" t="str">
        <f t="shared" si="75"/>
        <v>Normal</v>
      </c>
      <c r="F1612" s="3" t="s">
        <v>20</v>
      </c>
      <c r="G1612" s="3" t="s">
        <v>20</v>
      </c>
      <c r="H1612" s="3" t="s">
        <v>21</v>
      </c>
      <c r="I1612" s="3">
        <v>1</v>
      </c>
      <c r="J1612" s="3" t="s">
        <v>21</v>
      </c>
      <c r="L1612" s="3" t="s">
        <v>702</v>
      </c>
      <c r="M1612" s="3">
        <v>2003</v>
      </c>
      <c r="N1612" s="3" t="s">
        <v>47</v>
      </c>
      <c r="O1612" s="3">
        <v>1</v>
      </c>
      <c r="P1612" s="5">
        <f t="shared" si="76"/>
        <v>37865</v>
      </c>
      <c r="Q1612" s="3">
        <f t="shared" si="77"/>
        <v>19</v>
      </c>
      <c r="R1612" s="3">
        <v>0</v>
      </c>
      <c r="S1612" s="99">
        <v>28998.68</v>
      </c>
      <c r="T1612" s="3" t="s">
        <v>23</v>
      </c>
      <c r="U1612" s="3" t="s">
        <v>24</v>
      </c>
      <c r="V1612" s="3" t="s">
        <v>53</v>
      </c>
    </row>
    <row r="1613" spans="1:22" x14ac:dyDescent="0.25">
      <c r="A1613" s="3" t="s">
        <v>704</v>
      </c>
      <c r="B1613" s="3">
        <v>26.98</v>
      </c>
      <c r="C1613" s="3" t="str" cm="1">
        <f t="array" ref="C1613">_xlfn.IFS($B1613&lt;18.5,"Underweight",$B1613&lt;24.9,"Normal Weight",$B1613&lt;29.9,"Overweight",TRUE,"Obesity")</f>
        <v>Overweight</v>
      </c>
      <c r="D1613" s="3">
        <v>5.21</v>
      </c>
      <c r="E1613" s="3" t="str">
        <f t="shared" si="75"/>
        <v>Normal</v>
      </c>
      <c r="F1613" s="3" t="s">
        <v>21</v>
      </c>
      <c r="G1613" s="3" t="s">
        <v>20</v>
      </c>
      <c r="H1613" s="3" t="s">
        <v>20</v>
      </c>
      <c r="I1613" s="3">
        <v>2</v>
      </c>
      <c r="J1613" s="3" t="s">
        <v>21</v>
      </c>
      <c r="L1613" s="3" t="s">
        <v>704</v>
      </c>
      <c r="M1613" s="3">
        <v>1959</v>
      </c>
      <c r="N1613" s="3" t="s">
        <v>28</v>
      </c>
      <c r="O1613" s="3">
        <v>5</v>
      </c>
      <c r="P1613" s="5">
        <f t="shared" si="76"/>
        <v>21889</v>
      </c>
      <c r="Q1613" s="3">
        <f t="shared" si="77"/>
        <v>63</v>
      </c>
      <c r="R1613" s="3">
        <v>0</v>
      </c>
      <c r="S1613" s="99">
        <v>28950.47</v>
      </c>
      <c r="T1613" s="3" t="s">
        <v>23</v>
      </c>
      <c r="U1613" s="3" t="s">
        <v>23</v>
      </c>
      <c r="V1613" s="3" t="s">
        <v>33</v>
      </c>
    </row>
    <row r="1614" spans="1:22" x14ac:dyDescent="0.25">
      <c r="A1614" s="3" t="s">
        <v>705</v>
      </c>
      <c r="B1614" s="3">
        <v>25.84</v>
      </c>
      <c r="C1614" s="3" t="str" cm="1">
        <f t="array" ref="C1614">_xlfn.IFS($B1614&lt;18.5,"Underweight",$B1614&lt;24.9,"Normal Weight",$B1614&lt;29.9,"Overweight",TRUE,"Obesity")</f>
        <v>Overweight</v>
      </c>
      <c r="D1614" s="3">
        <v>8.83</v>
      </c>
      <c r="E1614" s="3" t="str">
        <f t="shared" si="75"/>
        <v>Diabetes</v>
      </c>
      <c r="F1614" s="3" t="s">
        <v>20</v>
      </c>
      <c r="G1614" s="3" t="s">
        <v>20</v>
      </c>
      <c r="H1614" s="3" t="s">
        <v>20</v>
      </c>
      <c r="I1614" s="3">
        <v>0</v>
      </c>
      <c r="J1614" s="3" t="s">
        <v>20</v>
      </c>
      <c r="L1614" s="3" t="s">
        <v>705</v>
      </c>
      <c r="M1614" s="3">
        <v>1962</v>
      </c>
      <c r="N1614" s="3" t="s">
        <v>61</v>
      </c>
      <c r="O1614" s="3">
        <v>25</v>
      </c>
      <c r="P1614" s="5">
        <f t="shared" si="76"/>
        <v>22852</v>
      </c>
      <c r="Q1614" s="3">
        <f t="shared" si="77"/>
        <v>60</v>
      </c>
      <c r="R1614" s="3">
        <v>0</v>
      </c>
      <c r="S1614" s="99">
        <v>28923.14</v>
      </c>
      <c r="T1614" s="3" t="s">
        <v>23</v>
      </c>
      <c r="U1614" s="3" t="s">
        <v>23</v>
      </c>
      <c r="V1614" s="3" t="s">
        <v>33</v>
      </c>
    </row>
    <row r="1615" spans="1:22" x14ac:dyDescent="0.25">
      <c r="A1615" s="3" t="s">
        <v>707</v>
      </c>
      <c r="B1615" s="3">
        <v>28.31</v>
      </c>
      <c r="C1615" s="3" t="str" cm="1">
        <f t="array" ref="C1615">_xlfn.IFS($B1615&lt;18.5,"Underweight",$B1615&lt;24.9,"Normal Weight",$B1615&lt;29.9,"Overweight",TRUE,"Obesity")</f>
        <v>Overweight</v>
      </c>
      <c r="D1615" s="3">
        <v>8.4700000000000006</v>
      </c>
      <c r="E1615" s="3" t="str">
        <f t="shared" si="75"/>
        <v>Diabetes</v>
      </c>
      <c r="F1615" s="3" t="s">
        <v>21</v>
      </c>
      <c r="G1615" s="3" t="s">
        <v>20</v>
      </c>
      <c r="H1615" s="3" t="s">
        <v>20</v>
      </c>
      <c r="I1615" s="3">
        <v>2</v>
      </c>
      <c r="J1615" s="3" t="s">
        <v>21</v>
      </c>
      <c r="L1615" s="3" t="s">
        <v>707</v>
      </c>
      <c r="M1615" s="3">
        <v>1961</v>
      </c>
      <c r="N1615" s="3" t="s">
        <v>51</v>
      </c>
      <c r="O1615" s="3">
        <v>3</v>
      </c>
      <c r="P1615" s="5">
        <f t="shared" si="76"/>
        <v>22496</v>
      </c>
      <c r="Q1615" s="3">
        <f t="shared" si="77"/>
        <v>61</v>
      </c>
      <c r="R1615" s="3">
        <v>1</v>
      </c>
      <c r="S1615" s="99">
        <v>28868.66</v>
      </c>
      <c r="T1615" s="3" t="s">
        <v>23</v>
      </c>
      <c r="U1615" s="3" t="s">
        <v>29</v>
      </c>
      <c r="V1615" s="3" t="s">
        <v>33</v>
      </c>
    </row>
    <row r="1616" spans="1:22" x14ac:dyDescent="0.25">
      <c r="A1616" s="3" t="s">
        <v>104</v>
      </c>
      <c r="B1616" s="3">
        <v>46.2</v>
      </c>
      <c r="C1616" s="3" t="str" cm="1">
        <f t="array" ref="C1616">_xlfn.IFS($B1616&lt;18.5,"Underweight",$B1616&lt;24.9,"Normal Weight",$B1616&lt;29.9,"Overweight",TRUE,"Obesity")</f>
        <v>Obesity</v>
      </c>
      <c r="D1616" s="3">
        <v>6.09</v>
      </c>
      <c r="E1616" s="3" t="str">
        <f t="shared" si="75"/>
        <v>Prediabetes</v>
      </c>
      <c r="F1616" s="3" t="s">
        <v>20</v>
      </c>
      <c r="G1616" s="3" t="s">
        <v>20</v>
      </c>
      <c r="H1616" s="3" t="s">
        <v>21</v>
      </c>
      <c r="I1616" s="3">
        <v>1</v>
      </c>
      <c r="J1616" s="3" t="s">
        <v>21</v>
      </c>
      <c r="L1616" s="3" t="s">
        <v>104</v>
      </c>
      <c r="M1616" s="3">
        <v>1979</v>
      </c>
      <c r="N1616" s="3" t="s">
        <v>51</v>
      </c>
      <c r="O1616" s="3">
        <v>12</v>
      </c>
      <c r="P1616" s="5">
        <f t="shared" si="76"/>
        <v>29079</v>
      </c>
      <c r="Q1616" s="3">
        <f t="shared" si="77"/>
        <v>43</v>
      </c>
      <c r="R1616" s="3">
        <v>0</v>
      </c>
      <c r="S1616" s="99">
        <v>45863.21</v>
      </c>
      <c r="T1616" s="3" t="s">
        <v>29</v>
      </c>
      <c r="U1616" s="3" t="s">
        <v>23</v>
      </c>
      <c r="V1616" s="3" t="s">
        <v>25</v>
      </c>
    </row>
    <row r="1617" spans="1:22" x14ac:dyDescent="0.25">
      <c r="A1617" s="3" t="s">
        <v>709</v>
      </c>
      <c r="B1617" s="3">
        <v>23.94</v>
      </c>
      <c r="C1617" s="3" t="str" cm="1">
        <f t="array" ref="C1617">_xlfn.IFS($B1617&lt;18.5,"Underweight",$B1617&lt;24.9,"Normal Weight",$B1617&lt;29.9,"Overweight",TRUE,"Obesity")</f>
        <v>Normal Weight</v>
      </c>
      <c r="D1617" s="3">
        <v>4.2</v>
      </c>
      <c r="E1617" s="3" t="str">
        <f t="shared" si="75"/>
        <v>Normal</v>
      </c>
      <c r="F1617" s="3" t="s">
        <v>20</v>
      </c>
      <c r="G1617" s="3" t="s">
        <v>20</v>
      </c>
      <c r="H1617" s="3" t="s">
        <v>20</v>
      </c>
      <c r="I1617" s="3">
        <v>0</v>
      </c>
      <c r="J1617" s="3" t="s">
        <v>21</v>
      </c>
      <c r="L1617" s="3" t="s">
        <v>709</v>
      </c>
      <c r="M1617" s="3">
        <v>1990</v>
      </c>
      <c r="N1617" s="3" t="s">
        <v>28</v>
      </c>
      <c r="O1617" s="3">
        <v>5</v>
      </c>
      <c r="P1617" s="5">
        <f t="shared" si="76"/>
        <v>33212</v>
      </c>
      <c r="Q1617" s="3">
        <f t="shared" si="77"/>
        <v>32</v>
      </c>
      <c r="R1617" s="3">
        <v>3</v>
      </c>
      <c r="S1617" s="99">
        <v>28716.14</v>
      </c>
      <c r="T1617" s="3" t="s">
        <v>23</v>
      </c>
      <c r="U1617" s="3" t="s">
        <v>24</v>
      </c>
      <c r="V1617" s="3" t="s">
        <v>53</v>
      </c>
    </row>
    <row r="1618" spans="1:22" x14ac:dyDescent="0.25">
      <c r="A1618" s="3" t="s">
        <v>711</v>
      </c>
      <c r="B1618" s="3">
        <v>20.03</v>
      </c>
      <c r="C1618" s="3" t="str" cm="1">
        <f t="array" ref="C1618">_xlfn.IFS($B1618&lt;18.5,"Underweight",$B1618&lt;24.9,"Normal Weight",$B1618&lt;29.9,"Overweight",TRUE,"Obesity")</f>
        <v>Normal Weight</v>
      </c>
      <c r="D1618" s="3">
        <v>6.14</v>
      </c>
      <c r="E1618" s="3" t="str">
        <f t="shared" si="75"/>
        <v>Prediabetes</v>
      </c>
      <c r="F1618" s="3" t="s">
        <v>21</v>
      </c>
      <c r="G1618" s="3" t="s">
        <v>20</v>
      </c>
      <c r="H1618" s="3" t="s">
        <v>20</v>
      </c>
      <c r="I1618" s="3">
        <v>0</v>
      </c>
      <c r="J1618" s="3" t="s">
        <v>21</v>
      </c>
      <c r="L1618" s="3" t="s">
        <v>711</v>
      </c>
      <c r="M1618" s="3">
        <v>1985</v>
      </c>
      <c r="N1618" s="3" t="s">
        <v>47</v>
      </c>
      <c r="O1618" s="3">
        <v>27</v>
      </c>
      <c r="P1618" s="5">
        <f t="shared" si="76"/>
        <v>31317</v>
      </c>
      <c r="Q1618" s="3">
        <f t="shared" si="77"/>
        <v>37</v>
      </c>
      <c r="R1618" s="3">
        <v>3</v>
      </c>
      <c r="S1618" s="99">
        <v>28542.86</v>
      </c>
      <c r="T1618" s="3" t="s">
        <v>23</v>
      </c>
      <c r="U1618" s="3" t="s">
        <v>24</v>
      </c>
      <c r="V1618" s="3" t="s">
        <v>53</v>
      </c>
    </row>
    <row r="1619" spans="1:22" x14ac:dyDescent="0.25">
      <c r="A1619" s="3" t="s">
        <v>713</v>
      </c>
      <c r="B1619" s="3">
        <v>41.42</v>
      </c>
      <c r="C1619" s="3" t="str" cm="1">
        <f t="array" ref="C1619">_xlfn.IFS($B1619&lt;18.5,"Underweight",$B1619&lt;24.9,"Normal Weight",$B1619&lt;29.9,"Overweight",TRUE,"Obesity")</f>
        <v>Obesity</v>
      </c>
      <c r="D1619" s="3">
        <v>6.07</v>
      </c>
      <c r="E1619" s="3" t="str">
        <f t="shared" si="75"/>
        <v>Prediabetes</v>
      </c>
      <c r="F1619" s="3" t="s">
        <v>20</v>
      </c>
      <c r="G1619" s="3" t="s">
        <v>20</v>
      </c>
      <c r="H1619" s="3" t="s">
        <v>20</v>
      </c>
      <c r="I1619" s="3">
        <v>0</v>
      </c>
      <c r="J1619" s="3" t="s">
        <v>20</v>
      </c>
      <c r="L1619" s="3" t="s">
        <v>713</v>
      </c>
      <c r="M1619" s="3">
        <v>1982</v>
      </c>
      <c r="N1619" s="3" t="s">
        <v>28</v>
      </c>
      <c r="O1619" s="3">
        <v>11</v>
      </c>
      <c r="P1619" s="5">
        <f t="shared" si="76"/>
        <v>30296</v>
      </c>
      <c r="Q1619" s="3">
        <f t="shared" si="77"/>
        <v>40</v>
      </c>
      <c r="R1619" s="3">
        <v>1</v>
      </c>
      <c r="S1619" s="99">
        <v>28476.73</v>
      </c>
      <c r="T1619" s="3" t="s">
        <v>23</v>
      </c>
      <c r="U1619" s="3" t="s">
        <v>29</v>
      </c>
      <c r="V1619" s="3" t="s">
        <v>33</v>
      </c>
    </row>
    <row r="1620" spans="1:22" x14ac:dyDescent="0.25">
      <c r="A1620" s="3" t="s">
        <v>715</v>
      </c>
      <c r="B1620" s="3">
        <v>36.67</v>
      </c>
      <c r="C1620" s="3" t="str" cm="1">
        <f t="array" ref="C1620">_xlfn.IFS($B1620&lt;18.5,"Underweight",$B1620&lt;24.9,"Normal Weight",$B1620&lt;29.9,"Overweight",TRUE,"Obesity")</f>
        <v>Obesity</v>
      </c>
      <c r="D1620" s="3">
        <v>10.210000000000001</v>
      </c>
      <c r="E1620" s="3" t="str">
        <f t="shared" si="75"/>
        <v>Diabetes</v>
      </c>
      <c r="F1620" s="3" t="s">
        <v>20</v>
      </c>
      <c r="G1620" s="3" t="s">
        <v>20</v>
      </c>
      <c r="H1620" s="3" t="s">
        <v>20</v>
      </c>
      <c r="I1620" s="3">
        <v>0</v>
      </c>
      <c r="J1620" s="3" t="s">
        <v>20</v>
      </c>
      <c r="L1620" s="3" t="s">
        <v>715</v>
      </c>
      <c r="M1620" s="3">
        <v>1974</v>
      </c>
      <c r="N1620" s="3" t="s">
        <v>47</v>
      </c>
      <c r="O1620" s="3">
        <v>16</v>
      </c>
      <c r="P1620" s="5">
        <f t="shared" si="76"/>
        <v>27288</v>
      </c>
      <c r="Q1620" s="3">
        <f t="shared" si="77"/>
        <v>48</v>
      </c>
      <c r="R1620" s="3">
        <v>1</v>
      </c>
      <c r="S1620" s="99">
        <v>28468.92</v>
      </c>
      <c r="T1620" s="3" t="s">
        <v>23</v>
      </c>
      <c r="U1620" s="3" t="s">
        <v>23</v>
      </c>
      <c r="V1620" s="3" t="s">
        <v>33</v>
      </c>
    </row>
    <row r="1621" spans="1:22" x14ac:dyDescent="0.25">
      <c r="A1621" s="3" t="s">
        <v>717</v>
      </c>
      <c r="B1621" s="3">
        <v>27.645</v>
      </c>
      <c r="C1621" s="3" t="str" cm="1">
        <f t="array" ref="C1621">_xlfn.IFS($B1621&lt;18.5,"Underweight",$B1621&lt;24.9,"Normal Weight",$B1621&lt;29.9,"Overweight",TRUE,"Obesity")</f>
        <v>Overweight</v>
      </c>
      <c r="D1621" s="3">
        <v>4.6900000000000004</v>
      </c>
      <c r="E1621" s="3" t="str">
        <f t="shared" si="75"/>
        <v>Normal</v>
      </c>
      <c r="F1621" s="3" t="s">
        <v>20</v>
      </c>
      <c r="G1621" s="3" t="s">
        <v>20</v>
      </c>
      <c r="H1621" s="3" t="s">
        <v>20</v>
      </c>
      <c r="I1621" s="3">
        <v>0</v>
      </c>
      <c r="J1621" s="3" t="s">
        <v>20</v>
      </c>
      <c r="L1621" s="3" t="s">
        <v>717</v>
      </c>
      <c r="M1621" s="3">
        <v>1977</v>
      </c>
      <c r="N1621" s="3" t="s">
        <v>28</v>
      </c>
      <c r="O1621" s="3">
        <v>2</v>
      </c>
      <c r="P1621" s="5">
        <f t="shared" si="76"/>
        <v>28461</v>
      </c>
      <c r="Q1621" s="3">
        <f t="shared" si="77"/>
        <v>45</v>
      </c>
      <c r="R1621" s="3">
        <v>1</v>
      </c>
      <c r="S1621" s="99">
        <v>28340.19</v>
      </c>
      <c r="T1621" s="3" t="s">
        <v>23</v>
      </c>
      <c r="U1621" s="3" t="s">
        <v>29</v>
      </c>
      <c r="V1621" s="3" t="s">
        <v>33</v>
      </c>
    </row>
    <row r="1622" spans="1:22" x14ac:dyDescent="0.25">
      <c r="A1622" s="3" t="s">
        <v>719</v>
      </c>
      <c r="B1622" s="3">
        <v>22.72</v>
      </c>
      <c r="C1622" s="3" t="str" cm="1">
        <f t="array" ref="C1622">_xlfn.IFS($B1622&lt;18.5,"Underweight",$B1622&lt;24.9,"Normal Weight",$B1622&lt;29.9,"Overweight",TRUE,"Obesity")</f>
        <v>Normal Weight</v>
      </c>
      <c r="D1622" s="3">
        <v>5.71</v>
      </c>
      <c r="E1622" s="3" t="str">
        <f t="shared" si="75"/>
        <v>Prediabetes</v>
      </c>
      <c r="F1622" s="3" t="s">
        <v>20</v>
      </c>
      <c r="G1622" s="3" t="s">
        <v>20</v>
      </c>
      <c r="H1622" s="3" t="s">
        <v>20</v>
      </c>
      <c r="I1622" s="3">
        <v>0</v>
      </c>
      <c r="J1622" s="3" t="s">
        <v>21</v>
      </c>
      <c r="L1622" s="3" t="s">
        <v>719</v>
      </c>
      <c r="M1622" s="3">
        <v>1990</v>
      </c>
      <c r="N1622" s="3" t="s">
        <v>28</v>
      </c>
      <c r="O1622" s="3">
        <v>24</v>
      </c>
      <c r="P1622" s="5">
        <f t="shared" si="76"/>
        <v>33231</v>
      </c>
      <c r="Q1622" s="3">
        <f t="shared" si="77"/>
        <v>32</v>
      </c>
      <c r="R1622" s="3">
        <v>3</v>
      </c>
      <c r="S1622" s="99">
        <v>28302.33</v>
      </c>
      <c r="T1622" s="3" t="s">
        <v>23</v>
      </c>
      <c r="U1622" s="3" t="s">
        <v>29</v>
      </c>
      <c r="V1622" s="3" t="s">
        <v>53</v>
      </c>
    </row>
    <row r="1623" spans="1:22" x14ac:dyDescent="0.25">
      <c r="A1623" s="3" t="s">
        <v>721</v>
      </c>
      <c r="B1623" s="3">
        <v>36.520000000000003</v>
      </c>
      <c r="C1623" s="3" t="str" cm="1">
        <f t="array" ref="C1623">_xlfn.IFS($B1623&lt;18.5,"Underweight",$B1623&lt;24.9,"Normal Weight",$B1623&lt;29.9,"Overweight",TRUE,"Obesity")</f>
        <v>Obesity</v>
      </c>
      <c r="D1623" s="3">
        <v>9.07</v>
      </c>
      <c r="E1623" s="3" t="str">
        <f t="shared" si="75"/>
        <v>Diabetes</v>
      </c>
      <c r="F1623" s="3" t="s">
        <v>21</v>
      </c>
      <c r="G1623" s="3" t="s">
        <v>20</v>
      </c>
      <c r="H1623" s="3" t="s">
        <v>21</v>
      </c>
      <c r="I1623" s="3">
        <v>1</v>
      </c>
      <c r="J1623" s="3" t="s">
        <v>20</v>
      </c>
      <c r="L1623" s="3" t="s">
        <v>721</v>
      </c>
      <c r="M1623" s="3">
        <v>1963</v>
      </c>
      <c r="N1623" s="3" t="s">
        <v>56</v>
      </c>
      <c r="O1623" s="3">
        <v>25</v>
      </c>
      <c r="P1623" s="5">
        <f t="shared" si="76"/>
        <v>23340</v>
      </c>
      <c r="Q1623" s="3">
        <f t="shared" si="77"/>
        <v>59</v>
      </c>
      <c r="R1623" s="3">
        <v>1</v>
      </c>
      <c r="S1623" s="99">
        <v>28287.9</v>
      </c>
      <c r="T1623" s="3" t="s">
        <v>23</v>
      </c>
      <c r="U1623" s="3" t="s">
        <v>23</v>
      </c>
      <c r="V1623" s="3" t="s">
        <v>25</v>
      </c>
    </row>
    <row r="1624" spans="1:22" x14ac:dyDescent="0.25">
      <c r="A1624" s="3" t="s">
        <v>723</v>
      </c>
      <c r="B1624" s="3">
        <v>33.96</v>
      </c>
      <c r="C1624" s="3" t="str" cm="1">
        <f t="array" ref="C1624">_xlfn.IFS($B1624&lt;18.5,"Underweight",$B1624&lt;24.9,"Normal Weight",$B1624&lt;29.9,"Overweight",TRUE,"Obesity")</f>
        <v>Obesity</v>
      </c>
      <c r="D1624" s="3">
        <v>4.99</v>
      </c>
      <c r="E1624" s="3" t="str">
        <f t="shared" si="75"/>
        <v>Normal</v>
      </c>
      <c r="F1624" s="3" t="s">
        <v>20</v>
      </c>
      <c r="G1624" s="3" t="s">
        <v>20</v>
      </c>
      <c r="H1624" s="3" t="s">
        <v>20</v>
      </c>
      <c r="I1624" s="3">
        <v>0</v>
      </c>
      <c r="J1624" s="3" t="s">
        <v>21</v>
      </c>
      <c r="L1624" s="3" t="s">
        <v>723</v>
      </c>
      <c r="M1624" s="3">
        <v>1999</v>
      </c>
      <c r="N1624" s="3" t="s">
        <v>47</v>
      </c>
      <c r="O1624" s="3">
        <v>6</v>
      </c>
      <c r="P1624" s="5">
        <f t="shared" si="76"/>
        <v>36409</v>
      </c>
      <c r="Q1624" s="3">
        <f t="shared" si="77"/>
        <v>23</v>
      </c>
      <c r="R1624" s="3">
        <v>0</v>
      </c>
      <c r="S1624" s="99">
        <v>28245.34</v>
      </c>
      <c r="T1624" s="3" t="s">
        <v>23</v>
      </c>
      <c r="U1624" s="3" t="s">
        <v>24</v>
      </c>
      <c r="V1624" s="3" t="s">
        <v>53</v>
      </c>
    </row>
    <row r="1625" spans="1:22" x14ac:dyDescent="0.25">
      <c r="A1625" s="3" t="s">
        <v>725</v>
      </c>
      <c r="B1625" s="3">
        <v>26.695</v>
      </c>
      <c r="C1625" s="3" t="str" cm="1">
        <f t="array" ref="C1625">_xlfn.IFS($B1625&lt;18.5,"Underweight",$B1625&lt;24.9,"Normal Weight",$B1625&lt;29.9,"Overweight",TRUE,"Obesity")</f>
        <v>Overweight</v>
      </c>
      <c r="D1625" s="3">
        <v>8.31</v>
      </c>
      <c r="E1625" s="3" t="str">
        <f t="shared" si="75"/>
        <v>Diabetes</v>
      </c>
      <c r="F1625" s="3" t="s">
        <v>20</v>
      </c>
      <c r="G1625" s="3" t="s">
        <v>20</v>
      </c>
      <c r="H1625" s="3" t="s">
        <v>20</v>
      </c>
      <c r="I1625" s="3">
        <v>0</v>
      </c>
      <c r="J1625" s="3" t="s">
        <v>21</v>
      </c>
      <c r="L1625" s="3" t="s">
        <v>725</v>
      </c>
      <c r="M1625" s="3">
        <v>1960</v>
      </c>
      <c r="N1625" s="3" t="s">
        <v>56</v>
      </c>
      <c r="O1625" s="3">
        <v>22</v>
      </c>
      <c r="P1625" s="5">
        <f t="shared" si="76"/>
        <v>22242</v>
      </c>
      <c r="Q1625" s="3">
        <f t="shared" si="77"/>
        <v>62</v>
      </c>
      <c r="R1625" s="3">
        <v>0</v>
      </c>
      <c r="S1625" s="99">
        <v>28101.33</v>
      </c>
      <c r="T1625" s="3" t="s">
        <v>23</v>
      </c>
      <c r="U1625" s="3" t="s">
        <v>29</v>
      </c>
      <c r="V1625" s="3" t="s">
        <v>137</v>
      </c>
    </row>
    <row r="1626" spans="1:22" x14ac:dyDescent="0.25">
      <c r="A1626" s="3" t="s">
        <v>726</v>
      </c>
      <c r="B1626" s="3">
        <v>18.45</v>
      </c>
      <c r="C1626" s="3" t="str" cm="1">
        <f t="array" ref="C1626">_xlfn.IFS($B1626&lt;18.5,"Underweight",$B1626&lt;24.9,"Normal Weight",$B1626&lt;29.9,"Overweight",TRUE,"Obesity")</f>
        <v>Underweight</v>
      </c>
      <c r="D1626" s="3">
        <v>5.07</v>
      </c>
      <c r="E1626" s="3" t="str">
        <f t="shared" si="75"/>
        <v>Normal</v>
      </c>
      <c r="F1626" s="3" t="s">
        <v>21</v>
      </c>
      <c r="G1626" s="3" t="s">
        <v>20</v>
      </c>
      <c r="H1626" s="3" t="s">
        <v>20</v>
      </c>
      <c r="I1626" s="3">
        <v>0</v>
      </c>
      <c r="J1626" s="3" t="s">
        <v>21</v>
      </c>
      <c r="L1626" s="3" t="s">
        <v>726</v>
      </c>
      <c r="M1626" s="3">
        <v>1985</v>
      </c>
      <c r="N1626" s="3" t="s">
        <v>56</v>
      </c>
      <c r="O1626" s="3">
        <v>29</v>
      </c>
      <c r="P1626" s="5">
        <f t="shared" si="76"/>
        <v>31380</v>
      </c>
      <c r="Q1626" s="3">
        <f t="shared" si="77"/>
        <v>37</v>
      </c>
      <c r="R1626" s="3">
        <v>3</v>
      </c>
      <c r="S1626" s="99">
        <v>28006.94</v>
      </c>
      <c r="T1626" s="3" t="s">
        <v>23</v>
      </c>
      <c r="U1626" s="3" t="s">
        <v>29</v>
      </c>
      <c r="V1626" s="3" t="s">
        <v>53</v>
      </c>
    </row>
    <row r="1627" spans="1:22" x14ac:dyDescent="0.25">
      <c r="A1627" s="3" t="s">
        <v>106</v>
      </c>
      <c r="B1627" s="3">
        <v>32.015000000000001</v>
      </c>
      <c r="C1627" s="3" t="str" cm="1">
        <f t="array" ref="C1627">_xlfn.IFS($B1627&lt;18.5,"Underweight",$B1627&lt;24.9,"Normal Weight",$B1627&lt;29.9,"Overweight",TRUE,"Obesity")</f>
        <v>Obesity</v>
      </c>
      <c r="D1627" s="3">
        <v>11.75</v>
      </c>
      <c r="E1627" s="3" t="str">
        <f t="shared" si="75"/>
        <v>Diabetes</v>
      </c>
      <c r="F1627" s="3" t="s">
        <v>20</v>
      </c>
      <c r="G1627" s="3" t="s">
        <v>20</v>
      </c>
      <c r="H1627" s="3" t="s">
        <v>20</v>
      </c>
      <c r="I1627" s="3">
        <v>0</v>
      </c>
      <c r="J1627" s="3" t="s">
        <v>21</v>
      </c>
      <c r="L1627" s="3" t="s">
        <v>106</v>
      </c>
      <c r="M1627" s="3">
        <v>1960</v>
      </c>
      <c r="N1627" s="3" t="s">
        <v>28</v>
      </c>
      <c r="O1627" s="3">
        <v>21</v>
      </c>
      <c r="P1627" s="5">
        <f t="shared" si="76"/>
        <v>22271</v>
      </c>
      <c r="Q1627" s="3">
        <f t="shared" si="77"/>
        <v>62</v>
      </c>
      <c r="R1627" s="3">
        <v>0</v>
      </c>
      <c r="S1627" s="99">
        <v>45710.21</v>
      </c>
      <c r="T1627" s="3" t="s">
        <v>29</v>
      </c>
      <c r="U1627" s="3" t="s">
        <v>29</v>
      </c>
      <c r="V1627" s="3" t="s">
        <v>39</v>
      </c>
    </row>
    <row r="1628" spans="1:22" x14ac:dyDescent="0.25">
      <c r="A1628" s="3" t="s">
        <v>728</v>
      </c>
      <c r="B1628" s="3">
        <v>33.18</v>
      </c>
      <c r="C1628" s="3" t="str" cm="1">
        <f t="array" ref="C1628">_xlfn.IFS($B1628&lt;18.5,"Underweight",$B1628&lt;24.9,"Normal Weight",$B1628&lt;29.9,"Overweight",TRUE,"Obesity")</f>
        <v>Obesity</v>
      </c>
      <c r="D1628" s="3">
        <v>4.79</v>
      </c>
      <c r="E1628" s="3" t="str">
        <f t="shared" si="75"/>
        <v>Normal</v>
      </c>
      <c r="F1628" s="3" t="s">
        <v>20</v>
      </c>
      <c r="G1628" s="3" t="s">
        <v>20</v>
      </c>
      <c r="H1628" s="3" t="s">
        <v>20</v>
      </c>
      <c r="I1628" s="3">
        <v>0</v>
      </c>
      <c r="J1628" s="3" t="s">
        <v>21</v>
      </c>
      <c r="L1628" s="3" t="s">
        <v>728</v>
      </c>
      <c r="M1628" s="3">
        <v>1999</v>
      </c>
      <c r="N1628" s="3" t="s">
        <v>28</v>
      </c>
      <c r="O1628" s="3">
        <v>21</v>
      </c>
      <c r="P1628" s="5">
        <f t="shared" si="76"/>
        <v>36515</v>
      </c>
      <c r="Q1628" s="3">
        <f t="shared" si="77"/>
        <v>23</v>
      </c>
      <c r="R1628" s="3">
        <v>0</v>
      </c>
      <c r="S1628" s="99">
        <v>27980.77</v>
      </c>
      <c r="T1628" s="3" t="s">
        <v>23</v>
      </c>
      <c r="U1628" s="3" t="s">
        <v>23</v>
      </c>
      <c r="V1628" s="3" t="s">
        <v>53</v>
      </c>
    </row>
    <row r="1629" spans="1:22" x14ac:dyDescent="0.25">
      <c r="A1629" s="3" t="s">
        <v>730</v>
      </c>
      <c r="B1629" s="3">
        <v>36.1</v>
      </c>
      <c r="C1629" s="3" t="str" cm="1">
        <f t="array" ref="C1629">_xlfn.IFS($B1629&lt;18.5,"Underweight",$B1629&lt;24.9,"Normal Weight",$B1629&lt;29.9,"Overweight",TRUE,"Obesity")</f>
        <v>Obesity</v>
      </c>
      <c r="D1629" s="3">
        <v>11.39</v>
      </c>
      <c r="E1629" s="3" t="str">
        <f t="shared" si="75"/>
        <v>Diabetes</v>
      </c>
      <c r="F1629" s="3" t="s">
        <v>21</v>
      </c>
      <c r="G1629" s="3" t="s">
        <v>20</v>
      </c>
      <c r="H1629" s="3" t="s">
        <v>20</v>
      </c>
      <c r="I1629" s="3">
        <v>2</v>
      </c>
      <c r="J1629" s="3" t="s">
        <v>20</v>
      </c>
      <c r="L1629" s="3" t="s">
        <v>730</v>
      </c>
      <c r="M1629" s="3">
        <v>1961</v>
      </c>
      <c r="N1629" s="3" t="s">
        <v>61</v>
      </c>
      <c r="O1629" s="3">
        <v>28</v>
      </c>
      <c r="P1629" s="5">
        <f t="shared" si="76"/>
        <v>22490</v>
      </c>
      <c r="Q1629" s="3">
        <f t="shared" si="77"/>
        <v>61</v>
      </c>
      <c r="R1629" s="3">
        <v>3</v>
      </c>
      <c r="S1629" s="99">
        <v>27941.29</v>
      </c>
      <c r="T1629" s="3" t="s">
        <v>23</v>
      </c>
      <c r="U1629" s="3" t="s">
        <v>24</v>
      </c>
      <c r="V1629" s="3" t="s">
        <v>53</v>
      </c>
    </row>
    <row r="1630" spans="1:22" x14ac:dyDescent="0.25">
      <c r="A1630" s="3" t="s">
        <v>732</v>
      </c>
      <c r="B1630" s="3">
        <v>22.77</v>
      </c>
      <c r="C1630" s="3" t="str" cm="1">
        <f t="array" ref="C1630">_xlfn.IFS($B1630&lt;18.5,"Underweight",$B1630&lt;24.9,"Normal Weight",$B1630&lt;29.9,"Overweight",TRUE,"Obesity")</f>
        <v>Normal Weight</v>
      </c>
      <c r="D1630" s="3">
        <v>6</v>
      </c>
      <c r="E1630" s="3" t="str">
        <f t="shared" si="75"/>
        <v>Prediabetes</v>
      </c>
      <c r="F1630" s="3" t="s">
        <v>20</v>
      </c>
      <c r="G1630" s="3" t="s">
        <v>20</v>
      </c>
      <c r="H1630" s="3" t="s">
        <v>20</v>
      </c>
      <c r="I1630" s="3">
        <v>0</v>
      </c>
      <c r="J1630" s="3" t="s">
        <v>21</v>
      </c>
      <c r="L1630" s="3" t="s">
        <v>732</v>
      </c>
      <c r="M1630" s="3">
        <v>1991</v>
      </c>
      <c r="N1630" s="3" t="s">
        <v>32</v>
      </c>
      <c r="O1630" s="3">
        <v>4</v>
      </c>
      <c r="P1630" s="5">
        <f t="shared" si="76"/>
        <v>33393</v>
      </c>
      <c r="Q1630" s="3">
        <f t="shared" si="77"/>
        <v>32</v>
      </c>
      <c r="R1630" s="3">
        <v>3</v>
      </c>
      <c r="S1630" s="99">
        <v>27931.11</v>
      </c>
      <c r="T1630" s="3" t="s">
        <v>23</v>
      </c>
      <c r="U1630" s="3" t="s">
        <v>24</v>
      </c>
      <c r="V1630" s="3" t="s">
        <v>53</v>
      </c>
    </row>
    <row r="1631" spans="1:22" x14ac:dyDescent="0.25">
      <c r="A1631" s="3" t="s">
        <v>734</v>
      </c>
      <c r="B1631" s="3">
        <v>21.24</v>
      </c>
      <c r="C1631" s="3" t="str" cm="1">
        <f t="array" ref="C1631">_xlfn.IFS($B1631&lt;18.5,"Underweight",$B1631&lt;24.9,"Normal Weight",$B1631&lt;29.9,"Overweight",TRUE,"Obesity")</f>
        <v>Normal Weight</v>
      </c>
      <c r="D1631" s="3">
        <v>5.13</v>
      </c>
      <c r="E1631" s="3" t="str">
        <f t="shared" si="75"/>
        <v>Normal</v>
      </c>
      <c r="F1631" s="3" t="s">
        <v>20</v>
      </c>
      <c r="G1631" s="3" t="s">
        <v>20</v>
      </c>
      <c r="H1631" s="3" t="s">
        <v>20</v>
      </c>
      <c r="I1631" s="3">
        <v>0</v>
      </c>
      <c r="J1631" s="3" t="s">
        <v>21</v>
      </c>
      <c r="L1631" s="3" t="s">
        <v>734</v>
      </c>
      <c r="M1631" s="3">
        <v>1989</v>
      </c>
      <c r="N1631" s="3" t="s">
        <v>56</v>
      </c>
      <c r="O1631" s="3">
        <v>21</v>
      </c>
      <c r="P1631" s="5">
        <f t="shared" si="76"/>
        <v>32833</v>
      </c>
      <c r="Q1631" s="3">
        <f t="shared" si="77"/>
        <v>33</v>
      </c>
      <c r="R1631" s="3">
        <v>3</v>
      </c>
      <c r="S1631" s="99">
        <v>27925.86</v>
      </c>
      <c r="T1631" s="3" t="s">
        <v>23</v>
      </c>
      <c r="U1631" s="3" t="s">
        <v>29</v>
      </c>
      <c r="V1631" s="3" t="s">
        <v>53</v>
      </c>
    </row>
    <row r="1632" spans="1:22" x14ac:dyDescent="0.25">
      <c r="A1632" s="3" t="s">
        <v>736</v>
      </c>
      <c r="B1632" s="3">
        <v>17.600000000000001</v>
      </c>
      <c r="C1632" s="3" t="str" cm="1">
        <f t="array" ref="C1632">_xlfn.IFS($B1632&lt;18.5,"Underweight",$B1632&lt;24.9,"Normal Weight",$B1632&lt;29.9,"Overweight",TRUE,"Obesity")</f>
        <v>Underweight</v>
      </c>
      <c r="D1632" s="3">
        <v>5.26</v>
      </c>
      <c r="E1632" s="3" t="str">
        <f t="shared" si="75"/>
        <v>Normal</v>
      </c>
      <c r="F1632" s="3" t="s">
        <v>21</v>
      </c>
      <c r="G1632" s="3" t="s">
        <v>20</v>
      </c>
      <c r="H1632" s="3" t="s">
        <v>20</v>
      </c>
      <c r="I1632" s="3">
        <v>0</v>
      </c>
      <c r="J1632" s="3" t="s">
        <v>21</v>
      </c>
      <c r="L1632" s="3" t="s">
        <v>736</v>
      </c>
      <c r="M1632" s="3">
        <v>1985</v>
      </c>
      <c r="N1632" s="3" t="s">
        <v>28</v>
      </c>
      <c r="O1632" s="3">
        <v>4</v>
      </c>
      <c r="P1632" s="5">
        <f t="shared" si="76"/>
        <v>31385</v>
      </c>
      <c r="Q1632" s="3">
        <f t="shared" si="77"/>
        <v>37</v>
      </c>
      <c r="R1632" s="3">
        <v>3</v>
      </c>
      <c r="S1632" s="99">
        <v>27849.94</v>
      </c>
      <c r="T1632" s="3" t="s">
        <v>23</v>
      </c>
      <c r="U1632" s="3" t="s">
        <v>23</v>
      </c>
      <c r="V1632" s="3" t="s">
        <v>53</v>
      </c>
    </row>
    <row r="1633" spans="1:22" x14ac:dyDescent="0.25">
      <c r="A1633" s="3" t="s">
        <v>738</v>
      </c>
      <c r="B1633" s="3">
        <v>26.29</v>
      </c>
      <c r="C1633" s="3" t="str" cm="1">
        <f t="array" ref="C1633">_xlfn.IFS($B1633&lt;18.5,"Underweight",$B1633&lt;24.9,"Normal Weight",$B1633&lt;29.9,"Overweight",TRUE,"Obesity")</f>
        <v>Overweight</v>
      </c>
      <c r="D1633" s="3">
        <v>6.84</v>
      </c>
      <c r="E1633" s="3" t="str">
        <f t="shared" si="75"/>
        <v>Diabetes</v>
      </c>
      <c r="F1633" s="3" t="s">
        <v>20</v>
      </c>
      <c r="G1633" s="3" t="s">
        <v>20</v>
      </c>
      <c r="H1633" s="3" t="s">
        <v>20</v>
      </c>
      <c r="I1633" s="3">
        <v>0</v>
      </c>
      <c r="J1633" s="3" t="s">
        <v>21</v>
      </c>
      <c r="L1633" s="3" t="s">
        <v>738</v>
      </c>
      <c r="M1633" s="3">
        <v>1960</v>
      </c>
      <c r="N1633" s="3" t="s">
        <v>61</v>
      </c>
      <c r="O1633" s="3">
        <v>6</v>
      </c>
      <c r="P1633" s="5">
        <f t="shared" si="76"/>
        <v>22103</v>
      </c>
      <c r="Q1633" s="3">
        <f t="shared" si="77"/>
        <v>62</v>
      </c>
      <c r="R1633" s="3">
        <v>0</v>
      </c>
      <c r="S1633" s="99">
        <v>27808.73</v>
      </c>
      <c r="T1633" s="3" t="s">
        <v>23</v>
      </c>
      <c r="U1633" s="3" t="s">
        <v>23</v>
      </c>
      <c r="V1633" s="3" t="s">
        <v>25</v>
      </c>
    </row>
    <row r="1634" spans="1:22" x14ac:dyDescent="0.25">
      <c r="A1634" s="3" t="s">
        <v>740</v>
      </c>
      <c r="B1634" s="3">
        <v>35.31</v>
      </c>
      <c r="C1634" s="3" t="str" cm="1">
        <f t="array" ref="C1634">_xlfn.IFS($B1634&lt;18.5,"Underweight",$B1634&lt;24.9,"Normal Weight",$B1634&lt;29.9,"Overweight",TRUE,"Obesity")</f>
        <v>Obesity</v>
      </c>
      <c r="D1634" s="3">
        <v>9.0399999999999991</v>
      </c>
      <c r="E1634" s="3" t="str">
        <f t="shared" si="75"/>
        <v>Diabetes</v>
      </c>
      <c r="F1634" s="3" t="s">
        <v>20</v>
      </c>
      <c r="G1634" s="3" t="s">
        <v>20</v>
      </c>
      <c r="H1634" s="3" t="s">
        <v>20</v>
      </c>
      <c r="I1634" s="3">
        <v>0</v>
      </c>
      <c r="J1634" s="3" t="s">
        <v>20</v>
      </c>
      <c r="L1634" s="3" t="s">
        <v>740</v>
      </c>
      <c r="M1634" s="3">
        <v>2002</v>
      </c>
      <c r="N1634" s="3" t="s">
        <v>28</v>
      </c>
      <c r="O1634" s="3">
        <v>6</v>
      </c>
      <c r="P1634" s="5">
        <f t="shared" si="76"/>
        <v>37596</v>
      </c>
      <c r="Q1634" s="3">
        <f t="shared" si="77"/>
        <v>20</v>
      </c>
      <c r="R1634" s="3">
        <v>1</v>
      </c>
      <c r="S1634" s="99">
        <v>27724.29</v>
      </c>
      <c r="T1634" s="3" t="s">
        <v>23</v>
      </c>
      <c r="U1634" s="3" t="s">
        <v>24</v>
      </c>
      <c r="V1634" s="3" t="s">
        <v>25</v>
      </c>
    </row>
    <row r="1635" spans="1:22" x14ac:dyDescent="0.25">
      <c r="A1635" s="3" t="s">
        <v>742</v>
      </c>
      <c r="B1635" s="3">
        <v>27.04</v>
      </c>
      <c r="C1635" s="3" t="str" cm="1">
        <f t="array" ref="C1635">_xlfn.IFS($B1635&lt;18.5,"Underweight",$B1635&lt;24.9,"Normal Weight",$B1635&lt;29.9,"Overweight",TRUE,"Obesity")</f>
        <v>Overweight</v>
      </c>
      <c r="D1635" s="3">
        <v>4.0999999999999996</v>
      </c>
      <c r="E1635" s="3" t="str">
        <f t="shared" si="75"/>
        <v>Normal</v>
      </c>
      <c r="F1635" s="3" t="s">
        <v>20</v>
      </c>
      <c r="G1635" s="3" t="s">
        <v>20</v>
      </c>
      <c r="H1635" s="3" t="s">
        <v>20</v>
      </c>
      <c r="I1635" s="3">
        <v>1</v>
      </c>
      <c r="J1635" s="3" t="s">
        <v>21</v>
      </c>
      <c r="L1635" s="3" t="s">
        <v>742</v>
      </c>
      <c r="M1635" s="3">
        <v>1992</v>
      </c>
      <c r="N1635" s="3" t="s">
        <v>61</v>
      </c>
      <c r="O1635" s="3">
        <v>3</v>
      </c>
      <c r="P1635" s="5">
        <f t="shared" si="76"/>
        <v>33788</v>
      </c>
      <c r="Q1635" s="3">
        <f t="shared" si="77"/>
        <v>30</v>
      </c>
      <c r="R1635" s="3">
        <v>0</v>
      </c>
      <c r="S1635" s="99">
        <v>27696.11</v>
      </c>
      <c r="T1635" s="3" t="s">
        <v>23</v>
      </c>
      <c r="U1635" s="3" t="s">
        <v>29</v>
      </c>
      <c r="V1635" s="3" t="s">
        <v>53</v>
      </c>
    </row>
    <row r="1636" spans="1:22" x14ac:dyDescent="0.25">
      <c r="A1636" s="3" t="s">
        <v>744</v>
      </c>
      <c r="B1636" s="3">
        <v>30.23</v>
      </c>
      <c r="C1636" s="3" t="str" cm="1">
        <f t="array" ref="C1636">_xlfn.IFS($B1636&lt;18.5,"Underweight",$B1636&lt;24.9,"Normal Weight",$B1636&lt;29.9,"Overweight",TRUE,"Obesity")</f>
        <v>Obesity</v>
      </c>
      <c r="D1636" s="3">
        <v>4.2300000000000004</v>
      </c>
      <c r="E1636" s="3" t="str">
        <f t="shared" si="75"/>
        <v>Normal</v>
      </c>
      <c r="F1636" s="3" t="s">
        <v>21</v>
      </c>
      <c r="G1636" s="3" t="s">
        <v>20</v>
      </c>
      <c r="H1636" s="3" t="s">
        <v>21</v>
      </c>
      <c r="I1636" s="3">
        <v>1</v>
      </c>
      <c r="J1636" s="3" t="s">
        <v>21</v>
      </c>
      <c r="L1636" s="3" t="s">
        <v>744</v>
      </c>
      <c r="M1636" s="3">
        <v>1997</v>
      </c>
      <c r="N1636" s="3" t="s">
        <v>22</v>
      </c>
      <c r="O1636" s="3">
        <v>7</v>
      </c>
      <c r="P1636" s="5">
        <f t="shared" si="76"/>
        <v>35710</v>
      </c>
      <c r="Q1636" s="3">
        <f t="shared" si="77"/>
        <v>25</v>
      </c>
      <c r="R1636" s="3">
        <v>0</v>
      </c>
      <c r="S1636" s="99">
        <v>27625.17</v>
      </c>
      <c r="T1636" s="3" t="s">
        <v>23</v>
      </c>
      <c r="U1636" s="3" t="s">
        <v>23</v>
      </c>
      <c r="V1636" s="3" t="s">
        <v>53</v>
      </c>
    </row>
    <row r="1637" spans="1:22" x14ac:dyDescent="0.25">
      <c r="A1637" s="3" t="s">
        <v>746</v>
      </c>
      <c r="B1637" s="3">
        <v>30.6</v>
      </c>
      <c r="C1637" s="3" t="str" cm="1">
        <f t="array" ref="C1637">_xlfn.IFS($B1637&lt;18.5,"Underweight",$B1637&lt;24.9,"Normal Weight",$B1637&lt;29.9,"Overweight",TRUE,"Obesity")</f>
        <v>Obesity</v>
      </c>
      <c r="D1637" s="3">
        <v>6.48</v>
      </c>
      <c r="E1637" s="3" t="str">
        <f t="shared" si="75"/>
        <v>Prediabetes</v>
      </c>
      <c r="F1637" s="3" t="s">
        <v>21</v>
      </c>
      <c r="G1637" s="3" t="s">
        <v>20</v>
      </c>
      <c r="H1637" s="3" t="s">
        <v>21</v>
      </c>
      <c r="I1637" s="3">
        <v>1</v>
      </c>
      <c r="J1637" s="3" t="s">
        <v>21</v>
      </c>
      <c r="L1637" s="3" t="s">
        <v>746</v>
      </c>
      <c r="M1637" s="3">
        <v>1997</v>
      </c>
      <c r="N1637" s="3" t="s">
        <v>47</v>
      </c>
      <c r="O1637" s="3">
        <v>9</v>
      </c>
      <c r="P1637" s="5">
        <f t="shared" si="76"/>
        <v>35682</v>
      </c>
      <c r="Q1637" s="3">
        <f t="shared" si="77"/>
        <v>25</v>
      </c>
      <c r="R1637" s="3">
        <v>0</v>
      </c>
      <c r="S1637" s="99">
        <v>27619.360000000001</v>
      </c>
      <c r="T1637" s="3" t="s">
        <v>29</v>
      </c>
      <c r="U1637" s="3" t="s">
        <v>24</v>
      </c>
      <c r="V1637" s="3" t="s">
        <v>53</v>
      </c>
    </row>
    <row r="1638" spans="1:22" x14ac:dyDescent="0.25">
      <c r="A1638" s="3" t="s">
        <v>108</v>
      </c>
      <c r="B1638" s="3">
        <v>40.564999999999998</v>
      </c>
      <c r="C1638" s="3" t="str" cm="1">
        <f t="array" ref="C1638">_xlfn.IFS($B1638&lt;18.5,"Underweight",$B1638&lt;24.9,"Normal Weight",$B1638&lt;29.9,"Overweight",TRUE,"Obesity")</f>
        <v>Obesity</v>
      </c>
      <c r="D1638" s="3">
        <v>7.37</v>
      </c>
      <c r="E1638" s="3" t="str">
        <f t="shared" si="75"/>
        <v>Diabetes</v>
      </c>
      <c r="F1638" s="3" t="s">
        <v>20</v>
      </c>
      <c r="G1638" s="3" t="s">
        <v>20</v>
      </c>
      <c r="H1638" s="3" t="s">
        <v>20</v>
      </c>
      <c r="I1638" s="3">
        <v>0</v>
      </c>
      <c r="J1638" s="3" t="s">
        <v>21</v>
      </c>
      <c r="L1638" s="3" t="s">
        <v>108</v>
      </c>
      <c r="M1638" s="3">
        <v>1974</v>
      </c>
      <c r="N1638" s="3" t="s">
        <v>51</v>
      </c>
      <c r="O1638" s="3">
        <v>9</v>
      </c>
      <c r="P1638" s="5">
        <f t="shared" si="76"/>
        <v>27250</v>
      </c>
      <c r="Q1638" s="3">
        <f t="shared" si="77"/>
        <v>48</v>
      </c>
      <c r="R1638" s="3">
        <v>2</v>
      </c>
      <c r="S1638" s="99">
        <v>45702.02</v>
      </c>
      <c r="T1638" s="3" t="s">
        <v>29</v>
      </c>
      <c r="U1638" s="3" t="s">
        <v>29</v>
      </c>
      <c r="V1638" s="3" t="s">
        <v>33</v>
      </c>
    </row>
    <row r="1639" spans="1:22" x14ac:dyDescent="0.25">
      <c r="A1639" s="3" t="s">
        <v>747</v>
      </c>
      <c r="B1639" s="3">
        <v>26.8</v>
      </c>
      <c r="C1639" s="3" t="str" cm="1">
        <f t="array" ref="C1639">_xlfn.IFS($B1639&lt;18.5,"Underweight",$B1639&lt;24.9,"Normal Weight",$B1639&lt;29.9,"Overweight",TRUE,"Obesity")</f>
        <v>Overweight</v>
      </c>
      <c r="D1639" s="3">
        <v>5.53</v>
      </c>
      <c r="E1639" s="3" t="str">
        <f t="shared" si="75"/>
        <v>Normal</v>
      </c>
      <c r="F1639" s="3" t="s">
        <v>20</v>
      </c>
      <c r="G1639" s="3" t="s">
        <v>20</v>
      </c>
      <c r="H1639" s="3" t="s">
        <v>20</v>
      </c>
      <c r="I1639" s="3">
        <v>1</v>
      </c>
      <c r="J1639" s="3" t="s">
        <v>21</v>
      </c>
      <c r="L1639" s="3" t="s">
        <v>747</v>
      </c>
      <c r="M1639" s="3">
        <v>1992</v>
      </c>
      <c r="N1639" s="3" t="s">
        <v>32</v>
      </c>
      <c r="O1639" s="3">
        <v>11</v>
      </c>
      <c r="P1639" s="5">
        <f t="shared" si="76"/>
        <v>33766</v>
      </c>
      <c r="Q1639" s="3">
        <f t="shared" si="77"/>
        <v>30</v>
      </c>
      <c r="R1639" s="3">
        <v>0</v>
      </c>
      <c r="S1639" s="99">
        <v>27614.71</v>
      </c>
      <c r="T1639" s="3" t="s">
        <v>29</v>
      </c>
      <c r="U1639" s="3" t="s">
        <v>24</v>
      </c>
      <c r="V1639" s="3" t="s">
        <v>53</v>
      </c>
    </row>
    <row r="1640" spans="1:22" x14ac:dyDescent="0.25">
      <c r="A1640" s="3" t="s">
        <v>749</v>
      </c>
      <c r="B1640" s="3">
        <v>16.86</v>
      </c>
      <c r="C1640" s="3" t="str" cm="1">
        <f t="array" ref="C1640">_xlfn.IFS($B1640&lt;18.5,"Underweight",$B1640&lt;24.9,"Normal Weight",$B1640&lt;29.9,"Overweight",TRUE,"Obesity")</f>
        <v>Underweight</v>
      </c>
      <c r="D1640" s="3">
        <v>4.07</v>
      </c>
      <c r="E1640" s="3" t="str">
        <f t="shared" si="75"/>
        <v>Normal</v>
      </c>
      <c r="F1640" s="3" t="s">
        <v>21</v>
      </c>
      <c r="G1640" s="3" t="s">
        <v>20</v>
      </c>
      <c r="H1640" s="3" t="s">
        <v>20</v>
      </c>
      <c r="I1640" s="3">
        <v>0</v>
      </c>
      <c r="J1640" s="3" t="s">
        <v>21</v>
      </c>
      <c r="L1640" s="3" t="s">
        <v>749</v>
      </c>
      <c r="M1640" s="3">
        <v>1985</v>
      </c>
      <c r="N1640" s="3" t="s">
        <v>56</v>
      </c>
      <c r="O1640" s="3">
        <v>6</v>
      </c>
      <c r="P1640" s="5">
        <f t="shared" si="76"/>
        <v>31357</v>
      </c>
      <c r="Q1640" s="3">
        <f t="shared" si="77"/>
        <v>37</v>
      </c>
      <c r="R1640" s="3">
        <v>3</v>
      </c>
      <c r="S1640" s="99">
        <v>27598.93</v>
      </c>
      <c r="T1640" s="3" t="s">
        <v>29</v>
      </c>
      <c r="U1640" s="3" t="s">
        <v>23</v>
      </c>
      <c r="V1640" s="3" t="s">
        <v>53</v>
      </c>
    </row>
    <row r="1641" spans="1:22" x14ac:dyDescent="0.25">
      <c r="A1641" s="3" t="s">
        <v>751</v>
      </c>
      <c r="B1641" s="3">
        <v>16.3</v>
      </c>
      <c r="C1641" s="3" t="str" cm="1">
        <f t="array" ref="C1641">_xlfn.IFS($B1641&lt;18.5,"Underweight",$B1641&lt;24.9,"Normal Weight",$B1641&lt;29.9,"Overweight",TRUE,"Obesity")</f>
        <v>Underweight</v>
      </c>
      <c r="D1641" s="3">
        <v>5.51</v>
      </c>
      <c r="E1641" s="3" t="str">
        <f t="shared" si="75"/>
        <v>Normal</v>
      </c>
      <c r="F1641" s="3" t="s">
        <v>20</v>
      </c>
      <c r="G1641" s="3" t="s">
        <v>20</v>
      </c>
      <c r="H1641" s="3" t="s">
        <v>20</v>
      </c>
      <c r="I1641" s="3">
        <v>1</v>
      </c>
      <c r="J1641" s="3" t="s">
        <v>21</v>
      </c>
      <c r="L1641" s="3" t="s">
        <v>751</v>
      </c>
      <c r="M1641" s="3">
        <v>1984</v>
      </c>
      <c r="N1641" s="3" t="s">
        <v>61</v>
      </c>
      <c r="O1641" s="3">
        <v>22</v>
      </c>
      <c r="P1641" s="5">
        <f t="shared" si="76"/>
        <v>30885</v>
      </c>
      <c r="Q1641" s="3">
        <f t="shared" si="77"/>
        <v>38</v>
      </c>
      <c r="R1641" s="3">
        <v>3</v>
      </c>
      <c r="S1641" s="99">
        <v>27534.53</v>
      </c>
      <c r="T1641" s="3" t="s">
        <v>29</v>
      </c>
      <c r="U1641" s="3" t="s">
        <v>29</v>
      </c>
      <c r="V1641" s="3" t="s">
        <v>53</v>
      </c>
    </row>
    <row r="1642" spans="1:22" x14ac:dyDescent="0.25">
      <c r="A1642" s="3" t="s">
        <v>753</v>
      </c>
      <c r="B1642" s="3">
        <v>29.81</v>
      </c>
      <c r="C1642" s="3" t="str" cm="1">
        <f t="array" ref="C1642">_xlfn.IFS($B1642&lt;18.5,"Underweight",$B1642&lt;24.9,"Normal Weight",$B1642&lt;29.9,"Overweight",TRUE,"Obesity")</f>
        <v>Overweight</v>
      </c>
      <c r="D1642" s="3">
        <v>11.66</v>
      </c>
      <c r="E1642" s="3" t="str">
        <f t="shared" si="75"/>
        <v>Diabetes</v>
      </c>
      <c r="F1642" s="3" t="s">
        <v>20</v>
      </c>
      <c r="G1642" s="3" t="s">
        <v>20</v>
      </c>
      <c r="H1642" s="3" t="s">
        <v>20</v>
      </c>
      <c r="I1642" s="3">
        <v>0</v>
      </c>
      <c r="J1642" s="3" t="s">
        <v>21</v>
      </c>
      <c r="L1642" s="3" t="s">
        <v>753</v>
      </c>
      <c r="M1642" s="3">
        <v>1965</v>
      </c>
      <c r="N1642" s="3" t="s">
        <v>22</v>
      </c>
      <c r="O1642" s="3">
        <v>19</v>
      </c>
      <c r="P1642" s="5">
        <f t="shared" si="76"/>
        <v>24034</v>
      </c>
      <c r="Q1642" s="3">
        <f t="shared" si="77"/>
        <v>57</v>
      </c>
      <c r="R1642" s="3">
        <v>0</v>
      </c>
      <c r="S1642" s="99">
        <v>27533.91</v>
      </c>
      <c r="T1642" s="3" t="s">
        <v>29</v>
      </c>
      <c r="U1642" s="3" t="s">
        <v>24</v>
      </c>
      <c r="V1642" s="3" t="s">
        <v>25</v>
      </c>
    </row>
    <row r="1643" spans="1:22" x14ac:dyDescent="0.25">
      <c r="A1643" s="3" t="s">
        <v>755</v>
      </c>
      <c r="B1643" s="3">
        <v>16.329999999999998</v>
      </c>
      <c r="C1643" s="3" t="str" cm="1">
        <f t="array" ref="C1643">_xlfn.IFS($B1643&lt;18.5,"Underweight",$B1643&lt;24.9,"Normal Weight",$B1643&lt;29.9,"Overweight",TRUE,"Obesity")</f>
        <v>Underweight</v>
      </c>
      <c r="D1643" s="3">
        <v>7.26</v>
      </c>
      <c r="E1643" s="3" t="str">
        <f t="shared" si="75"/>
        <v>Diabetes</v>
      </c>
      <c r="F1643" s="3" t="s">
        <v>21</v>
      </c>
      <c r="G1643" s="3" t="s">
        <v>20</v>
      </c>
      <c r="H1643" s="3" t="s">
        <v>20</v>
      </c>
      <c r="I1643" s="3">
        <v>0</v>
      </c>
      <c r="J1643" s="3" t="s">
        <v>21</v>
      </c>
      <c r="L1643" s="3" t="s">
        <v>755</v>
      </c>
      <c r="M1643" s="3">
        <v>1981</v>
      </c>
      <c r="N1643" s="3" t="s">
        <v>22</v>
      </c>
      <c r="O1643" s="3">
        <v>3</v>
      </c>
      <c r="P1643" s="5">
        <f t="shared" si="76"/>
        <v>29862</v>
      </c>
      <c r="Q1643" s="3">
        <f t="shared" si="77"/>
        <v>41</v>
      </c>
      <c r="R1643" s="3">
        <v>1</v>
      </c>
      <c r="S1643" s="99">
        <v>27495.59</v>
      </c>
      <c r="T1643" s="3" t="s">
        <v>29</v>
      </c>
      <c r="U1643" s="3" t="s">
        <v>23</v>
      </c>
      <c r="V1643" s="3" t="s">
        <v>53</v>
      </c>
    </row>
    <row r="1644" spans="1:22" x14ac:dyDescent="0.25">
      <c r="A1644" s="3" t="s">
        <v>757</v>
      </c>
      <c r="B1644" s="3">
        <v>16.37</v>
      </c>
      <c r="C1644" s="3" t="str" cm="1">
        <f t="array" ref="C1644">_xlfn.IFS($B1644&lt;18.5,"Underweight",$B1644&lt;24.9,"Normal Weight",$B1644&lt;29.9,"Overweight",TRUE,"Obesity")</f>
        <v>Underweight</v>
      </c>
      <c r="D1644" s="3">
        <v>4.79</v>
      </c>
      <c r="E1644" s="3" t="str">
        <f t="shared" si="75"/>
        <v>Normal</v>
      </c>
      <c r="F1644" s="3" t="s">
        <v>21</v>
      </c>
      <c r="G1644" s="3" t="s">
        <v>20</v>
      </c>
      <c r="H1644" s="3" t="s">
        <v>20</v>
      </c>
      <c r="I1644" s="3">
        <v>0</v>
      </c>
      <c r="J1644" s="3" t="s">
        <v>21</v>
      </c>
      <c r="L1644" s="3" t="s">
        <v>757</v>
      </c>
      <c r="M1644" s="3">
        <v>1985</v>
      </c>
      <c r="N1644" s="3" t="s">
        <v>28</v>
      </c>
      <c r="O1644" s="3">
        <v>5</v>
      </c>
      <c r="P1644" s="5">
        <f t="shared" si="76"/>
        <v>31386</v>
      </c>
      <c r="Q1644" s="3">
        <f t="shared" si="77"/>
        <v>37</v>
      </c>
      <c r="R1644" s="3">
        <v>3</v>
      </c>
      <c r="S1644" s="99">
        <v>27432.73</v>
      </c>
      <c r="T1644" s="3" t="s">
        <v>29</v>
      </c>
      <c r="U1644" s="3" t="s">
        <v>23</v>
      </c>
      <c r="V1644" s="3" t="s">
        <v>53</v>
      </c>
    </row>
    <row r="1645" spans="1:22" x14ac:dyDescent="0.25">
      <c r="A1645" s="3" t="s">
        <v>759</v>
      </c>
      <c r="B1645" s="3">
        <v>22.42</v>
      </c>
      <c r="C1645" s="3" t="str" cm="1">
        <f t="array" ref="C1645">_xlfn.IFS($B1645&lt;18.5,"Underweight",$B1645&lt;24.9,"Normal Weight",$B1645&lt;29.9,"Overweight",TRUE,"Obesity")</f>
        <v>Normal Weight</v>
      </c>
      <c r="D1645" s="3">
        <v>4.68</v>
      </c>
      <c r="E1645" s="3" t="str">
        <f t="shared" si="75"/>
        <v>Normal</v>
      </c>
      <c r="F1645" s="3" t="s">
        <v>21</v>
      </c>
      <c r="G1645" s="3" t="s">
        <v>20</v>
      </c>
      <c r="H1645" s="3" t="s">
        <v>20</v>
      </c>
      <c r="I1645" s="3">
        <v>1</v>
      </c>
      <c r="J1645" s="3" t="s">
        <v>20</v>
      </c>
      <c r="L1645" s="3" t="s">
        <v>759</v>
      </c>
      <c r="M1645" s="3">
        <v>1988</v>
      </c>
      <c r="N1645" s="3" t="s">
        <v>47</v>
      </c>
      <c r="O1645" s="3">
        <v>15</v>
      </c>
      <c r="P1645" s="5">
        <f t="shared" si="76"/>
        <v>32401</v>
      </c>
      <c r="Q1645" s="3">
        <f t="shared" si="77"/>
        <v>34</v>
      </c>
      <c r="R1645" s="3">
        <v>2</v>
      </c>
      <c r="S1645" s="99">
        <v>27375.9</v>
      </c>
      <c r="T1645" s="3" t="s">
        <v>29</v>
      </c>
      <c r="U1645" s="3" t="s">
        <v>24</v>
      </c>
      <c r="V1645" s="3" t="s">
        <v>236</v>
      </c>
    </row>
    <row r="1646" spans="1:22" x14ac:dyDescent="0.25">
      <c r="A1646" s="3" t="s">
        <v>761</v>
      </c>
      <c r="B1646" s="3">
        <v>31.35</v>
      </c>
      <c r="C1646" s="3" t="str" cm="1">
        <f t="array" ref="C1646">_xlfn.IFS($B1646&lt;18.5,"Underweight",$B1646&lt;24.9,"Normal Weight",$B1646&lt;29.9,"Overweight",TRUE,"Obesity")</f>
        <v>Obesity</v>
      </c>
      <c r="D1646" s="3">
        <v>4.33</v>
      </c>
      <c r="E1646" s="3" t="str">
        <f t="shared" si="75"/>
        <v>Normal</v>
      </c>
      <c r="F1646" s="3" t="s">
        <v>21</v>
      </c>
      <c r="G1646" s="3" t="s">
        <v>20</v>
      </c>
      <c r="H1646" s="3" t="s">
        <v>21</v>
      </c>
      <c r="I1646" s="3">
        <v>1</v>
      </c>
      <c r="J1646" s="3" t="s">
        <v>20</v>
      </c>
      <c r="L1646" s="3" t="s">
        <v>761</v>
      </c>
      <c r="M1646" s="3">
        <v>1969</v>
      </c>
      <c r="N1646" s="3" t="s">
        <v>22</v>
      </c>
      <c r="O1646" s="3">
        <v>16</v>
      </c>
      <c r="P1646" s="5">
        <f t="shared" si="76"/>
        <v>25492</v>
      </c>
      <c r="Q1646" s="3">
        <f t="shared" si="77"/>
        <v>53</v>
      </c>
      <c r="R1646" s="3">
        <v>0</v>
      </c>
      <c r="S1646" s="99">
        <v>27346.04</v>
      </c>
      <c r="T1646" s="3" t="s">
        <v>29</v>
      </c>
      <c r="U1646" s="3" t="s">
        <v>29</v>
      </c>
      <c r="V1646" s="3" t="s">
        <v>25</v>
      </c>
    </row>
    <row r="1647" spans="1:22" x14ac:dyDescent="0.25">
      <c r="A1647" s="3" t="s">
        <v>763</v>
      </c>
      <c r="B1647" s="3">
        <v>31.9</v>
      </c>
      <c r="C1647" s="3" t="str" cm="1">
        <f t="array" ref="C1647">_xlfn.IFS($B1647&lt;18.5,"Underweight",$B1647&lt;24.9,"Normal Weight",$B1647&lt;29.9,"Overweight",TRUE,"Obesity")</f>
        <v>Obesity</v>
      </c>
      <c r="D1647" s="3">
        <v>11.89</v>
      </c>
      <c r="E1647" s="3" t="str">
        <f t="shared" si="75"/>
        <v>Diabetes</v>
      </c>
      <c r="F1647" s="3" t="s">
        <v>20</v>
      </c>
      <c r="G1647" s="3" t="s">
        <v>20</v>
      </c>
      <c r="H1647" s="3" t="s">
        <v>20</v>
      </c>
      <c r="I1647" s="3">
        <v>0</v>
      </c>
      <c r="J1647" s="3" t="s">
        <v>20</v>
      </c>
      <c r="L1647" s="3" t="s">
        <v>763</v>
      </c>
      <c r="M1647" s="3">
        <v>1968</v>
      </c>
      <c r="N1647" s="3" t="s">
        <v>32</v>
      </c>
      <c r="O1647" s="3">
        <v>6</v>
      </c>
      <c r="P1647" s="5">
        <f t="shared" si="76"/>
        <v>24995</v>
      </c>
      <c r="Q1647" s="3">
        <f t="shared" si="77"/>
        <v>55</v>
      </c>
      <c r="R1647" s="3">
        <v>3</v>
      </c>
      <c r="S1647" s="99">
        <v>27322.73</v>
      </c>
      <c r="T1647" s="3" t="s">
        <v>29</v>
      </c>
      <c r="U1647" s="3" t="s">
        <v>29</v>
      </c>
      <c r="V1647" s="3" t="s">
        <v>25</v>
      </c>
    </row>
    <row r="1648" spans="1:22" x14ac:dyDescent="0.25">
      <c r="A1648" s="3" t="s">
        <v>765</v>
      </c>
      <c r="B1648" s="3">
        <v>30.6</v>
      </c>
      <c r="C1648" s="3" t="str" cm="1">
        <f t="array" ref="C1648">_xlfn.IFS($B1648&lt;18.5,"Underweight",$B1648&lt;24.9,"Normal Weight",$B1648&lt;29.9,"Overweight",TRUE,"Obesity")</f>
        <v>Obesity</v>
      </c>
      <c r="D1648" s="3">
        <v>5.24</v>
      </c>
      <c r="E1648" s="3" t="str">
        <f t="shared" si="75"/>
        <v>Normal</v>
      </c>
      <c r="F1648" s="3" t="s">
        <v>20</v>
      </c>
      <c r="G1648" s="3" t="s">
        <v>20</v>
      </c>
      <c r="H1648" s="3" t="s">
        <v>20</v>
      </c>
      <c r="I1648" s="3">
        <v>0</v>
      </c>
      <c r="J1648" s="3" t="s">
        <v>21</v>
      </c>
      <c r="L1648" s="3" t="s">
        <v>765</v>
      </c>
      <c r="M1648" s="3">
        <v>1999</v>
      </c>
      <c r="N1648" s="3" t="s">
        <v>28</v>
      </c>
      <c r="O1648" s="3">
        <v>2</v>
      </c>
      <c r="P1648" s="5">
        <f t="shared" si="76"/>
        <v>36496</v>
      </c>
      <c r="Q1648" s="3">
        <f t="shared" si="77"/>
        <v>23</v>
      </c>
      <c r="R1648" s="3">
        <v>0</v>
      </c>
      <c r="S1648" s="99">
        <v>27236.959999999999</v>
      </c>
      <c r="T1648" s="3" t="s">
        <v>29</v>
      </c>
      <c r="U1648" s="3" t="s">
        <v>23</v>
      </c>
      <c r="V1648" s="3" t="s">
        <v>53</v>
      </c>
    </row>
    <row r="1649" spans="1:22" x14ac:dyDescent="0.25">
      <c r="A1649" s="3" t="s">
        <v>110</v>
      </c>
      <c r="B1649" s="3">
        <v>32.450000000000003</v>
      </c>
      <c r="C1649" s="3" t="str" cm="1">
        <f t="array" ref="C1649">_xlfn.IFS($B1649&lt;18.5,"Underweight",$B1649&lt;24.9,"Normal Weight",$B1649&lt;29.9,"Overweight",TRUE,"Obesity")</f>
        <v>Obesity</v>
      </c>
      <c r="D1649" s="3">
        <v>11.91</v>
      </c>
      <c r="E1649" s="3" t="str">
        <f t="shared" si="75"/>
        <v>Diabetes</v>
      </c>
      <c r="F1649" s="3" t="s">
        <v>20</v>
      </c>
      <c r="G1649" s="3" t="s">
        <v>20</v>
      </c>
      <c r="H1649" s="3" t="s">
        <v>20</v>
      </c>
      <c r="I1649" s="3">
        <v>0</v>
      </c>
      <c r="J1649" s="3" t="s">
        <v>21</v>
      </c>
      <c r="L1649" s="3" t="s">
        <v>110</v>
      </c>
      <c r="M1649" s="3">
        <v>1962</v>
      </c>
      <c r="N1649" s="3" t="s">
        <v>28</v>
      </c>
      <c r="O1649" s="3">
        <v>17</v>
      </c>
      <c r="P1649" s="5">
        <f t="shared" si="76"/>
        <v>22997</v>
      </c>
      <c r="Q1649" s="3">
        <f t="shared" si="77"/>
        <v>60</v>
      </c>
      <c r="R1649" s="3">
        <v>0</v>
      </c>
      <c r="S1649" s="99">
        <v>45008.959999999999</v>
      </c>
      <c r="T1649" s="3" t="s">
        <v>29</v>
      </c>
      <c r="U1649" s="3" t="s">
        <v>29</v>
      </c>
      <c r="V1649" s="3" t="s">
        <v>25</v>
      </c>
    </row>
    <row r="1650" spans="1:22" x14ac:dyDescent="0.25">
      <c r="A1650" s="3" t="s">
        <v>767</v>
      </c>
      <c r="B1650" s="3">
        <v>28.975000000000001</v>
      </c>
      <c r="C1650" s="3" t="str" cm="1">
        <f t="array" ref="C1650">_xlfn.IFS($B1650&lt;18.5,"Underweight",$B1650&lt;24.9,"Normal Weight",$B1650&lt;29.9,"Overweight",TRUE,"Obesity")</f>
        <v>Overweight</v>
      </c>
      <c r="D1650" s="3">
        <v>7.63</v>
      </c>
      <c r="E1650" s="3" t="str">
        <f t="shared" si="75"/>
        <v>Diabetes</v>
      </c>
      <c r="F1650" s="3" t="s">
        <v>20</v>
      </c>
      <c r="G1650" s="3" t="s">
        <v>20</v>
      </c>
      <c r="H1650" s="3" t="s">
        <v>20</v>
      </c>
      <c r="I1650" s="3">
        <v>0</v>
      </c>
      <c r="J1650" s="3" t="s">
        <v>21</v>
      </c>
      <c r="L1650" s="3" t="s">
        <v>767</v>
      </c>
      <c r="M1650" s="3">
        <v>1965</v>
      </c>
      <c r="N1650" s="3" t="s">
        <v>28</v>
      </c>
      <c r="O1650" s="3">
        <v>21</v>
      </c>
      <c r="P1650" s="5">
        <f t="shared" si="76"/>
        <v>24097</v>
      </c>
      <c r="Q1650" s="3">
        <f t="shared" si="77"/>
        <v>57</v>
      </c>
      <c r="R1650" s="3">
        <v>0</v>
      </c>
      <c r="S1650" s="99">
        <v>27218.44</v>
      </c>
      <c r="T1650" s="3" t="s">
        <v>29</v>
      </c>
      <c r="U1650" s="3" t="s">
        <v>23</v>
      </c>
      <c r="V1650" s="3" t="s">
        <v>227</v>
      </c>
    </row>
    <row r="1651" spans="1:22" x14ac:dyDescent="0.25">
      <c r="A1651" s="3" t="s">
        <v>768</v>
      </c>
      <c r="B1651" s="3">
        <v>24.86</v>
      </c>
      <c r="C1651" s="3" t="str" cm="1">
        <f t="array" ref="C1651">_xlfn.IFS($B1651&lt;18.5,"Underweight",$B1651&lt;24.9,"Normal Weight",$B1651&lt;29.9,"Overweight",TRUE,"Obesity")</f>
        <v>Normal Weight</v>
      </c>
      <c r="D1651" s="3">
        <v>8.92</v>
      </c>
      <c r="E1651" s="3" t="str">
        <f t="shared" si="75"/>
        <v>Diabetes</v>
      </c>
      <c r="F1651" s="3" t="s">
        <v>21</v>
      </c>
      <c r="G1651" s="3" t="s">
        <v>20</v>
      </c>
      <c r="H1651" s="3" t="s">
        <v>20</v>
      </c>
      <c r="I1651" s="3">
        <v>2</v>
      </c>
      <c r="J1651" s="3" t="s">
        <v>20</v>
      </c>
      <c r="L1651" s="3" t="s">
        <v>768</v>
      </c>
      <c r="M1651" s="3">
        <v>1970</v>
      </c>
      <c r="N1651" s="3" t="s">
        <v>22</v>
      </c>
      <c r="O1651" s="3">
        <v>2</v>
      </c>
      <c r="P1651" s="5">
        <f t="shared" si="76"/>
        <v>25843</v>
      </c>
      <c r="Q1651" s="3">
        <f t="shared" si="77"/>
        <v>52</v>
      </c>
      <c r="R1651" s="3">
        <v>0</v>
      </c>
      <c r="S1651" s="99">
        <v>27117.99</v>
      </c>
      <c r="T1651" s="3" t="s">
        <v>29</v>
      </c>
      <c r="U1651" s="3" t="s">
        <v>29</v>
      </c>
      <c r="V1651" s="3" t="s">
        <v>25</v>
      </c>
    </row>
    <row r="1652" spans="1:22" x14ac:dyDescent="0.25">
      <c r="A1652" s="3" t="s">
        <v>770</v>
      </c>
      <c r="B1652" s="3">
        <v>19.54</v>
      </c>
      <c r="C1652" s="3" t="str" cm="1">
        <f t="array" ref="C1652">_xlfn.IFS($B1652&lt;18.5,"Underweight",$B1652&lt;24.9,"Normal Weight",$B1652&lt;29.9,"Overweight",TRUE,"Obesity")</f>
        <v>Normal Weight</v>
      </c>
      <c r="D1652" s="3">
        <v>5.37</v>
      </c>
      <c r="E1652" s="3" t="str">
        <f t="shared" si="75"/>
        <v>Normal</v>
      </c>
      <c r="F1652" s="3" t="s">
        <v>20</v>
      </c>
      <c r="G1652" s="3" t="s">
        <v>20</v>
      </c>
      <c r="H1652" s="3" t="s">
        <v>20</v>
      </c>
      <c r="I1652" s="3">
        <v>0</v>
      </c>
      <c r="J1652" s="3" t="s">
        <v>21</v>
      </c>
      <c r="L1652" s="3" t="s">
        <v>770</v>
      </c>
      <c r="M1652" s="3">
        <v>1990</v>
      </c>
      <c r="N1652" s="3" t="s">
        <v>28</v>
      </c>
      <c r="O1652" s="3">
        <v>13</v>
      </c>
      <c r="P1652" s="5">
        <f t="shared" si="76"/>
        <v>33220</v>
      </c>
      <c r="Q1652" s="3">
        <f t="shared" si="77"/>
        <v>32</v>
      </c>
      <c r="R1652" s="3">
        <v>3</v>
      </c>
      <c r="S1652" s="99">
        <v>27092.38</v>
      </c>
      <c r="T1652" s="3" t="s">
        <v>29</v>
      </c>
      <c r="U1652" s="3" t="s">
        <v>24</v>
      </c>
      <c r="V1652" s="3" t="s">
        <v>53</v>
      </c>
    </row>
    <row r="1653" spans="1:22" x14ac:dyDescent="0.25">
      <c r="A1653" s="3" t="s">
        <v>772</v>
      </c>
      <c r="B1653" s="3">
        <v>26.74</v>
      </c>
      <c r="C1653" s="3" t="str" cm="1">
        <f t="array" ref="C1653">_xlfn.IFS($B1653&lt;18.5,"Underweight",$B1653&lt;24.9,"Normal Weight",$B1653&lt;29.9,"Overweight",TRUE,"Obesity")</f>
        <v>Overweight</v>
      </c>
      <c r="D1653" s="3">
        <v>4.3099999999999996</v>
      </c>
      <c r="E1653" s="3" t="str">
        <f t="shared" si="75"/>
        <v>Normal</v>
      </c>
      <c r="F1653" s="3" t="s">
        <v>20</v>
      </c>
      <c r="G1653" s="3" t="s">
        <v>20</v>
      </c>
      <c r="H1653" s="3" t="s">
        <v>20</v>
      </c>
      <c r="I1653" s="3">
        <v>0</v>
      </c>
      <c r="J1653" s="3" t="s">
        <v>21</v>
      </c>
      <c r="L1653" s="3" t="s">
        <v>772</v>
      </c>
      <c r="M1653" s="3">
        <v>1994</v>
      </c>
      <c r="N1653" s="3" t="s">
        <v>61</v>
      </c>
      <c r="O1653" s="3">
        <v>2</v>
      </c>
      <c r="P1653" s="5">
        <f t="shared" si="76"/>
        <v>34517</v>
      </c>
      <c r="Q1653" s="3">
        <f t="shared" si="77"/>
        <v>28</v>
      </c>
      <c r="R1653" s="3">
        <v>0</v>
      </c>
      <c r="S1653" s="99">
        <v>27080.639999999999</v>
      </c>
      <c r="T1653" s="3" t="s">
        <v>29</v>
      </c>
      <c r="U1653" s="3" t="s">
        <v>29</v>
      </c>
      <c r="V1653" s="3" t="s">
        <v>53</v>
      </c>
    </row>
    <row r="1654" spans="1:22" x14ac:dyDescent="0.25">
      <c r="A1654" s="3" t="s">
        <v>774</v>
      </c>
      <c r="B1654" s="3">
        <v>22.99</v>
      </c>
      <c r="C1654" s="3" t="str" cm="1">
        <f t="array" ref="C1654">_xlfn.IFS($B1654&lt;18.5,"Underweight",$B1654&lt;24.9,"Normal Weight",$B1654&lt;29.9,"Overweight",TRUE,"Obesity")</f>
        <v>Normal Weight</v>
      </c>
      <c r="D1654" s="3">
        <v>10.46</v>
      </c>
      <c r="E1654" s="3" t="str">
        <f t="shared" si="75"/>
        <v>Diabetes</v>
      </c>
      <c r="F1654" s="3" t="s">
        <v>20</v>
      </c>
      <c r="G1654" s="3" t="s">
        <v>20</v>
      </c>
      <c r="H1654" s="3" t="s">
        <v>20</v>
      </c>
      <c r="I1654" s="3">
        <v>3</v>
      </c>
      <c r="J1654" s="3" t="s">
        <v>21</v>
      </c>
      <c r="L1654" s="3" t="s">
        <v>774</v>
      </c>
      <c r="M1654" s="3">
        <v>1958</v>
      </c>
      <c r="N1654" s="3" t="s">
        <v>32</v>
      </c>
      <c r="O1654" s="3">
        <v>30</v>
      </c>
      <c r="P1654" s="5">
        <f t="shared" si="76"/>
        <v>21366</v>
      </c>
      <c r="Q1654" s="3">
        <f t="shared" si="77"/>
        <v>64</v>
      </c>
      <c r="R1654" s="3">
        <v>0</v>
      </c>
      <c r="S1654" s="99">
        <v>27037.91</v>
      </c>
      <c r="T1654" s="3" t="s">
        <v>29</v>
      </c>
      <c r="U1654" s="3" t="s">
        <v>29</v>
      </c>
      <c r="V1654" s="3" t="s">
        <v>25</v>
      </c>
    </row>
    <row r="1655" spans="1:22" x14ac:dyDescent="0.25">
      <c r="A1655" s="3" t="s">
        <v>776</v>
      </c>
      <c r="B1655" s="3">
        <v>31.46</v>
      </c>
      <c r="C1655" s="3" t="str" cm="1">
        <f t="array" ref="C1655">_xlfn.IFS($B1655&lt;18.5,"Underweight",$B1655&lt;24.9,"Normal Weight",$B1655&lt;29.9,"Overweight",TRUE,"Obesity")</f>
        <v>Obesity</v>
      </c>
      <c r="D1655" s="3">
        <v>7.39</v>
      </c>
      <c r="E1655" s="3" t="str">
        <f t="shared" si="75"/>
        <v>Diabetes</v>
      </c>
      <c r="F1655" s="3" t="s">
        <v>20</v>
      </c>
      <c r="G1655" s="3" t="s">
        <v>20</v>
      </c>
      <c r="H1655" s="3" t="s">
        <v>20</v>
      </c>
      <c r="I1655" s="3">
        <v>0</v>
      </c>
      <c r="J1655" s="3" t="s">
        <v>20</v>
      </c>
      <c r="L1655" s="3" t="s">
        <v>776</v>
      </c>
      <c r="M1655" s="3">
        <v>1960</v>
      </c>
      <c r="N1655" s="3" t="s">
        <v>61</v>
      </c>
      <c r="O1655" s="3">
        <v>9</v>
      </c>
      <c r="P1655" s="5">
        <f t="shared" si="76"/>
        <v>22106</v>
      </c>
      <c r="Q1655" s="3">
        <f t="shared" si="77"/>
        <v>62</v>
      </c>
      <c r="R1655" s="3">
        <v>1</v>
      </c>
      <c r="S1655" s="99">
        <v>27000.98</v>
      </c>
      <c r="T1655" s="3" t="s">
        <v>29</v>
      </c>
      <c r="U1655" s="3" t="s">
        <v>29</v>
      </c>
      <c r="V1655" s="3" t="s">
        <v>25</v>
      </c>
    </row>
    <row r="1656" spans="1:22" x14ac:dyDescent="0.25">
      <c r="A1656" s="3" t="s">
        <v>778</v>
      </c>
      <c r="B1656" s="3">
        <v>30.86</v>
      </c>
      <c r="C1656" s="3" t="str" cm="1">
        <f t="array" ref="C1656">_xlfn.IFS($B1656&lt;18.5,"Underweight",$B1656&lt;24.9,"Normal Weight",$B1656&lt;29.9,"Overweight",TRUE,"Obesity")</f>
        <v>Obesity</v>
      </c>
      <c r="D1656" s="3">
        <v>6.18</v>
      </c>
      <c r="E1656" s="3" t="str">
        <f t="shared" si="75"/>
        <v>Prediabetes</v>
      </c>
      <c r="F1656" s="3" t="s">
        <v>20</v>
      </c>
      <c r="G1656" s="3" t="s">
        <v>117</v>
      </c>
      <c r="H1656" s="3" t="s">
        <v>20</v>
      </c>
      <c r="I1656" s="3">
        <v>2</v>
      </c>
      <c r="J1656" s="3" t="s">
        <v>21</v>
      </c>
      <c r="L1656" s="3" t="s">
        <v>778</v>
      </c>
      <c r="M1656" s="3">
        <v>2000</v>
      </c>
      <c r="N1656" s="3" t="s">
        <v>56</v>
      </c>
      <c r="O1656" s="3">
        <v>9</v>
      </c>
      <c r="P1656" s="5">
        <f t="shared" si="76"/>
        <v>36839</v>
      </c>
      <c r="Q1656" s="3">
        <f t="shared" si="77"/>
        <v>22</v>
      </c>
      <c r="R1656" s="3">
        <v>0</v>
      </c>
      <c r="S1656" s="99">
        <v>26936.98</v>
      </c>
      <c r="T1656" s="3" t="s">
        <v>29</v>
      </c>
      <c r="U1656" s="3" t="s">
        <v>24</v>
      </c>
      <c r="V1656" s="3" t="s">
        <v>53</v>
      </c>
    </row>
    <row r="1657" spans="1:22" x14ac:dyDescent="0.25">
      <c r="A1657" s="3" t="s">
        <v>780</v>
      </c>
      <c r="B1657" s="3">
        <v>31.96</v>
      </c>
      <c r="C1657" s="3" t="str" cm="1">
        <f t="array" ref="C1657">_xlfn.IFS($B1657&lt;18.5,"Underweight",$B1657&lt;24.9,"Normal Weight",$B1657&lt;29.9,"Overweight",TRUE,"Obesity")</f>
        <v>Obesity</v>
      </c>
      <c r="D1657" s="3">
        <v>8.86</v>
      </c>
      <c r="E1657" s="3" t="str">
        <f t="shared" si="75"/>
        <v>Diabetes</v>
      </c>
      <c r="F1657" s="3" t="s">
        <v>20</v>
      </c>
      <c r="G1657" s="3" t="s">
        <v>20</v>
      </c>
      <c r="H1657" s="3" t="s">
        <v>20</v>
      </c>
      <c r="I1657" s="3">
        <v>0</v>
      </c>
      <c r="J1657" s="3" t="s">
        <v>21</v>
      </c>
      <c r="L1657" s="3" t="s">
        <v>780</v>
      </c>
      <c r="M1657" s="3">
        <v>2002</v>
      </c>
      <c r="N1657" s="3" t="s">
        <v>32</v>
      </c>
      <c r="O1657" s="3">
        <v>17</v>
      </c>
      <c r="P1657" s="5">
        <f t="shared" si="76"/>
        <v>37424</v>
      </c>
      <c r="Q1657" s="3">
        <f t="shared" si="77"/>
        <v>20</v>
      </c>
      <c r="R1657" s="3">
        <v>0</v>
      </c>
      <c r="S1657" s="99">
        <v>26927.69</v>
      </c>
      <c r="T1657" s="3" t="s">
        <v>29</v>
      </c>
      <c r="U1657" s="3" t="s">
        <v>29</v>
      </c>
      <c r="V1657" s="3" t="s">
        <v>53</v>
      </c>
    </row>
    <row r="1658" spans="1:22" x14ac:dyDescent="0.25">
      <c r="A1658" s="3" t="s">
        <v>782</v>
      </c>
      <c r="B1658" s="3">
        <v>23.76</v>
      </c>
      <c r="C1658" s="3" t="str" cm="1">
        <f t="array" ref="C1658">_xlfn.IFS($B1658&lt;18.5,"Underweight",$B1658&lt;24.9,"Normal Weight",$B1658&lt;29.9,"Overweight",TRUE,"Obesity")</f>
        <v>Normal Weight</v>
      </c>
      <c r="D1658" s="3">
        <v>10.96</v>
      </c>
      <c r="E1658" s="3" t="str">
        <f t="shared" si="75"/>
        <v>Diabetes</v>
      </c>
      <c r="F1658" s="3" t="s">
        <v>20</v>
      </c>
      <c r="G1658" s="3" t="s">
        <v>20</v>
      </c>
      <c r="H1658" s="3" t="s">
        <v>20</v>
      </c>
      <c r="I1658" s="3">
        <v>3</v>
      </c>
      <c r="J1658" s="3" t="s">
        <v>21</v>
      </c>
      <c r="L1658" s="3" t="s">
        <v>782</v>
      </c>
      <c r="M1658" s="3">
        <v>1958</v>
      </c>
      <c r="N1658" s="3" t="s">
        <v>28</v>
      </c>
      <c r="O1658" s="3">
        <v>25</v>
      </c>
      <c r="P1658" s="5">
        <f t="shared" si="76"/>
        <v>21544</v>
      </c>
      <c r="Q1658" s="3">
        <f t="shared" si="77"/>
        <v>64</v>
      </c>
      <c r="R1658" s="3">
        <v>0</v>
      </c>
      <c r="S1658" s="99">
        <v>26926.51</v>
      </c>
      <c r="T1658" s="3" t="s">
        <v>29</v>
      </c>
      <c r="U1658" s="3" t="s">
        <v>23</v>
      </c>
      <c r="V1658" s="3" t="s">
        <v>25</v>
      </c>
    </row>
    <row r="1659" spans="1:22" x14ac:dyDescent="0.25">
      <c r="A1659" s="3" t="s">
        <v>784</v>
      </c>
      <c r="B1659" s="3">
        <v>19.38</v>
      </c>
      <c r="C1659" s="3" t="str" cm="1">
        <f t="array" ref="C1659">_xlfn.IFS($B1659&lt;18.5,"Underweight",$B1659&lt;24.9,"Normal Weight",$B1659&lt;29.9,"Overweight",TRUE,"Obesity")</f>
        <v>Normal Weight</v>
      </c>
      <c r="D1659" s="3">
        <v>6.28</v>
      </c>
      <c r="E1659" s="3" t="str">
        <f t="shared" si="75"/>
        <v>Prediabetes</v>
      </c>
      <c r="F1659" s="3" t="s">
        <v>20</v>
      </c>
      <c r="G1659" s="3" t="s">
        <v>20</v>
      </c>
      <c r="H1659" s="3" t="s">
        <v>20</v>
      </c>
      <c r="I1659" s="3">
        <v>0</v>
      </c>
      <c r="J1659" s="3" t="s">
        <v>21</v>
      </c>
      <c r="L1659" s="3" t="s">
        <v>784</v>
      </c>
      <c r="M1659" s="3">
        <v>1991</v>
      </c>
      <c r="N1659" s="3" t="s">
        <v>51</v>
      </c>
      <c r="O1659" s="3">
        <v>22</v>
      </c>
      <c r="P1659" s="5">
        <f t="shared" si="76"/>
        <v>33472</v>
      </c>
      <c r="Q1659" s="3">
        <f t="shared" si="77"/>
        <v>31</v>
      </c>
      <c r="R1659" s="3">
        <v>3</v>
      </c>
      <c r="S1659" s="99">
        <v>26912.560000000001</v>
      </c>
      <c r="T1659" s="3" t="s">
        <v>29</v>
      </c>
      <c r="U1659" s="3" t="s">
        <v>29</v>
      </c>
      <c r="V1659" s="3" t="s">
        <v>53</v>
      </c>
    </row>
    <row r="1660" spans="1:22" x14ac:dyDescent="0.25">
      <c r="A1660" s="3" t="s">
        <v>112</v>
      </c>
      <c r="B1660" s="3">
        <v>34.96</v>
      </c>
      <c r="C1660" s="3" t="str" cm="1">
        <f t="array" ref="C1660">_xlfn.IFS($B1660&lt;18.5,"Underweight",$B1660&lt;24.9,"Normal Weight",$B1660&lt;29.9,"Overweight",TRUE,"Obesity")</f>
        <v>Obesity</v>
      </c>
      <c r="D1660" s="3">
        <v>6.52</v>
      </c>
      <c r="E1660" s="3" t="str">
        <f t="shared" si="75"/>
        <v>Diabetes</v>
      </c>
      <c r="F1660" s="3" t="s">
        <v>20</v>
      </c>
      <c r="G1660" s="3" t="s">
        <v>20</v>
      </c>
      <c r="H1660" s="3" t="s">
        <v>20</v>
      </c>
      <c r="I1660" s="3">
        <v>0</v>
      </c>
      <c r="J1660" s="3" t="s">
        <v>21</v>
      </c>
      <c r="L1660" s="3" t="s">
        <v>112</v>
      </c>
      <c r="M1660" s="3">
        <v>1971</v>
      </c>
      <c r="N1660" s="3" t="s">
        <v>51</v>
      </c>
      <c r="O1660" s="3">
        <v>13</v>
      </c>
      <c r="P1660" s="5">
        <f t="shared" si="76"/>
        <v>26158</v>
      </c>
      <c r="Q1660" s="3">
        <f t="shared" si="77"/>
        <v>51</v>
      </c>
      <c r="R1660" s="3">
        <v>2</v>
      </c>
      <c r="S1660" s="99">
        <v>44641.2</v>
      </c>
      <c r="T1660" s="3" t="s">
        <v>29</v>
      </c>
      <c r="U1660" s="3" t="s">
        <v>24</v>
      </c>
      <c r="V1660" s="3" t="s">
        <v>119</v>
      </c>
    </row>
    <row r="1661" spans="1:22" x14ac:dyDescent="0.25">
      <c r="A1661" s="3" t="s">
        <v>786</v>
      </c>
      <c r="B1661" s="3">
        <v>16.21</v>
      </c>
      <c r="C1661" s="3" t="str" cm="1">
        <f t="array" ref="C1661">_xlfn.IFS($B1661&lt;18.5,"Underweight",$B1661&lt;24.9,"Normal Weight",$B1661&lt;29.9,"Overweight",TRUE,"Obesity")</f>
        <v>Underweight</v>
      </c>
      <c r="D1661" s="3">
        <v>6.29</v>
      </c>
      <c r="E1661" s="3" t="str">
        <f t="shared" si="75"/>
        <v>Prediabetes</v>
      </c>
      <c r="F1661" s="3" t="s">
        <v>21</v>
      </c>
      <c r="G1661" s="3" t="s">
        <v>20</v>
      </c>
      <c r="H1661" s="3" t="s">
        <v>20</v>
      </c>
      <c r="I1661" s="3">
        <v>1</v>
      </c>
      <c r="J1661" s="3" t="s">
        <v>21</v>
      </c>
      <c r="L1661" s="3" t="s">
        <v>786</v>
      </c>
      <c r="M1661" s="3">
        <v>1988</v>
      </c>
      <c r="N1661" s="3" t="s">
        <v>61</v>
      </c>
      <c r="O1661" s="3">
        <v>22</v>
      </c>
      <c r="P1661" s="5">
        <f t="shared" si="76"/>
        <v>32346</v>
      </c>
      <c r="Q1661" s="3">
        <f t="shared" si="77"/>
        <v>34</v>
      </c>
      <c r="R1661" s="3">
        <v>3</v>
      </c>
      <c r="S1661" s="99">
        <v>26607.89</v>
      </c>
      <c r="T1661" s="3" t="s">
        <v>29</v>
      </c>
      <c r="U1661" s="3" t="s">
        <v>23</v>
      </c>
      <c r="V1661" s="3" t="s">
        <v>53</v>
      </c>
    </row>
    <row r="1662" spans="1:22" x14ac:dyDescent="0.25">
      <c r="A1662" s="3" t="s">
        <v>788</v>
      </c>
      <c r="B1662" s="3">
        <v>32.54</v>
      </c>
      <c r="C1662" s="3" t="str" cm="1">
        <f t="array" ref="C1662">_xlfn.IFS($B1662&lt;18.5,"Underweight",$B1662&lt;24.9,"Normal Weight",$B1662&lt;29.9,"Overweight",TRUE,"Obesity")</f>
        <v>Obesity</v>
      </c>
      <c r="D1662" s="3">
        <v>4.0199999999999996</v>
      </c>
      <c r="E1662" s="3" t="str">
        <f t="shared" si="75"/>
        <v>Normal</v>
      </c>
      <c r="F1662" s="3" t="s">
        <v>20</v>
      </c>
      <c r="G1662" s="3" t="s">
        <v>117</v>
      </c>
      <c r="H1662" s="3" t="s">
        <v>20</v>
      </c>
      <c r="I1662" s="3">
        <v>1</v>
      </c>
      <c r="J1662" s="3" t="s">
        <v>21</v>
      </c>
      <c r="L1662" s="3" t="s">
        <v>788</v>
      </c>
      <c r="M1662" s="3">
        <v>2004</v>
      </c>
      <c r="N1662" s="3" t="s">
        <v>47</v>
      </c>
      <c r="O1662" s="3">
        <v>5</v>
      </c>
      <c r="P1662" s="5">
        <f t="shared" si="76"/>
        <v>38235</v>
      </c>
      <c r="Q1662" s="3">
        <f t="shared" si="77"/>
        <v>18</v>
      </c>
      <c r="R1662" s="3">
        <v>0</v>
      </c>
      <c r="S1662" s="99">
        <v>26479.4</v>
      </c>
      <c r="T1662" s="3" t="s">
        <v>29</v>
      </c>
      <c r="U1662" s="3" t="s">
        <v>29</v>
      </c>
      <c r="V1662" s="3" t="s">
        <v>53</v>
      </c>
    </row>
    <row r="1663" spans="1:22" x14ac:dyDescent="0.25">
      <c r="A1663" s="3" t="s">
        <v>789</v>
      </c>
      <c r="B1663" s="3">
        <v>36.765000000000001</v>
      </c>
      <c r="C1663" s="3" t="str" cm="1">
        <f t="array" ref="C1663">_xlfn.IFS($B1663&lt;18.5,"Underweight",$B1663&lt;24.9,"Normal Weight",$B1663&lt;29.9,"Overweight",TRUE,"Obesity")</f>
        <v>Obesity</v>
      </c>
      <c r="D1663" s="3">
        <v>11.95</v>
      </c>
      <c r="E1663" s="3" t="str">
        <f t="shared" si="75"/>
        <v>Diabetes</v>
      </c>
      <c r="F1663" s="3" t="s">
        <v>21</v>
      </c>
      <c r="G1663" s="3" t="s">
        <v>20</v>
      </c>
      <c r="H1663" s="3" t="s">
        <v>20</v>
      </c>
      <c r="I1663" s="3">
        <v>2</v>
      </c>
      <c r="J1663" s="3" t="s">
        <v>20</v>
      </c>
      <c r="L1663" s="3" t="s">
        <v>789</v>
      </c>
      <c r="M1663" s="3">
        <v>1970</v>
      </c>
      <c r="N1663" s="3" t="s">
        <v>51</v>
      </c>
      <c r="O1663" s="3">
        <v>27</v>
      </c>
      <c r="P1663" s="5">
        <f t="shared" si="76"/>
        <v>25807</v>
      </c>
      <c r="Q1663" s="3">
        <f t="shared" si="77"/>
        <v>52</v>
      </c>
      <c r="R1663" s="3">
        <v>2</v>
      </c>
      <c r="S1663" s="99">
        <v>26467.1</v>
      </c>
      <c r="T1663" s="3" t="s">
        <v>29</v>
      </c>
      <c r="U1663" s="3" t="s">
        <v>24</v>
      </c>
      <c r="V1663" s="3" t="s">
        <v>33</v>
      </c>
    </row>
    <row r="1664" spans="1:22" x14ac:dyDescent="0.25">
      <c r="A1664" s="3" t="s">
        <v>791</v>
      </c>
      <c r="B1664" s="3">
        <v>35.909999999999997</v>
      </c>
      <c r="C1664" s="3" t="str" cm="1">
        <f t="array" ref="C1664">_xlfn.IFS($B1664&lt;18.5,"Underweight",$B1664&lt;24.9,"Normal Weight",$B1664&lt;29.9,"Overweight",TRUE,"Obesity")</f>
        <v>Obesity</v>
      </c>
      <c r="D1664" s="3">
        <v>8.7100000000000009</v>
      </c>
      <c r="E1664" s="3" t="str">
        <f t="shared" si="75"/>
        <v>Diabetes</v>
      </c>
      <c r="F1664" s="3" t="s">
        <v>20</v>
      </c>
      <c r="G1664" s="3" t="s">
        <v>20</v>
      </c>
      <c r="H1664" s="3" t="s">
        <v>20</v>
      </c>
      <c r="I1664" s="3">
        <v>0</v>
      </c>
      <c r="J1664" s="3" t="s">
        <v>20</v>
      </c>
      <c r="L1664" s="3" t="s">
        <v>791</v>
      </c>
      <c r="M1664" s="3">
        <v>1974</v>
      </c>
      <c r="N1664" s="3" t="s">
        <v>47</v>
      </c>
      <c r="O1664" s="3">
        <v>21</v>
      </c>
      <c r="P1664" s="5">
        <f t="shared" si="76"/>
        <v>27293</v>
      </c>
      <c r="Q1664" s="3">
        <f t="shared" si="77"/>
        <v>48</v>
      </c>
      <c r="R1664" s="3">
        <v>1</v>
      </c>
      <c r="S1664" s="99">
        <v>26392.26</v>
      </c>
      <c r="T1664" s="3" t="s">
        <v>29</v>
      </c>
      <c r="U1664" s="3" t="s">
        <v>29</v>
      </c>
      <c r="V1664" s="3" t="s">
        <v>119</v>
      </c>
    </row>
    <row r="1665" spans="1:22" x14ac:dyDescent="0.25">
      <c r="A1665" s="3" t="s">
        <v>793</v>
      </c>
      <c r="B1665" s="3">
        <v>32.06</v>
      </c>
      <c r="C1665" s="3" t="str" cm="1">
        <f t="array" ref="C1665">_xlfn.IFS($B1665&lt;18.5,"Underweight",$B1665&lt;24.9,"Normal Weight",$B1665&lt;29.9,"Overweight",TRUE,"Obesity")</f>
        <v>Obesity</v>
      </c>
      <c r="D1665" s="3">
        <v>4.67</v>
      </c>
      <c r="E1665" s="3" t="str">
        <f t="shared" si="75"/>
        <v>Normal</v>
      </c>
      <c r="F1665" s="3" t="s">
        <v>20</v>
      </c>
      <c r="G1665" s="3" t="s">
        <v>117</v>
      </c>
      <c r="H1665" s="3" t="s">
        <v>20</v>
      </c>
      <c r="I1665" s="3">
        <v>1</v>
      </c>
      <c r="J1665" s="3" t="s">
        <v>21</v>
      </c>
      <c r="L1665" s="3" t="s">
        <v>793</v>
      </c>
      <c r="M1665" s="3">
        <v>2004</v>
      </c>
      <c r="N1665" s="3" t="s">
        <v>28</v>
      </c>
      <c r="O1665" s="3">
        <v>5</v>
      </c>
      <c r="P1665" s="5">
        <f t="shared" si="76"/>
        <v>38326</v>
      </c>
      <c r="Q1665" s="3">
        <f t="shared" si="77"/>
        <v>18</v>
      </c>
      <c r="R1665" s="3">
        <v>0</v>
      </c>
      <c r="S1665" s="99">
        <v>26316.59</v>
      </c>
      <c r="T1665" s="3" t="s">
        <v>29</v>
      </c>
      <c r="U1665" s="3" t="s">
        <v>24</v>
      </c>
      <c r="V1665" s="3" t="s">
        <v>53</v>
      </c>
    </row>
    <row r="1666" spans="1:22" x14ac:dyDescent="0.25">
      <c r="A1666" s="3" t="s">
        <v>795</v>
      </c>
      <c r="B1666" s="3">
        <v>24.1</v>
      </c>
      <c r="C1666" s="3" t="str" cm="1">
        <f t="array" ref="C1666">_xlfn.IFS($B1666&lt;18.5,"Underweight",$B1666&lt;24.9,"Normal Weight",$B1666&lt;29.9,"Overweight",TRUE,"Obesity")</f>
        <v>Normal Weight</v>
      </c>
      <c r="D1666" s="3">
        <v>11.14</v>
      </c>
      <c r="E1666" s="3" t="str">
        <f t="shared" ref="E1666:E1729" si="78">IF($D1666&lt;5.7,"Normal",IF($D1666&lt;6.5,"Prediabetes","Diabetes"))</f>
        <v>Diabetes</v>
      </c>
      <c r="F1666" s="3" t="s">
        <v>21</v>
      </c>
      <c r="G1666" s="3" t="s">
        <v>20</v>
      </c>
      <c r="H1666" s="3" t="s">
        <v>20</v>
      </c>
      <c r="I1666" s="3">
        <v>1</v>
      </c>
      <c r="J1666" s="3" t="s">
        <v>20</v>
      </c>
      <c r="L1666" s="3" t="s">
        <v>795</v>
      </c>
      <c r="M1666" s="3">
        <v>1975</v>
      </c>
      <c r="N1666" s="3" t="s">
        <v>32</v>
      </c>
      <c r="O1666" s="3">
        <v>4</v>
      </c>
      <c r="P1666" s="5">
        <f t="shared" ref="P1666:P1729" si="79">DATE($M1666,MONTH(1&amp;$N1666),$O1666)</f>
        <v>27549</v>
      </c>
      <c r="Q1666" s="3">
        <f t="shared" ref="Q1666:Q1729" si="80">DATEDIF($P1666,DATE(2023,6,8),"Y")</f>
        <v>48</v>
      </c>
      <c r="R1666" s="3">
        <v>1</v>
      </c>
      <c r="S1666" s="99">
        <v>26236.58</v>
      </c>
      <c r="T1666" s="3" t="s">
        <v>29</v>
      </c>
      <c r="U1666" s="3" t="s">
        <v>23</v>
      </c>
      <c r="V1666" s="3" t="s">
        <v>53</v>
      </c>
    </row>
    <row r="1667" spans="1:22" x14ac:dyDescent="0.25">
      <c r="A1667" s="3" t="s">
        <v>797</v>
      </c>
      <c r="B1667" s="3">
        <v>27.1</v>
      </c>
      <c r="C1667" s="3" t="str" cm="1">
        <f t="array" ref="C1667">_xlfn.IFS($B1667&lt;18.5,"Underweight",$B1667&lt;24.9,"Normal Weight",$B1667&lt;29.9,"Overweight",TRUE,"Obesity")</f>
        <v>Overweight</v>
      </c>
      <c r="D1667" s="3">
        <v>9.0500000000000007</v>
      </c>
      <c r="E1667" s="3" t="str">
        <f t="shared" si="78"/>
        <v>Diabetes</v>
      </c>
      <c r="F1667" s="3" t="s">
        <v>20</v>
      </c>
      <c r="G1667" s="3" t="s">
        <v>20</v>
      </c>
      <c r="H1667" s="3" t="s">
        <v>20</v>
      </c>
      <c r="I1667" s="3">
        <v>2</v>
      </c>
      <c r="J1667" s="3" t="s">
        <v>20</v>
      </c>
      <c r="L1667" s="3" t="s">
        <v>797</v>
      </c>
      <c r="M1667" s="3">
        <v>1973</v>
      </c>
      <c r="N1667" s="3" t="s">
        <v>61</v>
      </c>
      <c r="O1667" s="3">
        <v>7</v>
      </c>
      <c r="P1667" s="5">
        <f t="shared" si="79"/>
        <v>26852</v>
      </c>
      <c r="Q1667" s="3">
        <f t="shared" si="80"/>
        <v>49</v>
      </c>
      <c r="R1667" s="3">
        <v>1</v>
      </c>
      <c r="S1667" s="99">
        <v>26140.36</v>
      </c>
      <c r="T1667" s="3" t="s">
        <v>29</v>
      </c>
      <c r="U1667" s="3" t="s">
        <v>24</v>
      </c>
      <c r="V1667" s="3" t="s">
        <v>53</v>
      </c>
    </row>
    <row r="1668" spans="1:22" x14ac:dyDescent="0.25">
      <c r="A1668" s="3" t="s">
        <v>799</v>
      </c>
      <c r="B1668" s="3">
        <v>24.42</v>
      </c>
      <c r="C1668" s="3" t="str" cm="1">
        <f t="array" ref="C1668">_xlfn.IFS($B1668&lt;18.5,"Underweight",$B1668&lt;24.9,"Normal Weight",$B1668&lt;29.9,"Overweight",TRUE,"Obesity")</f>
        <v>Normal Weight</v>
      </c>
      <c r="D1668" s="3">
        <v>11.31</v>
      </c>
      <c r="E1668" s="3" t="str">
        <f t="shared" si="78"/>
        <v>Diabetes</v>
      </c>
      <c r="F1668" s="3" t="s">
        <v>20</v>
      </c>
      <c r="G1668" s="3" t="s">
        <v>20</v>
      </c>
      <c r="H1668" s="3" t="s">
        <v>20</v>
      </c>
      <c r="I1668" s="3">
        <v>0</v>
      </c>
      <c r="J1668" s="3" t="s">
        <v>21</v>
      </c>
      <c r="L1668" s="3" t="s">
        <v>799</v>
      </c>
      <c r="M1668" s="3">
        <v>2002</v>
      </c>
      <c r="N1668" s="3" t="s">
        <v>22</v>
      </c>
      <c r="O1668" s="3">
        <v>11</v>
      </c>
      <c r="P1668" s="5">
        <f t="shared" si="79"/>
        <v>37540</v>
      </c>
      <c r="Q1668" s="3">
        <f t="shared" si="80"/>
        <v>20</v>
      </c>
      <c r="R1668" s="3">
        <v>0</v>
      </c>
      <c r="S1668" s="99">
        <v>26125.67</v>
      </c>
      <c r="T1668" s="3" t="s">
        <v>29</v>
      </c>
      <c r="U1668" s="3" t="s">
        <v>23</v>
      </c>
      <c r="V1668" s="3" t="s">
        <v>25</v>
      </c>
    </row>
    <row r="1669" spans="1:22" x14ac:dyDescent="0.25">
      <c r="A1669" s="3" t="s">
        <v>801</v>
      </c>
      <c r="B1669" s="3">
        <v>26.695</v>
      </c>
      <c r="C1669" s="3" t="str" cm="1">
        <f t="array" ref="C1669">_xlfn.IFS($B1669&lt;18.5,"Underweight",$B1669&lt;24.9,"Normal Weight",$B1669&lt;29.9,"Overweight",TRUE,"Obesity")</f>
        <v>Overweight</v>
      </c>
      <c r="D1669" s="3">
        <v>4.68</v>
      </c>
      <c r="E1669" s="3" t="str">
        <f t="shared" si="78"/>
        <v>Normal</v>
      </c>
      <c r="F1669" s="3" t="s">
        <v>21</v>
      </c>
      <c r="G1669" s="3" t="s">
        <v>20</v>
      </c>
      <c r="H1669" s="3" t="s">
        <v>20</v>
      </c>
      <c r="I1669" s="3">
        <v>2</v>
      </c>
      <c r="J1669" s="3" t="s">
        <v>21</v>
      </c>
      <c r="L1669" s="3" t="s">
        <v>801</v>
      </c>
      <c r="M1669" s="3">
        <v>1966</v>
      </c>
      <c r="N1669" s="3" t="s">
        <v>61</v>
      </c>
      <c r="O1669" s="3">
        <v>9</v>
      </c>
      <c r="P1669" s="5">
        <f t="shared" si="79"/>
        <v>24297</v>
      </c>
      <c r="Q1669" s="3">
        <f t="shared" si="80"/>
        <v>56</v>
      </c>
      <c r="R1669" s="3">
        <v>1</v>
      </c>
      <c r="S1669" s="99">
        <v>26109.33</v>
      </c>
      <c r="T1669" s="3" t="s">
        <v>29</v>
      </c>
      <c r="U1669" s="3" t="s">
        <v>24</v>
      </c>
      <c r="V1669" s="3" t="s">
        <v>33</v>
      </c>
    </row>
    <row r="1670" spans="1:22" x14ac:dyDescent="0.25">
      <c r="A1670" s="3" t="s">
        <v>803</v>
      </c>
      <c r="B1670" s="3">
        <v>27.79</v>
      </c>
      <c r="C1670" s="3" t="str" cm="1">
        <f t="array" ref="C1670">_xlfn.IFS($B1670&lt;18.5,"Underweight",$B1670&lt;24.9,"Normal Weight",$B1670&lt;29.9,"Overweight",TRUE,"Obesity")</f>
        <v>Overweight</v>
      </c>
      <c r="D1670" s="3">
        <v>6.05</v>
      </c>
      <c r="E1670" s="3" t="str">
        <f t="shared" si="78"/>
        <v>Prediabetes</v>
      </c>
      <c r="F1670" s="3" t="s">
        <v>21</v>
      </c>
      <c r="G1670" s="3" t="s">
        <v>117</v>
      </c>
      <c r="H1670" s="3" t="s">
        <v>20</v>
      </c>
      <c r="I1670" s="3">
        <v>1</v>
      </c>
      <c r="J1670" s="3" t="s">
        <v>21</v>
      </c>
      <c r="L1670" s="3" t="s">
        <v>803</v>
      </c>
      <c r="M1670" s="3">
        <v>2000</v>
      </c>
      <c r="N1670" s="3" t="s">
        <v>28</v>
      </c>
      <c r="O1670" s="3">
        <v>26</v>
      </c>
      <c r="P1670" s="5">
        <f t="shared" si="79"/>
        <v>36886</v>
      </c>
      <c r="Q1670" s="3">
        <f t="shared" si="80"/>
        <v>22</v>
      </c>
      <c r="R1670" s="3">
        <v>0</v>
      </c>
      <c r="S1670" s="99">
        <v>26026.97</v>
      </c>
      <c r="T1670" s="3" t="s">
        <v>29</v>
      </c>
      <c r="U1670" s="3" t="s">
        <v>24</v>
      </c>
      <c r="V1670" s="3" t="s">
        <v>53</v>
      </c>
    </row>
    <row r="1671" spans="1:22" x14ac:dyDescent="0.25">
      <c r="A1671" s="3" t="s">
        <v>34</v>
      </c>
      <c r="B1671" s="3">
        <v>38.094999999999999</v>
      </c>
      <c r="C1671" s="3" t="str" cm="1">
        <f t="array" ref="C1671">_xlfn.IFS($B1671&lt;18.5,"Underweight",$B1671&lt;24.9,"Normal Weight",$B1671&lt;29.9,"Overweight",TRUE,"Obesity")</f>
        <v>Obesity</v>
      </c>
      <c r="D1671" s="3">
        <v>6.05</v>
      </c>
      <c r="E1671" s="3" t="str">
        <f t="shared" si="78"/>
        <v>Prediabetes</v>
      </c>
      <c r="F1671" s="3" t="s">
        <v>20</v>
      </c>
      <c r="G1671" s="3" t="s">
        <v>20</v>
      </c>
      <c r="H1671" s="3" t="s">
        <v>20</v>
      </c>
      <c r="I1671" s="3">
        <v>0</v>
      </c>
      <c r="J1671" s="3" t="s">
        <v>21</v>
      </c>
      <c r="L1671" s="3" t="s">
        <v>34</v>
      </c>
      <c r="M1671" s="3">
        <v>1991</v>
      </c>
      <c r="N1671" s="3" t="s">
        <v>32</v>
      </c>
      <c r="O1671" s="3">
        <v>6</v>
      </c>
      <c r="P1671" s="5">
        <f t="shared" si="79"/>
        <v>33395</v>
      </c>
      <c r="Q1671" s="3">
        <f t="shared" si="80"/>
        <v>32</v>
      </c>
      <c r="R1671" s="3">
        <v>1</v>
      </c>
      <c r="S1671" s="99">
        <v>58571.07</v>
      </c>
      <c r="T1671" s="3" t="s">
        <v>23</v>
      </c>
      <c r="U1671" s="3" t="s">
        <v>24</v>
      </c>
      <c r="V1671" s="3" t="s">
        <v>119</v>
      </c>
    </row>
    <row r="1672" spans="1:22" x14ac:dyDescent="0.25">
      <c r="A1672" s="3" t="s">
        <v>114</v>
      </c>
      <c r="B1672" s="3">
        <v>35.5</v>
      </c>
      <c r="C1672" s="3" t="str" cm="1">
        <f t="array" ref="C1672">_xlfn.IFS($B1672&lt;18.5,"Underweight",$B1672&lt;24.9,"Normal Weight",$B1672&lt;29.9,"Overweight",TRUE,"Obesity")</f>
        <v>Obesity</v>
      </c>
      <c r="D1672" s="3">
        <v>5.14</v>
      </c>
      <c r="E1672" s="3" t="str">
        <f t="shared" si="78"/>
        <v>Normal</v>
      </c>
      <c r="F1672" s="3" t="s">
        <v>20</v>
      </c>
      <c r="G1672" s="3" t="s">
        <v>20</v>
      </c>
      <c r="H1672" s="3" t="s">
        <v>21</v>
      </c>
      <c r="I1672" s="3">
        <v>1</v>
      </c>
      <c r="J1672" s="3" t="s">
        <v>21</v>
      </c>
      <c r="L1672" s="3" t="s">
        <v>114</v>
      </c>
      <c r="M1672" s="3">
        <v>1993</v>
      </c>
      <c r="N1672" s="3" t="s">
        <v>22</v>
      </c>
      <c r="O1672" s="3">
        <v>11</v>
      </c>
      <c r="P1672" s="5">
        <f t="shared" si="79"/>
        <v>34253</v>
      </c>
      <c r="Q1672" s="3">
        <f t="shared" si="80"/>
        <v>29</v>
      </c>
      <c r="R1672" s="3">
        <v>2</v>
      </c>
      <c r="S1672" s="99">
        <v>44585.46</v>
      </c>
      <c r="T1672" s="3" t="s">
        <v>29</v>
      </c>
      <c r="U1672" s="3" t="s">
        <v>29</v>
      </c>
      <c r="V1672" s="3" t="s">
        <v>53</v>
      </c>
    </row>
    <row r="1673" spans="1:22" x14ac:dyDescent="0.25">
      <c r="A1673" s="3" t="s">
        <v>805</v>
      </c>
      <c r="B1673" s="3">
        <v>32.68</v>
      </c>
      <c r="C1673" s="3" t="str" cm="1">
        <f t="array" ref="C1673">_xlfn.IFS($B1673&lt;18.5,"Underweight",$B1673&lt;24.9,"Normal Weight",$B1673&lt;29.9,"Overweight",TRUE,"Obesity")</f>
        <v>Obesity</v>
      </c>
      <c r="D1673" s="3">
        <v>4.68</v>
      </c>
      <c r="E1673" s="3" t="str">
        <f t="shared" si="78"/>
        <v>Normal</v>
      </c>
      <c r="F1673" s="3" t="s">
        <v>21</v>
      </c>
      <c r="G1673" s="3" t="s">
        <v>20</v>
      </c>
      <c r="H1673" s="3" t="s">
        <v>20</v>
      </c>
      <c r="I1673" s="3">
        <v>0</v>
      </c>
      <c r="J1673" s="3" t="s">
        <v>20</v>
      </c>
      <c r="L1673" s="3" t="s">
        <v>805</v>
      </c>
      <c r="M1673" s="3">
        <v>2001</v>
      </c>
      <c r="N1673" s="3" t="s">
        <v>32</v>
      </c>
      <c r="O1673" s="3">
        <v>5</v>
      </c>
      <c r="P1673" s="5">
        <f t="shared" si="79"/>
        <v>37047</v>
      </c>
      <c r="Q1673" s="3">
        <f t="shared" si="80"/>
        <v>22</v>
      </c>
      <c r="R1673" s="3">
        <v>2</v>
      </c>
      <c r="S1673" s="99">
        <v>26018.95</v>
      </c>
      <c r="T1673" s="3" t="s">
        <v>29</v>
      </c>
      <c r="U1673" s="3" t="s">
        <v>29</v>
      </c>
      <c r="V1673" s="3" t="s">
        <v>33</v>
      </c>
    </row>
    <row r="1674" spans="1:22" x14ac:dyDescent="0.25">
      <c r="A1674" s="3" t="s">
        <v>807</v>
      </c>
      <c r="B1674" s="3">
        <v>26.4</v>
      </c>
      <c r="C1674" s="3" t="str" cm="1">
        <f t="array" ref="C1674">_xlfn.IFS($B1674&lt;18.5,"Underweight",$B1674&lt;24.9,"Normal Weight",$B1674&lt;29.9,"Overweight",TRUE,"Obesity")</f>
        <v>Overweight</v>
      </c>
      <c r="D1674" s="3">
        <v>9.5</v>
      </c>
      <c r="E1674" s="3" t="str">
        <f t="shared" si="78"/>
        <v>Diabetes</v>
      </c>
      <c r="F1674" s="3" t="s">
        <v>21</v>
      </c>
      <c r="G1674" s="3" t="s">
        <v>20</v>
      </c>
      <c r="H1674" s="3" t="s">
        <v>20</v>
      </c>
      <c r="I1674" s="3">
        <v>2</v>
      </c>
      <c r="J1674" s="3" t="s">
        <v>20</v>
      </c>
      <c r="L1674" s="3" t="s">
        <v>807</v>
      </c>
      <c r="M1674" s="3">
        <v>1970</v>
      </c>
      <c r="N1674" s="3" t="s">
        <v>28</v>
      </c>
      <c r="O1674" s="3">
        <v>3</v>
      </c>
      <c r="P1674" s="5">
        <f t="shared" si="79"/>
        <v>25905</v>
      </c>
      <c r="Q1674" s="3">
        <f t="shared" si="80"/>
        <v>52</v>
      </c>
      <c r="R1674" s="3">
        <v>3</v>
      </c>
      <c r="S1674" s="99">
        <v>25992.82</v>
      </c>
      <c r="T1674" s="3" t="s">
        <v>29</v>
      </c>
      <c r="U1674" s="3" t="s">
        <v>29</v>
      </c>
      <c r="V1674" s="3" t="s">
        <v>25</v>
      </c>
    </row>
    <row r="1675" spans="1:22" x14ac:dyDescent="0.25">
      <c r="A1675" s="3" t="s">
        <v>809</v>
      </c>
      <c r="B1675" s="3">
        <v>23.655000000000001</v>
      </c>
      <c r="C1675" s="3" t="str" cm="1">
        <f t="array" ref="C1675">_xlfn.IFS($B1675&lt;18.5,"Underweight",$B1675&lt;24.9,"Normal Weight",$B1675&lt;29.9,"Overweight",TRUE,"Obesity")</f>
        <v>Normal Weight</v>
      </c>
      <c r="D1675" s="3">
        <v>10.84</v>
      </c>
      <c r="E1675" s="3" t="str">
        <f t="shared" si="78"/>
        <v>Diabetes</v>
      </c>
      <c r="F1675" s="3" t="s">
        <v>21</v>
      </c>
      <c r="G1675" s="3" t="s">
        <v>20</v>
      </c>
      <c r="H1675" s="3" t="s">
        <v>21</v>
      </c>
      <c r="I1675" s="3">
        <v>1</v>
      </c>
      <c r="J1675" s="3" t="s">
        <v>21</v>
      </c>
      <c r="L1675" s="3" t="s">
        <v>809</v>
      </c>
      <c r="M1675" s="3">
        <v>1963</v>
      </c>
      <c r="N1675" s="3" t="s">
        <v>51</v>
      </c>
      <c r="O1675" s="3">
        <v>21</v>
      </c>
      <c r="P1675" s="5">
        <f t="shared" si="79"/>
        <v>23244</v>
      </c>
      <c r="Q1675" s="3">
        <f t="shared" si="80"/>
        <v>59</v>
      </c>
      <c r="R1675" s="3">
        <v>0</v>
      </c>
      <c r="S1675" s="99">
        <v>25678.78</v>
      </c>
      <c r="T1675" s="3" t="s">
        <v>29</v>
      </c>
      <c r="U1675" s="3" t="s">
        <v>24</v>
      </c>
      <c r="V1675" s="3" t="s">
        <v>33</v>
      </c>
    </row>
    <row r="1676" spans="1:22" x14ac:dyDescent="0.25">
      <c r="A1676" s="3" t="s">
        <v>810</v>
      </c>
      <c r="B1676" s="3">
        <v>27.36</v>
      </c>
      <c r="C1676" s="3" t="str" cm="1">
        <f t="array" ref="C1676">_xlfn.IFS($B1676&lt;18.5,"Underweight",$B1676&lt;24.9,"Normal Weight",$B1676&lt;29.9,"Overweight",TRUE,"Obesity")</f>
        <v>Overweight</v>
      </c>
      <c r="D1676" s="3">
        <v>5.88</v>
      </c>
      <c r="E1676" s="3" t="str">
        <f t="shared" si="78"/>
        <v>Prediabetes</v>
      </c>
      <c r="F1676" s="3" t="s">
        <v>20</v>
      </c>
      <c r="G1676" s="3" t="s">
        <v>20</v>
      </c>
      <c r="H1676" s="3" t="s">
        <v>20</v>
      </c>
      <c r="I1676" s="3">
        <v>2</v>
      </c>
      <c r="J1676" s="3" t="s">
        <v>20</v>
      </c>
      <c r="L1676" s="3" t="s">
        <v>810</v>
      </c>
      <c r="M1676" s="3">
        <v>1972</v>
      </c>
      <c r="N1676" s="3" t="s">
        <v>61</v>
      </c>
      <c r="O1676" s="3">
        <v>17</v>
      </c>
      <c r="P1676" s="5">
        <f t="shared" si="79"/>
        <v>26497</v>
      </c>
      <c r="Q1676" s="3">
        <f t="shared" si="80"/>
        <v>50</v>
      </c>
      <c r="R1676" s="3">
        <v>0</v>
      </c>
      <c r="S1676" s="99">
        <v>25656.58</v>
      </c>
      <c r="T1676" s="3" t="s">
        <v>29</v>
      </c>
      <c r="U1676" s="3" t="s">
        <v>24</v>
      </c>
      <c r="V1676" s="3" t="s">
        <v>119</v>
      </c>
    </row>
    <row r="1677" spans="1:22" x14ac:dyDescent="0.25">
      <c r="A1677" s="3" t="s">
        <v>812</v>
      </c>
      <c r="B1677" s="3">
        <v>27.82</v>
      </c>
      <c r="C1677" s="3" t="str" cm="1">
        <f t="array" ref="C1677">_xlfn.IFS($B1677&lt;18.5,"Underweight",$B1677&lt;24.9,"Normal Weight",$B1677&lt;29.9,"Overweight",TRUE,"Obesity")</f>
        <v>Overweight</v>
      </c>
      <c r="D1677" s="3">
        <v>5.24</v>
      </c>
      <c r="E1677" s="3" t="str">
        <f t="shared" si="78"/>
        <v>Normal</v>
      </c>
      <c r="F1677" s="3" t="s">
        <v>21</v>
      </c>
      <c r="G1677" s="3" t="s">
        <v>20</v>
      </c>
      <c r="H1677" s="3" t="s">
        <v>20</v>
      </c>
      <c r="I1677" s="3">
        <v>0</v>
      </c>
      <c r="J1677" s="3" t="s">
        <v>21</v>
      </c>
      <c r="L1677" s="3" t="s">
        <v>812</v>
      </c>
      <c r="M1677" s="3">
        <v>2001</v>
      </c>
      <c r="N1677" s="3" t="s">
        <v>51</v>
      </c>
      <c r="O1677" s="3">
        <v>2</v>
      </c>
      <c r="P1677" s="5">
        <f t="shared" si="79"/>
        <v>37105</v>
      </c>
      <c r="Q1677" s="3">
        <f t="shared" si="80"/>
        <v>21</v>
      </c>
      <c r="R1677" s="3">
        <v>0</v>
      </c>
      <c r="S1677" s="99">
        <v>25648.98</v>
      </c>
      <c r="T1677" s="3" t="s">
        <v>29</v>
      </c>
      <c r="U1677" s="3" t="s">
        <v>23</v>
      </c>
      <c r="V1677" s="3" t="s">
        <v>53</v>
      </c>
    </row>
    <row r="1678" spans="1:22" x14ac:dyDescent="0.25">
      <c r="A1678" s="3" t="s">
        <v>814</v>
      </c>
      <c r="B1678" s="3">
        <v>25.46</v>
      </c>
      <c r="C1678" s="3" t="str" cm="1">
        <f t="array" ref="C1678">_xlfn.IFS($B1678&lt;18.5,"Underweight",$B1678&lt;24.9,"Normal Weight",$B1678&lt;29.9,"Overweight",TRUE,"Obesity")</f>
        <v>Overweight</v>
      </c>
      <c r="D1678" s="3">
        <v>11.75</v>
      </c>
      <c r="E1678" s="3" t="str">
        <f t="shared" si="78"/>
        <v>Diabetes</v>
      </c>
      <c r="F1678" s="3" t="s">
        <v>20</v>
      </c>
      <c r="G1678" s="3" t="s">
        <v>20</v>
      </c>
      <c r="H1678" s="3" t="s">
        <v>20</v>
      </c>
      <c r="I1678" s="3">
        <v>0</v>
      </c>
      <c r="J1678" s="3" t="s">
        <v>20</v>
      </c>
      <c r="L1678" s="3" t="s">
        <v>814</v>
      </c>
      <c r="M1678" s="3">
        <v>1968</v>
      </c>
      <c r="N1678" s="3" t="s">
        <v>28</v>
      </c>
      <c r="O1678" s="3">
        <v>11</v>
      </c>
      <c r="P1678" s="5">
        <f t="shared" si="79"/>
        <v>25183</v>
      </c>
      <c r="Q1678" s="3">
        <f t="shared" si="80"/>
        <v>54</v>
      </c>
      <c r="R1678" s="3">
        <v>1</v>
      </c>
      <c r="S1678" s="99">
        <v>25517.11</v>
      </c>
      <c r="T1678" s="3" t="s">
        <v>29</v>
      </c>
      <c r="U1678" s="3" t="s">
        <v>24</v>
      </c>
      <c r="V1678" s="3" t="s">
        <v>227</v>
      </c>
    </row>
    <row r="1679" spans="1:22" x14ac:dyDescent="0.25">
      <c r="A1679" s="3" t="s">
        <v>816</v>
      </c>
      <c r="B1679" s="3">
        <v>25.1</v>
      </c>
      <c r="C1679" s="3" t="str" cm="1">
        <f t="array" ref="C1679">_xlfn.IFS($B1679&lt;18.5,"Underweight",$B1679&lt;24.9,"Normal Weight",$B1679&lt;29.9,"Overweight",TRUE,"Obesity")</f>
        <v>Overweight</v>
      </c>
      <c r="D1679" s="3">
        <v>6.97</v>
      </c>
      <c r="E1679" s="3" t="str">
        <f t="shared" si="78"/>
        <v>Diabetes</v>
      </c>
      <c r="F1679" s="3" t="s">
        <v>20</v>
      </c>
      <c r="G1679" s="3" t="s">
        <v>20</v>
      </c>
      <c r="H1679" s="3" t="s">
        <v>20</v>
      </c>
      <c r="I1679" s="3">
        <v>0</v>
      </c>
      <c r="J1679" s="3" t="s">
        <v>21</v>
      </c>
      <c r="L1679" s="3" t="s">
        <v>816</v>
      </c>
      <c r="M1679" s="3">
        <v>1968</v>
      </c>
      <c r="N1679" s="3" t="s">
        <v>51</v>
      </c>
      <c r="O1679" s="3">
        <v>22</v>
      </c>
      <c r="P1679" s="5">
        <f t="shared" si="79"/>
        <v>25072</v>
      </c>
      <c r="Q1679" s="3">
        <f t="shared" si="80"/>
        <v>54</v>
      </c>
      <c r="R1679" s="3">
        <v>3</v>
      </c>
      <c r="S1679" s="99">
        <v>25382.3</v>
      </c>
      <c r="T1679" s="3" t="s">
        <v>29</v>
      </c>
      <c r="U1679" s="3" t="s">
        <v>29</v>
      </c>
      <c r="V1679" s="3" t="s">
        <v>53</v>
      </c>
    </row>
    <row r="1680" spans="1:22" x14ac:dyDescent="0.25">
      <c r="A1680" s="3" t="s">
        <v>818</v>
      </c>
      <c r="B1680" s="3">
        <v>32.11</v>
      </c>
      <c r="C1680" s="3" t="str" cm="1">
        <f t="array" ref="C1680">_xlfn.IFS($B1680&lt;18.5,"Underweight",$B1680&lt;24.9,"Normal Weight",$B1680&lt;29.9,"Overweight",TRUE,"Obesity")</f>
        <v>Obesity</v>
      </c>
      <c r="D1680" s="3">
        <v>4.76</v>
      </c>
      <c r="E1680" s="3" t="str">
        <f t="shared" si="78"/>
        <v>Normal</v>
      </c>
      <c r="F1680" s="3" t="s">
        <v>20</v>
      </c>
      <c r="G1680" s="3" t="s">
        <v>20</v>
      </c>
      <c r="H1680" s="3" t="s">
        <v>20</v>
      </c>
      <c r="I1680" s="3">
        <v>2</v>
      </c>
      <c r="J1680" s="3" t="s">
        <v>20</v>
      </c>
      <c r="L1680" s="3" t="s">
        <v>818</v>
      </c>
      <c r="M1680" s="3">
        <v>1972</v>
      </c>
      <c r="N1680" s="3" t="s">
        <v>47</v>
      </c>
      <c r="O1680" s="3">
        <v>26</v>
      </c>
      <c r="P1680" s="5">
        <f t="shared" si="79"/>
        <v>26568</v>
      </c>
      <c r="Q1680" s="3">
        <f t="shared" si="80"/>
        <v>50</v>
      </c>
      <c r="R1680" s="3">
        <v>2</v>
      </c>
      <c r="S1680" s="99">
        <v>25333.33</v>
      </c>
      <c r="T1680" s="3" t="s">
        <v>29</v>
      </c>
      <c r="U1680" s="3" t="s">
        <v>29</v>
      </c>
      <c r="V1680" s="3" t="s">
        <v>227</v>
      </c>
    </row>
    <row r="1681" spans="1:22" x14ac:dyDescent="0.25">
      <c r="A1681" s="3" t="s">
        <v>820</v>
      </c>
      <c r="B1681" s="3">
        <v>29.8</v>
      </c>
      <c r="C1681" s="3" t="str" cm="1">
        <f t="array" ref="C1681">_xlfn.IFS($B1681&lt;18.5,"Underweight",$B1681&lt;24.9,"Normal Weight",$B1681&lt;29.9,"Overweight",TRUE,"Obesity")</f>
        <v>Overweight</v>
      </c>
      <c r="D1681" s="3">
        <v>8.24</v>
      </c>
      <c r="E1681" s="3" t="str">
        <f t="shared" si="78"/>
        <v>Diabetes</v>
      </c>
      <c r="F1681" s="3" t="s">
        <v>21</v>
      </c>
      <c r="G1681" s="3" t="s">
        <v>20</v>
      </c>
      <c r="H1681" s="3" t="s">
        <v>20</v>
      </c>
      <c r="I1681" s="3">
        <v>1</v>
      </c>
      <c r="J1681" s="3" t="s">
        <v>21</v>
      </c>
      <c r="L1681" s="3" t="s">
        <v>820</v>
      </c>
      <c r="M1681" s="3">
        <v>1975</v>
      </c>
      <c r="N1681" s="3" t="s">
        <v>28</v>
      </c>
      <c r="O1681" s="3">
        <v>14</v>
      </c>
      <c r="P1681" s="5">
        <f t="shared" si="79"/>
        <v>27742</v>
      </c>
      <c r="Q1681" s="3">
        <f t="shared" si="80"/>
        <v>47</v>
      </c>
      <c r="R1681" s="3">
        <v>3</v>
      </c>
      <c r="S1681" s="99">
        <v>25309.49</v>
      </c>
      <c r="T1681" s="3" t="s">
        <v>29</v>
      </c>
      <c r="U1681" s="3" t="s">
        <v>23</v>
      </c>
      <c r="V1681" s="3" t="s">
        <v>53</v>
      </c>
    </row>
    <row r="1682" spans="1:22" x14ac:dyDescent="0.25">
      <c r="A1682" s="3" t="s">
        <v>822</v>
      </c>
      <c r="B1682" s="3">
        <v>24.01</v>
      </c>
      <c r="C1682" s="3" t="str" cm="1">
        <f t="array" ref="C1682">_xlfn.IFS($B1682&lt;18.5,"Underweight",$B1682&lt;24.9,"Normal Weight",$B1682&lt;29.9,"Overweight",TRUE,"Obesity")</f>
        <v>Normal Weight</v>
      </c>
      <c r="D1682" s="3">
        <v>4.76</v>
      </c>
      <c r="E1682" s="3" t="str">
        <f t="shared" si="78"/>
        <v>Normal</v>
      </c>
      <c r="F1682" s="3" t="s">
        <v>20</v>
      </c>
      <c r="G1682" s="3" t="s">
        <v>20</v>
      </c>
      <c r="H1682" s="3" t="s">
        <v>20</v>
      </c>
      <c r="I1682" s="3">
        <v>1</v>
      </c>
      <c r="J1682" s="3" t="s">
        <v>21</v>
      </c>
      <c r="L1682" s="3" t="s">
        <v>822</v>
      </c>
      <c r="M1682" s="3">
        <v>1998</v>
      </c>
      <c r="N1682" s="3" t="s">
        <v>56</v>
      </c>
      <c r="O1682" s="3">
        <v>24</v>
      </c>
      <c r="P1682" s="5">
        <f t="shared" si="79"/>
        <v>36123</v>
      </c>
      <c r="Q1682" s="3">
        <f t="shared" si="80"/>
        <v>24</v>
      </c>
      <c r="R1682" s="3">
        <v>0</v>
      </c>
      <c r="S1682" s="99">
        <v>25127.22</v>
      </c>
      <c r="T1682" s="3" t="s">
        <v>29</v>
      </c>
      <c r="U1682" s="3" t="s">
        <v>24</v>
      </c>
      <c r="V1682" s="3" t="s">
        <v>53</v>
      </c>
    </row>
    <row r="1683" spans="1:22" x14ac:dyDescent="0.25">
      <c r="A1683" s="3" t="s">
        <v>116</v>
      </c>
      <c r="B1683" s="3">
        <v>52.58</v>
      </c>
      <c r="C1683" s="3" t="str" cm="1">
        <f t="array" ref="C1683">_xlfn.IFS($B1683&lt;18.5,"Underweight",$B1683&lt;24.9,"Normal Weight",$B1683&lt;29.9,"Overweight",TRUE,"Obesity")</f>
        <v>Obesity</v>
      </c>
      <c r="D1683" s="3">
        <v>4.1900000000000004</v>
      </c>
      <c r="E1683" s="3" t="str">
        <f t="shared" si="78"/>
        <v>Normal</v>
      </c>
      <c r="F1683" s="3" t="s">
        <v>20</v>
      </c>
      <c r="G1683" s="3" t="s">
        <v>117</v>
      </c>
      <c r="H1683" s="3" t="s">
        <v>20</v>
      </c>
      <c r="I1683" s="3">
        <v>1</v>
      </c>
      <c r="J1683" s="3" t="s">
        <v>21</v>
      </c>
      <c r="L1683" s="3" t="s">
        <v>116</v>
      </c>
      <c r="M1683" s="3">
        <v>2000</v>
      </c>
      <c r="N1683" s="3" t="s">
        <v>51</v>
      </c>
      <c r="O1683" s="3">
        <v>2</v>
      </c>
      <c r="P1683" s="5">
        <f t="shared" si="79"/>
        <v>36740</v>
      </c>
      <c r="Q1683" s="3">
        <f t="shared" si="80"/>
        <v>22</v>
      </c>
      <c r="R1683" s="3">
        <v>1</v>
      </c>
      <c r="S1683" s="99">
        <v>44501.4</v>
      </c>
      <c r="T1683" s="3" t="s">
        <v>29</v>
      </c>
      <c r="U1683" s="3" t="s">
        <v>24</v>
      </c>
      <c r="V1683" s="3" t="s">
        <v>25</v>
      </c>
    </row>
    <row r="1684" spans="1:22" x14ac:dyDescent="0.25">
      <c r="A1684" s="3" t="s">
        <v>824</v>
      </c>
      <c r="B1684" s="3">
        <v>23.21</v>
      </c>
      <c r="C1684" s="3" t="str" cm="1">
        <f t="array" ref="C1684">_xlfn.IFS($B1684&lt;18.5,"Underweight",$B1684&lt;24.9,"Normal Weight",$B1684&lt;29.9,"Overweight",TRUE,"Obesity")</f>
        <v>Normal Weight</v>
      </c>
      <c r="D1684" s="3">
        <v>6.03</v>
      </c>
      <c r="E1684" s="3" t="str">
        <f t="shared" si="78"/>
        <v>Prediabetes</v>
      </c>
      <c r="F1684" s="3" t="s">
        <v>20</v>
      </c>
      <c r="G1684" s="3" t="s">
        <v>20</v>
      </c>
      <c r="H1684" s="3" t="s">
        <v>20</v>
      </c>
      <c r="I1684" s="3">
        <v>1</v>
      </c>
      <c r="J1684" s="3" t="s">
        <v>20</v>
      </c>
      <c r="L1684" s="3" t="s">
        <v>824</v>
      </c>
      <c r="M1684" s="3">
        <v>1998</v>
      </c>
      <c r="N1684" s="3" t="s">
        <v>32</v>
      </c>
      <c r="O1684" s="3">
        <v>14</v>
      </c>
      <c r="P1684" s="5">
        <f t="shared" si="79"/>
        <v>35960</v>
      </c>
      <c r="Q1684" s="3">
        <f t="shared" si="80"/>
        <v>24</v>
      </c>
      <c r="R1684" s="3">
        <v>0</v>
      </c>
      <c r="S1684" s="99">
        <v>25081.77</v>
      </c>
      <c r="T1684" s="3" t="s">
        <v>29</v>
      </c>
      <c r="U1684" s="3" t="s">
        <v>29</v>
      </c>
      <c r="V1684" s="3" t="s">
        <v>25</v>
      </c>
    </row>
    <row r="1685" spans="1:22" x14ac:dyDescent="0.25">
      <c r="A1685" s="3" t="s">
        <v>826</v>
      </c>
      <c r="B1685" s="3">
        <v>21.2</v>
      </c>
      <c r="C1685" s="3" t="str" cm="1">
        <f t="array" ref="C1685">_xlfn.IFS($B1685&lt;18.5,"Underweight",$B1685&lt;24.9,"Normal Weight",$B1685&lt;29.9,"Overweight",TRUE,"Obesity")</f>
        <v>Normal Weight</v>
      </c>
      <c r="D1685" s="3">
        <v>4.07</v>
      </c>
      <c r="E1685" s="3" t="str">
        <f t="shared" si="78"/>
        <v>Normal</v>
      </c>
      <c r="F1685" s="3" t="s">
        <v>21</v>
      </c>
      <c r="G1685" s="3" t="s">
        <v>20</v>
      </c>
      <c r="H1685" s="3" t="s">
        <v>20</v>
      </c>
      <c r="I1685" s="3">
        <v>1</v>
      </c>
      <c r="J1685" s="3" t="s">
        <v>21</v>
      </c>
      <c r="L1685" s="3" t="s">
        <v>826</v>
      </c>
      <c r="M1685" s="3">
        <v>1995</v>
      </c>
      <c r="N1685" s="3" t="s">
        <v>28</v>
      </c>
      <c r="O1685" s="3">
        <v>4</v>
      </c>
      <c r="P1685" s="5">
        <f t="shared" si="79"/>
        <v>35037</v>
      </c>
      <c r="Q1685" s="3">
        <f t="shared" si="80"/>
        <v>27</v>
      </c>
      <c r="R1685" s="3">
        <v>0</v>
      </c>
      <c r="S1685" s="99">
        <v>25075.97</v>
      </c>
      <c r="T1685" s="3" t="s">
        <v>29</v>
      </c>
      <c r="U1685" s="3" t="s">
        <v>29</v>
      </c>
      <c r="V1685" s="3" t="s">
        <v>53</v>
      </c>
    </row>
    <row r="1686" spans="1:22" x14ac:dyDescent="0.25">
      <c r="A1686" s="3" t="s">
        <v>828</v>
      </c>
      <c r="B1686" s="3">
        <v>28.215</v>
      </c>
      <c r="C1686" s="3" t="str" cm="1">
        <f t="array" ref="C1686">_xlfn.IFS($B1686&lt;18.5,"Underweight",$B1686&lt;24.9,"Normal Weight",$B1686&lt;29.9,"Overweight",TRUE,"Obesity")</f>
        <v>Overweight</v>
      </c>
      <c r="D1686" s="3">
        <v>8.26</v>
      </c>
      <c r="E1686" s="3" t="str">
        <f t="shared" si="78"/>
        <v>Diabetes</v>
      </c>
      <c r="F1686" s="3" t="s">
        <v>21</v>
      </c>
      <c r="G1686" s="3" t="s">
        <v>20</v>
      </c>
      <c r="H1686" s="3" t="s">
        <v>20</v>
      </c>
      <c r="I1686" s="3">
        <v>1</v>
      </c>
      <c r="J1686" s="3" t="s">
        <v>21</v>
      </c>
      <c r="L1686" s="3" t="s">
        <v>828</v>
      </c>
      <c r="M1686" s="3">
        <v>1975</v>
      </c>
      <c r="N1686" s="3" t="s">
        <v>56</v>
      </c>
      <c r="O1686" s="3">
        <v>14</v>
      </c>
      <c r="P1686" s="5">
        <f t="shared" si="79"/>
        <v>27712</v>
      </c>
      <c r="Q1686" s="3">
        <f t="shared" si="80"/>
        <v>47</v>
      </c>
      <c r="R1686" s="3">
        <v>3</v>
      </c>
      <c r="S1686" s="99">
        <v>24915.22</v>
      </c>
      <c r="T1686" s="3" t="s">
        <v>29</v>
      </c>
      <c r="U1686" s="3" t="s">
        <v>24</v>
      </c>
      <c r="V1686" s="3" t="s">
        <v>33</v>
      </c>
    </row>
    <row r="1687" spans="1:22" x14ac:dyDescent="0.25">
      <c r="A1687" s="3" t="s">
        <v>830</v>
      </c>
      <c r="B1687" s="3">
        <v>38.094999999999999</v>
      </c>
      <c r="C1687" s="3" t="str" cm="1">
        <f t="array" ref="C1687">_xlfn.IFS($B1687&lt;18.5,"Underweight",$B1687&lt;24.9,"Normal Weight",$B1687&lt;29.9,"Overweight",TRUE,"Obesity")</f>
        <v>Obesity</v>
      </c>
      <c r="D1687" s="3">
        <v>4.76</v>
      </c>
      <c r="E1687" s="3" t="str">
        <f t="shared" si="78"/>
        <v>Normal</v>
      </c>
      <c r="F1687" s="3" t="s">
        <v>20</v>
      </c>
      <c r="G1687" s="3" t="s">
        <v>20</v>
      </c>
      <c r="H1687" s="3" t="s">
        <v>20</v>
      </c>
      <c r="I1687" s="3">
        <v>1</v>
      </c>
      <c r="J1687" s="3" t="s">
        <v>20</v>
      </c>
      <c r="L1687" s="3" t="s">
        <v>830</v>
      </c>
      <c r="M1687" s="3">
        <v>1987</v>
      </c>
      <c r="N1687" s="3" t="s">
        <v>32</v>
      </c>
      <c r="O1687" s="3">
        <v>14</v>
      </c>
      <c r="P1687" s="5">
        <f t="shared" si="79"/>
        <v>31942</v>
      </c>
      <c r="Q1687" s="3">
        <f t="shared" si="80"/>
        <v>35</v>
      </c>
      <c r="R1687" s="3">
        <v>2</v>
      </c>
      <c r="S1687" s="99">
        <v>24915.05</v>
      </c>
      <c r="T1687" s="3" t="s">
        <v>29</v>
      </c>
      <c r="U1687" s="3" t="s">
        <v>23</v>
      </c>
      <c r="V1687" s="3" t="s">
        <v>119</v>
      </c>
    </row>
    <row r="1688" spans="1:22" x14ac:dyDescent="0.25">
      <c r="A1688" s="3" t="s">
        <v>831</v>
      </c>
      <c r="B1688" s="3">
        <v>22.61</v>
      </c>
      <c r="C1688" s="3" t="str" cm="1">
        <f t="array" ref="C1688">_xlfn.IFS($B1688&lt;18.5,"Underweight",$B1688&lt;24.9,"Normal Weight",$B1688&lt;29.9,"Overweight",TRUE,"Obesity")</f>
        <v>Normal Weight</v>
      </c>
      <c r="D1688" s="3">
        <v>6.13</v>
      </c>
      <c r="E1688" s="3" t="str">
        <f t="shared" si="78"/>
        <v>Prediabetes</v>
      </c>
      <c r="F1688" s="3" t="s">
        <v>21</v>
      </c>
      <c r="G1688" s="3" t="s">
        <v>20</v>
      </c>
      <c r="H1688" s="3" t="s">
        <v>21</v>
      </c>
      <c r="I1688" s="3">
        <v>1</v>
      </c>
      <c r="J1688" s="3" t="s">
        <v>21</v>
      </c>
      <c r="L1688" s="3" t="s">
        <v>831</v>
      </c>
      <c r="M1688" s="3">
        <v>1969</v>
      </c>
      <c r="N1688" s="3" t="s">
        <v>61</v>
      </c>
      <c r="O1688" s="3">
        <v>23</v>
      </c>
      <c r="P1688" s="5">
        <f t="shared" si="79"/>
        <v>25407</v>
      </c>
      <c r="Q1688" s="3">
        <f t="shared" si="80"/>
        <v>53</v>
      </c>
      <c r="R1688" s="3">
        <v>3</v>
      </c>
      <c r="S1688" s="99">
        <v>24873.38</v>
      </c>
      <c r="T1688" s="3" t="s">
        <v>29</v>
      </c>
      <c r="U1688" s="3" t="s">
        <v>23</v>
      </c>
      <c r="V1688" s="3" t="s">
        <v>119</v>
      </c>
    </row>
    <row r="1689" spans="1:22" x14ac:dyDescent="0.25">
      <c r="A1689" s="3" t="s">
        <v>833</v>
      </c>
      <c r="B1689" s="3">
        <v>24.32</v>
      </c>
      <c r="C1689" s="3" t="str" cm="1">
        <f t="array" ref="C1689">_xlfn.IFS($B1689&lt;18.5,"Underweight",$B1689&lt;24.9,"Normal Weight",$B1689&lt;29.9,"Overweight",TRUE,"Obesity")</f>
        <v>Normal Weight</v>
      </c>
      <c r="D1689" s="3">
        <v>10.47</v>
      </c>
      <c r="E1689" s="3" t="str">
        <f t="shared" si="78"/>
        <v>Diabetes</v>
      </c>
      <c r="F1689" s="3" t="s">
        <v>21</v>
      </c>
      <c r="G1689" s="3" t="s">
        <v>20</v>
      </c>
      <c r="H1689" s="3" t="s">
        <v>20</v>
      </c>
      <c r="I1689" s="3">
        <v>2</v>
      </c>
      <c r="J1689" s="3" t="s">
        <v>21</v>
      </c>
      <c r="L1689" s="3" t="s">
        <v>833</v>
      </c>
      <c r="M1689" s="3">
        <v>1970</v>
      </c>
      <c r="N1689" s="3" t="s">
        <v>56</v>
      </c>
      <c r="O1689" s="3">
        <v>26</v>
      </c>
      <c r="P1689" s="5">
        <f t="shared" si="79"/>
        <v>25898</v>
      </c>
      <c r="Q1689" s="3">
        <f t="shared" si="80"/>
        <v>52</v>
      </c>
      <c r="R1689" s="3">
        <v>3</v>
      </c>
      <c r="S1689" s="99">
        <v>24869.84</v>
      </c>
      <c r="T1689" s="3" t="s">
        <v>29</v>
      </c>
      <c r="U1689" s="3" t="s">
        <v>29</v>
      </c>
      <c r="V1689" s="3" t="s">
        <v>39</v>
      </c>
    </row>
    <row r="1690" spans="1:22" x14ac:dyDescent="0.25">
      <c r="A1690" s="3" t="s">
        <v>835</v>
      </c>
      <c r="B1690" s="3">
        <v>20.96</v>
      </c>
      <c r="C1690" s="3" t="str" cm="1">
        <f t="array" ref="C1690">_xlfn.IFS($B1690&lt;18.5,"Underweight",$B1690&lt;24.9,"Normal Weight",$B1690&lt;29.9,"Overweight",TRUE,"Obesity")</f>
        <v>Normal Weight</v>
      </c>
      <c r="D1690" s="3">
        <v>4.04</v>
      </c>
      <c r="E1690" s="3" t="str">
        <f t="shared" si="78"/>
        <v>Normal</v>
      </c>
      <c r="F1690" s="3" t="s">
        <v>21</v>
      </c>
      <c r="G1690" s="3" t="s">
        <v>20</v>
      </c>
      <c r="H1690" s="3" t="s">
        <v>20</v>
      </c>
      <c r="I1690" s="3">
        <v>1</v>
      </c>
      <c r="J1690" s="3" t="s">
        <v>21</v>
      </c>
      <c r="L1690" s="3" t="s">
        <v>835</v>
      </c>
      <c r="M1690" s="3">
        <v>1995</v>
      </c>
      <c r="N1690" s="3" t="s">
        <v>32</v>
      </c>
      <c r="O1690" s="3">
        <v>10</v>
      </c>
      <c r="P1690" s="5">
        <f t="shared" si="79"/>
        <v>34860</v>
      </c>
      <c r="Q1690" s="3">
        <f t="shared" si="80"/>
        <v>27</v>
      </c>
      <c r="R1690" s="3">
        <v>0</v>
      </c>
      <c r="S1690" s="99">
        <v>24863.25</v>
      </c>
      <c r="T1690" s="3" t="s">
        <v>29</v>
      </c>
      <c r="U1690" s="3" t="s">
        <v>24</v>
      </c>
      <c r="V1690" s="3" t="s">
        <v>53</v>
      </c>
    </row>
    <row r="1691" spans="1:22" x14ac:dyDescent="0.25">
      <c r="A1691" s="3" t="s">
        <v>837</v>
      </c>
      <c r="B1691" s="3">
        <v>19.68</v>
      </c>
      <c r="C1691" s="3" t="str" cm="1">
        <f t="array" ref="C1691">_xlfn.IFS($B1691&lt;18.5,"Underweight",$B1691&lt;24.9,"Normal Weight",$B1691&lt;29.9,"Overweight",TRUE,"Obesity")</f>
        <v>Normal Weight</v>
      </c>
      <c r="D1691" s="3">
        <v>5.74</v>
      </c>
      <c r="E1691" s="3" t="str">
        <f t="shared" si="78"/>
        <v>Prediabetes</v>
      </c>
      <c r="F1691" s="3" t="s">
        <v>20</v>
      </c>
      <c r="G1691" s="3" t="s">
        <v>20</v>
      </c>
      <c r="H1691" s="3" t="s">
        <v>20</v>
      </c>
      <c r="I1691" s="3">
        <v>0</v>
      </c>
      <c r="J1691" s="3" t="s">
        <v>21</v>
      </c>
      <c r="L1691" s="3" t="s">
        <v>837</v>
      </c>
      <c r="M1691" s="3">
        <v>1994</v>
      </c>
      <c r="N1691" s="3" t="s">
        <v>47</v>
      </c>
      <c r="O1691" s="3">
        <v>9</v>
      </c>
      <c r="P1691" s="5">
        <f t="shared" si="79"/>
        <v>34586</v>
      </c>
      <c r="Q1691" s="3">
        <f t="shared" si="80"/>
        <v>28</v>
      </c>
      <c r="R1691" s="3">
        <v>0</v>
      </c>
      <c r="S1691" s="99">
        <v>24817.25</v>
      </c>
      <c r="T1691" s="3" t="s">
        <v>29</v>
      </c>
      <c r="U1691" s="3" t="s">
        <v>29</v>
      </c>
      <c r="V1691" s="3" t="s">
        <v>53</v>
      </c>
    </row>
    <row r="1692" spans="1:22" x14ac:dyDescent="0.25">
      <c r="A1692" s="3" t="s">
        <v>839</v>
      </c>
      <c r="B1692" s="3">
        <v>18.100000000000001</v>
      </c>
      <c r="C1692" s="3" t="str" cm="1">
        <f t="array" ref="C1692">_xlfn.IFS($B1692&lt;18.5,"Underweight",$B1692&lt;24.9,"Normal Weight",$B1692&lt;29.9,"Overweight",TRUE,"Obesity")</f>
        <v>Underweight</v>
      </c>
      <c r="D1692" s="3">
        <v>6.33</v>
      </c>
      <c r="E1692" s="3" t="str">
        <f t="shared" si="78"/>
        <v>Prediabetes</v>
      </c>
      <c r="F1692" s="3" t="s">
        <v>20</v>
      </c>
      <c r="G1692" s="3" t="s">
        <v>20</v>
      </c>
      <c r="H1692" s="3" t="s">
        <v>20</v>
      </c>
      <c r="I1692" s="3">
        <v>1</v>
      </c>
      <c r="J1692" s="3" t="s">
        <v>21</v>
      </c>
      <c r="L1692" s="3" t="s">
        <v>839</v>
      </c>
      <c r="M1692" s="3">
        <v>1992</v>
      </c>
      <c r="N1692" s="3" t="s">
        <v>22</v>
      </c>
      <c r="O1692" s="3">
        <v>11</v>
      </c>
      <c r="P1692" s="5">
        <f t="shared" si="79"/>
        <v>33888</v>
      </c>
      <c r="Q1692" s="3">
        <f t="shared" si="80"/>
        <v>30</v>
      </c>
      <c r="R1692" s="3">
        <v>0</v>
      </c>
      <c r="S1692" s="99">
        <v>24795.040000000001</v>
      </c>
      <c r="T1692" s="3" t="s">
        <v>29</v>
      </c>
      <c r="U1692" s="3" t="s">
        <v>24</v>
      </c>
      <c r="V1692" s="3" t="s">
        <v>53</v>
      </c>
    </row>
    <row r="1693" spans="1:22" x14ac:dyDescent="0.25">
      <c r="A1693" s="3" t="s">
        <v>841</v>
      </c>
      <c r="B1693" s="3">
        <v>29.64</v>
      </c>
      <c r="C1693" s="3" t="str" cm="1">
        <f t="array" ref="C1693">_xlfn.IFS($B1693&lt;18.5,"Underweight",$B1693&lt;24.9,"Normal Weight",$B1693&lt;29.9,"Overweight",TRUE,"Obesity")</f>
        <v>Overweight</v>
      </c>
      <c r="D1693" s="3">
        <v>4.28</v>
      </c>
      <c r="E1693" s="3" t="str">
        <f t="shared" si="78"/>
        <v>Normal</v>
      </c>
      <c r="F1693" s="3" t="s">
        <v>21</v>
      </c>
      <c r="G1693" s="3" t="s">
        <v>20</v>
      </c>
      <c r="H1693" s="3" t="s">
        <v>20</v>
      </c>
      <c r="I1693" s="3">
        <v>0</v>
      </c>
      <c r="J1693" s="3" t="s">
        <v>20</v>
      </c>
      <c r="L1693" s="3" t="s">
        <v>841</v>
      </c>
      <c r="M1693" s="3">
        <v>1996</v>
      </c>
      <c r="N1693" s="3" t="s">
        <v>51</v>
      </c>
      <c r="O1693" s="3">
        <v>28</v>
      </c>
      <c r="P1693" s="5">
        <f t="shared" si="79"/>
        <v>35305</v>
      </c>
      <c r="Q1693" s="3">
        <f t="shared" si="80"/>
        <v>26</v>
      </c>
      <c r="R1693" s="3">
        <v>4</v>
      </c>
      <c r="S1693" s="99">
        <v>24671.66</v>
      </c>
      <c r="T1693" s="3" t="s">
        <v>29</v>
      </c>
      <c r="U1693" s="3" t="s">
        <v>23</v>
      </c>
      <c r="V1693" s="3" t="s">
        <v>119</v>
      </c>
    </row>
    <row r="1694" spans="1:22" x14ac:dyDescent="0.25">
      <c r="A1694" s="3" t="s">
        <v>120</v>
      </c>
      <c r="B1694" s="3">
        <v>35.200000000000003</v>
      </c>
      <c r="C1694" s="3" t="str" cm="1">
        <f t="array" ref="C1694">_xlfn.IFS($B1694&lt;18.5,"Underweight",$B1694&lt;24.9,"Normal Weight",$B1694&lt;29.9,"Overweight",TRUE,"Obesity")</f>
        <v>Obesity</v>
      </c>
      <c r="D1694" s="3">
        <v>11.68</v>
      </c>
      <c r="E1694" s="3" t="str">
        <f t="shared" si="78"/>
        <v>Diabetes</v>
      </c>
      <c r="F1694" s="3" t="s">
        <v>21</v>
      </c>
      <c r="G1694" s="3" t="s">
        <v>20</v>
      </c>
      <c r="H1694" s="3" t="s">
        <v>20</v>
      </c>
      <c r="I1694" s="3">
        <v>0</v>
      </c>
      <c r="J1694" s="3" t="s">
        <v>21</v>
      </c>
      <c r="L1694" s="3" t="s">
        <v>120</v>
      </c>
      <c r="M1694" s="3">
        <v>1967</v>
      </c>
      <c r="N1694" s="3" t="s">
        <v>47</v>
      </c>
      <c r="O1694" s="3">
        <v>14</v>
      </c>
      <c r="P1694" s="5">
        <f t="shared" si="79"/>
        <v>24729</v>
      </c>
      <c r="Q1694" s="3">
        <f t="shared" si="80"/>
        <v>55</v>
      </c>
      <c r="R1694" s="3">
        <v>0</v>
      </c>
      <c r="S1694" s="99">
        <v>44423.8</v>
      </c>
      <c r="T1694" s="3" t="s">
        <v>29</v>
      </c>
      <c r="U1694" s="3" t="s">
        <v>24</v>
      </c>
      <c r="V1694" s="3" t="s">
        <v>25</v>
      </c>
    </row>
    <row r="1695" spans="1:22" x14ac:dyDescent="0.25">
      <c r="A1695" s="3" t="s">
        <v>843</v>
      </c>
      <c r="B1695" s="3">
        <v>25.3</v>
      </c>
      <c r="C1695" s="3" t="str" cm="1">
        <f t="array" ref="C1695">_xlfn.IFS($B1695&lt;18.5,"Underweight",$B1695&lt;24.9,"Normal Weight",$B1695&lt;29.9,"Overweight",TRUE,"Obesity")</f>
        <v>Overweight</v>
      </c>
      <c r="D1695" s="3">
        <v>9.4700000000000006</v>
      </c>
      <c r="E1695" s="3" t="str">
        <f t="shared" si="78"/>
        <v>Diabetes</v>
      </c>
      <c r="F1695" s="3" t="s">
        <v>21</v>
      </c>
      <c r="G1695" s="3" t="s">
        <v>20</v>
      </c>
      <c r="H1695" s="3" t="s">
        <v>20</v>
      </c>
      <c r="I1695" s="3">
        <v>2</v>
      </c>
      <c r="J1695" s="3" t="s">
        <v>21</v>
      </c>
      <c r="L1695" s="3" t="s">
        <v>843</v>
      </c>
      <c r="M1695" s="3">
        <v>1970</v>
      </c>
      <c r="N1695" s="3" t="s">
        <v>32</v>
      </c>
      <c r="O1695" s="3">
        <v>12</v>
      </c>
      <c r="P1695" s="5">
        <f t="shared" si="79"/>
        <v>25731</v>
      </c>
      <c r="Q1695" s="3">
        <f t="shared" si="80"/>
        <v>52</v>
      </c>
      <c r="R1695" s="3">
        <v>2</v>
      </c>
      <c r="S1695" s="99">
        <v>24667.42</v>
      </c>
      <c r="T1695" s="3" t="s">
        <v>29</v>
      </c>
      <c r="U1695" s="3" t="s">
        <v>24</v>
      </c>
      <c r="V1695" s="3" t="s">
        <v>25</v>
      </c>
    </row>
    <row r="1696" spans="1:22" x14ac:dyDescent="0.25">
      <c r="A1696" s="3" t="s">
        <v>845</v>
      </c>
      <c r="B1696" s="3">
        <v>27.6</v>
      </c>
      <c r="C1696" s="3" t="str" cm="1">
        <f t="array" ref="C1696">_xlfn.IFS($B1696&lt;18.5,"Underweight",$B1696&lt;24.9,"Normal Weight",$B1696&lt;29.9,"Overweight",TRUE,"Obesity")</f>
        <v>Overweight</v>
      </c>
      <c r="D1696" s="3">
        <v>4.8499999999999996</v>
      </c>
      <c r="E1696" s="3" t="str">
        <f t="shared" si="78"/>
        <v>Normal</v>
      </c>
      <c r="F1696" s="3" t="s">
        <v>21</v>
      </c>
      <c r="G1696" s="3" t="s">
        <v>20</v>
      </c>
      <c r="H1696" s="3" t="s">
        <v>20</v>
      </c>
      <c r="I1696" s="3">
        <v>0</v>
      </c>
      <c r="J1696" s="3" t="s">
        <v>20</v>
      </c>
      <c r="L1696" s="3" t="s">
        <v>845</v>
      </c>
      <c r="M1696" s="3">
        <v>1976</v>
      </c>
      <c r="N1696" s="3" t="s">
        <v>22</v>
      </c>
      <c r="O1696" s="3">
        <v>12</v>
      </c>
      <c r="P1696" s="5">
        <f t="shared" si="79"/>
        <v>28045</v>
      </c>
      <c r="Q1696" s="3">
        <f t="shared" si="80"/>
        <v>46</v>
      </c>
      <c r="R1696" s="3">
        <v>0</v>
      </c>
      <c r="S1696" s="99">
        <v>24603.05</v>
      </c>
      <c r="T1696" s="3" t="s">
        <v>29</v>
      </c>
      <c r="U1696" s="3" t="s">
        <v>29</v>
      </c>
      <c r="V1696" s="3" t="s">
        <v>53</v>
      </c>
    </row>
    <row r="1697" spans="1:22" x14ac:dyDescent="0.25">
      <c r="A1697" s="3" t="s">
        <v>847</v>
      </c>
      <c r="B1697" s="3">
        <v>27.645</v>
      </c>
      <c r="C1697" s="3" t="str" cm="1">
        <f t="array" ref="C1697">_xlfn.IFS($B1697&lt;18.5,"Underweight",$B1697&lt;24.9,"Normal Weight",$B1697&lt;29.9,"Overweight",TRUE,"Obesity")</f>
        <v>Overweight</v>
      </c>
      <c r="D1697" s="3">
        <v>11.03</v>
      </c>
      <c r="E1697" s="3" t="str">
        <f t="shared" si="78"/>
        <v>Diabetes</v>
      </c>
      <c r="F1697" s="3" t="s">
        <v>21</v>
      </c>
      <c r="G1697" s="3" t="s">
        <v>20</v>
      </c>
      <c r="H1697" s="3" t="s">
        <v>20</v>
      </c>
      <c r="I1697" s="3">
        <v>1</v>
      </c>
      <c r="J1697" s="3" t="s">
        <v>21</v>
      </c>
      <c r="L1697" s="3" t="s">
        <v>847</v>
      </c>
      <c r="M1697" s="3">
        <v>1975</v>
      </c>
      <c r="N1697" s="3" t="s">
        <v>32</v>
      </c>
      <c r="O1697" s="3">
        <v>13</v>
      </c>
      <c r="P1697" s="5">
        <f t="shared" si="79"/>
        <v>27558</v>
      </c>
      <c r="Q1697" s="3">
        <f t="shared" si="80"/>
        <v>47</v>
      </c>
      <c r="R1697" s="3">
        <v>2</v>
      </c>
      <c r="S1697" s="99">
        <v>24535.7</v>
      </c>
      <c r="T1697" s="3" t="s">
        <v>29</v>
      </c>
      <c r="U1697" s="3" t="s">
        <v>29</v>
      </c>
      <c r="V1697" s="3" t="s">
        <v>33</v>
      </c>
    </row>
    <row r="1698" spans="1:22" x14ac:dyDescent="0.25">
      <c r="A1698" s="3" t="s">
        <v>849</v>
      </c>
      <c r="B1698" s="3">
        <v>27.6</v>
      </c>
      <c r="C1698" s="3" t="str" cm="1">
        <f t="array" ref="C1698">_xlfn.IFS($B1698&lt;18.5,"Underweight",$B1698&lt;24.9,"Normal Weight",$B1698&lt;29.9,"Overweight",TRUE,"Obesity")</f>
        <v>Overweight</v>
      </c>
      <c r="D1698" s="3">
        <v>5.22</v>
      </c>
      <c r="E1698" s="3" t="str">
        <f t="shared" si="78"/>
        <v>Normal</v>
      </c>
      <c r="F1698" s="3" t="s">
        <v>20</v>
      </c>
      <c r="G1698" s="3" t="s">
        <v>20</v>
      </c>
      <c r="H1698" s="3" t="s">
        <v>20</v>
      </c>
      <c r="I1698" s="3">
        <v>2</v>
      </c>
      <c r="J1698" s="3" t="s">
        <v>21</v>
      </c>
      <c r="L1698" s="3" t="s">
        <v>849</v>
      </c>
      <c r="M1698" s="3">
        <v>1972</v>
      </c>
      <c r="N1698" s="3" t="s">
        <v>47</v>
      </c>
      <c r="O1698" s="3">
        <v>14</v>
      </c>
      <c r="P1698" s="5">
        <f t="shared" si="79"/>
        <v>26556</v>
      </c>
      <c r="Q1698" s="3">
        <f t="shared" si="80"/>
        <v>50</v>
      </c>
      <c r="R1698" s="3">
        <v>1</v>
      </c>
      <c r="S1698" s="99">
        <v>24520.26</v>
      </c>
      <c r="T1698" s="3" t="s">
        <v>29</v>
      </c>
      <c r="U1698" s="3" t="s">
        <v>24</v>
      </c>
      <c r="V1698" s="3" t="s">
        <v>53</v>
      </c>
    </row>
    <row r="1699" spans="1:22" x14ac:dyDescent="0.25">
      <c r="A1699" s="3" t="s">
        <v>851</v>
      </c>
      <c r="B1699" s="3">
        <v>25.08</v>
      </c>
      <c r="C1699" s="3" t="str" cm="1">
        <f t="array" ref="C1699">_xlfn.IFS($B1699&lt;18.5,"Underweight",$B1699&lt;24.9,"Normal Weight",$B1699&lt;29.9,"Overweight",TRUE,"Obesity")</f>
        <v>Overweight</v>
      </c>
      <c r="D1699" s="3">
        <v>9.52</v>
      </c>
      <c r="E1699" s="3" t="str">
        <f t="shared" si="78"/>
        <v>Diabetes</v>
      </c>
      <c r="F1699" s="3" t="s">
        <v>21</v>
      </c>
      <c r="G1699" s="3" t="s">
        <v>20</v>
      </c>
      <c r="H1699" s="3" t="s">
        <v>20</v>
      </c>
      <c r="I1699" s="3">
        <v>2</v>
      </c>
      <c r="J1699" s="3" t="s">
        <v>20</v>
      </c>
      <c r="L1699" s="3" t="s">
        <v>851</v>
      </c>
      <c r="M1699" s="3">
        <v>1961</v>
      </c>
      <c r="N1699" s="3" t="s">
        <v>22</v>
      </c>
      <c r="O1699" s="3">
        <v>21</v>
      </c>
      <c r="P1699" s="5">
        <f t="shared" si="79"/>
        <v>22575</v>
      </c>
      <c r="Q1699" s="3">
        <f t="shared" si="80"/>
        <v>61</v>
      </c>
      <c r="R1699" s="3">
        <v>0</v>
      </c>
      <c r="S1699" s="99">
        <v>24513.09</v>
      </c>
      <c r="T1699" s="3" t="s">
        <v>29</v>
      </c>
      <c r="U1699" s="3" t="s">
        <v>29</v>
      </c>
      <c r="V1699" s="3" t="s">
        <v>25</v>
      </c>
    </row>
    <row r="1700" spans="1:22" x14ac:dyDescent="0.25">
      <c r="A1700" s="3" t="s">
        <v>852</v>
      </c>
      <c r="B1700" s="3">
        <v>30.02</v>
      </c>
      <c r="C1700" s="3" t="str" cm="1">
        <f t="array" ref="C1700">_xlfn.IFS($B1700&lt;18.5,"Underweight",$B1700&lt;24.9,"Normal Weight",$B1700&lt;29.9,"Overweight",TRUE,"Obesity")</f>
        <v>Obesity</v>
      </c>
      <c r="D1700" s="3">
        <v>11.09</v>
      </c>
      <c r="E1700" s="3" t="str">
        <f t="shared" si="78"/>
        <v>Diabetes</v>
      </c>
      <c r="F1700" s="3" t="s">
        <v>20</v>
      </c>
      <c r="G1700" s="3" t="s">
        <v>20</v>
      </c>
      <c r="H1700" s="3" t="s">
        <v>20</v>
      </c>
      <c r="I1700" s="3">
        <v>0</v>
      </c>
      <c r="J1700" s="3" t="s">
        <v>20</v>
      </c>
      <c r="L1700" s="3" t="s">
        <v>852</v>
      </c>
      <c r="M1700" s="3">
        <v>1968</v>
      </c>
      <c r="N1700" s="3" t="s">
        <v>61</v>
      </c>
      <c r="O1700" s="3">
        <v>6</v>
      </c>
      <c r="P1700" s="5">
        <f t="shared" si="79"/>
        <v>25025</v>
      </c>
      <c r="Q1700" s="3">
        <f t="shared" si="80"/>
        <v>54</v>
      </c>
      <c r="R1700" s="3">
        <v>0</v>
      </c>
      <c r="S1700" s="99">
        <v>24476.48</v>
      </c>
      <c r="T1700" s="3" t="s">
        <v>29</v>
      </c>
      <c r="U1700" s="3" t="s">
        <v>29</v>
      </c>
      <c r="V1700" s="3" t="s">
        <v>33</v>
      </c>
    </row>
    <row r="1701" spans="1:22" x14ac:dyDescent="0.25">
      <c r="A1701" s="3" t="s">
        <v>854</v>
      </c>
      <c r="B1701" s="3">
        <v>27.36</v>
      </c>
      <c r="C1701" s="3" t="str" cm="1">
        <f t="array" ref="C1701">_xlfn.IFS($B1701&lt;18.5,"Underweight",$B1701&lt;24.9,"Normal Weight",$B1701&lt;29.9,"Overweight",TRUE,"Obesity")</f>
        <v>Overweight</v>
      </c>
      <c r="D1701" s="3">
        <v>9.4499999999999993</v>
      </c>
      <c r="E1701" s="3" t="str">
        <f t="shared" si="78"/>
        <v>Diabetes</v>
      </c>
      <c r="F1701" s="3" t="s">
        <v>21</v>
      </c>
      <c r="G1701" s="3" t="s">
        <v>20</v>
      </c>
      <c r="H1701" s="3" t="s">
        <v>20</v>
      </c>
      <c r="I1701" s="3">
        <v>2</v>
      </c>
      <c r="J1701" s="3" t="s">
        <v>21</v>
      </c>
      <c r="L1701" s="3" t="s">
        <v>854</v>
      </c>
      <c r="M1701" s="3">
        <v>1970</v>
      </c>
      <c r="N1701" s="3" t="s">
        <v>56</v>
      </c>
      <c r="O1701" s="3">
        <v>30</v>
      </c>
      <c r="P1701" s="5">
        <f t="shared" si="79"/>
        <v>25902</v>
      </c>
      <c r="Q1701" s="3">
        <f t="shared" si="80"/>
        <v>52</v>
      </c>
      <c r="R1701" s="3">
        <v>0</v>
      </c>
      <c r="S1701" s="99">
        <v>24393.62</v>
      </c>
      <c r="T1701" s="3" t="s">
        <v>29</v>
      </c>
      <c r="U1701" s="3" t="s">
        <v>24</v>
      </c>
      <c r="V1701" s="3" t="s">
        <v>33</v>
      </c>
    </row>
    <row r="1702" spans="1:22" x14ac:dyDescent="0.25">
      <c r="A1702" s="3" t="s">
        <v>856</v>
      </c>
      <c r="B1702" s="3">
        <v>22.2</v>
      </c>
      <c r="C1702" s="3" t="str" cm="1">
        <f t="array" ref="C1702">_xlfn.IFS($B1702&lt;18.5,"Underweight",$B1702&lt;24.9,"Normal Weight",$B1702&lt;29.9,"Overweight",TRUE,"Obesity")</f>
        <v>Normal Weight</v>
      </c>
      <c r="D1702" s="3">
        <v>5.51</v>
      </c>
      <c r="E1702" s="3" t="str">
        <f t="shared" si="78"/>
        <v>Normal</v>
      </c>
      <c r="F1702" s="3" t="s">
        <v>20</v>
      </c>
      <c r="G1702" s="3" t="s">
        <v>20</v>
      </c>
      <c r="H1702" s="3" t="s">
        <v>20</v>
      </c>
      <c r="I1702" s="3">
        <v>0</v>
      </c>
      <c r="J1702" s="3" t="s">
        <v>21</v>
      </c>
      <c r="L1702" s="3" t="s">
        <v>856</v>
      </c>
      <c r="M1702" s="3">
        <v>1999</v>
      </c>
      <c r="N1702" s="3" t="s">
        <v>22</v>
      </c>
      <c r="O1702" s="3">
        <v>7</v>
      </c>
      <c r="P1702" s="5">
        <f t="shared" si="79"/>
        <v>36440</v>
      </c>
      <c r="Q1702" s="3">
        <f t="shared" si="80"/>
        <v>23</v>
      </c>
      <c r="R1702" s="3">
        <v>0</v>
      </c>
      <c r="S1702" s="99">
        <v>24387.74</v>
      </c>
      <c r="T1702" s="3" t="s">
        <v>29</v>
      </c>
      <c r="U1702" s="3" t="s">
        <v>23</v>
      </c>
      <c r="V1702" s="3" t="s">
        <v>53</v>
      </c>
    </row>
    <row r="1703" spans="1:22" x14ac:dyDescent="0.25">
      <c r="A1703" s="3" t="s">
        <v>858</v>
      </c>
      <c r="B1703" s="3">
        <v>25.71</v>
      </c>
      <c r="C1703" s="3" t="str" cm="1">
        <f t="array" ref="C1703">_xlfn.IFS($B1703&lt;18.5,"Underweight",$B1703&lt;24.9,"Normal Weight",$B1703&lt;29.9,"Overweight",TRUE,"Obesity")</f>
        <v>Overweight</v>
      </c>
      <c r="D1703" s="3">
        <v>4.18</v>
      </c>
      <c r="E1703" s="3" t="str">
        <f t="shared" si="78"/>
        <v>Normal</v>
      </c>
      <c r="F1703" s="3" t="s">
        <v>20</v>
      </c>
      <c r="G1703" s="3" t="s">
        <v>117</v>
      </c>
      <c r="H1703" s="3" t="s">
        <v>20</v>
      </c>
      <c r="I1703" s="3">
        <v>1</v>
      </c>
      <c r="J1703" s="3" t="s">
        <v>21</v>
      </c>
      <c r="L1703" s="3" t="s">
        <v>858</v>
      </c>
      <c r="M1703" s="3">
        <v>2004</v>
      </c>
      <c r="N1703" s="3" t="s">
        <v>51</v>
      </c>
      <c r="O1703" s="3">
        <v>3</v>
      </c>
      <c r="P1703" s="5">
        <f t="shared" si="79"/>
        <v>38202</v>
      </c>
      <c r="Q1703" s="3">
        <f t="shared" si="80"/>
        <v>18</v>
      </c>
      <c r="R1703" s="3">
        <v>0</v>
      </c>
      <c r="S1703" s="99">
        <v>24294.02</v>
      </c>
      <c r="T1703" s="3" t="s">
        <v>29</v>
      </c>
      <c r="U1703" s="3" t="s">
        <v>23</v>
      </c>
      <c r="V1703" s="3" t="s">
        <v>53</v>
      </c>
    </row>
    <row r="1704" spans="1:22" x14ac:dyDescent="0.25">
      <c r="A1704" s="3" t="s">
        <v>860</v>
      </c>
      <c r="B1704" s="3">
        <v>41.91</v>
      </c>
      <c r="C1704" s="3" t="str" cm="1">
        <f t="array" ref="C1704">_xlfn.IFS($B1704&lt;18.5,"Underweight",$B1704&lt;24.9,"Normal Weight",$B1704&lt;29.9,"Overweight",TRUE,"Obesity")</f>
        <v>Obesity</v>
      </c>
      <c r="D1704" s="3">
        <v>5.98</v>
      </c>
      <c r="E1704" s="3" t="str">
        <f t="shared" si="78"/>
        <v>Prediabetes</v>
      </c>
      <c r="F1704" s="3" t="s">
        <v>21</v>
      </c>
      <c r="G1704" s="3" t="s">
        <v>20</v>
      </c>
      <c r="H1704" s="3" t="s">
        <v>20</v>
      </c>
      <c r="I1704" s="3">
        <v>1</v>
      </c>
      <c r="J1704" s="3" t="s">
        <v>20</v>
      </c>
      <c r="L1704" s="3" t="s">
        <v>860</v>
      </c>
      <c r="M1704" s="3">
        <v>1964</v>
      </c>
      <c r="N1704" s="3" t="s">
        <v>28</v>
      </c>
      <c r="O1704" s="3">
        <v>16</v>
      </c>
      <c r="P1704" s="5">
        <f t="shared" si="79"/>
        <v>23727</v>
      </c>
      <c r="Q1704" s="3">
        <f t="shared" si="80"/>
        <v>58</v>
      </c>
      <c r="R1704" s="3">
        <v>0</v>
      </c>
      <c r="S1704" s="99">
        <v>24227.34</v>
      </c>
      <c r="T1704" s="3" t="s">
        <v>29</v>
      </c>
      <c r="U1704" s="3" t="s">
        <v>23</v>
      </c>
      <c r="V1704" s="3" t="s">
        <v>25</v>
      </c>
    </row>
    <row r="1705" spans="1:22" x14ac:dyDescent="0.25">
      <c r="A1705" s="3" t="s">
        <v>122</v>
      </c>
      <c r="B1705" s="3">
        <v>38.06</v>
      </c>
      <c r="C1705" s="3" t="str" cm="1">
        <f t="array" ref="C1705">_xlfn.IFS($B1705&lt;18.5,"Underweight",$B1705&lt;24.9,"Normal Weight",$B1705&lt;29.9,"Overweight",TRUE,"Obesity")</f>
        <v>Obesity</v>
      </c>
      <c r="D1705" s="3">
        <v>6.98</v>
      </c>
      <c r="E1705" s="3" t="str">
        <f t="shared" si="78"/>
        <v>Diabetes</v>
      </c>
      <c r="F1705" s="3" t="s">
        <v>20</v>
      </c>
      <c r="G1705" s="3" t="s">
        <v>20</v>
      </c>
      <c r="H1705" s="3" t="s">
        <v>20</v>
      </c>
      <c r="I1705" s="3">
        <v>0</v>
      </c>
      <c r="J1705" s="3" t="s">
        <v>21</v>
      </c>
      <c r="L1705" s="3" t="s">
        <v>122</v>
      </c>
      <c r="M1705" s="3">
        <v>1971</v>
      </c>
      <c r="N1705" s="3" t="s">
        <v>22</v>
      </c>
      <c r="O1705" s="3">
        <v>29</v>
      </c>
      <c r="P1705" s="5">
        <f t="shared" si="79"/>
        <v>26235</v>
      </c>
      <c r="Q1705" s="3">
        <f t="shared" si="80"/>
        <v>51</v>
      </c>
      <c r="R1705" s="3">
        <v>0</v>
      </c>
      <c r="S1705" s="99">
        <v>44400.41</v>
      </c>
      <c r="T1705" s="3" t="s">
        <v>29</v>
      </c>
      <c r="U1705" s="3" t="s">
        <v>29</v>
      </c>
      <c r="V1705" s="3" t="s">
        <v>25</v>
      </c>
    </row>
    <row r="1706" spans="1:22" x14ac:dyDescent="0.25">
      <c r="A1706" s="3" t="s">
        <v>862</v>
      </c>
      <c r="B1706" s="3">
        <v>25.85</v>
      </c>
      <c r="C1706" s="3" t="str" cm="1">
        <f t="array" ref="C1706">_xlfn.IFS($B1706&lt;18.5,"Underweight",$B1706&lt;24.9,"Normal Weight",$B1706&lt;29.9,"Overweight",TRUE,"Obesity")</f>
        <v>Overweight</v>
      </c>
      <c r="D1706" s="3">
        <v>10.16</v>
      </c>
      <c r="E1706" s="3" t="str">
        <f t="shared" si="78"/>
        <v>Diabetes</v>
      </c>
      <c r="F1706" s="3" t="s">
        <v>20</v>
      </c>
      <c r="G1706" s="3" t="s">
        <v>20</v>
      </c>
      <c r="H1706" s="3" t="s">
        <v>20</v>
      </c>
      <c r="I1706" s="3">
        <v>0</v>
      </c>
      <c r="J1706" s="3" t="s">
        <v>21</v>
      </c>
      <c r="L1706" s="3" t="s">
        <v>862</v>
      </c>
      <c r="M1706" s="3">
        <v>1974</v>
      </c>
      <c r="N1706" s="3" t="s">
        <v>47</v>
      </c>
      <c r="O1706" s="3">
        <v>10</v>
      </c>
      <c r="P1706" s="5">
        <f t="shared" si="79"/>
        <v>27282</v>
      </c>
      <c r="Q1706" s="3">
        <f t="shared" si="80"/>
        <v>48</v>
      </c>
      <c r="R1706" s="3">
        <v>3</v>
      </c>
      <c r="S1706" s="99">
        <v>24180.93</v>
      </c>
      <c r="T1706" s="3" t="s">
        <v>29</v>
      </c>
      <c r="U1706" s="3" t="s">
        <v>23</v>
      </c>
      <c r="V1706" s="3" t="s">
        <v>25</v>
      </c>
    </row>
    <row r="1707" spans="1:22" x14ac:dyDescent="0.25">
      <c r="A1707" s="3" t="s">
        <v>864</v>
      </c>
      <c r="B1707" s="3">
        <v>23.844999999999999</v>
      </c>
      <c r="C1707" s="3" t="str" cm="1">
        <f t="array" ref="C1707">_xlfn.IFS($B1707&lt;18.5,"Underweight",$B1707&lt;24.9,"Normal Weight",$B1707&lt;29.9,"Overweight",TRUE,"Obesity")</f>
        <v>Normal Weight</v>
      </c>
      <c r="D1707" s="3">
        <v>11.71</v>
      </c>
      <c r="E1707" s="3" t="str">
        <f t="shared" si="78"/>
        <v>Diabetes</v>
      </c>
      <c r="F1707" s="3" t="s">
        <v>20</v>
      </c>
      <c r="G1707" s="3" t="s">
        <v>20</v>
      </c>
      <c r="H1707" s="3" t="s">
        <v>20</v>
      </c>
      <c r="I1707" s="3">
        <v>2</v>
      </c>
      <c r="J1707" s="3" t="s">
        <v>21</v>
      </c>
      <c r="L1707" s="3" t="s">
        <v>864</v>
      </c>
      <c r="M1707" s="3">
        <v>1973</v>
      </c>
      <c r="N1707" s="3" t="s">
        <v>32</v>
      </c>
      <c r="O1707" s="3">
        <v>13</v>
      </c>
      <c r="P1707" s="5">
        <f t="shared" si="79"/>
        <v>26828</v>
      </c>
      <c r="Q1707" s="3">
        <f t="shared" si="80"/>
        <v>49</v>
      </c>
      <c r="R1707" s="3">
        <v>3</v>
      </c>
      <c r="S1707" s="99">
        <v>24106.91</v>
      </c>
      <c r="T1707" s="3" t="s">
        <v>29</v>
      </c>
      <c r="U1707" s="3" t="s">
        <v>29</v>
      </c>
      <c r="V1707" s="3" t="s">
        <v>119</v>
      </c>
    </row>
    <row r="1708" spans="1:22" x14ac:dyDescent="0.25">
      <c r="A1708" s="3" t="s">
        <v>866</v>
      </c>
      <c r="B1708" s="3">
        <v>30.59</v>
      </c>
      <c r="C1708" s="3" t="str" cm="1">
        <f t="array" ref="C1708">_xlfn.IFS($B1708&lt;18.5,"Underweight",$B1708&lt;24.9,"Normal Weight",$B1708&lt;29.9,"Overweight",TRUE,"Obesity")</f>
        <v>Obesity</v>
      </c>
      <c r="D1708" s="3">
        <v>5.23</v>
      </c>
      <c r="E1708" s="3" t="str">
        <f t="shared" si="78"/>
        <v>Normal</v>
      </c>
      <c r="F1708" s="3" t="s">
        <v>20</v>
      </c>
      <c r="G1708" s="3" t="s">
        <v>20</v>
      </c>
      <c r="H1708" s="3" t="s">
        <v>21</v>
      </c>
      <c r="I1708" s="3">
        <v>1</v>
      </c>
      <c r="J1708" s="3" t="s">
        <v>20</v>
      </c>
      <c r="L1708" s="3" t="s">
        <v>866</v>
      </c>
      <c r="M1708" s="3">
        <v>2003</v>
      </c>
      <c r="N1708" s="3" t="s">
        <v>28</v>
      </c>
      <c r="O1708" s="3">
        <v>30</v>
      </c>
      <c r="P1708" s="5">
        <f t="shared" si="79"/>
        <v>37985</v>
      </c>
      <c r="Q1708" s="3">
        <f t="shared" si="80"/>
        <v>19</v>
      </c>
      <c r="R1708" s="3">
        <v>2</v>
      </c>
      <c r="S1708" s="99">
        <v>24059.68</v>
      </c>
      <c r="T1708" s="3" t="s">
        <v>29</v>
      </c>
      <c r="U1708" s="3" t="s">
        <v>29</v>
      </c>
      <c r="V1708" s="3" t="s">
        <v>33</v>
      </c>
    </row>
    <row r="1709" spans="1:22" x14ac:dyDescent="0.25">
      <c r="A1709" s="3" t="s">
        <v>868</v>
      </c>
      <c r="B1709" s="3">
        <v>24.795000000000002</v>
      </c>
      <c r="C1709" s="3" t="str" cm="1">
        <f t="array" ref="C1709">_xlfn.IFS($B1709&lt;18.5,"Underweight",$B1709&lt;24.9,"Normal Weight",$B1709&lt;29.9,"Overweight",TRUE,"Obesity")</f>
        <v>Normal Weight</v>
      </c>
      <c r="D1709" s="3">
        <v>6.85</v>
      </c>
      <c r="E1709" s="3" t="str">
        <f t="shared" si="78"/>
        <v>Diabetes</v>
      </c>
      <c r="F1709" s="3" t="s">
        <v>20</v>
      </c>
      <c r="G1709" s="3" t="s">
        <v>20</v>
      </c>
      <c r="H1709" s="3" t="s">
        <v>20</v>
      </c>
      <c r="I1709" s="3">
        <v>0</v>
      </c>
      <c r="J1709" s="3" t="s">
        <v>21</v>
      </c>
      <c r="L1709" s="3" t="s">
        <v>868</v>
      </c>
      <c r="M1709" s="3">
        <v>1971</v>
      </c>
      <c r="N1709" s="3" t="s">
        <v>61</v>
      </c>
      <c r="O1709" s="3">
        <v>10</v>
      </c>
      <c r="P1709" s="5">
        <f t="shared" si="79"/>
        <v>26124</v>
      </c>
      <c r="Q1709" s="3">
        <f t="shared" si="80"/>
        <v>51</v>
      </c>
      <c r="R1709" s="3">
        <v>2</v>
      </c>
      <c r="S1709" s="99">
        <v>23967.38</v>
      </c>
      <c r="T1709" s="3" t="s">
        <v>29</v>
      </c>
      <c r="U1709" s="3" t="s">
        <v>29</v>
      </c>
      <c r="V1709" s="3" t="s">
        <v>33</v>
      </c>
    </row>
    <row r="1710" spans="1:22" x14ac:dyDescent="0.25">
      <c r="A1710" s="3" t="s">
        <v>870</v>
      </c>
      <c r="B1710" s="3">
        <v>24.13</v>
      </c>
      <c r="C1710" s="3" t="str" cm="1">
        <f t="array" ref="C1710">_xlfn.IFS($B1710&lt;18.5,"Underweight",$B1710&lt;24.9,"Normal Weight",$B1710&lt;29.9,"Overweight",TRUE,"Obesity")</f>
        <v>Normal Weight</v>
      </c>
      <c r="D1710" s="3">
        <v>7.05</v>
      </c>
      <c r="E1710" s="3" t="str">
        <f t="shared" si="78"/>
        <v>Diabetes</v>
      </c>
      <c r="F1710" s="3" t="s">
        <v>21</v>
      </c>
      <c r="G1710" s="3" t="s">
        <v>20</v>
      </c>
      <c r="H1710" s="3" t="s">
        <v>20</v>
      </c>
      <c r="I1710" s="3">
        <v>2</v>
      </c>
      <c r="J1710" s="3" t="s">
        <v>21</v>
      </c>
      <c r="L1710" s="3" t="s">
        <v>870</v>
      </c>
      <c r="M1710" s="3">
        <v>1970</v>
      </c>
      <c r="N1710" s="3" t="s">
        <v>51</v>
      </c>
      <c r="O1710" s="3">
        <v>8</v>
      </c>
      <c r="P1710" s="5">
        <f t="shared" si="79"/>
        <v>25788</v>
      </c>
      <c r="Q1710" s="3">
        <f t="shared" si="80"/>
        <v>52</v>
      </c>
      <c r="R1710" s="3">
        <v>1</v>
      </c>
      <c r="S1710" s="99">
        <v>23887.66</v>
      </c>
      <c r="T1710" s="3" t="s">
        <v>29</v>
      </c>
      <c r="U1710" s="3" t="s">
        <v>24</v>
      </c>
      <c r="V1710" s="3" t="s">
        <v>33</v>
      </c>
    </row>
    <row r="1711" spans="1:22" x14ac:dyDescent="0.25">
      <c r="A1711" s="3" t="s">
        <v>872</v>
      </c>
      <c r="B1711" s="3">
        <v>25.84</v>
      </c>
      <c r="C1711" s="3" t="str" cm="1">
        <f t="array" ref="C1711">_xlfn.IFS($B1711&lt;18.5,"Underweight",$B1711&lt;24.9,"Normal Weight",$B1711&lt;29.9,"Overweight",TRUE,"Obesity")</f>
        <v>Overweight</v>
      </c>
      <c r="D1711" s="3">
        <v>11.64</v>
      </c>
      <c r="E1711" s="3" t="str">
        <f t="shared" si="78"/>
        <v>Diabetes</v>
      </c>
      <c r="F1711" s="3" t="s">
        <v>20</v>
      </c>
      <c r="G1711" s="3" t="s">
        <v>20</v>
      </c>
      <c r="H1711" s="3" t="s">
        <v>20</v>
      </c>
      <c r="I1711" s="3">
        <v>2</v>
      </c>
      <c r="J1711" s="3" t="s">
        <v>21</v>
      </c>
      <c r="L1711" s="3" t="s">
        <v>872</v>
      </c>
      <c r="M1711" s="3">
        <v>1973</v>
      </c>
      <c r="N1711" s="3" t="s">
        <v>32</v>
      </c>
      <c r="O1711" s="3">
        <v>27</v>
      </c>
      <c r="P1711" s="5">
        <f t="shared" si="79"/>
        <v>26842</v>
      </c>
      <c r="Q1711" s="3">
        <f t="shared" si="80"/>
        <v>49</v>
      </c>
      <c r="R1711" s="3">
        <v>2</v>
      </c>
      <c r="S1711" s="99">
        <v>23807.24</v>
      </c>
      <c r="T1711" s="3" t="s">
        <v>29</v>
      </c>
      <c r="U1711" s="3" t="s">
        <v>24</v>
      </c>
      <c r="V1711" s="3" t="s">
        <v>33</v>
      </c>
    </row>
    <row r="1712" spans="1:22" x14ac:dyDescent="0.25">
      <c r="A1712" s="3" t="s">
        <v>873</v>
      </c>
      <c r="B1712" s="3">
        <v>28</v>
      </c>
      <c r="C1712" s="3" t="str" cm="1">
        <f t="array" ref="C1712">_xlfn.IFS($B1712&lt;18.5,"Underweight",$B1712&lt;24.9,"Normal Weight",$B1712&lt;29.9,"Overweight",TRUE,"Obesity")</f>
        <v>Overweight</v>
      </c>
      <c r="D1712" s="3">
        <v>10.52</v>
      </c>
      <c r="E1712" s="3" t="str">
        <f t="shared" si="78"/>
        <v>Diabetes</v>
      </c>
      <c r="F1712" s="3" t="s">
        <v>20</v>
      </c>
      <c r="G1712" s="3" t="s">
        <v>20</v>
      </c>
      <c r="H1712" s="3" t="s">
        <v>20</v>
      </c>
      <c r="I1712" s="3">
        <v>0</v>
      </c>
      <c r="J1712" s="3" t="s">
        <v>21</v>
      </c>
      <c r="L1712" s="3" t="s">
        <v>873</v>
      </c>
      <c r="M1712" s="3">
        <v>1974</v>
      </c>
      <c r="N1712" s="3" t="s">
        <v>32</v>
      </c>
      <c r="O1712" s="3">
        <v>2</v>
      </c>
      <c r="P1712" s="5">
        <f t="shared" si="79"/>
        <v>27182</v>
      </c>
      <c r="Q1712" s="3">
        <f t="shared" si="80"/>
        <v>49</v>
      </c>
      <c r="R1712" s="3">
        <v>1</v>
      </c>
      <c r="S1712" s="99">
        <v>23568.27</v>
      </c>
      <c r="T1712" s="3" t="s">
        <v>29</v>
      </c>
      <c r="U1712" s="3" t="s">
        <v>29</v>
      </c>
      <c r="V1712" s="3" t="s">
        <v>53</v>
      </c>
    </row>
    <row r="1713" spans="1:22" x14ac:dyDescent="0.25">
      <c r="A1713" s="3" t="s">
        <v>875</v>
      </c>
      <c r="B1713" s="3">
        <v>34.1</v>
      </c>
      <c r="C1713" s="3" t="str" cm="1">
        <f t="array" ref="C1713">_xlfn.IFS($B1713&lt;18.5,"Underweight",$B1713&lt;24.9,"Normal Weight",$B1713&lt;29.9,"Overweight",TRUE,"Obesity")</f>
        <v>Obesity</v>
      </c>
      <c r="D1713" s="3">
        <v>4.01</v>
      </c>
      <c r="E1713" s="3" t="str">
        <f t="shared" si="78"/>
        <v>Normal</v>
      </c>
      <c r="F1713" s="3" t="s">
        <v>21</v>
      </c>
      <c r="G1713" s="3" t="s">
        <v>20</v>
      </c>
      <c r="H1713" s="3" t="s">
        <v>21</v>
      </c>
      <c r="I1713" s="3">
        <v>1</v>
      </c>
      <c r="J1713" s="3" t="s">
        <v>20</v>
      </c>
      <c r="L1713" s="3" t="s">
        <v>875</v>
      </c>
      <c r="M1713" s="3">
        <v>1983</v>
      </c>
      <c r="N1713" s="3" t="s">
        <v>51</v>
      </c>
      <c r="O1713" s="3">
        <v>26</v>
      </c>
      <c r="P1713" s="5">
        <f t="shared" si="79"/>
        <v>30554</v>
      </c>
      <c r="Q1713" s="3">
        <f t="shared" si="80"/>
        <v>39</v>
      </c>
      <c r="R1713" s="3">
        <v>2</v>
      </c>
      <c r="S1713" s="99">
        <v>23563.02</v>
      </c>
      <c r="T1713" s="3" t="s">
        <v>29</v>
      </c>
      <c r="U1713" s="3" t="s">
        <v>29</v>
      </c>
      <c r="V1713" s="3" t="s">
        <v>25</v>
      </c>
    </row>
    <row r="1714" spans="1:22" x14ac:dyDescent="0.25">
      <c r="A1714" s="3" t="s">
        <v>877</v>
      </c>
      <c r="B1714" s="3">
        <v>26.125</v>
      </c>
      <c r="C1714" s="3" t="str" cm="1">
        <f t="array" ref="C1714">_xlfn.IFS($B1714&lt;18.5,"Underweight",$B1714&lt;24.9,"Normal Weight",$B1714&lt;29.9,"Overweight",TRUE,"Obesity")</f>
        <v>Overweight</v>
      </c>
      <c r="D1714" s="3">
        <v>8.56</v>
      </c>
      <c r="E1714" s="3" t="str">
        <f t="shared" si="78"/>
        <v>Diabetes</v>
      </c>
      <c r="F1714" s="3" t="s">
        <v>21</v>
      </c>
      <c r="G1714" s="3" t="s">
        <v>20</v>
      </c>
      <c r="H1714" s="3" t="s">
        <v>20</v>
      </c>
      <c r="I1714" s="3">
        <v>1</v>
      </c>
      <c r="J1714" s="3" t="s">
        <v>21</v>
      </c>
      <c r="L1714" s="3" t="s">
        <v>877</v>
      </c>
      <c r="M1714" s="3">
        <v>1975</v>
      </c>
      <c r="N1714" s="3" t="s">
        <v>56</v>
      </c>
      <c r="O1714" s="3">
        <v>13</v>
      </c>
      <c r="P1714" s="5">
        <f t="shared" si="79"/>
        <v>27711</v>
      </c>
      <c r="Q1714" s="3">
        <f t="shared" si="80"/>
        <v>47</v>
      </c>
      <c r="R1714" s="3">
        <v>1</v>
      </c>
      <c r="S1714" s="99">
        <v>23401.31</v>
      </c>
      <c r="T1714" s="3" t="s">
        <v>29</v>
      </c>
      <c r="U1714" s="3" t="s">
        <v>24</v>
      </c>
      <c r="V1714" s="3" t="s">
        <v>119</v>
      </c>
    </row>
    <row r="1715" spans="1:22" x14ac:dyDescent="0.25">
      <c r="A1715" s="3" t="s">
        <v>879</v>
      </c>
      <c r="B1715" s="3">
        <v>25.6</v>
      </c>
      <c r="C1715" s="3" t="str" cm="1">
        <f t="array" ref="C1715">_xlfn.IFS($B1715&lt;18.5,"Underweight",$B1715&lt;24.9,"Normal Weight",$B1715&lt;29.9,"Overweight",TRUE,"Obesity")</f>
        <v>Overweight</v>
      </c>
      <c r="D1715" s="3">
        <v>10.5</v>
      </c>
      <c r="E1715" s="3" t="str">
        <f t="shared" si="78"/>
        <v>Diabetes</v>
      </c>
      <c r="F1715" s="3" t="s">
        <v>20</v>
      </c>
      <c r="G1715" s="3" t="s">
        <v>20</v>
      </c>
      <c r="H1715" s="3" t="s">
        <v>20</v>
      </c>
      <c r="I1715" s="3">
        <v>2</v>
      </c>
      <c r="J1715" s="3" t="s">
        <v>21</v>
      </c>
      <c r="L1715" s="3" t="s">
        <v>879</v>
      </c>
      <c r="M1715" s="3">
        <v>1973</v>
      </c>
      <c r="N1715" s="3" t="s">
        <v>22</v>
      </c>
      <c r="O1715" s="3">
        <v>22</v>
      </c>
      <c r="P1715" s="5">
        <f t="shared" si="79"/>
        <v>26959</v>
      </c>
      <c r="Q1715" s="3">
        <f t="shared" si="80"/>
        <v>49</v>
      </c>
      <c r="R1715" s="3">
        <v>2</v>
      </c>
      <c r="S1715" s="99">
        <v>23306.55</v>
      </c>
      <c r="T1715" s="3" t="s">
        <v>29</v>
      </c>
      <c r="U1715" s="3" t="s">
        <v>29</v>
      </c>
      <c r="V1715" s="3" t="s">
        <v>53</v>
      </c>
    </row>
    <row r="1716" spans="1:22" x14ac:dyDescent="0.25">
      <c r="A1716" s="3" t="s">
        <v>124</v>
      </c>
      <c r="B1716" s="3">
        <v>34.21</v>
      </c>
      <c r="C1716" s="3" t="str" cm="1">
        <f t="array" ref="C1716">_xlfn.IFS($B1716&lt;18.5,"Underweight",$B1716&lt;24.9,"Normal Weight",$B1716&lt;29.9,"Overweight",TRUE,"Obesity")</f>
        <v>Obesity</v>
      </c>
      <c r="D1716" s="3">
        <v>8.34</v>
      </c>
      <c r="E1716" s="3" t="str">
        <f t="shared" si="78"/>
        <v>Diabetes</v>
      </c>
      <c r="F1716" s="3" t="s">
        <v>20</v>
      </c>
      <c r="G1716" s="3" t="s">
        <v>20</v>
      </c>
      <c r="H1716" s="3" t="s">
        <v>20</v>
      </c>
      <c r="I1716" s="3">
        <v>0</v>
      </c>
      <c r="J1716" s="3" t="s">
        <v>21</v>
      </c>
      <c r="L1716" s="3" t="s">
        <v>124</v>
      </c>
      <c r="M1716" s="3">
        <v>1968</v>
      </c>
      <c r="N1716" s="3" t="s">
        <v>56</v>
      </c>
      <c r="O1716" s="3">
        <v>24</v>
      </c>
      <c r="P1716" s="5">
        <f t="shared" si="79"/>
        <v>25166</v>
      </c>
      <c r="Q1716" s="3">
        <f t="shared" si="80"/>
        <v>54</v>
      </c>
      <c r="R1716" s="3">
        <v>2</v>
      </c>
      <c r="S1716" s="99">
        <v>44260.75</v>
      </c>
      <c r="T1716" s="3" t="s">
        <v>29</v>
      </c>
      <c r="U1716" s="3" t="s">
        <v>23</v>
      </c>
      <c r="V1716" s="3" t="s">
        <v>25</v>
      </c>
    </row>
    <row r="1717" spans="1:22" x14ac:dyDescent="0.25">
      <c r="A1717" s="3" t="s">
        <v>881</v>
      </c>
      <c r="B1717" s="3">
        <v>24.32</v>
      </c>
      <c r="C1717" s="3" t="str" cm="1">
        <f t="array" ref="C1717">_xlfn.IFS($B1717&lt;18.5,"Underweight",$B1717&lt;24.9,"Normal Weight",$B1717&lt;29.9,"Overweight",TRUE,"Obesity")</f>
        <v>Normal Weight</v>
      </c>
      <c r="D1717" s="3">
        <v>6.39</v>
      </c>
      <c r="E1717" s="3" t="str">
        <f t="shared" si="78"/>
        <v>Prediabetes</v>
      </c>
      <c r="F1717" s="3" t="s">
        <v>20</v>
      </c>
      <c r="G1717" s="3" t="s">
        <v>20</v>
      </c>
      <c r="H1717" s="3" t="s">
        <v>20</v>
      </c>
      <c r="I1717" s="3">
        <v>0</v>
      </c>
      <c r="J1717" s="3" t="s">
        <v>20</v>
      </c>
      <c r="L1717" s="3" t="s">
        <v>881</v>
      </c>
      <c r="M1717" s="3">
        <v>1994</v>
      </c>
      <c r="N1717" s="3" t="s">
        <v>22</v>
      </c>
      <c r="O1717" s="3">
        <v>3</v>
      </c>
      <c r="P1717" s="5">
        <f t="shared" si="79"/>
        <v>34610</v>
      </c>
      <c r="Q1717" s="3">
        <f t="shared" si="80"/>
        <v>28</v>
      </c>
      <c r="R1717" s="3">
        <v>1</v>
      </c>
      <c r="S1717" s="99">
        <v>23288.93</v>
      </c>
      <c r="T1717" s="3" t="s">
        <v>29</v>
      </c>
      <c r="U1717" s="3" t="s">
        <v>24</v>
      </c>
      <c r="V1717" s="3" t="s">
        <v>119</v>
      </c>
    </row>
    <row r="1718" spans="1:22" x14ac:dyDescent="0.25">
      <c r="A1718" s="3" t="s">
        <v>883</v>
      </c>
      <c r="B1718" s="3">
        <v>22.88</v>
      </c>
      <c r="C1718" s="3" t="str" cm="1">
        <f t="array" ref="C1718">_xlfn.IFS($B1718&lt;18.5,"Underweight",$B1718&lt;24.9,"Normal Weight",$B1718&lt;29.9,"Overweight",TRUE,"Obesity")</f>
        <v>Normal Weight</v>
      </c>
      <c r="D1718" s="3">
        <v>5.71</v>
      </c>
      <c r="E1718" s="3" t="str">
        <f t="shared" si="78"/>
        <v>Prediabetes</v>
      </c>
      <c r="F1718" s="3" t="s">
        <v>21</v>
      </c>
      <c r="G1718" s="3" t="s">
        <v>20</v>
      </c>
      <c r="H1718" s="3" t="s">
        <v>21</v>
      </c>
      <c r="I1718" s="3">
        <v>1</v>
      </c>
      <c r="J1718" s="3" t="s">
        <v>21</v>
      </c>
      <c r="L1718" s="3" t="s">
        <v>883</v>
      </c>
      <c r="M1718" s="3">
        <v>1969</v>
      </c>
      <c r="N1718" s="3" t="s">
        <v>56</v>
      </c>
      <c r="O1718" s="3">
        <v>14</v>
      </c>
      <c r="P1718" s="5">
        <f t="shared" si="79"/>
        <v>25521</v>
      </c>
      <c r="Q1718" s="3">
        <f t="shared" si="80"/>
        <v>53</v>
      </c>
      <c r="R1718" s="3">
        <v>1</v>
      </c>
      <c r="S1718" s="99">
        <v>23244.79</v>
      </c>
      <c r="T1718" s="3" t="s">
        <v>29</v>
      </c>
      <c r="U1718" s="3" t="s">
        <v>24</v>
      </c>
      <c r="V1718" s="3" t="s">
        <v>25</v>
      </c>
    </row>
    <row r="1719" spans="1:22" x14ac:dyDescent="0.25">
      <c r="A1719" s="3" t="s">
        <v>885</v>
      </c>
      <c r="B1719" s="3">
        <v>24.984999999999999</v>
      </c>
      <c r="C1719" s="3" t="str" cm="1">
        <f t="array" ref="C1719">_xlfn.IFS($B1719&lt;18.5,"Underweight",$B1719&lt;24.9,"Normal Weight",$B1719&lt;29.9,"Overweight",TRUE,"Obesity")</f>
        <v>Overweight</v>
      </c>
      <c r="D1719" s="3">
        <v>4.43</v>
      </c>
      <c r="E1719" s="3" t="str">
        <f t="shared" si="78"/>
        <v>Normal</v>
      </c>
      <c r="F1719" s="3" t="s">
        <v>21</v>
      </c>
      <c r="G1719" s="3" t="s">
        <v>20</v>
      </c>
      <c r="H1719" s="3" t="s">
        <v>21</v>
      </c>
      <c r="I1719" s="3">
        <v>1</v>
      </c>
      <c r="J1719" s="3" t="s">
        <v>20</v>
      </c>
      <c r="L1719" s="3" t="s">
        <v>885</v>
      </c>
      <c r="M1719" s="3">
        <v>1997</v>
      </c>
      <c r="N1719" s="3" t="s">
        <v>51</v>
      </c>
      <c r="O1719" s="3">
        <v>7</v>
      </c>
      <c r="P1719" s="5">
        <f t="shared" si="79"/>
        <v>35649</v>
      </c>
      <c r="Q1719" s="3">
        <f t="shared" si="80"/>
        <v>25</v>
      </c>
      <c r="R1719" s="3">
        <v>2</v>
      </c>
      <c r="S1719" s="99">
        <v>23241.47</v>
      </c>
      <c r="T1719" s="3" t="s">
        <v>29</v>
      </c>
      <c r="U1719" s="3" t="s">
        <v>24</v>
      </c>
      <c r="V1719" s="3" t="s">
        <v>320</v>
      </c>
    </row>
    <row r="1720" spans="1:22" x14ac:dyDescent="0.25">
      <c r="A1720" s="3" t="s">
        <v>887</v>
      </c>
      <c r="B1720" s="3">
        <v>33.1</v>
      </c>
      <c r="C1720" s="3" t="str" cm="1">
        <f t="array" ref="C1720">_xlfn.IFS($B1720&lt;18.5,"Underweight",$B1720&lt;24.9,"Normal Weight",$B1720&lt;29.9,"Overweight",TRUE,"Obesity")</f>
        <v>Obesity</v>
      </c>
      <c r="D1720" s="3">
        <v>5.52</v>
      </c>
      <c r="E1720" s="3" t="str">
        <f t="shared" si="78"/>
        <v>Normal</v>
      </c>
      <c r="F1720" s="3" t="s">
        <v>20</v>
      </c>
      <c r="G1720" s="3" t="s">
        <v>20</v>
      </c>
      <c r="H1720" s="3" t="s">
        <v>21</v>
      </c>
      <c r="I1720" s="3">
        <v>1</v>
      </c>
      <c r="J1720" s="3" t="s">
        <v>20</v>
      </c>
      <c r="L1720" s="3" t="s">
        <v>887</v>
      </c>
      <c r="M1720" s="3">
        <v>2003</v>
      </c>
      <c r="N1720" s="3" t="s">
        <v>28</v>
      </c>
      <c r="O1720" s="3">
        <v>14</v>
      </c>
      <c r="P1720" s="5">
        <f t="shared" si="79"/>
        <v>37969</v>
      </c>
      <c r="Q1720" s="3">
        <f t="shared" si="80"/>
        <v>19</v>
      </c>
      <c r="R1720" s="3">
        <v>0</v>
      </c>
      <c r="S1720" s="99">
        <v>23082.959999999999</v>
      </c>
      <c r="T1720" s="3" t="s">
        <v>29</v>
      </c>
      <c r="U1720" s="3" t="s">
        <v>29</v>
      </c>
      <c r="V1720" s="3" t="s">
        <v>53</v>
      </c>
    </row>
    <row r="1721" spans="1:22" x14ac:dyDescent="0.25">
      <c r="A1721" s="3" t="s">
        <v>889</v>
      </c>
      <c r="B1721" s="3">
        <v>27.83</v>
      </c>
      <c r="C1721" s="3" t="str" cm="1">
        <f t="array" ref="C1721">_xlfn.IFS($B1721&lt;18.5,"Underweight",$B1721&lt;24.9,"Normal Weight",$B1721&lt;29.9,"Overweight",TRUE,"Obesity")</f>
        <v>Overweight</v>
      </c>
      <c r="D1721" s="3">
        <v>9.1999999999999993</v>
      </c>
      <c r="E1721" s="3" t="str">
        <f t="shared" si="78"/>
        <v>Diabetes</v>
      </c>
      <c r="F1721" s="3" t="s">
        <v>21</v>
      </c>
      <c r="G1721" s="3" t="s">
        <v>20</v>
      </c>
      <c r="H1721" s="3" t="s">
        <v>20</v>
      </c>
      <c r="I1721" s="3">
        <v>1</v>
      </c>
      <c r="J1721" s="3" t="s">
        <v>21</v>
      </c>
      <c r="L1721" s="3" t="s">
        <v>889</v>
      </c>
      <c r="M1721" s="3">
        <v>1975</v>
      </c>
      <c r="N1721" s="3" t="s">
        <v>47</v>
      </c>
      <c r="O1721" s="3">
        <v>9</v>
      </c>
      <c r="P1721" s="5">
        <f t="shared" si="79"/>
        <v>27646</v>
      </c>
      <c r="Q1721" s="3">
        <f t="shared" si="80"/>
        <v>47</v>
      </c>
      <c r="R1721" s="3">
        <v>0</v>
      </c>
      <c r="S1721" s="99">
        <v>23065.42</v>
      </c>
      <c r="T1721" s="3" t="s">
        <v>29</v>
      </c>
      <c r="U1721" s="3" t="s">
        <v>29</v>
      </c>
      <c r="V1721" s="3" t="s">
        <v>25</v>
      </c>
    </row>
    <row r="1722" spans="1:22" x14ac:dyDescent="0.25">
      <c r="A1722" s="3" t="s">
        <v>891</v>
      </c>
      <c r="B1722" s="3">
        <v>30.875</v>
      </c>
      <c r="C1722" s="3" t="str" cm="1">
        <f t="array" ref="C1722">_xlfn.IFS($B1722&lt;18.5,"Underweight",$B1722&lt;24.9,"Normal Weight",$B1722&lt;29.9,"Overweight",TRUE,"Obesity")</f>
        <v>Obesity</v>
      </c>
      <c r="D1722" s="3">
        <v>10.97</v>
      </c>
      <c r="E1722" s="3" t="str">
        <f t="shared" si="78"/>
        <v>Diabetes</v>
      </c>
      <c r="F1722" s="3" t="s">
        <v>21</v>
      </c>
      <c r="G1722" s="3" t="s">
        <v>20</v>
      </c>
      <c r="H1722" s="3" t="s">
        <v>20</v>
      </c>
      <c r="I1722" s="3">
        <v>2</v>
      </c>
      <c r="J1722" s="3" t="s">
        <v>20</v>
      </c>
      <c r="L1722" s="3" t="s">
        <v>891</v>
      </c>
      <c r="M1722" s="3">
        <v>1970</v>
      </c>
      <c r="N1722" s="3" t="s">
        <v>56</v>
      </c>
      <c r="O1722" s="3">
        <v>9</v>
      </c>
      <c r="P1722" s="5">
        <f t="shared" si="79"/>
        <v>25881</v>
      </c>
      <c r="Q1722" s="3">
        <f t="shared" si="80"/>
        <v>52</v>
      </c>
      <c r="R1722" s="3">
        <v>0</v>
      </c>
      <c r="S1722" s="99">
        <v>23045.57</v>
      </c>
      <c r="T1722" s="3" t="s">
        <v>29</v>
      </c>
      <c r="U1722" s="3" t="s">
        <v>29</v>
      </c>
      <c r="V1722" s="3" t="s">
        <v>119</v>
      </c>
    </row>
    <row r="1723" spans="1:22" x14ac:dyDescent="0.25">
      <c r="A1723" s="3" t="s">
        <v>893</v>
      </c>
      <c r="B1723" s="3">
        <v>27.265000000000001</v>
      </c>
      <c r="C1723" s="3" t="str" cm="1">
        <f t="array" ref="C1723">_xlfn.IFS($B1723&lt;18.5,"Underweight",$B1723&lt;24.9,"Normal Weight",$B1723&lt;29.9,"Overweight",TRUE,"Obesity")</f>
        <v>Overweight</v>
      </c>
      <c r="D1723" s="3">
        <v>4.25</v>
      </c>
      <c r="E1723" s="3" t="str">
        <f t="shared" si="78"/>
        <v>Normal</v>
      </c>
      <c r="F1723" s="3" t="s">
        <v>20</v>
      </c>
      <c r="G1723" s="3" t="s">
        <v>20</v>
      </c>
      <c r="H1723" s="3" t="s">
        <v>21</v>
      </c>
      <c r="I1723" s="3">
        <v>1</v>
      </c>
      <c r="J1723" s="3" t="s">
        <v>20</v>
      </c>
      <c r="L1723" s="3" t="s">
        <v>893</v>
      </c>
      <c r="M1723" s="3">
        <v>2003</v>
      </c>
      <c r="N1723" s="3" t="s">
        <v>61</v>
      </c>
      <c r="O1723" s="3">
        <v>25</v>
      </c>
      <c r="P1723" s="5">
        <f t="shared" si="79"/>
        <v>37827</v>
      </c>
      <c r="Q1723" s="3">
        <f t="shared" si="80"/>
        <v>19</v>
      </c>
      <c r="R1723" s="3">
        <v>2</v>
      </c>
      <c r="S1723" s="99">
        <v>22493.66</v>
      </c>
      <c r="T1723" s="3" t="s">
        <v>29</v>
      </c>
      <c r="U1723" s="3" t="s">
        <v>23</v>
      </c>
      <c r="V1723" s="3" t="s">
        <v>33</v>
      </c>
    </row>
    <row r="1724" spans="1:22" x14ac:dyDescent="0.25">
      <c r="A1724" s="3" t="s">
        <v>894</v>
      </c>
      <c r="B1724" s="3">
        <v>26.7</v>
      </c>
      <c r="C1724" s="3" t="str" cm="1">
        <f t="array" ref="C1724">_xlfn.IFS($B1724&lt;18.5,"Underweight",$B1724&lt;24.9,"Normal Weight",$B1724&lt;29.9,"Overweight",TRUE,"Obesity")</f>
        <v>Overweight</v>
      </c>
      <c r="D1724" s="3">
        <v>5.23</v>
      </c>
      <c r="E1724" s="3" t="str">
        <f t="shared" si="78"/>
        <v>Normal</v>
      </c>
      <c r="F1724" s="3" t="s">
        <v>20</v>
      </c>
      <c r="G1724" s="3" t="s">
        <v>20</v>
      </c>
      <c r="H1724" s="3" t="s">
        <v>21</v>
      </c>
      <c r="I1724" s="3">
        <v>1</v>
      </c>
      <c r="J1724" s="3" t="s">
        <v>21</v>
      </c>
      <c r="L1724" s="3" t="s">
        <v>894</v>
      </c>
      <c r="M1724" s="3">
        <v>1979</v>
      </c>
      <c r="N1724" s="3" t="s">
        <v>56</v>
      </c>
      <c r="O1724" s="3">
        <v>14</v>
      </c>
      <c r="P1724" s="5">
        <f t="shared" si="79"/>
        <v>29173</v>
      </c>
      <c r="Q1724" s="3">
        <f t="shared" si="80"/>
        <v>43</v>
      </c>
      <c r="R1724" s="3">
        <v>2</v>
      </c>
      <c r="S1724" s="99">
        <v>22478.6</v>
      </c>
      <c r="T1724" s="3" t="s">
        <v>24</v>
      </c>
      <c r="U1724" s="3" t="s">
        <v>29</v>
      </c>
      <c r="V1724" s="3" t="s">
        <v>53</v>
      </c>
    </row>
    <row r="1725" spans="1:22" x14ac:dyDescent="0.25">
      <c r="A1725" s="3" t="s">
        <v>895</v>
      </c>
      <c r="B1725" s="3">
        <v>29.925000000000001</v>
      </c>
      <c r="C1725" s="3" t="str" cm="1">
        <f t="array" ref="C1725">_xlfn.IFS($B1725&lt;18.5,"Underweight",$B1725&lt;24.9,"Normal Weight",$B1725&lt;29.9,"Overweight",TRUE,"Obesity")</f>
        <v>Obesity</v>
      </c>
      <c r="D1725" s="3">
        <v>5.96</v>
      </c>
      <c r="E1725" s="3" t="str">
        <f t="shared" si="78"/>
        <v>Prediabetes</v>
      </c>
      <c r="F1725" s="3" t="s">
        <v>21</v>
      </c>
      <c r="G1725" s="3" t="s">
        <v>20</v>
      </c>
      <c r="H1725" s="3" t="s">
        <v>21</v>
      </c>
      <c r="I1725" s="3">
        <v>1</v>
      </c>
      <c r="J1725" s="3" t="s">
        <v>21</v>
      </c>
      <c r="L1725" s="3" t="s">
        <v>895</v>
      </c>
      <c r="M1725" s="3">
        <v>1983</v>
      </c>
      <c r="N1725" s="3" t="s">
        <v>28</v>
      </c>
      <c r="O1725" s="3">
        <v>21</v>
      </c>
      <c r="P1725" s="5">
        <f t="shared" si="79"/>
        <v>30671</v>
      </c>
      <c r="Q1725" s="3">
        <f t="shared" si="80"/>
        <v>39</v>
      </c>
      <c r="R1725" s="3">
        <v>1</v>
      </c>
      <c r="S1725" s="99">
        <v>22462.04</v>
      </c>
      <c r="T1725" s="3" t="s">
        <v>24</v>
      </c>
      <c r="U1725" s="3" t="s">
        <v>23</v>
      </c>
      <c r="V1725" s="3" t="s">
        <v>137</v>
      </c>
    </row>
    <row r="1726" spans="1:22" x14ac:dyDescent="0.25">
      <c r="A1726" s="3" t="s">
        <v>897</v>
      </c>
      <c r="B1726" s="3">
        <v>19.95</v>
      </c>
      <c r="C1726" s="3" t="str" cm="1">
        <f t="array" ref="C1726">_xlfn.IFS($B1726&lt;18.5,"Underweight",$B1726&lt;24.9,"Normal Weight",$B1726&lt;29.9,"Overweight",TRUE,"Obesity")</f>
        <v>Normal Weight</v>
      </c>
      <c r="D1726" s="3">
        <v>4.29</v>
      </c>
      <c r="E1726" s="3" t="str">
        <f t="shared" si="78"/>
        <v>Normal</v>
      </c>
      <c r="F1726" s="3" t="s">
        <v>21</v>
      </c>
      <c r="G1726" s="3" t="s">
        <v>20</v>
      </c>
      <c r="H1726" s="3" t="s">
        <v>20</v>
      </c>
      <c r="I1726" s="3">
        <v>2</v>
      </c>
      <c r="J1726" s="3" t="s">
        <v>21</v>
      </c>
      <c r="L1726" s="3" t="s">
        <v>897</v>
      </c>
      <c r="M1726" s="3">
        <v>1966</v>
      </c>
      <c r="N1726" s="3" t="s">
        <v>51</v>
      </c>
      <c r="O1726" s="3">
        <v>18</v>
      </c>
      <c r="P1726" s="5">
        <f t="shared" si="79"/>
        <v>24337</v>
      </c>
      <c r="Q1726" s="3">
        <f t="shared" si="80"/>
        <v>56</v>
      </c>
      <c r="R1726" s="3">
        <v>0</v>
      </c>
      <c r="S1726" s="99">
        <v>22412.65</v>
      </c>
      <c r="T1726" s="3" t="s">
        <v>24</v>
      </c>
      <c r="U1726" s="3" t="s">
        <v>24</v>
      </c>
      <c r="V1726" s="3" t="s">
        <v>345</v>
      </c>
    </row>
    <row r="1727" spans="1:22" x14ac:dyDescent="0.25">
      <c r="A1727" s="3" t="s">
        <v>126</v>
      </c>
      <c r="B1727" s="3">
        <v>38.94</v>
      </c>
      <c r="C1727" s="3" t="str" cm="1">
        <f t="array" ref="C1727">_xlfn.IFS($B1727&lt;18.5,"Underweight",$B1727&lt;24.9,"Normal Weight",$B1727&lt;29.9,"Overweight",TRUE,"Obesity")</f>
        <v>Obesity</v>
      </c>
      <c r="D1727" s="3">
        <v>8.49</v>
      </c>
      <c r="E1727" s="3" t="str">
        <f t="shared" si="78"/>
        <v>Diabetes</v>
      </c>
      <c r="F1727" s="3" t="s">
        <v>21</v>
      </c>
      <c r="G1727" s="3" t="s">
        <v>20</v>
      </c>
      <c r="H1727" s="3" t="s">
        <v>20</v>
      </c>
      <c r="I1727" s="3">
        <v>1</v>
      </c>
      <c r="J1727" s="3" t="s">
        <v>21</v>
      </c>
      <c r="L1727" s="3" t="s">
        <v>126</v>
      </c>
      <c r="M1727" s="3">
        <v>1975</v>
      </c>
      <c r="N1727" s="3" t="s">
        <v>32</v>
      </c>
      <c r="O1727" s="3">
        <v>1</v>
      </c>
      <c r="P1727" s="5">
        <f t="shared" si="79"/>
        <v>27546</v>
      </c>
      <c r="Q1727" s="3">
        <f t="shared" si="80"/>
        <v>48</v>
      </c>
      <c r="R1727" s="3">
        <v>2</v>
      </c>
      <c r="S1727" s="99">
        <v>44202.65</v>
      </c>
      <c r="T1727" s="3" t="s">
        <v>29</v>
      </c>
      <c r="U1727" s="3" t="s">
        <v>29</v>
      </c>
      <c r="V1727" s="3" t="s">
        <v>25</v>
      </c>
    </row>
    <row r="1728" spans="1:22" x14ac:dyDescent="0.25">
      <c r="A1728" s="3" t="s">
        <v>899</v>
      </c>
      <c r="B1728" s="3">
        <v>24.225000000000001</v>
      </c>
      <c r="C1728" s="3" t="str" cm="1">
        <f t="array" ref="C1728">_xlfn.IFS($B1728&lt;18.5,"Underweight",$B1728&lt;24.9,"Normal Weight",$B1728&lt;29.9,"Overweight",TRUE,"Obesity")</f>
        <v>Normal Weight</v>
      </c>
      <c r="D1728" s="3">
        <v>4.09</v>
      </c>
      <c r="E1728" s="3" t="str">
        <f t="shared" si="78"/>
        <v>Normal</v>
      </c>
      <c r="F1728" s="3" t="s">
        <v>20</v>
      </c>
      <c r="G1728" s="3" t="s">
        <v>20</v>
      </c>
      <c r="H1728" s="3" t="s">
        <v>20</v>
      </c>
      <c r="I1728" s="3">
        <v>0</v>
      </c>
      <c r="J1728" s="3" t="s">
        <v>20</v>
      </c>
      <c r="L1728" s="3" t="s">
        <v>899</v>
      </c>
      <c r="M1728" s="3">
        <v>1999</v>
      </c>
      <c r="N1728" s="3" t="s">
        <v>51</v>
      </c>
      <c r="O1728" s="3">
        <v>26</v>
      </c>
      <c r="P1728" s="5">
        <f t="shared" si="79"/>
        <v>36398</v>
      </c>
      <c r="Q1728" s="3">
        <f t="shared" si="80"/>
        <v>23</v>
      </c>
      <c r="R1728" s="3">
        <v>2</v>
      </c>
      <c r="S1728" s="99">
        <v>22395.74</v>
      </c>
      <c r="T1728" s="3" t="s">
        <v>24</v>
      </c>
      <c r="U1728" s="3" t="s">
        <v>29</v>
      </c>
      <c r="V1728" s="3" t="s">
        <v>119</v>
      </c>
    </row>
    <row r="1729" spans="1:22" x14ac:dyDescent="0.25">
      <c r="A1729" s="3" t="s">
        <v>901</v>
      </c>
      <c r="B1729" s="3">
        <v>28.12</v>
      </c>
      <c r="C1729" s="3" t="str" cm="1">
        <f t="array" ref="C1729">_xlfn.IFS($B1729&lt;18.5,"Underweight",$B1729&lt;24.9,"Normal Weight",$B1729&lt;29.9,"Overweight",TRUE,"Obesity")</f>
        <v>Overweight</v>
      </c>
      <c r="D1729" s="3">
        <v>4.88</v>
      </c>
      <c r="E1729" s="3" t="str">
        <f t="shared" si="78"/>
        <v>Normal</v>
      </c>
      <c r="F1729" s="3" t="s">
        <v>20</v>
      </c>
      <c r="G1729" s="3" t="s">
        <v>20</v>
      </c>
      <c r="H1729" s="3" t="s">
        <v>20</v>
      </c>
      <c r="I1729" s="3">
        <v>0</v>
      </c>
      <c r="J1729" s="3" t="s">
        <v>21</v>
      </c>
      <c r="L1729" s="3" t="s">
        <v>901</v>
      </c>
      <c r="M1729" s="3">
        <v>1982</v>
      </c>
      <c r="N1729" s="3" t="s">
        <v>28</v>
      </c>
      <c r="O1729" s="3">
        <v>27</v>
      </c>
      <c r="P1729" s="5">
        <f t="shared" si="79"/>
        <v>30312</v>
      </c>
      <c r="Q1729" s="3">
        <f t="shared" si="80"/>
        <v>40</v>
      </c>
      <c r="R1729" s="3">
        <v>1</v>
      </c>
      <c r="S1729" s="99">
        <v>22331.57</v>
      </c>
      <c r="T1729" s="3" t="s">
        <v>29</v>
      </c>
      <c r="U1729" s="3" t="s">
        <v>24</v>
      </c>
      <c r="V1729" s="3" t="s">
        <v>119</v>
      </c>
    </row>
    <row r="1730" spans="1:22" x14ac:dyDescent="0.25">
      <c r="A1730" s="3" t="s">
        <v>903</v>
      </c>
      <c r="B1730" s="3">
        <v>23.21</v>
      </c>
      <c r="C1730" s="3" t="str" cm="1">
        <f t="array" ref="C1730">_xlfn.IFS($B1730&lt;18.5,"Underweight",$B1730&lt;24.9,"Normal Weight",$B1730&lt;29.9,"Overweight",TRUE,"Obesity")</f>
        <v>Normal Weight</v>
      </c>
      <c r="D1730" s="3">
        <v>6.76</v>
      </c>
      <c r="E1730" s="3" t="str">
        <f t="shared" ref="E1730:E1793" si="81">IF($D1730&lt;5.7,"Normal",IF($D1730&lt;6.5,"Prediabetes","Diabetes"))</f>
        <v>Diabetes</v>
      </c>
      <c r="F1730" s="3" t="s">
        <v>20</v>
      </c>
      <c r="G1730" s="3" t="s">
        <v>20</v>
      </c>
      <c r="H1730" s="3" t="s">
        <v>20</v>
      </c>
      <c r="I1730" s="3">
        <v>0</v>
      </c>
      <c r="J1730" s="3" t="s">
        <v>21</v>
      </c>
      <c r="L1730" s="3" t="s">
        <v>903</v>
      </c>
      <c r="M1730" s="3">
        <v>1971</v>
      </c>
      <c r="N1730" s="3" t="s">
        <v>32</v>
      </c>
      <c r="O1730" s="3">
        <v>16</v>
      </c>
      <c r="P1730" s="5">
        <f t="shared" ref="P1730:P1793" si="82">DATE($M1730,MONTH(1&amp;$N1730),$O1730)</f>
        <v>26100</v>
      </c>
      <c r="Q1730" s="3">
        <f t="shared" ref="Q1730:Q1793" si="83">DATEDIF($P1730,DATE(2023,6,8),"Y")</f>
        <v>51</v>
      </c>
      <c r="R1730" s="3">
        <v>1</v>
      </c>
      <c r="S1730" s="99">
        <v>22218.11</v>
      </c>
      <c r="T1730" s="3" t="s">
        <v>29</v>
      </c>
      <c r="U1730" s="3" t="s">
        <v>24</v>
      </c>
      <c r="V1730" s="3" t="s">
        <v>25</v>
      </c>
    </row>
    <row r="1731" spans="1:22" x14ac:dyDescent="0.25">
      <c r="A1731" s="3" t="s">
        <v>905</v>
      </c>
      <c r="B1731" s="3">
        <v>23.98</v>
      </c>
      <c r="C1731" s="3" t="str" cm="1">
        <f t="array" ref="C1731">_xlfn.IFS($B1731&lt;18.5,"Underweight",$B1731&lt;24.9,"Normal Weight",$B1731&lt;29.9,"Overweight",TRUE,"Obesity")</f>
        <v>Normal Weight</v>
      </c>
      <c r="D1731" s="3">
        <v>10.67</v>
      </c>
      <c r="E1731" s="3" t="str">
        <f t="shared" si="81"/>
        <v>Diabetes</v>
      </c>
      <c r="F1731" s="3" t="s">
        <v>20</v>
      </c>
      <c r="G1731" s="3" t="s">
        <v>20</v>
      </c>
      <c r="H1731" s="3" t="s">
        <v>20</v>
      </c>
      <c r="I1731" s="3">
        <v>0</v>
      </c>
      <c r="J1731" s="3" t="s">
        <v>20</v>
      </c>
      <c r="L1731" s="3" t="s">
        <v>905</v>
      </c>
      <c r="M1731" s="3">
        <v>1965</v>
      </c>
      <c r="N1731" s="3" t="s">
        <v>51</v>
      </c>
      <c r="O1731" s="3">
        <v>24</v>
      </c>
      <c r="P1731" s="5">
        <f t="shared" si="82"/>
        <v>23978</v>
      </c>
      <c r="Q1731" s="3">
        <f t="shared" si="83"/>
        <v>57</v>
      </c>
      <c r="R1731" s="3">
        <v>1</v>
      </c>
      <c r="S1731" s="99">
        <v>22192.44</v>
      </c>
      <c r="T1731" s="3" t="s">
        <v>24</v>
      </c>
      <c r="U1731" s="3" t="s">
        <v>23</v>
      </c>
      <c r="V1731" s="3" t="s">
        <v>25</v>
      </c>
    </row>
    <row r="1732" spans="1:22" x14ac:dyDescent="0.25">
      <c r="A1732" s="3" t="s">
        <v>907</v>
      </c>
      <c r="B1732" s="3">
        <v>30</v>
      </c>
      <c r="C1732" s="3" t="str" cm="1">
        <f t="array" ref="C1732">_xlfn.IFS($B1732&lt;18.5,"Underweight",$B1732&lt;24.9,"Normal Weight",$B1732&lt;29.9,"Overweight",TRUE,"Obesity")</f>
        <v>Obesity</v>
      </c>
      <c r="D1732" s="3">
        <v>6.21</v>
      </c>
      <c r="E1732" s="3" t="str">
        <f t="shared" si="81"/>
        <v>Prediabetes</v>
      </c>
      <c r="F1732" s="3" t="s">
        <v>20</v>
      </c>
      <c r="G1732" s="3" t="s">
        <v>20</v>
      </c>
      <c r="H1732" s="3" t="s">
        <v>20</v>
      </c>
      <c r="I1732" s="3">
        <v>0</v>
      </c>
      <c r="J1732" s="3" t="s">
        <v>21</v>
      </c>
      <c r="L1732" s="3" t="s">
        <v>907</v>
      </c>
      <c r="M1732" s="3">
        <v>1980</v>
      </c>
      <c r="N1732" s="3" t="s">
        <v>47</v>
      </c>
      <c r="O1732" s="3">
        <v>12</v>
      </c>
      <c r="P1732" s="5">
        <f t="shared" si="82"/>
        <v>29476</v>
      </c>
      <c r="Q1732" s="3">
        <f t="shared" si="83"/>
        <v>42</v>
      </c>
      <c r="R1732" s="3">
        <v>0</v>
      </c>
      <c r="S1732" s="99">
        <v>22144.03</v>
      </c>
      <c r="T1732" s="3" t="s">
        <v>29</v>
      </c>
      <c r="U1732" s="3" t="s">
        <v>29</v>
      </c>
      <c r="V1732" s="3" t="s">
        <v>53</v>
      </c>
    </row>
    <row r="1733" spans="1:22" x14ac:dyDescent="0.25">
      <c r="A1733" s="3" t="s">
        <v>909</v>
      </c>
      <c r="B1733" s="3">
        <v>17.350000000000001</v>
      </c>
      <c r="C1733" s="3" t="str" cm="1">
        <f t="array" ref="C1733">_xlfn.IFS($B1733&lt;18.5,"Underweight",$B1733&lt;24.9,"Normal Weight",$B1733&lt;29.9,"Overweight",TRUE,"Obesity")</f>
        <v>Underweight</v>
      </c>
      <c r="D1733" s="3">
        <v>5.03</v>
      </c>
      <c r="E1733" s="3" t="str">
        <f t="shared" si="81"/>
        <v>Normal</v>
      </c>
      <c r="F1733" s="3" t="s">
        <v>21</v>
      </c>
      <c r="G1733" s="3" t="s">
        <v>20</v>
      </c>
      <c r="H1733" s="3" t="s">
        <v>20</v>
      </c>
      <c r="I1733" s="3">
        <v>0</v>
      </c>
      <c r="J1733" s="3" t="s">
        <v>21</v>
      </c>
      <c r="L1733" s="3" t="s">
        <v>909</v>
      </c>
      <c r="M1733" s="3">
        <v>2001</v>
      </c>
      <c r="N1733" s="3" t="s">
        <v>51</v>
      </c>
      <c r="O1733" s="3">
        <v>28</v>
      </c>
      <c r="P1733" s="5">
        <f t="shared" si="82"/>
        <v>37131</v>
      </c>
      <c r="Q1733" s="3">
        <f t="shared" si="83"/>
        <v>21</v>
      </c>
      <c r="R1733" s="3">
        <v>0</v>
      </c>
      <c r="S1733" s="99">
        <v>22097.62</v>
      </c>
      <c r="T1733" s="3" t="s">
        <v>24</v>
      </c>
      <c r="U1733" s="3" t="s">
        <v>23</v>
      </c>
      <c r="V1733" s="3" t="s">
        <v>53</v>
      </c>
    </row>
    <row r="1734" spans="1:22" x14ac:dyDescent="0.25">
      <c r="A1734" s="3" t="s">
        <v>911</v>
      </c>
      <c r="B1734" s="3">
        <v>22.704999999999998</v>
      </c>
      <c r="C1734" s="3" t="str" cm="1">
        <f t="array" ref="C1734">_xlfn.IFS($B1734&lt;18.5,"Underweight",$B1734&lt;24.9,"Normal Weight",$B1734&lt;29.9,"Overweight",TRUE,"Obesity")</f>
        <v>Normal Weight</v>
      </c>
      <c r="D1734" s="3">
        <v>5.27</v>
      </c>
      <c r="E1734" s="3" t="str">
        <f t="shared" si="81"/>
        <v>Normal</v>
      </c>
      <c r="F1734" s="3" t="s">
        <v>20</v>
      </c>
      <c r="G1734" s="3" t="s">
        <v>20</v>
      </c>
      <c r="H1734" s="3" t="s">
        <v>20</v>
      </c>
      <c r="I1734" s="3">
        <v>0</v>
      </c>
      <c r="J1734" s="3" t="s">
        <v>20</v>
      </c>
      <c r="L1734" s="3" t="s">
        <v>911</v>
      </c>
      <c r="M1734" s="3">
        <v>1989</v>
      </c>
      <c r="N1734" s="3" t="s">
        <v>22</v>
      </c>
      <c r="O1734" s="3">
        <v>14</v>
      </c>
      <c r="P1734" s="5">
        <f t="shared" si="82"/>
        <v>32795</v>
      </c>
      <c r="Q1734" s="3">
        <f t="shared" si="83"/>
        <v>33</v>
      </c>
      <c r="R1734" s="3">
        <v>0</v>
      </c>
      <c r="S1734" s="99">
        <v>21984.47</v>
      </c>
      <c r="T1734" s="3" t="s">
        <v>24</v>
      </c>
      <c r="U1734" s="3" t="s">
        <v>23</v>
      </c>
      <c r="V1734" s="3" t="s">
        <v>33</v>
      </c>
    </row>
    <row r="1735" spans="1:22" x14ac:dyDescent="0.25">
      <c r="A1735" s="3" t="s">
        <v>913</v>
      </c>
      <c r="B1735" s="3">
        <v>25.41</v>
      </c>
      <c r="C1735" s="3" t="str" cm="1">
        <f t="array" ref="C1735">_xlfn.IFS($B1735&lt;18.5,"Underweight",$B1735&lt;24.9,"Normal Weight",$B1735&lt;29.9,"Overweight",TRUE,"Obesity")</f>
        <v>Overweight</v>
      </c>
      <c r="D1735" s="3">
        <v>10.53</v>
      </c>
      <c r="E1735" s="3" t="str">
        <f t="shared" si="81"/>
        <v>Diabetes</v>
      </c>
      <c r="F1735" s="3" t="s">
        <v>21</v>
      </c>
      <c r="G1735" s="3" t="s">
        <v>20</v>
      </c>
      <c r="H1735" s="3" t="s">
        <v>20</v>
      </c>
      <c r="I1735" s="3">
        <v>1</v>
      </c>
      <c r="J1735" s="3" t="s">
        <v>21</v>
      </c>
      <c r="L1735" s="3" t="s">
        <v>913</v>
      </c>
      <c r="M1735" s="3">
        <v>1975</v>
      </c>
      <c r="N1735" s="3" t="s">
        <v>28</v>
      </c>
      <c r="O1735" s="3">
        <v>19</v>
      </c>
      <c r="P1735" s="5">
        <f t="shared" si="82"/>
        <v>27747</v>
      </c>
      <c r="Q1735" s="3">
        <f t="shared" si="83"/>
        <v>47</v>
      </c>
      <c r="R1735" s="3">
        <v>1</v>
      </c>
      <c r="S1735" s="99">
        <v>21978.68</v>
      </c>
      <c r="T1735" s="3" t="s">
        <v>24</v>
      </c>
      <c r="U1735" s="3" t="s">
        <v>24</v>
      </c>
      <c r="V1735" s="3" t="s">
        <v>25</v>
      </c>
    </row>
    <row r="1736" spans="1:22" x14ac:dyDescent="0.25">
      <c r="A1736" s="3" t="s">
        <v>915</v>
      </c>
      <c r="B1736" s="3">
        <v>18.23</v>
      </c>
      <c r="C1736" s="3" t="str" cm="1">
        <f t="array" ref="C1736">_xlfn.IFS($B1736&lt;18.5,"Underweight",$B1736&lt;24.9,"Normal Weight",$B1736&lt;29.9,"Overweight",TRUE,"Obesity")</f>
        <v>Underweight</v>
      </c>
      <c r="D1736" s="3">
        <v>5.78</v>
      </c>
      <c r="E1736" s="3" t="str">
        <f t="shared" si="81"/>
        <v>Prediabetes</v>
      </c>
      <c r="F1736" s="3" t="s">
        <v>20</v>
      </c>
      <c r="G1736" s="3" t="s">
        <v>20</v>
      </c>
      <c r="H1736" s="3" t="s">
        <v>21</v>
      </c>
      <c r="I1736" s="3">
        <v>1</v>
      </c>
      <c r="J1736" s="3" t="s">
        <v>21</v>
      </c>
      <c r="L1736" s="3" t="s">
        <v>915</v>
      </c>
      <c r="M1736" s="3">
        <v>2003</v>
      </c>
      <c r="N1736" s="3" t="s">
        <v>47</v>
      </c>
      <c r="O1736" s="3">
        <v>28</v>
      </c>
      <c r="P1736" s="5">
        <f t="shared" si="82"/>
        <v>37892</v>
      </c>
      <c r="Q1736" s="3">
        <f t="shared" si="83"/>
        <v>19</v>
      </c>
      <c r="R1736" s="3">
        <v>0</v>
      </c>
      <c r="S1736" s="99">
        <v>21882.400000000001</v>
      </c>
      <c r="T1736" s="3" t="s">
        <v>29</v>
      </c>
      <c r="U1736" s="3" t="s">
        <v>23</v>
      </c>
      <c r="V1736" s="3" t="s">
        <v>53</v>
      </c>
    </row>
    <row r="1737" spans="1:22" x14ac:dyDescent="0.25">
      <c r="A1737" s="3" t="s">
        <v>916</v>
      </c>
      <c r="B1737" s="3">
        <v>24.7</v>
      </c>
      <c r="C1737" s="3" t="str" cm="1">
        <f t="array" ref="C1737">_xlfn.IFS($B1737&lt;18.5,"Underweight",$B1737&lt;24.9,"Normal Weight",$B1737&lt;29.9,"Overweight",TRUE,"Obesity")</f>
        <v>Normal Weight</v>
      </c>
      <c r="D1737" s="3">
        <v>4.3600000000000003</v>
      </c>
      <c r="E1737" s="3" t="str">
        <f t="shared" si="81"/>
        <v>Normal</v>
      </c>
      <c r="F1737" s="3" t="s">
        <v>20</v>
      </c>
      <c r="G1737" s="3" t="s">
        <v>20</v>
      </c>
      <c r="H1737" s="3" t="s">
        <v>21</v>
      </c>
      <c r="I1737" s="3">
        <v>1</v>
      </c>
      <c r="J1737" s="3" t="s">
        <v>21</v>
      </c>
      <c r="L1737" s="3" t="s">
        <v>916</v>
      </c>
      <c r="M1737" s="3">
        <v>1979</v>
      </c>
      <c r="N1737" s="3" t="s">
        <v>51</v>
      </c>
      <c r="O1737" s="3">
        <v>17</v>
      </c>
      <c r="P1737" s="5">
        <f t="shared" si="82"/>
        <v>29084</v>
      </c>
      <c r="Q1737" s="3">
        <f t="shared" si="83"/>
        <v>43</v>
      </c>
      <c r="R1737" s="3">
        <v>2</v>
      </c>
      <c r="S1737" s="99">
        <v>21880.82</v>
      </c>
      <c r="T1737" s="3" t="s">
        <v>24</v>
      </c>
      <c r="U1737" s="3" t="s">
        <v>23</v>
      </c>
      <c r="V1737" s="3" t="s">
        <v>33</v>
      </c>
    </row>
    <row r="1738" spans="1:22" x14ac:dyDescent="0.25">
      <c r="A1738" s="3" t="s">
        <v>128</v>
      </c>
      <c r="B1738" s="3">
        <v>30.21</v>
      </c>
      <c r="C1738" s="3" t="str" cm="1">
        <f t="array" ref="C1738">_xlfn.IFS($B1738&lt;18.5,"Underweight",$B1738&lt;24.9,"Normal Weight",$B1738&lt;29.9,"Overweight",TRUE,"Obesity")</f>
        <v>Obesity</v>
      </c>
      <c r="D1738" s="3">
        <v>5.34</v>
      </c>
      <c r="E1738" s="3" t="str">
        <f t="shared" si="81"/>
        <v>Normal</v>
      </c>
      <c r="F1738" s="3" t="s">
        <v>21</v>
      </c>
      <c r="G1738" s="3" t="s">
        <v>20</v>
      </c>
      <c r="H1738" s="3" t="s">
        <v>20</v>
      </c>
      <c r="I1738" s="3">
        <v>1</v>
      </c>
      <c r="J1738" s="3" t="s">
        <v>21</v>
      </c>
      <c r="L1738" s="3" t="s">
        <v>128</v>
      </c>
      <c r="M1738" s="3">
        <v>1988</v>
      </c>
      <c r="N1738" s="3" t="s">
        <v>61</v>
      </c>
      <c r="O1738" s="3">
        <v>16</v>
      </c>
      <c r="P1738" s="5">
        <f t="shared" si="82"/>
        <v>32340</v>
      </c>
      <c r="Q1738" s="3">
        <f t="shared" si="83"/>
        <v>34</v>
      </c>
      <c r="R1738" s="3">
        <v>1</v>
      </c>
      <c r="S1738" s="99">
        <v>43943.88</v>
      </c>
      <c r="T1738" s="3" t="s">
        <v>29</v>
      </c>
      <c r="U1738" s="3" t="s">
        <v>23</v>
      </c>
      <c r="V1738" s="3" t="s">
        <v>33</v>
      </c>
    </row>
    <row r="1739" spans="1:22" x14ac:dyDescent="0.25">
      <c r="A1739" s="3" t="s">
        <v>918</v>
      </c>
      <c r="B1739" s="3">
        <v>37.4</v>
      </c>
      <c r="C1739" s="3" t="str" cm="1">
        <f t="array" ref="C1739">_xlfn.IFS($B1739&lt;18.5,"Underweight",$B1739&lt;24.9,"Normal Weight",$B1739&lt;29.9,"Overweight",TRUE,"Obesity")</f>
        <v>Obesity</v>
      </c>
      <c r="D1739" s="3">
        <v>9.7200000000000006</v>
      </c>
      <c r="E1739" s="3" t="str">
        <f t="shared" si="81"/>
        <v>Diabetes</v>
      </c>
      <c r="F1739" s="3" t="s">
        <v>21</v>
      </c>
      <c r="G1739" s="3" t="s">
        <v>20</v>
      </c>
      <c r="H1739" s="3" t="s">
        <v>21</v>
      </c>
      <c r="I1739" s="3">
        <v>1</v>
      </c>
      <c r="J1739" s="3" t="s">
        <v>20</v>
      </c>
      <c r="L1739" s="3" t="s">
        <v>918</v>
      </c>
      <c r="M1739" s="3">
        <v>1963</v>
      </c>
      <c r="N1739" s="3" t="s">
        <v>51</v>
      </c>
      <c r="O1739" s="3">
        <v>27</v>
      </c>
      <c r="P1739" s="5">
        <f t="shared" si="82"/>
        <v>23250</v>
      </c>
      <c r="Q1739" s="3">
        <f t="shared" si="83"/>
        <v>59</v>
      </c>
      <c r="R1739" s="3">
        <v>0</v>
      </c>
      <c r="S1739" s="99">
        <v>21797</v>
      </c>
      <c r="T1739" s="3" t="s">
        <v>24</v>
      </c>
      <c r="U1739" s="3" t="s">
        <v>23</v>
      </c>
      <c r="V1739" s="3" t="s">
        <v>53</v>
      </c>
    </row>
    <row r="1740" spans="1:22" x14ac:dyDescent="0.25">
      <c r="A1740" s="3" t="s">
        <v>920</v>
      </c>
      <c r="B1740" s="3">
        <v>26.885000000000002</v>
      </c>
      <c r="C1740" s="3" t="str" cm="1">
        <f t="array" ref="C1740">_xlfn.IFS($B1740&lt;18.5,"Underweight",$B1740&lt;24.9,"Normal Weight",$B1740&lt;29.9,"Overweight",TRUE,"Obesity")</f>
        <v>Overweight</v>
      </c>
      <c r="D1740" s="3">
        <v>5.18</v>
      </c>
      <c r="E1740" s="3" t="str">
        <f t="shared" si="81"/>
        <v>Normal</v>
      </c>
      <c r="F1740" s="3" t="s">
        <v>20</v>
      </c>
      <c r="G1740" s="3" t="s">
        <v>20</v>
      </c>
      <c r="H1740" s="3" t="s">
        <v>21</v>
      </c>
      <c r="I1740" s="3">
        <v>1</v>
      </c>
      <c r="J1740" s="3" t="s">
        <v>21</v>
      </c>
      <c r="L1740" s="3" t="s">
        <v>920</v>
      </c>
      <c r="M1740" s="3">
        <v>1979</v>
      </c>
      <c r="N1740" s="3" t="s">
        <v>47</v>
      </c>
      <c r="O1740" s="3">
        <v>28</v>
      </c>
      <c r="P1740" s="5">
        <f t="shared" si="82"/>
        <v>29126</v>
      </c>
      <c r="Q1740" s="3">
        <f t="shared" si="83"/>
        <v>43</v>
      </c>
      <c r="R1740" s="3">
        <v>0</v>
      </c>
      <c r="S1740" s="99">
        <v>21774.32</v>
      </c>
      <c r="T1740" s="3" t="s">
        <v>24</v>
      </c>
      <c r="U1740" s="3" t="s">
        <v>29</v>
      </c>
      <c r="V1740" s="3" t="s">
        <v>33</v>
      </c>
    </row>
    <row r="1741" spans="1:22" x14ac:dyDescent="0.25">
      <c r="A1741" s="3" t="s">
        <v>922</v>
      </c>
      <c r="B1741" s="3">
        <v>25.27</v>
      </c>
      <c r="C1741" s="3" t="str" cm="1">
        <f t="array" ref="C1741">_xlfn.IFS($B1741&lt;18.5,"Underweight",$B1741&lt;24.9,"Normal Weight",$B1741&lt;29.9,"Overweight",TRUE,"Obesity")</f>
        <v>Overweight</v>
      </c>
      <c r="D1741" s="3">
        <v>5.29</v>
      </c>
      <c r="E1741" s="3" t="str">
        <f t="shared" si="81"/>
        <v>Normal</v>
      </c>
      <c r="F1741" s="3" t="s">
        <v>20</v>
      </c>
      <c r="G1741" s="3" t="s">
        <v>20</v>
      </c>
      <c r="H1741" s="3" t="s">
        <v>21</v>
      </c>
      <c r="I1741" s="3">
        <v>1</v>
      </c>
      <c r="J1741" s="3" t="s">
        <v>21</v>
      </c>
      <c r="L1741" s="3" t="s">
        <v>922</v>
      </c>
      <c r="M1741" s="3">
        <v>1979</v>
      </c>
      <c r="N1741" s="3" t="s">
        <v>47</v>
      </c>
      <c r="O1741" s="3">
        <v>20</v>
      </c>
      <c r="P1741" s="5">
        <f t="shared" si="82"/>
        <v>29118</v>
      </c>
      <c r="Q1741" s="3">
        <f t="shared" si="83"/>
        <v>43</v>
      </c>
      <c r="R1741" s="3">
        <v>1</v>
      </c>
      <c r="S1741" s="99">
        <v>21771.34</v>
      </c>
      <c r="T1741" s="3" t="s">
        <v>24</v>
      </c>
      <c r="U1741" s="3" t="s">
        <v>23</v>
      </c>
      <c r="V1741" s="3" t="s">
        <v>119</v>
      </c>
    </row>
    <row r="1742" spans="1:22" x14ac:dyDescent="0.25">
      <c r="A1742" s="3" t="s">
        <v>924</v>
      </c>
      <c r="B1742" s="3">
        <v>23.655000000000001</v>
      </c>
      <c r="C1742" s="3" t="str" cm="1">
        <f t="array" ref="C1742">_xlfn.IFS($B1742&lt;18.5,"Underweight",$B1742&lt;24.9,"Normal Weight",$B1742&lt;29.9,"Overweight",TRUE,"Obesity")</f>
        <v>Normal Weight</v>
      </c>
      <c r="D1742" s="3">
        <v>4.8600000000000003</v>
      </c>
      <c r="E1742" s="3" t="str">
        <f t="shared" si="81"/>
        <v>Normal</v>
      </c>
      <c r="F1742" s="3" t="s">
        <v>21</v>
      </c>
      <c r="G1742" s="3" t="s">
        <v>20</v>
      </c>
      <c r="H1742" s="3" t="s">
        <v>20</v>
      </c>
      <c r="I1742" s="3">
        <v>0</v>
      </c>
      <c r="J1742" s="3" t="s">
        <v>21</v>
      </c>
      <c r="L1742" s="3" t="s">
        <v>924</v>
      </c>
      <c r="M1742" s="3">
        <v>1976</v>
      </c>
      <c r="N1742" s="3" t="s">
        <v>61</v>
      </c>
      <c r="O1742" s="3">
        <v>18</v>
      </c>
      <c r="P1742" s="5">
        <f t="shared" si="82"/>
        <v>27959</v>
      </c>
      <c r="Q1742" s="3">
        <f t="shared" si="83"/>
        <v>46</v>
      </c>
      <c r="R1742" s="3">
        <v>1</v>
      </c>
      <c r="S1742" s="99">
        <v>21677.279999999999</v>
      </c>
      <c r="T1742" s="3" t="s">
        <v>24</v>
      </c>
      <c r="U1742" s="3" t="s">
        <v>23</v>
      </c>
      <c r="V1742" s="3" t="s">
        <v>33</v>
      </c>
    </row>
    <row r="1743" spans="1:22" x14ac:dyDescent="0.25">
      <c r="A1743" s="3" t="s">
        <v>926</v>
      </c>
      <c r="B1743" s="3">
        <v>55.05</v>
      </c>
      <c r="C1743" s="3" t="str" cm="1">
        <f t="array" ref="C1743">_xlfn.IFS($B1743&lt;18.5,"Underweight",$B1743&lt;24.9,"Normal Weight",$B1743&lt;29.9,"Overweight",TRUE,"Obesity")</f>
        <v>Obesity</v>
      </c>
      <c r="D1743" s="3">
        <v>7.66</v>
      </c>
      <c r="E1743" s="3" t="str">
        <f t="shared" si="81"/>
        <v>Diabetes</v>
      </c>
      <c r="F1743" s="3" t="s">
        <v>20</v>
      </c>
      <c r="G1743" s="3" t="s">
        <v>20</v>
      </c>
      <c r="H1743" s="3" t="s">
        <v>20</v>
      </c>
      <c r="I1743" s="3">
        <v>0</v>
      </c>
      <c r="J1743" s="3" t="s">
        <v>20</v>
      </c>
      <c r="L1743" s="3" t="s">
        <v>926</v>
      </c>
      <c r="M1743" s="3">
        <v>1962</v>
      </c>
      <c r="N1743" s="3" t="s">
        <v>56</v>
      </c>
      <c r="O1743" s="3">
        <v>16</v>
      </c>
      <c r="P1743" s="5">
        <f t="shared" si="82"/>
        <v>22966</v>
      </c>
      <c r="Q1743" s="3">
        <f t="shared" si="83"/>
        <v>60</v>
      </c>
      <c r="R1743" s="3">
        <v>0</v>
      </c>
      <c r="S1743" s="99">
        <v>21661.16</v>
      </c>
      <c r="T1743" s="3" t="s">
        <v>29</v>
      </c>
      <c r="U1743" s="3" t="s">
        <v>29</v>
      </c>
      <c r="V1743" s="3" t="s">
        <v>33</v>
      </c>
    </row>
    <row r="1744" spans="1:22" x14ac:dyDescent="0.25">
      <c r="A1744" s="3" t="s">
        <v>928</v>
      </c>
      <c r="B1744" s="3">
        <v>24.89</v>
      </c>
      <c r="C1744" s="3" t="str" cm="1">
        <f t="array" ref="C1744">_xlfn.IFS($B1744&lt;18.5,"Underweight",$B1744&lt;24.9,"Normal Weight",$B1744&lt;29.9,"Overweight",TRUE,"Obesity")</f>
        <v>Normal Weight</v>
      </c>
      <c r="D1744" s="3">
        <v>6.1</v>
      </c>
      <c r="E1744" s="3" t="str">
        <f t="shared" si="81"/>
        <v>Prediabetes</v>
      </c>
      <c r="F1744" s="3" t="s">
        <v>21</v>
      </c>
      <c r="G1744" s="3" t="s">
        <v>20</v>
      </c>
      <c r="H1744" s="3" t="s">
        <v>21</v>
      </c>
      <c r="I1744" s="3">
        <v>1</v>
      </c>
      <c r="J1744" s="3" t="s">
        <v>21</v>
      </c>
      <c r="L1744" s="3" t="s">
        <v>928</v>
      </c>
      <c r="M1744" s="3">
        <v>1983</v>
      </c>
      <c r="N1744" s="3" t="s">
        <v>28</v>
      </c>
      <c r="O1744" s="3">
        <v>25</v>
      </c>
      <c r="P1744" s="5">
        <f t="shared" si="82"/>
        <v>30675</v>
      </c>
      <c r="Q1744" s="3">
        <f t="shared" si="83"/>
        <v>39</v>
      </c>
      <c r="R1744" s="3">
        <v>3</v>
      </c>
      <c r="S1744" s="99">
        <v>21659.93</v>
      </c>
      <c r="T1744" s="3" t="s">
        <v>24</v>
      </c>
      <c r="U1744" s="3" t="s">
        <v>24</v>
      </c>
      <c r="V1744" s="3" t="s">
        <v>119</v>
      </c>
    </row>
    <row r="1745" spans="1:22" x14ac:dyDescent="0.25">
      <c r="A1745" s="3" t="s">
        <v>930</v>
      </c>
      <c r="B1745" s="3">
        <v>18.715</v>
      </c>
      <c r="C1745" s="3" t="str" cm="1">
        <f t="array" ref="C1745">_xlfn.IFS($B1745&lt;18.5,"Underweight",$B1745&lt;24.9,"Normal Weight",$B1745&lt;29.9,"Overweight",TRUE,"Obesity")</f>
        <v>Normal Weight</v>
      </c>
      <c r="D1745" s="3">
        <v>4.4400000000000004</v>
      </c>
      <c r="E1745" s="3" t="str">
        <f t="shared" si="81"/>
        <v>Normal</v>
      </c>
      <c r="F1745" s="3" t="s">
        <v>20</v>
      </c>
      <c r="G1745" s="3" t="s">
        <v>20</v>
      </c>
      <c r="H1745" s="3" t="s">
        <v>20</v>
      </c>
      <c r="I1745" s="3">
        <v>0</v>
      </c>
      <c r="J1745" s="3" t="s">
        <v>20</v>
      </c>
      <c r="L1745" s="3" t="s">
        <v>930</v>
      </c>
      <c r="M1745" s="3">
        <v>1999</v>
      </c>
      <c r="N1745" s="3" t="s">
        <v>32</v>
      </c>
      <c r="O1745" s="3">
        <v>12</v>
      </c>
      <c r="P1745" s="5">
        <f t="shared" si="82"/>
        <v>36323</v>
      </c>
      <c r="Q1745" s="3">
        <f t="shared" si="83"/>
        <v>23</v>
      </c>
      <c r="R1745" s="3">
        <v>0</v>
      </c>
      <c r="S1745" s="99">
        <v>21595.38</v>
      </c>
      <c r="T1745" s="3" t="s">
        <v>29</v>
      </c>
      <c r="U1745" s="3" t="s">
        <v>24</v>
      </c>
      <c r="V1745" s="3" t="s">
        <v>33</v>
      </c>
    </row>
    <row r="1746" spans="1:22" x14ac:dyDescent="0.25">
      <c r="A1746" s="3" t="s">
        <v>932</v>
      </c>
      <c r="B1746" s="3">
        <v>28.12</v>
      </c>
      <c r="C1746" s="3" t="str" cm="1">
        <f t="array" ref="C1746">_xlfn.IFS($B1746&lt;18.5,"Underweight",$B1746&lt;24.9,"Normal Weight",$B1746&lt;29.9,"Overweight",TRUE,"Obesity")</f>
        <v>Overweight</v>
      </c>
      <c r="D1746" s="3">
        <v>6.15</v>
      </c>
      <c r="E1746" s="3" t="str">
        <f t="shared" si="81"/>
        <v>Prediabetes</v>
      </c>
      <c r="F1746" s="3" t="s">
        <v>20</v>
      </c>
      <c r="G1746" s="3" t="s">
        <v>20</v>
      </c>
      <c r="H1746" s="3" t="s">
        <v>20</v>
      </c>
      <c r="I1746" s="3">
        <v>0</v>
      </c>
      <c r="J1746" s="3" t="s">
        <v>21</v>
      </c>
      <c r="L1746" s="3" t="s">
        <v>932</v>
      </c>
      <c r="M1746" s="3">
        <v>1990</v>
      </c>
      <c r="N1746" s="3" t="s">
        <v>56</v>
      </c>
      <c r="O1746" s="3">
        <v>21</v>
      </c>
      <c r="P1746" s="5">
        <f t="shared" si="82"/>
        <v>33198</v>
      </c>
      <c r="Q1746" s="3">
        <f t="shared" si="83"/>
        <v>32</v>
      </c>
      <c r="R1746" s="3">
        <v>4</v>
      </c>
      <c r="S1746" s="99">
        <v>21472.48</v>
      </c>
      <c r="T1746" s="3" t="s">
        <v>29</v>
      </c>
      <c r="U1746" s="3" t="s">
        <v>29</v>
      </c>
      <c r="V1746" s="3" t="s">
        <v>33</v>
      </c>
    </row>
    <row r="1747" spans="1:22" x14ac:dyDescent="0.25">
      <c r="A1747" s="3" t="s">
        <v>934</v>
      </c>
      <c r="B1747" s="3">
        <v>26.6</v>
      </c>
      <c r="C1747" s="3" t="str" cm="1">
        <f t="array" ref="C1747">_xlfn.IFS($B1747&lt;18.5,"Underweight",$B1747&lt;24.9,"Normal Weight",$B1747&lt;29.9,"Overweight",TRUE,"Obesity")</f>
        <v>Overweight</v>
      </c>
      <c r="D1747" s="3">
        <v>4.53</v>
      </c>
      <c r="E1747" s="3" t="str">
        <f t="shared" si="81"/>
        <v>Normal</v>
      </c>
      <c r="F1747" s="3" t="s">
        <v>20</v>
      </c>
      <c r="G1747" s="3" t="s">
        <v>20</v>
      </c>
      <c r="H1747" s="3" t="s">
        <v>20</v>
      </c>
      <c r="I1747" s="3">
        <v>0</v>
      </c>
      <c r="J1747" s="3" t="s">
        <v>21</v>
      </c>
      <c r="L1747" s="3" t="s">
        <v>934</v>
      </c>
      <c r="M1747" s="3">
        <v>1980</v>
      </c>
      <c r="N1747" s="3" t="s">
        <v>47</v>
      </c>
      <c r="O1747" s="3">
        <v>4</v>
      </c>
      <c r="P1747" s="5">
        <f t="shared" si="82"/>
        <v>29468</v>
      </c>
      <c r="Q1747" s="3">
        <f t="shared" si="83"/>
        <v>42</v>
      </c>
      <c r="R1747" s="3">
        <v>0</v>
      </c>
      <c r="S1747" s="99">
        <v>21348.71</v>
      </c>
      <c r="T1747" s="3" t="s">
        <v>29</v>
      </c>
      <c r="U1747" s="3" t="s">
        <v>23</v>
      </c>
      <c r="V1747" s="3" t="s">
        <v>33</v>
      </c>
    </row>
    <row r="1748" spans="1:22" x14ac:dyDescent="0.25">
      <c r="A1748" s="3" t="s">
        <v>936</v>
      </c>
      <c r="B1748" s="3">
        <v>30.114999999999998</v>
      </c>
      <c r="C1748" s="3" t="str" cm="1">
        <f t="array" ref="C1748">_xlfn.IFS($B1748&lt;18.5,"Underweight",$B1748&lt;24.9,"Normal Weight",$B1748&lt;29.9,"Overweight",TRUE,"Obesity")</f>
        <v>Obesity</v>
      </c>
      <c r="D1748" s="3">
        <v>5.48</v>
      </c>
      <c r="E1748" s="3" t="str">
        <f t="shared" si="81"/>
        <v>Normal</v>
      </c>
      <c r="F1748" s="3" t="s">
        <v>20</v>
      </c>
      <c r="G1748" s="3" t="s">
        <v>117</v>
      </c>
      <c r="H1748" s="3" t="s">
        <v>20</v>
      </c>
      <c r="I1748" s="3">
        <v>1</v>
      </c>
      <c r="J1748" s="3" t="s">
        <v>20</v>
      </c>
      <c r="L1748" s="3" t="s">
        <v>936</v>
      </c>
      <c r="M1748" s="3">
        <v>2004</v>
      </c>
      <c r="N1748" s="3" t="s">
        <v>51</v>
      </c>
      <c r="O1748" s="3">
        <v>4</v>
      </c>
      <c r="P1748" s="5">
        <f t="shared" si="82"/>
        <v>38203</v>
      </c>
      <c r="Q1748" s="3">
        <f t="shared" si="83"/>
        <v>18</v>
      </c>
      <c r="R1748" s="3">
        <v>0</v>
      </c>
      <c r="S1748" s="99">
        <v>21344.85</v>
      </c>
      <c r="T1748" s="3" t="s">
        <v>24</v>
      </c>
      <c r="U1748" s="3" t="s">
        <v>23</v>
      </c>
      <c r="V1748" s="3" t="s">
        <v>119</v>
      </c>
    </row>
    <row r="1749" spans="1:22" x14ac:dyDescent="0.25">
      <c r="A1749" s="3" t="s">
        <v>130</v>
      </c>
      <c r="B1749" s="3">
        <v>33.630000000000003</v>
      </c>
      <c r="C1749" s="3" t="str" cm="1">
        <f t="array" ref="C1749">_xlfn.IFS($B1749&lt;18.5,"Underweight",$B1749&lt;24.9,"Normal Weight",$B1749&lt;29.9,"Overweight",TRUE,"Obesity")</f>
        <v>Obesity</v>
      </c>
      <c r="D1749" s="3">
        <v>4.43</v>
      </c>
      <c r="E1749" s="3" t="str">
        <f t="shared" si="81"/>
        <v>Normal</v>
      </c>
      <c r="F1749" s="3" t="s">
        <v>21</v>
      </c>
      <c r="G1749" s="3" t="s">
        <v>20</v>
      </c>
      <c r="H1749" s="3" t="s">
        <v>20</v>
      </c>
      <c r="I1749" s="3">
        <v>2</v>
      </c>
      <c r="J1749" s="3" t="s">
        <v>21</v>
      </c>
      <c r="L1749" s="3" t="s">
        <v>130</v>
      </c>
      <c r="M1749" s="3">
        <v>1966</v>
      </c>
      <c r="N1749" s="3" t="s">
        <v>22</v>
      </c>
      <c r="O1749" s="3">
        <v>5</v>
      </c>
      <c r="P1749" s="5">
        <f t="shared" si="82"/>
        <v>24385</v>
      </c>
      <c r="Q1749" s="3">
        <f t="shared" si="83"/>
        <v>56</v>
      </c>
      <c r="R1749" s="3">
        <v>0</v>
      </c>
      <c r="S1749" s="99">
        <v>43921.18</v>
      </c>
      <c r="T1749" s="3" t="s">
        <v>29</v>
      </c>
      <c r="U1749" s="3" t="s">
        <v>29</v>
      </c>
      <c r="V1749" s="3" t="s">
        <v>33</v>
      </c>
    </row>
    <row r="1750" spans="1:22" x14ac:dyDescent="0.25">
      <c r="A1750" s="3" t="s">
        <v>937</v>
      </c>
      <c r="B1750" s="3">
        <v>24.605</v>
      </c>
      <c r="C1750" s="3" t="str" cm="1">
        <f t="array" ref="C1750">_xlfn.IFS($B1750&lt;18.5,"Underweight",$B1750&lt;24.9,"Normal Weight",$B1750&lt;29.9,"Overweight",TRUE,"Obesity")</f>
        <v>Normal Weight</v>
      </c>
      <c r="D1750" s="3">
        <v>5.48</v>
      </c>
      <c r="E1750" s="3" t="str">
        <f t="shared" si="81"/>
        <v>Normal</v>
      </c>
      <c r="F1750" s="3" t="s">
        <v>20</v>
      </c>
      <c r="G1750" s="3" t="s">
        <v>20</v>
      </c>
      <c r="H1750" s="3" t="s">
        <v>20</v>
      </c>
      <c r="I1750" s="3">
        <v>0</v>
      </c>
      <c r="J1750" s="3" t="s">
        <v>21</v>
      </c>
      <c r="L1750" s="3" t="s">
        <v>937</v>
      </c>
      <c r="M1750" s="3">
        <v>1980</v>
      </c>
      <c r="N1750" s="3" t="s">
        <v>28</v>
      </c>
      <c r="O1750" s="3">
        <v>10</v>
      </c>
      <c r="P1750" s="5">
        <f t="shared" si="82"/>
        <v>29565</v>
      </c>
      <c r="Q1750" s="3">
        <f t="shared" si="83"/>
        <v>42</v>
      </c>
      <c r="R1750" s="3">
        <v>2</v>
      </c>
      <c r="S1750" s="99">
        <v>21259.38</v>
      </c>
      <c r="T1750" s="3" t="s">
        <v>24</v>
      </c>
      <c r="U1750" s="3" t="s">
        <v>24</v>
      </c>
      <c r="V1750" s="3" t="s">
        <v>137</v>
      </c>
    </row>
    <row r="1751" spans="1:22" x14ac:dyDescent="0.25">
      <c r="A1751" s="3" t="s">
        <v>939</v>
      </c>
      <c r="B1751" s="3">
        <v>29.6</v>
      </c>
      <c r="C1751" s="3" t="str" cm="1">
        <f t="array" ref="C1751">_xlfn.IFS($B1751&lt;18.5,"Underweight",$B1751&lt;24.9,"Normal Weight",$B1751&lt;29.9,"Overweight",TRUE,"Obesity")</f>
        <v>Overweight</v>
      </c>
      <c r="D1751" s="3">
        <v>8.1</v>
      </c>
      <c r="E1751" s="3" t="str">
        <f t="shared" si="81"/>
        <v>Diabetes</v>
      </c>
      <c r="F1751" s="3" t="s">
        <v>20</v>
      </c>
      <c r="G1751" s="3" t="s">
        <v>20</v>
      </c>
      <c r="H1751" s="3" t="s">
        <v>20</v>
      </c>
      <c r="I1751" s="3">
        <v>0</v>
      </c>
      <c r="J1751" s="3" t="s">
        <v>20</v>
      </c>
      <c r="L1751" s="3" t="s">
        <v>939</v>
      </c>
      <c r="M1751" s="3">
        <v>1974</v>
      </c>
      <c r="N1751" s="3" t="s">
        <v>47</v>
      </c>
      <c r="O1751" s="3">
        <v>3</v>
      </c>
      <c r="P1751" s="5">
        <f t="shared" si="82"/>
        <v>27275</v>
      </c>
      <c r="Q1751" s="3">
        <f t="shared" si="83"/>
        <v>48</v>
      </c>
      <c r="R1751" s="3">
        <v>0</v>
      </c>
      <c r="S1751" s="99">
        <v>21232.18</v>
      </c>
      <c r="T1751" s="3" t="s">
        <v>24</v>
      </c>
      <c r="U1751" s="3" t="s">
        <v>29</v>
      </c>
      <c r="V1751" s="3" t="s">
        <v>53</v>
      </c>
    </row>
    <row r="1752" spans="1:22" x14ac:dyDescent="0.25">
      <c r="A1752" s="3" t="s">
        <v>941</v>
      </c>
      <c r="B1752" s="3">
        <v>24.42</v>
      </c>
      <c r="C1752" s="3" t="str" cm="1">
        <f t="array" ref="C1752">_xlfn.IFS($B1752&lt;18.5,"Underweight",$B1752&lt;24.9,"Normal Weight",$B1752&lt;29.9,"Overweight",TRUE,"Obesity")</f>
        <v>Normal Weight</v>
      </c>
      <c r="D1752" s="3">
        <v>7.16</v>
      </c>
      <c r="E1752" s="3" t="str">
        <f t="shared" si="81"/>
        <v>Diabetes</v>
      </c>
      <c r="F1752" s="3" t="s">
        <v>20</v>
      </c>
      <c r="G1752" s="3" t="s">
        <v>20</v>
      </c>
      <c r="H1752" s="3" t="s">
        <v>20</v>
      </c>
      <c r="I1752" s="3">
        <v>0</v>
      </c>
      <c r="J1752" s="3" t="s">
        <v>21</v>
      </c>
      <c r="L1752" s="3" t="s">
        <v>941</v>
      </c>
      <c r="M1752" s="3">
        <v>1974</v>
      </c>
      <c r="N1752" s="3" t="s">
        <v>22</v>
      </c>
      <c r="O1752" s="3">
        <v>14</v>
      </c>
      <c r="P1752" s="5">
        <f t="shared" si="82"/>
        <v>27316</v>
      </c>
      <c r="Q1752" s="3">
        <f t="shared" si="83"/>
        <v>48</v>
      </c>
      <c r="R1752" s="3">
        <v>0</v>
      </c>
      <c r="S1752" s="99">
        <v>21223.68</v>
      </c>
      <c r="T1752" s="3" t="s">
        <v>24</v>
      </c>
      <c r="U1752" s="3" t="s">
        <v>29</v>
      </c>
      <c r="V1752" s="3" t="s">
        <v>25</v>
      </c>
    </row>
    <row r="1753" spans="1:22" x14ac:dyDescent="0.25">
      <c r="A1753" s="3" t="s">
        <v>943</v>
      </c>
      <c r="B1753" s="3">
        <v>20.9</v>
      </c>
      <c r="C1753" s="3" t="str" cm="1">
        <f t="array" ref="C1753">_xlfn.IFS($B1753&lt;18.5,"Underweight",$B1753&lt;24.9,"Normal Weight",$B1753&lt;29.9,"Overweight",TRUE,"Obesity")</f>
        <v>Normal Weight</v>
      </c>
      <c r="D1753" s="3">
        <v>4.55</v>
      </c>
      <c r="E1753" s="3" t="str">
        <f t="shared" si="81"/>
        <v>Normal</v>
      </c>
      <c r="F1753" s="3" t="s">
        <v>21</v>
      </c>
      <c r="G1753" s="3" t="s">
        <v>20</v>
      </c>
      <c r="H1753" s="3" t="s">
        <v>21</v>
      </c>
      <c r="I1753" s="3">
        <v>1</v>
      </c>
      <c r="J1753" s="3" t="s">
        <v>21</v>
      </c>
      <c r="L1753" s="3" t="s">
        <v>943</v>
      </c>
      <c r="M1753" s="3">
        <v>1969</v>
      </c>
      <c r="N1753" s="3" t="s">
        <v>51</v>
      </c>
      <c r="O1753" s="3">
        <v>26</v>
      </c>
      <c r="P1753" s="5">
        <f t="shared" si="82"/>
        <v>25441</v>
      </c>
      <c r="Q1753" s="3">
        <f t="shared" si="83"/>
        <v>53</v>
      </c>
      <c r="R1753" s="3">
        <v>0</v>
      </c>
      <c r="S1753" s="99">
        <v>21195.82</v>
      </c>
      <c r="T1753" s="3" t="s">
        <v>24</v>
      </c>
      <c r="U1753" s="3" t="s">
        <v>23</v>
      </c>
      <c r="V1753" s="3" t="s">
        <v>25</v>
      </c>
    </row>
    <row r="1754" spans="1:22" x14ac:dyDescent="0.25">
      <c r="A1754" s="3" t="s">
        <v>945</v>
      </c>
      <c r="B1754" s="3">
        <v>22.895</v>
      </c>
      <c r="C1754" s="3" t="str" cm="1">
        <f t="array" ref="C1754">_xlfn.IFS($B1754&lt;18.5,"Underweight",$B1754&lt;24.9,"Normal Weight",$B1754&lt;29.9,"Overweight",TRUE,"Obesity")</f>
        <v>Normal Weight</v>
      </c>
      <c r="D1754" s="3">
        <v>6.03</v>
      </c>
      <c r="E1754" s="3" t="str">
        <f t="shared" si="81"/>
        <v>Prediabetes</v>
      </c>
      <c r="F1754" s="3" t="s">
        <v>20</v>
      </c>
      <c r="G1754" s="3" t="s">
        <v>20</v>
      </c>
      <c r="H1754" s="3" t="s">
        <v>20</v>
      </c>
      <c r="I1754" s="3">
        <v>0</v>
      </c>
      <c r="J1754" s="3" t="s">
        <v>21</v>
      </c>
      <c r="L1754" s="3" t="s">
        <v>945</v>
      </c>
      <c r="M1754" s="3">
        <v>1977</v>
      </c>
      <c r="N1754" s="3" t="s">
        <v>56</v>
      </c>
      <c r="O1754" s="3">
        <v>23</v>
      </c>
      <c r="P1754" s="5">
        <f t="shared" si="82"/>
        <v>28452</v>
      </c>
      <c r="Q1754" s="3">
        <f t="shared" si="83"/>
        <v>45</v>
      </c>
      <c r="R1754" s="3">
        <v>2</v>
      </c>
      <c r="S1754" s="99">
        <v>21098.55</v>
      </c>
      <c r="T1754" s="3" t="s">
        <v>24</v>
      </c>
      <c r="U1754" s="3" t="s">
        <v>24</v>
      </c>
      <c r="V1754" s="3" t="s">
        <v>33</v>
      </c>
    </row>
    <row r="1755" spans="1:22" x14ac:dyDescent="0.25">
      <c r="A1755" s="3" t="s">
        <v>947</v>
      </c>
      <c r="B1755" s="3">
        <v>28.3</v>
      </c>
      <c r="C1755" s="3" t="str" cm="1">
        <f t="array" ref="C1755">_xlfn.IFS($B1755&lt;18.5,"Underweight",$B1755&lt;24.9,"Normal Weight",$B1755&lt;29.9,"Overweight",TRUE,"Obesity")</f>
        <v>Overweight</v>
      </c>
      <c r="D1755" s="3">
        <v>5.47</v>
      </c>
      <c r="E1755" s="3" t="str">
        <f t="shared" si="81"/>
        <v>Normal</v>
      </c>
      <c r="F1755" s="3" t="s">
        <v>21</v>
      </c>
      <c r="G1755" s="3" t="s">
        <v>20</v>
      </c>
      <c r="H1755" s="3" t="s">
        <v>21</v>
      </c>
      <c r="I1755" s="3">
        <v>1</v>
      </c>
      <c r="J1755" s="3" t="s">
        <v>21</v>
      </c>
      <c r="L1755" s="3" t="s">
        <v>947</v>
      </c>
      <c r="M1755" s="3">
        <v>1983</v>
      </c>
      <c r="N1755" s="3" t="s">
        <v>61</v>
      </c>
      <c r="O1755" s="3">
        <v>2</v>
      </c>
      <c r="P1755" s="5">
        <f t="shared" si="82"/>
        <v>30499</v>
      </c>
      <c r="Q1755" s="3">
        <f t="shared" si="83"/>
        <v>39</v>
      </c>
      <c r="R1755" s="3">
        <v>1</v>
      </c>
      <c r="S1755" s="99">
        <v>21082.16</v>
      </c>
      <c r="T1755" s="3" t="s">
        <v>24</v>
      </c>
      <c r="U1755" s="3" t="s">
        <v>29</v>
      </c>
      <c r="V1755" s="3" t="s">
        <v>53</v>
      </c>
    </row>
    <row r="1756" spans="1:22" x14ac:dyDescent="0.25">
      <c r="A1756" s="3" t="s">
        <v>949</v>
      </c>
      <c r="B1756" s="3">
        <v>54.3</v>
      </c>
      <c r="C1756" s="3" t="str" cm="1">
        <f t="array" ref="C1756">_xlfn.IFS($B1756&lt;18.5,"Underweight",$B1756&lt;24.9,"Normal Weight",$B1756&lt;29.9,"Overweight",TRUE,"Obesity")</f>
        <v>Obesity</v>
      </c>
      <c r="D1756" s="3">
        <v>4.1500000000000004</v>
      </c>
      <c r="E1756" s="3" t="str">
        <f t="shared" si="81"/>
        <v>Normal</v>
      </c>
      <c r="F1756" s="3" t="s">
        <v>21</v>
      </c>
      <c r="G1756" s="3" t="s">
        <v>20</v>
      </c>
      <c r="H1756" s="3" t="s">
        <v>20</v>
      </c>
      <c r="I1756" s="3">
        <v>1</v>
      </c>
      <c r="J1756" s="3" t="s">
        <v>20</v>
      </c>
      <c r="L1756" s="3" t="s">
        <v>949</v>
      </c>
      <c r="M1756" s="3">
        <v>1964</v>
      </c>
      <c r="N1756" s="3" t="s">
        <v>56</v>
      </c>
      <c r="O1756" s="3">
        <v>19</v>
      </c>
      <c r="P1756" s="5">
        <f t="shared" si="82"/>
        <v>23700</v>
      </c>
      <c r="Q1756" s="3">
        <f t="shared" si="83"/>
        <v>58</v>
      </c>
      <c r="R1756" s="3">
        <v>0</v>
      </c>
      <c r="S1756" s="99">
        <v>20893.060000000001</v>
      </c>
      <c r="T1756" s="3" t="s">
        <v>29</v>
      </c>
      <c r="U1756" s="3" t="s">
        <v>24</v>
      </c>
      <c r="V1756" s="3" t="s">
        <v>33</v>
      </c>
    </row>
    <row r="1757" spans="1:22" x14ac:dyDescent="0.25">
      <c r="A1757" s="3" t="s">
        <v>951</v>
      </c>
      <c r="B1757" s="3">
        <v>33.344999999999999</v>
      </c>
      <c r="C1757" s="3" t="str" cm="1">
        <f t="array" ref="C1757">_xlfn.IFS($B1757&lt;18.5,"Underweight",$B1757&lt;24.9,"Normal Weight",$B1757&lt;29.9,"Overweight",TRUE,"Obesity")</f>
        <v>Obesity</v>
      </c>
      <c r="D1757" s="3">
        <v>11.32</v>
      </c>
      <c r="E1757" s="3" t="str">
        <f t="shared" si="81"/>
        <v>Diabetes</v>
      </c>
      <c r="F1757" s="3" t="s">
        <v>21</v>
      </c>
      <c r="G1757" s="3" t="s">
        <v>20</v>
      </c>
      <c r="H1757" s="3" t="s">
        <v>20</v>
      </c>
      <c r="I1757" s="3">
        <v>1</v>
      </c>
      <c r="J1757" s="3" t="s">
        <v>20</v>
      </c>
      <c r="L1757" s="3" t="s">
        <v>951</v>
      </c>
      <c r="M1757" s="3">
        <v>1975</v>
      </c>
      <c r="N1757" s="3" t="s">
        <v>28</v>
      </c>
      <c r="O1757" s="3">
        <v>8</v>
      </c>
      <c r="P1757" s="5">
        <f t="shared" si="82"/>
        <v>27736</v>
      </c>
      <c r="Q1757" s="3">
        <f t="shared" si="83"/>
        <v>47</v>
      </c>
      <c r="R1757" s="3">
        <v>0</v>
      </c>
      <c r="S1757" s="99">
        <v>20878.78</v>
      </c>
      <c r="T1757" s="3" t="s">
        <v>29</v>
      </c>
      <c r="U1757" s="3" t="s">
        <v>23</v>
      </c>
      <c r="V1757" s="3" t="s">
        <v>119</v>
      </c>
    </row>
    <row r="1758" spans="1:22" x14ac:dyDescent="0.25">
      <c r="A1758" s="3" t="s">
        <v>953</v>
      </c>
      <c r="B1758" s="3">
        <v>33</v>
      </c>
      <c r="C1758" s="3" t="str" cm="1">
        <f t="array" ref="C1758">_xlfn.IFS($B1758&lt;18.5,"Underweight",$B1758&lt;24.9,"Normal Weight",$B1758&lt;29.9,"Overweight",TRUE,"Obesity")</f>
        <v>Obesity</v>
      </c>
      <c r="D1758" s="3">
        <v>9.51</v>
      </c>
      <c r="E1758" s="3" t="str">
        <f t="shared" si="81"/>
        <v>Diabetes</v>
      </c>
      <c r="F1758" s="3" t="s">
        <v>21</v>
      </c>
      <c r="G1758" s="3" t="s">
        <v>20</v>
      </c>
      <c r="H1758" s="3" t="s">
        <v>20</v>
      </c>
      <c r="I1758" s="3">
        <v>0</v>
      </c>
      <c r="J1758" s="3" t="s">
        <v>20</v>
      </c>
      <c r="L1758" s="3" t="s">
        <v>953</v>
      </c>
      <c r="M1758" s="3">
        <v>1967</v>
      </c>
      <c r="N1758" s="3" t="s">
        <v>47</v>
      </c>
      <c r="O1758" s="3">
        <v>8</v>
      </c>
      <c r="P1758" s="5">
        <f t="shared" si="82"/>
        <v>24723</v>
      </c>
      <c r="Q1758" s="3">
        <f t="shared" si="83"/>
        <v>55</v>
      </c>
      <c r="R1758" s="3">
        <v>0</v>
      </c>
      <c r="S1758" s="99">
        <v>20781.490000000002</v>
      </c>
      <c r="T1758" s="3" t="s">
        <v>29</v>
      </c>
      <c r="U1758" s="3" t="s">
        <v>24</v>
      </c>
      <c r="V1758" s="3" t="s">
        <v>25</v>
      </c>
    </row>
    <row r="1759" spans="1:22" x14ac:dyDescent="0.25">
      <c r="A1759" s="3" t="s">
        <v>955</v>
      </c>
      <c r="B1759" s="3">
        <v>28.024999999999999</v>
      </c>
      <c r="C1759" s="3" t="str" cm="1">
        <f t="array" ref="C1759">_xlfn.IFS($B1759&lt;18.5,"Underweight",$B1759&lt;24.9,"Normal Weight",$B1759&lt;29.9,"Overweight",TRUE,"Obesity")</f>
        <v>Overweight</v>
      </c>
      <c r="D1759" s="3">
        <v>7.67</v>
      </c>
      <c r="E1759" s="3" t="str">
        <f t="shared" si="81"/>
        <v>Diabetes</v>
      </c>
      <c r="F1759" s="3" t="s">
        <v>21</v>
      </c>
      <c r="G1759" s="3" t="s">
        <v>20</v>
      </c>
      <c r="H1759" s="3" t="s">
        <v>20</v>
      </c>
      <c r="I1759" s="3">
        <v>1</v>
      </c>
      <c r="J1759" s="3" t="s">
        <v>21</v>
      </c>
      <c r="L1759" s="3" t="s">
        <v>955</v>
      </c>
      <c r="M1759" s="3">
        <v>1986</v>
      </c>
      <c r="N1759" s="3" t="s">
        <v>51</v>
      </c>
      <c r="O1759" s="3">
        <v>4</v>
      </c>
      <c r="P1759" s="5">
        <f t="shared" si="82"/>
        <v>31628</v>
      </c>
      <c r="Q1759" s="3">
        <f t="shared" si="83"/>
        <v>36</v>
      </c>
      <c r="R1759" s="3">
        <v>1</v>
      </c>
      <c r="S1759" s="99">
        <v>20773.63</v>
      </c>
      <c r="T1759" s="3" t="s">
        <v>29</v>
      </c>
      <c r="U1759" s="3" t="s">
        <v>24</v>
      </c>
      <c r="V1759" s="3" t="s">
        <v>227</v>
      </c>
    </row>
    <row r="1760" spans="1:22" x14ac:dyDescent="0.25">
      <c r="A1760" s="3" t="s">
        <v>132</v>
      </c>
      <c r="B1760" s="3">
        <v>40.369999999999997</v>
      </c>
      <c r="C1760" s="3" t="str" cm="1">
        <f t="array" ref="C1760">_xlfn.IFS($B1760&lt;18.5,"Underweight",$B1760&lt;24.9,"Normal Weight",$B1760&lt;29.9,"Overweight",TRUE,"Obesity")</f>
        <v>Obesity</v>
      </c>
      <c r="D1760" s="3">
        <v>4.47</v>
      </c>
      <c r="E1760" s="3" t="str">
        <f t="shared" si="81"/>
        <v>Normal</v>
      </c>
      <c r="F1760" s="3" t="s">
        <v>20</v>
      </c>
      <c r="G1760" s="3" t="s">
        <v>20</v>
      </c>
      <c r="H1760" s="3" t="s">
        <v>20</v>
      </c>
      <c r="I1760" s="3">
        <v>0</v>
      </c>
      <c r="J1760" s="3" t="s">
        <v>21</v>
      </c>
      <c r="L1760" s="3" t="s">
        <v>132</v>
      </c>
      <c r="M1760" s="3">
        <v>1980</v>
      </c>
      <c r="N1760" s="3" t="s">
        <v>56</v>
      </c>
      <c r="O1760" s="3">
        <v>10</v>
      </c>
      <c r="P1760" s="5">
        <f t="shared" si="82"/>
        <v>29535</v>
      </c>
      <c r="Q1760" s="3">
        <f t="shared" si="83"/>
        <v>42</v>
      </c>
      <c r="R1760" s="3">
        <v>2</v>
      </c>
      <c r="S1760" s="99">
        <v>43896.38</v>
      </c>
      <c r="T1760" s="3" t="s">
        <v>29</v>
      </c>
      <c r="U1760" s="3" t="s">
        <v>23</v>
      </c>
      <c r="V1760" s="3" t="s">
        <v>25</v>
      </c>
    </row>
    <row r="1761" spans="1:22" x14ac:dyDescent="0.25">
      <c r="A1761" s="3" t="s">
        <v>957</v>
      </c>
      <c r="B1761" s="3">
        <v>28.69</v>
      </c>
      <c r="C1761" s="3" t="str" cm="1">
        <f t="array" ref="C1761">_xlfn.IFS($B1761&lt;18.5,"Underweight",$B1761&lt;24.9,"Normal Weight",$B1761&lt;29.9,"Overweight",TRUE,"Obesity")</f>
        <v>Overweight</v>
      </c>
      <c r="D1761" s="3">
        <v>6.23</v>
      </c>
      <c r="E1761" s="3" t="str">
        <f t="shared" si="81"/>
        <v>Prediabetes</v>
      </c>
      <c r="F1761" s="3" t="s">
        <v>20</v>
      </c>
      <c r="G1761" s="3" t="s">
        <v>20</v>
      </c>
      <c r="H1761" s="3" t="s">
        <v>20</v>
      </c>
      <c r="I1761" s="3">
        <v>1</v>
      </c>
      <c r="J1761" s="3" t="s">
        <v>21</v>
      </c>
      <c r="L1761" s="3" t="s">
        <v>957</v>
      </c>
      <c r="M1761" s="3">
        <v>1992</v>
      </c>
      <c r="N1761" s="3" t="s">
        <v>47</v>
      </c>
      <c r="O1761" s="3">
        <v>14</v>
      </c>
      <c r="P1761" s="5">
        <f t="shared" si="82"/>
        <v>33861</v>
      </c>
      <c r="Q1761" s="3">
        <f t="shared" si="83"/>
        <v>30</v>
      </c>
      <c r="R1761" s="3">
        <v>3</v>
      </c>
      <c r="S1761" s="99">
        <v>20745.990000000002</v>
      </c>
      <c r="T1761" s="3" t="s">
        <v>24</v>
      </c>
      <c r="U1761" s="3" t="s">
        <v>23</v>
      </c>
      <c r="V1761" s="3" t="s">
        <v>33</v>
      </c>
    </row>
    <row r="1762" spans="1:22" x14ac:dyDescent="0.25">
      <c r="A1762" s="3" t="s">
        <v>958</v>
      </c>
      <c r="B1762" s="3">
        <v>40.28</v>
      </c>
      <c r="C1762" s="3" t="str" cm="1">
        <f t="array" ref="C1762">_xlfn.IFS($B1762&lt;18.5,"Underweight",$B1762&lt;24.9,"Normal Weight",$B1762&lt;29.9,"Overweight",TRUE,"Obesity")</f>
        <v>Obesity</v>
      </c>
      <c r="D1762" s="3">
        <v>8.9</v>
      </c>
      <c r="E1762" s="3" t="str">
        <f t="shared" si="81"/>
        <v>Diabetes</v>
      </c>
      <c r="F1762" s="3" t="s">
        <v>20</v>
      </c>
      <c r="G1762" s="3" t="s">
        <v>20</v>
      </c>
      <c r="H1762" s="3" t="s">
        <v>20</v>
      </c>
      <c r="I1762" s="3">
        <v>0</v>
      </c>
      <c r="J1762" s="3" t="s">
        <v>20</v>
      </c>
      <c r="L1762" s="3" t="s">
        <v>958</v>
      </c>
      <c r="M1762" s="3">
        <v>1965</v>
      </c>
      <c r="N1762" s="3" t="s">
        <v>51</v>
      </c>
      <c r="O1762" s="3">
        <v>1</v>
      </c>
      <c r="P1762" s="5">
        <f t="shared" si="82"/>
        <v>23955</v>
      </c>
      <c r="Q1762" s="3">
        <f t="shared" si="83"/>
        <v>57</v>
      </c>
      <c r="R1762" s="3">
        <v>0</v>
      </c>
      <c r="S1762" s="99">
        <v>20709.02</v>
      </c>
      <c r="T1762" s="3" t="s">
        <v>24</v>
      </c>
      <c r="U1762" s="3" t="s">
        <v>29</v>
      </c>
      <c r="V1762" s="3" t="s">
        <v>137</v>
      </c>
    </row>
    <row r="1763" spans="1:22" x14ac:dyDescent="0.25">
      <c r="A1763" s="3" t="s">
        <v>960</v>
      </c>
      <c r="B1763" s="3">
        <v>37.299999999999997</v>
      </c>
      <c r="C1763" s="3" t="str" cm="1">
        <f t="array" ref="C1763">_xlfn.IFS($B1763&lt;18.5,"Underweight",$B1763&lt;24.9,"Normal Weight",$B1763&lt;29.9,"Overweight",TRUE,"Obesity")</f>
        <v>Obesity</v>
      </c>
      <c r="D1763" s="3">
        <v>7.79</v>
      </c>
      <c r="E1763" s="3" t="str">
        <f t="shared" si="81"/>
        <v>Diabetes</v>
      </c>
      <c r="F1763" s="3" t="s">
        <v>21</v>
      </c>
      <c r="G1763" s="3" t="s">
        <v>20</v>
      </c>
      <c r="H1763" s="3" t="s">
        <v>20</v>
      </c>
      <c r="I1763" s="3">
        <v>0</v>
      </c>
      <c r="J1763" s="3" t="s">
        <v>20</v>
      </c>
      <c r="L1763" s="3" t="s">
        <v>960</v>
      </c>
      <c r="M1763" s="3">
        <v>1967</v>
      </c>
      <c r="N1763" s="3" t="s">
        <v>28</v>
      </c>
      <c r="O1763" s="3">
        <v>17</v>
      </c>
      <c r="P1763" s="5">
        <f t="shared" si="82"/>
        <v>24823</v>
      </c>
      <c r="Q1763" s="3">
        <f t="shared" si="83"/>
        <v>55</v>
      </c>
      <c r="R1763" s="3">
        <v>0</v>
      </c>
      <c r="S1763" s="99">
        <v>20630.28</v>
      </c>
      <c r="T1763" s="3" t="s">
        <v>29</v>
      </c>
      <c r="U1763" s="3" t="s">
        <v>24</v>
      </c>
      <c r="V1763" s="3" t="s">
        <v>53</v>
      </c>
    </row>
    <row r="1764" spans="1:22" x14ac:dyDescent="0.25">
      <c r="A1764" s="3" t="s">
        <v>962</v>
      </c>
      <c r="B1764" s="3">
        <v>54.47</v>
      </c>
      <c r="C1764" s="3" t="str" cm="1">
        <f t="array" ref="C1764">_xlfn.IFS($B1764&lt;18.5,"Underweight",$B1764&lt;24.9,"Normal Weight",$B1764&lt;29.9,"Overweight",TRUE,"Obesity")</f>
        <v>Obesity</v>
      </c>
      <c r="D1764" s="3">
        <v>4.49</v>
      </c>
      <c r="E1764" s="3" t="str">
        <f t="shared" si="81"/>
        <v>Normal</v>
      </c>
      <c r="F1764" s="3" t="s">
        <v>21</v>
      </c>
      <c r="G1764" s="3" t="s">
        <v>20</v>
      </c>
      <c r="H1764" s="3" t="s">
        <v>20</v>
      </c>
      <c r="I1764" s="3">
        <v>2</v>
      </c>
      <c r="J1764" s="3" t="s">
        <v>20</v>
      </c>
      <c r="L1764" s="3" t="s">
        <v>962</v>
      </c>
      <c r="M1764" s="3">
        <v>1966</v>
      </c>
      <c r="N1764" s="3" t="s">
        <v>61</v>
      </c>
      <c r="O1764" s="3">
        <v>9</v>
      </c>
      <c r="P1764" s="5">
        <f t="shared" si="82"/>
        <v>24297</v>
      </c>
      <c r="Q1764" s="3">
        <f t="shared" si="83"/>
        <v>56</v>
      </c>
      <c r="R1764" s="3">
        <v>0</v>
      </c>
      <c r="S1764" s="99">
        <v>20568.32</v>
      </c>
      <c r="T1764" s="3" t="s">
        <v>24</v>
      </c>
      <c r="U1764" s="3" t="s">
        <v>29</v>
      </c>
      <c r="V1764" s="3" t="s">
        <v>33</v>
      </c>
    </row>
    <row r="1765" spans="1:22" x14ac:dyDescent="0.25">
      <c r="A1765" s="3" t="s">
        <v>964</v>
      </c>
      <c r="B1765" s="3">
        <v>38.06</v>
      </c>
      <c r="C1765" s="3" t="str" cm="1">
        <f t="array" ref="C1765">_xlfn.IFS($B1765&lt;18.5,"Underweight",$B1765&lt;24.9,"Normal Weight",$B1765&lt;29.9,"Overweight",TRUE,"Obesity")</f>
        <v>Obesity</v>
      </c>
      <c r="D1765" s="3">
        <v>5.24</v>
      </c>
      <c r="E1765" s="3" t="str">
        <f t="shared" si="81"/>
        <v>Normal</v>
      </c>
      <c r="F1765" s="3" t="s">
        <v>21</v>
      </c>
      <c r="G1765" s="3" t="s">
        <v>20</v>
      </c>
      <c r="H1765" s="3" t="s">
        <v>21</v>
      </c>
      <c r="I1765" s="3">
        <v>1</v>
      </c>
      <c r="J1765" s="3" t="s">
        <v>20</v>
      </c>
      <c r="L1765" s="3" t="s">
        <v>964</v>
      </c>
      <c r="M1765" s="3">
        <v>1969</v>
      </c>
      <c r="N1765" s="3" t="s">
        <v>22</v>
      </c>
      <c r="O1765" s="3">
        <v>13</v>
      </c>
      <c r="P1765" s="5">
        <f t="shared" si="82"/>
        <v>25489</v>
      </c>
      <c r="Q1765" s="3">
        <f t="shared" si="83"/>
        <v>53</v>
      </c>
      <c r="R1765" s="3">
        <v>3</v>
      </c>
      <c r="S1765" s="99">
        <v>20463</v>
      </c>
      <c r="T1765" s="3" t="s">
        <v>29</v>
      </c>
      <c r="U1765" s="3" t="s">
        <v>29</v>
      </c>
      <c r="V1765" s="3" t="s">
        <v>25</v>
      </c>
    </row>
    <row r="1766" spans="1:22" x14ac:dyDescent="0.25">
      <c r="A1766" s="3" t="s">
        <v>966</v>
      </c>
      <c r="B1766" s="3">
        <v>51.47</v>
      </c>
      <c r="C1766" s="3" t="str" cm="1">
        <f t="array" ref="C1766">_xlfn.IFS($B1766&lt;18.5,"Underweight",$B1766&lt;24.9,"Normal Weight",$B1766&lt;29.9,"Overweight",TRUE,"Obesity")</f>
        <v>Obesity</v>
      </c>
      <c r="D1766" s="3">
        <v>9.6</v>
      </c>
      <c r="E1766" s="3" t="str">
        <f t="shared" si="81"/>
        <v>Diabetes</v>
      </c>
      <c r="F1766" s="3" t="s">
        <v>20</v>
      </c>
      <c r="G1766" s="3" t="s">
        <v>20</v>
      </c>
      <c r="H1766" s="3" t="s">
        <v>20</v>
      </c>
      <c r="I1766" s="3">
        <v>0</v>
      </c>
      <c r="J1766" s="3" t="s">
        <v>20</v>
      </c>
      <c r="L1766" s="3" t="s">
        <v>966</v>
      </c>
      <c r="M1766" s="3">
        <v>1962</v>
      </c>
      <c r="N1766" s="3" t="s">
        <v>22</v>
      </c>
      <c r="O1766" s="3">
        <v>18</v>
      </c>
      <c r="P1766" s="5">
        <f t="shared" si="82"/>
        <v>22937</v>
      </c>
      <c r="Q1766" s="3">
        <f t="shared" si="83"/>
        <v>60</v>
      </c>
      <c r="R1766" s="3">
        <v>0</v>
      </c>
      <c r="S1766" s="99">
        <v>20446.849999999999</v>
      </c>
      <c r="T1766" s="3" t="s">
        <v>29</v>
      </c>
      <c r="U1766" s="3" t="s">
        <v>23</v>
      </c>
      <c r="V1766" s="3" t="s">
        <v>33</v>
      </c>
    </row>
    <row r="1767" spans="1:22" x14ac:dyDescent="0.25">
      <c r="A1767" s="3" t="s">
        <v>968</v>
      </c>
      <c r="B1767" s="3">
        <v>29.8</v>
      </c>
      <c r="C1767" s="3" t="str" cm="1">
        <f t="array" ref="C1767">_xlfn.IFS($B1767&lt;18.5,"Underweight",$B1767&lt;24.9,"Normal Weight",$B1767&lt;29.9,"Overweight",TRUE,"Obesity")</f>
        <v>Overweight</v>
      </c>
      <c r="D1767" s="3">
        <v>5.78</v>
      </c>
      <c r="E1767" s="3" t="str">
        <f t="shared" si="81"/>
        <v>Prediabetes</v>
      </c>
      <c r="F1767" s="3" t="s">
        <v>21</v>
      </c>
      <c r="G1767" s="3" t="s">
        <v>20</v>
      </c>
      <c r="H1767" s="3" t="s">
        <v>20</v>
      </c>
      <c r="I1767" s="3">
        <v>0</v>
      </c>
      <c r="J1767" s="3" t="s">
        <v>20</v>
      </c>
      <c r="L1767" s="3" t="s">
        <v>968</v>
      </c>
      <c r="M1767" s="3">
        <v>1985</v>
      </c>
      <c r="N1767" s="3" t="s">
        <v>61</v>
      </c>
      <c r="O1767" s="3">
        <v>12</v>
      </c>
      <c r="P1767" s="5">
        <f t="shared" si="82"/>
        <v>31240</v>
      </c>
      <c r="Q1767" s="3">
        <f t="shared" si="83"/>
        <v>37</v>
      </c>
      <c r="R1767" s="3">
        <v>0</v>
      </c>
      <c r="S1767" s="99">
        <v>20420.599999999999</v>
      </c>
      <c r="T1767" s="3" t="s">
        <v>24</v>
      </c>
      <c r="U1767" s="3" t="s">
        <v>29</v>
      </c>
      <c r="V1767" s="3" t="s">
        <v>53</v>
      </c>
    </row>
    <row r="1768" spans="1:22" x14ac:dyDescent="0.25">
      <c r="A1768" s="3" t="s">
        <v>970</v>
      </c>
      <c r="B1768" s="3">
        <v>49.77</v>
      </c>
      <c r="C1768" s="3" t="str" cm="1">
        <f t="array" ref="C1768">_xlfn.IFS($B1768&lt;18.5,"Underweight",$B1768&lt;24.9,"Normal Weight",$B1768&lt;29.9,"Overweight",TRUE,"Obesity")</f>
        <v>Obesity</v>
      </c>
      <c r="D1768" s="3">
        <v>7.02</v>
      </c>
      <c r="E1768" s="3" t="str">
        <f t="shared" si="81"/>
        <v>Diabetes</v>
      </c>
      <c r="F1768" s="3" t="s">
        <v>20</v>
      </c>
      <c r="G1768" s="3" t="s">
        <v>20</v>
      </c>
      <c r="H1768" s="3" t="s">
        <v>20</v>
      </c>
      <c r="I1768" s="3">
        <v>0</v>
      </c>
      <c r="J1768" s="3" t="s">
        <v>20</v>
      </c>
      <c r="L1768" s="3" t="s">
        <v>970</v>
      </c>
      <c r="M1768" s="3">
        <v>1962</v>
      </c>
      <c r="N1768" s="3" t="s">
        <v>61</v>
      </c>
      <c r="O1768" s="3">
        <v>2</v>
      </c>
      <c r="P1768" s="5">
        <f t="shared" si="82"/>
        <v>22829</v>
      </c>
      <c r="Q1768" s="3">
        <f t="shared" si="83"/>
        <v>60</v>
      </c>
      <c r="R1768" s="3">
        <v>0</v>
      </c>
      <c r="S1768" s="99">
        <v>20354.5</v>
      </c>
      <c r="T1768" s="3" t="s">
        <v>24</v>
      </c>
      <c r="U1768" s="3" t="s">
        <v>29</v>
      </c>
      <c r="V1768" s="3" t="s">
        <v>36</v>
      </c>
    </row>
    <row r="1769" spans="1:22" x14ac:dyDescent="0.25">
      <c r="A1769" s="3" t="s">
        <v>972</v>
      </c>
      <c r="B1769" s="3">
        <v>25.555</v>
      </c>
      <c r="C1769" s="3" t="str" cm="1">
        <f t="array" ref="C1769">_xlfn.IFS($B1769&lt;18.5,"Underweight",$B1769&lt;24.9,"Normal Weight",$B1769&lt;29.9,"Overweight",TRUE,"Obesity")</f>
        <v>Overweight</v>
      </c>
      <c r="D1769" s="3">
        <v>4.09</v>
      </c>
      <c r="E1769" s="3" t="str">
        <f t="shared" si="81"/>
        <v>Normal</v>
      </c>
      <c r="F1769" s="3" t="s">
        <v>21</v>
      </c>
      <c r="G1769" s="3" t="s">
        <v>20</v>
      </c>
      <c r="H1769" s="3" t="s">
        <v>20</v>
      </c>
      <c r="I1769" s="3">
        <v>0</v>
      </c>
      <c r="J1769" s="3" t="s">
        <v>21</v>
      </c>
      <c r="L1769" s="3" t="s">
        <v>972</v>
      </c>
      <c r="M1769" s="3">
        <v>1985</v>
      </c>
      <c r="N1769" s="3" t="s">
        <v>47</v>
      </c>
      <c r="O1769" s="3">
        <v>17</v>
      </c>
      <c r="P1769" s="5">
        <f t="shared" si="82"/>
        <v>31307</v>
      </c>
      <c r="Q1769" s="3">
        <f t="shared" si="83"/>
        <v>37</v>
      </c>
      <c r="R1769" s="3">
        <v>1</v>
      </c>
      <c r="S1769" s="99">
        <v>20296.86</v>
      </c>
      <c r="T1769" s="3" t="s">
        <v>24</v>
      </c>
      <c r="U1769" s="3" t="s">
        <v>23</v>
      </c>
      <c r="V1769" s="3" t="s">
        <v>119</v>
      </c>
    </row>
    <row r="1770" spans="1:22" x14ac:dyDescent="0.25">
      <c r="A1770" s="3" t="s">
        <v>974</v>
      </c>
      <c r="B1770" s="3">
        <v>29.64</v>
      </c>
      <c r="C1770" s="3" t="str" cm="1">
        <f t="array" ref="C1770">_xlfn.IFS($B1770&lt;18.5,"Underweight",$B1770&lt;24.9,"Normal Weight",$B1770&lt;29.9,"Overweight",TRUE,"Obesity")</f>
        <v>Overweight</v>
      </c>
      <c r="D1770" s="3">
        <v>4.93</v>
      </c>
      <c r="E1770" s="3" t="str">
        <f t="shared" si="81"/>
        <v>Normal</v>
      </c>
      <c r="F1770" s="3" t="s">
        <v>20</v>
      </c>
      <c r="G1770" s="3" t="s">
        <v>20</v>
      </c>
      <c r="H1770" s="3" t="s">
        <v>21</v>
      </c>
      <c r="I1770" s="3">
        <v>1</v>
      </c>
      <c r="J1770" s="3" t="s">
        <v>20</v>
      </c>
      <c r="L1770" s="3" t="s">
        <v>974</v>
      </c>
      <c r="M1770" s="3">
        <v>1993</v>
      </c>
      <c r="N1770" s="3" t="s">
        <v>47</v>
      </c>
      <c r="O1770" s="3">
        <v>7</v>
      </c>
      <c r="P1770" s="5">
        <f t="shared" si="82"/>
        <v>34219</v>
      </c>
      <c r="Q1770" s="3">
        <f t="shared" si="83"/>
        <v>29</v>
      </c>
      <c r="R1770" s="3">
        <v>1</v>
      </c>
      <c r="S1770" s="99">
        <v>20277.810000000001</v>
      </c>
      <c r="T1770" s="3" t="s">
        <v>24</v>
      </c>
      <c r="U1770" s="3" t="s">
        <v>24</v>
      </c>
      <c r="V1770" s="3" t="s">
        <v>39</v>
      </c>
    </row>
    <row r="1771" spans="1:22" x14ac:dyDescent="0.25">
      <c r="A1771" s="3" t="s">
        <v>135</v>
      </c>
      <c r="B1771" s="3">
        <v>53.09</v>
      </c>
      <c r="C1771" s="3" t="str" cm="1">
        <f t="array" ref="C1771">_xlfn.IFS($B1771&lt;18.5,"Underweight",$B1771&lt;24.9,"Normal Weight",$B1771&lt;29.9,"Overweight",TRUE,"Obesity")</f>
        <v>Obesity</v>
      </c>
      <c r="D1771" s="3">
        <v>4.82</v>
      </c>
      <c r="E1771" s="3" t="str">
        <f t="shared" si="81"/>
        <v>Normal</v>
      </c>
      <c r="F1771" s="3" t="s">
        <v>21</v>
      </c>
      <c r="G1771" s="3" t="s">
        <v>20</v>
      </c>
      <c r="H1771" s="3" t="s">
        <v>20</v>
      </c>
      <c r="I1771" s="3">
        <v>2</v>
      </c>
      <c r="J1771" s="3" t="s">
        <v>21</v>
      </c>
      <c r="L1771" s="3" t="s">
        <v>135</v>
      </c>
      <c r="M1771" s="3">
        <v>1966</v>
      </c>
      <c r="N1771" s="3" t="s">
        <v>61</v>
      </c>
      <c r="O1771" s="3">
        <v>2</v>
      </c>
      <c r="P1771" s="5">
        <f t="shared" si="82"/>
        <v>24290</v>
      </c>
      <c r="Q1771" s="3">
        <f t="shared" si="83"/>
        <v>56</v>
      </c>
      <c r="R1771" s="3">
        <v>0</v>
      </c>
      <c r="S1771" s="99">
        <v>43817.45</v>
      </c>
      <c r="T1771" s="3" t="s">
        <v>29</v>
      </c>
      <c r="U1771" s="3" t="s">
        <v>24</v>
      </c>
      <c r="V1771" s="3" t="s">
        <v>33</v>
      </c>
    </row>
    <row r="1772" spans="1:22" x14ac:dyDescent="0.25">
      <c r="A1772" s="3" t="s">
        <v>976</v>
      </c>
      <c r="B1772" s="3">
        <v>53.93</v>
      </c>
      <c r="C1772" s="3" t="str" cm="1">
        <f t="array" ref="C1772">_xlfn.IFS($B1772&lt;18.5,"Underweight",$B1772&lt;24.9,"Normal Weight",$B1772&lt;29.9,"Overweight",TRUE,"Obesity")</f>
        <v>Obesity</v>
      </c>
      <c r="D1772" s="3">
        <v>5.34</v>
      </c>
      <c r="E1772" s="3" t="str">
        <f t="shared" si="81"/>
        <v>Normal</v>
      </c>
      <c r="F1772" s="3" t="s">
        <v>21</v>
      </c>
      <c r="G1772" s="3" t="s">
        <v>20</v>
      </c>
      <c r="H1772" s="3" t="s">
        <v>20</v>
      </c>
      <c r="I1772" s="3">
        <v>2</v>
      </c>
      <c r="J1772" s="3" t="s">
        <v>20</v>
      </c>
      <c r="L1772" s="3" t="s">
        <v>976</v>
      </c>
      <c r="M1772" s="3">
        <v>1966</v>
      </c>
      <c r="N1772" s="3" t="s">
        <v>51</v>
      </c>
      <c r="O1772" s="3">
        <v>22</v>
      </c>
      <c r="P1772" s="5">
        <f t="shared" si="82"/>
        <v>24341</v>
      </c>
      <c r="Q1772" s="3">
        <f t="shared" si="83"/>
        <v>56</v>
      </c>
      <c r="R1772" s="3">
        <v>0</v>
      </c>
      <c r="S1772" s="99">
        <v>20253.84</v>
      </c>
      <c r="T1772" s="3" t="s">
        <v>29</v>
      </c>
      <c r="U1772" s="3" t="s">
        <v>24</v>
      </c>
      <c r="V1772" s="3" t="s">
        <v>33</v>
      </c>
    </row>
    <row r="1773" spans="1:22" x14ac:dyDescent="0.25">
      <c r="A1773" s="3" t="s">
        <v>978</v>
      </c>
      <c r="B1773" s="3">
        <v>28.024999999999999</v>
      </c>
      <c r="C1773" s="3" t="str" cm="1">
        <f t="array" ref="C1773">_xlfn.IFS($B1773&lt;18.5,"Underweight",$B1773&lt;24.9,"Normal Weight",$B1773&lt;29.9,"Overweight",TRUE,"Obesity")</f>
        <v>Overweight</v>
      </c>
      <c r="D1773" s="3">
        <v>5.65</v>
      </c>
      <c r="E1773" s="3" t="str">
        <f t="shared" si="81"/>
        <v>Normal</v>
      </c>
      <c r="F1773" s="3" t="s">
        <v>20</v>
      </c>
      <c r="G1773" s="3" t="s">
        <v>20</v>
      </c>
      <c r="H1773" s="3" t="s">
        <v>20</v>
      </c>
      <c r="I1773" s="3">
        <v>1</v>
      </c>
      <c r="J1773" s="3" t="s">
        <v>21</v>
      </c>
      <c r="L1773" s="3" t="s">
        <v>978</v>
      </c>
      <c r="M1773" s="3">
        <v>1987</v>
      </c>
      <c r="N1773" s="3" t="s">
        <v>22</v>
      </c>
      <c r="O1773" s="3">
        <v>17</v>
      </c>
      <c r="P1773" s="5">
        <f t="shared" si="82"/>
        <v>32067</v>
      </c>
      <c r="Q1773" s="3">
        <f t="shared" si="83"/>
        <v>35</v>
      </c>
      <c r="R1773" s="3">
        <v>0</v>
      </c>
      <c r="S1773" s="99">
        <v>20234.849999999999</v>
      </c>
      <c r="T1773" s="3" t="s">
        <v>29</v>
      </c>
      <c r="U1773" s="3" t="s">
        <v>24</v>
      </c>
      <c r="V1773" s="3" t="s">
        <v>33</v>
      </c>
    </row>
    <row r="1774" spans="1:22" x14ac:dyDescent="0.25">
      <c r="A1774" s="3" t="s">
        <v>979</v>
      </c>
      <c r="B1774" s="3">
        <v>27.5</v>
      </c>
      <c r="C1774" s="3" t="str" cm="1">
        <f t="array" ref="C1774">_xlfn.IFS($B1774&lt;18.5,"Underweight",$B1774&lt;24.9,"Normal Weight",$B1774&lt;29.9,"Overweight",TRUE,"Obesity")</f>
        <v>Overweight</v>
      </c>
      <c r="D1774" s="3">
        <v>4.49</v>
      </c>
      <c r="E1774" s="3" t="str">
        <f t="shared" si="81"/>
        <v>Normal</v>
      </c>
      <c r="F1774" s="3" t="s">
        <v>20</v>
      </c>
      <c r="G1774" s="3" t="s">
        <v>20</v>
      </c>
      <c r="H1774" s="3" t="s">
        <v>20</v>
      </c>
      <c r="I1774" s="3">
        <v>0</v>
      </c>
      <c r="J1774" s="3" t="s">
        <v>20</v>
      </c>
      <c r="L1774" s="3" t="s">
        <v>979</v>
      </c>
      <c r="M1774" s="3">
        <v>1994</v>
      </c>
      <c r="N1774" s="3" t="s">
        <v>32</v>
      </c>
      <c r="O1774" s="3">
        <v>8</v>
      </c>
      <c r="P1774" s="5">
        <f t="shared" si="82"/>
        <v>34493</v>
      </c>
      <c r="Q1774" s="3">
        <f t="shared" si="83"/>
        <v>29</v>
      </c>
      <c r="R1774" s="3">
        <v>2</v>
      </c>
      <c r="S1774" s="99">
        <v>20177.669999999998</v>
      </c>
      <c r="T1774" s="3" t="s">
        <v>29</v>
      </c>
      <c r="U1774" s="3" t="s">
        <v>23</v>
      </c>
      <c r="V1774" s="3" t="s">
        <v>53</v>
      </c>
    </row>
    <row r="1775" spans="1:22" x14ac:dyDescent="0.25">
      <c r="A1775" s="3" t="s">
        <v>981</v>
      </c>
      <c r="B1775" s="3">
        <v>21.8</v>
      </c>
      <c r="C1775" s="3" t="str" cm="1">
        <f t="array" ref="C1775">_xlfn.IFS($B1775&lt;18.5,"Underweight",$B1775&lt;24.9,"Normal Weight",$B1775&lt;29.9,"Overweight",TRUE,"Obesity")</f>
        <v>Normal Weight</v>
      </c>
      <c r="D1775" s="3">
        <v>10.55</v>
      </c>
      <c r="E1775" s="3" t="str">
        <f t="shared" si="81"/>
        <v>Diabetes</v>
      </c>
      <c r="F1775" s="3" t="s">
        <v>20</v>
      </c>
      <c r="G1775" s="3" t="s">
        <v>20</v>
      </c>
      <c r="H1775" s="3" t="s">
        <v>20</v>
      </c>
      <c r="I1775" s="3">
        <v>0</v>
      </c>
      <c r="J1775" s="3" t="s">
        <v>21</v>
      </c>
      <c r="L1775" s="3" t="s">
        <v>981</v>
      </c>
      <c r="M1775" s="3">
        <v>2002</v>
      </c>
      <c r="N1775" s="3" t="s">
        <v>61</v>
      </c>
      <c r="O1775" s="3">
        <v>9</v>
      </c>
      <c r="P1775" s="5">
        <f t="shared" si="82"/>
        <v>37446</v>
      </c>
      <c r="Q1775" s="3">
        <f t="shared" si="83"/>
        <v>20</v>
      </c>
      <c r="R1775" s="3">
        <v>0</v>
      </c>
      <c r="S1775" s="99">
        <v>20167.34</v>
      </c>
      <c r="T1775" s="3" t="s">
        <v>24</v>
      </c>
      <c r="U1775" s="3" t="s">
        <v>24</v>
      </c>
      <c r="V1775" s="3" t="s">
        <v>53</v>
      </c>
    </row>
    <row r="1776" spans="1:22" x14ac:dyDescent="0.25">
      <c r="A1776" s="3" t="s">
        <v>983</v>
      </c>
      <c r="B1776" s="3">
        <v>26.41</v>
      </c>
      <c r="C1776" s="3" t="str" cm="1">
        <f t="array" ref="C1776">_xlfn.IFS($B1776&lt;18.5,"Underweight",$B1776&lt;24.9,"Normal Weight",$B1776&lt;29.9,"Overweight",TRUE,"Obesity")</f>
        <v>Overweight</v>
      </c>
      <c r="D1776" s="3">
        <v>4.92</v>
      </c>
      <c r="E1776" s="3" t="str">
        <f t="shared" si="81"/>
        <v>Normal</v>
      </c>
      <c r="F1776" s="3" t="s">
        <v>21</v>
      </c>
      <c r="G1776" s="3" t="s">
        <v>20</v>
      </c>
      <c r="H1776" s="3" t="s">
        <v>21</v>
      </c>
      <c r="I1776" s="3">
        <v>1</v>
      </c>
      <c r="J1776" s="3" t="s">
        <v>21</v>
      </c>
      <c r="L1776" s="3" t="s">
        <v>983</v>
      </c>
      <c r="M1776" s="3">
        <v>1983</v>
      </c>
      <c r="N1776" s="3" t="s">
        <v>22</v>
      </c>
      <c r="O1776" s="3">
        <v>6</v>
      </c>
      <c r="P1776" s="5">
        <f t="shared" si="82"/>
        <v>30595</v>
      </c>
      <c r="Q1776" s="3">
        <f t="shared" si="83"/>
        <v>39</v>
      </c>
      <c r="R1776" s="3">
        <v>0</v>
      </c>
      <c r="S1776" s="99">
        <v>20149.32</v>
      </c>
      <c r="T1776" s="3" t="s">
        <v>29</v>
      </c>
      <c r="U1776" s="3" t="s">
        <v>23</v>
      </c>
      <c r="V1776" s="3" t="s">
        <v>39</v>
      </c>
    </row>
    <row r="1777" spans="1:22" x14ac:dyDescent="0.25">
      <c r="A1777" s="3" t="s">
        <v>985</v>
      </c>
      <c r="B1777" s="3">
        <v>27.835000000000001</v>
      </c>
      <c r="C1777" s="3" t="str" cm="1">
        <f t="array" ref="C1777">_xlfn.IFS($B1777&lt;18.5,"Underweight",$B1777&lt;24.9,"Normal Weight",$B1777&lt;29.9,"Overweight",TRUE,"Obesity")</f>
        <v>Overweight</v>
      </c>
      <c r="D1777" s="3">
        <v>5.9</v>
      </c>
      <c r="E1777" s="3" t="str">
        <f t="shared" si="81"/>
        <v>Prediabetes</v>
      </c>
      <c r="F1777" s="3" t="s">
        <v>21</v>
      </c>
      <c r="G1777" s="3" t="s">
        <v>20</v>
      </c>
      <c r="H1777" s="3" t="s">
        <v>20</v>
      </c>
      <c r="I1777" s="3">
        <v>1</v>
      </c>
      <c r="J1777" s="3" t="s">
        <v>21</v>
      </c>
      <c r="L1777" s="3" t="s">
        <v>985</v>
      </c>
      <c r="M1777" s="3">
        <v>1988</v>
      </c>
      <c r="N1777" s="3" t="s">
        <v>61</v>
      </c>
      <c r="O1777" s="3">
        <v>25</v>
      </c>
      <c r="P1777" s="5">
        <f t="shared" si="82"/>
        <v>32349</v>
      </c>
      <c r="Q1777" s="3">
        <f t="shared" si="83"/>
        <v>34</v>
      </c>
      <c r="R1777" s="3">
        <v>1</v>
      </c>
      <c r="S1777" s="99">
        <v>20009.63</v>
      </c>
      <c r="T1777" s="3" t="s">
        <v>29</v>
      </c>
      <c r="U1777" s="3" t="s">
        <v>23</v>
      </c>
      <c r="V1777" s="3" t="s">
        <v>33</v>
      </c>
    </row>
    <row r="1778" spans="1:22" x14ac:dyDescent="0.25">
      <c r="A1778" s="3" t="s">
        <v>987</v>
      </c>
      <c r="B1778" s="3">
        <v>51.74</v>
      </c>
      <c r="C1778" s="3" t="str" cm="1">
        <f t="array" ref="C1778">_xlfn.IFS($B1778&lt;18.5,"Underweight",$B1778&lt;24.9,"Normal Weight",$B1778&lt;29.9,"Overweight",TRUE,"Obesity")</f>
        <v>Obesity</v>
      </c>
      <c r="D1778" s="3">
        <v>4.9800000000000004</v>
      </c>
      <c r="E1778" s="3" t="str">
        <f t="shared" si="81"/>
        <v>Normal</v>
      </c>
      <c r="F1778" s="3" t="s">
        <v>21</v>
      </c>
      <c r="G1778" s="3" t="s">
        <v>20</v>
      </c>
      <c r="H1778" s="3" t="s">
        <v>20</v>
      </c>
      <c r="I1778" s="3">
        <v>2</v>
      </c>
      <c r="J1778" s="3" t="s">
        <v>20</v>
      </c>
      <c r="L1778" s="3" t="s">
        <v>987</v>
      </c>
      <c r="M1778" s="3">
        <v>1966</v>
      </c>
      <c r="N1778" s="3" t="s">
        <v>51</v>
      </c>
      <c r="O1778" s="3">
        <v>10</v>
      </c>
      <c r="P1778" s="5">
        <f t="shared" si="82"/>
        <v>24329</v>
      </c>
      <c r="Q1778" s="3">
        <f t="shared" si="83"/>
        <v>56</v>
      </c>
      <c r="R1778" s="3">
        <v>0</v>
      </c>
      <c r="S1778" s="99">
        <v>19995.29</v>
      </c>
      <c r="T1778" s="3" t="s">
        <v>23</v>
      </c>
      <c r="U1778" s="3" t="s">
        <v>24</v>
      </c>
      <c r="V1778" s="3" t="s">
        <v>36</v>
      </c>
    </row>
    <row r="1779" spans="1:22" x14ac:dyDescent="0.25">
      <c r="A1779" s="3" t="s">
        <v>989</v>
      </c>
      <c r="B1779" s="3">
        <v>23.37</v>
      </c>
      <c r="C1779" s="3" t="str" cm="1">
        <f t="array" ref="C1779">_xlfn.IFS($B1779&lt;18.5,"Underweight",$B1779&lt;24.9,"Normal Weight",$B1779&lt;29.9,"Overweight",TRUE,"Obesity")</f>
        <v>Normal Weight</v>
      </c>
      <c r="D1779" s="3">
        <v>5.8</v>
      </c>
      <c r="E1779" s="3" t="str">
        <f t="shared" si="81"/>
        <v>Prediabetes</v>
      </c>
      <c r="F1779" s="3" t="s">
        <v>20</v>
      </c>
      <c r="G1779" s="3" t="s">
        <v>20</v>
      </c>
      <c r="H1779" s="3" t="s">
        <v>20</v>
      </c>
      <c r="I1779" s="3">
        <v>0</v>
      </c>
      <c r="J1779" s="3" t="s">
        <v>21</v>
      </c>
      <c r="L1779" s="3" t="s">
        <v>989</v>
      </c>
      <c r="M1779" s="3">
        <v>1980</v>
      </c>
      <c r="N1779" s="3" t="s">
        <v>22</v>
      </c>
      <c r="O1779" s="3">
        <v>9</v>
      </c>
      <c r="P1779" s="5">
        <f t="shared" si="82"/>
        <v>29503</v>
      </c>
      <c r="Q1779" s="3">
        <f t="shared" si="83"/>
        <v>42</v>
      </c>
      <c r="R1779" s="3">
        <v>0</v>
      </c>
      <c r="S1779" s="99">
        <v>19964.75</v>
      </c>
      <c r="T1779" s="3" t="s">
        <v>23</v>
      </c>
      <c r="U1779" s="3" t="s">
        <v>29</v>
      </c>
      <c r="V1779" s="3" t="s">
        <v>119</v>
      </c>
    </row>
    <row r="1780" spans="1:22" x14ac:dyDescent="0.25">
      <c r="A1780" s="3" t="s">
        <v>991</v>
      </c>
      <c r="B1780" s="3">
        <v>29.7</v>
      </c>
      <c r="C1780" s="3" t="str" cm="1">
        <f t="array" ref="C1780">_xlfn.IFS($B1780&lt;18.5,"Underweight",$B1780&lt;24.9,"Normal Weight",$B1780&lt;29.9,"Overweight",TRUE,"Obesity")</f>
        <v>Overweight</v>
      </c>
      <c r="D1780" s="3">
        <v>6.21</v>
      </c>
      <c r="E1780" s="3" t="str">
        <f t="shared" si="81"/>
        <v>Prediabetes</v>
      </c>
      <c r="F1780" s="3" t="s">
        <v>21</v>
      </c>
      <c r="G1780" s="3" t="s">
        <v>20</v>
      </c>
      <c r="H1780" s="3" t="s">
        <v>21</v>
      </c>
      <c r="I1780" s="3">
        <v>1</v>
      </c>
      <c r="J1780" s="3" t="s">
        <v>21</v>
      </c>
      <c r="L1780" s="3" t="s">
        <v>991</v>
      </c>
      <c r="M1780" s="3">
        <v>1997</v>
      </c>
      <c r="N1780" s="3" t="s">
        <v>22</v>
      </c>
      <c r="O1780" s="3">
        <v>18</v>
      </c>
      <c r="P1780" s="5">
        <f t="shared" si="82"/>
        <v>35721</v>
      </c>
      <c r="Q1780" s="3">
        <f t="shared" si="83"/>
        <v>25</v>
      </c>
      <c r="R1780" s="3">
        <v>3</v>
      </c>
      <c r="S1780" s="99">
        <v>19933.46</v>
      </c>
      <c r="T1780" s="3" t="s">
        <v>23</v>
      </c>
      <c r="U1780" s="3" t="s">
        <v>24</v>
      </c>
      <c r="V1780" s="3" t="s">
        <v>53</v>
      </c>
    </row>
    <row r="1781" spans="1:22" x14ac:dyDescent="0.25">
      <c r="A1781" s="3" t="s">
        <v>993</v>
      </c>
      <c r="B1781" s="3">
        <v>20.045000000000002</v>
      </c>
      <c r="C1781" s="3" t="str" cm="1">
        <f t="array" ref="C1781">_xlfn.IFS($B1781&lt;18.5,"Underweight",$B1781&lt;24.9,"Normal Weight",$B1781&lt;29.9,"Overweight",TRUE,"Obesity")</f>
        <v>Normal Weight</v>
      </c>
      <c r="D1781" s="3">
        <v>6.17</v>
      </c>
      <c r="E1781" s="3" t="str">
        <f t="shared" si="81"/>
        <v>Prediabetes</v>
      </c>
      <c r="F1781" s="3" t="s">
        <v>20</v>
      </c>
      <c r="G1781" s="3" t="s">
        <v>20</v>
      </c>
      <c r="H1781" s="3" t="s">
        <v>21</v>
      </c>
      <c r="I1781" s="3">
        <v>1</v>
      </c>
      <c r="J1781" s="3" t="s">
        <v>21</v>
      </c>
      <c r="L1781" s="3" t="s">
        <v>993</v>
      </c>
      <c r="M1781" s="3">
        <v>1979</v>
      </c>
      <c r="N1781" s="3" t="s">
        <v>22</v>
      </c>
      <c r="O1781" s="3">
        <v>30</v>
      </c>
      <c r="P1781" s="5">
        <f t="shared" si="82"/>
        <v>29158</v>
      </c>
      <c r="Q1781" s="3">
        <f t="shared" si="83"/>
        <v>43</v>
      </c>
      <c r="R1781" s="3">
        <v>2</v>
      </c>
      <c r="S1781" s="99">
        <v>19798.05</v>
      </c>
      <c r="T1781" s="3" t="s">
        <v>23</v>
      </c>
      <c r="U1781" s="3" t="s">
        <v>23</v>
      </c>
      <c r="V1781" s="3" t="s">
        <v>119</v>
      </c>
    </row>
    <row r="1782" spans="1:22" x14ac:dyDescent="0.25">
      <c r="A1782" s="3" t="s">
        <v>37</v>
      </c>
      <c r="B1782" s="3">
        <v>35.53</v>
      </c>
      <c r="C1782" s="3" t="str" cm="1">
        <f t="array" ref="C1782">_xlfn.IFS($B1782&lt;18.5,"Underweight",$B1782&lt;24.9,"Normal Weight",$B1782&lt;29.9,"Overweight",TRUE,"Obesity")</f>
        <v>Obesity</v>
      </c>
      <c r="D1782" s="3">
        <v>5.45</v>
      </c>
      <c r="E1782" s="3" t="str">
        <f t="shared" si="81"/>
        <v>Normal</v>
      </c>
      <c r="F1782" s="3" t="s">
        <v>20</v>
      </c>
      <c r="G1782" s="3" t="s">
        <v>20</v>
      </c>
      <c r="H1782" s="3" t="s">
        <v>20</v>
      </c>
      <c r="I1782" s="3">
        <v>0</v>
      </c>
      <c r="J1782" s="3" t="s">
        <v>21</v>
      </c>
      <c r="L1782" s="3" t="s">
        <v>37</v>
      </c>
      <c r="M1782" s="3">
        <v>1989</v>
      </c>
      <c r="N1782" s="3" t="s">
        <v>32</v>
      </c>
      <c r="O1782" s="3">
        <v>19</v>
      </c>
      <c r="P1782" s="5">
        <f t="shared" si="82"/>
        <v>32678</v>
      </c>
      <c r="Q1782" s="3">
        <f t="shared" si="83"/>
        <v>33</v>
      </c>
      <c r="R1782" s="3">
        <v>0</v>
      </c>
      <c r="S1782" s="99">
        <v>55135.4</v>
      </c>
      <c r="T1782" s="3" t="s">
        <v>23</v>
      </c>
      <c r="U1782" s="3" t="s">
        <v>29</v>
      </c>
      <c r="V1782" s="3" t="s">
        <v>33</v>
      </c>
    </row>
    <row r="1783" spans="1:22" x14ac:dyDescent="0.25">
      <c r="A1783" s="3" t="s">
        <v>138</v>
      </c>
      <c r="B1783" s="3">
        <v>31.79</v>
      </c>
      <c r="C1783" s="3" t="str" cm="1">
        <f t="array" ref="C1783">_xlfn.IFS($B1783&lt;18.5,"Underweight",$B1783&lt;24.9,"Normal Weight",$B1783&lt;29.9,"Overweight",TRUE,"Obesity")</f>
        <v>Obesity</v>
      </c>
      <c r="D1783" s="3">
        <v>5.51</v>
      </c>
      <c r="E1783" s="3" t="str">
        <f t="shared" si="81"/>
        <v>Normal</v>
      </c>
      <c r="F1783" s="3" t="s">
        <v>21</v>
      </c>
      <c r="G1783" s="3" t="s">
        <v>20</v>
      </c>
      <c r="H1783" s="3" t="s">
        <v>20</v>
      </c>
      <c r="I1783" s="3">
        <v>2</v>
      </c>
      <c r="J1783" s="3" t="s">
        <v>21</v>
      </c>
      <c r="L1783" s="3" t="s">
        <v>138</v>
      </c>
      <c r="M1783" s="3">
        <v>1966</v>
      </c>
      <c r="N1783" s="3" t="s">
        <v>22</v>
      </c>
      <c r="O1783" s="3">
        <v>25</v>
      </c>
      <c r="P1783" s="5">
        <f t="shared" si="82"/>
        <v>24405</v>
      </c>
      <c r="Q1783" s="3">
        <f t="shared" si="83"/>
        <v>56</v>
      </c>
      <c r="R1783" s="3">
        <v>2</v>
      </c>
      <c r="S1783" s="99">
        <v>43813.87</v>
      </c>
      <c r="T1783" s="3" t="s">
        <v>29</v>
      </c>
      <c r="U1783" s="3" t="s">
        <v>29</v>
      </c>
      <c r="V1783" s="3" t="s">
        <v>25</v>
      </c>
    </row>
    <row r="1784" spans="1:22" x14ac:dyDescent="0.25">
      <c r="A1784" s="3" t="s">
        <v>995</v>
      </c>
      <c r="B1784" s="3">
        <v>27.83</v>
      </c>
      <c r="C1784" s="3" t="str" cm="1">
        <f t="array" ref="C1784">_xlfn.IFS($B1784&lt;18.5,"Underweight",$B1784&lt;24.9,"Normal Weight",$B1784&lt;29.9,"Overweight",TRUE,"Obesity")</f>
        <v>Overweight</v>
      </c>
      <c r="D1784" s="3">
        <v>5.36</v>
      </c>
      <c r="E1784" s="3" t="str">
        <f t="shared" si="81"/>
        <v>Normal</v>
      </c>
      <c r="F1784" s="3" t="s">
        <v>20</v>
      </c>
      <c r="G1784" s="3" t="s">
        <v>20</v>
      </c>
      <c r="H1784" s="3" t="s">
        <v>20</v>
      </c>
      <c r="I1784" s="3">
        <v>2</v>
      </c>
      <c r="J1784" s="3" t="s">
        <v>20</v>
      </c>
      <c r="L1784" s="3" t="s">
        <v>995</v>
      </c>
      <c r="M1784" s="3">
        <v>1972</v>
      </c>
      <c r="N1784" s="3" t="s">
        <v>32</v>
      </c>
      <c r="O1784" s="3">
        <v>14</v>
      </c>
      <c r="P1784" s="5">
        <f t="shared" si="82"/>
        <v>26464</v>
      </c>
      <c r="Q1784" s="3">
        <f t="shared" si="83"/>
        <v>50</v>
      </c>
      <c r="R1784" s="3">
        <v>3</v>
      </c>
      <c r="S1784" s="99">
        <v>19749.38</v>
      </c>
      <c r="T1784" s="3" t="s">
        <v>23</v>
      </c>
      <c r="U1784" s="3" t="s">
        <v>24</v>
      </c>
      <c r="V1784" s="3" t="s">
        <v>25</v>
      </c>
    </row>
    <row r="1785" spans="1:22" x14ac:dyDescent="0.25">
      <c r="A1785" s="3" t="s">
        <v>997</v>
      </c>
      <c r="B1785" s="3">
        <v>28.93</v>
      </c>
      <c r="C1785" s="3" t="str" cm="1">
        <f t="array" ref="C1785">_xlfn.IFS($B1785&lt;18.5,"Underweight",$B1785&lt;24.9,"Normal Weight",$B1785&lt;29.9,"Overweight",TRUE,"Obesity")</f>
        <v>Overweight</v>
      </c>
      <c r="D1785" s="3">
        <v>5.2</v>
      </c>
      <c r="E1785" s="3" t="str">
        <f t="shared" si="81"/>
        <v>Normal</v>
      </c>
      <c r="F1785" s="3" t="s">
        <v>20</v>
      </c>
      <c r="G1785" s="3" t="s">
        <v>20</v>
      </c>
      <c r="H1785" s="3" t="s">
        <v>20</v>
      </c>
      <c r="I1785" s="3">
        <v>0</v>
      </c>
      <c r="J1785" s="3" t="s">
        <v>21</v>
      </c>
      <c r="L1785" s="3" t="s">
        <v>997</v>
      </c>
      <c r="M1785" s="3">
        <v>1990</v>
      </c>
      <c r="N1785" s="3" t="s">
        <v>51</v>
      </c>
      <c r="O1785" s="3">
        <v>8</v>
      </c>
      <c r="P1785" s="5">
        <f t="shared" si="82"/>
        <v>33093</v>
      </c>
      <c r="Q1785" s="3">
        <f t="shared" si="83"/>
        <v>32</v>
      </c>
      <c r="R1785" s="3">
        <v>1</v>
      </c>
      <c r="S1785" s="99">
        <v>19719.689999999999</v>
      </c>
      <c r="T1785" s="3" t="s">
        <v>23</v>
      </c>
      <c r="U1785" s="3" t="s">
        <v>29</v>
      </c>
      <c r="V1785" s="3" t="s">
        <v>25</v>
      </c>
    </row>
    <row r="1786" spans="1:22" x14ac:dyDescent="0.25">
      <c r="A1786" s="3" t="s">
        <v>999</v>
      </c>
      <c r="B1786" s="3">
        <v>33.82</v>
      </c>
      <c r="C1786" s="3" t="str" cm="1">
        <f t="array" ref="C1786">_xlfn.IFS($B1786&lt;18.5,"Underweight",$B1786&lt;24.9,"Normal Weight",$B1786&lt;29.9,"Overweight",TRUE,"Obesity")</f>
        <v>Obesity</v>
      </c>
      <c r="D1786" s="3">
        <v>5.42</v>
      </c>
      <c r="E1786" s="3" t="str">
        <f t="shared" si="81"/>
        <v>Normal</v>
      </c>
      <c r="F1786" s="3" t="s">
        <v>20</v>
      </c>
      <c r="G1786" s="3" t="s">
        <v>20</v>
      </c>
      <c r="H1786" s="3" t="s">
        <v>20</v>
      </c>
      <c r="I1786" s="3">
        <v>0</v>
      </c>
      <c r="J1786" s="3" t="s">
        <v>20</v>
      </c>
      <c r="L1786" s="3" t="s">
        <v>999</v>
      </c>
      <c r="M1786" s="3">
        <v>1994</v>
      </c>
      <c r="N1786" s="3" t="s">
        <v>51</v>
      </c>
      <c r="O1786" s="3">
        <v>27</v>
      </c>
      <c r="P1786" s="5">
        <f t="shared" si="82"/>
        <v>34573</v>
      </c>
      <c r="Q1786" s="3">
        <f t="shared" si="83"/>
        <v>28</v>
      </c>
      <c r="R1786" s="3">
        <v>0</v>
      </c>
      <c r="S1786" s="99">
        <v>19673.34</v>
      </c>
      <c r="T1786" s="3" t="s">
        <v>23</v>
      </c>
      <c r="U1786" s="3" t="s">
        <v>29</v>
      </c>
      <c r="V1786" s="3" t="s">
        <v>33</v>
      </c>
    </row>
    <row r="1787" spans="1:22" x14ac:dyDescent="0.25">
      <c r="A1787" s="3" t="s">
        <v>1000</v>
      </c>
      <c r="B1787" s="3">
        <v>20.234999999999999</v>
      </c>
      <c r="C1787" s="3" t="str" cm="1">
        <f t="array" ref="C1787">_xlfn.IFS($B1787&lt;18.5,"Underweight",$B1787&lt;24.9,"Normal Weight",$B1787&lt;29.9,"Overweight",TRUE,"Obesity")</f>
        <v>Normal Weight</v>
      </c>
      <c r="D1787" s="3">
        <v>6.84</v>
      </c>
      <c r="E1787" s="3" t="str">
        <f t="shared" si="81"/>
        <v>Diabetes</v>
      </c>
      <c r="F1787" s="3" t="s">
        <v>20</v>
      </c>
      <c r="G1787" s="3" t="s">
        <v>20</v>
      </c>
      <c r="H1787" s="3" t="s">
        <v>20</v>
      </c>
      <c r="I1787" s="3">
        <v>0</v>
      </c>
      <c r="J1787" s="3" t="s">
        <v>21</v>
      </c>
      <c r="L1787" s="3" t="s">
        <v>1000</v>
      </c>
      <c r="M1787" s="3">
        <v>1978</v>
      </c>
      <c r="N1787" s="3" t="s">
        <v>47</v>
      </c>
      <c r="O1787" s="3">
        <v>24</v>
      </c>
      <c r="P1787" s="5">
        <f t="shared" si="82"/>
        <v>28757</v>
      </c>
      <c r="Q1787" s="3">
        <f t="shared" si="83"/>
        <v>44</v>
      </c>
      <c r="R1787" s="3">
        <v>1</v>
      </c>
      <c r="S1787" s="99">
        <v>19594.810000000001</v>
      </c>
      <c r="T1787" s="3" t="s">
        <v>23</v>
      </c>
      <c r="U1787" s="3" t="s">
        <v>23</v>
      </c>
      <c r="V1787" s="3" t="s">
        <v>119</v>
      </c>
    </row>
    <row r="1788" spans="1:22" x14ac:dyDescent="0.25">
      <c r="A1788" s="3" t="s">
        <v>1002</v>
      </c>
      <c r="B1788" s="3">
        <v>49.2</v>
      </c>
      <c r="C1788" s="3" t="str" cm="1">
        <f t="array" ref="C1788">_xlfn.IFS($B1788&lt;18.5,"Underweight",$B1788&lt;24.9,"Normal Weight",$B1788&lt;29.9,"Overweight",TRUE,"Obesity")</f>
        <v>Obesity</v>
      </c>
      <c r="D1788" s="3">
        <v>10.9</v>
      </c>
      <c r="E1788" s="3" t="str">
        <f t="shared" si="81"/>
        <v>Diabetes</v>
      </c>
      <c r="F1788" s="3" t="s">
        <v>21</v>
      </c>
      <c r="G1788" s="3" t="s">
        <v>20</v>
      </c>
      <c r="H1788" s="3" t="s">
        <v>21</v>
      </c>
      <c r="I1788" s="3">
        <v>1</v>
      </c>
      <c r="J1788" s="3" t="s">
        <v>20</v>
      </c>
      <c r="L1788" s="3" t="s">
        <v>1002</v>
      </c>
      <c r="M1788" s="3">
        <v>1963</v>
      </c>
      <c r="N1788" s="3" t="s">
        <v>61</v>
      </c>
      <c r="O1788" s="3">
        <v>14</v>
      </c>
      <c r="P1788" s="5">
        <f t="shared" si="82"/>
        <v>23206</v>
      </c>
      <c r="Q1788" s="3">
        <f t="shared" si="83"/>
        <v>59</v>
      </c>
      <c r="R1788" s="3">
        <v>0</v>
      </c>
      <c r="S1788" s="99">
        <v>19551.34</v>
      </c>
      <c r="T1788" s="3" t="s">
        <v>23</v>
      </c>
      <c r="U1788" s="3" t="s">
        <v>24</v>
      </c>
      <c r="V1788" s="3" t="s">
        <v>33</v>
      </c>
    </row>
    <row r="1789" spans="1:22" x14ac:dyDescent="0.25">
      <c r="A1789" s="3" t="s">
        <v>1004</v>
      </c>
      <c r="B1789" s="3">
        <v>26.4</v>
      </c>
      <c r="C1789" s="3" t="str" cm="1">
        <f t="array" ref="C1789">_xlfn.IFS($B1789&lt;18.5,"Underweight",$B1789&lt;24.9,"Normal Weight",$B1789&lt;29.9,"Overweight",TRUE,"Obesity")</f>
        <v>Overweight</v>
      </c>
      <c r="D1789" s="3">
        <v>4.87</v>
      </c>
      <c r="E1789" s="3" t="str">
        <f t="shared" si="81"/>
        <v>Normal</v>
      </c>
      <c r="F1789" s="3" t="s">
        <v>21</v>
      </c>
      <c r="G1789" s="3" t="s">
        <v>20</v>
      </c>
      <c r="H1789" s="3" t="s">
        <v>20</v>
      </c>
      <c r="I1789" s="3">
        <v>0</v>
      </c>
      <c r="J1789" s="3" t="s">
        <v>21</v>
      </c>
      <c r="L1789" s="3" t="s">
        <v>1004</v>
      </c>
      <c r="M1789" s="3">
        <v>1985</v>
      </c>
      <c r="N1789" s="3" t="s">
        <v>47</v>
      </c>
      <c r="O1789" s="3">
        <v>17</v>
      </c>
      <c r="P1789" s="5">
        <f t="shared" si="82"/>
        <v>31307</v>
      </c>
      <c r="Q1789" s="3">
        <f t="shared" si="83"/>
        <v>37</v>
      </c>
      <c r="R1789" s="3">
        <v>0</v>
      </c>
      <c r="S1789" s="99">
        <v>19539.240000000002</v>
      </c>
      <c r="T1789" s="3" t="s">
        <v>23</v>
      </c>
      <c r="U1789" s="3" t="s">
        <v>23</v>
      </c>
      <c r="V1789" s="3" t="s">
        <v>25</v>
      </c>
    </row>
    <row r="1790" spans="1:22" x14ac:dyDescent="0.25">
      <c r="A1790" s="3" t="s">
        <v>1006</v>
      </c>
      <c r="B1790" s="3">
        <v>28.38</v>
      </c>
      <c r="C1790" s="3" t="str" cm="1">
        <f t="array" ref="C1790">_xlfn.IFS($B1790&lt;18.5,"Underweight",$B1790&lt;24.9,"Normal Weight",$B1790&lt;29.9,"Overweight",TRUE,"Obesity")</f>
        <v>Overweight</v>
      </c>
      <c r="D1790" s="3">
        <v>6.07</v>
      </c>
      <c r="E1790" s="3" t="str">
        <f t="shared" si="81"/>
        <v>Prediabetes</v>
      </c>
      <c r="F1790" s="3" t="s">
        <v>20</v>
      </c>
      <c r="G1790" s="3" t="s">
        <v>20</v>
      </c>
      <c r="H1790" s="3" t="s">
        <v>20</v>
      </c>
      <c r="I1790" s="3">
        <v>1</v>
      </c>
      <c r="J1790" s="3" t="s">
        <v>21</v>
      </c>
      <c r="L1790" s="3" t="s">
        <v>1006</v>
      </c>
      <c r="M1790" s="3">
        <v>1992</v>
      </c>
      <c r="N1790" s="3" t="s">
        <v>51</v>
      </c>
      <c r="O1790" s="3">
        <v>19</v>
      </c>
      <c r="P1790" s="5">
        <f t="shared" si="82"/>
        <v>33835</v>
      </c>
      <c r="Q1790" s="3">
        <f t="shared" si="83"/>
        <v>30</v>
      </c>
      <c r="R1790" s="3">
        <v>1</v>
      </c>
      <c r="S1790" s="99">
        <v>19521.97</v>
      </c>
      <c r="T1790" s="3" t="s">
        <v>23</v>
      </c>
      <c r="U1790" s="3" t="s">
        <v>29</v>
      </c>
      <c r="V1790" s="3" t="s">
        <v>25</v>
      </c>
    </row>
    <row r="1791" spans="1:22" x14ac:dyDescent="0.25">
      <c r="A1791" s="3" t="s">
        <v>1008</v>
      </c>
      <c r="B1791" s="3">
        <v>24.64</v>
      </c>
      <c r="C1791" s="3" t="str" cm="1">
        <f t="array" ref="C1791">_xlfn.IFS($B1791&lt;18.5,"Underweight",$B1791&lt;24.9,"Normal Weight",$B1791&lt;29.9,"Overweight",TRUE,"Obesity")</f>
        <v>Normal Weight</v>
      </c>
      <c r="D1791" s="3">
        <v>4.33</v>
      </c>
      <c r="E1791" s="3" t="str">
        <f t="shared" si="81"/>
        <v>Normal</v>
      </c>
      <c r="F1791" s="3" t="s">
        <v>20</v>
      </c>
      <c r="G1791" s="3" t="s">
        <v>20</v>
      </c>
      <c r="H1791" s="3" t="s">
        <v>20</v>
      </c>
      <c r="I1791" s="3">
        <v>0</v>
      </c>
      <c r="J1791" s="3" t="s">
        <v>21</v>
      </c>
      <c r="L1791" s="3" t="s">
        <v>1008</v>
      </c>
      <c r="M1791" s="3">
        <v>1980</v>
      </c>
      <c r="N1791" s="3" t="s">
        <v>56</v>
      </c>
      <c r="O1791" s="3">
        <v>8</v>
      </c>
      <c r="P1791" s="5">
        <f t="shared" si="82"/>
        <v>29533</v>
      </c>
      <c r="Q1791" s="3">
        <f t="shared" si="83"/>
        <v>42</v>
      </c>
      <c r="R1791" s="3">
        <v>0</v>
      </c>
      <c r="S1791" s="99">
        <v>19515.54</v>
      </c>
      <c r="T1791" s="3" t="s">
        <v>23</v>
      </c>
      <c r="U1791" s="3" t="s">
        <v>23</v>
      </c>
      <c r="V1791" s="3" t="s">
        <v>25</v>
      </c>
    </row>
    <row r="1792" spans="1:22" x14ac:dyDescent="0.25">
      <c r="A1792" s="3" t="s">
        <v>1010</v>
      </c>
      <c r="B1792" s="3">
        <v>39.71</v>
      </c>
      <c r="C1792" s="3" t="str" cm="1">
        <f t="array" ref="C1792">_xlfn.IFS($B1792&lt;18.5,"Underweight",$B1792&lt;24.9,"Normal Weight",$B1792&lt;29.9,"Overweight",TRUE,"Obesity")</f>
        <v>Obesity</v>
      </c>
      <c r="D1792" s="3">
        <v>5.83</v>
      </c>
      <c r="E1792" s="3" t="str">
        <f t="shared" si="81"/>
        <v>Prediabetes</v>
      </c>
      <c r="F1792" s="3" t="s">
        <v>20</v>
      </c>
      <c r="G1792" s="3" t="s">
        <v>20</v>
      </c>
      <c r="H1792" s="3" t="s">
        <v>20</v>
      </c>
      <c r="I1792" s="3">
        <v>1</v>
      </c>
      <c r="J1792" s="3" t="s">
        <v>20</v>
      </c>
      <c r="L1792" s="3" t="s">
        <v>1010</v>
      </c>
      <c r="M1792" s="3">
        <v>1987</v>
      </c>
      <c r="N1792" s="3" t="s">
        <v>56</v>
      </c>
      <c r="O1792" s="3">
        <v>30</v>
      </c>
      <c r="P1792" s="5">
        <f t="shared" si="82"/>
        <v>32111</v>
      </c>
      <c r="Q1792" s="3">
        <f t="shared" si="83"/>
        <v>35</v>
      </c>
      <c r="R1792" s="3">
        <v>4</v>
      </c>
      <c r="S1792" s="99">
        <v>19496.72</v>
      </c>
      <c r="T1792" s="3" t="s">
        <v>23</v>
      </c>
      <c r="U1792" s="3" t="s">
        <v>24</v>
      </c>
      <c r="V1792" s="3" t="s">
        <v>137</v>
      </c>
    </row>
    <row r="1793" spans="1:22" x14ac:dyDescent="0.25">
      <c r="A1793" s="3" t="s">
        <v>1012</v>
      </c>
      <c r="B1793" s="3">
        <v>22.22</v>
      </c>
      <c r="C1793" s="3" t="str" cm="1">
        <f t="array" ref="C1793">_xlfn.IFS($B1793&lt;18.5,"Underweight",$B1793&lt;24.9,"Normal Weight",$B1793&lt;29.9,"Overweight",TRUE,"Obesity")</f>
        <v>Normal Weight</v>
      </c>
      <c r="D1793" s="3">
        <v>5.5</v>
      </c>
      <c r="E1793" s="3" t="str">
        <f t="shared" si="81"/>
        <v>Normal</v>
      </c>
      <c r="F1793" s="3" t="s">
        <v>20</v>
      </c>
      <c r="G1793" s="3" t="s">
        <v>20</v>
      </c>
      <c r="H1793" s="3" t="s">
        <v>20</v>
      </c>
      <c r="I1793" s="3">
        <v>0</v>
      </c>
      <c r="J1793" s="3" t="s">
        <v>21</v>
      </c>
      <c r="L1793" s="3" t="s">
        <v>1012</v>
      </c>
      <c r="M1793" s="3">
        <v>1982</v>
      </c>
      <c r="N1793" s="3" t="s">
        <v>28</v>
      </c>
      <c r="O1793" s="3">
        <v>15</v>
      </c>
      <c r="P1793" s="5">
        <f t="shared" si="82"/>
        <v>30300</v>
      </c>
      <c r="Q1793" s="3">
        <f t="shared" si="83"/>
        <v>40</v>
      </c>
      <c r="R1793" s="3">
        <v>2</v>
      </c>
      <c r="S1793" s="99">
        <v>19444.27</v>
      </c>
      <c r="T1793" s="3" t="s">
        <v>23</v>
      </c>
      <c r="U1793" s="3" t="s">
        <v>23</v>
      </c>
      <c r="V1793" s="3" t="s">
        <v>25</v>
      </c>
    </row>
    <row r="1794" spans="1:22" x14ac:dyDescent="0.25">
      <c r="A1794" s="3" t="s">
        <v>140</v>
      </c>
      <c r="B1794" s="3">
        <v>41.895000000000003</v>
      </c>
      <c r="C1794" s="3" t="str" cm="1">
        <f t="array" ref="C1794">_xlfn.IFS($B1794&lt;18.5,"Underweight",$B1794&lt;24.9,"Normal Weight",$B1794&lt;29.9,"Overweight",TRUE,"Obesity")</f>
        <v>Obesity</v>
      </c>
      <c r="D1794" s="3">
        <v>10.87</v>
      </c>
      <c r="E1794" s="3" t="str">
        <f t="shared" ref="E1794:E1857" si="84">IF($D1794&lt;5.7,"Normal",IF($D1794&lt;6.5,"Prediabetes","Diabetes"))</f>
        <v>Diabetes</v>
      </c>
      <c r="F1794" s="3" t="s">
        <v>21</v>
      </c>
      <c r="G1794" s="3" t="s">
        <v>20</v>
      </c>
      <c r="H1794" s="3" t="s">
        <v>20</v>
      </c>
      <c r="I1794" s="3">
        <v>1</v>
      </c>
      <c r="J1794" s="3" t="s">
        <v>21</v>
      </c>
      <c r="L1794" s="3" t="s">
        <v>140</v>
      </c>
      <c r="M1794" s="3">
        <v>1986</v>
      </c>
      <c r="N1794" s="3" t="s">
        <v>28</v>
      </c>
      <c r="O1794" s="3">
        <v>29</v>
      </c>
      <c r="P1794" s="5">
        <f t="shared" ref="P1794:P1857" si="85">DATE($M1794,MONTH(1&amp;$N1794),$O1794)</f>
        <v>31775</v>
      </c>
      <c r="Q1794" s="3">
        <f t="shared" ref="Q1794:Q1857" si="86">DATEDIF($P1794,DATE(2023,6,8),"Y")</f>
        <v>36</v>
      </c>
      <c r="R1794" s="3">
        <v>3</v>
      </c>
      <c r="S1794" s="99">
        <v>43753.34</v>
      </c>
      <c r="T1794" s="3" t="s">
        <v>29</v>
      </c>
      <c r="U1794" s="3" t="s">
        <v>23</v>
      </c>
      <c r="V1794" s="3" t="s">
        <v>236</v>
      </c>
    </row>
    <row r="1795" spans="1:22" x14ac:dyDescent="0.25">
      <c r="A1795" s="3" t="s">
        <v>1014</v>
      </c>
      <c r="B1795" s="3">
        <v>33.344999999999999</v>
      </c>
      <c r="C1795" s="3" t="str" cm="1">
        <f t="array" ref="C1795">_xlfn.IFS($B1795&lt;18.5,"Underweight",$B1795&lt;24.9,"Normal Weight",$B1795&lt;29.9,"Overweight",TRUE,"Obesity")</f>
        <v>Obesity</v>
      </c>
      <c r="D1795" s="3">
        <v>4.79</v>
      </c>
      <c r="E1795" s="3" t="str">
        <f t="shared" si="84"/>
        <v>Normal</v>
      </c>
      <c r="F1795" s="3" t="s">
        <v>20</v>
      </c>
      <c r="G1795" s="3" t="s">
        <v>20</v>
      </c>
      <c r="H1795" s="3" t="s">
        <v>21</v>
      </c>
      <c r="I1795" s="3">
        <v>1</v>
      </c>
      <c r="J1795" s="3" t="s">
        <v>20</v>
      </c>
      <c r="L1795" s="3" t="s">
        <v>1014</v>
      </c>
      <c r="M1795" s="3">
        <v>1993</v>
      </c>
      <c r="N1795" s="3" t="s">
        <v>47</v>
      </c>
      <c r="O1795" s="3">
        <v>6</v>
      </c>
      <c r="P1795" s="5">
        <f t="shared" si="85"/>
        <v>34218</v>
      </c>
      <c r="Q1795" s="3">
        <f t="shared" si="86"/>
        <v>29</v>
      </c>
      <c r="R1795" s="3">
        <v>2</v>
      </c>
      <c r="S1795" s="99">
        <v>19442.349999999999</v>
      </c>
      <c r="T1795" s="3" t="s">
        <v>23</v>
      </c>
      <c r="U1795" s="3" t="s">
        <v>24</v>
      </c>
      <c r="V1795" s="3" t="s">
        <v>33</v>
      </c>
    </row>
    <row r="1796" spans="1:22" x14ac:dyDescent="0.25">
      <c r="A1796" s="3" t="s">
        <v>1016</v>
      </c>
      <c r="B1796" s="3">
        <v>24.42</v>
      </c>
      <c r="C1796" s="3" t="str" cm="1">
        <f t="array" ref="C1796">_xlfn.IFS($B1796&lt;18.5,"Underweight",$B1796&lt;24.9,"Normal Weight",$B1796&lt;29.9,"Overweight",TRUE,"Obesity")</f>
        <v>Normal Weight</v>
      </c>
      <c r="D1796" s="3">
        <v>5.81</v>
      </c>
      <c r="E1796" s="3" t="str">
        <f t="shared" si="84"/>
        <v>Prediabetes</v>
      </c>
      <c r="F1796" s="3" t="s">
        <v>20</v>
      </c>
      <c r="G1796" s="3" t="s">
        <v>20</v>
      </c>
      <c r="H1796" s="3" t="s">
        <v>20</v>
      </c>
      <c r="I1796" s="3">
        <v>1</v>
      </c>
      <c r="J1796" s="3" t="s">
        <v>21</v>
      </c>
      <c r="L1796" s="3" t="s">
        <v>1016</v>
      </c>
      <c r="M1796" s="3">
        <v>1987</v>
      </c>
      <c r="N1796" s="3" t="s">
        <v>32</v>
      </c>
      <c r="O1796" s="3">
        <v>30</v>
      </c>
      <c r="P1796" s="5">
        <f t="shared" si="85"/>
        <v>31958</v>
      </c>
      <c r="Q1796" s="3">
        <f t="shared" si="86"/>
        <v>35</v>
      </c>
      <c r="R1796" s="3">
        <v>3</v>
      </c>
      <c r="S1796" s="99">
        <v>19362</v>
      </c>
      <c r="T1796" s="3" t="s">
        <v>23</v>
      </c>
      <c r="U1796" s="3" t="s">
        <v>24</v>
      </c>
      <c r="V1796" s="3" t="s">
        <v>25</v>
      </c>
    </row>
    <row r="1797" spans="1:22" x14ac:dyDescent="0.25">
      <c r="A1797" s="3" t="s">
        <v>1018</v>
      </c>
      <c r="B1797" s="3">
        <v>29.81</v>
      </c>
      <c r="C1797" s="3" t="str" cm="1">
        <f t="array" ref="C1797">_xlfn.IFS($B1797&lt;18.5,"Underweight",$B1797&lt;24.9,"Normal Weight",$B1797&lt;29.9,"Overweight",TRUE,"Obesity")</f>
        <v>Overweight</v>
      </c>
      <c r="D1797" s="3">
        <v>5.58</v>
      </c>
      <c r="E1797" s="3" t="str">
        <f t="shared" si="84"/>
        <v>Normal</v>
      </c>
      <c r="F1797" s="3" t="s">
        <v>20</v>
      </c>
      <c r="G1797" s="3" t="s">
        <v>20</v>
      </c>
      <c r="H1797" s="3" t="s">
        <v>20</v>
      </c>
      <c r="I1797" s="3">
        <v>0</v>
      </c>
      <c r="J1797" s="3" t="s">
        <v>21</v>
      </c>
      <c r="L1797" s="3" t="s">
        <v>1018</v>
      </c>
      <c r="M1797" s="3">
        <v>1991</v>
      </c>
      <c r="N1797" s="3" t="s">
        <v>51</v>
      </c>
      <c r="O1797" s="3">
        <v>24</v>
      </c>
      <c r="P1797" s="5">
        <f t="shared" si="85"/>
        <v>33474</v>
      </c>
      <c r="Q1797" s="3">
        <f t="shared" si="86"/>
        <v>31</v>
      </c>
      <c r="R1797" s="3">
        <v>0</v>
      </c>
      <c r="S1797" s="99">
        <v>19350.37</v>
      </c>
      <c r="T1797" s="3" t="s">
        <v>23</v>
      </c>
      <c r="U1797" s="3" t="s">
        <v>24</v>
      </c>
      <c r="V1797" s="3" t="s">
        <v>25</v>
      </c>
    </row>
    <row r="1798" spans="1:22" x14ac:dyDescent="0.25">
      <c r="A1798" s="3" t="s">
        <v>1020</v>
      </c>
      <c r="B1798" s="3">
        <v>51.18</v>
      </c>
      <c r="C1798" s="3" t="str" cm="1">
        <f t="array" ref="C1798">_xlfn.IFS($B1798&lt;18.5,"Underweight",$B1798&lt;24.9,"Normal Weight",$B1798&lt;29.9,"Overweight",TRUE,"Obesity")</f>
        <v>Obesity</v>
      </c>
      <c r="D1798" s="3">
        <v>4.4000000000000004</v>
      </c>
      <c r="E1798" s="3" t="str">
        <f t="shared" si="84"/>
        <v>Normal</v>
      </c>
      <c r="F1798" s="3" t="s">
        <v>21</v>
      </c>
      <c r="G1798" s="3" t="s">
        <v>20</v>
      </c>
      <c r="H1798" s="3" t="s">
        <v>20</v>
      </c>
      <c r="I1798" s="3">
        <v>2</v>
      </c>
      <c r="J1798" s="3" t="s">
        <v>20</v>
      </c>
      <c r="L1798" s="3" t="s">
        <v>1020</v>
      </c>
      <c r="M1798" s="3">
        <v>1966</v>
      </c>
      <c r="N1798" s="3" t="s">
        <v>56</v>
      </c>
      <c r="O1798" s="3">
        <v>15</v>
      </c>
      <c r="P1798" s="5">
        <f t="shared" si="85"/>
        <v>24426</v>
      </c>
      <c r="Q1798" s="3">
        <f t="shared" si="86"/>
        <v>56</v>
      </c>
      <c r="R1798" s="3">
        <v>0</v>
      </c>
      <c r="S1798" s="99">
        <v>19321.060000000001</v>
      </c>
      <c r="T1798" s="3" t="s">
        <v>23</v>
      </c>
      <c r="U1798" s="3" t="s">
        <v>23</v>
      </c>
      <c r="V1798" s="3" t="s">
        <v>33</v>
      </c>
    </row>
    <row r="1799" spans="1:22" x14ac:dyDescent="0.25">
      <c r="A1799" s="3" t="s">
        <v>1021</v>
      </c>
      <c r="B1799" s="3">
        <v>51.37</v>
      </c>
      <c r="C1799" s="3" t="str" cm="1">
        <f t="array" ref="C1799">_xlfn.IFS($B1799&lt;18.5,"Underweight",$B1799&lt;24.9,"Normal Weight",$B1799&lt;29.9,"Overweight",TRUE,"Obesity")</f>
        <v>Obesity</v>
      </c>
      <c r="D1799" s="3">
        <v>8.18</v>
      </c>
      <c r="E1799" s="3" t="str">
        <f t="shared" si="84"/>
        <v>Diabetes</v>
      </c>
      <c r="F1799" s="3" t="s">
        <v>21</v>
      </c>
      <c r="G1799" s="3" t="s">
        <v>20</v>
      </c>
      <c r="H1799" s="3" t="s">
        <v>20</v>
      </c>
      <c r="I1799" s="3">
        <v>0</v>
      </c>
      <c r="J1799" s="3" t="s">
        <v>20</v>
      </c>
      <c r="L1799" s="3" t="s">
        <v>1021</v>
      </c>
      <c r="M1799" s="3">
        <v>1967</v>
      </c>
      <c r="N1799" s="3" t="s">
        <v>61</v>
      </c>
      <c r="O1799" s="3">
        <v>29</v>
      </c>
      <c r="P1799" s="5">
        <f t="shared" si="85"/>
        <v>24682</v>
      </c>
      <c r="Q1799" s="3">
        <f t="shared" si="86"/>
        <v>55</v>
      </c>
      <c r="R1799" s="3">
        <v>0</v>
      </c>
      <c r="S1799" s="99">
        <v>19259.96</v>
      </c>
      <c r="T1799" s="3" t="s">
        <v>23</v>
      </c>
      <c r="U1799" s="3" t="s">
        <v>23</v>
      </c>
      <c r="V1799" s="3" t="s">
        <v>33</v>
      </c>
    </row>
    <row r="1800" spans="1:22" x14ac:dyDescent="0.25">
      <c r="A1800" s="3" t="s">
        <v>1023</v>
      </c>
      <c r="B1800" s="3">
        <v>36.19</v>
      </c>
      <c r="C1800" s="3" t="str" cm="1">
        <f t="array" ref="C1800">_xlfn.IFS($B1800&lt;18.5,"Underweight",$B1800&lt;24.9,"Normal Weight",$B1800&lt;29.9,"Overweight",TRUE,"Obesity")</f>
        <v>Obesity</v>
      </c>
      <c r="D1800" s="3">
        <v>5.52</v>
      </c>
      <c r="E1800" s="3" t="str">
        <f t="shared" si="84"/>
        <v>Normal</v>
      </c>
      <c r="F1800" s="3" t="s">
        <v>21</v>
      </c>
      <c r="G1800" s="3" t="s">
        <v>20</v>
      </c>
      <c r="H1800" s="3" t="s">
        <v>20</v>
      </c>
      <c r="I1800" s="3">
        <v>0</v>
      </c>
      <c r="J1800" s="3" t="s">
        <v>20</v>
      </c>
      <c r="L1800" s="3" t="s">
        <v>1023</v>
      </c>
      <c r="M1800" s="3">
        <v>1985</v>
      </c>
      <c r="N1800" s="3" t="s">
        <v>28</v>
      </c>
      <c r="O1800" s="3">
        <v>28</v>
      </c>
      <c r="P1800" s="5">
        <f t="shared" si="85"/>
        <v>31409</v>
      </c>
      <c r="Q1800" s="3">
        <f t="shared" si="86"/>
        <v>37</v>
      </c>
      <c r="R1800" s="3">
        <v>0</v>
      </c>
      <c r="S1800" s="99">
        <v>19214.71</v>
      </c>
      <c r="T1800" s="3" t="s">
        <v>23</v>
      </c>
      <c r="U1800" s="3" t="s">
        <v>24</v>
      </c>
      <c r="V1800" s="3" t="s">
        <v>25</v>
      </c>
    </row>
    <row r="1801" spans="1:22" x14ac:dyDescent="0.25">
      <c r="A1801" s="3" t="s">
        <v>1025</v>
      </c>
      <c r="B1801" s="3">
        <v>25.9</v>
      </c>
      <c r="C1801" s="3" t="str" cm="1">
        <f t="array" ref="C1801">_xlfn.IFS($B1801&lt;18.5,"Underweight",$B1801&lt;24.9,"Normal Weight",$B1801&lt;29.9,"Overweight",TRUE,"Obesity")</f>
        <v>Overweight</v>
      </c>
      <c r="D1801" s="3">
        <v>4.84</v>
      </c>
      <c r="E1801" s="3" t="str">
        <f t="shared" si="84"/>
        <v>Normal</v>
      </c>
      <c r="F1801" s="3" t="s">
        <v>20</v>
      </c>
      <c r="G1801" s="3" t="s">
        <v>20</v>
      </c>
      <c r="H1801" s="3" t="s">
        <v>20</v>
      </c>
      <c r="I1801" s="3">
        <v>0</v>
      </c>
      <c r="J1801" s="3" t="s">
        <v>21</v>
      </c>
      <c r="L1801" s="3" t="s">
        <v>1025</v>
      </c>
      <c r="M1801" s="3">
        <v>1991</v>
      </c>
      <c r="N1801" s="3" t="s">
        <v>47</v>
      </c>
      <c r="O1801" s="3">
        <v>16</v>
      </c>
      <c r="P1801" s="5">
        <f t="shared" si="85"/>
        <v>33497</v>
      </c>
      <c r="Q1801" s="3">
        <f t="shared" si="86"/>
        <v>31</v>
      </c>
      <c r="R1801" s="3">
        <v>3</v>
      </c>
      <c r="S1801" s="99">
        <v>19199.939999999999</v>
      </c>
      <c r="T1801" s="3" t="s">
        <v>23</v>
      </c>
      <c r="U1801" s="3" t="s">
        <v>24</v>
      </c>
      <c r="V1801" s="3" t="s">
        <v>53</v>
      </c>
    </row>
    <row r="1802" spans="1:22" x14ac:dyDescent="0.25">
      <c r="A1802" s="3" t="s">
        <v>1027</v>
      </c>
      <c r="B1802" s="3">
        <v>35.72</v>
      </c>
      <c r="C1802" s="3" t="str" cm="1">
        <f t="array" ref="C1802">_xlfn.IFS($B1802&lt;18.5,"Underweight",$B1802&lt;24.9,"Normal Weight",$B1802&lt;29.9,"Overweight",TRUE,"Obesity")</f>
        <v>Obesity</v>
      </c>
      <c r="D1802" s="3">
        <v>4.08</v>
      </c>
      <c r="E1802" s="3" t="str">
        <f t="shared" si="84"/>
        <v>Normal</v>
      </c>
      <c r="F1802" s="3" t="s">
        <v>20</v>
      </c>
      <c r="G1802" s="3" t="s">
        <v>20</v>
      </c>
      <c r="H1802" s="3" t="s">
        <v>21</v>
      </c>
      <c r="I1802" s="3">
        <v>1</v>
      </c>
      <c r="J1802" s="3" t="s">
        <v>20</v>
      </c>
      <c r="L1802" s="3" t="s">
        <v>1027</v>
      </c>
      <c r="M1802" s="3">
        <v>1979</v>
      </c>
      <c r="N1802" s="3" t="s">
        <v>61</v>
      </c>
      <c r="O1802" s="3">
        <v>2</v>
      </c>
      <c r="P1802" s="5">
        <f t="shared" si="85"/>
        <v>29038</v>
      </c>
      <c r="Q1802" s="3">
        <f t="shared" si="86"/>
        <v>43</v>
      </c>
      <c r="R1802" s="3">
        <v>2</v>
      </c>
      <c r="S1802" s="99">
        <v>19144.580000000002</v>
      </c>
      <c r="T1802" s="3" t="s">
        <v>23</v>
      </c>
      <c r="U1802" s="3" t="s">
        <v>23</v>
      </c>
      <c r="V1802" s="3" t="s">
        <v>119</v>
      </c>
    </row>
    <row r="1803" spans="1:22" x14ac:dyDescent="0.25">
      <c r="A1803" s="3" t="s">
        <v>1029</v>
      </c>
      <c r="B1803" s="3">
        <v>27.94</v>
      </c>
      <c r="C1803" s="3" t="str" cm="1">
        <f t="array" ref="C1803">_xlfn.IFS($B1803&lt;18.5,"Underweight",$B1803&lt;24.9,"Normal Weight",$B1803&lt;29.9,"Overweight",TRUE,"Obesity")</f>
        <v>Overweight</v>
      </c>
      <c r="D1803" s="3">
        <v>4.4800000000000004</v>
      </c>
      <c r="E1803" s="3" t="str">
        <f t="shared" si="84"/>
        <v>Normal</v>
      </c>
      <c r="F1803" s="3" t="s">
        <v>20</v>
      </c>
      <c r="G1803" s="3" t="s">
        <v>20</v>
      </c>
      <c r="H1803" s="3" t="s">
        <v>21</v>
      </c>
      <c r="I1803" s="3">
        <v>1</v>
      </c>
      <c r="J1803" s="3" t="s">
        <v>21</v>
      </c>
      <c r="L1803" s="3" t="s">
        <v>1029</v>
      </c>
      <c r="M1803" s="3">
        <v>1993</v>
      </c>
      <c r="N1803" s="3" t="s">
        <v>47</v>
      </c>
      <c r="O1803" s="3">
        <v>28</v>
      </c>
      <c r="P1803" s="5">
        <f t="shared" si="85"/>
        <v>34240</v>
      </c>
      <c r="Q1803" s="3">
        <f t="shared" si="86"/>
        <v>29</v>
      </c>
      <c r="R1803" s="3">
        <v>1</v>
      </c>
      <c r="S1803" s="99">
        <v>19107.78</v>
      </c>
      <c r="T1803" s="3" t="s">
        <v>23</v>
      </c>
      <c r="U1803" s="3" t="s">
        <v>29</v>
      </c>
      <c r="V1803" s="3" t="s">
        <v>25</v>
      </c>
    </row>
    <row r="1804" spans="1:22" x14ac:dyDescent="0.25">
      <c r="A1804" s="3" t="s">
        <v>1031</v>
      </c>
      <c r="B1804" s="3">
        <v>27.1</v>
      </c>
      <c r="C1804" s="3" t="str" cm="1">
        <f t="array" ref="C1804">_xlfn.IFS($B1804&lt;18.5,"Underweight",$B1804&lt;24.9,"Normal Weight",$B1804&lt;29.9,"Overweight",TRUE,"Obesity")</f>
        <v>Overweight</v>
      </c>
      <c r="D1804" s="3">
        <v>5.73</v>
      </c>
      <c r="E1804" s="3" t="str">
        <f t="shared" si="84"/>
        <v>Prediabetes</v>
      </c>
      <c r="F1804" s="3" t="s">
        <v>20</v>
      </c>
      <c r="G1804" s="3" t="s">
        <v>20</v>
      </c>
      <c r="H1804" s="3" t="s">
        <v>20</v>
      </c>
      <c r="I1804" s="3">
        <v>0</v>
      </c>
      <c r="J1804" s="3" t="s">
        <v>21</v>
      </c>
      <c r="L1804" s="3" t="s">
        <v>1031</v>
      </c>
      <c r="M1804" s="3">
        <v>1989</v>
      </c>
      <c r="N1804" s="3" t="s">
        <v>32</v>
      </c>
      <c r="O1804" s="3">
        <v>5</v>
      </c>
      <c r="P1804" s="5">
        <f t="shared" si="85"/>
        <v>32664</v>
      </c>
      <c r="Q1804" s="3">
        <f t="shared" si="86"/>
        <v>34</v>
      </c>
      <c r="R1804" s="3">
        <v>1</v>
      </c>
      <c r="S1804" s="99">
        <v>19040.88</v>
      </c>
      <c r="T1804" s="3" t="s">
        <v>23</v>
      </c>
      <c r="U1804" s="3" t="s">
        <v>24</v>
      </c>
      <c r="V1804" s="3" t="s">
        <v>53</v>
      </c>
    </row>
    <row r="1805" spans="1:22" x14ac:dyDescent="0.25">
      <c r="A1805" s="3" t="s">
        <v>142</v>
      </c>
      <c r="B1805" s="3">
        <v>31.16</v>
      </c>
      <c r="C1805" s="3" t="str" cm="1">
        <f t="array" ref="C1805">_xlfn.IFS($B1805&lt;18.5,"Underweight",$B1805&lt;24.9,"Normal Weight",$B1805&lt;29.9,"Overweight",TRUE,"Obesity")</f>
        <v>Obesity</v>
      </c>
      <c r="D1805" s="3">
        <v>9.34</v>
      </c>
      <c r="E1805" s="3" t="str">
        <f t="shared" si="84"/>
        <v>Diabetes</v>
      </c>
      <c r="F1805" s="3" t="s">
        <v>20</v>
      </c>
      <c r="G1805" s="3" t="s">
        <v>20</v>
      </c>
      <c r="H1805" s="3" t="s">
        <v>20</v>
      </c>
      <c r="I1805" s="3">
        <v>0</v>
      </c>
      <c r="J1805" s="3" t="s">
        <v>21</v>
      </c>
      <c r="L1805" s="3" t="s">
        <v>142</v>
      </c>
      <c r="M1805" s="3">
        <v>1965</v>
      </c>
      <c r="N1805" s="3" t="s">
        <v>51</v>
      </c>
      <c r="O1805" s="3">
        <v>22</v>
      </c>
      <c r="P1805" s="5">
        <f t="shared" si="85"/>
        <v>23976</v>
      </c>
      <c r="Q1805" s="3">
        <f t="shared" si="86"/>
        <v>57</v>
      </c>
      <c r="R1805" s="3">
        <v>0</v>
      </c>
      <c r="S1805" s="99">
        <v>43578.94</v>
      </c>
      <c r="T1805" s="3" t="s">
        <v>29</v>
      </c>
      <c r="U1805" s="3" t="s">
        <v>29</v>
      </c>
      <c r="V1805" s="3" t="s">
        <v>33</v>
      </c>
    </row>
    <row r="1806" spans="1:22" x14ac:dyDescent="0.25">
      <c r="A1806" s="3" t="s">
        <v>1033</v>
      </c>
      <c r="B1806" s="3">
        <v>18.3</v>
      </c>
      <c r="C1806" s="3" t="str" cm="1">
        <f t="array" ref="C1806">_xlfn.IFS($B1806&lt;18.5,"Underweight",$B1806&lt;24.9,"Normal Weight",$B1806&lt;29.9,"Overweight",TRUE,"Obesity")</f>
        <v>Underweight</v>
      </c>
      <c r="D1806" s="3">
        <v>5.46</v>
      </c>
      <c r="E1806" s="3" t="str">
        <f t="shared" si="84"/>
        <v>Normal</v>
      </c>
      <c r="F1806" s="3" t="s">
        <v>21</v>
      </c>
      <c r="G1806" s="3" t="s">
        <v>20</v>
      </c>
      <c r="H1806" s="3" t="s">
        <v>21</v>
      </c>
      <c r="I1806" s="3">
        <v>1</v>
      </c>
      <c r="J1806" s="3" t="s">
        <v>21</v>
      </c>
      <c r="L1806" s="3" t="s">
        <v>1033</v>
      </c>
      <c r="M1806" s="3">
        <v>1983</v>
      </c>
      <c r="N1806" s="3" t="s">
        <v>28</v>
      </c>
      <c r="O1806" s="3">
        <v>19</v>
      </c>
      <c r="P1806" s="5">
        <f t="shared" si="85"/>
        <v>30669</v>
      </c>
      <c r="Q1806" s="3">
        <f t="shared" si="86"/>
        <v>39</v>
      </c>
      <c r="R1806" s="3">
        <v>5</v>
      </c>
      <c r="S1806" s="99">
        <v>19023.259999999998</v>
      </c>
      <c r="T1806" s="3" t="s">
        <v>23</v>
      </c>
      <c r="U1806" s="3" t="s">
        <v>24</v>
      </c>
      <c r="V1806" s="3" t="s">
        <v>53</v>
      </c>
    </row>
    <row r="1807" spans="1:22" x14ac:dyDescent="0.25">
      <c r="A1807" s="3" t="s">
        <v>1035</v>
      </c>
      <c r="B1807" s="3">
        <v>25.3</v>
      </c>
      <c r="C1807" s="3" t="str" cm="1">
        <f t="array" ref="C1807">_xlfn.IFS($B1807&lt;18.5,"Underweight",$B1807&lt;24.9,"Normal Weight",$B1807&lt;29.9,"Overweight",TRUE,"Obesity")</f>
        <v>Overweight</v>
      </c>
      <c r="D1807" s="3">
        <v>5.0199999999999996</v>
      </c>
      <c r="E1807" s="3" t="str">
        <f t="shared" si="84"/>
        <v>Normal</v>
      </c>
      <c r="F1807" s="3" t="s">
        <v>21</v>
      </c>
      <c r="G1807" s="3" t="s">
        <v>20</v>
      </c>
      <c r="H1807" s="3" t="s">
        <v>20</v>
      </c>
      <c r="I1807" s="3">
        <v>1</v>
      </c>
      <c r="J1807" s="3" t="s">
        <v>21</v>
      </c>
      <c r="L1807" s="3" t="s">
        <v>1035</v>
      </c>
      <c r="M1807" s="3">
        <v>1988</v>
      </c>
      <c r="N1807" s="3" t="s">
        <v>22</v>
      </c>
      <c r="O1807" s="3">
        <v>24</v>
      </c>
      <c r="P1807" s="5">
        <f t="shared" si="85"/>
        <v>32440</v>
      </c>
      <c r="Q1807" s="3">
        <f t="shared" si="86"/>
        <v>34</v>
      </c>
      <c r="R1807" s="3">
        <v>2</v>
      </c>
      <c r="S1807" s="99">
        <v>18972.5</v>
      </c>
      <c r="T1807" s="3" t="s">
        <v>23</v>
      </c>
      <c r="U1807" s="3" t="s">
        <v>24</v>
      </c>
      <c r="V1807" s="3" t="s">
        <v>25</v>
      </c>
    </row>
    <row r="1808" spans="1:22" x14ac:dyDescent="0.25">
      <c r="A1808" s="3" t="s">
        <v>1037</v>
      </c>
      <c r="B1808" s="3">
        <v>38.83</v>
      </c>
      <c r="C1808" s="3" t="str" cm="1">
        <f t="array" ref="C1808">_xlfn.IFS($B1808&lt;18.5,"Underweight",$B1808&lt;24.9,"Normal Weight",$B1808&lt;29.9,"Overweight",TRUE,"Obesity")</f>
        <v>Obesity</v>
      </c>
      <c r="D1808" s="3">
        <v>6.36</v>
      </c>
      <c r="E1808" s="3" t="str">
        <f t="shared" si="84"/>
        <v>Prediabetes</v>
      </c>
      <c r="F1808" s="3" t="s">
        <v>20</v>
      </c>
      <c r="G1808" s="3" t="s">
        <v>20</v>
      </c>
      <c r="H1808" s="3" t="s">
        <v>20</v>
      </c>
      <c r="I1808" s="3">
        <v>1</v>
      </c>
      <c r="J1808" s="3" t="s">
        <v>20</v>
      </c>
      <c r="L1808" s="3" t="s">
        <v>1037</v>
      </c>
      <c r="M1808" s="3">
        <v>1992</v>
      </c>
      <c r="N1808" s="3" t="s">
        <v>56</v>
      </c>
      <c r="O1808" s="3">
        <v>30</v>
      </c>
      <c r="P1808" s="5">
        <f t="shared" si="85"/>
        <v>33938</v>
      </c>
      <c r="Q1808" s="3">
        <f t="shared" si="86"/>
        <v>30</v>
      </c>
      <c r="R1808" s="3">
        <v>1</v>
      </c>
      <c r="S1808" s="99">
        <v>18963.169999999998</v>
      </c>
      <c r="T1808" s="3" t="s">
        <v>23</v>
      </c>
      <c r="U1808" s="3" t="s">
        <v>23</v>
      </c>
      <c r="V1808" s="3" t="s">
        <v>25</v>
      </c>
    </row>
    <row r="1809" spans="1:22" x14ac:dyDescent="0.25">
      <c r="A1809" s="3" t="s">
        <v>1039</v>
      </c>
      <c r="B1809" s="3">
        <v>27.6</v>
      </c>
      <c r="C1809" s="3" t="str" cm="1">
        <f t="array" ref="C1809">_xlfn.IFS($B1809&lt;18.5,"Underweight",$B1809&lt;24.9,"Normal Weight",$B1809&lt;29.9,"Overweight",TRUE,"Obesity")</f>
        <v>Overweight</v>
      </c>
      <c r="D1809" s="3">
        <v>5.36</v>
      </c>
      <c r="E1809" s="3" t="str">
        <f t="shared" si="84"/>
        <v>Normal</v>
      </c>
      <c r="F1809" s="3" t="s">
        <v>20</v>
      </c>
      <c r="G1809" s="3" t="s">
        <v>20</v>
      </c>
      <c r="H1809" s="3" t="s">
        <v>20</v>
      </c>
      <c r="I1809" s="3">
        <v>1</v>
      </c>
      <c r="J1809" s="3" t="s">
        <v>20</v>
      </c>
      <c r="L1809" s="3" t="s">
        <v>1039</v>
      </c>
      <c r="M1809" s="3">
        <v>1998</v>
      </c>
      <c r="N1809" s="3" t="s">
        <v>51</v>
      </c>
      <c r="O1809" s="3">
        <v>6</v>
      </c>
      <c r="P1809" s="5">
        <f t="shared" si="85"/>
        <v>36013</v>
      </c>
      <c r="Q1809" s="3">
        <f t="shared" si="86"/>
        <v>24</v>
      </c>
      <c r="R1809" s="3">
        <v>0</v>
      </c>
      <c r="S1809" s="99">
        <v>18955.22</v>
      </c>
      <c r="T1809" s="3" t="s">
        <v>23</v>
      </c>
      <c r="U1809" s="3" t="s">
        <v>24</v>
      </c>
      <c r="V1809" s="3" t="s">
        <v>53</v>
      </c>
    </row>
    <row r="1810" spans="1:22" x14ac:dyDescent="0.25">
      <c r="A1810" s="3" t="s">
        <v>1041</v>
      </c>
      <c r="B1810" s="3">
        <v>46.4</v>
      </c>
      <c r="C1810" s="3" t="str" cm="1">
        <f t="array" ref="C1810">_xlfn.IFS($B1810&lt;18.5,"Underweight",$B1810&lt;24.9,"Normal Weight",$B1810&lt;29.9,"Overweight",TRUE,"Obesity")</f>
        <v>Obesity</v>
      </c>
      <c r="D1810" s="3">
        <v>8.3699999999999992</v>
      </c>
      <c r="E1810" s="3" t="str">
        <f t="shared" si="84"/>
        <v>Diabetes</v>
      </c>
      <c r="F1810" s="3" t="s">
        <v>21</v>
      </c>
      <c r="G1810" s="3" t="s">
        <v>20</v>
      </c>
      <c r="H1810" s="3" t="s">
        <v>21</v>
      </c>
      <c r="I1810" s="3">
        <v>1</v>
      </c>
      <c r="J1810" s="3" t="s">
        <v>20</v>
      </c>
      <c r="L1810" s="3" t="s">
        <v>1041</v>
      </c>
      <c r="M1810" s="3">
        <v>1963</v>
      </c>
      <c r="N1810" s="3" t="s">
        <v>22</v>
      </c>
      <c r="O1810" s="3">
        <v>20</v>
      </c>
      <c r="P1810" s="5">
        <f t="shared" si="85"/>
        <v>23304</v>
      </c>
      <c r="Q1810" s="3">
        <f t="shared" si="86"/>
        <v>59</v>
      </c>
      <c r="R1810" s="3">
        <v>0</v>
      </c>
      <c r="S1810" s="99">
        <v>18954.560000000001</v>
      </c>
      <c r="T1810" s="3" t="s">
        <v>23</v>
      </c>
      <c r="U1810" s="3" t="s">
        <v>23</v>
      </c>
      <c r="V1810" s="3" t="s">
        <v>36</v>
      </c>
    </row>
    <row r="1811" spans="1:22" x14ac:dyDescent="0.25">
      <c r="A1811" s="3" t="s">
        <v>1042</v>
      </c>
      <c r="B1811" s="3">
        <v>51.92</v>
      </c>
      <c r="C1811" s="3" t="str" cm="1">
        <f t="array" ref="C1811">_xlfn.IFS($B1811&lt;18.5,"Underweight",$B1811&lt;24.9,"Normal Weight",$B1811&lt;29.9,"Overweight",TRUE,"Obesity")</f>
        <v>Obesity</v>
      </c>
      <c r="D1811" s="3">
        <v>5.18</v>
      </c>
      <c r="E1811" s="3" t="str">
        <f t="shared" si="84"/>
        <v>Normal</v>
      </c>
      <c r="F1811" s="3" t="s">
        <v>21</v>
      </c>
      <c r="G1811" s="3" t="s">
        <v>20</v>
      </c>
      <c r="H1811" s="3" t="s">
        <v>21</v>
      </c>
      <c r="I1811" s="3">
        <v>1</v>
      </c>
      <c r="J1811" s="3" t="s">
        <v>20</v>
      </c>
      <c r="L1811" s="3" t="s">
        <v>1042</v>
      </c>
      <c r="M1811" s="3">
        <v>1969</v>
      </c>
      <c r="N1811" s="3" t="s">
        <v>51</v>
      </c>
      <c r="O1811" s="3">
        <v>3</v>
      </c>
      <c r="P1811" s="5">
        <f t="shared" si="85"/>
        <v>25418</v>
      </c>
      <c r="Q1811" s="3">
        <f t="shared" si="86"/>
        <v>53</v>
      </c>
      <c r="R1811" s="3">
        <v>0</v>
      </c>
      <c r="S1811" s="99">
        <v>18932.810000000001</v>
      </c>
      <c r="T1811" s="3" t="s">
        <v>23</v>
      </c>
      <c r="U1811" s="3" t="s">
        <v>24</v>
      </c>
      <c r="V1811" s="3" t="s">
        <v>33</v>
      </c>
    </row>
    <row r="1812" spans="1:22" x14ac:dyDescent="0.25">
      <c r="A1812" s="3" t="s">
        <v>1044</v>
      </c>
      <c r="B1812" s="3">
        <v>32.395000000000003</v>
      </c>
      <c r="C1812" s="3" t="str" cm="1">
        <f t="array" ref="C1812">_xlfn.IFS($B1812&lt;18.5,"Underweight",$B1812&lt;24.9,"Normal Weight",$B1812&lt;29.9,"Overweight",TRUE,"Obesity")</f>
        <v>Obesity</v>
      </c>
      <c r="D1812" s="3">
        <v>5.68</v>
      </c>
      <c r="E1812" s="3" t="str">
        <f t="shared" si="84"/>
        <v>Normal</v>
      </c>
      <c r="F1812" s="3" t="s">
        <v>21</v>
      </c>
      <c r="G1812" s="3" t="s">
        <v>20</v>
      </c>
      <c r="H1812" s="3" t="s">
        <v>20</v>
      </c>
      <c r="I1812" s="3">
        <v>1</v>
      </c>
      <c r="J1812" s="3" t="s">
        <v>20</v>
      </c>
      <c r="L1812" s="3" t="s">
        <v>1044</v>
      </c>
      <c r="M1812" s="3">
        <v>1995</v>
      </c>
      <c r="N1812" s="3" t="s">
        <v>47</v>
      </c>
      <c r="O1812" s="3">
        <v>27</v>
      </c>
      <c r="P1812" s="5">
        <f t="shared" si="85"/>
        <v>34969</v>
      </c>
      <c r="Q1812" s="3">
        <f t="shared" si="86"/>
        <v>27</v>
      </c>
      <c r="R1812" s="3">
        <v>1</v>
      </c>
      <c r="S1812" s="99">
        <v>18903.490000000002</v>
      </c>
      <c r="T1812" s="3" t="s">
        <v>23</v>
      </c>
      <c r="U1812" s="3" t="s">
        <v>29</v>
      </c>
      <c r="V1812" s="3" t="s">
        <v>119</v>
      </c>
    </row>
    <row r="1813" spans="1:22" x14ac:dyDescent="0.25">
      <c r="A1813" s="3" t="s">
        <v>1046</v>
      </c>
      <c r="B1813" s="3">
        <v>46.19</v>
      </c>
      <c r="C1813" s="3" t="str" cm="1">
        <f t="array" ref="C1813">_xlfn.IFS($B1813&lt;18.5,"Underweight",$B1813&lt;24.9,"Normal Weight",$B1813&lt;29.9,"Overweight",TRUE,"Obesity")</f>
        <v>Obesity</v>
      </c>
      <c r="D1813" s="3">
        <v>7.31</v>
      </c>
      <c r="E1813" s="3" t="str">
        <f t="shared" si="84"/>
        <v>Diabetes</v>
      </c>
      <c r="F1813" s="3" t="s">
        <v>21</v>
      </c>
      <c r="G1813" s="3" t="s">
        <v>20</v>
      </c>
      <c r="H1813" s="3" t="s">
        <v>21</v>
      </c>
      <c r="I1813" s="3">
        <v>1</v>
      </c>
      <c r="J1813" s="3" t="s">
        <v>20</v>
      </c>
      <c r="L1813" s="3" t="s">
        <v>1046</v>
      </c>
      <c r="M1813" s="3">
        <v>1963</v>
      </c>
      <c r="N1813" s="3" t="s">
        <v>28</v>
      </c>
      <c r="O1813" s="3">
        <v>6</v>
      </c>
      <c r="P1813" s="5">
        <f t="shared" si="85"/>
        <v>23351</v>
      </c>
      <c r="Q1813" s="3">
        <f t="shared" si="86"/>
        <v>59</v>
      </c>
      <c r="R1813" s="3">
        <v>0</v>
      </c>
      <c r="S1813" s="99">
        <v>18883.330000000002</v>
      </c>
      <c r="T1813" s="3" t="s">
        <v>23</v>
      </c>
      <c r="U1813" s="3" t="s">
        <v>23</v>
      </c>
      <c r="V1813" s="3" t="s">
        <v>36</v>
      </c>
    </row>
    <row r="1814" spans="1:22" x14ac:dyDescent="0.25">
      <c r="A1814" s="3" t="s">
        <v>1048</v>
      </c>
      <c r="B1814" s="3">
        <v>27.93</v>
      </c>
      <c r="C1814" s="3" t="str" cm="1">
        <f t="array" ref="C1814">_xlfn.IFS($B1814&lt;18.5,"Underweight",$B1814&lt;24.9,"Normal Weight",$B1814&lt;29.9,"Overweight",TRUE,"Obesity")</f>
        <v>Overweight</v>
      </c>
      <c r="D1814" s="3">
        <v>4.67</v>
      </c>
      <c r="E1814" s="3" t="str">
        <f t="shared" si="84"/>
        <v>Normal</v>
      </c>
      <c r="F1814" s="3" t="s">
        <v>20</v>
      </c>
      <c r="G1814" s="3" t="s">
        <v>20</v>
      </c>
      <c r="H1814" s="3" t="s">
        <v>21</v>
      </c>
      <c r="I1814" s="3">
        <v>1</v>
      </c>
      <c r="J1814" s="3" t="s">
        <v>20</v>
      </c>
      <c r="L1814" s="3" t="s">
        <v>1048</v>
      </c>
      <c r="M1814" s="3">
        <v>2003</v>
      </c>
      <c r="N1814" s="3" t="s">
        <v>61</v>
      </c>
      <c r="O1814" s="3">
        <v>24</v>
      </c>
      <c r="P1814" s="5">
        <f t="shared" si="85"/>
        <v>37826</v>
      </c>
      <c r="Q1814" s="3">
        <f t="shared" si="86"/>
        <v>19</v>
      </c>
      <c r="R1814" s="3">
        <v>3</v>
      </c>
      <c r="S1814" s="99">
        <v>18838.7</v>
      </c>
      <c r="T1814" s="3" t="s">
        <v>23</v>
      </c>
      <c r="U1814" s="3" t="s">
        <v>24</v>
      </c>
      <c r="V1814" s="3" t="s">
        <v>33</v>
      </c>
    </row>
    <row r="1815" spans="1:22" x14ac:dyDescent="0.25">
      <c r="A1815" s="3" t="s">
        <v>1050</v>
      </c>
      <c r="B1815" s="3">
        <v>45.62</v>
      </c>
      <c r="C1815" s="3" t="str" cm="1">
        <f t="array" ref="C1815">_xlfn.IFS($B1815&lt;18.5,"Underweight",$B1815&lt;24.9,"Normal Weight",$B1815&lt;29.9,"Overweight",TRUE,"Obesity")</f>
        <v>Obesity</v>
      </c>
      <c r="D1815" s="3">
        <v>6.87</v>
      </c>
      <c r="E1815" s="3" t="str">
        <f t="shared" si="84"/>
        <v>Diabetes</v>
      </c>
      <c r="F1815" s="3" t="s">
        <v>20</v>
      </c>
      <c r="G1815" s="3" t="s">
        <v>20</v>
      </c>
      <c r="H1815" s="3" t="s">
        <v>20</v>
      </c>
      <c r="I1815" s="3">
        <v>0</v>
      </c>
      <c r="J1815" s="3" t="s">
        <v>20</v>
      </c>
      <c r="L1815" s="3" t="s">
        <v>1050</v>
      </c>
      <c r="M1815" s="3">
        <v>1962</v>
      </c>
      <c r="N1815" s="3" t="s">
        <v>28</v>
      </c>
      <c r="O1815" s="3">
        <v>18</v>
      </c>
      <c r="P1815" s="5">
        <f t="shared" si="85"/>
        <v>22998</v>
      </c>
      <c r="Q1815" s="3">
        <f t="shared" si="86"/>
        <v>60</v>
      </c>
      <c r="R1815" s="3">
        <v>0</v>
      </c>
      <c r="S1815" s="99">
        <v>18815.53</v>
      </c>
      <c r="T1815" s="3" t="s">
        <v>23</v>
      </c>
      <c r="U1815" s="3" t="s">
        <v>23</v>
      </c>
      <c r="V1815" s="3" t="s">
        <v>134</v>
      </c>
    </row>
    <row r="1816" spans="1:22" x14ac:dyDescent="0.25">
      <c r="A1816" s="3" t="s">
        <v>145</v>
      </c>
      <c r="B1816" s="3">
        <v>34.104999999999997</v>
      </c>
      <c r="C1816" s="3" t="str" cm="1">
        <f t="array" ref="C1816">_xlfn.IFS($B1816&lt;18.5,"Underweight",$B1816&lt;24.9,"Normal Weight",$B1816&lt;29.9,"Overweight",TRUE,"Obesity")</f>
        <v>Obesity</v>
      </c>
      <c r="D1816" s="3">
        <v>5.03</v>
      </c>
      <c r="E1816" s="3" t="str">
        <f t="shared" si="84"/>
        <v>Normal</v>
      </c>
      <c r="F1816" s="3" t="s">
        <v>21</v>
      </c>
      <c r="G1816" s="3" t="s">
        <v>20</v>
      </c>
      <c r="H1816" s="3" t="s">
        <v>21</v>
      </c>
      <c r="I1816" s="3">
        <v>1</v>
      </c>
      <c r="J1816" s="3" t="s">
        <v>21</v>
      </c>
      <c r="L1816" s="3" t="s">
        <v>145</v>
      </c>
      <c r="M1816" s="3">
        <v>1969</v>
      </c>
      <c r="N1816" s="3" t="s">
        <v>28</v>
      </c>
      <c r="O1816" s="3">
        <v>3</v>
      </c>
      <c r="P1816" s="5">
        <f t="shared" si="85"/>
        <v>25540</v>
      </c>
      <c r="Q1816" s="3">
        <f t="shared" si="86"/>
        <v>53</v>
      </c>
      <c r="R1816" s="3">
        <v>0</v>
      </c>
      <c r="S1816" s="99">
        <v>43254.42</v>
      </c>
      <c r="T1816" s="3" t="s">
        <v>29</v>
      </c>
      <c r="U1816" s="3" t="s">
        <v>29</v>
      </c>
      <c r="V1816" s="3" t="s">
        <v>39</v>
      </c>
    </row>
    <row r="1817" spans="1:22" x14ac:dyDescent="0.25">
      <c r="A1817" s="3" t="s">
        <v>1052</v>
      </c>
      <c r="B1817" s="3">
        <v>35.31</v>
      </c>
      <c r="C1817" s="3" t="str" cm="1">
        <f t="array" ref="C1817">_xlfn.IFS($B1817&lt;18.5,"Underweight",$B1817&lt;24.9,"Normal Weight",$B1817&lt;29.9,"Overweight",TRUE,"Obesity")</f>
        <v>Obesity</v>
      </c>
      <c r="D1817" s="3">
        <v>5.87</v>
      </c>
      <c r="E1817" s="3" t="str">
        <f t="shared" si="84"/>
        <v>Prediabetes</v>
      </c>
      <c r="F1817" s="3" t="s">
        <v>20</v>
      </c>
      <c r="G1817" s="3" t="s">
        <v>20</v>
      </c>
      <c r="H1817" s="3" t="s">
        <v>21</v>
      </c>
      <c r="I1817" s="3">
        <v>1</v>
      </c>
      <c r="J1817" s="3" t="s">
        <v>20</v>
      </c>
      <c r="L1817" s="3" t="s">
        <v>1052</v>
      </c>
      <c r="M1817" s="3">
        <v>1979</v>
      </c>
      <c r="N1817" s="3" t="s">
        <v>22</v>
      </c>
      <c r="O1817" s="3">
        <v>15</v>
      </c>
      <c r="P1817" s="5">
        <f t="shared" si="85"/>
        <v>29143</v>
      </c>
      <c r="Q1817" s="3">
        <f t="shared" si="86"/>
        <v>43</v>
      </c>
      <c r="R1817" s="3">
        <v>2</v>
      </c>
      <c r="S1817" s="99">
        <v>18806.150000000001</v>
      </c>
      <c r="T1817" s="3" t="s">
        <v>23</v>
      </c>
      <c r="U1817" s="3" t="s">
        <v>29</v>
      </c>
      <c r="V1817" s="3" t="s">
        <v>25</v>
      </c>
    </row>
    <row r="1818" spans="1:22" x14ac:dyDescent="0.25">
      <c r="A1818" s="3" t="s">
        <v>1054</v>
      </c>
      <c r="B1818" s="3">
        <v>30.4</v>
      </c>
      <c r="C1818" s="3" t="str" cm="1">
        <f t="array" ref="C1818">_xlfn.IFS($B1818&lt;18.5,"Underweight",$B1818&lt;24.9,"Normal Weight",$B1818&lt;29.9,"Overweight",TRUE,"Obesity")</f>
        <v>Obesity</v>
      </c>
      <c r="D1818" s="3">
        <v>4.07</v>
      </c>
      <c r="E1818" s="3" t="str">
        <f t="shared" si="84"/>
        <v>Normal</v>
      </c>
      <c r="F1818" s="3" t="s">
        <v>21</v>
      </c>
      <c r="G1818" s="3" t="s">
        <v>20</v>
      </c>
      <c r="H1818" s="3" t="s">
        <v>20</v>
      </c>
      <c r="I1818" s="3">
        <v>1</v>
      </c>
      <c r="J1818" s="3" t="s">
        <v>20</v>
      </c>
      <c r="L1818" s="3" t="s">
        <v>1054</v>
      </c>
      <c r="M1818" s="3">
        <v>1995</v>
      </c>
      <c r="N1818" s="3" t="s">
        <v>56</v>
      </c>
      <c r="O1818" s="3">
        <v>28</v>
      </c>
      <c r="P1818" s="5">
        <f t="shared" si="85"/>
        <v>35031</v>
      </c>
      <c r="Q1818" s="3">
        <f t="shared" si="86"/>
        <v>27</v>
      </c>
      <c r="R1818" s="3">
        <v>3</v>
      </c>
      <c r="S1818" s="99">
        <v>18804.75</v>
      </c>
      <c r="T1818" s="3" t="s">
        <v>23</v>
      </c>
      <c r="U1818" s="3" t="s">
        <v>23</v>
      </c>
      <c r="V1818" s="3" t="s">
        <v>33</v>
      </c>
    </row>
    <row r="1819" spans="1:22" x14ac:dyDescent="0.25">
      <c r="A1819" s="3" t="s">
        <v>1056</v>
      </c>
      <c r="B1819" s="3">
        <v>20.13</v>
      </c>
      <c r="C1819" s="3" t="str" cm="1">
        <f t="array" ref="C1819">_xlfn.IFS($B1819&lt;18.5,"Underweight",$B1819&lt;24.9,"Normal Weight",$B1819&lt;29.9,"Overweight",TRUE,"Obesity")</f>
        <v>Normal Weight</v>
      </c>
      <c r="D1819" s="3">
        <v>6.47</v>
      </c>
      <c r="E1819" s="3" t="str">
        <f t="shared" si="84"/>
        <v>Prediabetes</v>
      </c>
      <c r="F1819" s="3" t="s">
        <v>20</v>
      </c>
      <c r="G1819" s="3" t="s">
        <v>20</v>
      </c>
      <c r="H1819" s="3" t="s">
        <v>21</v>
      </c>
      <c r="I1819" s="3">
        <v>1</v>
      </c>
      <c r="J1819" s="3" t="s">
        <v>21</v>
      </c>
      <c r="L1819" s="3" t="s">
        <v>1056</v>
      </c>
      <c r="M1819" s="3">
        <v>1979</v>
      </c>
      <c r="N1819" s="3" t="s">
        <v>56</v>
      </c>
      <c r="O1819" s="3">
        <v>19</v>
      </c>
      <c r="P1819" s="5">
        <f t="shared" si="85"/>
        <v>29178</v>
      </c>
      <c r="Q1819" s="3">
        <f t="shared" si="86"/>
        <v>43</v>
      </c>
      <c r="R1819" s="3">
        <v>2</v>
      </c>
      <c r="S1819" s="99">
        <v>18767.740000000002</v>
      </c>
      <c r="T1819" s="3" t="s">
        <v>23</v>
      </c>
      <c r="U1819" s="3" t="s">
        <v>23</v>
      </c>
      <c r="V1819" s="3" t="s">
        <v>25</v>
      </c>
    </row>
    <row r="1820" spans="1:22" x14ac:dyDescent="0.25">
      <c r="A1820" s="3" t="s">
        <v>1058</v>
      </c>
      <c r="B1820" s="3">
        <v>23.655000000000001</v>
      </c>
      <c r="C1820" s="3" t="str" cm="1">
        <f t="array" ref="C1820">_xlfn.IFS($B1820&lt;18.5,"Underweight",$B1820&lt;24.9,"Normal Weight",$B1820&lt;29.9,"Overweight",TRUE,"Obesity")</f>
        <v>Normal Weight</v>
      </c>
      <c r="D1820" s="3">
        <v>5.14</v>
      </c>
      <c r="E1820" s="3" t="str">
        <f t="shared" si="84"/>
        <v>Normal</v>
      </c>
      <c r="F1820" s="3" t="s">
        <v>20</v>
      </c>
      <c r="G1820" s="3" t="s">
        <v>20</v>
      </c>
      <c r="H1820" s="3" t="s">
        <v>20</v>
      </c>
      <c r="I1820" s="3">
        <v>1</v>
      </c>
      <c r="J1820" s="3" t="s">
        <v>21</v>
      </c>
      <c r="L1820" s="3" t="s">
        <v>1058</v>
      </c>
      <c r="M1820" s="3">
        <v>1992</v>
      </c>
      <c r="N1820" s="3" t="s">
        <v>28</v>
      </c>
      <c r="O1820" s="3">
        <v>27</v>
      </c>
      <c r="P1820" s="5">
        <f t="shared" si="85"/>
        <v>33965</v>
      </c>
      <c r="Q1820" s="3">
        <f t="shared" si="86"/>
        <v>30</v>
      </c>
      <c r="R1820" s="3">
        <v>3</v>
      </c>
      <c r="S1820" s="99">
        <v>18765.88</v>
      </c>
      <c r="T1820" s="3" t="s">
        <v>23</v>
      </c>
      <c r="U1820" s="3" t="s">
        <v>29</v>
      </c>
      <c r="V1820" s="3" t="s">
        <v>33</v>
      </c>
    </row>
    <row r="1821" spans="1:22" x14ac:dyDescent="0.25">
      <c r="A1821" s="3" t="s">
        <v>1060</v>
      </c>
      <c r="B1821" s="3">
        <v>49.05</v>
      </c>
      <c r="C1821" s="3" t="str" cm="1">
        <f t="array" ref="C1821">_xlfn.IFS($B1821&lt;18.5,"Underweight",$B1821&lt;24.9,"Normal Weight",$B1821&lt;29.9,"Overweight",TRUE,"Obesity")</f>
        <v>Obesity</v>
      </c>
      <c r="D1821" s="3">
        <v>9.77</v>
      </c>
      <c r="E1821" s="3" t="str">
        <f t="shared" si="84"/>
        <v>Diabetes</v>
      </c>
      <c r="F1821" s="3" t="s">
        <v>21</v>
      </c>
      <c r="G1821" s="3" t="s">
        <v>20</v>
      </c>
      <c r="H1821" s="3" t="s">
        <v>20</v>
      </c>
      <c r="I1821" s="3">
        <v>0</v>
      </c>
      <c r="J1821" s="3" t="s">
        <v>20</v>
      </c>
      <c r="L1821" s="3" t="s">
        <v>1060</v>
      </c>
      <c r="M1821" s="3">
        <v>1967</v>
      </c>
      <c r="N1821" s="3" t="s">
        <v>51</v>
      </c>
      <c r="O1821" s="3">
        <v>30</v>
      </c>
      <c r="P1821" s="5">
        <f t="shared" si="85"/>
        <v>24714</v>
      </c>
      <c r="Q1821" s="3">
        <f t="shared" si="86"/>
        <v>55</v>
      </c>
      <c r="R1821" s="3">
        <v>0</v>
      </c>
      <c r="S1821" s="99">
        <v>18694.689999999999</v>
      </c>
      <c r="T1821" s="3" t="s">
        <v>23</v>
      </c>
      <c r="U1821" s="3" t="s">
        <v>23</v>
      </c>
      <c r="V1821" s="3" t="s">
        <v>134</v>
      </c>
    </row>
    <row r="1822" spans="1:22" x14ac:dyDescent="0.25">
      <c r="A1822" s="3" t="s">
        <v>1062</v>
      </c>
      <c r="B1822" s="3">
        <v>51.94</v>
      </c>
      <c r="C1822" s="3" t="str" cm="1">
        <f t="array" ref="C1822">_xlfn.IFS($B1822&lt;18.5,"Underweight",$B1822&lt;24.9,"Normal Weight",$B1822&lt;29.9,"Overweight",TRUE,"Obesity")</f>
        <v>Obesity</v>
      </c>
      <c r="D1822" s="3">
        <v>8.8000000000000007</v>
      </c>
      <c r="E1822" s="3" t="str">
        <f t="shared" si="84"/>
        <v>Diabetes</v>
      </c>
      <c r="F1822" s="3" t="s">
        <v>21</v>
      </c>
      <c r="G1822" s="3" t="s">
        <v>20</v>
      </c>
      <c r="H1822" s="3" t="s">
        <v>20</v>
      </c>
      <c r="I1822" s="3">
        <v>2</v>
      </c>
      <c r="J1822" s="3" t="s">
        <v>20</v>
      </c>
      <c r="L1822" s="3" t="s">
        <v>1062</v>
      </c>
      <c r="M1822" s="3">
        <v>1970</v>
      </c>
      <c r="N1822" s="3" t="s">
        <v>22</v>
      </c>
      <c r="O1822" s="3">
        <v>17</v>
      </c>
      <c r="P1822" s="5">
        <f t="shared" si="85"/>
        <v>25858</v>
      </c>
      <c r="Q1822" s="3">
        <f t="shared" si="86"/>
        <v>52</v>
      </c>
      <c r="R1822" s="3">
        <v>0</v>
      </c>
      <c r="S1822" s="99">
        <v>18682.740000000002</v>
      </c>
      <c r="T1822" s="3" t="s">
        <v>23</v>
      </c>
      <c r="U1822" s="3" t="s">
        <v>24</v>
      </c>
      <c r="V1822" s="3" t="s">
        <v>33</v>
      </c>
    </row>
    <row r="1823" spans="1:22" x14ac:dyDescent="0.25">
      <c r="A1823" s="3" t="s">
        <v>1063</v>
      </c>
      <c r="B1823" s="3">
        <v>29.83</v>
      </c>
      <c r="C1823" s="3" t="str" cm="1">
        <f t="array" ref="C1823">_xlfn.IFS($B1823&lt;18.5,"Underweight",$B1823&lt;24.9,"Normal Weight",$B1823&lt;29.9,"Overweight",TRUE,"Obesity")</f>
        <v>Overweight</v>
      </c>
      <c r="D1823" s="3">
        <v>5.84</v>
      </c>
      <c r="E1823" s="3" t="str">
        <f t="shared" si="84"/>
        <v>Prediabetes</v>
      </c>
      <c r="F1823" s="3" t="s">
        <v>20</v>
      </c>
      <c r="G1823" s="3" t="s">
        <v>20</v>
      </c>
      <c r="H1823" s="3" t="s">
        <v>20</v>
      </c>
      <c r="I1823" s="3">
        <v>1</v>
      </c>
      <c r="J1823" s="3" t="s">
        <v>21</v>
      </c>
      <c r="L1823" s="3" t="s">
        <v>1063</v>
      </c>
      <c r="M1823" s="3">
        <v>1998</v>
      </c>
      <c r="N1823" s="3" t="s">
        <v>47</v>
      </c>
      <c r="O1823" s="3">
        <v>23</v>
      </c>
      <c r="P1823" s="5">
        <f t="shared" si="85"/>
        <v>36061</v>
      </c>
      <c r="Q1823" s="3">
        <f t="shared" si="86"/>
        <v>24</v>
      </c>
      <c r="R1823" s="3">
        <v>0</v>
      </c>
      <c r="S1823" s="99">
        <v>18648.419999999998</v>
      </c>
      <c r="T1823" s="3" t="s">
        <v>23</v>
      </c>
      <c r="U1823" s="3" t="s">
        <v>23</v>
      </c>
      <c r="V1823" s="3" t="s">
        <v>137</v>
      </c>
    </row>
    <row r="1824" spans="1:22" x14ac:dyDescent="0.25">
      <c r="A1824" s="3" t="s">
        <v>1065</v>
      </c>
      <c r="B1824" s="3">
        <v>22.6</v>
      </c>
      <c r="C1824" s="3" t="str" cm="1">
        <f t="array" ref="C1824">_xlfn.IFS($B1824&lt;18.5,"Underweight",$B1824&lt;24.9,"Normal Weight",$B1824&lt;29.9,"Overweight",TRUE,"Obesity")</f>
        <v>Normal Weight</v>
      </c>
      <c r="D1824" s="3">
        <v>10.43</v>
      </c>
      <c r="E1824" s="3" t="str">
        <f t="shared" si="84"/>
        <v>Diabetes</v>
      </c>
      <c r="F1824" s="3" t="s">
        <v>21</v>
      </c>
      <c r="G1824" s="3" t="s">
        <v>20</v>
      </c>
      <c r="H1824" s="3" t="s">
        <v>20</v>
      </c>
      <c r="I1824" s="3">
        <v>1</v>
      </c>
      <c r="J1824" s="3" t="s">
        <v>21</v>
      </c>
      <c r="L1824" s="3" t="s">
        <v>1065</v>
      </c>
      <c r="M1824" s="3">
        <v>1986</v>
      </c>
      <c r="N1824" s="3" t="s">
        <v>51</v>
      </c>
      <c r="O1824" s="3">
        <v>12</v>
      </c>
      <c r="P1824" s="5">
        <f t="shared" si="85"/>
        <v>31636</v>
      </c>
      <c r="Q1824" s="3">
        <f t="shared" si="86"/>
        <v>36</v>
      </c>
      <c r="R1824" s="3">
        <v>2</v>
      </c>
      <c r="S1824" s="99">
        <v>18608.259999999998</v>
      </c>
      <c r="T1824" s="3" t="s">
        <v>23</v>
      </c>
      <c r="U1824" s="3" t="s">
        <v>24</v>
      </c>
      <c r="V1824" s="3" t="s">
        <v>53</v>
      </c>
    </row>
    <row r="1825" spans="1:22" x14ac:dyDescent="0.25">
      <c r="A1825" s="3" t="s">
        <v>1067</v>
      </c>
      <c r="B1825" s="3">
        <v>46.69</v>
      </c>
      <c r="C1825" s="3" t="str" cm="1">
        <f t="array" ref="C1825">_xlfn.IFS($B1825&lt;18.5,"Underweight",$B1825&lt;24.9,"Normal Weight",$B1825&lt;29.9,"Overweight",TRUE,"Obesity")</f>
        <v>Obesity</v>
      </c>
      <c r="D1825" s="3">
        <v>4.25</v>
      </c>
      <c r="E1825" s="3" t="str">
        <f t="shared" si="84"/>
        <v>Normal</v>
      </c>
      <c r="F1825" s="3" t="s">
        <v>21</v>
      </c>
      <c r="G1825" s="3" t="s">
        <v>20</v>
      </c>
      <c r="H1825" s="3" t="s">
        <v>20</v>
      </c>
      <c r="I1825" s="3">
        <v>1</v>
      </c>
      <c r="J1825" s="3" t="s">
        <v>20</v>
      </c>
      <c r="L1825" s="3" t="s">
        <v>1067</v>
      </c>
      <c r="M1825" s="3">
        <v>1964</v>
      </c>
      <c r="N1825" s="3" t="s">
        <v>47</v>
      </c>
      <c r="O1825" s="3">
        <v>26</v>
      </c>
      <c r="P1825" s="5">
        <f t="shared" si="85"/>
        <v>23646</v>
      </c>
      <c r="Q1825" s="3">
        <f t="shared" si="86"/>
        <v>58</v>
      </c>
      <c r="R1825" s="3">
        <v>0</v>
      </c>
      <c r="S1825" s="99">
        <v>18443.11</v>
      </c>
      <c r="T1825" s="3" t="s">
        <v>23</v>
      </c>
      <c r="U1825" s="3" t="s">
        <v>29</v>
      </c>
      <c r="V1825" s="3" t="s">
        <v>33</v>
      </c>
    </row>
    <row r="1826" spans="1:22" x14ac:dyDescent="0.25">
      <c r="A1826" s="3" t="s">
        <v>1069</v>
      </c>
      <c r="B1826" s="3">
        <v>28.49</v>
      </c>
      <c r="C1826" s="3" t="str" cm="1">
        <f t="array" ref="C1826">_xlfn.IFS($B1826&lt;18.5,"Underweight",$B1826&lt;24.9,"Normal Weight",$B1826&lt;29.9,"Overweight",TRUE,"Obesity")</f>
        <v>Overweight</v>
      </c>
      <c r="D1826" s="3">
        <v>4.8899999999999997</v>
      </c>
      <c r="E1826" s="3" t="str">
        <f t="shared" si="84"/>
        <v>Normal</v>
      </c>
      <c r="F1826" s="3" t="s">
        <v>20</v>
      </c>
      <c r="G1826" s="3" t="s">
        <v>20</v>
      </c>
      <c r="H1826" s="3" t="s">
        <v>20</v>
      </c>
      <c r="I1826" s="3">
        <v>0</v>
      </c>
      <c r="J1826" s="3" t="s">
        <v>21</v>
      </c>
      <c r="L1826" s="3" t="s">
        <v>1069</v>
      </c>
      <c r="M1826" s="3">
        <v>1999</v>
      </c>
      <c r="N1826" s="3" t="s">
        <v>28</v>
      </c>
      <c r="O1826" s="3">
        <v>15</v>
      </c>
      <c r="P1826" s="5">
        <f t="shared" si="85"/>
        <v>36509</v>
      </c>
      <c r="Q1826" s="3">
        <f t="shared" si="86"/>
        <v>23</v>
      </c>
      <c r="R1826" s="3">
        <v>1</v>
      </c>
      <c r="S1826" s="99">
        <v>18328.240000000002</v>
      </c>
      <c r="T1826" s="3" t="s">
        <v>23</v>
      </c>
      <c r="U1826" s="3" t="s">
        <v>29</v>
      </c>
      <c r="V1826" s="3" t="s">
        <v>25</v>
      </c>
    </row>
    <row r="1827" spans="1:22" x14ac:dyDescent="0.25">
      <c r="A1827" s="3" t="s">
        <v>147</v>
      </c>
      <c r="B1827" s="3">
        <v>51.93</v>
      </c>
      <c r="C1827" s="3" t="str" cm="1">
        <f t="array" ref="C1827">_xlfn.IFS($B1827&lt;18.5,"Underweight",$B1827&lt;24.9,"Normal Weight",$B1827&lt;29.9,"Overweight",TRUE,"Obesity")</f>
        <v>Obesity</v>
      </c>
      <c r="D1827" s="3">
        <v>11.05</v>
      </c>
      <c r="E1827" s="3" t="str">
        <f t="shared" si="84"/>
        <v>Diabetes</v>
      </c>
      <c r="F1827" s="3" t="s">
        <v>20</v>
      </c>
      <c r="G1827" s="3" t="s">
        <v>20</v>
      </c>
      <c r="H1827" s="3" t="s">
        <v>20</v>
      </c>
      <c r="I1827" s="3">
        <v>0</v>
      </c>
      <c r="J1827" s="3" t="s">
        <v>21</v>
      </c>
      <c r="L1827" s="3" t="s">
        <v>147</v>
      </c>
      <c r="M1827" s="3">
        <v>1965</v>
      </c>
      <c r="N1827" s="3" t="s">
        <v>56</v>
      </c>
      <c r="O1827" s="3">
        <v>29</v>
      </c>
      <c r="P1827" s="5">
        <f t="shared" si="85"/>
        <v>24075</v>
      </c>
      <c r="Q1827" s="3">
        <f t="shared" si="86"/>
        <v>57</v>
      </c>
      <c r="R1827" s="3">
        <v>0</v>
      </c>
      <c r="S1827" s="99">
        <v>43073.760000000002</v>
      </c>
      <c r="T1827" s="3" t="s">
        <v>29</v>
      </c>
      <c r="U1827" s="3" t="s">
        <v>29</v>
      </c>
      <c r="V1827" s="3" t="s">
        <v>53</v>
      </c>
    </row>
    <row r="1828" spans="1:22" x14ac:dyDescent="0.25">
      <c r="A1828" s="3" t="s">
        <v>1071</v>
      </c>
      <c r="B1828" s="3">
        <v>28.5</v>
      </c>
      <c r="C1828" s="3" t="str" cm="1">
        <f t="array" ref="C1828">_xlfn.IFS($B1828&lt;18.5,"Underweight",$B1828&lt;24.9,"Normal Weight",$B1828&lt;29.9,"Overweight",TRUE,"Obesity")</f>
        <v>Overweight</v>
      </c>
      <c r="D1828" s="3">
        <v>5.55</v>
      </c>
      <c r="E1828" s="3" t="str">
        <f t="shared" si="84"/>
        <v>Normal</v>
      </c>
      <c r="F1828" s="3" t="s">
        <v>21</v>
      </c>
      <c r="G1828" s="3" t="s">
        <v>20</v>
      </c>
      <c r="H1828" s="3" t="s">
        <v>20</v>
      </c>
      <c r="I1828" s="3">
        <v>1</v>
      </c>
      <c r="J1828" s="3" t="s">
        <v>21</v>
      </c>
      <c r="L1828" s="3" t="s">
        <v>1071</v>
      </c>
      <c r="M1828" s="3">
        <v>1995</v>
      </c>
      <c r="N1828" s="3" t="s">
        <v>61</v>
      </c>
      <c r="O1828" s="3">
        <v>4</v>
      </c>
      <c r="P1828" s="5">
        <f t="shared" si="85"/>
        <v>34884</v>
      </c>
      <c r="Q1828" s="3">
        <f t="shared" si="86"/>
        <v>27</v>
      </c>
      <c r="R1828" s="3">
        <v>0</v>
      </c>
      <c r="S1828" s="99">
        <v>18310.740000000002</v>
      </c>
      <c r="T1828" s="3" t="s">
        <v>23</v>
      </c>
      <c r="U1828" s="3" t="s">
        <v>24</v>
      </c>
      <c r="V1828" s="3" t="s">
        <v>33</v>
      </c>
    </row>
    <row r="1829" spans="1:22" x14ac:dyDescent="0.25">
      <c r="A1829" s="3" t="s">
        <v>1073</v>
      </c>
      <c r="B1829" s="3">
        <v>24.4</v>
      </c>
      <c r="C1829" s="3" t="str" cm="1">
        <f t="array" ref="C1829">_xlfn.IFS($B1829&lt;18.5,"Underweight",$B1829&lt;24.9,"Normal Weight",$B1829&lt;29.9,"Overweight",TRUE,"Obesity")</f>
        <v>Normal Weight</v>
      </c>
      <c r="D1829" s="3">
        <v>4.5199999999999996</v>
      </c>
      <c r="E1829" s="3" t="str">
        <f t="shared" si="84"/>
        <v>Normal</v>
      </c>
      <c r="F1829" s="3" t="s">
        <v>20</v>
      </c>
      <c r="G1829" s="3" t="s">
        <v>20</v>
      </c>
      <c r="H1829" s="3" t="s">
        <v>20</v>
      </c>
      <c r="I1829" s="3">
        <v>1</v>
      </c>
      <c r="J1829" s="3" t="s">
        <v>21</v>
      </c>
      <c r="L1829" s="3" t="s">
        <v>1073</v>
      </c>
      <c r="M1829" s="3">
        <v>1992</v>
      </c>
      <c r="N1829" s="3" t="s">
        <v>28</v>
      </c>
      <c r="O1829" s="3">
        <v>25</v>
      </c>
      <c r="P1829" s="5">
        <f t="shared" si="85"/>
        <v>33963</v>
      </c>
      <c r="Q1829" s="3">
        <f t="shared" si="86"/>
        <v>30</v>
      </c>
      <c r="R1829" s="3">
        <v>3</v>
      </c>
      <c r="S1829" s="99">
        <v>18259.22</v>
      </c>
      <c r="T1829" s="3" t="s">
        <v>23</v>
      </c>
      <c r="U1829" s="3" t="s">
        <v>24</v>
      </c>
      <c r="V1829" s="3" t="s">
        <v>53</v>
      </c>
    </row>
    <row r="1830" spans="1:22" x14ac:dyDescent="0.25">
      <c r="A1830" s="3" t="s">
        <v>1075</v>
      </c>
      <c r="B1830" s="3">
        <v>29.15</v>
      </c>
      <c r="C1830" s="3" t="str" cm="1">
        <f t="array" ref="C1830">_xlfn.IFS($B1830&lt;18.5,"Underweight",$B1830&lt;24.9,"Normal Weight",$B1830&lt;29.9,"Overweight",TRUE,"Obesity")</f>
        <v>Overweight</v>
      </c>
      <c r="D1830" s="3">
        <v>4.45</v>
      </c>
      <c r="E1830" s="3" t="str">
        <f t="shared" si="84"/>
        <v>Normal</v>
      </c>
      <c r="F1830" s="3" t="s">
        <v>21</v>
      </c>
      <c r="G1830" s="3" t="s">
        <v>20</v>
      </c>
      <c r="H1830" s="3" t="s">
        <v>20</v>
      </c>
      <c r="I1830" s="3">
        <v>1</v>
      </c>
      <c r="J1830" s="3" t="s">
        <v>21</v>
      </c>
      <c r="L1830" s="3" t="s">
        <v>1075</v>
      </c>
      <c r="M1830" s="3">
        <v>1995</v>
      </c>
      <c r="N1830" s="3" t="s">
        <v>51</v>
      </c>
      <c r="O1830" s="3">
        <v>3</v>
      </c>
      <c r="P1830" s="5">
        <f t="shared" si="85"/>
        <v>34914</v>
      </c>
      <c r="Q1830" s="3">
        <f t="shared" si="86"/>
        <v>27</v>
      </c>
      <c r="R1830" s="3">
        <v>0</v>
      </c>
      <c r="S1830" s="99">
        <v>18246.5</v>
      </c>
      <c r="T1830" s="3" t="s">
        <v>23</v>
      </c>
      <c r="U1830" s="3" t="s">
        <v>23</v>
      </c>
      <c r="V1830" s="3" t="s">
        <v>25</v>
      </c>
    </row>
    <row r="1831" spans="1:22" x14ac:dyDescent="0.25">
      <c r="A1831" s="3" t="s">
        <v>1077</v>
      </c>
      <c r="B1831" s="3">
        <v>27.28</v>
      </c>
      <c r="C1831" s="3" t="str" cm="1">
        <f t="array" ref="C1831">_xlfn.IFS($B1831&lt;18.5,"Underweight",$B1831&lt;24.9,"Normal Weight",$B1831&lt;29.9,"Overweight",TRUE,"Obesity")</f>
        <v>Overweight</v>
      </c>
      <c r="D1831" s="3">
        <v>4.72</v>
      </c>
      <c r="E1831" s="3" t="str">
        <f t="shared" si="84"/>
        <v>Normal</v>
      </c>
      <c r="F1831" s="3" t="s">
        <v>20</v>
      </c>
      <c r="G1831" s="3" t="s">
        <v>117</v>
      </c>
      <c r="H1831" s="3" t="s">
        <v>20</v>
      </c>
      <c r="I1831" s="3">
        <v>1</v>
      </c>
      <c r="J1831" s="3" t="s">
        <v>21</v>
      </c>
      <c r="L1831" s="3" t="s">
        <v>1077</v>
      </c>
      <c r="M1831" s="3">
        <v>2004</v>
      </c>
      <c r="N1831" s="3" t="s">
        <v>47</v>
      </c>
      <c r="O1831" s="3">
        <v>10</v>
      </c>
      <c r="P1831" s="5">
        <f t="shared" si="85"/>
        <v>38240</v>
      </c>
      <c r="Q1831" s="3">
        <f t="shared" si="86"/>
        <v>18</v>
      </c>
      <c r="R1831" s="3">
        <v>3</v>
      </c>
      <c r="S1831" s="99">
        <v>18223.45</v>
      </c>
      <c r="T1831" s="3" t="s">
        <v>23</v>
      </c>
      <c r="U1831" s="3" t="s">
        <v>24</v>
      </c>
      <c r="V1831" s="3" t="s">
        <v>25</v>
      </c>
    </row>
    <row r="1832" spans="1:22" x14ac:dyDescent="0.25">
      <c r="A1832" s="3" t="s">
        <v>1079</v>
      </c>
      <c r="B1832" s="3">
        <v>32.229999999999997</v>
      </c>
      <c r="C1832" s="3" t="str" cm="1">
        <f t="array" ref="C1832">_xlfn.IFS($B1832&lt;18.5,"Underweight",$B1832&lt;24.9,"Normal Weight",$B1832&lt;29.9,"Overweight",TRUE,"Obesity")</f>
        <v>Obesity</v>
      </c>
      <c r="D1832" s="3">
        <v>4.6500000000000004</v>
      </c>
      <c r="E1832" s="3" t="str">
        <f t="shared" si="84"/>
        <v>Normal</v>
      </c>
      <c r="F1832" s="3" t="s">
        <v>21</v>
      </c>
      <c r="G1832" s="3" t="s">
        <v>20</v>
      </c>
      <c r="H1832" s="3" t="s">
        <v>21</v>
      </c>
      <c r="I1832" s="3">
        <v>1</v>
      </c>
      <c r="J1832" s="3" t="s">
        <v>20</v>
      </c>
      <c r="L1832" s="3" t="s">
        <v>1079</v>
      </c>
      <c r="M1832" s="3">
        <v>1997</v>
      </c>
      <c r="N1832" s="3" t="s">
        <v>32</v>
      </c>
      <c r="O1832" s="3">
        <v>15</v>
      </c>
      <c r="P1832" s="5">
        <f t="shared" si="85"/>
        <v>35596</v>
      </c>
      <c r="Q1832" s="3">
        <f t="shared" si="86"/>
        <v>25</v>
      </c>
      <c r="R1832" s="3">
        <v>1</v>
      </c>
      <c r="S1832" s="99">
        <v>18218.16</v>
      </c>
      <c r="T1832" s="3" t="s">
        <v>23</v>
      </c>
      <c r="U1832" s="3" t="s">
        <v>23</v>
      </c>
      <c r="V1832" s="3" t="s">
        <v>25</v>
      </c>
    </row>
    <row r="1833" spans="1:22" x14ac:dyDescent="0.25">
      <c r="A1833" s="3" t="s">
        <v>1081</v>
      </c>
      <c r="B1833" s="3">
        <v>44.2</v>
      </c>
      <c r="C1833" s="3" t="str" cm="1">
        <f t="array" ref="C1833">_xlfn.IFS($B1833&lt;18.5,"Underweight",$B1833&lt;24.9,"Normal Weight",$B1833&lt;29.9,"Overweight",TRUE,"Obesity")</f>
        <v>Obesity</v>
      </c>
      <c r="D1833" s="3">
        <v>11.34</v>
      </c>
      <c r="E1833" s="3" t="str">
        <f t="shared" si="84"/>
        <v>Diabetes</v>
      </c>
      <c r="F1833" s="3" t="s">
        <v>21</v>
      </c>
      <c r="G1833" s="3" t="s">
        <v>20</v>
      </c>
      <c r="H1833" s="3" t="s">
        <v>21</v>
      </c>
      <c r="I1833" s="3">
        <v>1</v>
      </c>
      <c r="J1833" s="3" t="s">
        <v>20</v>
      </c>
      <c r="L1833" s="3" t="s">
        <v>1081</v>
      </c>
      <c r="M1833" s="3">
        <v>1963</v>
      </c>
      <c r="N1833" s="3" t="s">
        <v>61</v>
      </c>
      <c r="O1833" s="3">
        <v>4</v>
      </c>
      <c r="P1833" s="5">
        <f t="shared" si="85"/>
        <v>23196</v>
      </c>
      <c r="Q1833" s="3">
        <f t="shared" si="86"/>
        <v>59</v>
      </c>
      <c r="R1833" s="3">
        <v>0</v>
      </c>
      <c r="S1833" s="99">
        <v>18208.34</v>
      </c>
      <c r="T1833" s="3" t="s">
        <v>23</v>
      </c>
      <c r="U1833" s="3" t="s">
        <v>29</v>
      </c>
      <c r="V1833" s="3" t="s">
        <v>36</v>
      </c>
    </row>
    <row r="1834" spans="1:22" x14ac:dyDescent="0.25">
      <c r="A1834" s="3" t="s">
        <v>1083</v>
      </c>
      <c r="B1834" s="3">
        <v>29.734999999999999</v>
      </c>
      <c r="C1834" s="3" t="str" cm="1">
        <f t="array" ref="C1834">_xlfn.IFS($B1834&lt;18.5,"Underweight",$B1834&lt;24.9,"Normal Weight",$B1834&lt;29.9,"Overweight",TRUE,"Obesity")</f>
        <v>Overweight</v>
      </c>
      <c r="D1834" s="3">
        <v>4.53</v>
      </c>
      <c r="E1834" s="3" t="str">
        <f t="shared" si="84"/>
        <v>Normal</v>
      </c>
      <c r="F1834" s="3" t="s">
        <v>20</v>
      </c>
      <c r="G1834" s="3" t="s">
        <v>20</v>
      </c>
      <c r="H1834" s="3" t="s">
        <v>21</v>
      </c>
      <c r="I1834" s="3">
        <v>1</v>
      </c>
      <c r="J1834" s="3" t="s">
        <v>20</v>
      </c>
      <c r="L1834" s="3" t="s">
        <v>1083</v>
      </c>
      <c r="M1834" s="3">
        <v>1993</v>
      </c>
      <c r="N1834" s="3" t="s">
        <v>61</v>
      </c>
      <c r="O1834" s="3">
        <v>12</v>
      </c>
      <c r="P1834" s="5">
        <f t="shared" si="85"/>
        <v>34162</v>
      </c>
      <c r="Q1834" s="3">
        <f t="shared" si="86"/>
        <v>29</v>
      </c>
      <c r="R1834" s="3">
        <v>2</v>
      </c>
      <c r="S1834" s="99">
        <v>18157.88</v>
      </c>
      <c r="T1834" s="3" t="s">
        <v>23</v>
      </c>
      <c r="U1834" s="3" t="s">
        <v>23</v>
      </c>
      <c r="V1834" s="3" t="s">
        <v>33</v>
      </c>
    </row>
    <row r="1835" spans="1:22" x14ac:dyDescent="0.25">
      <c r="A1835" s="3" t="s">
        <v>1084</v>
      </c>
      <c r="B1835" s="3">
        <v>28.31</v>
      </c>
      <c r="C1835" s="3" t="str" cm="1">
        <f t="array" ref="C1835">_xlfn.IFS($B1835&lt;18.5,"Underweight",$B1835&lt;24.9,"Normal Weight",$B1835&lt;29.9,"Overweight",TRUE,"Obesity")</f>
        <v>Overweight</v>
      </c>
      <c r="D1835" s="3">
        <v>6.35</v>
      </c>
      <c r="E1835" s="3" t="str">
        <f t="shared" si="84"/>
        <v>Prediabetes</v>
      </c>
      <c r="F1835" s="3" t="s">
        <v>20</v>
      </c>
      <c r="G1835" s="3" t="s">
        <v>20</v>
      </c>
      <c r="H1835" s="3" t="s">
        <v>20</v>
      </c>
      <c r="I1835" s="3">
        <v>0</v>
      </c>
      <c r="J1835" s="3" t="s">
        <v>21</v>
      </c>
      <c r="L1835" s="3" t="s">
        <v>1084</v>
      </c>
      <c r="M1835" s="3">
        <v>1999</v>
      </c>
      <c r="N1835" s="3" t="s">
        <v>22</v>
      </c>
      <c r="O1835" s="3">
        <v>24</v>
      </c>
      <c r="P1835" s="5">
        <f t="shared" si="85"/>
        <v>36457</v>
      </c>
      <c r="Q1835" s="3">
        <f t="shared" si="86"/>
        <v>23</v>
      </c>
      <c r="R1835" s="3">
        <v>0</v>
      </c>
      <c r="S1835" s="99">
        <v>18033.97</v>
      </c>
      <c r="T1835" s="3" t="s">
        <v>23</v>
      </c>
      <c r="U1835" s="3" t="s">
        <v>23</v>
      </c>
      <c r="V1835" s="3" t="s">
        <v>33</v>
      </c>
    </row>
    <row r="1836" spans="1:22" x14ac:dyDescent="0.25">
      <c r="A1836" s="3" t="s">
        <v>1086</v>
      </c>
      <c r="B1836" s="3">
        <v>46.62</v>
      </c>
      <c r="C1836" s="3" t="str" cm="1">
        <f t="array" ref="C1836">_xlfn.IFS($B1836&lt;18.5,"Underweight",$B1836&lt;24.9,"Normal Weight",$B1836&lt;29.9,"Overweight",TRUE,"Obesity")</f>
        <v>Obesity</v>
      </c>
      <c r="D1836" s="3">
        <v>8.51</v>
      </c>
      <c r="E1836" s="3" t="str">
        <f t="shared" si="84"/>
        <v>Diabetes</v>
      </c>
      <c r="F1836" s="3" t="s">
        <v>20</v>
      </c>
      <c r="G1836" s="3" t="s">
        <v>20</v>
      </c>
      <c r="H1836" s="3" t="s">
        <v>20</v>
      </c>
      <c r="I1836" s="3">
        <v>0</v>
      </c>
      <c r="J1836" s="3" t="s">
        <v>20</v>
      </c>
      <c r="L1836" s="3" t="s">
        <v>1086</v>
      </c>
      <c r="M1836" s="3">
        <v>1965</v>
      </c>
      <c r="N1836" s="3" t="s">
        <v>22</v>
      </c>
      <c r="O1836" s="3">
        <v>17</v>
      </c>
      <c r="P1836" s="5">
        <f t="shared" si="85"/>
        <v>24032</v>
      </c>
      <c r="Q1836" s="3">
        <f t="shared" si="86"/>
        <v>57</v>
      </c>
      <c r="R1836" s="3">
        <v>0</v>
      </c>
      <c r="S1836" s="99">
        <v>18031.189999999999</v>
      </c>
      <c r="T1836" s="3" t="s">
        <v>23</v>
      </c>
      <c r="U1836" s="3" t="s">
        <v>29</v>
      </c>
      <c r="V1836" s="3" t="s">
        <v>33</v>
      </c>
    </row>
    <row r="1837" spans="1:22" x14ac:dyDescent="0.25">
      <c r="A1837" s="3" t="s">
        <v>1088</v>
      </c>
      <c r="B1837" s="3">
        <v>51.75</v>
      </c>
      <c r="C1837" s="3" t="str" cm="1">
        <f t="array" ref="C1837">_xlfn.IFS($B1837&lt;18.5,"Underweight",$B1837&lt;24.9,"Normal Weight",$B1837&lt;29.9,"Overweight",TRUE,"Obesity")</f>
        <v>Obesity</v>
      </c>
      <c r="D1837" s="3">
        <v>8.59</v>
      </c>
      <c r="E1837" s="3" t="str">
        <f t="shared" si="84"/>
        <v>Diabetes</v>
      </c>
      <c r="F1837" s="3" t="s">
        <v>21</v>
      </c>
      <c r="G1837" s="3" t="s">
        <v>20</v>
      </c>
      <c r="H1837" s="3" t="s">
        <v>20</v>
      </c>
      <c r="I1837" s="3">
        <v>1</v>
      </c>
      <c r="J1837" s="3" t="s">
        <v>20</v>
      </c>
      <c r="L1837" s="3" t="s">
        <v>1088</v>
      </c>
      <c r="M1837" s="3">
        <v>1975</v>
      </c>
      <c r="N1837" s="3" t="s">
        <v>32</v>
      </c>
      <c r="O1837" s="3">
        <v>27</v>
      </c>
      <c r="P1837" s="5">
        <f t="shared" si="85"/>
        <v>27572</v>
      </c>
      <c r="Q1837" s="3">
        <f t="shared" si="86"/>
        <v>47</v>
      </c>
      <c r="R1837" s="3">
        <v>1</v>
      </c>
      <c r="S1837" s="99">
        <v>18031.16</v>
      </c>
      <c r="T1837" s="3" t="s">
        <v>23</v>
      </c>
      <c r="U1837" s="3" t="s">
        <v>24</v>
      </c>
      <c r="V1837" s="3" t="s">
        <v>134</v>
      </c>
    </row>
    <row r="1838" spans="1:22" x14ac:dyDescent="0.25">
      <c r="A1838" s="3" t="s">
        <v>149</v>
      </c>
      <c r="B1838" s="3">
        <v>38.950000000000003</v>
      </c>
      <c r="C1838" s="3" t="str" cm="1">
        <f t="array" ref="C1838">_xlfn.IFS($B1838&lt;18.5,"Underweight",$B1838&lt;24.9,"Normal Weight",$B1838&lt;29.9,"Overweight",TRUE,"Obesity")</f>
        <v>Obesity</v>
      </c>
      <c r="D1838" s="3">
        <v>11.95</v>
      </c>
      <c r="E1838" s="3" t="str">
        <f t="shared" si="84"/>
        <v>Diabetes</v>
      </c>
      <c r="F1838" s="3" t="s">
        <v>20</v>
      </c>
      <c r="G1838" s="3" t="s">
        <v>20</v>
      </c>
      <c r="H1838" s="3" t="s">
        <v>20</v>
      </c>
      <c r="I1838" s="3">
        <v>0</v>
      </c>
      <c r="J1838" s="3" t="s">
        <v>21</v>
      </c>
      <c r="L1838" s="3" t="s">
        <v>149</v>
      </c>
      <c r="M1838" s="3">
        <v>1978</v>
      </c>
      <c r="N1838" s="3" t="s">
        <v>56</v>
      </c>
      <c r="O1838" s="3">
        <v>4</v>
      </c>
      <c r="P1838" s="5">
        <f t="shared" si="85"/>
        <v>28798</v>
      </c>
      <c r="Q1838" s="3">
        <f t="shared" si="86"/>
        <v>44</v>
      </c>
      <c r="R1838" s="3">
        <v>0</v>
      </c>
      <c r="S1838" s="99">
        <v>42983.46</v>
      </c>
      <c r="T1838" s="3" t="s">
        <v>23</v>
      </c>
      <c r="U1838" s="3" t="s">
        <v>29</v>
      </c>
      <c r="V1838" s="3" t="s">
        <v>33</v>
      </c>
    </row>
    <row r="1839" spans="1:22" x14ac:dyDescent="0.25">
      <c r="A1839" s="3" t="s">
        <v>1090</v>
      </c>
      <c r="B1839" s="3">
        <v>25.7</v>
      </c>
      <c r="C1839" s="3" t="str" cm="1">
        <f t="array" ref="C1839">_xlfn.IFS($B1839&lt;18.5,"Underweight",$B1839&lt;24.9,"Normal Weight",$B1839&lt;29.9,"Overweight",TRUE,"Obesity")</f>
        <v>Overweight</v>
      </c>
      <c r="D1839" s="3">
        <v>4.13</v>
      </c>
      <c r="E1839" s="3" t="str">
        <f t="shared" si="84"/>
        <v>Normal</v>
      </c>
      <c r="F1839" s="3" t="s">
        <v>21</v>
      </c>
      <c r="G1839" s="3" t="s">
        <v>20</v>
      </c>
      <c r="H1839" s="3" t="s">
        <v>20</v>
      </c>
      <c r="I1839" s="3">
        <v>0</v>
      </c>
      <c r="J1839" s="3" t="s">
        <v>21</v>
      </c>
      <c r="L1839" s="3" t="s">
        <v>1090</v>
      </c>
      <c r="M1839" s="3">
        <v>2001</v>
      </c>
      <c r="N1839" s="3" t="s">
        <v>47</v>
      </c>
      <c r="O1839" s="3">
        <v>28</v>
      </c>
      <c r="P1839" s="5">
        <f t="shared" si="85"/>
        <v>37162</v>
      </c>
      <c r="Q1839" s="3">
        <f t="shared" si="86"/>
        <v>21</v>
      </c>
      <c r="R1839" s="3">
        <v>4</v>
      </c>
      <c r="S1839" s="99">
        <v>17942.11</v>
      </c>
      <c r="T1839" s="3" t="s">
        <v>23</v>
      </c>
      <c r="U1839" s="3" t="s">
        <v>29</v>
      </c>
      <c r="V1839" s="3" t="s">
        <v>53</v>
      </c>
    </row>
    <row r="1840" spans="1:22" x14ac:dyDescent="0.25">
      <c r="A1840" s="3" t="s">
        <v>1092</v>
      </c>
      <c r="B1840" s="3">
        <v>31.79</v>
      </c>
      <c r="C1840" s="3" t="str" cm="1">
        <f t="array" ref="C1840">_xlfn.IFS($B1840&lt;18.5,"Underweight",$B1840&lt;24.9,"Normal Weight",$B1840&lt;29.9,"Overweight",TRUE,"Obesity")</f>
        <v>Obesity</v>
      </c>
      <c r="D1840" s="3">
        <v>4.55</v>
      </c>
      <c r="E1840" s="3" t="str">
        <f t="shared" si="84"/>
        <v>Normal</v>
      </c>
      <c r="F1840" s="3" t="s">
        <v>20</v>
      </c>
      <c r="G1840" s="3" t="s">
        <v>20</v>
      </c>
      <c r="H1840" s="3" t="s">
        <v>20</v>
      </c>
      <c r="I1840" s="3">
        <v>0</v>
      </c>
      <c r="J1840" s="3" t="s">
        <v>20</v>
      </c>
      <c r="L1840" s="3" t="s">
        <v>1092</v>
      </c>
      <c r="M1840" s="3">
        <v>1977</v>
      </c>
      <c r="N1840" s="3" t="s">
        <v>22</v>
      </c>
      <c r="O1840" s="3">
        <v>17</v>
      </c>
      <c r="P1840" s="5">
        <f t="shared" si="85"/>
        <v>28415</v>
      </c>
      <c r="Q1840" s="3">
        <f t="shared" si="86"/>
        <v>45</v>
      </c>
      <c r="R1840" s="3">
        <v>0</v>
      </c>
      <c r="S1840" s="99">
        <v>17929.3</v>
      </c>
      <c r="T1840" s="3" t="s">
        <v>23</v>
      </c>
      <c r="U1840" s="3" t="s">
        <v>29</v>
      </c>
      <c r="V1840" s="3" t="s">
        <v>25</v>
      </c>
    </row>
    <row r="1841" spans="1:22" x14ac:dyDescent="0.25">
      <c r="A1841" s="3" t="s">
        <v>1094</v>
      </c>
      <c r="B1841" s="3">
        <v>24.795000000000002</v>
      </c>
      <c r="C1841" s="3" t="str" cm="1">
        <f t="array" ref="C1841">_xlfn.IFS($B1841&lt;18.5,"Underweight",$B1841&lt;24.9,"Normal Weight",$B1841&lt;29.9,"Overweight",TRUE,"Obesity")</f>
        <v>Normal Weight</v>
      </c>
      <c r="D1841" s="3">
        <v>4.5199999999999996</v>
      </c>
      <c r="E1841" s="3" t="str">
        <f t="shared" si="84"/>
        <v>Normal</v>
      </c>
      <c r="F1841" s="3" t="s">
        <v>20</v>
      </c>
      <c r="G1841" s="3" t="s">
        <v>20</v>
      </c>
      <c r="H1841" s="3" t="s">
        <v>20</v>
      </c>
      <c r="I1841" s="3">
        <v>0</v>
      </c>
      <c r="J1841" s="3" t="s">
        <v>21</v>
      </c>
      <c r="L1841" s="3" t="s">
        <v>1094</v>
      </c>
      <c r="M1841" s="3">
        <v>1989</v>
      </c>
      <c r="N1841" s="3" t="s">
        <v>28</v>
      </c>
      <c r="O1841" s="3">
        <v>4</v>
      </c>
      <c r="P1841" s="5">
        <f t="shared" si="85"/>
        <v>32846</v>
      </c>
      <c r="Q1841" s="3">
        <f t="shared" si="86"/>
        <v>33</v>
      </c>
      <c r="R1841" s="3">
        <v>0</v>
      </c>
      <c r="S1841" s="99">
        <v>17904.53</v>
      </c>
      <c r="T1841" s="3" t="s">
        <v>23</v>
      </c>
      <c r="U1841" s="3" t="s">
        <v>29</v>
      </c>
      <c r="V1841" s="3" t="s">
        <v>227</v>
      </c>
    </row>
    <row r="1842" spans="1:22" x14ac:dyDescent="0.25">
      <c r="A1842" s="3" t="s">
        <v>1096</v>
      </c>
      <c r="B1842" s="3">
        <v>53.98</v>
      </c>
      <c r="C1842" s="3" t="str" cm="1">
        <f t="array" ref="C1842">_xlfn.IFS($B1842&lt;18.5,"Underweight",$B1842&lt;24.9,"Normal Weight",$B1842&lt;29.9,"Overweight",TRUE,"Obesity")</f>
        <v>Obesity</v>
      </c>
      <c r="D1842" s="3">
        <v>5.07</v>
      </c>
      <c r="E1842" s="3" t="str">
        <f t="shared" si="84"/>
        <v>Normal</v>
      </c>
      <c r="F1842" s="3" t="s">
        <v>20</v>
      </c>
      <c r="G1842" s="3" t="s">
        <v>20</v>
      </c>
      <c r="H1842" s="3" t="s">
        <v>21</v>
      </c>
      <c r="I1842" s="3">
        <v>1</v>
      </c>
      <c r="J1842" s="3" t="s">
        <v>20</v>
      </c>
      <c r="L1842" s="3" t="s">
        <v>1096</v>
      </c>
      <c r="M1842" s="3">
        <v>1979</v>
      </c>
      <c r="N1842" s="3" t="s">
        <v>56</v>
      </c>
      <c r="O1842" s="3">
        <v>12</v>
      </c>
      <c r="P1842" s="5">
        <f t="shared" si="85"/>
        <v>29171</v>
      </c>
      <c r="Q1842" s="3">
        <f t="shared" si="86"/>
        <v>43</v>
      </c>
      <c r="R1842" s="3">
        <v>2</v>
      </c>
      <c r="S1842" s="99">
        <v>17882.669999999998</v>
      </c>
      <c r="T1842" s="3" t="s">
        <v>23</v>
      </c>
      <c r="U1842" s="3" t="s">
        <v>24</v>
      </c>
      <c r="V1842" s="3" t="s">
        <v>33</v>
      </c>
    </row>
    <row r="1843" spans="1:22" x14ac:dyDescent="0.25">
      <c r="A1843" s="3" t="s">
        <v>1098</v>
      </c>
      <c r="B1843" s="3">
        <v>41.325000000000003</v>
      </c>
      <c r="C1843" s="3" t="str" cm="1">
        <f t="array" ref="C1843">_xlfn.IFS($B1843&lt;18.5,"Underweight",$B1843&lt;24.9,"Normal Weight",$B1843&lt;29.9,"Overweight",TRUE,"Obesity")</f>
        <v>Obesity</v>
      </c>
      <c r="D1843" s="3">
        <v>4.04</v>
      </c>
      <c r="E1843" s="3" t="str">
        <f t="shared" si="84"/>
        <v>Normal</v>
      </c>
      <c r="F1843" s="3" t="s">
        <v>21</v>
      </c>
      <c r="G1843" s="3" t="s">
        <v>20</v>
      </c>
      <c r="H1843" s="3" t="s">
        <v>21</v>
      </c>
      <c r="I1843" s="3">
        <v>1</v>
      </c>
      <c r="J1843" s="3" t="s">
        <v>20</v>
      </c>
      <c r="L1843" s="3" t="s">
        <v>1098</v>
      </c>
      <c r="M1843" s="3">
        <v>1997</v>
      </c>
      <c r="N1843" s="3" t="s">
        <v>51</v>
      </c>
      <c r="O1843" s="3">
        <v>26</v>
      </c>
      <c r="P1843" s="5">
        <f t="shared" si="85"/>
        <v>35668</v>
      </c>
      <c r="Q1843" s="3">
        <f t="shared" si="86"/>
        <v>25</v>
      </c>
      <c r="R1843" s="3">
        <v>0</v>
      </c>
      <c r="S1843" s="99">
        <v>17878.900000000001</v>
      </c>
      <c r="T1843" s="3" t="s">
        <v>23</v>
      </c>
      <c r="U1843" s="3" t="s">
        <v>29</v>
      </c>
      <c r="V1843" s="3" t="s">
        <v>119</v>
      </c>
    </row>
    <row r="1844" spans="1:22" x14ac:dyDescent="0.25">
      <c r="A1844" s="3" t="s">
        <v>1100</v>
      </c>
      <c r="B1844" s="3">
        <v>51.65</v>
      </c>
      <c r="C1844" s="3" t="str" cm="1">
        <f t="array" ref="C1844">_xlfn.IFS($B1844&lt;18.5,"Underweight",$B1844&lt;24.9,"Normal Weight",$B1844&lt;29.9,"Overweight",TRUE,"Obesity")</f>
        <v>Obesity</v>
      </c>
      <c r="D1844" s="3">
        <v>5.3</v>
      </c>
      <c r="E1844" s="3" t="str">
        <f t="shared" si="84"/>
        <v>Normal</v>
      </c>
      <c r="F1844" s="3" t="s">
        <v>21</v>
      </c>
      <c r="G1844" s="3" t="s">
        <v>20</v>
      </c>
      <c r="H1844" s="3" t="s">
        <v>20</v>
      </c>
      <c r="I1844" s="3">
        <v>0</v>
      </c>
      <c r="J1844" s="3" t="s">
        <v>20</v>
      </c>
      <c r="L1844" s="3" t="s">
        <v>1100</v>
      </c>
      <c r="M1844" s="3">
        <v>1976</v>
      </c>
      <c r="N1844" s="3" t="s">
        <v>28</v>
      </c>
      <c r="O1844" s="3">
        <v>12</v>
      </c>
      <c r="P1844" s="5">
        <f t="shared" si="85"/>
        <v>28106</v>
      </c>
      <c r="Q1844" s="3">
        <f t="shared" si="86"/>
        <v>46</v>
      </c>
      <c r="R1844" s="3">
        <v>2</v>
      </c>
      <c r="S1844" s="99">
        <v>17862.919999999998</v>
      </c>
      <c r="T1844" s="3" t="s">
        <v>23</v>
      </c>
      <c r="U1844" s="3" t="s">
        <v>29</v>
      </c>
      <c r="V1844" s="3" t="s">
        <v>33</v>
      </c>
    </row>
    <row r="1845" spans="1:22" x14ac:dyDescent="0.25">
      <c r="A1845" s="3" t="s">
        <v>1102</v>
      </c>
      <c r="B1845" s="3">
        <v>44.52</v>
      </c>
      <c r="C1845" s="3" t="str" cm="1">
        <f t="array" ref="C1845">_xlfn.IFS($B1845&lt;18.5,"Underweight",$B1845&lt;24.9,"Normal Weight",$B1845&lt;29.9,"Overweight",TRUE,"Obesity")</f>
        <v>Obesity</v>
      </c>
      <c r="D1845" s="3">
        <v>8.64</v>
      </c>
      <c r="E1845" s="3" t="str">
        <f t="shared" si="84"/>
        <v>Diabetes</v>
      </c>
      <c r="F1845" s="3" t="s">
        <v>21</v>
      </c>
      <c r="G1845" s="3" t="s">
        <v>20</v>
      </c>
      <c r="H1845" s="3" t="s">
        <v>21</v>
      </c>
      <c r="I1845" s="3">
        <v>1</v>
      </c>
      <c r="J1845" s="3" t="s">
        <v>20</v>
      </c>
      <c r="L1845" s="3" t="s">
        <v>1102</v>
      </c>
      <c r="M1845" s="3">
        <v>1963</v>
      </c>
      <c r="N1845" s="3" t="s">
        <v>28</v>
      </c>
      <c r="O1845" s="3">
        <v>8</v>
      </c>
      <c r="P1845" s="5">
        <f t="shared" si="85"/>
        <v>23353</v>
      </c>
      <c r="Q1845" s="3">
        <f t="shared" si="86"/>
        <v>59</v>
      </c>
      <c r="R1845" s="3">
        <v>0</v>
      </c>
      <c r="S1845" s="99">
        <v>17832.599999999999</v>
      </c>
      <c r="T1845" s="3" t="s">
        <v>23</v>
      </c>
      <c r="U1845" s="3" t="s">
        <v>29</v>
      </c>
      <c r="V1845" s="3" t="s">
        <v>33</v>
      </c>
    </row>
    <row r="1846" spans="1:22" x14ac:dyDescent="0.25">
      <c r="A1846" s="3" t="s">
        <v>1104</v>
      </c>
      <c r="B1846" s="3">
        <v>53.29</v>
      </c>
      <c r="C1846" s="3" t="str" cm="1">
        <f t="array" ref="C1846">_xlfn.IFS($B1846&lt;18.5,"Underweight",$B1846&lt;24.9,"Normal Weight",$B1846&lt;29.9,"Overweight",TRUE,"Obesity")</f>
        <v>Obesity</v>
      </c>
      <c r="D1846" s="3">
        <v>4.03</v>
      </c>
      <c r="E1846" s="3" t="str">
        <f t="shared" si="84"/>
        <v>Normal</v>
      </c>
      <c r="F1846" s="3" t="s">
        <v>20</v>
      </c>
      <c r="G1846" s="3" t="s">
        <v>20</v>
      </c>
      <c r="H1846" s="3" t="s">
        <v>21</v>
      </c>
      <c r="I1846" s="3">
        <v>1</v>
      </c>
      <c r="J1846" s="3" t="s">
        <v>20</v>
      </c>
      <c r="L1846" s="3" t="s">
        <v>1104</v>
      </c>
      <c r="M1846" s="3">
        <v>1979</v>
      </c>
      <c r="N1846" s="3" t="s">
        <v>22</v>
      </c>
      <c r="O1846" s="3">
        <v>10</v>
      </c>
      <c r="P1846" s="5">
        <f t="shared" si="85"/>
        <v>29138</v>
      </c>
      <c r="Q1846" s="3">
        <f t="shared" si="86"/>
        <v>43</v>
      </c>
      <c r="R1846" s="3">
        <v>2</v>
      </c>
      <c r="S1846" s="99">
        <v>17779.939999999999</v>
      </c>
      <c r="T1846" s="3" t="s">
        <v>23</v>
      </c>
      <c r="U1846" s="3" t="s">
        <v>29</v>
      </c>
      <c r="V1846" s="3" t="s">
        <v>33</v>
      </c>
    </row>
    <row r="1847" spans="1:22" x14ac:dyDescent="0.25">
      <c r="A1847" s="3" t="s">
        <v>1105</v>
      </c>
      <c r="B1847" s="3">
        <v>46.63</v>
      </c>
      <c r="C1847" s="3" t="str" cm="1">
        <f t="array" ref="C1847">_xlfn.IFS($B1847&lt;18.5,"Underweight",$B1847&lt;24.9,"Normal Weight",$B1847&lt;29.9,"Overweight",TRUE,"Obesity")</f>
        <v>Obesity</v>
      </c>
      <c r="D1847" s="3">
        <v>4.26</v>
      </c>
      <c r="E1847" s="3" t="str">
        <f t="shared" si="84"/>
        <v>Normal</v>
      </c>
      <c r="F1847" s="3" t="s">
        <v>21</v>
      </c>
      <c r="G1847" s="3" t="s">
        <v>20</v>
      </c>
      <c r="H1847" s="3" t="s">
        <v>20</v>
      </c>
      <c r="I1847" s="3">
        <v>2</v>
      </c>
      <c r="J1847" s="3" t="s">
        <v>20</v>
      </c>
      <c r="L1847" s="3" t="s">
        <v>1105</v>
      </c>
      <c r="M1847" s="3">
        <v>1966</v>
      </c>
      <c r="N1847" s="3" t="s">
        <v>32</v>
      </c>
      <c r="O1847" s="3">
        <v>21</v>
      </c>
      <c r="P1847" s="5">
        <f t="shared" si="85"/>
        <v>24279</v>
      </c>
      <c r="Q1847" s="3">
        <f t="shared" si="86"/>
        <v>56</v>
      </c>
      <c r="R1847" s="3">
        <v>0</v>
      </c>
      <c r="S1847" s="99">
        <v>17777.73</v>
      </c>
      <c r="T1847" s="3" t="s">
        <v>23</v>
      </c>
      <c r="U1847" s="3" t="s">
        <v>24</v>
      </c>
      <c r="V1847" s="3" t="s">
        <v>33</v>
      </c>
    </row>
    <row r="1848" spans="1:22" x14ac:dyDescent="0.25">
      <c r="A1848" s="3" t="s">
        <v>1106</v>
      </c>
      <c r="B1848" s="3">
        <v>28.88</v>
      </c>
      <c r="C1848" s="3" t="str" cm="1">
        <f t="array" ref="C1848">_xlfn.IFS($B1848&lt;18.5,"Underweight",$B1848&lt;24.9,"Normal Weight",$B1848&lt;29.9,"Overweight",TRUE,"Obesity")</f>
        <v>Overweight</v>
      </c>
      <c r="D1848" s="3">
        <v>5.35</v>
      </c>
      <c r="E1848" s="3" t="str">
        <f t="shared" si="84"/>
        <v>Normal</v>
      </c>
      <c r="F1848" s="3" t="s">
        <v>20</v>
      </c>
      <c r="G1848" s="3" t="s">
        <v>20</v>
      </c>
      <c r="H1848" s="3" t="s">
        <v>21</v>
      </c>
      <c r="I1848" s="3">
        <v>1</v>
      </c>
      <c r="J1848" s="3" t="s">
        <v>21</v>
      </c>
      <c r="L1848" s="3" t="s">
        <v>1106</v>
      </c>
      <c r="M1848" s="3">
        <v>2003</v>
      </c>
      <c r="N1848" s="3" t="s">
        <v>61</v>
      </c>
      <c r="O1848" s="3">
        <v>14</v>
      </c>
      <c r="P1848" s="5">
        <f t="shared" si="85"/>
        <v>37816</v>
      </c>
      <c r="Q1848" s="3">
        <f t="shared" si="86"/>
        <v>19</v>
      </c>
      <c r="R1848" s="3">
        <v>0</v>
      </c>
      <c r="S1848" s="99">
        <v>17748.509999999998</v>
      </c>
      <c r="T1848" s="3" t="s">
        <v>23</v>
      </c>
      <c r="U1848" s="3" t="s">
        <v>23</v>
      </c>
      <c r="V1848" s="3" t="s">
        <v>33</v>
      </c>
    </row>
    <row r="1849" spans="1:22" x14ac:dyDescent="0.25">
      <c r="A1849" s="3" t="s">
        <v>151</v>
      </c>
      <c r="B1849" s="3">
        <v>36.630000000000003</v>
      </c>
      <c r="C1849" s="3" t="str" cm="1">
        <f t="array" ref="C1849">_xlfn.IFS($B1849&lt;18.5,"Underweight",$B1849&lt;24.9,"Normal Weight",$B1849&lt;29.9,"Overweight",TRUE,"Obesity")</f>
        <v>Obesity</v>
      </c>
      <c r="D1849" s="3">
        <v>7.72</v>
      </c>
      <c r="E1849" s="3" t="str">
        <f t="shared" si="84"/>
        <v>Diabetes</v>
      </c>
      <c r="F1849" s="3" t="s">
        <v>21</v>
      </c>
      <c r="G1849" s="3" t="s">
        <v>20</v>
      </c>
      <c r="H1849" s="3" t="s">
        <v>20</v>
      </c>
      <c r="I1849" s="3">
        <v>1</v>
      </c>
      <c r="J1849" s="3" t="s">
        <v>21</v>
      </c>
      <c r="L1849" s="3" t="s">
        <v>151</v>
      </c>
      <c r="M1849" s="3">
        <v>1975</v>
      </c>
      <c r="N1849" s="3" t="s">
        <v>22</v>
      </c>
      <c r="O1849" s="3">
        <v>23</v>
      </c>
      <c r="P1849" s="5">
        <f t="shared" si="85"/>
        <v>27690</v>
      </c>
      <c r="Q1849" s="3">
        <f t="shared" si="86"/>
        <v>47</v>
      </c>
      <c r="R1849" s="3">
        <v>1</v>
      </c>
      <c r="S1849" s="99">
        <v>42969.85</v>
      </c>
      <c r="T1849" s="3" t="s">
        <v>23</v>
      </c>
      <c r="U1849" s="3" t="s">
        <v>24</v>
      </c>
      <c r="V1849" s="3" t="s">
        <v>25</v>
      </c>
    </row>
    <row r="1850" spans="1:22" x14ac:dyDescent="0.25">
      <c r="A1850" s="3" t="s">
        <v>1108</v>
      </c>
      <c r="B1850" s="3">
        <v>23.98</v>
      </c>
      <c r="C1850" s="3" t="str" cm="1">
        <f t="array" ref="C1850">_xlfn.IFS($B1850&lt;18.5,"Underweight",$B1850&lt;24.9,"Normal Weight",$B1850&lt;29.9,"Overweight",TRUE,"Obesity")</f>
        <v>Normal Weight</v>
      </c>
      <c r="D1850" s="3">
        <v>4.9000000000000004</v>
      </c>
      <c r="E1850" s="3" t="str">
        <f t="shared" si="84"/>
        <v>Normal</v>
      </c>
      <c r="F1850" s="3" t="s">
        <v>20</v>
      </c>
      <c r="G1850" s="3" t="s">
        <v>20</v>
      </c>
      <c r="H1850" s="3" t="s">
        <v>20</v>
      </c>
      <c r="I1850" s="3">
        <v>0</v>
      </c>
      <c r="J1850" s="3" t="s">
        <v>20</v>
      </c>
      <c r="L1850" s="3" t="s">
        <v>1108</v>
      </c>
      <c r="M1850" s="3">
        <v>1994</v>
      </c>
      <c r="N1850" s="3" t="s">
        <v>61</v>
      </c>
      <c r="O1850" s="3">
        <v>1</v>
      </c>
      <c r="P1850" s="5">
        <f t="shared" si="85"/>
        <v>34516</v>
      </c>
      <c r="Q1850" s="3">
        <f t="shared" si="86"/>
        <v>28</v>
      </c>
      <c r="R1850" s="3">
        <v>3</v>
      </c>
      <c r="S1850" s="99">
        <v>17663.14</v>
      </c>
      <c r="T1850" s="3" t="s">
        <v>23</v>
      </c>
      <c r="U1850" s="3" t="s">
        <v>24</v>
      </c>
      <c r="V1850" s="3" t="s">
        <v>25</v>
      </c>
    </row>
    <row r="1851" spans="1:22" x14ac:dyDescent="0.25">
      <c r="A1851" s="3" t="s">
        <v>1110</v>
      </c>
      <c r="B1851" s="3">
        <v>23.65</v>
      </c>
      <c r="C1851" s="3" t="str" cm="1">
        <f t="array" ref="C1851">_xlfn.IFS($B1851&lt;18.5,"Underweight",$B1851&lt;24.9,"Normal Weight",$B1851&lt;29.9,"Overweight",TRUE,"Obesity")</f>
        <v>Normal Weight</v>
      </c>
      <c r="D1851" s="3">
        <v>4.5</v>
      </c>
      <c r="E1851" s="3" t="str">
        <f t="shared" si="84"/>
        <v>Normal</v>
      </c>
      <c r="F1851" s="3" t="s">
        <v>20</v>
      </c>
      <c r="G1851" s="3" t="s">
        <v>20</v>
      </c>
      <c r="H1851" s="3" t="s">
        <v>20</v>
      </c>
      <c r="I1851" s="3">
        <v>0</v>
      </c>
      <c r="J1851" s="3" t="s">
        <v>20</v>
      </c>
      <c r="L1851" s="3" t="s">
        <v>1110</v>
      </c>
      <c r="M1851" s="3">
        <v>1990</v>
      </c>
      <c r="N1851" s="3" t="s">
        <v>22</v>
      </c>
      <c r="O1851" s="3">
        <v>25</v>
      </c>
      <c r="P1851" s="5">
        <f t="shared" si="85"/>
        <v>33171</v>
      </c>
      <c r="Q1851" s="3">
        <f t="shared" si="86"/>
        <v>32</v>
      </c>
      <c r="R1851" s="3">
        <v>1</v>
      </c>
      <c r="S1851" s="99">
        <v>17626.240000000002</v>
      </c>
      <c r="T1851" s="3" t="s">
        <v>23</v>
      </c>
      <c r="U1851" s="3" t="s">
        <v>24</v>
      </c>
      <c r="V1851" s="3" t="s">
        <v>25</v>
      </c>
    </row>
    <row r="1852" spans="1:22" x14ac:dyDescent="0.25">
      <c r="A1852" s="3" t="s">
        <v>1112</v>
      </c>
      <c r="B1852" s="3">
        <v>49.09</v>
      </c>
      <c r="C1852" s="3" t="str" cm="1">
        <f t="array" ref="C1852">_xlfn.IFS($B1852&lt;18.5,"Underweight",$B1852&lt;24.9,"Normal Weight",$B1852&lt;29.9,"Overweight",TRUE,"Obesity")</f>
        <v>Obesity</v>
      </c>
      <c r="D1852" s="3">
        <v>8.3800000000000008</v>
      </c>
      <c r="E1852" s="3" t="str">
        <f t="shared" si="84"/>
        <v>Diabetes</v>
      </c>
      <c r="F1852" s="3" t="s">
        <v>21</v>
      </c>
      <c r="G1852" s="3" t="s">
        <v>20</v>
      </c>
      <c r="H1852" s="3" t="s">
        <v>20</v>
      </c>
      <c r="I1852" s="3">
        <v>2</v>
      </c>
      <c r="J1852" s="3" t="s">
        <v>20</v>
      </c>
      <c r="L1852" s="3" t="s">
        <v>1112</v>
      </c>
      <c r="M1852" s="3">
        <v>1970</v>
      </c>
      <c r="N1852" s="3" t="s">
        <v>61</v>
      </c>
      <c r="O1852" s="3">
        <v>26</v>
      </c>
      <c r="P1852" s="5">
        <f t="shared" si="85"/>
        <v>25775</v>
      </c>
      <c r="Q1852" s="3">
        <f t="shared" si="86"/>
        <v>52</v>
      </c>
      <c r="R1852" s="3">
        <v>0</v>
      </c>
      <c r="S1852" s="99">
        <v>17584.72</v>
      </c>
      <c r="T1852" s="3" t="s">
        <v>23</v>
      </c>
      <c r="U1852" s="3" t="s">
        <v>24</v>
      </c>
      <c r="V1852" s="3" t="s">
        <v>33</v>
      </c>
    </row>
    <row r="1853" spans="1:22" x14ac:dyDescent="0.25">
      <c r="A1853" s="3" t="s">
        <v>1114</v>
      </c>
      <c r="B1853" s="3">
        <v>28.024999999999999</v>
      </c>
      <c r="C1853" s="3" t="str" cm="1">
        <f t="array" ref="C1853">_xlfn.IFS($B1853&lt;18.5,"Underweight",$B1853&lt;24.9,"Normal Weight",$B1853&lt;29.9,"Overweight",TRUE,"Obesity")</f>
        <v>Overweight</v>
      </c>
      <c r="D1853" s="3">
        <v>7.03</v>
      </c>
      <c r="E1853" s="3" t="str">
        <f t="shared" si="84"/>
        <v>Diabetes</v>
      </c>
      <c r="F1853" s="3" t="s">
        <v>20</v>
      </c>
      <c r="G1853" s="3" t="s">
        <v>20</v>
      </c>
      <c r="H1853" s="3" t="s">
        <v>20</v>
      </c>
      <c r="I1853" s="3">
        <v>0</v>
      </c>
      <c r="J1853" s="3" t="s">
        <v>21</v>
      </c>
      <c r="L1853" s="3" t="s">
        <v>1114</v>
      </c>
      <c r="M1853" s="3">
        <v>2002</v>
      </c>
      <c r="N1853" s="3" t="s">
        <v>51</v>
      </c>
      <c r="O1853" s="3">
        <v>25</v>
      </c>
      <c r="P1853" s="5">
        <f t="shared" si="85"/>
        <v>37493</v>
      </c>
      <c r="Q1853" s="3">
        <f t="shared" si="86"/>
        <v>20</v>
      </c>
      <c r="R1853" s="3">
        <v>1</v>
      </c>
      <c r="S1853" s="99">
        <v>17560.38</v>
      </c>
      <c r="T1853" s="3" t="s">
        <v>23</v>
      </c>
      <c r="U1853" s="3" t="s">
        <v>23</v>
      </c>
      <c r="V1853" s="3" t="s">
        <v>33</v>
      </c>
    </row>
    <row r="1854" spans="1:22" x14ac:dyDescent="0.25">
      <c r="A1854" s="3" t="s">
        <v>1116</v>
      </c>
      <c r="B1854" s="3">
        <v>43.32</v>
      </c>
      <c r="C1854" s="3" t="str" cm="1">
        <f t="array" ref="C1854">_xlfn.IFS($B1854&lt;18.5,"Underweight",$B1854&lt;24.9,"Normal Weight",$B1854&lt;29.9,"Overweight",TRUE,"Obesity")</f>
        <v>Obesity</v>
      </c>
      <c r="D1854" s="3">
        <v>8.75</v>
      </c>
      <c r="E1854" s="3" t="str">
        <f t="shared" si="84"/>
        <v>Diabetes</v>
      </c>
      <c r="F1854" s="3" t="s">
        <v>21</v>
      </c>
      <c r="G1854" s="3" t="s">
        <v>20</v>
      </c>
      <c r="H1854" s="3" t="s">
        <v>21</v>
      </c>
      <c r="I1854" s="3">
        <v>1</v>
      </c>
      <c r="J1854" s="3" t="s">
        <v>20</v>
      </c>
      <c r="L1854" s="3" t="s">
        <v>1116</v>
      </c>
      <c r="M1854" s="3">
        <v>1963</v>
      </c>
      <c r="N1854" s="3" t="s">
        <v>56</v>
      </c>
      <c r="O1854" s="3">
        <v>16</v>
      </c>
      <c r="P1854" s="5">
        <f t="shared" si="85"/>
        <v>23331</v>
      </c>
      <c r="Q1854" s="3">
        <f t="shared" si="86"/>
        <v>59</v>
      </c>
      <c r="R1854" s="3">
        <v>0</v>
      </c>
      <c r="S1854" s="99">
        <v>17556.88</v>
      </c>
      <c r="T1854" s="3" t="s">
        <v>23</v>
      </c>
      <c r="U1854" s="3" t="s">
        <v>29</v>
      </c>
      <c r="V1854" s="3" t="s">
        <v>33</v>
      </c>
    </row>
    <row r="1855" spans="1:22" x14ac:dyDescent="0.25">
      <c r="A1855" s="3" t="s">
        <v>1118</v>
      </c>
      <c r="B1855" s="3">
        <v>45.92</v>
      </c>
      <c r="C1855" s="3" t="str" cm="1">
        <f t="array" ref="C1855">_xlfn.IFS($B1855&lt;18.5,"Underweight",$B1855&lt;24.9,"Normal Weight",$B1855&lt;29.9,"Overweight",TRUE,"Obesity")</f>
        <v>Obesity</v>
      </c>
      <c r="D1855" s="3">
        <v>9.51</v>
      </c>
      <c r="E1855" s="3" t="str">
        <f t="shared" si="84"/>
        <v>Diabetes</v>
      </c>
      <c r="F1855" s="3" t="s">
        <v>20</v>
      </c>
      <c r="G1855" s="3" t="s">
        <v>20</v>
      </c>
      <c r="H1855" s="3" t="s">
        <v>20</v>
      </c>
      <c r="I1855" s="3">
        <v>0</v>
      </c>
      <c r="J1855" s="3" t="s">
        <v>20</v>
      </c>
      <c r="L1855" s="3" t="s">
        <v>1118</v>
      </c>
      <c r="M1855" s="3">
        <v>1968</v>
      </c>
      <c r="N1855" s="3" t="s">
        <v>61</v>
      </c>
      <c r="O1855" s="3">
        <v>12</v>
      </c>
      <c r="P1855" s="5">
        <f t="shared" si="85"/>
        <v>25031</v>
      </c>
      <c r="Q1855" s="3">
        <f t="shared" si="86"/>
        <v>54</v>
      </c>
      <c r="R1855" s="3">
        <v>0</v>
      </c>
      <c r="S1855" s="99">
        <v>17507.47</v>
      </c>
      <c r="T1855" s="3" t="s">
        <v>23</v>
      </c>
      <c r="U1855" s="3" t="s">
        <v>23</v>
      </c>
      <c r="V1855" s="3" t="s">
        <v>36</v>
      </c>
    </row>
    <row r="1856" spans="1:22" x14ac:dyDescent="0.25">
      <c r="A1856" s="3" t="s">
        <v>1120</v>
      </c>
      <c r="B1856" s="3">
        <v>44.03</v>
      </c>
      <c r="C1856" s="3" t="str" cm="1">
        <f t="array" ref="C1856">_xlfn.IFS($B1856&lt;18.5,"Underweight",$B1856&lt;24.9,"Normal Weight",$B1856&lt;29.9,"Overweight",TRUE,"Obesity")</f>
        <v>Obesity</v>
      </c>
      <c r="D1856" s="3">
        <v>9.36</v>
      </c>
      <c r="E1856" s="3" t="str">
        <f t="shared" si="84"/>
        <v>Diabetes</v>
      </c>
      <c r="F1856" s="3" t="s">
        <v>20</v>
      </c>
      <c r="G1856" s="3" t="s">
        <v>20</v>
      </c>
      <c r="H1856" s="3" t="s">
        <v>20</v>
      </c>
      <c r="I1856" s="3">
        <v>0</v>
      </c>
      <c r="J1856" s="3" t="s">
        <v>20</v>
      </c>
      <c r="L1856" s="3" t="s">
        <v>1120</v>
      </c>
      <c r="M1856" s="3">
        <v>1965</v>
      </c>
      <c r="N1856" s="3" t="s">
        <v>32</v>
      </c>
      <c r="O1856" s="3">
        <v>16</v>
      </c>
      <c r="P1856" s="5">
        <f t="shared" si="85"/>
        <v>23909</v>
      </c>
      <c r="Q1856" s="3">
        <f t="shared" si="86"/>
        <v>57</v>
      </c>
      <c r="R1856" s="3">
        <v>0</v>
      </c>
      <c r="S1856" s="99">
        <v>17505.650000000001</v>
      </c>
      <c r="T1856" s="3" t="s">
        <v>23</v>
      </c>
      <c r="U1856" s="3" t="s">
        <v>29</v>
      </c>
      <c r="V1856" s="3" t="s">
        <v>134</v>
      </c>
    </row>
    <row r="1857" spans="1:22" x14ac:dyDescent="0.25">
      <c r="A1857" s="3" t="s">
        <v>1122</v>
      </c>
      <c r="B1857" s="3">
        <v>24.6</v>
      </c>
      <c r="C1857" s="3" t="str" cm="1">
        <f t="array" ref="C1857">_xlfn.IFS($B1857&lt;18.5,"Underweight",$B1857&lt;24.9,"Normal Weight",$B1857&lt;29.9,"Overweight",TRUE,"Obesity")</f>
        <v>Normal Weight</v>
      </c>
      <c r="D1857" s="3">
        <v>4.8099999999999996</v>
      </c>
      <c r="E1857" s="3" t="str">
        <f t="shared" si="84"/>
        <v>Normal</v>
      </c>
      <c r="F1857" s="3" t="s">
        <v>20</v>
      </c>
      <c r="G1857" s="3" t="s">
        <v>20</v>
      </c>
      <c r="H1857" s="3" t="s">
        <v>20</v>
      </c>
      <c r="I1857" s="3">
        <v>0</v>
      </c>
      <c r="J1857" s="3" t="s">
        <v>21</v>
      </c>
      <c r="L1857" s="3" t="s">
        <v>1122</v>
      </c>
      <c r="M1857" s="3">
        <v>1990</v>
      </c>
      <c r="N1857" s="3" t="s">
        <v>28</v>
      </c>
      <c r="O1857" s="3">
        <v>29</v>
      </c>
      <c r="P1857" s="5">
        <f t="shared" si="85"/>
        <v>33236</v>
      </c>
      <c r="Q1857" s="3">
        <f t="shared" si="86"/>
        <v>32</v>
      </c>
      <c r="R1857" s="3">
        <v>0</v>
      </c>
      <c r="S1857" s="99">
        <v>17496.310000000001</v>
      </c>
      <c r="T1857" s="3" t="s">
        <v>23</v>
      </c>
      <c r="U1857" s="3" t="s">
        <v>29</v>
      </c>
      <c r="V1857" s="3" t="s">
        <v>53</v>
      </c>
    </row>
    <row r="1858" spans="1:22" x14ac:dyDescent="0.25">
      <c r="A1858" s="3" t="s">
        <v>1124</v>
      </c>
      <c r="B1858" s="3">
        <v>49.15</v>
      </c>
      <c r="C1858" s="3" t="str" cm="1">
        <f t="array" ref="C1858">_xlfn.IFS($B1858&lt;18.5,"Underweight",$B1858&lt;24.9,"Normal Weight",$B1858&lt;29.9,"Overweight",TRUE,"Obesity")</f>
        <v>Obesity</v>
      </c>
      <c r="D1858" s="3">
        <v>8.08</v>
      </c>
      <c r="E1858" s="3" t="str">
        <f t="shared" ref="E1858:E1921" si="87">IF($D1858&lt;5.7,"Normal",IF($D1858&lt;6.5,"Prediabetes","Diabetes"))</f>
        <v>Diabetes</v>
      </c>
      <c r="F1858" s="3" t="s">
        <v>20</v>
      </c>
      <c r="G1858" s="3" t="s">
        <v>20</v>
      </c>
      <c r="H1858" s="3" t="s">
        <v>20</v>
      </c>
      <c r="I1858" s="3">
        <v>0</v>
      </c>
      <c r="J1858" s="3" t="s">
        <v>20</v>
      </c>
      <c r="L1858" s="3" t="s">
        <v>1124</v>
      </c>
      <c r="M1858" s="3">
        <v>1971</v>
      </c>
      <c r="N1858" s="3" t="s">
        <v>32</v>
      </c>
      <c r="O1858" s="3">
        <v>8</v>
      </c>
      <c r="P1858" s="5">
        <f t="shared" ref="P1858:P1921" si="88">DATE($M1858,MONTH(1&amp;$N1858),$O1858)</f>
        <v>26092</v>
      </c>
      <c r="Q1858" s="3">
        <f t="shared" ref="Q1858:Q1921" si="89">DATEDIF($P1858,DATE(2023,6,8),"Y")</f>
        <v>52</v>
      </c>
      <c r="R1858" s="3">
        <v>0</v>
      </c>
      <c r="S1858" s="99">
        <v>17479.53</v>
      </c>
      <c r="T1858" s="3" t="s">
        <v>23</v>
      </c>
      <c r="U1858" s="3" t="s">
        <v>23</v>
      </c>
      <c r="V1858" s="3" t="s">
        <v>33</v>
      </c>
    </row>
    <row r="1859" spans="1:22" x14ac:dyDescent="0.25">
      <c r="A1859" s="3" t="s">
        <v>1126</v>
      </c>
      <c r="B1859" s="3">
        <v>28.31</v>
      </c>
      <c r="C1859" s="3" t="str" cm="1">
        <f t="array" ref="C1859">_xlfn.IFS($B1859&lt;18.5,"Underweight",$B1859&lt;24.9,"Normal Weight",$B1859&lt;29.9,"Overweight",TRUE,"Obesity")</f>
        <v>Overweight</v>
      </c>
      <c r="D1859" s="3">
        <v>6.29</v>
      </c>
      <c r="E1859" s="3" t="str">
        <f t="shared" si="87"/>
        <v>Prediabetes</v>
      </c>
      <c r="F1859" s="3" t="s">
        <v>20</v>
      </c>
      <c r="G1859" s="3" t="s">
        <v>20</v>
      </c>
      <c r="H1859" s="3" t="s">
        <v>21</v>
      </c>
      <c r="I1859" s="3">
        <v>1</v>
      </c>
      <c r="J1859" s="3" t="s">
        <v>21</v>
      </c>
      <c r="L1859" s="3" t="s">
        <v>1126</v>
      </c>
      <c r="M1859" s="3">
        <v>2003</v>
      </c>
      <c r="N1859" s="3" t="s">
        <v>56</v>
      </c>
      <c r="O1859" s="3">
        <v>2</v>
      </c>
      <c r="P1859" s="5">
        <f t="shared" si="88"/>
        <v>37927</v>
      </c>
      <c r="Q1859" s="3">
        <f t="shared" si="89"/>
        <v>19</v>
      </c>
      <c r="R1859" s="3">
        <v>0</v>
      </c>
      <c r="S1859" s="99">
        <v>17468.98</v>
      </c>
      <c r="T1859" s="3" t="s">
        <v>29</v>
      </c>
      <c r="U1859" s="3" t="s">
        <v>23</v>
      </c>
      <c r="V1859" s="3" t="s">
        <v>33</v>
      </c>
    </row>
    <row r="1860" spans="1:22" x14ac:dyDescent="0.25">
      <c r="A1860" s="3" t="s">
        <v>153</v>
      </c>
      <c r="B1860" s="3">
        <v>34.200000000000003</v>
      </c>
      <c r="C1860" s="3" t="str" cm="1">
        <f t="array" ref="C1860">_xlfn.IFS($B1860&lt;18.5,"Underweight",$B1860&lt;24.9,"Normal Weight",$B1860&lt;29.9,"Overweight",TRUE,"Obesity")</f>
        <v>Obesity</v>
      </c>
      <c r="D1860" s="3">
        <v>5.75</v>
      </c>
      <c r="E1860" s="3" t="str">
        <f t="shared" si="87"/>
        <v>Prediabetes</v>
      </c>
      <c r="F1860" s="3" t="s">
        <v>20</v>
      </c>
      <c r="G1860" s="3" t="s">
        <v>20</v>
      </c>
      <c r="H1860" s="3" t="s">
        <v>20</v>
      </c>
      <c r="I1860" s="3">
        <v>2</v>
      </c>
      <c r="J1860" s="3" t="s">
        <v>21</v>
      </c>
      <c r="L1860" s="3" t="s">
        <v>153</v>
      </c>
      <c r="M1860" s="3">
        <v>1972</v>
      </c>
      <c r="N1860" s="3" t="s">
        <v>47</v>
      </c>
      <c r="O1860" s="3">
        <v>10</v>
      </c>
      <c r="P1860" s="5">
        <f t="shared" si="88"/>
        <v>26552</v>
      </c>
      <c r="Q1860" s="3">
        <f t="shared" si="89"/>
        <v>50</v>
      </c>
      <c r="R1860" s="3">
        <v>2</v>
      </c>
      <c r="S1860" s="99">
        <v>42856.84</v>
      </c>
      <c r="T1860" s="3" t="s">
        <v>23</v>
      </c>
      <c r="U1860" s="3" t="s">
        <v>23</v>
      </c>
      <c r="V1860" s="3" t="s">
        <v>53</v>
      </c>
    </row>
    <row r="1861" spans="1:22" x14ac:dyDescent="0.25">
      <c r="A1861" s="3" t="s">
        <v>1127</v>
      </c>
      <c r="B1861" s="3">
        <v>22.99</v>
      </c>
      <c r="C1861" s="3" t="str" cm="1">
        <f t="array" ref="C1861">_xlfn.IFS($B1861&lt;18.5,"Underweight",$B1861&lt;24.9,"Normal Weight",$B1861&lt;29.9,"Overweight",TRUE,"Obesity")</f>
        <v>Normal Weight</v>
      </c>
      <c r="D1861" s="3">
        <v>6.29</v>
      </c>
      <c r="E1861" s="3" t="str">
        <f t="shared" si="87"/>
        <v>Prediabetes</v>
      </c>
      <c r="F1861" s="3" t="s">
        <v>20</v>
      </c>
      <c r="G1861" s="3" t="s">
        <v>20</v>
      </c>
      <c r="H1861" s="3" t="s">
        <v>20</v>
      </c>
      <c r="I1861" s="3">
        <v>1</v>
      </c>
      <c r="J1861" s="3" t="s">
        <v>21</v>
      </c>
      <c r="L1861" s="3" t="s">
        <v>1127</v>
      </c>
      <c r="M1861" s="3">
        <v>1992</v>
      </c>
      <c r="N1861" s="3" t="s">
        <v>22</v>
      </c>
      <c r="O1861" s="3">
        <v>18</v>
      </c>
      <c r="P1861" s="5">
        <f t="shared" si="88"/>
        <v>33895</v>
      </c>
      <c r="Q1861" s="3">
        <f t="shared" si="89"/>
        <v>30</v>
      </c>
      <c r="R1861" s="3">
        <v>2</v>
      </c>
      <c r="S1861" s="99">
        <v>17361.77</v>
      </c>
      <c r="T1861" s="3" t="s">
        <v>29</v>
      </c>
      <c r="U1861" s="3" t="s">
        <v>23</v>
      </c>
      <c r="V1861" s="3" t="s">
        <v>33</v>
      </c>
    </row>
    <row r="1862" spans="1:22" x14ac:dyDescent="0.25">
      <c r="A1862" s="3" t="s">
        <v>1129</v>
      </c>
      <c r="B1862" s="3">
        <v>29.07</v>
      </c>
      <c r="C1862" s="3" t="str" cm="1">
        <f t="array" ref="C1862">_xlfn.IFS($B1862&lt;18.5,"Underweight",$B1862&lt;24.9,"Normal Weight",$B1862&lt;29.9,"Overweight",TRUE,"Obesity")</f>
        <v>Overweight</v>
      </c>
      <c r="D1862" s="3">
        <v>5.12</v>
      </c>
      <c r="E1862" s="3" t="str">
        <f t="shared" si="87"/>
        <v>Normal</v>
      </c>
      <c r="F1862" s="3" t="s">
        <v>20</v>
      </c>
      <c r="G1862" s="3" t="s">
        <v>20</v>
      </c>
      <c r="H1862" s="3" t="s">
        <v>21</v>
      </c>
      <c r="I1862" s="3">
        <v>1</v>
      </c>
      <c r="J1862" s="3" t="s">
        <v>21</v>
      </c>
      <c r="L1862" s="3" t="s">
        <v>1129</v>
      </c>
      <c r="M1862" s="3">
        <v>2003</v>
      </c>
      <c r="N1862" s="3" t="s">
        <v>56</v>
      </c>
      <c r="O1862" s="3">
        <v>1</v>
      </c>
      <c r="P1862" s="5">
        <f t="shared" si="88"/>
        <v>37926</v>
      </c>
      <c r="Q1862" s="3">
        <f t="shared" si="89"/>
        <v>19</v>
      </c>
      <c r="R1862" s="3">
        <v>0</v>
      </c>
      <c r="S1862" s="99">
        <v>17352.68</v>
      </c>
      <c r="T1862" s="3" t="s">
        <v>29</v>
      </c>
      <c r="U1862" s="3" t="s">
        <v>24</v>
      </c>
      <c r="V1862" s="3" t="s">
        <v>33</v>
      </c>
    </row>
    <row r="1863" spans="1:22" x14ac:dyDescent="0.25">
      <c r="A1863" s="3" t="s">
        <v>1131</v>
      </c>
      <c r="B1863" s="3">
        <v>42.02</v>
      </c>
      <c r="C1863" s="3" t="str" cm="1">
        <f t="array" ref="C1863">_xlfn.IFS($B1863&lt;18.5,"Underweight",$B1863&lt;24.9,"Normal Weight",$B1863&lt;29.9,"Overweight",TRUE,"Obesity")</f>
        <v>Obesity</v>
      </c>
      <c r="D1863" s="3">
        <v>9.9499999999999993</v>
      </c>
      <c r="E1863" s="3" t="str">
        <f t="shared" si="87"/>
        <v>Diabetes</v>
      </c>
      <c r="F1863" s="3" t="s">
        <v>21</v>
      </c>
      <c r="G1863" s="3" t="s">
        <v>20</v>
      </c>
      <c r="H1863" s="3" t="s">
        <v>21</v>
      </c>
      <c r="I1863" s="3">
        <v>1</v>
      </c>
      <c r="J1863" s="3" t="s">
        <v>20</v>
      </c>
      <c r="L1863" s="3" t="s">
        <v>1131</v>
      </c>
      <c r="M1863" s="3">
        <v>1963</v>
      </c>
      <c r="N1863" s="3" t="s">
        <v>61</v>
      </c>
      <c r="O1863" s="3">
        <v>12</v>
      </c>
      <c r="P1863" s="5">
        <f t="shared" si="88"/>
        <v>23204</v>
      </c>
      <c r="Q1863" s="3">
        <f t="shared" si="89"/>
        <v>59</v>
      </c>
      <c r="R1863" s="3">
        <v>0</v>
      </c>
      <c r="S1863" s="99">
        <v>17337.580000000002</v>
      </c>
      <c r="T1863" s="3" t="s">
        <v>29</v>
      </c>
      <c r="U1863" s="3" t="s">
        <v>24</v>
      </c>
      <c r="V1863" s="3" t="s">
        <v>134</v>
      </c>
    </row>
    <row r="1864" spans="1:22" x14ac:dyDescent="0.25">
      <c r="A1864" s="3" t="s">
        <v>1133</v>
      </c>
      <c r="B1864" s="3">
        <v>49.07</v>
      </c>
      <c r="C1864" s="3" t="str" cm="1">
        <f t="array" ref="C1864">_xlfn.IFS($B1864&lt;18.5,"Underweight",$B1864&lt;24.9,"Normal Weight",$B1864&lt;29.9,"Overweight",TRUE,"Obesity")</f>
        <v>Obesity</v>
      </c>
      <c r="D1864" s="3">
        <v>9.08</v>
      </c>
      <c r="E1864" s="3" t="str">
        <f t="shared" si="87"/>
        <v>Diabetes</v>
      </c>
      <c r="F1864" s="3" t="s">
        <v>21</v>
      </c>
      <c r="G1864" s="3" t="s">
        <v>20</v>
      </c>
      <c r="H1864" s="3" t="s">
        <v>20</v>
      </c>
      <c r="I1864" s="3">
        <v>1</v>
      </c>
      <c r="J1864" s="3" t="s">
        <v>20</v>
      </c>
      <c r="L1864" s="3" t="s">
        <v>1133</v>
      </c>
      <c r="M1864" s="3">
        <v>1975</v>
      </c>
      <c r="N1864" s="3" t="s">
        <v>51</v>
      </c>
      <c r="O1864" s="3">
        <v>25</v>
      </c>
      <c r="P1864" s="5">
        <f t="shared" si="88"/>
        <v>27631</v>
      </c>
      <c r="Q1864" s="3">
        <f t="shared" si="89"/>
        <v>47</v>
      </c>
      <c r="R1864" s="3">
        <v>1</v>
      </c>
      <c r="S1864" s="99">
        <v>17253.43</v>
      </c>
      <c r="T1864" s="3" t="s">
        <v>29</v>
      </c>
      <c r="U1864" s="3" t="s">
        <v>24</v>
      </c>
      <c r="V1864" s="3" t="s">
        <v>36</v>
      </c>
    </row>
    <row r="1865" spans="1:22" x14ac:dyDescent="0.25">
      <c r="A1865" s="3" t="s">
        <v>1135</v>
      </c>
      <c r="B1865" s="3">
        <v>19.8</v>
      </c>
      <c r="C1865" s="3" t="str" cm="1">
        <f t="array" ref="C1865">_xlfn.IFS($B1865&lt;18.5,"Underweight",$B1865&lt;24.9,"Normal Weight",$B1865&lt;29.9,"Overweight",TRUE,"Obesity")</f>
        <v>Normal Weight</v>
      </c>
      <c r="D1865" s="3">
        <v>4.82</v>
      </c>
      <c r="E1865" s="3" t="str">
        <f t="shared" si="87"/>
        <v>Normal</v>
      </c>
      <c r="F1865" s="3" t="s">
        <v>20</v>
      </c>
      <c r="G1865" s="3" t="s">
        <v>20</v>
      </c>
      <c r="H1865" s="3" t="s">
        <v>20</v>
      </c>
      <c r="I1865" s="3">
        <v>0</v>
      </c>
      <c r="J1865" s="3" t="s">
        <v>21</v>
      </c>
      <c r="L1865" s="3" t="s">
        <v>1135</v>
      </c>
      <c r="M1865" s="3">
        <v>1982</v>
      </c>
      <c r="N1865" s="3" t="s">
        <v>22</v>
      </c>
      <c r="O1865" s="3">
        <v>22</v>
      </c>
      <c r="P1865" s="5">
        <f t="shared" si="88"/>
        <v>30246</v>
      </c>
      <c r="Q1865" s="3">
        <f t="shared" si="89"/>
        <v>40</v>
      </c>
      <c r="R1865" s="3">
        <v>1</v>
      </c>
      <c r="S1865" s="99">
        <v>17179.52</v>
      </c>
      <c r="T1865" s="3" t="s">
        <v>29</v>
      </c>
      <c r="U1865" s="3" t="s">
        <v>23</v>
      </c>
      <c r="V1865" s="3" t="s">
        <v>25</v>
      </c>
    </row>
    <row r="1866" spans="1:22" x14ac:dyDescent="0.25">
      <c r="A1866" s="3" t="s">
        <v>1137</v>
      </c>
      <c r="B1866" s="3">
        <v>27.36</v>
      </c>
      <c r="C1866" s="3" t="str" cm="1">
        <f t="array" ref="C1866">_xlfn.IFS($B1866&lt;18.5,"Underweight",$B1866&lt;24.9,"Normal Weight",$B1866&lt;29.9,"Overweight",TRUE,"Obesity")</f>
        <v>Overweight</v>
      </c>
      <c r="D1866" s="3">
        <v>4.6500000000000004</v>
      </c>
      <c r="E1866" s="3" t="str">
        <f t="shared" si="87"/>
        <v>Normal</v>
      </c>
      <c r="F1866" s="3" t="s">
        <v>20</v>
      </c>
      <c r="G1866" s="3" t="s">
        <v>117</v>
      </c>
      <c r="H1866" s="3" t="s">
        <v>20</v>
      </c>
      <c r="I1866" s="3">
        <v>1</v>
      </c>
      <c r="J1866" s="3" t="s">
        <v>21</v>
      </c>
      <c r="L1866" s="3" t="s">
        <v>1137</v>
      </c>
      <c r="M1866" s="3">
        <v>2004</v>
      </c>
      <c r="N1866" s="3" t="s">
        <v>51</v>
      </c>
      <c r="O1866" s="3">
        <v>18</v>
      </c>
      <c r="P1866" s="5">
        <f t="shared" si="88"/>
        <v>38217</v>
      </c>
      <c r="Q1866" s="3">
        <f t="shared" si="89"/>
        <v>18</v>
      </c>
      <c r="R1866" s="3">
        <v>1</v>
      </c>
      <c r="S1866" s="99">
        <v>17178.68</v>
      </c>
      <c r="T1866" s="3" t="s">
        <v>29</v>
      </c>
      <c r="U1866" s="3" t="s">
        <v>29</v>
      </c>
      <c r="V1866" s="3" t="s">
        <v>137</v>
      </c>
    </row>
    <row r="1867" spans="1:22" x14ac:dyDescent="0.25">
      <c r="A1867" s="3" t="s">
        <v>1139</v>
      </c>
      <c r="B1867" s="3">
        <v>42.95</v>
      </c>
      <c r="C1867" s="3" t="str" cm="1">
        <f t="array" ref="C1867">_xlfn.IFS($B1867&lt;18.5,"Underweight",$B1867&lt;24.9,"Normal Weight",$B1867&lt;29.9,"Overweight",TRUE,"Obesity")</f>
        <v>Obesity</v>
      </c>
      <c r="D1867" s="3">
        <v>5.16</v>
      </c>
      <c r="E1867" s="3" t="str">
        <f t="shared" si="87"/>
        <v>Normal</v>
      </c>
      <c r="F1867" s="3" t="s">
        <v>21</v>
      </c>
      <c r="G1867" s="3" t="s">
        <v>20</v>
      </c>
      <c r="H1867" s="3" t="s">
        <v>20</v>
      </c>
      <c r="I1867" s="3">
        <v>1</v>
      </c>
      <c r="J1867" s="3" t="s">
        <v>20</v>
      </c>
      <c r="L1867" s="3" t="s">
        <v>1139</v>
      </c>
      <c r="M1867" s="3">
        <v>1964</v>
      </c>
      <c r="N1867" s="3" t="s">
        <v>32</v>
      </c>
      <c r="O1867" s="3">
        <v>7</v>
      </c>
      <c r="P1867" s="5">
        <f t="shared" si="88"/>
        <v>23535</v>
      </c>
      <c r="Q1867" s="3">
        <f t="shared" si="89"/>
        <v>59</v>
      </c>
      <c r="R1867" s="3">
        <v>0</v>
      </c>
      <c r="S1867" s="99">
        <v>17174.52</v>
      </c>
      <c r="T1867" s="3" t="s">
        <v>29</v>
      </c>
      <c r="U1867" s="3" t="s">
        <v>29</v>
      </c>
      <c r="V1867" s="3" t="s">
        <v>33</v>
      </c>
    </row>
    <row r="1868" spans="1:22" x14ac:dyDescent="0.25">
      <c r="A1868" s="3" t="s">
        <v>1141</v>
      </c>
      <c r="B1868" s="3">
        <v>42.66</v>
      </c>
      <c r="C1868" s="3" t="str" cm="1">
        <f t="array" ref="C1868">_xlfn.IFS($B1868&lt;18.5,"Underweight",$B1868&lt;24.9,"Normal Weight",$B1868&lt;29.9,"Overweight",TRUE,"Obesity")</f>
        <v>Obesity</v>
      </c>
      <c r="D1868" s="3">
        <v>10.44</v>
      </c>
      <c r="E1868" s="3" t="str">
        <f t="shared" si="87"/>
        <v>Diabetes</v>
      </c>
      <c r="F1868" s="3" t="s">
        <v>20</v>
      </c>
      <c r="G1868" s="3" t="s">
        <v>20</v>
      </c>
      <c r="H1868" s="3" t="s">
        <v>20</v>
      </c>
      <c r="I1868" s="3">
        <v>0</v>
      </c>
      <c r="J1868" s="3" t="s">
        <v>20</v>
      </c>
      <c r="L1868" s="3" t="s">
        <v>1141</v>
      </c>
      <c r="M1868" s="3">
        <v>1965</v>
      </c>
      <c r="N1868" s="3" t="s">
        <v>47</v>
      </c>
      <c r="O1868" s="3">
        <v>16</v>
      </c>
      <c r="P1868" s="5">
        <f t="shared" si="88"/>
        <v>24001</v>
      </c>
      <c r="Q1868" s="3">
        <f t="shared" si="89"/>
        <v>57</v>
      </c>
      <c r="R1868" s="3">
        <v>0</v>
      </c>
      <c r="S1868" s="99">
        <v>17172.27</v>
      </c>
      <c r="T1868" s="3" t="s">
        <v>29</v>
      </c>
      <c r="U1868" s="3" t="s">
        <v>29</v>
      </c>
      <c r="V1868" s="3" t="s">
        <v>36</v>
      </c>
    </row>
    <row r="1869" spans="1:22" x14ac:dyDescent="0.25">
      <c r="A1869" s="3" t="s">
        <v>1143</v>
      </c>
      <c r="B1869" s="3">
        <v>33.630000000000003</v>
      </c>
      <c r="C1869" s="3" t="str" cm="1">
        <f t="array" ref="C1869">_xlfn.IFS($B1869&lt;18.5,"Underweight",$B1869&lt;24.9,"Normal Weight",$B1869&lt;29.9,"Overweight",TRUE,"Obesity")</f>
        <v>Obesity</v>
      </c>
      <c r="D1869" s="3">
        <v>5.69</v>
      </c>
      <c r="E1869" s="3" t="str">
        <f t="shared" si="87"/>
        <v>Normal</v>
      </c>
      <c r="F1869" s="3" t="s">
        <v>20</v>
      </c>
      <c r="G1869" s="3" t="s">
        <v>20</v>
      </c>
      <c r="H1869" s="3" t="s">
        <v>20</v>
      </c>
      <c r="I1869" s="3">
        <v>1</v>
      </c>
      <c r="J1869" s="3" t="s">
        <v>20</v>
      </c>
      <c r="L1869" s="3" t="s">
        <v>1143</v>
      </c>
      <c r="M1869" s="3">
        <v>1998</v>
      </c>
      <c r="N1869" s="3" t="s">
        <v>32</v>
      </c>
      <c r="O1869" s="3">
        <v>3</v>
      </c>
      <c r="P1869" s="5">
        <f t="shared" si="88"/>
        <v>35949</v>
      </c>
      <c r="Q1869" s="3">
        <f t="shared" si="89"/>
        <v>25</v>
      </c>
      <c r="R1869" s="3">
        <v>4</v>
      </c>
      <c r="S1869" s="99">
        <v>17128.43</v>
      </c>
      <c r="T1869" s="3" t="s">
        <v>29</v>
      </c>
      <c r="U1869" s="3" t="s">
        <v>24</v>
      </c>
      <c r="V1869" s="3" t="s">
        <v>39</v>
      </c>
    </row>
    <row r="1870" spans="1:22" x14ac:dyDescent="0.25">
      <c r="A1870" s="3" t="s">
        <v>1145</v>
      </c>
      <c r="B1870" s="3">
        <v>26.84</v>
      </c>
      <c r="C1870" s="3" t="str" cm="1">
        <f t="array" ref="C1870">_xlfn.IFS($B1870&lt;18.5,"Underweight",$B1870&lt;24.9,"Normal Weight",$B1870&lt;29.9,"Overweight",TRUE,"Obesity")</f>
        <v>Overweight</v>
      </c>
      <c r="D1870" s="3">
        <v>6.5</v>
      </c>
      <c r="E1870" s="3" t="str">
        <f t="shared" si="87"/>
        <v>Diabetes</v>
      </c>
      <c r="F1870" s="3" t="s">
        <v>20</v>
      </c>
      <c r="G1870" s="3" t="s">
        <v>20</v>
      </c>
      <c r="H1870" s="3" t="s">
        <v>20</v>
      </c>
      <c r="I1870" s="3">
        <v>0</v>
      </c>
      <c r="J1870" s="3" t="s">
        <v>21</v>
      </c>
      <c r="L1870" s="3" t="s">
        <v>1145</v>
      </c>
      <c r="M1870" s="3">
        <v>2002</v>
      </c>
      <c r="N1870" s="3" t="s">
        <v>32</v>
      </c>
      <c r="O1870" s="3">
        <v>28</v>
      </c>
      <c r="P1870" s="5">
        <f t="shared" si="88"/>
        <v>37435</v>
      </c>
      <c r="Q1870" s="3">
        <f t="shared" si="89"/>
        <v>20</v>
      </c>
      <c r="R1870" s="3">
        <v>1</v>
      </c>
      <c r="S1870" s="99">
        <v>17085.27</v>
      </c>
      <c r="T1870" s="3" t="s">
        <v>29</v>
      </c>
      <c r="U1870" s="3" t="s">
        <v>24</v>
      </c>
      <c r="V1870" s="3" t="s">
        <v>25</v>
      </c>
    </row>
    <row r="1871" spans="1:22" x14ac:dyDescent="0.25">
      <c r="A1871" s="3" t="s">
        <v>155</v>
      </c>
      <c r="B1871" s="3">
        <v>50.63</v>
      </c>
      <c r="C1871" s="3" t="str" cm="1">
        <f t="array" ref="C1871">_xlfn.IFS($B1871&lt;18.5,"Underweight",$B1871&lt;24.9,"Normal Weight",$B1871&lt;29.9,"Overweight",TRUE,"Obesity")</f>
        <v>Obesity</v>
      </c>
      <c r="D1871" s="3">
        <v>11.89</v>
      </c>
      <c r="E1871" s="3" t="str">
        <f t="shared" si="87"/>
        <v>Diabetes</v>
      </c>
      <c r="F1871" s="3" t="s">
        <v>20</v>
      </c>
      <c r="G1871" s="3" t="s">
        <v>20</v>
      </c>
      <c r="H1871" s="3" t="s">
        <v>20</v>
      </c>
      <c r="I1871" s="3">
        <v>0</v>
      </c>
      <c r="J1871" s="3" t="s">
        <v>21</v>
      </c>
      <c r="L1871" s="3" t="s">
        <v>155</v>
      </c>
      <c r="M1871" s="3">
        <v>1965</v>
      </c>
      <c r="N1871" s="3" t="s">
        <v>22</v>
      </c>
      <c r="O1871" s="3">
        <v>29</v>
      </c>
      <c r="P1871" s="5">
        <f t="shared" si="88"/>
        <v>24044</v>
      </c>
      <c r="Q1871" s="3">
        <f t="shared" si="89"/>
        <v>57</v>
      </c>
      <c r="R1871" s="3">
        <v>0</v>
      </c>
      <c r="S1871" s="99">
        <v>42764.12</v>
      </c>
      <c r="T1871" s="3" t="s">
        <v>23</v>
      </c>
      <c r="U1871" s="3" t="s">
        <v>29</v>
      </c>
      <c r="V1871" s="3" t="s">
        <v>53</v>
      </c>
    </row>
    <row r="1872" spans="1:22" x14ac:dyDescent="0.25">
      <c r="A1872" s="3" t="s">
        <v>1147</v>
      </c>
      <c r="B1872" s="3">
        <v>28.3</v>
      </c>
      <c r="C1872" s="3" t="str" cm="1">
        <f t="array" ref="C1872">_xlfn.IFS($B1872&lt;18.5,"Underweight",$B1872&lt;24.9,"Normal Weight",$B1872&lt;29.9,"Overweight",TRUE,"Obesity")</f>
        <v>Overweight</v>
      </c>
      <c r="D1872" s="3">
        <v>5.73</v>
      </c>
      <c r="E1872" s="3" t="str">
        <f t="shared" si="87"/>
        <v>Prediabetes</v>
      </c>
      <c r="F1872" s="3" t="s">
        <v>20</v>
      </c>
      <c r="G1872" s="3" t="s">
        <v>20</v>
      </c>
      <c r="H1872" s="3" t="s">
        <v>21</v>
      </c>
      <c r="I1872" s="3">
        <v>1</v>
      </c>
      <c r="J1872" s="3" t="s">
        <v>21</v>
      </c>
      <c r="L1872" s="3" t="s">
        <v>1147</v>
      </c>
      <c r="M1872" s="3">
        <v>2003</v>
      </c>
      <c r="N1872" s="3" t="s">
        <v>28</v>
      </c>
      <c r="O1872" s="3">
        <v>26</v>
      </c>
      <c r="P1872" s="5">
        <f t="shared" si="88"/>
        <v>37981</v>
      </c>
      <c r="Q1872" s="3">
        <f t="shared" si="89"/>
        <v>19</v>
      </c>
      <c r="R1872" s="3">
        <v>0</v>
      </c>
      <c r="S1872" s="99">
        <v>17081.080000000002</v>
      </c>
      <c r="T1872" s="3" t="s">
        <v>29</v>
      </c>
      <c r="U1872" s="3" t="s">
        <v>29</v>
      </c>
      <c r="V1872" s="3" t="s">
        <v>53</v>
      </c>
    </row>
    <row r="1873" spans="1:22" x14ac:dyDescent="0.25">
      <c r="A1873" s="3" t="s">
        <v>1148</v>
      </c>
      <c r="B1873" s="3">
        <v>27.06</v>
      </c>
      <c r="C1873" s="3" t="str" cm="1">
        <f t="array" ref="C1873">_xlfn.IFS($B1873&lt;18.5,"Underweight",$B1873&lt;24.9,"Normal Weight",$B1873&lt;29.9,"Overweight",TRUE,"Obesity")</f>
        <v>Overweight</v>
      </c>
      <c r="D1873" s="3">
        <v>5.74</v>
      </c>
      <c r="E1873" s="3" t="str">
        <f t="shared" si="87"/>
        <v>Prediabetes</v>
      </c>
      <c r="F1873" s="3" t="s">
        <v>21</v>
      </c>
      <c r="G1873" s="3" t="s">
        <v>20</v>
      </c>
      <c r="H1873" s="3" t="s">
        <v>20</v>
      </c>
      <c r="I1873" s="3">
        <v>0</v>
      </c>
      <c r="J1873" s="3" t="s">
        <v>21</v>
      </c>
      <c r="L1873" s="3" t="s">
        <v>1148</v>
      </c>
      <c r="M1873" s="3">
        <v>1996</v>
      </c>
      <c r="N1873" s="3" t="s">
        <v>32</v>
      </c>
      <c r="O1873" s="3">
        <v>10</v>
      </c>
      <c r="P1873" s="5">
        <f t="shared" si="88"/>
        <v>35226</v>
      </c>
      <c r="Q1873" s="3">
        <f t="shared" si="89"/>
        <v>26</v>
      </c>
      <c r="R1873" s="3">
        <v>0</v>
      </c>
      <c r="S1873" s="99">
        <v>17043.34</v>
      </c>
      <c r="T1873" s="3" t="s">
        <v>29</v>
      </c>
      <c r="U1873" s="3" t="s">
        <v>24</v>
      </c>
      <c r="V1873" s="3" t="s">
        <v>25</v>
      </c>
    </row>
    <row r="1874" spans="1:22" x14ac:dyDescent="0.25">
      <c r="A1874" s="3" t="s">
        <v>1150</v>
      </c>
      <c r="B1874" s="3">
        <v>47.13</v>
      </c>
      <c r="C1874" s="3" t="str" cm="1">
        <f t="array" ref="C1874">_xlfn.IFS($B1874&lt;18.5,"Underweight",$B1874&lt;24.9,"Normal Weight",$B1874&lt;29.9,"Overweight",TRUE,"Obesity")</f>
        <v>Obesity</v>
      </c>
      <c r="D1874" s="3">
        <v>8.6999999999999993</v>
      </c>
      <c r="E1874" s="3" t="str">
        <f t="shared" si="87"/>
        <v>Diabetes</v>
      </c>
      <c r="F1874" s="3" t="s">
        <v>20</v>
      </c>
      <c r="G1874" s="3" t="s">
        <v>20</v>
      </c>
      <c r="H1874" s="3" t="s">
        <v>20</v>
      </c>
      <c r="I1874" s="3">
        <v>0</v>
      </c>
      <c r="J1874" s="3" t="s">
        <v>20</v>
      </c>
      <c r="L1874" s="3" t="s">
        <v>1150</v>
      </c>
      <c r="M1874" s="3">
        <v>1971</v>
      </c>
      <c r="N1874" s="3" t="s">
        <v>51</v>
      </c>
      <c r="O1874" s="3">
        <v>22</v>
      </c>
      <c r="P1874" s="5">
        <f t="shared" si="88"/>
        <v>26167</v>
      </c>
      <c r="Q1874" s="3">
        <f t="shared" si="89"/>
        <v>51</v>
      </c>
      <c r="R1874" s="3">
        <v>0</v>
      </c>
      <c r="S1874" s="99">
        <v>17016.009999999998</v>
      </c>
      <c r="T1874" s="3" t="s">
        <v>29</v>
      </c>
      <c r="U1874" s="3" t="s">
        <v>29</v>
      </c>
      <c r="V1874" s="3" t="s">
        <v>134</v>
      </c>
    </row>
    <row r="1875" spans="1:22" x14ac:dyDescent="0.25">
      <c r="A1875" s="3" t="s">
        <v>1152</v>
      </c>
      <c r="B1875" s="3">
        <v>51.72</v>
      </c>
      <c r="C1875" s="3" t="str" cm="1">
        <f t="array" ref="C1875">_xlfn.IFS($B1875&lt;18.5,"Underweight",$B1875&lt;24.9,"Normal Weight",$B1875&lt;29.9,"Overweight",TRUE,"Obesity")</f>
        <v>Obesity</v>
      </c>
      <c r="D1875" s="3">
        <v>5.09</v>
      </c>
      <c r="E1875" s="3" t="str">
        <f t="shared" si="87"/>
        <v>Normal</v>
      </c>
      <c r="F1875" s="3" t="s">
        <v>20</v>
      </c>
      <c r="G1875" s="3" t="s">
        <v>20</v>
      </c>
      <c r="H1875" s="3" t="s">
        <v>20</v>
      </c>
      <c r="I1875" s="3">
        <v>0</v>
      </c>
      <c r="J1875" s="3" t="s">
        <v>20</v>
      </c>
      <c r="L1875" s="3" t="s">
        <v>1152</v>
      </c>
      <c r="M1875" s="3">
        <v>1980</v>
      </c>
      <c r="N1875" s="3" t="s">
        <v>61</v>
      </c>
      <c r="O1875" s="3">
        <v>16</v>
      </c>
      <c r="P1875" s="5">
        <f t="shared" si="88"/>
        <v>29418</v>
      </c>
      <c r="Q1875" s="3">
        <f t="shared" si="89"/>
        <v>42</v>
      </c>
      <c r="R1875" s="3">
        <v>2</v>
      </c>
      <c r="S1875" s="99">
        <v>16990.55</v>
      </c>
      <c r="T1875" s="3" t="s">
        <v>29</v>
      </c>
      <c r="U1875" s="3" t="s">
        <v>24</v>
      </c>
      <c r="V1875" s="3" t="s">
        <v>33</v>
      </c>
    </row>
    <row r="1876" spans="1:22" x14ac:dyDescent="0.25">
      <c r="A1876" s="3" t="s">
        <v>1154</v>
      </c>
      <c r="B1876" s="3">
        <v>48.59</v>
      </c>
      <c r="C1876" s="3" t="str" cm="1">
        <f t="array" ref="C1876">_xlfn.IFS($B1876&lt;18.5,"Underweight",$B1876&lt;24.9,"Normal Weight",$B1876&lt;29.9,"Overweight",TRUE,"Obesity")</f>
        <v>Obesity</v>
      </c>
      <c r="D1876" s="3">
        <v>5.57</v>
      </c>
      <c r="E1876" s="3" t="str">
        <f t="shared" si="87"/>
        <v>Normal</v>
      </c>
      <c r="F1876" s="3" t="s">
        <v>20</v>
      </c>
      <c r="G1876" s="3" t="s">
        <v>20</v>
      </c>
      <c r="H1876" s="3" t="s">
        <v>20</v>
      </c>
      <c r="I1876" s="3">
        <v>0</v>
      </c>
      <c r="J1876" s="3" t="s">
        <v>20</v>
      </c>
      <c r="L1876" s="3" t="s">
        <v>1154</v>
      </c>
      <c r="M1876" s="3">
        <v>1977</v>
      </c>
      <c r="N1876" s="3" t="s">
        <v>51</v>
      </c>
      <c r="O1876" s="3">
        <v>25</v>
      </c>
      <c r="P1876" s="5">
        <f t="shared" si="88"/>
        <v>28362</v>
      </c>
      <c r="Q1876" s="3">
        <f t="shared" si="89"/>
        <v>45</v>
      </c>
      <c r="R1876" s="3">
        <v>2</v>
      </c>
      <c r="S1876" s="99">
        <v>16921.09</v>
      </c>
      <c r="T1876" s="3" t="s">
        <v>29</v>
      </c>
      <c r="U1876" s="3" t="s">
        <v>24</v>
      </c>
      <c r="V1876" s="3" t="s">
        <v>134</v>
      </c>
    </row>
    <row r="1877" spans="1:22" x14ac:dyDescent="0.25">
      <c r="A1877" s="3" t="s">
        <v>1156</v>
      </c>
      <c r="B1877" s="3">
        <v>45.18</v>
      </c>
      <c r="C1877" s="3" t="str" cm="1">
        <f t="array" ref="C1877">_xlfn.IFS($B1877&lt;18.5,"Underweight",$B1877&lt;24.9,"Normal Weight",$B1877&lt;29.9,"Overweight",TRUE,"Obesity")</f>
        <v>Obesity</v>
      </c>
      <c r="D1877" s="3">
        <v>10.87</v>
      </c>
      <c r="E1877" s="3" t="str">
        <f t="shared" si="87"/>
        <v>Diabetes</v>
      </c>
      <c r="F1877" s="3" t="s">
        <v>20</v>
      </c>
      <c r="G1877" s="3" t="s">
        <v>20</v>
      </c>
      <c r="H1877" s="3" t="s">
        <v>20</v>
      </c>
      <c r="I1877" s="3">
        <v>0</v>
      </c>
      <c r="J1877" s="3" t="s">
        <v>20</v>
      </c>
      <c r="L1877" s="3" t="s">
        <v>1156</v>
      </c>
      <c r="M1877" s="3">
        <v>1968</v>
      </c>
      <c r="N1877" s="3" t="s">
        <v>22</v>
      </c>
      <c r="O1877" s="3">
        <v>21</v>
      </c>
      <c r="P1877" s="5">
        <f t="shared" si="88"/>
        <v>25132</v>
      </c>
      <c r="Q1877" s="3">
        <f t="shared" si="89"/>
        <v>54</v>
      </c>
      <c r="R1877" s="3">
        <v>0</v>
      </c>
      <c r="S1877" s="99">
        <v>16903.5</v>
      </c>
      <c r="T1877" s="3" t="s">
        <v>29</v>
      </c>
      <c r="U1877" s="3" t="s">
        <v>24</v>
      </c>
      <c r="V1877" s="3" t="s">
        <v>33</v>
      </c>
    </row>
    <row r="1878" spans="1:22" x14ac:dyDescent="0.25">
      <c r="A1878" s="3" t="s">
        <v>1158</v>
      </c>
      <c r="B1878" s="3">
        <v>27.9</v>
      </c>
      <c r="C1878" s="3" t="str" cm="1">
        <f t="array" ref="C1878">_xlfn.IFS($B1878&lt;18.5,"Underweight",$B1878&lt;24.9,"Normal Weight",$B1878&lt;29.9,"Overweight",TRUE,"Obesity")</f>
        <v>Overweight</v>
      </c>
      <c r="D1878" s="3">
        <v>6.02</v>
      </c>
      <c r="E1878" s="3" t="str">
        <f t="shared" si="87"/>
        <v>Prediabetes</v>
      </c>
      <c r="F1878" s="3" t="s">
        <v>20</v>
      </c>
      <c r="G1878" s="3" t="s">
        <v>20</v>
      </c>
      <c r="H1878" s="3" t="s">
        <v>21</v>
      </c>
      <c r="I1878" s="3">
        <v>1</v>
      </c>
      <c r="J1878" s="3" t="s">
        <v>21</v>
      </c>
      <c r="L1878" s="3" t="s">
        <v>1158</v>
      </c>
      <c r="M1878" s="3">
        <v>2003</v>
      </c>
      <c r="N1878" s="3" t="s">
        <v>47</v>
      </c>
      <c r="O1878" s="3">
        <v>10</v>
      </c>
      <c r="P1878" s="5">
        <f t="shared" si="88"/>
        <v>37874</v>
      </c>
      <c r="Q1878" s="3">
        <f t="shared" si="89"/>
        <v>19</v>
      </c>
      <c r="R1878" s="3">
        <v>0</v>
      </c>
      <c r="S1878" s="99">
        <v>16884.919999999998</v>
      </c>
      <c r="T1878" s="3" t="s">
        <v>29</v>
      </c>
      <c r="U1878" s="3" t="s">
        <v>29</v>
      </c>
      <c r="V1878" s="3" t="s">
        <v>53</v>
      </c>
    </row>
    <row r="1879" spans="1:22" x14ac:dyDescent="0.25">
      <c r="A1879" s="3" t="s">
        <v>1160</v>
      </c>
      <c r="B1879" s="3">
        <v>51.33</v>
      </c>
      <c r="C1879" s="3" t="str" cm="1">
        <f t="array" ref="C1879">_xlfn.IFS($B1879&lt;18.5,"Underweight",$B1879&lt;24.9,"Normal Weight",$B1879&lt;29.9,"Overweight",TRUE,"Obesity")</f>
        <v>Obesity</v>
      </c>
      <c r="D1879" s="3">
        <v>7</v>
      </c>
      <c r="E1879" s="3" t="str">
        <f t="shared" si="87"/>
        <v>Diabetes</v>
      </c>
      <c r="F1879" s="3" t="s">
        <v>20</v>
      </c>
      <c r="G1879" s="3" t="s">
        <v>20</v>
      </c>
      <c r="H1879" s="3" t="s">
        <v>20</v>
      </c>
      <c r="I1879" s="3">
        <v>0</v>
      </c>
      <c r="J1879" s="3" t="s">
        <v>20</v>
      </c>
      <c r="L1879" s="3" t="s">
        <v>1160</v>
      </c>
      <c r="M1879" s="3">
        <v>1974</v>
      </c>
      <c r="N1879" s="3" t="s">
        <v>51</v>
      </c>
      <c r="O1879" s="3">
        <v>8</v>
      </c>
      <c r="P1879" s="5">
        <f t="shared" si="88"/>
        <v>27249</v>
      </c>
      <c r="Q1879" s="3">
        <f t="shared" si="89"/>
        <v>48</v>
      </c>
      <c r="R1879" s="3">
        <v>0</v>
      </c>
      <c r="S1879" s="99">
        <v>16841.32</v>
      </c>
      <c r="T1879" s="3" t="s">
        <v>29</v>
      </c>
      <c r="U1879" s="3" t="s">
        <v>24</v>
      </c>
      <c r="V1879" s="3" t="s">
        <v>53</v>
      </c>
    </row>
    <row r="1880" spans="1:22" x14ac:dyDescent="0.25">
      <c r="A1880" s="3" t="s">
        <v>1162</v>
      </c>
      <c r="B1880" s="3">
        <v>30.59</v>
      </c>
      <c r="C1880" s="3" t="str" cm="1">
        <f t="array" ref="C1880">_xlfn.IFS($B1880&lt;18.5,"Underweight",$B1880&lt;24.9,"Normal Weight",$B1880&lt;29.9,"Overweight",TRUE,"Obesity")</f>
        <v>Obesity</v>
      </c>
      <c r="D1880" s="3">
        <v>5.56</v>
      </c>
      <c r="E1880" s="3" t="str">
        <f t="shared" si="87"/>
        <v>Normal</v>
      </c>
      <c r="F1880" s="3" t="s">
        <v>21</v>
      </c>
      <c r="G1880" s="3" t="s">
        <v>20</v>
      </c>
      <c r="H1880" s="3" t="s">
        <v>20</v>
      </c>
      <c r="I1880" s="3">
        <v>1</v>
      </c>
      <c r="J1880" s="3" t="s">
        <v>20</v>
      </c>
      <c r="L1880" s="3" t="s">
        <v>1162</v>
      </c>
      <c r="M1880" s="3">
        <v>1995</v>
      </c>
      <c r="N1880" s="3" t="s">
        <v>22</v>
      </c>
      <c r="O1880" s="3">
        <v>19</v>
      </c>
      <c r="P1880" s="5">
        <f t="shared" si="88"/>
        <v>34991</v>
      </c>
      <c r="Q1880" s="3">
        <f t="shared" si="89"/>
        <v>27</v>
      </c>
      <c r="R1880" s="3">
        <v>1</v>
      </c>
      <c r="S1880" s="99">
        <v>16796.41</v>
      </c>
      <c r="T1880" s="3" t="s">
        <v>29</v>
      </c>
      <c r="U1880" s="3" t="s">
        <v>24</v>
      </c>
      <c r="V1880" s="3" t="s">
        <v>119</v>
      </c>
    </row>
    <row r="1881" spans="1:22" x14ac:dyDescent="0.25">
      <c r="A1881" s="3" t="s">
        <v>1164</v>
      </c>
      <c r="B1881" s="3">
        <v>39.229999999999997</v>
      </c>
      <c r="C1881" s="3" t="str" cm="1">
        <f t="array" ref="C1881">_xlfn.IFS($B1881&lt;18.5,"Underweight",$B1881&lt;24.9,"Normal Weight",$B1881&lt;29.9,"Overweight",TRUE,"Obesity")</f>
        <v>Obesity</v>
      </c>
      <c r="D1881" s="3">
        <v>8.4499999999999993</v>
      </c>
      <c r="E1881" s="3" t="str">
        <f t="shared" si="87"/>
        <v>Diabetes</v>
      </c>
      <c r="F1881" s="3" t="s">
        <v>20</v>
      </c>
      <c r="G1881" s="3" t="s">
        <v>20</v>
      </c>
      <c r="H1881" s="3" t="s">
        <v>20</v>
      </c>
      <c r="I1881" s="3">
        <v>0</v>
      </c>
      <c r="J1881" s="3" t="s">
        <v>20</v>
      </c>
      <c r="L1881" s="3" t="s">
        <v>1164</v>
      </c>
      <c r="M1881" s="3">
        <v>1962</v>
      </c>
      <c r="N1881" s="3" t="s">
        <v>61</v>
      </c>
      <c r="O1881" s="3">
        <v>29</v>
      </c>
      <c r="P1881" s="5">
        <f t="shared" si="88"/>
        <v>22856</v>
      </c>
      <c r="Q1881" s="3">
        <f t="shared" si="89"/>
        <v>60</v>
      </c>
      <c r="R1881" s="3">
        <v>0</v>
      </c>
      <c r="S1881" s="99">
        <v>16779.400000000001</v>
      </c>
      <c r="T1881" s="3" t="s">
        <v>29</v>
      </c>
      <c r="U1881" s="3" t="s">
        <v>29</v>
      </c>
      <c r="V1881" s="3" t="s">
        <v>36</v>
      </c>
    </row>
    <row r="1882" spans="1:22" x14ac:dyDescent="0.25">
      <c r="A1882" s="3" t="s">
        <v>157</v>
      </c>
      <c r="B1882" s="3">
        <v>36.479999999999997</v>
      </c>
      <c r="C1882" s="3" t="str" cm="1">
        <f t="array" ref="C1882">_xlfn.IFS($B1882&lt;18.5,"Underweight",$B1882&lt;24.9,"Normal Weight",$B1882&lt;29.9,"Overweight",TRUE,"Obesity")</f>
        <v>Obesity</v>
      </c>
      <c r="D1882" s="3">
        <v>6.2</v>
      </c>
      <c r="E1882" s="3" t="str">
        <f t="shared" si="87"/>
        <v>Prediabetes</v>
      </c>
      <c r="F1882" s="3" t="s">
        <v>20</v>
      </c>
      <c r="G1882" s="3" t="s">
        <v>20</v>
      </c>
      <c r="H1882" s="3" t="s">
        <v>20</v>
      </c>
      <c r="I1882" s="3">
        <v>0</v>
      </c>
      <c r="J1882" s="3" t="s">
        <v>21</v>
      </c>
      <c r="L1882" s="3" t="s">
        <v>157</v>
      </c>
      <c r="M1882" s="3">
        <v>1977</v>
      </c>
      <c r="N1882" s="3" t="s">
        <v>22</v>
      </c>
      <c r="O1882" s="3">
        <v>21</v>
      </c>
      <c r="P1882" s="5">
        <f t="shared" si="88"/>
        <v>28419</v>
      </c>
      <c r="Q1882" s="3">
        <f t="shared" si="89"/>
        <v>45</v>
      </c>
      <c r="R1882" s="3">
        <v>2</v>
      </c>
      <c r="S1882" s="99">
        <v>42760.5</v>
      </c>
      <c r="T1882" s="3" t="s">
        <v>23</v>
      </c>
      <c r="U1882" s="3" t="s">
        <v>29</v>
      </c>
      <c r="V1882" s="3" t="s">
        <v>33</v>
      </c>
    </row>
    <row r="1883" spans="1:22" x14ac:dyDescent="0.25">
      <c r="A1883" s="3" t="s">
        <v>1166</v>
      </c>
      <c r="B1883" s="3">
        <v>19.094999999999999</v>
      </c>
      <c r="C1883" s="3" t="str" cm="1">
        <f t="array" ref="C1883">_xlfn.IFS($B1883&lt;18.5,"Underweight",$B1883&lt;24.9,"Normal Weight",$B1883&lt;29.9,"Overweight",TRUE,"Obesity")</f>
        <v>Normal Weight</v>
      </c>
      <c r="D1883" s="3">
        <v>6.19</v>
      </c>
      <c r="E1883" s="3" t="str">
        <f t="shared" si="87"/>
        <v>Prediabetes</v>
      </c>
      <c r="F1883" s="3" t="s">
        <v>20</v>
      </c>
      <c r="G1883" s="3" t="s">
        <v>20</v>
      </c>
      <c r="H1883" s="3" t="s">
        <v>20</v>
      </c>
      <c r="I1883" s="3">
        <v>0</v>
      </c>
      <c r="J1883" s="3" t="s">
        <v>21</v>
      </c>
      <c r="L1883" s="3" t="s">
        <v>1166</v>
      </c>
      <c r="M1883" s="3">
        <v>1989</v>
      </c>
      <c r="N1883" s="3" t="s">
        <v>47</v>
      </c>
      <c r="O1883" s="3">
        <v>23</v>
      </c>
      <c r="P1883" s="5">
        <f t="shared" si="88"/>
        <v>32774</v>
      </c>
      <c r="Q1883" s="3">
        <f t="shared" si="89"/>
        <v>33</v>
      </c>
      <c r="R1883" s="3">
        <v>2</v>
      </c>
      <c r="S1883" s="99">
        <v>16776.3</v>
      </c>
      <c r="T1883" s="3" t="s">
        <v>29</v>
      </c>
      <c r="U1883" s="3" t="s">
        <v>29</v>
      </c>
      <c r="V1883" s="3" t="s">
        <v>119</v>
      </c>
    </row>
    <row r="1884" spans="1:22" x14ac:dyDescent="0.25">
      <c r="A1884" s="3" t="s">
        <v>1168</v>
      </c>
      <c r="B1884" s="3">
        <v>49.72</v>
      </c>
      <c r="C1884" s="3" t="str" cm="1">
        <f t="array" ref="C1884">_xlfn.IFS($B1884&lt;18.5,"Underweight",$B1884&lt;24.9,"Normal Weight",$B1884&lt;29.9,"Overweight",TRUE,"Obesity")</f>
        <v>Obesity</v>
      </c>
      <c r="D1884" s="3">
        <v>7.71</v>
      </c>
      <c r="E1884" s="3" t="str">
        <f t="shared" si="87"/>
        <v>Diabetes</v>
      </c>
      <c r="F1884" s="3" t="s">
        <v>20</v>
      </c>
      <c r="G1884" s="3" t="s">
        <v>20</v>
      </c>
      <c r="H1884" s="3" t="s">
        <v>20</v>
      </c>
      <c r="I1884" s="3">
        <v>0</v>
      </c>
      <c r="J1884" s="3" t="s">
        <v>20</v>
      </c>
      <c r="L1884" s="3" t="s">
        <v>1168</v>
      </c>
      <c r="M1884" s="3">
        <v>1974</v>
      </c>
      <c r="N1884" s="3" t="s">
        <v>51</v>
      </c>
      <c r="O1884" s="3">
        <v>28</v>
      </c>
      <c r="P1884" s="5">
        <f t="shared" si="88"/>
        <v>27269</v>
      </c>
      <c r="Q1884" s="3">
        <f t="shared" si="89"/>
        <v>48</v>
      </c>
      <c r="R1884" s="3">
        <v>0</v>
      </c>
      <c r="S1884" s="99">
        <v>16770.990000000002</v>
      </c>
      <c r="T1884" s="3" t="s">
        <v>29</v>
      </c>
      <c r="U1884" s="3" t="s">
        <v>23</v>
      </c>
      <c r="V1884" s="3" t="s">
        <v>33</v>
      </c>
    </row>
    <row r="1885" spans="1:22" x14ac:dyDescent="0.25">
      <c r="A1885" s="3" t="s">
        <v>1169</v>
      </c>
      <c r="B1885" s="3">
        <v>21.754999999999999</v>
      </c>
      <c r="C1885" s="3" t="str" cm="1">
        <f t="array" ref="C1885">_xlfn.IFS($B1885&lt;18.5,"Underweight",$B1885&lt;24.9,"Normal Weight",$B1885&lt;29.9,"Overweight",TRUE,"Obesity")</f>
        <v>Normal Weight</v>
      </c>
      <c r="D1885" s="3">
        <v>4.63</v>
      </c>
      <c r="E1885" s="3" t="str">
        <f t="shared" si="87"/>
        <v>Normal</v>
      </c>
      <c r="F1885" s="3" t="s">
        <v>20</v>
      </c>
      <c r="G1885" s="3" t="s">
        <v>20</v>
      </c>
      <c r="H1885" s="3" t="s">
        <v>21</v>
      </c>
      <c r="I1885" s="3">
        <v>1</v>
      </c>
      <c r="J1885" s="3" t="s">
        <v>21</v>
      </c>
      <c r="L1885" s="3" t="s">
        <v>1169</v>
      </c>
      <c r="M1885" s="3">
        <v>1993</v>
      </c>
      <c r="N1885" s="3" t="s">
        <v>56</v>
      </c>
      <c r="O1885" s="3">
        <v>5</v>
      </c>
      <c r="P1885" s="5">
        <f t="shared" si="88"/>
        <v>34278</v>
      </c>
      <c r="Q1885" s="3">
        <f t="shared" si="89"/>
        <v>29</v>
      </c>
      <c r="R1885" s="3">
        <v>1</v>
      </c>
      <c r="S1885" s="99">
        <v>16657.72</v>
      </c>
      <c r="T1885" s="3" t="s">
        <v>29</v>
      </c>
      <c r="U1885" s="3" t="s">
        <v>23</v>
      </c>
      <c r="V1885" s="3" t="s">
        <v>119</v>
      </c>
    </row>
    <row r="1886" spans="1:22" x14ac:dyDescent="0.25">
      <c r="A1886" s="3" t="s">
        <v>1171</v>
      </c>
      <c r="B1886" s="3">
        <v>48.39</v>
      </c>
      <c r="C1886" s="3" t="str" cm="1">
        <f t="array" ref="C1886">_xlfn.IFS($B1886&lt;18.5,"Underweight",$B1886&lt;24.9,"Normal Weight",$B1886&lt;29.9,"Overweight",TRUE,"Obesity")</f>
        <v>Obesity</v>
      </c>
      <c r="D1886" s="3">
        <v>4.6100000000000003</v>
      </c>
      <c r="E1886" s="3" t="str">
        <f t="shared" si="87"/>
        <v>Normal</v>
      </c>
      <c r="F1886" s="3" t="s">
        <v>20</v>
      </c>
      <c r="G1886" s="3" t="s">
        <v>20</v>
      </c>
      <c r="H1886" s="3" t="s">
        <v>20</v>
      </c>
      <c r="I1886" s="3">
        <v>0</v>
      </c>
      <c r="J1886" s="3" t="s">
        <v>20</v>
      </c>
      <c r="L1886" s="3" t="s">
        <v>1171</v>
      </c>
      <c r="M1886" s="3">
        <v>1977</v>
      </c>
      <c r="N1886" s="3" t="s">
        <v>47</v>
      </c>
      <c r="O1886" s="3">
        <v>25</v>
      </c>
      <c r="P1886" s="5">
        <f t="shared" si="88"/>
        <v>28393</v>
      </c>
      <c r="Q1886" s="3">
        <f t="shared" si="89"/>
        <v>45</v>
      </c>
      <c r="R1886" s="3">
        <v>2</v>
      </c>
      <c r="S1886" s="99">
        <v>16631.61</v>
      </c>
      <c r="T1886" s="3" t="s">
        <v>29</v>
      </c>
      <c r="U1886" s="3" t="s">
        <v>23</v>
      </c>
      <c r="V1886" s="3" t="s">
        <v>33</v>
      </c>
    </row>
    <row r="1887" spans="1:22" x14ac:dyDescent="0.25">
      <c r="A1887" s="3" t="s">
        <v>1173</v>
      </c>
      <c r="B1887" s="3">
        <v>47.15</v>
      </c>
      <c r="C1887" s="3" t="str" cm="1">
        <f t="array" ref="C1887">_xlfn.IFS($B1887&lt;18.5,"Underweight",$B1887&lt;24.9,"Normal Weight",$B1887&lt;29.9,"Overweight",TRUE,"Obesity")</f>
        <v>Obesity</v>
      </c>
      <c r="D1887" s="3">
        <v>9.5299999999999994</v>
      </c>
      <c r="E1887" s="3" t="str">
        <f t="shared" si="87"/>
        <v>Diabetes</v>
      </c>
      <c r="F1887" s="3" t="s">
        <v>21</v>
      </c>
      <c r="G1887" s="3" t="s">
        <v>20</v>
      </c>
      <c r="H1887" s="3" t="s">
        <v>20</v>
      </c>
      <c r="I1887" s="3">
        <v>1</v>
      </c>
      <c r="J1887" s="3" t="s">
        <v>20</v>
      </c>
      <c r="L1887" s="3" t="s">
        <v>1173</v>
      </c>
      <c r="M1887" s="3">
        <v>1975</v>
      </c>
      <c r="N1887" s="3" t="s">
        <v>61</v>
      </c>
      <c r="O1887" s="3">
        <v>24</v>
      </c>
      <c r="P1887" s="5">
        <f t="shared" si="88"/>
        <v>27599</v>
      </c>
      <c r="Q1887" s="3">
        <f t="shared" si="89"/>
        <v>47</v>
      </c>
      <c r="R1887" s="3">
        <v>1</v>
      </c>
      <c r="S1887" s="99">
        <v>16602.18</v>
      </c>
      <c r="T1887" s="3" t="s">
        <v>29</v>
      </c>
      <c r="U1887" s="3" t="s">
        <v>23</v>
      </c>
      <c r="V1887" s="3" t="s">
        <v>36</v>
      </c>
    </row>
    <row r="1888" spans="1:22" x14ac:dyDescent="0.25">
      <c r="A1888" s="3" t="s">
        <v>1175</v>
      </c>
      <c r="B1888" s="3">
        <v>47.59</v>
      </c>
      <c r="C1888" s="3" t="str" cm="1">
        <f t="array" ref="C1888">_xlfn.IFS($B1888&lt;18.5,"Underweight",$B1888&lt;24.9,"Normal Weight",$B1888&lt;29.9,"Overweight",TRUE,"Obesity")</f>
        <v>Obesity</v>
      </c>
      <c r="D1888" s="3">
        <v>11.43</v>
      </c>
      <c r="E1888" s="3" t="str">
        <f t="shared" si="87"/>
        <v>Diabetes</v>
      </c>
      <c r="F1888" s="3" t="s">
        <v>21</v>
      </c>
      <c r="G1888" s="3" t="s">
        <v>20</v>
      </c>
      <c r="H1888" s="3" t="s">
        <v>20</v>
      </c>
      <c r="I1888" s="3">
        <v>2</v>
      </c>
      <c r="J1888" s="3" t="s">
        <v>20</v>
      </c>
      <c r="L1888" s="3" t="s">
        <v>1175</v>
      </c>
      <c r="M1888" s="3">
        <v>1970</v>
      </c>
      <c r="N1888" s="3" t="s">
        <v>61</v>
      </c>
      <c r="O1888" s="3">
        <v>10</v>
      </c>
      <c r="P1888" s="5">
        <f t="shared" si="88"/>
        <v>25759</v>
      </c>
      <c r="Q1888" s="3">
        <f t="shared" si="89"/>
        <v>52</v>
      </c>
      <c r="R1888" s="3">
        <v>0</v>
      </c>
      <c r="S1888" s="99">
        <v>16600.16</v>
      </c>
      <c r="T1888" s="3" t="s">
        <v>29</v>
      </c>
      <c r="U1888" s="3" t="s">
        <v>29</v>
      </c>
      <c r="V1888" s="3" t="s">
        <v>53</v>
      </c>
    </row>
    <row r="1889" spans="1:22" x14ac:dyDescent="0.25">
      <c r="A1889" s="3" t="s">
        <v>1177</v>
      </c>
      <c r="B1889" s="3">
        <v>39.81</v>
      </c>
      <c r="C1889" s="3" t="str" cm="1">
        <f t="array" ref="C1889">_xlfn.IFS($B1889&lt;18.5,"Underweight",$B1889&lt;24.9,"Normal Weight",$B1889&lt;29.9,"Overweight",TRUE,"Obesity")</f>
        <v>Obesity</v>
      </c>
      <c r="D1889" s="3">
        <v>7.65</v>
      </c>
      <c r="E1889" s="3" t="str">
        <f t="shared" si="87"/>
        <v>Diabetes</v>
      </c>
      <c r="F1889" s="3" t="s">
        <v>21</v>
      </c>
      <c r="G1889" s="3" t="s">
        <v>20</v>
      </c>
      <c r="H1889" s="3" t="s">
        <v>21</v>
      </c>
      <c r="I1889" s="3">
        <v>1</v>
      </c>
      <c r="J1889" s="3" t="s">
        <v>20</v>
      </c>
      <c r="L1889" s="3" t="s">
        <v>1177</v>
      </c>
      <c r="M1889" s="3">
        <v>1963</v>
      </c>
      <c r="N1889" s="3" t="s">
        <v>32</v>
      </c>
      <c r="O1889" s="3">
        <v>25</v>
      </c>
      <c r="P1889" s="5">
        <f t="shared" si="88"/>
        <v>23187</v>
      </c>
      <c r="Q1889" s="3">
        <f t="shared" si="89"/>
        <v>59</v>
      </c>
      <c r="R1889" s="3">
        <v>0</v>
      </c>
      <c r="S1889" s="99">
        <v>16587.96</v>
      </c>
      <c r="T1889" s="3" t="s">
        <v>29</v>
      </c>
      <c r="U1889" s="3" t="s">
        <v>29</v>
      </c>
      <c r="V1889" s="3" t="s">
        <v>134</v>
      </c>
    </row>
    <row r="1890" spans="1:22" x14ac:dyDescent="0.25">
      <c r="A1890" s="3" t="s">
        <v>1179</v>
      </c>
      <c r="B1890" s="3">
        <v>31.02</v>
      </c>
      <c r="C1890" s="3" t="str" cm="1">
        <f t="array" ref="C1890">_xlfn.IFS($B1890&lt;18.5,"Underweight",$B1890&lt;24.9,"Normal Weight",$B1890&lt;29.9,"Overweight",TRUE,"Obesity")</f>
        <v>Obesity</v>
      </c>
      <c r="D1890" s="3">
        <v>5.87</v>
      </c>
      <c r="E1890" s="3" t="str">
        <f t="shared" si="87"/>
        <v>Prediabetes</v>
      </c>
      <c r="F1890" s="3" t="s">
        <v>21</v>
      </c>
      <c r="G1890" s="3" t="s">
        <v>20</v>
      </c>
      <c r="H1890" s="3" t="s">
        <v>20</v>
      </c>
      <c r="I1890" s="3">
        <v>0</v>
      </c>
      <c r="J1890" s="3" t="s">
        <v>20</v>
      </c>
      <c r="L1890" s="3" t="s">
        <v>1179</v>
      </c>
      <c r="M1890" s="3">
        <v>2001</v>
      </c>
      <c r="N1890" s="3" t="s">
        <v>32</v>
      </c>
      <c r="O1890" s="3">
        <v>25</v>
      </c>
      <c r="P1890" s="5">
        <f t="shared" si="88"/>
        <v>37067</v>
      </c>
      <c r="Q1890" s="3">
        <f t="shared" si="89"/>
        <v>21</v>
      </c>
      <c r="R1890" s="3">
        <v>0</v>
      </c>
      <c r="S1890" s="99">
        <v>16586.5</v>
      </c>
      <c r="T1890" s="3" t="s">
        <v>29</v>
      </c>
      <c r="U1890" s="3" t="s">
        <v>23</v>
      </c>
      <c r="V1890" s="3" t="s">
        <v>25</v>
      </c>
    </row>
    <row r="1891" spans="1:22" x14ac:dyDescent="0.25">
      <c r="A1891" s="3" t="s">
        <v>1181</v>
      </c>
      <c r="B1891" s="3">
        <v>24.75</v>
      </c>
      <c r="C1891" s="3" t="str" cm="1">
        <f t="array" ref="C1891">_xlfn.IFS($B1891&lt;18.5,"Underweight",$B1891&lt;24.9,"Normal Weight",$B1891&lt;29.9,"Overweight",TRUE,"Obesity")</f>
        <v>Normal Weight</v>
      </c>
      <c r="D1891" s="3">
        <v>4.3600000000000003</v>
      </c>
      <c r="E1891" s="3" t="str">
        <f t="shared" si="87"/>
        <v>Normal</v>
      </c>
      <c r="F1891" s="3" t="s">
        <v>21</v>
      </c>
      <c r="G1891" s="3" t="s">
        <v>20</v>
      </c>
      <c r="H1891" s="3" t="s">
        <v>20</v>
      </c>
      <c r="I1891" s="3">
        <v>1</v>
      </c>
      <c r="J1891" s="3" t="s">
        <v>21</v>
      </c>
      <c r="L1891" s="3" t="s">
        <v>1181</v>
      </c>
      <c r="M1891" s="3">
        <v>1995</v>
      </c>
      <c r="N1891" s="3" t="s">
        <v>28</v>
      </c>
      <c r="O1891" s="3">
        <v>23</v>
      </c>
      <c r="P1891" s="5">
        <f t="shared" si="88"/>
        <v>35056</v>
      </c>
      <c r="Q1891" s="3">
        <f t="shared" si="89"/>
        <v>27</v>
      </c>
      <c r="R1891" s="3">
        <v>0</v>
      </c>
      <c r="S1891" s="99">
        <v>16577.78</v>
      </c>
      <c r="T1891" s="3" t="s">
        <v>29</v>
      </c>
      <c r="U1891" s="3" t="s">
        <v>23</v>
      </c>
      <c r="V1891" s="3" t="s">
        <v>25</v>
      </c>
    </row>
    <row r="1892" spans="1:22" x14ac:dyDescent="0.25">
      <c r="A1892" s="3" t="s">
        <v>1183</v>
      </c>
      <c r="B1892" s="3">
        <v>30.114999999999998</v>
      </c>
      <c r="C1892" s="3" t="str" cm="1">
        <f t="array" ref="C1892">_xlfn.IFS($B1892&lt;18.5,"Underweight",$B1892&lt;24.9,"Normal Weight",$B1892&lt;29.9,"Overweight",TRUE,"Obesity")</f>
        <v>Obesity</v>
      </c>
      <c r="D1892" s="3">
        <v>10.119999999999999</v>
      </c>
      <c r="E1892" s="3" t="str">
        <f t="shared" si="87"/>
        <v>Diabetes</v>
      </c>
      <c r="F1892" s="3" t="s">
        <v>20</v>
      </c>
      <c r="G1892" s="3" t="s">
        <v>20</v>
      </c>
      <c r="H1892" s="3" t="s">
        <v>20</v>
      </c>
      <c r="I1892" s="3">
        <v>3</v>
      </c>
      <c r="J1892" s="3" t="s">
        <v>20</v>
      </c>
      <c r="L1892" s="3" t="s">
        <v>1183</v>
      </c>
      <c r="M1892" s="3">
        <v>1958</v>
      </c>
      <c r="N1892" s="3" t="s">
        <v>22</v>
      </c>
      <c r="O1892" s="3">
        <v>10</v>
      </c>
      <c r="P1892" s="5">
        <f t="shared" si="88"/>
        <v>21468</v>
      </c>
      <c r="Q1892" s="3">
        <f t="shared" si="89"/>
        <v>64</v>
      </c>
      <c r="R1892" s="3">
        <v>3</v>
      </c>
      <c r="S1892" s="99">
        <v>16455.71</v>
      </c>
      <c r="T1892" s="3" t="s">
        <v>29</v>
      </c>
      <c r="U1892" s="3" t="s">
        <v>29</v>
      </c>
      <c r="V1892" s="3" t="s">
        <v>33</v>
      </c>
    </row>
    <row r="1893" spans="1:22" x14ac:dyDescent="0.25">
      <c r="A1893" s="3" t="s">
        <v>40</v>
      </c>
      <c r="B1893" s="3">
        <v>32.799999999999997</v>
      </c>
      <c r="C1893" s="3" t="str" cm="1">
        <f t="array" ref="C1893">_xlfn.IFS($B1893&lt;18.5,"Underweight",$B1893&lt;24.9,"Normal Weight",$B1893&lt;29.9,"Overweight",TRUE,"Obesity")</f>
        <v>Obesity</v>
      </c>
      <c r="D1893" s="3">
        <v>6.59</v>
      </c>
      <c r="E1893" s="3" t="str">
        <f t="shared" si="87"/>
        <v>Diabetes</v>
      </c>
      <c r="F1893" s="3" t="s">
        <v>20</v>
      </c>
      <c r="G1893" s="3" t="s">
        <v>20</v>
      </c>
      <c r="H1893" s="3" t="s">
        <v>20</v>
      </c>
      <c r="I1893" s="3">
        <v>0</v>
      </c>
      <c r="J1893" s="3" t="s">
        <v>21</v>
      </c>
      <c r="L1893" s="3" t="s">
        <v>40</v>
      </c>
      <c r="M1893" s="3">
        <v>1962</v>
      </c>
      <c r="N1893" s="3" t="s">
        <v>51</v>
      </c>
      <c r="O1893" s="3">
        <v>4</v>
      </c>
      <c r="P1893" s="5">
        <f t="shared" si="88"/>
        <v>22862</v>
      </c>
      <c r="Q1893" s="3">
        <f t="shared" si="89"/>
        <v>60</v>
      </c>
      <c r="R1893" s="3">
        <v>0</v>
      </c>
      <c r="S1893" s="99">
        <v>52590.83</v>
      </c>
      <c r="T1893" s="3" t="s">
        <v>23</v>
      </c>
      <c r="U1893" s="3" t="s">
        <v>24</v>
      </c>
      <c r="V1893" s="3" t="s">
        <v>53</v>
      </c>
    </row>
    <row r="1894" spans="1:22" x14ac:dyDescent="0.25">
      <c r="A1894" s="3" t="s">
        <v>159</v>
      </c>
      <c r="B1894" s="3">
        <v>54.82</v>
      </c>
      <c r="C1894" s="3" t="str" cm="1">
        <f t="array" ref="C1894">_xlfn.IFS($B1894&lt;18.5,"Underweight",$B1894&lt;24.9,"Normal Weight",$B1894&lt;29.9,"Overweight",TRUE,"Obesity")</f>
        <v>Obesity</v>
      </c>
      <c r="D1894" s="3">
        <v>10.61</v>
      </c>
      <c r="E1894" s="3" t="str">
        <f t="shared" si="87"/>
        <v>Diabetes</v>
      </c>
      <c r="F1894" s="3" t="s">
        <v>20</v>
      </c>
      <c r="G1894" s="3" t="s">
        <v>20</v>
      </c>
      <c r="H1894" s="3" t="s">
        <v>20</v>
      </c>
      <c r="I1894" s="3">
        <v>0</v>
      </c>
      <c r="J1894" s="3" t="s">
        <v>21</v>
      </c>
      <c r="L1894" s="3" t="s">
        <v>159</v>
      </c>
      <c r="M1894" s="3">
        <v>1971</v>
      </c>
      <c r="N1894" s="3" t="s">
        <v>56</v>
      </c>
      <c r="O1894" s="3">
        <v>3</v>
      </c>
      <c r="P1894" s="5">
        <f t="shared" si="88"/>
        <v>26240</v>
      </c>
      <c r="Q1894" s="3">
        <f t="shared" si="89"/>
        <v>51</v>
      </c>
      <c r="R1894" s="3">
        <v>0</v>
      </c>
      <c r="S1894" s="99">
        <v>42644.2</v>
      </c>
      <c r="T1894" s="3" t="s">
        <v>23</v>
      </c>
      <c r="U1894" s="3" t="s">
        <v>24</v>
      </c>
      <c r="V1894" s="3" t="s">
        <v>53</v>
      </c>
    </row>
    <row r="1895" spans="1:22" x14ac:dyDescent="0.25">
      <c r="A1895" s="3" t="s">
        <v>1185</v>
      </c>
      <c r="B1895" s="3">
        <v>26.03</v>
      </c>
      <c r="C1895" s="3" t="str" cm="1">
        <f t="array" ref="C1895">_xlfn.IFS($B1895&lt;18.5,"Underweight",$B1895&lt;24.9,"Normal Weight",$B1895&lt;29.9,"Overweight",TRUE,"Obesity")</f>
        <v>Overweight</v>
      </c>
      <c r="D1895" s="3">
        <v>4.01</v>
      </c>
      <c r="E1895" s="3" t="str">
        <f t="shared" si="87"/>
        <v>Normal</v>
      </c>
      <c r="F1895" s="3" t="s">
        <v>20</v>
      </c>
      <c r="G1895" s="3" t="s">
        <v>20</v>
      </c>
      <c r="H1895" s="3" t="s">
        <v>21</v>
      </c>
      <c r="I1895" s="3">
        <v>1</v>
      </c>
      <c r="J1895" s="3" t="s">
        <v>21</v>
      </c>
      <c r="L1895" s="3" t="s">
        <v>1185</v>
      </c>
      <c r="M1895" s="3">
        <v>2003</v>
      </c>
      <c r="N1895" s="3" t="s">
        <v>28</v>
      </c>
      <c r="O1895" s="3">
        <v>20</v>
      </c>
      <c r="P1895" s="5">
        <f t="shared" si="88"/>
        <v>37975</v>
      </c>
      <c r="Q1895" s="3">
        <f t="shared" si="89"/>
        <v>19</v>
      </c>
      <c r="R1895" s="3">
        <v>1</v>
      </c>
      <c r="S1895" s="99">
        <v>16450.89</v>
      </c>
      <c r="T1895" s="3" t="s">
        <v>29</v>
      </c>
      <c r="U1895" s="3" t="s">
        <v>23</v>
      </c>
      <c r="V1895" s="3" t="s">
        <v>33</v>
      </c>
    </row>
    <row r="1896" spans="1:22" x14ac:dyDescent="0.25">
      <c r="A1896" s="3" t="s">
        <v>1187</v>
      </c>
      <c r="B1896" s="3">
        <v>20.045000000000002</v>
      </c>
      <c r="C1896" s="3" t="str" cm="1">
        <f t="array" ref="C1896">_xlfn.IFS($B1896&lt;18.5,"Underweight",$B1896&lt;24.9,"Normal Weight",$B1896&lt;29.9,"Overweight",TRUE,"Obesity")</f>
        <v>Normal Weight</v>
      </c>
      <c r="D1896" s="3">
        <v>4.7699999999999996</v>
      </c>
      <c r="E1896" s="3" t="str">
        <f t="shared" si="87"/>
        <v>Normal</v>
      </c>
      <c r="F1896" s="3" t="s">
        <v>21</v>
      </c>
      <c r="G1896" s="3" t="s">
        <v>20</v>
      </c>
      <c r="H1896" s="3" t="s">
        <v>20</v>
      </c>
      <c r="I1896" s="3">
        <v>1</v>
      </c>
      <c r="J1896" s="3" t="s">
        <v>21</v>
      </c>
      <c r="L1896" s="3" t="s">
        <v>1187</v>
      </c>
      <c r="M1896" s="3">
        <v>1995</v>
      </c>
      <c r="N1896" s="3" t="s">
        <v>47</v>
      </c>
      <c r="O1896" s="3">
        <v>28</v>
      </c>
      <c r="P1896" s="5">
        <f t="shared" si="88"/>
        <v>34970</v>
      </c>
      <c r="Q1896" s="3">
        <f t="shared" si="89"/>
        <v>27</v>
      </c>
      <c r="R1896" s="3">
        <v>3</v>
      </c>
      <c r="S1896" s="99">
        <v>16420.490000000002</v>
      </c>
      <c r="T1896" s="3" t="s">
        <v>29</v>
      </c>
      <c r="U1896" s="3" t="s">
        <v>24</v>
      </c>
      <c r="V1896" s="3" t="s">
        <v>33</v>
      </c>
    </row>
    <row r="1897" spans="1:22" x14ac:dyDescent="0.25">
      <c r="A1897" s="3" t="s">
        <v>1189</v>
      </c>
      <c r="B1897" s="3">
        <v>40.24</v>
      </c>
      <c r="C1897" s="3" t="str" cm="1">
        <f t="array" ref="C1897">_xlfn.IFS($B1897&lt;18.5,"Underweight",$B1897&lt;24.9,"Normal Weight",$B1897&lt;29.9,"Overweight",TRUE,"Obesity")</f>
        <v>Obesity</v>
      </c>
      <c r="D1897" s="3">
        <v>6.83</v>
      </c>
      <c r="E1897" s="3" t="str">
        <f t="shared" si="87"/>
        <v>Diabetes</v>
      </c>
      <c r="F1897" s="3" t="s">
        <v>20</v>
      </c>
      <c r="G1897" s="3" t="s">
        <v>20</v>
      </c>
      <c r="H1897" s="3" t="s">
        <v>20</v>
      </c>
      <c r="I1897" s="3">
        <v>0</v>
      </c>
      <c r="J1897" s="3" t="s">
        <v>20</v>
      </c>
      <c r="L1897" s="3" t="s">
        <v>1189</v>
      </c>
      <c r="M1897" s="3">
        <v>1965</v>
      </c>
      <c r="N1897" s="3" t="s">
        <v>28</v>
      </c>
      <c r="O1897" s="3">
        <v>5</v>
      </c>
      <c r="P1897" s="5">
        <f t="shared" si="88"/>
        <v>24081</v>
      </c>
      <c r="Q1897" s="3">
        <f t="shared" si="89"/>
        <v>57</v>
      </c>
      <c r="R1897" s="3">
        <v>0</v>
      </c>
      <c r="S1897" s="99">
        <v>16351.42</v>
      </c>
      <c r="T1897" s="3" t="s">
        <v>29</v>
      </c>
      <c r="U1897" s="3" t="s">
        <v>24</v>
      </c>
      <c r="V1897" s="3" t="s">
        <v>36</v>
      </c>
    </row>
    <row r="1898" spans="1:22" x14ac:dyDescent="0.25">
      <c r="A1898" s="3" t="s">
        <v>1190</v>
      </c>
      <c r="B1898" s="3">
        <v>43.15</v>
      </c>
      <c r="C1898" s="3" t="str" cm="1">
        <f t="array" ref="C1898">_xlfn.IFS($B1898&lt;18.5,"Underweight",$B1898&lt;24.9,"Normal Weight",$B1898&lt;29.9,"Overweight",TRUE,"Obesity")</f>
        <v>Obesity</v>
      </c>
      <c r="D1898" s="3">
        <v>6.14</v>
      </c>
      <c r="E1898" s="3" t="str">
        <f t="shared" si="87"/>
        <v>Prediabetes</v>
      </c>
      <c r="F1898" s="3" t="s">
        <v>21</v>
      </c>
      <c r="G1898" s="3" t="s">
        <v>20</v>
      </c>
      <c r="H1898" s="3" t="s">
        <v>21</v>
      </c>
      <c r="I1898" s="3">
        <v>1</v>
      </c>
      <c r="J1898" s="3" t="s">
        <v>20</v>
      </c>
      <c r="L1898" s="3" t="s">
        <v>1190</v>
      </c>
      <c r="M1898" s="3">
        <v>1969</v>
      </c>
      <c r="N1898" s="3" t="s">
        <v>51</v>
      </c>
      <c r="O1898" s="3">
        <v>8</v>
      </c>
      <c r="P1898" s="5">
        <f t="shared" si="88"/>
        <v>25423</v>
      </c>
      <c r="Q1898" s="3">
        <f t="shared" si="89"/>
        <v>53</v>
      </c>
      <c r="R1898" s="3">
        <v>0</v>
      </c>
      <c r="S1898" s="99">
        <v>16311.05</v>
      </c>
      <c r="T1898" s="3" t="s">
        <v>29</v>
      </c>
      <c r="U1898" s="3" t="s">
        <v>24</v>
      </c>
      <c r="V1898" s="3" t="s">
        <v>36</v>
      </c>
    </row>
    <row r="1899" spans="1:22" x14ac:dyDescent="0.25">
      <c r="A1899" s="3" t="s">
        <v>1192</v>
      </c>
      <c r="B1899" s="3">
        <v>27.7</v>
      </c>
      <c r="C1899" s="3" t="str" cm="1">
        <f t="array" ref="C1899">_xlfn.IFS($B1899&lt;18.5,"Underweight",$B1899&lt;24.9,"Normal Weight",$B1899&lt;29.9,"Overweight",TRUE,"Obesity")</f>
        <v>Overweight</v>
      </c>
      <c r="D1899" s="3">
        <v>5.6</v>
      </c>
      <c r="E1899" s="3" t="str">
        <f t="shared" si="87"/>
        <v>Normal</v>
      </c>
      <c r="F1899" s="3" t="s">
        <v>20</v>
      </c>
      <c r="G1899" s="3" t="s">
        <v>20</v>
      </c>
      <c r="H1899" s="3" t="s">
        <v>21</v>
      </c>
      <c r="I1899" s="3">
        <v>1</v>
      </c>
      <c r="J1899" s="3" t="s">
        <v>21</v>
      </c>
      <c r="L1899" s="3" t="s">
        <v>1192</v>
      </c>
      <c r="M1899" s="3">
        <v>2003</v>
      </c>
      <c r="N1899" s="3" t="s">
        <v>51</v>
      </c>
      <c r="O1899" s="3">
        <v>24</v>
      </c>
      <c r="P1899" s="5">
        <f t="shared" si="88"/>
        <v>37857</v>
      </c>
      <c r="Q1899" s="3">
        <f t="shared" si="89"/>
        <v>19</v>
      </c>
      <c r="R1899" s="3">
        <v>0</v>
      </c>
      <c r="S1899" s="99">
        <v>16297.85</v>
      </c>
      <c r="T1899" s="3" t="s">
        <v>29</v>
      </c>
      <c r="U1899" s="3" t="s">
        <v>24</v>
      </c>
      <c r="V1899" s="3" t="s">
        <v>53</v>
      </c>
    </row>
    <row r="1900" spans="1:22" x14ac:dyDescent="0.25">
      <c r="A1900" s="3" t="s">
        <v>1194</v>
      </c>
      <c r="B1900" s="3">
        <v>45.68</v>
      </c>
      <c r="C1900" s="3" t="str" cm="1">
        <f t="array" ref="C1900">_xlfn.IFS($B1900&lt;18.5,"Underweight",$B1900&lt;24.9,"Normal Weight",$B1900&lt;29.9,"Overweight",TRUE,"Obesity")</f>
        <v>Obesity</v>
      </c>
      <c r="D1900" s="3">
        <v>4.8</v>
      </c>
      <c r="E1900" s="3" t="str">
        <f t="shared" si="87"/>
        <v>Normal</v>
      </c>
      <c r="F1900" s="3" t="s">
        <v>20</v>
      </c>
      <c r="G1900" s="3" t="s">
        <v>20</v>
      </c>
      <c r="H1900" s="3" t="s">
        <v>20</v>
      </c>
      <c r="I1900" s="3">
        <v>2</v>
      </c>
      <c r="J1900" s="3" t="s">
        <v>20</v>
      </c>
      <c r="L1900" s="3" t="s">
        <v>1194</v>
      </c>
      <c r="M1900" s="3">
        <v>1972</v>
      </c>
      <c r="N1900" s="3" t="s">
        <v>61</v>
      </c>
      <c r="O1900" s="3">
        <v>30</v>
      </c>
      <c r="P1900" s="5">
        <f t="shared" si="88"/>
        <v>26510</v>
      </c>
      <c r="Q1900" s="3">
        <f t="shared" si="89"/>
        <v>50</v>
      </c>
      <c r="R1900" s="3">
        <v>0</v>
      </c>
      <c r="S1900" s="99">
        <v>16267.32</v>
      </c>
      <c r="T1900" s="3" t="s">
        <v>29</v>
      </c>
      <c r="U1900" s="3" t="s">
        <v>29</v>
      </c>
      <c r="V1900" s="3" t="s">
        <v>134</v>
      </c>
    </row>
    <row r="1901" spans="1:22" x14ac:dyDescent="0.25">
      <c r="A1901" s="3" t="s">
        <v>1196</v>
      </c>
      <c r="B1901" s="3">
        <v>27.3</v>
      </c>
      <c r="C1901" s="3" t="str" cm="1">
        <f t="array" ref="C1901">_xlfn.IFS($B1901&lt;18.5,"Underweight",$B1901&lt;24.9,"Normal Weight",$B1901&lt;29.9,"Overweight",TRUE,"Obesity")</f>
        <v>Overweight</v>
      </c>
      <c r="D1901" s="3">
        <v>11.89</v>
      </c>
      <c r="E1901" s="3" t="str">
        <f t="shared" si="87"/>
        <v>Diabetes</v>
      </c>
      <c r="F1901" s="3" t="s">
        <v>20</v>
      </c>
      <c r="G1901" s="3" t="s">
        <v>20</v>
      </c>
      <c r="H1901" s="3" t="s">
        <v>20</v>
      </c>
      <c r="I1901" s="3">
        <v>0</v>
      </c>
      <c r="J1901" s="3" t="s">
        <v>21</v>
      </c>
      <c r="L1901" s="3" t="s">
        <v>1196</v>
      </c>
      <c r="M1901" s="3">
        <v>2002</v>
      </c>
      <c r="N1901" s="3" t="s">
        <v>47</v>
      </c>
      <c r="O1901" s="3">
        <v>8</v>
      </c>
      <c r="P1901" s="5">
        <f t="shared" si="88"/>
        <v>37507</v>
      </c>
      <c r="Q1901" s="3">
        <f t="shared" si="89"/>
        <v>20</v>
      </c>
      <c r="R1901" s="3">
        <v>0</v>
      </c>
      <c r="S1901" s="99">
        <v>16232.85</v>
      </c>
      <c r="T1901" s="3" t="s">
        <v>29</v>
      </c>
      <c r="U1901" s="3" t="s">
        <v>23</v>
      </c>
      <c r="V1901" s="3" t="s">
        <v>53</v>
      </c>
    </row>
    <row r="1902" spans="1:22" x14ac:dyDescent="0.25">
      <c r="A1902" s="3" t="s">
        <v>1198</v>
      </c>
      <c r="B1902" s="3">
        <v>54.45</v>
      </c>
      <c r="C1902" s="3" t="str" cm="1">
        <f t="array" ref="C1902">_xlfn.IFS($B1902&lt;18.5,"Underweight",$B1902&lt;24.9,"Normal Weight",$B1902&lt;29.9,"Overweight",TRUE,"Obesity")</f>
        <v>Obesity</v>
      </c>
      <c r="D1902" s="3">
        <v>4.7300000000000004</v>
      </c>
      <c r="E1902" s="3" t="str">
        <f t="shared" si="87"/>
        <v>Normal</v>
      </c>
      <c r="F1902" s="3" t="s">
        <v>21</v>
      </c>
      <c r="G1902" s="3" t="s">
        <v>20</v>
      </c>
      <c r="H1902" s="3" t="s">
        <v>20</v>
      </c>
      <c r="I1902" s="3">
        <v>1</v>
      </c>
      <c r="J1902" s="3" t="s">
        <v>20</v>
      </c>
      <c r="L1902" s="3" t="s">
        <v>1198</v>
      </c>
      <c r="M1902" s="3">
        <v>1988</v>
      </c>
      <c r="N1902" s="3" t="s">
        <v>51</v>
      </c>
      <c r="O1902" s="3">
        <v>21</v>
      </c>
      <c r="P1902" s="5">
        <f t="shared" si="88"/>
        <v>32376</v>
      </c>
      <c r="Q1902" s="3">
        <f t="shared" si="89"/>
        <v>34</v>
      </c>
      <c r="R1902" s="3">
        <v>3</v>
      </c>
      <c r="S1902" s="99">
        <v>16205.88</v>
      </c>
      <c r="T1902" s="3" t="s">
        <v>29</v>
      </c>
      <c r="U1902" s="3" t="s">
        <v>23</v>
      </c>
      <c r="V1902" s="3" t="s">
        <v>33</v>
      </c>
    </row>
    <row r="1903" spans="1:22" x14ac:dyDescent="0.25">
      <c r="A1903" s="3" t="s">
        <v>1200</v>
      </c>
      <c r="B1903" s="3">
        <v>54.43</v>
      </c>
      <c r="C1903" s="3" t="str" cm="1">
        <f t="array" ref="C1903">_xlfn.IFS($B1903&lt;18.5,"Underweight",$B1903&lt;24.9,"Normal Weight",$B1903&lt;29.9,"Overweight",TRUE,"Obesity")</f>
        <v>Obesity</v>
      </c>
      <c r="D1903" s="3">
        <v>4.6100000000000003</v>
      </c>
      <c r="E1903" s="3" t="str">
        <f t="shared" si="87"/>
        <v>Normal</v>
      </c>
      <c r="F1903" s="3" t="s">
        <v>21</v>
      </c>
      <c r="G1903" s="3" t="s">
        <v>20</v>
      </c>
      <c r="H1903" s="3" t="s">
        <v>20</v>
      </c>
      <c r="I1903" s="3">
        <v>1</v>
      </c>
      <c r="J1903" s="3" t="s">
        <v>20</v>
      </c>
      <c r="L1903" s="3" t="s">
        <v>1200</v>
      </c>
      <c r="M1903" s="3">
        <v>1988</v>
      </c>
      <c r="N1903" s="3" t="s">
        <v>51</v>
      </c>
      <c r="O1903" s="3">
        <v>6</v>
      </c>
      <c r="P1903" s="5">
        <f t="shared" si="88"/>
        <v>32361</v>
      </c>
      <c r="Q1903" s="3">
        <f t="shared" si="89"/>
        <v>34</v>
      </c>
      <c r="R1903" s="3">
        <v>3</v>
      </c>
      <c r="S1903" s="99">
        <v>16199.1</v>
      </c>
      <c r="T1903" s="3" t="s">
        <v>29</v>
      </c>
      <c r="U1903" s="3" t="s">
        <v>29</v>
      </c>
      <c r="V1903" s="3" t="s">
        <v>33</v>
      </c>
    </row>
    <row r="1904" spans="1:22" x14ac:dyDescent="0.25">
      <c r="A1904" s="3" t="s">
        <v>1202</v>
      </c>
      <c r="B1904" s="3">
        <v>48.01</v>
      </c>
      <c r="C1904" s="3" t="str" cm="1">
        <f t="array" ref="C1904">_xlfn.IFS($B1904&lt;18.5,"Underweight",$B1904&lt;24.9,"Normal Weight",$B1904&lt;29.9,"Overweight",TRUE,"Obesity")</f>
        <v>Obesity</v>
      </c>
      <c r="D1904" s="3">
        <v>7.3</v>
      </c>
      <c r="E1904" s="3" t="str">
        <f t="shared" si="87"/>
        <v>Diabetes</v>
      </c>
      <c r="F1904" s="3" t="s">
        <v>20</v>
      </c>
      <c r="G1904" s="3" t="s">
        <v>20</v>
      </c>
      <c r="H1904" s="3" t="s">
        <v>20</v>
      </c>
      <c r="I1904" s="3">
        <v>0</v>
      </c>
      <c r="J1904" s="3" t="s">
        <v>20</v>
      </c>
      <c r="L1904" s="3" t="s">
        <v>1202</v>
      </c>
      <c r="M1904" s="3">
        <v>1974</v>
      </c>
      <c r="N1904" s="3" t="s">
        <v>47</v>
      </c>
      <c r="O1904" s="3">
        <v>11</v>
      </c>
      <c r="P1904" s="5">
        <f t="shared" si="88"/>
        <v>27283</v>
      </c>
      <c r="Q1904" s="3">
        <f t="shared" si="89"/>
        <v>48</v>
      </c>
      <c r="R1904" s="3">
        <v>0</v>
      </c>
      <c r="S1904" s="99">
        <v>16190.97</v>
      </c>
      <c r="T1904" s="3" t="s">
        <v>29</v>
      </c>
      <c r="U1904" s="3" t="s">
        <v>24</v>
      </c>
      <c r="V1904" s="3" t="s">
        <v>33</v>
      </c>
    </row>
    <row r="1905" spans="1:22" x14ac:dyDescent="0.25">
      <c r="A1905" s="3" t="s">
        <v>161</v>
      </c>
      <c r="B1905" s="3">
        <v>38.06</v>
      </c>
      <c r="C1905" s="3" t="str" cm="1">
        <f t="array" ref="C1905">_xlfn.IFS($B1905&lt;18.5,"Underweight",$B1905&lt;24.9,"Normal Weight",$B1905&lt;29.9,"Overweight",TRUE,"Obesity")</f>
        <v>Obesity</v>
      </c>
      <c r="D1905" s="3">
        <v>6.04</v>
      </c>
      <c r="E1905" s="3" t="str">
        <f t="shared" si="87"/>
        <v>Prediabetes</v>
      </c>
      <c r="F1905" s="3" t="s">
        <v>20</v>
      </c>
      <c r="G1905" s="3" t="s">
        <v>20</v>
      </c>
      <c r="H1905" s="3" t="s">
        <v>21</v>
      </c>
      <c r="I1905" s="3">
        <v>1</v>
      </c>
      <c r="J1905" s="3" t="s">
        <v>21</v>
      </c>
      <c r="L1905" s="3" t="s">
        <v>161</v>
      </c>
      <c r="M1905" s="3">
        <v>1979</v>
      </c>
      <c r="N1905" s="3" t="s">
        <v>28</v>
      </c>
      <c r="O1905" s="3">
        <v>27</v>
      </c>
      <c r="P1905" s="5">
        <f t="shared" si="88"/>
        <v>29216</v>
      </c>
      <c r="Q1905" s="3">
        <f t="shared" si="89"/>
        <v>43</v>
      </c>
      <c r="R1905" s="3">
        <v>2</v>
      </c>
      <c r="S1905" s="99">
        <v>42560.43</v>
      </c>
      <c r="T1905" s="3" t="s">
        <v>23</v>
      </c>
      <c r="U1905" s="3" t="s">
        <v>24</v>
      </c>
      <c r="V1905" s="3" t="s">
        <v>25</v>
      </c>
    </row>
    <row r="1906" spans="1:22" x14ac:dyDescent="0.25">
      <c r="A1906" s="3" t="s">
        <v>1204</v>
      </c>
      <c r="B1906" s="3">
        <v>48.32</v>
      </c>
      <c r="C1906" s="3" t="str" cm="1">
        <f t="array" ref="C1906">_xlfn.IFS($B1906&lt;18.5,"Underweight",$B1906&lt;24.9,"Normal Weight",$B1906&lt;29.9,"Overweight",TRUE,"Obesity")</f>
        <v>Obesity</v>
      </c>
      <c r="D1906" s="3">
        <v>5.88</v>
      </c>
      <c r="E1906" s="3" t="str">
        <f t="shared" si="87"/>
        <v>Prediabetes</v>
      </c>
      <c r="F1906" s="3" t="s">
        <v>20</v>
      </c>
      <c r="G1906" s="3" t="s">
        <v>20</v>
      </c>
      <c r="H1906" s="3" t="s">
        <v>20</v>
      </c>
      <c r="I1906" s="3">
        <v>0</v>
      </c>
      <c r="J1906" s="3" t="s">
        <v>20</v>
      </c>
      <c r="L1906" s="3" t="s">
        <v>1204</v>
      </c>
      <c r="M1906" s="3">
        <v>1982</v>
      </c>
      <c r="N1906" s="3" t="s">
        <v>61</v>
      </c>
      <c r="O1906" s="3">
        <v>6</v>
      </c>
      <c r="P1906" s="5">
        <f t="shared" si="88"/>
        <v>30138</v>
      </c>
      <c r="Q1906" s="3">
        <f t="shared" si="89"/>
        <v>40</v>
      </c>
      <c r="R1906" s="3">
        <v>3</v>
      </c>
      <c r="S1906" s="99">
        <v>16152.04</v>
      </c>
      <c r="T1906" s="3" t="s">
        <v>29</v>
      </c>
      <c r="U1906" s="3" t="s">
        <v>23</v>
      </c>
      <c r="V1906" s="3" t="s">
        <v>36</v>
      </c>
    </row>
    <row r="1907" spans="1:22" x14ac:dyDescent="0.25">
      <c r="A1907" s="3" t="s">
        <v>1206</v>
      </c>
      <c r="B1907" s="3">
        <v>22.895</v>
      </c>
      <c r="C1907" s="3" t="str" cm="1">
        <f t="array" ref="C1907">_xlfn.IFS($B1907&lt;18.5,"Underweight",$B1907&lt;24.9,"Normal Weight",$B1907&lt;29.9,"Overweight",TRUE,"Obesity")</f>
        <v>Normal Weight</v>
      </c>
      <c r="D1907" s="3">
        <v>4.0599999999999996</v>
      </c>
      <c r="E1907" s="3" t="str">
        <f t="shared" si="87"/>
        <v>Normal</v>
      </c>
      <c r="F1907" s="3" t="s">
        <v>20</v>
      </c>
      <c r="G1907" s="3" t="s">
        <v>20</v>
      </c>
      <c r="H1907" s="3" t="s">
        <v>21</v>
      </c>
      <c r="I1907" s="3">
        <v>1</v>
      </c>
      <c r="J1907" s="3" t="s">
        <v>21</v>
      </c>
      <c r="L1907" s="3" t="s">
        <v>1206</v>
      </c>
      <c r="M1907" s="3">
        <v>1993</v>
      </c>
      <c r="N1907" s="3" t="s">
        <v>28</v>
      </c>
      <c r="O1907" s="3">
        <v>12</v>
      </c>
      <c r="P1907" s="5">
        <f t="shared" si="88"/>
        <v>34315</v>
      </c>
      <c r="Q1907" s="3">
        <f t="shared" si="89"/>
        <v>29</v>
      </c>
      <c r="R1907" s="3">
        <v>0</v>
      </c>
      <c r="S1907" s="99">
        <v>16138.76</v>
      </c>
      <c r="T1907" s="3" t="s">
        <v>29</v>
      </c>
      <c r="U1907" s="3" t="s">
        <v>24</v>
      </c>
      <c r="V1907" s="3" t="s">
        <v>227</v>
      </c>
    </row>
    <row r="1908" spans="1:22" x14ac:dyDescent="0.25">
      <c r="A1908" s="3" t="s">
        <v>1208</v>
      </c>
      <c r="B1908" s="3">
        <v>54.85</v>
      </c>
      <c r="C1908" s="3" t="str" cm="1">
        <f t="array" ref="C1908">_xlfn.IFS($B1908&lt;18.5,"Underweight",$B1908&lt;24.9,"Normal Weight",$B1908&lt;29.9,"Overweight",TRUE,"Obesity")</f>
        <v>Obesity</v>
      </c>
      <c r="D1908" s="3">
        <v>4.9000000000000004</v>
      </c>
      <c r="E1908" s="3" t="str">
        <f t="shared" si="87"/>
        <v>Normal</v>
      </c>
      <c r="F1908" s="3" t="s">
        <v>20</v>
      </c>
      <c r="G1908" s="3" t="s">
        <v>20</v>
      </c>
      <c r="H1908" s="3" t="s">
        <v>20</v>
      </c>
      <c r="I1908" s="3">
        <v>1</v>
      </c>
      <c r="J1908" s="3" t="s">
        <v>20</v>
      </c>
      <c r="L1908" s="3" t="s">
        <v>1208</v>
      </c>
      <c r="M1908" s="3">
        <v>1987</v>
      </c>
      <c r="N1908" s="3" t="s">
        <v>22</v>
      </c>
      <c r="O1908" s="3">
        <v>6</v>
      </c>
      <c r="P1908" s="5">
        <f t="shared" si="88"/>
        <v>32056</v>
      </c>
      <c r="Q1908" s="3">
        <f t="shared" si="89"/>
        <v>35</v>
      </c>
      <c r="R1908" s="3">
        <v>3</v>
      </c>
      <c r="S1908" s="99">
        <v>16122.65</v>
      </c>
      <c r="T1908" s="3" t="s">
        <v>29</v>
      </c>
      <c r="U1908" s="3" t="s">
        <v>23</v>
      </c>
      <c r="V1908" s="3" t="s">
        <v>53</v>
      </c>
    </row>
    <row r="1909" spans="1:22" x14ac:dyDescent="0.25">
      <c r="A1909" s="3" t="s">
        <v>1210</v>
      </c>
      <c r="B1909" s="3">
        <v>21.85</v>
      </c>
      <c r="C1909" s="3" t="str" cm="1">
        <f t="array" ref="C1909">_xlfn.IFS($B1909&lt;18.5,"Underweight",$B1909&lt;24.9,"Normal Weight",$B1909&lt;29.9,"Overweight",TRUE,"Obesity")</f>
        <v>Normal Weight</v>
      </c>
      <c r="D1909" s="3">
        <v>5.52</v>
      </c>
      <c r="E1909" s="3" t="str">
        <f t="shared" si="87"/>
        <v>Normal</v>
      </c>
      <c r="F1909" s="3" t="s">
        <v>20</v>
      </c>
      <c r="G1909" s="3" t="s">
        <v>20</v>
      </c>
      <c r="H1909" s="3" t="s">
        <v>21</v>
      </c>
      <c r="I1909" s="3">
        <v>1</v>
      </c>
      <c r="J1909" s="3" t="s">
        <v>21</v>
      </c>
      <c r="L1909" s="3" t="s">
        <v>1210</v>
      </c>
      <c r="M1909" s="3">
        <v>1993</v>
      </c>
      <c r="N1909" s="3" t="s">
        <v>51</v>
      </c>
      <c r="O1909" s="3">
        <v>8</v>
      </c>
      <c r="P1909" s="5">
        <f t="shared" si="88"/>
        <v>34189</v>
      </c>
      <c r="Q1909" s="3">
        <f t="shared" si="89"/>
        <v>29</v>
      </c>
      <c r="R1909" s="3">
        <v>0</v>
      </c>
      <c r="S1909" s="99">
        <v>16115.3</v>
      </c>
      <c r="T1909" s="3" t="s">
        <v>29</v>
      </c>
      <c r="U1909" s="3" t="s">
        <v>23</v>
      </c>
      <c r="V1909" s="3" t="s">
        <v>119</v>
      </c>
    </row>
    <row r="1910" spans="1:22" x14ac:dyDescent="0.25">
      <c r="A1910" s="3" t="s">
        <v>1211</v>
      </c>
      <c r="B1910" s="3">
        <v>51.86</v>
      </c>
      <c r="C1910" s="3" t="str" cm="1">
        <f t="array" ref="C1910">_xlfn.IFS($B1910&lt;18.5,"Underweight",$B1910&lt;24.9,"Normal Weight",$B1910&lt;29.9,"Overweight",TRUE,"Obesity")</f>
        <v>Obesity</v>
      </c>
      <c r="D1910" s="3">
        <v>5.2</v>
      </c>
      <c r="E1910" s="3" t="str">
        <f t="shared" si="87"/>
        <v>Normal</v>
      </c>
      <c r="F1910" s="3" t="s">
        <v>21</v>
      </c>
      <c r="G1910" s="3" t="s">
        <v>20</v>
      </c>
      <c r="H1910" s="3" t="s">
        <v>20</v>
      </c>
      <c r="I1910" s="3">
        <v>0</v>
      </c>
      <c r="J1910" s="3" t="s">
        <v>20</v>
      </c>
      <c r="L1910" s="3" t="s">
        <v>1211</v>
      </c>
      <c r="M1910" s="3">
        <v>1985</v>
      </c>
      <c r="N1910" s="3" t="s">
        <v>51</v>
      </c>
      <c r="O1910" s="3">
        <v>27</v>
      </c>
      <c r="P1910" s="5">
        <f t="shared" si="88"/>
        <v>31286</v>
      </c>
      <c r="Q1910" s="3">
        <f t="shared" si="89"/>
        <v>37</v>
      </c>
      <c r="R1910" s="3">
        <v>3</v>
      </c>
      <c r="S1910" s="99">
        <v>16097.94</v>
      </c>
      <c r="T1910" s="3" t="s">
        <v>29</v>
      </c>
      <c r="U1910" s="3" t="s">
        <v>24</v>
      </c>
      <c r="V1910" s="3" t="s">
        <v>33</v>
      </c>
    </row>
    <row r="1911" spans="1:22" x14ac:dyDescent="0.25">
      <c r="A1911" s="3" t="s">
        <v>1213</v>
      </c>
      <c r="B1911" s="3">
        <v>39.049999999999997</v>
      </c>
      <c r="C1911" s="3" t="str" cm="1">
        <f t="array" ref="C1911">_xlfn.IFS($B1911&lt;18.5,"Underweight",$B1911&lt;24.9,"Normal Weight",$B1911&lt;29.9,"Overweight",TRUE,"Obesity")</f>
        <v>Obesity</v>
      </c>
      <c r="D1911" s="3">
        <v>7.59</v>
      </c>
      <c r="E1911" s="3" t="str">
        <f t="shared" si="87"/>
        <v>Diabetes</v>
      </c>
      <c r="F1911" s="3" t="s">
        <v>20</v>
      </c>
      <c r="G1911" s="3" t="s">
        <v>20</v>
      </c>
      <c r="H1911" s="3" t="s">
        <v>20</v>
      </c>
      <c r="I1911" s="3">
        <v>3</v>
      </c>
      <c r="J1911" s="3" t="s">
        <v>20</v>
      </c>
      <c r="L1911" s="3" t="s">
        <v>1213</v>
      </c>
      <c r="M1911" s="3">
        <v>1958</v>
      </c>
      <c r="N1911" s="3" t="s">
        <v>32</v>
      </c>
      <c r="O1911" s="3">
        <v>21</v>
      </c>
      <c r="P1911" s="5">
        <f t="shared" si="88"/>
        <v>21357</v>
      </c>
      <c r="Q1911" s="3">
        <f t="shared" si="89"/>
        <v>64</v>
      </c>
      <c r="R1911" s="3">
        <v>3</v>
      </c>
      <c r="S1911" s="99">
        <v>16085.13</v>
      </c>
      <c r="T1911" s="3" t="s">
        <v>29</v>
      </c>
      <c r="U1911" s="3" t="s">
        <v>29</v>
      </c>
      <c r="V1911" s="3" t="s">
        <v>25</v>
      </c>
    </row>
    <row r="1912" spans="1:22" x14ac:dyDescent="0.25">
      <c r="A1912" s="3" t="s">
        <v>1215</v>
      </c>
      <c r="B1912" s="3">
        <v>31.824999999999999</v>
      </c>
      <c r="C1912" s="3" t="str" cm="1">
        <f t="array" ref="C1912">_xlfn.IFS($B1912&lt;18.5,"Underweight",$B1912&lt;24.9,"Normal Weight",$B1912&lt;29.9,"Overweight",TRUE,"Obesity")</f>
        <v>Obesity</v>
      </c>
      <c r="D1912" s="3">
        <v>8.2799999999999994</v>
      </c>
      <c r="E1912" s="3" t="str">
        <f t="shared" si="87"/>
        <v>Diabetes</v>
      </c>
      <c r="F1912" s="3" t="s">
        <v>20</v>
      </c>
      <c r="G1912" s="3" t="s">
        <v>20</v>
      </c>
      <c r="H1912" s="3" t="s">
        <v>20</v>
      </c>
      <c r="I1912" s="3">
        <v>3</v>
      </c>
      <c r="J1912" s="3" t="s">
        <v>20</v>
      </c>
      <c r="L1912" s="3" t="s">
        <v>1215</v>
      </c>
      <c r="M1912" s="3">
        <v>1958</v>
      </c>
      <c r="N1912" s="3" t="s">
        <v>22</v>
      </c>
      <c r="O1912" s="3">
        <v>22</v>
      </c>
      <c r="P1912" s="5">
        <f t="shared" si="88"/>
        <v>21480</v>
      </c>
      <c r="Q1912" s="3">
        <f t="shared" si="89"/>
        <v>64</v>
      </c>
      <c r="R1912" s="3">
        <v>2</v>
      </c>
      <c r="S1912" s="99">
        <v>16069.08</v>
      </c>
      <c r="T1912" s="3" t="s">
        <v>29</v>
      </c>
      <c r="U1912" s="3" t="s">
        <v>29</v>
      </c>
      <c r="V1912" s="3" t="s">
        <v>119</v>
      </c>
    </row>
    <row r="1913" spans="1:22" x14ac:dyDescent="0.25">
      <c r="A1913" s="3" t="s">
        <v>1217</v>
      </c>
      <c r="B1913" s="3">
        <v>46.43</v>
      </c>
      <c r="C1913" s="3" t="str" cm="1">
        <f t="array" ref="C1913">_xlfn.IFS($B1913&lt;18.5,"Underweight",$B1913&lt;24.9,"Normal Weight",$B1913&lt;29.9,"Overweight",TRUE,"Obesity")</f>
        <v>Obesity</v>
      </c>
      <c r="D1913" s="3">
        <v>6.72</v>
      </c>
      <c r="E1913" s="3" t="str">
        <f t="shared" si="87"/>
        <v>Diabetes</v>
      </c>
      <c r="F1913" s="3" t="s">
        <v>20</v>
      </c>
      <c r="G1913" s="3" t="s">
        <v>20</v>
      </c>
      <c r="H1913" s="3" t="s">
        <v>20</v>
      </c>
      <c r="I1913" s="3">
        <v>0</v>
      </c>
      <c r="J1913" s="3" t="s">
        <v>20</v>
      </c>
      <c r="L1913" s="3" t="s">
        <v>1217</v>
      </c>
      <c r="M1913" s="3">
        <v>1978</v>
      </c>
      <c r="N1913" s="3" t="s">
        <v>47</v>
      </c>
      <c r="O1913" s="3">
        <v>16</v>
      </c>
      <c r="P1913" s="5">
        <f t="shared" si="88"/>
        <v>28749</v>
      </c>
      <c r="Q1913" s="3">
        <f t="shared" si="89"/>
        <v>44</v>
      </c>
      <c r="R1913" s="3">
        <v>2</v>
      </c>
      <c r="S1913" s="99">
        <v>16062.89</v>
      </c>
      <c r="T1913" s="3" t="s">
        <v>29</v>
      </c>
      <c r="U1913" s="3" t="s">
        <v>29</v>
      </c>
      <c r="V1913" s="3" t="s">
        <v>36</v>
      </c>
    </row>
    <row r="1914" spans="1:22" x14ac:dyDescent="0.25">
      <c r="A1914" s="3" t="s">
        <v>1219</v>
      </c>
      <c r="B1914" s="3">
        <v>53.63</v>
      </c>
      <c r="C1914" s="3" t="str" cm="1">
        <f t="array" ref="C1914">_xlfn.IFS($B1914&lt;18.5,"Underweight",$B1914&lt;24.9,"Normal Weight",$B1914&lt;29.9,"Overweight",TRUE,"Obesity")</f>
        <v>Obesity</v>
      </c>
      <c r="D1914" s="3">
        <v>5.47</v>
      </c>
      <c r="E1914" s="3" t="str">
        <f t="shared" si="87"/>
        <v>Normal</v>
      </c>
      <c r="F1914" s="3" t="s">
        <v>21</v>
      </c>
      <c r="G1914" s="3" t="s">
        <v>20</v>
      </c>
      <c r="H1914" s="3" t="s">
        <v>20</v>
      </c>
      <c r="I1914" s="3">
        <v>1</v>
      </c>
      <c r="J1914" s="3" t="s">
        <v>20</v>
      </c>
      <c r="L1914" s="3" t="s">
        <v>1219</v>
      </c>
      <c r="M1914" s="3">
        <v>1988</v>
      </c>
      <c r="N1914" s="3" t="s">
        <v>28</v>
      </c>
      <c r="O1914" s="3">
        <v>5</v>
      </c>
      <c r="P1914" s="5">
        <f t="shared" si="88"/>
        <v>32482</v>
      </c>
      <c r="Q1914" s="3">
        <f t="shared" si="89"/>
        <v>34</v>
      </c>
      <c r="R1914" s="3">
        <v>3</v>
      </c>
      <c r="S1914" s="99">
        <v>16059.06</v>
      </c>
      <c r="T1914" s="3" t="s">
        <v>29</v>
      </c>
      <c r="U1914" s="3" t="s">
        <v>24</v>
      </c>
      <c r="V1914" s="3" t="s">
        <v>33</v>
      </c>
    </row>
    <row r="1915" spans="1:22" x14ac:dyDescent="0.25">
      <c r="A1915" s="3" t="s">
        <v>1221</v>
      </c>
      <c r="B1915" s="3">
        <v>48.7</v>
      </c>
      <c r="C1915" s="3" t="str" cm="1">
        <f t="array" ref="C1915">_xlfn.IFS($B1915&lt;18.5,"Underweight",$B1915&lt;24.9,"Normal Weight",$B1915&lt;29.9,"Overweight",TRUE,"Obesity")</f>
        <v>Obesity</v>
      </c>
      <c r="D1915" s="3">
        <v>4.71</v>
      </c>
      <c r="E1915" s="3" t="str">
        <f t="shared" si="87"/>
        <v>Normal</v>
      </c>
      <c r="F1915" s="3" t="s">
        <v>20</v>
      </c>
      <c r="G1915" s="3" t="s">
        <v>20</v>
      </c>
      <c r="H1915" s="3" t="s">
        <v>20</v>
      </c>
      <c r="I1915" s="3">
        <v>0</v>
      </c>
      <c r="J1915" s="3" t="s">
        <v>20</v>
      </c>
      <c r="L1915" s="3" t="s">
        <v>1221</v>
      </c>
      <c r="M1915" s="3">
        <v>1980</v>
      </c>
      <c r="N1915" s="3" t="s">
        <v>47</v>
      </c>
      <c r="O1915" s="3">
        <v>19</v>
      </c>
      <c r="P1915" s="5">
        <f t="shared" si="88"/>
        <v>29483</v>
      </c>
      <c r="Q1915" s="3">
        <f t="shared" si="89"/>
        <v>42</v>
      </c>
      <c r="R1915" s="3">
        <v>2</v>
      </c>
      <c r="S1915" s="99">
        <v>15966.19</v>
      </c>
      <c r="T1915" s="3" t="s">
        <v>29</v>
      </c>
      <c r="U1915" s="3" t="s">
        <v>29</v>
      </c>
      <c r="V1915" s="3" t="s">
        <v>33</v>
      </c>
    </row>
    <row r="1916" spans="1:22" x14ac:dyDescent="0.25">
      <c r="A1916" s="3" t="s">
        <v>163</v>
      </c>
      <c r="B1916" s="3">
        <v>51.48</v>
      </c>
      <c r="C1916" s="3" t="str" cm="1">
        <f t="array" ref="C1916">_xlfn.IFS($B1916&lt;18.5,"Underweight",$B1916&lt;24.9,"Normal Weight",$B1916&lt;29.9,"Overweight",TRUE,"Obesity")</f>
        <v>Obesity</v>
      </c>
      <c r="D1916" s="3">
        <v>9.33</v>
      </c>
      <c r="E1916" s="3" t="str">
        <f t="shared" si="87"/>
        <v>Diabetes</v>
      </c>
      <c r="F1916" s="3" t="s">
        <v>21</v>
      </c>
      <c r="G1916" s="3" t="s">
        <v>20</v>
      </c>
      <c r="H1916" s="3" t="s">
        <v>20</v>
      </c>
      <c r="I1916" s="3">
        <v>0</v>
      </c>
      <c r="J1916" s="3" t="s">
        <v>21</v>
      </c>
      <c r="L1916" s="3" t="s">
        <v>163</v>
      </c>
      <c r="M1916" s="3">
        <v>1967</v>
      </c>
      <c r="N1916" s="3" t="s">
        <v>32</v>
      </c>
      <c r="O1916" s="3">
        <v>27</v>
      </c>
      <c r="P1916" s="5">
        <f t="shared" si="88"/>
        <v>24650</v>
      </c>
      <c r="Q1916" s="3">
        <f t="shared" si="89"/>
        <v>55</v>
      </c>
      <c r="R1916" s="3">
        <v>0</v>
      </c>
      <c r="S1916" s="99">
        <v>42538.720000000001</v>
      </c>
      <c r="T1916" s="3" t="s">
        <v>23</v>
      </c>
      <c r="U1916" s="3" t="s">
        <v>24</v>
      </c>
      <c r="V1916" s="3" t="s">
        <v>53</v>
      </c>
    </row>
    <row r="1917" spans="1:22" x14ac:dyDescent="0.25">
      <c r="A1917" s="3" t="s">
        <v>1223</v>
      </c>
      <c r="B1917" s="3">
        <v>48.81</v>
      </c>
      <c r="C1917" s="3" t="str" cm="1">
        <f t="array" ref="C1917">_xlfn.IFS($B1917&lt;18.5,"Underweight",$B1917&lt;24.9,"Normal Weight",$B1917&lt;29.9,"Overweight",TRUE,"Obesity")</f>
        <v>Obesity</v>
      </c>
      <c r="D1917" s="3">
        <v>5.49</v>
      </c>
      <c r="E1917" s="3" t="str">
        <f t="shared" si="87"/>
        <v>Normal</v>
      </c>
      <c r="F1917" s="3" t="s">
        <v>20</v>
      </c>
      <c r="G1917" s="3" t="s">
        <v>20</v>
      </c>
      <c r="H1917" s="3" t="s">
        <v>20</v>
      </c>
      <c r="I1917" s="3">
        <v>0</v>
      </c>
      <c r="J1917" s="3" t="s">
        <v>20</v>
      </c>
      <c r="L1917" s="3" t="s">
        <v>1223</v>
      </c>
      <c r="M1917" s="3">
        <v>1982</v>
      </c>
      <c r="N1917" s="3" t="s">
        <v>61</v>
      </c>
      <c r="O1917" s="3">
        <v>24</v>
      </c>
      <c r="P1917" s="5">
        <f t="shared" si="88"/>
        <v>30156</v>
      </c>
      <c r="Q1917" s="3">
        <f t="shared" si="89"/>
        <v>40</v>
      </c>
      <c r="R1917" s="3">
        <v>3</v>
      </c>
      <c r="S1917" s="99">
        <v>15965.29</v>
      </c>
      <c r="T1917" s="3" t="s">
        <v>29</v>
      </c>
      <c r="U1917" s="3" t="s">
        <v>23</v>
      </c>
      <c r="V1917" s="3" t="s">
        <v>33</v>
      </c>
    </row>
    <row r="1918" spans="1:22" x14ac:dyDescent="0.25">
      <c r="A1918" s="3" t="s">
        <v>1225</v>
      </c>
      <c r="B1918" s="3">
        <v>47.53</v>
      </c>
      <c r="C1918" s="3" t="str" cm="1">
        <f t="array" ref="C1918">_xlfn.IFS($B1918&lt;18.5,"Underweight",$B1918&lt;24.9,"Normal Weight",$B1918&lt;29.9,"Overweight",TRUE,"Obesity")</f>
        <v>Obesity</v>
      </c>
      <c r="D1918" s="3">
        <v>4.72</v>
      </c>
      <c r="E1918" s="3" t="str">
        <f t="shared" si="87"/>
        <v>Normal</v>
      </c>
      <c r="F1918" s="3" t="s">
        <v>20</v>
      </c>
      <c r="G1918" s="3" t="s">
        <v>20</v>
      </c>
      <c r="H1918" s="3" t="s">
        <v>20</v>
      </c>
      <c r="I1918" s="3">
        <v>0</v>
      </c>
      <c r="J1918" s="3" t="s">
        <v>20</v>
      </c>
      <c r="L1918" s="3" t="s">
        <v>1225</v>
      </c>
      <c r="M1918" s="3">
        <v>1980</v>
      </c>
      <c r="N1918" s="3" t="s">
        <v>22</v>
      </c>
      <c r="O1918" s="3">
        <v>12</v>
      </c>
      <c r="P1918" s="5">
        <f t="shared" si="88"/>
        <v>29506</v>
      </c>
      <c r="Q1918" s="3">
        <f t="shared" si="89"/>
        <v>42</v>
      </c>
      <c r="R1918" s="3">
        <v>2</v>
      </c>
      <c r="S1918" s="99">
        <v>15922.29</v>
      </c>
      <c r="T1918" s="3" t="s">
        <v>29</v>
      </c>
      <c r="U1918" s="3" t="s">
        <v>24</v>
      </c>
      <c r="V1918" s="3" t="s">
        <v>36</v>
      </c>
    </row>
    <row r="1919" spans="1:22" x14ac:dyDescent="0.25">
      <c r="A1919" s="3" t="s">
        <v>1227</v>
      </c>
      <c r="B1919" s="3">
        <v>36.85</v>
      </c>
      <c r="C1919" s="3" t="str" cm="1">
        <f t="array" ref="C1919">_xlfn.IFS($B1919&lt;18.5,"Underweight",$B1919&lt;24.9,"Normal Weight",$B1919&lt;29.9,"Overweight",TRUE,"Obesity")</f>
        <v>Obesity</v>
      </c>
      <c r="D1919" s="3">
        <v>6.7</v>
      </c>
      <c r="E1919" s="3" t="str">
        <f t="shared" si="87"/>
        <v>Diabetes</v>
      </c>
      <c r="F1919" s="3" t="s">
        <v>20</v>
      </c>
      <c r="G1919" s="3" t="s">
        <v>20</v>
      </c>
      <c r="H1919" s="3" t="s">
        <v>20</v>
      </c>
      <c r="I1919" s="3">
        <v>0</v>
      </c>
      <c r="J1919" s="3" t="s">
        <v>20</v>
      </c>
      <c r="L1919" s="3" t="s">
        <v>1227</v>
      </c>
      <c r="M1919" s="3">
        <v>1962</v>
      </c>
      <c r="N1919" s="3" t="s">
        <v>28</v>
      </c>
      <c r="O1919" s="3">
        <v>25</v>
      </c>
      <c r="P1919" s="5">
        <f t="shared" si="88"/>
        <v>23005</v>
      </c>
      <c r="Q1919" s="3">
        <f t="shared" si="89"/>
        <v>60</v>
      </c>
      <c r="R1919" s="3">
        <v>0</v>
      </c>
      <c r="S1919" s="99">
        <v>15840.81</v>
      </c>
      <c r="T1919" s="3" t="s">
        <v>29</v>
      </c>
      <c r="U1919" s="3" t="s">
        <v>23</v>
      </c>
      <c r="V1919" s="3" t="s">
        <v>144</v>
      </c>
    </row>
    <row r="1920" spans="1:22" x14ac:dyDescent="0.25">
      <c r="A1920" s="3" t="s">
        <v>1229</v>
      </c>
      <c r="B1920" s="3">
        <v>29.3</v>
      </c>
      <c r="C1920" s="3" t="str" cm="1">
        <f t="array" ref="C1920">_xlfn.IFS($B1920&lt;18.5,"Underweight",$B1920&lt;24.9,"Normal Weight",$B1920&lt;29.9,"Overweight",TRUE,"Obesity")</f>
        <v>Overweight</v>
      </c>
      <c r="D1920" s="3">
        <v>5.5</v>
      </c>
      <c r="E1920" s="3" t="str">
        <f t="shared" si="87"/>
        <v>Normal</v>
      </c>
      <c r="F1920" s="3" t="s">
        <v>20</v>
      </c>
      <c r="G1920" s="3" t="s">
        <v>20</v>
      </c>
      <c r="H1920" s="3" t="s">
        <v>20</v>
      </c>
      <c r="I1920" s="3">
        <v>0</v>
      </c>
      <c r="J1920" s="3" t="s">
        <v>20</v>
      </c>
      <c r="L1920" s="3" t="s">
        <v>1229</v>
      </c>
      <c r="M1920" s="3">
        <v>1982</v>
      </c>
      <c r="N1920" s="3" t="s">
        <v>56</v>
      </c>
      <c r="O1920" s="3">
        <v>11</v>
      </c>
      <c r="P1920" s="5">
        <f t="shared" si="88"/>
        <v>30266</v>
      </c>
      <c r="Q1920" s="3">
        <f t="shared" si="89"/>
        <v>40</v>
      </c>
      <c r="R1920" s="3">
        <v>4</v>
      </c>
      <c r="S1920" s="99">
        <v>15828.82</v>
      </c>
      <c r="T1920" s="3" t="s">
        <v>29</v>
      </c>
      <c r="U1920" s="3" t="s">
        <v>24</v>
      </c>
      <c r="V1920" s="3" t="s">
        <v>53</v>
      </c>
    </row>
    <row r="1921" spans="1:22" x14ac:dyDescent="0.25">
      <c r="A1921" s="3" t="s">
        <v>1231</v>
      </c>
      <c r="B1921" s="3">
        <v>19.3</v>
      </c>
      <c r="C1921" s="3" t="str" cm="1">
        <f t="array" ref="C1921">_xlfn.IFS($B1921&lt;18.5,"Underweight",$B1921&lt;24.9,"Normal Weight",$B1921&lt;29.9,"Overweight",TRUE,"Obesity")</f>
        <v>Normal Weight</v>
      </c>
      <c r="D1921" s="3">
        <v>4.46</v>
      </c>
      <c r="E1921" s="3" t="str">
        <f t="shared" si="87"/>
        <v>Normal</v>
      </c>
      <c r="F1921" s="3" t="s">
        <v>20</v>
      </c>
      <c r="G1921" s="3" t="s">
        <v>20</v>
      </c>
      <c r="H1921" s="3" t="s">
        <v>20</v>
      </c>
      <c r="I1921" s="3">
        <v>1</v>
      </c>
      <c r="J1921" s="3" t="s">
        <v>21</v>
      </c>
      <c r="L1921" s="3" t="s">
        <v>1231</v>
      </c>
      <c r="M1921" s="3">
        <v>1984</v>
      </c>
      <c r="N1921" s="3" t="s">
        <v>32</v>
      </c>
      <c r="O1921" s="3">
        <v>26</v>
      </c>
      <c r="P1921" s="5">
        <f t="shared" si="88"/>
        <v>30859</v>
      </c>
      <c r="Q1921" s="3">
        <f t="shared" si="89"/>
        <v>38</v>
      </c>
      <c r="R1921" s="3">
        <v>0</v>
      </c>
      <c r="S1921" s="99">
        <v>15820.7</v>
      </c>
      <c r="T1921" s="3" t="s">
        <v>29</v>
      </c>
      <c r="U1921" s="3" t="s">
        <v>24</v>
      </c>
      <c r="V1921" s="3" t="s">
        <v>53</v>
      </c>
    </row>
    <row r="1922" spans="1:22" x14ac:dyDescent="0.25">
      <c r="A1922" s="3" t="s">
        <v>1232</v>
      </c>
      <c r="B1922" s="3">
        <v>24.13</v>
      </c>
      <c r="C1922" s="3" t="str" cm="1">
        <f t="array" ref="C1922">_xlfn.IFS($B1922&lt;18.5,"Underweight",$B1922&lt;24.9,"Normal Weight",$B1922&lt;29.9,"Overweight",TRUE,"Obesity")</f>
        <v>Normal Weight</v>
      </c>
      <c r="D1922" s="3">
        <v>5.29</v>
      </c>
      <c r="E1922" s="3" t="str">
        <f t="shared" ref="E1922:E1985" si="90">IF($D1922&lt;5.7,"Normal",IF($D1922&lt;6.5,"Prediabetes","Diabetes"))</f>
        <v>Normal</v>
      </c>
      <c r="F1922" s="3" t="s">
        <v>21</v>
      </c>
      <c r="G1922" s="3" t="s">
        <v>20</v>
      </c>
      <c r="H1922" s="3" t="s">
        <v>21</v>
      </c>
      <c r="I1922" s="3">
        <v>1</v>
      </c>
      <c r="J1922" s="3" t="s">
        <v>21</v>
      </c>
      <c r="L1922" s="3" t="s">
        <v>1232</v>
      </c>
      <c r="M1922" s="3">
        <v>1997</v>
      </c>
      <c r="N1922" s="3" t="s">
        <v>22</v>
      </c>
      <c r="O1922" s="3">
        <v>9</v>
      </c>
      <c r="P1922" s="5">
        <f t="shared" ref="P1922:P1985" si="91">DATE($M1922,MONTH(1&amp;$N1922),$O1922)</f>
        <v>35712</v>
      </c>
      <c r="Q1922" s="3">
        <f t="shared" ref="Q1922:Q1985" si="92">DATEDIF($P1922,DATE(2023,6,8),"Y")</f>
        <v>25</v>
      </c>
      <c r="R1922" s="3">
        <v>0</v>
      </c>
      <c r="S1922" s="99">
        <v>15817.99</v>
      </c>
      <c r="T1922" s="3" t="s">
        <v>29</v>
      </c>
      <c r="U1922" s="3" t="s">
        <v>29</v>
      </c>
      <c r="V1922" s="3" t="s">
        <v>33</v>
      </c>
    </row>
    <row r="1923" spans="1:22" x14ac:dyDescent="0.25">
      <c r="A1923" s="3" t="s">
        <v>1234</v>
      </c>
      <c r="B1923" s="3">
        <v>46.7</v>
      </c>
      <c r="C1923" s="3" t="str" cm="1">
        <f t="array" ref="C1923">_xlfn.IFS($B1923&lt;18.5,"Underweight",$B1923&lt;24.9,"Normal Weight",$B1923&lt;29.9,"Overweight",TRUE,"Obesity")</f>
        <v>Obesity</v>
      </c>
      <c r="D1923" s="3">
        <v>10.99</v>
      </c>
      <c r="E1923" s="3" t="str">
        <f t="shared" si="90"/>
        <v>Diabetes</v>
      </c>
      <c r="F1923" s="3" t="s">
        <v>20</v>
      </c>
      <c r="G1923" s="3" t="s">
        <v>20</v>
      </c>
      <c r="H1923" s="3" t="s">
        <v>20</v>
      </c>
      <c r="I1923" s="3">
        <v>0</v>
      </c>
      <c r="J1923" s="3" t="s">
        <v>20</v>
      </c>
      <c r="L1923" s="3" t="s">
        <v>1234</v>
      </c>
      <c r="M1923" s="3">
        <v>1974</v>
      </c>
      <c r="N1923" s="3" t="s">
        <v>51</v>
      </c>
      <c r="O1923" s="3">
        <v>29</v>
      </c>
      <c r="P1923" s="5">
        <f t="shared" si="91"/>
        <v>27270</v>
      </c>
      <c r="Q1923" s="3">
        <f t="shared" si="92"/>
        <v>48</v>
      </c>
      <c r="R1923" s="3">
        <v>0</v>
      </c>
      <c r="S1923" s="99">
        <v>15746.62</v>
      </c>
      <c r="T1923" s="3" t="s">
        <v>29</v>
      </c>
      <c r="U1923" s="3" t="s">
        <v>23</v>
      </c>
      <c r="V1923" s="3" t="s">
        <v>33</v>
      </c>
    </row>
    <row r="1924" spans="1:22" x14ac:dyDescent="0.25">
      <c r="A1924" s="3" t="s">
        <v>1236</v>
      </c>
      <c r="B1924" s="3">
        <v>45.27</v>
      </c>
      <c r="C1924" s="3" t="str" cm="1">
        <f t="array" ref="C1924">_xlfn.IFS($B1924&lt;18.5,"Underweight",$B1924&lt;24.9,"Normal Weight",$B1924&lt;29.9,"Overweight",TRUE,"Obesity")</f>
        <v>Obesity</v>
      </c>
      <c r="D1924" s="3">
        <v>5.2</v>
      </c>
      <c r="E1924" s="3" t="str">
        <f t="shared" si="90"/>
        <v>Normal</v>
      </c>
      <c r="F1924" s="3" t="s">
        <v>21</v>
      </c>
      <c r="G1924" s="3" t="s">
        <v>20</v>
      </c>
      <c r="H1924" s="3" t="s">
        <v>20</v>
      </c>
      <c r="I1924" s="3">
        <v>0</v>
      </c>
      <c r="J1924" s="3" t="s">
        <v>20</v>
      </c>
      <c r="L1924" s="3" t="s">
        <v>1236</v>
      </c>
      <c r="M1924" s="3">
        <v>1976</v>
      </c>
      <c r="N1924" s="3" t="s">
        <v>47</v>
      </c>
      <c r="O1924" s="3">
        <v>20</v>
      </c>
      <c r="P1924" s="5">
        <f t="shared" si="91"/>
        <v>28023</v>
      </c>
      <c r="Q1924" s="3">
        <f t="shared" si="92"/>
        <v>46</v>
      </c>
      <c r="R1924" s="3">
        <v>2</v>
      </c>
      <c r="S1924" s="99">
        <v>15698.86</v>
      </c>
      <c r="T1924" s="3" t="s">
        <v>29</v>
      </c>
      <c r="U1924" s="3" t="s">
        <v>29</v>
      </c>
      <c r="V1924" s="3" t="s">
        <v>33</v>
      </c>
    </row>
    <row r="1925" spans="1:22" x14ac:dyDescent="0.25">
      <c r="A1925" s="3" t="s">
        <v>1238</v>
      </c>
      <c r="B1925" s="3">
        <v>44.29</v>
      </c>
      <c r="C1925" s="3" t="str" cm="1">
        <f t="array" ref="C1925">_xlfn.IFS($B1925&lt;18.5,"Underweight",$B1925&lt;24.9,"Normal Weight",$B1925&lt;29.9,"Overweight",TRUE,"Obesity")</f>
        <v>Obesity</v>
      </c>
      <c r="D1925" s="3">
        <v>9.66</v>
      </c>
      <c r="E1925" s="3" t="str">
        <f t="shared" si="90"/>
        <v>Diabetes</v>
      </c>
      <c r="F1925" s="3" t="s">
        <v>20</v>
      </c>
      <c r="G1925" s="3" t="s">
        <v>20</v>
      </c>
      <c r="H1925" s="3" t="s">
        <v>20</v>
      </c>
      <c r="I1925" s="3">
        <v>2</v>
      </c>
      <c r="J1925" s="3" t="s">
        <v>20</v>
      </c>
      <c r="L1925" s="3" t="s">
        <v>1238</v>
      </c>
      <c r="M1925" s="3">
        <v>1973</v>
      </c>
      <c r="N1925" s="3" t="s">
        <v>32</v>
      </c>
      <c r="O1925" s="3">
        <v>26</v>
      </c>
      <c r="P1925" s="5">
        <f t="shared" si="91"/>
        <v>26841</v>
      </c>
      <c r="Q1925" s="3">
        <f t="shared" si="92"/>
        <v>49</v>
      </c>
      <c r="R1925" s="3">
        <v>0</v>
      </c>
      <c r="S1925" s="99">
        <v>15670.3</v>
      </c>
      <c r="T1925" s="3" t="s">
        <v>29</v>
      </c>
      <c r="U1925" s="3" t="s">
        <v>29</v>
      </c>
      <c r="V1925" s="3" t="s">
        <v>36</v>
      </c>
    </row>
    <row r="1926" spans="1:22" x14ac:dyDescent="0.25">
      <c r="A1926" s="3" t="s">
        <v>1240</v>
      </c>
      <c r="B1926" s="3">
        <v>54.59</v>
      </c>
      <c r="C1926" s="3" t="str" cm="1">
        <f t="array" ref="C1926">_xlfn.IFS($B1926&lt;18.5,"Underweight",$B1926&lt;24.9,"Normal Weight",$B1926&lt;29.9,"Overweight",TRUE,"Obesity")</f>
        <v>Obesity</v>
      </c>
      <c r="D1926" s="3">
        <v>4.22</v>
      </c>
      <c r="E1926" s="3" t="str">
        <f t="shared" si="90"/>
        <v>Normal</v>
      </c>
      <c r="F1926" s="3" t="s">
        <v>21</v>
      </c>
      <c r="G1926" s="3" t="s">
        <v>20</v>
      </c>
      <c r="H1926" s="3" t="s">
        <v>20</v>
      </c>
      <c r="I1926" s="3">
        <v>1</v>
      </c>
      <c r="J1926" s="3" t="s">
        <v>20</v>
      </c>
      <c r="L1926" s="3" t="s">
        <v>1240</v>
      </c>
      <c r="M1926" s="3">
        <v>1988</v>
      </c>
      <c r="N1926" s="3" t="s">
        <v>28</v>
      </c>
      <c r="O1926" s="3">
        <v>22</v>
      </c>
      <c r="P1926" s="5">
        <f t="shared" si="91"/>
        <v>32499</v>
      </c>
      <c r="Q1926" s="3">
        <f t="shared" si="92"/>
        <v>34</v>
      </c>
      <c r="R1926" s="3">
        <v>3</v>
      </c>
      <c r="S1926" s="99">
        <v>15646.28</v>
      </c>
      <c r="T1926" s="3" t="s">
        <v>29</v>
      </c>
      <c r="U1926" s="3" t="s">
        <v>29</v>
      </c>
      <c r="V1926" s="3" t="s">
        <v>53</v>
      </c>
    </row>
    <row r="1927" spans="1:22" x14ac:dyDescent="0.25">
      <c r="A1927" s="3" t="s">
        <v>165</v>
      </c>
      <c r="B1927" s="3">
        <v>52.06</v>
      </c>
      <c r="C1927" s="3" t="str" cm="1">
        <f t="array" ref="C1927">_xlfn.IFS($B1927&lt;18.5,"Underweight",$B1927&lt;24.9,"Normal Weight",$B1927&lt;29.9,"Overweight",TRUE,"Obesity")</f>
        <v>Obesity</v>
      </c>
      <c r="D1927" s="3">
        <v>11.47</v>
      </c>
      <c r="E1927" s="3" t="str">
        <f t="shared" si="90"/>
        <v>Diabetes</v>
      </c>
      <c r="F1927" s="3" t="s">
        <v>20</v>
      </c>
      <c r="G1927" s="3" t="s">
        <v>20</v>
      </c>
      <c r="H1927" s="3" t="s">
        <v>20</v>
      </c>
      <c r="I1927" s="3">
        <v>0</v>
      </c>
      <c r="J1927" s="3" t="s">
        <v>21</v>
      </c>
      <c r="L1927" s="3" t="s">
        <v>165</v>
      </c>
      <c r="M1927" s="3">
        <v>1968</v>
      </c>
      <c r="N1927" s="3" t="s">
        <v>51</v>
      </c>
      <c r="O1927" s="3">
        <v>3</v>
      </c>
      <c r="P1927" s="5">
        <f t="shared" si="91"/>
        <v>25053</v>
      </c>
      <c r="Q1927" s="3">
        <f t="shared" si="92"/>
        <v>54</v>
      </c>
      <c r="R1927" s="3">
        <v>0</v>
      </c>
      <c r="S1927" s="99">
        <v>42478.6</v>
      </c>
      <c r="T1927" s="3" t="s">
        <v>23</v>
      </c>
      <c r="U1927" s="3" t="s">
        <v>29</v>
      </c>
      <c r="V1927" s="3" t="s">
        <v>53</v>
      </c>
    </row>
    <row r="1928" spans="1:22" x14ac:dyDescent="0.25">
      <c r="A1928" s="3" t="s">
        <v>1242</v>
      </c>
      <c r="B1928" s="3">
        <v>32.965000000000003</v>
      </c>
      <c r="C1928" s="3" t="str" cm="1">
        <f t="array" ref="C1928">_xlfn.IFS($B1928&lt;18.5,"Underweight",$B1928&lt;24.9,"Normal Weight",$B1928&lt;29.9,"Overweight",TRUE,"Obesity")</f>
        <v>Obesity</v>
      </c>
      <c r="D1928" s="3">
        <v>11.78</v>
      </c>
      <c r="E1928" s="3" t="str">
        <f t="shared" si="90"/>
        <v>Diabetes</v>
      </c>
      <c r="F1928" s="3" t="s">
        <v>20</v>
      </c>
      <c r="G1928" s="3" t="s">
        <v>20</v>
      </c>
      <c r="H1928" s="3" t="s">
        <v>20</v>
      </c>
      <c r="I1928" s="3">
        <v>0</v>
      </c>
      <c r="J1928" s="3" t="s">
        <v>20</v>
      </c>
      <c r="L1928" s="3" t="s">
        <v>1242</v>
      </c>
      <c r="M1928" s="3">
        <v>1960</v>
      </c>
      <c r="N1928" s="3" t="s">
        <v>32</v>
      </c>
      <c r="O1928" s="3">
        <v>6</v>
      </c>
      <c r="P1928" s="5">
        <f t="shared" si="91"/>
        <v>22073</v>
      </c>
      <c r="Q1928" s="3">
        <f t="shared" si="92"/>
        <v>63</v>
      </c>
      <c r="R1928" s="3">
        <v>3</v>
      </c>
      <c r="S1928" s="99">
        <v>15612.19</v>
      </c>
      <c r="T1928" s="3" t="s">
        <v>29</v>
      </c>
      <c r="U1928" s="3" t="s">
        <v>29</v>
      </c>
      <c r="V1928" s="3" t="s">
        <v>33</v>
      </c>
    </row>
    <row r="1929" spans="1:22" x14ac:dyDescent="0.25">
      <c r="A1929" s="3" t="s">
        <v>1244</v>
      </c>
      <c r="B1929" s="3">
        <v>38.049999999999997</v>
      </c>
      <c r="C1929" s="3" t="str" cm="1">
        <f t="array" ref="C1929">_xlfn.IFS($B1929&lt;18.5,"Underweight",$B1929&lt;24.9,"Normal Weight",$B1929&lt;29.9,"Overweight",TRUE,"Obesity")</f>
        <v>Obesity</v>
      </c>
      <c r="D1929" s="3">
        <v>9.6199999999999992</v>
      </c>
      <c r="E1929" s="3" t="str">
        <f t="shared" si="90"/>
        <v>Diabetes</v>
      </c>
      <c r="F1929" s="3" t="s">
        <v>20</v>
      </c>
      <c r="G1929" s="3" t="s">
        <v>20</v>
      </c>
      <c r="H1929" s="3" t="s">
        <v>20</v>
      </c>
      <c r="I1929" s="3">
        <v>0</v>
      </c>
      <c r="J1929" s="3" t="s">
        <v>20</v>
      </c>
      <c r="L1929" s="3" t="s">
        <v>1244</v>
      </c>
      <c r="M1929" s="3">
        <v>1965</v>
      </c>
      <c r="N1929" s="3" t="s">
        <v>22</v>
      </c>
      <c r="O1929" s="3">
        <v>28</v>
      </c>
      <c r="P1929" s="5">
        <f t="shared" si="91"/>
        <v>24043</v>
      </c>
      <c r="Q1929" s="3">
        <f t="shared" si="92"/>
        <v>57</v>
      </c>
      <c r="R1929" s="3">
        <v>0</v>
      </c>
      <c r="S1929" s="99">
        <v>15608.58</v>
      </c>
      <c r="T1929" s="3" t="s">
        <v>29</v>
      </c>
      <c r="U1929" s="3" t="s">
        <v>29</v>
      </c>
      <c r="V1929" s="3" t="s">
        <v>36</v>
      </c>
    </row>
    <row r="1930" spans="1:22" x14ac:dyDescent="0.25">
      <c r="A1930" s="3" t="s">
        <v>1246</v>
      </c>
      <c r="B1930" s="3">
        <v>46.14</v>
      </c>
      <c r="C1930" s="3" t="str" cm="1">
        <f t="array" ref="C1930">_xlfn.IFS($B1930&lt;18.5,"Underweight",$B1930&lt;24.9,"Normal Weight",$B1930&lt;29.9,"Overweight",TRUE,"Obesity")</f>
        <v>Obesity</v>
      </c>
      <c r="D1930" s="3">
        <v>10.78</v>
      </c>
      <c r="E1930" s="3" t="str">
        <f t="shared" si="90"/>
        <v>Diabetes</v>
      </c>
      <c r="F1930" s="3" t="s">
        <v>20</v>
      </c>
      <c r="G1930" s="3" t="s">
        <v>20</v>
      </c>
      <c r="H1930" s="3" t="s">
        <v>20</v>
      </c>
      <c r="I1930" s="3">
        <v>0</v>
      </c>
      <c r="J1930" s="3" t="s">
        <v>20</v>
      </c>
      <c r="L1930" s="3" t="s">
        <v>1246</v>
      </c>
      <c r="M1930" s="3">
        <v>1974</v>
      </c>
      <c r="N1930" s="3" t="s">
        <v>61</v>
      </c>
      <c r="O1930" s="3">
        <v>30</v>
      </c>
      <c r="P1930" s="5">
        <f t="shared" si="91"/>
        <v>27240</v>
      </c>
      <c r="Q1930" s="3">
        <f t="shared" si="92"/>
        <v>48</v>
      </c>
      <c r="R1930" s="3">
        <v>0</v>
      </c>
      <c r="S1930" s="99">
        <v>15556.67</v>
      </c>
      <c r="T1930" s="3" t="s">
        <v>29</v>
      </c>
      <c r="U1930" s="3" t="s">
        <v>29</v>
      </c>
      <c r="V1930" s="3" t="s">
        <v>33</v>
      </c>
    </row>
    <row r="1931" spans="1:22" x14ac:dyDescent="0.25">
      <c r="A1931" s="3" t="s">
        <v>1248</v>
      </c>
      <c r="B1931" s="3">
        <v>41.325000000000003</v>
      </c>
      <c r="C1931" s="3" t="str" cm="1">
        <f t="array" ref="C1931">_xlfn.IFS($B1931&lt;18.5,"Underweight",$B1931&lt;24.9,"Normal Weight",$B1931&lt;29.9,"Overweight",TRUE,"Obesity")</f>
        <v>Obesity</v>
      </c>
      <c r="D1931" s="3">
        <v>5.1100000000000003</v>
      </c>
      <c r="E1931" s="3" t="str">
        <f t="shared" si="90"/>
        <v>Normal</v>
      </c>
      <c r="F1931" s="3" t="s">
        <v>21</v>
      </c>
      <c r="G1931" s="3" t="s">
        <v>20</v>
      </c>
      <c r="H1931" s="3" t="s">
        <v>20</v>
      </c>
      <c r="I1931" s="3">
        <v>2</v>
      </c>
      <c r="J1931" s="3" t="s">
        <v>20</v>
      </c>
      <c r="L1931" s="3" t="s">
        <v>1248</v>
      </c>
      <c r="M1931" s="3">
        <v>1959</v>
      </c>
      <c r="N1931" s="3" t="s">
        <v>22</v>
      </c>
      <c r="O1931" s="3">
        <v>2</v>
      </c>
      <c r="P1931" s="5">
        <f t="shared" si="91"/>
        <v>21825</v>
      </c>
      <c r="Q1931" s="3">
        <f t="shared" si="92"/>
        <v>63</v>
      </c>
      <c r="R1931" s="3">
        <v>3</v>
      </c>
      <c r="S1931" s="99">
        <v>15555.19</v>
      </c>
      <c r="T1931" s="3" t="s">
        <v>29</v>
      </c>
      <c r="U1931" s="3" t="s">
        <v>24</v>
      </c>
      <c r="V1931" s="3" t="s">
        <v>33</v>
      </c>
    </row>
    <row r="1932" spans="1:22" x14ac:dyDescent="0.25">
      <c r="A1932" s="3" t="s">
        <v>1250</v>
      </c>
      <c r="B1932" s="3">
        <v>44.64</v>
      </c>
      <c r="C1932" s="3" t="str" cm="1">
        <f t="array" ref="C1932">_xlfn.IFS($B1932&lt;18.5,"Underweight",$B1932&lt;24.9,"Normal Weight",$B1932&lt;29.9,"Overweight",TRUE,"Obesity")</f>
        <v>Obesity</v>
      </c>
      <c r="D1932" s="3">
        <v>7.18</v>
      </c>
      <c r="E1932" s="3" t="str">
        <f t="shared" si="90"/>
        <v>Diabetes</v>
      </c>
      <c r="F1932" s="3" t="s">
        <v>20</v>
      </c>
      <c r="G1932" s="3" t="s">
        <v>20</v>
      </c>
      <c r="H1932" s="3" t="s">
        <v>20</v>
      </c>
      <c r="I1932" s="3">
        <v>0</v>
      </c>
      <c r="J1932" s="3" t="s">
        <v>20</v>
      </c>
      <c r="L1932" s="3" t="s">
        <v>1250</v>
      </c>
      <c r="M1932" s="3">
        <v>1974</v>
      </c>
      <c r="N1932" s="3" t="s">
        <v>32</v>
      </c>
      <c r="O1932" s="3">
        <v>28</v>
      </c>
      <c r="P1932" s="5">
        <f t="shared" si="91"/>
        <v>27208</v>
      </c>
      <c r="Q1932" s="3">
        <f t="shared" si="92"/>
        <v>48</v>
      </c>
      <c r="R1932" s="3">
        <v>0</v>
      </c>
      <c r="S1932" s="99">
        <v>15532.16</v>
      </c>
      <c r="T1932" s="3" t="s">
        <v>29</v>
      </c>
      <c r="U1932" s="3" t="s">
        <v>29</v>
      </c>
      <c r="V1932" s="3" t="s">
        <v>36</v>
      </c>
    </row>
    <row r="1933" spans="1:22" x14ac:dyDescent="0.25">
      <c r="A1933" s="3" t="s">
        <v>1252</v>
      </c>
      <c r="B1933" s="3">
        <v>25.175000000000001</v>
      </c>
      <c r="C1933" s="3" t="str" cm="1">
        <f t="array" ref="C1933">_xlfn.IFS($B1933&lt;18.5,"Underweight",$B1933&lt;24.9,"Normal Weight",$B1933&lt;29.9,"Overweight",TRUE,"Obesity")</f>
        <v>Overweight</v>
      </c>
      <c r="D1933" s="3">
        <v>4.96</v>
      </c>
      <c r="E1933" s="3" t="str">
        <f t="shared" si="90"/>
        <v>Normal</v>
      </c>
      <c r="F1933" s="3" t="s">
        <v>20</v>
      </c>
      <c r="G1933" s="3" t="s">
        <v>117</v>
      </c>
      <c r="H1933" s="3" t="s">
        <v>20</v>
      </c>
      <c r="I1933" s="3">
        <v>1</v>
      </c>
      <c r="J1933" s="3" t="s">
        <v>20</v>
      </c>
      <c r="L1933" s="3" t="s">
        <v>1252</v>
      </c>
      <c r="M1933" s="3">
        <v>2004</v>
      </c>
      <c r="N1933" s="3" t="s">
        <v>61</v>
      </c>
      <c r="O1933" s="3">
        <v>17</v>
      </c>
      <c r="P1933" s="5">
        <f t="shared" si="91"/>
        <v>38185</v>
      </c>
      <c r="Q1933" s="3">
        <f t="shared" si="92"/>
        <v>18</v>
      </c>
      <c r="R1933" s="3">
        <v>0</v>
      </c>
      <c r="S1933" s="99">
        <v>15518.18</v>
      </c>
      <c r="T1933" s="3" t="s">
        <v>29</v>
      </c>
      <c r="U1933" s="3" t="s">
        <v>24</v>
      </c>
      <c r="V1933" s="3" t="s">
        <v>236</v>
      </c>
    </row>
    <row r="1934" spans="1:22" x14ac:dyDescent="0.25">
      <c r="A1934" s="3" t="s">
        <v>1253</v>
      </c>
      <c r="B1934" s="3">
        <v>43.11</v>
      </c>
      <c r="C1934" s="3" t="str" cm="1">
        <f t="array" ref="C1934">_xlfn.IFS($B1934&lt;18.5,"Underweight",$B1934&lt;24.9,"Normal Weight",$B1934&lt;29.9,"Overweight",TRUE,"Obesity")</f>
        <v>Obesity</v>
      </c>
      <c r="D1934" s="3">
        <v>4.67</v>
      </c>
      <c r="E1934" s="3" t="str">
        <f t="shared" si="90"/>
        <v>Normal</v>
      </c>
      <c r="F1934" s="3" t="s">
        <v>21</v>
      </c>
      <c r="G1934" s="3" t="s">
        <v>20</v>
      </c>
      <c r="H1934" s="3" t="s">
        <v>20</v>
      </c>
      <c r="I1934" s="3">
        <v>0</v>
      </c>
      <c r="J1934" s="3" t="s">
        <v>20</v>
      </c>
      <c r="L1934" s="3" t="s">
        <v>1253</v>
      </c>
      <c r="M1934" s="3">
        <v>1976</v>
      </c>
      <c r="N1934" s="3" t="s">
        <v>61</v>
      </c>
      <c r="O1934" s="3">
        <v>20</v>
      </c>
      <c r="P1934" s="5">
        <f t="shared" si="91"/>
        <v>27961</v>
      </c>
      <c r="Q1934" s="3">
        <f t="shared" si="92"/>
        <v>46</v>
      </c>
      <c r="R1934" s="3">
        <v>2</v>
      </c>
      <c r="S1934" s="99">
        <v>15450.48</v>
      </c>
      <c r="T1934" s="3" t="s">
        <v>29</v>
      </c>
      <c r="U1934" s="3" t="s">
        <v>23</v>
      </c>
      <c r="V1934" s="3" t="s">
        <v>36</v>
      </c>
    </row>
    <row r="1935" spans="1:22" x14ac:dyDescent="0.25">
      <c r="A1935" s="3" t="s">
        <v>1255</v>
      </c>
      <c r="B1935" s="3">
        <v>53.32</v>
      </c>
      <c r="C1935" s="3" t="str" cm="1">
        <f t="array" ref="C1935">_xlfn.IFS($B1935&lt;18.5,"Underweight",$B1935&lt;24.9,"Normal Weight",$B1935&lt;29.9,"Overweight",TRUE,"Obesity")</f>
        <v>Obesity</v>
      </c>
      <c r="D1935" s="3">
        <v>5.0599999999999996</v>
      </c>
      <c r="E1935" s="3" t="str">
        <f t="shared" si="90"/>
        <v>Normal</v>
      </c>
      <c r="F1935" s="3" t="s">
        <v>20</v>
      </c>
      <c r="G1935" s="3" t="s">
        <v>20</v>
      </c>
      <c r="H1935" s="3" t="s">
        <v>20</v>
      </c>
      <c r="I1935" s="3">
        <v>0</v>
      </c>
      <c r="J1935" s="3" t="s">
        <v>20</v>
      </c>
      <c r="L1935" s="3" t="s">
        <v>1255</v>
      </c>
      <c r="M1935" s="3">
        <v>1990</v>
      </c>
      <c r="N1935" s="3" t="s">
        <v>22</v>
      </c>
      <c r="O1935" s="3">
        <v>25</v>
      </c>
      <c r="P1935" s="5">
        <f t="shared" si="91"/>
        <v>33171</v>
      </c>
      <c r="Q1935" s="3">
        <f t="shared" si="92"/>
        <v>32</v>
      </c>
      <c r="R1935" s="3">
        <v>3</v>
      </c>
      <c r="S1935" s="99">
        <v>15440.2</v>
      </c>
      <c r="T1935" s="3" t="s">
        <v>29</v>
      </c>
      <c r="U1935" s="3" t="s">
        <v>23</v>
      </c>
      <c r="V1935" s="3" t="s">
        <v>33</v>
      </c>
    </row>
    <row r="1936" spans="1:22" x14ac:dyDescent="0.25">
      <c r="A1936" s="3" t="s">
        <v>1257</v>
      </c>
      <c r="B1936" s="3">
        <v>38.04</v>
      </c>
      <c r="C1936" s="3" t="str" cm="1">
        <f t="array" ref="C1936">_xlfn.IFS($B1936&lt;18.5,"Underweight",$B1936&lt;24.9,"Normal Weight",$B1936&lt;29.9,"Overweight",TRUE,"Obesity")</f>
        <v>Obesity</v>
      </c>
      <c r="D1936" s="3">
        <v>5.0199999999999996</v>
      </c>
      <c r="E1936" s="3" t="str">
        <f t="shared" si="90"/>
        <v>Normal</v>
      </c>
      <c r="F1936" s="3" t="s">
        <v>21</v>
      </c>
      <c r="G1936" s="3" t="s">
        <v>20</v>
      </c>
      <c r="H1936" s="3" t="s">
        <v>20</v>
      </c>
      <c r="I1936" s="3">
        <v>1</v>
      </c>
      <c r="J1936" s="3" t="s">
        <v>20</v>
      </c>
      <c r="L1936" s="3" t="s">
        <v>1257</v>
      </c>
      <c r="M1936" s="3">
        <v>1964</v>
      </c>
      <c r="N1936" s="3" t="s">
        <v>47</v>
      </c>
      <c r="O1936" s="3">
        <v>4</v>
      </c>
      <c r="P1936" s="5">
        <f t="shared" si="91"/>
        <v>23624</v>
      </c>
      <c r="Q1936" s="3">
        <f t="shared" si="92"/>
        <v>58</v>
      </c>
      <c r="R1936" s="3">
        <v>0</v>
      </c>
      <c r="S1936" s="99">
        <v>15377.77</v>
      </c>
      <c r="T1936" s="3" t="s">
        <v>29</v>
      </c>
      <c r="U1936" s="3" t="s">
        <v>29</v>
      </c>
      <c r="V1936" s="3" t="s">
        <v>33</v>
      </c>
    </row>
    <row r="1937" spans="1:22" x14ac:dyDescent="0.25">
      <c r="A1937" s="3" t="s">
        <v>1259</v>
      </c>
      <c r="B1937" s="3">
        <v>37.9</v>
      </c>
      <c r="C1937" s="3" t="str" cm="1">
        <f t="array" ref="C1937">_xlfn.IFS($B1937&lt;18.5,"Underweight",$B1937&lt;24.9,"Normal Weight",$B1937&lt;29.9,"Overweight",TRUE,"Obesity")</f>
        <v>Obesity</v>
      </c>
      <c r="D1937" s="3">
        <v>7.76</v>
      </c>
      <c r="E1937" s="3" t="str">
        <f t="shared" si="90"/>
        <v>Diabetes</v>
      </c>
      <c r="F1937" s="3" t="s">
        <v>20</v>
      </c>
      <c r="G1937" s="3" t="s">
        <v>20</v>
      </c>
      <c r="H1937" s="3" t="s">
        <v>20</v>
      </c>
      <c r="I1937" s="3">
        <v>0</v>
      </c>
      <c r="J1937" s="3" t="s">
        <v>20</v>
      </c>
      <c r="L1937" s="3" t="s">
        <v>1259</v>
      </c>
      <c r="M1937" s="3">
        <v>1962</v>
      </c>
      <c r="N1937" s="3" t="s">
        <v>47</v>
      </c>
      <c r="O1937" s="3">
        <v>6</v>
      </c>
      <c r="P1937" s="5">
        <f t="shared" si="91"/>
        <v>22895</v>
      </c>
      <c r="Q1937" s="3">
        <f t="shared" si="92"/>
        <v>60</v>
      </c>
      <c r="R1937" s="3">
        <v>0</v>
      </c>
      <c r="S1937" s="99">
        <v>15368.22</v>
      </c>
      <c r="T1937" s="3" t="s">
        <v>29</v>
      </c>
      <c r="U1937" s="3" t="s">
        <v>29</v>
      </c>
      <c r="V1937" s="3" t="s">
        <v>53</v>
      </c>
    </row>
    <row r="1938" spans="1:22" x14ac:dyDescent="0.25">
      <c r="A1938" s="3" t="s">
        <v>167</v>
      </c>
      <c r="B1938" s="3">
        <v>30.684999999999999</v>
      </c>
      <c r="C1938" s="3" t="str" cm="1">
        <f t="array" ref="C1938">_xlfn.IFS($B1938&lt;18.5,"Underweight",$B1938&lt;24.9,"Normal Weight",$B1938&lt;29.9,"Overweight",TRUE,"Obesity")</f>
        <v>Obesity</v>
      </c>
      <c r="D1938" s="3">
        <v>7.02</v>
      </c>
      <c r="E1938" s="3" t="str">
        <f t="shared" si="90"/>
        <v>Diabetes</v>
      </c>
      <c r="F1938" s="3" t="s">
        <v>21</v>
      </c>
      <c r="G1938" s="3" t="s">
        <v>20</v>
      </c>
      <c r="H1938" s="3" t="s">
        <v>20</v>
      </c>
      <c r="I1938" s="3">
        <v>0</v>
      </c>
      <c r="J1938" s="3" t="s">
        <v>21</v>
      </c>
      <c r="L1938" s="3" t="s">
        <v>167</v>
      </c>
      <c r="M1938" s="3">
        <v>1967</v>
      </c>
      <c r="N1938" s="3" t="s">
        <v>32</v>
      </c>
      <c r="O1938" s="3">
        <v>28</v>
      </c>
      <c r="P1938" s="5">
        <f t="shared" si="91"/>
        <v>24651</v>
      </c>
      <c r="Q1938" s="3">
        <f t="shared" si="92"/>
        <v>55</v>
      </c>
      <c r="R1938" s="3">
        <v>0</v>
      </c>
      <c r="S1938" s="99">
        <v>42303.69</v>
      </c>
      <c r="T1938" s="3" t="s">
        <v>23</v>
      </c>
      <c r="U1938" s="3" t="s">
        <v>29</v>
      </c>
      <c r="V1938" s="3" t="s">
        <v>39</v>
      </c>
    </row>
    <row r="1939" spans="1:22" x14ac:dyDescent="0.25">
      <c r="A1939" s="3" t="s">
        <v>1261</v>
      </c>
      <c r="B1939" s="3">
        <v>39.6</v>
      </c>
      <c r="C1939" s="3" t="str" cm="1">
        <f t="array" ref="C1939">_xlfn.IFS($B1939&lt;18.5,"Underweight",$B1939&lt;24.9,"Normal Weight",$B1939&lt;29.9,"Overweight",TRUE,"Obesity")</f>
        <v>Obesity</v>
      </c>
      <c r="D1939" s="3">
        <v>9.32</v>
      </c>
      <c r="E1939" s="3" t="str">
        <f t="shared" si="90"/>
        <v>Diabetes</v>
      </c>
      <c r="F1939" s="3" t="s">
        <v>20</v>
      </c>
      <c r="G1939" s="3" t="s">
        <v>20</v>
      </c>
      <c r="H1939" s="3" t="s">
        <v>20</v>
      </c>
      <c r="I1939" s="3">
        <v>0</v>
      </c>
      <c r="J1939" s="3" t="s">
        <v>20</v>
      </c>
      <c r="L1939" s="3" t="s">
        <v>1261</v>
      </c>
      <c r="M1939" s="3">
        <v>1968</v>
      </c>
      <c r="N1939" s="3" t="s">
        <v>61</v>
      </c>
      <c r="O1939" s="3">
        <v>18</v>
      </c>
      <c r="P1939" s="5">
        <f t="shared" si="91"/>
        <v>25037</v>
      </c>
      <c r="Q1939" s="3">
        <f t="shared" si="92"/>
        <v>54</v>
      </c>
      <c r="R1939" s="3">
        <v>0</v>
      </c>
      <c r="S1939" s="99">
        <v>15363.77</v>
      </c>
      <c r="T1939" s="3" t="s">
        <v>29</v>
      </c>
      <c r="U1939" s="3" t="s">
        <v>23</v>
      </c>
      <c r="V1939" s="3" t="s">
        <v>36</v>
      </c>
    </row>
    <row r="1940" spans="1:22" x14ac:dyDescent="0.25">
      <c r="A1940" s="3" t="s">
        <v>1263</v>
      </c>
      <c r="B1940" s="3">
        <v>50.92</v>
      </c>
      <c r="C1940" s="3" t="str" cm="1">
        <f t="array" ref="C1940">_xlfn.IFS($B1940&lt;18.5,"Underweight",$B1940&lt;24.9,"Normal Weight",$B1940&lt;29.9,"Overweight",TRUE,"Obesity")</f>
        <v>Obesity</v>
      </c>
      <c r="D1940" s="3">
        <v>5.31</v>
      </c>
      <c r="E1940" s="3" t="str">
        <f t="shared" si="90"/>
        <v>Normal</v>
      </c>
      <c r="F1940" s="3" t="s">
        <v>21</v>
      </c>
      <c r="G1940" s="3" t="s">
        <v>20</v>
      </c>
      <c r="H1940" s="3" t="s">
        <v>20</v>
      </c>
      <c r="I1940" s="3">
        <v>1</v>
      </c>
      <c r="J1940" s="3" t="s">
        <v>20</v>
      </c>
      <c r="L1940" s="3" t="s">
        <v>1263</v>
      </c>
      <c r="M1940" s="3">
        <v>1988</v>
      </c>
      <c r="N1940" s="3" t="s">
        <v>28</v>
      </c>
      <c r="O1940" s="3">
        <v>17</v>
      </c>
      <c r="P1940" s="5">
        <f t="shared" si="91"/>
        <v>32494</v>
      </c>
      <c r="Q1940" s="3">
        <f t="shared" si="92"/>
        <v>34</v>
      </c>
      <c r="R1940" s="3">
        <v>3</v>
      </c>
      <c r="S1940" s="99">
        <v>15361.5</v>
      </c>
      <c r="T1940" s="3" t="s">
        <v>29</v>
      </c>
      <c r="U1940" s="3" t="s">
        <v>24</v>
      </c>
      <c r="V1940" s="3" t="s">
        <v>134</v>
      </c>
    </row>
    <row r="1941" spans="1:22" x14ac:dyDescent="0.25">
      <c r="A1941" s="3" t="s">
        <v>1265</v>
      </c>
      <c r="B1941" s="3">
        <v>21.85</v>
      </c>
      <c r="C1941" s="3" t="str" cm="1">
        <f t="array" ref="C1941">_xlfn.IFS($B1941&lt;18.5,"Underweight",$B1941&lt;24.9,"Normal Weight",$B1941&lt;29.9,"Overweight",TRUE,"Obesity")</f>
        <v>Normal Weight</v>
      </c>
      <c r="D1941" s="3">
        <v>5.56</v>
      </c>
      <c r="E1941" s="3" t="str">
        <f t="shared" si="90"/>
        <v>Normal</v>
      </c>
      <c r="F1941" s="3" t="s">
        <v>21</v>
      </c>
      <c r="G1941" s="3" t="s">
        <v>20</v>
      </c>
      <c r="H1941" s="3" t="s">
        <v>20</v>
      </c>
      <c r="I1941" s="3">
        <v>0</v>
      </c>
      <c r="J1941" s="3" t="s">
        <v>21</v>
      </c>
      <c r="L1941" s="3" t="s">
        <v>1265</v>
      </c>
      <c r="M1941" s="3">
        <v>2001</v>
      </c>
      <c r="N1941" s="3" t="s">
        <v>61</v>
      </c>
      <c r="O1941" s="3">
        <v>14</v>
      </c>
      <c r="P1941" s="5">
        <f t="shared" si="91"/>
        <v>37086</v>
      </c>
      <c r="Q1941" s="3">
        <f t="shared" si="92"/>
        <v>21</v>
      </c>
      <c r="R1941" s="3">
        <v>1</v>
      </c>
      <c r="S1941" s="99">
        <v>15359.1</v>
      </c>
      <c r="T1941" s="3" t="s">
        <v>29</v>
      </c>
      <c r="U1941" s="3" t="s">
        <v>24</v>
      </c>
      <c r="V1941" s="3" t="s">
        <v>119</v>
      </c>
    </row>
    <row r="1942" spans="1:22" x14ac:dyDescent="0.25">
      <c r="A1942" s="3" t="s">
        <v>1267</v>
      </c>
      <c r="B1942" s="3">
        <v>36.08</v>
      </c>
      <c r="C1942" s="3" t="str" cm="1">
        <f t="array" ref="C1942">_xlfn.IFS($B1942&lt;18.5,"Underweight",$B1942&lt;24.9,"Normal Weight",$B1942&lt;29.9,"Overweight",TRUE,"Obesity")</f>
        <v>Obesity</v>
      </c>
      <c r="D1942" s="3">
        <v>7.11</v>
      </c>
      <c r="E1942" s="3" t="str">
        <f t="shared" si="90"/>
        <v>Diabetes</v>
      </c>
      <c r="F1942" s="3" t="s">
        <v>21</v>
      </c>
      <c r="G1942" s="3" t="s">
        <v>20</v>
      </c>
      <c r="H1942" s="3" t="s">
        <v>21</v>
      </c>
      <c r="I1942" s="3">
        <v>1</v>
      </c>
      <c r="J1942" s="3" t="s">
        <v>20</v>
      </c>
      <c r="L1942" s="3" t="s">
        <v>1267</v>
      </c>
      <c r="M1942" s="3">
        <v>1963</v>
      </c>
      <c r="N1942" s="3" t="s">
        <v>28</v>
      </c>
      <c r="O1942" s="3">
        <v>13</v>
      </c>
      <c r="P1942" s="5">
        <f t="shared" si="91"/>
        <v>23358</v>
      </c>
      <c r="Q1942" s="3">
        <f t="shared" si="92"/>
        <v>59</v>
      </c>
      <c r="R1942" s="3">
        <v>0</v>
      </c>
      <c r="S1942" s="99">
        <v>15322.77</v>
      </c>
      <c r="T1942" s="3" t="s">
        <v>29</v>
      </c>
      <c r="U1942" s="3" t="s">
        <v>24</v>
      </c>
      <c r="V1942" s="3" t="s">
        <v>48</v>
      </c>
    </row>
    <row r="1943" spans="1:22" x14ac:dyDescent="0.25">
      <c r="A1943" s="3" t="s">
        <v>1269</v>
      </c>
      <c r="B1943" s="3">
        <v>40.44</v>
      </c>
      <c r="C1943" s="3" t="str" cm="1">
        <f t="array" ref="C1943">_xlfn.IFS($B1943&lt;18.5,"Underweight",$B1943&lt;24.9,"Normal Weight",$B1943&lt;29.9,"Overweight",TRUE,"Obesity")</f>
        <v>Obesity</v>
      </c>
      <c r="D1943" s="3">
        <v>5.13</v>
      </c>
      <c r="E1943" s="3" t="str">
        <f t="shared" si="90"/>
        <v>Normal</v>
      </c>
      <c r="F1943" s="3" t="s">
        <v>21</v>
      </c>
      <c r="G1943" s="3" t="s">
        <v>20</v>
      </c>
      <c r="H1943" s="3" t="s">
        <v>21</v>
      </c>
      <c r="I1943" s="3">
        <v>1</v>
      </c>
      <c r="J1943" s="3" t="s">
        <v>20</v>
      </c>
      <c r="L1943" s="3" t="s">
        <v>1269</v>
      </c>
      <c r="M1943" s="3">
        <v>1969</v>
      </c>
      <c r="N1943" s="3" t="s">
        <v>47</v>
      </c>
      <c r="O1943" s="3">
        <v>16</v>
      </c>
      <c r="P1943" s="5">
        <f t="shared" si="91"/>
        <v>25462</v>
      </c>
      <c r="Q1943" s="3">
        <f t="shared" si="92"/>
        <v>53</v>
      </c>
      <c r="R1943" s="3">
        <v>0</v>
      </c>
      <c r="S1943" s="99">
        <v>15260.52</v>
      </c>
      <c r="T1943" s="3" t="s">
        <v>29</v>
      </c>
      <c r="U1943" s="3" t="s">
        <v>29</v>
      </c>
      <c r="V1943" s="3" t="s">
        <v>134</v>
      </c>
    </row>
    <row r="1944" spans="1:22" x14ac:dyDescent="0.25">
      <c r="A1944" s="3" t="s">
        <v>1271</v>
      </c>
      <c r="B1944" s="3">
        <v>38.094999999999999</v>
      </c>
      <c r="C1944" s="3" t="str" cm="1">
        <f t="array" ref="C1944">_xlfn.IFS($B1944&lt;18.5,"Underweight",$B1944&lt;24.9,"Normal Weight",$B1944&lt;29.9,"Overweight",TRUE,"Obesity")</f>
        <v>Obesity</v>
      </c>
      <c r="D1944" s="3">
        <v>10.199999999999999</v>
      </c>
      <c r="E1944" s="3" t="str">
        <f t="shared" si="90"/>
        <v>Diabetes</v>
      </c>
      <c r="F1944" s="3" t="s">
        <v>20</v>
      </c>
      <c r="G1944" s="3" t="s">
        <v>20</v>
      </c>
      <c r="H1944" s="3" t="s">
        <v>20</v>
      </c>
      <c r="I1944" s="3">
        <v>0</v>
      </c>
      <c r="J1944" s="3" t="s">
        <v>20</v>
      </c>
      <c r="L1944" s="3" t="s">
        <v>1271</v>
      </c>
      <c r="M1944" s="3">
        <v>1960</v>
      </c>
      <c r="N1944" s="3" t="s">
        <v>61</v>
      </c>
      <c r="O1944" s="3">
        <v>25</v>
      </c>
      <c r="P1944" s="5">
        <f t="shared" si="91"/>
        <v>22122</v>
      </c>
      <c r="Q1944" s="3">
        <f t="shared" si="92"/>
        <v>62</v>
      </c>
      <c r="R1944" s="3">
        <v>2</v>
      </c>
      <c r="S1944" s="99">
        <v>15230.32</v>
      </c>
      <c r="T1944" s="3" t="s">
        <v>29</v>
      </c>
      <c r="U1944" s="3" t="s">
        <v>29</v>
      </c>
      <c r="V1944" s="3" t="s">
        <v>119</v>
      </c>
    </row>
    <row r="1945" spans="1:22" x14ac:dyDescent="0.25">
      <c r="A1945" s="3" t="s">
        <v>1273</v>
      </c>
      <c r="B1945" s="3">
        <v>44.95</v>
      </c>
      <c r="C1945" s="3" t="str" cm="1">
        <f t="array" ref="C1945">_xlfn.IFS($B1945&lt;18.5,"Underweight",$B1945&lt;24.9,"Normal Weight",$B1945&lt;29.9,"Overweight",TRUE,"Obesity")</f>
        <v>Obesity</v>
      </c>
      <c r="D1945" s="3">
        <v>10.4</v>
      </c>
      <c r="E1945" s="3" t="str">
        <f t="shared" si="90"/>
        <v>Diabetes</v>
      </c>
      <c r="F1945" s="3" t="s">
        <v>20</v>
      </c>
      <c r="G1945" s="3" t="s">
        <v>20</v>
      </c>
      <c r="H1945" s="3" t="s">
        <v>20</v>
      </c>
      <c r="I1945" s="3">
        <v>0</v>
      </c>
      <c r="J1945" s="3" t="s">
        <v>20</v>
      </c>
      <c r="L1945" s="3" t="s">
        <v>1273</v>
      </c>
      <c r="M1945" s="3">
        <v>1978</v>
      </c>
      <c r="N1945" s="3" t="s">
        <v>56</v>
      </c>
      <c r="O1945" s="3">
        <v>23</v>
      </c>
      <c r="P1945" s="5">
        <f t="shared" si="91"/>
        <v>28817</v>
      </c>
      <c r="Q1945" s="3">
        <f t="shared" si="92"/>
        <v>44</v>
      </c>
      <c r="R1945" s="3">
        <v>2</v>
      </c>
      <c r="S1945" s="99">
        <v>15207.92</v>
      </c>
      <c r="T1945" s="3" t="s">
        <v>29</v>
      </c>
      <c r="U1945" s="3" t="s">
        <v>23</v>
      </c>
      <c r="V1945" s="3" t="s">
        <v>33</v>
      </c>
    </row>
    <row r="1946" spans="1:22" x14ac:dyDescent="0.25">
      <c r="A1946" s="3" t="s">
        <v>1274</v>
      </c>
      <c r="B1946" s="3">
        <v>35.54</v>
      </c>
      <c r="C1946" s="3" t="str" cm="1">
        <f t="array" ref="C1946">_xlfn.IFS($B1946&lt;18.5,"Underweight",$B1946&lt;24.9,"Normal Weight",$B1946&lt;29.9,"Overweight",TRUE,"Obesity")</f>
        <v>Obesity</v>
      </c>
      <c r="D1946" s="3">
        <v>10.67</v>
      </c>
      <c r="E1946" s="3" t="str">
        <f t="shared" si="90"/>
        <v>Diabetes</v>
      </c>
      <c r="F1946" s="3" t="s">
        <v>20</v>
      </c>
      <c r="G1946" s="3" t="s">
        <v>20</v>
      </c>
      <c r="H1946" s="3" t="s">
        <v>20</v>
      </c>
      <c r="I1946" s="3">
        <v>0</v>
      </c>
      <c r="J1946" s="3" t="s">
        <v>20</v>
      </c>
      <c r="L1946" s="3" t="s">
        <v>1274</v>
      </c>
      <c r="M1946" s="3">
        <v>1962</v>
      </c>
      <c r="N1946" s="3" t="s">
        <v>32</v>
      </c>
      <c r="O1946" s="3">
        <v>17</v>
      </c>
      <c r="P1946" s="5">
        <f t="shared" si="91"/>
        <v>22814</v>
      </c>
      <c r="Q1946" s="3">
        <f t="shared" si="92"/>
        <v>60</v>
      </c>
      <c r="R1946" s="3">
        <v>0</v>
      </c>
      <c r="S1946" s="99">
        <v>15174.81</v>
      </c>
      <c r="T1946" s="3" t="s">
        <v>29</v>
      </c>
      <c r="U1946" s="3" t="s">
        <v>23</v>
      </c>
      <c r="V1946" s="3" t="s">
        <v>33</v>
      </c>
    </row>
    <row r="1947" spans="1:22" x14ac:dyDescent="0.25">
      <c r="A1947" s="3" t="s">
        <v>1276</v>
      </c>
      <c r="B1947" s="3">
        <v>39.799999999999997</v>
      </c>
      <c r="C1947" s="3" t="str" cm="1">
        <f t="array" ref="C1947">_xlfn.IFS($B1947&lt;18.5,"Underweight",$B1947&lt;24.9,"Normal Weight",$B1947&lt;29.9,"Overweight",TRUE,"Obesity")</f>
        <v>Obesity</v>
      </c>
      <c r="D1947" s="3">
        <v>4.6500000000000004</v>
      </c>
      <c r="E1947" s="3" t="str">
        <f t="shared" si="90"/>
        <v>Normal</v>
      </c>
      <c r="F1947" s="3" t="s">
        <v>21</v>
      </c>
      <c r="G1947" s="3" t="s">
        <v>20</v>
      </c>
      <c r="H1947" s="3" t="s">
        <v>20</v>
      </c>
      <c r="I1947" s="3">
        <v>2</v>
      </c>
      <c r="J1947" s="3" t="s">
        <v>20</v>
      </c>
      <c r="L1947" s="3" t="s">
        <v>1276</v>
      </c>
      <c r="M1947" s="3">
        <v>1959</v>
      </c>
      <c r="N1947" s="3" t="s">
        <v>28</v>
      </c>
      <c r="O1947" s="3">
        <v>3</v>
      </c>
      <c r="P1947" s="5">
        <f t="shared" si="91"/>
        <v>21887</v>
      </c>
      <c r="Q1947" s="3">
        <f t="shared" si="92"/>
        <v>63</v>
      </c>
      <c r="R1947" s="3">
        <v>3</v>
      </c>
      <c r="S1947" s="99">
        <v>15170.07</v>
      </c>
      <c r="T1947" s="3" t="s">
        <v>29</v>
      </c>
      <c r="U1947" s="3" t="s">
        <v>24</v>
      </c>
      <c r="V1947" s="3" t="s">
        <v>53</v>
      </c>
    </row>
    <row r="1948" spans="1:22" x14ac:dyDescent="0.25">
      <c r="A1948" s="3" t="s">
        <v>1278</v>
      </c>
      <c r="B1948" s="3">
        <v>33.659999999999997</v>
      </c>
      <c r="C1948" s="3" t="str" cm="1">
        <f t="array" ref="C1948">_xlfn.IFS($B1948&lt;18.5,"Underweight",$B1948&lt;24.9,"Normal Weight",$B1948&lt;29.9,"Overweight",TRUE,"Obesity")</f>
        <v>Obesity</v>
      </c>
      <c r="D1948" s="3">
        <v>5.65</v>
      </c>
      <c r="E1948" s="3" t="str">
        <f t="shared" si="90"/>
        <v>Normal</v>
      </c>
      <c r="F1948" s="3" t="s">
        <v>21</v>
      </c>
      <c r="G1948" s="3" t="s">
        <v>20</v>
      </c>
      <c r="H1948" s="3" t="s">
        <v>20</v>
      </c>
      <c r="I1948" s="3">
        <v>2</v>
      </c>
      <c r="J1948" s="3" t="s">
        <v>20</v>
      </c>
      <c r="L1948" s="3" t="s">
        <v>1278</v>
      </c>
      <c r="M1948" s="3">
        <v>1959</v>
      </c>
      <c r="N1948" s="3" t="s">
        <v>32</v>
      </c>
      <c r="O1948" s="3">
        <v>4</v>
      </c>
      <c r="P1948" s="5">
        <f t="shared" si="91"/>
        <v>21705</v>
      </c>
      <c r="Q1948" s="3">
        <f t="shared" si="92"/>
        <v>64</v>
      </c>
      <c r="R1948" s="3">
        <v>3</v>
      </c>
      <c r="S1948" s="99">
        <v>15161.53</v>
      </c>
      <c r="T1948" s="3" t="s">
        <v>29</v>
      </c>
      <c r="U1948" s="3" t="s">
        <v>23</v>
      </c>
      <c r="V1948" s="3" t="s">
        <v>25</v>
      </c>
    </row>
    <row r="1949" spans="1:22" x14ac:dyDescent="0.25">
      <c r="A1949" s="3" t="s">
        <v>169</v>
      </c>
      <c r="B1949" s="3">
        <v>36.08</v>
      </c>
      <c r="C1949" s="3" t="str" cm="1">
        <f t="array" ref="C1949">_xlfn.IFS($B1949&lt;18.5,"Underweight",$B1949&lt;24.9,"Normal Weight",$B1949&lt;29.9,"Overweight",TRUE,"Obesity")</f>
        <v>Obesity</v>
      </c>
      <c r="D1949" s="3">
        <v>8.8000000000000007</v>
      </c>
      <c r="E1949" s="3" t="str">
        <f t="shared" si="90"/>
        <v>Diabetes</v>
      </c>
      <c r="F1949" s="3" t="s">
        <v>21</v>
      </c>
      <c r="G1949" s="3" t="s">
        <v>20</v>
      </c>
      <c r="H1949" s="3" t="s">
        <v>20</v>
      </c>
      <c r="I1949" s="3">
        <v>1</v>
      </c>
      <c r="J1949" s="3" t="s">
        <v>21</v>
      </c>
      <c r="L1949" s="3" t="s">
        <v>169</v>
      </c>
      <c r="M1949" s="3">
        <v>1975</v>
      </c>
      <c r="N1949" s="3" t="s">
        <v>51</v>
      </c>
      <c r="O1949" s="3">
        <v>15</v>
      </c>
      <c r="P1949" s="5">
        <f t="shared" si="91"/>
        <v>27621</v>
      </c>
      <c r="Q1949" s="3">
        <f t="shared" si="92"/>
        <v>47</v>
      </c>
      <c r="R1949" s="3">
        <v>1</v>
      </c>
      <c r="S1949" s="99">
        <v>42211.14</v>
      </c>
      <c r="T1949" s="3" t="s">
        <v>23</v>
      </c>
      <c r="U1949" s="3" t="s">
        <v>24</v>
      </c>
      <c r="V1949" s="3" t="s">
        <v>25</v>
      </c>
    </row>
    <row r="1950" spans="1:22" x14ac:dyDescent="0.25">
      <c r="A1950" s="3" t="s">
        <v>1280</v>
      </c>
      <c r="B1950" s="3">
        <v>35.5</v>
      </c>
      <c r="C1950" s="3" t="str" cm="1">
        <f t="array" ref="C1950">_xlfn.IFS($B1950&lt;18.5,"Underweight",$B1950&lt;24.9,"Normal Weight",$B1950&lt;29.9,"Overweight",TRUE,"Obesity")</f>
        <v>Obesity</v>
      </c>
      <c r="D1950" s="3">
        <v>11.97</v>
      </c>
      <c r="E1950" s="3" t="str">
        <f t="shared" si="90"/>
        <v>Diabetes</v>
      </c>
      <c r="F1950" s="3" t="s">
        <v>20</v>
      </c>
      <c r="G1950" s="3" t="s">
        <v>20</v>
      </c>
      <c r="H1950" s="3" t="s">
        <v>20</v>
      </c>
      <c r="I1950" s="3">
        <v>0</v>
      </c>
      <c r="J1950" s="3" t="s">
        <v>20</v>
      </c>
      <c r="L1950" s="3" t="s">
        <v>1280</v>
      </c>
      <c r="M1950" s="3">
        <v>1962</v>
      </c>
      <c r="N1950" s="3" t="s">
        <v>22</v>
      </c>
      <c r="O1950" s="3">
        <v>25</v>
      </c>
      <c r="P1950" s="5">
        <f t="shared" si="91"/>
        <v>22944</v>
      </c>
      <c r="Q1950" s="3">
        <f t="shared" si="92"/>
        <v>60</v>
      </c>
      <c r="R1950" s="3">
        <v>0</v>
      </c>
      <c r="S1950" s="99">
        <v>15161.25</v>
      </c>
      <c r="T1950" s="3" t="s">
        <v>29</v>
      </c>
      <c r="U1950" s="3" t="s">
        <v>29</v>
      </c>
      <c r="V1950" s="3" t="s">
        <v>33</v>
      </c>
    </row>
    <row r="1951" spans="1:22" x14ac:dyDescent="0.25">
      <c r="A1951" s="3" t="s">
        <v>1282</v>
      </c>
      <c r="B1951" s="3">
        <v>41.63</v>
      </c>
      <c r="C1951" s="3" t="str" cm="1">
        <f t="array" ref="C1951">_xlfn.IFS($B1951&lt;18.5,"Underweight",$B1951&lt;24.9,"Normal Weight",$B1951&lt;29.9,"Overweight",TRUE,"Obesity")</f>
        <v>Obesity</v>
      </c>
      <c r="D1951" s="3">
        <v>6.71</v>
      </c>
      <c r="E1951" s="3" t="str">
        <f t="shared" si="90"/>
        <v>Diabetes</v>
      </c>
      <c r="F1951" s="3" t="s">
        <v>20</v>
      </c>
      <c r="G1951" s="3" t="s">
        <v>20</v>
      </c>
      <c r="H1951" s="3" t="s">
        <v>20</v>
      </c>
      <c r="I1951" s="3">
        <v>0</v>
      </c>
      <c r="J1951" s="3" t="s">
        <v>20</v>
      </c>
      <c r="L1951" s="3" t="s">
        <v>1282</v>
      </c>
      <c r="M1951" s="3">
        <v>1971</v>
      </c>
      <c r="N1951" s="3" t="s">
        <v>56</v>
      </c>
      <c r="O1951" s="3">
        <v>25</v>
      </c>
      <c r="P1951" s="5">
        <f t="shared" si="91"/>
        <v>26262</v>
      </c>
      <c r="Q1951" s="3">
        <f t="shared" si="92"/>
        <v>51</v>
      </c>
      <c r="R1951" s="3">
        <v>0</v>
      </c>
      <c r="S1951" s="99">
        <v>15150.44</v>
      </c>
      <c r="T1951" s="3" t="s">
        <v>29</v>
      </c>
      <c r="U1951" s="3" t="s">
        <v>23</v>
      </c>
      <c r="V1951" s="3" t="s">
        <v>134</v>
      </c>
    </row>
    <row r="1952" spans="1:22" x14ac:dyDescent="0.25">
      <c r="A1952" s="3" t="s">
        <v>1284</v>
      </c>
      <c r="B1952" s="3">
        <v>46.49</v>
      </c>
      <c r="C1952" s="3" t="str" cm="1">
        <f t="array" ref="C1952">_xlfn.IFS($B1952&lt;18.5,"Underweight",$B1952&lt;24.9,"Normal Weight",$B1952&lt;29.9,"Overweight",TRUE,"Obesity")</f>
        <v>Obesity</v>
      </c>
      <c r="D1952" s="3">
        <v>11.92</v>
      </c>
      <c r="E1952" s="3" t="str">
        <f t="shared" si="90"/>
        <v>Diabetes</v>
      </c>
      <c r="F1952" s="3" t="s">
        <v>20</v>
      </c>
      <c r="G1952" s="3" t="s">
        <v>20</v>
      </c>
      <c r="H1952" s="3" t="s">
        <v>20</v>
      </c>
      <c r="I1952" s="3">
        <v>0</v>
      </c>
      <c r="J1952" s="3" t="s">
        <v>20</v>
      </c>
      <c r="L1952" s="3" t="s">
        <v>1284</v>
      </c>
      <c r="M1952" s="3">
        <v>1978</v>
      </c>
      <c r="N1952" s="3" t="s">
        <v>47</v>
      </c>
      <c r="O1952" s="3">
        <v>5</v>
      </c>
      <c r="P1952" s="5">
        <f t="shared" si="91"/>
        <v>28738</v>
      </c>
      <c r="Q1952" s="3">
        <f t="shared" si="92"/>
        <v>44</v>
      </c>
      <c r="R1952" s="3">
        <v>2</v>
      </c>
      <c r="S1952" s="99">
        <v>15123.19</v>
      </c>
      <c r="T1952" s="3" t="s">
        <v>29</v>
      </c>
      <c r="U1952" s="3" t="s">
        <v>23</v>
      </c>
      <c r="V1952" s="3" t="s">
        <v>53</v>
      </c>
    </row>
    <row r="1953" spans="1:22" x14ac:dyDescent="0.25">
      <c r="A1953" s="3" t="s">
        <v>1286</v>
      </c>
      <c r="B1953" s="3">
        <v>43.29</v>
      </c>
      <c r="C1953" s="3" t="str" cm="1">
        <f t="array" ref="C1953">_xlfn.IFS($B1953&lt;18.5,"Underweight",$B1953&lt;24.9,"Normal Weight",$B1953&lt;29.9,"Overweight",TRUE,"Obesity")</f>
        <v>Obesity</v>
      </c>
      <c r="D1953" s="3">
        <v>5.35</v>
      </c>
      <c r="E1953" s="3" t="str">
        <f t="shared" si="90"/>
        <v>Normal</v>
      </c>
      <c r="F1953" s="3" t="s">
        <v>20</v>
      </c>
      <c r="G1953" s="3" t="s">
        <v>20</v>
      </c>
      <c r="H1953" s="3" t="s">
        <v>20</v>
      </c>
      <c r="I1953" s="3">
        <v>2</v>
      </c>
      <c r="J1953" s="3" t="s">
        <v>20</v>
      </c>
      <c r="L1953" s="3" t="s">
        <v>1286</v>
      </c>
      <c r="M1953" s="3">
        <v>1972</v>
      </c>
      <c r="N1953" s="3" t="s">
        <v>56</v>
      </c>
      <c r="O1953" s="3">
        <v>7</v>
      </c>
      <c r="P1953" s="5">
        <f t="shared" si="91"/>
        <v>26610</v>
      </c>
      <c r="Q1953" s="3">
        <f t="shared" si="92"/>
        <v>50</v>
      </c>
      <c r="R1953" s="3">
        <v>0</v>
      </c>
      <c r="S1953" s="99">
        <v>15103.69</v>
      </c>
      <c r="T1953" s="3" t="s">
        <v>29</v>
      </c>
      <c r="U1953" s="3" t="s">
        <v>23</v>
      </c>
      <c r="V1953" s="3" t="s">
        <v>33</v>
      </c>
    </row>
    <row r="1954" spans="1:22" x14ac:dyDescent="0.25">
      <c r="A1954" s="3" t="s">
        <v>1288</v>
      </c>
      <c r="B1954" s="3">
        <v>43.08</v>
      </c>
      <c r="C1954" s="3" t="str" cm="1">
        <f t="array" ref="C1954">_xlfn.IFS($B1954&lt;18.5,"Underweight",$B1954&lt;24.9,"Normal Weight",$B1954&lt;29.9,"Overweight",TRUE,"Obesity")</f>
        <v>Obesity</v>
      </c>
      <c r="D1954" s="3">
        <v>8.9600000000000009</v>
      </c>
      <c r="E1954" s="3" t="str">
        <f t="shared" si="90"/>
        <v>Diabetes</v>
      </c>
      <c r="F1954" s="3" t="s">
        <v>21</v>
      </c>
      <c r="G1954" s="3" t="s">
        <v>20</v>
      </c>
      <c r="H1954" s="3" t="s">
        <v>20</v>
      </c>
      <c r="I1954" s="3">
        <v>1</v>
      </c>
      <c r="J1954" s="3" t="s">
        <v>20</v>
      </c>
      <c r="L1954" s="3" t="s">
        <v>1288</v>
      </c>
      <c r="M1954" s="3">
        <v>1975</v>
      </c>
      <c r="N1954" s="3" t="s">
        <v>22</v>
      </c>
      <c r="O1954" s="3">
        <v>26</v>
      </c>
      <c r="P1954" s="5">
        <f t="shared" si="91"/>
        <v>27693</v>
      </c>
      <c r="Q1954" s="3">
        <f t="shared" si="92"/>
        <v>47</v>
      </c>
      <c r="R1954" s="3">
        <v>1</v>
      </c>
      <c r="S1954" s="99">
        <v>15090.35</v>
      </c>
      <c r="T1954" s="3" t="s">
        <v>29</v>
      </c>
      <c r="U1954" s="3" t="s">
        <v>23</v>
      </c>
      <c r="V1954" s="3" t="s">
        <v>134</v>
      </c>
    </row>
    <row r="1955" spans="1:22" x14ac:dyDescent="0.25">
      <c r="A1955" s="3" t="s">
        <v>1290</v>
      </c>
      <c r="B1955" s="3">
        <v>39.07</v>
      </c>
      <c r="C1955" s="3" t="str" cm="1">
        <f t="array" ref="C1955">_xlfn.IFS($B1955&lt;18.5,"Underweight",$B1955&lt;24.9,"Normal Weight",$B1955&lt;29.9,"Overweight",TRUE,"Obesity")</f>
        <v>Obesity</v>
      </c>
      <c r="D1955" s="3">
        <v>11.93</v>
      </c>
      <c r="E1955" s="3" t="str">
        <f t="shared" si="90"/>
        <v>Diabetes</v>
      </c>
      <c r="F1955" s="3" t="s">
        <v>20</v>
      </c>
      <c r="G1955" s="3" t="s">
        <v>20</v>
      </c>
      <c r="H1955" s="3" t="s">
        <v>20</v>
      </c>
      <c r="I1955" s="3">
        <v>0</v>
      </c>
      <c r="J1955" s="3" t="s">
        <v>20</v>
      </c>
      <c r="L1955" s="3" t="s">
        <v>1290</v>
      </c>
      <c r="M1955" s="3">
        <v>1968</v>
      </c>
      <c r="N1955" s="3" t="s">
        <v>32</v>
      </c>
      <c r="O1955" s="3">
        <v>12</v>
      </c>
      <c r="P1955" s="5">
        <f t="shared" si="91"/>
        <v>25001</v>
      </c>
      <c r="Q1955" s="3">
        <f t="shared" si="92"/>
        <v>54</v>
      </c>
      <c r="R1955" s="3">
        <v>0</v>
      </c>
      <c r="S1955" s="99">
        <v>15052.68</v>
      </c>
      <c r="T1955" s="3" t="s">
        <v>29</v>
      </c>
      <c r="U1955" s="3" t="s">
        <v>29</v>
      </c>
      <c r="V1955" s="3" t="s">
        <v>144</v>
      </c>
    </row>
    <row r="1956" spans="1:22" x14ac:dyDescent="0.25">
      <c r="A1956" s="3" t="s">
        <v>1292</v>
      </c>
      <c r="B1956" s="3">
        <v>41.3</v>
      </c>
      <c r="C1956" s="3" t="str" cm="1">
        <f t="array" ref="C1956">_xlfn.IFS($B1956&lt;18.5,"Underweight",$B1956&lt;24.9,"Normal Weight",$B1956&lt;29.9,"Overweight",TRUE,"Obesity")</f>
        <v>Obesity</v>
      </c>
      <c r="D1956" s="3">
        <v>9.59</v>
      </c>
      <c r="E1956" s="3" t="str">
        <f t="shared" si="90"/>
        <v>Diabetes</v>
      </c>
      <c r="F1956" s="3" t="s">
        <v>20</v>
      </c>
      <c r="G1956" s="3" t="s">
        <v>20</v>
      </c>
      <c r="H1956" s="3" t="s">
        <v>20</v>
      </c>
      <c r="I1956" s="3">
        <v>0</v>
      </c>
      <c r="J1956" s="3" t="s">
        <v>20</v>
      </c>
      <c r="L1956" s="3" t="s">
        <v>1292</v>
      </c>
      <c r="M1956" s="3">
        <v>1971</v>
      </c>
      <c r="N1956" s="3" t="s">
        <v>51</v>
      </c>
      <c r="O1956" s="3">
        <v>15</v>
      </c>
      <c r="P1956" s="5">
        <f t="shared" si="91"/>
        <v>26160</v>
      </c>
      <c r="Q1956" s="3">
        <f t="shared" si="92"/>
        <v>51</v>
      </c>
      <c r="R1956" s="3">
        <v>0</v>
      </c>
      <c r="S1956" s="99">
        <v>15038.51</v>
      </c>
      <c r="T1956" s="3" t="s">
        <v>29</v>
      </c>
      <c r="U1956" s="3" t="s">
        <v>24</v>
      </c>
      <c r="V1956" s="3" t="s">
        <v>134</v>
      </c>
    </row>
    <row r="1957" spans="1:22" x14ac:dyDescent="0.25">
      <c r="A1957" s="3" t="s">
        <v>1294</v>
      </c>
      <c r="B1957" s="3">
        <v>42.95</v>
      </c>
      <c r="C1957" s="3" t="str" cm="1">
        <f t="array" ref="C1957">_xlfn.IFS($B1957&lt;18.5,"Underweight",$B1957&lt;24.9,"Normal Weight",$B1957&lt;29.9,"Overweight",TRUE,"Obesity")</f>
        <v>Obesity</v>
      </c>
      <c r="D1957" s="3">
        <v>11.88</v>
      </c>
      <c r="E1957" s="3" t="str">
        <f t="shared" si="90"/>
        <v>Diabetes</v>
      </c>
      <c r="F1957" s="3" t="s">
        <v>21</v>
      </c>
      <c r="G1957" s="3" t="s">
        <v>20</v>
      </c>
      <c r="H1957" s="3" t="s">
        <v>20</v>
      </c>
      <c r="I1957" s="3">
        <v>2</v>
      </c>
      <c r="J1957" s="3" t="s">
        <v>20</v>
      </c>
      <c r="L1957" s="3" t="s">
        <v>1294</v>
      </c>
      <c r="M1957" s="3">
        <v>1970</v>
      </c>
      <c r="N1957" s="3" t="s">
        <v>47</v>
      </c>
      <c r="O1957" s="3">
        <v>11</v>
      </c>
      <c r="P1957" s="5">
        <f t="shared" si="91"/>
        <v>25822</v>
      </c>
      <c r="Q1957" s="3">
        <f t="shared" si="92"/>
        <v>52</v>
      </c>
      <c r="R1957" s="3">
        <v>0</v>
      </c>
      <c r="S1957" s="99">
        <v>15026.3</v>
      </c>
      <c r="T1957" s="3" t="s">
        <v>29</v>
      </c>
      <c r="U1957" s="3" t="s">
        <v>24</v>
      </c>
      <c r="V1957" s="3" t="s">
        <v>53</v>
      </c>
    </row>
    <row r="1958" spans="1:22" x14ac:dyDescent="0.25">
      <c r="A1958" s="3" t="s">
        <v>1295</v>
      </c>
      <c r="B1958" s="3">
        <v>46.96</v>
      </c>
      <c r="C1958" s="3" t="str" cm="1">
        <f t="array" ref="C1958">_xlfn.IFS($B1958&lt;18.5,"Underweight",$B1958&lt;24.9,"Normal Weight",$B1958&lt;29.9,"Overweight",TRUE,"Obesity")</f>
        <v>Obesity</v>
      </c>
      <c r="D1958" s="3">
        <v>4.6399999999999997</v>
      </c>
      <c r="E1958" s="3" t="str">
        <f t="shared" si="90"/>
        <v>Normal</v>
      </c>
      <c r="F1958" s="3" t="s">
        <v>20</v>
      </c>
      <c r="G1958" s="3" t="s">
        <v>20</v>
      </c>
      <c r="H1958" s="3" t="s">
        <v>21</v>
      </c>
      <c r="I1958" s="3">
        <v>1</v>
      </c>
      <c r="J1958" s="3" t="s">
        <v>20</v>
      </c>
      <c r="L1958" s="3" t="s">
        <v>1295</v>
      </c>
      <c r="M1958" s="3">
        <v>1979</v>
      </c>
      <c r="N1958" s="3" t="s">
        <v>56</v>
      </c>
      <c r="O1958" s="3">
        <v>25</v>
      </c>
      <c r="P1958" s="5">
        <f t="shared" si="91"/>
        <v>29184</v>
      </c>
      <c r="Q1958" s="3">
        <f t="shared" si="92"/>
        <v>43</v>
      </c>
      <c r="R1958" s="3">
        <v>2</v>
      </c>
      <c r="S1958" s="99">
        <v>15025.76</v>
      </c>
      <c r="T1958" s="3" t="s">
        <v>29</v>
      </c>
      <c r="U1958" s="3" t="s">
        <v>23</v>
      </c>
      <c r="V1958" s="3" t="s">
        <v>53</v>
      </c>
    </row>
    <row r="1959" spans="1:22" x14ac:dyDescent="0.25">
      <c r="A1959" s="3" t="s">
        <v>1297</v>
      </c>
      <c r="B1959" s="3">
        <v>30.495000000000001</v>
      </c>
      <c r="C1959" s="3" t="str" cm="1">
        <f t="array" ref="C1959">_xlfn.IFS($B1959&lt;18.5,"Underweight",$B1959&lt;24.9,"Normal Weight",$B1959&lt;29.9,"Overweight",TRUE,"Obesity")</f>
        <v>Obesity</v>
      </c>
      <c r="D1959" s="3">
        <v>9.5299999999999994</v>
      </c>
      <c r="E1959" s="3" t="str">
        <f t="shared" si="90"/>
        <v>Diabetes</v>
      </c>
      <c r="F1959" s="3" t="s">
        <v>20</v>
      </c>
      <c r="G1959" s="3" t="s">
        <v>20</v>
      </c>
      <c r="H1959" s="3" t="s">
        <v>20</v>
      </c>
      <c r="I1959" s="3">
        <v>0</v>
      </c>
      <c r="J1959" s="3" t="s">
        <v>20</v>
      </c>
      <c r="L1959" s="3" t="s">
        <v>1297</v>
      </c>
      <c r="M1959" s="3">
        <v>1960</v>
      </c>
      <c r="N1959" s="3" t="s">
        <v>51</v>
      </c>
      <c r="O1959" s="3">
        <v>8</v>
      </c>
      <c r="P1959" s="5">
        <f t="shared" si="91"/>
        <v>22136</v>
      </c>
      <c r="Q1959" s="3">
        <f t="shared" si="92"/>
        <v>62</v>
      </c>
      <c r="R1959" s="3">
        <v>2</v>
      </c>
      <c r="S1959" s="99">
        <v>15019.76</v>
      </c>
      <c r="T1959" s="3" t="s">
        <v>29</v>
      </c>
      <c r="U1959" s="3" t="s">
        <v>29</v>
      </c>
      <c r="V1959" s="3" t="s">
        <v>33</v>
      </c>
    </row>
    <row r="1960" spans="1:22" x14ac:dyDescent="0.25">
      <c r="A1960" s="3" t="s">
        <v>171</v>
      </c>
      <c r="B1960" s="3">
        <v>54.99</v>
      </c>
      <c r="C1960" s="3" t="str" cm="1">
        <f t="array" ref="C1960">_xlfn.IFS($B1960&lt;18.5,"Underweight",$B1960&lt;24.9,"Normal Weight",$B1960&lt;29.9,"Overweight",TRUE,"Obesity")</f>
        <v>Obesity</v>
      </c>
      <c r="D1960" s="3">
        <v>8.68</v>
      </c>
      <c r="E1960" s="3" t="str">
        <f t="shared" si="90"/>
        <v>Diabetes</v>
      </c>
      <c r="F1960" s="3" t="s">
        <v>20</v>
      </c>
      <c r="G1960" s="3" t="s">
        <v>20</v>
      </c>
      <c r="H1960" s="3" t="s">
        <v>20</v>
      </c>
      <c r="I1960" s="3">
        <v>2</v>
      </c>
      <c r="J1960" s="3" t="s">
        <v>21</v>
      </c>
      <c r="L1960" s="3" t="s">
        <v>171</v>
      </c>
      <c r="M1960" s="3">
        <v>1973</v>
      </c>
      <c r="N1960" s="3" t="s">
        <v>47</v>
      </c>
      <c r="O1960" s="3">
        <v>18</v>
      </c>
      <c r="P1960" s="5">
        <f t="shared" si="91"/>
        <v>26925</v>
      </c>
      <c r="Q1960" s="3">
        <f t="shared" si="92"/>
        <v>49</v>
      </c>
      <c r="R1960" s="3">
        <v>0</v>
      </c>
      <c r="S1960" s="99">
        <v>42188.15</v>
      </c>
      <c r="T1960" s="3" t="s">
        <v>23</v>
      </c>
      <c r="U1960" s="3" t="s">
        <v>23</v>
      </c>
      <c r="V1960" s="3" t="s">
        <v>53</v>
      </c>
    </row>
    <row r="1961" spans="1:22" x14ac:dyDescent="0.25">
      <c r="A1961" s="3" t="s">
        <v>1299</v>
      </c>
      <c r="B1961" s="3">
        <v>17.954999999999998</v>
      </c>
      <c r="C1961" s="3" t="str" cm="1">
        <f t="array" ref="C1961">_xlfn.IFS($B1961&lt;18.5,"Underweight",$B1961&lt;24.9,"Normal Weight",$B1961&lt;29.9,"Overweight",TRUE,"Obesity")</f>
        <v>Underweight</v>
      </c>
      <c r="D1961" s="3">
        <v>5.29</v>
      </c>
      <c r="E1961" s="3" t="str">
        <f t="shared" si="90"/>
        <v>Normal</v>
      </c>
      <c r="F1961" s="3" t="s">
        <v>21</v>
      </c>
      <c r="G1961" s="3" t="s">
        <v>20</v>
      </c>
      <c r="H1961" s="3" t="s">
        <v>20</v>
      </c>
      <c r="I1961" s="3">
        <v>1</v>
      </c>
      <c r="J1961" s="3" t="s">
        <v>21</v>
      </c>
      <c r="L1961" s="3" t="s">
        <v>1299</v>
      </c>
      <c r="M1961" s="3">
        <v>1995</v>
      </c>
      <c r="N1961" s="3" t="s">
        <v>51</v>
      </c>
      <c r="O1961" s="3">
        <v>2</v>
      </c>
      <c r="P1961" s="5">
        <f t="shared" si="91"/>
        <v>34913</v>
      </c>
      <c r="Q1961" s="3">
        <f t="shared" si="92"/>
        <v>27</v>
      </c>
      <c r="R1961" s="3">
        <v>2</v>
      </c>
      <c r="S1961" s="99">
        <v>15006.58</v>
      </c>
      <c r="T1961" s="3" t="s">
        <v>29</v>
      </c>
      <c r="U1961" s="3" t="s">
        <v>29</v>
      </c>
      <c r="V1961" s="3" t="s">
        <v>119</v>
      </c>
    </row>
    <row r="1962" spans="1:22" x14ac:dyDescent="0.25">
      <c r="A1962" s="3" t="s">
        <v>1301</v>
      </c>
      <c r="B1962" s="3">
        <v>25.6</v>
      </c>
      <c r="C1962" s="3" t="str" cm="1">
        <f t="array" ref="C1962">_xlfn.IFS($B1962&lt;18.5,"Underweight",$B1962&lt;24.9,"Normal Weight",$B1962&lt;29.9,"Overweight",TRUE,"Obesity")</f>
        <v>Overweight</v>
      </c>
      <c r="D1962" s="3">
        <v>10.95</v>
      </c>
      <c r="E1962" s="3" t="str">
        <f t="shared" si="90"/>
        <v>Diabetes</v>
      </c>
      <c r="F1962" s="3" t="s">
        <v>20</v>
      </c>
      <c r="G1962" s="3" t="s">
        <v>20</v>
      </c>
      <c r="H1962" s="3" t="s">
        <v>20</v>
      </c>
      <c r="I1962" s="3">
        <v>3</v>
      </c>
      <c r="J1962" s="3" t="s">
        <v>20</v>
      </c>
      <c r="L1962" s="3" t="s">
        <v>1301</v>
      </c>
      <c r="M1962" s="3">
        <v>1958</v>
      </c>
      <c r="N1962" s="3" t="s">
        <v>61</v>
      </c>
      <c r="O1962" s="3">
        <v>29</v>
      </c>
      <c r="P1962" s="5">
        <f t="shared" si="91"/>
        <v>21395</v>
      </c>
      <c r="Q1962" s="3">
        <f t="shared" si="92"/>
        <v>64</v>
      </c>
      <c r="R1962" s="3">
        <v>2</v>
      </c>
      <c r="S1962" s="99">
        <v>14988.43</v>
      </c>
      <c r="T1962" s="3" t="s">
        <v>29</v>
      </c>
      <c r="U1962" s="3" t="s">
        <v>24</v>
      </c>
      <c r="V1962" s="3" t="s">
        <v>53</v>
      </c>
    </row>
    <row r="1963" spans="1:22" x14ac:dyDescent="0.25">
      <c r="A1963" s="3" t="s">
        <v>1303</v>
      </c>
      <c r="B1963" s="3">
        <v>34.21</v>
      </c>
      <c r="C1963" s="3" t="str" cm="1">
        <f t="array" ref="C1963">_xlfn.IFS($B1963&lt;18.5,"Underweight",$B1963&lt;24.9,"Normal Weight",$B1963&lt;29.9,"Overweight",TRUE,"Obesity")</f>
        <v>Obesity</v>
      </c>
      <c r="D1963" s="3">
        <v>9.17</v>
      </c>
      <c r="E1963" s="3" t="str">
        <f t="shared" si="90"/>
        <v>Diabetes</v>
      </c>
      <c r="F1963" s="3" t="s">
        <v>20</v>
      </c>
      <c r="G1963" s="3" t="s">
        <v>20</v>
      </c>
      <c r="H1963" s="3" t="s">
        <v>20</v>
      </c>
      <c r="I1963" s="3">
        <v>0</v>
      </c>
      <c r="J1963" s="3" t="s">
        <v>20</v>
      </c>
      <c r="L1963" s="3" t="s">
        <v>1303</v>
      </c>
      <c r="M1963" s="3">
        <v>1962</v>
      </c>
      <c r="N1963" s="3" t="s">
        <v>56</v>
      </c>
      <c r="O1963" s="3">
        <v>29</v>
      </c>
      <c r="P1963" s="5">
        <f t="shared" si="91"/>
        <v>22979</v>
      </c>
      <c r="Q1963" s="3">
        <f t="shared" si="92"/>
        <v>60</v>
      </c>
      <c r="R1963" s="3">
        <v>0</v>
      </c>
      <c r="S1963" s="99">
        <v>14945.34</v>
      </c>
      <c r="T1963" s="3" t="s">
        <v>29</v>
      </c>
      <c r="U1963" s="3" t="s">
        <v>23</v>
      </c>
      <c r="V1963" s="3" t="s">
        <v>48</v>
      </c>
    </row>
    <row r="1964" spans="1:22" x14ac:dyDescent="0.25">
      <c r="A1964" s="3" t="s">
        <v>1305</v>
      </c>
      <c r="B1964" s="3">
        <v>39.74</v>
      </c>
      <c r="C1964" s="3" t="str" cm="1">
        <f t="array" ref="C1964">_xlfn.IFS($B1964&lt;18.5,"Underweight",$B1964&lt;24.9,"Normal Weight",$B1964&lt;29.9,"Overweight",TRUE,"Obesity")</f>
        <v>Obesity</v>
      </c>
      <c r="D1964" s="3">
        <v>7.39</v>
      </c>
      <c r="E1964" s="3" t="str">
        <f t="shared" si="90"/>
        <v>Diabetes</v>
      </c>
      <c r="F1964" s="3" t="s">
        <v>20</v>
      </c>
      <c r="G1964" s="3" t="s">
        <v>20</v>
      </c>
      <c r="H1964" s="3" t="s">
        <v>20</v>
      </c>
      <c r="I1964" s="3">
        <v>0</v>
      </c>
      <c r="J1964" s="3" t="s">
        <v>20</v>
      </c>
      <c r="L1964" s="3" t="s">
        <v>1305</v>
      </c>
      <c r="M1964" s="3">
        <v>1968</v>
      </c>
      <c r="N1964" s="3" t="s">
        <v>56</v>
      </c>
      <c r="O1964" s="3">
        <v>8</v>
      </c>
      <c r="P1964" s="5">
        <f t="shared" si="91"/>
        <v>25150</v>
      </c>
      <c r="Q1964" s="3">
        <f t="shared" si="92"/>
        <v>54</v>
      </c>
      <c r="R1964" s="3">
        <v>0</v>
      </c>
      <c r="S1964" s="99">
        <v>14926.97</v>
      </c>
      <c r="T1964" s="3" t="s">
        <v>29</v>
      </c>
      <c r="U1964" s="3" t="s">
        <v>29</v>
      </c>
      <c r="V1964" s="3" t="s">
        <v>33</v>
      </c>
    </row>
    <row r="1965" spans="1:22" x14ac:dyDescent="0.25">
      <c r="A1965" s="3" t="s">
        <v>1307</v>
      </c>
      <c r="B1965" s="3">
        <v>49.53</v>
      </c>
      <c r="C1965" s="3" t="str" cm="1">
        <f t="array" ref="C1965">_xlfn.IFS($B1965&lt;18.5,"Underweight",$B1965&lt;24.9,"Normal Weight",$B1965&lt;29.9,"Overweight",TRUE,"Obesity")</f>
        <v>Obesity</v>
      </c>
      <c r="D1965" s="3">
        <v>9.1300000000000008</v>
      </c>
      <c r="E1965" s="3" t="str">
        <f t="shared" si="90"/>
        <v>Diabetes</v>
      </c>
      <c r="F1965" s="3" t="s">
        <v>21</v>
      </c>
      <c r="G1965" s="3" t="s">
        <v>20</v>
      </c>
      <c r="H1965" s="3" t="s">
        <v>20</v>
      </c>
      <c r="I1965" s="3">
        <v>0</v>
      </c>
      <c r="J1965" s="3" t="s">
        <v>20</v>
      </c>
      <c r="L1965" s="3" t="s">
        <v>1307</v>
      </c>
      <c r="M1965" s="3">
        <v>1981</v>
      </c>
      <c r="N1965" s="3" t="s">
        <v>61</v>
      </c>
      <c r="O1965" s="3">
        <v>4</v>
      </c>
      <c r="P1965" s="5">
        <f t="shared" si="91"/>
        <v>29771</v>
      </c>
      <c r="Q1965" s="3">
        <f t="shared" si="92"/>
        <v>41</v>
      </c>
      <c r="R1965" s="3">
        <v>1</v>
      </c>
      <c r="S1965" s="99">
        <v>14908.27</v>
      </c>
      <c r="T1965" s="3" t="s">
        <v>29</v>
      </c>
      <c r="U1965" s="3" t="s">
        <v>23</v>
      </c>
      <c r="V1965" s="3" t="s">
        <v>53</v>
      </c>
    </row>
    <row r="1966" spans="1:22" x14ac:dyDescent="0.25">
      <c r="A1966" s="3" t="s">
        <v>1309</v>
      </c>
      <c r="B1966" s="3">
        <v>39.33</v>
      </c>
      <c r="C1966" s="3" t="str" cm="1">
        <f t="array" ref="C1966">_xlfn.IFS($B1966&lt;18.5,"Underweight",$B1966&lt;24.9,"Normal Weight",$B1966&lt;29.9,"Overweight",TRUE,"Obesity")</f>
        <v>Obesity</v>
      </c>
      <c r="D1966" s="3">
        <v>10.4</v>
      </c>
      <c r="E1966" s="3" t="str">
        <f t="shared" si="90"/>
        <v>Diabetes</v>
      </c>
      <c r="F1966" s="3" t="s">
        <v>20</v>
      </c>
      <c r="G1966" s="3" t="s">
        <v>20</v>
      </c>
      <c r="H1966" s="3" t="s">
        <v>20</v>
      </c>
      <c r="I1966" s="3">
        <v>3</v>
      </c>
      <c r="J1966" s="3" t="s">
        <v>20</v>
      </c>
      <c r="L1966" s="3" t="s">
        <v>1309</v>
      </c>
      <c r="M1966" s="3">
        <v>1958</v>
      </c>
      <c r="N1966" s="3" t="s">
        <v>22</v>
      </c>
      <c r="O1966" s="3">
        <v>17</v>
      </c>
      <c r="P1966" s="5">
        <f t="shared" si="91"/>
        <v>21475</v>
      </c>
      <c r="Q1966" s="3">
        <f t="shared" si="92"/>
        <v>64</v>
      </c>
      <c r="R1966" s="3">
        <v>0</v>
      </c>
      <c r="S1966" s="99">
        <v>14901.52</v>
      </c>
      <c r="T1966" s="3" t="s">
        <v>29</v>
      </c>
      <c r="U1966" s="3" t="s">
        <v>29</v>
      </c>
      <c r="V1966" s="3" t="s">
        <v>119</v>
      </c>
    </row>
    <row r="1967" spans="1:22" x14ac:dyDescent="0.25">
      <c r="A1967" s="3" t="s">
        <v>1311</v>
      </c>
      <c r="B1967" s="3">
        <v>39.979999999999997</v>
      </c>
      <c r="C1967" s="3" t="str" cm="1">
        <f t="array" ref="C1967">_xlfn.IFS($B1967&lt;18.5,"Underweight",$B1967&lt;24.9,"Normal Weight",$B1967&lt;29.9,"Overweight",TRUE,"Obesity")</f>
        <v>Obesity</v>
      </c>
      <c r="D1967" s="3">
        <v>9.4600000000000009</v>
      </c>
      <c r="E1967" s="3" t="str">
        <f t="shared" si="90"/>
        <v>Diabetes</v>
      </c>
      <c r="F1967" s="3" t="s">
        <v>21</v>
      </c>
      <c r="G1967" s="3" t="s">
        <v>20</v>
      </c>
      <c r="H1967" s="3" t="s">
        <v>20</v>
      </c>
      <c r="I1967" s="3">
        <v>2</v>
      </c>
      <c r="J1967" s="3" t="s">
        <v>20</v>
      </c>
      <c r="L1967" s="3" t="s">
        <v>1311</v>
      </c>
      <c r="M1967" s="3">
        <v>1970</v>
      </c>
      <c r="N1967" s="3" t="s">
        <v>56</v>
      </c>
      <c r="O1967" s="3">
        <v>11</v>
      </c>
      <c r="P1967" s="5">
        <f t="shared" si="91"/>
        <v>25883</v>
      </c>
      <c r="Q1967" s="3">
        <f t="shared" si="92"/>
        <v>52</v>
      </c>
      <c r="R1967" s="3">
        <v>0</v>
      </c>
      <c r="S1967" s="99">
        <v>14847.63</v>
      </c>
      <c r="T1967" s="3" t="s">
        <v>29</v>
      </c>
      <c r="U1967" s="3" t="s">
        <v>29</v>
      </c>
      <c r="V1967" s="3" t="s">
        <v>134</v>
      </c>
    </row>
    <row r="1968" spans="1:22" x14ac:dyDescent="0.25">
      <c r="A1968" s="3" t="s">
        <v>1313</v>
      </c>
      <c r="B1968" s="3">
        <v>46.51</v>
      </c>
      <c r="C1968" s="3" t="str" cm="1">
        <f t="array" ref="C1968">_xlfn.IFS($B1968&lt;18.5,"Underweight",$B1968&lt;24.9,"Normal Weight",$B1968&lt;29.9,"Overweight",TRUE,"Obesity")</f>
        <v>Obesity</v>
      </c>
      <c r="D1968" s="3">
        <v>8.69</v>
      </c>
      <c r="E1968" s="3" t="str">
        <f t="shared" si="90"/>
        <v>Diabetes</v>
      </c>
      <c r="F1968" s="3" t="s">
        <v>21</v>
      </c>
      <c r="G1968" s="3" t="s">
        <v>20</v>
      </c>
      <c r="H1968" s="3" t="s">
        <v>20</v>
      </c>
      <c r="I1968" s="3">
        <v>0</v>
      </c>
      <c r="J1968" s="3" t="s">
        <v>20</v>
      </c>
      <c r="L1968" s="3" t="s">
        <v>1313</v>
      </c>
      <c r="M1968" s="3">
        <v>1981</v>
      </c>
      <c r="N1968" s="3" t="s">
        <v>32</v>
      </c>
      <c r="O1968" s="3">
        <v>5</v>
      </c>
      <c r="P1968" s="5">
        <f t="shared" si="91"/>
        <v>29742</v>
      </c>
      <c r="Q1968" s="3">
        <f t="shared" si="92"/>
        <v>42</v>
      </c>
      <c r="R1968" s="3">
        <v>1</v>
      </c>
      <c r="S1968" s="99">
        <v>14843.96</v>
      </c>
      <c r="T1968" s="3" t="s">
        <v>29</v>
      </c>
      <c r="U1968" s="3" t="s">
        <v>24</v>
      </c>
      <c r="V1968" s="3" t="s">
        <v>36</v>
      </c>
    </row>
    <row r="1969" spans="1:22" x14ac:dyDescent="0.25">
      <c r="A1969" s="3" t="s">
        <v>1315</v>
      </c>
      <c r="B1969" s="3">
        <v>43.58</v>
      </c>
      <c r="C1969" s="3" t="str" cm="1">
        <f t="array" ref="C1969">_xlfn.IFS($B1969&lt;18.5,"Underweight",$B1969&lt;24.9,"Normal Weight",$B1969&lt;29.9,"Overweight",TRUE,"Obesity")</f>
        <v>Obesity</v>
      </c>
      <c r="D1969" s="3">
        <v>4.2300000000000004</v>
      </c>
      <c r="E1969" s="3" t="str">
        <f t="shared" si="90"/>
        <v>Normal</v>
      </c>
      <c r="F1969" s="3" t="s">
        <v>20</v>
      </c>
      <c r="G1969" s="3" t="s">
        <v>20</v>
      </c>
      <c r="H1969" s="3" t="s">
        <v>21</v>
      </c>
      <c r="I1969" s="3">
        <v>1</v>
      </c>
      <c r="J1969" s="3" t="s">
        <v>20</v>
      </c>
      <c r="L1969" s="3" t="s">
        <v>1315</v>
      </c>
      <c r="M1969" s="3">
        <v>1979</v>
      </c>
      <c r="N1969" s="3" t="s">
        <v>22</v>
      </c>
      <c r="O1969" s="3">
        <v>18</v>
      </c>
      <c r="P1969" s="5">
        <f t="shared" si="91"/>
        <v>29146</v>
      </c>
      <c r="Q1969" s="3">
        <f t="shared" si="92"/>
        <v>43</v>
      </c>
      <c r="R1969" s="3">
        <v>2</v>
      </c>
      <c r="S1969" s="99">
        <v>14839.34</v>
      </c>
      <c r="T1969" s="3" t="s">
        <v>29</v>
      </c>
      <c r="U1969" s="3" t="s">
        <v>24</v>
      </c>
      <c r="V1969" s="3" t="s">
        <v>36</v>
      </c>
    </row>
    <row r="1970" spans="1:22" x14ac:dyDescent="0.25">
      <c r="A1970" s="3" t="s">
        <v>1316</v>
      </c>
      <c r="B1970" s="3">
        <v>42.28</v>
      </c>
      <c r="C1970" s="3" t="str" cm="1">
        <f t="array" ref="C1970">_xlfn.IFS($B1970&lt;18.5,"Underweight",$B1970&lt;24.9,"Normal Weight",$B1970&lt;29.9,"Overweight",TRUE,"Obesity")</f>
        <v>Obesity</v>
      </c>
      <c r="D1970" s="3">
        <v>9.16</v>
      </c>
      <c r="E1970" s="3" t="str">
        <f t="shared" si="90"/>
        <v>Diabetes</v>
      </c>
      <c r="F1970" s="3" t="s">
        <v>21</v>
      </c>
      <c r="G1970" s="3" t="s">
        <v>20</v>
      </c>
      <c r="H1970" s="3" t="s">
        <v>20</v>
      </c>
      <c r="I1970" s="3">
        <v>1</v>
      </c>
      <c r="J1970" s="3" t="s">
        <v>20</v>
      </c>
      <c r="L1970" s="3" t="s">
        <v>1316</v>
      </c>
      <c r="M1970" s="3">
        <v>1975</v>
      </c>
      <c r="N1970" s="3" t="s">
        <v>28</v>
      </c>
      <c r="O1970" s="3">
        <v>10</v>
      </c>
      <c r="P1970" s="5">
        <f t="shared" si="91"/>
        <v>27738</v>
      </c>
      <c r="Q1970" s="3">
        <f t="shared" si="92"/>
        <v>47</v>
      </c>
      <c r="R1970" s="3">
        <v>1</v>
      </c>
      <c r="S1970" s="99">
        <v>14819</v>
      </c>
      <c r="T1970" s="3" t="s">
        <v>29</v>
      </c>
      <c r="U1970" s="3" t="s">
        <v>24</v>
      </c>
      <c r="V1970" s="3" t="s">
        <v>134</v>
      </c>
    </row>
    <row r="1971" spans="1:22" x14ac:dyDescent="0.25">
      <c r="A1971" s="3" t="s">
        <v>173</v>
      </c>
      <c r="B1971" s="3">
        <v>35.97</v>
      </c>
      <c r="C1971" s="3" t="str" cm="1">
        <f t="array" ref="C1971">_xlfn.IFS($B1971&lt;18.5,"Underweight",$B1971&lt;24.9,"Normal Weight",$B1971&lt;29.9,"Overweight",TRUE,"Obesity")</f>
        <v>Obesity</v>
      </c>
      <c r="D1971" s="3">
        <v>6.12</v>
      </c>
      <c r="E1971" s="3" t="str">
        <f t="shared" si="90"/>
        <v>Prediabetes</v>
      </c>
      <c r="F1971" s="3" t="s">
        <v>20</v>
      </c>
      <c r="G1971" s="3" t="s">
        <v>20</v>
      </c>
      <c r="H1971" s="3" t="s">
        <v>21</v>
      </c>
      <c r="I1971" s="3">
        <v>1</v>
      </c>
      <c r="J1971" s="3" t="s">
        <v>21</v>
      </c>
      <c r="L1971" s="3" t="s">
        <v>173</v>
      </c>
      <c r="M1971" s="3">
        <v>1979</v>
      </c>
      <c r="N1971" s="3" t="s">
        <v>61</v>
      </c>
      <c r="O1971" s="3">
        <v>3</v>
      </c>
      <c r="P1971" s="5">
        <f t="shared" si="91"/>
        <v>29039</v>
      </c>
      <c r="Q1971" s="3">
        <f t="shared" si="92"/>
        <v>43</v>
      </c>
      <c r="R1971" s="3">
        <v>3</v>
      </c>
      <c r="S1971" s="99">
        <v>42124.52</v>
      </c>
      <c r="T1971" s="3" t="s">
        <v>23</v>
      </c>
      <c r="U1971" s="3" t="s">
        <v>23</v>
      </c>
      <c r="V1971" s="3" t="s">
        <v>25</v>
      </c>
    </row>
    <row r="1972" spans="1:22" x14ac:dyDescent="0.25">
      <c r="A1972" s="3" t="s">
        <v>1317</v>
      </c>
      <c r="B1972" s="3">
        <v>35.520000000000003</v>
      </c>
      <c r="C1972" s="3" t="str" cm="1">
        <f t="array" ref="C1972">_xlfn.IFS($B1972&lt;18.5,"Underweight",$B1972&lt;24.9,"Normal Weight",$B1972&lt;29.9,"Overweight",TRUE,"Obesity")</f>
        <v>Obesity</v>
      </c>
      <c r="D1972" s="3">
        <v>8.26</v>
      </c>
      <c r="E1972" s="3" t="str">
        <f t="shared" si="90"/>
        <v>Diabetes</v>
      </c>
      <c r="F1972" s="3" t="s">
        <v>20</v>
      </c>
      <c r="G1972" s="3" t="s">
        <v>20</v>
      </c>
      <c r="H1972" s="3" t="s">
        <v>20</v>
      </c>
      <c r="I1972" s="3">
        <v>0</v>
      </c>
      <c r="J1972" s="3" t="s">
        <v>20</v>
      </c>
      <c r="L1972" s="3" t="s">
        <v>1317</v>
      </c>
      <c r="M1972" s="3">
        <v>1965</v>
      </c>
      <c r="N1972" s="3" t="s">
        <v>61</v>
      </c>
      <c r="O1972" s="3">
        <v>27</v>
      </c>
      <c r="P1972" s="5">
        <f t="shared" si="91"/>
        <v>23950</v>
      </c>
      <c r="Q1972" s="3">
        <f t="shared" si="92"/>
        <v>57</v>
      </c>
      <c r="R1972" s="3">
        <v>0</v>
      </c>
      <c r="S1972" s="99">
        <v>14750.42</v>
      </c>
      <c r="T1972" s="3" t="s">
        <v>29</v>
      </c>
      <c r="U1972" s="3" t="s">
        <v>29</v>
      </c>
      <c r="V1972" s="3" t="s">
        <v>36</v>
      </c>
    </row>
    <row r="1973" spans="1:22" x14ac:dyDescent="0.25">
      <c r="A1973" s="3" t="s">
        <v>1319</v>
      </c>
      <c r="B1973" s="3">
        <v>33.6</v>
      </c>
      <c r="C1973" s="3" t="str" cm="1">
        <f t="array" ref="C1973">_xlfn.IFS($B1973&lt;18.5,"Underweight",$B1973&lt;24.9,"Normal Weight",$B1973&lt;29.9,"Overweight",TRUE,"Obesity")</f>
        <v>Obesity</v>
      </c>
      <c r="D1973" s="3">
        <v>11.25</v>
      </c>
      <c r="E1973" s="3" t="str">
        <f t="shared" si="90"/>
        <v>Diabetes</v>
      </c>
      <c r="F1973" s="3" t="s">
        <v>20</v>
      </c>
      <c r="G1973" s="3" t="s">
        <v>20</v>
      </c>
      <c r="H1973" s="3" t="s">
        <v>20</v>
      </c>
      <c r="I1973" s="3">
        <v>0</v>
      </c>
      <c r="J1973" s="3" t="s">
        <v>20</v>
      </c>
      <c r="L1973" s="3" t="s">
        <v>1319</v>
      </c>
      <c r="M1973" s="3">
        <v>1962</v>
      </c>
      <c r="N1973" s="3" t="s">
        <v>61</v>
      </c>
      <c r="O1973" s="3">
        <v>29</v>
      </c>
      <c r="P1973" s="5">
        <f t="shared" si="91"/>
        <v>22856</v>
      </c>
      <c r="Q1973" s="3">
        <f t="shared" si="92"/>
        <v>60</v>
      </c>
      <c r="R1973" s="3">
        <v>0</v>
      </c>
      <c r="S1973" s="99">
        <v>14738.43</v>
      </c>
      <c r="T1973" s="3" t="s">
        <v>29</v>
      </c>
      <c r="U1973" s="3" t="s">
        <v>24</v>
      </c>
      <c r="V1973" s="3" t="s">
        <v>48</v>
      </c>
    </row>
    <row r="1974" spans="1:22" x14ac:dyDescent="0.25">
      <c r="A1974" s="3" t="s">
        <v>1321</v>
      </c>
      <c r="B1974" s="3">
        <v>22.42</v>
      </c>
      <c r="C1974" s="3" t="str" cm="1">
        <f t="array" ref="C1974">_xlfn.IFS($B1974&lt;18.5,"Underweight",$B1974&lt;24.9,"Normal Weight",$B1974&lt;29.9,"Overweight",TRUE,"Obesity")</f>
        <v>Normal Weight</v>
      </c>
      <c r="D1974" s="3">
        <v>6.74</v>
      </c>
      <c r="E1974" s="3" t="str">
        <f t="shared" si="90"/>
        <v>Diabetes</v>
      </c>
      <c r="F1974" s="3" t="s">
        <v>20</v>
      </c>
      <c r="G1974" s="3" t="s">
        <v>20</v>
      </c>
      <c r="H1974" s="3" t="s">
        <v>20</v>
      </c>
      <c r="I1974" s="3">
        <v>0</v>
      </c>
      <c r="J1974" s="3" t="s">
        <v>21</v>
      </c>
      <c r="L1974" s="3" t="s">
        <v>1321</v>
      </c>
      <c r="M1974" s="3">
        <v>2002</v>
      </c>
      <c r="N1974" s="3" t="s">
        <v>47</v>
      </c>
      <c r="O1974" s="3">
        <v>24</v>
      </c>
      <c r="P1974" s="5">
        <f t="shared" si="91"/>
        <v>37523</v>
      </c>
      <c r="Q1974" s="3">
        <f t="shared" si="92"/>
        <v>20</v>
      </c>
      <c r="R1974" s="3">
        <v>0</v>
      </c>
      <c r="S1974" s="99">
        <v>14711.74</v>
      </c>
      <c r="T1974" s="3" t="s">
        <v>29</v>
      </c>
      <c r="U1974" s="3" t="s">
        <v>29</v>
      </c>
      <c r="V1974" s="3" t="s">
        <v>33</v>
      </c>
    </row>
    <row r="1975" spans="1:22" x14ac:dyDescent="0.25">
      <c r="A1975" s="3" t="s">
        <v>1323</v>
      </c>
      <c r="B1975" s="3">
        <v>46.86</v>
      </c>
      <c r="C1975" s="3" t="str" cm="1">
        <f t="array" ref="C1975">_xlfn.IFS($B1975&lt;18.5,"Underweight",$B1975&lt;24.9,"Normal Weight",$B1975&lt;29.9,"Overweight",TRUE,"Obesity")</f>
        <v>Obesity</v>
      </c>
      <c r="D1975" s="3">
        <v>4.87</v>
      </c>
      <c r="E1975" s="3" t="str">
        <f t="shared" si="90"/>
        <v>Normal</v>
      </c>
      <c r="F1975" s="3" t="s">
        <v>20</v>
      </c>
      <c r="G1975" s="3" t="s">
        <v>20</v>
      </c>
      <c r="H1975" s="3" t="s">
        <v>20</v>
      </c>
      <c r="I1975" s="3">
        <v>0</v>
      </c>
      <c r="J1975" s="3" t="s">
        <v>20</v>
      </c>
      <c r="L1975" s="3" t="s">
        <v>1323</v>
      </c>
      <c r="M1975" s="3">
        <v>1982</v>
      </c>
      <c r="N1975" s="3" t="s">
        <v>47</v>
      </c>
      <c r="O1975" s="3">
        <v>4</v>
      </c>
      <c r="P1975" s="5">
        <f t="shared" si="91"/>
        <v>30198</v>
      </c>
      <c r="Q1975" s="3">
        <f t="shared" si="92"/>
        <v>40</v>
      </c>
      <c r="R1975" s="3">
        <v>3</v>
      </c>
      <c r="S1975" s="99">
        <v>14696.77</v>
      </c>
      <c r="T1975" s="3" t="s">
        <v>29</v>
      </c>
      <c r="U1975" s="3" t="s">
        <v>29</v>
      </c>
      <c r="V1975" s="3" t="s">
        <v>53</v>
      </c>
    </row>
    <row r="1976" spans="1:22" x14ac:dyDescent="0.25">
      <c r="A1976" s="3" t="s">
        <v>1325</v>
      </c>
      <c r="B1976" s="3">
        <v>32.965000000000003</v>
      </c>
      <c r="C1976" s="3" t="str" cm="1">
        <f t="array" ref="C1976">_xlfn.IFS($B1976&lt;18.5,"Underweight",$B1976&lt;24.9,"Normal Weight",$B1976&lt;29.9,"Overweight",TRUE,"Obesity")</f>
        <v>Obesity</v>
      </c>
      <c r="D1976" s="3">
        <v>6.68</v>
      </c>
      <c r="E1976" s="3" t="str">
        <f t="shared" si="90"/>
        <v>Diabetes</v>
      </c>
      <c r="F1976" s="3" t="s">
        <v>20</v>
      </c>
      <c r="G1976" s="3" t="s">
        <v>20</v>
      </c>
      <c r="H1976" s="3" t="s">
        <v>20</v>
      </c>
      <c r="I1976" s="3">
        <v>3</v>
      </c>
      <c r="J1976" s="3" t="s">
        <v>20</v>
      </c>
      <c r="L1976" s="3" t="s">
        <v>1325</v>
      </c>
      <c r="M1976" s="3">
        <v>1958</v>
      </c>
      <c r="N1976" s="3" t="s">
        <v>61</v>
      </c>
      <c r="O1976" s="3">
        <v>23</v>
      </c>
      <c r="P1976" s="5">
        <f t="shared" si="91"/>
        <v>21389</v>
      </c>
      <c r="Q1976" s="3">
        <f t="shared" si="92"/>
        <v>64</v>
      </c>
      <c r="R1976" s="3">
        <v>0</v>
      </c>
      <c r="S1976" s="99">
        <v>14692.67</v>
      </c>
      <c r="T1976" s="3" t="s">
        <v>29</v>
      </c>
      <c r="U1976" s="3" t="s">
        <v>23</v>
      </c>
      <c r="V1976" s="3" t="s">
        <v>33</v>
      </c>
    </row>
    <row r="1977" spans="1:22" x14ac:dyDescent="0.25">
      <c r="A1977" s="3" t="s">
        <v>1327</v>
      </c>
      <c r="B1977" s="3">
        <v>39.340000000000003</v>
      </c>
      <c r="C1977" s="3" t="str" cm="1">
        <f t="array" ref="C1977">_xlfn.IFS($B1977&lt;18.5,"Underweight",$B1977&lt;24.9,"Normal Weight",$B1977&lt;29.9,"Overweight",TRUE,"Obesity")</f>
        <v>Obesity</v>
      </c>
      <c r="D1977" s="3">
        <v>5.0199999999999996</v>
      </c>
      <c r="E1977" s="3" t="str">
        <f t="shared" si="90"/>
        <v>Normal</v>
      </c>
      <c r="F1977" s="3" t="s">
        <v>21</v>
      </c>
      <c r="G1977" s="3" t="s">
        <v>20</v>
      </c>
      <c r="H1977" s="3" t="s">
        <v>21</v>
      </c>
      <c r="I1977" s="3">
        <v>1</v>
      </c>
      <c r="J1977" s="3" t="s">
        <v>20</v>
      </c>
      <c r="L1977" s="3" t="s">
        <v>1327</v>
      </c>
      <c r="M1977" s="3">
        <v>1969</v>
      </c>
      <c r="N1977" s="3" t="s">
        <v>22</v>
      </c>
      <c r="O1977" s="3">
        <v>20</v>
      </c>
      <c r="P1977" s="5">
        <f t="shared" si="91"/>
        <v>25496</v>
      </c>
      <c r="Q1977" s="3">
        <f t="shared" si="92"/>
        <v>53</v>
      </c>
      <c r="R1977" s="3">
        <v>0</v>
      </c>
      <c r="S1977" s="99">
        <v>14665.75</v>
      </c>
      <c r="T1977" s="3" t="s">
        <v>29</v>
      </c>
      <c r="U1977" s="3" t="s">
        <v>23</v>
      </c>
      <c r="V1977" s="3" t="s">
        <v>33</v>
      </c>
    </row>
    <row r="1978" spans="1:22" x14ac:dyDescent="0.25">
      <c r="A1978" s="3" t="s">
        <v>1329</v>
      </c>
      <c r="B1978" s="3">
        <v>47</v>
      </c>
      <c r="C1978" s="3" t="str" cm="1">
        <f t="array" ref="C1978">_xlfn.IFS($B1978&lt;18.5,"Underweight",$B1978&lt;24.9,"Normal Weight",$B1978&lt;29.9,"Overweight",TRUE,"Obesity")</f>
        <v>Obesity</v>
      </c>
      <c r="D1978" s="3">
        <v>10.64</v>
      </c>
      <c r="E1978" s="3" t="str">
        <f t="shared" si="90"/>
        <v>Diabetes</v>
      </c>
      <c r="F1978" s="3" t="s">
        <v>21</v>
      </c>
      <c r="G1978" s="3" t="s">
        <v>20</v>
      </c>
      <c r="H1978" s="3" t="s">
        <v>20</v>
      </c>
      <c r="I1978" s="3">
        <v>0</v>
      </c>
      <c r="J1978" s="3" t="s">
        <v>20</v>
      </c>
      <c r="L1978" s="3" t="s">
        <v>1329</v>
      </c>
      <c r="M1978" s="3">
        <v>1981</v>
      </c>
      <c r="N1978" s="3" t="s">
        <v>56</v>
      </c>
      <c r="O1978" s="3">
        <v>13</v>
      </c>
      <c r="P1978" s="5">
        <f t="shared" si="91"/>
        <v>29903</v>
      </c>
      <c r="Q1978" s="3">
        <f t="shared" si="92"/>
        <v>41</v>
      </c>
      <c r="R1978" s="3">
        <v>1</v>
      </c>
      <c r="S1978" s="99">
        <v>14657.2</v>
      </c>
      <c r="T1978" s="3" t="s">
        <v>29</v>
      </c>
      <c r="U1978" s="3" t="s">
        <v>23</v>
      </c>
      <c r="V1978" s="3" t="s">
        <v>33</v>
      </c>
    </row>
    <row r="1979" spans="1:22" x14ac:dyDescent="0.25">
      <c r="A1979" s="3" t="s">
        <v>1331</v>
      </c>
      <c r="B1979" s="3">
        <v>36.71</v>
      </c>
      <c r="C1979" s="3" t="str" cm="1">
        <f t="array" ref="C1979">_xlfn.IFS($B1979&lt;18.5,"Underweight",$B1979&lt;24.9,"Normal Weight",$B1979&lt;29.9,"Overweight",TRUE,"Obesity")</f>
        <v>Obesity</v>
      </c>
      <c r="D1979" s="3">
        <v>8.74</v>
      </c>
      <c r="E1979" s="3" t="str">
        <f t="shared" si="90"/>
        <v>Diabetes</v>
      </c>
      <c r="F1979" s="3" t="s">
        <v>21</v>
      </c>
      <c r="G1979" s="3" t="s">
        <v>20</v>
      </c>
      <c r="H1979" s="3" t="s">
        <v>20</v>
      </c>
      <c r="I1979" s="3">
        <v>0</v>
      </c>
      <c r="J1979" s="3" t="s">
        <v>20</v>
      </c>
      <c r="L1979" s="3" t="s">
        <v>1331</v>
      </c>
      <c r="M1979" s="3">
        <v>1967</v>
      </c>
      <c r="N1979" s="3" t="s">
        <v>47</v>
      </c>
      <c r="O1979" s="3">
        <v>1</v>
      </c>
      <c r="P1979" s="5">
        <f t="shared" si="91"/>
        <v>24716</v>
      </c>
      <c r="Q1979" s="3">
        <f t="shared" si="92"/>
        <v>55</v>
      </c>
      <c r="R1979" s="3">
        <v>0</v>
      </c>
      <c r="S1979" s="99">
        <v>14640.35</v>
      </c>
      <c r="T1979" s="3" t="s">
        <v>29</v>
      </c>
      <c r="U1979" s="3" t="s">
        <v>24</v>
      </c>
      <c r="V1979" s="3" t="s">
        <v>36</v>
      </c>
    </row>
    <row r="1980" spans="1:22" x14ac:dyDescent="0.25">
      <c r="A1980" s="3" t="s">
        <v>1333</v>
      </c>
      <c r="B1980" s="3">
        <v>53.48</v>
      </c>
      <c r="C1980" s="3" t="str" cm="1">
        <f t="array" ref="C1980">_xlfn.IFS($B1980&lt;18.5,"Underweight",$B1980&lt;24.9,"Normal Weight",$B1980&lt;29.9,"Overweight",TRUE,"Obesity")</f>
        <v>Obesity</v>
      </c>
      <c r="D1980" s="3">
        <v>5.64</v>
      </c>
      <c r="E1980" s="3" t="str">
        <f t="shared" si="90"/>
        <v>Normal</v>
      </c>
      <c r="F1980" s="3" t="s">
        <v>20</v>
      </c>
      <c r="G1980" s="3" t="s">
        <v>20</v>
      </c>
      <c r="H1980" s="3" t="s">
        <v>20</v>
      </c>
      <c r="I1980" s="3">
        <v>0</v>
      </c>
      <c r="J1980" s="3" t="s">
        <v>20</v>
      </c>
      <c r="L1980" s="3" t="s">
        <v>1333</v>
      </c>
      <c r="M1980" s="3">
        <v>1991</v>
      </c>
      <c r="N1980" s="3" t="s">
        <v>51</v>
      </c>
      <c r="O1980" s="3">
        <v>21</v>
      </c>
      <c r="P1980" s="5">
        <f t="shared" si="91"/>
        <v>33471</v>
      </c>
      <c r="Q1980" s="3">
        <f t="shared" si="92"/>
        <v>31</v>
      </c>
      <c r="R1980" s="3">
        <v>3</v>
      </c>
      <c r="S1980" s="99">
        <v>14630.52</v>
      </c>
      <c r="T1980" s="3" t="s">
        <v>29</v>
      </c>
      <c r="U1980" s="3" t="s">
        <v>24</v>
      </c>
      <c r="V1980" s="3" t="s">
        <v>53</v>
      </c>
    </row>
    <row r="1981" spans="1:22" x14ac:dyDescent="0.25">
      <c r="A1981" s="3" t="s">
        <v>1335</v>
      </c>
      <c r="B1981" s="3">
        <v>35.5</v>
      </c>
      <c r="C1981" s="3" t="str" cm="1">
        <f t="array" ref="C1981">_xlfn.IFS($B1981&lt;18.5,"Underweight",$B1981&lt;24.9,"Normal Weight",$B1981&lt;29.9,"Overweight",TRUE,"Obesity")</f>
        <v>Obesity</v>
      </c>
      <c r="D1981" s="3">
        <v>10.37</v>
      </c>
      <c r="E1981" s="3" t="str">
        <f t="shared" si="90"/>
        <v>Diabetes</v>
      </c>
      <c r="F1981" s="3" t="s">
        <v>20</v>
      </c>
      <c r="G1981" s="3" t="s">
        <v>20</v>
      </c>
      <c r="H1981" s="3" t="s">
        <v>20</v>
      </c>
      <c r="I1981" s="3">
        <v>0</v>
      </c>
      <c r="J1981" s="3" t="s">
        <v>20</v>
      </c>
      <c r="L1981" s="3" t="s">
        <v>1335</v>
      </c>
      <c r="M1981" s="3">
        <v>1965</v>
      </c>
      <c r="N1981" s="3" t="s">
        <v>56</v>
      </c>
      <c r="O1981" s="3">
        <v>8</v>
      </c>
      <c r="P1981" s="5">
        <f t="shared" si="91"/>
        <v>24054</v>
      </c>
      <c r="Q1981" s="3">
        <f t="shared" si="92"/>
        <v>57</v>
      </c>
      <c r="R1981" s="3">
        <v>0</v>
      </c>
      <c r="S1981" s="99">
        <v>14612.33</v>
      </c>
      <c r="T1981" s="3" t="s">
        <v>29</v>
      </c>
      <c r="U1981" s="3" t="s">
        <v>24</v>
      </c>
      <c r="V1981" s="3" t="s">
        <v>48</v>
      </c>
    </row>
    <row r="1982" spans="1:22" x14ac:dyDescent="0.25">
      <c r="A1982" s="3" t="s">
        <v>175</v>
      </c>
      <c r="B1982" s="3">
        <v>45.54</v>
      </c>
      <c r="C1982" s="3" t="str" cm="1">
        <f t="array" ref="C1982">_xlfn.IFS($B1982&lt;18.5,"Underweight",$B1982&lt;24.9,"Normal Weight",$B1982&lt;29.9,"Overweight",TRUE,"Obesity")</f>
        <v>Obesity</v>
      </c>
      <c r="D1982" s="3">
        <v>5.4</v>
      </c>
      <c r="E1982" s="3" t="str">
        <f t="shared" si="90"/>
        <v>Normal</v>
      </c>
      <c r="F1982" s="3" t="s">
        <v>21</v>
      </c>
      <c r="G1982" s="3" t="s">
        <v>20</v>
      </c>
      <c r="H1982" s="3" t="s">
        <v>21</v>
      </c>
      <c r="I1982" s="3">
        <v>1</v>
      </c>
      <c r="J1982" s="3" t="s">
        <v>21</v>
      </c>
      <c r="L1982" s="3" t="s">
        <v>175</v>
      </c>
      <c r="M1982" s="3">
        <v>1997</v>
      </c>
      <c r="N1982" s="3" t="s">
        <v>28</v>
      </c>
      <c r="O1982" s="3">
        <v>9</v>
      </c>
      <c r="P1982" s="5">
        <f t="shared" si="91"/>
        <v>35773</v>
      </c>
      <c r="Q1982" s="3">
        <f t="shared" si="92"/>
        <v>25</v>
      </c>
      <c r="R1982" s="3">
        <v>2</v>
      </c>
      <c r="S1982" s="99">
        <v>42112.24</v>
      </c>
      <c r="T1982" s="3" t="s">
        <v>23</v>
      </c>
      <c r="U1982" s="3" t="s">
        <v>24</v>
      </c>
      <c r="V1982" s="3" t="s">
        <v>25</v>
      </c>
    </row>
    <row r="1983" spans="1:22" x14ac:dyDescent="0.25">
      <c r="A1983" s="3" t="s">
        <v>1337</v>
      </c>
      <c r="B1983" s="3">
        <v>36.979999999999997</v>
      </c>
      <c r="C1983" s="3" t="str" cm="1">
        <f t="array" ref="C1983">_xlfn.IFS($B1983&lt;18.5,"Underweight",$B1983&lt;24.9,"Normal Weight",$B1983&lt;29.9,"Overweight",TRUE,"Obesity")</f>
        <v>Obesity</v>
      </c>
      <c r="D1983" s="3">
        <v>9.56</v>
      </c>
      <c r="E1983" s="3" t="str">
        <f t="shared" si="90"/>
        <v>Diabetes</v>
      </c>
      <c r="F1983" s="3" t="s">
        <v>21</v>
      </c>
      <c r="G1983" s="3" t="s">
        <v>20</v>
      </c>
      <c r="H1983" s="3" t="s">
        <v>20</v>
      </c>
      <c r="I1983" s="3">
        <v>0</v>
      </c>
      <c r="J1983" s="3" t="s">
        <v>20</v>
      </c>
      <c r="L1983" s="3" t="s">
        <v>1337</v>
      </c>
      <c r="M1983" s="3">
        <v>1967</v>
      </c>
      <c r="N1983" s="3" t="s">
        <v>61</v>
      </c>
      <c r="O1983" s="3">
        <v>18</v>
      </c>
      <c r="P1983" s="5">
        <f t="shared" si="91"/>
        <v>24671</v>
      </c>
      <c r="Q1983" s="3">
        <f t="shared" si="92"/>
        <v>55</v>
      </c>
      <c r="R1983" s="3">
        <v>0</v>
      </c>
      <c r="S1983" s="99">
        <v>14600.62</v>
      </c>
      <c r="T1983" s="3" t="s">
        <v>29</v>
      </c>
      <c r="U1983" s="3" t="s">
        <v>24</v>
      </c>
      <c r="V1983" s="3" t="s">
        <v>144</v>
      </c>
    </row>
    <row r="1984" spans="1:22" x14ac:dyDescent="0.25">
      <c r="A1984" s="3" t="s">
        <v>1338</v>
      </c>
      <c r="B1984" s="3">
        <v>32.395000000000003</v>
      </c>
      <c r="C1984" s="3" t="str" cm="1">
        <f t="array" ref="C1984">_xlfn.IFS($B1984&lt;18.5,"Underweight",$B1984&lt;24.9,"Normal Weight",$B1984&lt;29.9,"Overweight",TRUE,"Obesity")</f>
        <v>Obesity</v>
      </c>
      <c r="D1984" s="3">
        <v>8.23</v>
      </c>
      <c r="E1984" s="3" t="str">
        <f t="shared" si="90"/>
        <v>Diabetes</v>
      </c>
      <c r="F1984" s="3" t="s">
        <v>21</v>
      </c>
      <c r="G1984" s="3" t="s">
        <v>20</v>
      </c>
      <c r="H1984" s="3" t="s">
        <v>21</v>
      </c>
      <c r="I1984" s="3">
        <v>1</v>
      </c>
      <c r="J1984" s="3" t="s">
        <v>20</v>
      </c>
      <c r="L1984" s="3" t="s">
        <v>1338</v>
      </c>
      <c r="M1984" s="3">
        <v>1963</v>
      </c>
      <c r="N1984" s="3" t="s">
        <v>22</v>
      </c>
      <c r="O1984" s="3">
        <v>14</v>
      </c>
      <c r="P1984" s="5">
        <f t="shared" si="91"/>
        <v>23298</v>
      </c>
      <c r="Q1984" s="3">
        <f t="shared" si="92"/>
        <v>59</v>
      </c>
      <c r="R1984" s="3">
        <v>3</v>
      </c>
      <c r="S1984" s="99">
        <v>14590.63</v>
      </c>
      <c r="T1984" s="3" t="s">
        <v>29</v>
      </c>
      <c r="U1984" s="3" t="s">
        <v>23</v>
      </c>
      <c r="V1984" s="3" t="s">
        <v>119</v>
      </c>
    </row>
    <row r="1985" spans="1:22" x14ac:dyDescent="0.25">
      <c r="A1985" s="3" t="s">
        <v>1340</v>
      </c>
      <c r="B1985" s="3">
        <v>32.729999999999997</v>
      </c>
      <c r="C1985" s="3" t="str" cm="1">
        <f t="array" ref="C1985">_xlfn.IFS($B1985&lt;18.5,"Underweight",$B1985&lt;24.9,"Normal Weight",$B1985&lt;29.9,"Overweight",TRUE,"Obesity")</f>
        <v>Obesity</v>
      </c>
      <c r="D1985" s="3">
        <v>7.03</v>
      </c>
      <c r="E1985" s="3" t="str">
        <f t="shared" si="90"/>
        <v>Diabetes</v>
      </c>
      <c r="F1985" s="3" t="s">
        <v>20</v>
      </c>
      <c r="G1985" s="3" t="s">
        <v>20</v>
      </c>
      <c r="H1985" s="3" t="s">
        <v>20</v>
      </c>
      <c r="I1985" s="3">
        <v>0</v>
      </c>
      <c r="J1985" s="3" t="s">
        <v>20</v>
      </c>
      <c r="L1985" s="3" t="s">
        <v>1340</v>
      </c>
      <c r="M1985" s="3">
        <v>1962</v>
      </c>
      <c r="N1985" s="3" t="s">
        <v>28</v>
      </c>
      <c r="O1985" s="3">
        <v>3</v>
      </c>
      <c r="P1985" s="5">
        <f t="shared" si="91"/>
        <v>22983</v>
      </c>
      <c r="Q1985" s="3">
        <f t="shared" si="92"/>
        <v>60</v>
      </c>
      <c r="R1985" s="3">
        <v>0</v>
      </c>
      <c r="S1985" s="99">
        <v>14574.64</v>
      </c>
      <c r="T1985" s="3" t="s">
        <v>29</v>
      </c>
      <c r="U1985" s="3" t="s">
        <v>23</v>
      </c>
      <c r="V1985" s="3" t="s">
        <v>42</v>
      </c>
    </row>
    <row r="1986" spans="1:22" x14ac:dyDescent="0.25">
      <c r="A1986" s="3" t="s">
        <v>1342</v>
      </c>
      <c r="B1986" s="3">
        <v>20.52</v>
      </c>
      <c r="C1986" s="3" t="str" cm="1">
        <f t="array" ref="C1986">_xlfn.IFS($B1986&lt;18.5,"Underweight",$B1986&lt;24.9,"Normal Weight",$B1986&lt;29.9,"Overweight",TRUE,"Obesity")</f>
        <v>Normal Weight</v>
      </c>
      <c r="D1986" s="3">
        <v>5.45</v>
      </c>
      <c r="E1986" s="3" t="str">
        <f t="shared" ref="E1986:E2049" si="93">IF($D1986&lt;5.7,"Normal",IF($D1986&lt;6.5,"Prediabetes","Diabetes"))</f>
        <v>Normal</v>
      </c>
      <c r="F1986" s="3" t="s">
        <v>20</v>
      </c>
      <c r="G1986" s="3" t="s">
        <v>20</v>
      </c>
      <c r="H1986" s="3" t="s">
        <v>20</v>
      </c>
      <c r="I1986" s="3">
        <v>1</v>
      </c>
      <c r="J1986" s="3" t="s">
        <v>21</v>
      </c>
      <c r="L1986" s="3" t="s">
        <v>1342</v>
      </c>
      <c r="M1986" s="3">
        <v>1998</v>
      </c>
      <c r="N1986" s="3" t="s">
        <v>47</v>
      </c>
      <c r="O1986" s="3">
        <v>12</v>
      </c>
      <c r="P1986" s="5">
        <f t="shared" ref="P1986:P2049" si="94">DATE($M1986,MONTH(1&amp;$N1986),$O1986)</f>
        <v>36050</v>
      </c>
      <c r="Q1986" s="3">
        <f t="shared" ref="Q1986:Q2049" si="95">DATEDIF($P1986,DATE(2023,6,8),"Y")</f>
        <v>24</v>
      </c>
      <c r="R1986" s="3">
        <v>0</v>
      </c>
      <c r="S1986" s="99">
        <v>14571.89</v>
      </c>
      <c r="T1986" s="3" t="s">
        <v>29</v>
      </c>
      <c r="U1986" s="3" t="s">
        <v>23</v>
      </c>
      <c r="V1986" s="3" t="s">
        <v>119</v>
      </c>
    </row>
    <row r="1987" spans="1:22" x14ac:dyDescent="0.25">
      <c r="A1987" s="3" t="s">
        <v>1344</v>
      </c>
      <c r="B1987" s="3">
        <v>51.72</v>
      </c>
      <c r="C1987" s="3" t="str" cm="1">
        <f t="array" ref="C1987">_xlfn.IFS($B1987&lt;18.5,"Underweight",$B1987&lt;24.9,"Normal Weight",$B1987&lt;29.9,"Overweight",TRUE,"Obesity")</f>
        <v>Obesity</v>
      </c>
      <c r="D1987" s="3">
        <v>5.76</v>
      </c>
      <c r="E1987" s="3" t="str">
        <f t="shared" si="93"/>
        <v>Prediabetes</v>
      </c>
      <c r="F1987" s="3" t="s">
        <v>20</v>
      </c>
      <c r="G1987" s="3" t="s">
        <v>20</v>
      </c>
      <c r="H1987" s="3" t="s">
        <v>20</v>
      </c>
      <c r="I1987" s="3">
        <v>0</v>
      </c>
      <c r="J1987" s="3" t="s">
        <v>20</v>
      </c>
      <c r="L1987" s="3" t="s">
        <v>1344</v>
      </c>
      <c r="M1987" s="3">
        <v>1989</v>
      </c>
      <c r="N1987" s="3" t="s">
        <v>61</v>
      </c>
      <c r="O1987" s="3">
        <v>14</v>
      </c>
      <c r="P1987" s="5">
        <f t="shared" si="94"/>
        <v>32703</v>
      </c>
      <c r="Q1987" s="3">
        <f t="shared" si="95"/>
        <v>33</v>
      </c>
      <c r="R1987" s="3">
        <v>3</v>
      </c>
      <c r="S1987" s="99">
        <v>14547.26</v>
      </c>
      <c r="T1987" s="3" t="s">
        <v>29</v>
      </c>
      <c r="U1987" s="3" t="s">
        <v>24</v>
      </c>
      <c r="V1987" s="3" t="s">
        <v>53</v>
      </c>
    </row>
    <row r="1988" spans="1:22" x14ac:dyDescent="0.25">
      <c r="A1988" s="3" t="s">
        <v>1346</v>
      </c>
      <c r="B1988" s="3">
        <v>50.2</v>
      </c>
      <c r="C1988" s="3" t="str" cm="1">
        <f t="array" ref="C1988">_xlfn.IFS($B1988&lt;18.5,"Underweight",$B1988&lt;24.9,"Normal Weight",$B1988&lt;29.9,"Overweight",TRUE,"Obesity")</f>
        <v>Obesity</v>
      </c>
      <c r="D1988" s="3">
        <v>5.4</v>
      </c>
      <c r="E1988" s="3" t="str">
        <f t="shared" si="93"/>
        <v>Normal</v>
      </c>
      <c r="F1988" s="3" t="s">
        <v>20</v>
      </c>
      <c r="G1988" s="3" t="s">
        <v>20</v>
      </c>
      <c r="H1988" s="3" t="s">
        <v>20</v>
      </c>
      <c r="I1988" s="3">
        <v>0</v>
      </c>
      <c r="J1988" s="3" t="s">
        <v>20</v>
      </c>
      <c r="L1988" s="3" t="s">
        <v>1346</v>
      </c>
      <c r="M1988" s="3">
        <v>1989</v>
      </c>
      <c r="N1988" s="3" t="s">
        <v>61</v>
      </c>
      <c r="O1988" s="3">
        <v>22</v>
      </c>
      <c r="P1988" s="5">
        <f t="shared" si="94"/>
        <v>32711</v>
      </c>
      <c r="Q1988" s="3">
        <f t="shared" si="95"/>
        <v>33</v>
      </c>
      <c r="R1988" s="3">
        <v>3</v>
      </c>
      <c r="S1988" s="99">
        <v>14507.46</v>
      </c>
      <c r="T1988" s="3" t="s">
        <v>29</v>
      </c>
      <c r="U1988" s="3" t="s">
        <v>24</v>
      </c>
      <c r="V1988" s="3" t="s">
        <v>33</v>
      </c>
    </row>
    <row r="1989" spans="1:22" x14ac:dyDescent="0.25">
      <c r="A1989" s="3" t="s">
        <v>1348</v>
      </c>
      <c r="B1989" s="3">
        <v>25.52</v>
      </c>
      <c r="C1989" s="3" t="str" cm="1">
        <f t="array" ref="C1989">_xlfn.IFS($B1989&lt;18.5,"Underweight",$B1989&lt;24.9,"Normal Weight",$B1989&lt;29.9,"Overweight",TRUE,"Obesity")</f>
        <v>Overweight</v>
      </c>
      <c r="D1989" s="3">
        <v>6.35</v>
      </c>
      <c r="E1989" s="3" t="str">
        <f t="shared" si="93"/>
        <v>Prediabetes</v>
      </c>
      <c r="F1989" s="3" t="s">
        <v>20</v>
      </c>
      <c r="G1989" s="3" t="s">
        <v>20</v>
      </c>
      <c r="H1989" s="3" t="s">
        <v>21</v>
      </c>
      <c r="I1989" s="3">
        <v>1</v>
      </c>
      <c r="J1989" s="3" t="s">
        <v>20</v>
      </c>
      <c r="L1989" s="3" t="s">
        <v>1348</v>
      </c>
      <c r="M1989" s="3">
        <v>1979</v>
      </c>
      <c r="N1989" s="3" t="s">
        <v>22</v>
      </c>
      <c r="O1989" s="3">
        <v>20</v>
      </c>
      <c r="P1989" s="5">
        <f t="shared" si="94"/>
        <v>29148</v>
      </c>
      <c r="Q1989" s="3">
        <f t="shared" si="95"/>
        <v>43</v>
      </c>
      <c r="R1989" s="3">
        <v>5</v>
      </c>
      <c r="S1989" s="99">
        <v>14478.33</v>
      </c>
      <c r="T1989" s="3" t="s">
        <v>29</v>
      </c>
      <c r="U1989" s="3" t="s">
        <v>29</v>
      </c>
      <c r="V1989" s="3" t="s">
        <v>25</v>
      </c>
    </row>
    <row r="1990" spans="1:22" x14ac:dyDescent="0.25">
      <c r="A1990" s="3" t="s">
        <v>1350</v>
      </c>
      <c r="B1990" s="3">
        <v>35.200000000000003</v>
      </c>
      <c r="C1990" s="3" t="str" cm="1">
        <f t="array" ref="C1990">_xlfn.IFS($B1990&lt;18.5,"Underweight",$B1990&lt;24.9,"Normal Weight",$B1990&lt;29.9,"Overweight",TRUE,"Obesity")</f>
        <v>Obesity</v>
      </c>
      <c r="D1990" s="3">
        <v>6.26</v>
      </c>
      <c r="E1990" s="3" t="str">
        <f t="shared" si="93"/>
        <v>Prediabetes</v>
      </c>
      <c r="F1990" s="3" t="s">
        <v>21</v>
      </c>
      <c r="G1990" s="3" t="s">
        <v>20</v>
      </c>
      <c r="H1990" s="3" t="s">
        <v>20</v>
      </c>
      <c r="I1990" s="3">
        <v>2</v>
      </c>
      <c r="J1990" s="3" t="s">
        <v>20</v>
      </c>
      <c r="L1990" s="3" t="s">
        <v>1350</v>
      </c>
      <c r="M1990" s="3">
        <v>1959</v>
      </c>
      <c r="N1990" s="3" t="s">
        <v>56</v>
      </c>
      <c r="O1990" s="3">
        <v>20</v>
      </c>
      <c r="P1990" s="5">
        <f t="shared" si="94"/>
        <v>21874</v>
      </c>
      <c r="Q1990" s="3">
        <f t="shared" si="95"/>
        <v>63</v>
      </c>
      <c r="R1990" s="3">
        <v>1</v>
      </c>
      <c r="S1990" s="99">
        <v>14474.68</v>
      </c>
      <c r="T1990" s="3" t="s">
        <v>29</v>
      </c>
      <c r="U1990" s="3" t="s">
        <v>29</v>
      </c>
      <c r="V1990" s="3" t="s">
        <v>25</v>
      </c>
    </row>
    <row r="1991" spans="1:22" x14ac:dyDescent="0.25">
      <c r="A1991" s="3" t="s">
        <v>1352</v>
      </c>
      <c r="B1991" s="3">
        <v>41.26</v>
      </c>
      <c r="C1991" s="3" t="str" cm="1">
        <f t="array" ref="C1991">_xlfn.IFS($B1991&lt;18.5,"Underweight",$B1991&lt;24.9,"Normal Weight",$B1991&lt;29.9,"Overweight",TRUE,"Obesity")</f>
        <v>Obesity</v>
      </c>
      <c r="D1991" s="3">
        <v>5.97</v>
      </c>
      <c r="E1991" s="3" t="str">
        <f t="shared" si="93"/>
        <v>Prediabetes</v>
      </c>
      <c r="F1991" s="3" t="s">
        <v>21</v>
      </c>
      <c r="G1991" s="3" t="s">
        <v>20</v>
      </c>
      <c r="H1991" s="3" t="s">
        <v>20</v>
      </c>
      <c r="I1991" s="3">
        <v>0</v>
      </c>
      <c r="J1991" s="3" t="s">
        <v>20</v>
      </c>
      <c r="L1991" s="3" t="s">
        <v>1352</v>
      </c>
      <c r="M1991" s="3">
        <v>1976</v>
      </c>
      <c r="N1991" s="3" t="s">
        <v>56</v>
      </c>
      <c r="O1991" s="3">
        <v>27</v>
      </c>
      <c r="P1991" s="5">
        <f t="shared" si="94"/>
        <v>28091</v>
      </c>
      <c r="Q1991" s="3">
        <f t="shared" si="95"/>
        <v>46</v>
      </c>
      <c r="R1991" s="3">
        <v>2</v>
      </c>
      <c r="S1991" s="99">
        <v>14470.01</v>
      </c>
      <c r="T1991" s="3" t="s">
        <v>29</v>
      </c>
      <c r="U1991" s="3" t="s">
        <v>24</v>
      </c>
      <c r="V1991" s="3" t="s">
        <v>33</v>
      </c>
    </row>
    <row r="1992" spans="1:22" x14ac:dyDescent="0.25">
      <c r="A1992" s="3" t="s">
        <v>1354</v>
      </c>
      <c r="B1992" s="3">
        <v>17.195</v>
      </c>
      <c r="C1992" s="3" t="str" cm="1">
        <f t="array" ref="C1992">_xlfn.IFS($B1992&lt;18.5,"Underweight",$B1992&lt;24.9,"Normal Weight",$B1992&lt;29.9,"Overweight",TRUE,"Obesity")</f>
        <v>Underweight</v>
      </c>
      <c r="D1992" s="3">
        <v>5.29</v>
      </c>
      <c r="E1992" s="3" t="str">
        <f t="shared" si="93"/>
        <v>Normal</v>
      </c>
      <c r="F1992" s="3" t="s">
        <v>21</v>
      </c>
      <c r="G1992" s="3" t="s">
        <v>20</v>
      </c>
      <c r="H1992" s="3" t="s">
        <v>20</v>
      </c>
      <c r="I1992" s="3">
        <v>0</v>
      </c>
      <c r="J1992" s="3" t="s">
        <v>21</v>
      </c>
      <c r="L1992" s="3" t="s">
        <v>1354</v>
      </c>
      <c r="M1992" s="3">
        <v>1996</v>
      </c>
      <c r="N1992" s="3" t="s">
        <v>56</v>
      </c>
      <c r="O1992" s="3">
        <v>10</v>
      </c>
      <c r="P1992" s="5">
        <f t="shared" si="94"/>
        <v>35379</v>
      </c>
      <c r="Q1992" s="3">
        <f t="shared" si="95"/>
        <v>26</v>
      </c>
      <c r="R1992" s="3">
        <v>2</v>
      </c>
      <c r="S1992" s="99">
        <v>14455.64</v>
      </c>
      <c r="T1992" s="3" t="s">
        <v>29</v>
      </c>
      <c r="U1992" s="3" t="s">
        <v>24</v>
      </c>
      <c r="V1992" s="3" t="s">
        <v>119</v>
      </c>
    </row>
    <row r="1993" spans="1:22" x14ac:dyDescent="0.25">
      <c r="A1993" s="3" t="s">
        <v>177</v>
      </c>
      <c r="B1993" s="3">
        <v>35.53</v>
      </c>
      <c r="C1993" s="3" t="str" cm="1">
        <f t="array" ref="C1993">_xlfn.IFS($B1993&lt;18.5,"Underweight",$B1993&lt;24.9,"Normal Weight",$B1993&lt;29.9,"Overweight",TRUE,"Obesity")</f>
        <v>Obesity</v>
      </c>
      <c r="D1993" s="3">
        <v>4.3600000000000003</v>
      </c>
      <c r="E1993" s="3" t="str">
        <f t="shared" si="93"/>
        <v>Normal</v>
      </c>
      <c r="F1993" s="3" t="s">
        <v>21</v>
      </c>
      <c r="G1993" s="3" t="s">
        <v>20</v>
      </c>
      <c r="H1993" s="3" t="s">
        <v>20</v>
      </c>
      <c r="I1993" s="3">
        <v>0</v>
      </c>
      <c r="J1993" s="3" t="s">
        <v>21</v>
      </c>
      <c r="L1993" s="3" t="s">
        <v>177</v>
      </c>
      <c r="M1993" s="3">
        <v>1976</v>
      </c>
      <c r="N1993" s="3" t="s">
        <v>56</v>
      </c>
      <c r="O1993" s="3">
        <v>28</v>
      </c>
      <c r="P1993" s="5">
        <f t="shared" si="94"/>
        <v>28092</v>
      </c>
      <c r="Q1993" s="3">
        <f t="shared" si="95"/>
        <v>46</v>
      </c>
      <c r="R1993" s="3">
        <v>0</v>
      </c>
      <c r="S1993" s="99">
        <v>42111.66</v>
      </c>
      <c r="T1993" s="3" t="s">
        <v>23</v>
      </c>
      <c r="U1993" s="3" t="s">
        <v>23</v>
      </c>
      <c r="V1993" s="3" t="s">
        <v>119</v>
      </c>
    </row>
    <row r="1994" spans="1:22" x14ac:dyDescent="0.25">
      <c r="A1994" s="3" t="s">
        <v>1356</v>
      </c>
      <c r="B1994" s="3">
        <v>23.085000000000001</v>
      </c>
      <c r="C1994" s="3" t="str" cm="1">
        <f t="array" ref="C1994">_xlfn.IFS($B1994&lt;18.5,"Underweight",$B1994&lt;24.9,"Normal Weight",$B1994&lt;29.9,"Overweight",TRUE,"Obesity")</f>
        <v>Normal Weight</v>
      </c>
      <c r="D1994" s="3">
        <v>4.2699999999999996</v>
      </c>
      <c r="E1994" s="3" t="str">
        <f t="shared" si="93"/>
        <v>Normal</v>
      </c>
      <c r="F1994" s="3" t="s">
        <v>21</v>
      </c>
      <c r="G1994" s="3" t="s">
        <v>20</v>
      </c>
      <c r="H1994" s="3" t="s">
        <v>20</v>
      </c>
      <c r="I1994" s="3">
        <v>2</v>
      </c>
      <c r="J1994" s="3" t="s">
        <v>20</v>
      </c>
      <c r="L1994" s="3" t="s">
        <v>1356</v>
      </c>
      <c r="M1994" s="3">
        <v>1959</v>
      </c>
      <c r="N1994" s="3" t="s">
        <v>51</v>
      </c>
      <c r="O1994" s="3">
        <v>3</v>
      </c>
      <c r="P1994" s="5">
        <f t="shared" si="94"/>
        <v>21765</v>
      </c>
      <c r="Q1994" s="3">
        <f t="shared" si="95"/>
        <v>63</v>
      </c>
      <c r="R1994" s="3">
        <v>0</v>
      </c>
      <c r="S1994" s="99">
        <v>14451.84</v>
      </c>
      <c r="T1994" s="3" t="s">
        <v>29</v>
      </c>
      <c r="U1994" s="3" t="s">
        <v>24</v>
      </c>
      <c r="V1994" s="3" t="s">
        <v>134</v>
      </c>
    </row>
    <row r="1995" spans="1:22" x14ac:dyDescent="0.25">
      <c r="A1995" s="3" t="s">
        <v>1358</v>
      </c>
      <c r="B1995" s="3">
        <v>21.66</v>
      </c>
      <c r="C1995" s="3" t="str" cm="1">
        <f t="array" ref="C1995">_xlfn.IFS($B1995&lt;18.5,"Underweight",$B1995&lt;24.9,"Normal Weight",$B1995&lt;29.9,"Overweight",TRUE,"Obesity")</f>
        <v>Normal Weight</v>
      </c>
      <c r="D1995" s="3">
        <v>5.2</v>
      </c>
      <c r="E1995" s="3" t="str">
        <f t="shared" si="93"/>
        <v>Normal</v>
      </c>
      <c r="F1995" s="3" t="s">
        <v>21</v>
      </c>
      <c r="G1995" s="3" t="s">
        <v>20</v>
      </c>
      <c r="H1995" s="3" t="s">
        <v>20</v>
      </c>
      <c r="I1995" s="3">
        <v>2</v>
      </c>
      <c r="J1995" s="3" t="s">
        <v>20</v>
      </c>
      <c r="L1995" s="3" t="s">
        <v>1358</v>
      </c>
      <c r="M1995" s="3">
        <v>1959</v>
      </c>
      <c r="N1995" s="3" t="s">
        <v>32</v>
      </c>
      <c r="O1995" s="3">
        <v>29</v>
      </c>
      <c r="P1995" s="5">
        <f t="shared" si="94"/>
        <v>21730</v>
      </c>
      <c r="Q1995" s="3">
        <f t="shared" si="95"/>
        <v>63</v>
      </c>
      <c r="R1995" s="3">
        <v>0</v>
      </c>
      <c r="S1995" s="99">
        <v>14449.85</v>
      </c>
      <c r="T1995" s="3" t="s">
        <v>29</v>
      </c>
      <c r="U1995" s="3" t="s">
        <v>23</v>
      </c>
      <c r="V1995" s="3" t="s">
        <v>119</v>
      </c>
    </row>
    <row r="1996" spans="1:22" x14ac:dyDescent="0.25">
      <c r="A1996" s="3" t="s">
        <v>1359</v>
      </c>
      <c r="B1996" s="3">
        <v>36.47</v>
      </c>
      <c r="C1996" s="3" t="str" cm="1">
        <f t="array" ref="C1996">_xlfn.IFS($B1996&lt;18.5,"Underweight",$B1996&lt;24.9,"Normal Weight",$B1996&lt;29.9,"Overweight",TRUE,"Obesity")</f>
        <v>Obesity</v>
      </c>
      <c r="D1996" s="3">
        <v>8.23</v>
      </c>
      <c r="E1996" s="3" t="str">
        <f t="shared" si="93"/>
        <v>Diabetes</v>
      </c>
      <c r="F1996" s="3" t="s">
        <v>21</v>
      </c>
      <c r="G1996" s="3" t="s">
        <v>20</v>
      </c>
      <c r="H1996" s="3" t="s">
        <v>20</v>
      </c>
      <c r="I1996" s="3">
        <v>0</v>
      </c>
      <c r="J1996" s="3" t="s">
        <v>20</v>
      </c>
      <c r="L1996" s="3" t="s">
        <v>1359</v>
      </c>
      <c r="M1996" s="3">
        <v>1967</v>
      </c>
      <c r="N1996" s="3" t="s">
        <v>56</v>
      </c>
      <c r="O1996" s="3">
        <v>4</v>
      </c>
      <c r="P1996" s="5">
        <f t="shared" si="94"/>
        <v>24780</v>
      </c>
      <c r="Q1996" s="3">
        <f t="shared" si="95"/>
        <v>55</v>
      </c>
      <c r="R1996" s="3">
        <v>0</v>
      </c>
      <c r="S1996" s="99">
        <v>14427.63</v>
      </c>
      <c r="T1996" s="3" t="s">
        <v>29</v>
      </c>
      <c r="U1996" s="3" t="s">
        <v>29</v>
      </c>
      <c r="V1996" s="3" t="s">
        <v>48</v>
      </c>
    </row>
    <row r="1997" spans="1:22" x14ac:dyDescent="0.25">
      <c r="A1997" s="3" t="s">
        <v>1361</v>
      </c>
      <c r="B1997" s="3">
        <v>36.08</v>
      </c>
      <c r="C1997" s="3" t="str" cm="1">
        <f t="array" ref="C1997">_xlfn.IFS($B1997&lt;18.5,"Underweight",$B1997&lt;24.9,"Normal Weight",$B1997&lt;29.9,"Overweight",TRUE,"Obesity")</f>
        <v>Obesity</v>
      </c>
      <c r="D1997" s="3">
        <v>10.33</v>
      </c>
      <c r="E1997" s="3" t="str">
        <f t="shared" si="93"/>
        <v>Diabetes</v>
      </c>
      <c r="F1997" s="3" t="s">
        <v>21</v>
      </c>
      <c r="G1997" s="3" t="s">
        <v>20</v>
      </c>
      <c r="H1997" s="3" t="s">
        <v>20</v>
      </c>
      <c r="I1997" s="3">
        <v>0</v>
      </c>
      <c r="J1997" s="3" t="s">
        <v>20</v>
      </c>
      <c r="L1997" s="3" t="s">
        <v>1361</v>
      </c>
      <c r="M1997" s="3">
        <v>1967</v>
      </c>
      <c r="N1997" s="3" t="s">
        <v>51</v>
      </c>
      <c r="O1997" s="3">
        <v>15</v>
      </c>
      <c r="P1997" s="5">
        <f t="shared" si="94"/>
        <v>24699</v>
      </c>
      <c r="Q1997" s="3">
        <f t="shared" si="95"/>
        <v>55</v>
      </c>
      <c r="R1997" s="3">
        <v>0</v>
      </c>
      <c r="S1997" s="99">
        <v>14426.66</v>
      </c>
      <c r="T1997" s="3" t="s">
        <v>29</v>
      </c>
      <c r="U1997" s="3" t="s">
        <v>29</v>
      </c>
      <c r="V1997" s="3" t="s">
        <v>36</v>
      </c>
    </row>
    <row r="1998" spans="1:22" x14ac:dyDescent="0.25">
      <c r="A1998" s="3" t="s">
        <v>1363</v>
      </c>
      <c r="B1998" s="3">
        <v>23.18</v>
      </c>
      <c r="C1998" s="3" t="str" cm="1">
        <f t="array" ref="C1998">_xlfn.IFS($B1998&lt;18.5,"Underweight",$B1998&lt;24.9,"Normal Weight",$B1998&lt;29.9,"Overweight",TRUE,"Obesity")</f>
        <v>Normal Weight</v>
      </c>
      <c r="D1998" s="3">
        <v>6.13</v>
      </c>
      <c r="E1998" s="3" t="str">
        <f t="shared" si="93"/>
        <v>Prediabetes</v>
      </c>
      <c r="F1998" s="3" t="s">
        <v>20</v>
      </c>
      <c r="G1998" s="3" t="s">
        <v>20</v>
      </c>
      <c r="H1998" s="3" t="s">
        <v>20</v>
      </c>
      <c r="I1998" s="3">
        <v>0</v>
      </c>
      <c r="J1998" s="3" t="s">
        <v>20</v>
      </c>
      <c r="L1998" s="3" t="s">
        <v>1363</v>
      </c>
      <c r="M1998" s="3">
        <v>1999</v>
      </c>
      <c r="N1998" s="3" t="s">
        <v>51</v>
      </c>
      <c r="O1998" s="3">
        <v>10</v>
      </c>
      <c r="P1998" s="5">
        <f t="shared" si="94"/>
        <v>36382</v>
      </c>
      <c r="Q1998" s="3">
        <f t="shared" si="95"/>
        <v>23</v>
      </c>
      <c r="R1998" s="3">
        <v>2</v>
      </c>
      <c r="S1998" s="99">
        <v>14426.07</v>
      </c>
      <c r="T1998" s="3" t="s">
        <v>29</v>
      </c>
      <c r="U1998" s="3" t="s">
        <v>23</v>
      </c>
      <c r="V1998" s="3" t="s">
        <v>33</v>
      </c>
    </row>
    <row r="1999" spans="1:22" x14ac:dyDescent="0.25">
      <c r="A1999" s="3" t="s">
        <v>1365</v>
      </c>
      <c r="B1999" s="3">
        <v>39.159999999999997</v>
      </c>
      <c r="C1999" s="3" t="str" cm="1">
        <f t="array" ref="C1999">_xlfn.IFS($B1999&lt;18.5,"Underweight",$B1999&lt;24.9,"Normal Weight",$B1999&lt;29.9,"Overweight",TRUE,"Obesity")</f>
        <v>Obesity</v>
      </c>
      <c r="D1999" s="3">
        <v>8.08</v>
      </c>
      <c r="E1999" s="3" t="str">
        <f t="shared" si="93"/>
        <v>Diabetes</v>
      </c>
      <c r="F1999" s="3" t="s">
        <v>20</v>
      </c>
      <c r="G1999" s="3" t="s">
        <v>20</v>
      </c>
      <c r="H1999" s="3" t="s">
        <v>20</v>
      </c>
      <c r="I1999" s="3">
        <v>3</v>
      </c>
      <c r="J1999" s="3" t="s">
        <v>20</v>
      </c>
      <c r="L1999" s="3" t="s">
        <v>1365</v>
      </c>
      <c r="M1999" s="3">
        <v>1958</v>
      </c>
      <c r="N1999" s="3" t="s">
        <v>47</v>
      </c>
      <c r="O1999" s="3">
        <v>20</v>
      </c>
      <c r="P1999" s="5">
        <f t="shared" si="94"/>
        <v>21448</v>
      </c>
      <c r="Q1999" s="3">
        <f t="shared" si="95"/>
        <v>64</v>
      </c>
      <c r="R1999" s="3">
        <v>1</v>
      </c>
      <c r="S1999" s="99">
        <v>14418.28</v>
      </c>
      <c r="T1999" s="3" t="s">
        <v>29</v>
      </c>
      <c r="U1999" s="3" t="s">
        <v>24</v>
      </c>
      <c r="V1999" s="3" t="s">
        <v>25</v>
      </c>
    </row>
    <row r="2000" spans="1:22" x14ac:dyDescent="0.25">
      <c r="A2000" s="3" t="s">
        <v>1367</v>
      </c>
      <c r="B2000" s="3">
        <v>38.19</v>
      </c>
      <c r="C2000" s="3" t="str" cm="1">
        <f t="array" ref="C2000">_xlfn.IFS($B2000&lt;18.5,"Underweight",$B2000&lt;24.9,"Normal Weight",$B2000&lt;29.9,"Overweight",TRUE,"Obesity")</f>
        <v>Obesity</v>
      </c>
      <c r="D2000" s="3">
        <v>10.49</v>
      </c>
      <c r="E2000" s="3" t="str">
        <f t="shared" si="93"/>
        <v>Diabetes</v>
      </c>
      <c r="F2000" s="3" t="s">
        <v>20</v>
      </c>
      <c r="G2000" s="3" t="s">
        <v>20</v>
      </c>
      <c r="H2000" s="3" t="s">
        <v>20</v>
      </c>
      <c r="I2000" s="3">
        <v>3</v>
      </c>
      <c r="J2000" s="3" t="s">
        <v>20</v>
      </c>
      <c r="L2000" s="3" t="s">
        <v>1367</v>
      </c>
      <c r="M2000" s="3">
        <v>1958</v>
      </c>
      <c r="N2000" s="3" t="s">
        <v>61</v>
      </c>
      <c r="O2000" s="3">
        <v>29</v>
      </c>
      <c r="P2000" s="5">
        <f t="shared" si="94"/>
        <v>21395</v>
      </c>
      <c r="Q2000" s="3">
        <f t="shared" si="95"/>
        <v>64</v>
      </c>
      <c r="R2000" s="3">
        <v>0</v>
      </c>
      <c r="S2000" s="99">
        <v>14410.93</v>
      </c>
      <c r="T2000" s="3" t="s">
        <v>29</v>
      </c>
      <c r="U2000" s="3" t="s">
        <v>29</v>
      </c>
      <c r="V2000" s="3" t="s">
        <v>39</v>
      </c>
    </row>
    <row r="2001" spans="1:22" x14ac:dyDescent="0.25">
      <c r="A2001" s="3" t="s">
        <v>1369</v>
      </c>
      <c r="B2001" s="3">
        <v>26.41</v>
      </c>
      <c r="C2001" s="3" t="str" cm="1">
        <f t="array" ref="C2001">_xlfn.IFS($B2001&lt;18.5,"Underweight",$B2001&lt;24.9,"Normal Weight",$B2001&lt;29.9,"Overweight",TRUE,"Obesity")</f>
        <v>Overweight</v>
      </c>
      <c r="D2001" s="3">
        <v>8.11</v>
      </c>
      <c r="E2001" s="3" t="str">
        <f t="shared" si="93"/>
        <v>Diabetes</v>
      </c>
      <c r="F2001" s="3" t="s">
        <v>20</v>
      </c>
      <c r="G2001" s="3" t="s">
        <v>20</v>
      </c>
      <c r="H2001" s="3" t="s">
        <v>20</v>
      </c>
      <c r="I2001" s="3">
        <v>3</v>
      </c>
      <c r="J2001" s="3" t="s">
        <v>20</v>
      </c>
      <c r="L2001" s="3" t="s">
        <v>1369</v>
      </c>
      <c r="M2001" s="3">
        <v>1958</v>
      </c>
      <c r="N2001" s="3" t="s">
        <v>47</v>
      </c>
      <c r="O2001" s="3">
        <v>14</v>
      </c>
      <c r="P2001" s="5">
        <f t="shared" si="94"/>
        <v>21442</v>
      </c>
      <c r="Q2001" s="3">
        <f t="shared" si="95"/>
        <v>64</v>
      </c>
      <c r="R2001" s="3">
        <v>0</v>
      </c>
      <c r="S2001" s="99">
        <v>14394.56</v>
      </c>
      <c r="T2001" s="3" t="s">
        <v>29</v>
      </c>
      <c r="U2001" s="3" t="s">
        <v>23</v>
      </c>
      <c r="V2001" s="3" t="s">
        <v>320</v>
      </c>
    </row>
    <row r="2002" spans="1:22" x14ac:dyDescent="0.25">
      <c r="A2002" s="3" t="s">
        <v>1371</v>
      </c>
      <c r="B2002" s="3">
        <v>28.785</v>
      </c>
      <c r="C2002" s="3" t="str" cm="1">
        <f t="array" ref="C2002">_xlfn.IFS($B2002&lt;18.5,"Underweight",$B2002&lt;24.9,"Normal Weight",$B2002&lt;29.9,"Overweight",TRUE,"Obesity")</f>
        <v>Overweight</v>
      </c>
      <c r="D2002" s="3">
        <v>6.6</v>
      </c>
      <c r="E2002" s="3" t="str">
        <f t="shared" si="93"/>
        <v>Diabetes</v>
      </c>
      <c r="F2002" s="3" t="s">
        <v>20</v>
      </c>
      <c r="G2002" s="3" t="s">
        <v>20</v>
      </c>
      <c r="H2002" s="3" t="s">
        <v>20</v>
      </c>
      <c r="I2002" s="3">
        <v>0</v>
      </c>
      <c r="J2002" s="3" t="s">
        <v>20</v>
      </c>
      <c r="L2002" s="3" t="s">
        <v>1371</v>
      </c>
      <c r="M2002" s="3">
        <v>1965</v>
      </c>
      <c r="N2002" s="3" t="s">
        <v>32</v>
      </c>
      <c r="O2002" s="3">
        <v>22</v>
      </c>
      <c r="P2002" s="5">
        <f t="shared" si="94"/>
        <v>23915</v>
      </c>
      <c r="Q2002" s="3">
        <f t="shared" si="95"/>
        <v>57</v>
      </c>
      <c r="R2002" s="3">
        <v>4</v>
      </c>
      <c r="S2002" s="99">
        <v>14394.4</v>
      </c>
      <c r="T2002" s="3" t="s">
        <v>29</v>
      </c>
      <c r="U2002" s="3" t="s">
        <v>24</v>
      </c>
      <c r="V2002" s="3" t="s">
        <v>119</v>
      </c>
    </row>
    <row r="2003" spans="1:22" x14ac:dyDescent="0.25">
      <c r="A2003" s="3" t="s">
        <v>1373</v>
      </c>
      <c r="B2003" s="3">
        <v>26.695</v>
      </c>
      <c r="C2003" s="3" t="str" cm="1">
        <f t="array" ref="C2003">_xlfn.IFS($B2003&lt;18.5,"Underweight",$B2003&lt;24.9,"Normal Weight",$B2003&lt;29.9,"Overweight",TRUE,"Obesity")</f>
        <v>Overweight</v>
      </c>
      <c r="D2003" s="3">
        <v>10.14</v>
      </c>
      <c r="E2003" s="3" t="str">
        <f t="shared" si="93"/>
        <v>Diabetes</v>
      </c>
      <c r="F2003" s="3" t="s">
        <v>21</v>
      </c>
      <c r="G2003" s="3" t="s">
        <v>20</v>
      </c>
      <c r="H2003" s="3" t="s">
        <v>21</v>
      </c>
      <c r="I2003" s="3">
        <v>1</v>
      </c>
      <c r="J2003" s="3" t="s">
        <v>20</v>
      </c>
      <c r="L2003" s="3" t="s">
        <v>1373</v>
      </c>
      <c r="M2003" s="3">
        <v>1963</v>
      </c>
      <c r="N2003" s="3" t="s">
        <v>61</v>
      </c>
      <c r="O2003" s="3">
        <v>16</v>
      </c>
      <c r="P2003" s="5">
        <f t="shared" si="94"/>
        <v>23208</v>
      </c>
      <c r="Q2003" s="3">
        <f t="shared" si="95"/>
        <v>59</v>
      </c>
      <c r="R2003" s="3">
        <v>3</v>
      </c>
      <c r="S2003" s="99">
        <v>14382.71</v>
      </c>
      <c r="T2003" s="3" t="s">
        <v>29</v>
      </c>
      <c r="U2003" s="3" t="s">
        <v>29</v>
      </c>
      <c r="V2003" s="3" t="s">
        <v>33</v>
      </c>
    </row>
    <row r="2004" spans="1:22" x14ac:dyDescent="0.25">
      <c r="A2004" s="3" t="s">
        <v>43</v>
      </c>
      <c r="B2004" s="3">
        <v>36.4</v>
      </c>
      <c r="C2004" s="3" t="str" cm="1">
        <f t="array" ref="C2004">_xlfn.IFS($B2004&lt;18.5,"Underweight",$B2004&lt;24.9,"Normal Weight",$B2004&lt;29.9,"Overweight",TRUE,"Obesity")</f>
        <v>Obesity</v>
      </c>
      <c r="D2004" s="3">
        <v>6.07</v>
      </c>
      <c r="E2004" s="3" t="str">
        <f t="shared" si="93"/>
        <v>Prediabetes</v>
      </c>
      <c r="F2004" s="3" t="s">
        <v>20</v>
      </c>
      <c r="G2004" s="3" t="s">
        <v>20</v>
      </c>
      <c r="H2004" s="3" t="s">
        <v>20</v>
      </c>
      <c r="I2004" s="3">
        <v>0</v>
      </c>
      <c r="J2004" s="3" t="s">
        <v>21</v>
      </c>
      <c r="L2004" s="3" t="s">
        <v>43</v>
      </c>
      <c r="M2004" s="3">
        <v>1994</v>
      </c>
      <c r="N2004" s="3" t="s">
        <v>22</v>
      </c>
      <c r="O2004" s="3">
        <v>27</v>
      </c>
      <c r="P2004" s="5">
        <f t="shared" si="94"/>
        <v>34634</v>
      </c>
      <c r="Q2004" s="3">
        <f t="shared" si="95"/>
        <v>28</v>
      </c>
      <c r="R2004" s="3">
        <v>1</v>
      </c>
      <c r="S2004" s="99">
        <v>51194.559999999998</v>
      </c>
      <c r="T2004" s="3" t="s">
        <v>23</v>
      </c>
      <c r="U2004" s="3" t="s">
        <v>24</v>
      </c>
      <c r="V2004" s="3" t="s">
        <v>53</v>
      </c>
    </row>
    <row r="2005" spans="1:22" x14ac:dyDescent="0.25">
      <c r="A2005" s="3" t="s">
        <v>179</v>
      </c>
      <c r="B2005" s="3">
        <v>30.8</v>
      </c>
      <c r="C2005" s="3" t="str" cm="1">
        <f t="array" ref="C2005">_xlfn.IFS($B2005&lt;18.5,"Underweight",$B2005&lt;24.9,"Normal Weight",$B2005&lt;29.9,"Overweight",TRUE,"Obesity")</f>
        <v>Obesity</v>
      </c>
      <c r="D2005" s="3">
        <v>9.77</v>
      </c>
      <c r="E2005" s="3" t="str">
        <f t="shared" si="93"/>
        <v>Diabetes</v>
      </c>
      <c r="F2005" s="3" t="s">
        <v>20</v>
      </c>
      <c r="G2005" s="3" t="s">
        <v>20</v>
      </c>
      <c r="H2005" s="3" t="s">
        <v>20</v>
      </c>
      <c r="I2005" s="3">
        <v>0</v>
      </c>
      <c r="J2005" s="3" t="s">
        <v>21</v>
      </c>
      <c r="L2005" s="3" t="s">
        <v>179</v>
      </c>
      <c r="M2005" s="3">
        <v>1968</v>
      </c>
      <c r="N2005" s="3" t="s">
        <v>28</v>
      </c>
      <c r="O2005" s="3">
        <v>19</v>
      </c>
      <c r="P2005" s="5">
        <f t="shared" si="94"/>
        <v>25191</v>
      </c>
      <c r="Q2005" s="3">
        <f t="shared" si="95"/>
        <v>54</v>
      </c>
      <c r="R2005" s="3">
        <v>1</v>
      </c>
      <c r="S2005" s="99">
        <v>41999.519999999997</v>
      </c>
      <c r="T2005" s="3" t="s">
        <v>23</v>
      </c>
      <c r="U2005" s="3" t="s">
        <v>24</v>
      </c>
      <c r="V2005" s="3" t="s">
        <v>25</v>
      </c>
    </row>
    <row r="2006" spans="1:22" x14ac:dyDescent="0.25">
      <c r="A2006" s="3" t="s">
        <v>1375</v>
      </c>
      <c r="B2006" s="3">
        <v>32.799999999999997</v>
      </c>
      <c r="C2006" s="3" t="str" cm="1">
        <f t="array" ref="C2006">_xlfn.IFS($B2006&lt;18.5,"Underweight",$B2006&lt;24.9,"Normal Weight",$B2006&lt;29.9,"Overweight",TRUE,"Obesity")</f>
        <v>Obesity</v>
      </c>
      <c r="D2006" s="3">
        <v>6.06</v>
      </c>
      <c r="E2006" s="3" t="str">
        <f t="shared" si="93"/>
        <v>Prediabetes</v>
      </c>
      <c r="F2006" s="3" t="s">
        <v>21</v>
      </c>
      <c r="G2006" s="3" t="s">
        <v>20</v>
      </c>
      <c r="H2006" s="3" t="s">
        <v>20</v>
      </c>
      <c r="I2006" s="3">
        <v>1</v>
      </c>
      <c r="J2006" s="3" t="s">
        <v>20</v>
      </c>
      <c r="L2006" s="3" t="s">
        <v>1375</v>
      </c>
      <c r="M2006" s="3">
        <v>1988</v>
      </c>
      <c r="N2006" s="3" t="s">
        <v>56</v>
      </c>
      <c r="O2006" s="3">
        <v>16</v>
      </c>
      <c r="P2006" s="5">
        <f t="shared" si="94"/>
        <v>32463</v>
      </c>
      <c r="Q2006" s="3">
        <f t="shared" si="95"/>
        <v>34</v>
      </c>
      <c r="R2006" s="3">
        <v>1</v>
      </c>
      <c r="S2006" s="99">
        <v>14358.36</v>
      </c>
      <c r="T2006" s="3" t="s">
        <v>29</v>
      </c>
      <c r="U2006" s="3" t="s">
        <v>29</v>
      </c>
      <c r="V2006" s="3" t="s">
        <v>53</v>
      </c>
    </row>
    <row r="2007" spans="1:22" x14ac:dyDescent="0.25">
      <c r="A2007" s="3" t="s">
        <v>1377</v>
      </c>
      <c r="B2007" s="3">
        <v>35.869999999999997</v>
      </c>
      <c r="C2007" s="3" t="str" cm="1">
        <f t="array" ref="C2007">_xlfn.IFS($B2007&lt;18.5,"Underweight",$B2007&lt;24.9,"Normal Weight",$B2007&lt;29.9,"Overweight",TRUE,"Obesity")</f>
        <v>Obesity</v>
      </c>
      <c r="D2007" s="3">
        <v>9.91</v>
      </c>
      <c r="E2007" s="3" t="str">
        <f t="shared" si="93"/>
        <v>Diabetes</v>
      </c>
      <c r="F2007" s="3" t="s">
        <v>21</v>
      </c>
      <c r="G2007" s="3" t="s">
        <v>20</v>
      </c>
      <c r="H2007" s="3" t="s">
        <v>20</v>
      </c>
      <c r="I2007" s="3">
        <v>0</v>
      </c>
      <c r="J2007" s="3" t="s">
        <v>20</v>
      </c>
      <c r="L2007" s="3" t="s">
        <v>1377</v>
      </c>
      <c r="M2007" s="3">
        <v>1967</v>
      </c>
      <c r="N2007" s="3" t="s">
        <v>22</v>
      </c>
      <c r="O2007" s="3">
        <v>10</v>
      </c>
      <c r="P2007" s="5">
        <f t="shared" si="94"/>
        <v>24755</v>
      </c>
      <c r="Q2007" s="3">
        <f t="shared" si="95"/>
        <v>55</v>
      </c>
      <c r="R2007" s="3">
        <v>0</v>
      </c>
      <c r="S2007" s="99">
        <v>14355.43</v>
      </c>
      <c r="T2007" s="3" t="s">
        <v>29</v>
      </c>
      <c r="U2007" s="3" t="s">
        <v>23</v>
      </c>
      <c r="V2007" s="3" t="s">
        <v>36</v>
      </c>
    </row>
    <row r="2008" spans="1:22" x14ac:dyDescent="0.25">
      <c r="A2008" s="3" t="s">
        <v>1379</v>
      </c>
      <c r="B2008" s="3">
        <v>21.66</v>
      </c>
      <c r="C2008" s="3" t="str" cm="1">
        <f t="array" ref="C2008">_xlfn.IFS($B2008&lt;18.5,"Underweight",$B2008&lt;24.9,"Normal Weight",$B2008&lt;29.9,"Overweight",TRUE,"Obesity")</f>
        <v>Normal Weight</v>
      </c>
      <c r="D2008" s="3">
        <v>4.1399999999999997</v>
      </c>
      <c r="E2008" s="3" t="str">
        <f t="shared" si="93"/>
        <v>Normal</v>
      </c>
      <c r="F2008" s="3" t="s">
        <v>21</v>
      </c>
      <c r="G2008" s="3" t="s">
        <v>20</v>
      </c>
      <c r="H2008" s="3" t="s">
        <v>20</v>
      </c>
      <c r="I2008" s="3">
        <v>2</v>
      </c>
      <c r="J2008" s="3" t="s">
        <v>20</v>
      </c>
      <c r="L2008" s="3" t="s">
        <v>1379</v>
      </c>
      <c r="M2008" s="3">
        <v>1959</v>
      </c>
      <c r="N2008" s="3" t="s">
        <v>28</v>
      </c>
      <c r="O2008" s="3">
        <v>24</v>
      </c>
      <c r="P2008" s="5">
        <f t="shared" si="94"/>
        <v>21908</v>
      </c>
      <c r="Q2008" s="3">
        <f t="shared" si="95"/>
        <v>63</v>
      </c>
      <c r="R2008" s="3">
        <v>1</v>
      </c>
      <c r="S2008" s="99">
        <v>14349.85</v>
      </c>
      <c r="T2008" s="3" t="s">
        <v>29</v>
      </c>
      <c r="U2008" s="3" t="s">
        <v>29</v>
      </c>
      <c r="V2008" s="3" t="s">
        <v>33</v>
      </c>
    </row>
    <row r="2009" spans="1:22" x14ac:dyDescent="0.25">
      <c r="A2009" s="3" t="s">
        <v>1380</v>
      </c>
      <c r="B2009" s="3">
        <v>37.72</v>
      </c>
      <c r="C2009" s="3" t="str" cm="1">
        <f t="array" ref="C2009">_xlfn.IFS($B2009&lt;18.5,"Underweight",$B2009&lt;24.9,"Normal Weight",$B2009&lt;29.9,"Overweight",TRUE,"Obesity")</f>
        <v>Obesity</v>
      </c>
      <c r="D2009" s="3">
        <v>4.38</v>
      </c>
      <c r="E2009" s="3" t="str">
        <f t="shared" si="93"/>
        <v>Normal</v>
      </c>
      <c r="F2009" s="3" t="s">
        <v>21</v>
      </c>
      <c r="G2009" s="3" t="s">
        <v>20</v>
      </c>
      <c r="H2009" s="3" t="s">
        <v>21</v>
      </c>
      <c r="I2009" s="3">
        <v>1</v>
      </c>
      <c r="J2009" s="3" t="s">
        <v>20</v>
      </c>
      <c r="L2009" s="3" t="s">
        <v>1380</v>
      </c>
      <c r="M2009" s="3">
        <v>1969</v>
      </c>
      <c r="N2009" s="3" t="s">
        <v>47</v>
      </c>
      <c r="O2009" s="3">
        <v>26</v>
      </c>
      <c r="P2009" s="5">
        <f t="shared" si="94"/>
        <v>25472</v>
      </c>
      <c r="Q2009" s="3">
        <f t="shared" si="95"/>
        <v>53</v>
      </c>
      <c r="R2009" s="3">
        <v>0</v>
      </c>
      <c r="S2009" s="99">
        <v>14337.91</v>
      </c>
      <c r="T2009" s="3" t="s">
        <v>29</v>
      </c>
      <c r="U2009" s="3" t="s">
        <v>24</v>
      </c>
      <c r="V2009" s="3" t="s">
        <v>144</v>
      </c>
    </row>
    <row r="2010" spans="1:22" x14ac:dyDescent="0.25">
      <c r="A2010" s="3" t="s">
        <v>1382</v>
      </c>
      <c r="B2010" s="3">
        <v>39.700000000000003</v>
      </c>
      <c r="C2010" s="3" t="str" cm="1">
        <f t="array" ref="C2010">_xlfn.IFS($B2010&lt;18.5,"Underweight",$B2010&lt;24.9,"Normal Weight",$B2010&lt;29.9,"Overweight",TRUE,"Obesity")</f>
        <v>Obesity</v>
      </c>
      <c r="D2010" s="3">
        <v>9.83</v>
      </c>
      <c r="E2010" s="3" t="str">
        <f t="shared" si="93"/>
        <v>Diabetes</v>
      </c>
      <c r="F2010" s="3" t="s">
        <v>20</v>
      </c>
      <c r="G2010" s="3" t="s">
        <v>20</v>
      </c>
      <c r="H2010" s="3" t="s">
        <v>20</v>
      </c>
      <c r="I2010" s="3">
        <v>3</v>
      </c>
      <c r="J2010" s="3" t="s">
        <v>20</v>
      </c>
      <c r="L2010" s="3" t="s">
        <v>1382</v>
      </c>
      <c r="M2010" s="3">
        <v>1958</v>
      </c>
      <c r="N2010" s="3" t="s">
        <v>61</v>
      </c>
      <c r="O2010" s="3">
        <v>10</v>
      </c>
      <c r="P2010" s="5">
        <f t="shared" si="94"/>
        <v>21376</v>
      </c>
      <c r="Q2010" s="3">
        <f t="shared" si="95"/>
        <v>64</v>
      </c>
      <c r="R2010" s="3">
        <v>0</v>
      </c>
      <c r="S2010" s="99">
        <v>14319.03</v>
      </c>
      <c r="T2010" s="3" t="s">
        <v>29</v>
      </c>
      <c r="U2010" s="3" t="s">
        <v>29</v>
      </c>
      <c r="V2010" s="3" t="s">
        <v>53</v>
      </c>
    </row>
    <row r="2011" spans="1:22" x14ac:dyDescent="0.25">
      <c r="A2011" s="3" t="s">
        <v>1384</v>
      </c>
      <c r="B2011" s="3">
        <v>35.97</v>
      </c>
      <c r="C2011" s="3" t="str" cm="1">
        <f t="array" ref="C2011">_xlfn.IFS($B2011&lt;18.5,"Underweight",$B2011&lt;24.9,"Normal Weight",$B2011&lt;29.9,"Overweight",TRUE,"Obesity")</f>
        <v>Obesity</v>
      </c>
      <c r="D2011" s="3">
        <v>11.08</v>
      </c>
      <c r="E2011" s="3" t="str">
        <f t="shared" si="93"/>
        <v>Diabetes</v>
      </c>
      <c r="F2011" s="3" t="s">
        <v>20</v>
      </c>
      <c r="G2011" s="3" t="s">
        <v>20</v>
      </c>
      <c r="H2011" s="3" t="s">
        <v>20</v>
      </c>
      <c r="I2011" s="3">
        <v>3</v>
      </c>
      <c r="J2011" s="3" t="s">
        <v>20</v>
      </c>
      <c r="L2011" s="3" t="s">
        <v>1384</v>
      </c>
      <c r="M2011" s="3">
        <v>1958</v>
      </c>
      <c r="N2011" s="3" t="s">
        <v>22</v>
      </c>
      <c r="O2011" s="3">
        <v>15</v>
      </c>
      <c r="P2011" s="5">
        <f t="shared" si="94"/>
        <v>21473</v>
      </c>
      <c r="Q2011" s="3">
        <f t="shared" si="95"/>
        <v>64</v>
      </c>
      <c r="R2011" s="3">
        <v>0</v>
      </c>
      <c r="S2011" s="99">
        <v>14313.85</v>
      </c>
      <c r="T2011" s="3" t="s">
        <v>29</v>
      </c>
      <c r="U2011" s="3" t="s">
        <v>24</v>
      </c>
      <c r="V2011" s="3" t="s">
        <v>25</v>
      </c>
    </row>
    <row r="2012" spans="1:22" x14ac:dyDescent="0.25">
      <c r="A2012" s="3" t="s">
        <v>1386</v>
      </c>
      <c r="B2012" s="3">
        <v>37.85</v>
      </c>
      <c r="C2012" s="3" t="str" cm="1">
        <f t="array" ref="C2012">_xlfn.IFS($B2012&lt;18.5,"Underweight",$B2012&lt;24.9,"Normal Weight",$B2012&lt;29.9,"Overweight",TRUE,"Obesity")</f>
        <v>Obesity</v>
      </c>
      <c r="D2012" s="3">
        <v>11.01</v>
      </c>
      <c r="E2012" s="3" t="str">
        <f t="shared" si="93"/>
        <v>Diabetes</v>
      </c>
      <c r="F2012" s="3" t="s">
        <v>20</v>
      </c>
      <c r="G2012" s="3" t="s">
        <v>20</v>
      </c>
      <c r="H2012" s="3" t="s">
        <v>20</v>
      </c>
      <c r="I2012" s="3">
        <v>0</v>
      </c>
      <c r="J2012" s="3" t="s">
        <v>20</v>
      </c>
      <c r="L2012" s="3" t="s">
        <v>1386</v>
      </c>
      <c r="M2012" s="3">
        <v>1968</v>
      </c>
      <c r="N2012" s="3" t="s">
        <v>28</v>
      </c>
      <c r="O2012" s="3">
        <v>15</v>
      </c>
      <c r="P2012" s="5">
        <f t="shared" si="94"/>
        <v>25187</v>
      </c>
      <c r="Q2012" s="3">
        <f t="shared" si="95"/>
        <v>54</v>
      </c>
      <c r="R2012" s="3">
        <v>0</v>
      </c>
      <c r="S2012" s="99">
        <v>14285.9</v>
      </c>
      <c r="T2012" s="3" t="s">
        <v>29</v>
      </c>
      <c r="U2012" s="3" t="s">
        <v>24</v>
      </c>
      <c r="V2012" s="3" t="s">
        <v>33</v>
      </c>
    </row>
    <row r="2013" spans="1:22" x14ac:dyDescent="0.25">
      <c r="A2013" s="3" t="s">
        <v>1388</v>
      </c>
      <c r="B2013" s="3">
        <v>21.66</v>
      </c>
      <c r="C2013" s="3" t="str" cm="1">
        <f t="array" ref="C2013">_xlfn.IFS($B2013&lt;18.5,"Underweight",$B2013&lt;24.9,"Normal Weight",$B2013&lt;29.9,"Overweight",TRUE,"Obesity")</f>
        <v>Normal Weight</v>
      </c>
      <c r="D2013" s="3">
        <v>4.37</v>
      </c>
      <c r="E2013" s="3" t="str">
        <f t="shared" si="93"/>
        <v>Normal</v>
      </c>
      <c r="F2013" s="3" t="s">
        <v>20</v>
      </c>
      <c r="G2013" s="3" t="s">
        <v>117</v>
      </c>
      <c r="H2013" s="3" t="s">
        <v>20</v>
      </c>
      <c r="I2013" s="3">
        <v>1</v>
      </c>
      <c r="J2013" s="3" t="s">
        <v>21</v>
      </c>
      <c r="L2013" s="3" t="s">
        <v>1388</v>
      </c>
      <c r="M2013" s="3">
        <v>2004</v>
      </c>
      <c r="N2013" s="3" t="s">
        <v>47</v>
      </c>
      <c r="O2013" s="3">
        <v>6</v>
      </c>
      <c r="P2013" s="5">
        <f t="shared" si="94"/>
        <v>38236</v>
      </c>
      <c r="Q2013" s="3">
        <f t="shared" si="95"/>
        <v>18</v>
      </c>
      <c r="R2013" s="3">
        <v>0</v>
      </c>
      <c r="S2013" s="99">
        <v>14283.46</v>
      </c>
      <c r="T2013" s="3" t="s">
        <v>29</v>
      </c>
      <c r="U2013" s="3" t="s">
        <v>29</v>
      </c>
      <c r="V2013" s="3" t="s">
        <v>119</v>
      </c>
    </row>
    <row r="2014" spans="1:22" x14ac:dyDescent="0.25">
      <c r="A2014" s="3" t="s">
        <v>1390</v>
      </c>
      <c r="B2014" s="3">
        <v>39.369999999999997</v>
      </c>
      <c r="C2014" s="3" t="str" cm="1">
        <f t="array" ref="C2014">_xlfn.IFS($B2014&lt;18.5,"Underweight",$B2014&lt;24.9,"Normal Weight",$B2014&lt;29.9,"Overweight",TRUE,"Obesity")</f>
        <v>Obesity</v>
      </c>
      <c r="D2014" s="3">
        <v>5.91</v>
      </c>
      <c r="E2014" s="3" t="str">
        <f t="shared" si="93"/>
        <v>Prediabetes</v>
      </c>
      <c r="F2014" s="3" t="s">
        <v>20</v>
      </c>
      <c r="G2014" s="3" t="s">
        <v>20</v>
      </c>
      <c r="H2014" s="3" t="s">
        <v>20</v>
      </c>
      <c r="I2014" s="3">
        <v>2</v>
      </c>
      <c r="J2014" s="3" t="s">
        <v>20</v>
      </c>
      <c r="L2014" s="3" t="s">
        <v>1390</v>
      </c>
      <c r="M2014" s="3">
        <v>1972</v>
      </c>
      <c r="N2014" s="3" t="s">
        <v>61</v>
      </c>
      <c r="O2014" s="3">
        <v>13</v>
      </c>
      <c r="P2014" s="5">
        <f t="shared" si="94"/>
        <v>26493</v>
      </c>
      <c r="Q2014" s="3">
        <f t="shared" si="95"/>
        <v>50</v>
      </c>
      <c r="R2014" s="3">
        <v>0</v>
      </c>
      <c r="S2014" s="99">
        <v>14258.33</v>
      </c>
      <c r="T2014" s="3" t="s">
        <v>29</v>
      </c>
      <c r="U2014" s="3" t="s">
        <v>29</v>
      </c>
      <c r="V2014" s="3" t="s">
        <v>36</v>
      </c>
    </row>
    <row r="2015" spans="1:22" x14ac:dyDescent="0.25">
      <c r="A2015" s="3" t="s">
        <v>1392</v>
      </c>
      <c r="B2015" s="3">
        <v>40.880000000000003</v>
      </c>
      <c r="C2015" s="3" t="str" cm="1">
        <f t="array" ref="C2015">_xlfn.IFS($B2015&lt;18.5,"Underweight",$B2015&lt;24.9,"Normal Weight",$B2015&lt;29.9,"Overweight",TRUE,"Obesity")</f>
        <v>Obesity</v>
      </c>
      <c r="D2015" s="3">
        <v>7.65</v>
      </c>
      <c r="E2015" s="3" t="str">
        <f t="shared" si="93"/>
        <v>Diabetes</v>
      </c>
      <c r="F2015" s="3" t="s">
        <v>20</v>
      </c>
      <c r="G2015" s="3" t="s">
        <v>20</v>
      </c>
      <c r="H2015" s="3" t="s">
        <v>20</v>
      </c>
      <c r="I2015" s="3">
        <v>0</v>
      </c>
      <c r="J2015" s="3" t="s">
        <v>20</v>
      </c>
      <c r="L2015" s="3" t="s">
        <v>1392</v>
      </c>
      <c r="M2015" s="3">
        <v>1974</v>
      </c>
      <c r="N2015" s="3" t="s">
        <v>28</v>
      </c>
      <c r="O2015" s="3">
        <v>26</v>
      </c>
      <c r="P2015" s="5">
        <f t="shared" si="94"/>
        <v>27389</v>
      </c>
      <c r="Q2015" s="3">
        <f t="shared" si="95"/>
        <v>48</v>
      </c>
      <c r="R2015" s="3">
        <v>0</v>
      </c>
      <c r="S2015" s="99">
        <v>14256.79</v>
      </c>
      <c r="T2015" s="3" t="s">
        <v>29</v>
      </c>
      <c r="U2015" s="3" t="s">
        <v>29</v>
      </c>
      <c r="V2015" s="3" t="s">
        <v>36</v>
      </c>
    </row>
    <row r="2016" spans="1:22" x14ac:dyDescent="0.25">
      <c r="A2016" s="3" t="s">
        <v>181</v>
      </c>
      <c r="B2016" s="3">
        <v>38.39</v>
      </c>
      <c r="C2016" s="3" t="str" cm="1">
        <f t="array" ref="C2016">_xlfn.IFS($B2016&lt;18.5,"Underweight",$B2016&lt;24.9,"Normal Weight",$B2016&lt;29.9,"Overweight",TRUE,"Obesity")</f>
        <v>Obesity</v>
      </c>
      <c r="D2016" s="3">
        <v>4.25</v>
      </c>
      <c r="E2016" s="3" t="str">
        <f t="shared" si="93"/>
        <v>Normal</v>
      </c>
      <c r="F2016" s="3" t="s">
        <v>20</v>
      </c>
      <c r="G2016" s="3" t="s">
        <v>20</v>
      </c>
      <c r="H2016" s="3" t="s">
        <v>20</v>
      </c>
      <c r="I2016" s="3">
        <v>1</v>
      </c>
      <c r="J2016" s="3" t="s">
        <v>21</v>
      </c>
      <c r="L2016" s="3" t="s">
        <v>181</v>
      </c>
      <c r="M2016" s="3">
        <v>1984</v>
      </c>
      <c r="N2016" s="3" t="s">
        <v>56</v>
      </c>
      <c r="O2016" s="3">
        <v>10</v>
      </c>
      <c r="P2016" s="5">
        <f t="shared" si="94"/>
        <v>30996</v>
      </c>
      <c r="Q2016" s="3">
        <f t="shared" si="95"/>
        <v>38</v>
      </c>
      <c r="R2016" s="3">
        <v>3</v>
      </c>
      <c r="S2016" s="99">
        <v>41949.24</v>
      </c>
      <c r="T2016" s="3" t="s">
        <v>23</v>
      </c>
      <c r="U2016" s="3" t="s">
        <v>23</v>
      </c>
      <c r="V2016" s="3" t="s">
        <v>25</v>
      </c>
    </row>
    <row r="2017" spans="1:22" x14ac:dyDescent="0.25">
      <c r="A2017" s="3" t="s">
        <v>1394</v>
      </c>
      <c r="B2017" s="3">
        <v>26.22</v>
      </c>
      <c r="C2017" s="3" t="str" cm="1">
        <f t="array" ref="C2017">_xlfn.IFS($B2017&lt;18.5,"Underweight",$B2017&lt;24.9,"Normal Weight",$B2017&lt;29.9,"Overweight",TRUE,"Obesity")</f>
        <v>Overweight</v>
      </c>
      <c r="D2017" s="3">
        <v>5.37</v>
      </c>
      <c r="E2017" s="3" t="str">
        <f t="shared" si="93"/>
        <v>Normal</v>
      </c>
      <c r="F2017" s="3" t="s">
        <v>21</v>
      </c>
      <c r="G2017" s="3" t="s">
        <v>20</v>
      </c>
      <c r="H2017" s="3" t="s">
        <v>20</v>
      </c>
      <c r="I2017" s="3">
        <v>2</v>
      </c>
      <c r="J2017" s="3" t="s">
        <v>20</v>
      </c>
      <c r="L2017" s="3" t="s">
        <v>1394</v>
      </c>
      <c r="M2017" s="3">
        <v>1959</v>
      </c>
      <c r="N2017" s="3" t="s">
        <v>56</v>
      </c>
      <c r="O2017" s="3">
        <v>8</v>
      </c>
      <c r="P2017" s="5">
        <f t="shared" si="94"/>
        <v>21862</v>
      </c>
      <c r="Q2017" s="3">
        <f t="shared" si="95"/>
        <v>63</v>
      </c>
      <c r="R2017" s="3">
        <v>0</v>
      </c>
      <c r="S2017" s="99">
        <v>14256.19</v>
      </c>
      <c r="T2017" s="3" t="s">
        <v>29</v>
      </c>
      <c r="U2017" s="3" t="s">
        <v>24</v>
      </c>
      <c r="V2017" s="3" t="s">
        <v>33</v>
      </c>
    </row>
    <row r="2018" spans="1:22" x14ac:dyDescent="0.25">
      <c r="A2018" s="3" t="s">
        <v>1396</v>
      </c>
      <c r="B2018" s="3">
        <v>25.08</v>
      </c>
      <c r="C2018" s="3" t="str" cm="1">
        <f t="array" ref="C2018">_xlfn.IFS($B2018&lt;18.5,"Underweight",$B2018&lt;24.9,"Normal Weight",$B2018&lt;29.9,"Overweight",TRUE,"Obesity")</f>
        <v>Overweight</v>
      </c>
      <c r="D2018" s="3">
        <v>5.75</v>
      </c>
      <c r="E2018" s="3" t="str">
        <f t="shared" si="93"/>
        <v>Prediabetes</v>
      </c>
      <c r="F2018" s="3" t="s">
        <v>21</v>
      </c>
      <c r="G2018" s="3" t="s">
        <v>20</v>
      </c>
      <c r="H2018" s="3" t="s">
        <v>20</v>
      </c>
      <c r="I2018" s="3">
        <v>2</v>
      </c>
      <c r="J2018" s="3" t="s">
        <v>20</v>
      </c>
      <c r="L2018" s="3" t="s">
        <v>1396</v>
      </c>
      <c r="M2018" s="3">
        <v>1959</v>
      </c>
      <c r="N2018" s="3" t="s">
        <v>22</v>
      </c>
      <c r="O2018" s="3">
        <v>10</v>
      </c>
      <c r="P2018" s="5">
        <f t="shared" si="94"/>
        <v>21833</v>
      </c>
      <c r="Q2018" s="3">
        <f t="shared" si="95"/>
        <v>63</v>
      </c>
      <c r="R2018" s="3">
        <v>0</v>
      </c>
      <c r="S2018" s="99">
        <v>14254.61</v>
      </c>
      <c r="T2018" s="3" t="s">
        <v>29</v>
      </c>
      <c r="U2018" s="3" t="s">
        <v>23</v>
      </c>
      <c r="V2018" s="3" t="s">
        <v>33</v>
      </c>
    </row>
    <row r="2019" spans="1:22" x14ac:dyDescent="0.25">
      <c r="A2019" s="3" t="s">
        <v>1398</v>
      </c>
      <c r="B2019" s="3">
        <v>39.1</v>
      </c>
      <c r="C2019" s="3" t="str" cm="1">
        <f t="array" ref="C2019">_xlfn.IFS($B2019&lt;18.5,"Underweight",$B2019&lt;24.9,"Normal Weight",$B2019&lt;29.9,"Overweight",TRUE,"Obesity")</f>
        <v>Obesity</v>
      </c>
      <c r="D2019" s="3">
        <v>6.79</v>
      </c>
      <c r="E2019" s="3" t="str">
        <f t="shared" si="93"/>
        <v>Diabetes</v>
      </c>
      <c r="F2019" s="3" t="s">
        <v>21</v>
      </c>
      <c r="G2019" s="3" t="s">
        <v>20</v>
      </c>
      <c r="H2019" s="3" t="s">
        <v>20</v>
      </c>
      <c r="I2019" s="3">
        <v>2</v>
      </c>
      <c r="J2019" s="3" t="s">
        <v>20</v>
      </c>
      <c r="L2019" s="3" t="s">
        <v>1398</v>
      </c>
      <c r="M2019" s="3">
        <v>1961</v>
      </c>
      <c r="N2019" s="3" t="s">
        <v>47</v>
      </c>
      <c r="O2019" s="3">
        <v>25</v>
      </c>
      <c r="P2019" s="5">
        <f t="shared" si="94"/>
        <v>22549</v>
      </c>
      <c r="Q2019" s="3">
        <f t="shared" si="95"/>
        <v>61</v>
      </c>
      <c r="R2019" s="3">
        <v>2</v>
      </c>
      <c r="S2019" s="99">
        <v>14235.07</v>
      </c>
      <c r="T2019" s="3" t="s">
        <v>29</v>
      </c>
      <c r="U2019" s="3" t="s">
        <v>23</v>
      </c>
      <c r="V2019" s="3" t="s">
        <v>53</v>
      </c>
    </row>
    <row r="2020" spans="1:22" x14ac:dyDescent="0.25">
      <c r="A2020" s="3" t="s">
        <v>1400</v>
      </c>
      <c r="B2020" s="3">
        <v>37.905000000000001</v>
      </c>
      <c r="C2020" s="3" t="str" cm="1">
        <f t="array" ref="C2020">_xlfn.IFS($B2020&lt;18.5,"Underweight",$B2020&lt;24.9,"Normal Weight",$B2020&lt;29.9,"Overweight",TRUE,"Obesity")</f>
        <v>Obesity</v>
      </c>
      <c r="D2020" s="3">
        <v>7.03</v>
      </c>
      <c r="E2020" s="3" t="str">
        <f t="shared" si="93"/>
        <v>Diabetes</v>
      </c>
      <c r="F2020" s="3" t="s">
        <v>20</v>
      </c>
      <c r="G2020" s="3" t="s">
        <v>20</v>
      </c>
      <c r="H2020" s="3" t="s">
        <v>20</v>
      </c>
      <c r="I2020" s="3">
        <v>3</v>
      </c>
      <c r="J2020" s="3" t="s">
        <v>20</v>
      </c>
      <c r="L2020" s="3" t="s">
        <v>1400</v>
      </c>
      <c r="M2020" s="3">
        <v>1958</v>
      </c>
      <c r="N2020" s="3" t="s">
        <v>47</v>
      </c>
      <c r="O2020" s="3">
        <v>21</v>
      </c>
      <c r="P2020" s="5">
        <f t="shared" si="94"/>
        <v>21449</v>
      </c>
      <c r="Q2020" s="3">
        <f t="shared" si="95"/>
        <v>64</v>
      </c>
      <c r="R2020" s="3">
        <v>0</v>
      </c>
      <c r="S2020" s="99">
        <v>14210.54</v>
      </c>
      <c r="T2020" s="3" t="s">
        <v>29</v>
      </c>
      <c r="U2020" s="3" t="s">
        <v>29</v>
      </c>
      <c r="V2020" s="3" t="s">
        <v>33</v>
      </c>
    </row>
    <row r="2021" spans="1:22" x14ac:dyDescent="0.25">
      <c r="A2021" s="3" t="s">
        <v>1401</v>
      </c>
      <c r="B2021" s="3">
        <v>43.35</v>
      </c>
      <c r="C2021" s="3" t="str" cm="1">
        <f t="array" ref="C2021">_xlfn.IFS($B2021&lt;18.5,"Underweight",$B2021&lt;24.9,"Normal Weight",$B2021&lt;29.9,"Overweight",TRUE,"Obesity")</f>
        <v>Obesity</v>
      </c>
      <c r="D2021" s="3">
        <v>5.41</v>
      </c>
      <c r="E2021" s="3" t="str">
        <f t="shared" si="93"/>
        <v>Normal</v>
      </c>
      <c r="F2021" s="3" t="s">
        <v>21</v>
      </c>
      <c r="G2021" s="3" t="s">
        <v>20</v>
      </c>
      <c r="H2021" s="3" t="s">
        <v>21</v>
      </c>
      <c r="I2021" s="3">
        <v>1</v>
      </c>
      <c r="J2021" s="3" t="s">
        <v>20</v>
      </c>
      <c r="L2021" s="3" t="s">
        <v>1401</v>
      </c>
      <c r="M2021" s="3">
        <v>1983</v>
      </c>
      <c r="N2021" s="3" t="s">
        <v>56</v>
      </c>
      <c r="O2021" s="3">
        <v>17</v>
      </c>
      <c r="P2021" s="5">
        <f t="shared" si="94"/>
        <v>30637</v>
      </c>
      <c r="Q2021" s="3">
        <f t="shared" si="95"/>
        <v>39</v>
      </c>
      <c r="R2021" s="3">
        <v>3</v>
      </c>
      <c r="S2021" s="99">
        <v>14209.4</v>
      </c>
      <c r="T2021" s="3" t="s">
        <v>29</v>
      </c>
      <c r="U2021" s="3" t="s">
        <v>23</v>
      </c>
      <c r="V2021" s="3" t="s">
        <v>36</v>
      </c>
    </row>
    <row r="2022" spans="1:22" x14ac:dyDescent="0.25">
      <c r="A2022" s="3" t="s">
        <v>1403</v>
      </c>
      <c r="B2022" s="3">
        <v>36.15</v>
      </c>
      <c r="C2022" s="3" t="str" cm="1">
        <f t="array" ref="C2022">_xlfn.IFS($B2022&lt;18.5,"Underweight",$B2022&lt;24.9,"Normal Weight",$B2022&lt;29.9,"Overweight",TRUE,"Obesity")</f>
        <v>Obesity</v>
      </c>
      <c r="D2022" s="3">
        <v>8.0500000000000007</v>
      </c>
      <c r="E2022" s="3" t="str">
        <f t="shared" si="93"/>
        <v>Diabetes</v>
      </c>
      <c r="F2022" s="3" t="s">
        <v>20</v>
      </c>
      <c r="G2022" s="3" t="s">
        <v>20</v>
      </c>
      <c r="H2022" s="3" t="s">
        <v>20</v>
      </c>
      <c r="I2022" s="3">
        <v>0</v>
      </c>
      <c r="J2022" s="3" t="s">
        <v>20</v>
      </c>
      <c r="L2022" s="3" t="s">
        <v>1403</v>
      </c>
      <c r="M2022" s="3">
        <v>1968</v>
      </c>
      <c r="N2022" s="3" t="s">
        <v>28</v>
      </c>
      <c r="O2022" s="3">
        <v>25</v>
      </c>
      <c r="P2022" s="5">
        <f t="shared" si="94"/>
        <v>25197</v>
      </c>
      <c r="Q2022" s="3">
        <f t="shared" si="95"/>
        <v>54</v>
      </c>
      <c r="R2022" s="3">
        <v>0</v>
      </c>
      <c r="S2022" s="99">
        <v>14193.55</v>
      </c>
      <c r="T2022" s="3" t="s">
        <v>29</v>
      </c>
      <c r="U2022" s="3" t="s">
        <v>23</v>
      </c>
      <c r="V2022" s="3" t="s">
        <v>36</v>
      </c>
    </row>
    <row r="2023" spans="1:22" x14ac:dyDescent="0.25">
      <c r="A2023" s="3" t="s">
        <v>1405</v>
      </c>
      <c r="B2023" s="3">
        <v>44.98</v>
      </c>
      <c r="C2023" s="3" t="str" cm="1">
        <f t="array" ref="C2023">_xlfn.IFS($B2023&lt;18.5,"Underweight",$B2023&lt;24.9,"Normal Weight",$B2023&lt;29.9,"Overweight",TRUE,"Obesity")</f>
        <v>Obesity</v>
      </c>
      <c r="D2023" s="3">
        <v>5.94</v>
      </c>
      <c r="E2023" s="3" t="str">
        <f t="shared" si="93"/>
        <v>Prediabetes</v>
      </c>
      <c r="F2023" s="3" t="s">
        <v>20</v>
      </c>
      <c r="G2023" s="3" t="s">
        <v>20</v>
      </c>
      <c r="H2023" s="3" t="s">
        <v>20</v>
      </c>
      <c r="I2023" s="3">
        <v>1</v>
      </c>
      <c r="J2023" s="3" t="s">
        <v>20</v>
      </c>
      <c r="L2023" s="3" t="s">
        <v>1405</v>
      </c>
      <c r="M2023" s="3">
        <v>1984</v>
      </c>
      <c r="N2023" s="3" t="s">
        <v>61</v>
      </c>
      <c r="O2023" s="3">
        <v>7</v>
      </c>
      <c r="P2023" s="5">
        <f t="shared" si="94"/>
        <v>30870</v>
      </c>
      <c r="Q2023" s="3">
        <f t="shared" si="95"/>
        <v>38</v>
      </c>
      <c r="R2023" s="3">
        <v>3</v>
      </c>
      <c r="S2023" s="99">
        <v>14152.46</v>
      </c>
      <c r="T2023" s="3" t="s">
        <v>29</v>
      </c>
      <c r="U2023" s="3" t="s">
        <v>23</v>
      </c>
      <c r="V2023" s="3" t="s">
        <v>33</v>
      </c>
    </row>
    <row r="2024" spans="1:22" x14ac:dyDescent="0.25">
      <c r="A2024" s="3" t="s">
        <v>1407</v>
      </c>
      <c r="B2024" s="3">
        <v>38.28</v>
      </c>
      <c r="C2024" s="3" t="str" cm="1">
        <f t="array" ref="C2024">_xlfn.IFS($B2024&lt;18.5,"Underweight",$B2024&lt;24.9,"Normal Weight",$B2024&lt;29.9,"Overweight",TRUE,"Obesity")</f>
        <v>Obesity</v>
      </c>
      <c r="D2024" s="3">
        <v>5.51</v>
      </c>
      <c r="E2024" s="3" t="str">
        <f t="shared" si="93"/>
        <v>Normal</v>
      </c>
      <c r="F2024" s="3" t="s">
        <v>20</v>
      </c>
      <c r="G2024" s="3" t="s">
        <v>117</v>
      </c>
      <c r="H2024" s="3" t="s">
        <v>20</v>
      </c>
      <c r="I2024" s="3">
        <v>1</v>
      </c>
      <c r="J2024" s="3" t="s">
        <v>20</v>
      </c>
      <c r="L2024" s="3" t="s">
        <v>1407</v>
      </c>
      <c r="M2024" s="3">
        <v>2004</v>
      </c>
      <c r="N2024" s="3" t="s">
        <v>61</v>
      </c>
      <c r="O2024" s="3">
        <v>6</v>
      </c>
      <c r="P2024" s="5">
        <f t="shared" si="94"/>
        <v>38174</v>
      </c>
      <c r="Q2024" s="3">
        <f t="shared" si="95"/>
        <v>18</v>
      </c>
      <c r="R2024" s="3">
        <v>0</v>
      </c>
      <c r="S2024" s="99">
        <v>14133.04</v>
      </c>
      <c r="T2024" s="3" t="s">
        <v>29</v>
      </c>
      <c r="U2024" s="3" t="s">
        <v>24</v>
      </c>
      <c r="V2024" s="3" t="s">
        <v>25</v>
      </c>
    </row>
    <row r="2025" spans="1:22" x14ac:dyDescent="0.25">
      <c r="A2025" s="3" t="s">
        <v>1409</v>
      </c>
      <c r="B2025" s="3">
        <v>32.299999999999997</v>
      </c>
      <c r="C2025" s="3" t="str" cm="1">
        <f t="array" ref="C2025">_xlfn.IFS($B2025&lt;18.5,"Underweight",$B2025&lt;24.9,"Normal Weight",$B2025&lt;29.9,"Overweight",TRUE,"Obesity")</f>
        <v>Obesity</v>
      </c>
      <c r="D2025" s="3">
        <v>6.55</v>
      </c>
      <c r="E2025" s="3" t="str">
        <f t="shared" si="93"/>
        <v>Diabetes</v>
      </c>
      <c r="F2025" s="3" t="s">
        <v>21</v>
      </c>
      <c r="G2025" s="3" t="s">
        <v>20</v>
      </c>
      <c r="H2025" s="3" t="s">
        <v>20</v>
      </c>
      <c r="I2025" s="3">
        <v>2</v>
      </c>
      <c r="J2025" s="3" t="s">
        <v>20</v>
      </c>
      <c r="L2025" s="3" t="s">
        <v>1409</v>
      </c>
      <c r="M2025" s="3">
        <v>1961</v>
      </c>
      <c r="N2025" s="3" t="s">
        <v>32</v>
      </c>
      <c r="O2025" s="3">
        <v>14</v>
      </c>
      <c r="P2025" s="5">
        <f t="shared" si="94"/>
        <v>22446</v>
      </c>
      <c r="Q2025" s="3">
        <f t="shared" si="95"/>
        <v>61</v>
      </c>
      <c r="R2025" s="3">
        <v>2</v>
      </c>
      <c r="S2025" s="99">
        <v>14119.62</v>
      </c>
      <c r="T2025" s="3" t="s">
        <v>29</v>
      </c>
      <c r="U2025" s="3" t="s">
        <v>23</v>
      </c>
      <c r="V2025" s="3" t="s">
        <v>33</v>
      </c>
    </row>
    <row r="2026" spans="1:22" x14ac:dyDescent="0.25">
      <c r="A2026" s="3" t="s">
        <v>1411</v>
      </c>
      <c r="B2026" s="3">
        <v>39.51</v>
      </c>
      <c r="C2026" s="3" t="str" cm="1">
        <f t="array" ref="C2026">_xlfn.IFS($B2026&lt;18.5,"Underweight",$B2026&lt;24.9,"Normal Weight",$B2026&lt;29.9,"Overweight",TRUE,"Obesity")</f>
        <v>Obesity</v>
      </c>
      <c r="D2026" s="3">
        <v>5.79</v>
      </c>
      <c r="E2026" s="3" t="str">
        <f t="shared" si="93"/>
        <v>Prediabetes</v>
      </c>
      <c r="F2026" s="3" t="s">
        <v>21</v>
      </c>
      <c r="G2026" s="3" t="s">
        <v>20</v>
      </c>
      <c r="H2026" s="3" t="s">
        <v>20</v>
      </c>
      <c r="I2026" s="3">
        <v>0</v>
      </c>
      <c r="J2026" s="3" t="s">
        <v>20</v>
      </c>
      <c r="L2026" s="3" t="s">
        <v>1411</v>
      </c>
      <c r="M2026" s="3">
        <v>1976</v>
      </c>
      <c r="N2026" s="3" t="s">
        <v>47</v>
      </c>
      <c r="O2026" s="3">
        <v>26</v>
      </c>
      <c r="P2026" s="5">
        <f t="shared" si="94"/>
        <v>28029</v>
      </c>
      <c r="Q2026" s="3">
        <f t="shared" si="95"/>
        <v>46</v>
      </c>
      <c r="R2026" s="3">
        <v>2</v>
      </c>
      <c r="S2026" s="99">
        <v>14098.07</v>
      </c>
      <c r="T2026" s="3" t="s">
        <v>29</v>
      </c>
      <c r="U2026" s="3" t="s">
        <v>24</v>
      </c>
      <c r="V2026" s="3" t="s">
        <v>134</v>
      </c>
    </row>
    <row r="2027" spans="1:22" x14ac:dyDescent="0.25">
      <c r="A2027" s="3" t="s">
        <v>183</v>
      </c>
      <c r="B2027" s="3">
        <v>32.299999999999997</v>
      </c>
      <c r="C2027" s="3" t="str" cm="1">
        <f t="array" ref="C2027">_xlfn.IFS($B2027&lt;18.5,"Underweight",$B2027&lt;24.9,"Normal Weight",$B2027&lt;29.9,"Overweight",TRUE,"Obesity")</f>
        <v>Obesity</v>
      </c>
      <c r="D2027" s="3">
        <v>4.76</v>
      </c>
      <c r="E2027" s="3" t="str">
        <f t="shared" si="93"/>
        <v>Normal</v>
      </c>
      <c r="F2027" s="3" t="s">
        <v>20</v>
      </c>
      <c r="G2027" s="3" t="s">
        <v>20</v>
      </c>
      <c r="H2027" s="3" t="s">
        <v>20</v>
      </c>
      <c r="I2027" s="3">
        <v>2</v>
      </c>
      <c r="J2027" s="3" t="s">
        <v>21</v>
      </c>
      <c r="L2027" s="3" t="s">
        <v>183</v>
      </c>
      <c r="M2027" s="3">
        <v>1972</v>
      </c>
      <c r="N2027" s="3" t="s">
        <v>32</v>
      </c>
      <c r="O2027" s="3">
        <v>8</v>
      </c>
      <c r="P2027" s="5">
        <f t="shared" si="94"/>
        <v>26458</v>
      </c>
      <c r="Q2027" s="3">
        <f t="shared" si="95"/>
        <v>51</v>
      </c>
      <c r="R2027" s="3">
        <v>1</v>
      </c>
      <c r="S2027" s="99">
        <v>41919.1</v>
      </c>
      <c r="T2027" s="3" t="s">
        <v>23</v>
      </c>
      <c r="U2027" s="3" t="s">
        <v>23</v>
      </c>
      <c r="V2027" s="3" t="s">
        <v>39</v>
      </c>
    </row>
    <row r="2028" spans="1:22" x14ac:dyDescent="0.25">
      <c r="A2028" s="3" t="s">
        <v>1413</v>
      </c>
      <c r="B2028" s="3">
        <v>50.46</v>
      </c>
      <c r="C2028" s="3" t="str" cm="1">
        <f t="array" ref="C2028">_xlfn.IFS($B2028&lt;18.5,"Underweight",$B2028&lt;24.9,"Normal Weight",$B2028&lt;29.9,"Overweight",TRUE,"Obesity")</f>
        <v>Obesity</v>
      </c>
      <c r="D2028" s="3">
        <v>4.5599999999999996</v>
      </c>
      <c r="E2028" s="3" t="str">
        <f t="shared" si="93"/>
        <v>Normal</v>
      </c>
      <c r="F2028" s="3" t="s">
        <v>20</v>
      </c>
      <c r="G2028" s="3" t="s">
        <v>20</v>
      </c>
      <c r="H2028" s="3" t="s">
        <v>20</v>
      </c>
      <c r="I2028" s="3">
        <v>0</v>
      </c>
      <c r="J2028" s="3" t="s">
        <v>20</v>
      </c>
      <c r="L2028" s="3" t="s">
        <v>1413</v>
      </c>
      <c r="M2028" s="3">
        <v>1991</v>
      </c>
      <c r="N2028" s="3" t="s">
        <v>47</v>
      </c>
      <c r="O2028" s="3">
        <v>12</v>
      </c>
      <c r="P2028" s="5">
        <f t="shared" si="94"/>
        <v>33493</v>
      </c>
      <c r="Q2028" s="3">
        <f t="shared" si="95"/>
        <v>31</v>
      </c>
      <c r="R2028" s="3">
        <v>3</v>
      </c>
      <c r="S2028" s="99">
        <v>14081.93</v>
      </c>
      <c r="T2028" s="3" t="s">
        <v>29</v>
      </c>
      <c r="U2028" s="3" t="s">
        <v>24</v>
      </c>
      <c r="V2028" s="3" t="s">
        <v>33</v>
      </c>
    </row>
    <row r="2029" spans="1:22" x14ac:dyDescent="0.25">
      <c r="A2029" s="3" t="s">
        <v>1415</v>
      </c>
      <c r="B2029" s="3">
        <v>31.73</v>
      </c>
      <c r="C2029" s="3" t="str" cm="1">
        <f t="array" ref="C2029">_xlfn.IFS($B2029&lt;18.5,"Underweight",$B2029&lt;24.9,"Normal Weight",$B2029&lt;29.9,"Overweight",TRUE,"Obesity")</f>
        <v>Obesity</v>
      </c>
      <c r="D2029" s="3">
        <v>7</v>
      </c>
      <c r="E2029" s="3" t="str">
        <f t="shared" si="93"/>
        <v>Diabetes</v>
      </c>
      <c r="F2029" s="3" t="s">
        <v>20</v>
      </c>
      <c r="G2029" s="3" t="s">
        <v>20</v>
      </c>
      <c r="H2029" s="3" t="s">
        <v>20</v>
      </c>
      <c r="I2029" s="3">
        <v>0</v>
      </c>
      <c r="J2029" s="3" t="s">
        <v>20</v>
      </c>
      <c r="L2029" s="3" t="s">
        <v>1415</v>
      </c>
      <c r="M2029" s="3">
        <v>1960</v>
      </c>
      <c r="N2029" s="3" t="s">
        <v>56</v>
      </c>
      <c r="O2029" s="3">
        <v>8</v>
      </c>
      <c r="P2029" s="5">
        <f t="shared" si="94"/>
        <v>22228</v>
      </c>
      <c r="Q2029" s="3">
        <f t="shared" si="95"/>
        <v>62</v>
      </c>
      <c r="R2029" s="3">
        <v>0</v>
      </c>
      <c r="S2029" s="99">
        <v>14043.48</v>
      </c>
      <c r="T2029" s="3" t="s">
        <v>29</v>
      </c>
      <c r="U2029" s="3" t="s">
        <v>24</v>
      </c>
      <c r="V2029" s="3" t="s">
        <v>119</v>
      </c>
    </row>
    <row r="2030" spans="1:22" x14ac:dyDescent="0.25">
      <c r="A2030" s="3" t="s">
        <v>1417</v>
      </c>
      <c r="B2030" s="3">
        <v>32.1</v>
      </c>
      <c r="C2030" s="3" t="str" cm="1">
        <f t="array" ref="C2030">_xlfn.IFS($B2030&lt;18.5,"Underweight",$B2030&lt;24.9,"Normal Weight",$B2030&lt;29.9,"Overweight",TRUE,"Obesity")</f>
        <v>Obesity</v>
      </c>
      <c r="D2030" s="3">
        <v>6.57</v>
      </c>
      <c r="E2030" s="3" t="str">
        <f t="shared" si="93"/>
        <v>Diabetes</v>
      </c>
      <c r="F2030" s="3" t="s">
        <v>21</v>
      </c>
      <c r="G2030" s="3" t="s">
        <v>20</v>
      </c>
      <c r="H2030" s="3" t="s">
        <v>21</v>
      </c>
      <c r="I2030" s="3">
        <v>1</v>
      </c>
      <c r="J2030" s="3" t="s">
        <v>20</v>
      </c>
      <c r="L2030" s="3" t="s">
        <v>1417</v>
      </c>
      <c r="M2030" s="3">
        <v>1963</v>
      </c>
      <c r="N2030" s="3" t="s">
        <v>61</v>
      </c>
      <c r="O2030" s="3">
        <v>8</v>
      </c>
      <c r="P2030" s="5">
        <f t="shared" si="94"/>
        <v>23200</v>
      </c>
      <c r="Q2030" s="3">
        <f t="shared" si="95"/>
        <v>59</v>
      </c>
      <c r="R2030" s="3">
        <v>3</v>
      </c>
      <c r="S2030" s="99">
        <v>14007.22</v>
      </c>
      <c r="T2030" s="3" t="s">
        <v>29</v>
      </c>
      <c r="U2030" s="3" t="s">
        <v>24</v>
      </c>
      <c r="V2030" s="3" t="s">
        <v>53</v>
      </c>
    </row>
    <row r="2031" spans="1:22" x14ac:dyDescent="0.25">
      <c r="A2031" s="3" t="s">
        <v>1419</v>
      </c>
      <c r="B2031" s="3">
        <v>27.83</v>
      </c>
      <c r="C2031" s="3" t="str" cm="1">
        <f t="array" ref="C2031">_xlfn.IFS($B2031&lt;18.5,"Underweight",$B2031&lt;24.9,"Normal Weight",$B2031&lt;29.9,"Overweight",TRUE,"Obesity")</f>
        <v>Overweight</v>
      </c>
      <c r="D2031" s="3">
        <v>11.61</v>
      </c>
      <c r="E2031" s="3" t="str">
        <f t="shared" si="93"/>
        <v>Diabetes</v>
      </c>
      <c r="F2031" s="3" t="s">
        <v>21</v>
      </c>
      <c r="G2031" s="3" t="s">
        <v>20</v>
      </c>
      <c r="H2031" s="3" t="s">
        <v>21</v>
      </c>
      <c r="I2031" s="3">
        <v>1</v>
      </c>
      <c r="J2031" s="3" t="s">
        <v>20</v>
      </c>
      <c r="L2031" s="3" t="s">
        <v>1419</v>
      </c>
      <c r="M2031" s="3">
        <v>1963</v>
      </c>
      <c r="N2031" s="3" t="s">
        <v>61</v>
      </c>
      <c r="O2031" s="3">
        <v>6</v>
      </c>
      <c r="P2031" s="5">
        <f t="shared" si="94"/>
        <v>23198</v>
      </c>
      <c r="Q2031" s="3">
        <f t="shared" si="95"/>
        <v>59</v>
      </c>
      <c r="R2031" s="3">
        <v>3</v>
      </c>
      <c r="S2031" s="99">
        <v>14001.29</v>
      </c>
      <c r="T2031" s="3" t="s">
        <v>29</v>
      </c>
      <c r="U2031" s="3" t="s">
        <v>29</v>
      </c>
      <c r="V2031" s="3" t="s">
        <v>25</v>
      </c>
    </row>
    <row r="2032" spans="1:22" x14ac:dyDescent="0.25">
      <c r="A2032" s="3" t="s">
        <v>1421</v>
      </c>
      <c r="B2032" s="3">
        <v>27.72</v>
      </c>
      <c r="C2032" s="3" t="str" cm="1">
        <f t="array" ref="C2032">_xlfn.IFS($B2032&lt;18.5,"Underweight",$B2032&lt;24.9,"Normal Weight",$B2032&lt;29.9,"Overweight",TRUE,"Obesity")</f>
        <v>Overweight</v>
      </c>
      <c r="D2032" s="3">
        <v>8.16</v>
      </c>
      <c r="E2032" s="3" t="str">
        <f t="shared" si="93"/>
        <v>Diabetes</v>
      </c>
      <c r="F2032" s="3" t="s">
        <v>21</v>
      </c>
      <c r="G2032" s="3" t="s">
        <v>20</v>
      </c>
      <c r="H2032" s="3" t="s">
        <v>21</v>
      </c>
      <c r="I2032" s="3">
        <v>1</v>
      </c>
      <c r="J2032" s="3" t="s">
        <v>20</v>
      </c>
      <c r="L2032" s="3" t="s">
        <v>1421</v>
      </c>
      <c r="M2032" s="3">
        <v>1963</v>
      </c>
      <c r="N2032" s="3" t="s">
        <v>28</v>
      </c>
      <c r="O2032" s="3">
        <v>23</v>
      </c>
      <c r="P2032" s="5">
        <f t="shared" si="94"/>
        <v>23368</v>
      </c>
      <c r="Q2032" s="3">
        <f t="shared" si="95"/>
        <v>59</v>
      </c>
      <c r="R2032" s="3">
        <v>3</v>
      </c>
      <c r="S2032" s="99">
        <v>14001.13</v>
      </c>
      <c r="T2032" s="3" t="s">
        <v>29</v>
      </c>
      <c r="U2032" s="3" t="s">
        <v>23</v>
      </c>
      <c r="V2032" s="3" t="s">
        <v>25</v>
      </c>
    </row>
    <row r="2033" spans="1:22" x14ac:dyDescent="0.25">
      <c r="A2033" s="3" t="s">
        <v>1422</v>
      </c>
      <c r="B2033" s="3">
        <v>36.765000000000001</v>
      </c>
      <c r="C2033" s="3" t="str" cm="1">
        <f t="array" ref="C2033">_xlfn.IFS($B2033&lt;18.5,"Underweight",$B2033&lt;24.9,"Normal Weight",$B2033&lt;29.9,"Overweight",TRUE,"Obesity")</f>
        <v>Obesity</v>
      </c>
      <c r="D2033" s="3">
        <v>4.4800000000000004</v>
      </c>
      <c r="E2033" s="3" t="str">
        <f t="shared" si="93"/>
        <v>Normal</v>
      </c>
      <c r="F2033" s="3" t="s">
        <v>21</v>
      </c>
      <c r="G2033" s="3" t="s">
        <v>20</v>
      </c>
      <c r="H2033" s="3" t="s">
        <v>20</v>
      </c>
      <c r="I2033" s="3">
        <v>2</v>
      </c>
      <c r="J2033" s="3" t="s">
        <v>20</v>
      </c>
      <c r="L2033" s="3" t="s">
        <v>1422</v>
      </c>
      <c r="M2033" s="3">
        <v>1959</v>
      </c>
      <c r="N2033" s="3" t="s">
        <v>47</v>
      </c>
      <c r="O2033" s="3">
        <v>6</v>
      </c>
      <c r="P2033" s="5">
        <f t="shared" si="94"/>
        <v>21799</v>
      </c>
      <c r="Q2033" s="3">
        <f t="shared" si="95"/>
        <v>63</v>
      </c>
      <c r="R2033" s="3">
        <v>0</v>
      </c>
      <c r="S2033" s="99">
        <v>13981.85</v>
      </c>
      <c r="T2033" s="3" t="s">
        <v>29</v>
      </c>
      <c r="U2033" s="3" t="s">
        <v>23</v>
      </c>
      <c r="V2033" s="3" t="s">
        <v>39</v>
      </c>
    </row>
    <row r="2034" spans="1:22" x14ac:dyDescent="0.25">
      <c r="A2034" s="3" t="s">
        <v>1424</v>
      </c>
      <c r="B2034" s="3">
        <v>48.36</v>
      </c>
      <c r="C2034" s="3" t="str" cm="1">
        <f t="array" ref="C2034">_xlfn.IFS($B2034&lt;18.5,"Underweight",$B2034&lt;24.9,"Normal Weight",$B2034&lt;29.9,"Overweight",TRUE,"Obesity")</f>
        <v>Obesity</v>
      </c>
      <c r="D2034" s="3">
        <v>4.08</v>
      </c>
      <c r="E2034" s="3" t="str">
        <f t="shared" si="93"/>
        <v>Normal</v>
      </c>
      <c r="F2034" s="3" t="s">
        <v>20</v>
      </c>
      <c r="G2034" s="3" t="s">
        <v>20</v>
      </c>
      <c r="H2034" s="3" t="s">
        <v>20</v>
      </c>
      <c r="I2034" s="3">
        <v>0</v>
      </c>
      <c r="J2034" s="3" t="s">
        <v>20</v>
      </c>
      <c r="L2034" s="3" t="s">
        <v>1424</v>
      </c>
      <c r="M2034" s="3">
        <v>1990</v>
      </c>
      <c r="N2034" s="3" t="s">
        <v>61</v>
      </c>
      <c r="O2034" s="3">
        <v>13</v>
      </c>
      <c r="P2034" s="5">
        <f t="shared" si="94"/>
        <v>33067</v>
      </c>
      <c r="Q2034" s="3">
        <f t="shared" si="95"/>
        <v>32</v>
      </c>
      <c r="R2034" s="3">
        <v>3</v>
      </c>
      <c r="S2034" s="99">
        <v>13979.45</v>
      </c>
      <c r="T2034" s="3" t="s">
        <v>29</v>
      </c>
      <c r="U2034" s="3" t="s">
        <v>23</v>
      </c>
      <c r="V2034" s="3" t="s">
        <v>134</v>
      </c>
    </row>
    <row r="2035" spans="1:22" x14ac:dyDescent="0.25">
      <c r="A2035" s="3" t="s">
        <v>1426</v>
      </c>
      <c r="B2035" s="3">
        <v>31.445</v>
      </c>
      <c r="C2035" s="3" t="str" cm="1">
        <f t="array" ref="C2035">_xlfn.IFS($B2035&lt;18.5,"Underweight",$B2035&lt;24.9,"Normal Weight",$B2035&lt;29.9,"Overweight",TRUE,"Obesity")</f>
        <v>Obesity</v>
      </c>
      <c r="D2035" s="3">
        <v>4.4000000000000004</v>
      </c>
      <c r="E2035" s="3" t="str">
        <f t="shared" si="93"/>
        <v>Normal</v>
      </c>
      <c r="F2035" s="3" t="s">
        <v>21</v>
      </c>
      <c r="G2035" s="3" t="s">
        <v>20</v>
      </c>
      <c r="H2035" s="3" t="s">
        <v>20</v>
      </c>
      <c r="I2035" s="3">
        <v>2</v>
      </c>
      <c r="J2035" s="3" t="s">
        <v>20</v>
      </c>
      <c r="L2035" s="3" t="s">
        <v>1426</v>
      </c>
      <c r="M2035" s="3">
        <v>1959</v>
      </c>
      <c r="N2035" s="3" t="s">
        <v>51</v>
      </c>
      <c r="O2035" s="3">
        <v>29</v>
      </c>
      <c r="P2035" s="5">
        <f t="shared" si="94"/>
        <v>21791</v>
      </c>
      <c r="Q2035" s="3">
        <f t="shared" si="95"/>
        <v>63</v>
      </c>
      <c r="R2035" s="3">
        <v>0</v>
      </c>
      <c r="S2035" s="99">
        <v>13974.46</v>
      </c>
      <c r="T2035" s="3" t="s">
        <v>29</v>
      </c>
      <c r="U2035" s="3" t="s">
        <v>29</v>
      </c>
      <c r="V2035" s="3" t="s">
        <v>137</v>
      </c>
    </row>
    <row r="2036" spans="1:22" x14ac:dyDescent="0.25">
      <c r="A2036" s="3" t="s">
        <v>1428</v>
      </c>
      <c r="B2036" s="3">
        <v>27.55</v>
      </c>
      <c r="C2036" s="3" t="str" cm="1">
        <f t="array" ref="C2036">_xlfn.IFS($B2036&lt;18.5,"Underweight",$B2036&lt;24.9,"Normal Weight",$B2036&lt;29.9,"Overweight",TRUE,"Obesity")</f>
        <v>Overweight</v>
      </c>
      <c r="D2036" s="3">
        <v>9.02</v>
      </c>
      <c r="E2036" s="3" t="str">
        <f t="shared" si="93"/>
        <v>Diabetes</v>
      </c>
      <c r="F2036" s="3" t="s">
        <v>20</v>
      </c>
      <c r="G2036" s="3" t="s">
        <v>20</v>
      </c>
      <c r="H2036" s="3" t="s">
        <v>20</v>
      </c>
      <c r="I2036" s="3">
        <v>0</v>
      </c>
      <c r="J2036" s="3" t="s">
        <v>20</v>
      </c>
      <c r="L2036" s="3" t="s">
        <v>1428</v>
      </c>
      <c r="M2036" s="3">
        <v>1960</v>
      </c>
      <c r="N2036" s="3" t="s">
        <v>32</v>
      </c>
      <c r="O2036" s="3">
        <v>18</v>
      </c>
      <c r="P2036" s="5">
        <f t="shared" si="94"/>
        <v>22085</v>
      </c>
      <c r="Q2036" s="3">
        <f t="shared" si="95"/>
        <v>62</v>
      </c>
      <c r="R2036" s="3">
        <v>1</v>
      </c>
      <c r="S2036" s="99">
        <v>13937.67</v>
      </c>
      <c r="T2036" s="3" t="s">
        <v>29</v>
      </c>
      <c r="U2036" s="3" t="s">
        <v>23</v>
      </c>
      <c r="V2036" s="3" t="s">
        <v>33</v>
      </c>
    </row>
    <row r="2037" spans="1:22" x14ac:dyDescent="0.25">
      <c r="A2037" s="3" t="s">
        <v>1430</v>
      </c>
      <c r="B2037" s="3">
        <v>33.11</v>
      </c>
      <c r="C2037" s="3" t="str" cm="1">
        <f t="array" ref="C2037">_xlfn.IFS($B2037&lt;18.5,"Underweight",$B2037&lt;24.9,"Normal Weight",$B2037&lt;29.9,"Overweight",TRUE,"Obesity")</f>
        <v>Obesity</v>
      </c>
      <c r="D2037" s="3">
        <v>8.06</v>
      </c>
      <c r="E2037" s="3" t="str">
        <f t="shared" si="93"/>
        <v>Diabetes</v>
      </c>
      <c r="F2037" s="3" t="s">
        <v>20</v>
      </c>
      <c r="G2037" s="3" t="s">
        <v>20</v>
      </c>
      <c r="H2037" s="3" t="s">
        <v>20</v>
      </c>
      <c r="I2037" s="3">
        <v>0</v>
      </c>
      <c r="J2037" s="3" t="s">
        <v>20</v>
      </c>
      <c r="L2037" s="3" t="s">
        <v>1430</v>
      </c>
      <c r="M2037" s="3">
        <v>1962</v>
      </c>
      <c r="N2037" s="3" t="s">
        <v>61</v>
      </c>
      <c r="O2037" s="3">
        <v>27</v>
      </c>
      <c r="P2037" s="5">
        <f t="shared" si="94"/>
        <v>22854</v>
      </c>
      <c r="Q2037" s="3">
        <f t="shared" si="95"/>
        <v>60</v>
      </c>
      <c r="R2037" s="3">
        <v>3</v>
      </c>
      <c r="S2037" s="99">
        <v>13919.82</v>
      </c>
      <c r="T2037" s="3" t="s">
        <v>29</v>
      </c>
      <c r="U2037" s="3" t="s">
        <v>29</v>
      </c>
      <c r="V2037" s="3" t="s">
        <v>25</v>
      </c>
    </row>
    <row r="2038" spans="1:22" x14ac:dyDescent="0.25">
      <c r="A2038" s="3" t="s">
        <v>185</v>
      </c>
      <c r="B2038" s="3">
        <v>48.8</v>
      </c>
      <c r="C2038" s="3" t="str" cm="1">
        <f t="array" ref="C2038">_xlfn.IFS($B2038&lt;18.5,"Underweight",$B2038&lt;24.9,"Normal Weight",$B2038&lt;29.9,"Overweight",TRUE,"Obesity")</f>
        <v>Obesity</v>
      </c>
      <c r="D2038" s="3">
        <v>6.22</v>
      </c>
      <c r="E2038" s="3" t="str">
        <f t="shared" si="93"/>
        <v>Prediabetes</v>
      </c>
      <c r="F2038" s="3" t="s">
        <v>21</v>
      </c>
      <c r="G2038" s="3" t="s">
        <v>20</v>
      </c>
      <c r="H2038" s="3" t="s">
        <v>20</v>
      </c>
      <c r="I2038" s="3">
        <v>2</v>
      </c>
      <c r="J2038" s="3" t="s">
        <v>21</v>
      </c>
      <c r="L2038" s="3" t="s">
        <v>185</v>
      </c>
      <c r="M2038" s="3">
        <v>1966</v>
      </c>
      <c r="N2038" s="3" t="s">
        <v>47</v>
      </c>
      <c r="O2038" s="3">
        <v>21</v>
      </c>
      <c r="P2038" s="5">
        <f t="shared" si="94"/>
        <v>24371</v>
      </c>
      <c r="Q2038" s="3">
        <f t="shared" si="95"/>
        <v>56</v>
      </c>
      <c r="R2038" s="3">
        <v>0</v>
      </c>
      <c r="S2038" s="99">
        <v>41886.54</v>
      </c>
      <c r="T2038" s="3" t="s">
        <v>23</v>
      </c>
      <c r="U2038" s="3" t="s">
        <v>24</v>
      </c>
      <c r="V2038" s="3" t="s">
        <v>53</v>
      </c>
    </row>
    <row r="2039" spans="1:22" x14ac:dyDescent="0.25">
      <c r="A2039" s="3" t="s">
        <v>1432</v>
      </c>
      <c r="B2039" s="3">
        <v>36.85</v>
      </c>
      <c r="C2039" s="3" t="str" cm="1">
        <f t="array" ref="C2039">_xlfn.IFS($B2039&lt;18.5,"Underweight",$B2039&lt;24.9,"Normal Weight",$B2039&lt;29.9,"Overweight",TRUE,"Obesity")</f>
        <v>Obesity</v>
      </c>
      <c r="D2039" s="3">
        <v>6.21</v>
      </c>
      <c r="E2039" s="3" t="str">
        <f t="shared" si="93"/>
        <v>Prediabetes</v>
      </c>
      <c r="F2039" s="3" t="s">
        <v>21</v>
      </c>
      <c r="G2039" s="3" t="s">
        <v>20</v>
      </c>
      <c r="H2039" s="3" t="s">
        <v>20</v>
      </c>
      <c r="I2039" s="3">
        <v>2</v>
      </c>
      <c r="J2039" s="3" t="s">
        <v>20</v>
      </c>
      <c r="L2039" s="3" t="s">
        <v>1432</v>
      </c>
      <c r="M2039" s="3">
        <v>1959</v>
      </c>
      <c r="N2039" s="3" t="s">
        <v>61</v>
      </c>
      <c r="O2039" s="3">
        <v>7</v>
      </c>
      <c r="P2039" s="5">
        <f t="shared" si="94"/>
        <v>21738</v>
      </c>
      <c r="Q2039" s="3">
        <f t="shared" si="95"/>
        <v>63</v>
      </c>
      <c r="R2039" s="3">
        <v>0</v>
      </c>
      <c r="S2039" s="99">
        <v>13887.97</v>
      </c>
      <c r="T2039" s="3" t="s">
        <v>29</v>
      </c>
      <c r="U2039" s="3" t="s">
        <v>29</v>
      </c>
      <c r="V2039" s="3" t="s">
        <v>25</v>
      </c>
    </row>
    <row r="2040" spans="1:22" x14ac:dyDescent="0.25">
      <c r="A2040" s="3" t="s">
        <v>1434</v>
      </c>
      <c r="B2040" s="3">
        <v>36.299999999999997</v>
      </c>
      <c r="C2040" s="3" t="str" cm="1">
        <f t="array" ref="C2040">_xlfn.IFS($B2040&lt;18.5,"Underweight",$B2040&lt;24.9,"Normal Weight",$B2040&lt;29.9,"Overweight",TRUE,"Obesity")</f>
        <v>Obesity</v>
      </c>
      <c r="D2040" s="3">
        <v>5.79</v>
      </c>
      <c r="E2040" s="3" t="str">
        <f t="shared" si="93"/>
        <v>Prediabetes</v>
      </c>
      <c r="F2040" s="3" t="s">
        <v>21</v>
      </c>
      <c r="G2040" s="3" t="s">
        <v>20</v>
      </c>
      <c r="H2040" s="3" t="s">
        <v>20</v>
      </c>
      <c r="I2040" s="3">
        <v>2</v>
      </c>
      <c r="J2040" s="3" t="s">
        <v>20</v>
      </c>
      <c r="L2040" s="3" t="s">
        <v>1434</v>
      </c>
      <c r="M2040" s="3">
        <v>1959</v>
      </c>
      <c r="N2040" s="3" t="s">
        <v>28</v>
      </c>
      <c r="O2040" s="3">
        <v>29</v>
      </c>
      <c r="P2040" s="5">
        <f t="shared" si="94"/>
        <v>21913</v>
      </c>
      <c r="Q2040" s="3">
        <f t="shared" si="95"/>
        <v>63</v>
      </c>
      <c r="R2040" s="3">
        <v>0</v>
      </c>
      <c r="S2040" s="99">
        <v>13887.2</v>
      </c>
      <c r="T2040" s="3" t="s">
        <v>29</v>
      </c>
      <c r="U2040" s="3" t="s">
        <v>24</v>
      </c>
      <c r="V2040" s="3" t="s">
        <v>25</v>
      </c>
    </row>
    <row r="2041" spans="1:22" x14ac:dyDescent="0.25">
      <c r="A2041" s="3" t="s">
        <v>1436</v>
      </c>
      <c r="B2041" s="3">
        <v>45.34</v>
      </c>
      <c r="C2041" s="3" t="str" cm="1">
        <f t="array" ref="C2041">_xlfn.IFS($B2041&lt;18.5,"Underweight",$B2041&lt;24.9,"Normal Weight",$B2041&lt;29.9,"Overweight",TRUE,"Obesity")</f>
        <v>Obesity</v>
      </c>
      <c r="D2041" s="3">
        <v>5.69</v>
      </c>
      <c r="E2041" s="3" t="str">
        <f t="shared" si="93"/>
        <v>Normal</v>
      </c>
      <c r="F2041" s="3" t="s">
        <v>21</v>
      </c>
      <c r="G2041" s="3" t="s">
        <v>20</v>
      </c>
      <c r="H2041" s="3" t="s">
        <v>20</v>
      </c>
      <c r="I2041" s="3">
        <v>0</v>
      </c>
      <c r="J2041" s="3" t="s">
        <v>20</v>
      </c>
      <c r="L2041" s="3" t="s">
        <v>1436</v>
      </c>
      <c r="M2041" s="3">
        <v>1985</v>
      </c>
      <c r="N2041" s="3" t="s">
        <v>47</v>
      </c>
      <c r="O2041" s="3">
        <v>25</v>
      </c>
      <c r="P2041" s="5">
        <f t="shared" si="94"/>
        <v>31315</v>
      </c>
      <c r="Q2041" s="3">
        <f t="shared" si="95"/>
        <v>37</v>
      </c>
      <c r="R2041" s="3">
        <v>3</v>
      </c>
      <c r="S2041" s="99">
        <v>13886.4</v>
      </c>
      <c r="T2041" s="3" t="s">
        <v>29</v>
      </c>
      <c r="U2041" s="3" t="s">
        <v>29</v>
      </c>
      <c r="V2041" s="3" t="s">
        <v>33</v>
      </c>
    </row>
    <row r="2042" spans="1:22" x14ac:dyDescent="0.25">
      <c r="A2042" s="3" t="s">
        <v>1438</v>
      </c>
      <c r="B2042" s="3">
        <v>31.8</v>
      </c>
      <c r="C2042" s="3" t="str" cm="1">
        <f t="array" ref="C2042">_xlfn.IFS($B2042&lt;18.5,"Underweight",$B2042&lt;24.9,"Normal Weight",$B2042&lt;29.9,"Overweight",TRUE,"Obesity")</f>
        <v>Obesity</v>
      </c>
      <c r="D2042" s="3">
        <v>5.36</v>
      </c>
      <c r="E2042" s="3" t="str">
        <f t="shared" si="93"/>
        <v>Normal</v>
      </c>
      <c r="F2042" s="3" t="s">
        <v>21</v>
      </c>
      <c r="G2042" s="3" t="s">
        <v>20</v>
      </c>
      <c r="H2042" s="3" t="s">
        <v>20</v>
      </c>
      <c r="I2042" s="3">
        <v>2</v>
      </c>
      <c r="J2042" s="3" t="s">
        <v>20</v>
      </c>
      <c r="L2042" s="3" t="s">
        <v>1438</v>
      </c>
      <c r="M2042" s="3">
        <v>1959</v>
      </c>
      <c r="N2042" s="3" t="s">
        <v>22</v>
      </c>
      <c r="O2042" s="3">
        <v>5</v>
      </c>
      <c r="P2042" s="5">
        <f t="shared" si="94"/>
        <v>21828</v>
      </c>
      <c r="Q2042" s="3">
        <f t="shared" si="95"/>
        <v>63</v>
      </c>
      <c r="R2042" s="3">
        <v>0</v>
      </c>
      <c r="S2042" s="99">
        <v>13880.95</v>
      </c>
      <c r="T2042" s="3" t="s">
        <v>29</v>
      </c>
      <c r="U2042" s="3" t="s">
        <v>29</v>
      </c>
      <c r="V2042" s="3" t="s">
        <v>53</v>
      </c>
    </row>
    <row r="2043" spans="1:22" x14ac:dyDescent="0.25">
      <c r="A2043" s="3" t="s">
        <v>1440</v>
      </c>
      <c r="B2043" s="3">
        <v>41.02</v>
      </c>
      <c r="C2043" s="3" t="str" cm="1">
        <f t="array" ref="C2043">_xlfn.IFS($B2043&lt;18.5,"Underweight",$B2043&lt;24.9,"Normal Weight",$B2043&lt;29.9,"Overweight",TRUE,"Obesity")</f>
        <v>Obesity</v>
      </c>
      <c r="D2043" s="3">
        <v>11.37</v>
      </c>
      <c r="E2043" s="3" t="str">
        <f t="shared" si="93"/>
        <v>Diabetes</v>
      </c>
      <c r="F2043" s="3" t="s">
        <v>20</v>
      </c>
      <c r="G2043" s="3" t="s">
        <v>20</v>
      </c>
      <c r="H2043" s="3" t="s">
        <v>20</v>
      </c>
      <c r="I2043" s="3">
        <v>0</v>
      </c>
      <c r="J2043" s="3" t="s">
        <v>20</v>
      </c>
      <c r="L2043" s="3" t="s">
        <v>1440</v>
      </c>
      <c r="M2043" s="3">
        <v>1978</v>
      </c>
      <c r="N2043" s="3" t="s">
        <v>28</v>
      </c>
      <c r="O2043" s="3">
        <v>19</v>
      </c>
      <c r="P2043" s="5">
        <f t="shared" si="94"/>
        <v>28843</v>
      </c>
      <c r="Q2043" s="3">
        <f t="shared" si="95"/>
        <v>44</v>
      </c>
      <c r="R2043" s="3">
        <v>2</v>
      </c>
      <c r="S2043" s="99">
        <v>13874.89</v>
      </c>
      <c r="T2043" s="3" t="s">
        <v>29</v>
      </c>
      <c r="U2043" s="3" t="s">
        <v>23</v>
      </c>
      <c r="V2043" s="3" t="s">
        <v>33</v>
      </c>
    </row>
    <row r="2044" spans="1:22" x14ac:dyDescent="0.25">
      <c r="A2044" s="3" t="s">
        <v>1442</v>
      </c>
      <c r="B2044" s="3">
        <v>32.68</v>
      </c>
      <c r="C2044" s="3" t="str" cm="1">
        <f t="array" ref="C2044">_xlfn.IFS($B2044&lt;18.5,"Underweight",$B2044&lt;24.9,"Normal Weight",$B2044&lt;29.9,"Overweight",TRUE,"Obesity")</f>
        <v>Obesity</v>
      </c>
      <c r="D2044" s="3">
        <v>11.87</v>
      </c>
      <c r="E2044" s="3" t="str">
        <f t="shared" si="93"/>
        <v>Diabetes</v>
      </c>
      <c r="F2044" s="3" t="s">
        <v>20</v>
      </c>
      <c r="G2044" s="3" t="s">
        <v>20</v>
      </c>
      <c r="H2044" s="3" t="s">
        <v>20</v>
      </c>
      <c r="I2044" s="3">
        <v>0</v>
      </c>
      <c r="J2044" s="3" t="s">
        <v>20</v>
      </c>
      <c r="L2044" s="3" t="s">
        <v>1442</v>
      </c>
      <c r="M2044" s="3">
        <v>1960</v>
      </c>
      <c r="N2044" s="3" t="s">
        <v>61</v>
      </c>
      <c r="O2044" s="3">
        <v>21</v>
      </c>
      <c r="P2044" s="5">
        <f t="shared" si="94"/>
        <v>22118</v>
      </c>
      <c r="Q2044" s="3">
        <f t="shared" si="95"/>
        <v>62</v>
      </c>
      <c r="R2044" s="3">
        <v>0</v>
      </c>
      <c r="S2044" s="99">
        <v>13844.8</v>
      </c>
      <c r="T2044" s="3" t="s">
        <v>29</v>
      </c>
      <c r="U2044" s="3" t="s">
        <v>29</v>
      </c>
      <c r="V2044" s="3" t="s">
        <v>33</v>
      </c>
    </row>
    <row r="2045" spans="1:22" x14ac:dyDescent="0.25">
      <c r="A2045" s="3" t="s">
        <v>1443</v>
      </c>
      <c r="B2045" s="3">
        <v>21.7</v>
      </c>
      <c r="C2045" s="3" t="str" cm="1">
        <f t="array" ref="C2045">_xlfn.IFS($B2045&lt;18.5,"Underweight",$B2045&lt;24.9,"Normal Weight",$B2045&lt;29.9,"Overweight",TRUE,"Obesity")</f>
        <v>Normal Weight</v>
      </c>
      <c r="D2045" s="3">
        <v>4.9000000000000004</v>
      </c>
      <c r="E2045" s="3" t="str">
        <f t="shared" si="93"/>
        <v>Normal</v>
      </c>
      <c r="F2045" s="3" t="s">
        <v>20</v>
      </c>
      <c r="G2045" s="3" t="s">
        <v>20</v>
      </c>
      <c r="H2045" s="3" t="s">
        <v>21</v>
      </c>
      <c r="I2045" s="3">
        <v>1</v>
      </c>
      <c r="J2045" s="3" t="s">
        <v>21</v>
      </c>
      <c r="L2045" s="3" t="s">
        <v>1443</v>
      </c>
      <c r="M2045" s="3">
        <v>2003</v>
      </c>
      <c r="N2045" s="3" t="s">
        <v>32</v>
      </c>
      <c r="O2045" s="3">
        <v>7</v>
      </c>
      <c r="P2045" s="5">
        <f t="shared" si="94"/>
        <v>37779</v>
      </c>
      <c r="Q2045" s="3">
        <f t="shared" si="95"/>
        <v>20</v>
      </c>
      <c r="R2045" s="3">
        <v>0</v>
      </c>
      <c r="S2045" s="99">
        <v>13844.51</v>
      </c>
      <c r="T2045" s="3" t="s">
        <v>29</v>
      </c>
      <c r="U2045" s="3" t="s">
        <v>23</v>
      </c>
      <c r="V2045" s="3" t="s">
        <v>53</v>
      </c>
    </row>
    <row r="2046" spans="1:22" x14ac:dyDescent="0.25">
      <c r="A2046" s="3" t="s">
        <v>1445</v>
      </c>
      <c r="B2046" s="3">
        <v>40.479999999999997</v>
      </c>
      <c r="C2046" s="3" t="str" cm="1">
        <f t="array" ref="C2046">_xlfn.IFS($B2046&lt;18.5,"Underweight",$B2046&lt;24.9,"Normal Weight",$B2046&lt;29.9,"Overweight",TRUE,"Obesity")</f>
        <v>Obesity</v>
      </c>
      <c r="D2046" s="3">
        <v>6.7</v>
      </c>
      <c r="E2046" s="3" t="str">
        <f t="shared" si="93"/>
        <v>Diabetes</v>
      </c>
      <c r="F2046" s="3" t="s">
        <v>20</v>
      </c>
      <c r="G2046" s="3" t="s">
        <v>20</v>
      </c>
      <c r="H2046" s="3" t="s">
        <v>20</v>
      </c>
      <c r="I2046" s="3">
        <v>3</v>
      </c>
      <c r="J2046" s="3" t="s">
        <v>20</v>
      </c>
      <c r="L2046" s="3" t="s">
        <v>1445</v>
      </c>
      <c r="M2046" s="3">
        <v>1958</v>
      </c>
      <c r="N2046" s="3" t="s">
        <v>28</v>
      </c>
      <c r="O2046" s="3">
        <v>10</v>
      </c>
      <c r="P2046" s="5">
        <f t="shared" si="94"/>
        <v>21529</v>
      </c>
      <c r="Q2046" s="3">
        <f t="shared" si="95"/>
        <v>64</v>
      </c>
      <c r="R2046" s="3">
        <v>0</v>
      </c>
      <c r="S2046" s="99">
        <v>13831.12</v>
      </c>
      <c r="T2046" s="3" t="s">
        <v>24</v>
      </c>
      <c r="U2046" s="3" t="s">
        <v>23</v>
      </c>
      <c r="V2046" s="3" t="s">
        <v>25</v>
      </c>
    </row>
    <row r="2047" spans="1:22" x14ac:dyDescent="0.25">
      <c r="A2047" s="3" t="s">
        <v>1447</v>
      </c>
      <c r="B2047" s="3">
        <v>34.5</v>
      </c>
      <c r="C2047" s="3" t="str" cm="1">
        <f t="array" ref="C2047">_xlfn.IFS($B2047&lt;18.5,"Underweight",$B2047&lt;24.9,"Normal Weight",$B2047&lt;29.9,"Overweight",TRUE,"Obesity")</f>
        <v>Obesity</v>
      </c>
      <c r="D2047" s="3">
        <v>10.3</v>
      </c>
      <c r="E2047" s="3" t="str">
        <f t="shared" si="93"/>
        <v>Diabetes</v>
      </c>
      <c r="F2047" s="3" t="s">
        <v>20</v>
      </c>
      <c r="G2047" s="3" t="s">
        <v>20</v>
      </c>
      <c r="H2047" s="3" t="s">
        <v>20</v>
      </c>
      <c r="I2047" s="3">
        <v>3</v>
      </c>
      <c r="J2047" s="3" t="s">
        <v>20</v>
      </c>
      <c r="L2047" s="3" t="s">
        <v>1447</v>
      </c>
      <c r="M2047" s="3">
        <v>1958</v>
      </c>
      <c r="N2047" s="3" t="s">
        <v>56</v>
      </c>
      <c r="O2047" s="3">
        <v>25</v>
      </c>
      <c r="P2047" s="5">
        <f t="shared" si="94"/>
        <v>21514</v>
      </c>
      <c r="Q2047" s="3">
        <f t="shared" si="95"/>
        <v>64</v>
      </c>
      <c r="R2047" s="3">
        <v>0</v>
      </c>
      <c r="S2047" s="99">
        <v>13822.8</v>
      </c>
      <c r="T2047" s="3" t="s">
        <v>24</v>
      </c>
      <c r="U2047" s="3" t="s">
        <v>24</v>
      </c>
      <c r="V2047" s="3" t="s">
        <v>53</v>
      </c>
    </row>
    <row r="2048" spans="1:22" x14ac:dyDescent="0.25">
      <c r="A2048" s="3" t="s">
        <v>1449</v>
      </c>
      <c r="B2048" s="3">
        <v>45.9</v>
      </c>
      <c r="C2048" s="3" t="str" cm="1">
        <f t="array" ref="C2048">_xlfn.IFS($B2048&lt;18.5,"Underweight",$B2048&lt;24.9,"Normal Weight",$B2048&lt;29.9,"Overweight",TRUE,"Obesity")</f>
        <v>Obesity</v>
      </c>
      <c r="D2048" s="3">
        <v>11.14</v>
      </c>
      <c r="E2048" s="3" t="str">
        <f t="shared" si="93"/>
        <v>Diabetes</v>
      </c>
      <c r="F2048" s="3" t="s">
        <v>21</v>
      </c>
      <c r="G2048" s="3" t="s">
        <v>20</v>
      </c>
      <c r="H2048" s="3" t="s">
        <v>20</v>
      </c>
      <c r="I2048" s="3">
        <v>1</v>
      </c>
      <c r="J2048" s="3" t="s">
        <v>20</v>
      </c>
      <c r="L2048" s="3" t="s">
        <v>1449</v>
      </c>
      <c r="M2048" s="3">
        <v>1986</v>
      </c>
      <c r="N2048" s="3" t="s">
        <v>28</v>
      </c>
      <c r="O2048" s="3">
        <v>8</v>
      </c>
      <c r="P2048" s="5">
        <f t="shared" si="94"/>
        <v>31754</v>
      </c>
      <c r="Q2048" s="3">
        <f t="shared" si="95"/>
        <v>36</v>
      </c>
      <c r="R2048" s="3">
        <v>3</v>
      </c>
      <c r="S2048" s="99">
        <v>13819.49</v>
      </c>
      <c r="T2048" s="3" t="s">
        <v>24</v>
      </c>
      <c r="U2048" s="3" t="s">
        <v>29</v>
      </c>
      <c r="V2048" s="3" t="s">
        <v>33</v>
      </c>
    </row>
    <row r="2049" spans="1:22" x14ac:dyDescent="0.25">
      <c r="A2049" s="3" t="s">
        <v>187</v>
      </c>
      <c r="B2049" s="3">
        <v>45.5</v>
      </c>
      <c r="C2049" s="3" t="str" cm="1">
        <f t="array" ref="C2049">_xlfn.IFS($B2049&lt;18.5,"Underweight",$B2049&lt;24.9,"Normal Weight",$B2049&lt;29.9,"Overweight",TRUE,"Obesity")</f>
        <v>Obesity</v>
      </c>
      <c r="D2049" s="3">
        <v>7.96</v>
      </c>
      <c r="E2049" s="3" t="str">
        <f t="shared" si="93"/>
        <v>Diabetes</v>
      </c>
      <c r="F2049" s="3" t="s">
        <v>20</v>
      </c>
      <c r="G2049" s="3" t="s">
        <v>20</v>
      </c>
      <c r="H2049" s="3" t="s">
        <v>20</v>
      </c>
      <c r="I2049" s="3">
        <v>0</v>
      </c>
      <c r="J2049" s="3" t="s">
        <v>21</v>
      </c>
      <c r="L2049" s="3" t="s">
        <v>187</v>
      </c>
      <c r="M2049" s="3">
        <v>1962</v>
      </c>
      <c r="N2049" s="3" t="s">
        <v>47</v>
      </c>
      <c r="O2049" s="3">
        <v>22</v>
      </c>
      <c r="P2049" s="5">
        <f t="shared" si="94"/>
        <v>22911</v>
      </c>
      <c r="Q2049" s="3">
        <f t="shared" si="95"/>
        <v>60</v>
      </c>
      <c r="R2049" s="3">
        <v>0</v>
      </c>
      <c r="S2049" s="99">
        <v>41794.629999999997</v>
      </c>
      <c r="T2049" s="3" t="s">
        <v>23</v>
      </c>
      <c r="U2049" s="3" t="s">
        <v>24</v>
      </c>
      <c r="V2049" s="3" t="s">
        <v>53</v>
      </c>
    </row>
    <row r="2050" spans="1:22" x14ac:dyDescent="0.25">
      <c r="A2050" s="3" t="s">
        <v>1451</v>
      </c>
      <c r="B2050" s="3">
        <v>33.479999999999997</v>
      </c>
      <c r="C2050" s="3" t="str" cm="1">
        <f t="array" ref="C2050">_xlfn.IFS($B2050&lt;18.5,"Underweight",$B2050&lt;24.9,"Normal Weight",$B2050&lt;29.9,"Overweight",TRUE,"Obesity")</f>
        <v>Obesity</v>
      </c>
      <c r="D2050" s="3">
        <v>4.74</v>
      </c>
      <c r="E2050" s="3" t="str">
        <f t="shared" ref="E2050:E2113" si="96">IF($D2050&lt;5.7,"Normal",IF($D2050&lt;6.5,"Prediabetes","Diabetes"))</f>
        <v>Normal</v>
      </c>
      <c r="F2050" s="3" t="s">
        <v>21</v>
      </c>
      <c r="G2050" s="3" t="s">
        <v>20</v>
      </c>
      <c r="H2050" s="3" t="s">
        <v>20</v>
      </c>
      <c r="I2050" s="3">
        <v>2</v>
      </c>
      <c r="J2050" s="3" t="s">
        <v>20</v>
      </c>
      <c r="L2050" s="3" t="s">
        <v>1451</v>
      </c>
      <c r="M2050" s="3">
        <v>1966</v>
      </c>
      <c r="N2050" s="3" t="s">
        <v>56</v>
      </c>
      <c r="O2050" s="3">
        <v>10</v>
      </c>
      <c r="P2050" s="5">
        <f t="shared" ref="P2050:P2113" si="97">DATE($M2050,MONTH(1&amp;$N2050),$O2050)</f>
        <v>24421</v>
      </c>
      <c r="Q2050" s="3">
        <f t="shared" ref="Q2050:Q2113" si="98">DATEDIF($P2050,DATE(2023,6,8),"Y")</f>
        <v>56</v>
      </c>
      <c r="R2050" s="3">
        <v>0</v>
      </c>
      <c r="S2050" s="99">
        <v>13801.61</v>
      </c>
      <c r="T2050" s="3" t="s">
        <v>24</v>
      </c>
      <c r="U2050" s="3" t="s">
        <v>24</v>
      </c>
      <c r="V2050" s="3" t="s">
        <v>36</v>
      </c>
    </row>
    <row r="2051" spans="1:22" x14ac:dyDescent="0.25">
      <c r="A2051" s="3" t="s">
        <v>1453</v>
      </c>
      <c r="B2051" s="3">
        <v>28.31</v>
      </c>
      <c r="C2051" s="3" t="str" cm="1">
        <f t="array" ref="C2051">_xlfn.IFS($B2051&lt;18.5,"Underweight",$B2051&lt;24.9,"Normal Weight",$B2051&lt;29.9,"Overweight",TRUE,"Obesity")</f>
        <v>Overweight</v>
      </c>
      <c r="D2051" s="3">
        <v>5.96</v>
      </c>
      <c r="E2051" s="3" t="str">
        <f t="shared" si="96"/>
        <v>Prediabetes</v>
      </c>
      <c r="F2051" s="3" t="s">
        <v>21</v>
      </c>
      <c r="G2051" s="3" t="s">
        <v>20</v>
      </c>
      <c r="H2051" s="3" t="s">
        <v>20</v>
      </c>
      <c r="I2051" s="3">
        <v>2</v>
      </c>
      <c r="J2051" s="3" t="s">
        <v>20</v>
      </c>
      <c r="L2051" s="3" t="s">
        <v>1453</v>
      </c>
      <c r="M2051" s="3">
        <v>1959</v>
      </c>
      <c r="N2051" s="3" t="s">
        <v>51</v>
      </c>
      <c r="O2051" s="3">
        <v>6</v>
      </c>
      <c r="P2051" s="5">
        <f t="shared" si="97"/>
        <v>21768</v>
      </c>
      <c r="Q2051" s="3">
        <f t="shared" si="98"/>
        <v>63</v>
      </c>
      <c r="R2051" s="3">
        <v>0</v>
      </c>
      <c r="S2051" s="99">
        <v>13770.1</v>
      </c>
      <c r="T2051" s="3" t="s">
        <v>24</v>
      </c>
      <c r="U2051" s="3" t="s">
        <v>23</v>
      </c>
      <c r="V2051" s="3" t="s">
        <v>33</v>
      </c>
    </row>
    <row r="2052" spans="1:22" x14ac:dyDescent="0.25">
      <c r="A2052" s="3" t="s">
        <v>1455</v>
      </c>
      <c r="B2052" s="3">
        <v>21.565000000000001</v>
      </c>
      <c r="C2052" s="3" t="str" cm="1">
        <f t="array" ref="C2052">_xlfn.IFS($B2052&lt;18.5,"Underweight",$B2052&lt;24.9,"Normal Weight",$B2052&lt;29.9,"Overweight",TRUE,"Obesity")</f>
        <v>Normal Weight</v>
      </c>
      <c r="D2052" s="3">
        <v>4.95</v>
      </c>
      <c r="E2052" s="3" t="str">
        <f t="shared" si="96"/>
        <v>Normal</v>
      </c>
      <c r="F2052" s="3" t="s">
        <v>20</v>
      </c>
      <c r="G2052" s="3" t="s">
        <v>117</v>
      </c>
      <c r="H2052" s="3" t="s">
        <v>20</v>
      </c>
      <c r="I2052" s="3">
        <v>1</v>
      </c>
      <c r="J2052" s="3" t="s">
        <v>21</v>
      </c>
      <c r="L2052" s="3" t="s">
        <v>1455</v>
      </c>
      <c r="M2052" s="3">
        <v>2004</v>
      </c>
      <c r="N2052" s="3" t="s">
        <v>61</v>
      </c>
      <c r="O2052" s="3">
        <v>16</v>
      </c>
      <c r="P2052" s="5">
        <f t="shared" si="97"/>
        <v>38184</v>
      </c>
      <c r="Q2052" s="3">
        <f t="shared" si="98"/>
        <v>18</v>
      </c>
      <c r="R2052" s="3">
        <v>0</v>
      </c>
      <c r="S2052" s="99">
        <v>13747.87</v>
      </c>
      <c r="T2052" s="3" t="s">
        <v>24</v>
      </c>
      <c r="U2052" s="3" t="s">
        <v>29</v>
      </c>
      <c r="V2052" s="3" t="s">
        <v>320</v>
      </c>
    </row>
    <row r="2053" spans="1:22" x14ac:dyDescent="0.25">
      <c r="A2053" s="3" t="s">
        <v>1457</v>
      </c>
      <c r="B2053" s="3">
        <v>35.590000000000003</v>
      </c>
      <c r="C2053" s="3" t="str" cm="1">
        <f t="array" ref="C2053">_xlfn.IFS($B2053&lt;18.5,"Underweight",$B2053&lt;24.9,"Normal Weight",$B2053&lt;29.9,"Overweight",TRUE,"Obesity")</f>
        <v>Obesity</v>
      </c>
      <c r="D2053" s="3">
        <v>5.21</v>
      </c>
      <c r="E2053" s="3" t="str">
        <f t="shared" si="96"/>
        <v>Normal</v>
      </c>
      <c r="F2053" s="3" t="s">
        <v>21</v>
      </c>
      <c r="G2053" s="3" t="s">
        <v>20</v>
      </c>
      <c r="H2053" s="3" t="s">
        <v>21</v>
      </c>
      <c r="I2053" s="3">
        <v>1</v>
      </c>
      <c r="J2053" s="3" t="s">
        <v>20</v>
      </c>
      <c r="L2053" s="3" t="s">
        <v>1457</v>
      </c>
      <c r="M2053" s="3">
        <v>1969</v>
      </c>
      <c r="N2053" s="3" t="s">
        <v>22</v>
      </c>
      <c r="O2053" s="3">
        <v>23</v>
      </c>
      <c r="P2053" s="5">
        <f t="shared" si="97"/>
        <v>25499</v>
      </c>
      <c r="Q2053" s="3">
        <f t="shared" si="98"/>
        <v>53</v>
      </c>
      <c r="R2053" s="3">
        <v>0</v>
      </c>
      <c r="S2053" s="99">
        <v>13746.74</v>
      </c>
      <c r="T2053" s="3" t="s">
        <v>24</v>
      </c>
      <c r="U2053" s="3" t="s">
        <v>29</v>
      </c>
      <c r="V2053" s="3" t="s">
        <v>36</v>
      </c>
    </row>
    <row r="2054" spans="1:22" x14ac:dyDescent="0.25">
      <c r="A2054" s="3" t="s">
        <v>1459</v>
      </c>
      <c r="B2054" s="3">
        <v>43.44</v>
      </c>
      <c r="C2054" s="3" t="str" cm="1">
        <f t="array" ref="C2054">_xlfn.IFS($B2054&lt;18.5,"Underweight",$B2054&lt;24.9,"Normal Weight",$B2054&lt;29.9,"Overweight",TRUE,"Obesity")</f>
        <v>Obesity</v>
      </c>
      <c r="D2054" s="3">
        <v>4.8600000000000003</v>
      </c>
      <c r="E2054" s="3" t="str">
        <f t="shared" si="96"/>
        <v>Normal</v>
      </c>
      <c r="F2054" s="3" t="s">
        <v>21</v>
      </c>
      <c r="G2054" s="3" t="s">
        <v>20</v>
      </c>
      <c r="H2054" s="3" t="s">
        <v>20</v>
      </c>
      <c r="I2054" s="3">
        <v>0</v>
      </c>
      <c r="J2054" s="3" t="s">
        <v>20</v>
      </c>
      <c r="L2054" s="3" t="s">
        <v>1459</v>
      </c>
      <c r="M2054" s="3">
        <v>1985</v>
      </c>
      <c r="N2054" s="3" t="s">
        <v>51</v>
      </c>
      <c r="O2054" s="3">
        <v>29</v>
      </c>
      <c r="P2054" s="5">
        <f t="shared" si="97"/>
        <v>31288</v>
      </c>
      <c r="Q2054" s="3">
        <f t="shared" si="98"/>
        <v>37</v>
      </c>
      <c r="R2054" s="3">
        <v>3</v>
      </c>
      <c r="S2054" s="99">
        <v>13726.21</v>
      </c>
      <c r="T2054" s="3" t="s">
        <v>24</v>
      </c>
      <c r="U2054" s="3" t="s">
        <v>24</v>
      </c>
      <c r="V2054" s="3" t="s">
        <v>36</v>
      </c>
    </row>
    <row r="2055" spans="1:22" x14ac:dyDescent="0.25">
      <c r="A2055" s="3" t="s">
        <v>1461</v>
      </c>
      <c r="B2055" s="3">
        <v>21.754999999999999</v>
      </c>
      <c r="C2055" s="3" t="str" cm="1">
        <f t="array" ref="C2055">_xlfn.IFS($B2055&lt;18.5,"Underweight",$B2055&lt;24.9,"Normal Weight",$B2055&lt;29.9,"Overweight",TRUE,"Obesity")</f>
        <v>Normal Weight</v>
      </c>
      <c r="D2055" s="3">
        <v>7.79</v>
      </c>
      <c r="E2055" s="3" t="str">
        <f t="shared" si="96"/>
        <v>Diabetes</v>
      </c>
      <c r="F2055" s="3" t="s">
        <v>21</v>
      </c>
      <c r="G2055" s="3" t="s">
        <v>20</v>
      </c>
      <c r="H2055" s="3" t="s">
        <v>20</v>
      </c>
      <c r="I2055" s="3">
        <v>0</v>
      </c>
      <c r="J2055" s="3" t="s">
        <v>20</v>
      </c>
      <c r="L2055" s="3" t="s">
        <v>1461</v>
      </c>
      <c r="M2055" s="3">
        <v>1981</v>
      </c>
      <c r="N2055" s="3" t="s">
        <v>51</v>
      </c>
      <c r="O2055" s="3">
        <v>2</v>
      </c>
      <c r="P2055" s="5">
        <f t="shared" si="97"/>
        <v>29800</v>
      </c>
      <c r="Q2055" s="3">
        <f t="shared" si="98"/>
        <v>41</v>
      </c>
      <c r="R2055" s="3">
        <v>1</v>
      </c>
      <c r="S2055" s="99">
        <v>13725.47</v>
      </c>
      <c r="T2055" s="3" t="s">
        <v>24</v>
      </c>
      <c r="U2055" s="3" t="s">
        <v>29</v>
      </c>
      <c r="V2055" s="3" t="s">
        <v>119</v>
      </c>
    </row>
    <row r="2056" spans="1:22" x14ac:dyDescent="0.25">
      <c r="A2056" s="3" t="s">
        <v>1463</v>
      </c>
      <c r="B2056" s="3">
        <v>44.55</v>
      </c>
      <c r="C2056" s="3" t="str" cm="1">
        <f t="array" ref="C2056">_xlfn.IFS($B2056&lt;18.5,"Underweight",$B2056&lt;24.9,"Normal Weight",$B2056&lt;29.9,"Overweight",TRUE,"Obesity")</f>
        <v>Obesity</v>
      </c>
      <c r="D2056" s="3">
        <v>7.12</v>
      </c>
      <c r="E2056" s="3" t="str">
        <f t="shared" si="96"/>
        <v>Diabetes</v>
      </c>
      <c r="F2056" s="3" t="s">
        <v>21</v>
      </c>
      <c r="G2056" s="3" t="s">
        <v>20</v>
      </c>
      <c r="H2056" s="3" t="s">
        <v>20</v>
      </c>
      <c r="I2056" s="3">
        <v>1</v>
      </c>
      <c r="J2056" s="3" t="s">
        <v>20</v>
      </c>
      <c r="L2056" s="3" t="s">
        <v>1463</v>
      </c>
      <c r="M2056" s="3">
        <v>1986</v>
      </c>
      <c r="N2056" s="3" t="s">
        <v>56</v>
      </c>
      <c r="O2056" s="3">
        <v>24</v>
      </c>
      <c r="P2056" s="5">
        <f t="shared" si="97"/>
        <v>31740</v>
      </c>
      <c r="Q2056" s="3">
        <f t="shared" si="98"/>
        <v>36</v>
      </c>
      <c r="R2056" s="3">
        <v>3</v>
      </c>
      <c r="S2056" s="99">
        <v>13714.55</v>
      </c>
      <c r="T2056" s="3" t="s">
        <v>24</v>
      </c>
      <c r="U2056" s="3" t="s">
        <v>29</v>
      </c>
      <c r="V2056" s="3" t="s">
        <v>134</v>
      </c>
    </row>
    <row r="2057" spans="1:22" x14ac:dyDescent="0.25">
      <c r="A2057" s="3" t="s">
        <v>1464</v>
      </c>
      <c r="B2057" s="3">
        <v>43.32</v>
      </c>
      <c r="C2057" s="3" t="str" cm="1">
        <f t="array" ref="C2057">_xlfn.IFS($B2057&lt;18.5,"Underweight",$B2057&lt;24.9,"Normal Weight",$B2057&lt;29.9,"Overweight",TRUE,"Obesity")</f>
        <v>Obesity</v>
      </c>
      <c r="D2057" s="3">
        <v>4.67</v>
      </c>
      <c r="E2057" s="3" t="str">
        <f t="shared" si="96"/>
        <v>Normal</v>
      </c>
      <c r="F2057" s="3" t="s">
        <v>21</v>
      </c>
      <c r="G2057" s="3" t="s">
        <v>20</v>
      </c>
      <c r="H2057" s="3" t="s">
        <v>20</v>
      </c>
      <c r="I2057" s="3">
        <v>0</v>
      </c>
      <c r="J2057" s="3" t="s">
        <v>20</v>
      </c>
      <c r="L2057" s="3" t="s">
        <v>1464</v>
      </c>
      <c r="M2057" s="3">
        <v>1985</v>
      </c>
      <c r="N2057" s="3" t="s">
        <v>47</v>
      </c>
      <c r="O2057" s="3">
        <v>14</v>
      </c>
      <c r="P2057" s="5">
        <f t="shared" si="97"/>
        <v>31304</v>
      </c>
      <c r="Q2057" s="3">
        <f t="shared" si="98"/>
        <v>37</v>
      </c>
      <c r="R2057" s="3">
        <v>3</v>
      </c>
      <c r="S2057" s="99">
        <v>13685.51</v>
      </c>
      <c r="T2057" s="3" t="s">
        <v>24</v>
      </c>
      <c r="U2057" s="3" t="s">
        <v>23</v>
      </c>
      <c r="V2057" s="3" t="s">
        <v>36</v>
      </c>
    </row>
    <row r="2058" spans="1:22" x14ac:dyDescent="0.25">
      <c r="A2058" s="3" t="s">
        <v>1466</v>
      </c>
      <c r="B2058" s="3">
        <v>31.23</v>
      </c>
      <c r="C2058" s="3" t="str" cm="1">
        <f t="array" ref="C2058">_xlfn.IFS($B2058&lt;18.5,"Underweight",$B2058&lt;24.9,"Normal Weight",$B2058&lt;29.9,"Overweight",TRUE,"Obesity")</f>
        <v>Obesity</v>
      </c>
      <c r="D2058" s="3">
        <v>9.1199999999999992</v>
      </c>
      <c r="E2058" s="3" t="str">
        <f t="shared" si="96"/>
        <v>Diabetes</v>
      </c>
      <c r="F2058" s="3" t="s">
        <v>21</v>
      </c>
      <c r="G2058" s="3" t="s">
        <v>20</v>
      </c>
      <c r="H2058" s="3" t="s">
        <v>21</v>
      </c>
      <c r="I2058" s="3">
        <v>1</v>
      </c>
      <c r="J2058" s="3" t="s">
        <v>20</v>
      </c>
      <c r="L2058" s="3" t="s">
        <v>1466</v>
      </c>
      <c r="M2058" s="3">
        <v>1963</v>
      </c>
      <c r="N2058" s="3" t="s">
        <v>51</v>
      </c>
      <c r="O2058" s="3">
        <v>4</v>
      </c>
      <c r="P2058" s="5">
        <f t="shared" si="97"/>
        <v>23227</v>
      </c>
      <c r="Q2058" s="3">
        <f t="shared" si="98"/>
        <v>59</v>
      </c>
      <c r="R2058" s="3">
        <v>0</v>
      </c>
      <c r="S2058" s="99">
        <v>13677.68</v>
      </c>
      <c r="T2058" s="3" t="s">
        <v>24</v>
      </c>
      <c r="U2058" s="3" t="s">
        <v>29</v>
      </c>
      <c r="V2058" s="3" t="s">
        <v>48</v>
      </c>
    </row>
    <row r="2059" spans="1:22" x14ac:dyDescent="0.25">
      <c r="A2059" s="3" t="s">
        <v>1468</v>
      </c>
      <c r="B2059" s="3">
        <v>42.81</v>
      </c>
      <c r="C2059" s="3" t="str" cm="1">
        <f t="array" ref="C2059">_xlfn.IFS($B2059&lt;18.5,"Underweight",$B2059&lt;24.9,"Normal Weight",$B2059&lt;29.9,"Overweight",TRUE,"Obesity")</f>
        <v>Obesity</v>
      </c>
      <c r="D2059" s="3">
        <v>4.1500000000000004</v>
      </c>
      <c r="E2059" s="3" t="str">
        <f t="shared" si="96"/>
        <v>Normal</v>
      </c>
      <c r="F2059" s="3" t="s">
        <v>20</v>
      </c>
      <c r="G2059" s="3" t="s">
        <v>20</v>
      </c>
      <c r="H2059" s="3" t="s">
        <v>20</v>
      </c>
      <c r="I2059" s="3">
        <v>1</v>
      </c>
      <c r="J2059" s="3" t="s">
        <v>20</v>
      </c>
      <c r="L2059" s="3" t="s">
        <v>1468</v>
      </c>
      <c r="M2059" s="3">
        <v>1984</v>
      </c>
      <c r="N2059" s="3" t="s">
        <v>61</v>
      </c>
      <c r="O2059" s="3">
        <v>20</v>
      </c>
      <c r="P2059" s="5">
        <f t="shared" si="97"/>
        <v>30883</v>
      </c>
      <c r="Q2059" s="3">
        <f t="shared" si="98"/>
        <v>38</v>
      </c>
      <c r="R2059" s="3">
        <v>3</v>
      </c>
      <c r="S2059" s="99">
        <v>13638.06</v>
      </c>
      <c r="T2059" s="3" t="s">
        <v>24</v>
      </c>
      <c r="U2059" s="3" t="s">
        <v>24</v>
      </c>
      <c r="V2059" s="3" t="s">
        <v>134</v>
      </c>
    </row>
    <row r="2060" spans="1:22" x14ac:dyDescent="0.25">
      <c r="A2060" s="3" t="s">
        <v>189</v>
      </c>
      <c r="B2060" s="3">
        <v>53.61</v>
      </c>
      <c r="C2060" s="3" t="str" cm="1">
        <f t="array" ref="C2060">_xlfn.IFS($B2060&lt;18.5,"Underweight",$B2060&lt;24.9,"Normal Weight",$B2060&lt;29.9,"Overweight",TRUE,"Obesity")</f>
        <v>Obesity</v>
      </c>
      <c r="D2060" s="3">
        <v>10.92</v>
      </c>
      <c r="E2060" s="3" t="str">
        <f t="shared" si="96"/>
        <v>Diabetes</v>
      </c>
      <c r="F2060" s="3" t="s">
        <v>21</v>
      </c>
      <c r="G2060" s="3" t="s">
        <v>20</v>
      </c>
      <c r="H2060" s="3" t="s">
        <v>20</v>
      </c>
      <c r="I2060" s="3">
        <v>1</v>
      </c>
      <c r="J2060" s="3" t="s">
        <v>21</v>
      </c>
      <c r="L2060" s="3" t="s">
        <v>189</v>
      </c>
      <c r="M2060" s="3">
        <v>1975</v>
      </c>
      <c r="N2060" s="3" t="s">
        <v>47</v>
      </c>
      <c r="O2060" s="3">
        <v>29</v>
      </c>
      <c r="P2060" s="5">
        <f t="shared" si="97"/>
        <v>27666</v>
      </c>
      <c r="Q2060" s="3">
        <f t="shared" si="98"/>
        <v>47</v>
      </c>
      <c r="R2060" s="3">
        <v>1</v>
      </c>
      <c r="S2060" s="99">
        <v>41681.86</v>
      </c>
      <c r="T2060" s="3" t="s">
        <v>23</v>
      </c>
      <c r="U2060" s="3" t="s">
        <v>23</v>
      </c>
      <c r="V2060" s="3" t="s">
        <v>53</v>
      </c>
    </row>
    <row r="2061" spans="1:22" x14ac:dyDescent="0.25">
      <c r="A2061" s="3" t="s">
        <v>1470</v>
      </c>
      <c r="B2061" s="3">
        <v>35.909999999999997</v>
      </c>
      <c r="C2061" s="3" t="str" cm="1">
        <f t="array" ref="C2061">_xlfn.IFS($B2061&lt;18.5,"Underweight",$B2061&lt;24.9,"Normal Weight",$B2061&lt;29.9,"Overweight",TRUE,"Obesity")</f>
        <v>Obesity</v>
      </c>
      <c r="D2061" s="3">
        <v>6.72</v>
      </c>
      <c r="E2061" s="3" t="str">
        <f t="shared" si="96"/>
        <v>Diabetes</v>
      </c>
      <c r="F2061" s="3" t="s">
        <v>21</v>
      </c>
      <c r="G2061" s="3" t="s">
        <v>20</v>
      </c>
      <c r="H2061" s="3" t="s">
        <v>20</v>
      </c>
      <c r="I2061" s="3">
        <v>2</v>
      </c>
      <c r="J2061" s="3" t="s">
        <v>20</v>
      </c>
      <c r="L2061" s="3" t="s">
        <v>1470</v>
      </c>
      <c r="M2061" s="3">
        <v>1961</v>
      </c>
      <c r="N2061" s="3" t="s">
        <v>28</v>
      </c>
      <c r="O2061" s="3">
        <v>24</v>
      </c>
      <c r="P2061" s="5">
        <f t="shared" si="97"/>
        <v>22639</v>
      </c>
      <c r="Q2061" s="3">
        <f t="shared" si="98"/>
        <v>61</v>
      </c>
      <c r="R2061" s="3">
        <v>0</v>
      </c>
      <c r="S2061" s="99">
        <v>13635.64</v>
      </c>
      <c r="T2061" s="3" t="s">
        <v>24</v>
      </c>
      <c r="U2061" s="3" t="s">
        <v>24</v>
      </c>
      <c r="V2061" s="3" t="s">
        <v>119</v>
      </c>
    </row>
    <row r="2062" spans="1:22" x14ac:dyDescent="0.25">
      <c r="A2062" s="3" t="s">
        <v>1472</v>
      </c>
      <c r="B2062" s="3">
        <v>36.65</v>
      </c>
      <c r="C2062" s="3" t="str" cm="1">
        <f t="array" ref="C2062">_xlfn.IFS($B2062&lt;18.5,"Underweight",$B2062&lt;24.9,"Normal Weight",$B2062&lt;29.9,"Overweight",TRUE,"Obesity")</f>
        <v>Obesity</v>
      </c>
      <c r="D2062" s="3">
        <v>5.01</v>
      </c>
      <c r="E2062" s="3" t="str">
        <f t="shared" si="96"/>
        <v>Normal</v>
      </c>
      <c r="F2062" s="3" t="s">
        <v>21</v>
      </c>
      <c r="G2062" s="3" t="s">
        <v>20</v>
      </c>
      <c r="H2062" s="3" t="s">
        <v>21</v>
      </c>
      <c r="I2062" s="3">
        <v>1</v>
      </c>
      <c r="J2062" s="3" t="s">
        <v>20</v>
      </c>
      <c r="L2062" s="3" t="s">
        <v>1472</v>
      </c>
      <c r="M2062" s="3">
        <v>1969</v>
      </c>
      <c r="N2062" s="3" t="s">
        <v>61</v>
      </c>
      <c r="O2062" s="3">
        <v>26</v>
      </c>
      <c r="P2062" s="5">
        <f t="shared" si="97"/>
        <v>25410</v>
      </c>
      <c r="Q2062" s="3">
        <f t="shared" si="98"/>
        <v>53</v>
      </c>
      <c r="R2062" s="3">
        <v>0</v>
      </c>
      <c r="S2062" s="99">
        <v>13622.01</v>
      </c>
      <c r="T2062" s="3" t="s">
        <v>24</v>
      </c>
      <c r="U2062" s="3" t="s">
        <v>24</v>
      </c>
      <c r="V2062" s="3" t="s">
        <v>33</v>
      </c>
    </row>
    <row r="2063" spans="1:22" x14ac:dyDescent="0.25">
      <c r="A2063" s="3" t="s">
        <v>1474</v>
      </c>
      <c r="B2063" s="3">
        <v>22.04</v>
      </c>
      <c r="C2063" s="3" t="str" cm="1">
        <f t="array" ref="C2063">_xlfn.IFS($B2063&lt;18.5,"Underweight",$B2063&lt;24.9,"Normal Weight",$B2063&lt;29.9,"Overweight",TRUE,"Obesity")</f>
        <v>Normal Weight</v>
      </c>
      <c r="D2063" s="3">
        <v>10.9</v>
      </c>
      <c r="E2063" s="3" t="str">
        <f t="shared" si="96"/>
        <v>Diabetes</v>
      </c>
      <c r="F2063" s="3" t="s">
        <v>21</v>
      </c>
      <c r="G2063" s="3" t="s">
        <v>20</v>
      </c>
      <c r="H2063" s="3" t="s">
        <v>20</v>
      </c>
      <c r="I2063" s="3">
        <v>2</v>
      </c>
      <c r="J2063" s="3" t="s">
        <v>20</v>
      </c>
      <c r="L2063" s="3" t="s">
        <v>1474</v>
      </c>
      <c r="M2063" s="3">
        <v>1961</v>
      </c>
      <c r="N2063" s="3" t="s">
        <v>56</v>
      </c>
      <c r="O2063" s="3">
        <v>18</v>
      </c>
      <c r="P2063" s="5">
        <f t="shared" si="97"/>
        <v>22603</v>
      </c>
      <c r="Q2063" s="3">
        <f t="shared" si="98"/>
        <v>61</v>
      </c>
      <c r="R2063" s="3">
        <v>0</v>
      </c>
      <c r="S2063" s="99">
        <v>13616.36</v>
      </c>
      <c r="T2063" s="3" t="s">
        <v>24</v>
      </c>
      <c r="U2063" s="3" t="s">
        <v>24</v>
      </c>
      <c r="V2063" s="3" t="s">
        <v>119</v>
      </c>
    </row>
    <row r="2064" spans="1:22" x14ac:dyDescent="0.25">
      <c r="A2064" s="3" t="s">
        <v>1476</v>
      </c>
      <c r="B2064" s="3">
        <v>31.824999999999999</v>
      </c>
      <c r="C2064" s="3" t="str" cm="1">
        <f t="array" ref="C2064">_xlfn.IFS($B2064&lt;18.5,"Underweight",$B2064&lt;24.9,"Normal Weight",$B2064&lt;29.9,"Overweight",TRUE,"Obesity")</f>
        <v>Obesity</v>
      </c>
      <c r="D2064" s="3">
        <v>5.52</v>
      </c>
      <c r="E2064" s="3" t="str">
        <f t="shared" si="96"/>
        <v>Normal</v>
      </c>
      <c r="F2064" s="3" t="s">
        <v>21</v>
      </c>
      <c r="G2064" s="3" t="s">
        <v>20</v>
      </c>
      <c r="H2064" s="3" t="s">
        <v>20</v>
      </c>
      <c r="I2064" s="3">
        <v>1</v>
      </c>
      <c r="J2064" s="3" t="s">
        <v>20</v>
      </c>
      <c r="L2064" s="3" t="s">
        <v>1476</v>
      </c>
      <c r="M2064" s="3">
        <v>1964</v>
      </c>
      <c r="N2064" s="3" t="s">
        <v>47</v>
      </c>
      <c r="O2064" s="3">
        <v>10</v>
      </c>
      <c r="P2064" s="5">
        <f t="shared" si="97"/>
        <v>23630</v>
      </c>
      <c r="Q2064" s="3">
        <f t="shared" si="98"/>
        <v>58</v>
      </c>
      <c r="R2064" s="3">
        <v>2</v>
      </c>
      <c r="S2064" s="99">
        <v>13607.37</v>
      </c>
      <c r="T2064" s="3" t="s">
        <v>24</v>
      </c>
      <c r="U2064" s="3" t="s">
        <v>23</v>
      </c>
      <c r="V2064" s="3" t="s">
        <v>119</v>
      </c>
    </row>
    <row r="2065" spans="1:22" x14ac:dyDescent="0.25">
      <c r="A2065" s="3" t="s">
        <v>1478</v>
      </c>
      <c r="B2065" s="3">
        <v>53.58</v>
      </c>
      <c r="C2065" s="3" t="str" cm="1">
        <f t="array" ref="C2065">_xlfn.IFS($B2065&lt;18.5,"Underweight",$B2065&lt;24.9,"Normal Weight",$B2065&lt;29.9,"Overweight",TRUE,"Obesity")</f>
        <v>Obesity</v>
      </c>
      <c r="D2065" s="3">
        <v>4.55</v>
      </c>
      <c r="E2065" s="3" t="str">
        <f t="shared" si="96"/>
        <v>Normal</v>
      </c>
      <c r="F2065" s="3" t="s">
        <v>20</v>
      </c>
      <c r="G2065" s="3" t="s">
        <v>20</v>
      </c>
      <c r="H2065" s="3" t="s">
        <v>20</v>
      </c>
      <c r="I2065" s="3">
        <v>1</v>
      </c>
      <c r="J2065" s="3" t="s">
        <v>20</v>
      </c>
      <c r="L2065" s="3" t="s">
        <v>1478</v>
      </c>
      <c r="M2065" s="3">
        <v>1992</v>
      </c>
      <c r="N2065" s="3" t="s">
        <v>51</v>
      </c>
      <c r="O2065" s="3">
        <v>14</v>
      </c>
      <c r="P2065" s="5">
        <f t="shared" si="97"/>
        <v>33830</v>
      </c>
      <c r="Q2065" s="3">
        <f t="shared" si="98"/>
        <v>30</v>
      </c>
      <c r="R2065" s="3">
        <v>0</v>
      </c>
      <c r="S2065" s="99">
        <v>13588.17</v>
      </c>
      <c r="T2065" s="3" t="s">
        <v>24</v>
      </c>
      <c r="U2065" s="3" t="s">
        <v>23</v>
      </c>
      <c r="V2065" s="3" t="s">
        <v>33</v>
      </c>
    </row>
    <row r="2066" spans="1:22" x14ac:dyDescent="0.25">
      <c r="A2066" s="3" t="s">
        <v>1480</v>
      </c>
      <c r="B2066" s="3">
        <v>34.299999999999997</v>
      </c>
      <c r="C2066" s="3" t="str" cm="1">
        <f t="array" ref="C2066">_xlfn.IFS($B2066&lt;18.5,"Underweight",$B2066&lt;24.9,"Normal Weight",$B2066&lt;29.9,"Overweight",TRUE,"Obesity")</f>
        <v>Obesity</v>
      </c>
      <c r="D2066" s="3">
        <v>11.76</v>
      </c>
      <c r="E2066" s="3" t="str">
        <f t="shared" si="96"/>
        <v>Diabetes</v>
      </c>
      <c r="F2066" s="3" t="s">
        <v>20</v>
      </c>
      <c r="G2066" s="3" t="s">
        <v>20</v>
      </c>
      <c r="H2066" s="3" t="s">
        <v>20</v>
      </c>
      <c r="I2066" s="3">
        <v>0</v>
      </c>
      <c r="J2066" s="3" t="s">
        <v>20</v>
      </c>
      <c r="L2066" s="3" t="s">
        <v>1480</v>
      </c>
      <c r="M2066" s="3">
        <v>1968</v>
      </c>
      <c r="N2066" s="3" t="s">
        <v>61</v>
      </c>
      <c r="O2066" s="3">
        <v>15</v>
      </c>
      <c r="P2066" s="5">
        <f t="shared" si="97"/>
        <v>25034</v>
      </c>
      <c r="Q2066" s="3">
        <f t="shared" si="98"/>
        <v>54</v>
      </c>
      <c r="R2066" s="3">
        <v>0</v>
      </c>
      <c r="S2066" s="99">
        <v>13566.04</v>
      </c>
      <c r="T2066" s="3" t="s">
        <v>24</v>
      </c>
      <c r="U2066" s="3" t="s">
        <v>24</v>
      </c>
      <c r="V2066" s="3" t="s">
        <v>36</v>
      </c>
    </row>
    <row r="2067" spans="1:22" x14ac:dyDescent="0.25">
      <c r="A2067" s="3" t="s">
        <v>1482</v>
      </c>
      <c r="B2067" s="3">
        <v>32.11</v>
      </c>
      <c r="C2067" s="3" t="str" cm="1">
        <f t="array" ref="C2067">_xlfn.IFS($B2067&lt;18.5,"Underweight",$B2067&lt;24.9,"Normal Weight",$B2067&lt;29.9,"Overweight",TRUE,"Obesity")</f>
        <v>Obesity</v>
      </c>
      <c r="D2067" s="3">
        <v>7.06</v>
      </c>
      <c r="E2067" s="3" t="str">
        <f t="shared" si="96"/>
        <v>Diabetes</v>
      </c>
      <c r="F2067" s="3" t="s">
        <v>20</v>
      </c>
      <c r="G2067" s="3" t="s">
        <v>20</v>
      </c>
      <c r="H2067" s="3" t="s">
        <v>20</v>
      </c>
      <c r="I2067" s="3">
        <v>0</v>
      </c>
      <c r="J2067" s="3" t="s">
        <v>20</v>
      </c>
      <c r="L2067" s="3" t="s">
        <v>1482</v>
      </c>
      <c r="M2067" s="3">
        <v>1960</v>
      </c>
      <c r="N2067" s="3" t="s">
        <v>61</v>
      </c>
      <c r="O2067" s="3">
        <v>11</v>
      </c>
      <c r="P2067" s="5">
        <f t="shared" si="97"/>
        <v>22108</v>
      </c>
      <c r="Q2067" s="3">
        <f t="shared" si="98"/>
        <v>62</v>
      </c>
      <c r="R2067" s="3">
        <v>0</v>
      </c>
      <c r="S2067" s="99">
        <v>13555</v>
      </c>
      <c r="T2067" s="3" t="s">
        <v>24</v>
      </c>
      <c r="U2067" s="3" t="s">
        <v>24</v>
      </c>
      <c r="V2067" s="3" t="s">
        <v>227</v>
      </c>
    </row>
    <row r="2068" spans="1:22" x14ac:dyDescent="0.25">
      <c r="A2068" s="3" t="s">
        <v>1484</v>
      </c>
      <c r="B2068" s="3">
        <v>31.78</v>
      </c>
      <c r="C2068" s="3" t="str" cm="1">
        <f t="array" ref="C2068">_xlfn.IFS($B2068&lt;18.5,"Underweight",$B2068&lt;24.9,"Normal Weight",$B2068&lt;29.9,"Overweight",TRUE,"Obesity")</f>
        <v>Obesity</v>
      </c>
      <c r="D2068" s="3">
        <v>11.35</v>
      </c>
      <c r="E2068" s="3" t="str">
        <f t="shared" si="96"/>
        <v>Diabetes</v>
      </c>
      <c r="F2068" s="3" t="s">
        <v>21</v>
      </c>
      <c r="G2068" s="3" t="s">
        <v>20</v>
      </c>
      <c r="H2068" s="3" t="s">
        <v>21</v>
      </c>
      <c r="I2068" s="3">
        <v>1</v>
      </c>
      <c r="J2068" s="3" t="s">
        <v>20</v>
      </c>
      <c r="L2068" s="3" t="s">
        <v>1484</v>
      </c>
      <c r="M2068" s="3">
        <v>1963</v>
      </c>
      <c r="N2068" s="3" t="s">
        <v>22</v>
      </c>
      <c r="O2068" s="3">
        <v>14</v>
      </c>
      <c r="P2068" s="5">
        <f t="shared" si="97"/>
        <v>23298</v>
      </c>
      <c r="Q2068" s="3">
        <f t="shared" si="98"/>
        <v>59</v>
      </c>
      <c r="R2068" s="3">
        <v>0</v>
      </c>
      <c r="S2068" s="99">
        <v>13511.28</v>
      </c>
      <c r="T2068" s="3" t="s">
        <v>24</v>
      </c>
      <c r="U2068" s="3" t="s">
        <v>23</v>
      </c>
      <c r="V2068" s="3" t="s">
        <v>33</v>
      </c>
    </row>
    <row r="2069" spans="1:22" x14ac:dyDescent="0.25">
      <c r="A2069" s="3" t="s">
        <v>1485</v>
      </c>
      <c r="B2069" s="3">
        <v>46.89</v>
      </c>
      <c r="C2069" s="3" t="str" cm="1">
        <f t="array" ref="C2069">_xlfn.IFS($B2069&lt;18.5,"Underweight",$B2069&lt;24.9,"Normal Weight",$B2069&lt;29.9,"Overweight",TRUE,"Obesity")</f>
        <v>Obesity</v>
      </c>
      <c r="D2069" s="3">
        <v>5.52</v>
      </c>
      <c r="E2069" s="3" t="str">
        <f t="shared" si="96"/>
        <v>Normal</v>
      </c>
      <c r="F2069" s="3" t="s">
        <v>20</v>
      </c>
      <c r="G2069" s="3" t="s">
        <v>20</v>
      </c>
      <c r="H2069" s="3" t="s">
        <v>20</v>
      </c>
      <c r="I2069" s="3">
        <v>0</v>
      </c>
      <c r="J2069" s="3" t="s">
        <v>20</v>
      </c>
      <c r="L2069" s="3" t="s">
        <v>1485</v>
      </c>
      <c r="M2069" s="3">
        <v>1990</v>
      </c>
      <c r="N2069" s="3" t="s">
        <v>51</v>
      </c>
      <c r="O2069" s="3">
        <v>30</v>
      </c>
      <c r="P2069" s="5">
        <f t="shared" si="97"/>
        <v>33115</v>
      </c>
      <c r="Q2069" s="3">
        <f t="shared" si="98"/>
        <v>32</v>
      </c>
      <c r="R2069" s="3">
        <v>3</v>
      </c>
      <c r="S2069" s="99">
        <v>13480.83</v>
      </c>
      <c r="T2069" s="3" t="s">
        <v>24</v>
      </c>
      <c r="U2069" s="3" t="s">
        <v>29</v>
      </c>
      <c r="V2069" s="3" t="s">
        <v>134</v>
      </c>
    </row>
    <row r="2070" spans="1:22" x14ac:dyDescent="0.25">
      <c r="A2070" s="3" t="s">
        <v>1487</v>
      </c>
      <c r="B2070" s="3">
        <v>39.35</v>
      </c>
      <c r="C2070" s="3" t="str" cm="1">
        <f t="array" ref="C2070">_xlfn.IFS($B2070&lt;18.5,"Underweight",$B2070&lt;24.9,"Normal Weight",$B2070&lt;29.9,"Overweight",TRUE,"Obesity")</f>
        <v>Obesity</v>
      </c>
      <c r="D2070" s="3">
        <v>7.86</v>
      </c>
      <c r="E2070" s="3" t="str">
        <f t="shared" si="96"/>
        <v>Diabetes</v>
      </c>
      <c r="F2070" s="3" t="s">
        <v>21</v>
      </c>
      <c r="G2070" s="3" t="s">
        <v>20</v>
      </c>
      <c r="H2070" s="3" t="s">
        <v>20</v>
      </c>
      <c r="I2070" s="3">
        <v>1</v>
      </c>
      <c r="J2070" s="3" t="s">
        <v>20</v>
      </c>
      <c r="L2070" s="3" t="s">
        <v>1487</v>
      </c>
      <c r="M2070" s="3">
        <v>1975</v>
      </c>
      <c r="N2070" s="3" t="s">
        <v>51</v>
      </c>
      <c r="O2070" s="3">
        <v>7</v>
      </c>
      <c r="P2070" s="5">
        <f t="shared" si="97"/>
        <v>27613</v>
      </c>
      <c r="Q2070" s="3">
        <f t="shared" si="98"/>
        <v>47</v>
      </c>
      <c r="R2070" s="3">
        <v>1</v>
      </c>
      <c r="S2070" s="99">
        <v>13472.19</v>
      </c>
      <c r="T2070" s="3" t="s">
        <v>24</v>
      </c>
      <c r="U2070" s="3" t="s">
        <v>29</v>
      </c>
      <c r="V2070" s="3" t="s">
        <v>33</v>
      </c>
    </row>
    <row r="2071" spans="1:22" x14ac:dyDescent="0.25">
      <c r="A2071" s="3" t="s">
        <v>191</v>
      </c>
      <c r="B2071" s="3">
        <v>36.19</v>
      </c>
      <c r="C2071" s="3" t="str" cm="1">
        <f t="array" ref="C2071">_xlfn.IFS($B2071&lt;18.5,"Underweight",$B2071&lt;24.9,"Normal Weight",$B2071&lt;29.9,"Overweight",TRUE,"Obesity")</f>
        <v>Obesity</v>
      </c>
      <c r="D2071" s="3">
        <v>11.51</v>
      </c>
      <c r="E2071" s="3" t="str">
        <f t="shared" si="96"/>
        <v>Diabetes</v>
      </c>
      <c r="F2071" s="3" t="s">
        <v>21</v>
      </c>
      <c r="G2071" s="3" t="s">
        <v>20</v>
      </c>
      <c r="H2071" s="3" t="s">
        <v>20</v>
      </c>
      <c r="I2071" s="3">
        <v>1</v>
      </c>
      <c r="J2071" s="3" t="s">
        <v>21</v>
      </c>
      <c r="L2071" s="3" t="s">
        <v>191</v>
      </c>
      <c r="M2071" s="3">
        <v>1975</v>
      </c>
      <c r="N2071" s="3" t="s">
        <v>56</v>
      </c>
      <c r="O2071" s="3">
        <v>14</v>
      </c>
      <c r="P2071" s="5">
        <f t="shared" si="97"/>
        <v>27712</v>
      </c>
      <c r="Q2071" s="3">
        <f t="shared" si="98"/>
        <v>47</v>
      </c>
      <c r="R2071" s="3">
        <v>0</v>
      </c>
      <c r="S2071" s="99">
        <v>41676.080000000002</v>
      </c>
      <c r="T2071" s="3" t="s">
        <v>23</v>
      </c>
      <c r="U2071" s="3" t="s">
        <v>29</v>
      </c>
      <c r="V2071" s="3" t="s">
        <v>25</v>
      </c>
    </row>
    <row r="2072" spans="1:22" x14ac:dyDescent="0.25">
      <c r="A2072" s="3" t="s">
        <v>1489</v>
      </c>
      <c r="B2072" s="3">
        <v>39.200000000000003</v>
      </c>
      <c r="C2072" s="3" t="str" cm="1">
        <f t="array" ref="C2072">_xlfn.IFS($B2072&lt;18.5,"Underweight",$B2072&lt;24.9,"Normal Weight",$B2072&lt;29.9,"Overweight",TRUE,"Obesity")</f>
        <v>Obesity</v>
      </c>
      <c r="D2072" s="3">
        <v>11.38</v>
      </c>
      <c r="E2072" s="3" t="str">
        <f t="shared" si="96"/>
        <v>Diabetes</v>
      </c>
      <c r="F2072" s="3" t="s">
        <v>20</v>
      </c>
      <c r="G2072" s="3" t="s">
        <v>20</v>
      </c>
      <c r="H2072" s="3" t="s">
        <v>20</v>
      </c>
      <c r="I2072" s="3">
        <v>0</v>
      </c>
      <c r="J2072" s="3" t="s">
        <v>20</v>
      </c>
      <c r="L2072" s="3" t="s">
        <v>1489</v>
      </c>
      <c r="M2072" s="3">
        <v>1960</v>
      </c>
      <c r="N2072" s="3" t="s">
        <v>61</v>
      </c>
      <c r="O2072" s="3">
        <v>24</v>
      </c>
      <c r="P2072" s="5">
        <f t="shared" si="97"/>
        <v>22121</v>
      </c>
      <c r="Q2072" s="3">
        <f t="shared" si="98"/>
        <v>62</v>
      </c>
      <c r="R2072" s="3">
        <v>0</v>
      </c>
      <c r="S2072" s="99">
        <v>13470.86</v>
      </c>
      <c r="T2072" s="3" t="s">
        <v>24</v>
      </c>
      <c r="U2072" s="3" t="s">
        <v>24</v>
      </c>
      <c r="V2072" s="3" t="s">
        <v>53</v>
      </c>
    </row>
    <row r="2073" spans="1:22" x14ac:dyDescent="0.25">
      <c r="A2073" s="3" t="s">
        <v>1491</v>
      </c>
      <c r="B2073" s="3">
        <v>39.159999999999997</v>
      </c>
      <c r="C2073" s="3" t="str" cm="1">
        <f t="array" ref="C2073">_xlfn.IFS($B2073&lt;18.5,"Underweight",$B2073&lt;24.9,"Normal Weight",$B2073&lt;29.9,"Overweight",TRUE,"Obesity")</f>
        <v>Obesity</v>
      </c>
      <c r="D2073" s="3">
        <v>10.48</v>
      </c>
      <c r="E2073" s="3" t="str">
        <f t="shared" si="96"/>
        <v>Diabetes</v>
      </c>
      <c r="F2073" s="3" t="s">
        <v>20</v>
      </c>
      <c r="G2073" s="3" t="s">
        <v>20</v>
      </c>
      <c r="H2073" s="3" t="s">
        <v>20</v>
      </c>
      <c r="I2073" s="3">
        <v>0</v>
      </c>
      <c r="J2073" s="3" t="s">
        <v>20</v>
      </c>
      <c r="L2073" s="3" t="s">
        <v>1491</v>
      </c>
      <c r="M2073" s="3">
        <v>1960</v>
      </c>
      <c r="N2073" s="3" t="s">
        <v>61</v>
      </c>
      <c r="O2073" s="3">
        <v>28</v>
      </c>
      <c r="P2073" s="5">
        <f t="shared" si="97"/>
        <v>22125</v>
      </c>
      <c r="Q2073" s="3">
        <f t="shared" si="98"/>
        <v>62</v>
      </c>
      <c r="R2073" s="3">
        <v>0</v>
      </c>
      <c r="S2073" s="99">
        <v>13470.8</v>
      </c>
      <c r="T2073" s="3" t="s">
        <v>24</v>
      </c>
      <c r="U2073" s="3" t="s">
        <v>29</v>
      </c>
      <c r="V2073" s="3" t="s">
        <v>25</v>
      </c>
    </row>
    <row r="2074" spans="1:22" x14ac:dyDescent="0.25">
      <c r="A2074" s="3" t="s">
        <v>1493</v>
      </c>
      <c r="B2074" s="3">
        <v>44.1</v>
      </c>
      <c r="C2074" s="3" t="str" cm="1">
        <f t="array" ref="C2074">_xlfn.IFS($B2074&lt;18.5,"Underweight",$B2074&lt;24.9,"Normal Weight",$B2074&lt;29.9,"Overweight",TRUE,"Obesity")</f>
        <v>Obesity</v>
      </c>
      <c r="D2074" s="3">
        <v>5.04</v>
      </c>
      <c r="E2074" s="3" t="str">
        <f t="shared" si="96"/>
        <v>Normal</v>
      </c>
      <c r="F2074" s="3" t="s">
        <v>21</v>
      </c>
      <c r="G2074" s="3" t="s">
        <v>20</v>
      </c>
      <c r="H2074" s="3" t="s">
        <v>20</v>
      </c>
      <c r="I2074" s="3">
        <v>0</v>
      </c>
      <c r="J2074" s="3" t="s">
        <v>20</v>
      </c>
      <c r="L2074" s="3" t="s">
        <v>1493</v>
      </c>
      <c r="M2074" s="3">
        <v>1985</v>
      </c>
      <c r="N2074" s="3" t="s">
        <v>51</v>
      </c>
      <c r="O2074" s="3">
        <v>19</v>
      </c>
      <c r="P2074" s="5">
        <f t="shared" si="97"/>
        <v>31278</v>
      </c>
      <c r="Q2074" s="3">
        <f t="shared" si="98"/>
        <v>37</v>
      </c>
      <c r="R2074" s="3">
        <v>3</v>
      </c>
      <c r="S2074" s="99">
        <v>13465.8</v>
      </c>
      <c r="T2074" s="3" t="s">
        <v>24</v>
      </c>
      <c r="U2074" s="3" t="s">
        <v>23</v>
      </c>
      <c r="V2074" s="3" t="s">
        <v>33</v>
      </c>
    </row>
    <row r="2075" spans="1:22" x14ac:dyDescent="0.25">
      <c r="A2075" s="3" t="s">
        <v>1495</v>
      </c>
      <c r="B2075" s="3">
        <v>33.200000000000003</v>
      </c>
      <c r="C2075" s="3" t="str" cm="1">
        <f t="array" ref="C2075">_xlfn.IFS($B2075&lt;18.5,"Underweight",$B2075&lt;24.9,"Normal Weight",$B2075&lt;29.9,"Overweight",TRUE,"Obesity")</f>
        <v>Obesity</v>
      </c>
      <c r="D2075" s="3">
        <v>9.06</v>
      </c>
      <c r="E2075" s="3" t="str">
        <f t="shared" si="96"/>
        <v>Diabetes</v>
      </c>
      <c r="F2075" s="3" t="s">
        <v>20</v>
      </c>
      <c r="G2075" s="3" t="s">
        <v>20</v>
      </c>
      <c r="H2075" s="3" t="s">
        <v>20</v>
      </c>
      <c r="I2075" s="3">
        <v>0</v>
      </c>
      <c r="J2075" s="3" t="s">
        <v>20</v>
      </c>
      <c r="L2075" s="3" t="s">
        <v>1495</v>
      </c>
      <c r="M2075" s="3">
        <v>1960</v>
      </c>
      <c r="N2075" s="3" t="s">
        <v>28</v>
      </c>
      <c r="O2075" s="3">
        <v>16</v>
      </c>
      <c r="P2075" s="5">
        <f t="shared" si="97"/>
        <v>22266</v>
      </c>
      <c r="Q2075" s="3">
        <f t="shared" si="98"/>
        <v>62</v>
      </c>
      <c r="R2075" s="3">
        <v>0</v>
      </c>
      <c r="S2075" s="99">
        <v>13462.52</v>
      </c>
      <c r="T2075" s="3" t="s">
        <v>24</v>
      </c>
      <c r="U2075" s="3" t="s">
        <v>29</v>
      </c>
      <c r="V2075" s="3" t="s">
        <v>53</v>
      </c>
    </row>
    <row r="2076" spans="1:22" x14ac:dyDescent="0.25">
      <c r="A2076" s="3" t="s">
        <v>1497</v>
      </c>
      <c r="B2076" s="3">
        <v>29.92</v>
      </c>
      <c r="C2076" s="3" t="str" cm="1">
        <f t="array" ref="C2076">_xlfn.IFS($B2076&lt;18.5,"Underweight",$B2076&lt;24.9,"Normal Weight",$B2076&lt;29.9,"Overweight",TRUE,"Obesity")</f>
        <v>Obesity</v>
      </c>
      <c r="D2076" s="3">
        <v>11.07</v>
      </c>
      <c r="E2076" s="3" t="str">
        <f t="shared" si="96"/>
        <v>Diabetes</v>
      </c>
      <c r="F2076" s="3" t="s">
        <v>20</v>
      </c>
      <c r="G2076" s="3" t="s">
        <v>20</v>
      </c>
      <c r="H2076" s="3" t="s">
        <v>20</v>
      </c>
      <c r="I2076" s="3">
        <v>0</v>
      </c>
      <c r="J2076" s="3" t="s">
        <v>20</v>
      </c>
      <c r="L2076" s="3" t="s">
        <v>1497</v>
      </c>
      <c r="M2076" s="3">
        <v>1960</v>
      </c>
      <c r="N2076" s="3" t="s">
        <v>61</v>
      </c>
      <c r="O2076" s="3">
        <v>11</v>
      </c>
      <c r="P2076" s="5">
        <f t="shared" si="97"/>
        <v>22108</v>
      </c>
      <c r="Q2076" s="3">
        <f t="shared" si="98"/>
        <v>62</v>
      </c>
      <c r="R2076" s="3">
        <v>0</v>
      </c>
      <c r="S2076" s="99">
        <v>13457.96</v>
      </c>
      <c r="T2076" s="3" t="s">
        <v>24</v>
      </c>
      <c r="U2076" s="3" t="s">
        <v>23</v>
      </c>
      <c r="V2076" s="3" t="s">
        <v>25</v>
      </c>
    </row>
    <row r="2077" spans="1:22" x14ac:dyDescent="0.25">
      <c r="A2077" s="3" t="s">
        <v>1499</v>
      </c>
      <c r="B2077" s="3">
        <v>25</v>
      </c>
      <c r="C2077" s="3" t="str" cm="1">
        <f t="array" ref="C2077">_xlfn.IFS($B2077&lt;18.5,"Underweight",$B2077&lt;24.9,"Normal Weight",$B2077&lt;29.9,"Overweight",TRUE,"Obesity")</f>
        <v>Overweight</v>
      </c>
      <c r="D2077" s="3">
        <v>10.45</v>
      </c>
      <c r="E2077" s="3" t="str">
        <f t="shared" si="96"/>
        <v>Diabetes</v>
      </c>
      <c r="F2077" s="3" t="s">
        <v>20</v>
      </c>
      <c r="G2077" s="3" t="s">
        <v>20</v>
      </c>
      <c r="H2077" s="3" t="s">
        <v>20</v>
      </c>
      <c r="I2077" s="3">
        <v>0</v>
      </c>
      <c r="J2077" s="3" t="s">
        <v>20</v>
      </c>
      <c r="L2077" s="3" t="s">
        <v>1499</v>
      </c>
      <c r="M2077" s="3">
        <v>1960</v>
      </c>
      <c r="N2077" s="3" t="s">
        <v>51</v>
      </c>
      <c r="O2077" s="3">
        <v>13</v>
      </c>
      <c r="P2077" s="5">
        <f t="shared" si="97"/>
        <v>22141</v>
      </c>
      <c r="Q2077" s="3">
        <f t="shared" si="98"/>
        <v>62</v>
      </c>
      <c r="R2077" s="3">
        <v>0</v>
      </c>
      <c r="S2077" s="99">
        <v>13451.12</v>
      </c>
      <c r="T2077" s="3" t="s">
        <v>24</v>
      </c>
      <c r="U2077" s="3" t="s">
        <v>23</v>
      </c>
      <c r="V2077" s="3" t="s">
        <v>53</v>
      </c>
    </row>
    <row r="2078" spans="1:22" x14ac:dyDescent="0.25">
      <c r="A2078" s="3" t="s">
        <v>1501</v>
      </c>
      <c r="B2078" s="3">
        <v>38.869999999999997</v>
      </c>
      <c r="C2078" s="3" t="str" cm="1">
        <f t="array" ref="C2078">_xlfn.IFS($B2078&lt;18.5,"Underweight",$B2078&lt;24.9,"Normal Weight",$B2078&lt;29.9,"Overweight",TRUE,"Obesity")</f>
        <v>Obesity</v>
      </c>
      <c r="D2078" s="3">
        <v>8.6300000000000008</v>
      </c>
      <c r="E2078" s="3" t="str">
        <f t="shared" si="96"/>
        <v>Diabetes</v>
      </c>
      <c r="F2078" s="3" t="s">
        <v>21</v>
      </c>
      <c r="G2078" s="3" t="s">
        <v>20</v>
      </c>
      <c r="H2078" s="3" t="s">
        <v>20</v>
      </c>
      <c r="I2078" s="3">
        <v>1</v>
      </c>
      <c r="J2078" s="3" t="s">
        <v>20</v>
      </c>
      <c r="L2078" s="3" t="s">
        <v>1501</v>
      </c>
      <c r="M2078" s="3">
        <v>1975</v>
      </c>
      <c r="N2078" s="3" t="s">
        <v>32</v>
      </c>
      <c r="O2078" s="3">
        <v>29</v>
      </c>
      <c r="P2078" s="5">
        <f t="shared" si="97"/>
        <v>27574</v>
      </c>
      <c r="Q2078" s="3">
        <f t="shared" si="98"/>
        <v>47</v>
      </c>
      <c r="R2078" s="3">
        <v>1</v>
      </c>
      <c r="S2078" s="99">
        <v>13440.7</v>
      </c>
      <c r="T2078" s="3" t="s">
        <v>24</v>
      </c>
      <c r="U2078" s="3" t="s">
        <v>29</v>
      </c>
      <c r="V2078" s="3" t="s">
        <v>33</v>
      </c>
    </row>
    <row r="2079" spans="1:22" x14ac:dyDescent="0.25">
      <c r="A2079" s="3" t="s">
        <v>1503</v>
      </c>
      <c r="B2079" s="3">
        <v>32.299999999999997</v>
      </c>
      <c r="C2079" s="3" t="str" cm="1">
        <f t="array" ref="C2079">_xlfn.IFS($B2079&lt;18.5,"Underweight",$B2079&lt;24.9,"Normal Weight",$B2079&lt;29.9,"Overweight",TRUE,"Obesity")</f>
        <v>Obesity</v>
      </c>
      <c r="D2079" s="3">
        <v>5.28</v>
      </c>
      <c r="E2079" s="3" t="str">
        <f t="shared" si="96"/>
        <v>Normal</v>
      </c>
      <c r="F2079" s="3" t="s">
        <v>21</v>
      </c>
      <c r="G2079" s="3" t="s">
        <v>20</v>
      </c>
      <c r="H2079" s="3" t="s">
        <v>20</v>
      </c>
      <c r="I2079" s="3">
        <v>2</v>
      </c>
      <c r="J2079" s="3" t="s">
        <v>20</v>
      </c>
      <c r="L2079" s="3" t="s">
        <v>1503</v>
      </c>
      <c r="M2079" s="3">
        <v>1966</v>
      </c>
      <c r="N2079" s="3" t="s">
        <v>56</v>
      </c>
      <c r="O2079" s="3">
        <v>14</v>
      </c>
      <c r="P2079" s="5">
        <f t="shared" si="97"/>
        <v>24425</v>
      </c>
      <c r="Q2079" s="3">
        <f t="shared" si="98"/>
        <v>56</v>
      </c>
      <c r="R2079" s="3">
        <v>3</v>
      </c>
      <c r="S2079" s="99">
        <v>13430.27</v>
      </c>
      <c r="T2079" s="3" t="s">
        <v>24</v>
      </c>
      <c r="U2079" s="3" t="s">
        <v>24</v>
      </c>
      <c r="V2079" s="3" t="s">
        <v>119</v>
      </c>
    </row>
    <row r="2080" spans="1:22" x14ac:dyDescent="0.25">
      <c r="A2080" s="3" t="s">
        <v>1505</v>
      </c>
      <c r="B2080" s="3">
        <v>31.16</v>
      </c>
      <c r="C2080" s="3" t="str" cm="1">
        <f t="array" ref="C2080">_xlfn.IFS($B2080&lt;18.5,"Underweight",$B2080&lt;24.9,"Normal Weight",$B2080&lt;29.9,"Overweight",TRUE,"Obesity")</f>
        <v>Obesity</v>
      </c>
      <c r="D2080" s="3">
        <v>7.49</v>
      </c>
      <c r="E2080" s="3" t="str">
        <f t="shared" si="96"/>
        <v>Diabetes</v>
      </c>
      <c r="F2080" s="3" t="s">
        <v>21</v>
      </c>
      <c r="G2080" s="3" t="s">
        <v>20</v>
      </c>
      <c r="H2080" s="3" t="s">
        <v>20</v>
      </c>
      <c r="I2080" s="3">
        <v>2</v>
      </c>
      <c r="J2080" s="3" t="s">
        <v>20</v>
      </c>
      <c r="L2080" s="3" t="s">
        <v>1505</v>
      </c>
      <c r="M2080" s="3">
        <v>1961</v>
      </c>
      <c r="N2080" s="3" t="s">
        <v>56</v>
      </c>
      <c r="O2080" s="3">
        <v>3</v>
      </c>
      <c r="P2080" s="5">
        <f t="shared" si="97"/>
        <v>22588</v>
      </c>
      <c r="Q2080" s="3">
        <f t="shared" si="98"/>
        <v>61</v>
      </c>
      <c r="R2080" s="3">
        <v>0</v>
      </c>
      <c r="S2080" s="99">
        <v>13429.04</v>
      </c>
      <c r="T2080" s="3" t="s">
        <v>24</v>
      </c>
      <c r="U2080" s="3" t="s">
        <v>24</v>
      </c>
      <c r="V2080" s="3" t="s">
        <v>33</v>
      </c>
    </row>
    <row r="2081" spans="1:22" x14ac:dyDescent="0.25">
      <c r="A2081" s="3" t="s">
        <v>1506</v>
      </c>
      <c r="B2081" s="3">
        <v>54.59</v>
      </c>
      <c r="C2081" s="3" t="str" cm="1">
        <f t="array" ref="C2081">_xlfn.IFS($B2081&lt;18.5,"Underweight",$B2081&lt;24.9,"Normal Weight",$B2081&lt;29.9,"Overweight",TRUE,"Obesity")</f>
        <v>Obesity</v>
      </c>
      <c r="D2081" s="3">
        <v>4.2699999999999996</v>
      </c>
      <c r="E2081" s="3" t="str">
        <f t="shared" si="96"/>
        <v>Normal</v>
      </c>
      <c r="F2081" s="3" t="s">
        <v>20</v>
      </c>
      <c r="G2081" s="3" t="s">
        <v>20</v>
      </c>
      <c r="H2081" s="3" t="s">
        <v>20</v>
      </c>
      <c r="I2081" s="3">
        <v>0</v>
      </c>
      <c r="J2081" s="3" t="s">
        <v>20</v>
      </c>
      <c r="L2081" s="3" t="s">
        <v>1506</v>
      </c>
      <c r="M2081" s="3">
        <v>1994</v>
      </c>
      <c r="N2081" s="3" t="s">
        <v>32</v>
      </c>
      <c r="O2081" s="3">
        <v>17</v>
      </c>
      <c r="P2081" s="5">
        <f t="shared" si="97"/>
        <v>34502</v>
      </c>
      <c r="Q2081" s="3">
        <f t="shared" si="98"/>
        <v>28</v>
      </c>
      <c r="R2081" s="3">
        <v>0</v>
      </c>
      <c r="S2081" s="99">
        <v>13417.05</v>
      </c>
      <c r="T2081" s="3" t="s">
        <v>24</v>
      </c>
      <c r="U2081" s="3" t="s">
        <v>24</v>
      </c>
      <c r="V2081" s="3" t="s">
        <v>33</v>
      </c>
    </row>
    <row r="2082" spans="1:22" x14ac:dyDescent="0.25">
      <c r="A2082" s="3" t="s">
        <v>193</v>
      </c>
      <c r="B2082" s="3">
        <v>34.6</v>
      </c>
      <c r="C2082" s="3" t="str" cm="1">
        <f t="array" ref="C2082">_xlfn.IFS($B2082&lt;18.5,"Underweight",$B2082&lt;24.9,"Normal Weight",$B2082&lt;29.9,"Overweight",TRUE,"Obesity")</f>
        <v>Obesity</v>
      </c>
      <c r="D2082" s="3">
        <v>5.99</v>
      </c>
      <c r="E2082" s="3" t="str">
        <f t="shared" si="96"/>
        <v>Prediabetes</v>
      </c>
      <c r="F2082" s="3" t="s">
        <v>21</v>
      </c>
      <c r="G2082" s="3" t="s">
        <v>20</v>
      </c>
      <c r="H2082" s="3" t="s">
        <v>20</v>
      </c>
      <c r="I2082" s="3">
        <v>0</v>
      </c>
      <c r="J2082" s="3" t="s">
        <v>21</v>
      </c>
      <c r="L2082" s="3" t="s">
        <v>193</v>
      </c>
      <c r="M2082" s="3">
        <v>1976</v>
      </c>
      <c r="N2082" s="3" t="s">
        <v>22</v>
      </c>
      <c r="O2082" s="3">
        <v>29</v>
      </c>
      <c r="P2082" s="5">
        <f t="shared" si="97"/>
        <v>28062</v>
      </c>
      <c r="Q2082" s="3">
        <f t="shared" si="98"/>
        <v>46</v>
      </c>
      <c r="R2082" s="3">
        <v>1</v>
      </c>
      <c r="S2082" s="99">
        <v>41661.599999999999</v>
      </c>
      <c r="T2082" s="3" t="s">
        <v>23</v>
      </c>
      <c r="U2082" s="3" t="s">
        <v>24</v>
      </c>
      <c r="V2082" s="3" t="s">
        <v>53</v>
      </c>
    </row>
    <row r="2083" spans="1:22" x14ac:dyDescent="0.25">
      <c r="A2083" s="3" t="s">
        <v>1508</v>
      </c>
      <c r="B2083" s="3">
        <v>21.09</v>
      </c>
      <c r="C2083" s="3" t="str" cm="1">
        <f t="array" ref="C2083">_xlfn.IFS($B2083&lt;18.5,"Underweight",$B2083&lt;24.9,"Normal Weight",$B2083&lt;29.9,"Overweight",TRUE,"Obesity")</f>
        <v>Normal Weight</v>
      </c>
      <c r="D2083" s="3">
        <v>9.2200000000000006</v>
      </c>
      <c r="E2083" s="3" t="str">
        <f t="shared" si="96"/>
        <v>Diabetes</v>
      </c>
      <c r="F2083" s="3" t="s">
        <v>21</v>
      </c>
      <c r="G2083" s="3" t="s">
        <v>20</v>
      </c>
      <c r="H2083" s="3" t="s">
        <v>20</v>
      </c>
      <c r="I2083" s="3">
        <v>2</v>
      </c>
      <c r="J2083" s="3" t="s">
        <v>20</v>
      </c>
      <c r="L2083" s="3" t="s">
        <v>1508</v>
      </c>
      <c r="M2083" s="3">
        <v>1961</v>
      </c>
      <c r="N2083" s="3" t="s">
        <v>61</v>
      </c>
      <c r="O2083" s="3">
        <v>22</v>
      </c>
      <c r="P2083" s="5">
        <f t="shared" si="97"/>
        <v>22484</v>
      </c>
      <c r="Q2083" s="3">
        <f t="shared" si="98"/>
        <v>61</v>
      </c>
      <c r="R2083" s="3">
        <v>0</v>
      </c>
      <c r="S2083" s="99">
        <v>13415.04</v>
      </c>
      <c r="T2083" s="3" t="s">
        <v>24</v>
      </c>
      <c r="U2083" s="3" t="s">
        <v>29</v>
      </c>
      <c r="V2083" s="3" t="s">
        <v>33</v>
      </c>
    </row>
    <row r="2084" spans="1:22" x14ac:dyDescent="0.25">
      <c r="A2084" s="3" t="s">
        <v>1510</v>
      </c>
      <c r="B2084" s="3">
        <v>52.41</v>
      </c>
      <c r="C2084" s="3" t="str" cm="1">
        <f t="array" ref="C2084">_xlfn.IFS($B2084&lt;18.5,"Underweight",$B2084&lt;24.9,"Normal Weight",$B2084&lt;29.9,"Overweight",TRUE,"Obesity")</f>
        <v>Obesity</v>
      </c>
      <c r="D2084" s="3">
        <v>5.99</v>
      </c>
      <c r="E2084" s="3" t="str">
        <f t="shared" si="96"/>
        <v>Prediabetes</v>
      </c>
      <c r="F2084" s="3" t="s">
        <v>20</v>
      </c>
      <c r="G2084" s="3" t="s">
        <v>20</v>
      </c>
      <c r="H2084" s="3" t="s">
        <v>20</v>
      </c>
      <c r="I2084" s="3">
        <v>1</v>
      </c>
      <c r="J2084" s="3" t="s">
        <v>20</v>
      </c>
      <c r="L2084" s="3" t="s">
        <v>1510</v>
      </c>
      <c r="M2084" s="3">
        <v>1992</v>
      </c>
      <c r="N2084" s="3" t="s">
        <v>28</v>
      </c>
      <c r="O2084" s="3">
        <v>19</v>
      </c>
      <c r="P2084" s="5">
        <f t="shared" si="97"/>
        <v>33957</v>
      </c>
      <c r="Q2084" s="3">
        <f t="shared" si="98"/>
        <v>30</v>
      </c>
      <c r="R2084" s="3">
        <v>0</v>
      </c>
      <c r="S2084" s="99">
        <v>13412.97</v>
      </c>
      <c r="T2084" s="3" t="s">
        <v>24</v>
      </c>
      <c r="U2084" s="3" t="s">
        <v>24</v>
      </c>
      <c r="V2084" s="3" t="s">
        <v>134</v>
      </c>
    </row>
    <row r="2085" spans="1:22" x14ac:dyDescent="0.25">
      <c r="A2085" s="3" t="s">
        <v>1512</v>
      </c>
      <c r="B2085" s="3">
        <v>41.47</v>
      </c>
      <c r="C2085" s="3" t="str" cm="1">
        <f t="array" ref="C2085">_xlfn.IFS($B2085&lt;18.5,"Underweight",$B2085&lt;24.9,"Normal Weight",$B2085&lt;29.9,"Overweight",TRUE,"Obesity")</f>
        <v>Obesity</v>
      </c>
      <c r="D2085" s="3">
        <v>5.86</v>
      </c>
      <c r="E2085" s="3" t="str">
        <f t="shared" si="96"/>
        <v>Prediabetes</v>
      </c>
      <c r="F2085" s="3" t="s">
        <v>21</v>
      </c>
      <c r="G2085" s="3" t="s">
        <v>20</v>
      </c>
      <c r="H2085" s="3" t="s">
        <v>20</v>
      </c>
      <c r="I2085" s="3">
        <v>2</v>
      </c>
      <c r="J2085" s="3" t="s">
        <v>20</v>
      </c>
      <c r="L2085" s="3" t="s">
        <v>1512</v>
      </c>
      <c r="M2085" s="3">
        <v>1959</v>
      </c>
      <c r="N2085" s="3" t="s">
        <v>28</v>
      </c>
      <c r="O2085" s="3">
        <v>20</v>
      </c>
      <c r="P2085" s="5">
        <f t="shared" si="97"/>
        <v>21904</v>
      </c>
      <c r="Q2085" s="3">
        <f t="shared" si="98"/>
        <v>63</v>
      </c>
      <c r="R2085" s="3">
        <v>0</v>
      </c>
      <c r="S2085" s="99">
        <v>13405.39</v>
      </c>
      <c r="T2085" s="3" t="s">
        <v>24</v>
      </c>
      <c r="U2085" s="3" t="s">
        <v>24</v>
      </c>
      <c r="V2085" s="3" t="s">
        <v>25</v>
      </c>
    </row>
    <row r="2086" spans="1:22" x14ac:dyDescent="0.25">
      <c r="A2086" s="3" t="s">
        <v>1514</v>
      </c>
      <c r="B2086" s="3">
        <v>33.1</v>
      </c>
      <c r="C2086" s="3" t="str" cm="1">
        <f t="array" ref="C2086">_xlfn.IFS($B2086&lt;18.5,"Underweight",$B2086&lt;24.9,"Normal Weight",$B2086&lt;29.9,"Overweight",TRUE,"Obesity")</f>
        <v>Obesity</v>
      </c>
      <c r="D2086" s="3">
        <v>5.19</v>
      </c>
      <c r="E2086" s="3" t="str">
        <f t="shared" si="96"/>
        <v>Normal</v>
      </c>
      <c r="F2086" s="3" t="s">
        <v>21</v>
      </c>
      <c r="G2086" s="3" t="s">
        <v>20</v>
      </c>
      <c r="H2086" s="3" t="s">
        <v>20</v>
      </c>
      <c r="I2086" s="3">
        <v>2</v>
      </c>
      <c r="J2086" s="3" t="s">
        <v>20</v>
      </c>
      <c r="L2086" s="3" t="s">
        <v>1514</v>
      </c>
      <c r="M2086" s="3">
        <v>1959</v>
      </c>
      <c r="N2086" s="3" t="s">
        <v>56</v>
      </c>
      <c r="O2086" s="3">
        <v>25</v>
      </c>
      <c r="P2086" s="5">
        <f t="shared" si="97"/>
        <v>21879</v>
      </c>
      <c r="Q2086" s="3">
        <f t="shared" si="98"/>
        <v>63</v>
      </c>
      <c r="R2086" s="3">
        <v>0</v>
      </c>
      <c r="S2086" s="99">
        <v>13393.76</v>
      </c>
      <c r="T2086" s="3" t="s">
        <v>24</v>
      </c>
      <c r="U2086" s="3" t="s">
        <v>23</v>
      </c>
      <c r="V2086" s="3" t="s">
        <v>53</v>
      </c>
    </row>
    <row r="2087" spans="1:22" x14ac:dyDescent="0.25">
      <c r="A2087" s="3" t="s">
        <v>1516</v>
      </c>
      <c r="B2087" s="3">
        <v>30.8</v>
      </c>
      <c r="C2087" s="3" t="str" cm="1">
        <f t="array" ref="C2087">_xlfn.IFS($B2087&lt;18.5,"Underweight",$B2087&lt;24.9,"Normal Weight",$B2087&lt;29.9,"Overweight",TRUE,"Obesity")</f>
        <v>Obesity</v>
      </c>
      <c r="D2087" s="3">
        <v>4.37</v>
      </c>
      <c r="E2087" s="3" t="str">
        <f t="shared" si="96"/>
        <v>Normal</v>
      </c>
      <c r="F2087" s="3" t="s">
        <v>21</v>
      </c>
      <c r="G2087" s="3" t="s">
        <v>20</v>
      </c>
      <c r="H2087" s="3" t="s">
        <v>20</v>
      </c>
      <c r="I2087" s="3">
        <v>2</v>
      </c>
      <c r="J2087" s="3" t="s">
        <v>20</v>
      </c>
      <c r="L2087" s="3" t="s">
        <v>1516</v>
      </c>
      <c r="M2087" s="3">
        <v>1959</v>
      </c>
      <c r="N2087" s="3" t="s">
        <v>28</v>
      </c>
      <c r="O2087" s="3">
        <v>9</v>
      </c>
      <c r="P2087" s="5">
        <f t="shared" si="97"/>
        <v>21893</v>
      </c>
      <c r="Q2087" s="3">
        <f t="shared" si="98"/>
        <v>63</v>
      </c>
      <c r="R2087" s="3">
        <v>0</v>
      </c>
      <c r="S2087" s="99">
        <v>13390.56</v>
      </c>
      <c r="T2087" s="3" t="s">
        <v>24</v>
      </c>
      <c r="U2087" s="3" t="s">
        <v>24</v>
      </c>
      <c r="V2087" s="3" t="s">
        <v>53</v>
      </c>
    </row>
    <row r="2088" spans="1:22" x14ac:dyDescent="0.25">
      <c r="A2088" s="3" t="s">
        <v>1518</v>
      </c>
      <c r="B2088" s="3">
        <v>42.06</v>
      </c>
      <c r="C2088" s="3" t="str" cm="1">
        <f t="array" ref="C2088">_xlfn.IFS($B2088&lt;18.5,"Underweight",$B2088&lt;24.9,"Normal Weight",$B2088&lt;29.9,"Overweight",TRUE,"Obesity")</f>
        <v>Obesity</v>
      </c>
      <c r="D2088" s="3">
        <v>5.32</v>
      </c>
      <c r="E2088" s="3" t="str">
        <f t="shared" si="96"/>
        <v>Normal</v>
      </c>
      <c r="F2088" s="3" t="s">
        <v>20</v>
      </c>
      <c r="G2088" s="3" t="s">
        <v>20</v>
      </c>
      <c r="H2088" s="3" t="s">
        <v>20</v>
      </c>
      <c r="I2088" s="3">
        <v>1</v>
      </c>
      <c r="J2088" s="3" t="s">
        <v>20</v>
      </c>
      <c r="L2088" s="3" t="s">
        <v>1518</v>
      </c>
      <c r="M2088" s="3">
        <v>1984</v>
      </c>
      <c r="N2088" s="3" t="s">
        <v>32</v>
      </c>
      <c r="O2088" s="3">
        <v>6</v>
      </c>
      <c r="P2088" s="5">
        <f t="shared" si="97"/>
        <v>30839</v>
      </c>
      <c r="Q2088" s="3">
        <f t="shared" si="98"/>
        <v>39</v>
      </c>
      <c r="R2088" s="3">
        <v>3</v>
      </c>
      <c r="S2088" s="99">
        <v>13383.67</v>
      </c>
      <c r="T2088" s="3" t="s">
        <v>24</v>
      </c>
      <c r="U2088" s="3" t="s">
        <v>29</v>
      </c>
      <c r="V2088" s="3" t="s">
        <v>134</v>
      </c>
    </row>
    <row r="2089" spans="1:22" x14ac:dyDescent="0.25">
      <c r="A2089" s="3" t="s">
        <v>1520</v>
      </c>
      <c r="B2089" s="3">
        <v>39.270000000000003</v>
      </c>
      <c r="C2089" s="3" t="str" cm="1">
        <f t="array" ref="C2089">_xlfn.IFS($B2089&lt;18.5,"Underweight",$B2089&lt;24.9,"Normal Weight",$B2089&lt;29.9,"Overweight",TRUE,"Obesity")</f>
        <v>Obesity</v>
      </c>
      <c r="D2089" s="3">
        <v>5.64</v>
      </c>
      <c r="E2089" s="3" t="str">
        <f t="shared" si="96"/>
        <v>Normal</v>
      </c>
      <c r="F2089" s="3" t="s">
        <v>20</v>
      </c>
      <c r="G2089" s="3" t="s">
        <v>20</v>
      </c>
      <c r="H2089" s="3" t="s">
        <v>21</v>
      </c>
      <c r="I2089" s="3">
        <v>1</v>
      </c>
      <c r="J2089" s="3" t="s">
        <v>20</v>
      </c>
      <c r="L2089" s="3" t="s">
        <v>1520</v>
      </c>
      <c r="M2089" s="3">
        <v>1979</v>
      </c>
      <c r="N2089" s="3" t="s">
        <v>47</v>
      </c>
      <c r="O2089" s="3">
        <v>30</v>
      </c>
      <c r="P2089" s="5">
        <f t="shared" si="97"/>
        <v>29128</v>
      </c>
      <c r="Q2089" s="3">
        <f t="shared" si="98"/>
        <v>43</v>
      </c>
      <c r="R2089" s="3">
        <v>2</v>
      </c>
      <c r="S2089" s="99">
        <v>13377.41</v>
      </c>
      <c r="T2089" s="3" t="s">
        <v>24</v>
      </c>
      <c r="U2089" s="3" t="s">
        <v>24</v>
      </c>
      <c r="V2089" s="3" t="s">
        <v>36</v>
      </c>
    </row>
    <row r="2090" spans="1:22" x14ac:dyDescent="0.25">
      <c r="A2090" s="3" t="s">
        <v>1522</v>
      </c>
      <c r="B2090" s="3">
        <v>30.71</v>
      </c>
      <c r="C2090" s="3" t="str" cm="1">
        <f t="array" ref="C2090">_xlfn.IFS($B2090&lt;18.5,"Underweight",$B2090&lt;24.9,"Normal Weight",$B2090&lt;29.9,"Overweight",TRUE,"Obesity")</f>
        <v>Obesity</v>
      </c>
      <c r="D2090" s="3">
        <v>5.59</v>
      </c>
      <c r="E2090" s="3" t="str">
        <f t="shared" si="96"/>
        <v>Normal</v>
      </c>
      <c r="F2090" s="3" t="s">
        <v>21</v>
      </c>
      <c r="G2090" s="3" t="s">
        <v>20</v>
      </c>
      <c r="H2090" s="3" t="s">
        <v>20</v>
      </c>
      <c r="I2090" s="3">
        <v>1</v>
      </c>
      <c r="J2090" s="3" t="s">
        <v>20</v>
      </c>
      <c r="L2090" s="3" t="s">
        <v>1522</v>
      </c>
      <c r="M2090" s="3">
        <v>1964</v>
      </c>
      <c r="N2090" s="3" t="s">
        <v>47</v>
      </c>
      <c r="O2090" s="3">
        <v>24</v>
      </c>
      <c r="P2090" s="5">
        <f t="shared" si="97"/>
        <v>23644</v>
      </c>
      <c r="Q2090" s="3">
        <f t="shared" si="98"/>
        <v>58</v>
      </c>
      <c r="R2090" s="3">
        <v>0</v>
      </c>
      <c r="S2090" s="99">
        <v>13375.76</v>
      </c>
      <c r="T2090" s="3" t="s">
        <v>24</v>
      </c>
      <c r="U2090" s="3" t="s">
        <v>29</v>
      </c>
      <c r="V2090" s="3" t="s">
        <v>42</v>
      </c>
    </row>
    <row r="2091" spans="1:22" x14ac:dyDescent="0.25">
      <c r="A2091" s="3" t="s">
        <v>1524</v>
      </c>
      <c r="B2091" s="3">
        <v>47.19</v>
      </c>
      <c r="C2091" s="3" t="str" cm="1">
        <f t="array" ref="C2091">_xlfn.IFS($B2091&lt;18.5,"Underweight",$B2091&lt;24.9,"Normal Weight",$B2091&lt;29.9,"Overweight",TRUE,"Obesity")</f>
        <v>Obesity</v>
      </c>
      <c r="D2091" s="3">
        <v>5.29</v>
      </c>
      <c r="E2091" s="3" t="str">
        <f t="shared" si="96"/>
        <v>Normal</v>
      </c>
      <c r="F2091" s="3" t="s">
        <v>20</v>
      </c>
      <c r="G2091" s="3" t="s">
        <v>20</v>
      </c>
      <c r="H2091" s="3" t="s">
        <v>20</v>
      </c>
      <c r="I2091" s="3">
        <v>0</v>
      </c>
      <c r="J2091" s="3" t="s">
        <v>20</v>
      </c>
      <c r="L2091" s="3" t="s">
        <v>1524</v>
      </c>
      <c r="M2091" s="3">
        <v>1990</v>
      </c>
      <c r="N2091" s="3" t="s">
        <v>22</v>
      </c>
      <c r="O2091" s="3">
        <v>2</v>
      </c>
      <c r="P2091" s="5">
        <f t="shared" si="97"/>
        <v>33148</v>
      </c>
      <c r="Q2091" s="3">
        <f t="shared" si="98"/>
        <v>32</v>
      </c>
      <c r="R2091" s="3">
        <v>3</v>
      </c>
      <c r="S2091" s="99">
        <v>13360.94</v>
      </c>
      <c r="T2091" s="3" t="s">
        <v>24</v>
      </c>
      <c r="U2091" s="3" t="s">
        <v>23</v>
      </c>
      <c r="V2091" s="3" t="s">
        <v>33</v>
      </c>
    </row>
    <row r="2092" spans="1:22" x14ac:dyDescent="0.25">
      <c r="A2092" s="3" t="s">
        <v>1526</v>
      </c>
      <c r="B2092" s="3">
        <v>30.02</v>
      </c>
      <c r="C2092" s="3" t="str" cm="1">
        <f t="array" ref="C2092">_xlfn.IFS($B2092&lt;18.5,"Underweight",$B2092&lt;24.9,"Normal Weight",$B2092&lt;29.9,"Overweight",TRUE,"Obesity")</f>
        <v>Obesity</v>
      </c>
      <c r="D2092" s="3">
        <v>6.65</v>
      </c>
      <c r="E2092" s="3" t="str">
        <f t="shared" si="96"/>
        <v>Diabetes</v>
      </c>
      <c r="F2092" s="3" t="s">
        <v>20</v>
      </c>
      <c r="G2092" s="3" t="s">
        <v>20</v>
      </c>
      <c r="H2092" s="3" t="s">
        <v>20</v>
      </c>
      <c r="I2092" s="3">
        <v>0</v>
      </c>
      <c r="J2092" s="3" t="s">
        <v>20</v>
      </c>
      <c r="L2092" s="3" t="s">
        <v>1526</v>
      </c>
      <c r="M2092" s="3">
        <v>1960</v>
      </c>
      <c r="N2092" s="3" t="s">
        <v>56</v>
      </c>
      <c r="O2092" s="3">
        <v>11</v>
      </c>
      <c r="P2092" s="5">
        <f t="shared" si="97"/>
        <v>22231</v>
      </c>
      <c r="Q2092" s="3">
        <f t="shared" si="98"/>
        <v>62</v>
      </c>
      <c r="R2092" s="3">
        <v>0</v>
      </c>
      <c r="S2092" s="99">
        <v>13352.1</v>
      </c>
      <c r="T2092" s="3" t="s">
        <v>24</v>
      </c>
      <c r="U2092" s="3" t="s">
        <v>23</v>
      </c>
      <c r="V2092" s="3" t="s">
        <v>33</v>
      </c>
    </row>
    <row r="2093" spans="1:22" x14ac:dyDescent="0.25">
      <c r="A2093" s="3" t="s">
        <v>195</v>
      </c>
      <c r="B2093" s="3">
        <v>54.12</v>
      </c>
      <c r="C2093" s="3" t="str" cm="1">
        <f t="array" ref="C2093">_xlfn.IFS($B2093&lt;18.5,"Underweight",$B2093&lt;24.9,"Normal Weight",$B2093&lt;29.9,"Overweight",TRUE,"Obesity")</f>
        <v>Obesity</v>
      </c>
      <c r="D2093" s="3">
        <v>11.57</v>
      </c>
      <c r="E2093" s="3" t="str">
        <f t="shared" si="96"/>
        <v>Diabetes</v>
      </c>
      <c r="F2093" s="3" t="s">
        <v>20</v>
      </c>
      <c r="G2093" s="3" t="s">
        <v>20</v>
      </c>
      <c r="H2093" s="3" t="s">
        <v>20</v>
      </c>
      <c r="I2093" s="3">
        <v>0</v>
      </c>
      <c r="J2093" s="3" t="s">
        <v>21</v>
      </c>
      <c r="L2093" s="3" t="s">
        <v>195</v>
      </c>
      <c r="M2093" s="3">
        <v>1974</v>
      </c>
      <c r="N2093" s="3" t="s">
        <v>56</v>
      </c>
      <c r="O2093" s="3">
        <v>24</v>
      </c>
      <c r="P2093" s="5">
        <f t="shared" si="97"/>
        <v>27357</v>
      </c>
      <c r="Q2093" s="3">
        <f t="shared" si="98"/>
        <v>48</v>
      </c>
      <c r="R2093" s="3">
        <v>0</v>
      </c>
      <c r="S2093" s="99">
        <v>41636.199999999997</v>
      </c>
      <c r="T2093" s="3" t="s">
        <v>23</v>
      </c>
      <c r="U2093" s="3" t="s">
        <v>23</v>
      </c>
      <c r="V2093" s="3" t="s">
        <v>53</v>
      </c>
    </row>
    <row r="2094" spans="1:22" x14ac:dyDescent="0.25">
      <c r="A2094" s="3" t="s">
        <v>1527</v>
      </c>
      <c r="B2094" s="3">
        <v>37.909999999999997</v>
      </c>
      <c r="C2094" s="3" t="str" cm="1">
        <f t="array" ref="C2094">_xlfn.IFS($B2094&lt;18.5,"Underweight",$B2094&lt;24.9,"Normal Weight",$B2094&lt;29.9,"Overweight",TRUE,"Obesity")</f>
        <v>Obesity</v>
      </c>
      <c r="D2094" s="3">
        <v>5.68</v>
      </c>
      <c r="E2094" s="3" t="str">
        <f t="shared" si="96"/>
        <v>Normal</v>
      </c>
      <c r="F2094" s="3" t="s">
        <v>21</v>
      </c>
      <c r="G2094" s="3" t="s">
        <v>20</v>
      </c>
      <c r="H2094" s="3" t="s">
        <v>20</v>
      </c>
      <c r="I2094" s="3">
        <v>0</v>
      </c>
      <c r="J2094" s="3" t="s">
        <v>20</v>
      </c>
      <c r="L2094" s="3" t="s">
        <v>1527</v>
      </c>
      <c r="M2094" s="3">
        <v>1976</v>
      </c>
      <c r="N2094" s="3" t="s">
        <v>51</v>
      </c>
      <c r="O2094" s="3">
        <v>23</v>
      </c>
      <c r="P2094" s="5">
        <f t="shared" si="97"/>
        <v>27995</v>
      </c>
      <c r="Q2094" s="3">
        <f t="shared" si="98"/>
        <v>46</v>
      </c>
      <c r="R2094" s="3">
        <v>2</v>
      </c>
      <c r="S2094" s="99">
        <v>13333.71</v>
      </c>
      <c r="T2094" s="3" t="s">
        <v>24</v>
      </c>
      <c r="U2094" s="3" t="s">
        <v>29</v>
      </c>
      <c r="V2094" s="3" t="s">
        <v>33</v>
      </c>
    </row>
    <row r="2095" spans="1:22" x14ac:dyDescent="0.25">
      <c r="A2095" s="3" t="s">
        <v>1528</v>
      </c>
      <c r="B2095" s="3">
        <v>54.61</v>
      </c>
      <c r="C2095" s="3" t="str" cm="1">
        <f t="array" ref="C2095">_xlfn.IFS($B2095&lt;18.5,"Underweight",$B2095&lt;24.9,"Normal Weight",$B2095&lt;29.9,"Overweight",TRUE,"Obesity")</f>
        <v>Obesity</v>
      </c>
      <c r="D2095" s="3">
        <v>4.49</v>
      </c>
      <c r="E2095" s="3" t="str">
        <f t="shared" si="96"/>
        <v>Normal</v>
      </c>
      <c r="F2095" s="3" t="s">
        <v>20</v>
      </c>
      <c r="G2095" s="3" t="s">
        <v>20</v>
      </c>
      <c r="H2095" s="3" t="s">
        <v>20</v>
      </c>
      <c r="I2095" s="3">
        <v>0</v>
      </c>
      <c r="J2095" s="3" t="s">
        <v>20</v>
      </c>
      <c r="L2095" s="3" t="s">
        <v>1528</v>
      </c>
      <c r="M2095" s="3">
        <v>1994</v>
      </c>
      <c r="N2095" s="3" t="s">
        <v>61</v>
      </c>
      <c r="O2095" s="3">
        <v>1</v>
      </c>
      <c r="P2095" s="5">
        <f t="shared" si="97"/>
        <v>34516</v>
      </c>
      <c r="Q2095" s="3">
        <f t="shared" si="98"/>
        <v>28</v>
      </c>
      <c r="R2095" s="3">
        <v>0</v>
      </c>
      <c r="S2095" s="99">
        <v>13292.52</v>
      </c>
      <c r="T2095" s="3" t="s">
        <v>24</v>
      </c>
      <c r="U2095" s="3" t="s">
        <v>24</v>
      </c>
      <c r="V2095" s="3" t="s">
        <v>33</v>
      </c>
    </row>
    <row r="2096" spans="1:22" x14ac:dyDescent="0.25">
      <c r="A2096" s="3" t="s">
        <v>1530</v>
      </c>
      <c r="B2096" s="3">
        <v>36.005000000000003</v>
      </c>
      <c r="C2096" s="3" t="str" cm="1">
        <f t="array" ref="C2096">_xlfn.IFS($B2096&lt;18.5,"Underweight",$B2096&lt;24.9,"Normal Weight",$B2096&lt;29.9,"Overweight",TRUE,"Obesity")</f>
        <v>Obesity</v>
      </c>
      <c r="D2096" s="3">
        <v>6.9</v>
      </c>
      <c r="E2096" s="3" t="str">
        <f t="shared" si="96"/>
        <v>Diabetes</v>
      </c>
      <c r="F2096" s="3" t="s">
        <v>20</v>
      </c>
      <c r="G2096" s="3" t="s">
        <v>20</v>
      </c>
      <c r="H2096" s="3" t="s">
        <v>20</v>
      </c>
      <c r="I2096" s="3">
        <v>0</v>
      </c>
      <c r="J2096" s="3" t="s">
        <v>20</v>
      </c>
      <c r="L2096" s="3" t="s">
        <v>1530</v>
      </c>
      <c r="M2096" s="3">
        <v>1962</v>
      </c>
      <c r="N2096" s="3" t="s">
        <v>22</v>
      </c>
      <c r="O2096" s="3">
        <v>11</v>
      </c>
      <c r="P2096" s="5">
        <f t="shared" si="97"/>
        <v>22930</v>
      </c>
      <c r="Q2096" s="3">
        <f t="shared" si="98"/>
        <v>60</v>
      </c>
      <c r="R2096" s="3">
        <v>0</v>
      </c>
      <c r="S2096" s="99">
        <v>13228.85</v>
      </c>
      <c r="T2096" s="3" t="s">
        <v>24</v>
      </c>
      <c r="U2096" s="3" t="s">
        <v>24</v>
      </c>
      <c r="V2096" s="3" t="s">
        <v>134</v>
      </c>
    </row>
    <row r="2097" spans="1:22" x14ac:dyDescent="0.25">
      <c r="A2097" s="3" t="s">
        <v>1532</v>
      </c>
      <c r="B2097" s="3">
        <v>28.7</v>
      </c>
      <c r="C2097" s="3" t="str" cm="1">
        <f t="array" ref="C2097">_xlfn.IFS($B2097&lt;18.5,"Underweight",$B2097&lt;24.9,"Normal Weight",$B2097&lt;29.9,"Overweight",TRUE,"Obesity")</f>
        <v>Overweight</v>
      </c>
      <c r="D2097" s="3">
        <v>11.52</v>
      </c>
      <c r="E2097" s="3" t="str">
        <f t="shared" si="96"/>
        <v>Diabetes</v>
      </c>
      <c r="F2097" s="3" t="s">
        <v>20</v>
      </c>
      <c r="G2097" s="3" t="s">
        <v>20</v>
      </c>
      <c r="H2097" s="3" t="s">
        <v>20</v>
      </c>
      <c r="I2097" s="3">
        <v>0</v>
      </c>
      <c r="J2097" s="3" t="s">
        <v>20</v>
      </c>
      <c r="L2097" s="3" t="s">
        <v>1532</v>
      </c>
      <c r="M2097" s="3">
        <v>1962</v>
      </c>
      <c r="N2097" s="3" t="s">
        <v>56</v>
      </c>
      <c r="O2097" s="3">
        <v>24</v>
      </c>
      <c r="P2097" s="5">
        <f t="shared" si="97"/>
        <v>22974</v>
      </c>
      <c r="Q2097" s="3">
        <f t="shared" si="98"/>
        <v>60</v>
      </c>
      <c r="R2097" s="3">
        <v>1</v>
      </c>
      <c r="S2097" s="99">
        <v>13224.69</v>
      </c>
      <c r="T2097" s="3" t="s">
        <v>24</v>
      </c>
      <c r="U2097" s="3" t="s">
        <v>29</v>
      </c>
      <c r="V2097" s="3" t="s">
        <v>53</v>
      </c>
    </row>
    <row r="2098" spans="1:22" x14ac:dyDescent="0.25">
      <c r="A2098" s="3" t="s">
        <v>1534</v>
      </c>
      <c r="B2098" s="3">
        <v>34.295000000000002</v>
      </c>
      <c r="C2098" s="3" t="str" cm="1">
        <f t="array" ref="C2098">_xlfn.IFS($B2098&lt;18.5,"Underweight",$B2098&lt;24.9,"Normal Weight",$B2098&lt;29.9,"Overweight",TRUE,"Obesity")</f>
        <v>Obesity</v>
      </c>
      <c r="D2098" s="3">
        <v>11.24</v>
      </c>
      <c r="E2098" s="3" t="str">
        <f t="shared" si="96"/>
        <v>Diabetes</v>
      </c>
      <c r="F2098" s="3" t="s">
        <v>20</v>
      </c>
      <c r="G2098" s="3" t="s">
        <v>20</v>
      </c>
      <c r="H2098" s="3" t="s">
        <v>20</v>
      </c>
      <c r="I2098" s="3">
        <v>0</v>
      </c>
      <c r="J2098" s="3" t="s">
        <v>20</v>
      </c>
      <c r="L2098" s="3" t="s">
        <v>1534</v>
      </c>
      <c r="M2098" s="3">
        <v>1965</v>
      </c>
      <c r="N2098" s="3" t="s">
        <v>56</v>
      </c>
      <c r="O2098" s="3">
        <v>13</v>
      </c>
      <c r="P2098" s="5">
        <f t="shared" si="97"/>
        <v>24059</v>
      </c>
      <c r="Q2098" s="3">
        <f t="shared" si="98"/>
        <v>57</v>
      </c>
      <c r="R2098" s="3">
        <v>2</v>
      </c>
      <c r="S2098" s="99">
        <v>13224.06</v>
      </c>
      <c r="T2098" s="3" t="s">
        <v>24</v>
      </c>
      <c r="U2098" s="3" t="s">
        <v>24</v>
      </c>
      <c r="V2098" s="3" t="s">
        <v>119</v>
      </c>
    </row>
    <row r="2099" spans="1:22" x14ac:dyDescent="0.25">
      <c r="A2099" s="3" t="s">
        <v>1536</v>
      </c>
      <c r="B2099" s="3">
        <v>27.55</v>
      </c>
      <c r="C2099" s="3" t="str" cm="1">
        <f t="array" ref="C2099">_xlfn.IFS($B2099&lt;18.5,"Underweight",$B2099&lt;24.9,"Normal Weight",$B2099&lt;29.9,"Overweight",TRUE,"Obesity")</f>
        <v>Overweight</v>
      </c>
      <c r="D2099" s="3">
        <v>10.98</v>
      </c>
      <c r="E2099" s="3" t="str">
        <f t="shared" si="96"/>
        <v>Diabetes</v>
      </c>
      <c r="F2099" s="3" t="s">
        <v>20</v>
      </c>
      <c r="G2099" s="3" t="s">
        <v>20</v>
      </c>
      <c r="H2099" s="3" t="s">
        <v>20</v>
      </c>
      <c r="I2099" s="3">
        <v>0</v>
      </c>
      <c r="J2099" s="3" t="s">
        <v>20</v>
      </c>
      <c r="L2099" s="3" t="s">
        <v>1536</v>
      </c>
      <c r="M2099" s="3">
        <v>1962</v>
      </c>
      <c r="N2099" s="3" t="s">
        <v>28</v>
      </c>
      <c r="O2099" s="3">
        <v>7</v>
      </c>
      <c r="P2099" s="5">
        <f t="shared" si="97"/>
        <v>22987</v>
      </c>
      <c r="Q2099" s="3">
        <f t="shared" si="98"/>
        <v>60</v>
      </c>
      <c r="R2099" s="3">
        <v>0</v>
      </c>
      <c r="S2099" s="99">
        <v>13217.09</v>
      </c>
      <c r="T2099" s="3" t="s">
        <v>24</v>
      </c>
      <c r="U2099" s="3" t="s">
        <v>23</v>
      </c>
      <c r="V2099" s="3" t="s">
        <v>119</v>
      </c>
    </row>
    <row r="2100" spans="1:22" x14ac:dyDescent="0.25">
      <c r="A2100" s="3" t="s">
        <v>1538</v>
      </c>
      <c r="B2100" s="3">
        <v>40.700000000000003</v>
      </c>
      <c r="C2100" s="3" t="str" cm="1">
        <f t="array" ref="C2100">_xlfn.IFS($B2100&lt;18.5,"Underweight",$B2100&lt;24.9,"Normal Weight",$B2100&lt;29.9,"Overweight",TRUE,"Obesity")</f>
        <v>Obesity</v>
      </c>
      <c r="D2100" s="3">
        <v>5.42</v>
      </c>
      <c r="E2100" s="3" t="str">
        <f t="shared" si="96"/>
        <v>Normal</v>
      </c>
      <c r="F2100" s="3" t="s">
        <v>20</v>
      </c>
      <c r="G2100" s="3" t="s">
        <v>20</v>
      </c>
      <c r="H2100" s="3" t="s">
        <v>20</v>
      </c>
      <c r="I2100" s="3">
        <v>0</v>
      </c>
      <c r="J2100" s="3" t="s">
        <v>20</v>
      </c>
      <c r="L2100" s="3" t="s">
        <v>1538</v>
      </c>
      <c r="M2100" s="3">
        <v>1982</v>
      </c>
      <c r="N2100" s="3" t="s">
        <v>22</v>
      </c>
      <c r="O2100" s="3">
        <v>15</v>
      </c>
      <c r="P2100" s="5">
        <f t="shared" si="97"/>
        <v>30239</v>
      </c>
      <c r="Q2100" s="3">
        <f t="shared" si="98"/>
        <v>40</v>
      </c>
      <c r="R2100" s="3">
        <v>3</v>
      </c>
      <c r="S2100" s="99">
        <v>13214.43</v>
      </c>
      <c r="T2100" s="3" t="s">
        <v>24</v>
      </c>
      <c r="U2100" s="3" t="s">
        <v>29</v>
      </c>
      <c r="V2100" s="3" t="s">
        <v>33</v>
      </c>
    </row>
    <row r="2101" spans="1:22" x14ac:dyDescent="0.25">
      <c r="A2101" s="3" t="s">
        <v>1540</v>
      </c>
      <c r="B2101" s="3">
        <v>18.335000000000001</v>
      </c>
      <c r="C2101" s="3" t="str" cm="1">
        <f t="array" ref="C2101">_xlfn.IFS($B2101&lt;18.5,"Underweight",$B2101&lt;24.9,"Normal Weight",$B2101&lt;29.9,"Overweight",TRUE,"Obesity")</f>
        <v>Underweight</v>
      </c>
      <c r="D2101" s="3">
        <v>10.97</v>
      </c>
      <c r="E2101" s="3" t="str">
        <f t="shared" si="96"/>
        <v>Diabetes</v>
      </c>
      <c r="F2101" s="3" t="s">
        <v>20</v>
      </c>
      <c r="G2101" s="3" t="s">
        <v>20</v>
      </c>
      <c r="H2101" s="3" t="s">
        <v>20</v>
      </c>
      <c r="I2101" s="3">
        <v>0</v>
      </c>
      <c r="J2101" s="3" t="s">
        <v>20</v>
      </c>
      <c r="L2101" s="3" t="s">
        <v>1540</v>
      </c>
      <c r="M2101" s="3">
        <v>1962</v>
      </c>
      <c r="N2101" s="3" t="s">
        <v>51</v>
      </c>
      <c r="O2101" s="3">
        <v>5</v>
      </c>
      <c r="P2101" s="5">
        <f t="shared" si="97"/>
        <v>22863</v>
      </c>
      <c r="Q2101" s="3">
        <f t="shared" si="98"/>
        <v>60</v>
      </c>
      <c r="R2101" s="3">
        <v>0</v>
      </c>
      <c r="S2101" s="99">
        <v>13204.29</v>
      </c>
      <c r="T2101" s="3" t="s">
        <v>24</v>
      </c>
      <c r="U2101" s="3" t="s">
        <v>23</v>
      </c>
      <c r="V2101" s="3" t="s">
        <v>119</v>
      </c>
    </row>
    <row r="2102" spans="1:22" x14ac:dyDescent="0.25">
      <c r="A2102" s="3" t="s">
        <v>1542</v>
      </c>
      <c r="B2102" s="3">
        <v>33.914999999999999</v>
      </c>
      <c r="C2102" s="3" t="str" cm="1">
        <f t="array" ref="C2102">_xlfn.IFS($B2102&lt;18.5,"Underweight",$B2102&lt;24.9,"Normal Weight",$B2102&lt;29.9,"Overweight",TRUE,"Obesity")</f>
        <v>Obesity</v>
      </c>
      <c r="D2102" s="3">
        <v>9.56</v>
      </c>
      <c r="E2102" s="3" t="str">
        <f t="shared" si="96"/>
        <v>Diabetes</v>
      </c>
      <c r="F2102" s="3" t="s">
        <v>21</v>
      </c>
      <c r="G2102" s="3" t="s">
        <v>20</v>
      </c>
      <c r="H2102" s="3" t="s">
        <v>20</v>
      </c>
      <c r="I2102" s="3">
        <v>2</v>
      </c>
      <c r="J2102" s="3" t="s">
        <v>20</v>
      </c>
      <c r="L2102" s="3" t="s">
        <v>1542</v>
      </c>
      <c r="M2102" s="3">
        <v>1961</v>
      </c>
      <c r="N2102" s="3" t="s">
        <v>28</v>
      </c>
      <c r="O2102" s="3">
        <v>6</v>
      </c>
      <c r="P2102" s="5">
        <f t="shared" si="97"/>
        <v>22621</v>
      </c>
      <c r="Q2102" s="3">
        <f t="shared" si="98"/>
        <v>61</v>
      </c>
      <c r="R2102" s="3">
        <v>0</v>
      </c>
      <c r="S2102" s="99">
        <v>13143.86</v>
      </c>
      <c r="T2102" s="3" t="s">
        <v>24</v>
      </c>
      <c r="U2102" s="3" t="s">
        <v>29</v>
      </c>
      <c r="V2102" s="3" t="s">
        <v>39</v>
      </c>
    </row>
    <row r="2103" spans="1:22" x14ac:dyDescent="0.25">
      <c r="A2103" s="3" t="s">
        <v>1544</v>
      </c>
      <c r="B2103" s="3">
        <v>33.534999999999997</v>
      </c>
      <c r="C2103" s="3" t="str" cm="1">
        <f t="array" ref="C2103">_xlfn.IFS($B2103&lt;18.5,"Underweight",$B2103&lt;24.9,"Normal Weight",$B2103&lt;29.9,"Overweight",TRUE,"Obesity")</f>
        <v>Obesity</v>
      </c>
      <c r="D2103" s="3">
        <v>9.4</v>
      </c>
      <c r="E2103" s="3" t="str">
        <f t="shared" si="96"/>
        <v>Diabetes</v>
      </c>
      <c r="F2103" s="3" t="s">
        <v>21</v>
      </c>
      <c r="G2103" s="3" t="s">
        <v>20</v>
      </c>
      <c r="H2103" s="3" t="s">
        <v>20</v>
      </c>
      <c r="I2103" s="3">
        <v>2</v>
      </c>
      <c r="J2103" s="3" t="s">
        <v>20</v>
      </c>
      <c r="L2103" s="3" t="s">
        <v>1544</v>
      </c>
      <c r="M2103" s="3">
        <v>1961</v>
      </c>
      <c r="N2103" s="3" t="s">
        <v>28</v>
      </c>
      <c r="O2103" s="3">
        <v>6</v>
      </c>
      <c r="P2103" s="5">
        <f t="shared" si="97"/>
        <v>22621</v>
      </c>
      <c r="Q2103" s="3">
        <f t="shared" si="98"/>
        <v>61</v>
      </c>
      <c r="R2103" s="3">
        <v>0</v>
      </c>
      <c r="S2103" s="99">
        <v>13143.34</v>
      </c>
      <c r="T2103" s="3" t="s">
        <v>24</v>
      </c>
      <c r="U2103" s="3" t="s">
        <v>29</v>
      </c>
      <c r="V2103" s="3" t="s">
        <v>239</v>
      </c>
    </row>
    <row r="2104" spans="1:22" x14ac:dyDescent="0.25">
      <c r="A2104" s="3" t="s">
        <v>197</v>
      </c>
      <c r="B2104" s="3">
        <v>48.82</v>
      </c>
      <c r="C2104" s="3" t="str" cm="1">
        <f t="array" ref="C2104">_xlfn.IFS($B2104&lt;18.5,"Underweight",$B2104&lt;24.9,"Normal Weight",$B2104&lt;29.9,"Overweight",TRUE,"Obesity")</f>
        <v>Obesity</v>
      </c>
      <c r="D2104" s="3">
        <v>6.67</v>
      </c>
      <c r="E2104" s="3" t="str">
        <f t="shared" si="96"/>
        <v>Diabetes</v>
      </c>
      <c r="F2104" s="3" t="s">
        <v>21</v>
      </c>
      <c r="G2104" s="3" t="s">
        <v>20</v>
      </c>
      <c r="H2104" s="3" t="s">
        <v>20</v>
      </c>
      <c r="I2104" s="3">
        <v>0</v>
      </c>
      <c r="J2104" s="3" t="s">
        <v>21</v>
      </c>
      <c r="L2104" s="3" t="s">
        <v>197</v>
      </c>
      <c r="M2104" s="3">
        <v>1967</v>
      </c>
      <c r="N2104" s="3" t="s">
        <v>28</v>
      </c>
      <c r="O2104" s="3">
        <v>22</v>
      </c>
      <c r="P2104" s="5">
        <f t="shared" si="97"/>
        <v>24828</v>
      </c>
      <c r="Q2104" s="3">
        <f t="shared" si="98"/>
        <v>55</v>
      </c>
      <c r="R2104" s="3">
        <v>0</v>
      </c>
      <c r="S2104" s="99">
        <v>41505.15</v>
      </c>
      <c r="T2104" s="3" t="s">
        <v>23</v>
      </c>
      <c r="U2104" s="3" t="s">
        <v>29</v>
      </c>
      <c r="V2104" s="3" t="s">
        <v>53</v>
      </c>
    </row>
    <row r="2105" spans="1:22" x14ac:dyDescent="0.25">
      <c r="A2105" s="3" t="s">
        <v>1546</v>
      </c>
      <c r="B2105" s="3">
        <v>23.655000000000001</v>
      </c>
      <c r="C2105" s="3" t="str" cm="1">
        <f t="array" ref="C2105">_xlfn.IFS($B2105&lt;18.5,"Underweight",$B2105&lt;24.9,"Normal Weight",$B2105&lt;29.9,"Overweight",TRUE,"Obesity")</f>
        <v>Normal Weight</v>
      </c>
      <c r="D2105" s="3">
        <v>8.48</v>
      </c>
      <c r="E2105" s="3" t="str">
        <f t="shared" si="96"/>
        <v>Diabetes</v>
      </c>
      <c r="F2105" s="3" t="s">
        <v>21</v>
      </c>
      <c r="G2105" s="3" t="s">
        <v>20</v>
      </c>
      <c r="H2105" s="3" t="s">
        <v>20</v>
      </c>
      <c r="I2105" s="3">
        <v>2</v>
      </c>
      <c r="J2105" s="3" t="s">
        <v>20</v>
      </c>
      <c r="L2105" s="3" t="s">
        <v>1546</v>
      </c>
      <c r="M2105" s="3">
        <v>1961</v>
      </c>
      <c r="N2105" s="3" t="s">
        <v>47</v>
      </c>
      <c r="O2105" s="3">
        <v>7</v>
      </c>
      <c r="P2105" s="5">
        <f t="shared" si="97"/>
        <v>22531</v>
      </c>
      <c r="Q2105" s="3">
        <f t="shared" si="98"/>
        <v>61</v>
      </c>
      <c r="R2105" s="3">
        <v>0</v>
      </c>
      <c r="S2105" s="99">
        <v>13129.6</v>
      </c>
      <c r="T2105" s="3" t="s">
        <v>24</v>
      </c>
      <c r="U2105" s="3" t="s">
        <v>29</v>
      </c>
      <c r="V2105" s="3" t="s">
        <v>227</v>
      </c>
    </row>
    <row r="2106" spans="1:22" x14ac:dyDescent="0.25">
      <c r="A2106" s="3" t="s">
        <v>1548</v>
      </c>
      <c r="B2106" s="3">
        <v>28</v>
      </c>
      <c r="C2106" s="3" t="str" cm="1">
        <f t="array" ref="C2106">_xlfn.IFS($B2106&lt;18.5,"Underweight",$B2106&lt;24.9,"Normal Weight",$B2106&lt;29.9,"Overweight",TRUE,"Obesity")</f>
        <v>Overweight</v>
      </c>
      <c r="D2106" s="3">
        <v>5.57</v>
      </c>
      <c r="E2106" s="3" t="str">
        <f t="shared" si="96"/>
        <v>Normal</v>
      </c>
      <c r="F2106" s="3" t="s">
        <v>20</v>
      </c>
      <c r="G2106" s="3" t="s">
        <v>20</v>
      </c>
      <c r="H2106" s="3" t="s">
        <v>20</v>
      </c>
      <c r="I2106" s="3">
        <v>0</v>
      </c>
      <c r="J2106" s="3" t="s">
        <v>20</v>
      </c>
      <c r="L2106" s="3" t="s">
        <v>1548</v>
      </c>
      <c r="M2106" s="3">
        <v>1999</v>
      </c>
      <c r="N2106" s="3" t="s">
        <v>51</v>
      </c>
      <c r="O2106" s="3">
        <v>16</v>
      </c>
      <c r="P2106" s="5">
        <f t="shared" si="97"/>
        <v>36388</v>
      </c>
      <c r="Q2106" s="3">
        <f t="shared" si="98"/>
        <v>23</v>
      </c>
      <c r="R2106" s="3">
        <v>0</v>
      </c>
      <c r="S2106" s="99">
        <v>13126.68</v>
      </c>
      <c r="T2106" s="3" t="s">
        <v>24</v>
      </c>
      <c r="U2106" s="3" t="s">
        <v>24</v>
      </c>
      <c r="V2106" s="3" t="s">
        <v>53</v>
      </c>
    </row>
    <row r="2107" spans="1:22" x14ac:dyDescent="0.25">
      <c r="A2107" s="3" t="s">
        <v>1549</v>
      </c>
      <c r="B2107" s="3">
        <v>30.23</v>
      </c>
      <c r="C2107" s="3" t="str" cm="1">
        <f t="array" ref="C2107">_xlfn.IFS($B2107&lt;18.5,"Underweight",$B2107&lt;24.9,"Normal Weight",$B2107&lt;29.9,"Overweight",TRUE,"Obesity")</f>
        <v>Obesity</v>
      </c>
      <c r="D2107" s="3">
        <v>6.94</v>
      </c>
      <c r="E2107" s="3" t="str">
        <f t="shared" si="96"/>
        <v>Diabetes</v>
      </c>
      <c r="F2107" s="3" t="s">
        <v>21</v>
      </c>
      <c r="G2107" s="3" t="s">
        <v>20</v>
      </c>
      <c r="H2107" s="3" t="s">
        <v>21</v>
      </c>
      <c r="I2107" s="3">
        <v>1</v>
      </c>
      <c r="J2107" s="3" t="s">
        <v>20</v>
      </c>
      <c r="L2107" s="3" t="s">
        <v>1549</v>
      </c>
      <c r="M2107" s="3">
        <v>1963</v>
      </c>
      <c r="N2107" s="3" t="s">
        <v>47</v>
      </c>
      <c r="O2107" s="3">
        <v>14</v>
      </c>
      <c r="P2107" s="5">
        <f t="shared" si="97"/>
        <v>23268</v>
      </c>
      <c r="Q2107" s="3">
        <f t="shared" si="98"/>
        <v>59</v>
      </c>
      <c r="R2107" s="3">
        <v>0</v>
      </c>
      <c r="S2107" s="99">
        <v>13116.84</v>
      </c>
      <c r="T2107" s="3" t="s">
        <v>24</v>
      </c>
      <c r="U2107" s="3" t="s">
        <v>23</v>
      </c>
      <c r="V2107" s="3" t="s">
        <v>33</v>
      </c>
    </row>
    <row r="2108" spans="1:22" x14ac:dyDescent="0.25">
      <c r="A2108" s="3" t="s">
        <v>1551</v>
      </c>
      <c r="B2108" s="3">
        <v>51.14</v>
      </c>
      <c r="C2108" s="3" t="str" cm="1">
        <f t="array" ref="C2108">_xlfn.IFS($B2108&lt;18.5,"Underweight",$B2108&lt;24.9,"Normal Weight",$B2108&lt;29.9,"Overweight",TRUE,"Obesity")</f>
        <v>Obesity</v>
      </c>
      <c r="D2108" s="3">
        <v>4.05</v>
      </c>
      <c r="E2108" s="3" t="str">
        <f t="shared" si="96"/>
        <v>Normal</v>
      </c>
      <c r="F2108" s="3" t="s">
        <v>20</v>
      </c>
      <c r="G2108" s="3" t="s">
        <v>20</v>
      </c>
      <c r="H2108" s="3" t="s">
        <v>20</v>
      </c>
      <c r="I2108" s="3">
        <v>1</v>
      </c>
      <c r="J2108" s="3" t="s">
        <v>20</v>
      </c>
      <c r="L2108" s="3" t="s">
        <v>1551</v>
      </c>
      <c r="M2108" s="3">
        <v>1992</v>
      </c>
      <c r="N2108" s="3" t="s">
        <v>51</v>
      </c>
      <c r="O2108" s="3">
        <v>12</v>
      </c>
      <c r="P2108" s="5">
        <f t="shared" si="97"/>
        <v>33828</v>
      </c>
      <c r="Q2108" s="3">
        <f t="shared" si="98"/>
        <v>30</v>
      </c>
      <c r="R2108" s="3">
        <v>0</v>
      </c>
      <c r="S2108" s="99">
        <v>13113.51</v>
      </c>
      <c r="T2108" s="3" t="s">
        <v>24</v>
      </c>
      <c r="U2108" s="3" t="s">
        <v>29</v>
      </c>
      <c r="V2108" s="3" t="s">
        <v>36</v>
      </c>
    </row>
    <row r="2109" spans="1:22" x14ac:dyDescent="0.25">
      <c r="A2109" s="3" t="s">
        <v>1553</v>
      </c>
      <c r="B2109" s="3">
        <v>24.32</v>
      </c>
      <c r="C2109" s="3" t="str" cm="1">
        <f t="array" ref="C2109">_xlfn.IFS($B2109&lt;18.5,"Underweight",$B2109&lt;24.9,"Normal Weight",$B2109&lt;29.9,"Overweight",TRUE,"Obesity")</f>
        <v>Normal Weight</v>
      </c>
      <c r="D2109" s="3">
        <v>10.220000000000001</v>
      </c>
      <c r="E2109" s="3" t="str">
        <f t="shared" si="96"/>
        <v>Diabetes</v>
      </c>
      <c r="F2109" s="3" t="s">
        <v>20</v>
      </c>
      <c r="G2109" s="3" t="s">
        <v>20</v>
      </c>
      <c r="H2109" s="3" t="s">
        <v>20</v>
      </c>
      <c r="I2109" s="3">
        <v>0</v>
      </c>
      <c r="J2109" s="3" t="s">
        <v>20</v>
      </c>
      <c r="L2109" s="3" t="s">
        <v>1553</v>
      </c>
      <c r="M2109" s="3">
        <v>1962</v>
      </c>
      <c r="N2109" s="3" t="s">
        <v>51</v>
      </c>
      <c r="O2109" s="3">
        <v>2</v>
      </c>
      <c r="P2109" s="5">
        <f t="shared" si="97"/>
        <v>22860</v>
      </c>
      <c r="Q2109" s="3">
        <f t="shared" si="98"/>
        <v>60</v>
      </c>
      <c r="R2109" s="3">
        <v>1</v>
      </c>
      <c r="S2109" s="99">
        <v>13112.6</v>
      </c>
      <c r="T2109" s="3" t="s">
        <v>24</v>
      </c>
      <c r="U2109" s="3" t="s">
        <v>24</v>
      </c>
      <c r="V2109" s="3" t="s">
        <v>33</v>
      </c>
    </row>
    <row r="2110" spans="1:22" x14ac:dyDescent="0.25">
      <c r="A2110" s="3" t="s">
        <v>1555</v>
      </c>
      <c r="B2110" s="3">
        <v>38.06</v>
      </c>
      <c r="C2110" s="3" t="str" cm="1">
        <f t="array" ref="C2110">_xlfn.IFS($B2110&lt;18.5,"Underweight",$B2110&lt;24.9,"Normal Weight",$B2110&lt;29.9,"Overweight",TRUE,"Obesity")</f>
        <v>Obesity</v>
      </c>
      <c r="D2110" s="3">
        <v>9.24</v>
      </c>
      <c r="E2110" s="3" t="str">
        <f t="shared" si="96"/>
        <v>Diabetes</v>
      </c>
      <c r="F2110" s="3" t="s">
        <v>20</v>
      </c>
      <c r="G2110" s="3" t="s">
        <v>20</v>
      </c>
      <c r="H2110" s="3" t="s">
        <v>20</v>
      </c>
      <c r="I2110" s="3">
        <v>0</v>
      </c>
      <c r="J2110" s="3" t="s">
        <v>20</v>
      </c>
      <c r="L2110" s="3" t="s">
        <v>1555</v>
      </c>
      <c r="M2110" s="3">
        <v>1971</v>
      </c>
      <c r="N2110" s="3" t="s">
        <v>22</v>
      </c>
      <c r="O2110" s="3">
        <v>30</v>
      </c>
      <c r="P2110" s="5">
        <f t="shared" si="97"/>
        <v>26236</v>
      </c>
      <c r="Q2110" s="3">
        <f t="shared" si="98"/>
        <v>51</v>
      </c>
      <c r="R2110" s="3">
        <v>0</v>
      </c>
      <c r="S2110" s="99">
        <v>13110.79</v>
      </c>
      <c r="T2110" s="3" t="s">
        <v>24</v>
      </c>
      <c r="U2110" s="3" t="s">
        <v>29</v>
      </c>
      <c r="V2110" s="3" t="s">
        <v>53</v>
      </c>
    </row>
    <row r="2111" spans="1:22" x14ac:dyDescent="0.25">
      <c r="A2111" s="3" t="s">
        <v>1557</v>
      </c>
      <c r="B2111" s="3">
        <v>37.700000000000003</v>
      </c>
      <c r="C2111" s="3" t="str" cm="1">
        <f t="array" ref="C2111">_xlfn.IFS($B2111&lt;18.5,"Underweight",$B2111&lt;24.9,"Normal Weight",$B2111&lt;29.9,"Overweight",TRUE,"Obesity")</f>
        <v>Obesity</v>
      </c>
      <c r="D2111" s="3">
        <v>8.6</v>
      </c>
      <c r="E2111" s="3" t="str">
        <f t="shared" si="96"/>
        <v>Diabetes</v>
      </c>
      <c r="F2111" s="3" t="s">
        <v>20</v>
      </c>
      <c r="G2111" s="3" t="s">
        <v>20</v>
      </c>
      <c r="H2111" s="3" t="s">
        <v>20</v>
      </c>
      <c r="I2111" s="3">
        <v>0</v>
      </c>
      <c r="J2111" s="3" t="s">
        <v>20</v>
      </c>
      <c r="L2111" s="3" t="s">
        <v>1557</v>
      </c>
      <c r="M2111" s="3">
        <v>1978</v>
      </c>
      <c r="N2111" s="3" t="s">
        <v>61</v>
      </c>
      <c r="O2111" s="3">
        <v>17</v>
      </c>
      <c r="P2111" s="5">
        <f t="shared" si="97"/>
        <v>28688</v>
      </c>
      <c r="Q2111" s="3">
        <f t="shared" si="98"/>
        <v>44</v>
      </c>
      <c r="R2111" s="3">
        <v>2</v>
      </c>
      <c r="S2111" s="99">
        <v>13101.74</v>
      </c>
      <c r="T2111" s="3" t="s">
        <v>24</v>
      </c>
      <c r="U2111" s="3" t="s">
        <v>29</v>
      </c>
      <c r="V2111" s="3" t="s">
        <v>36</v>
      </c>
    </row>
    <row r="2112" spans="1:22" x14ac:dyDescent="0.25">
      <c r="A2112" s="3" t="s">
        <v>1559</v>
      </c>
      <c r="B2112" s="3">
        <v>44</v>
      </c>
      <c r="C2112" s="3" t="str" cm="1">
        <f t="array" ref="C2112">_xlfn.IFS($B2112&lt;18.5,"Underweight",$B2112&lt;24.9,"Normal Weight",$B2112&lt;29.9,"Overweight",TRUE,"Obesity")</f>
        <v>Obesity</v>
      </c>
      <c r="D2112" s="3">
        <v>9.32</v>
      </c>
      <c r="E2112" s="3" t="str">
        <f t="shared" si="96"/>
        <v>Diabetes</v>
      </c>
      <c r="F2112" s="3" t="s">
        <v>21</v>
      </c>
      <c r="G2112" s="3" t="s">
        <v>20</v>
      </c>
      <c r="H2112" s="3" t="s">
        <v>20</v>
      </c>
      <c r="I2112" s="3">
        <v>2</v>
      </c>
      <c r="J2112" s="3" t="s">
        <v>20</v>
      </c>
      <c r="L2112" s="3" t="s">
        <v>1559</v>
      </c>
      <c r="M2112" s="3">
        <v>1961</v>
      </c>
      <c r="N2112" s="3" t="s">
        <v>56</v>
      </c>
      <c r="O2112" s="3">
        <v>6</v>
      </c>
      <c r="P2112" s="5">
        <f t="shared" si="97"/>
        <v>22591</v>
      </c>
      <c r="Q2112" s="3">
        <f t="shared" si="98"/>
        <v>61</v>
      </c>
      <c r="R2112" s="3">
        <v>0</v>
      </c>
      <c r="S2112" s="99">
        <v>13063.88</v>
      </c>
      <c r="T2112" s="3" t="s">
        <v>24</v>
      </c>
      <c r="U2112" s="3" t="s">
        <v>29</v>
      </c>
      <c r="V2112" s="3" t="s">
        <v>53</v>
      </c>
    </row>
    <row r="2113" spans="1:22" x14ac:dyDescent="0.25">
      <c r="A2113" s="3" t="s">
        <v>1561</v>
      </c>
      <c r="B2113" s="3">
        <v>41.45</v>
      </c>
      <c r="C2113" s="3" t="str" cm="1">
        <f t="array" ref="C2113">_xlfn.IFS($B2113&lt;18.5,"Underweight",$B2113&lt;24.9,"Normal Weight",$B2113&lt;29.9,"Overweight",TRUE,"Obesity")</f>
        <v>Obesity</v>
      </c>
      <c r="D2113" s="3">
        <v>6.12</v>
      </c>
      <c r="E2113" s="3" t="str">
        <f t="shared" si="96"/>
        <v>Prediabetes</v>
      </c>
      <c r="F2113" s="3" t="s">
        <v>21</v>
      </c>
      <c r="G2113" s="3" t="s">
        <v>20</v>
      </c>
      <c r="H2113" s="3" t="s">
        <v>20</v>
      </c>
      <c r="I2113" s="3">
        <v>0</v>
      </c>
      <c r="J2113" s="3" t="s">
        <v>20</v>
      </c>
      <c r="L2113" s="3" t="s">
        <v>1561</v>
      </c>
      <c r="M2113" s="3">
        <v>1985</v>
      </c>
      <c r="N2113" s="3" t="s">
        <v>22</v>
      </c>
      <c r="O2113" s="3">
        <v>26</v>
      </c>
      <c r="P2113" s="5">
        <f t="shared" si="97"/>
        <v>31346</v>
      </c>
      <c r="Q2113" s="3">
        <f t="shared" si="98"/>
        <v>37</v>
      </c>
      <c r="R2113" s="3">
        <v>3</v>
      </c>
      <c r="S2113" s="99">
        <v>13051.22</v>
      </c>
      <c r="T2113" s="3" t="s">
        <v>24</v>
      </c>
      <c r="U2113" s="3" t="s">
        <v>23</v>
      </c>
      <c r="V2113" s="3" t="s">
        <v>36</v>
      </c>
    </row>
    <row r="2114" spans="1:22" x14ac:dyDescent="0.25">
      <c r="A2114" s="3" t="s">
        <v>1563</v>
      </c>
      <c r="B2114" s="3">
        <v>25.364999999999998</v>
      </c>
      <c r="C2114" s="3" t="str" cm="1">
        <f t="array" ref="C2114">_xlfn.IFS($B2114&lt;18.5,"Underweight",$B2114&lt;24.9,"Normal Weight",$B2114&lt;29.9,"Overweight",TRUE,"Obesity")</f>
        <v>Overweight</v>
      </c>
      <c r="D2114" s="3">
        <v>9.19</v>
      </c>
      <c r="E2114" s="3" t="str">
        <f t="shared" ref="E2114:E2177" si="99">IF($D2114&lt;5.7,"Normal",IF($D2114&lt;6.5,"Prediabetes","Diabetes"))</f>
        <v>Diabetes</v>
      </c>
      <c r="F2114" s="3" t="s">
        <v>21</v>
      </c>
      <c r="G2114" s="3" t="s">
        <v>20</v>
      </c>
      <c r="H2114" s="3" t="s">
        <v>20</v>
      </c>
      <c r="I2114" s="3">
        <v>0</v>
      </c>
      <c r="J2114" s="3" t="s">
        <v>20</v>
      </c>
      <c r="L2114" s="3" t="s">
        <v>1563</v>
      </c>
      <c r="M2114" s="3">
        <v>1967</v>
      </c>
      <c r="N2114" s="3" t="s">
        <v>51</v>
      </c>
      <c r="O2114" s="3">
        <v>6</v>
      </c>
      <c r="P2114" s="5">
        <f t="shared" ref="P2114:P2177" si="100">DATE($M2114,MONTH(1&amp;$N2114),$O2114)</f>
        <v>24690</v>
      </c>
      <c r="Q2114" s="3">
        <f t="shared" ref="Q2114:Q2177" si="101">DATEDIF($P2114,DATE(2023,6,8),"Y")</f>
        <v>55</v>
      </c>
      <c r="R2114" s="3">
        <v>3</v>
      </c>
      <c r="S2114" s="99">
        <v>13047.33</v>
      </c>
      <c r="T2114" s="3" t="s">
        <v>24</v>
      </c>
      <c r="U2114" s="3" t="s">
        <v>24</v>
      </c>
      <c r="V2114" s="3" t="s">
        <v>119</v>
      </c>
    </row>
    <row r="2115" spans="1:22" x14ac:dyDescent="0.25">
      <c r="A2115" s="3" t="s">
        <v>45</v>
      </c>
      <c r="B2115" s="3">
        <v>36.96</v>
      </c>
      <c r="C2115" s="3" t="str" cm="1">
        <f t="array" ref="C2115">_xlfn.IFS($B2115&lt;18.5,"Underweight",$B2115&lt;24.9,"Normal Weight",$B2115&lt;29.9,"Overweight",TRUE,"Obesity")</f>
        <v>Obesity</v>
      </c>
      <c r="D2115" s="3">
        <v>7.93</v>
      </c>
      <c r="E2115" s="3" t="str">
        <f t="shared" si="99"/>
        <v>Diabetes</v>
      </c>
      <c r="F2115" s="3" t="s">
        <v>20</v>
      </c>
      <c r="G2115" s="3" t="s">
        <v>20</v>
      </c>
      <c r="H2115" s="3" t="s">
        <v>20</v>
      </c>
      <c r="I2115" s="3">
        <v>3</v>
      </c>
      <c r="J2115" s="3" t="s">
        <v>21</v>
      </c>
      <c r="L2115" s="3" t="s">
        <v>45</v>
      </c>
      <c r="M2115" s="3">
        <v>1958</v>
      </c>
      <c r="N2115" s="3" t="s">
        <v>32</v>
      </c>
      <c r="O2115" s="3">
        <v>27</v>
      </c>
      <c r="P2115" s="5">
        <f t="shared" si="100"/>
        <v>21363</v>
      </c>
      <c r="Q2115" s="3">
        <f t="shared" si="101"/>
        <v>64</v>
      </c>
      <c r="R2115" s="3">
        <v>2</v>
      </c>
      <c r="S2115" s="99">
        <v>49577.66</v>
      </c>
      <c r="T2115" s="3" t="s">
        <v>29</v>
      </c>
      <c r="U2115" s="3" t="s">
        <v>29</v>
      </c>
      <c r="V2115" s="3" t="s">
        <v>25</v>
      </c>
    </row>
    <row r="2116" spans="1:22" x14ac:dyDescent="0.25">
      <c r="A2116" s="3" t="s">
        <v>199</v>
      </c>
      <c r="B2116" s="3">
        <v>51.01</v>
      </c>
      <c r="C2116" s="3" t="str" cm="1">
        <f t="array" ref="C2116">_xlfn.IFS($B2116&lt;18.5,"Underweight",$B2116&lt;24.9,"Normal Weight",$B2116&lt;29.9,"Overweight",TRUE,"Obesity")</f>
        <v>Obesity</v>
      </c>
      <c r="D2116" s="3">
        <v>9.1999999999999993</v>
      </c>
      <c r="E2116" s="3" t="str">
        <f t="shared" si="99"/>
        <v>Diabetes</v>
      </c>
      <c r="F2116" s="3" t="s">
        <v>20</v>
      </c>
      <c r="G2116" s="3" t="s">
        <v>20</v>
      </c>
      <c r="H2116" s="3" t="s">
        <v>20</v>
      </c>
      <c r="I2116" s="3">
        <v>0</v>
      </c>
      <c r="J2116" s="3" t="s">
        <v>21</v>
      </c>
      <c r="L2116" s="3" t="s">
        <v>199</v>
      </c>
      <c r="M2116" s="3">
        <v>1971</v>
      </c>
      <c r="N2116" s="3" t="s">
        <v>22</v>
      </c>
      <c r="O2116" s="3">
        <v>16</v>
      </c>
      <c r="P2116" s="5">
        <f t="shared" si="100"/>
        <v>26222</v>
      </c>
      <c r="Q2116" s="3">
        <f t="shared" si="101"/>
        <v>51</v>
      </c>
      <c r="R2116" s="3">
        <v>0</v>
      </c>
      <c r="S2116" s="99">
        <v>41351.879999999997</v>
      </c>
      <c r="T2116" s="3" t="s">
        <v>23</v>
      </c>
      <c r="U2116" s="3" t="s">
        <v>29</v>
      </c>
      <c r="V2116" s="3" t="s">
        <v>53</v>
      </c>
    </row>
    <row r="2117" spans="1:22" x14ac:dyDescent="0.25">
      <c r="A2117" s="3" t="s">
        <v>1565</v>
      </c>
      <c r="B2117" s="3">
        <v>34.56</v>
      </c>
      <c r="C2117" s="3" t="str" cm="1">
        <f t="array" ref="C2117">_xlfn.IFS($B2117&lt;18.5,"Underweight",$B2117&lt;24.9,"Normal Weight",$B2117&lt;29.9,"Overweight",TRUE,"Obesity")</f>
        <v>Obesity</v>
      </c>
      <c r="D2117" s="3">
        <v>5.84</v>
      </c>
      <c r="E2117" s="3" t="str">
        <f t="shared" si="99"/>
        <v>Prediabetes</v>
      </c>
      <c r="F2117" s="3" t="s">
        <v>21</v>
      </c>
      <c r="G2117" s="3" t="s">
        <v>20</v>
      </c>
      <c r="H2117" s="3" t="s">
        <v>21</v>
      </c>
      <c r="I2117" s="3">
        <v>1</v>
      </c>
      <c r="J2117" s="3" t="s">
        <v>20</v>
      </c>
      <c r="L2117" s="3" t="s">
        <v>1565</v>
      </c>
      <c r="M2117" s="3">
        <v>1969</v>
      </c>
      <c r="N2117" s="3" t="s">
        <v>47</v>
      </c>
      <c r="O2117" s="3">
        <v>23</v>
      </c>
      <c r="P2117" s="5">
        <f t="shared" si="100"/>
        <v>25469</v>
      </c>
      <c r="Q2117" s="3">
        <f t="shared" si="101"/>
        <v>53</v>
      </c>
      <c r="R2117" s="3">
        <v>0</v>
      </c>
      <c r="S2117" s="99">
        <v>13044.41</v>
      </c>
      <c r="T2117" s="3" t="s">
        <v>24</v>
      </c>
      <c r="U2117" s="3" t="s">
        <v>23</v>
      </c>
      <c r="V2117" s="3" t="s">
        <v>33</v>
      </c>
    </row>
    <row r="2118" spans="1:22" x14ac:dyDescent="0.25">
      <c r="A2118" s="3" t="s">
        <v>1567</v>
      </c>
      <c r="B2118" s="3">
        <v>28.2</v>
      </c>
      <c r="C2118" s="3" t="str" cm="1">
        <f t="array" ref="C2118">_xlfn.IFS($B2118&lt;18.5,"Underweight",$B2118&lt;24.9,"Normal Weight",$B2118&lt;29.9,"Overweight",TRUE,"Obesity")</f>
        <v>Overweight</v>
      </c>
      <c r="D2118" s="3">
        <v>7.19</v>
      </c>
      <c r="E2118" s="3" t="str">
        <f t="shared" si="99"/>
        <v>Diabetes</v>
      </c>
      <c r="F2118" s="3" t="s">
        <v>21</v>
      </c>
      <c r="G2118" s="3" t="s">
        <v>20</v>
      </c>
      <c r="H2118" s="3" t="s">
        <v>20</v>
      </c>
      <c r="I2118" s="3">
        <v>2</v>
      </c>
      <c r="J2118" s="3" t="s">
        <v>20</v>
      </c>
      <c r="L2118" s="3" t="s">
        <v>1567</v>
      </c>
      <c r="M2118" s="3">
        <v>1961</v>
      </c>
      <c r="N2118" s="3" t="s">
        <v>56</v>
      </c>
      <c r="O2118" s="3">
        <v>9</v>
      </c>
      <c r="P2118" s="5">
        <f t="shared" si="100"/>
        <v>22594</v>
      </c>
      <c r="Q2118" s="3">
        <f t="shared" si="101"/>
        <v>61</v>
      </c>
      <c r="R2118" s="3">
        <v>0</v>
      </c>
      <c r="S2118" s="99">
        <v>13041.92</v>
      </c>
      <c r="T2118" s="3" t="s">
        <v>24</v>
      </c>
      <c r="U2118" s="3" t="s">
        <v>23</v>
      </c>
      <c r="V2118" s="3" t="s">
        <v>53</v>
      </c>
    </row>
    <row r="2119" spans="1:22" x14ac:dyDescent="0.25">
      <c r="A2119" s="3" t="s">
        <v>1569</v>
      </c>
      <c r="B2119" s="3">
        <v>30.43</v>
      </c>
      <c r="C2119" s="3" t="str" cm="1">
        <f t="array" ref="C2119">_xlfn.IFS($B2119&lt;18.5,"Underweight",$B2119&lt;24.9,"Normal Weight",$B2119&lt;29.9,"Overweight",TRUE,"Obesity")</f>
        <v>Obesity</v>
      </c>
      <c r="D2119" s="3">
        <v>9.39</v>
      </c>
      <c r="E2119" s="3" t="str">
        <f t="shared" si="99"/>
        <v>Diabetes</v>
      </c>
      <c r="F2119" s="3" t="s">
        <v>20</v>
      </c>
      <c r="G2119" s="3" t="s">
        <v>20</v>
      </c>
      <c r="H2119" s="3" t="s">
        <v>20</v>
      </c>
      <c r="I2119" s="3">
        <v>0</v>
      </c>
      <c r="J2119" s="3" t="s">
        <v>20</v>
      </c>
      <c r="L2119" s="3" t="s">
        <v>1569</v>
      </c>
      <c r="M2119" s="3">
        <v>1965</v>
      </c>
      <c r="N2119" s="3" t="s">
        <v>56</v>
      </c>
      <c r="O2119" s="3">
        <v>4</v>
      </c>
      <c r="P2119" s="5">
        <f t="shared" si="100"/>
        <v>24050</v>
      </c>
      <c r="Q2119" s="3">
        <f t="shared" si="101"/>
        <v>57</v>
      </c>
      <c r="R2119" s="3">
        <v>0</v>
      </c>
      <c r="S2119" s="99">
        <v>13023.93</v>
      </c>
      <c r="T2119" s="3" t="s">
        <v>24</v>
      </c>
      <c r="U2119" s="3" t="s">
        <v>29</v>
      </c>
      <c r="V2119" s="3" t="s">
        <v>42</v>
      </c>
    </row>
    <row r="2120" spans="1:22" x14ac:dyDescent="0.25">
      <c r="A2120" s="3" t="s">
        <v>1570</v>
      </c>
      <c r="B2120" s="3">
        <v>32.395000000000003</v>
      </c>
      <c r="C2120" s="3" t="str" cm="1">
        <f t="array" ref="C2120">_xlfn.IFS($B2120&lt;18.5,"Underweight",$B2120&lt;24.9,"Normal Weight",$B2120&lt;29.9,"Overweight",TRUE,"Obesity")</f>
        <v>Obesity</v>
      </c>
      <c r="D2120" s="3">
        <v>4.2699999999999996</v>
      </c>
      <c r="E2120" s="3" t="str">
        <f t="shared" si="99"/>
        <v>Normal</v>
      </c>
      <c r="F2120" s="3" t="s">
        <v>21</v>
      </c>
      <c r="G2120" s="3" t="s">
        <v>20</v>
      </c>
      <c r="H2120" s="3" t="s">
        <v>20</v>
      </c>
      <c r="I2120" s="3">
        <v>1</v>
      </c>
      <c r="J2120" s="3" t="s">
        <v>20</v>
      </c>
      <c r="L2120" s="3" t="s">
        <v>1570</v>
      </c>
      <c r="M2120" s="3">
        <v>1964</v>
      </c>
      <c r="N2120" s="3" t="s">
        <v>47</v>
      </c>
      <c r="O2120" s="3">
        <v>23</v>
      </c>
      <c r="P2120" s="5">
        <f t="shared" si="100"/>
        <v>23643</v>
      </c>
      <c r="Q2120" s="3">
        <f t="shared" si="101"/>
        <v>58</v>
      </c>
      <c r="R2120" s="3">
        <v>1</v>
      </c>
      <c r="S2120" s="99">
        <v>13019.16</v>
      </c>
      <c r="T2120" s="3" t="s">
        <v>24</v>
      </c>
      <c r="U2120" s="3" t="s">
        <v>23</v>
      </c>
      <c r="V2120" s="3" t="s">
        <v>119</v>
      </c>
    </row>
    <row r="2121" spans="1:22" x14ac:dyDescent="0.25">
      <c r="A2121" s="3" t="s">
        <v>1572</v>
      </c>
      <c r="B2121" s="3">
        <v>24.035</v>
      </c>
      <c r="C2121" s="3" t="str" cm="1">
        <f t="array" ref="C2121">_xlfn.IFS($B2121&lt;18.5,"Underweight",$B2121&lt;24.9,"Normal Weight",$B2121&lt;29.9,"Overweight",TRUE,"Obesity")</f>
        <v>Normal Weight</v>
      </c>
      <c r="D2121" s="3">
        <v>11.71</v>
      </c>
      <c r="E2121" s="3" t="str">
        <f t="shared" si="99"/>
        <v>Diabetes</v>
      </c>
      <c r="F2121" s="3" t="s">
        <v>20</v>
      </c>
      <c r="G2121" s="3" t="s">
        <v>20</v>
      </c>
      <c r="H2121" s="3" t="s">
        <v>20</v>
      </c>
      <c r="I2121" s="3">
        <v>0</v>
      </c>
      <c r="J2121" s="3" t="s">
        <v>20</v>
      </c>
      <c r="L2121" s="3" t="s">
        <v>1572</v>
      </c>
      <c r="M2121" s="3">
        <v>1962</v>
      </c>
      <c r="N2121" s="3" t="s">
        <v>61</v>
      </c>
      <c r="O2121" s="3">
        <v>20</v>
      </c>
      <c r="P2121" s="5">
        <f t="shared" si="100"/>
        <v>22847</v>
      </c>
      <c r="Q2121" s="3">
        <f t="shared" si="101"/>
        <v>60</v>
      </c>
      <c r="R2121" s="3">
        <v>0</v>
      </c>
      <c r="S2121" s="99">
        <v>13012.21</v>
      </c>
      <c r="T2121" s="3" t="s">
        <v>24</v>
      </c>
      <c r="U2121" s="3" t="s">
        <v>23</v>
      </c>
      <c r="V2121" s="3" t="s">
        <v>33</v>
      </c>
    </row>
    <row r="2122" spans="1:22" x14ac:dyDescent="0.25">
      <c r="A2122" s="3" t="s">
        <v>1574</v>
      </c>
      <c r="B2122" s="3">
        <v>37.119999999999997</v>
      </c>
      <c r="C2122" s="3" t="str" cm="1">
        <f t="array" ref="C2122">_xlfn.IFS($B2122&lt;18.5,"Underweight",$B2122&lt;24.9,"Normal Weight",$B2122&lt;29.9,"Overweight",TRUE,"Obesity")</f>
        <v>Obesity</v>
      </c>
      <c r="D2122" s="3">
        <v>5.29</v>
      </c>
      <c r="E2122" s="3" t="str">
        <f t="shared" si="99"/>
        <v>Normal</v>
      </c>
      <c r="F2122" s="3" t="s">
        <v>20</v>
      </c>
      <c r="G2122" s="3" t="s">
        <v>20</v>
      </c>
      <c r="H2122" s="3" t="s">
        <v>20</v>
      </c>
      <c r="I2122" s="3">
        <v>2</v>
      </c>
      <c r="J2122" s="3" t="s">
        <v>20</v>
      </c>
      <c r="L2122" s="3" t="s">
        <v>1574</v>
      </c>
      <c r="M2122" s="3">
        <v>1972</v>
      </c>
      <c r="N2122" s="3" t="s">
        <v>47</v>
      </c>
      <c r="O2122" s="3">
        <v>27</v>
      </c>
      <c r="P2122" s="5">
        <f t="shared" si="100"/>
        <v>26569</v>
      </c>
      <c r="Q2122" s="3">
        <f t="shared" si="101"/>
        <v>50</v>
      </c>
      <c r="R2122" s="3">
        <v>0</v>
      </c>
      <c r="S2122" s="99">
        <v>13010.86</v>
      </c>
      <c r="T2122" s="3" t="s">
        <v>24</v>
      </c>
      <c r="U2122" s="3" t="s">
        <v>29</v>
      </c>
      <c r="V2122" s="3" t="s">
        <v>33</v>
      </c>
    </row>
    <row r="2123" spans="1:22" x14ac:dyDescent="0.25">
      <c r="A2123" s="3" t="s">
        <v>1576</v>
      </c>
      <c r="B2123" s="3">
        <v>34.840000000000003</v>
      </c>
      <c r="C2123" s="3" t="str" cm="1">
        <f t="array" ref="C2123">_xlfn.IFS($B2123&lt;18.5,"Underweight",$B2123&lt;24.9,"Normal Weight",$B2123&lt;29.9,"Overweight",TRUE,"Obesity")</f>
        <v>Obesity</v>
      </c>
      <c r="D2123" s="3">
        <v>6</v>
      </c>
      <c r="E2123" s="3" t="str">
        <f t="shared" si="99"/>
        <v>Prediabetes</v>
      </c>
      <c r="F2123" s="3" t="s">
        <v>21</v>
      </c>
      <c r="G2123" s="3" t="s">
        <v>20</v>
      </c>
      <c r="H2123" s="3" t="s">
        <v>21</v>
      </c>
      <c r="I2123" s="3">
        <v>1</v>
      </c>
      <c r="J2123" s="3" t="s">
        <v>20</v>
      </c>
      <c r="L2123" s="3" t="s">
        <v>1576</v>
      </c>
      <c r="M2123" s="3">
        <v>1969</v>
      </c>
      <c r="N2123" s="3" t="s">
        <v>28</v>
      </c>
      <c r="O2123" s="3">
        <v>13</v>
      </c>
      <c r="P2123" s="5">
        <f t="shared" si="100"/>
        <v>25550</v>
      </c>
      <c r="Q2123" s="3">
        <f t="shared" si="101"/>
        <v>53</v>
      </c>
      <c r="R2123" s="3">
        <v>0</v>
      </c>
      <c r="S2123" s="99">
        <v>13008.07</v>
      </c>
      <c r="T2123" s="3" t="s">
        <v>24</v>
      </c>
      <c r="U2123" s="3" t="s">
        <v>24</v>
      </c>
      <c r="V2123" s="3" t="s">
        <v>33</v>
      </c>
    </row>
    <row r="2124" spans="1:22" x14ac:dyDescent="0.25">
      <c r="A2124" s="3" t="s">
        <v>1578</v>
      </c>
      <c r="B2124" s="3">
        <v>29.53</v>
      </c>
      <c r="C2124" s="3" t="str" cm="1">
        <f t="array" ref="C2124">_xlfn.IFS($B2124&lt;18.5,"Underweight",$B2124&lt;24.9,"Normal Weight",$B2124&lt;29.9,"Overweight",TRUE,"Obesity")</f>
        <v>Overweight</v>
      </c>
      <c r="D2124" s="3">
        <v>10.64</v>
      </c>
      <c r="E2124" s="3" t="str">
        <f t="shared" si="99"/>
        <v>Diabetes</v>
      </c>
      <c r="F2124" s="3" t="s">
        <v>20</v>
      </c>
      <c r="G2124" s="3" t="s">
        <v>20</v>
      </c>
      <c r="H2124" s="3" t="s">
        <v>20</v>
      </c>
      <c r="I2124" s="3">
        <v>0</v>
      </c>
      <c r="J2124" s="3" t="s">
        <v>20</v>
      </c>
      <c r="L2124" s="3" t="s">
        <v>1578</v>
      </c>
      <c r="M2124" s="3">
        <v>1962</v>
      </c>
      <c r="N2124" s="3" t="s">
        <v>32</v>
      </c>
      <c r="O2124" s="3">
        <v>24</v>
      </c>
      <c r="P2124" s="5">
        <f t="shared" si="100"/>
        <v>22821</v>
      </c>
      <c r="Q2124" s="3">
        <f t="shared" si="101"/>
        <v>60</v>
      </c>
      <c r="R2124" s="3">
        <v>0</v>
      </c>
      <c r="S2124" s="99">
        <v>13004.95</v>
      </c>
      <c r="T2124" s="3" t="s">
        <v>24</v>
      </c>
      <c r="U2124" s="3" t="s">
        <v>23</v>
      </c>
      <c r="V2124" s="3" t="s">
        <v>33</v>
      </c>
    </row>
    <row r="2125" spans="1:22" x14ac:dyDescent="0.25">
      <c r="A2125" s="3" t="s">
        <v>1580</v>
      </c>
      <c r="B2125" s="3">
        <v>42.51</v>
      </c>
      <c r="C2125" s="3" t="str" cm="1">
        <f t="array" ref="C2125">_xlfn.IFS($B2125&lt;18.5,"Underweight",$B2125&lt;24.9,"Normal Weight",$B2125&lt;29.9,"Overweight",TRUE,"Obesity")</f>
        <v>Obesity</v>
      </c>
      <c r="D2125" s="3">
        <v>8.2100000000000009</v>
      </c>
      <c r="E2125" s="3" t="str">
        <f t="shared" si="99"/>
        <v>Diabetes</v>
      </c>
      <c r="F2125" s="3" t="s">
        <v>21</v>
      </c>
      <c r="G2125" s="3" t="s">
        <v>20</v>
      </c>
      <c r="H2125" s="3" t="s">
        <v>20</v>
      </c>
      <c r="I2125" s="3">
        <v>0</v>
      </c>
      <c r="J2125" s="3" t="s">
        <v>20</v>
      </c>
      <c r="L2125" s="3" t="s">
        <v>1580</v>
      </c>
      <c r="M2125" s="3">
        <v>1981</v>
      </c>
      <c r="N2125" s="3" t="s">
        <v>22</v>
      </c>
      <c r="O2125" s="3">
        <v>30</v>
      </c>
      <c r="P2125" s="5">
        <f t="shared" si="100"/>
        <v>29889</v>
      </c>
      <c r="Q2125" s="3">
        <f t="shared" si="101"/>
        <v>41</v>
      </c>
      <c r="R2125" s="3">
        <v>1</v>
      </c>
      <c r="S2125" s="99">
        <v>13002.91</v>
      </c>
      <c r="T2125" s="3" t="s">
        <v>24</v>
      </c>
      <c r="U2125" s="3" t="s">
        <v>23</v>
      </c>
      <c r="V2125" s="3" t="s">
        <v>33</v>
      </c>
    </row>
    <row r="2126" spans="1:22" x14ac:dyDescent="0.25">
      <c r="A2126" s="3" t="s">
        <v>1582</v>
      </c>
      <c r="B2126" s="3">
        <v>38.14</v>
      </c>
      <c r="C2126" s="3" t="str" cm="1">
        <f t="array" ref="C2126">_xlfn.IFS($B2126&lt;18.5,"Underweight",$B2126&lt;24.9,"Normal Weight",$B2126&lt;29.9,"Overweight",TRUE,"Obesity")</f>
        <v>Obesity</v>
      </c>
      <c r="D2126" s="3">
        <v>5.58</v>
      </c>
      <c r="E2126" s="3" t="str">
        <f t="shared" si="99"/>
        <v>Normal</v>
      </c>
      <c r="F2126" s="3" t="s">
        <v>20</v>
      </c>
      <c r="G2126" s="3" t="s">
        <v>20</v>
      </c>
      <c r="H2126" s="3" t="s">
        <v>21</v>
      </c>
      <c r="I2126" s="3">
        <v>1</v>
      </c>
      <c r="J2126" s="3" t="s">
        <v>20</v>
      </c>
      <c r="L2126" s="3" t="s">
        <v>1582</v>
      </c>
      <c r="M2126" s="3">
        <v>1979</v>
      </c>
      <c r="N2126" s="3" t="s">
        <v>56</v>
      </c>
      <c r="O2126" s="3">
        <v>27</v>
      </c>
      <c r="P2126" s="5">
        <f t="shared" si="100"/>
        <v>29186</v>
      </c>
      <c r="Q2126" s="3">
        <f t="shared" si="101"/>
        <v>43</v>
      </c>
      <c r="R2126" s="3">
        <v>2</v>
      </c>
      <c r="S2126" s="99">
        <v>12994.12</v>
      </c>
      <c r="T2126" s="3" t="s">
        <v>24</v>
      </c>
      <c r="U2126" s="3" t="s">
        <v>29</v>
      </c>
      <c r="V2126" s="3" t="s">
        <v>36</v>
      </c>
    </row>
    <row r="2127" spans="1:22" x14ac:dyDescent="0.25">
      <c r="A2127" s="3" t="s">
        <v>201</v>
      </c>
      <c r="B2127" s="3">
        <v>45.65</v>
      </c>
      <c r="C2127" s="3" t="str" cm="1">
        <f t="array" ref="C2127">_xlfn.IFS($B2127&lt;18.5,"Underweight",$B2127&lt;24.9,"Normal Weight",$B2127&lt;29.9,"Overweight",TRUE,"Obesity")</f>
        <v>Obesity</v>
      </c>
      <c r="D2127" s="3">
        <v>5.1100000000000003</v>
      </c>
      <c r="E2127" s="3" t="str">
        <f t="shared" si="99"/>
        <v>Normal</v>
      </c>
      <c r="F2127" s="3" t="s">
        <v>21</v>
      </c>
      <c r="G2127" s="3" t="s">
        <v>20</v>
      </c>
      <c r="H2127" s="3" t="s">
        <v>20</v>
      </c>
      <c r="I2127" s="3">
        <v>1</v>
      </c>
      <c r="J2127" s="3" t="s">
        <v>21</v>
      </c>
      <c r="L2127" s="3" t="s">
        <v>201</v>
      </c>
      <c r="M2127" s="3">
        <v>1964</v>
      </c>
      <c r="N2127" s="3" t="s">
        <v>22</v>
      </c>
      <c r="O2127" s="3">
        <v>7</v>
      </c>
      <c r="P2127" s="5">
        <f t="shared" si="100"/>
        <v>23657</v>
      </c>
      <c r="Q2127" s="3">
        <f t="shared" si="101"/>
        <v>58</v>
      </c>
      <c r="R2127" s="3">
        <v>0</v>
      </c>
      <c r="S2127" s="99">
        <v>41331.79</v>
      </c>
      <c r="T2127" s="3" t="s">
        <v>23</v>
      </c>
      <c r="U2127" s="3" t="s">
        <v>29</v>
      </c>
      <c r="V2127" s="3" t="s">
        <v>53</v>
      </c>
    </row>
    <row r="2128" spans="1:22" x14ac:dyDescent="0.25">
      <c r="A2128" s="3" t="s">
        <v>1584</v>
      </c>
      <c r="B2128" s="3">
        <v>39.93</v>
      </c>
      <c r="C2128" s="3" t="str" cm="1">
        <f t="array" ref="C2128">_xlfn.IFS($B2128&lt;18.5,"Underweight",$B2128&lt;24.9,"Normal Weight",$B2128&lt;29.9,"Overweight",TRUE,"Obesity")</f>
        <v>Obesity</v>
      </c>
      <c r="D2128" s="3">
        <v>8.75</v>
      </c>
      <c r="E2128" s="3" t="str">
        <f t="shared" si="99"/>
        <v>Diabetes</v>
      </c>
      <c r="F2128" s="3" t="s">
        <v>20</v>
      </c>
      <c r="G2128" s="3" t="s">
        <v>20</v>
      </c>
      <c r="H2128" s="3" t="s">
        <v>20</v>
      </c>
      <c r="I2128" s="3">
        <v>0</v>
      </c>
      <c r="J2128" s="3" t="s">
        <v>20</v>
      </c>
      <c r="L2128" s="3" t="s">
        <v>1584</v>
      </c>
      <c r="M2128" s="3">
        <v>1960</v>
      </c>
      <c r="N2128" s="3" t="s">
        <v>56</v>
      </c>
      <c r="O2128" s="3">
        <v>28</v>
      </c>
      <c r="P2128" s="5">
        <f t="shared" si="100"/>
        <v>22248</v>
      </c>
      <c r="Q2128" s="3">
        <f t="shared" si="101"/>
        <v>62</v>
      </c>
      <c r="R2128" s="3">
        <v>0</v>
      </c>
      <c r="S2128" s="99">
        <v>12982.87</v>
      </c>
      <c r="T2128" s="3" t="s">
        <v>24</v>
      </c>
      <c r="U2128" s="3" t="s">
        <v>23</v>
      </c>
      <c r="V2128" s="3" t="s">
        <v>25</v>
      </c>
    </row>
    <row r="2129" spans="1:22" x14ac:dyDescent="0.25">
      <c r="A2129" s="3" t="s">
        <v>1586</v>
      </c>
      <c r="B2129" s="3">
        <v>38.83</v>
      </c>
      <c r="C2129" s="3" t="str" cm="1">
        <f t="array" ref="C2129">_xlfn.IFS($B2129&lt;18.5,"Underweight",$B2129&lt;24.9,"Normal Weight",$B2129&lt;29.9,"Overweight",TRUE,"Obesity")</f>
        <v>Obesity</v>
      </c>
      <c r="D2129" s="3">
        <v>11.86</v>
      </c>
      <c r="E2129" s="3" t="str">
        <f t="shared" si="99"/>
        <v>Diabetes</v>
      </c>
      <c r="F2129" s="3" t="s">
        <v>20</v>
      </c>
      <c r="G2129" s="3" t="s">
        <v>20</v>
      </c>
      <c r="H2129" s="3" t="s">
        <v>20</v>
      </c>
      <c r="I2129" s="3">
        <v>0</v>
      </c>
      <c r="J2129" s="3" t="s">
        <v>20</v>
      </c>
      <c r="L2129" s="3" t="s">
        <v>1586</v>
      </c>
      <c r="M2129" s="3">
        <v>1960</v>
      </c>
      <c r="N2129" s="3" t="s">
        <v>47</v>
      </c>
      <c r="O2129" s="3">
        <v>23</v>
      </c>
      <c r="P2129" s="5">
        <f t="shared" si="100"/>
        <v>22182</v>
      </c>
      <c r="Q2129" s="3">
        <f t="shared" si="101"/>
        <v>62</v>
      </c>
      <c r="R2129" s="3">
        <v>0</v>
      </c>
      <c r="S2129" s="99">
        <v>12981.35</v>
      </c>
      <c r="T2129" s="3" t="s">
        <v>24</v>
      </c>
      <c r="U2129" s="3" t="s">
        <v>24</v>
      </c>
      <c r="V2129" s="3" t="s">
        <v>25</v>
      </c>
    </row>
    <row r="2130" spans="1:22" x14ac:dyDescent="0.25">
      <c r="A2130" s="3" t="s">
        <v>1588</v>
      </c>
      <c r="B2130" s="3">
        <v>37.4</v>
      </c>
      <c r="C2130" s="3" t="str" cm="1">
        <f t="array" ref="C2130">_xlfn.IFS($B2130&lt;18.5,"Underweight",$B2130&lt;24.9,"Normal Weight",$B2130&lt;29.9,"Overweight",TRUE,"Obesity")</f>
        <v>Obesity</v>
      </c>
      <c r="D2130" s="3">
        <v>11.46</v>
      </c>
      <c r="E2130" s="3" t="str">
        <f t="shared" si="99"/>
        <v>Diabetes</v>
      </c>
      <c r="F2130" s="3" t="s">
        <v>20</v>
      </c>
      <c r="G2130" s="3" t="s">
        <v>20</v>
      </c>
      <c r="H2130" s="3" t="s">
        <v>20</v>
      </c>
      <c r="I2130" s="3">
        <v>0</v>
      </c>
      <c r="J2130" s="3" t="s">
        <v>20</v>
      </c>
      <c r="L2130" s="3" t="s">
        <v>1588</v>
      </c>
      <c r="M2130" s="3">
        <v>1960</v>
      </c>
      <c r="N2130" s="3" t="s">
        <v>32</v>
      </c>
      <c r="O2130" s="3">
        <v>22</v>
      </c>
      <c r="P2130" s="5">
        <f t="shared" si="100"/>
        <v>22089</v>
      </c>
      <c r="Q2130" s="3">
        <f t="shared" si="101"/>
        <v>62</v>
      </c>
      <c r="R2130" s="3">
        <v>0</v>
      </c>
      <c r="S2130" s="99">
        <v>12979.36</v>
      </c>
      <c r="T2130" s="3" t="s">
        <v>24</v>
      </c>
      <c r="U2130" s="3" t="s">
        <v>23</v>
      </c>
      <c r="V2130" s="3" t="s">
        <v>53</v>
      </c>
    </row>
    <row r="2131" spans="1:22" x14ac:dyDescent="0.25">
      <c r="A2131" s="3" t="s">
        <v>1590</v>
      </c>
      <c r="B2131" s="3">
        <v>21.4</v>
      </c>
      <c r="C2131" s="3" t="str" cm="1">
        <f t="array" ref="C2131">_xlfn.IFS($B2131&lt;18.5,"Underweight",$B2131&lt;24.9,"Normal Weight",$B2131&lt;29.9,"Overweight",TRUE,"Obesity")</f>
        <v>Normal Weight</v>
      </c>
      <c r="D2131" s="3">
        <v>9.0299999999999994</v>
      </c>
      <c r="E2131" s="3" t="str">
        <f t="shared" si="99"/>
        <v>Diabetes</v>
      </c>
      <c r="F2131" s="3" t="s">
        <v>20</v>
      </c>
      <c r="G2131" s="3" t="s">
        <v>20</v>
      </c>
      <c r="H2131" s="3" t="s">
        <v>20</v>
      </c>
      <c r="I2131" s="3">
        <v>0</v>
      </c>
      <c r="J2131" s="3" t="s">
        <v>20</v>
      </c>
      <c r="L2131" s="3" t="s">
        <v>1590</v>
      </c>
      <c r="M2131" s="3">
        <v>1960</v>
      </c>
      <c r="N2131" s="3" t="s">
        <v>56</v>
      </c>
      <c r="O2131" s="3">
        <v>4</v>
      </c>
      <c r="P2131" s="5">
        <f t="shared" si="100"/>
        <v>22224</v>
      </c>
      <c r="Q2131" s="3">
        <f t="shared" si="101"/>
        <v>62</v>
      </c>
      <c r="R2131" s="3">
        <v>0</v>
      </c>
      <c r="S2131" s="99">
        <v>12957.12</v>
      </c>
      <c r="T2131" s="3" t="s">
        <v>24</v>
      </c>
      <c r="U2131" s="3" t="s">
        <v>23</v>
      </c>
      <c r="V2131" s="3" t="s">
        <v>53</v>
      </c>
    </row>
    <row r="2132" spans="1:22" x14ac:dyDescent="0.25">
      <c r="A2132" s="3" t="s">
        <v>1591</v>
      </c>
      <c r="B2132" s="3">
        <v>38.380000000000003</v>
      </c>
      <c r="C2132" s="3" t="str" cm="1">
        <f t="array" ref="C2132">_xlfn.IFS($B2132&lt;18.5,"Underweight",$B2132&lt;24.9,"Normal Weight",$B2132&lt;29.9,"Overweight",TRUE,"Obesity")</f>
        <v>Obesity</v>
      </c>
      <c r="D2132" s="3">
        <v>8.26</v>
      </c>
      <c r="E2132" s="3" t="str">
        <f t="shared" si="99"/>
        <v>Diabetes</v>
      </c>
      <c r="F2132" s="3" t="s">
        <v>21</v>
      </c>
      <c r="G2132" s="3" t="s">
        <v>20</v>
      </c>
      <c r="H2132" s="3" t="s">
        <v>20</v>
      </c>
      <c r="I2132" s="3">
        <v>2</v>
      </c>
      <c r="J2132" s="3" t="s">
        <v>20</v>
      </c>
      <c r="L2132" s="3" t="s">
        <v>1591</v>
      </c>
      <c r="M2132" s="3">
        <v>1961</v>
      </c>
      <c r="N2132" s="3" t="s">
        <v>51</v>
      </c>
      <c r="O2132" s="3">
        <v>20</v>
      </c>
      <c r="P2132" s="5">
        <f t="shared" si="100"/>
        <v>22513</v>
      </c>
      <c r="Q2132" s="3">
        <f t="shared" si="101"/>
        <v>61</v>
      </c>
      <c r="R2132" s="3">
        <v>0</v>
      </c>
      <c r="S2132" s="99">
        <v>12950.07</v>
      </c>
      <c r="T2132" s="3" t="s">
        <v>24</v>
      </c>
      <c r="U2132" s="3" t="s">
        <v>23</v>
      </c>
      <c r="V2132" s="3" t="s">
        <v>33</v>
      </c>
    </row>
    <row r="2133" spans="1:22" x14ac:dyDescent="0.25">
      <c r="A2133" s="3" t="s">
        <v>1593</v>
      </c>
      <c r="B2133" s="3">
        <v>33.659999999999997</v>
      </c>
      <c r="C2133" s="3" t="str" cm="1">
        <f t="array" ref="C2133">_xlfn.IFS($B2133&lt;18.5,"Underweight",$B2133&lt;24.9,"Normal Weight",$B2133&lt;29.9,"Overweight",TRUE,"Obesity")</f>
        <v>Obesity</v>
      </c>
      <c r="D2133" s="3">
        <v>5.42</v>
      </c>
      <c r="E2133" s="3" t="str">
        <f t="shared" si="99"/>
        <v>Normal</v>
      </c>
      <c r="F2133" s="3" t="s">
        <v>21</v>
      </c>
      <c r="G2133" s="3" t="s">
        <v>20</v>
      </c>
      <c r="H2133" s="3" t="s">
        <v>20</v>
      </c>
      <c r="I2133" s="3">
        <v>2</v>
      </c>
      <c r="J2133" s="3" t="s">
        <v>20</v>
      </c>
      <c r="L2133" s="3" t="s">
        <v>1593</v>
      </c>
      <c r="M2133" s="3">
        <v>1966</v>
      </c>
      <c r="N2133" s="3" t="s">
        <v>28</v>
      </c>
      <c r="O2133" s="3">
        <v>22</v>
      </c>
      <c r="P2133" s="5">
        <f t="shared" si="100"/>
        <v>24463</v>
      </c>
      <c r="Q2133" s="3">
        <f t="shared" si="101"/>
        <v>56</v>
      </c>
      <c r="R2133" s="3">
        <v>4</v>
      </c>
      <c r="S2133" s="99">
        <v>12949.16</v>
      </c>
      <c r="T2133" s="3" t="s">
        <v>24</v>
      </c>
      <c r="U2133" s="3" t="s">
        <v>24</v>
      </c>
      <c r="V2133" s="3" t="s">
        <v>25</v>
      </c>
    </row>
    <row r="2134" spans="1:22" x14ac:dyDescent="0.25">
      <c r="A2134" s="3" t="s">
        <v>1595</v>
      </c>
      <c r="B2134" s="3">
        <v>31.79</v>
      </c>
      <c r="C2134" s="3" t="str" cm="1">
        <f t="array" ref="C2134">_xlfn.IFS($B2134&lt;18.5,"Underweight",$B2134&lt;24.9,"Normal Weight",$B2134&lt;29.9,"Overweight",TRUE,"Obesity")</f>
        <v>Obesity</v>
      </c>
      <c r="D2134" s="3">
        <v>11.33</v>
      </c>
      <c r="E2134" s="3" t="str">
        <f t="shared" si="99"/>
        <v>Diabetes</v>
      </c>
      <c r="F2134" s="3" t="s">
        <v>21</v>
      </c>
      <c r="G2134" s="3" t="s">
        <v>20</v>
      </c>
      <c r="H2134" s="3" t="s">
        <v>21</v>
      </c>
      <c r="I2134" s="3">
        <v>1</v>
      </c>
      <c r="J2134" s="3" t="s">
        <v>20</v>
      </c>
      <c r="L2134" s="3" t="s">
        <v>1595</v>
      </c>
      <c r="M2134" s="3">
        <v>1963</v>
      </c>
      <c r="N2134" s="3" t="s">
        <v>51</v>
      </c>
      <c r="O2134" s="3">
        <v>14</v>
      </c>
      <c r="P2134" s="5">
        <f t="shared" si="100"/>
        <v>23237</v>
      </c>
      <c r="Q2134" s="3">
        <f t="shared" si="101"/>
        <v>59</v>
      </c>
      <c r="R2134" s="3">
        <v>2</v>
      </c>
      <c r="S2134" s="99">
        <v>12928.79</v>
      </c>
      <c r="T2134" s="3" t="s">
        <v>24</v>
      </c>
      <c r="U2134" s="3" t="s">
        <v>29</v>
      </c>
      <c r="V2134" s="3" t="s">
        <v>25</v>
      </c>
    </row>
    <row r="2135" spans="1:22" x14ac:dyDescent="0.25">
      <c r="A2135" s="3" t="s">
        <v>1597</v>
      </c>
      <c r="B2135" s="3">
        <v>29.7</v>
      </c>
      <c r="C2135" s="3" t="str" cm="1">
        <f t="array" ref="C2135">_xlfn.IFS($B2135&lt;18.5,"Underweight",$B2135&lt;24.9,"Normal Weight",$B2135&lt;29.9,"Overweight",TRUE,"Obesity")</f>
        <v>Overweight</v>
      </c>
      <c r="D2135" s="3">
        <v>7.69</v>
      </c>
      <c r="E2135" s="3" t="str">
        <f t="shared" si="99"/>
        <v>Diabetes</v>
      </c>
      <c r="F2135" s="3" t="s">
        <v>21</v>
      </c>
      <c r="G2135" s="3" t="s">
        <v>20</v>
      </c>
      <c r="H2135" s="3" t="s">
        <v>21</v>
      </c>
      <c r="I2135" s="3">
        <v>1</v>
      </c>
      <c r="J2135" s="3" t="s">
        <v>20</v>
      </c>
      <c r="L2135" s="3" t="s">
        <v>1597</v>
      </c>
      <c r="M2135" s="3">
        <v>1963</v>
      </c>
      <c r="N2135" s="3" t="s">
        <v>47</v>
      </c>
      <c r="O2135" s="3">
        <v>1</v>
      </c>
      <c r="P2135" s="5">
        <f t="shared" si="100"/>
        <v>23255</v>
      </c>
      <c r="Q2135" s="3">
        <f t="shared" si="101"/>
        <v>59</v>
      </c>
      <c r="R2135" s="3">
        <v>2</v>
      </c>
      <c r="S2135" s="99">
        <v>12925.89</v>
      </c>
      <c r="T2135" s="3" t="s">
        <v>24</v>
      </c>
      <c r="U2135" s="3" t="s">
        <v>29</v>
      </c>
      <c r="V2135" s="3" t="s">
        <v>25</v>
      </c>
    </row>
    <row r="2136" spans="1:22" x14ac:dyDescent="0.25">
      <c r="A2136" s="3" t="s">
        <v>1599</v>
      </c>
      <c r="B2136" s="3">
        <v>25.46</v>
      </c>
      <c r="C2136" s="3" t="str" cm="1">
        <f t="array" ref="C2136">_xlfn.IFS($B2136&lt;18.5,"Underweight",$B2136&lt;24.9,"Normal Weight",$B2136&lt;29.9,"Overweight",TRUE,"Obesity")</f>
        <v>Overweight</v>
      </c>
      <c r="D2136" s="3">
        <v>8.77</v>
      </c>
      <c r="E2136" s="3" t="str">
        <f t="shared" si="99"/>
        <v>Diabetes</v>
      </c>
      <c r="F2136" s="3" t="s">
        <v>21</v>
      </c>
      <c r="G2136" s="3" t="s">
        <v>20</v>
      </c>
      <c r="H2136" s="3" t="s">
        <v>21</v>
      </c>
      <c r="I2136" s="3">
        <v>1</v>
      </c>
      <c r="J2136" s="3" t="s">
        <v>20</v>
      </c>
      <c r="L2136" s="3" t="s">
        <v>1599</v>
      </c>
      <c r="M2136" s="3">
        <v>1963</v>
      </c>
      <c r="N2136" s="3" t="s">
        <v>51</v>
      </c>
      <c r="O2136" s="3">
        <v>16</v>
      </c>
      <c r="P2136" s="5">
        <f t="shared" si="100"/>
        <v>23239</v>
      </c>
      <c r="Q2136" s="3">
        <f t="shared" si="101"/>
        <v>59</v>
      </c>
      <c r="R2136" s="3">
        <v>1</v>
      </c>
      <c r="S2136" s="99">
        <v>12913.99</v>
      </c>
      <c r="T2136" s="3" t="s">
        <v>24</v>
      </c>
      <c r="U2136" s="3" t="s">
        <v>29</v>
      </c>
      <c r="V2136" s="3" t="s">
        <v>39</v>
      </c>
    </row>
    <row r="2137" spans="1:22" x14ac:dyDescent="0.25">
      <c r="A2137" s="3" t="s">
        <v>1601</v>
      </c>
      <c r="B2137" s="3">
        <v>39.14</v>
      </c>
      <c r="C2137" s="3" t="str" cm="1">
        <f t="array" ref="C2137">_xlfn.IFS($B2137&lt;18.5,"Underweight",$B2137&lt;24.9,"Normal Weight",$B2137&lt;29.9,"Overweight",TRUE,"Obesity")</f>
        <v>Obesity</v>
      </c>
      <c r="D2137" s="3">
        <v>4.91</v>
      </c>
      <c r="E2137" s="3" t="str">
        <f t="shared" si="99"/>
        <v>Normal</v>
      </c>
      <c r="F2137" s="3" t="s">
        <v>20</v>
      </c>
      <c r="G2137" s="3" t="s">
        <v>117</v>
      </c>
      <c r="H2137" s="3" t="s">
        <v>20</v>
      </c>
      <c r="I2137" s="3">
        <v>1</v>
      </c>
      <c r="J2137" s="3" t="s">
        <v>20</v>
      </c>
      <c r="L2137" s="3" t="s">
        <v>1601</v>
      </c>
      <c r="M2137" s="3">
        <v>2004</v>
      </c>
      <c r="N2137" s="3" t="s">
        <v>61</v>
      </c>
      <c r="O2137" s="3">
        <v>9</v>
      </c>
      <c r="P2137" s="5">
        <f t="shared" si="100"/>
        <v>38177</v>
      </c>
      <c r="Q2137" s="3">
        <f t="shared" si="101"/>
        <v>18</v>
      </c>
      <c r="R2137" s="3">
        <v>0</v>
      </c>
      <c r="S2137" s="99">
        <v>12890.06</v>
      </c>
      <c r="T2137" s="3" t="s">
        <v>24</v>
      </c>
      <c r="U2137" s="3" t="s">
        <v>23</v>
      </c>
      <c r="V2137" s="3" t="s">
        <v>137</v>
      </c>
    </row>
    <row r="2138" spans="1:22" x14ac:dyDescent="0.25">
      <c r="A2138" s="3" t="s">
        <v>203</v>
      </c>
      <c r="B2138" s="3">
        <v>52.9</v>
      </c>
      <c r="C2138" s="3" t="str" cm="1">
        <f t="array" ref="C2138">_xlfn.IFS($B2138&lt;18.5,"Underweight",$B2138&lt;24.9,"Normal Weight",$B2138&lt;29.9,"Overweight",TRUE,"Obesity")</f>
        <v>Obesity</v>
      </c>
      <c r="D2138" s="3">
        <v>5.34</v>
      </c>
      <c r="E2138" s="3" t="str">
        <f t="shared" si="99"/>
        <v>Normal</v>
      </c>
      <c r="F2138" s="3" t="s">
        <v>20</v>
      </c>
      <c r="G2138" s="3" t="s">
        <v>20</v>
      </c>
      <c r="H2138" s="3" t="s">
        <v>20</v>
      </c>
      <c r="I2138" s="3">
        <v>0</v>
      </c>
      <c r="J2138" s="3" t="s">
        <v>21</v>
      </c>
      <c r="L2138" s="3" t="s">
        <v>203</v>
      </c>
      <c r="M2138" s="3">
        <v>1977</v>
      </c>
      <c r="N2138" s="3" t="s">
        <v>51</v>
      </c>
      <c r="O2138" s="3">
        <v>27</v>
      </c>
      <c r="P2138" s="5">
        <f t="shared" si="100"/>
        <v>28364</v>
      </c>
      <c r="Q2138" s="3">
        <f t="shared" si="101"/>
        <v>45</v>
      </c>
      <c r="R2138" s="3">
        <v>2</v>
      </c>
      <c r="S2138" s="99">
        <v>41271.5</v>
      </c>
      <c r="T2138" s="3" t="s">
        <v>23</v>
      </c>
      <c r="U2138" s="3" t="s">
        <v>29</v>
      </c>
      <c r="V2138" s="3" t="s">
        <v>53</v>
      </c>
    </row>
    <row r="2139" spans="1:22" x14ac:dyDescent="0.25">
      <c r="A2139" s="3" t="s">
        <v>1603</v>
      </c>
      <c r="B2139" s="3">
        <v>41.2</v>
      </c>
      <c r="C2139" s="3" t="str" cm="1">
        <f t="array" ref="C2139">_xlfn.IFS($B2139&lt;18.5,"Underweight",$B2139&lt;24.9,"Normal Weight",$B2139&lt;29.9,"Overweight",TRUE,"Obesity")</f>
        <v>Obesity</v>
      </c>
      <c r="D2139" s="3">
        <v>4.95</v>
      </c>
      <c r="E2139" s="3" t="str">
        <f t="shared" si="99"/>
        <v>Normal</v>
      </c>
      <c r="F2139" s="3" t="s">
        <v>20</v>
      </c>
      <c r="G2139" s="3" t="s">
        <v>20</v>
      </c>
      <c r="H2139" s="3" t="s">
        <v>20</v>
      </c>
      <c r="I2139" s="3">
        <v>1</v>
      </c>
      <c r="J2139" s="3" t="s">
        <v>20</v>
      </c>
      <c r="L2139" s="3" t="s">
        <v>1603</v>
      </c>
      <c r="M2139" s="3">
        <v>1984</v>
      </c>
      <c r="N2139" s="3" t="s">
        <v>51</v>
      </c>
      <c r="O2139" s="3">
        <v>6</v>
      </c>
      <c r="P2139" s="5">
        <f t="shared" si="100"/>
        <v>30900</v>
      </c>
      <c r="Q2139" s="3">
        <f t="shared" si="101"/>
        <v>38</v>
      </c>
      <c r="R2139" s="3">
        <v>3</v>
      </c>
      <c r="S2139" s="99">
        <v>12870.31</v>
      </c>
      <c r="T2139" s="3" t="s">
        <v>24</v>
      </c>
      <c r="U2139" s="3" t="s">
        <v>24</v>
      </c>
      <c r="V2139" s="3" t="s">
        <v>33</v>
      </c>
    </row>
    <row r="2140" spans="1:22" x14ac:dyDescent="0.25">
      <c r="A2140" s="3" t="s">
        <v>1605</v>
      </c>
      <c r="B2140" s="3">
        <v>28.81</v>
      </c>
      <c r="C2140" s="3" t="str" cm="1">
        <f t="array" ref="C2140">_xlfn.IFS($B2140&lt;18.5,"Underweight",$B2140&lt;24.9,"Normal Weight",$B2140&lt;29.9,"Overweight",TRUE,"Obesity")</f>
        <v>Overweight</v>
      </c>
      <c r="D2140" s="3">
        <v>10.8</v>
      </c>
      <c r="E2140" s="3" t="str">
        <f t="shared" si="99"/>
        <v>Diabetes</v>
      </c>
      <c r="F2140" s="3" t="s">
        <v>21</v>
      </c>
      <c r="G2140" s="3" t="s">
        <v>20</v>
      </c>
      <c r="H2140" s="3" t="s">
        <v>21</v>
      </c>
      <c r="I2140" s="3">
        <v>1</v>
      </c>
      <c r="J2140" s="3" t="s">
        <v>20</v>
      </c>
      <c r="L2140" s="3" t="s">
        <v>1605</v>
      </c>
      <c r="M2140" s="3">
        <v>1963</v>
      </c>
      <c r="N2140" s="3" t="s">
        <v>47</v>
      </c>
      <c r="O2140" s="3">
        <v>27</v>
      </c>
      <c r="P2140" s="5">
        <f t="shared" si="100"/>
        <v>23281</v>
      </c>
      <c r="Q2140" s="3">
        <f t="shared" si="101"/>
        <v>59</v>
      </c>
      <c r="R2140" s="3">
        <v>0</v>
      </c>
      <c r="S2140" s="99">
        <v>12856.84</v>
      </c>
      <c r="T2140" s="3" t="s">
        <v>24</v>
      </c>
      <c r="U2140" s="3" t="s">
        <v>24</v>
      </c>
      <c r="V2140" s="3" t="s">
        <v>48</v>
      </c>
    </row>
    <row r="2141" spans="1:22" x14ac:dyDescent="0.25">
      <c r="A2141" s="3" t="s">
        <v>1607</v>
      </c>
      <c r="B2141" s="3">
        <v>37.409999999999997</v>
      </c>
      <c r="C2141" s="3" t="str" cm="1">
        <f t="array" ref="C2141">_xlfn.IFS($B2141&lt;18.5,"Underweight",$B2141&lt;24.9,"Normal Weight",$B2141&lt;29.9,"Overweight",TRUE,"Obesity")</f>
        <v>Obesity</v>
      </c>
      <c r="D2141" s="3">
        <v>7.21</v>
      </c>
      <c r="E2141" s="3" t="str">
        <f t="shared" si="99"/>
        <v>Diabetes</v>
      </c>
      <c r="F2141" s="3" t="s">
        <v>20</v>
      </c>
      <c r="G2141" s="3" t="s">
        <v>20</v>
      </c>
      <c r="H2141" s="3" t="s">
        <v>20</v>
      </c>
      <c r="I2141" s="3">
        <v>2</v>
      </c>
      <c r="J2141" s="3" t="s">
        <v>20</v>
      </c>
      <c r="L2141" s="3" t="s">
        <v>1607</v>
      </c>
      <c r="M2141" s="3">
        <v>1973</v>
      </c>
      <c r="N2141" s="3" t="s">
        <v>47</v>
      </c>
      <c r="O2141" s="3">
        <v>22</v>
      </c>
      <c r="P2141" s="5">
        <f t="shared" si="100"/>
        <v>26929</v>
      </c>
      <c r="Q2141" s="3">
        <f t="shared" si="101"/>
        <v>49</v>
      </c>
      <c r="R2141" s="3">
        <v>0</v>
      </c>
      <c r="S2141" s="99">
        <v>12852.37</v>
      </c>
      <c r="T2141" s="3" t="s">
        <v>24</v>
      </c>
      <c r="U2141" s="3" t="s">
        <v>23</v>
      </c>
      <c r="V2141" s="3" t="s">
        <v>33</v>
      </c>
    </row>
    <row r="2142" spans="1:22" x14ac:dyDescent="0.25">
      <c r="A2142" s="3" t="s">
        <v>1609</v>
      </c>
      <c r="B2142" s="3">
        <v>52.54</v>
      </c>
      <c r="C2142" s="3" t="str" cm="1">
        <f t="array" ref="C2142">_xlfn.IFS($B2142&lt;18.5,"Underweight",$B2142&lt;24.9,"Normal Weight",$B2142&lt;29.9,"Overweight",TRUE,"Obesity")</f>
        <v>Obesity</v>
      </c>
      <c r="D2142" s="3">
        <v>5.12</v>
      </c>
      <c r="E2142" s="3" t="str">
        <f t="shared" si="99"/>
        <v>Normal</v>
      </c>
      <c r="F2142" s="3" t="s">
        <v>20</v>
      </c>
      <c r="G2142" s="3" t="s">
        <v>20</v>
      </c>
      <c r="H2142" s="3" t="s">
        <v>21</v>
      </c>
      <c r="I2142" s="3">
        <v>1</v>
      </c>
      <c r="J2142" s="3" t="s">
        <v>20</v>
      </c>
      <c r="L2142" s="3" t="s">
        <v>1609</v>
      </c>
      <c r="M2142" s="3">
        <v>1993</v>
      </c>
      <c r="N2142" s="3" t="s">
        <v>47</v>
      </c>
      <c r="O2142" s="3">
        <v>27</v>
      </c>
      <c r="P2142" s="5">
        <f t="shared" si="100"/>
        <v>34239</v>
      </c>
      <c r="Q2142" s="3">
        <f t="shared" si="101"/>
        <v>29</v>
      </c>
      <c r="R2142" s="3">
        <v>0</v>
      </c>
      <c r="S2142" s="99">
        <v>12847.24</v>
      </c>
      <c r="T2142" s="3" t="s">
        <v>24</v>
      </c>
      <c r="U2142" s="3" t="s">
        <v>29</v>
      </c>
      <c r="V2142" s="3" t="s">
        <v>33</v>
      </c>
    </row>
    <row r="2143" spans="1:22" x14ac:dyDescent="0.25">
      <c r="A2143" s="3" t="s">
        <v>1611</v>
      </c>
      <c r="B2143" s="3">
        <v>17.29</v>
      </c>
      <c r="C2143" s="3" t="str" cm="1">
        <f t="array" ref="C2143">_xlfn.IFS($B2143&lt;18.5,"Underweight",$B2143&lt;24.9,"Normal Weight",$B2143&lt;29.9,"Overweight",TRUE,"Obesity")</f>
        <v>Underweight</v>
      </c>
      <c r="D2143" s="3">
        <v>4.62</v>
      </c>
      <c r="E2143" s="3" t="str">
        <f t="shared" si="99"/>
        <v>Normal</v>
      </c>
      <c r="F2143" s="3" t="s">
        <v>20</v>
      </c>
      <c r="G2143" s="3" t="s">
        <v>117</v>
      </c>
      <c r="H2143" s="3" t="s">
        <v>20</v>
      </c>
      <c r="I2143" s="3">
        <v>1</v>
      </c>
      <c r="J2143" s="3" t="s">
        <v>21</v>
      </c>
      <c r="L2143" s="3" t="s">
        <v>1611</v>
      </c>
      <c r="M2143" s="3">
        <v>2004</v>
      </c>
      <c r="N2143" s="3" t="s">
        <v>56</v>
      </c>
      <c r="O2143" s="3">
        <v>9</v>
      </c>
      <c r="P2143" s="5">
        <f t="shared" si="100"/>
        <v>38300</v>
      </c>
      <c r="Q2143" s="3">
        <f t="shared" si="101"/>
        <v>18</v>
      </c>
      <c r="R2143" s="3">
        <v>2</v>
      </c>
      <c r="S2143" s="99">
        <v>12829.46</v>
      </c>
      <c r="T2143" s="3" t="s">
        <v>24</v>
      </c>
      <c r="U2143" s="3" t="s">
        <v>24</v>
      </c>
      <c r="V2143" s="3" t="s">
        <v>39</v>
      </c>
    </row>
    <row r="2144" spans="1:22" x14ac:dyDescent="0.25">
      <c r="A2144" s="3" t="s">
        <v>1612</v>
      </c>
      <c r="B2144" s="3">
        <v>31.74</v>
      </c>
      <c r="C2144" s="3" t="str" cm="1">
        <f t="array" ref="C2144">_xlfn.IFS($B2144&lt;18.5,"Underweight",$B2144&lt;24.9,"Normal Weight",$B2144&lt;29.9,"Overweight",TRUE,"Obesity")</f>
        <v>Obesity</v>
      </c>
      <c r="D2144" s="3">
        <v>7.68</v>
      </c>
      <c r="E2144" s="3" t="str">
        <f t="shared" si="99"/>
        <v>Diabetes</v>
      </c>
      <c r="F2144" s="3" t="s">
        <v>21</v>
      </c>
      <c r="G2144" s="3" t="s">
        <v>20</v>
      </c>
      <c r="H2144" s="3" t="s">
        <v>20</v>
      </c>
      <c r="I2144" s="3">
        <v>0</v>
      </c>
      <c r="J2144" s="3" t="s">
        <v>20</v>
      </c>
      <c r="L2144" s="3" t="s">
        <v>1612</v>
      </c>
      <c r="M2144" s="3">
        <v>1967</v>
      </c>
      <c r="N2144" s="3" t="s">
        <v>47</v>
      </c>
      <c r="O2144" s="3">
        <v>25</v>
      </c>
      <c r="P2144" s="5">
        <f t="shared" si="100"/>
        <v>24740</v>
      </c>
      <c r="Q2144" s="3">
        <f t="shared" si="101"/>
        <v>55</v>
      </c>
      <c r="R2144" s="3">
        <v>0</v>
      </c>
      <c r="S2144" s="99">
        <v>12823.25</v>
      </c>
      <c r="T2144" s="3" t="s">
        <v>24</v>
      </c>
      <c r="U2144" s="3" t="s">
        <v>24</v>
      </c>
      <c r="V2144" s="3" t="s">
        <v>48</v>
      </c>
    </row>
    <row r="2145" spans="1:22" x14ac:dyDescent="0.25">
      <c r="A2145" s="3" t="s">
        <v>1614</v>
      </c>
      <c r="B2145" s="3">
        <v>26.504999999999999</v>
      </c>
      <c r="C2145" s="3" t="str" cm="1">
        <f t="array" ref="C2145">_xlfn.IFS($B2145&lt;18.5,"Underweight",$B2145&lt;24.9,"Normal Weight",$B2145&lt;29.9,"Overweight",TRUE,"Obesity")</f>
        <v>Overweight</v>
      </c>
      <c r="D2145" s="3">
        <v>6.79</v>
      </c>
      <c r="E2145" s="3" t="str">
        <f t="shared" si="99"/>
        <v>Diabetes</v>
      </c>
      <c r="F2145" s="3" t="s">
        <v>21</v>
      </c>
      <c r="G2145" s="3" t="s">
        <v>20</v>
      </c>
      <c r="H2145" s="3" t="s">
        <v>21</v>
      </c>
      <c r="I2145" s="3">
        <v>1</v>
      </c>
      <c r="J2145" s="3" t="s">
        <v>20</v>
      </c>
      <c r="L2145" s="3" t="s">
        <v>1614</v>
      </c>
      <c r="M2145" s="3">
        <v>1963</v>
      </c>
      <c r="N2145" s="3" t="s">
        <v>61</v>
      </c>
      <c r="O2145" s="3">
        <v>20</v>
      </c>
      <c r="P2145" s="5">
        <f t="shared" si="100"/>
        <v>23212</v>
      </c>
      <c r="Q2145" s="3">
        <f t="shared" si="101"/>
        <v>59</v>
      </c>
      <c r="R2145" s="3">
        <v>0</v>
      </c>
      <c r="S2145" s="99">
        <v>12815.44</v>
      </c>
      <c r="T2145" s="3" t="s">
        <v>24</v>
      </c>
      <c r="U2145" s="3" t="s">
        <v>24</v>
      </c>
      <c r="V2145" s="3" t="s">
        <v>119</v>
      </c>
    </row>
    <row r="2146" spans="1:22" x14ac:dyDescent="0.25">
      <c r="A2146" s="3" t="s">
        <v>1616</v>
      </c>
      <c r="B2146" s="3">
        <v>36.479999999999997</v>
      </c>
      <c r="C2146" s="3" t="str" cm="1">
        <f t="array" ref="C2146">_xlfn.IFS($B2146&lt;18.5,"Underweight",$B2146&lt;24.9,"Normal Weight",$B2146&lt;29.9,"Overweight",TRUE,"Obesity")</f>
        <v>Obesity</v>
      </c>
      <c r="D2146" s="3">
        <v>11.09</v>
      </c>
      <c r="E2146" s="3" t="str">
        <f t="shared" si="99"/>
        <v>Diabetes</v>
      </c>
      <c r="F2146" s="3" t="s">
        <v>20</v>
      </c>
      <c r="G2146" s="3" t="s">
        <v>20</v>
      </c>
      <c r="H2146" s="3" t="s">
        <v>20</v>
      </c>
      <c r="I2146" s="3">
        <v>0</v>
      </c>
      <c r="J2146" s="3" t="s">
        <v>20</v>
      </c>
      <c r="L2146" s="3" t="s">
        <v>1616</v>
      </c>
      <c r="M2146" s="3">
        <v>1978</v>
      </c>
      <c r="N2146" s="3" t="s">
        <v>61</v>
      </c>
      <c r="O2146" s="3">
        <v>24</v>
      </c>
      <c r="P2146" s="5">
        <f t="shared" si="100"/>
        <v>28695</v>
      </c>
      <c r="Q2146" s="3">
        <f t="shared" si="101"/>
        <v>44</v>
      </c>
      <c r="R2146" s="3">
        <v>0</v>
      </c>
      <c r="S2146" s="99">
        <v>12797.21</v>
      </c>
      <c r="T2146" s="3" t="s">
        <v>24</v>
      </c>
      <c r="U2146" s="3" t="s">
        <v>23</v>
      </c>
      <c r="V2146" s="3" t="s">
        <v>119</v>
      </c>
    </row>
    <row r="2147" spans="1:22" x14ac:dyDescent="0.25">
      <c r="A2147" s="3" t="s">
        <v>1618</v>
      </c>
      <c r="B2147" s="3">
        <v>39.159999999999997</v>
      </c>
      <c r="C2147" s="3" t="str" cm="1">
        <f t="array" ref="C2147">_xlfn.IFS($B2147&lt;18.5,"Underweight",$B2147&lt;24.9,"Normal Weight",$B2147&lt;29.9,"Overweight",TRUE,"Obesity")</f>
        <v>Obesity</v>
      </c>
      <c r="D2147" s="3">
        <v>5.24</v>
      </c>
      <c r="E2147" s="3" t="str">
        <f t="shared" si="99"/>
        <v>Normal</v>
      </c>
      <c r="F2147" s="3" t="s">
        <v>21</v>
      </c>
      <c r="G2147" s="3" t="s">
        <v>20</v>
      </c>
      <c r="H2147" s="3" t="s">
        <v>21</v>
      </c>
      <c r="I2147" s="3">
        <v>1</v>
      </c>
      <c r="J2147" s="3" t="s">
        <v>20</v>
      </c>
      <c r="L2147" s="3" t="s">
        <v>1618</v>
      </c>
      <c r="M2147" s="3">
        <v>1983</v>
      </c>
      <c r="N2147" s="3" t="s">
        <v>22</v>
      </c>
      <c r="O2147" s="3">
        <v>29</v>
      </c>
      <c r="P2147" s="5">
        <f t="shared" si="100"/>
        <v>30618</v>
      </c>
      <c r="Q2147" s="3">
        <f t="shared" si="101"/>
        <v>39</v>
      </c>
      <c r="R2147" s="3">
        <v>3</v>
      </c>
      <c r="S2147" s="99">
        <v>12788.18</v>
      </c>
      <c r="T2147" s="3" t="s">
        <v>24</v>
      </c>
      <c r="U2147" s="3" t="s">
        <v>23</v>
      </c>
      <c r="V2147" s="3" t="s">
        <v>36</v>
      </c>
    </row>
    <row r="2148" spans="1:22" x14ac:dyDescent="0.25">
      <c r="A2148" s="3" t="s">
        <v>1620</v>
      </c>
      <c r="B2148" s="3">
        <v>28.22</v>
      </c>
      <c r="C2148" s="3" t="str" cm="1">
        <f t="array" ref="C2148">_xlfn.IFS($B2148&lt;18.5,"Underweight",$B2148&lt;24.9,"Normal Weight",$B2148&lt;29.9,"Overweight",TRUE,"Obesity")</f>
        <v>Overweight</v>
      </c>
      <c r="D2148" s="3">
        <v>7.51</v>
      </c>
      <c r="E2148" s="3" t="str">
        <f t="shared" si="99"/>
        <v>Diabetes</v>
      </c>
      <c r="F2148" s="3" t="s">
        <v>21</v>
      </c>
      <c r="G2148" s="3" t="s">
        <v>20</v>
      </c>
      <c r="H2148" s="3" t="s">
        <v>21</v>
      </c>
      <c r="I2148" s="3">
        <v>1</v>
      </c>
      <c r="J2148" s="3" t="s">
        <v>20</v>
      </c>
      <c r="L2148" s="3" t="s">
        <v>1620</v>
      </c>
      <c r="M2148" s="3">
        <v>1963</v>
      </c>
      <c r="N2148" s="3" t="s">
        <v>28</v>
      </c>
      <c r="O2148" s="3">
        <v>5</v>
      </c>
      <c r="P2148" s="5">
        <f t="shared" si="100"/>
        <v>23350</v>
      </c>
      <c r="Q2148" s="3">
        <f t="shared" si="101"/>
        <v>59</v>
      </c>
      <c r="R2148" s="3">
        <v>0</v>
      </c>
      <c r="S2148" s="99">
        <v>12788.03</v>
      </c>
      <c r="T2148" s="3" t="s">
        <v>24</v>
      </c>
      <c r="U2148" s="3" t="s">
        <v>24</v>
      </c>
      <c r="V2148" s="3" t="s">
        <v>42</v>
      </c>
    </row>
    <row r="2149" spans="1:22" x14ac:dyDescent="0.25">
      <c r="A2149" s="3" t="s">
        <v>205</v>
      </c>
      <c r="B2149" s="3">
        <v>45.41</v>
      </c>
      <c r="C2149" s="3" t="str" cm="1">
        <f t="array" ref="C2149">_xlfn.IFS($B2149&lt;18.5,"Underweight",$B2149&lt;24.9,"Normal Weight",$B2149&lt;29.9,"Overweight",TRUE,"Obesity")</f>
        <v>Obesity</v>
      </c>
      <c r="D2149" s="3">
        <v>4.03</v>
      </c>
      <c r="E2149" s="3" t="str">
        <f t="shared" si="99"/>
        <v>Normal</v>
      </c>
      <c r="F2149" s="3" t="s">
        <v>21</v>
      </c>
      <c r="G2149" s="3" t="s">
        <v>20</v>
      </c>
      <c r="H2149" s="3" t="s">
        <v>20</v>
      </c>
      <c r="I2149" s="3">
        <v>1</v>
      </c>
      <c r="J2149" s="3" t="s">
        <v>21</v>
      </c>
      <c r="L2149" s="3" t="s">
        <v>205</v>
      </c>
      <c r="M2149" s="3">
        <v>1964</v>
      </c>
      <c r="N2149" s="3" t="s">
        <v>32</v>
      </c>
      <c r="O2149" s="3">
        <v>6</v>
      </c>
      <c r="P2149" s="5">
        <f t="shared" si="100"/>
        <v>23534</v>
      </c>
      <c r="Q2149" s="3">
        <f t="shared" si="101"/>
        <v>59</v>
      </c>
      <c r="R2149" s="3">
        <v>0</v>
      </c>
      <c r="S2149" s="99">
        <v>41250.39</v>
      </c>
      <c r="T2149" s="3" t="s">
        <v>23</v>
      </c>
      <c r="U2149" s="3" t="s">
        <v>24</v>
      </c>
      <c r="V2149" s="3" t="s">
        <v>53</v>
      </c>
    </row>
    <row r="2150" spans="1:22" x14ac:dyDescent="0.25">
      <c r="A2150" s="3" t="s">
        <v>1622</v>
      </c>
      <c r="B2150" s="3">
        <v>35</v>
      </c>
      <c r="C2150" s="3" t="str" cm="1">
        <f t="array" ref="C2150">_xlfn.IFS($B2150&lt;18.5,"Underweight",$B2150&lt;24.9,"Normal Weight",$B2150&lt;29.9,"Overweight",TRUE,"Obesity")</f>
        <v>Obesity</v>
      </c>
      <c r="D2150" s="3">
        <v>4.13</v>
      </c>
      <c r="E2150" s="3" t="str">
        <f t="shared" si="99"/>
        <v>Normal</v>
      </c>
      <c r="F2150" s="3" t="s">
        <v>20</v>
      </c>
      <c r="G2150" s="3" t="s">
        <v>20</v>
      </c>
      <c r="H2150" s="3" t="s">
        <v>20</v>
      </c>
      <c r="I2150" s="3">
        <v>2</v>
      </c>
      <c r="J2150" s="3" t="s">
        <v>20</v>
      </c>
      <c r="L2150" s="3" t="s">
        <v>1622</v>
      </c>
      <c r="M2150" s="3">
        <v>1972</v>
      </c>
      <c r="N2150" s="3" t="s">
        <v>22</v>
      </c>
      <c r="O2150" s="3">
        <v>7</v>
      </c>
      <c r="P2150" s="5">
        <f t="shared" si="100"/>
        <v>26579</v>
      </c>
      <c r="Q2150" s="3">
        <f t="shared" si="101"/>
        <v>50</v>
      </c>
      <c r="R2150" s="3">
        <v>0</v>
      </c>
      <c r="S2150" s="99">
        <v>12776.05</v>
      </c>
      <c r="T2150" s="3" t="s">
        <v>24</v>
      </c>
      <c r="U2150" s="3" t="s">
        <v>24</v>
      </c>
      <c r="V2150" s="3" t="s">
        <v>36</v>
      </c>
    </row>
    <row r="2151" spans="1:22" x14ac:dyDescent="0.25">
      <c r="A2151" s="3" t="s">
        <v>1624</v>
      </c>
      <c r="B2151" s="3">
        <v>36.24</v>
      </c>
      <c r="C2151" s="3" t="str" cm="1">
        <f t="array" ref="C2151">_xlfn.IFS($B2151&lt;18.5,"Underweight",$B2151&lt;24.9,"Normal Weight",$B2151&lt;29.9,"Overweight",TRUE,"Obesity")</f>
        <v>Obesity</v>
      </c>
      <c r="D2151" s="3">
        <v>8.3800000000000008</v>
      </c>
      <c r="E2151" s="3" t="str">
        <f t="shared" si="99"/>
        <v>Diabetes</v>
      </c>
      <c r="F2151" s="3" t="s">
        <v>21</v>
      </c>
      <c r="G2151" s="3" t="s">
        <v>20</v>
      </c>
      <c r="H2151" s="3" t="s">
        <v>20</v>
      </c>
      <c r="I2151" s="3">
        <v>1</v>
      </c>
      <c r="J2151" s="3" t="s">
        <v>20</v>
      </c>
      <c r="L2151" s="3" t="s">
        <v>1624</v>
      </c>
      <c r="M2151" s="3">
        <v>1975</v>
      </c>
      <c r="N2151" s="3" t="s">
        <v>47</v>
      </c>
      <c r="O2151" s="3">
        <v>25</v>
      </c>
      <c r="P2151" s="5">
        <f t="shared" si="100"/>
        <v>27662</v>
      </c>
      <c r="Q2151" s="3">
        <f t="shared" si="101"/>
        <v>47</v>
      </c>
      <c r="R2151" s="3">
        <v>1</v>
      </c>
      <c r="S2151" s="99">
        <v>12770.27</v>
      </c>
      <c r="T2151" s="3" t="s">
        <v>24</v>
      </c>
      <c r="U2151" s="3" t="s">
        <v>24</v>
      </c>
      <c r="V2151" s="3" t="s">
        <v>48</v>
      </c>
    </row>
    <row r="2152" spans="1:22" x14ac:dyDescent="0.25">
      <c r="A2152" s="3" t="s">
        <v>1626</v>
      </c>
      <c r="B2152" s="3">
        <v>36.954999999999998</v>
      </c>
      <c r="C2152" s="3" t="str" cm="1">
        <f t="array" ref="C2152">_xlfn.IFS($B2152&lt;18.5,"Underweight",$B2152&lt;24.9,"Normal Weight",$B2152&lt;29.9,"Overweight",TRUE,"Obesity")</f>
        <v>Obesity</v>
      </c>
      <c r="D2152" s="3">
        <v>8.07</v>
      </c>
      <c r="E2152" s="3" t="str">
        <f t="shared" si="99"/>
        <v>Diabetes</v>
      </c>
      <c r="F2152" s="3" t="s">
        <v>20</v>
      </c>
      <c r="G2152" s="3" t="s">
        <v>20</v>
      </c>
      <c r="H2152" s="3" t="s">
        <v>20</v>
      </c>
      <c r="I2152" s="3">
        <v>0</v>
      </c>
      <c r="J2152" s="3" t="s">
        <v>20</v>
      </c>
      <c r="L2152" s="3" t="s">
        <v>1626</v>
      </c>
      <c r="M2152" s="3">
        <v>1962</v>
      </c>
      <c r="N2152" s="3" t="s">
        <v>22</v>
      </c>
      <c r="O2152" s="3">
        <v>1</v>
      </c>
      <c r="P2152" s="5">
        <f t="shared" si="100"/>
        <v>22920</v>
      </c>
      <c r="Q2152" s="3">
        <f t="shared" si="101"/>
        <v>60</v>
      </c>
      <c r="R2152" s="3">
        <v>0</v>
      </c>
      <c r="S2152" s="99">
        <v>12741.17</v>
      </c>
      <c r="T2152" s="3" t="s">
        <v>24</v>
      </c>
      <c r="U2152" s="3" t="s">
        <v>23</v>
      </c>
      <c r="V2152" s="3" t="s">
        <v>227</v>
      </c>
    </row>
    <row r="2153" spans="1:22" x14ac:dyDescent="0.25">
      <c r="A2153" s="3" t="s">
        <v>1628</v>
      </c>
      <c r="B2153" s="3">
        <v>29.64</v>
      </c>
      <c r="C2153" s="3" t="str" cm="1">
        <f t="array" ref="C2153">_xlfn.IFS($B2153&lt;18.5,"Underweight",$B2153&lt;24.9,"Normal Weight",$B2153&lt;29.9,"Overweight",TRUE,"Obesity")</f>
        <v>Overweight</v>
      </c>
      <c r="D2153" s="3">
        <v>8.9499999999999993</v>
      </c>
      <c r="E2153" s="3" t="str">
        <f t="shared" si="99"/>
        <v>Diabetes</v>
      </c>
      <c r="F2153" s="3" t="s">
        <v>20</v>
      </c>
      <c r="G2153" s="3" t="s">
        <v>20</v>
      </c>
      <c r="H2153" s="3" t="s">
        <v>20</v>
      </c>
      <c r="I2153" s="3">
        <v>0</v>
      </c>
      <c r="J2153" s="3" t="s">
        <v>20</v>
      </c>
      <c r="L2153" s="3" t="s">
        <v>1628</v>
      </c>
      <c r="M2153" s="3">
        <v>1962</v>
      </c>
      <c r="N2153" s="3" t="s">
        <v>47</v>
      </c>
      <c r="O2153" s="3">
        <v>2</v>
      </c>
      <c r="P2153" s="5">
        <f t="shared" si="100"/>
        <v>22891</v>
      </c>
      <c r="Q2153" s="3">
        <f t="shared" si="101"/>
        <v>60</v>
      </c>
      <c r="R2153" s="3">
        <v>0</v>
      </c>
      <c r="S2153" s="99">
        <v>12731</v>
      </c>
      <c r="T2153" s="3" t="s">
        <v>24</v>
      </c>
      <c r="U2153" s="3" t="s">
        <v>24</v>
      </c>
      <c r="V2153" s="3" t="s">
        <v>39</v>
      </c>
    </row>
    <row r="2154" spans="1:22" x14ac:dyDescent="0.25">
      <c r="A2154" s="3" t="s">
        <v>1630</v>
      </c>
      <c r="B2154" s="3">
        <v>42.74</v>
      </c>
      <c r="C2154" s="3" t="str" cm="1">
        <f t="array" ref="C2154">_xlfn.IFS($B2154&lt;18.5,"Underweight",$B2154&lt;24.9,"Normal Weight",$B2154&lt;29.9,"Overweight",TRUE,"Obesity")</f>
        <v>Obesity</v>
      </c>
      <c r="D2154" s="3">
        <v>6.31</v>
      </c>
      <c r="E2154" s="3" t="str">
        <f t="shared" si="99"/>
        <v>Prediabetes</v>
      </c>
      <c r="F2154" s="3" t="s">
        <v>21</v>
      </c>
      <c r="G2154" s="3" t="s">
        <v>20</v>
      </c>
      <c r="H2154" s="3" t="s">
        <v>20</v>
      </c>
      <c r="I2154" s="3">
        <v>1</v>
      </c>
      <c r="J2154" s="3" t="s">
        <v>20</v>
      </c>
      <c r="L2154" s="3" t="s">
        <v>1630</v>
      </c>
      <c r="M2154" s="3">
        <v>1988</v>
      </c>
      <c r="N2154" s="3" t="s">
        <v>61</v>
      </c>
      <c r="O2154" s="3">
        <v>17</v>
      </c>
      <c r="P2154" s="5">
        <f t="shared" si="100"/>
        <v>32341</v>
      </c>
      <c r="Q2154" s="3">
        <f t="shared" si="101"/>
        <v>34</v>
      </c>
      <c r="R2154" s="3">
        <v>3</v>
      </c>
      <c r="S2154" s="99">
        <v>12718.21</v>
      </c>
      <c r="T2154" s="3" t="s">
        <v>24</v>
      </c>
      <c r="U2154" s="3" t="s">
        <v>23</v>
      </c>
      <c r="V2154" s="3" t="s">
        <v>36</v>
      </c>
    </row>
    <row r="2155" spans="1:22" x14ac:dyDescent="0.25">
      <c r="A2155" s="3" t="s">
        <v>1632</v>
      </c>
      <c r="B2155" s="3">
        <v>36.130000000000003</v>
      </c>
      <c r="C2155" s="3" t="str" cm="1">
        <f t="array" ref="C2155">_xlfn.IFS($B2155&lt;18.5,"Underweight",$B2155&lt;24.9,"Normal Weight",$B2155&lt;29.9,"Overweight",TRUE,"Obesity")</f>
        <v>Obesity</v>
      </c>
      <c r="D2155" s="3">
        <v>7.19</v>
      </c>
      <c r="E2155" s="3" t="str">
        <f t="shared" si="99"/>
        <v>Diabetes</v>
      </c>
      <c r="F2155" s="3" t="s">
        <v>21</v>
      </c>
      <c r="G2155" s="3" t="s">
        <v>20</v>
      </c>
      <c r="H2155" s="3" t="s">
        <v>20</v>
      </c>
      <c r="I2155" s="3">
        <v>2</v>
      </c>
      <c r="J2155" s="3" t="s">
        <v>20</v>
      </c>
      <c r="L2155" s="3" t="s">
        <v>1632</v>
      </c>
      <c r="M2155" s="3">
        <v>1970</v>
      </c>
      <c r="N2155" s="3" t="s">
        <v>61</v>
      </c>
      <c r="O2155" s="3">
        <v>8</v>
      </c>
      <c r="P2155" s="5">
        <f t="shared" si="100"/>
        <v>25757</v>
      </c>
      <c r="Q2155" s="3">
        <f t="shared" si="101"/>
        <v>52</v>
      </c>
      <c r="R2155" s="3">
        <v>0</v>
      </c>
      <c r="S2155" s="99">
        <v>12713</v>
      </c>
      <c r="T2155" s="3" t="s">
        <v>24</v>
      </c>
      <c r="U2155" s="3" t="s">
        <v>23</v>
      </c>
      <c r="V2155" s="3" t="s">
        <v>53</v>
      </c>
    </row>
    <row r="2156" spans="1:22" x14ac:dyDescent="0.25">
      <c r="A2156" s="3" t="s">
        <v>1633</v>
      </c>
      <c r="B2156" s="3">
        <v>31.55</v>
      </c>
      <c r="C2156" s="3" t="str" cm="1">
        <f t="array" ref="C2156">_xlfn.IFS($B2156&lt;18.5,"Underweight",$B2156&lt;24.9,"Normal Weight",$B2156&lt;29.9,"Overweight",TRUE,"Obesity")</f>
        <v>Obesity</v>
      </c>
      <c r="D2156" s="3">
        <v>6.11</v>
      </c>
      <c r="E2156" s="3" t="str">
        <f t="shared" si="99"/>
        <v>Prediabetes</v>
      </c>
      <c r="F2156" s="3" t="s">
        <v>21</v>
      </c>
      <c r="G2156" s="3" t="s">
        <v>20</v>
      </c>
      <c r="H2156" s="3" t="s">
        <v>20</v>
      </c>
      <c r="I2156" s="3">
        <v>1</v>
      </c>
      <c r="J2156" s="3" t="s">
        <v>20</v>
      </c>
      <c r="L2156" s="3" t="s">
        <v>1633</v>
      </c>
      <c r="M2156" s="3">
        <v>1964</v>
      </c>
      <c r="N2156" s="3" t="s">
        <v>56</v>
      </c>
      <c r="O2156" s="3">
        <v>28</v>
      </c>
      <c r="P2156" s="5">
        <f t="shared" si="100"/>
        <v>23709</v>
      </c>
      <c r="Q2156" s="3">
        <f t="shared" si="101"/>
        <v>58</v>
      </c>
      <c r="R2156" s="3">
        <v>0</v>
      </c>
      <c r="S2156" s="99">
        <v>12700.63</v>
      </c>
      <c r="T2156" s="3" t="s">
        <v>24</v>
      </c>
      <c r="U2156" s="3" t="s">
        <v>24</v>
      </c>
      <c r="V2156" s="3" t="s">
        <v>53</v>
      </c>
    </row>
    <row r="2157" spans="1:22" x14ac:dyDescent="0.25">
      <c r="A2157" s="3" t="s">
        <v>1635</v>
      </c>
      <c r="B2157" s="3">
        <v>52.75</v>
      </c>
      <c r="C2157" s="3" t="str" cm="1">
        <f t="array" ref="C2157">_xlfn.IFS($B2157&lt;18.5,"Underweight",$B2157&lt;24.9,"Normal Weight",$B2157&lt;29.9,"Overweight",TRUE,"Obesity")</f>
        <v>Obesity</v>
      </c>
      <c r="D2157" s="3">
        <v>6.02</v>
      </c>
      <c r="E2157" s="3" t="str">
        <f t="shared" si="99"/>
        <v>Prediabetes</v>
      </c>
      <c r="F2157" s="3" t="s">
        <v>20</v>
      </c>
      <c r="G2157" s="3" t="s">
        <v>20</v>
      </c>
      <c r="H2157" s="3" t="s">
        <v>20</v>
      </c>
      <c r="I2157" s="3">
        <v>1</v>
      </c>
      <c r="J2157" s="3" t="s">
        <v>20</v>
      </c>
      <c r="L2157" s="3" t="s">
        <v>1635</v>
      </c>
      <c r="M2157" s="3">
        <v>1992</v>
      </c>
      <c r="N2157" s="3" t="s">
        <v>61</v>
      </c>
      <c r="O2157" s="3">
        <v>7</v>
      </c>
      <c r="P2157" s="5">
        <f t="shared" si="100"/>
        <v>33792</v>
      </c>
      <c r="Q2157" s="3">
        <f t="shared" si="101"/>
        <v>30</v>
      </c>
      <c r="R2157" s="3">
        <v>0</v>
      </c>
      <c r="S2157" s="99">
        <v>12699.56</v>
      </c>
      <c r="T2157" s="3" t="s">
        <v>24</v>
      </c>
      <c r="U2157" s="3" t="s">
        <v>29</v>
      </c>
      <c r="V2157" s="3" t="s">
        <v>53</v>
      </c>
    </row>
    <row r="2158" spans="1:22" x14ac:dyDescent="0.25">
      <c r="A2158" s="3" t="s">
        <v>1637</v>
      </c>
      <c r="B2158" s="3">
        <v>36.67</v>
      </c>
      <c r="C2158" s="3" t="str" cm="1">
        <f t="array" ref="C2158">_xlfn.IFS($B2158&lt;18.5,"Underweight",$B2158&lt;24.9,"Normal Weight",$B2158&lt;29.9,"Overweight",TRUE,"Obesity")</f>
        <v>Obesity</v>
      </c>
      <c r="D2158" s="3">
        <v>11.86</v>
      </c>
      <c r="E2158" s="3" t="str">
        <f t="shared" si="99"/>
        <v>Diabetes</v>
      </c>
      <c r="F2158" s="3" t="s">
        <v>20</v>
      </c>
      <c r="G2158" s="3" t="s">
        <v>20</v>
      </c>
      <c r="H2158" s="3" t="s">
        <v>20</v>
      </c>
      <c r="I2158" s="3">
        <v>0</v>
      </c>
      <c r="J2158" s="3" t="s">
        <v>20</v>
      </c>
      <c r="L2158" s="3" t="s">
        <v>1637</v>
      </c>
      <c r="M2158" s="3">
        <v>1974</v>
      </c>
      <c r="N2158" s="3" t="s">
        <v>47</v>
      </c>
      <c r="O2158" s="3">
        <v>24</v>
      </c>
      <c r="P2158" s="5">
        <f t="shared" si="100"/>
        <v>27296</v>
      </c>
      <c r="Q2158" s="3">
        <f t="shared" si="101"/>
        <v>48</v>
      </c>
      <c r="R2158" s="3">
        <v>0</v>
      </c>
      <c r="S2158" s="99">
        <v>12697.48</v>
      </c>
      <c r="T2158" s="3" t="s">
        <v>24</v>
      </c>
      <c r="U2158" s="3" t="s">
        <v>24</v>
      </c>
      <c r="V2158" s="3" t="s">
        <v>48</v>
      </c>
    </row>
    <row r="2159" spans="1:22" x14ac:dyDescent="0.25">
      <c r="A2159" s="3" t="s">
        <v>1639</v>
      </c>
      <c r="B2159" s="3">
        <v>38.06</v>
      </c>
      <c r="C2159" s="3" t="str" cm="1">
        <f t="array" ref="C2159">_xlfn.IFS($B2159&lt;18.5,"Underweight",$B2159&lt;24.9,"Normal Weight",$B2159&lt;29.9,"Overweight",TRUE,"Obesity")</f>
        <v>Obesity</v>
      </c>
      <c r="D2159" s="3">
        <v>8.25</v>
      </c>
      <c r="E2159" s="3" t="str">
        <f t="shared" si="99"/>
        <v>Diabetes</v>
      </c>
      <c r="F2159" s="3" t="s">
        <v>20</v>
      </c>
      <c r="G2159" s="3" t="s">
        <v>20</v>
      </c>
      <c r="H2159" s="3" t="s">
        <v>20</v>
      </c>
      <c r="I2159" s="3">
        <v>0</v>
      </c>
      <c r="J2159" s="3" t="s">
        <v>20</v>
      </c>
      <c r="L2159" s="3" t="s">
        <v>1639</v>
      </c>
      <c r="M2159" s="3">
        <v>1962</v>
      </c>
      <c r="N2159" s="3" t="s">
        <v>51</v>
      </c>
      <c r="O2159" s="3">
        <v>27</v>
      </c>
      <c r="P2159" s="5">
        <f t="shared" si="100"/>
        <v>22885</v>
      </c>
      <c r="Q2159" s="3">
        <f t="shared" si="101"/>
        <v>60</v>
      </c>
      <c r="R2159" s="3">
        <v>0</v>
      </c>
      <c r="S2159" s="99">
        <v>12648.7</v>
      </c>
      <c r="T2159" s="3" t="s">
        <v>24</v>
      </c>
      <c r="U2159" s="3" t="s">
        <v>29</v>
      </c>
      <c r="V2159" s="3" t="s">
        <v>25</v>
      </c>
    </row>
    <row r="2160" spans="1:22" x14ac:dyDescent="0.25">
      <c r="A2160" s="3" t="s">
        <v>207</v>
      </c>
      <c r="B2160" s="3">
        <v>49.41</v>
      </c>
      <c r="C2160" s="3" t="str" cm="1">
        <f t="array" ref="C2160">_xlfn.IFS($B2160&lt;18.5,"Underweight",$B2160&lt;24.9,"Normal Weight",$B2160&lt;29.9,"Overweight",TRUE,"Obesity")</f>
        <v>Obesity</v>
      </c>
      <c r="D2160" s="3">
        <v>4.2300000000000004</v>
      </c>
      <c r="E2160" s="3" t="str">
        <f t="shared" si="99"/>
        <v>Normal</v>
      </c>
      <c r="F2160" s="3" t="s">
        <v>21</v>
      </c>
      <c r="G2160" s="3" t="s">
        <v>20</v>
      </c>
      <c r="H2160" s="3" t="s">
        <v>21</v>
      </c>
      <c r="I2160" s="3">
        <v>1</v>
      </c>
      <c r="J2160" s="3" t="s">
        <v>21</v>
      </c>
      <c r="L2160" s="3" t="s">
        <v>207</v>
      </c>
      <c r="M2160" s="3">
        <v>1969</v>
      </c>
      <c r="N2160" s="3" t="s">
        <v>51</v>
      </c>
      <c r="O2160" s="3">
        <v>8</v>
      </c>
      <c r="P2160" s="5">
        <f t="shared" si="100"/>
        <v>25423</v>
      </c>
      <c r="Q2160" s="3">
        <f t="shared" si="101"/>
        <v>53</v>
      </c>
      <c r="R2160" s="3">
        <v>0</v>
      </c>
      <c r="S2160" s="99">
        <v>41191.57</v>
      </c>
      <c r="T2160" s="3" t="s">
        <v>23</v>
      </c>
      <c r="U2160" s="3" t="s">
        <v>29</v>
      </c>
      <c r="V2160" s="3" t="s">
        <v>53</v>
      </c>
    </row>
    <row r="2161" spans="1:22" x14ac:dyDescent="0.25">
      <c r="A2161" s="3" t="s">
        <v>1641</v>
      </c>
      <c r="B2161" s="3">
        <v>38</v>
      </c>
      <c r="C2161" s="3" t="str" cm="1">
        <f t="array" ref="C2161">_xlfn.IFS($B2161&lt;18.5,"Underweight",$B2161&lt;24.9,"Normal Weight",$B2161&lt;29.9,"Overweight",TRUE,"Obesity")</f>
        <v>Obesity</v>
      </c>
      <c r="D2161" s="3">
        <v>8.1300000000000008</v>
      </c>
      <c r="E2161" s="3" t="str">
        <f t="shared" si="99"/>
        <v>Diabetes</v>
      </c>
      <c r="F2161" s="3" t="s">
        <v>20</v>
      </c>
      <c r="G2161" s="3" t="s">
        <v>20</v>
      </c>
      <c r="H2161" s="3" t="s">
        <v>20</v>
      </c>
      <c r="I2161" s="3">
        <v>0</v>
      </c>
      <c r="J2161" s="3" t="s">
        <v>20</v>
      </c>
      <c r="L2161" s="3" t="s">
        <v>1641</v>
      </c>
      <c r="M2161" s="3">
        <v>1965</v>
      </c>
      <c r="N2161" s="3" t="s">
        <v>47</v>
      </c>
      <c r="O2161" s="3">
        <v>14</v>
      </c>
      <c r="P2161" s="5">
        <f t="shared" si="100"/>
        <v>23999</v>
      </c>
      <c r="Q2161" s="3">
        <f t="shared" si="101"/>
        <v>57</v>
      </c>
      <c r="R2161" s="3">
        <v>2</v>
      </c>
      <c r="S2161" s="99">
        <v>12646.21</v>
      </c>
      <c r="T2161" s="3" t="s">
        <v>24</v>
      </c>
      <c r="U2161" s="3" t="s">
        <v>29</v>
      </c>
      <c r="V2161" s="3" t="s">
        <v>53</v>
      </c>
    </row>
    <row r="2162" spans="1:22" x14ac:dyDescent="0.25">
      <c r="A2162" s="3" t="s">
        <v>1643</v>
      </c>
      <c r="B2162" s="3">
        <v>35.1</v>
      </c>
      <c r="C2162" s="3" t="str" cm="1">
        <f t="array" ref="C2162">_xlfn.IFS($B2162&lt;18.5,"Underweight",$B2162&lt;24.9,"Normal Weight",$B2162&lt;29.9,"Overweight",TRUE,"Obesity")</f>
        <v>Obesity</v>
      </c>
      <c r="D2162" s="3">
        <v>10.1</v>
      </c>
      <c r="E2162" s="3" t="str">
        <f t="shared" si="99"/>
        <v>Diabetes</v>
      </c>
      <c r="F2162" s="3" t="s">
        <v>20</v>
      </c>
      <c r="G2162" s="3" t="s">
        <v>20</v>
      </c>
      <c r="H2162" s="3" t="s">
        <v>20</v>
      </c>
      <c r="I2162" s="3">
        <v>0</v>
      </c>
      <c r="J2162" s="3" t="s">
        <v>20</v>
      </c>
      <c r="L2162" s="3" t="s">
        <v>1643</v>
      </c>
      <c r="M2162" s="3">
        <v>1962</v>
      </c>
      <c r="N2162" s="3" t="s">
        <v>61</v>
      </c>
      <c r="O2162" s="3">
        <v>11</v>
      </c>
      <c r="P2162" s="5">
        <f t="shared" si="100"/>
        <v>22838</v>
      </c>
      <c r="Q2162" s="3">
        <f t="shared" si="101"/>
        <v>60</v>
      </c>
      <c r="R2162" s="3">
        <v>0</v>
      </c>
      <c r="S2162" s="99">
        <v>12644.59</v>
      </c>
      <c r="T2162" s="3" t="s">
        <v>24</v>
      </c>
      <c r="U2162" s="3" t="s">
        <v>29</v>
      </c>
      <c r="V2162" s="3" t="s">
        <v>53</v>
      </c>
    </row>
    <row r="2163" spans="1:22" x14ac:dyDescent="0.25">
      <c r="A2163" s="3" t="s">
        <v>1645</v>
      </c>
      <c r="B2163" s="3">
        <v>33.82</v>
      </c>
      <c r="C2163" s="3" t="str" cm="1">
        <f t="array" ref="C2163">_xlfn.IFS($B2163&lt;18.5,"Underweight",$B2163&lt;24.9,"Normal Weight",$B2163&lt;29.9,"Overweight",TRUE,"Obesity")</f>
        <v>Obesity</v>
      </c>
      <c r="D2163" s="3">
        <v>5.89</v>
      </c>
      <c r="E2163" s="3" t="str">
        <f t="shared" si="99"/>
        <v>Prediabetes</v>
      </c>
      <c r="F2163" s="3" t="s">
        <v>21</v>
      </c>
      <c r="G2163" s="3" t="s">
        <v>20</v>
      </c>
      <c r="H2163" s="3" t="s">
        <v>20</v>
      </c>
      <c r="I2163" s="3">
        <v>2</v>
      </c>
      <c r="J2163" s="3" t="s">
        <v>20</v>
      </c>
      <c r="L2163" s="3" t="s">
        <v>1645</v>
      </c>
      <c r="M2163" s="3">
        <v>1966</v>
      </c>
      <c r="N2163" s="3" t="s">
        <v>28</v>
      </c>
      <c r="O2163" s="3">
        <v>17</v>
      </c>
      <c r="P2163" s="5">
        <f t="shared" si="100"/>
        <v>24458</v>
      </c>
      <c r="Q2163" s="3">
        <f t="shared" si="101"/>
        <v>56</v>
      </c>
      <c r="R2163" s="3">
        <v>2</v>
      </c>
      <c r="S2163" s="99">
        <v>12643.38</v>
      </c>
      <c r="T2163" s="3" t="s">
        <v>24</v>
      </c>
      <c r="U2163" s="3" t="s">
        <v>23</v>
      </c>
      <c r="V2163" s="3" t="s">
        <v>33</v>
      </c>
    </row>
    <row r="2164" spans="1:22" x14ac:dyDescent="0.25">
      <c r="A2164" s="3" t="s">
        <v>1647</v>
      </c>
      <c r="B2164" s="3">
        <v>37.43</v>
      </c>
      <c r="C2164" s="3" t="str" cm="1">
        <f t="array" ref="C2164">_xlfn.IFS($B2164&lt;18.5,"Underweight",$B2164&lt;24.9,"Normal Weight",$B2164&lt;29.9,"Overweight",TRUE,"Obesity")</f>
        <v>Obesity</v>
      </c>
      <c r="D2164" s="3">
        <v>4.97</v>
      </c>
      <c r="E2164" s="3" t="str">
        <f t="shared" si="99"/>
        <v>Normal</v>
      </c>
      <c r="F2164" s="3" t="s">
        <v>20</v>
      </c>
      <c r="G2164" s="3" t="s">
        <v>20</v>
      </c>
      <c r="H2164" s="3" t="s">
        <v>20</v>
      </c>
      <c r="I2164" s="3">
        <v>2</v>
      </c>
      <c r="J2164" s="3" t="s">
        <v>20</v>
      </c>
      <c r="L2164" s="3" t="s">
        <v>1647</v>
      </c>
      <c r="M2164" s="3">
        <v>1972</v>
      </c>
      <c r="N2164" s="3" t="s">
        <v>47</v>
      </c>
      <c r="O2164" s="3">
        <v>5</v>
      </c>
      <c r="P2164" s="5">
        <f t="shared" si="100"/>
        <v>26547</v>
      </c>
      <c r="Q2164" s="3">
        <f t="shared" si="101"/>
        <v>50</v>
      </c>
      <c r="R2164" s="3">
        <v>0</v>
      </c>
      <c r="S2164" s="99">
        <v>12640.24</v>
      </c>
      <c r="T2164" s="3" t="s">
        <v>24</v>
      </c>
      <c r="U2164" s="3" t="s">
        <v>23</v>
      </c>
      <c r="V2164" s="3" t="s">
        <v>53</v>
      </c>
    </row>
    <row r="2165" spans="1:22" x14ac:dyDescent="0.25">
      <c r="A2165" s="3" t="s">
        <v>1649</v>
      </c>
      <c r="B2165" s="3">
        <v>30.5</v>
      </c>
      <c r="C2165" s="3" t="str" cm="1">
        <f t="array" ref="C2165">_xlfn.IFS($B2165&lt;18.5,"Underweight",$B2165&lt;24.9,"Normal Weight",$B2165&lt;29.9,"Overweight",TRUE,"Obesity")</f>
        <v>Obesity</v>
      </c>
      <c r="D2165" s="3">
        <v>9.9</v>
      </c>
      <c r="E2165" s="3" t="str">
        <f t="shared" si="99"/>
        <v>Diabetes</v>
      </c>
      <c r="F2165" s="3" t="s">
        <v>20</v>
      </c>
      <c r="G2165" s="3" t="s">
        <v>20</v>
      </c>
      <c r="H2165" s="3" t="s">
        <v>20</v>
      </c>
      <c r="I2165" s="3">
        <v>0</v>
      </c>
      <c r="J2165" s="3" t="s">
        <v>20</v>
      </c>
      <c r="L2165" s="3" t="s">
        <v>1649</v>
      </c>
      <c r="M2165" s="3">
        <v>1962</v>
      </c>
      <c r="N2165" s="3" t="s">
        <v>61</v>
      </c>
      <c r="O2165" s="3">
        <v>22</v>
      </c>
      <c r="P2165" s="5">
        <f t="shared" si="100"/>
        <v>22849</v>
      </c>
      <c r="Q2165" s="3">
        <f t="shared" si="101"/>
        <v>60</v>
      </c>
      <c r="R2165" s="3">
        <v>0</v>
      </c>
      <c r="S2165" s="99">
        <v>12638.2</v>
      </c>
      <c r="T2165" s="3" t="s">
        <v>24</v>
      </c>
      <c r="U2165" s="3" t="s">
        <v>23</v>
      </c>
      <c r="V2165" s="3" t="s">
        <v>53</v>
      </c>
    </row>
    <row r="2166" spans="1:22" x14ac:dyDescent="0.25">
      <c r="A2166" s="3" t="s">
        <v>1651</v>
      </c>
      <c r="B2166" s="3">
        <v>24.53</v>
      </c>
      <c r="C2166" s="3" t="str" cm="1">
        <f t="array" ref="C2166">_xlfn.IFS($B2166&lt;18.5,"Underweight",$B2166&lt;24.9,"Normal Weight",$B2166&lt;29.9,"Overweight",TRUE,"Obesity")</f>
        <v>Normal Weight</v>
      </c>
      <c r="D2166" s="3">
        <v>9.0500000000000007</v>
      </c>
      <c r="E2166" s="3" t="str">
        <f t="shared" si="99"/>
        <v>Diabetes</v>
      </c>
      <c r="F2166" s="3" t="s">
        <v>20</v>
      </c>
      <c r="G2166" s="3" t="s">
        <v>20</v>
      </c>
      <c r="H2166" s="3" t="s">
        <v>20</v>
      </c>
      <c r="I2166" s="3">
        <v>0</v>
      </c>
      <c r="J2166" s="3" t="s">
        <v>20</v>
      </c>
      <c r="L2166" s="3" t="s">
        <v>1651</v>
      </c>
      <c r="M2166" s="3">
        <v>1962</v>
      </c>
      <c r="N2166" s="3" t="s">
        <v>56</v>
      </c>
      <c r="O2166" s="3">
        <v>22</v>
      </c>
      <c r="P2166" s="5">
        <f t="shared" si="100"/>
        <v>22972</v>
      </c>
      <c r="Q2166" s="3">
        <f t="shared" si="101"/>
        <v>60</v>
      </c>
      <c r="R2166" s="3">
        <v>0</v>
      </c>
      <c r="S2166" s="99">
        <v>12629.9</v>
      </c>
      <c r="T2166" s="3" t="s">
        <v>24</v>
      </c>
      <c r="U2166" s="3" t="s">
        <v>24</v>
      </c>
      <c r="V2166" s="3" t="s">
        <v>25</v>
      </c>
    </row>
    <row r="2167" spans="1:22" x14ac:dyDescent="0.25">
      <c r="A2167" s="3" t="s">
        <v>1653</v>
      </c>
      <c r="B2167" s="3">
        <v>25.74</v>
      </c>
      <c r="C2167" s="3" t="str" cm="1">
        <f t="array" ref="C2167">_xlfn.IFS($B2167&lt;18.5,"Underweight",$B2167&lt;24.9,"Normal Weight",$B2167&lt;29.9,"Overweight",TRUE,"Obesity")</f>
        <v>Overweight</v>
      </c>
      <c r="D2167" s="3">
        <v>10.93</v>
      </c>
      <c r="E2167" s="3" t="str">
        <f t="shared" si="99"/>
        <v>Diabetes</v>
      </c>
      <c r="F2167" s="3" t="s">
        <v>20</v>
      </c>
      <c r="G2167" s="3" t="s">
        <v>20</v>
      </c>
      <c r="H2167" s="3" t="s">
        <v>20</v>
      </c>
      <c r="I2167" s="3">
        <v>0</v>
      </c>
      <c r="J2167" s="3" t="s">
        <v>20</v>
      </c>
      <c r="L2167" s="3" t="s">
        <v>1653</v>
      </c>
      <c r="M2167" s="3">
        <v>1965</v>
      </c>
      <c r="N2167" s="3" t="s">
        <v>22</v>
      </c>
      <c r="O2167" s="3">
        <v>4</v>
      </c>
      <c r="P2167" s="5">
        <f t="shared" si="100"/>
        <v>24019</v>
      </c>
      <c r="Q2167" s="3">
        <f t="shared" si="101"/>
        <v>57</v>
      </c>
      <c r="R2167" s="3">
        <v>2</v>
      </c>
      <c r="S2167" s="99">
        <v>12629.17</v>
      </c>
      <c r="T2167" s="3" t="s">
        <v>24</v>
      </c>
      <c r="U2167" s="3" t="s">
        <v>23</v>
      </c>
      <c r="V2167" s="3" t="s">
        <v>25</v>
      </c>
    </row>
    <row r="2168" spans="1:22" x14ac:dyDescent="0.25">
      <c r="A2168" s="3" t="s">
        <v>1654</v>
      </c>
      <c r="B2168" s="3">
        <v>34.08</v>
      </c>
      <c r="C2168" s="3" t="str" cm="1">
        <f t="array" ref="C2168">_xlfn.IFS($B2168&lt;18.5,"Underweight",$B2168&lt;24.9,"Normal Weight",$B2168&lt;29.9,"Overweight",TRUE,"Obesity")</f>
        <v>Obesity</v>
      </c>
      <c r="D2168" s="3">
        <v>7.58</v>
      </c>
      <c r="E2168" s="3" t="str">
        <f t="shared" si="99"/>
        <v>Diabetes</v>
      </c>
      <c r="F2168" s="3" t="s">
        <v>21</v>
      </c>
      <c r="G2168" s="3" t="s">
        <v>20</v>
      </c>
      <c r="H2168" s="3" t="s">
        <v>20</v>
      </c>
      <c r="I2168" s="3">
        <v>2</v>
      </c>
      <c r="J2168" s="3" t="s">
        <v>20</v>
      </c>
      <c r="L2168" s="3" t="s">
        <v>1654</v>
      </c>
      <c r="M2168" s="3">
        <v>1970</v>
      </c>
      <c r="N2168" s="3" t="s">
        <v>28</v>
      </c>
      <c r="O2168" s="3">
        <v>28</v>
      </c>
      <c r="P2168" s="5">
        <f t="shared" si="100"/>
        <v>25930</v>
      </c>
      <c r="Q2168" s="3">
        <f t="shared" si="101"/>
        <v>52</v>
      </c>
      <c r="R2168" s="3">
        <v>0</v>
      </c>
      <c r="S2168" s="99">
        <v>12624.74</v>
      </c>
      <c r="T2168" s="3" t="s">
        <v>24</v>
      </c>
      <c r="U2168" s="3" t="s">
        <v>23</v>
      </c>
      <c r="V2168" s="3" t="s">
        <v>33</v>
      </c>
    </row>
    <row r="2169" spans="1:22" x14ac:dyDescent="0.25">
      <c r="A2169" s="3" t="s">
        <v>1656</v>
      </c>
      <c r="B2169" s="3">
        <v>31.35</v>
      </c>
      <c r="C2169" s="3" t="str" cm="1">
        <f t="array" ref="C2169">_xlfn.IFS($B2169&lt;18.5,"Underweight",$B2169&lt;24.9,"Normal Weight",$B2169&lt;29.9,"Overweight",TRUE,"Obesity")</f>
        <v>Obesity</v>
      </c>
      <c r="D2169" s="3">
        <v>11</v>
      </c>
      <c r="E2169" s="3" t="str">
        <f t="shared" si="99"/>
        <v>Diabetes</v>
      </c>
      <c r="F2169" s="3" t="s">
        <v>21</v>
      </c>
      <c r="G2169" s="3" t="s">
        <v>20</v>
      </c>
      <c r="H2169" s="3" t="s">
        <v>21</v>
      </c>
      <c r="I2169" s="3">
        <v>1</v>
      </c>
      <c r="J2169" s="3" t="s">
        <v>20</v>
      </c>
      <c r="L2169" s="3" t="s">
        <v>1656</v>
      </c>
      <c r="M2169" s="3">
        <v>1963</v>
      </c>
      <c r="N2169" s="3" t="s">
        <v>51</v>
      </c>
      <c r="O2169" s="3">
        <v>19</v>
      </c>
      <c r="P2169" s="5">
        <f t="shared" si="100"/>
        <v>23242</v>
      </c>
      <c r="Q2169" s="3">
        <f t="shared" si="101"/>
        <v>59</v>
      </c>
      <c r="R2169" s="3">
        <v>0</v>
      </c>
      <c r="S2169" s="99">
        <v>12622.18</v>
      </c>
      <c r="T2169" s="3" t="s">
        <v>24</v>
      </c>
      <c r="U2169" s="3" t="s">
        <v>23</v>
      </c>
      <c r="V2169" s="3" t="s">
        <v>33</v>
      </c>
    </row>
    <row r="2170" spans="1:22" x14ac:dyDescent="0.25">
      <c r="A2170" s="3" t="s">
        <v>1658</v>
      </c>
      <c r="B2170" s="3">
        <v>26.79</v>
      </c>
      <c r="C2170" s="3" t="str" cm="1">
        <f t="array" ref="C2170">_xlfn.IFS($B2170&lt;18.5,"Underweight",$B2170&lt;24.9,"Normal Weight",$B2170&lt;29.9,"Overweight",TRUE,"Obesity")</f>
        <v>Overweight</v>
      </c>
      <c r="D2170" s="3">
        <v>5.0599999999999996</v>
      </c>
      <c r="E2170" s="3" t="str">
        <f t="shared" si="99"/>
        <v>Normal</v>
      </c>
      <c r="F2170" s="3" t="s">
        <v>20</v>
      </c>
      <c r="G2170" s="3" t="s">
        <v>20</v>
      </c>
      <c r="H2170" s="3" t="s">
        <v>20</v>
      </c>
      <c r="I2170" s="3">
        <v>1</v>
      </c>
      <c r="J2170" s="3" t="s">
        <v>20</v>
      </c>
      <c r="L2170" s="3" t="s">
        <v>1658</v>
      </c>
      <c r="M2170" s="3">
        <v>1998</v>
      </c>
      <c r="N2170" s="3" t="s">
        <v>56</v>
      </c>
      <c r="O2170" s="3">
        <v>18</v>
      </c>
      <c r="P2170" s="5">
        <f t="shared" si="100"/>
        <v>36117</v>
      </c>
      <c r="Q2170" s="3">
        <f t="shared" si="101"/>
        <v>24</v>
      </c>
      <c r="R2170" s="3">
        <v>1</v>
      </c>
      <c r="S2170" s="99">
        <v>12609.89</v>
      </c>
      <c r="T2170" s="3" t="s">
        <v>24</v>
      </c>
      <c r="U2170" s="3" t="s">
        <v>24</v>
      </c>
      <c r="V2170" s="3" t="s">
        <v>33</v>
      </c>
    </row>
    <row r="2171" spans="1:22" x14ac:dyDescent="0.25">
      <c r="A2171" s="3" t="s">
        <v>209</v>
      </c>
      <c r="B2171" s="3">
        <v>31.824999999999999</v>
      </c>
      <c r="C2171" s="3" t="str" cm="1">
        <f t="array" ref="C2171">_xlfn.IFS($B2171&lt;18.5,"Underweight",$B2171&lt;24.9,"Normal Weight",$B2171&lt;29.9,"Overweight",TRUE,"Obesity")</f>
        <v>Obesity</v>
      </c>
      <c r="D2171" s="3">
        <v>4.0599999999999996</v>
      </c>
      <c r="E2171" s="3" t="str">
        <f t="shared" si="99"/>
        <v>Normal</v>
      </c>
      <c r="F2171" s="3" t="s">
        <v>20</v>
      </c>
      <c r="G2171" s="3" t="s">
        <v>20</v>
      </c>
      <c r="H2171" s="3" t="s">
        <v>20</v>
      </c>
      <c r="I2171" s="3">
        <v>2</v>
      </c>
      <c r="J2171" s="3" t="s">
        <v>21</v>
      </c>
      <c r="L2171" s="3" t="s">
        <v>209</v>
      </c>
      <c r="M2171" s="3">
        <v>1972</v>
      </c>
      <c r="N2171" s="3" t="s">
        <v>47</v>
      </c>
      <c r="O2171" s="3">
        <v>6</v>
      </c>
      <c r="P2171" s="5">
        <f t="shared" si="100"/>
        <v>26548</v>
      </c>
      <c r="Q2171" s="3">
        <f t="shared" si="101"/>
        <v>50</v>
      </c>
      <c r="R2171" s="3">
        <v>0</v>
      </c>
      <c r="S2171" s="99">
        <v>41097.160000000003</v>
      </c>
      <c r="T2171" s="3" t="s">
        <v>23</v>
      </c>
      <c r="U2171" s="3" t="s">
        <v>24</v>
      </c>
      <c r="V2171" s="3" t="s">
        <v>39</v>
      </c>
    </row>
    <row r="2172" spans="1:22" x14ac:dyDescent="0.25">
      <c r="A2172" s="3" t="s">
        <v>1660</v>
      </c>
      <c r="B2172" s="3">
        <v>42.78</v>
      </c>
      <c r="C2172" s="3" t="str" cm="1">
        <f t="array" ref="C2172">_xlfn.IFS($B2172&lt;18.5,"Underweight",$B2172&lt;24.9,"Normal Weight",$B2172&lt;29.9,"Overweight",TRUE,"Obesity")</f>
        <v>Obesity</v>
      </c>
      <c r="D2172" s="3">
        <v>6.11</v>
      </c>
      <c r="E2172" s="3" t="str">
        <f t="shared" si="99"/>
        <v>Prediabetes</v>
      </c>
      <c r="F2172" s="3" t="s">
        <v>21</v>
      </c>
      <c r="G2172" s="3" t="s">
        <v>20</v>
      </c>
      <c r="H2172" s="3" t="s">
        <v>20</v>
      </c>
      <c r="I2172" s="3">
        <v>1</v>
      </c>
      <c r="J2172" s="3" t="s">
        <v>20</v>
      </c>
      <c r="L2172" s="3" t="s">
        <v>1660</v>
      </c>
      <c r="M2172" s="3">
        <v>1988</v>
      </c>
      <c r="N2172" s="3" t="s">
        <v>51</v>
      </c>
      <c r="O2172" s="3">
        <v>11</v>
      </c>
      <c r="P2172" s="5">
        <f t="shared" si="100"/>
        <v>32366</v>
      </c>
      <c r="Q2172" s="3">
        <f t="shared" si="101"/>
        <v>34</v>
      </c>
      <c r="R2172" s="3">
        <v>3</v>
      </c>
      <c r="S2172" s="99">
        <v>12600.46</v>
      </c>
      <c r="T2172" s="3" t="s">
        <v>24</v>
      </c>
      <c r="U2172" s="3" t="s">
        <v>23</v>
      </c>
      <c r="V2172" s="3" t="s">
        <v>134</v>
      </c>
    </row>
    <row r="2173" spans="1:22" x14ac:dyDescent="0.25">
      <c r="A2173" s="3" t="s">
        <v>1662</v>
      </c>
      <c r="B2173" s="3">
        <v>46.75</v>
      </c>
      <c r="C2173" s="3" t="str" cm="1">
        <f t="array" ref="C2173">_xlfn.IFS($B2173&lt;18.5,"Underweight",$B2173&lt;24.9,"Normal Weight",$B2173&lt;29.9,"Overweight",TRUE,"Obesity")</f>
        <v>Obesity</v>
      </c>
      <c r="D2173" s="3">
        <v>6.66</v>
      </c>
      <c r="E2173" s="3" t="str">
        <f t="shared" si="99"/>
        <v>Diabetes</v>
      </c>
      <c r="F2173" s="3" t="s">
        <v>21</v>
      </c>
      <c r="G2173" s="3" t="s">
        <v>20</v>
      </c>
      <c r="H2173" s="3" t="s">
        <v>20</v>
      </c>
      <c r="I2173" s="3">
        <v>2</v>
      </c>
      <c r="J2173" s="3" t="s">
        <v>20</v>
      </c>
      <c r="L2173" s="3" t="s">
        <v>1662</v>
      </c>
      <c r="M2173" s="3">
        <v>1970</v>
      </c>
      <c r="N2173" s="3" t="s">
        <v>32</v>
      </c>
      <c r="O2173" s="3">
        <v>18</v>
      </c>
      <c r="P2173" s="5">
        <f t="shared" si="100"/>
        <v>25737</v>
      </c>
      <c r="Q2173" s="3">
        <f t="shared" si="101"/>
        <v>52</v>
      </c>
      <c r="R2173" s="3">
        <v>5</v>
      </c>
      <c r="S2173" s="99">
        <v>12592.53</v>
      </c>
      <c r="T2173" s="3" t="s">
        <v>24</v>
      </c>
      <c r="U2173" s="3" t="s">
        <v>29</v>
      </c>
      <c r="V2173" s="3" t="s">
        <v>25</v>
      </c>
    </row>
    <row r="2174" spans="1:22" x14ac:dyDescent="0.25">
      <c r="A2174" s="3" t="s">
        <v>1664</v>
      </c>
      <c r="B2174" s="3">
        <v>32.15</v>
      </c>
      <c r="C2174" s="3" t="str" cm="1">
        <f t="array" ref="C2174">_xlfn.IFS($B2174&lt;18.5,"Underweight",$B2174&lt;24.9,"Normal Weight",$B2174&lt;29.9,"Overweight",TRUE,"Obesity")</f>
        <v>Obesity</v>
      </c>
      <c r="D2174" s="3">
        <v>4.0199999999999996</v>
      </c>
      <c r="E2174" s="3" t="str">
        <f t="shared" si="99"/>
        <v>Normal</v>
      </c>
      <c r="F2174" s="3" t="s">
        <v>21</v>
      </c>
      <c r="G2174" s="3" t="s">
        <v>20</v>
      </c>
      <c r="H2174" s="3" t="s">
        <v>21</v>
      </c>
      <c r="I2174" s="3">
        <v>1</v>
      </c>
      <c r="J2174" s="3" t="s">
        <v>20</v>
      </c>
      <c r="L2174" s="3" t="s">
        <v>1664</v>
      </c>
      <c r="M2174" s="3">
        <v>1969</v>
      </c>
      <c r="N2174" s="3" t="s">
        <v>56</v>
      </c>
      <c r="O2174" s="3">
        <v>26</v>
      </c>
      <c r="P2174" s="5">
        <f t="shared" si="100"/>
        <v>25533</v>
      </c>
      <c r="Q2174" s="3">
        <f t="shared" si="101"/>
        <v>53</v>
      </c>
      <c r="R2174" s="3">
        <v>0</v>
      </c>
      <c r="S2174" s="99">
        <v>12579.92</v>
      </c>
      <c r="T2174" s="3" t="s">
        <v>24</v>
      </c>
      <c r="U2174" s="3" t="s">
        <v>23</v>
      </c>
      <c r="V2174" s="3" t="s">
        <v>42</v>
      </c>
    </row>
    <row r="2175" spans="1:22" x14ac:dyDescent="0.25">
      <c r="A2175" s="3" t="s">
        <v>1666</v>
      </c>
      <c r="B2175" s="3">
        <v>43.4</v>
      </c>
      <c r="C2175" s="3" t="str" cm="1">
        <f t="array" ref="C2175">_xlfn.IFS($B2175&lt;18.5,"Underweight",$B2175&lt;24.9,"Normal Weight",$B2175&lt;29.9,"Overweight",TRUE,"Obesity")</f>
        <v>Obesity</v>
      </c>
      <c r="D2175" s="3">
        <v>8.81</v>
      </c>
      <c r="E2175" s="3" t="str">
        <f t="shared" si="99"/>
        <v>Diabetes</v>
      </c>
      <c r="F2175" s="3" t="s">
        <v>21</v>
      </c>
      <c r="G2175" s="3" t="s">
        <v>20</v>
      </c>
      <c r="H2175" s="3" t="s">
        <v>20</v>
      </c>
      <c r="I2175" s="3">
        <v>2</v>
      </c>
      <c r="J2175" s="3" t="s">
        <v>20</v>
      </c>
      <c r="L2175" s="3" t="s">
        <v>1666</v>
      </c>
      <c r="M2175" s="3">
        <v>1961</v>
      </c>
      <c r="N2175" s="3" t="s">
        <v>56</v>
      </c>
      <c r="O2175" s="3">
        <v>28</v>
      </c>
      <c r="P2175" s="5">
        <f t="shared" si="100"/>
        <v>22613</v>
      </c>
      <c r="Q2175" s="3">
        <f t="shared" si="101"/>
        <v>61</v>
      </c>
      <c r="R2175" s="3">
        <v>0</v>
      </c>
      <c r="S2175" s="99">
        <v>12574.05</v>
      </c>
      <c r="T2175" s="3" t="s">
        <v>24</v>
      </c>
      <c r="U2175" s="3" t="s">
        <v>23</v>
      </c>
      <c r="V2175" s="3" t="s">
        <v>53</v>
      </c>
    </row>
    <row r="2176" spans="1:22" x14ac:dyDescent="0.25">
      <c r="A2176" s="3" t="s">
        <v>1668</v>
      </c>
      <c r="B2176" s="3">
        <v>31.57</v>
      </c>
      <c r="C2176" s="3" t="str" cm="1">
        <f t="array" ref="C2176">_xlfn.IFS($B2176&lt;18.5,"Underweight",$B2176&lt;24.9,"Normal Weight",$B2176&lt;29.9,"Overweight",TRUE,"Obesity")</f>
        <v>Obesity</v>
      </c>
      <c r="D2176" s="3">
        <v>7.92</v>
      </c>
      <c r="E2176" s="3" t="str">
        <f t="shared" si="99"/>
        <v>Diabetes</v>
      </c>
      <c r="F2176" s="3" t="s">
        <v>21</v>
      </c>
      <c r="G2176" s="3" t="s">
        <v>20</v>
      </c>
      <c r="H2176" s="3" t="s">
        <v>20</v>
      </c>
      <c r="I2176" s="3">
        <v>2</v>
      </c>
      <c r="J2176" s="3" t="s">
        <v>20</v>
      </c>
      <c r="L2176" s="3" t="s">
        <v>1668</v>
      </c>
      <c r="M2176" s="3">
        <v>1961</v>
      </c>
      <c r="N2176" s="3" t="s">
        <v>56</v>
      </c>
      <c r="O2176" s="3">
        <v>28</v>
      </c>
      <c r="P2176" s="5">
        <f t="shared" si="100"/>
        <v>22613</v>
      </c>
      <c r="Q2176" s="3">
        <f t="shared" si="101"/>
        <v>61</v>
      </c>
      <c r="R2176" s="3">
        <v>0</v>
      </c>
      <c r="S2176" s="99">
        <v>12557.61</v>
      </c>
      <c r="T2176" s="3" t="s">
        <v>24</v>
      </c>
      <c r="U2176" s="3" t="s">
        <v>24</v>
      </c>
      <c r="V2176" s="3" t="s">
        <v>25</v>
      </c>
    </row>
    <row r="2177" spans="1:22" x14ac:dyDescent="0.25">
      <c r="A2177" s="3" t="s">
        <v>1670</v>
      </c>
      <c r="B2177" s="3">
        <v>24.32</v>
      </c>
      <c r="C2177" s="3" t="str" cm="1">
        <f t="array" ref="C2177">_xlfn.IFS($B2177&lt;18.5,"Underweight",$B2177&lt;24.9,"Normal Weight",$B2177&lt;29.9,"Overweight",TRUE,"Obesity")</f>
        <v>Normal Weight</v>
      </c>
      <c r="D2177" s="3">
        <v>7.48</v>
      </c>
      <c r="E2177" s="3" t="str">
        <f t="shared" si="99"/>
        <v>Diabetes</v>
      </c>
      <c r="F2177" s="3" t="s">
        <v>20</v>
      </c>
      <c r="G2177" s="3" t="s">
        <v>20</v>
      </c>
      <c r="H2177" s="3" t="s">
        <v>20</v>
      </c>
      <c r="I2177" s="3">
        <v>0</v>
      </c>
      <c r="J2177" s="3" t="s">
        <v>20</v>
      </c>
      <c r="L2177" s="3" t="s">
        <v>1670</v>
      </c>
      <c r="M2177" s="3">
        <v>1962</v>
      </c>
      <c r="N2177" s="3" t="s">
        <v>22</v>
      </c>
      <c r="O2177" s="3">
        <v>16</v>
      </c>
      <c r="P2177" s="5">
        <f t="shared" si="100"/>
        <v>22935</v>
      </c>
      <c r="Q2177" s="3">
        <f t="shared" si="101"/>
        <v>60</v>
      </c>
      <c r="R2177" s="3">
        <v>0</v>
      </c>
      <c r="S2177" s="99">
        <v>12523.6</v>
      </c>
      <c r="T2177" s="3" t="s">
        <v>24</v>
      </c>
      <c r="U2177" s="3" t="s">
        <v>24</v>
      </c>
      <c r="V2177" s="3" t="s">
        <v>33</v>
      </c>
    </row>
    <row r="2178" spans="1:22" x14ac:dyDescent="0.25">
      <c r="A2178" s="3" t="s">
        <v>1672</v>
      </c>
      <c r="B2178" s="3">
        <v>31.07</v>
      </c>
      <c r="C2178" s="3" t="str" cm="1">
        <f t="array" ref="C2178">_xlfn.IFS($B2178&lt;18.5,"Underweight",$B2178&lt;24.9,"Normal Weight",$B2178&lt;29.9,"Overweight",TRUE,"Obesity")</f>
        <v>Obesity</v>
      </c>
      <c r="D2178" s="3">
        <v>4.62</v>
      </c>
      <c r="E2178" s="3" t="str">
        <f t="shared" ref="E2178:E2241" si="102">IF($D2178&lt;5.7,"Normal",IF($D2178&lt;6.5,"Prediabetes","Diabetes"))</f>
        <v>Normal</v>
      </c>
      <c r="F2178" s="3" t="s">
        <v>21</v>
      </c>
      <c r="G2178" s="3" t="s">
        <v>20</v>
      </c>
      <c r="H2178" s="3" t="s">
        <v>20</v>
      </c>
      <c r="I2178" s="3">
        <v>2</v>
      </c>
      <c r="J2178" s="3" t="s">
        <v>20</v>
      </c>
      <c r="L2178" s="3" t="s">
        <v>1672</v>
      </c>
      <c r="M2178" s="3">
        <v>1966</v>
      </c>
      <c r="N2178" s="3" t="s">
        <v>61</v>
      </c>
      <c r="O2178" s="3">
        <v>12</v>
      </c>
      <c r="P2178" s="5">
        <f t="shared" ref="P2178:P2241" si="103">DATE($M2178,MONTH(1&amp;$N2178),$O2178)</f>
        <v>24300</v>
      </c>
      <c r="Q2178" s="3">
        <f t="shared" ref="Q2178:Q2241" si="104">DATEDIF($P2178,DATE(2023,6,8),"Y")</f>
        <v>56</v>
      </c>
      <c r="R2178" s="3">
        <v>0</v>
      </c>
      <c r="S2178" s="99">
        <v>12499.88</v>
      </c>
      <c r="T2178" s="3" t="s">
        <v>24</v>
      </c>
      <c r="U2178" s="3" t="s">
        <v>29</v>
      </c>
      <c r="V2178" s="3" t="s">
        <v>33</v>
      </c>
    </row>
    <row r="2179" spans="1:22" x14ac:dyDescent="0.25">
      <c r="A2179" s="3" t="s">
        <v>1674</v>
      </c>
      <c r="B2179" s="3">
        <v>35.814999999999998</v>
      </c>
      <c r="C2179" s="3" t="str" cm="1">
        <f t="array" ref="C2179">_xlfn.IFS($B2179&lt;18.5,"Underweight",$B2179&lt;24.9,"Normal Weight",$B2179&lt;29.9,"Overweight",TRUE,"Obesity")</f>
        <v>Obesity</v>
      </c>
      <c r="D2179" s="3">
        <v>8.4700000000000006</v>
      </c>
      <c r="E2179" s="3" t="str">
        <f t="shared" si="102"/>
        <v>Diabetes</v>
      </c>
      <c r="F2179" s="3" t="s">
        <v>20</v>
      </c>
      <c r="G2179" s="3" t="s">
        <v>20</v>
      </c>
      <c r="H2179" s="3" t="s">
        <v>20</v>
      </c>
      <c r="I2179" s="3">
        <v>0</v>
      </c>
      <c r="J2179" s="3" t="s">
        <v>20</v>
      </c>
      <c r="L2179" s="3" t="s">
        <v>1674</v>
      </c>
      <c r="M2179" s="3">
        <v>1968</v>
      </c>
      <c r="N2179" s="3" t="s">
        <v>28</v>
      </c>
      <c r="O2179" s="3">
        <v>3</v>
      </c>
      <c r="P2179" s="5">
        <f t="shared" si="103"/>
        <v>25175</v>
      </c>
      <c r="Q2179" s="3">
        <f t="shared" si="104"/>
        <v>54</v>
      </c>
      <c r="R2179" s="3">
        <v>3</v>
      </c>
      <c r="S2179" s="99">
        <v>12495.29</v>
      </c>
      <c r="T2179" s="3" t="s">
        <v>24</v>
      </c>
      <c r="U2179" s="3" t="s">
        <v>24</v>
      </c>
      <c r="V2179" s="3" t="s">
        <v>33</v>
      </c>
    </row>
    <row r="2180" spans="1:22" x14ac:dyDescent="0.25">
      <c r="A2180" s="3" t="s">
        <v>1675</v>
      </c>
      <c r="B2180" s="3">
        <v>40.81</v>
      </c>
      <c r="C2180" s="3" t="str" cm="1">
        <f t="array" ref="C2180">_xlfn.IFS($B2180&lt;18.5,"Underweight",$B2180&lt;24.9,"Normal Weight",$B2180&lt;29.9,"Overweight",TRUE,"Obesity")</f>
        <v>Obesity</v>
      </c>
      <c r="D2180" s="3">
        <v>10.58</v>
      </c>
      <c r="E2180" s="3" t="str">
        <f t="shared" si="102"/>
        <v>Diabetes</v>
      </c>
      <c r="F2180" s="3" t="s">
        <v>21</v>
      </c>
      <c r="G2180" s="3" t="s">
        <v>20</v>
      </c>
      <c r="H2180" s="3" t="s">
        <v>20</v>
      </c>
      <c r="I2180" s="3">
        <v>0</v>
      </c>
      <c r="J2180" s="3" t="s">
        <v>20</v>
      </c>
      <c r="L2180" s="3" t="s">
        <v>1675</v>
      </c>
      <c r="M2180" s="3">
        <v>1967</v>
      </c>
      <c r="N2180" s="3" t="s">
        <v>47</v>
      </c>
      <c r="O2180" s="3">
        <v>1</v>
      </c>
      <c r="P2180" s="5">
        <f t="shared" si="103"/>
        <v>24716</v>
      </c>
      <c r="Q2180" s="3">
        <f t="shared" si="104"/>
        <v>55</v>
      </c>
      <c r="R2180" s="3">
        <v>3</v>
      </c>
      <c r="S2180" s="99">
        <v>12485.8</v>
      </c>
      <c r="T2180" s="3" t="s">
        <v>24</v>
      </c>
      <c r="U2180" s="3" t="s">
        <v>24</v>
      </c>
      <c r="V2180" s="3" t="s">
        <v>25</v>
      </c>
    </row>
    <row r="2181" spans="1:22" x14ac:dyDescent="0.25">
      <c r="A2181" s="3" t="s">
        <v>1677</v>
      </c>
      <c r="B2181" s="3">
        <v>24.605</v>
      </c>
      <c r="C2181" s="3" t="str" cm="1">
        <f t="array" ref="C2181">_xlfn.IFS($B2181&lt;18.5,"Underweight",$B2181&lt;24.9,"Normal Weight",$B2181&lt;29.9,"Overweight",TRUE,"Obesity")</f>
        <v>Normal Weight</v>
      </c>
      <c r="D2181" s="3">
        <v>7.48</v>
      </c>
      <c r="E2181" s="3" t="str">
        <f t="shared" si="102"/>
        <v>Diabetes</v>
      </c>
      <c r="F2181" s="3" t="s">
        <v>20</v>
      </c>
      <c r="G2181" s="3" t="s">
        <v>20</v>
      </c>
      <c r="H2181" s="3" t="s">
        <v>20</v>
      </c>
      <c r="I2181" s="3">
        <v>0</v>
      </c>
      <c r="J2181" s="3" t="s">
        <v>20</v>
      </c>
      <c r="L2181" s="3" t="s">
        <v>1677</v>
      </c>
      <c r="M2181" s="3">
        <v>1968</v>
      </c>
      <c r="N2181" s="3" t="s">
        <v>56</v>
      </c>
      <c r="O2181" s="3">
        <v>12</v>
      </c>
      <c r="P2181" s="5">
        <f t="shared" si="103"/>
        <v>25154</v>
      </c>
      <c r="Q2181" s="3">
        <f t="shared" si="104"/>
        <v>54</v>
      </c>
      <c r="R2181" s="3">
        <v>3</v>
      </c>
      <c r="S2181" s="99">
        <v>12479.71</v>
      </c>
      <c r="T2181" s="3" t="s">
        <v>24</v>
      </c>
      <c r="U2181" s="3" t="s">
        <v>24</v>
      </c>
      <c r="V2181" s="3" t="s">
        <v>33</v>
      </c>
    </row>
    <row r="2182" spans="1:22" x14ac:dyDescent="0.25">
      <c r="A2182" s="3" t="s">
        <v>211</v>
      </c>
      <c r="B2182" s="3">
        <v>51.28</v>
      </c>
      <c r="C2182" s="3" t="str" cm="1">
        <f t="array" ref="C2182">_xlfn.IFS($B2182&lt;18.5,"Underweight",$B2182&lt;24.9,"Normal Weight",$B2182&lt;29.9,"Overweight",TRUE,"Obesity")</f>
        <v>Obesity</v>
      </c>
      <c r="D2182" s="3">
        <v>4.68</v>
      </c>
      <c r="E2182" s="3" t="str">
        <f t="shared" si="102"/>
        <v>Normal</v>
      </c>
      <c r="F2182" s="3" t="s">
        <v>20</v>
      </c>
      <c r="G2182" s="3" t="s">
        <v>20</v>
      </c>
      <c r="H2182" s="3" t="s">
        <v>20</v>
      </c>
      <c r="I2182" s="3">
        <v>2</v>
      </c>
      <c r="J2182" s="3" t="s">
        <v>21</v>
      </c>
      <c r="L2182" s="3" t="s">
        <v>211</v>
      </c>
      <c r="M2182" s="3">
        <v>1972</v>
      </c>
      <c r="N2182" s="3" t="s">
        <v>51</v>
      </c>
      <c r="O2182" s="3">
        <v>12</v>
      </c>
      <c r="P2182" s="5">
        <f t="shared" si="103"/>
        <v>26523</v>
      </c>
      <c r="Q2182" s="3">
        <f t="shared" si="104"/>
        <v>50</v>
      </c>
      <c r="R2182" s="3">
        <v>0</v>
      </c>
      <c r="S2182" s="99">
        <v>41055.29</v>
      </c>
      <c r="T2182" s="3" t="s">
        <v>23</v>
      </c>
      <c r="U2182" s="3" t="s">
        <v>29</v>
      </c>
      <c r="V2182" s="3" t="s">
        <v>53</v>
      </c>
    </row>
    <row r="2183" spans="1:22" x14ac:dyDescent="0.25">
      <c r="A2183" s="3" t="s">
        <v>1679</v>
      </c>
      <c r="B2183" s="3">
        <v>21.47</v>
      </c>
      <c r="C2183" s="3" t="str" cm="1">
        <f t="array" ref="C2183">_xlfn.IFS($B2183&lt;18.5,"Underweight",$B2183&lt;24.9,"Normal Weight",$B2183&lt;29.9,"Overweight",TRUE,"Obesity")</f>
        <v>Normal Weight</v>
      </c>
      <c r="D2183" s="3">
        <v>7.82</v>
      </c>
      <c r="E2183" s="3" t="str">
        <f t="shared" si="102"/>
        <v>Diabetes</v>
      </c>
      <c r="F2183" s="3" t="s">
        <v>20</v>
      </c>
      <c r="G2183" s="3" t="s">
        <v>20</v>
      </c>
      <c r="H2183" s="3" t="s">
        <v>20</v>
      </c>
      <c r="I2183" s="3">
        <v>0</v>
      </c>
      <c r="J2183" s="3" t="s">
        <v>20</v>
      </c>
      <c r="L2183" s="3" t="s">
        <v>1679</v>
      </c>
      <c r="M2183" s="3">
        <v>1968</v>
      </c>
      <c r="N2183" s="3" t="s">
        <v>56</v>
      </c>
      <c r="O2183" s="3">
        <v>26</v>
      </c>
      <c r="P2183" s="5">
        <f t="shared" si="103"/>
        <v>25168</v>
      </c>
      <c r="Q2183" s="3">
        <f t="shared" si="104"/>
        <v>54</v>
      </c>
      <c r="R2183" s="3">
        <v>3</v>
      </c>
      <c r="S2183" s="99">
        <v>12475.35</v>
      </c>
      <c r="T2183" s="3" t="s">
        <v>24</v>
      </c>
      <c r="U2183" s="3" t="s">
        <v>23</v>
      </c>
      <c r="V2183" s="3" t="s">
        <v>33</v>
      </c>
    </row>
    <row r="2184" spans="1:22" x14ac:dyDescent="0.25">
      <c r="A2184" s="3" t="s">
        <v>1681</v>
      </c>
      <c r="B2184" s="3">
        <v>52.89</v>
      </c>
      <c r="C2184" s="3" t="str" cm="1">
        <f t="array" ref="C2184">_xlfn.IFS($B2184&lt;18.5,"Underweight",$B2184&lt;24.9,"Normal Weight",$B2184&lt;29.9,"Overweight",TRUE,"Obesity")</f>
        <v>Obesity</v>
      </c>
      <c r="D2184" s="3">
        <v>4.96</v>
      </c>
      <c r="E2184" s="3" t="str">
        <f t="shared" si="102"/>
        <v>Normal</v>
      </c>
      <c r="F2184" s="3" t="s">
        <v>21</v>
      </c>
      <c r="G2184" s="3" t="s">
        <v>20</v>
      </c>
      <c r="H2184" s="3" t="s">
        <v>20</v>
      </c>
      <c r="I2184" s="3">
        <v>1</v>
      </c>
      <c r="J2184" s="3" t="s">
        <v>20</v>
      </c>
      <c r="L2184" s="3" t="s">
        <v>1681</v>
      </c>
      <c r="M2184" s="3">
        <v>1995</v>
      </c>
      <c r="N2184" s="3" t="s">
        <v>51</v>
      </c>
      <c r="O2184" s="3">
        <v>9</v>
      </c>
      <c r="P2184" s="5">
        <f t="shared" si="103"/>
        <v>34920</v>
      </c>
      <c r="Q2184" s="3">
        <f t="shared" si="104"/>
        <v>27</v>
      </c>
      <c r="R2184" s="3">
        <v>0</v>
      </c>
      <c r="S2184" s="99">
        <v>12452.25</v>
      </c>
      <c r="T2184" s="3" t="s">
        <v>24</v>
      </c>
      <c r="U2184" s="3" t="s">
        <v>24</v>
      </c>
      <c r="V2184" s="3" t="s">
        <v>33</v>
      </c>
    </row>
    <row r="2185" spans="1:22" x14ac:dyDescent="0.25">
      <c r="A2185" s="3" t="s">
        <v>1683</v>
      </c>
      <c r="B2185" s="3">
        <v>32.965000000000003</v>
      </c>
      <c r="C2185" s="3" t="str" cm="1">
        <f t="array" ref="C2185">_xlfn.IFS($B2185&lt;18.5,"Underweight",$B2185&lt;24.9,"Normal Weight",$B2185&lt;29.9,"Overweight",TRUE,"Obesity")</f>
        <v>Obesity</v>
      </c>
      <c r="D2185" s="3">
        <v>6.15</v>
      </c>
      <c r="E2185" s="3" t="str">
        <f t="shared" si="102"/>
        <v>Prediabetes</v>
      </c>
      <c r="F2185" s="3" t="s">
        <v>21</v>
      </c>
      <c r="G2185" s="3" t="s">
        <v>20</v>
      </c>
      <c r="H2185" s="3" t="s">
        <v>20</v>
      </c>
      <c r="I2185" s="3">
        <v>1</v>
      </c>
      <c r="J2185" s="3" t="s">
        <v>20</v>
      </c>
      <c r="L2185" s="3" t="s">
        <v>1683</v>
      </c>
      <c r="M2185" s="3">
        <v>1964</v>
      </c>
      <c r="N2185" s="3" t="s">
        <v>51</v>
      </c>
      <c r="O2185" s="3">
        <v>4</v>
      </c>
      <c r="P2185" s="5">
        <f t="shared" si="103"/>
        <v>23593</v>
      </c>
      <c r="Q2185" s="3">
        <f t="shared" si="104"/>
        <v>58</v>
      </c>
      <c r="R2185" s="3">
        <v>0</v>
      </c>
      <c r="S2185" s="99">
        <v>12430.95</v>
      </c>
      <c r="T2185" s="3" t="s">
        <v>24</v>
      </c>
      <c r="U2185" s="3" t="s">
        <v>24</v>
      </c>
      <c r="V2185" s="3" t="s">
        <v>119</v>
      </c>
    </row>
    <row r="2186" spans="1:22" x14ac:dyDescent="0.25">
      <c r="A2186" s="3" t="s">
        <v>1685</v>
      </c>
      <c r="B2186" s="3">
        <v>36.799999999999997</v>
      </c>
      <c r="C2186" s="3" t="str" cm="1">
        <f t="array" ref="C2186">_xlfn.IFS($B2186&lt;18.5,"Underweight",$B2186&lt;24.9,"Normal Weight",$B2186&lt;29.9,"Overweight",TRUE,"Obesity")</f>
        <v>Obesity</v>
      </c>
      <c r="D2186" s="3">
        <v>4.62</v>
      </c>
      <c r="E2186" s="3" t="str">
        <f t="shared" si="102"/>
        <v>Normal</v>
      </c>
      <c r="F2186" s="3" t="s">
        <v>20</v>
      </c>
      <c r="G2186" s="3" t="s">
        <v>20</v>
      </c>
      <c r="H2186" s="3" t="s">
        <v>21</v>
      </c>
      <c r="I2186" s="3">
        <v>1</v>
      </c>
      <c r="J2186" s="3" t="s">
        <v>20</v>
      </c>
      <c r="L2186" s="3" t="s">
        <v>1685</v>
      </c>
      <c r="M2186" s="3">
        <v>1979</v>
      </c>
      <c r="N2186" s="3" t="s">
        <v>61</v>
      </c>
      <c r="O2186" s="3">
        <v>14</v>
      </c>
      <c r="P2186" s="5">
        <f t="shared" si="103"/>
        <v>29050</v>
      </c>
      <c r="Q2186" s="3">
        <f t="shared" si="104"/>
        <v>43</v>
      </c>
      <c r="R2186" s="3">
        <v>2</v>
      </c>
      <c r="S2186" s="99">
        <v>12408.29</v>
      </c>
      <c r="T2186" s="3" t="s">
        <v>24</v>
      </c>
      <c r="U2186" s="3" t="s">
        <v>23</v>
      </c>
      <c r="V2186" s="3" t="s">
        <v>144</v>
      </c>
    </row>
    <row r="2187" spans="1:22" x14ac:dyDescent="0.25">
      <c r="A2187" s="3" t="s">
        <v>1687</v>
      </c>
      <c r="B2187" s="3">
        <v>34.299999999999997</v>
      </c>
      <c r="C2187" s="3" t="str" cm="1">
        <f t="array" ref="C2187">_xlfn.IFS($B2187&lt;18.5,"Underweight",$B2187&lt;24.9,"Normal Weight",$B2187&lt;29.9,"Overweight",TRUE,"Obesity")</f>
        <v>Obesity</v>
      </c>
      <c r="D2187" s="3">
        <v>4.87</v>
      </c>
      <c r="E2187" s="3" t="str">
        <f t="shared" si="102"/>
        <v>Normal</v>
      </c>
      <c r="F2187" s="3" t="s">
        <v>20</v>
      </c>
      <c r="G2187" s="3" t="s">
        <v>20</v>
      </c>
      <c r="H2187" s="3" t="s">
        <v>20</v>
      </c>
      <c r="I2187" s="3">
        <v>2</v>
      </c>
      <c r="J2187" s="3" t="s">
        <v>20</v>
      </c>
      <c r="L2187" s="3" t="s">
        <v>1687</v>
      </c>
      <c r="M2187" s="3">
        <v>1972</v>
      </c>
      <c r="N2187" s="3" t="s">
        <v>51</v>
      </c>
      <c r="O2187" s="3">
        <v>21</v>
      </c>
      <c r="P2187" s="5">
        <f t="shared" si="103"/>
        <v>26532</v>
      </c>
      <c r="Q2187" s="3">
        <f t="shared" si="104"/>
        <v>50</v>
      </c>
      <c r="R2187" s="3">
        <v>0</v>
      </c>
      <c r="S2187" s="99">
        <v>12407.3</v>
      </c>
      <c r="T2187" s="3" t="s">
        <v>24</v>
      </c>
      <c r="U2187" s="3" t="s">
        <v>29</v>
      </c>
      <c r="V2187" s="3" t="s">
        <v>48</v>
      </c>
    </row>
    <row r="2188" spans="1:22" x14ac:dyDescent="0.25">
      <c r="A2188" s="3" t="s">
        <v>1689</v>
      </c>
      <c r="B2188" s="3">
        <v>35.244999999999997</v>
      </c>
      <c r="C2188" s="3" t="str" cm="1">
        <f t="array" ref="C2188">_xlfn.IFS($B2188&lt;18.5,"Underweight",$B2188&lt;24.9,"Normal Weight",$B2188&lt;29.9,"Overweight",TRUE,"Obesity")</f>
        <v>Obesity</v>
      </c>
      <c r="D2188" s="3">
        <v>4.63</v>
      </c>
      <c r="E2188" s="3" t="str">
        <f t="shared" si="102"/>
        <v>Normal</v>
      </c>
      <c r="F2188" s="3" t="s">
        <v>20</v>
      </c>
      <c r="G2188" s="3" t="s">
        <v>20</v>
      </c>
      <c r="H2188" s="3" t="s">
        <v>20</v>
      </c>
      <c r="I2188" s="3">
        <v>0</v>
      </c>
      <c r="J2188" s="3" t="s">
        <v>20</v>
      </c>
      <c r="L2188" s="3" t="s">
        <v>1689</v>
      </c>
      <c r="M2188" s="3">
        <v>1989</v>
      </c>
      <c r="N2188" s="3" t="s">
        <v>28</v>
      </c>
      <c r="O2188" s="3">
        <v>29</v>
      </c>
      <c r="P2188" s="5">
        <f t="shared" si="103"/>
        <v>32871</v>
      </c>
      <c r="Q2188" s="3">
        <f t="shared" si="104"/>
        <v>33</v>
      </c>
      <c r="R2188" s="3">
        <v>0</v>
      </c>
      <c r="S2188" s="99">
        <v>12404.88</v>
      </c>
      <c r="T2188" s="3" t="s">
        <v>24</v>
      </c>
      <c r="U2188" s="3" t="s">
        <v>24</v>
      </c>
      <c r="V2188" s="3" t="s">
        <v>39</v>
      </c>
    </row>
    <row r="2189" spans="1:22" x14ac:dyDescent="0.25">
      <c r="A2189" s="3" t="s">
        <v>1691</v>
      </c>
      <c r="B2189" s="3">
        <v>26.23</v>
      </c>
      <c r="C2189" s="3" t="str" cm="1">
        <f t="array" ref="C2189">_xlfn.IFS($B2189&lt;18.5,"Underweight",$B2189&lt;24.9,"Normal Weight",$B2189&lt;29.9,"Overweight",TRUE,"Obesity")</f>
        <v>Overweight</v>
      </c>
      <c r="D2189" s="3">
        <v>11.93</v>
      </c>
      <c r="E2189" s="3" t="str">
        <f t="shared" si="102"/>
        <v>Diabetes</v>
      </c>
      <c r="F2189" s="3" t="s">
        <v>20</v>
      </c>
      <c r="G2189" s="3" t="s">
        <v>20</v>
      </c>
      <c r="H2189" s="3" t="s">
        <v>20</v>
      </c>
      <c r="I2189" s="3">
        <v>0</v>
      </c>
      <c r="J2189" s="3" t="s">
        <v>20</v>
      </c>
      <c r="L2189" s="3" t="s">
        <v>1691</v>
      </c>
      <c r="M2189" s="3">
        <v>1962</v>
      </c>
      <c r="N2189" s="3" t="s">
        <v>47</v>
      </c>
      <c r="O2189" s="3">
        <v>26</v>
      </c>
      <c r="P2189" s="5">
        <f t="shared" si="103"/>
        <v>22915</v>
      </c>
      <c r="Q2189" s="3">
        <f t="shared" si="104"/>
        <v>60</v>
      </c>
      <c r="R2189" s="3">
        <v>0</v>
      </c>
      <c r="S2189" s="99">
        <v>12369.89</v>
      </c>
      <c r="T2189" s="3" t="s">
        <v>24</v>
      </c>
      <c r="U2189" s="3" t="s">
        <v>29</v>
      </c>
      <c r="V2189" s="3" t="s">
        <v>119</v>
      </c>
    </row>
    <row r="2190" spans="1:22" x14ac:dyDescent="0.25">
      <c r="A2190" s="3" t="s">
        <v>1693</v>
      </c>
      <c r="B2190" s="3">
        <v>36.1</v>
      </c>
      <c r="C2190" s="3" t="str" cm="1">
        <f t="array" ref="C2190">_xlfn.IFS($B2190&lt;18.5,"Underweight",$B2190&lt;24.9,"Normal Weight",$B2190&lt;29.9,"Overweight",TRUE,"Obesity")</f>
        <v>Obesity</v>
      </c>
      <c r="D2190" s="3">
        <v>5.65</v>
      </c>
      <c r="E2190" s="3" t="str">
        <f t="shared" si="102"/>
        <v>Normal</v>
      </c>
      <c r="F2190" s="3" t="s">
        <v>21</v>
      </c>
      <c r="G2190" s="3" t="s">
        <v>20</v>
      </c>
      <c r="H2190" s="3" t="s">
        <v>20</v>
      </c>
      <c r="I2190" s="3">
        <v>2</v>
      </c>
      <c r="J2190" s="3" t="s">
        <v>20</v>
      </c>
      <c r="L2190" s="3" t="s">
        <v>1693</v>
      </c>
      <c r="M2190" s="3">
        <v>1966</v>
      </c>
      <c r="N2190" s="3" t="s">
        <v>28</v>
      </c>
      <c r="O2190" s="3">
        <v>29</v>
      </c>
      <c r="P2190" s="5">
        <f t="shared" si="103"/>
        <v>24470</v>
      </c>
      <c r="Q2190" s="3">
        <f t="shared" si="104"/>
        <v>56</v>
      </c>
      <c r="R2190" s="3">
        <v>3</v>
      </c>
      <c r="S2190" s="99">
        <v>12363.55</v>
      </c>
      <c r="T2190" s="3" t="s">
        <v>24</v>
      </c>
      <c r="U2190" s="3" t="s">
        <v>24</v>
      </c>
      <c r="V2190" s="3" t="s">
        <v>53</v>
      </c>
    </row>
    <row r="2191" spans="1:22" x14ac:dyDescent="0.25">
      <c r="A2191" s="3" t="s">
        <v>1695</v>
      </c>
      <c r="B2191" s="3">
        <v>37.1</v>
      </c>
      <c r="C2191" s="3" t="str" cm="1">
        <f t="array" ref="C2191">_xlfn.IFS($B2191&lt;18.5,"Underweight",$B2191&lt;24.9,"Normal Weight",$B2191&lt;29.9,"Overweight",TRUE,"Obesity")</f>
        <v>Obesity</v>
      </c>
      <c r="D2191" s="3">
        <v>11.21</v>
      </c>
      <c r="E2191" s="3" t="str">
        <f t="shared" si="102"/>
        <v>Diabetes</v>
      </c>
      <c r="F2191" s="3" t="s">
        <v>21</v>
      </c>
      <c r="G2191" s="3" t="s">
        <v>20</v>
      </c>
      <c r="H2191" s="3" t="s">
        <v>21</v>
      </c>
      <c r="I2191" s="3">
        <v>1</v>
      </c>
      <c r="J2191" s="3" t="s">
        <v>20</v>
      </c>
      <c r="L2191" s="3" t="s">
        <v>1695</v>
      </c>
      <c r="M2191" s="3">
        <v>1963</v>
      </c>
      <c r="N2191" s="3" t="s">
        <v>47</v>
      </c>
      <c r="O2191" s="3">
        <v>22</v>
      </c>
      <c r="P2191" s="5">
        <f t="shared" si="103"/>
        <v>23276</v>
      </c>
      <c r="Q2191" s="3">
        <f t="shared" si="104"/>
        <v>59</v>
      </c>
      <c r="R2191" s="3">
        <v>1</v>
      </c>
      <c r="S2191" s="99">
        <v>12347.17</v>
      </c>
      <c r="T2191" s="3" t="s">
        <v>24</v>
      </c>
      <c r="U2191" s="3" t="s">
        <v>24</v>
      </c>
      <c r="V2191" s="3" t="s">
        <v>53</v>
      </c>
    </row>
    <row r="2192" spans="1:22" x14ac:dyDescent="0.25">
      <c r="A2192" s="3" t="s">
        <v>1696</v>
      </c>
      <c r="B2192" s="3">
        <v>27.5</v>
      </c>
      <c r="C2192" s="3" t="str" cm="1">
        <f t="array" ref="C2192">_xlfn.IFS($B2192&lt;18.5,"Underweight",$B2192&lt;24.9,"Normal Weight",$B2192&lt;29.9,"Overweight",TRUE,"Obesity")</f>
        <v>Overweight</v>
      </c>
      <c r="D2192" s="3">
        <v>10.62</v>
      </c>
      <c r="E2192" s="3" t="str">
        <f t="shared" si="102"/>
        <v>Diabetes</v>
      </c>
      <c r="F2192" s="3" t="s">
        <v>21</v>
      </c>
      <c r="G2192" s="3" t="s">
        <v>20</v>
      </c>
      <c r="H2192" s="3" t="s">
        <v>21</v>
      </c>
      <c r="I2192" s="3">
        <v>1</v>
      </c>
      <c r="J2192" s="3" t="s">
        <v>20</v>
      </c>
      <c r="L2192" s="3" t="s">
        <v>1696</v>
      </c>
      <c r="M2192" s="3">
        <v>1963</v>
      </c>
      <c r="N2192" s="3" t="s">
        <v>51</v>
      </c>
      <c r="O2192" s="3">
        <v>2</v>
      </c>
      <c r="P2192" s="5">
        <f t="shared" si="103"/>
        <v>23225</v>
      </c>
      <c r="Q2192" s="3">
        <f t="shared" si="104"/>
        <v>59</v>
      </c>
      <c r="R2192" s="3">
        <v>1</v>
      </c>
      <c r="S2192" s="99">
        <v>12333.83</v>
      </c>
      <c r="T2192" s="3" t="s">
        <v>24</v>
      </c>
      <c r="U2192" s="3" t="s">
        <v>29</v>
      </c>
      <c r="V2192" s="3" t="s">
        <v>53</v>
      </c>
    </row>
    <row r="2193" spans="1:22" x14ac:dyDescent="0.25">
      <c r="A2193" s="3" t="s">
        <v>213</v>
      </c>
      <c r="B2193" s="3">
        <v>34.96</v>
      </c>
      <c r="C2193" s="3" t="str" cm="1">
        <f t="array" ref="C2193">_xlfn.IFS($B2193&lt;18.5,"Underweight",$B2193&lt;24.9,"Normal Weight",$B2193&lt;29.9,"Overweight",TRUE,"Obesity")</f>
        <v>Obesity</v>
      </c>
      <c r="D2193" s="3">
        <v>4.34</v>
      </c>
      <c r="E2193" s="3" t="str">
        <f t="shared" si="102"/>
        <v>Normal</v>
      </c>
      <c r="F2193" s="3" t="s">
        <v>20</v>
      </c>
      <c r="G2193" s="3" t="s">
        <v>20</v>
      </c>
      <c r="H2193" s="3" t="s">
        <v>21</v>
      </c>
      <c r="I2193" s="3">
        <v>1</v>
      </c>
      <c r="J2193" s="3" t="s">
        <v>21</v>
      </c>
      <c r="L2193" s="3" t="s">
        <v>213</v>
      </c>
      <c r="M2193" s="3">
        <v>1979</v>
      </c>
      <c r="N2193" s="3" t="s">
        <v>22</v>
      </c>
      <c r="O2193" s="3">
        <v>11</v>
      </c>
      <c r="P2193" s="5">
        <f t="shared" si="103"/>
        <v>29139</v>
      </c>
      <c r="Q2193" s="3">
        <f t="shared" si="104"/>
        <v>43</v>
      </c>
      <c r="R2193" s="3">
        <v>1</v>
      </c>
      <c r="S2193" s="99">
        <v>41034.22</v>
      </c>
      <c r="T2193" s="3" t="s">
        <v>23</v>
      </c>
      <c r="U2193" s="3" t="s">
        <v>24</v>
      </c>
      <c r="V2193" s="3" t="s">
        <v>227</v>
      </c>
    </row>
    <row r="2194" spans="1:22" x14ac:dyDescent="0.25">
      <c r="A2194" s="3" t="s">
        <v>1698</v>
      </c>
      <c r="B2194" s="3">
        <v>24.7</v>
      </c>
      <c r="C2194" s="3" t="str" cm="1">
        <f t="array" ref="C2194">_xlfn.IFS($B2194&lt;18.5,"Underweight",$B2194&lt;24.9,"Normal Weight",$B2194&lt;29.9,"Overweight",TRUE,"Obesity")</f>
        <v>Normal Weight</v>
      </c>
      <c r="D2194" s="3">
        <v>10.7</v>
      </c>
      <c r="E2194" s="3" t="str">
        <f t="shared" si="102"/>
        <v>Diabetes</v>
      </c>
      <c r="F2194" s="3" t="s">
        <v>21</v>
      </c>
      <c r="G2194" s="3" t="s">
        <v>20</v>
      </c>
      <c r="H2194" s="3" t="s">
        <v>21</v>
      </c>
      <c r="I2194" s="3">
        <v>1</v>
      </c>
      <c r="J2194" s="3" t="s">
        <v>20</v>
      </c>
      <c r="L2194" s="3" t="s">
        <v>1698</v>
      </c>
      <c r="M2194" s="3">
        <v>1963</v>
      </c>
      <c r="N2194" s="3" t="s">
        <v>51</v>
      </c>
      <c r="O2194" s="3">
        <v>29</v>
      </c>
      <c r="P2194" s="5">
        <f t="shared" si="103"/>
        <v>23252</v>
      </c>
      <c r="Q2194" s="3">
        <f t="shared" si="104"/>
        <v>59</v>
      </c>
      <c r="R2194" s="3">
        <v>0</v>
      </c>
      <c r="S2194" s="99">
        <v>12323.94</v>
      </c>
      <c r="T2194" s="3" t="s">
        <v>24</v>
      </c>
      <c r="U2194" s="3" t="s">
        <v>24</v>
      </c>
      <c r="V2194" s="3" t="s">
        <v>227</v>
      </c>
    </row>
    <row r="2195" spans="1:22" x14ac:dyDescent="0.25">
      <c r="A2195" s="3" t="s">
        <v>1700</v>
      </c>
      <c r="B2195" s="3">
        <v>26.78</v>
      </c>
      <c r="C2195" s="3" t="str" cm="1">
        <f t="array" ref="C2195">_xlfn.IFS($B2195&lt;18.5,"Underweight",$B2195&lt;24.9,"Normal Weight",$B2195&lt;29.9,"Overweight",TRUE,"Obesity")</f>
        <v>Overweight</v>
      </c>
      <c r="D2195" s="3">
        <v>10.02</v>
      </c>
      <c r="E2195" s="3" t="str">
        <f t="shared" si="102"/>
        <v>Diabetes</v>
      </c>
      <c r="F2195" s="3" t="s">
        <v>21</v>
      </c>
      <c r="G2195" s="3" t="s">
        <v>20</v>
      </c>
      <c r="H2195" s="3" t="s">
        <v>21</v>
      </c>
      <c r="I2195" s="3">
        <v>1</v>
      </c>
      <c r="J2195" s="3" t="s">
        <v>20</v>
      </c>
      <c r="L2195" s="3" t="s">
        <v>1700</v>
      </c>
      <c r="M2195" s="3">
        <v>1963</v>
      </c>
      <c r="N2195" s="3" t="s">
        <v>22</v>
      </c>
      <c r="O2195" s="3">
        <v>28</v>
      </c>
      <c r="P2195" s="5">
        <f t="shared" si="103"/>
        <v>23312</v>
      </c>
      <c r="Q2195" s="3">
        <f t="shared" si="104"/>
        <v>59</v>
      </c>
      <c r="R2195" s="3">
        <v>0</v>
      </c>
      <c r="S2195" s="99">
        <v>12299.59</v>
      </c>
      <c r="T2195" s="3" t="s">
        <v>24</v>
      </c>
      <c r="U2195" s="3" t="s">
        <v>23</v>
      </c>
      <c r="V2195" s="3" t="s">
        <v>42</v>
      </c>
    </row>
    <row r="2196" spans="1:22" x14ac:dyDescent="0.25">
      <c r="A2196" s="3" t="s">
        <v>1702</v>
      </c>
      <c r="B2196" s="3">
        <v>45.8</v>
      </c>
      <c r="C2196" s="3" t="str" cm="1">
        <f t="array" ref="C2196">_xlfn.IFS($B2196&lt;18.5,"Underweight",$B2196&lt;24.9,"Normal Weight",$B2196&lt;29.9,"Overweight",TRUE,"Obesity")</f>
        <v>Obesity</v>
      </c>
      <c r="D2196" s="3">
        <v>4.8499999999999996</v>
      </c>
      <c r="E2196" s="3" t="str">
        <f t="shared" si="102"/>
        <v>Normal</v>
      </c>
      <c r="F2196" s="3" t="s">
        <v>20</v>
      </c>
      <c r="G2196" s="3" t="s">
        <v>20</v>
      </c>
      <c r="H2196" s="3" t="s">
        <v>20</v>
      </c>
      <c r="I2196" s="3">
        <v>0</v>
      </c>
      <c r="J2196" s="3" t="s">
        <v>20</v>
      </c>
      <c r="L2196" s="3" t="s">
        <v>1702</v>
      </c>
      <c r="M2196" s="3">
        <v>1990</v>
      </c>
      <c r="N2196" s="3" t="s">
        <v>22</v>
      </c>
      <c r="O2196" s="3">
        <v>29</v>
      </c>
      <c r="P2196" s="5">
        <f t="shared" si="103"/>
        <v>33175</v>
      </c>
      <c r="Q2196" s="3">
        <f t="shared" si="104"/>
        <v>32</v>
      </c>
      <c r="R2196" s="3">
        <v>3</v>
      </c>
      <c r="S2196" s="99">
        <v>12282.38</v>
      </c>
      <c r="T2196" s="3" t="s">
        <v>24</v>
      </c>
      <c r="U2196" s="3" t="s">
        <v>23</v>
      </c>
      <c r="V2196" s="3" t="s">
        <v>53</v>
      </c>
    </row>
    <row r="2197" spans="1:22" x14ac:dyDescent="0.25">
      <c r="A2197" s="3" t="s">
        <v>1704</v>
      </c>
      <c r="B2197" s="3">
        <v>29</v>
      </c>
      <c r="C2197" s="3" t="str" cm="1">
        <f t="array" ref="C2197">_xlfn.IFS($B2197&lt;18.5,"Underweight",$B2197&lt;24.9,"Normal Weight",$B2197&lt;29.9,"Overweight",TRUE,"Obesity")</f>
        <v>Overweight</v>
      </c>
      <c r="D2197" s="3">
        <v>4.3899999999999997</v>
      </c>
      <c r="E2197" s="3" t="str">
        <f t="shared" si="102"/>
        <v>Normal</v>
      </c>
      <c r="F2197" s="3" t="s">
        <v>21</v>
      </c>
      <c r="G2197" s="3" t="s">
        <v>20</v>
      </c>
      <c r="H2197" s="3" t="s">
        <v>20</v>
      </c>
      <c r="I2197" s="3">
        <v>2</v>
      </c>
      <c r="J2197" s="3" t="s">
        <v>20</v>
      </c>
      <c r="L2197" s="3" t="s">
        <v>1704</v>
      </c>
      <c r="M2197" s="3">
        <v>1966</v>
      </c>
      <c r="N2197" s="3" t="s">
        <v>56</v>
      </c>
      <c r="O2197" s="3">
        <v>16</v>
      </c>
      <c r="P2197" s="5">
        <f t="shared" si="103"/>
        <v>24427</v>
      </c>
      <c r="Q2197" s="3">
        <f t="shared" si="104"/>
        <v>56</v>
      </c>
      <c r="R2197" s="3">
        <v>0</v>
      </c>
      <c r="S2197" s="99">
        <v>12282.03</v>
      </c>
      <c r="T2197" s="3" t="s">
        <v>24</v>
      </c>
      <c r="U2197" s="3" t="s">
        <v>23</v>
      </c>
      <c r="V2197" s="3" t="s">
        <v>42</v>
      </c>
    </row>
    <row r="2198" spans="1:22" x14ac:dyDescent="0.25">
      <c r="A2198" s="3" t="s">
        <v>1706</v>
      </c>
      <c r="B2198" s="3">
        <v>33.534999999999997</v>
      </c>
      <c r="C2198" s="3" t="str" cm="1">
        <f t="array" ref="C2198">_xlfn.IFS($B2198&lt;18.5,"Underweight",$B2198&lt;24.9,"Normal Weight",$B2198&lt;29.9,"Overweight",TRUE,"Obesity")</f>
        <v>Obesity</v>
      </c>
      <c r="D2198" s="3">
        <v>8.24</v>
      </c>
      <c r="E2198" s="3" t="str">
        <f t="shared" si="102"/>
        <v>Diabetes</v>
      </c>
      <c r="F2198" s="3" t="s">
        <v>21</v>
      </c>
      <c r="G2198" s="3" t="s">
        <v>20</v>
      </c>
      <c r="H2198" s="3" t="s">
        <v>20</v>
      </c>
      <c r="I2198" s="3">
        <v>0</v>
      </c>
      <c r="J2198" s="3" t="s">
        <v>20</v>
      </c>
      <c r="L2198" s="3" t="s">
        <v>1706</v>
      </c>
      <c r="M2198" s="3">
        <v>1967</v>
      </c>
      <c r="N2198" s="3" t="s">
        <v>51</v>
      </c>
      <c r="O2198" s="3">
        <v>28</v>
      </c>
      <c r="P2198" s="5">
        <f t="shared" si="103"/>
        <v>24712</v>
      </c>
      <c r="Q2198" s="3">
        <f t="shared" si="104"/>
        <v>55</v>
      </c>
      <c r="R2198" s="3">
        <v>2</v>
      </c>
      <c r="S2198" s="99">
        <v>12269.69</v>
      </c>
      <c r="T2198" s="3" t="s">
        <v>24</v>
      </c>
      <c r="U2198" s="3" t="s">
        <v>29</v>
      </c>
      <c r="V2198" s="3" t="s">
        <v>33</v>
      </c>
    </row>
    <row r="2199" spans="1:22" x14ac:dyDescent="0.25">
      <c r="A2199" s="3" t="s">
        <v>1708</v>
      </c>
      <c r="B2199" s="3">
        <v>32.774999999999999</v>
      </c>
      <c r="C2199" s="3" t="str" cm="1">
        <f t="array" ref="C2199">_xlfn.IFS($B2199&lt;18.5,"Underweight",$B2199&lt;24.9,"Normal Weight",$B2199&lt;29.9,"Overweight",TRUE,"Obesity")</f>
        <v>Obesity</v>
      </c>
      <c r="D2199" s="3">
        <v>9.77</v>
      </c>
      <c r="E2199" s="3" t="str">
        <f t="shared" si="102"/>
        <v>Diabetes</v>
      </c>
      <c r="F2199" s="3" t="s">
        <v>21</v>
      </c>
      <c r="G2199" s="3" t="s">
        <v>20</v>
      </c>
      <c r="H2199" s="3" t="s">
        <v>20</v>
      </c>
      <c r="I2199" s="3">
        <v>0</v>
      </c>
      <c r="J2199" s="3" t="s">
        <v>20</v>
      </c>
      <c r="L2199" s="3" t="s">
        <v>1708</v>
      </c>
      <c r="M2199" s="3">
        <v>1967</v>
      </c>
      <c r="N2199" s="3" t="s">
        <v>28</v>
      </c>
      <c r="O2199" s="3">
        <v>30</v>
      </c>
      <c r="P2199" s="5">
        <f t="shared" si="103"/>
        <v>24836</v>
      </c>
      <c r="Q2199" s="3">
        <f t="shared" si="104"/>
        <v>55</v>
      </c>
      <c r="R2199" s="3">
        <v>2</v>
      </c>
      <c r="S2199" s="99">
        <v>12268.63</v>
      </c>
      <c r="T2199" s="3" t="s">
        <v>24</v>
      </c>
      <c r="U2199" s="3" t="s">
        <v>23</v>
      </c>
      <c r="V2199" s="3" t="s">
        <v>33</v>
      </c>
    </row>
    <row r="2200" spans="1:22" x14ac:dyDescent="0.25">
      <c r="A2200" s="3" t="s">
        <v>1710</v>
      </c>
      <c r="B2200" s="3">
        <v>37.51</v>
      </c>
      <c r="C2200" s="3" t="str" cm="1">
        <f t="array" ref="C2200">_xlfn.IFS($B2200&lt;18.5,"Underweight",$B2200&lt;24.9,"Normal Weight",$B2200&lt;29.9,"Overweight",TRUE,"Obesity")</f>
        <v>Obesity</v>
      </c>
      <c r="D2200" s="3">
        <v>5.5</v>
      </c>
      <c r="E2200" s="3" t="str">
        <f t="shared" si="102"/>
        <v>Normal</v>
      </c>
      <c r="F2200" s="3" t="s">
        <v>21</v>
      </c>
      <c r="G2200" s="3" t="s">
        <v>20</v>
      </c>
      <c r="H2200" s="3" t="s">
        <v>20</v>
      </c>
      <c r="I2200" s="3">
        <v>2</v>
      </c>
      <c r="J2200" s="3" t="s">
        <v>20</v>
      </c>
      <c r="L2200" s="3" t="s">
        <v>1710</v>
      </c>
      <c r="M2200" s="3">
        <v>1966</v>
      </c>
      <c r="N2200" s="3" t="s">
        <v>28</v>
      </c>
      <c r="O2200" s="3">
        <v>6</v>
      </c>
      <c r="P2200" s="5">
        <f t="shared" si="103"/>
        <v>24447</v>
      </c>
      <c r="Q2200" s="3">
        <f t="shared" si="104"/>
        <v>56</v>
      </c>
      <c r="R2200" s="3">
        <v>2</v>
      </c>
      <c r="S2200" s="99">
        <v>12265.51</v>
      </c>
      <c r="T2200" s="3" t="s">
        <v>24</v>
      </c>
      <c r="U2200" s="3" t="s">
        <v>24</v>
      </c>
      <c r="V2200" s="3" t="s">
        <v>25</v>
      </c>
    </row>
    <row r="2201" spans="1:22" x14ac:dyDescent="0.25">
      <c r="A2201" s="3" t="s">
        <v>1712</v>
      </c>
      <c r="B2201" s="3">
        <v>39.86</v>
      </c>
      <c r="C2201" s="3" t="str" cm="1">
        <f t="array" ref="C2201">_xlfn.IFS($B2201&lt;18.5,"Underweight",$B2201&lt;24.9,"Normal Weight",$B2201&lt;29.9,"Overweight",TRUE,"Obesity")</f>
        <v>Obesity</v>
      </c>
      <c r="D2201" s="3">
        <v>11.84</v>
      </c>
      <c r="E2201" s="3" t="str">
        <f t="shared" si="102"/>
        <v>Diabetes</v>
      </c>
      <c r="F2201" s="3" t="s">
        <v>21</v>
      </c>
      <c r="G2201" s="3" t="s">
        <v>20</v>
      </c>
      <c r="H2201" s="3" t="s">
        <v>20</v>
      </c>
      <c r="I2201" s="3">
        <v>1</v>
      </c>
      <c r="J2201" s="3" t="s">
        <v>20</v>
      </c>
      <c r="L2201" s="3" t="s">
        <v>1712</v>
      </c>
      <c r="M2201" s="3">
        <v>1986</v>
      </c>
      <c r="N2201" s="3" t="s">
        <v>51</v>
      </c>
      <c r="O2201" s="3">
        <v>13</v>
      </c>
      <c r="P2201" s="5">
        <f t="shared" si="103"/>
        <v>31637</v>
      </c>
      <c r="Q2201" s="3">
        <f t="shared" si="104"/>
        <v>36</v>
      </c>
      <c r="R2201" s="3">
        <v>3</v>
      </c>
      <c r="S2201" s="99">
        <v>12255.04</v>
      </c>
      <c r="T2201" s="3" t="s">
        <v>24</v>
      </c>
      <c r="U2201" s="3" t="s">
        <v>29</v>
      </c>
      <c r="V2201" s="3" t="s">
        <v>36</v>
      </c>
    </row>
    <row r="2202" spans="1:22" x14ac:dyDescent="0.25">
      <c r="A2202" s="3" t="s">
        <v>1714</v>
      </c>
      <c r="B2202" s="3">
        <v>42.13</v>
      </c>
      <c r="C2202" s="3" t="str" cm="1">
        <f t="array" ref="C2202">_xlfn.IFS($B2202&lt;18.5,"Underweight",$B2202&lt;24.9,"Normal Weight",$B2202&lt;29.9,"Overweight",TRUE,"Obesity")</f>
        <v>Obesity</v>
      </c>
      <c r="D2202" s="3">
        <v>4.66</v>
      </c>
      <c r="E2202" s="3" t="str">
        <f t="shared" si="102"/>
        <v>Normal</v>
      </c>
      <c r="F2202" s="3" t="s">
        <v>20</v>
      </c>
      <c r="G2202" s="3" t="s">
        <v>20</v>
      </c>
      <c r="H2202" s="3" t="s">
        <v>20</v>
      </c>
      <c r="I2202" s="3">
        <v>0</v>
      </c>
      <c r="J2202" s="3" t="s">
        <v>20</v>
      </c>
      <c r="L2202" s="3" t="s">
        <v>1714</v>
      </c>
      <c r="M2202" s="3">
        <v>1989</v>
      </c>
      <c r="N2202" s="3" t="s">
        <v>56</v>
      </c>
      <c r="O2202" s="3">
        <v>23</v>
      </c>
      <c r="P2202" s="5">
        <f t="shared" si="103"/>
        <v>32835</v>
      </c>
      <c r="Q2202" s="3">
        <f t="shared" si="104"/>
        <v>33</v>
      </c>
      <c r="R2202" s="3">
        <v>3</v>
      </c>
      <c r="S2202" s="99">
        <v>12254.44</v>
      </c>
      <c r="T2202" s="3" t="s">
        <v>24</v>
      </c>
      <c r="U2202" s="3" t="s">
        <v>24</v>
      </c>
      <c r="V2202" s="3" t="s">
        <v>36</v>
      </c>
    </row>
    <row r="2203" spans="1:22" x14ac:dyDescent="0.25">
      <c r="A2203" s="3" t="s">
        <v>1716</v>
      </c>
      <c r="B2203" s="3">
        <v>35.99</v>
      </c>
      <c r="C2203" s="3" t="str" cm="1">
        <f t="array" ref="C2203">_xlfn.IFS($B2203&lt;18.5,"Underweight",$B2203&lt;24.9,"Normal Weight",$B2203&lt;29.9,"Overweight",TRUE,"Obesity")</f>
        <v>Obesity</v>
      </c>
      <c r="D2203" s="3">
        <v>11.11</v>
      </c>
      <c r="E2203" s="3" t="str">
        <f t="shared" si="102"/>
        <v>Diabetes</v>
      </c>
      <c r="F2203" s="3" t="s">
        <v>20</v>
      </c>
      <c r="G2203" s="3" t="s">
        <v>20</v>
      </c>
      <c r="H2203" s="3" t="s">
        <v>20</v>
      </c>
      <c r="I2203" s="3">
        <v>0</v>
      </c>
      <c r="J2203" s="3" t="s">
        <v>20</v>
      </c>
      <c r="L2203" s="3" t="s">
        <v>1716</v>
      </c>
      <c r="M2203" s="3">
        <v>1974</v>
      </c>
      <c r="N2203" s="3" t="s">
        <v>32</v>
      </c>
      <c r="O2203" s="3">
        <v>23</v>
      </c>
      <c r="P2203" s="5">
        <f t="shared" si="103"/>
        <v>27203</v>
      </c>
      <c r="Q2203" s="3">
        <f t="shared" si="104"/>
        <v>48</v>
      </c>
      <c r="R2203" s="3">
        <v>0</v>
      </c>
      <c r="S2203" s="99">
        <v>12245.17</v>
      </c>
      <c r="T2203" s="3" t="s">
        <v>24</v>
      </c>
      <c r="U2203" s="3" t="s">
        <v>23</v>
      </c>
      <c r="V2203" s="3" t="s">
        <v>33</v>
      </c>
    </row>
    <row r="2204" spans="1:22" x14ac:dyDescent="0.25">
      <c r="A2204" s="3" t="s">
        <v>215</v>
      </c>
      <c r="B2204" s="3">
        <v>33.11</v>
      </c>
      <c r="C2204" s="3" t="str" cm="1">
        <f t="array" ref="C2204">_xlfn.IFS($B2204&lt;18.5,"Underweight",$B2204&lt;24.9,"Normal Weight",$B2204&lt;29.9,"Overweight",TRUE,"Obesity")</f>
        <v>Obesity</v>
      </c>
      <c r="D2204" s="3">
        <v>10.51</v>
      </c>
      <c r="E2204" s="3" t="str">
        <f t="shared" si="102"/>
        <v>Diabetes</v>
      </c>
      <c r="F2204" s="3" t="s">
        <v>20</v>
      </c>
      <c r="G2204" s="3" t="s">
        <v>20</v>
      </c>
      <c r="H2204" s="3" t="s">
        <v>20</v>
      </c>
      <c r="I2204" s="3">
        <v>0</v>
      </c>
      <c r="J2204" s="3" t="s">
        <v>21</v>
      </c>
      <c r="L2204" s="3" t="s">
        <v>215</v>
      </c>
      <c r="M2204" s="3">
        <v>1974</v>
      </c>
      <c r="N2204" s="3" t="s">
        <v>32</v>
      </c>
      <c r="O2204" s="3">
        <v>5</v>
      </c>
      <c r="P2204" s="5">
        <f t="shared" si="103"/>
        <v>27185</v>
      </c>
      <c r="Q2204" s="3">
        <f t="shared" si="104"/>
        <v>49</v>
      </c>
      <c r="R2204" s="3">
        <v>0</v>
      </c>
      <c r="S2204" s="99">
        <v>40974.160000000003</v>
      </c>
      <c r="T2204" s="3" t="s">
        <v>23</v>
      </c>
      <c r="U2204" s="3" t="s">
        <v>29</v>
      </c>
      <c r="V2204" s="3" t="s">
        <v>25</v>
      </c>
    </row>
    <row r="2205" spans="1:22" x14ac:dyDescent="0.25">
      <c r="A2205" s="3" t="s">
        <v>1717</v>
      </c>
      <c r="B2205" s="3">
        <v>35.200000000000003</v>
      </c>
      <c r="C2205" s="3" t="str" cm="1">
        <f t="array" ref="C2205">_xlfn.IFS($B2205&lt;18.5,"Underweight",$B2205&lt;24.9,"Normal Weight",$B2205&lt;29.9,"Overweight",TRUE,"Obesity")</f>
        <v>Obesity</v>
      </c>
      <c r="D2205" s="3">
        <v>7.72</v>
      </c>
      <c r="E2205" s="3" t="str">
        <f t="shared" si="102"/>
        <v>Diabetes</v>
      </c>
      <c r="F2205" s="3" t="s">
        <v>21</v>
      </c>
      <c r="G2205" s="3" t="s">
        <v>20</v>
      </c>
      <c r="H2205" s="3" t="s">
        <v>21</v>
      </c>
      <c r="I2205" s="3">
        <v>1</v>
      </c>
      <c r="J2205" s="3" t="s">
        <v>20</v>
      </c>
      <c r="L2205" s="3" t="s">
        <v>1717</v>
      </c>
      <c r="M2205" s="3">
        <v>1963</v>
      </c>
      <c r="N2205" s="3" t="s">
        <v>61</v>
      </c>
      <c r="O2205" s="3">
        <v>17</v>
      </c>
      <c r="P2205" s="5">
        <f t="shared" si="103"/>
        <v>23209</v>
      </c>
      <c r="Q2205" s="3">
        <f t="shared" si="104"/>
        <v>59</v>
      </c>
      <c r="R2205" s="3">
        <v>0</v>
      </c>
      <c r="S2205" s="99">
        <v>12244.53</v>
      </c>
      <c r="T2205" s="3" t="s">
        <v>24</v>
      </c>
      <c r="U2205" s="3" t="s">
        <v>23</v>
      </c>
      <c r="V2205" s="3" t="s">
        <v>25</v>
      </c>
    </row>
    <row r="2206" spans="1:22" x14ac:dyDescent="0.25">
      <c r="A2206" s="3" t="s">
        <v>1719</v>
      </c>
      <c r="B2206" s="3">
        <v>29.91</v>
      </c>
      <c r="C2206" s="3" t="str" cm="1">
        <f t="array" ref="C2206">_xlfn.IFS($B2206&lt;18.5,"Underweight",$B2206&lt;24.9,"Normal Weight",$B2206&lt;29.9,"Overweight",TRUE,"Obesity")</f>
        <v>Obesity</v>
      </c>
      <c r="D2206" s="3">
        <v>5.55</v>
      </c>
      <c r="E2206" s="3" t="str">
        <f t="shared" si="102"/>
        <v>Normal</v>
      </c>
      <c r="F2206" s="3" t="s">
        <v>21</v>
      </c>
      <c r="G2206" s="3" t="s">
        <v>20</v>
      </c>
      <c r="H2206" s="3" t="s">
        <v>20</v>
      </c>
      <c r="I2206" s="3">
        <v>2</v>
      </c>
      <c r="J2206" s="3" t="s">
        <v>20</v>
      </c>
      <c r="L2206" s="3" t="s">
        <v>1719</v>
      </c>
      <c r="M2206" s="3">
        <v>1966</v>
      </c>
      <c r="N2206" s="3" t="s">
        <v>61</v>
      </c>
      <c r="O2206" s="3">
        <v>29</v>
      </c>
      <c r="P2206" s="5">
        <f t="shared" si="103"/>
        <v>24317</v>
      </c>
      <c r="Q2206" s="3">
        <f t="shared" si="104"/>
        <v>56</v>
      </c>
      <c r="R2206" s="3">
        <v>0</v>
      </c>
      <c r="S2206" s="99">
        <v>12237.73</v>
      </c>
      <c r="T2206" s="3" t="s">
        <v>24</v>
      </c>
      <c r="U2206" s="3" t="s">
        <v>24</v>
      </c>
      <c r="V2206" s="3" t="s">
        <v>33</v>
      </c>
    </row>
    <row r="2207" spans="1:22" x14ac:dyDescent="0.25">
      <c r="A2207" s="3" t="s">
        <v>1721</v>
      </c>
      <c r="B2207" s="3">
        <v>36.479999999999997</v>
      </c>
      <c r="C2207" s="3" t="str" cm="1">
        <f t="array" ref="C2207">_xlfn.IFS($B2207&lt;18.5,"Underweight",$B2207&lt;24.9,"Normal Weight",$B2207&lt;29.9,"Overweight",TRUE,"Obesity")</f>
        <v>Obesity</v>
      </c>
      <c r="D2207" s="3">
        <v>5.05</v>
      </c>
      <c r="E2207" s="3" t="str">
        <f t="shared" si="102"/>
        <v>Normal</v>
      </c>
      <c r="F2207" s="3" t="s">
        <v>21</v>
      </c>
      <c r="G2207" s="3" t="s">
        <v>20</v>
      </c>
      <c r="H2207" s="3" t="s">
        <v>20</v>
      </c>
      <c r="I2207" s="3">
        <v>1</v>
      </c>
      <c r="J2207" s="3" t="s">
        <v>20</v>
      </c>
      <c r="L2207" s="3" t="s">
        <v>1721</v>
      </c>
      <c r="M2207" s="3">
        <v>1964</v>
      </c>
      <c r="N2207" s="3" t="s">
        <v>22</v>
      </c>
      <c r="O2207" s="3">
        <v>15</v>
      </c>
      <c r="P2207" s="5">
        <f t="shared" si="103"/>
        <v>23665</v>
      </c>
      <c r="Q2207" s="3">
        <f t="shared" si="104"/>
        <v>58</v>
      </c>
      <c r="R2207" s="3">
        <v>0</v>
      </c>
      <c r="S2207" s="99">
        <v>12235.84</v>
      </c>
      <c r="T2207" s="3" t="s">
        <v>24</v>
      </c>
      <c r="U2207" s="3" t="s">
        <v>24</v>
      </c>
      <c r="V2207" s="3" t="s">
        <v>33</v>
      </c>
    </row>
    <row r="2208" spans="1:22" x14ac:dyDescent="0.25">
      <c r="A2208" s="3" t="s">
        <v>1723</v>
      </c>
      <c r="B2208" s="3">
        <v>27.5</v>
      </c>
      <c r="C2208" s="3" t="str" cm="1">
        <f t="array" ref="C2208">_xlfn.IFS($B2208&lt;18.5,"Underweight",$B2208&lt;24.9,"Normal Weight",$B2208&lt;29.9,"Overweight",TRUE,"Obesity")</f>
        <v>Overweight</v>
      </c>
      <c r="D2208" s="3">
        <v>8.69</v>
      </c>
      <c r="E2208" s="3" t="str">
        <f t="shared" si="102"/>
        <v>Diabetes</v>
      </c>
      <c r="F2208" s="3" t="s">
        <v>21</v>
      </c>
      <c r="G2208" s="3" t="s">
        <v>20</v>
      </c>
      <c r="H2208" s="3" t="s">
        <v>21</v>
      </c>
      <c r="I2208" s="3">
        <v>1</v>
      </c>
      <c r="J2208" s="3" t="s">
        <v>20</v>
      </c>
      <c r="L2208" s="3" t="s">
        <v>1723</v>
      </c>
      <c r="M2208" s="3">
        <v>1963</v>
      </c>
      <c r="N2208" s="3" t="s">
        <v>61</v>
      </c>
      <c r="O2208" s="3">
        <v>19</v>
      </c>
      <c r="P2208" s="5">
        <f t="shared" si="103"/>
        <v>23211</v>
      </c>
      <c r="Q2208" s="3">
        <f t="shared" si="104"/>
        <v>59</v>
      </c>
      <c r="R2208" s="3">
        <v>0</v>
      </c>
      <c r="S2208" s="99">
        <v>12233.83</v>
      </c>
      <c r="T2208" s="3" t="s">
        <v>24</v>
      </c>
      <c r="U2208" s="3" t="s">
        <v>23</v>
      </c>
      <c r="V2208" s="3" t="s">
        <v>53</v>
      </c>
    </row>
    <row r="2209" spans="1:22" x14ac:dyDescent="0.25">
      <c r="A2209" s="3" t="s">
        <v>1725</v>
      </c>
      <c r="B2209" s="3">
        <v>33.44</v>
      </c>
      <c r="C2209" s="3" t="str" cm="1">
        <f t="array" ref="C2209">_xlfn.IFS($B2209&lt;18.5,"Underweight",$B2209&lt;24.9,"Normal Weight",$B2209&lt;29.9,"Overweight",TRUE,"Obesity")</f>
        <v>Obesity</v>
      </c>
      <c r="D2209" s="3">
        <v>5.9</v>
      </c>
      <c r="E2209" s="3" t="str">
        <f t="shared" si="102"/>
        <v>Prediabetes</v>
      </c>
      <c r="F2209" s="3" t="s">
        <v>21</v>
      </c>
      <c r="G2209" s="3" t="s">
        <v>20</v>
      </c>
      <c r="H2209" s="3" t="s">
        <v>20</v>
      </c>
      <c r="I2209" s="3">
        <v>1</v>
      </c>
      <c r="J2209" s="3" t="s">
        <v>20</v>
      </c>
      <c r="L2209" s="3" t="s">
        <v>1725</v>
      </c>
      <c r="M2209" s="3">
        <v>1964</v>
      </c>
      <c r="N2209" s="3" t="s">
        <v>32</v>
      </c>
      <c r="O2209" s="3">
        <v>24</v>
      </c>
      <c r="P2209" s="5">
        <f t="shared" si="103"/>
        <v>23552</v>
      </c>
      <c r="Q2209" s="3">
        <f t="shared" si="104"/>
        <v>58</v>
      </c>
      <c r="R2209" s="3">
        <v>0</v>
      </c>
      <c r="S2209" s="99">
        <v>12231.61</v>
      </c>
      <c r="T2209" s="3" t="s">
        <v>24</v>
      </c>
      <c r="U2209" s="3" t="s">
        <v>24</v>
      </c>
      <c r="V2209" s="3" t="s">
        <v>33</v>
      </c>
    </row>
    <row r="2210" spans="1:22" x14ac:dyDescent="0.25">
      <c r="A2210" s="3" t="s">
        <v>1727</v>
      </c>
      <c r="B2210" s="3">
        <v>28.215</v>
      </c>
      <c r="C2210" s="3" t="str" cm="1">
        <f t="array" ref="C2210">_xlfn.IFS($B2210&lt;18.5,"Underweight",$B2210&lt;24.9,"Normal Weight",$B2210&lt;29.9,"Overweight",TRUE,"Obesity")</f>
        <v>Overweight</v>
      </c>
      <c r="D2210" s="3">
        <v>6.29</v>
      </c>
      <c r="E2210" s="3" t="str">
        <f t="shared" si="102"/>
        <v>Prediabetes</v>
      </c>
      <c r="F2210" s="3" t="s">
        <v>21</v>
      </c>
      <c r="G2210" s="3" t="s">
        <v>20</v>
      </c>
      <c r="H2210" s="3" t="s">
        <v>20</v>
      </c>
      <c r="I2210" s="3">
        <v>1</v>
      </c>
      <c r="J2210" s="3" t="s">
        <v>20</v>
      </c>
      <c r="L2210" s="3" t="s">
        <v>1727</v>
      </c>
      <c r="M2210" s="3">
        <v>1964</v>
      </c>
      <c r="N2210" s="3" t="s">
        <v>61</v>
      </c>
      <c r="O2210" s="3">
        <v>2</v>
      </c>
      <c r="P2210" s="5">
        <f t="shared" si="103"/>
        <v>23560</v>
      </c>
      <c r="Q2210" s="3">
        <f t="shared" si="104"/>
        <v>58</v>
      </c>
      <c r="R2210" s="3">
        <v>0</v>
      </c>
      <c r="S2210" s="99">
        <v>12224.35</v>
      </c>
      <c r="T2210" s="3" t="s">
        <v>24</v>
      </c>
      <c r="U2210" s="3" t="s">
        <v>23</v>
      </c>
      <c r="V2210" s="3" t="s">
        <v>33</v>
      </c>
    </row>
    <row r="2211" spans="1:22" x14ac:dyDescent="0.25">
      <c r="A2211" s="3" t="s">
        <v>1729</v>
      </c>
      <c r="B2211" s="3">
        <v>27.17</v>
      </c>
      <c r="C2211" s="3" t="str" cm="1">
        <f t="array" ref="C2211">_xlfn.IFS($B2211&lt;18.5,"Underweight",$B2211&lt;24.9,"Normal Weight",$B2211&lt;29.9,"Overweight",TRUE,"Obesity")</f>
        <v>Overweight</v>
      </c>
      <c r="D2211" s="3">
        <v>5.84</v>
      </c>
      <c r="E2211" s="3" t="str">
        <f t="shared" si="102"/>
        <v>Prediabetes</v>
      </c>
      <c r="F2211" s="3" t="s">
        <v>21</v>
      </c>
      <c r="G2211" s="3" t="s">
        <v>20</v>
      </c>
      <c r="H2211" s="3" t="s">
        <v>20</v>
      </c>
      <c r="I2211" s="3">
        <v>1</v>
      </c>
      <c r="J2211" s="3" t="s">
        <v>20</v>
      </c>
      <c r="L2211" s="3" t="s">
        <v>1729</v>
      </c>
      <c r="M2211" s="3">
        <v>1964</v>
      </c>
      <c r="N2211" s="3" t="s">
        <v>61</v>
      </c>
      <c r="O2211" s="3">
        <v>20</v>
      </c>
      <c r="P2211" s="5">
        <f t="shared" si="103"/>
        <v>23578</v>
      </c>
      <c r="Q2211" s="3">
        <f t="shared" si="104"/>
        <v>58</v>
      </c>
      <c r="R2211" s="3">
        <v>0</v>
      </c>
      <c r="S2211" s="99">
        <v>12222.9</v>
      </c>
      <c r="T2211" s="3" t="s">
        <v>24</v>
      </c>
      <c r="U2211" s="3" t="s">
        <v>29</v>
      </c>
      <c r="V2211" s="3" t="s">
        <v>33</v>
      </c>
    </row>
    <row r="2212" spans="1:22" x14ac:dyDescent="0.25">
      <c r="A2212" s="3" t="s">
        <v>1731</v>
      </c>
      <c r="B2212" s="3">
        <v>35.380000000000003</v>
      </c>
      <c r="C2212" s="3" t="str" cm="1">
        <f t="array" ref="C2212">_xlfn.IFS($B2212&lt;18.5,"Underweight",$B2212&lt;24.9,"Normal Weight",$B2212&lt;29.9,"Overweight",TRUE,"Obesity")</f>
        <v>Obesity</v>
      </c>
      <c r="D2212" s="3">
        <v>6.12</v>
      </c>
      <c r="E2212" s="3" t="str">
        <f t="shared" si="102"/>
        <v>Prediabetes</v>
      </c>
      <c r="F2212" s="3" t="s">
        <v>20</v>
      </c>
      <c r="G2212" s="3" t="s">
        <v>20</v>
      </c>
      <c r="H2212" s="3" t="s">
        <v>20</v>
      </c>
      <c r="I2212" s="3">
        <v>0</v>
      </c>
      <c r="J2212" s="3" t="s">
        <v>20</v>
      </c>
      <c r="L2212" s="3" t="s">
        <v>1731</v>
      </c>
      <c r="M2212" s="3">
        <v>1977</v>
      </c>
      <c r="N2212" s="3" t="s">
        <v>51</v>
      </c>
      <c r="O2212" s="3">
        <v>14</v>
      </c>
      <c r="P2212" s="5">
        <f t="shared" si="103"/>
        <v>28351</v>
      </c>
      <c r="Q2212" s="3">
        <f t="shared" si="104"/>
        <v>45</v>
      </c>
      <c r="R2212" s="3">
        <v>2</v>
      </c>
      <c r="S2212" s="99">
        <v>12218.7</v>
      </c>
      <c r="T2212" s="3" t="s">
        <v>24</v>
      </c>
      <c r="U2212" s="3" t="s">
        <v>23</v>
      </c>
      <c r="V2212" s="3" t="s">
        <v>33</v>
      </c>
    </row>
    <row r="2213" spans="1:22" x14ac:dyDescent="0.25">
      <c r="A2213" s="3" t="s">
        <v>1733</v>
      </c>
      <c r="B2213" s="3">
        <v>43.48</v>
      </c>
      <c r="C2213" s="3" t="str" cm="1">
        <f t="array" ref="C2213">_xlfn.IFS($B2213&lt;18.5,"Underweight",$B2213&lt;24.9,"Normal Weight",$B2213&lt;29.9,"Overweight",TRUE,"Obesity")</f>
        <v>Obesity</v>
      </c>
      <c r="D2213" s="3">
        <v>6.24</v>
      </c>
      <c r="E2213" s="3" t="str">
        <f t="shared" si="102"/>
        <v>Prediabetes</v>
      </c>
      <c r="F2213" s="3" t="s">
        <v>20</v>
      </c>
      <c r="G2213" s="3" t="s">
        <v>20</v>
      </c>
      <c r="H2213" s="3" t="s">
        <v>20</v>
      </c>
      <c r="I2213" s="3">
        <v>0</v>
      </c>
      <c r="J2213" s="3" t="s">
        <v>20</v>
      </c>
      <c r="L2213" s="3" t="s">
        <v>1733</v>
      </c>
      <c r="M2213" s="3">
        <v>1991</v>
      </c>
      <c r="N2213" s="3" t="s">
        <v>51</v>
      </c>
      <c r="O2213" s="3">
        <v>29</v>
      </c>
      <c r="P2213" s="5">
        <f t="shared" si="103"/>
        <v>33479</v>
      </c>
      <c r="Q2213" s="3">
        <f t="shared" si="104"/>
        <v>31</v>
      </c>
      <c r="R2213" s="3">
        <v>3</v>
      </c>
      <c r="S2213" s="99">
        <v>12198.64</v>
      </c>
      <c r="T2213" s="3" t="s">
        <v>24</v>
      </c>
      <c r="U2213" s="3" t="s">
        <v>24</v>
      </c>
      <c r="V2213" s="3" t="s">
        <v>36</v>
      </c>
    </row>
    <row r="2214" spans="1:22" x14ac:dyDescent="0.25">
      <c r="A2214" s="3" t="s">
        <v>1735</v>
      </c>
      <c r="B2214" s="3">
        <v>41.73</v>
      </c>
      <c r="C2214" s="3" t="str" cm="1">
        <f t="array" ref="C2214">_xlfn.IFS($B2214&lt;18.5,"Underweight",$B2214&lt;24.9,"Normal Weight",$B2214&lt;29.9,"Overweight",TRUE,"Obesity")</f>
        <v>Obesity</v>
      </c>
      <c r="D2214" s="3">
        <v>6.25</v>
      </c>
      <c r="E2214" s="3" t="str">
        <f t="shared" si="102"/>
        <v>Prediabetes</v>
      </c>
      <c r="F2214" s="3" t="s">
        <v>20</v>
      </c>
      <c r="G2214" s="3" t="s">
        <v>20</v>
      </c>
      <c r="H2214" s="3" t="s">
        <v>20</v>
      </c>
      <c r="I2214" s="3">
        <v>1</v>
      </c>
      <c r="J2214" s="3" t="s">
        <v>20</v>
      </c>
      <c r="L2214" s="3" t="s">
        <v>1735</v>
      </c>
      <c r="M2214" s="3">
        <v>1987</v>
      </c>
      <c r="N2214" s="3" t="s">
        <v>22</v>
      </c>
      <c r="O2214" s="3">
        <v>5</v>
      </c>
      <c r="P2214" s="5">
        <f t="shared" si="103"/>
        <v>32055</v>
      </c>
      <c r="Q2214" s="3">
        <f t="shared" si="104"/>
        <v>35</v>
      </c>
      <c r="R2214" s="3">
        <v>3</v>
      </c>
      <c r="S2214" s="99">
        <v>12148.2</v>
      </c>
      <c r="T2214" s="3" t="s">
        <v>24</v>
      </c>
      <c r="U2214" s="3" t="s">
        <v>24</v>
      </c>
      <c r="V2214" s="3" t="s">
        <v>33</v>
      </c>
    </row>
    <row r="2215" spans="1:22" x14ac:dyDescent="0.25">
      <c r="A2215" s="3" t="s">
        <v>217</v>
      </c>
      <c r="B2215" s="3">
        <v>54.74</v>
      </c>
      <c r="C2215" s="3" t="str" cm="1">
        <f t="array" ref="C2215">_xlfn.IFS($B2215&lt;18.5,"Underweight",$B2215&lt;24.9,"Normal Weight",$B2215&lt;29.9,"Overweight",TRUE,"Obesity")</f>
        <v>Obesity</v>
      </c>
      <c r="D2215" s="3">
        <v>5.84</v>
      </c>
      <c r="E2215" s="3" t="str">
        <f t="shared" si="102"/>
        <v>Prediabetes</v>
      </c>
      <c r="F2215" s="3" t="s">
        <v>21</v>
      </c>
      <c r="G2215" s="3" t="s">
        <v>20</v>
      </c>
      <c r="H2215" s="3" t="s">
        <v>21</v>
      </c>
      <c r="I2215" s="3">
        <v>1</v>
      </c>
      <c r="J2215" s="3" t="s">
        <v>21</v>
      </c>
      <c r="L2215" s="3" t="s">
        <v>217</v>
      </c>
      <c r="M2215" s="3">
        <v>1983</v>
      </c>
      <c r="N2215" s="3" t="s">
        <v>47</v>
      </c>
      <c r="O2215" s="3">
        <v>8</v>
      </c>
      <c r="P2215" s="5">
        <f t="shared" si="103"/>
        <v>30567</v>
      </c>
      <c r="Q2215" s="3">
        <f t="shared" si="104"/>
        <v>39</v>
      </c>
      <c r="R2215" s="3">
        <v>3</v>
      </c>
      <c r="S2215" s="99">
        <v>40961.29</v>
      </c>
      <c r="T2215" s="3" t="s">
        <v>23</v>
      </c>
      <c r="U2215" s="3" t="s">
        <v>29</v>
      </c>
      <c r="V2215" s="3" t="s">
        <v>53</v>
      </c>
    </row>
    <row r="2216" spans="1:22" x14ac:dyDescent="0.25">
      <c r="A2216" s="3" t="s">
        <v>1737</v>
      </c>
      <c r="B2216" s="3">
        <v>28.9</v>
      </c>
      <c r="C2216" s="3" t="str" cm="1">
        <f t="array" ref="C2216">_xlfn.IFS($B2216&lt;18.5,"Underweight",$B2216&lt;24.9,"Normal Weight",$B2216&lt;29.9,"Overweight",TRUE,"Obesity")</f>
        <v>Overweight</v>
      </c>
      <c r="D2216" s="3">
        <v>11.96</v>
      </c>
      <c r="E2216" s="3" t="str">
        <f t="shared" si="102"/>
        <v>Diabetes</v>
      </c>
      <c r="F2216" s="3" t="s">
        <v>20</v>
      </c>
      <c r="G2216" s="3" t="s">
        <v>20</v>
      </c>
      <c r="H2216" s="3" t="s">
        <v>20</v>
      </c>
      <c r="I2216" s="3">
        <v>0</v>
      </c>
      <c r="J2216" s="3" t="s">
        <v>20</v>
      </c>
      <c r="L2216" s="3" t="s">
        <v>1737</v>
      </c>
      <c r="M2216" s="3">
        <v>1962</v>
      </c>
      <c r="N2216" s="3" t="s">
        <v>47</v>
      </c>
      <c r="O2216" s="3">
        <v>15</v>
      </c>
      <c r="P2216" s="5">
        <f t="shared" si="103"/>
        <v>22904</v>
      </c>
      <c r="Q2216" s="3">
        <f t="shared" si="104"/>
        <v>60</v>
      </c>
      <c r="R2216" s="3">
        <v>0</v>
      </c>
      <c r="S2216" s="99">
        <v>12146.97</v>
      </c>
      <c r="T2216" s="3" t="s">
        <v>24</v>
      </c>
      <c r="U2216" s="3" t="s">
        <v>24</v>
      </c>
      <c r="V2216" s="3" t="s">
        <v>53</v>
      </c>
    </row>
    <row r="2217" spans="1:22" x14ac:dyDescent="0.25">
      <c r="A2217" s="3" t="s">
        <v>1738</v>
      </c>
      <c r="B2217" s="3">
        <v>25.74</v>
      </c>
      <c r="C2217" s="3" t="str" cm="1">
        <f t="array" ref="C2217">_xlfn.IFS($B2217&lt;18.5,"Underweight",$B2217&lt;24.9,"Normal Weight",$B2217&lt;29.9,"Overweight",TRUE,"Obesity")</f>
        <v>Overweight</v>
      </c>
      <c r="D2217" s="3">
        <v>7.69</v>
      </c>
      <c r="E2217" s="3" t="str">
        <f t="shared" si="102"/>
        <v>Diabetes</v>
      </c>
      <c r="F2217" s="3" t="s">
        <v>20</v>
      </c>
      <c r="G2217" s="3" t="s">
        <v>20</v>
      </c>
      <c r="H2217" s="3" t="s">
        <v>20</v>
      </c>
      <c r="I2217" s="3">
        <v>0</v>
      </c>
      <c r="J2217" s="3" t="s">
        <v>20</v>
      </c>
      <c r="L2217" s="3" t="s">
        <v>1738</v>
      </c>
      <c r="M2217" s="3">
        <v>1962</v>
      </c>
      <c r="N2217" s="3" t="s">
        <v>56</v>
      </c>
      <c r="O2217" s="3">
        <v>4</v>
      </c>
      <c r="P2217" s="5">
        <f t="shared" si="103"/>
        <v>22954</v>
      </c>
      <c r="Q2217" s="3">
        <f t="shared" si="104"/>
        <v>60</v>
      </c>
      <c r="R2217" s="3">
        <v>0</v>
      </c>
      <c r="S2217" s="99">
        <v>12142.58</v>
      </c>
      <c r="T2217" s="3" t="s">
        <v>24</v>
      </c>
      <c r="U2217" s="3" t="s">
        <v>29</v>
      </c>
      <c r="V2217" s="3" t="s">
        <v>25</v>
      </c>
    </row>
    <row r="2218" spans="1:22" x14ac:dyDescent="0.25">
      <c r="A2218" s="3" t="s">
        <v>1739</v>
      </c>
      <c r="B2218" s="3">
        <v>36.06</v>
      </c>
      <c r="C2218" s="3" t="str" cm="1">
        <f t="array" ref="C2218">_xlfn.IFS($B2218&lt;18.5,"Underweight",$B2218&lt;24.9,"Normal Weight",$B2218&lt;29.9,"Overweight",TRUE,"Obesity")</f>
        <v>Obesity</v>
      </c>
      <c r="D2218" s="3">
        <v>8.83</v>
      </c>
      <c r="E2218" s="3" t="str">
        <f t="shared" si="102"/>
        <v>Diabetes</v>
      </c>
      <c r="F2218" s="3" t="s">
        <v>20</v>
      </c>
      <c r="G2218" s="3" t="s">
        <v>20</v>
      </c>
      <c r="H2218" s="3" t="s">
        <v>20</v>
      </c>
      <c r="I2218" s="3">
        <v>0</v>
      </c>
      <c r="J2218" s="3" t="s">
        <v>20</v>
      </c>
      <c r="L2218" s="3" t="s">
        <v>1739</v>
      </c>
      <c r="M2218" s="3">
        <v>1974</v>
      </c>
      <c r="N2218" s="3" t="s">
        <v>47</v>
      </c>
      <c r="O2218" s="3">
        <v>16</v>
      </c>
      <c r="P2218" s="5">
        <f t="shared" si="103"/>
        <v>27288</v>
      </c>
      <c r="Q2218" s="3">
        <f t="shared" si="104"/>
        <v>48</v>
      </c>
      <c r="R2218" s="3">
        <v>0</v>
      </c>
      <c r="S2218" s="99">
        <v>12137.6</v>
      </c>
      <c r="T2218" s="3" t="s">
        <v>24</v>
      </c>
      <c r="U2218" s="3" t="s">
        <v>24</v>
      </c>
      <c r="V2218" s="3" t="s">
        <v>33</v>
      </c>
    </row>
    <row r="2219" spans="1:22" x14ac:dyDescent="0.25">
      <c r="A2219" s="3" t="s">
        <v>1741</v>
      </c>
      <c r="B2219" s="3">
        <v>43.28</v>
      </c>
      <c r="C2219" s="3" t="str" cm="1">
        <f t="array" ref="C2219">_xlfn.IFS($B2219&lt;18.5,"Underweight",$B2219&lt;24.9,"Normal Weight",$B2219&lt;29.9,"Overweight",TRUE,"Obesity")</f>
        <v>Obesity</v>
      </c>
      <c r="D2219" s="3">
        <v>4.41</v>
      </c>
      <c r="E2219" s="3" t="str">
        <f t="shared" si="102"/>
        <v>Normal</v>
      </c>
      <c r="F2219" s="3" t="s">
        <v>20</v>
      </c>
      <c r="G2219" s="3" t="s">
        <v>20</v>
      </c>
      <c r="H2219" s="3" t="s">
        <v>20</v>
      </c>
      <c r="I2219" s="3">
        <v>0</v>
      </c>
      <c r="J2219" s="3" t="s">
        <v>20</v>
      </c>
      <c r="L2219" s="3" t="s">
        <v>1741</v>
      </c>
      <c r="M2219" s="3">
        <v>1991</v>
      </c>
      <c r="N2219" s="3" t="s">
        <v>56</v>
      </c>
      <c r="O2219" s="3">
        <v>6</v>
      </c>
      <c r="P2219" s="5">
        <f t="shared" si="103"/>
        <v>33548</v>
      </c>
      <c r="Q2219" s="3">
        <f t="shared" si="104"/>
        <v>31</v>
      </c>
      <c r="R2219" s="3">
        <v>3</v>
      </c>
      <c r="S2219" s="99">
        <v>12130.8</v>
      </c>
      <c r="T2219" s="3" t="s">
        <v>24</v>
      </c>
      <c r="U2219" s="3" t="s">
        <v>24</v>
      </c>
      <c r="V2219" s="3" t="s">
        <v>36</v>
      </c>
    </row>
    <row r="2220" spans="1:22" x14ac:dyDescent="0.25">
      <c r="A2220" s="3" t="s">
        <v>1743</v>
      </c>
      <c r="B2220" s="3">
        <v>28.785</v>
      </c>
      <c r="C2220" s="3" t="str" cm="1">
        <f t="array" ref="C2220">_xlfn.IFS($B2220&lt;18.5,"Underweight",$B2220&lt;24.9,"Normal Weight",$B2220&lt;29.9,"Overweight",TRUE,"Obesity")</f>
        <v>Overweight</v>
      </c>
      <c r="D2220" s="3">
        <v>9.1</v>
      </c>
      <c r="E2220" s="3" t="str">
        <f t="shared" si="102"/>
        <v>Diabetes</v>
      </c>
      <c r="F2220" s="3" t="s">
        <v>21</v>
      </c>
      <c r="G2220" s="3" t="s">
        <v>20</v>
      </c>
      <c r="H2220" s="3" t="s">
        <v>21</v>
      </c>
      <c r="I2220" s="3">
        <v>1</v>
      </c>
      <c r="J2220" s="3" t="s">
        <v>20</v>
      </c>
      <c r="L2220" s="3" t="s">
        <v>1743</v>
      </c>
      <c r="M2220" s="3">
        <v>1963</v>
      </c>
      <c r="N2220" s="3" t="s">
        <v>32</v>
      </c>
      <c r="O2220" s="3">
        <v>4</v>
      </c>
      <c r="P2220" s="5">
        <f t="shared" si="103"/>
        <v>23166</v>
      </c>
      <c r="Q2220" s="3">
        <f t="shared" si="104"/>
        <v>60</v>
      </c>
      <c r="R2220" s="3">
        <v>0</v>
      </c>
      <c r="S2220" s="99">
        <v>12129.61</v>
      </c>
      <c r="T2220" s="3" t="s">
        <v>24</v>
      </c>
      <c r="U2220" s="3" t="s">
        <v>23</v>
      </c>
      <c r="V2220" s="3" t="s">
        <v>33</v>
      </c>
    </row>
    <row r="2221" spans="1:22" x14ac:dyDescent="0.25">
      <c r="A2221" s="3" t="s">
        <v>1745</v>
      </c>
      <c r="B2221" s="3">
        <v>25.46</v>
      </c>
      <c r="C2221" s="3" t="str" cm="1">
        <f t="array" ref="C2221">_xlfn.IFS($B2221&lt;18.5,"Underweight",$B2221&lt;24.9,"Normal Weight",$B2221&lt;29.9,"Overweight",TRUE,"Obesity")</f>
        <v>Overweight</v>
      </c>
      <c r="D2221" s="3">
        <v>11.52</v>
      </c>
      <c r="E2221" s="3" t="str">
        <f t="shared" si="102"/>
        <v>Diabetes</v>
      </c>
      <c r="F2221" s="3" t="s">
        <v>21</v>
      </c>
      <c r="G2221" s="3" t="s">
        <v>20</v>
      </c>
      <c r="H2221" s="3" t="s">
        <v>21</v>
      </c>
      <c r="I2221" s="3">
        <v>1</v>
      </c>
      <c r="J2221" s="3" t="s">
        <v>20</v>
      </c>
      <c r="L2221" s="3" t="s">
        <v>1745</v>
      </c>
      <c r="M2221" s="3">
        <v>1963</v>
      </c>
      <c r="N2221" s="3" t="s">
        <v>61</v>
      </c>
      <c r="O2221" s="3">
        <v>20</v>
      </c>
      <c r="P2221" s="5">
        <f t="shared" si="103"/>
        <v>23212</v>
      </c>
      <c r="Q2221" s="3">
        <f t="shared" si="104"/>
        <v>59</v>
      </c>
      <c r="R2221" s="3">
        <v>0</v>
      </c>
      <c r="S2221" s="99">
        <v>12124.99</v>
      </c>
      <c r="T2221" s="3" t="s">
        <v>24</v>
      </c>
      <c r="U2221" s="3" t="s">
        <v>23</v>
      </c>
      <c r="V2221" s="3" t="s">
        <v>33</v>
      </c>
    </row>
    <row r="2222" spans="1:22" x14ac:dyDescent="0.25">
      <c r="A2222" s="3" t="s">
        <v>1747</v>
      </c>
      <c r="B2222" s="3">
        <v>30.8</v>
      </c>
      <c r="C2222" s="3" t="str" cm="1">
        <f t="array" ref="C2222">_xlfn.IFS($B2222&lt;18.5,"Underweight",$B2222&lt;24.9,"Normal Weight",$B2222&lt;29.9,"Overweight",TRUE,"Obesity")</f>
        <v>Obesity</v>
      </c>
      <c r="D2222" s="3">
        <v>10.95</v>
      </c>
      <c r="E2222" s="3" t="str">
        <f t="shared" si="102"/>
        <v>Diabetes</v>
      </c>
      <c r="F2222" s="3" t="s">
        <v>20</v>
      </c>
      <c r="G2222" s="3" t="s">
        <v>20</v>
      </c>
      <c r="H2222" s="3" t="s">
        <v>20</v>
      </c>
      <c r="I2222" s="3">
        <v>0</v>
      </c>
      <c r="J2222" s="3" t="s">
        <v>20</v>
      </c>
      <c r="L2222" s="3" t="s">
        <v>1747</v>
      </c>
      <c r="M2222" s="3">
        <v>1968</v>
      </c>
      <c r="N2222" s="3" t="s">
        <v>22</v>
      </c>
      <c r="O2222" s="3">
        <v>25</v>
      </c>
      <c r="P2222" s="5">
        <f t="shared" si="103"/>
        <v>25136</v>
      </c>
      <c r="Q2222" s="3">
        <f t="shared" si="104"/>
        <v>54</v>
      </c>
      <c r="R2222" s="3">
        <v>3</v>
      </c>
      <c r="S2222" s="99">
        <v>12105.32</v>
      </c>
      <c r="T2222" s="3" t="s">
        <v>24</v>
      </c>
      <c r="U2222" s="3" t="s">
        <v>24</v>
      </c>
      <c r="V2222" s="3" t="s">
        <v>53</v>
      </c>
    </row>
    <row r="2223" spans="1:22" x14ac:dyDescent="0.25">
      <c r="A2223" s="3" t="s">
        <v>1749</v>
      </c>
      <c r="B2223" s="3">
        <v>28.88</v>
      </c>
      <c r="C2223" s="3" t="str" cm="1">
        <f t="array" ref="C2223">_xlfn.IFS($B2223&lt;18.5,"Underweight",$B2223&lt;24.9,"Normal Weight",$B2223&lt;29.9,"Overweight",TRUE,"Obesity")</f>
        <v>Overweight</v>
      </c>
      <c r="D2223" s="3">
        <v>11.5</v>
      </c>
      <c r="E2223" s="3" t="str">
        <f t="shared" si="102"/>
        <v>Diabetes</v>
      </c>
      <c r="F2223" s="3" t="s">
        <v>20</v>
      </c>
      <c r="G2223" s="3" t="s">
        <v>20</v>
      </c>
      <c r="H2223" s="3" t="s">
        <v>20</v>
      </c>
      <c r="I2223" s="3">
        <v>0</v>
      </c>
      <c r="J2223" s="3" t="s">
        <v>20</v>
      </c>
      <c r="L2223" s="3" t="s">
        <v>1749</v>
      </c>
      <c r="M2223" s="3">
        <v>1968</v>
      </c>
      <c r="N2223" s="3" t="s">
        <v>28</v>
      </c>
      <c r="O2223" s="3">
        <v>9</v>
      </c>
      <c r="P2223" s="5">
        <f t="shared" si="103"/>
        <v>25181</v>
      </c>
      <c r="Q2223" s="3">
        <f t="shared" si="104"/>
        <v>54</v>
      </c>
      <c r="R2223" s="3">
        <v>2</v>
      </c>
      <c r="S2223" s="99">
        <v>12096.65</v>
      </c>
      <c r="T2223" s="3" t="s">
        <v>24</v>
      </c>
      <c r="U2223" s="3" t="s">
        <v>23</v>
      </c>
      <c r="V2223" s="3" t="s">
        <v>119</v>
      </c>
    </row>
    <row r="2224" spans="1:22" x14ac:dyDescent="0.25">
      <c r="A2224" s="3" t="s">
        <v>1751</v>
      </c>
      <c r="B2224" s="3">
        <v>23</v>
      </c>
      <c r="C2224" s="3" t="str" cm="1">
        <f t="array" ref="C2224">_xlfn.IFS($B2224&lt;18.5,"Underweight",$B2224&lt;24.9,"Normal Weight",$B2224&lt;29.9,"Overweight",TRUE,"Obesity")</f>
        <v>Normal Weight</v>
      </c>
      <c r="D2224" s="3">
        <v>9.8800000000000008</v>
      </c>
      <c r="E2224" s="3" t="str">
        <f t="shared" si="102"/>
        <v>Diabetes</v>
      </c>
      <c r="F2224" s="3" t="s">
        <v>20</v>
      </c>
      <c r="G2224" s="3" t="s">
        <v>20</v>
      </c>
      <c r="H2224" s="3" t="s">
        <v>20</v>
      </c>
      <c r="I2224" s="3">
        <v>0</v>
      </c>
      <c r="J2224" s="3" t="s">
        <v>20</v>
      </c>
      <c r="L2224" s="3" t="s">
        <v>1751</v>
      </c>
      <c r="M2224" s="3">
        <v>1968</v>
      </c>
      <c r="N2224" s="3" t="s">
        <v>32</v>
      </c>
      <c r="O2224" s="3">
        <v>21</v>
      </c>
      <c r="P2224" s="5">
        <f t="shared" si="103"/>
        <v>25010</v>
      </c>
      <c r="Q2224" s="3">
        <f t="shared" si="104"/>
        <v>54</v>
      </c>
      <c r="R2224" s="3">
        <v>3</v>
      </c>
      <c r="S2224" s="99">
        <v>12094.48</v>
      </c>
      <c r="T2224" s="3" t="s">
        <v>24</v>
      </c>
      <c r="U2224" s="3" t="s">
        <v>24</v>
      </c>
      <c r="V2224" s="3" t="s">
        <v>53</v>
      </c>
    </row>
    <row r="2225" spans="1:22" x14ac:dyDescent="0.25">
      <c r="A2225" s="3" t="s">
        <v>1753</v>
      </c>
      <c r="B2225" s="3">
        <v>38.25</v>
      </c>
      <c r="C2225" s="3" t="str" cm="1">
        <f t="array" ref="C2225">_xlfn.IFS($B2225&lt;18.5,"Underweight",$B2225&lt;24.9,"Normal Weight",$B2225&lt;29.9,"Overweight",TRUE,"Obesity")</f>
        <v>Obesity</v>
      </c>
      <c r="D2225" s="3">
        <v>6.2</v>
      </c>
      <c r="E2225" s="3" t="str">
        <f t="shared" si="102"/>
        <v>Prediabetes</v>
      </c>
      <c r="F2225" s="3" t="s">
        <v>20</v>
      </c>
      <c r="G2225" s="3" t="s">
        <v>20</v>
      </c>
      <c r="H2225" s="3" t="s">
        <v>20</v>
      </c>
      <c r="I2225" s="3">
        <v>1</v>
      </c>
      <c r="J2225" s="3" t="s">
        <v>20</v>
      </c>
      <c r="L2225" s="3" t="s">
        <v>1753</v>
      </c>
      <c r="M2225" s="3">
        <v>1984</v>
      </c>
      <c r="N2225" s="3" t="s">
        <v>47</v>
      </c>
      <c r="O2225" s="3">
        <v>2</v>
      </c>
      <c r="P2225" s="5">
        <f t="shared" si="103"/>
        <v>30927</v>
      </c>
      <c r="Q2225" s="3">
        <f t="shared" si="104"/>
        <v>38</v>
      </c>
      <c r="R2225" s="3">
        <v>3</v>
      </c>
      <c r="S2225" s="99">
        <v>12091.34</v>
      </c>
      <c r="T2225" s="3" t="s">
        <v>24</v>
      </c>
      <c r="U2225" s="3" t="s">
        <v>29</v>
      </c>
      <c r="V2225" s="3" t="s">
        <v>144</v>
      </c>
    </row>
    <row r="2226" spans="1:22" x14ac:dyDescent="0.25">
      <c r="A2226" s="3" t="s">
        <v>49</v>
      </c>
      <c r="B2226" s="3">
        <v>41.14</v>
      </c>
      <c r="C2226" s="3" t="str" cm="1">
        <f t="array" ref="C2226">_xlfn.IFS($B2226&lt;18.5,"Underweight",$B2226&lt;24.9,"Normal Weight",$B2226&lt;29.9,"Overweight",TRUE,"Obesity")</f>
        <v>Obesity</v>
      </c>
      <c r="D2226" s="3">
        <v>9.58</v>
      </c>
      <c r="E2226" s="3" t="str">
        <f t="shared" si="102"/>
        <v>Diabetes</v>
      </c>
      <c r="F2226" s="3" t="s">
        <v>21</v>
      </c>
      <c r="G2226" s="3" t="s">
        <v>20</v>
      </c>
      <c r="H2226" s="3" t="s">
        <v>21</v>
      </c>
      <c r="I2226" s="3">
        <v>1</v>
      </c>
      <c r="J2226" s="3" t="s">
        <v>21</v>
      </c>
      <c r="L2226" s="3" t="s">
        <v>49</v>
      </c>
      <c r="M2226" s="3">
        <v>1963</v>
      </c>
      <c r="N2226" s="3" t="s">
        <v>47</v>
      </c>
      <c r="O2226" s="3">
        <v>4</v>
      </c>
      <c r="P2226" s="5">
        <f t="shared" si="103"/>
        <v>23258</v>
      </c>
      <c r="Q2226" s="3">
        <f t="shared" si="104"/>
        <v>59</v>
      </c>
      <c r="R2226" s="3">
        <v>1</v>
      </c>
      <c r="S2226" s="99">
        <v>48970.25</v>
      </c>
      <c r="T2226" s="3" t="s">
        <v>23</v>
      </c>
      <c r="U2226" s="3" t="s">
        <v>29</v>
      </c>
      <c r="V2226" s="3" t="s">
        <v>25</v>
      </c>
    </row>
    <row r="2227" spans="1:22" x14ac:dyDescent="0.25">
      <c r="A2227" s="3" t="s">
        <v>219</v>
      </c>
      <c r="B2227" s="3">
        <v>32.56</v>
      </c>
      <c r="C2227" s="3" t="str" cm="1">
        <f t="array" ref="C2227">_xlfn.IFS($B2227&lt;18.5,"Underweight",$B2227&lt;24.9,"Normal Weight",$B2227&lt;29.9,"Overweight",TRUE,"Obesity")</f>
        <v>Obesity</v>
      </c>
      <c r="D2227" s="3">
        <v>5.41</v>
      </c>
      <c r="E2227" s="3" t="str">
        <f t="shared" si="102"/>
        <v>Normal</v>
      </c>
      <c r="F2227" s="3" t="s">
        <v>20</v>
      </c>
      <c r="G2227" s="3" t="s">
        <v>20</v>
      </c>
      <c r="H2227" s="3" t="s">
        <v>21</v>
      </c>
      <c r="I2227" s="3">
        <v>1</v>
      </c>
      <c r="J2227" s="3" t="s">
        <v>21</v>
      </c>
      <c r="L2227" s="3" t="s">
        <v>219</v>
      </c>
      <c r="M2227" s="3">
        <v>1979</v>
      </c>
      <c r="N2227" s="3" t="s">
        <v>47</v>
      </c>
      <c r="O2227" s="3">
        <v>16</v>
      </c>
      <c r="P2227" s="5">
        <f t="shared" si="103"/>
        <v>29114</v>
      </c>
      <c r="Q2227" s="3">
        <f t="shared" si="104"/>
        <v>43</v>
      </c>
      <c r="R2227" s="3">
        <v>3</v>
      </c>
      <c r="S2227" s="99">
        <v>40941.29</v>
      </c>
      <c r="T2227" s="3" t="s">
        <v>23</v>
      </c>
      <c r="U2227" s="3" t="s">
        <v>29</v>
      </c>
      <c r="V2227" s="3" t="s">
        <v>25</v>
      </c>
    </row>
    <row r="2228" spans="1:22" x14ac:dyDescent="0.25">
      <c r="A2228" s="3" t="s">
        <v>1755</v>
      </c>
      <c r="B2228" s="3">
        <v>39.25</v>
      </c>
      <c r="C2228" s="3" t="str" cm="1">
        <f t="array" ref="C2228">_xlfn.IFS($B2228&lt;18.5,"Underweight",$B2228&lt;24.9,"Normal Weight",$B2228&lt;29.9,"Overweight",TRUE,"Obesity")</f>
        <v>Obesity</v>
      </c>
      <c r="D2228" s="3">
        <v>8.41</v>
      </c>
      <c r="E2228" s="3" t="str">
        <f t="shared" si="102"/>
        <v>Diabetes</v>
      </c>
      <c r="F2228" s="3" t="s">
        <v>21</v>
      </c>
      <c r="G2228" s="3" t="s">
        <v>20</v>
      </c>
      <c r="H2228" s="3" t="s">
        <v>20</v>
      </c>
      <c r="I2228" s="3">
        <v>1</v>
      </c>
      <c r="J2228" s="3" t="s">
        <v>20</v>
      </c>
      <c r="L2228" s="3" t="s">
        <v>1755</v>
      </c>
      <c r="M2228" s="3">
        <v>1986</v>
      </c>
      <c r="N2228" s="3" t="s">
        <v>47</v>
      </c>
      <c r="O2228" s="3">
        <v>7</v>
      </c>
      <c r="P2228" s="5">
        <f t="shared" si="103"/>
        <v>31662</v>
      </c>
      <c r="Q2228" s="3">
        <f t="shared" si="104"/>
        <v>36</v>
      </c>
      <c r="R2228" s="3">
        <v>3</v>
      </c>
      <c r="S2228" s="99">
        <v>12048.13</v>
      </c>
      <c r="T2228" s="3" t="s">
        <v>24</v>
      </c>
      <c r="U2228" s="3" t="s">
        <v>29</v>
      </c>
      <c r="V2228" s="3" t="s">
        <v>36</v>
      </c>
    </row>
    <row r="2229" spans="1:22" x14ac:dyDescent="0.25">
      <c r="A2229" s="3" t="s">
        <v>1757</v>
      </c>
      <c r="B2229" s="3">
        <v>26.6</v>
      </c>
      <c r="C2229" s="3" t="str" cm="1">
        <f t="array" ref="C2229">_xlfn.IFS($B2229&lt;18.5,"Underweight",$B2229&lt;24.9,"Normal Weight",$B2229&lt;29.9,"Overweight",TRUE,"Obesity")</f>
        <v>Overweight</v>
      </c>
      <c r="D2229" s="3">
        <v>5.07</v>
      </c>
      <c r="E2229" s="3" t="str">
        <f t="shared" si="102"/>
        <v>Normal</v>
      </c>
      <c r="F2229" s="3" t="s">
        <v>21</v>
      </c>
      <c r="G2229" s="3" t="s">
        <v>20</v>
      </c>
      <c r="H2229" s="3" t="s">
        <v>20</v>
      </c>
      <c r="I2229" s="3">
        <v>2</v>
      </c>
      <c r="J2229" s="3" t="s">
        <v>20</v>
      </c>
      <c r="L2229" s="3" t="s">
        <v>1757</v>
      </c>
      <c r="M2229" s="3">
        <v>1966</v>
      </c>
      <c r="N2229" s="3" t="s">
        <v>56</v>
      </c>
      <c r="O2229" s="3">
        <v>24</v>
      </c>
      <c r="P2229" s="5">
        <f t="shared" si="103"/>
        <v>24435</v>
      </c>
      <c r="Q2229" s="3">
        <f t="shared" si="104"/>
        <v>56</v>
      </c>
      <c r="R2229" s="3">
        <v>1</v>
      </c>
      <c r="S2229" s="99">
        <v>12044.34</v>
      </c>
      <c r="T2229" s="3" t="s">
        <v>24</v>
      </c>
      <c r="U2229" s="3" t="s">
        <v>23</v>
      </c>
      <c r="V2229" s="3" t="s">
        <v>33</v>
      </c>
    </row>
    <row r="2230" spans="1:22" x14ac:dyDescent="0.25">
      <c r="A2230" s="3" t="s">
        <v>1759</v>
      </c>
      <c r="B2230" s="3">
        <v>35.700000000000003</v>
      </c>
      <c r="C2230" s="3" t="str" cm="1">
        <f t="array" ref="C2230">_xlfn.IFS($B2230&lt;18.5,"Underweight",$B2230&lt;24.9,"Normal Weight",$B2230&lt;29.9,"Overweight",TRUE,"Obesity")</f>
        <v>Obesity</v>
      </c>
      <c r="D2230" s="3">
        <v>4.0599999999999996</v>
      </c>
      <c r="E2230" s="3" t="str">
        <f t="shared" si="102"/>
        <v>Normal</v>
      </c>
      <c r="F2230" s="3" t="s">
        <v>20</v>
      </c>
      <c r="G2230" s="3" t="s">
        <v>20</v>
      </c>
      <c r="H2230" s="3" t="s">
        <v>21</v>
      </c>
      <c r="I2230" s="3">
        <v>1</v>
      </c>
      <c r="J2230" s="3" t="s">
        <v>20</v>
      </c>
      <c r="L2230" s="3" t="s">
        <v>1759</v>
      </c>
      <c r="M2230" s="3">
        <v>1979</v>
      </c>
      <c r="N2230" s="3" t="s">
        <v>22</v>
      </c>
      <c r="O2230" s="3">
        <v>16</v>
      </c>
      <c r="P2230" s="5">
        <f t="shared" si="103"/>
        <v>29144</v>
      </c>
      <c r="Q2230" s="3">
        <f t="shared" si="104"/>
        <v>43</v>
      </c>
      <c r="R2230" s="3">
        <v>2</v>
      </c>
      <c r="S2230" s="99">
        <v>12035.18</v>
      </c>
      <c r="T2230" s="3" t="s">
        <v>24</v>
      </c>
      <c r="U2230" s="3" t="s">
        <v>24</v>
      </c>
      <c r="V2230" s="3" t="s">
        <v>48</v>
      </c>
    </row>
    <row r="2231" spans="1:22" x14ac:dyDescent="0.25">
      <c r="A2231" s="3" t="s">
        <v>1760</v>
      </c>
      <c r="B2231" s="3">
        <v>20.100000000000001</v>
      </c>
      <c r="C2231" s="3" t="str" cm="1">
        <f t="array" ref="C2231">_xlfn.IFS($B2231&lt;18.5,"Underweight",$B2231&lt;24.9,"Normal Weight",$B2231&lt;29.9,"Overweight",TRUE,"Obesity")</f>
        <v>Normal Weight</v>
      </c>
      <c r="D2231" s="3">
        <v>10.52</v>
      </c>
      <c r="E2231" s="3" t="str">
        <f t="shared" si="102"/>
        <v>Diabetes</v>
      </c>
      <c r="F2231" s="3" t="s">
        <v>20</v>
      </c>
      <c r="G2231" s="3" t="s">
        <v>20</v>
      </c>
      <c r="H2231" s="3" t="s">
        <v>20</v>
      </c>
      <c r="I2231" s="3">
        <v>0</v>
      </c>
      <c r="J2231" s="3" t="s">
        <v>20</v>
      </c>
      <c r="L2231" s="3" t="s">
        <v>1760</v>
      </c>
      <c r="M2231" s="3">
        <v>1965</v>
      </c>
      <c r="N2231" s="3" t="s">
        <v>22</v>
      </c>
      <c r="O2231" s="3">
        <v>29</v>
      </c>
      <c r="P2231" s="5">
        <f t="shared" si="103"/>
        <v>24044</v>
      </c>
      <c r="Q2231" s="3">
        <f t="shared" si="104"/>
        <v>57</v>
      </c>
      <c r="R2231" s="3">
        <v>1</v>
      </c>
      <c r="S2231" s="99">
        <v>12032.33</v>
      </c>
      <c r="T2231" s="3" t="s">
        <v>24</v>
      </c>
      <c r="U2231" s="3" t="s">
        <v>23</v>
      </c>
      <c r="V2231" s="3" t="s">
        <v>53</v>
      </c>
    </row>
    <row r="2232" spans="1:22" x14ac:dyDescent="0.25">
      <c r="A2232" s="3" t="s">
        <v>1762</v>
      </c>
      <c r="B2232" s="3">
        <v>22.23</v>
      </c>
      <c r="C2232" s="3" t="str" cm="1">
        <f t="array" ref="C2232">_xlfn.IFS($B2232&lt;18.5,"Underweight",$B2232&lt;24.9,"Normal Weight",$B2232&lt;29.9,"Overweight",TRUE,"Obesity")</f>
        <v>Normal Weight</v>
      </c>
      <c r="D2232" s="3">
        <v>9.65</v>
      </c>
      <c r="E2232" s="3" t="str">
        <f t="shared" si="102"/>
        <v>Diabetes</v>
      </c>
      <c r="F2232" s="3" t="s">
        <v>20</v>
      </c>
      <c r="G2232" s="3" t="s">
        <v>20</v>
      </c>
      <c r="H2232" s="3" t="s">
        <v>20</v>
      </c>
      <c r="I2232" s="3">
        <v>0</v>
      </c>
      <c r="J2232" s="3" t="s">
        <v>20</v>
      </c>
      <c r="L2232" s="3" t="s">
        <v>1762</v>
      </c>
      <c r="M2232" s="3">
        <v>1965</v>
      </c>
      <c r="N2232" s="3" t="s">
        <v>32</v>
      </c>
      <c r="O2232" s="3">
        <v>9</v>
      </c>
      <c r="P2232" s="5">
        <f t="shared" si="103"/>
        <v>23902</v>
      </c>
      <c r="Q2232" s="3">
        <f t="shared" si="104"/>
        <v>57</v>
      </c>
      <c r="R2232" s="3">
        <v>0</v>
      </c>
      <c r="S2232" s="99">
        <v>12029.29</v>
      </c>
      <c r="T2232" s="3" t="s">
        <v>24</v>
      </c>
      <c r="U2232" s="3" t="s">
        <v>29</v>
      </c>
      <c r="V2232" s="3" t="s">
        <v>119</v>
      </c>
    </row>
    <row r="2233" spans="1:22" x14ac:dyDescent="0.25">
      <c r="A2233" s="3" t="s">
        <v>1764</v>
      </c>
      <c r="B2233" s="3">
        <v>36.47</v>
      </c>
      <c r="C2233" s="3" t="str" cm="1">
        <f t="array" ref="C2233">_xlfn.IFS($B2233&lt;18.5,"Underweight",$B2233&lt;24.9,"Normal Weight",$B2233&lt;29.9,"Overweight",TRUE,"Obesity")</f>
        <v>Obesity</v>
      </c>
      <c r="D2233" s="3">
        <v>6.21</v>
      </c>
      <c r="E2233" s="3" t="str">
        <f t="shared" si="102"/>
        <v>Prediabetes</v>
      </c>
      <c r="F2233" s="3" t="s">
        <v>20</v>
      </c>
      <c r="G2233" s="3" t="s">
        <v>20</v>
      </c>
      <c r="H2233" s="3" t="s">
        <v>20</v>
      </c>
      <c r="I2233" s="3">
        <v>0</v>
      </c>
      <c r="J2233" s="3" t="s">
        <v>20</v>
      </c>
      <c r="L2233" s="3" t="s">
        <v>1764</v>
      </c>
      <c r="M2233" s="3">
        <v>1982</v>
      </c>
      <c r="N2233" s="3" t="s">
        <v>22</v>
      </c>
      <c r="O2233" s="3">
        <v>17</v>
      </c>
      <c r="P2233" s="5">
        <f t="shared" si="103"/>
        <v>30241</v>
      </c>
      <c r="Q2233" s="3">
        <f t="shared" si="104"/>
        <v>40</v>
      </c>
      <c r="R2233" s="3">
        <v>3</v>
      </c>
      <c r="S2233" s="99">
        <v>12001.29</v>
      </c>
      <c r="T2233" s="3" t="s">
        <v>24</v>
      </c>
      <c r="U2233" s="3" t="s">
        <v>24</v>
      </c>
      <c r="V2233" s="3" t="s">
        <v>48</v>
      </c>
    </row>
    <row r="2234" spans="1:22" x14ac:dyDescent="0.25">
      <c r="A2234" s="3" t="s">
        <v>1766</v>
      </c>
      <c r="B2234" s="3">
        <v>49.64</v>
      </c>
      <c r="C2234" s="3" t="str" cm="1">
        <f t="array" ref="C2234">_xlfn.IFS($B2234&lt;18.5,"Underweight",$B2234&lt;24.9,"Normal Weight",$B2234&lt;29.9,"Overweight",TRUE,"Obesity")</f>
        <v>Obesity</v>
      </c>
      <c r="D2234" s="3">
        <v>4.76</v>
      </c>
      <c r="E2234" s="3" t="str">
        <f t="shared" si="102"/>
        <v>Normal</v>
      </c>
      <c r="F2234" s="3" t="s">
        <v>20</v>
      </c>
      <c r="G2234" s="3" t="s">
        <v>20</v>
      </c>
      <c r="H2234" s="3" t="s">
        <v>21</v>
      </c>
      <c r="I2234" s="3">
        <v>1</v>
      </c>
      <c r="J2234" s="3" t="s">
        <v>20</v>
      </c>
      <c r="L2234" s="3" t="s">
        <v>1766</v>
      </c>
      <c r="M2234" s="3">
        <v>1993</v>
      </c>
      <c r="N2234" s="3" t="s">
        <v>28</v>
      </c>
      <c r="O2234" s="3">
        <v>12</v>
      </c>
      <c r="P2234" s="5">
        <f t="shared" si="103"/>
        <v>34315</v>
      </c>
      <c r="Q2234" s="3">
        <f t="shared" si="104"/>
        <v>29</v>
      </c>
      <c r="R2234" s="3">
        <v>0</v>
      </c>
      <c r="S2234" s="99">
        <v>11994.89</v>
      </c>
      <c r="T2234" s="3" t="s">
        <v>24</v>
      </c>
      <c r="U2234" s="3" t="s">
        <v>29</v>
      </c>
      <c r="V2234" s="3" t="s">
        <v>33</v>
      </c>
    </row>
    <row r="2235" spans="1:22" x14ac:dyDescent="0.25">
      <c r="A2235" s="3" t="s">
        <v>1768</v>
      </c>
      <c r="B2235" s="3">
        <v>36.799999999999997</v>
      </c>
      <c r="C2235" s="3" t="str" cm="1">
        <f t="array" ref="C2235">_xlfn.IFS($B2235&lt;18.5,"Underweight",$B2235&lt;24.9,"Normal Weight",$B2235&lt;29.9,"Overweight",TRUE,"Obesity")</f>
        <v>Obesity</v>
      </c>
      <c r="D2235" s="3">
        <v>5.73</v>
      </c>
      <c r="E2235" s="3" t="str">
        <f t="shared" si="102"/>
        <v>Prediabetes</v>
      </c>
      <c r="F2235" s="3" t="s">
        <v>21</v>
      </c>
      <c r="G2235" s="3" t="s">
        <v>20</v>
      </c>
      <c r="H2235" s="3" t="s">
        <v>21</v>
      </c>
      <c r="I2235" s="3">
        <v>1</v>
      </c>
      <c r="J2235" s="3" t="s">
        <v>20</v>
      </c>
      <c r="L2235" s="3" t="s">
        <v>1768</v>
      </c>
      <c r="M2235" s="3">
        <v>1983</v>
      </c>
      <c r="N2235" s="3" t="s">
        <v>61</v>
      </c>
      <c r="O2235" s="3">
        <v>4</v>
      </c>
      <c r="P2235" s="5">
        <f t="shared" si="103"/>
        <v>30501</v>
      </c>
      <c r="Q2235" s="3">
        <f t="shared" si="104"/>
        <v>39</v>
      </c>
      <c r="R2235" s="3">
        <v>3</v>
      </c>
      <c r="S2235" s="99">
        <v>11987.68</v>
      </c>
      <c r="T2235" s="3" t="s">
        <v>24</v>
      </c>
      <c r="U2235" s="3" t="s">
        <v>29</v>
      </c>
      <c r="V2235" s="3" t="s">
        <v>36</v>
      </c>
    </row>
    <row r="2236" spans="1:22" x14ac:dyDescent="0.25">
      <c r="A2236" s="3" t="s">
        <v>1770</v>
      </c>
      <c r="B2236" s="3">
        <v>33.880000000000003</v>
      </c>
      <c r="C2236" s="3" t="str" cm="1">
        <f t="array" ref="C2236">_xlfn.IFS($B2236&lt;18.5,"Underweight",$B2236&lt;24.9,"Normal Weight",$B2236&lt;29.9,"Overweight",TRUE,"Obesity")</f>
        <v>Obesity</v>
      </c>
      <c r="D2236" s="3">
        <v>10.78</v>
      </c>
      <c r="E2236" s="3" t="str">
        <f t="shared" si="102"/>
        <v>Diabetes</v>
      </c>
      <c r="F2236" s="3" t="s">
        <v>21</v>
      </c>
      <c r="G2236" s="3" t="s">
        <v>20</v>
      </c>
      <c r="H2236" s="3" t="s">
        <v>20</v>
      </c>
      <c r="I2236" s="3">
        <v>0</v>
      </c>
      <c r="J2236" s="3" t="s">
        <v>20</v>
      </c>
      <c r="L2236" s="3" t="s">
        <v>1770</v>
      </c>
      <c r="M2236" s="3">
        <v>1967</v>
      </c>
      <c r="N2236" s="3" t="s">
        <v>28</v>
      </c>
      <c r="O2236" s="3">
        <v>22</v>
      </c>
      <c r="P2236" s="5">
        <f t="shared" si="103"/>
        <v>24828</v>
      </c>
      <c r="Q2236" s="3">
        <f t="shared" si="104"/>
        <v>55</v>
      </c>
      <c r="R2236" s="3">
        <v>3</v>
      </c>
      <c r="S2236" s="99">
        <v>11987.17</v>
      </c>
      <c r="T2236" s="3" t="s">
        <v>24</v>
      </c>
      <c r="U2236" s="3" t="s">
        <v>24</v>
      </c>
      <c r="V2236" s="3" t="s">
        <v>25</v>
      </c>
    </row>
    <row r="2237" spans="1:22" x14ac:dyDescent="0.25">
      <c r="A2237" s="3" t="s">
        <v>1772</v>
      </c>
      <c r="B2237" s="3">
        <v>32.01</v>
      </c>
      <c r="C2237" s="3" t="str" cm="1">
        <f t="array" ref="C2237">_xlfn.IFS($B2237&lt;18.5,"Underweight",$B2237&lt;24.9,"Normal Weight",$B2237&lt;29.9,"Overweight",TRUE,"Obesity")</f>
        <v>Obesity</v>
      </c>
      <c r="D2237" s="3">
        <v>5.08</v>
      </c>
      <c r="E2237" s="3" t="str">
        <f t="shared" si="102"/>
        <v>Normal</v>
      </c>
      <c r="F2237" s="3" t="s">
        <v>21</v>
      </c>
      <c r="G2237" s="3" t="s">
        <v>20</v>
      </c>
      <c r="H2237" s="3" t="s">
        <v>20</v>
      </c>
      <c r="I2237" s="3">
        <v>1</v>
      </c>
      <c r="J2237" s="3" t="s">
        <v>20</v>
      </c>
      <c r="L2237" s="3" t="s">
        <v>1772</v>
      </c>
      <c r="M2237" s="3">
        <v>1964</v>
      </c>
      <c r="N2237" s="3" t="s">
        <v>47</v>
      </c>
      <c r="O2237" s="3">
        <v>29</v>
      </c>
      <c r="P2237" s="5">
        <f t="shared" si="103"/>
        <v>23649</v>
      </c>
      <c r="Q2237" s="3">
        <f t="shared" si="104"/>
        <v>58</v>
      </c>
      <c r="R2237" s="3">
        <v>1</v>
      </c>
      <c r="S2237" s="99">
        <v>11946.63</v>
      </c>
      <c r="T2237" s="3" t="s">
        <v>24</v>
      </c>
      <c r="U2237" s="3" t="s">
        <v>29</v>
      </c>
      <c r="V2237" s="3" t="s">
        <v>25</v>
      </c>
    </row>
    <row r="2238" spans="1:22" x14ac:dyDescent="0.25">
      <c r="A2238" s="3" t="s">
        <v>221</v>
      </c>
      <c r="B2238" s="3">
        <v>39.049999999999997</v>
      </c>
      <c r="C2238" s="3" t="str" cm="1">
        <f t="array" ref="C2238">_xlfn.IFS($B2238&lt;18.5,"Underweight",$B2238&lt;24.9,"Normal Weight",$B2238&lt;29.9,"Overweight",TRUE,"Obesity")</f>
        <v>Obesity</v>
      </c>
      <c r="D2238" s="3">
        <v>6.06</v>
      </c>
      <c r="E2238" s="3" t="str">
        <f t="shared" si="102"/>
        <v>Prediabetes</v>
      </c>
      <c r="F2238" s="3" t="s">
        <v>20</v>
      </c>
      <c r="G2238" s="3" t="s">
        <v>20</v>
      </c>
      <c r="H2238" s="3" t="s">
        <v>20</v>
      </c>
      <c r="I2238" s="3">
        <v>1</v>
      </c>
      <c r="J2238" s="3" t="s">
        <v>21</v>
      </c>
      <c r="L2238" s="3" t="s">
        <v>221</v>
      </c>
      <c r="M2238" s="3">
        <v>1992</v>
      </c>
      <c r="N2238" s="3" t="s">
        <v>51</v>
      </c>
      <c r="O2238" s="3">
        <v>4</v>
      </c>
      <c r="P2238" s="5">
        <f t="shared" si="103"/>
        <v>33820</v>
      </c>
      <c r="Q2238" s="3">
        <f t="shared" si="104"/>
        <v>30</v>
      </c>
      <c r="R2238" s="3">
        <v>3</v>
      </c>
      <c r="S2238" s="99">
        <v>40932.43</v>
      </c>
      <c r="T2238" s="3" t="s">
        <v>23</v>
      </c>
      <c r="U2238" s="3" t="s">
        <v>29</v>
      </c>
      <c r="V2238" s="3" t="s">
        <v>25</v>
      </c>
    </row>
    <row r="2239" spans="1:22" x14ac:dyDescent="0.25">
      <c r="A2239" s="3" t="s">
        <v>1774</v>
      </c>
      <c r="B2239" s="3">
        <v>33.630000000000003</v>
      </c>
      <c r="C2239" s="3" t="str" cm="1">
        <f t="array" ref="C2239">_xlfn.IFS($B2239&lt;18.5,"Underweight",$B2239&lt;24.9,"Normal Weight",$B2239&lt;29.9,"Overweight",TRUE,"Obesity")</f>
        <v>Obesity</v>
      </c>
      <c r="D2239" s="3">
        <v>11.39</v>
      </c>
      <c r="E2239" s="3" t="str">
        <f t="shared" si="102"/>
        <v>Diabetes</v>
      </c>
      <c r="F2239" s="3" t="s">
        <v>20</v>
      </c>
      <c r="G2239" s="3" t="s">
        <v>20</v>
      </c>
      <c r="H2239" s="3" t="s">
        <v>20</v>
      </c>
      <c r="I2239" s="3">
        <v>0</v>
      </c>
      <c r="J2239" s="3" t="s">
        <v>20</v>
      </c>
      <c r="L2239" s="3" t="s">
        <v>1774</v>
      </c>
      <c r="M2239" s="3">
        <v>1965</v>
      </c>
      <c r="N2239" s="3" t="s">
        <v>56</v>
      </c>
      <c r="O2239" s="3">
        <v>1</v>
      </c>
      <c r="P2239" s="5">
        <f t="shared" si="103"/>
        <v>24047</v>
      </c>
      <c r="Q2239" s="3">
        <f t="shared" si="104"/>
        <v>57</v>
      </c>
      <c r="R2239" s="3">
        <v>1</v>
      </c>
      <c r="S2239" s="99">
        <v>11945.13</v>
      </c>
      <c r="T2239" s="3" t="s">
        <v>24</v>
      </c>
      <c r="U2239" s="3" t="s">
        <v>29</v>
      </c>
      <c r="V2239" s="3" t="s">
        <v>33</v>
      </c>
    </row>
    <row r="2240" spans="1:22" x14ac:dyDescent="0.25">
      <c r="A2240" s="3" t="s">
        <v>1776</v>
      </c>
      <c r="B2240" s="3">
        <v>34.865000000000002</v>
      </c>
      <c r="C2240" s="3" t="str" cm="1">
        <f t="array" ref="C2240">_xlfn.IFS($B2240&lt;18.5,"Underweight",$B2240&lt;24.9,"Normal Weight",$B2240&lt;29.9,"Overweight",TRUE,"Obesity")</f>
        <v>Obesity</v>
      </c>
      <c r="D2240" s="3">
        <v>5.35</v>
      </c>
      <c r="E2240" s="3" t="str">
        <f t="shared" si="102"/>
        <v>Normal</v>
      </c>
      <c r="F2240" s="3" t="s">
        <v>21</v>
      </c>
      <c r="G2240" s="3" t="s">
        <v>20</v>
      </c>
      <c r="H2240" s="3" t="s">
        <v>20</v>
      </c>
      <c r="I2240" s="3">
        <v>1</v>
      </c>
      <c r="J2240" s="3" t="s">
        <v>20</v>
      </c>
      <c r="L2240" s="3" t="s">
        <v>1776</v>
      </c>
      <c r="M2240" s="3">
        <v>1964</v>
      </c>
      <c r="N2240" s="3" t="s">
        <v>28</v>
      </c>
      <c r="O2240" s="3">
        <v>25</v>
      </c>
      <c r="P2240" s="5">
        <f t="shared" si="103"/>
        <v>23736</v>
      </c>
      <c r="Q2240" s="3">
        <f t="shared" si="104"/>
        <v>58</v>
      </c>
      <c r="R2240" s="3">
        <v>0</v>
      </c>
      <c r="S2240" s="99">
        <v>11944.59</v>
      </c>
      <c r="T2240" s="3" t="s">
        <v>24</v>
      </c>
      <c r="U2240" s="3" t="s">
        <v>29</v>
      </c>
      <c r="V2240" s="3" t="s">
        <v>39</v>
      </c>
    </row>
    <row r="2241" spans="1:22" x14ac:dyDescent="0.25">
      <c r="A2241" s="3" t="s">
        <v>1778</v>
      </c>
      <c r="B2241" s="3">
        <v>43.11</v>
      </c>
      <c r="C2241" s="3" t="str" cm="1">
        <f t="array" ref="C2241">_xlfn.IFS($B2241&lt;18.5,"Underweight",$B2241&lt;24.9,"Normal Weight",$B2241&lt;29.9,"Overweight",TRUE,"Obesity")</f>
        <v>Obesity</v>
      </c>
      <c r="D2241" s="3">
        <v>5.6</v>
      </c>
      <c r="E2241" s="3" t="str">
        <f t="shared" si="102"/>
        <v>Normal</v>
      </c>
      <c r="F2241" s="3" t="s">
        <v>20</v>
      </c>
      <c r="G2241" s="3" t="s">
        <v>20</v>
      </c>
      <c r="H2241" s="3" t="s">
        <v>20</v>
      </c>
      <c r="I2241" s="3">
        <v>0</v>
      </c>
      <c r="J2241" s="3" t="s">
        <v>20</v>
      </c>
      <c r="L2241" s="3" t="s">
        <v>1778</v>
      </c>
      <c r="M2241" s="3">
        <v>1991</v>
      </c>
      <c r="N2241" s="3" t="s">
        <v>22</v>
      </c>
      <c r="O2241" s="3">
        <v>19</v>
      </c>
      <c r="P2241" s="5">
        <f t="shared" si="103"/>
        <v>33530</v>
      </c>
      <c r="Q2241" s="3">
        <f t="shared" si="104"/>
        <v>31</v>
      </c>
      <c r="R2241" s="3">
        <v>3</v>
      </c>
      <c r="S2241" s="99">
        <v>11941.83</v>
      </c>
      <c r="T2241" s="3" t="s">
        <v>24</v>
      </c>
      <c r="U2241" s="3" t="s">
        <v>23</v>
      </c>
      <c r="V2241" s="3" t="s">
        <v>134</v>
      </c>
    </row>
    <row r="2242" spans="1:22" x14ac:dyDescent="0.25">
      <c r="A2242" s="3" t="s">
        <v>1780</v>
      </c>
      <c r="B2242" s="3">
        <v>30.305</v>
      </c>
      <c r="C2242" s="3" t="str" cm="1">
        <f t="array" ref="C2242">_xlfn.IFS($B2242&lt;18.5,"Underweight",$B2242&lt;24.9,"Normal Weight",$B2242&lt;29.9,"Overweight",TRUE,"Obesity")</f>
        <v>Obesity</v>
      </c>
      <c r="D2242" s="3">
        <v>4.2699999999999996</v>
      </c>
      <c r="E2242" s="3" t="str">
        <f t="shared" ref="E2242:E2305" si="105">IF($D2242&lt;5.7,"Normal",IF($D2242&lt;6.5,"Prediabetes","Diabetes"))</f>
        <v>Normal</v>
      </c>
      <c r="F2242" s="3" t="s">
        <v>21</v>
      </c>
      <c r="G2242" s="3" t="s">
        <v>20</v>
      </c>
      <c r="H2242" s="3" t="s">
        <v>20</v>
      </c>
      <c r="I2242" s="3">
        <v>1</v>
      </c>
      <c r="J2242" s="3" t="s">
        <v>20</v>
      </c>
      <c r="L2242" s="3" t="s">
        <v>1780</v>
      </c>
      <c r="M2242" s="3">
        <v>1964</v>
      </c>
      <c r="N2242" s="3" t="s">
        <v>51</v>
      </c>
      <c r="O2242" s="3">
        <v>2</v>
      </c>
      <c r="P2242" s="5">
        <f t="shared" ref="P2242:P2305" si="106">DATE($M2242,MONTH(1&amp;$N2242),$O2242)</f>
        <v>23591</v>
      </c>
      <c r="Q2242" s="3">
        <f t="shared" ref="Q2242:Q2305" si="107">DATEDIF($P2242,DATE(2023,6,8),"Y")</f>
        <v>58</v>
      </c>
      <c r="R2242" s="3">
        <v>0</v>
      </c>
      <c r="S2242" s="99">
        <v>11938.26</v>
      </c>
      <c r="T2242" s="3" t="s">
        <v>24</v>
      </c>
      <c r="U2242" s="3" t="s">
        <v>24</v>
      </c>
      <c r="V2242" s="3" t="s">
        <v>137</v>
      </c>
    </row>
    <row r="2243" spans="1:22" x14ac:dyDescent="0.25">
      <c r="A2243" s="3" t="s">
        <v>1781</v>
      </c>
      <c r="B2243" s="3">
        <v>25.175000000000001</v>
      </c>
      <c r="C2243" s="3" t="str" cm="1">
        <f t="array" ref="C2243">_xlfn.IFS($B2243&lt;18.5,"Underweight",$B2243&lt;24.9,"Normal Weight",$B2243&lt;29.9,"Overweight",TRUE,"Obesity")</f>
        <v>Overweight</v>
      </c>
      <c r="D2243" s="3">
        <v>5.57</v>
      </c>
      <c r="E2243" s="3" t="str">
        <f t="shared" si="105"/>
        <v>Normal</v>
      </c>
      <c r="F2243" s="3" t="s">
        <v>21</v>
      </c>
      <c r="G2243" s="3" t="s">
        <v>20</v>
      </c>
      <c r="H2243" s="3" t="s">
        <v>20</v>
      </c>
      <c r="I2243" s="3">
        <v>1</v>
      </c>
      <c r="J2243" s="3" t="s">
        <v>20</v>
      </c>
      <c r="L2243" s="3" t="s">
        <v>1781</v>
      </c>
      <c r="M2243" s="3">
        <v>1964</v>
      </c>
      <c r="N2243" s="3" t="s">
        <v>28</v>
      </c>
      <c r="O2243" s="3">
        <v>20</v>
      </c>
      <c r="P2243" s="5">
        <f t="shared" si="106"/>
        <v>23731</v>
      </c>
      <c r="Q2243" s="3">
        <f t="shared" si="107"/>
        <v>58</v>
      </c>
      <c r="R2243" s="3">
        <v>0</v>
      </c>
      <c r="S2243" s="99">
        <v>11931.13</v>
      </c>
      <c r="T2243" s="3" t="s">
        <v>24</v>
      </c>
      <c r="U2243" s="3" t="s">
        <v>23</v>
      </c>
      <c r="V2243" s="3" t="s">
        <v>137</v>
      </c>
    </row>
    <row r="2244" spans="1:22" x14ac:dyDescent="0.25">
      <c r="A2244" s="3" t="s">
        <v>1783</v>
      </c>
      <c r="B2244" s="3">
        <v>26.8</v>
      </c>
      <c r="C2244" s="3" t="str" cm="1">
        <f t="array" ref="C2244">_xlfn.IFS($B2244&lt;18.5,"Underweight",$B2244&lt;24.9,"Normal Weight",$B2244&lt;29.9,"Overweight",TRUE,"Obesity")</f>
        <v>Overweight</v>
      </c>
      <c r="D2244" s="3">
        <v>5.68</v>
      </c>
      <c r="E2244" s="3" t="str">
        <f t="shared" si="105"/>
        <v>Normal</v>
      </c>
      <c r="F2244" s="3" t="s">
        <v>21</v>
      </c>
      <c r="G2244" s="3" t="s">
        <v>20</v>
      </c>
      <c r="H2244" s="3" t="s">
        <v>20</v>
      </c>
      <c r="I2244" s="3">
        <v>1</v>
      </c>
      <c r="J2244" s="3" t="s">
        <v>20</v>
      </c>
      <c r="L2244" s="3" t="s">
        <v>1783</v>
      </c>
      <c r="M2244" s="3">
        <v>1964</v>
      </c>
      <c r="N2244" s="3" t="s">
        <v>56</v>
      </c>
      <c r="O2244" s="3">
        <v>19</v>
      </c>
      <c r="P2244" s="5">
        <f t="shared" si="106"/>
        <v>23700</v>
      </c>
      <c r="Q2244" s="3">
        <f t="shared" si="107"/>
        <v>58</v>
      </c>
      <c r="R2244" s="3">
        <v>0</v>
      </c>
      <c r="S2244" s="99">
        <v>11918.2</v>
      </c>
      <c r="T2244" s="3" t="s">
        <v>24</v>
      </c>
      <c r="U2244" s="3" t="s">
        <v>23</v>
      </c>
      <c r="V2244" s="3" t="s">
        <v>48</v>
      </c>
    </row>
    <row r="2245" spans="1:22" x14ac:dyDescent="0.25">
      <c r="A2245" s="3" t="s">
        <v>1785</v>
      </c>
      <c r="B2245" s="3">
        <v>21.78</v>
      </c>
      <c r="C2245" s="3" t="str" cm="1">
        <f t="array" ref="C2245">_xlfn.IFS($B2245&lt;18.5,"Underweight",$B2245&lt;24.9,"Normal Weight",$B2245&lt;29.9,"Overweight",TRUE,"Obesity")</f>
        <v>Normal Weight</v>
      </c>
      <c r="D2245" s="3">
        <v>5.3</v>
      </c>
      <c r="E2245" s="3" t="str">
        <f t="shared" si="105"/>
        <v>Normal</v>
      </c>
      <c r="F2245" s="3" t="s">
        <v>20</v>
      </c>
      <c r="G2245" s="3" t="s">
        <v>117</v>
      </c>
      <c r="H2245" s="3" t="s">
        <v>20</v>
      </c>
      <c r="I2245" s="3">
        <v>1</v>
      </c>
      <c r="J2245" s="3" t="s">
        <v>20</v>
      </c>
      <c r="L2245" s="3" t="s">
        <v>1785</v>
      </c>
      <c r="M2245" s="3">
        <v>2004</v>
      </c>
      <c r="N2245" s="3" t="s">
        <v>32</v>
      </c>
      <c r="O2245" s="3">
        <v>2</v>
      </c>
      <c r="P2245" s="5">
        <f t="shared" si="106"/>
        <v>38140</v>
      </c>
      <c r="Q2245" s="3">
        <f t="shared" si="107"/>
        <v>19</v>
      </c>
      <c r="R2245" s="3">
        <v>2</v>
      </c>
      <c r="S2245" s="99">
        <v>11884.05</v>
      </c>
      <c r="T2245" s="3" t="s">
        <v>24</v>
      </c>
      <c r="U2245" s="3" t="s">
        <v>24</v>
      </c>
      <c r="V2245" s="3" t="s">
        <v>25</v>
      </c>
    </row>
    <row r="2246" spans="1:22" x14ac:dyDescent="0.25">
      <c r="A2246" s="3" t="s">
        <v>1787</v>
      </c>
      <c r="B2246" s="3">
        <v>30.14</v>
      </c>
      <c r="C2246" s="3" t="str" cm="1">
        <f t="array" ref="C2246">_xlfn.IFS($B2246&lt;18.5,"Underweight",$B2246&lt;24.9,"Normal Weight",$B2246&lt;29.9,"Overweight",TRUE,"Obesity")</f>
        <v>Obesity</v>
      </c>
      <c r="D2246" s="3">
        <v>9.4499999999999993</v>
      </c>
      <c r="E2246" s="3" t="str">
        <f t="shared" si="105"/>
        <v>Diabetes</v>
      </c>
      <c r="F2246" s="3" t="s">
        <v>21</v>
      </c>
      <c r="G2246" s="3" t="s">
        <v>20</v>
      </c>
      <c r="H2246" s="3" t="s">
        <v>20</v>
      </c>
      <c r="I2246" s="3">
        <v>0</v>
      </c>
      <c r="J2246" s="3" t="s">
        <v>20</v>
      </c>
      <c r="L2246" s="3" t="s">
        <v>1787</v>
      </c>
      <c r="M2246" s="3">
        <v>1967</v>
      </c>
      <c r="N2246" s="3" t="s">
        <v>22</v>
      </c>
      <c r="O2246" s="3">
        <v>29</v>
      </c>
      <c r="P2246" s="5">
        <f t="shared" si="106"/>
        <v>24774</v>
      </c>
      <c r="Q2246" s="3">
        <f t="shared" si="107"/>
        <v>55</v>
      </c>
      <c r="R2246" s="3">
        <v>2</v>
      </c>
      <c r="S2246" s="99">
        <v>11881.97</v>
      </c>
      <c r="T2246" s="3" t="s">
        <v>24</v>
      </c>
      <c r="U2246" s="3" t="s">
        <v>23</v>
      </c>
      <c r="V2246" s="3" t="s">
        <v>25</v>
      </c>
    </row>
    <row r="2247" spans="1:22" x14ac:dyDescent="0.25">
      <c r="A2247" s="3" t="s">
        <v>1789</v>
      </c>
      <c r="B2247" s="3">
        <v>29.7</v>
      </c>
      <c r="C2247" s="3" t="str" cm="1">
        <f t="array" ref="C2247">_xlfn.IFS($B2247&lt;18.5,"Underweight",$B2247&lt;24.9,"Normal Weight",$B2247&lt;29.9,"Overweight",TRUE,"Obesity")</f>
        <v>Overweight</v>
      </c>
      <c r="D2247" s="3">
        <v>6.79</v>
      </c>
      <c r="E2247" s="3" t="str">
        <f t="shared" si="105"/>
        <v>Diabetes</v>
      </c>
      <c r="F2247" s="3" t="s">
        <v>21</v>
      </c>
      <c r="G2247" s="3" t="s">
        <v>20</v>
      </c>
      <c r="H2247" s="3" t="s">
        <v>20</v>
      </c>
      <c r="I2247" s="3">
        <v>0</v>
      </c>
      <c r="J2247" s="3" t="s">
        <v>20</v>
      </c>
      <c r="L2247" s="3" t="s">
        <v>1789</v>
      </c>
      <c r="M2247" s="3">
        <v>1967</v>
      </c>
      <c r="N2247" s="3" t="s">
        <v>61</v>
      </c>
      <c r="O2247" s="3">
        <v>14</v>
      </c>
      <c r="P2247" s="5">
        <f t="shared" si="106"/>
        <v>24667</v>
      </c>
      <c r="Q2247" s="3">
        <f t="shared" si="107"/>
        <v>55</v>
      </c>
      <c r="R2247" s="3">
        <v>2</v>
      </c>
      <c r="S2247" s="99">
        <v>11881.36</v>
      </c>
      <c r="T2247" s="3" t="s">
        <v>24</v>
      </c>
      <c r="U2247" s="3" t="s">
        <v>29</v>
      </c>
      <c r="V2247" s="3" t="s">
        <v>53</v>
      </c>
    </row>
    <row r="2248" spans="1:22" x14ac:dyDescent="0.25">
      <c r="A2248" s="3" t="s">
        <v>1791</v>
      </c>
      <c r="B2248" s="3">
        <v>32.395000000000003</v>
      </c>
      <c r="C2248" s="3" t="str" cm="1">
        <f t="array" ref="C2248">_xlfn.IFS($B2248&lt;18.5,"Underweight",$B2248&lt;24.9,"Normal Weight",$B2248&lt;29.9,"Overweight",TRUE,"Obesity")</f>
        <v>Obesity</v>
      </c>
      <c r="D2248" s="3">
        <v>11.1</v>
      </c>
      <c r="E2248" s="3" t="str">
        <f t="shared" si="105"/>
        <v>Diabetes</v>
      </c>
      <c r="F2248" s="3" t="s">
        <v>21</v>
      </c>
      <c r="G2248" s="3" t="s">
        <v>20</v>
      </c>
      <c r="H2248" s="3" t="s">
        <v>20</v>
      </c>
      <c r="I2248" s="3">
        <v>0</v>
      </c>
      <c r="J2248" s="3" t="s">
        <v>20</v>
      </c>
      <c r="L2248" s="3" t="s">
        <v>1791</v>
      </c>
      <c r="M2248" s="3">
        <v>1967</v>
      </c>
      <c r="N2248" s="3" t="s">
        <v>51</v>
      </c>
      <c r="O2248" s="3">
        <v>24</v>
      </c>
      <c r="P2248" s="5">
        <f t="shared" si="106"/>
        <v>24708</v>
      </c>
      <c r="Q2248" s="3">
        <f t="shared" si="107"/>
        <v>55</v>
      </c>
      <c r="R2248" s="3">
        <v>1</v>
      </c>
      <c r="S2248" s="99">
        <v>11879.1</v>
      </c>
      <c r="T2248" s="3" t="s">
        <v>24</v>
      </c>
      <c r="U2248" s="3" t="s">
        <v>24</v>
      </c>
      <c r="V2248" s="3" t="s">
        <v>119</v>
      </c>
    </row>
    <row r="2249" spans="1:22" x14ac:dyDescent="0.25">
      <c r="A2249" s="3" t="s">
        <v>223</v>
      </c>
      <c r="B2249" s="3">
        <v>42.75</v>
      </c>
      <c r="C2249" s="3" t="str" cm="1">
        <f t="array" ref="C2249">_xlfn.IFS($B2249&lt;18.5,"Underweight",$B2249&lt;24.9,"Normal Weight",$B2249&lt;29.9,"Overweight",TRUE,"Obesity")</f>
        <v>Obesity</v>
      </c>
      <c r="D2249" s="3">
        <v>4.22</v>
      </c>
      <c r="E2249" s="3" t="str">
        <f t="shared" si="105"/>
        <v>Normal</v>
      </c>
      <c r="F2249" s="3" t="s">
        <v>20</v>
      </c>
      <c r="G2249" s="3" t="s">
        <v>20</v>
      </c>
      <c r="H2249" s="3" t="s">
        <v>20</v>
      </c>
      <c r="I2249" s="3">
        <v>0</v>
      </c>
      <c r="J2249" s="3" t="s">
        <v>21</v>
      </c>
      <c r="L2249" s="3" t="s">
        <v>223</v>
      </c>
      <c r="M2249" s="3">
        <v>1999</v>
      </c>
      <c r="N2249" s="3" t="s">
        <v>61</v>
      </c>
      <c r="O2249" s="3">
        <v>2</v>
      </c>
      <c r="P2249" s="5">
        <f t="shared" si="106"/>
        <v>36343</v>
      </c>
      <c r="Q2249" s="3">
        <f t="shared" si="107"/>
        <v>23</v>
      </c>
      <c r="R2249" s="3">
        <v>1</v>
      </c>
      <c r="S2249" s="99">
        <v>40904.199999999997</v>
      </c>
      <c r="T2249" s="3" t="s">
        <v>23</v>
      </c>
      <c r="U2249" s="3" t="s">
        <v>23</v>
      </c>
      <c r="V2249" s="3" t="s">
        <v>119</v>
      </c>
    </row>
    <row r="2250" spans="1:22" x14ac:dyDescent="0.25">
      <c r="A2250" s="3" t="s">
        <v>1793</v>
      </c>
      <c r="B2250" s="3">
        <v>36.64</v>
      </c>
      <c r="C2250" s="3" t="str" cm="1">
        <f t="array" ref="C2250">_xlfn.IFS($B2250&lt;18.5,"Underweight",$B2250&lt;24.9,"Normal Weight",$B2250&lt;29.9,"Overweight",TRUE,"Obesity")</f>
        <v>Obesity</v>
      </c>
      <c r="D2250" s="3">
        <v>7.26</v>
      </c>
      <c r="E2250" s="3" t="str">
        <f t="shared" si="105"/>
        <v>Diabetes</v>
      </c>
      <c r="F2250" s="3" t="s">
        <v>20</v>
      </c>
      <c r="G2250" s="3" t="s">
        <v>20</v>
      </c>
      <c r="H2250" s="3" t="s">
        <v>20</v>
      </c>
      <c r="I2250" s="3">
        <v>0</v>
      </c>
      <c r="J2250" s="3" t="s">
        <v>20</v>
      </c>
      <c r="L2250" s="3" t="s">
        <v>1793</v>
      </c>
      <c r="M2250" s="3">
        <v>1974</v>
      </c>
      <c r="N2250" s="3" t="s">
        <v>61</v>
      </c>
      <c r="O2250" s="3">
        <v>7</v>
      </c>
      <c r="P2250" s="5">
        <f t="shared" si="106"/>
        <v>27217</v>
      </c>
      <c r="Q2250" s="3">
        <f t="shared" si="107"/>
        <v>48</v>
      </c>
      <c r="R2250" s="3">
        <v>0</v>
      </c>
      <c r="S2250" s="99">
        <v>11858.56</v>
      </c>
      <c r="T2250" s="3" t="s">
        <v>24</v>
      </c>
      <c r="U2250" s="3" t="s">
        <v>24</v>
      </c>
      <c r="V2250" s="3" t="s">
        <v>53</v>
      </c>
    </row>
    <row r="2251" spans="1:22" x14ac:dyDescent="0.25">
      <c r="A2251" s="3" t="s">
        <v>1795</v>
      </c>
      <c r="B2251" s="3">
        <v>39.049999999999997</v>
      </c>
      <c r="C2251" s="3" t="str" cm="1">
        <f t="array" ref="C2251">_xlfn.IFS($B2251&lt;18.5,"Underweight",$B2251&lt;24.9,"Normal Weight",$B2251&lt;29.9,"Overweight",TRUE,"Obesity")</f>
        <v>Obesity</v>
      </c>
      <c r="D2251" s="3">
        <v>5.27</v>
      </c>
      <c r="E2251" s="3" t="str">
        <f t="shared" si="105"/>
        <v>Normal</v>
      </c>
      <c r="F2251" s="3" t="s">
        <v>21</v>
      </c>
      <c r="G2251" s="3" t="s">
        <v>20</v>
      </c>
      <c r="H2251" s="3" t="s">
        <v>20</v>
      </c>
      <c r="I2251" s="3">
        <v>1</v>
      </c>
      <c r="J2251" s="3" t="s">
        <v>20</v>
      </c>
      <c r="L2251" s="3" t="s">
        <v>1795</v>
      </c>
      <c r="M2251" s="3">
        <v>1964</v>
      </c>
      <c r="N2251" s="3" t="s">
        <v>47</v>
      </c>
      <c r="O2251" s="3">
        <v>29</v>
      </c>
      <c r="P2251" s="5">
        <f t="shared" si="106"/>
        <v>23649</v>
      </c>
      <c r="Q2251" s="3">
        <f t="shared" si="107"/>
        <v>58</v>
      </c>
      <c r="R2251" s="3">
        <v>0</v>
      </c>
      <c r="S2251" s="99">
        <v>11856.41</v>
      </c>
      <c r="T2251" s="3" t="s">
        <v>24</v>
      </c>
      <c r="U2251" s="3" t="s">
        <v>29</v>
      </c>
      <c r="V2251" s="3" t="s">
        <v>25</v>
      </c>
    </row>
    <row r="2252" spans="1:22" x14ac:dyDescent="0.25">
      <c r="A2252" s="3" t="s">
        <v>1797</v>
      </c>
      <c r="B2252" s="3">
        <v>33.1</v>
      </c>
      <c r="C2252" s="3" t="str" cm="1">
        <f t="array" ref="C2252">_xlfn.IFS($B2252&lt;18.5,"Underweight",$B2252&lt;24.9,"Normal Weight",$B2252&lt;29.9,"Overweight",TRUE,"Obesity")</f>
        <v>Obesity</v>
      </c>
      <c r="D2252" s="3">
        <v>5.46</v>
      </c>
      <c r="E2252" s="3" t="str">
        <f t="shared" si="105"/>
        <v>Normal</v>
      </c>
      <c r="F2252" s="3" t="s">
        <v>21</v>
      </c>
      <c r="G2252" s="3" t="s">
        <v>20</v>
      </c>
      <c r="H2252" s="3" t="s">
        <v>20</v>
      </c>
      <c r="I2252" s="3">
        <v>1</v>
      </c>
      <c r="J2252" s="3" t="s">
        <v>20</v>
      </c>
      <c r="L2252" s="3" t="s">
        <v>1797</v>
      </c>
      <c r="M2252" s="3">
        <v>1964</v>
      </c>
      <c r="N2252" s="3" t="s">
        <v>32</v>
      </c>
      <c r="O2252" s="3">
        <v>27</v>
      </c>
      <c r="P2252" s="5">
        <f t="shared" si="106"/>
        <v>23555</v>
      </c>
      <c r="Q2252" s="3">
        <f t="shared" si="107"/>
        <v>58</v>
      </c>
      <c r="R2252" s="3">
        <v>0</v>
      </c>
      <c r="S2252" s="99">
        <v>11848.14</v>
      </c>
      <c r="T2252" s="3" t="s">
        <v>24</v>
      </c>
      <c r="U2252" s="3" t="s">
        <v>29</v>
      </c>
      <c r="V2252" s="3" t="s">
        <v>53</v>
      </c>
    </row>
    <row r="2253" spans="1:22" x14ac:dyDescent="0.25">
      <c r="A2253" s="3" t="s">
        <v>1799</v>
      </c>
      <c r="B2253" s="3">
        <v>31.824999999999999</v>
      </c>
      <c r="C2253" s="3" t="str" cm="1">
        <f t="array" ref="C2253">_xlfn.IFS($B2253&lt;18.5,"Underweight",$B2253&lt;24.9,"Normal Weight",$B2253&lt;29.9,"Overweight",TRUE,"Obesity")</f>
        <v>Obesity</v>
      </c>
      <c r="D2253" s="3">
        <v>8.1300000000000008</v>
      </c>
      <c r="E2253" s="3" t="str">
        <f t="shared" si="105"/>
        <v>Diabetes</v>
      </c>
      <c r="F2253" s="3" t="s">
        <v>20</v>
      </c>
      <c r="G2253" s="3" t="s">
        <v>20</v>
      </c>
      <c r="H2253" s="3" t="s">
        <v>20</v>
      </c>
      <c r="I2253" s="3">
        <v>0</v>
      </c>
      <c r="J2253" s="3" t="s">
        <v>20</v>
      </c>
      <c r="L2253" s="3" t="s">
        <v>1799</v>
      </c>
      <c r="M2253" s="3">
        <v>1965</v>
      </c>
      <c r="N2253" s="3" t="s">
        <v>56</v>
      </c>
      <c r="O2253" s="3">
        <v>10</v>
      </c>
      <c r="P2253" s="5">
        <f t="shared" si="106"/>
        <v>24056</v>
      </c>
      <c r="Q2253" s="3">
        <f t="shared" si="107"/>
        <v>57</v>
      </c>
      <c r="R2253" s="3">
        <v>0</v>
      </c>
      <c r="S2253" s="99">
        <v>11842.62</v>
      </c>
      <c r="T2253" s="3" t="s">
        <v>24</v>
      </c>
      <c r="U2253" s="3" t="s">
        <v>24</v>
      </c>
      <c r="V2253" s="3" t="s">
        <v>33</v>
      </c>
    </row>
    <row r="2254" spans="1:22" x14ac:dyDescent="0.25">
      <c r="A2254" s="3" t="s">
        <v>1801</v>
      </c>
      <c r="B2254" s="3">
        <v>29</v>
      </c>
      <c r="C2254" s="3" t="str" cm="1">
        <f t="array" ref="C2254">_xlfn.IFS($B2254&lt;18.5,"Underweight",$B2254&lt;24.9,"Normal Weight",$B2254&lt;29.9,"Overweight",TRUE,"Obesity")</f>
        <v>Overweight</v>
      </c>
      <c r="D2254" s="3">
        <v>4.25</v>
      </c>
      <c r="E2254" s="3" t="str">
        <f t="shared" si="105"/>
        <v>Normal</v>
      </c>
      <c r="F2254" s="3" t="s">
        <v>21</v>
      </c>
      <c r="G2254" s="3" t="s">
        <v>20</v>
      </c>
      <c r="H2254" s="3" t="s">
        <v>20</v>
      </c>
      <c r="I2254" s="3">
        <v>1</v>
      </c>
      <c r="J2254" s="3" t="s">
        <v>20</v>
      </c>
      <c r="L2254" s="3" t="s">
        <v>1801</v>
      </c>
      <c r="M2254" s="3">
        <v>1964</v>
      </c>
      <c r="N2254" s="3" t="s">
        <v>61</v>
      </c>
      <c r="O2254" s="3">
        <v>11</v>
      </c>
      <c r="P2254" s="5">
        <f t="shared" si="106"/>
        <v>23569</v>
      </c>
      <c r="Q2254" s="3">
        <f t="shared" si="107"/>
        <v>58</v>
      </c>
      <c r="R2254" s="3">
        <v>0</v>
      </c>
      <c r="S2254" s="99">
        <v>11842.44</v>
      </c>
      <c r="T2254" s="3" t="s">
        <v>24</v>
      </c>
      <c r="U2254" s="3" t="s">
        <v>29</v>
      </c>
      <c r="V2254" s="3" t="s">
        <v>53</v>
      </c>
    </row>
    <row r="2255" spans="1:22" x14ac:dyDescent="0.25">
      <c r="A2255" s="3" t="s">
        <v>1802</v>
      </c>
      <c r="B2255" s="3">
        <v>30.495000000000001</v>
      </c>
      <c r="C2255" s="3" t="str" cm="1">
        <f t="array" ref="C2255">_xlfn.IFS($B2255&lt;18.5,"Underweight",$B2255&lt;24.9,"Normal Weight",$B2255&lt;29.9,"Overweight",TRUE,"Obesity")</f>
        <v>Obesity</v>
      </c>
      <c r="D2255" s="3">
        <v>8.68</v>
      </c>
      <c r="E2255" s="3" t="str">
        <f t="shared" si="105"/>
        <v>Diabetes</v>
      </c>
      <c r="F2255" s="3" t="s">
        <v>20</v>
      </c>
      <c r="G2255" s="3" t="s">
        <v>20</v>
      </c>
      <c r="H2255" s="3" t="s">
        <v>20</v>
      </c>
      <c r="I2255" s="3">
        <v>0</v>
      </c>
      <c r="J2255" s="3" t="s">
        <v>20</v>
      </c>
      <c r="L2255" s="3" t="s">
        <v>1802</v>
      </c>
      <c r="M2255" s="3">
        <v>1965</v>
      </c>
      <c r="N2255" s="3" t="s">
        <v>47</v>
      </c>
      <c r="O2255" s="3">
        <v>25</v>
      </c>
      <c r="P2255" s="5">
        <f t="shared" si="106"/>
        <v>24010</v>
      </c>
      <c r="Q2255" s="3">
        <f t="shared" si="107"/>
        <v>57</v>
      </c>
      <c r="R2255" s="3">
        <v>0</v>
      </c>
      <c r="S2255" s="99">
        <v>11840.78</v>
      </c>
      <c r="T2255" s="3" t="s">
        <v>24</v>
      </c>
      <c r="U2255" s="3" t="s">
        <v>29</v>
      </c>
      <c r="V2255" s="3" t="s">
        <v>33</v>
      </c>
    </row>
    <row r="2256" spans="1:22" x14ac:dyDescent="0.25">
      <c r="A2256" s="3" t="s">
        <v>1804</v>
      </c>
      <c r="B2256" s="3">
        <v>25.2</v>
      </c>
      <c r="C2256" s="3" t="str" cm="1">
        <f t="array" ref="C2256">_xlfn.IFS($B2256&lt;18.5,"Underweight",$B2256&lt;24.9,"Normal Weight",$B2256&lt;29.9,"Overweight",TRUE,"Obesity")</f>
        <v>Overweight</v>
      </c>
      <c r="D2256" s="3">
        <v>6.25</v>
      </c>
      <c r="E2256" s="3" t="str">
        <f t="shared" si="105"/>
        <v>Prediabetes</v>
      </c>
      <c r="F2256" s="3" t="s">
        <v>21</v>
      </c>
      <c r="G2256" s="3" t="s">
        <v>20</v>
      </c>
      <c r="H2256" s="3" t="s">
        <v>20</v>
      </c>
      <c r="I2256" s="3">
        <v>1</v>
      </c>
      <c r="J2256" s="3" t="s">
        <v>20</v>
      </c>
      <c r="L2256" s="3" t="s">
        <v>1804</v>
      </c>
      <c r="M2256" s="3">
        <v>1964</v>
      </c>
      <c r="N2256" s="3" t="s">
        <v>47</v>
      </c>
      <c r="O2256" s="3">
        <v>11</v>
      </c>
      <c r="P2256" s="5">
        <f t="shared" si="106"/>
        <v>23631</v>
      </c>
      <c r="Q2256" s="3">
        <f t="shared" si="107"/>
        <v>58</v>
      </c>
      <c r="R2256" s="3">
        <v>0</v>
      </c>
      <c r="S2256" s="99">
        <v>11837.16</v>
      </c>
      <c r="T2256" s="3" t="s">
        <v>24</v>
      </c>
      <c r="U2256" s="3" t="s">
        <v>24</v>
      </c>
      <c r="V2256" s="3" t="s">
        <v>53</v>
      </c>
    </row>
    <row r="2257" spans="1:22" x14ac:dyDescent="0.25">
      <c r="A2257" s="3" t="s">
        <v>1806</v>
      </c>
      <c r="B2257" s="3">
        <v>22.77</v>
      </c>
      <c r="C2257" s="3" t="str" cm="1">
        <f t="array" ref="C2257">_xlfn.IFS($B2257&lt;18.5,"Underweight",$B2257&lt;24.9,"Normal Weight",$B2257&lt;29.9,"Overweight",TRUE,"Obesity")</f>
        <v>Normal Weight</v>
      </c>
      <c r="D2257" s="3">
        <v>4.47</v>
      </c>
      <c r="E2257" s="3" t="str">
        <f t="shared" si="105"/>
        <v>Normal</v>
      </c>
      <c r="F2257" s="3" t="s">
        <v>21</v>
      </c>
      <c r="G2257" s="3" t="s">
        <v>20</v>
      </c>
      <c r="H2257" s="3" t="s">
        <v>20</v>
      </c>
      <c r="I2257" s="3">
        <v>1</v>
      </c>
      <c r="J2257" s="3" t="s">
        <v>20</v>
      </c>
      <c r="L2257" s="3" t="s">
        <v>1806</v>
      </c>
      <c r="M2257" s="3">
        <v>1964</v>
      </c>
      <c r="N2257" s="3" t="s">
        <v>32</v>
      </c>
      <c r="O2257" s="3">
        <v>27</v>
      </c>
      <c r="P2257" s="5">
        <f t="shared" si="106"/>
        <v>23555</v>
      </c>
      <c r="Q2257" s="3">
        <f t="shared" si="107"/>
        <v>58</v>
      </c>
      <c r="R2257" s="3">
        <v>0</v>
      </c>
      <c r="S2257" s="99">
        <v>11833.78</v>
      </c>
      <c r="T2257" s="3" t="s">
        <v>24</v>
      </c>
      <c r="U2257" s="3" t="s">
        <v>24</v>
      </c>
      <c r="V2257" s="3" t="s">
        <v>25</v>
      </c>
    </row>
    <row r="2258" spans="1:22" x14ac:dyDescent="0.25">
      <c r="A2258" s="3" t="s">
        <v>1808</v>
      </c>
      <c r="B2258" s="3">
        <v>23.18</v>
      </c>
      <c r="C2258" s="3" t="str" cm="1">
        <f t="array" ref="C2258">_xlfn.IFS($B2258&lt;18.5,"Underweight",$B2258&lt;24.9,"Normal Weight",$B2258&lt;29.9,"Overweight",TRUE,"Obesity")</f>
        <v>Normal Weight</v>
      </c>
      <c r="D2258" s="3">
        <v>8.31</v>
      </c>
      <c r="E2258" s="3" t="str">
        <f t="shared" si="105"/>
        <v>Diabetes</v>
      </c>
      <c r="F2258" s="3" t="s">
        <v>20</v>
      </c>
      <c r="G2258" s="3" t="s">
        <v>20</v>
      </c>
      <c r="H2258" s="3" t="s">
        <v>20</v>
      </c>
      <c r="I2258" s="3">
        <v>0</v>
      </c>
      <c r="J2258" s="3" t="s">
        <v>20</v>
      </c>
      <c r="L2258" s="3" t="s">
        <v>1808</v>
      </c>
      <c r="M2258" s="3">
        <v>1965</v>
      </c>
      <c r="N2258" s="3" t="s">
        <v>22</v>
      </c>
      <c r="O2258" s="3">
        <v>3</v>
      </c>
      <c r="P2258" s="5">
        <f t="shared" si="106"/>
        <v>24018</v>
      </c>
      <c r="Q2258" s="3">
        <f t="shared" si="107"/>
        <v>57</v>
      </c>
      <c r="R2258" s="3">
        <v>0</v>
      </c>
      <c r="S2258" s="99">
        <v>11830.61</v>
      </c>
      <c r="T2258" s="3" t="s">
        <v>24</v>
      </c>
      <c r="U2258" s="3" t="s">
        <v>23</v>
      </c>
      <c r="V2258" s="3" t="s">
        <v>33</v>
      </c>
    </row>
    <row r="2259" spans="1:22" x14ac:dyDescent="0.25">
      <c r="A2259" s="3" t="s">
        <v>1810</v>
      </c>
      <c r="B2259" s="3">
        <v>35.409999999999997</v>
      </c>
      <c r="C2259" s="3" t="str" cm="1">
        <f t="array" ref="C2259">_xlfn.IFS($B2259&lt;18.5,"Underweight",$B2259&lt;24.9,"Normal Weight",$B2259&lt;29.9,"Overweight",TRUE,"Obesity")</f>
        <v>Obesity</v>
      </c>
      <c r="D2259" s="3">
        <v>5.68</v>
      </c>
      <c r="E2259" s="3" t="str">
        <f t="shared" si="105"/>
        <v>Normal</v>
      </c>
      <c r="F2259" s="3" t="s">
        <v>20</v>
      </c>
      <c r="G2259" s="3" t="s">
        <v>20</v>
      </c>
      <c r="H2259" s="3" t="s">
        <v>20</v>
      </c>
      <c r="I2259" s="3">
        <v>0</v>
      </c>
      <c r="J2259" s="3" t="s">
        <v>20</v>
      </c>
      <c r="L2259" s="3" t="s">
        <v>1810</v>
      </c>
      <c r="M2259" s="3">
        <v>1982</v>
      </c>
      <c r="N2259" s="3" t="s">
        <v>56</v>
      </c>
      <c r="O2259" s="3">
        <v>20</v>
      </c>
      <c r="P2259" s="5">
        <f t="shared" si="106"/>
        <v>30275</v>
      </c>
      <c r="Q2259" s="3">
        <f t="shared" si="107"/>
        <v>40</v>
      </c>
      <c r="R2259" s="3">
        <v>3</v>
      </c>
      <c r="S2259" s="99">
        <v>11773.06</v>
      </c>
      <c r="T2259" s="3" t="s">
        <v>24</v>
      </c>
      <c r="U2259" s="3" t="s">
        <v>24</v>
      </c>
      <c r="V2259" s="3" t="s">
        <v>36</v>
      </c>
    </row>
    <row r="2260" spans="1:22" x14ac:dyDescent="0.25">
      <c r="A2260" s="3" t="s">
        <v>225</v>
      </c>
      <c r="B2260" s="3">
        <v>50.58</v>
      </c>
      <c r="C2260" s="3" t="str" cm="1">
        <f t="array" ref="C2260">_xlfn.IFS($B2260&lt;18.5,"Underweight",$B2260&lt;24.9,"Normal Weight",$B2260&lt;29.9,"Overweight",TRUE,"Obesity")</f>
        <v>Obesity</v>
      </c>
      <c r="D2260" s="3">
        <v>5.12</v>
      </c>
      <c r="E2260" s="3" t="str">
        <f t="shared" si="105"/>
        <v>Normal</v>
      </c>
      <c r="F2260" s="3" t="s">
        <v>20</v>
      </c>
      <c r="G2260" s="3" t="s">
        <v>20</v>
      </c>
      <c r="H2260" s="3" t="s">
        <v>20</v>
      </c>
      <c r="I2260" s="3">
        <v>2</v>
      </c>
      <c r="J2260" s="3" t="s">
        <v>21</v>
      </c>
      <c r="L2260" s="3" t="s">
        <v>225</v>
      </c>
      <c r="M2260" s="3">
        <v>1972</v>
      </c>
      <c r="N2260" s="3" t="s">
        <v>32</v>
      </c>
      <c r="O2260" s="3">
        <v>10</v>
      </c>
      <c r="P2260" s="5">
        <f t="shared" si="106"/>
        <v>26460</v>
      </c>
      <c r="Q2260" s="3">
        <f t="shared" si="107"/>
        <v>50</v>
      </c>
      <c r="R2260" s="3">
        <v>0</v>
      </c>
      <c r="S2260" s="99">
        <v>40817.85</v>
      </c>
      <c r="T2260" s="3" t="s">
        <v>23</v>
      </c>
      <c r="U2260" s="3" t="s">
        <v>24</v>
      </c>
      <c r="V2260" s="3" t="s">
        <v>53</v>
      </c>
    </row>
    <row r="2261" spans="1:22" x14ac:dyDescent="0.25">
      <c r="A2261" s="3" t="s">
        <v>1812</v>
      </c>
      <c r="B2261" s="3">
        <v>32.11</v>
      </c>
      <c r="C2261" s="3" t="str" cm="1">
        <f t="array" ref="C2261">_xlfn.IFS($B2261&lt;18.5,"Underweight",$B2261&lt;24.9,"Normal Weight",$B2261&lt;29.9,"Overweight",TRUE,"Obesity")</f>
        <v>Obesity</v>
      </c>
      <c r="D2261" s="3">
        <v>4.75</v>
      </c>
      <c r="E2261" s="3" t="str">
        <f t="shared" si="105"/>
        <v>Normal</v>
      </c>
      <c r="F2261" s="3" t="s">
        <v>21</v>
      </c>
      <c r="G2261" s="3" t="s">
        <v>20</v>
      </c>
      <c r="H2261" s="3" t="s">
        <v>20</v>
      </c>
      <c r="I2261" s="3">
        <v>2</v>
      </c>
      <c r="J2261" s="3" t="s">
        <v>20</v>
      </c>
      <c r="L2261" s="3" t="s">
        <v>1812</v>
      </c>
      <c r="M2261" s="3">
        <v>1966</v>
      </c>
      <c r="N2261" s="3" t="s">
        <v>61</v>
      </c>
      <c r="O2261" s="3">
        <v>25</v>
      </c>
      <c r="P2261" s="5">
        <f t="shared" si="106"/>
        <v>24313</v>
      </c>
      <c r="Q2261" s="3">
        <f t="shared" si="107"/>
        <v>56</v>
      </c>
      <c r="R2261" s="3">
        <v>1</v>
      </c>
      <c r="S2261" s="99">
        <v>11763</v>
      </c>
      <c r="T2261" s="3" t="s">
        <v>24</v>
      </c>
      <c r="U2261" s="3" t="s">
        <v>24</v>
      </c>
      <c r="V2261" s="3" t="s">
        <v>39</v>
      </c>
    </row>
    <row r="2262" spans="1:22" x14ac:dyDescent="0.25">
      <c r="A2262" s="3" t="s">
        <v>1814</v>
      </c>
      <c r="B2262" s="3">
        <v>34.479999999999997</v>
      </c>
      <c r="C2262" s="3" t="str" cm="1">
        <f t="array" ref="C2262">_xlfn.IFS($B2262&lt;18.5,"Underweight",$B2262&lt;24.9,"Normal Weight",$B2262&lt;29.9,"Overweight",TRUE,"Obesity")</f>
        <v>Obesity</v>
      </c>
      <c r="D2262" s="3">
        <v>6.31</v>
      </c>
      <c r="E2262" s="3" t="str">
        <f t="shared" si="105"/>
        <v>Prediabetes</v>
      </c>
      <c r="F2262" s="3" t="s">
        <v>20</v>
      </c>
      <c r="G2262" s="3" t="s">
        <v>20</v>
      </c>
      <c r="H2262" s="3" t="s">
        <v>21</v>
      </c>
      <c r="I2262" s="3">
        <v>1</v>
      </c>
      <c r="J2262" s="3" t="s">
        <v>20</v>
      </c>
      <c r="L2262" s="3" t="s">
        <v>1814</v>
      </c>
      <c r="M2262" s="3">
        <v>1979</v>
      </c>
      <c r="N2262" s="3" t="s">
        <v>56</v>
      </c>
      <c r="O2262" s="3">
        <v>6</v>
      </c>
      <c r="P2262" s="5">
        <f t="shared" si="106"/>
        <v>29165</v>
      </c>
      <c r="Q2262" s="3">
        <f t="shared" si="107"/>
        <v>43</v>
      </c>
      <c r="R2262" s="3">
        <v>2</v>
      </c>
      <c r="S2262" s="99">
        <v>11752.68</v>
      </c>
      <c r="T2262" s="3" t="s">
        <v>24</v>
      </c>
      <c r="U2262" s="3" t="s">
        <v>23</v>
      </c>
      <c r="V2262" s="3" t="s">
        <v>36</v>
      </c>
    </row>
    <row r="2263" spans="1:22" x14ac:dyDescent="0.25">
      <c r="A2263" s="3" t="s">
        <v>1816</v>
      </c>
      <c r="B2263" s="3">
        <v>34.39</v>
      </c>
      <c r="C2263" s="3" t="str" cm="1">
        <f t="array" ref="C2263">_xlfn.IFS($B2263&lt;18.5,"Underweight",$B2263&lt;24.9,"Normal Weight",$B2263&lt;29.9,"Overweight",TRUE,"Obesity")</f>
        <v>Obesity</v>
      </c>
      <c r="D2263" s="3">
        <v>6.28</v>
      </c>
      <c r="E2263" s="3" t="str">
        <f t="shared" si="105"/>
        <v>Prediabetes</v>
      </c>
      <c r="F2263" s="3" t="s">
        <v>21</v>
      </c>
      <c r="G2263" s="3" t="s">
        <v>20</v>
      </c>
      <c r="H2263" s="3" t="s">
        <v>20</v>
      </c>
      <c r="I2263" s="3">
        <v>1</v>
      </c>
      <c r="J2263" s="3" t="s">
        <v>20</v>
      </c>
      <c r="L2263" s="3" t="s">
        <v>1816</v>
      </c>
      <c r="M2263" s="3">
        <v>1964</v>
      </c>
      <c r="N2263" s="3" t="s">
        <v>28</v>
      </c>
      <c r="O2263" s="3">
        <v>2</v>
      </c>
      <c r="P2263" s="5">
        <f t="shared" si="106"/>
        <v>23713</v>
      </c>
      <c r="Q2263" s="3">
        <f t="shared" si="107"/>
        <v>58</v>
      </c>
      <c r="R2263" s="3">
        <v>0</v>
      </c>
      <c r="S2263" s="99">
        <v>11743.93</v>
      </c>
      <c r="T2263" s="3" t="s">
        <v>24</v>
      </c>
      <c r="U2263" s="3" t="s">
        <v>23</v>
      </c>
      <c r="V2263" s="3" t="s">
        <v>33</v>
      </c>
    </row>
    <row r="2264" spans="1:22" x14ac:dyDescent="0.25">
      <c r="A2264" s="3" t="s">
        <v>1818</v>
      </c>
      <c r="B2264" s="3">
        <v>26.4</v>
      </c>
      <c r="C2264" s="3" t="str" cm="1">
        <f t="array" ref="C2264">_xlfn.IFS($B2264&lt;18.5,"Underweight",$B2264&lt;24.9,"Normal Weight",$B2264&lt;29.9,"Overweight",TRUE,"Obesity")</f>
        <v>Overweight</v>
      </c>
      <c r="D2264" s="3">
        <v>9.2899999999999991</v>
      </c>
      <c r="E2264" s="3" t="str">
        <f t="shared" si="105"/>
        <v>Diabetes</v>
      </c>
      <c r="F2264" s="3" t="s">
        <v>21</v>
      </c>
      <c r="G2264" s="3" t="s">
        <v>20</v>
      </c>
      <c r="H2264" s="3" t="s">
        <v>21</v>
      </c>
      <c r="I2264" s="3">
        <v>1</v>
      </c>
      <c r="J2264" s="3" t="s">
        <v>20</v>
      </c>
      <c r="L2264" s="3" t="s">
        <v>1818</v>
      </c>
      <c r="M2264" s="3">
        <v>1963</v>
      </c>
      <c r="N2264" s="3" t="s">
        <v>32</v>
      </c>
      <c r="O2264" s="3">
        <v>9</v>
      </c>
      <c r="P2264" s="5">
        <f t="shared" si="106"/>
        <v>23171</v>
      </c>
      <c r="Q2264" s="3">
        <f t="shared" si="107"/>
        <v>59</v>
      </c>
      <c r="R2264" s="3">
        <v>0</v>
      </c>
      <c r="S2264" s="99">
        <v>11743.3</v>
      </c>
      <c r="T2264" s="3" t="s">
        <v>24</v>
      </c>
      <c r="U2264" s="3" t="s">
        <v>24</v>
      </c>
      <c r="V2264" s="3" t="s">
        <v>25</v>
      </c>
    </row>
    <row r="2265" spans="1:22" x14ac:dyDescent="0.25">
      <c r="A2265" s="3" t="s">
        <v>1820</v>
      </c>
      <c r="B2265" s="3">
        <v>28.1</v>
      </c>
      <c r="C2265" s="3" t="str" cm="1">
        <f t="array" ref="C2265">_xlfn.IFS($B2265&lt;18.5,"Underweight",$B2265&lt;24.9,"Normal Weight",$B2265&lt;29.9,"Overweight",TRUE,"Obesity")</f>
        <v>Overweight</v>
      </c>
      <c r="D2265" s="3">
        <v>5.79</v>
      </c>
      <c r="E2265" s="3" t="str">
        <f t="shared" si="105"/>
        <v>Prediabetes</v>
      </c>
      <c r="F2265" s="3" t="s">
        <v>21</v>
      </c>
      <c r="G2265" s="3" t="s">
        <v>20</v>
      </c>
      <c r="H2265" s="3" t="s">
        <v>21</v>
      </c>
      <c r="I2265" s="3">
        <v>1</v>
      </c>
      <c r="J2265" s="3" t="s">
        <v>20</v>
      </c>
      <c r="L2265" s="3" t="s">
        <v>1820</v>
      </c>
      <c r="M2265" s="3">
        <v>1969</v>
      </c>
      <c r="N2265" s="3" t="s">
        <v>56</v>
      </c>
      <c r="O2265" s="3">
        <v>12</v>
      </c>
      <c r="P2265" s="5">
        <f t="shared" si="106"/>
        <v>25519</v>
      </c>
      <c r="Q2265" s="3">
        <f t="shared" si="107"/>
        <v>53</v>
      </c>
      <c r="R2265" s="3">
        <v>3</v>
      </c>
      <c r="S2265" s="99">
        <v>11741.73</v>
      </c>
      <c r="T2265" s="3" t="s">
        <v>24</v>
      </c>
      <c r="U2265" s="3" t="s">
        <v>23</v>
      </c>
      <c r="V2265" s="3" t="s">
        <v>53</v>
      </c>
    </row>
    <row r="2266" spans="1:22" x14ac:dyDescent="0.25">
      <c r="A2266" s="3" t="s">
        <v>1822</v>
      </c>
      <c r="B2266" s="3">
        <v>27</v>
      </c>
      <c r="C2266" s="3" t="str" cm="1">
        <f t="array" ref="C2266">_xlfn.IFS($B2266&lt;18.5,"Underweight",$B2266&lt;24.9,"Normal Weight",$B2266&lt;29.9,"Overweight",TRUE,"Obesity")</f>
        <v>Overweight</v>
      </c>
      <c r="D2266" s="3">
        <v>4.54</v>
      </c>
      <c r="E2266" s="3" t="str">
        <f t="shared" si="105"/>
        <v>Normal</v>
      </c>
      <c r="F2266" s="3" t="s">
        <v>21</v>
      </c>
      <c r="G2266" s="3" t="s">
        <v>20</v>
      </c>
      <c r="H2266" s="3" t="s">
        <v>20</v>
      </c>
      <c r="I2266" s="3">
        <v>1</v>
      </c>
      <c r="J2266" s="3" t="s">
        <v>20</v>
      </c>
      <c r="L2266" s="3" t="s">
        <v>1822</v>
      </c>
      <c r="M2266" s="3">
        <v>1988</v>
      </c>
      <c r="N2266" s="3" t="s">
        <v>47</v>
      </c>
      <c r="O2266" s="3">
        <v>5</v>
      </c>
      <c r="P2266" s="5">
        <f t="shared" si="106"/>
        <v>32391</v>
      </c>
      <c r="Q2266" s="3">
        <f t="shared" si="107"/>
        <v>34</v>
      </c>
      <c r="R2266" s="3">
        <v>2</v>
      </c>
      <c r="S2266" s="99">
        <v>11737.85</v>
      </c>
      <c r="T2266" s="3" t="s">
        <v>24</v>
      </c>
      <c r="U2266" s="3" t="s">
        <v>23</v>
      </c>
      <c r="V2266" s="3" t="s">
        <v>53</v>
      </c>
    </row>
    <row r="2267" spans="1:22" x14ac:dyDescent="0.25">
      <c r="A2267" s="3" t="s">
        <v>1823</v>
      </c>
      <c r="B2267" s="3">
        <v>28.594999999999999</v>
      </c>
      <c r="C2267" s="3" t="str" cm="1">
        <f t="array" ref="C2267">_xlfn.IFS($B2267&lt;18.5,"Underweight",$B2267&lt;24.9,"Normal Weight",$B2267&lt;29.9,"Overweight",TRUE,"Obesity")</f>
        <v>Overweight</v>
      </c>
      <c r="D2267" s="3">
        <v>4.68</v>
      </c>
      <c r="E2267" s="3" t="str">
        <f t="shared" si="105"/>
        <v>Normal</v>
      </c>
      <c r="F2267" s="3" t="s">
        <v>21</v>
      </c>
      <c r="G2267" s="3" t="s">
        <v>20</v>
      </c>
      <c r="H2267" s="3" t="s">
        <v>20</v>
      </c>
      <c r="I2267" s="3">
        <v>1</v>
      </c>
      <c r="J2267" s="3" t="s">
        <v>20</v>
      </c>
      <c r="L2267" s="3" t="s">
        <v>1823</v>
      </c>
      <c r="M2267" s="3">
        <v>1964</v>
      </c>
      <c r="N2267" s="3" t="s">
        <v>56</v>
      </c>
      <c r="O2267" s="3">
        <v>9</v>
      </c>
      <c r="P2267" s="5">
        <f t="shared" si="106"/>
        <v>23690</v>
      </c>
      <c r="Q2267" s="3">
        <f t="shared" si="107"/>
        <v>58</v>
      </c>
      <c r="R2267" s="3">
        <v>0</v>
      </c>
      <c r="S2267" s="99">
        <v>11735.88</v>
      </c>
      <c r="T2267" s="3" t="s">
        <v>24</v>
      </c>
      <c r="U2267" s="3" t="s">
        <v>23</v>
      </c>
      <c r="V2267" s="3" t="s">
        <v>33</v>
      </c>
    </row>
    <row r="2268" spans="1:22" x14ac:dyDescent="0.25">
      <c r="A2268" s="3" t="s">
        <v>1825</v>
      </c>
      <c r="B2268" s="3">
        <v>36.799999999999997</v>
      </c>
      <c r="C2268" s="3" t="str" cm="1">
        <f t="array" ref="C2268">_xlfn.IFS($B2268&lt;18.5,"Underweight",$B2268&lt;24.9,"Normal Weight",$B2268&lt;29.9,"Overweight",TRUE,"Obesity")</f>
        <v>Obesity</v>
      </c>
      <c r="D2268" s="3">
        <v>5.88</v>
      </c>
      <c r="E2268" s="3" t="str">
        <f t="shared" si="105"/>
        <v>Prediabetes</v>
      </c>
      <c r="F2268" s="3" t="s">
        <v>20</v>
      </c>
      <c r="G2268" s="3" t="s">
        <v>20</v>
      </c>
      <c r="H2268" s="3" t="s">
        <v>20</v>
      </c>
      <c r="I2268" s="3">
        <v>1</v>
      </c>
      <c r="J2268" s="3" t="s">
        <v>20</v>
      </c>
      <c r="L2268" s="3" t="s">
        <v>1825</v>
      </c>
      <c r="M2268" s="3">
        <v>1984</v>
      </c>
      <c r="N2268" s="3" t="s">
        <v>56</v>
      </c>
      <c r="O2268" s="3">
        <v>26</v>
      </c>
      <c r="P2268" s="5">
        <f t="shared" si="106"/>
        <v>31012</v>
      </c>
      <c r="Q2268" s="3">
        <f t="shared" si="107"/>
        <v>38</v>
      </c>
      <c r="R2268" s="3">
        <v>3</v>
      </c>
      <c r="S2268" s="99">
        <v>11730.82</v>
      </c>
      <c r="T2268" s="3" t="s">
        <v>24</v>
      </c>
      <c r="U2268" s="3" t="s">
        <v>24</v>
      </c>
      <c r="V2268" s="3" t="s">
        <v>36</v>
      </c>
    </row>
    <row r="2269" spans="1:22" x14ac:dyDescent="0.25">
      <c r="A2269" s="3" t="s">
        <v>1827</v>
      </c>
      <c r="B2269" s="3">
        <v>23.75</v>
      </c>
      <c r="C2269" s="3" t="str" cm="1">
        <f t="array" ref="C2269">_xlfn.IFS($B2269&lt;18.5,"Underweight",$B2269&lt;24.9,"Normal Weight",$B2269&lt;29.9,"Overweight",TRUE,"Obesity")</f>
        <v>Normal Weight</v>
      </c>
      <c r="D2269" s="3">
        <v>5.42</v>
      </c>
      <c r="E2269" s="3" t="str">
        <f t="shared" si="105"/>
        <v>Normal</v>
      </c>
      <c r="F2269" s="3" t="s">
        <v>21</v>
      </c>
      <c r="G2269" s="3" t="s">
        <v>20</v>
      </c>
      <c r="H2269" s="3" t="s">
        <v>21</v>
      </c>
      <c r="I2269" s="3">
        <v>1</v>
      </c>
      <c r="J2269" s="3" t="s">
        <v>20</v>
      </c>
      <c r="L2269" s="3" t="s">
        <v>1827</v>
      </c>
      <c r="M2269" s="3">
        <v>1969</v>
      </c>
      <c r="N2269" s="3" t="s">
        <v>22</v>
      </c>
      <c r="O2269" s="3">
        <v>12</v>
      </c>
      <c r="P2269" s="5">
        <f t="shared" si="106"/>
        <v>25488</v>
      </c>
      <c r="Q2269" s="3">
        <f t="shared" si="107"/>
        <v>53</v>
      </c>
      <c r="R2269" s="3">
        <v>2</v>
      </c>
      <c r="S2269" s="99">
        <v>11729.68</v>
      </c>
      <c r="T2269" s="3" t="s">
        <v>24</v>
      </c>
      <c r="U2269" s="3" t="s">
        <v>23</v>
      </c>
      <c r="V2269" s="3" t="s">
        <v>119</v>
      </c>
    </row>
    <row r="2270" spans="1:22" x14ac:dyDescent="0.25">
      <c r="A2270" s="3" t="s">
        <v>1829</v>
      </c>
      <c r="B2270" s="3">
        <v>35.619999999999997</v>
      </c>
      <c r="C2270" s="3" t="str" cm="1">
        <f t="array" ref="C2270">_xlfn.IFS($B2270&lt;18.5,"Underweight",$B2270&lt;24.9,"Normal Weight",$B2270&lt;29.9,"Overweight",TRUE,"Obesity")</f>
        <v>Obesity</v>
      </c>
      <c r="D2270" s="3">
        <v>4.16</v>
      </c>
      <c r="E2270" s="3" t="str">
        <f t="shared" si="105"/>
        <v>Normal</v>
      </c>
      <c r="F2270" s="3" t="s">
        <v>20</v>
      </c>
      <c r="G2270" s="3" t="s">
        <v>20</v>
      </c>
      <c r="H2270" s="3" t="s">
        <v>20</v>
      </c>
      <c r="I2270" s="3">
        <v>0</v>
      </c>
      <c r="J2270" s="3" t="s">
        <v>20</v>
      </c>
      <c r="L2270" s="3" t="s">
        <v>1829</v>
      </c>
      <c r="M2270" s="3">
        <v>1982</v>
      </c>
      <c r="N2270" s="3" t="s">
        <v>22</v>
      </c>
      <c r="O2270" s="3">
        <v>21</v>
      </c>
      <c r="P2270" s="5">
        <f t="shared" si="106"/>
        <v>30245</v>
      </c>
      <c r="Q2270" s="3">
        <f t="shared" si="107"/>
        <v>40</v>
      </c>
      <c r="R2270" s="3">
        <v>3</v>
      </c>
      <c r="S2270" s="99">
        <v>11712.97</v>
      </c>
      <c r="T2270" s="3" t="s">
        <v>24</v>
      </c>
      <c r="U2270" s="3" t="s">
        <v>29</v>
      </c>
      <c r="V2270" s="3" t="s">
        <v>48</v>
      </c>
    </row>
    <row r="2271" spans="1:22" x14ac:dyDescent="0.25">
      <c r="A2271" s="3" t="s">
        <v>228</v>
      </c>
      <c r="B2271" s="3">
        <v>30.495000000000001</v>
      </c>
      <c r="C2271" s="3" t="str" cm="1">
        <f t="array" ref="C2271">_xlfn.IFS($B2271&lt;18.5,"Underweight",$B2271&lt;24.9,"Normal Weight",$B2271&lt;29.9,"Overweight",TRUE,"Obesity")</f>
        <v>Obesity</v>
      </c>
      <c r="D2271" s="3">
        <v>4.57</v>
      </c>
      <c r="E2271" s="3" t="str">
        <f t="shared" si="105"/>
        <v>Normal</v>
      </c>
      <c r="F2271" s="3" t="s">
        <v>21</v>
      </c>
      <c r="G2271" s="3" t="s">
        <v>20</v>
      </c>
      <c r="H2271" s="3" t="s">
        <v>20</v>
      </c>
      <c r="I2271" s="3">
        <v>0</v>
      </c>
      <c r="J2271" s="3" t="s">
        <v>21</v>
      </c>
      <c r="L2271" s="3" t="s">
        <v>228</v>
      </c>
      <c r="M2271" s="3">
        <v>1976</v>
      </c>
      <c r="N2271" s="3" t="s">
        <v>28</v>
      </c>
      <c r="O2271" s="3">
        <v>26</v>
      </c>
      <c r="P2271" s="5">
        <f t="shared" si="106"/>
        <v>28120</v>
      </c>
      <c r="Q2271" s="3">
        <f t="shared" si="107"/>
        <v>46</v>
      </c>
      <c r="R2271" s="3">
        <v>3</v>
      </c>
      <c r="S2271" s="99">
        <v>40720.550000000003</v>
      </c>
      <c r="T2271" s="3" t="s">
        <v>23</v>
      </c>
      <c r="U2271" s="3" t="s">
        <v>24</v>
      </c>
      <c r="V2271" s="3" t="s">
        <v>33</v>
      </c>
    </row>
    <row r="2272" spans="1:22" x14ac:dyDescent="0.25">
      <c r="A2272" s="3" t="s">
        <v>1831</v>
      </c>
      <c r="B2272" s="3">
        <v>30.69</v>
      </c>
      <c r="C2272" s="3" t="str" cm="1">
        <f t="array" ref="C2272">_xlfn.IFS($B2272&lt;18.5,"Underweight",$B2272&lt;24.9,"Normal Weight",$B2272&lt;29.9,"Overweight",TRUE,"Obesity")</f>
        <v>Obesity</v>
      </c>
      <c r="D2272" s="3">
        <v>7.05</v>
      </c>
      <c r="E2272" s="3" t="str">
        <f t="shared" si="105"/>
        <v>Diabetes</v>
      </c>
      <c r="F2272" s="3" t="s">
        <v>21</v>
      </c>
      <c r="G2272" s="3" t="s">
        <v>20</v>
      </c>
      <c r="H2272" s="3" t="s">
        <v>20</v>
      </c>
      <c r="I2272" s="3">
        <v>2</v>
      </c>
      <c r="J2272" s="3" t="s">
        <v>20</v>
      </c>
      <c r="L2272" s="3" t="s">
        <v>1831</v>
      </c>
      <c r="M2272" s="3">
        <v>1970</v>
      </c>
      <c r="N2272" s="3" t="s">
        <v>28</v>
      </c>
      <c r="O2272" s="3">
        <v>1</v>
      </c>
      <c r="P2272" s="5">
        <f t="shared" si="106"/>
        <v>25903</v>
      </c>
      <c r="Q2272" s="3">
        <f t="shared" si="107"/>
        <v>52</v>
      </c>
      <c r="R2272" s="3">
        <v>0</v>
      </c>
      <c r="S2272" s="99">
        <v>11696.52</v>
      </c>
      <c r="T2272" s="3" t="s">
        <v>24</v>
      </c>
      <c r="U2272" s="3" t="s">
        <v>23</v>
      </c>
      <c r="V2272" s="3" t="s">
        <v>48</v>
      </c>
    </row>
    <row r="2273" spans="1:22" x14ac:dyDescent="0.25">
      <c r="A2273" s="3" t="s">
        <v>1833</v>
      </c>
      <c r="B2273" s="3">
        <v>35.799999999999997</v>
      </c>
      <c r="C2273" s="3" t="str" cm="1">
        <f t="array" ref="C2273">_xlfn.IFS($B2273&lt;18.5,"Underweight",$B2273&lt;24.9,"Normal Weight",$B2273&lt;29.9,"Overweight",TRUE,"Obesity")</f>
        <v>Obesity</v>
      </c>
      <c r="D2273" s="3">
        <v>5.63</v>
      </c>
      <c r="E2273" s="3" t="str">
        <f t="shared" si="105"/>
        <v>Normal</v>
      </c>
      <c r="F2273" s="3" t="s">
        <v>21</v>
      </c>
      <c r="G2273" s="3" t="s">
        <v>20</v>
      </c>
      <c r="H2273" s="3" t="s">
        <v>20</v>
      </c>
      <c r="I2273" s="3">
        <v>2</v>
      </c>
      <c r="J2273" s="3" t="s">
        <v>20</v>
      </c>
      <c r="L2273" s="3" t="s">
        <v>1833</v>
      </c>
      <c r="M2273" s="3">
        <v>1966</v>
      </c>
      <c r="N2273" s="3" t="s">
        <v>56</v>
      </c>
      <c r="O2273" s="3">
        <v>9</v>
      </c>
      <c r="P2273" s="5">
        <f t="shared" si="106"/>
        <v>24420</v>
      </c>
      <c r="Q2273" s="3">
        <f t="shared" si="107"/>
        <v>56</v>
      </c>
      <c r="R2273" s="3">
        <v>1</v>
      </c>
      <c r="S2273" s="99">
        <v>11674.13</v>
      </c>
      <c r="T2273" s="3" t="s">
        <v>24</v>
      </c>
      <c r="U2273" s="3" t="s">
        <v>23</v>
      </c>
      <c r="V2273" s="3" t="s">
        <v>53</v>
      </c>
    </row>
    <row r="2274" spans="1:22" x14ac:dyDescent="0.25">
      <c r="A2274" s="3" t="s">
        <v>1835</v>
      </c>
      <c r="B2274" s="3">
        <v>28.785</v>
      </c>
      <c r="C2274" s="3" t="str" cm="1">
        <f t="array" ref="C2274">_xlfn.IFS($B2274&lt;18.5,"Underweight",$B2274&lt;24.9,"Normal Weight",$B2274&lt;29.9,"Overweight",TRUE,"Obesity")</f>
        <v>Overweight</v>
      </c>
      <c r="D2274" s="3">
        <v>4.24</v>
      </c>
      <c r="E2274" s="3" t="str">
        <f t="shared" si="105"/>
        <v>Normal</v>
      </c>
      <c r="F2274" s="3" t="s">
        <v>21</v>
      </c>
      <c r="G2274" s="3" t="s">
        <v>20</v>
      </c>
      <c r="H2274" s="3" t="s">
        <v>20</v>
      </c>
      <c r="I2274" s="3">
        <v>2</v>
      </c>
      <c r="J2274" s="3" t="s">
        <v>20</v>
      </c>
      <c r="L2274" s="3" t="s">
        <v>1835</v>
      </c>
      <c r="M2274" s="3">
        <v>1966</v>
      </c>
      <c r="N2274" s="3" t="s">
        <v>51</v>
      </c>
      <c r="O2274" s="3">
        <v>23</v>
      </c>
      <c r="P2274" s="5">
        <f t="shared" si="106"/>
        <v>24342</v>
      </c>
      <c r="Q2274" s="3">
        <f t="shared" si="107"/>
        <v>56</v>
      </c>
      <c r="R2274" s="3">
        <v>0</v>
      </c>
      <c r="S2274" s="99">
        <v>11658.38</v>
      </c>
      <c r="T2274" s="3" t="s">
        <v>24</v>
      </c>
      <c r="U2274" s="3" t="s">
        <v>24</v>
      </c>
      <c r="V2274" s="3" t="s">
        <v>119</v>
      </c>
    </row>
    <row r="2275" spans="1:22" x14ac:dyDescent="0.25">
      <c r="A2275" s="3" t="s">
        <v>1837</v>
      </c>
      <c r="B2275" s="3">
        <v>28.594999999999999</v>
      </c>
      <c r="C2275" s="3" t="str" cm="1">
        <f t="array" ref="C2275">_xlfn.IFS($B2275&lt;18.5,"Underweight",$B2275&lt;24.9,"Normal Weight",$B2275&lt;29.9,"Overweight",TRUE,"Obesity")</f>
        <v>Overweight</v>
      </c>
      <c r="D2275" s="3">
        <v>4.96</v>
      </c>
      <c r="E2275" s="3" t="str">
        <f t="shared" si="105"/>
        <v>Normal</v>
      </c>
      <c r="F2275" s="3" t="s">
        <v>21</v>
      </c>
      <c r="G2275" s="3" t="s">
        <v>20</v>
      </c>
      <c r="H2275" s="3" t="s">
        <v>20</v>
      </c>
      <c r="I2275" s="3">
        <v>2</v>
      </c>
      <c r="J2275" s="3" t="s">
        <v>20</v>
      </c>
      <c r="L2275" s="3" t="s">
        <v>1837</v>
      </c>
      <c r="M2275" s="3">
        <v>1966</v>
      </c>
      <c r="N2275" s="3" t="s">
        <v>61</v>
      </c>
      <c r="O2275" s="3">
        <v>6</v>
      </c>
      <c r="P2275" s="5">
        <f t="shared" si="106"/>
        <v>24294</v>
      </c>
      <c r="Q2275" s="3">
        <f t="shared" si="107"/>
        <v>56</v>
      </c>
      <c r="R2275" s="3">
        <v>0</v>
      </c>
      <c r="S2275" s="99">
        <v>11658.12</v>
      </c>
      <c r="T2275" s="3" t="s">
        <v>24</v>
      </c>
      <c r="U2275" s="3" t="s">
        <v>23</v>
      </c>
      <c r="V2275" s="3" t="s">
        <v>119</v>
      </c>
    </row>
    <row r="2276" spans="1:22" x14ac:dyDescent="0.25">
      <c r="A2276" s="3" t="s">
        <v>1839</v>
      </c>
      <c r="B2276" s="3">
        <v>48.75</v>
      </c>
      <c r="C2276" s="3" t="str" cm="1">
        <f t="array" ref="C2276">_xlfn.IFS($B2276&lt;18.5,"Underweight",$B2276&lt;24.9,"Normal Weight",$B2276&lt;29.9,"Overweight",TRUE,"Obesity")</f>
        <v>Obesity</v>
      </c>
      <c r="D2276" s="3">
        <v>4.34</v>
      </c>
      <c r="E2276" s="3" t="str">
        <f t="shared" si="105"/>
        <v>Normal</v>
      </c>
      <c r="F2276" s="3" t="s">
        <v>20</v>
      </c>
      <c r="G2276" s="3" t="s">
        <v>20</v>
      </c>
      <c r="H2276" s="3" t="s">
        <v>20</v>
      </c>
      <c r="I2276" s="3">
        <v>0</v>
      </c>
      <c r="J2276" s="3" t="s">
        <v>20</v>
      </c>
      <c r="L2276" s="3" t="s">
        <v>1839</v>
      </c>
      <c r="M2276" s="3">
        <v>1994</v>
      </c>
      <c r="N2276" s="3" t="s">
        <v>61</v>
      </c>
      <c r="O2276" s="3">
        <v>20</v>
      </c>
      <c r="P2276" s="5">
        <f t="shared" si="106"/>
        <v>34535</v>
      </c>
      <c r="Q2276" s="3">
        <f t="shared" si="107"/>
        <v>28</v>
      </c>
      <c r="R2276" s="3">
        <v>0</v>
      </c>
      <c r="S2276" s="99">
        <v>11657.81</v>
      </c>
      <c r="T2276" s="3" t="s">
        <v>24</v>
      </c>
      <c r="U2276" s="3" t="s">
        <v>29</v>
      </c>
      <c r="V2276" s="3" t="s">
        <v>134</v>
      </c>
    </row>
    <row r="2277" spans="1:22" x14ac:dyDescent="0.25">
      <c r="A2277" s="3" t="s">
        <v>1841</v>
      </c>
      <c r="B2277" s="3">
        <v>28.31</v>
      </c>
      <c r="C2277" s="3" t="str" cm="1">
        <f t="array" ref="C2277">_xlfn.IFS($B2277&lt;18.5,"Underweight",$B2277&lt;24.9,"Normal Weight",$B2277&lt;29.9,"Overweight",TRUE,"Obesity")</f>
        <v>Overweight</v>
      </c>
      <c r="D2277" s="3">
        <v>5.43</v>
      </c>
      <c r="E2277" s="3" t="str">
        <f t="shared" si="105"/>
        <v>Normal</v>
      </c>
      <c r="F2277" s="3" t="s">
        <v>21</v>
      </c>
      <c r="G2277" s="3" t="s">
        <v>20</v>
      </c>
      <c r="H2277" s="3" t="s">
        <v>20</v>
      </c>
      <c r="I2277" s="3">
        <v>2</v>
      </c>
      <c r="J2277" s="3" t="s">
        <v>20</v>
      </c>
      <c r="L2277" s="3" t="s">
        <v>1841</v>
      </c>
      <c r="M2277" s="3">
        <v>1966</v>
      </c>
      <c r="N2277" s="3" t="s">
        <v>22</v>
      </c>
      <c r="O2277" s="3">
        <v>4</v>
      </c>
      <c r="P2277" s="5">
        <f t="shared" si="106"/>
        <v>24384</v>
      </c>
      <c r="Q2277" s="3">
        <f t="shared" si="107"/>
        <v>56</v>
      </c>
      <c r="R2277" s="3">
        <v>0</v>
      </c>
      <c r="S2277" s="99">
        <v>11657.72</v>
      </c>
      <c r="T2277" s="3" t="s">
        <v>24</v>
      </c>
      <c r="U2277" s="3" t="s">
        <v>29</v>
      </c>
      <c r="V2277" s="3" t="s">
        <v>119</v>
      </c>
    </row>
    <row r="2278" spans="1:22" x14ac:dyDescent="0.25">
      <c r="A2278" s="3" t="s">
        <v>1843</v>
      </c>
      <c r="B2278" s="3">
        <v>38.39</v>
      </c>
      <c r="C2278" s="3" t="str" cm="1">
        <f t="array" ref="C2278">_xlfn.IFS($B2278&lt;18.5,"Underweight",$B2278&lt;24.9,"Normal Weight",$B2278&lt;29.9,"Overweight",TRUE,"Obesity")</f>
        <v>Obesity</v>
      </c>
      <c r="D2278" s="3">
        <v>8.33</v>
      </c>
      <c r="E2278" s="3" t="str">
        <f t="shared" si="105"/>
        <v>Diabetes</v>
      </c>
      <c r="F2278" s="3" t="s">
        <v>21</v>
      </c>
      <c r="G2278" s="3" t="s">
        <v>20</v>
      </c>
      <c r="H2278" s="3" t="s">
        <v>20</v>
      </c>
      <c r="I2278" s="3">
        <v>1</v>
      </c>
      <c r="J2278" s="3" t="s">
        <v>20</v>
      </c>
      <c r="L2278" s="3" t="s">
        <v>1843</v>
      </c>
      <c r="M2278" s="3">
        <v>1986</v>
      </c>
      <c r="N2278" s="3" t="s">
        <v>61</v>
      </c>
      <c r="O2278" s="3">
        <v>17</v>
      </c>
      <c r="P2278" s="5">
        <f t="shared" si="106"/>
        <v>31610</v>
      </c>
      <c r="Q2278" s="3">
        <f t="shared" si="107"/>
        <v>36</v>
      </c>
      <c r="R2278" s="3">
        <v>3</v>
      </c>
      <c r="S2278" s="99">
        <v>11625.11</v>
      </c>
      <c r="T2278" s="3" t="s">
        <v>24</v>
      </c>
      <c r="U2278" s="3" t="s">
        <v>24</v>
      </c>
      <c r="V2278" s="3" t="s">
        <v>144</v>
      </c>
    </row>
    <row r="2279" spans="1:22" x14ac:dyDescent="0.25">
      <c r="A2279" s="3" t="s">
        <v>1844</v>
      </c>
      <c r="B2279" s="3">
        <v>25.87</v>
      </c>
      <c r="C2279" s="3" t="str" cm="1">
        <f t="array" ref="C2279">_xlfn.IFS($B2279&lt;18.5,"Underweight",$B2279&lt;24.9,"Normal Weight",$B2279&lt;29.9,"Overweight",TRUE,"Obesity")</f>
        <v>Overweight</v>
      </c>
      <c r="D2279" s="3">
        <v>5.63</v>
      </c>
      <c r="E2279" s="3" t="str">
        <f t="shared" si="105"/>
        <v>Normal</v>
      </c>
      <c r="F2279" s="3" t="s">
        <v>21</v>
      </c>
      <c r="G2279" s="3" t="s">
        <v>20</v>
      </c>
      <c r="H2279" s="3" t="s">
        <v>20</v>
      </c>
      <c r="I2279" s="3">
        <v>1</v>
      </c>
      <c r="J2279" s="3" t="s">
        <v>20</v>
      </c>
      <c r="L2279" s="3" t="s">
        <v>1844</v>
      </c>
      <c r="M2279" s="3">
        <v>1964</v>
      </c>
      <c r="N2279" s="3" t="s">
        <v>32</v>
      </c>
      <c r="O2279" s="3">
        <v>20</v>
      </c>
      <c r="P2279" s="5">
        <f t="shared" si="106"/>
        <v>23548</v>
      </c>
      <c r="Q2279" s="3">
        <f t="shared" si="107"/>
        <v>58</v>
      </c>
      <c r="R2279" s="3">
        <v>0</v>
      </c>
      <c r="S2279" s="99">
        <v>11602.75</v>
      </c>
      <c r="T2279" s="3" t="s">
        <v>24</v>
      </c>
      <c r="U2279" s="3" t="s">
        <v>23</v>
      </c>
      <c r="V2279" s="3" t="s">
        <v>239</v>
      </c>
    </row>
    <row r="2280" spans="1:22" x14ac:dyDescent="0.25">
      <c r="A2280" s="3" t="s">
        <v>1846</v>
      </c>
      <c r="B2280" s="3">
        <v>43.7</v>
      </c>
      <c r="C2280" s="3" t="str" cm="1">
        <f t="array" ref="C2280">_xlfn.IFS($B2280&lt;18.5,"Underweight",$B2280&lt;24.9,"Normal Weight",$B2280&lt;29.9,"Overweight",TRUE,"Obesity")</f>
        <v>Obesity</v>
      </c>
      <c r="D2280" s="3">
        <v>7.23</v>
      </c>
      <c r="E2280" s="3" t="str">
        <f t="shared" si="105"/>
        <v>Diabetes</v>
      </c>
      <c r="F2280" s="3" t="s">
        <v>20</v>
      </c>
      <c r="G2280" s="3" t="s">
        <v>20</v>
      </c>
      <c r="H2280" s="3" t="s">
        <v>20</v>
      </c>
      <c r="I2280" s="3">
        <v>0</v>
      </c>
      <c r="J2280" s="3" t="s">
        <v>20</v>
      </c>
      <c r="L2280" s="3" t="s">
        <v>1846</v>
      </c>
      <c r="M2280" s="3">
        <v>1965</v>
      </c>
      <c r="N2280" s="3" t="s">
        <v>56</v>
      </c>
      <c r="O2280" s="3">
        <v>6</v>
      </c>
      <c r="P2280" s="5">
        <f t="shared" si="106"/>
        <v>24052</v>
      </c>
      <c r="Q2280" s="3">
        <f t="shared" si="107"/>
        <v>57</v>
      </c>
      <c r="R2280" s="3">
        <v>1</v>
      </c>
      <c r="S2280" s="99">
        <v>11576.13</v>
      </c>
      <c r="T2280" s="3" t="s">
        <v>24</v>
      </c>
      <c r="U2280" s="3" t="s">
        <v>24</v>
      </c>
      <c r="V2280" s="3" t="s">
        <v>53</v>
      </c>
    </row>
    <row r="2281" spans="1:22" x14ac:dyDescent="0.25">
      <c r="A2281" s="3" t="s">
        <v>1848</v>
      </c>
      <c r="B2281" s="3">
        <v>40.945</v>
      </c>
      <c r="C2281" s="3" t="str" cm="1">
        <f t="array" ref="C2281">_xlfn.IFS($B2281&lt;18.5,"Underweight",$B2281&lt;24.9,"Normal Weight",$B2281&lt;29.9,"Overweight",TRUE,"Obesity")</f>
        <v>Obesity</v>
      </c>
      <c r="D2281" s="3">
        <v>10.57</v>
      </c>
      <c r="E2281" s="3" t="str">
        <f t="shared" si="105"/>
        <v>Diabetes</v>
      </c>
      <c r="F2281" s="3" t="s">
        <v>20</v>
      </c>
      <c r="G2281" s="3" t="s">
        <v>20</v>
      </c>
      <c r="H2281" s="3" t="s">
        <v>20</v>
      </c>
      <c r="I2281" s="3">
        <v>0</v>
      </c>
      <c r="J2281" s="3" t="s">
        <v>20</v>
      </c>
      <c r="L2281" s="3" t="s">
        <v>1848</v>
      </c>
      <c r="M2281" s="3">
        <v>1965</v>
      </c>
      <c r="N2281" s="3" t="s">
        <v>28</v>
      </c>
      <c r="O2281" s="3">
        <v>25</v>
      </c>
      <c r="P2281" s="5">
        <f t="shared" si="106"/>
        <v>24101</v>
      </c>
      <c r="Q2281" s="3">
        <f t="shared" si="107"/>
        <v>57</v>
      </c>
      <c r="R2281" s="3">
        <v>0</v>
      </c>
      <c r="S2281" s="99">
        <v>11566.3</v>
      </c>
      <c r="T2281" s="3" t="s">
        <v>24</v>
      </c>
      <c r="U2281" s="3" t="s">
        <v>24</v>
      </c>
      <c r="V2281" s="3" t="s">
        <v>39</v>
      </c>
    </row>
    <row r="2282" spans="1:22" x14ac:dyDescent="0.25">
      <c r="A2282" s="3" t="s">
        <v>230</v>
      </c>
      <c r="B2282" s="3">
        <v>48.31</v>
      </c>
      <c r="C2282" s="3" t="str" cm="1">
        <f t="array" ref="C2282">_xlfn.IFS($B2282&lt;18.5,"Underweight",$B2282&lt;24.9,"Normal Weight",$B2282&lt;29.9,"Overweight",TRUE,"Obesity")</f>
        <v>Obesity</v>
      </c>
      <c r="D2282" s="3">
        <v>9.58</v>
      </c>
      <c r="E2282" s="3" t="str">
        <f t="shared" si="105"/>
        <v>Diabetes</v>
      </c>
      <c r="F2282" s="3" t="s">
        <v>21</v>
      </c>
      <c r="G2282" s="3" t="s">
        <v>20</v>
      </c>
      <c r="H2282" s="3" t="s">
        <v>20</v>
      </c>
      <c r="I2282" s="3">
        <v>2</v>
      </c>
      <c r="J2282" s="3" t="s">
        <v>21</v>
      </c>
      <c r="L2282" s="3" t="s">
        <v>230</v>
      </c>
      <c r="M2282" s="3">
        <v>1970</v>
      </c>
      <c r="N2282" s="3" t="s">
        <v>47</v>
      </c>
      <c r="O2282" s="3">
        <v>25</v>
      </c>
      <c r="P2282" s="5">
        <f t="shared" si="106"/>
        <v>25836</v>
      </c>
      <c r="Q2282" s="3">
        <f t="shared" si="107"/>
        <v>52</v>
      </c>
      <c r="R2282" s="3">
        <v>0</v>
      </c>
      <c r="S2282" s="99">
        <v>40692.910000000003</v>
      </c>
      <c r="T2282" s="3" t="s">
        <v>23</v>
      </c>
      <c r="U2282" s="3" t="s">
        <v>23</v>
      </c>
      <c r="V2282" s="3" t="s">
        <v>53</v>
      </c>
    </row>
    <row r="2283" spans="1:22" x14ac:dyDescent="0.25">
      <c r="A2283" s="3" t="s">
        <v>1850</v>
      </c>
      <c r="B2283" s="3">
        <v>27.94</v>
      </c>
      <c r="C2283" s="3" t="str" cm="1">
        <f t="array" ref="C2283">_xlfn.IFS($B2283&lt;18.5,"Underweight",$B2283&lt;24.9,"Normal Weight",$B2283&lt;29.9,"Overweight",TRUE,"Obesity")</f>
        <v>Overweight</v>
      </c>
      <c r="D2283" s="3">
        <v>7.92</v>
      </c>
      <c r="E2283" s="3" t="str">
        <f t="shared" si="105"/>
        <v>Diabetes</v>
      </c>
      <c r="F2283" s="3" t="s">
        <v>20</v>
      </c>
      <c r="G2283" s="3" t="s">
        <v>20</v>
      </c>
      <c r="H2283" s="3" t="s">
        <v>20</v>
      </c>
      <c r="I2283" s="3">
        <v>0</v>
      </c>
      <c r="J2283" s="3" t="s">
        <v>20</v>
      </c>
      <c r="L2283" s="3" t="s">
        <v>1850</v>
      </c>
      <c r="M2283" s="3">
        <v>1965</v>
      </c>
      <c r="N2283" s="3" t="s">
        <v>22</v>
      </c>
      <c r="O2283" s="3">
        <v>27</v>
      </c>
      <c r="P2283" s="5">
        <f t="shared" si="106"/>
        <v>24042</v>
      </c>
      <c r="Q2283" s="3">
        <f t="shared" si="107"/>
        <v>57</v>
      </c>
      <c r="R2283" s="3">
        <v>1</v>
      </c>
      <c r="S2283" s="99">
        <v>11554.22</v>
      </c>
      <c r="T2283" s="3" t="s">
        <v>24</v>
      </c>
      <c r="U2283" s="3" t="s">
        <v>23</v>
      </c>
      <c r="V2283" s="3" t="s">
        <v>25</v>
      </c>
    </row>
    <row r="2284" spans="1:22" x14ac:dyDescent="0.25">
      <c r="A2284" s="3" t="s">
        <v>1852</v>
      </c>
      <c r="B2284" s="3">
        <v>31.9</v>
      </c>
      <c r="C2284" s="3" t="str" cm="1">
        <f t="array" ref="C2284">_xlfn.IFS($B2284&lt;18.5,"Underweight",$B2284&lt;24.9,"Normal Weight",$B2284&lt;29.9,"Overweight",TRUE,"Obesity")</f>
        <v>Obesity</v>
      </c>
      <c r="D2284" s="3">
        <v>10.119999999999999</v>
      </c>
      <c r="E2284" s="3" t="str">
        <f t="shared" si="105"/>
        <v>Diabetes</v>
      </c>
      <c r="F2284" s="3" t="s">
        <v>20</v>
      </c>
      <c r="G2284" s="3" t="s">
        <v>20</v>
      </c>
      <c r="H2284" s="3" t="s">
        <v>20</v>
      </c>
      <c r="I2284" s="3">
        <v>2</v>
      </c>
      <c r="J2284" s="3" t="s">
        <v>20</v>
      </c>
      <c r="L2284" s="3" t="s">
        <v>1852</v>
      </c>
      <c r="M2284" s="3">
        <v>1973</v>
      </c>
      <c r="N2284" s="3" t="s">
        <v>61</v>
      </c>
      <c r="O2284" s="3">
        <v>23</v>
      </c>
      <c r="P2284" s="5">
        <f t="shared" si="106"/>
        <v>26868</v>
      </c>
      <c r="Q2284" s="3">
        <f t="shared" si="107"/>
        <v>49</v>
      </c>
      <c r="R2284" s="3">
        <v>5</v>
      </c>
      <c r="S2284" s="99">
        <v>11552.9</v>
      </c>
      <c r="T2284" s="3" t="s">
        <v>24</v>
      </c>
      <c r="U2284" s="3" t="s">
        <v>29</v>
      </c>
      <c r="V2284" s="3" t="s">
        <v>53</v>
      </c>
    </row>
    <row r="2285" spans="1:22" x14ac:dyDescent="0.25">
      <c r="A2285" s="3" t="s">
        <v>1854</v>
      </c>
      <c r="B2285" s="3">
        <v>31.64</v>
      </c>
      <c r="C2285" s="3" t="str" cm="1">
        <f t="array" ref="C2285">_xlfn.IFS($B2285&lt;18.5,"Underweight",$B2285&lt;24.9,"Normal Weight",$B2285&lt;29.9,"Overweight",TRUE,"Obesity")</f>
        <v>Obesity</v>
      </c>
      <c r="D2285" s="3">
        <v>7.91</v>
      </c>
      <c r="E2285" s="3" t="str">
        <f t="shared" si="105"/>
        <v>Diabetes</v>
      </c>
      <c r="F2285" s="3" t="s">
        <v>20</v>
      </c>
      <c r="G2285" s="3" t="s">
        <v>20</v>
      </c>
      <c r="H2285" s="3" t="s">
        <v>20</v>
      </c>
      <c r="I2285" s="3">
        <v>0</v>
      </c>
      <c r="J2285" s="3" t="s">
        <v>20</v>
      </c>
      <c r="L2285" s="3" t="s">
        <v>1854</v>
      </c>
      <c r="M2285" s="3">
        <v>1971</v>
      </c>
      <c r="N2285" s="3" t="s">
        <v>28</v>
      </c>
      <c r="O2285" s="3">
        <v>1</v>
      </c>
      <c r="P2285" s="5">
        <f t="shared" si="106"/>
        <v>26268</v>
      </c>
      <c r="Q2285" s="3">
        <f t="shared" si="107"/>
        <v>51</v>
      </c>
      <c r="R2285" s="3">
        <v>0</v>
      </c>
      <c r="S2285" s="99">
        <v>11540.25</v>
      </c>
      <c r="T2285" s="3" t="s">
        <v>24</v>
      </c>
      <c r="U2285" s="3" t="s">
        <v>23</v>
      </c>
      <c r="V2285" s="3" t="s">
        <v>33</v>
      </c>
    </row>
    <row r="2286" spans="1:22" x14ac:dyDescent="0.25">
      <c r="A2286" s="3" t="s">
        <v>1856</v>
      </c>
      <c r="B2286" s="3">
        <v>46.7</v>
      </c>
      <c r="C2286" s="3" t="str" cm="1">
        <f t="array" ref="C2286">_xlfn.IFS($B2286&lt;18.5,"Underweight",$B2286&lt;24.9,"Normal Weight",$B2286&lt;29.9,"Overweight",TRUE,"Obesity")</f>
        <v>Obesity</v>
      </c>
      <c r="D2286" s="3">
        <v>10.9</v>
      </c>
      <c r="E2286" s="3" t="str">
        <f t="shared" si="105"/>
        <v>Diabetes</v>
      </c>
      <c r="F2286" s="3" t="s">
        <v>20</v>
      </c>
      <c r="G2286" s="3" t="s">
        <v>20</v>
      </c>
      <c r="H2286" s="3" t="s">
        <v>20</v>
      </c>
      <c r="I2286" s="3">
        <v>0</v>
      </c>
      <c r="J2286" s="3" t="s">
        <v>20</v>
      </c>
      <c r="L2286" s="3" t="s">
        <v>1856</v>
      </c>
      <c r="M2286" s="3">
        <v>1968</v>
      </c>
      <c r="N2286" s="3" t="s">
        <v>56</v>
      </c>
      <c r="O2286" s="3">
        <v>14</v>
      </c>
      <c r="P2286" s="5">
        <f t="shared" si="106"/>
        <v>25156</v>
      </c>
      <c r="Q2286" s="3">
        <f t="shared" si="107"/>
        <v>54</v>
      </c>
      <c r="R2286" s="3">
        <v>2</v>
      </c>
      <c r="S2286" s="99">
        <v>11538.42</v>
      </c>
      <c r="T2286" s="3" t="s">
        <v>24</v>
      </c>
      <c r="U2286" s="3" t="s">
        <v>23</v>
      </c>
      <c r="V2286" s="3" t="s">
        <v>53</v>
      </c>
    </row>
    <row r="2287" spans="1:22" x14ac:dyDescent="0.25">
      <c r="A2287" s="3" t="s">
        <v>1858</v>
      </c>
      <c r="B2287" s="3">
        <v>18.335000000000001</v>
      </c>
      <c r="C2287" s="3" t="str" cm="1">
        <f t="array" ref="C2287">_xlfn.IFS($B2287&lt;18.5,"Underweight",$B2287&lt;24.9,"Normal Weight",$B2287&lt;29.9,"Overweight",TRUE,"Obesity")</f>
        <v>Underweight</v>
      </c>
      <c r="D2287" s="3">
        <v>11.83</v>
      </c>
      <c r="E2287" s="3" t="str">
        <f t="shared" si="105"/>
        <v>Diabetes</v>
      </c>
      <c r="F2287" s="3" t="s">
        <v>20</v>
      </c>
      <c r="G2287" s="3" t="s">
        <v>20</v>
      </c>
      <c r="H2287" s="3" t="s">
        <v>20</v>
      </c>
      <c r="I2287" s="3">
        <v>0</v>
      </c>
      <c r="J2287" s="3" t="s">
        <v>20</v>
      </c>
      <c r="L2287" s="3" t="s">
        <v>1858</v>
      </c>
      <c r="M2287" s="3">
        <v>1965</v>
      </c>
      <c r="N2287" s="3" t="s">
        <v>22</v>
      </c>
      <c r="O2287" s="3">
        <v>3</v>
      </c>
      <c r="P2287" s="5">
        <f t="shared" si="106"/>
        <v>24018</v>
      </c>
      <c r="Q2287" s="3">
        <f t="shared" si="107"/>
        <v>57</v>
      </c>
      <c r="R2287" s="3">
        <v>0</v>
      </c>
      <c r="S2287" s="99">
        <v>11534.87</v>
      </c>
      <c r="T2287" s="3" t="s">
        <v>24</v>
      </c>
      <c r="U2287" s="3" t="s">
        <v>23</v>
      </c>
      <c r="V2287" s="3" t="s">
        <v>227</v>
      </c>
    </row>
    <row r="2288" spans="1:22" x14ac:dyDescent="0.25">
      <c r="A2288" s="3" t="s">
        <v>1860</v>
      </c>
      <c r="B2288" s="3">
        <v>31.24</v>
      </c>
      <c r="C2288" s="3" t="str" cm="1">
        <f t="array" ref="C2288">_xlfn.IFS($B2288&lt;18.5,"Underweight",$B2288&lt;24.9,"Normal Weight",$B2288&lt;29.9,"Overweight",TRUE,"Obesity")</f>
        <v>Obesity</v>
      </c>
      <c r="D2288" s="3">
        <v>7.42</v>
      </c>
      <c r="E2288" s="3" t="str">
        <f t="shared" si="105"/>
        <v>Diabetes</v>
      </c>
      <c r="F2288" s="3" t="s">
        <v>21</v>
      </c>
      <c r="G2288" s="3" t="s">
        <v>20</v>
      </c>
      <c r="H2288" s="3" t="s">
        <v>20</v>
      </c>
      <c r="I2288" s="3">
        <v>2</v>
      </c>
      <c r="J2288" s="3" t="s">
        <v>20</v>
      </c>
      <c r="L2288" s="3" t="s">
        <v>1860</v>
      </c>
      <c r="M2288" s="3">
        <v>1970</v>
      </c>
      <c r="N2288" s="3" t="s">
        <v>61</v>
      </c>
      <c r="O2288" s="3">
        <v>23</v>
      </c>
      <c r="P2288" s="5">
        <f t="shared" si="106"/>
        <v>25772</v>
      </c>
      <c r="Q2288" s="3">
        <f t="shared" si="107"/>
        <v>52</v>
      </c>
      <c r="R2288" s="3">
        <v>0</v>
      </c>
      <c r="S2288" s="99">
        <v>11530.12</v>
      </c>
      <c r="T2288" s="3" t="s">
        <v>24</v>
      </c>
      <c r="U2288" s="3" t="s">
        <v>23</v>
      </c>
      <c r="V2288" s="3" t="s">
        <v>33</v>
      </c>
    </row>
    <row r="2289" spans="1:22" x14ac:dyDescent="0.25">
      <c r="A2289" s="3" t="s">
        <v>1862</v>
      </c>
      <c r="B2289" s="3">
        <v>39.22</v>
      </c>
      <c r="C2289" s="3" t="str" cm="1">
        <f t="array" ref="C2289">_xlfn.IFS($B2289&lt;18.5,"Underweight",$B2289&lt;24.9,"Normal Weight",$B2289&lt;29.9,"Overweight",TRUE,"Obesity")</f>
        <v>Obesity</v>
      </c>
      <c r="D2289" s="3">
        <v>5.62</v>
      </c>
      <c r="E2289" s="3" t="str">
        <f t="shared" si="105"/>
        <v>Normal</v>
      </c>
      <c r="F2289" s="3" t="s">
        <v>21</v>
      </c>
      <c r="G2289" s="3" t="s">
        <v>20</v>
      </c>
      <c r="H2289" s="3" t="s">
        <v>20</v>
      </c>
      <c r="I2289" s="3">
        <v>1</v>
      </c>
      <c r="J2289" s="3" t="s">
        <v>20</v>
      </c>
      <c r="L2289" s="3" t="s">
        <v>1862</v>
      </c>
      <c r="M2289" s="3">
        <v>1988</v>
      </c>
      <c r="N2289" s="3" t="s">
        <v>32</v>
      </c>
      <c r="O2289" s="3">
        <v>12</v>
      </c>
      <c r="P2289" s="5">
        <f t="shared" si="106"/>
        <v>32306</v>
      </c>
      <c r="Q2289" s="3">
        <f t="shared" si="107"/>
        <v>34</v>
      </c>
      <c r="R2289" s="3">
        <v>3</v>
      </c>
      <c r="S2289" s="99">
        <v>11524.25</v>
      </c>
      <c r="T2289" s="3" t="s">
        <v>24</v>
      </c>
      <c r="U2289" s="3" t="s">
        <v>23</v>
      </c>
      <c r="V2289" s="3" t="s">
        <v>36</v>
      </c>
    </row>
    <row r="2290" spans="1:22" x14ac:dyDescent="0.25">
      <c r="A2290" s="3" t="s">
        <v>1864</v>
      </c>
      <c r="B2290" s="3">
        <v>24.414999999999999</v>
      </c>
      <c r="C2290" s="3" t="str" cm="1">
        <f t="array" ref="C2290">_xlfn.IFS($B2290&lt;18.5,"Underweight",$B2290&lt;24.9,"Normal Weight",$B2290&lt;29.9,"Overweight",TRUE,"Obesity")</f>
        <v>Normal Weight</v>
      </c>
      <c r="D2290" s="3">
        <v>7.16</v>
      </c>
      <c r="E2290" s="3" t="str">
        <f t="shared" si="105"/>
        <v>Diabetes</v>
      </c>
      <c r="F2290" s="3" t="s">
        <v>20</v>
      </c>
      <c r="G2290" s="3" t="s">
        <v>20</v>
      </c>
      <c r="H2290" s="3" t="s">
        <v>20</v>
      </c>
      <c r="I2290" s="3">
        <v>0</v>
      </c>
      <c r="J2290" s="3" t="s">
        <v>20</v>
      </c>
      <c r="L2290" s="3" t="s">
        <v>1864</v>
      </c>
      <c r="M2290" s="3">
        <v>1971</v>
      </c>
      <c r="N2290" s="3" t="s">
        <v>28</v>
      </c>
      <c r="O2290" s="3">
        <v>19</v>
      </c>
      <c r="P2290" s="5">
        <f t="shared" si="106"/>
        <v>26286</v>
      </c>
      <c r="Q2290" s="3">
        <f t="shared" si="107"/>
        <v>51</v>
      </c>
      <c r="R2290" s="3">
        <v>4</v>
      </c>
      <c r="S2290" s="99">
        <v>11520.1</v>
      </c>
      <c r="T2290" s="3" t="s">
        <v>24</v>
      </c>
      <c r="U2290" s="3" t="s">
        <v>23</v>
      </c>
      <c r="V2290" s="3" t="s">
        <v>33</v>
      </c>
    </row>
    <row r="2291" spans="1:22" x14ac:dyDescent="0.25">
      <c r="A2291" s="3" t="s">
        <v>1865</v>
      </c>
      <c r="B2291" s="3">
        <v>32.299999999999997</v>
      </c>
      <c r="C2291" s="3" t="str" cm="1">
        <f t="array" ref="C2291">_xlfn.IFS($B2291&lt;18.5,"Underweight",$B2291&lt;24.9,"Normal Weight",$B2291&lt;29.9,"Overweight",TRUE,"Obesity")</f>
        <v>Obesity</v>
      </c>
      <c r="D2291" s="3">
        <v>9.89</v>
      </c>
      <c r="E2291" s="3" t="str">
        <f t="shared" si="105"/>
        <v>Diabetes</v>
      </c>
      <c r="F2291" s="3" t="s">
        <v>20</v>
      </c>
      <c r="G2291" s="3" t="s">
        <v>20</v>
      </c>
      <c r="H2291" s="3" t="s">
        <v>20</v>
      </c>
      <c r="I2291" s="3">
        <v>0</v>
      </c>
      <c r="J2291" s="3" t="s">
        <v>20</v>
      </c>
      <c r="L2291" s="3" t="s">
        <v>1865</v>
      </c>
      <c r="M2291" s="3">
        <v>1968</v>
      </c>
      <c r="N2291" s="3" t="s">
        <v>32</v>
      </c>
      <c r="O2291" s="3">
        <v>24</v>
      </c>
      <c r="P2291" s="5">
        <f t="shared" si="106"/>
        <v>25013</v>
      </c>
      <c r="Q2291" s="3">
        <f t="shared" si="107"/>
        <v>54</v>
      </c>
      <c r="R2291" s="3">
        <v>1</v>
      </c>
      <c r="S2291" s="99">
        <v>11512.41</v>
      </c>
      <c r="T2291" s="3" t="s">
        <v>24</v>
      </c>
      <c r="U2291" s="3" t="s">
        <v>23</v>
      </c>
      <c r="V2291" s="3" t="s">
        <v>119</v>
      </c>
    </row>
    <row r="2292" spans="1:22" x14ac:dyDescent="0.25">
      <c r="A2292" s="3" t="s">
        <v>1867</v>
      </c>
      <c r="B2292" s="3">
        <v>39.94</v>
      </c>
      <c r="C2292" s="3" t="str" cm="1">
        <f t="array" ref="C2292">_xlfn.IFS($B2292&lt;18.5,"Underweight",$B2292&lt;24.9,"Normal Weight",$B2292&lt;29.9,"Overweight",TRUE,"Obesity")</f>
        <v>Obesity</v>
      </c>
      <c r="D2292" s="3">
        <v>5.14</v>
      </c>
      <c r="E2292" s="3" t="str">
        <f t="shared" si="105"/>
        <v>Normal</v>
      </c>
      <c r="F2292" s="3" t="s">
        <v>20</v>
      </c>
      <c r="G2292" s="3" t="s">
        <v>20</v>
      </c>
      <c r="H2292" s="3" t="s">
        <v>20</v>
      </c>
      <c r="I2292" s="3">
        <v>0</v>
      </c>
      <c r="J2292" s="3" t="s">
        <v>20</v>
      </c>
      <c r="L2292" s="3" t="s">
        <v>1867</v>
      </c>
      <c r="M2292" s="3">
        <v>1989</v>
      </c>
      <c r="N2292" s="3" t="s">
        <v>22</v>
      </c>
      <c r="O2292" s="3">
        <v>6</v>
      </c>
      <c r="P2292" s="5">
        <f t="shared" si="106"/>
        <v>32787</v>
      </c>
      <c r="Q2292" s="3">
        <f t="shared" si="107"/>
        <v>33</v>
      </c>
      <c r="R2292" s="3">
        <v>3</v>
      </c>
      <c r="S2292" s="99">
        <v>11511.61</v>
      </c>
      <c r="T2292" s="3" t="s">
        <v>24</v>
      </c>
      <c r="U2292" s="3" t="s">
        <v>24</v>
      </c>
      <c r="V2292" s="3" t="s">
        <v>36</v>
      </c>
    </row>
    <row r="2293" spans="1:22" x14ac:dyDescent="0.25">
      <c r="A2293" s="3" t="s">
        <v>232</v>
      </c>
      <c r="B2293" s="3">
        <v>48.99</v>
      </c>
      <c r="C2293" s="3" t="str" cm="1">
        <f t="array" ref="C2293">_xlfn.IFS($B2293&lt;18.5,"Underweight",$B2293&lt;24.9,"Normal Weight",$B2293&lt;29.9,"Overweight",TRUE,"Obesity")</f>
        <v>Obesity</v>
      </c>
      <c r="D2293" s="3">
        <v>9.7799999999999994</v>
      </c>
      <c r="E2293" s="3" t="str">
        <f t="shared" si="105"/>
        <v>Diabetes</v>
      </c>
      <c r="F2293" s="3" t="s">
        <v>21</v>
      </c>
      <c r="G2293" s="3" t="s">
        <v>20</v>
      </c>
      <c r="H2293" s="3" t="s">
        <v>20</v>
      </c>
      <c r="I2293" s="3">
        <v>1</v>
      </c>
      <c r="J2293" s="3" t="s">
        <v>21</v>
      </c>
      <c r="L2293" s="3" t="s">
        <v>232</v>
      </c>
      <c r="M2293" s="3">
        <v>1975</v>
      </c>
      <c r="N2293" s="3" t="s">
        <v>61</v>
      </c>
      <c r="O2293" s="3">
        <v>10</v>
      </c>
      <c r="P2293" s="5">
        <f t="shared" si="106"/>
        <v>27585</v>
      </c>
      <c r="Q2293" s="3">
        <f t="shared" si="107"/>
        <v>47</v>
      </c>
      <c r="R2293" s="3">
        <v>1</v>
      </c>
      <c r="S2293" s="99">
        <v>40590.550000000003</v>
      </c>
      <c r="T2293" s="3" t="s">
        <v>23</v>
      </c>
      <c r="U2293" s="3" t="s">
        <v>24</v>
      </c>
      <c r="V2293" s="3" t="s">
        <v>33</v>
      </c>
    </row>
    <row r="2294" spans="1:22" x14ac:dyDescent="0.25">
      <c r="A2294" s="3" t="s">
        <v>1869</v>
      </c>
      <c r="B2294" s="3">
        <v>30</v>
      </c>
      <c r="C2294" s="3" t="str" cm="1">
        <f t="array" ref="C2294">_xlfn.IFS($B2294&lt;18.5,"Underweight",$B2294&lt;24.9,"Normal Weight",$B2294&lt;29.9,"Overweight",TRUE,"Obesity")</f>
        <v>Obesity</v>
      </c>
      <c r="D2294" s="3">
        <v>5.61</v>
      </c>
      <c r="E2294" s="3" t="str">
        <f t="shared" si="105"/>
        <v>Normal</v>
      </c>
      <c r="F2294" s="3" t="s">
        <v>21</v>
      </c>
      <c r="G2294" s="3" t="s">
        <v>20</v>
      </c>
      <c r="H2294" s="3" t="s">
        <v>21</v>
      </c>
      <c r="I2294" s="3">
        <v>1</v>
      </c>
      <c r="J2294" s="3" t="s">
        <v>20</v>
      </c>
      <c r="L2294" s="3" t="s">
        <v>1869</v>
      </c>
      <c r="M2294" s="3">
        <v>1969</v>
      </c>
      <c r="N2294" s="3" t="s">
        <v>51</v>
      </c>
      <c r="O2294" s="3">
        <v>11</v>
      </c>
      <c r="P2294" s="5">
        <f t="shared" si="106"/>
        <v>25426</v>
      </c>
      <c r="Q2294" s="3">
        <f t="shared" si="107"/>
        <v>53</v>
      </c>
      <c r="R2294" s="3">
        <v>0</v>
      </c>
      <c r="S2294" s="99">
        <v>11497.69</v>
      </c>
      <c r="T2294" s="3" t="s">
        <v>24</v>
      </c>
      <c r="U2294" s="3" t="s">
        <v>23</v>
      </c>
      <c r="V2294" s="3" t="s">
        <v>33</v>
      </c>
    </row>
    <row r="2295" spans="1:22" x14ac:dyDescent="0.25">
      <c r="A2295" s="3" t="s">
        <v>1871</v>
      </c>
      <c r="B2295" s="3">
        <v>35.340000000000003</v>
      </c>
      <c r="C2295" s="3" t="str" cm="1">
        <f t="array" ref="C2295">_xlfn.IFS($B2295&lt;18.5,"Underweight",$B2295&lt;24.9,"Normal Weight",$B2295&lt;29.9,"Overweight",TRUE,"Obesity")</f>
        <v>Obesity</v>
      </c>
      <c r="D2295" s="3">
        <v>5.51</v>
      </c>
      <c r="E2295" s="3" t="str">
        <f t="shared" si="105"/>
        <v>Normal</v>
      </c>
      <c r="F2295" s="3" t="s">
        <v>21</v>
      </c>
      <c r="G2295" s="3" t="s">
        <v>20</v>
      </c>
      <c r="H2295" s="3" t="s">
        <v>21</v>
      </c>
      <c r="I2295" s="3">
        <v>1</v>
      </c>
      <c r="J2295" s="3" t="s">
        <v>20</v>
      </c>
      <c r="L2295" s="3" t="s">
        <v>1871</v>
      </c>
      <c r="M2295" s="3">
        <v>1983</v>
      </c>
      <c r="N2295" s="3" t="s">
        <v>32</v>
      </c>
      <c r="O2295" s="3">
        <v>7</v>
      </c>
      <c r="P2295" s="5">
        <f t="shared" si="106"/>
        <v>30474</v>
      </c>
      <c r="Q2295" s="3">
        <f t="shared" si="107"/>
        <v>40</v>
      </c>
      <c r="R2295" s="3">
        <v>3</v>
      </c>
      <c r="S2295" s="99">
        <v>11492.46</v>
      </c>
      <c r="T2295" s="3" t="s">
        <v>24</v>
      </c>
      <c r="U2295" s="3" t="s">
        <v>24</v>
      </c>
      <c r="V2295" s="3" t="s">
        <v>36</v>
      </c>
    </row>
    <row r="2296" spans="1:22" x14ac:dyDescent="0.25">
      <c r="A2296" s="3" t="s">
        <v>1873</v>
      </c>
      <c r="B2296" s="3">
        <v>32.204999999999998</v>
      </c>
      <c r="C2296" s="3" t="str" cm="1">
        <f t="array" ref="C2296">_xlfn.IFS($B2296&lt;18.5,"Underweight",$B2296&lt;24.9,"Normal Weight",$B2296&lt;29.9,"Overweight",TRUE,"Obesity")</f>
        <v>Obesity</v>
      </c>
      <c r="D2296" s="3">
        <v>8.3800000000000008</v>
      </c>
      <c r="E2296" s="3" t="str">
        <f t="shared" si="105"/>
        <v>Diabetes</v>
      </c>
      <c r="F2296" s="3" t="s">
        <v>21</v>
      </c>
      <c r="G2296" s="3" t="s">
        <v>20</v>
      </c>
      <c r="H2296" s="3" t="s">
        <v>20</v>
      </c>
      <c r="I2296" s="3">
        <v>2</v>
      </c>
      <c r="J2296" s="3" t="s">
        <v>20</v>
      </c>
      <c r="L2296" s="3" t="s">
        <v>1873</v>
      </c>
      <c r="M2296" s="3">
        <v>1970</v>
      </c>
      <c r="N2296" s="3" t="s">
        <v>22</v>
      </c>
      <c r="O2296" s="3">
        <v>13</v>
      </c>
      <c r="P2296" s="5">
        <f t="shared" si="106"/>
        <v>25854</v>
      </c>
      <c r="Q2296" s="3">
        <f t="shared" si="107"/>
        <v>52</v>
      </c>
      <c r="R2296" s="3">
        <v>3</v>
      </c>
      <c r="S2296" s="99">
        <v>11488.32</v>
      </c>
      <c r="T2296" s="3" t="s">
        <v>24</v>
      </c>
      <c r="U2296" s="3" t="s">
        <v>23</v>
      </c>
      <c r="V2296" s="3" t="s">
        <v>345</v>
      </c>
    </row>
    <row r="2297" spans="1:22" x14ac:dyDescent="0.25">
      <c r="A2297" s="3" t="s">
        <v>1875</v>
      </c>
      <c r="B2297" s="3">
        <v>33.880000000000003</v>
      </c>
      <c r="C2297" s="3" t="str" cm="1">
        <f t="array" ref="C2297">_xlfn.IFS($B2297&lt;18.5,"Underweight",$B2297&lt;24.9,"Normal Weight",$B2297&lt;29.9,"Overweight",TRUE,"Obesity")</f>
        <v>Obesity</v>
      </c>
      <c r="D2297" s="3">
        <v>4.68</v>
      </c>
      <c r="E2297" s="3" t="str">
        <f t="shared" si="105"/>
        <v>Normal</v>
      </c>
      <c r="F2297" s="3" t="s">
        <v>20</v>
      </c>
      <c r="G2297" s="3" t="s">
        <v>117</v>
      </c>
      <c r="H2297" s="3" t="s">
        <v>20</v>
      </c>
      <c r="I2297" s="3">
        <v>1</v>
      </c>
      <c r="J2297" s="3" t="s">
        <v>20</v>
      </c>
      <c r="L2297" s="3" t="s">
        <v>1875</v>
      </c>
      <c r="M2297" s="3">
        <v>2004</v>
      </c>
      <c r="N2297" s="3" t="s">
        <v>47</v>
      </c>
      <c r="O2297" s="3">
        <v>10</v>
      </c>
      <c r="P2297" s="5">
        <f t="shared" si="106"/>
        <v>38240</v>
      </c>
      <c r="Q2297" s="3">
        <f t="shared" si="107"/>
        <v>18</v>
      </c>
      <c r="R2297" s="3">
        <v>0</v>
      </c>
      <c r="S2297" s="99">
        <v>11482.63</v>
      </c>
      <c r="T2297" s="3" t="s">
        <v>24</v>
      </c>
      <c r="U2297" s="3" t="s">
        <v>29</v>
      </c>
      <c r="V2297" s="3" t="s">
        <v>25</v>
      </c>
    </row>
    <row r="2298" spans="1:22" x14ac:dyDescent="0.25">
      <c r="A2298" s="3" t="s">
        <v>1877</v>
      </c>
      <c r="B2298" s="3">
        <v>26.63</v>
      </c>
      <c r="C2298" s="3" t="str" cm="1">
        <f t="array" ref="C2298">_xlfn.IFS($B2298&lt;18.5,"Underweight",$B2298&lt;24.9,"Normal Weight",$B2298&lt;29.9,"Overweight",TRUE,"Obesity")</f>
        <v>Overweight</v>
      </c>
      <c r="D2298" s="3">
        <v>4.3600000000000003</v>
      </c>
      <c r="E2298" s="3" t="str">
        <f t="shared" si="105"/>
        <v>Normal</v>
      </c>
      <c r="F2298" s="3" t="s">
        <v>21</v>
      </c>
      <c r="G2298" s="3" t="s">
        <v>20</v>
      </c>
      <c r="H2298" s="3" t="s">
        <v>20</v>
      </c>
      <c r="I2298" s="3">
        <v>2</v>
      </c>
      <c r="J2298" s="3" t="s">
        <v>20</v>
      </c>
      <c r="L2298" s="3" t="s">
        <v>1877</v>
      </c>
      <c r="M2298" s="3">
        <v>1966</v>
      </c>
      <c r="N2298" s="3" t="s">
        <v>47</v>
      </c>
      <c r="O2298" s="3">
        <v>7</v>
      </c>
      <c r="P2298" s="5">
        <f t="shared" si="106"/>
        <v>24357</v>
      </c>
      <c r="Q2298" s="3">
        <f t="shared" si="107"/>
        <v>56</v>
      </c>
      <c r="R2298" s="3">
        <v>0</v>
      </c>
      <c r="S2298" s="99">
        <v>11478.14</v>
      </c>
      <c r="T2298" s="3" t="s">
        <v>24</v>
      </c>
      <c r="U2298" s="3" t="s">
        <v>29</v>
      </c>
      <c r="V2298" s="3" t="s">
        <v>42</v>
      </c>
    </row>
    <row r="2299" spans="1:22" x14ac:dyDescent="0.25">
      <c r="A2299" s="3" t="s">
        <v>1879</v>
      </c>
      <c r="B2299" s="3">
        <v>28.7</v>
      </c>
      <c r="C2299" s="3" t="str" cm="1">
        <f t="array" ref="C2299">_xlfn.IFS($B2299&lt;18.5,"Underweight",$B2299&lt;24.9,"Normal Weight",$B2299&lt;29.9,"Overweight",TRUE,"Obesity")</f>
        <v>Overweight</v>
      </c>
      <c r="D2299" s="3">
        <v>7.74</v>
      </c>
      <c r="E2299" s="3" t="str">
        <f t="shared" si="105"/>
        <v>Diabetes</v>
      </c>
      <c r="F2299" s="3" t="s">
        <v>20</v>
      </c>
      <c r="G2299" s="3" t="s">
        <v>20</v>
      </c>
      <c r="H2299" s="3" t="s">
        <v>20</v>
      </c>
      <c r="I2299" s="3">
        <v>0</v>
      </c>
      <c r="J2299" s="3" t="s">
        <v>20</v>
      </c>
      <c r="L2299" s="3" t="s">
        <v>1879</v>
      </c>
      <c r="M2299" s="3">
        <v>1965</v>
      </c>
      <c r="N2299" s="3" t="s">
        <v>32</v>
      </c>
      <c r="O2299" s="3">
        <v>23</v>
      </c>
      <c r="P2299" s="5">
        <f t="shared" si="106"/>
        <v>23916</v>
      </c>
      <c r="Q2299" s="3">
        <f t="shared" si="107"/>
        <v>57</v>
      </c>
      <c r="R2299" s="3">
        <v>0</v>
      </c>
      <c r="S2299" s="99">
        <v>11455.28</v>
      </c>
      <c r="T2299" s="3" t="s">
        <v>24</v>
      </c>
      <c r="U2299" s="3" t="s">
        <v>29</v>
      </c>
      <c r="V2299" s="3" t="s">
        <v>53</v>
      </c>
    </row>
    <row r="2300" spans="1:22" x14ac:dyDescent="0.25">
      <c r="A2300" s="3" t="s">
        <v>1881</v>
      </c>
      <c r="B2300" s="3">
        <v>25.65</v>
      </c>
      <c r="C2300" s="3" t="str" cm="1">
        <f t="array" ref="C2300">_xlfn.IFS($B2300&lt;18.5,"Underweight",$B2300&lt;24.9,"Normal Weight",$B2300&lt;29.9,"Overweight",TRUE,"Obesity")</f>
        <v>Overweight</v>
      </c>
      <c r="D2300" s="3">
        <v>4.05</v>
      </c>
      <c r="E2300" s="3" t="str">
        <f t="shared" si="105"/>
        <v>Normal</v>
      </c>
      <c r="F2300" s="3" t="s">
        <v>21</v>
      </c>
      <c r="G2300" s="3" t="s">
        <v>20</v>
      </c>
      <c r="H2300" s="3" t="s">
        <v>20</v>
      </c>
      <c r="I2300" s="3">
        <v>2</v>
      </c>
      <c r="J2300" s="3" t="s">
        <v>20</v>
      </c>
      <c r="L2300" s="3" t="s">
        <v>1881</v>
      </c>
      <c r="M2300" s="3">
        <v>1966</v>
      </c>
      <c r="N2300" s="3" t="s">
        <v>32</v>
      </c>
      <c r="O2300" s="3">
        <v>14</v>
      </c>
      <c r="P2300" s="5">
        <f t="shared" si="106"/>
        <v>24272</v>
      </c>
      <c r="Q2300" s="3">
        <f t="shared" si="107"/>
        <v>56</v>
      </c>
      <c r="R2300" s="3">
        <v>0</v>
      </c>
      <c r="S2300" s="99">
        <v>11454.02</v>
      </c>
      <c r="T2300" s="3" t="s">
        <v>24</v>
      </c>
      <c r="U2300" s="3" t="s">
        <v>23</v>
      </c>
      <c r="V2300" s="3" t="s">
        <v>33</v>
      </c>
    </row>
    <row r="2301" spans="1:22" x14ac:dyDescent="0.25">
      <c r="A2301" s="3" t="s">
        <v>1883</v>
      </c>
      <c r="B2301" s="3">
        <v>36.384999999999998</v>
      </c>
      <c r="C2301" s="3" t="str" cm="1">
        <f t="array" ref="C2301">_xlfn.IFS($B2301&lt;18.5,"Underweight",$B2301&lt;24.9,"Normal Weight",$B2301&lt;29.9,"Overweight",TRUE,"Obesity")</f>
        <v>Obesity</v>
      </c>
      <c r="D2301" s="3">
        <v>11.49</v>
      </c>
      <c r="E2301" s="3" t="str">
        <f t="shared" si="105"/>
        <v>Diabetes</v>
      </c>
      <c r="F2301" s="3" t="s">
        <v>20</v>
      </c>
      <c r="G2301" s="3" t="s">
        <v>20</v>
      </c>
      <c r="H2301" s="3" t="s">
        <v>20</v>
      </c>
      <c r="I2301" s="3">
        <v>0</v>
      </c>
      <c r="J2301" s="3" t="s">
        <v>20</v>
      </c>
      <c r="L2301" s="3" t="s">
        <v>1883</v>
      </c>
      <c r="M2301" s="3">
        <v>1971</v>
      </c>
      <c r="N2301" s="3" t="s">
        <v>47</v>
      </c>
      <c r="O2301" s="3">
        <v>12</v>
      </c>
      <c r="P2301" s="5">
        <f t="shared" si="106"/>
        <v>26188</v>
      </c>
      <c r="Q2301" s="3">
        <f t="shared" si="107"/>
        <v>51</v>
      </c>
      <c r="R2301" s="3">
        <v>3</v>
      </c>
      <c r="S2301" s="99">
        <v>11436.74</v>
      </c>
      <c r="T2301" s="3" t="s">
        <v>24</v>
      </c>
      <c r="U2301" s="3" t="s">
        <v>24</v>
      </c>
      <c r="V2301" s="3" t="s">
        <v>33</v>
      </c>
    </row>
    <row r="2302" spans="1:22" x14ac:dyDescent="0.25">
      <c r="A2302" s="3" t="s">
        <v>1885</v>
      </c>
      <c r="B2302" s="3">
        <v>34.69</v>
      </c>
      <c r="C2302" s="3" t="str" cm="1">
        <f t="array" ref="C2302">_xlfn.IFS($B2302&lt;18.5,"Underweight",$B2302&lt;24.9,"Normal Weight",$B2302&lt;29.9,"Overweight",TRUE,"Obesity")</f>
        <v>Obesity</v>
      </c>
      <c r="D2302" s="3">
        <v>5.65</v>
      </c>
      <c r="E2302" s="3" t="str">
        <f t="shared" si="105"/>
        <v>Normal</v>
      </c>
      <c r="F2302" s="3" t="s">
        <v>20</v>
      </c>
      <c r="G2302" s="3" t="s">
        <v>20</v>
      </c>
      <c r="H2302" s="3" t="s">
        <v>20</v>
      </c>
      <c r="I2302" s="3">
        <v>0</v>
      </c>
      <c r="J2302" s="3" t="s">
        <v>20</v>
      </c>
      <c r="L2302" s="3" t="s">
        <v>1885</v>
      </c>
      <c r="M2302" s="3">
        <v>1980</v>
      </c>
      <c r="N2302" s="3" t="s">
        <v>61</v>
      </c>
      <c r="O2302" s="3">
        <v>17</v>
      </c>
      <c r="P2302" s="5">
        <f t="shared" si="106"/>
        <v>29419</v>
      </c>
      <c r="Q2302" s="3">
        <f t="shared" si="107"/>
        <v>42</v>
      </c>
      <c r="R2302" s="3">
        <v>2</v>
      </c>
      <c r="S2302" s="99">
        <v>11435.74</v>
      </c>
      <c r="T2302" s="3" t="s">
        <v>24</v>
      </c>
      <c r="U2302" s="3" t="s">
        <v>24</v>
      </c>
      <c r="V2302" s="3" t="s">
        <v>48</v>
      </c>
    </row>
    <row r="2303" spans="1:22" x14ac:dyDescent="0.25">
      <c r="A2303" s="3" t="s">
        <v>1886</v>
      </c>
      <c r="B2303" s="3">
        <v>37.68</v>
      </c>
      <c r="C2303" s="3" t="str" cm="1">
        <f t="array" ref="C2303">_xlfn.IFS($B2303&lt;18.5,"Underweight",$B2303&lt;24.9,"Normal Weight",$B2303&lt;29.9,"Overweight",TRUE,"Obesity")</f>
        <v>Obesity</v>
      </c>
      <c r="D2303" s="3">
        <v>4.29</v>
      </c>
      <c r="E2303" s="3" t="str">
        <f t="shared" si="105"/>
        <v>Normal</v>
      </c>
      <c r="F2303" s="3" t="s">
        <v>21</v>
      </c>
      <c r="G2303" s="3" t="s">
        <v>20</v>
      </c>
      <c r="H2303" s="3" t="s">
        <v>20</v>
      </c>
      <c r="I2303" s="3">
        <v>0</v>
      </c>
      <c r="J2303" s="3" t="s">
        <v>20</v>
      </c>
      <c r="L2303" s="3" t="s">
        <v>1886</v>
      </c>
      <c r="M2303" s="3">
        <v>1985</v>
      </c>
      <c r="N2303" s="3" t="s">
        <v>32</v>
      </c>
      <c r="O2303" s="3">
        <v>9</v>
      </c>
      <c r="P2303" s="5">
        <f t="shared" si="106"/>
        <v>31207</v>
      </c>
      <c r="Q2303" s="3">
        <f t="shared" si="107"/>
        <v>37</v>
      </c>
      <c r="R2303" s="3">
        <v>3</v>
      </c>
      <c r="S2303" s="99">
        <v>11419.49</v>
      </c>
      <c r="T2303" s="3" t="s">
        <v>24</v>
      </c>
      <c r="U2303" s="3" t="s">
        <v>23</v>
      </c>
      <c r="V2303" s="3" t="s">
        <v>33</v>
      </c>
    </row>
    <row r="2304" spans="1:22" x14ac:dyDescent="0.25">
      <c r="A2304" s="3" t="s">
        <v>234</v>
      </c>
      <c r="B2304" s="3">
        <v>38.39</v>
      </c>
      <c r="C2304" s="3" t="str" cm="1">
        <f t="array" ref="C2304">_xlfn.IFS($B2304&lt;18.5,"Underweight",$B2304&lt;24.9,"Normal Weight",$B2304&lt;29.9,"Overweight",TRUE,"Obesity")</f>
        <v>Obesity</v>
      </c>
      <c r="D2304" s="3">
        <v>4.1100000000000003</v>
      </c>
      <c r="E2304" s="3" t="str">
        <f t="shared" si="105"/>
        <v>Normal</v>
      </c>
      <c r="F2304" s="3" t="s">
        <v>21</v>
      </c>
      <c r="G2304" s="3" t="s">
        <v>20</v>
      </c>
      <c r="H2304" s="3" t="s">
        <v>20</v>
      </c>
      <c r="I2304" s="3">
        <v>0</v>
      </c>
      <c r="J2304" s="3" t="s">
        <v>21</v>
      </c>
      <c r="L2304" s="3" t="s">
        <v>234</v>
      </c>
      <c r="M2304" s="3">
        <v>1985</v>
      </c>
      <c r="N2304" s="3" t="s">
        <v>56</v>
      </c>
      <c r="O2304" s="3">
        <v>3</v>
      </c>
      <c r="P2304" s="5">
        <f t="shared" si="106"/>
        <v>31354</v>
      </c>
      <c r="Q2304" s="3">
        <f t="shared" si="107"/>
        <v>37</v>
      </c>
      <c r="R2304" s="3">
        <v>0</v>
      </c>
      <c r="S2304" s="99">
        <v>40419.019999999997</v>
      </c>
      <c r="T2304" s="3" t="s">
        <v>23</v>
      </c>
      <c r="U2304" s="3" t="s">
        <v>29</v>
      </c>
      <c r="V2304" s="3" t="s">
        <v>25</v>
      </c>
    </row>
    <row r="2305" spans="1:22" x14ac:dyDescent="0.25">
      <c r="A2305" s="3" t="s">
        <v>1888</v>
      </c>
      <c r="B2305" s="3">
        <v>35.49</v>
      </c>
      <c r="C2305" s="3" t="str" cm="1">
        <f t="array" ref="C2305">_xlfn.IFS($B2305&lt;18.5,"Underweight",$B2305&lt;24.9,"Normal Weight",$B2305&lt;29.9,"Overweight",TRUE,"Obesity")</f>
        <v>Obesity</v>
      </c>
      <c r="D2305" s="3">
        <v>4.74</v>
      </c>
      <c r="E2305" s="3" t="str">
        <f t="shared" si="105"/>
        <v>Normal</v>
      </c>
      <c r="F2305" s="3" t="s">
        <v>21</v>
      </c>
      <c r="G2305" s="3" t="s">
        <v>20</v>
      </c>
      <c r="H2305" s="3" t="s">
        <v>21</v>
      </c>
      <c r="I2305" s="3">
        <v>1</v>
      </c>
      <c r="J2305" s="3" t="s">
        <v>20</v>
      </c>
      <c r="L2305" s="3" t="s">
        <v>1888</v>
      </c>
      <c r="M2305" s="3">
        <v>1983</v>
      </c>
      <c r="N2305" s="3" t="s">
        <v>22</v>
      </c>
      <c r="O2305" s="3">
        <v>23</v>
      </c>
      <c r="P2305" s="5">
        <f t="shared" si="106"/>
        <v>30612</v>
      </c>
      <c r="Q2305" s="3">
        <f t="shared" si="107"/>
        <v>39</v>
      </c>
      <c r="R2305" s="3">
        <v>3</v>
      </c>
      <c r="S2305" s="99">
        <v>11412.02</v>
      </c>
      <c r="T2305" s="3" t="s">
        <v>24</v>
      </c>
      <c r="U2305" s="3" t="s">
        <v>23</v>
      </c>
      <c r="V2305" s="3" t="s">
        <v>48</v>
      </c>
    </row>
    <row r="2306" spans="1:22" x14ac:dyDescent="0.25">
      <c r="A2306" s="3" t="s">
        <v>1890</v>
      </c>
      <c r="B2306" s="3">
        <v>44.7</v>
      </c>
      <c r="C2306" s="3" t="str" cm="1">
        <f t="array" ref="C2306">_xlfn.IFS($B2306&lt;18.5,"Underweight",$B2306&lt;24.9,"Normal Weight",$B2306&lt;29.9,"Overweight",TRUE,"Obesity")</f>
        <v>Obesity</v>
      </c>
      <c r="D2306" s="3">
        <v>7.6</v>
      </c>
      <c r="E2306" s="3" t="str">
        <f t="shared" ref="E2306:E2336" si="108">IF($D2306&lt;5.7,"Normal",IF($D2306&lt;6.5,"Prediabetes","Diabetes"))</f>
        <v>Diabetes</v>
      </c>
      <c r="F2306" s="3" t="s">
        <v>21</v>
      </c>
      <c r="G2306" s="3" t="s">
        <v>20</v>
      </c>
      <c r="H2306" s="3" t="s">
        <v>20</v>
      </c>
      <c r="I2306" s="3">
        <v>2</v>
      </c>
      <c r="J2306" s="3" t="s">
        <v>20</v>
      </c>
      <c r="L2306" s="3" t="s">
        <v>1890</v>
      </c>
      <c r="M2306" s="3">
        <v>1970</v>
      </c>
      <c r="N2306" s="3" t="s">
        <v>22</v>
      </c>
      <c r="O2306" s="3">
        <v>7</v>
      </c>
      <c r="P2306" s="5">
        <f t="shared" ref="P2306:P2336" si="109">DATE($M2306,MONTH(1&amp;$N2306),$O2306)</f>
        <v>25848</v>
      </c>
      <c r="Q2306" s="3">
        <f t="shared" ref="Q2306:Q2336" si="110">DATEDIF($P2306,DATE(2023,6,8),"Y")</f>
        <v>52</v>
      </c>
      <c r="R2306" s="3">
        <v>3</v>
      </c>
      <c r="S2306" s="99">
        <v>11411.69</v>
      </c>
      <c r="T2306" s="3" t="s">
        <v>24</v>
      </c>
      <c r="U2306" s="3" t="s">
        <v>29</v>
      </c>
      <c r="V2306" s="3" t="s">
        <v>53</v>
      </c>
    </row>
    <row r="2307" spans="1:22" x14ac:dyDescent="0.25">
      <c r="A2307" s="3" t="s">
        <v>1892</v>
      </c>
      <c r="B2307" s="3">
        <v>38.380000000000003</v>
      </c>
      <c r="C2307" s="3" t="str" cm="1">
        <f t="array" ref="C2307">_xlfn.IFS($B2307&lt;18.5,"Underweight",$B2307&lt;24.9,"Normal Weight",$B2307&lt;29.9,"Overweight",TRUE,"Obesity")</f>
        <v>Obesity</v>
      </c>
      <c r="D2307" s="3">
        <v>8.5</v>
      </c>
      <c r="E2307" s="3" t="str">
        <f t="shared" si="108"/>
        <v>Diabetes</v>
      </c>
      <c r="F2307" s="3" t="s">
        <v>21</v>
      </c>
      <c r="G2307" s="3" t="s">
        <v>20</v>
      </c>
      <c r="H2307" s="3" t="s">
        <v>20</v>
      </c>
      <c r="I2307" s="3">
        <v>2</v>
      </c>
      <c r="J2307" s="3" t="s">
        <v>20</v>
      </c>
      <c r="L2307" s="3" t="s">
        <v>1892</v>
      </c>
      <c r="M2307" s="3">
        <v>1970</v>
      </c>
      <c r="N2307" s="3" t="s">
        <v>22</v>
      </c>
      <c r="O2307" s="3">
        <v>2</v>
      </c>
      <c r="P2307" s="5">
        <f t="shared" si="109"/>
        <v>25843</v>
      </c>
      <c r="Q2307" s="3">
        <f t="shared" si="110"/>
        <v>52</v>
      </c>
      <c r="R2307" s="3">
        <v>2</v>
      </c>
      <c r="S2307" s="99">
        <v>11396.9</v>
      </c>
      <c r="T2307" s="3" t="s">
        <v>24</v>
      </c>
      <c r="U2307" s="3" t="s">
        <v>24</v>
      </c>
      <c r="V2307" s="3" t="s">
        <v>119</v>
      </c>
    </row>
    <row r="2308" spans="1:22" x14ac:dyDescent="0.25">
      <c r="A2308" s="3" t="s">
        <v>1894</v>
      </c>
      <c r="B2308" s="3">
        <v>35.244999999999997</v>
      </c>
      <c r="C2308" s="3" t="str" cm="1">
        <f t="array" ref="C2308">_xlfn.IFS($B2308&lt;18.5,"Underweight",$B2308&lt;24.9,"Normal Weight",$B2308&lt;29.9,"Overweight",TRUE,"Obesity")</f>
        <v>Obesity</v>
      </c>
      <c r="D2308" s="3">
        <v>11.22</v>
      </c>
      <c r="E2308" s="3" t="str">
        <f t="shared" si="108"/>
        <v>Diabetes</v>
      </c>
      <c r="F2308" s="3" t="s">
        <v>21</v>
      </c>
      <c r="G2308" s="3" t="s">
        <v>20</v>
      </c>
      <c r="H2308" s="3" t="s">
        <v>20</v>
      </c>
      <c r="I2308" s="3">
        <v>0</v>
      </c>
      <c r="J2308" s="3" t="s">
        <v>20</v>
      </c>
      <c r="L2308" s="3" t="s">
        <v>1894</v>
      </c>
      <c r="M2308" s="3">
        <v>1967</v>
      </c>
      <c r="N2308" s="3" t="s">
        <v>28</v>
      </c>
      <c r="O2308" s="3">
        <v>19</v>
      </c>
      <c r="P2308" s="5">
        <f t="shared" si="109"/>
        <v>24825</v>
      </c>
      <c r="Q2308" s="3">
        <f t="shared" si="110"/>
        <v>55</v>
      </c>
      <c r="R2308" s="3">
        <v>1</v>
      </c>
      <c r="S2308" s="99">
        <v>11394.07</v>
      </c>
      <c r="T2308" s="3" t="s">
        <v>24</v>
      </c>
      <c r="U2308" s="3" t="s">
        <v>23</v>
      </c>
      <c r="V2308" s="3" t="s">
        <v>320</v>
      </c>
    </row>
    <row r="2309" spans="1:22" x14ac:dyDescent="0.25">
      <c r="A2309" s="3" t="s">
        <v>1896</v>
      </c>
      <c r="B2309" s="3">
        <v>49.84</v>
      </c>
      <c r="C2309" s="3" t="str" cm="1">
        <f t="array" ref="C2309">_xlfn.IFS($B2309&lt;18.5,"Underweight",$B2309&lt;24.9,"Normal Weight",$B2309&lt;29.9,"Overweight",TRUE,"Obesity")</f>
        <v>Obesity</v>
      </c>
      <c r="D2309" s="3">
        <v>5.0999999999999996</v>
      </c>
      <c r="E2309" s="3" t="str">
        <f t="shared" si="108"/>
        <v>Normal</v>
      </c>
      <c r="F2309" s="3" t="s">
        <v>21</v>
      </c>
      <c r="G2309" s="3" t="s">
        <v>20</v>
      </c>
      <c r="H2309" s="3" t="s">
        <v>21</v>
      </c>
      <c r="I2309" s="3">
        <v>1</v>
      </c>
      <c r="J2309" s="3" t="s">
        <v>20</v>
      </c>
      <c r="L2309" s="3" t="s">
        <v>1896</v>
      </c>
      <c r="M2309" s="3">
        <v>1997</v>
      </c>
      <c r="N2309" s="3" t="s">
        <v>61</v>
      </c>
      <c r="O2309" s="3">
        <v>28</v>
      </c>
      <c r="P2309" s="5">
        <f t="shared" si="109"/>
        <v>35639</v>
      </c>
      <c r="Q2309" s="3">
        <f t="shared" si="110"/>
        <v>25</v>
      </c>
      <c r="R2309" s="3">
        <v>0</v>
      </c>
      <c r="S2309" s="99">
        <v>11388.27</v>
      </c>
      <c r="T2309" s="3" t="s">
        <v>24</v>
      </c>
      <c r="U2309" s="3" t="s">
        <v>29</v>
      </c>
      <c r="V2309" s="3" t="s">
        <v>36</v>
      </c>
    </row>
    <row r="2310" spans="1:22" x14ac:dyDescent="0.25">
      <c r="A2310" s="3" t="s">
        <v>1898</v>
      </c>
      <c r="B2310" s="3">
        <v>49.06</v>
      </c>
      <c r="C2310" s="3" t="str" cm="1">
        <f t="array" ref="C2310">_xlfn.IFS($B2310&lt;18.5,"Underweight",$B2310&lt;24.9,"Normal Weight",$B2310&lt;29.9,"Overweight",TRUE,"Obesity")</f>
        <v>Obesity</v>
      </c>
      <c r="D2310" s="3">
        <v>5.43</v>
      </c>
      <c r="E2310" s="3" t="str">
        <f t="shared" si="108"/>
        <v>Normal</v>
      </c>
      <c r="F2310" s="3" t="s">
        <v>21</v>
      </c>
      <c r="G2310" s="3" t="s">
        <v>20</v>
      </c>
      <c r="H2310" s="3" t="s">
        <v>20</v>
      </c>
      <c r="I2310" s="3">
        <v>1</v>
      </c>
      <c r="J2310" s="3" t="s">
        <v>20</v>
      </c>
      <c r="L2310" s="3" t="s">
        <v>1898</v>
      </c>
      <c r="M2310" s="3">
        <v>1964</v>
      </c>
      <c r="N2310" s="3" t="s">
        <v>32</v>
      </c>
      <c r="O2310" s="3">
        <v>13</v>
      </c>
      <c r="P2310" s="5">
        <f t="shared" si="109"/>
        <v>23541</v>
      </c>
      <c r="Q2310" s="3">
        <f t="shared" si="110"/>
        <v>58</v>
      </c>
      <c r="R2310" s="3">
        <v>0</v>
      </c>
      <c r="S2310" s="99">
        <v>11381.33</v>
      </c>
      <c r="T2310" s="3" t="s">
        <v>24</v>
      </c>
      <c r="U2310" s="3" t="s">
        <v>29</v>
      </c>
      <c r="V2310" s="3" t="s">
        <v>25</v>
      </c>
    </row>
    <row r="2311" spans="1:22" x14ac:dyDescent="0.25">
      <c r="A2311" s="3" t="s">
        <v>1900</v>
      </c>
      <c r="B2311" s="3">
        <v>30.88</v>
      </c>
      <c r="C2311" s="3" t="str" cm="1">
        <f t="array" ref="C2311">_xlfn.IFS($B2311&lt;18.5,"Underweight",$B2311&lt;24.9,"Normal Weight",$B2311&lt;29.9,"Overweight",TRUE,"Obesity")</f>
        <v>Obesity</v>
      </c>
      <c r="D2311" s="3">
        <v>5.82</v>
      </c>
      <c r="E2311" s="3" t="str">
        <f t="shared" si="108"/>
        <v>Prediabetes</v>
      </c>
      <c r="F2311" s="3" t="s">
        <v>20</v>
      </c>
      <c r="G2311" s="3" t="s">
        <v>20</v>
      </c>
      <c r="H2311" s="3" t="s">
        <v>20</v>
      </c>
      <c r="I2311" s="3">
        <v>2</v>
      </c>
      <c r="J2311" s="3" t="s">
        <v>20</v>
      </c>
      <c r="L2311" s="3" t="s">
        <v>1900</v>
      </c>
      <c r="M2311" s="3">
        <v>1972</v>
      </c>
      <c r="N2311" s="3" t="s">
        <v>28</v>
      </c>
      <c r="O2311" s="3">
        <v>6</v>
      </c>
      <c r="P2311" s="5">
        <f t="shared" si="109"/>
        <v>26639</v>
      </c>
      <c r="Q2311" s="3">
        <f t="shared" si="110"/>
        <v>50</v>
      </c>
      <c r="R2311" s="3">
        <v>0</v>
      </c>
      <c r="S2311" s="99">
        <v>11378.57</v>
      </c>
      <c r="T2311" s="3" t="s">
        <v>24</v>
      </c>
      <c r="U2311" s="3" t="s">
        <v>29</v>
      </c>
      <c r="V2311" s="3" t="s">
        <v>42</v>
      </c>
    </row>
    <row r="2312" spans="1:22" x14ac:dyDescent="0.25">
      <c r="A2312" s="3" t="s">
        <v>1902</v>
      </c>
      <c r="B2312" s="3">
        <v>33.35</v>
      </c>
      <c r="C2312" s="3" t="str" cm="1">
        <f t="array" ref="C2312">_xlfn.IFS($B2312&lt;18.5,"Underweight",$B2312&lt;24.9,"Normal Weight",$B2312&lt;29.9,"Overweight",TRUE,"Obesity")</f>
        <v>Obesity</v>
      </c>
      <c r="D2312" s="3">
        <v>6.05</v>
      </c>
      <c r="E2312" s="3" t="str">
        <f t="shared" si="108"/>
        <v>Prediabetes</v>
      </c>
      <c r="F2312" s="3" t="s">
        <v>20</v>
      </c>
      <c r="G2312" s="3" t="s">
        <v>20</v>
      </c>
      <c r="H2312" s="3" t="s">
        <v>21</v>
      </c>
      <c r="I2312" s="3">
        <v>1</v>
      </c>
      <c r="J2312" s="3" t="s">
        <v>20</v>
      </c>
      <c r="L2312" s="3" t="s">
        <v>1902</v>
      </c>
      <c r="M2312" s="3">
        <v>1979</v>
      </c>
      <c r="N2312" s="3" t="s">
        <v>32</v>
      </c>
      <c r="O2312" s="3">
        <v>7</v>
      </c>
      <c r="P2312" s="5">
        <f t="shared" si="109"/>
        <v>29013</v>
      </c>
      <c r="Q2312" s="3">
        <f t="shared" si="110"/>
        <v>44</v>
      </c>
      <c r="R2312" s="3">
        <v>2</v>
      </c>
      <c r="S2312" s="99">
        <v>11369.39</v>
      </c>
      <c r="T2312" s="3" t="s">
        <v>24</v>
      </c>
      <c r="U2312" s="3" t="s">
        <v>23</v>
      </c>
      <c r="V2312" s="3" t="s">
        <v>36</v>
      </c>
    </row>
    <row r="2313" spans="1:22" x14ac:dyDescent="0.25">
      <c r="A2313" s="3" t="s">
        <v>1904</v>
      </c>
      <c r="B2313" s="3">
        <v>38</v>
      </c>
      <c r="C2313" s="3" t="str" cm="1">
        <f t="array" ref="C2313">_xlfn.IFS($B2313&lt;18.5,"Underweight",$B2313&lt;24.9,"Normal Weight",$B2313&lt;29.9,"Overweight",TRUE,"Obesity")</f>
        <v>Obesity</v>
      </c>
      <c r="D2313" s="3">
        <v>6.38</v>
      </c>
      <c r="E2313" s="3" t="str">
        <f t="shared" si="108"/>
        <v>Prediabetes</v>
      </c>
      <c r="F2313" s="3" t="s">
        <v>21</v>
      </c>
      <c r="G2313" s="3" t="s">
        <v>20</v>
      </c>
      <c r="H2313" s="3" t="s">
        <v>20</v>
      </c>
      <c r="I2313" s="3">
        <v>1</v>
      </c>
      <c r="J2313" s="3" t="s">
        <v>20</v>
      </c>
      <c r="L2313" s="3" t="s">
        <v>1904</v>
      </c>
      <c r="M2313" s="3">
        <v>1964</v>
      </c>
      <c r="N2313" s="3" t="s">
        <v>28</v>
      </c>
      <c r="O2313" s="3">
        <v>13</v>
      </c>
      <c r="P2313" s="5">
        <f t="shared" si="109"/>
        <v>23724</v>
      </c>
      <c r="Q2313" s="3">
        <f t="shared" si="110"/>
        <v>58</v>
      </c>
      <c r="R2313" s="3">
        <v>0</v>
      </c>
      <c r="S2313" s="99">
        <v>11365.95</v>
      </c>
      <c r="T2313" s="3" t="s">
        <v>24</v>
      </c>
      <c r="U2313" s="3" t="s">
        <v>29</v>
      </c>
      <c r="V2313" s="3" t="s">
        <v>53</v>
      </c>
    </row>
    <row r="2314" spans="1:22" x14ac:dyDescent="0.25">
      <c r="A2314" s="3" t="s">
        <v>1906</v>
      </c>
      <c r="B2314" s="3">
        <v>36.08</v>
      </c>
      <c r="C2314" s="3" t="str" cm="1">
        <f t="array" ref="C2314">_xlfn.IFS($B2314&lt;18.5,"Underweight",$B2314&lt;24.9,"Normal Weight",$B2314&lt;29.9,"Overweight",TRUE,"Obesity")</f>
        <v>Obesity</v>
      </c>
      <c r="D2314" s="3">
        <v>5.73</v>
      </c>
      <c r="E2314" s="3" t="str">
        <f t="shared" si="108"/>
        <v>Prediabetes</v>
      </c>
      <c r="F2314" s="3" t="s">
        <v>21</v>
      </c>
      <c r="G2314" s="3" t="s">
        <v>20</v>
      </c>
      <c r="H2314" s="3" t="s">
        <v>20</v>
      </c>
      <c r="I2314" s="3">
        <v>1</v>
      </c>
      <c r="J2314" s="3" t="s">
        <v>20</v>
      </c>
      <c r="L2314" s="3" t="s">
        <v>1906</v>
      </c>
      <c r="M2314" s="3">
        <v>1964</v>
      </c>
      <c r="N2314" s="3" t="s">
        <v>61</v>
      </c>
      <c r="O2314" s="3">
        <v>3</v>
      </c>
      <c r="P2314" s="5">
        <f t="shared" si="109"/>
        <v>23561</v>
      </c>
      <c r="Q2314" s="3">
        <f t="shared" si="110"/>
        <v>58</v>
      </c>
      <c r="R2314" s="3">
        <v>0</v>
      </c>
      <c r="S2314" s="99">
        <v>11363.28</v>
      </c>
      <c r="T2314" s="3" t="s">
        <v>24</v>
      </c>
      <c r="U2314" s="3" t="s">
        <v>23</v>
      </c>
      <c r="V2314" s="3" t="s">
        <v>25</v>
      </c>
    </row>
    <row r="2315" spans="1:22" x14ac:dyDescent="0.25">
      <c r="A2315" s="3" t="s">
        <v>237</v>
      </c>
      <c r="B2315" s="3">
        <v>44.34</v>
      </c>
      <c r="C2315" s="3" t="str" cm="1">
        <f t="array" ref="C2315">_xlfn.IFS($B2315&lt;18.5,"Underweight",$B2315&lt;24.9,"Normal Weight",$B2315&lt;29.9,"Overweight",TRUE,"Obesity")</f>
        <v>Obesity</v>
      </c>
      <c r="D2315" s="3">
        <v>4.0199999999999996</v>
      </c>
      <c r="E2315" s="3" t="str">
        <f t="shared" si="108"/>
        <v>Normal</v>
      </c>
      <c r="F2315" s="3" t="s">
        <v>21</v>
      </c>
      <c r="G2315" s="3" t="s">
        <v>20</v>
      </c>
      <c r="H2315" s="3" t="s">
        <v>20</v>
      </c>
      <c r="I2315" s="3">
        <v>2</v>
      </c>
      <c r="J2315" s="3" t="s">
        <v>21</v>
      </c>
      <c r="L2315" s="3" t="s">
        <v>237</v>
      </c>
      <c r="M2315" s="3">
        <v>1966</v>
      </c>
      <c r="N2315" s="3" t="s">
        <v>51</v>
      </c>
      <c r="O2315" s="3">
        <v>12</v>
      </c>
      <c r="P2315" s="5">
        <f t="shared" si="109"/>
        <v>24331</v>
      </c>
      <c r="Q2315" s="3">
        <f t="shared" si="110"/>
        <v>56</v>
      </c>
      <c r="R2315" s="3">
        <v>0</v>
      </c>
      <c r="S2315" s="99">
        <v>40373.74</v>
      </c>
      <c r="T2315" s="3" t="s">
        <v>23</v>
      </c>
      <c r="U2315" s="3" t="s">
        <v>24</v>
      </c>
      <c r="V2315" s="3" t="s">
        <v>53</v>
      </c>
    </row>
    <row r="2316" spans="1:22" x14ac:dyDescent="0.25">
      <c r="A2316" s="3" t="s">
        <v>1907</v>
      </c>
      <c r="B2316" s="3">
        <v>35.700000000000003</v>
      </c>
      <c r="C2316" s="3" t="str" cm="1">
        <f t="array" ref="C2316">_xlfn.IFS($B2316&lt;18.5,"Underweight",$B2316&lt;24.9,"Normal Weight",$B2316&lt;29.9,"Overweight",TRUE,"Obesity")</f>
        <v>Obesity</v>
      </c>
      <c r="D2316" s="3">
        <v>5.47</v>
      </c>
      <c r="E2316" s="3" t="str">
        <f t="shared" si="108"/>
        <v>Normal</v>
      </c>
      <c r="F2316" s="3" t="s">
        <v>21</v>
      </c>
      <c r="G2316" s="3" t="s">
        <v>20</v>
      </c>
      <c r="H2316" s="3" t="s">
        <v>20</v>
      </c>
      <c r="I2316" s="3">
        <v>1</v>
      </c>
      <c r="J2316" s="3" t="s">
        <v>20</v>
      </c>
      <c r="L2316" s="3" t="s">
        <v>1907</v>
      </c>
      <c r="M2316" s="3">
        <v>1964</v>
      </c>
      <c r="N2316" s="3" t="s">
        <v>61</v>
      </c>
      <c r="O2316" s="3">
        <v>4</v>
      </c>
      <c r="P2316" s="5">
        <f t="shared" si="109"/>
        <v>23562</v>
      </c>
      <c r="Q2316" s="3">
        <f t="shared" si="110"/>
        <v>58</v>
      </c>
      <c r="R2316" s="3">
        <v>0</v>
      </c>
      <c r="S2316" s="99">
        <v>11362.76</v>
      </c>
      <c r="T2316" s="3" t="s">
        <v>24</v>
      </c>
      <c r="U2316" s="3" t="s">
        <v>23</v>
      </c>
      <c r="V2316" s="3" t="s">
        <v>53</v>
      </c>
    </row>
    <row r="2317" spans="1:22" x14ac:dyDescent="0.25">
      <c r="A2317" s="3" t="s">
        <v>1909</v>
      </c>
      <c r="B2317" s="3">
        <v>34.01</v>
      </c>
      <c r="C2317" s="3" t="str" cm="1">
        <f t="array" ref="C2317">_xlfn.IFS($B2317&lt;18.5,"Underweight",$B2317&lt;24.9,"Normal Weight",$B2317&lt;29.9,"Overweight",TRUE,"Obesity")</f>
        <v>Obesity</v>
      </c>
      <c r="D2317" s="3">
        <v>11.3</v>
      </c>
      <c r="E2317" s="3" t="str">
        <f t="shared" si="108"/>
        <v>Diabetes</v>
      </c>
      <c r="F2317" s="3" t="s">
        <v>20</v>
      </c>
      <c r="G2317" s="3" t="s">
        <v>20</v>
      </c>
      <c r="H2317" s="3" t="s">
        <v>20</v>
      </c>
      <c r="I2317" s="3">
        <v>0</v>
      </c>
      <c r="J2317" s="3" t="s">
        <v>20</v>
      </c>
      <c r="L2317" s="3" t="s">
        <v>1909</v>
      </c>
      <c r="M2317" s="3">
        <v>1965</v>
      </c>
      <c r="N2317" s="3" t="s">
        <v>47</v>
      </c>
      <c r="O2317" s="3">
        <v>26</v>
      </c>
      <c r="P2317" s="5">
        <f t="shared" si="109"/>
        <v>24011</v>
      </c>
      <c r="Q2317" s="3">
        <f t="shared" si="110"/>
        <v>57</v>
      </c>
      <c r="R2317" s="3">
        <v>0</v>
      </c>
      <c r="S2317" s="99">
        <v>11356.66</v>
      </c>
      <c r="T2317" s="3" t="s">
        <v>24</v>
      </c>
      <c r="U2317" s="3" t="s">
        <v>24</v>
      </c>
      <c r="V2317" s="3" t="s">
        <v>33</v>
      </c>
    </row>
    <row r="2318" spans="1:22" x14ac:dyDescent="0.25">
      <c r="A2318" s="3" t="s">
        <v>1911</v>
      </c>
      <c r="B2318" s="3">
        <v>31.54</v>
      </c>
      <c r="C2318" s="3" t="str" cm="1">
        <f t="array" ref="C2318">_xlfn.IFS($B2318&lt;18.5,"Underweight",$B2318&lt;24.9,"Normal Weight",$B2318&lt;29.9,"Overweight",TRUE,"Obesity")</f>
        <v>Obesity</v>
      </c>
      <c r="D2318" s="3">
        <v>6.72</v>
      </c>
      <c r="E2318" s="3" t="str">
        <f t="shared" si="108"/>
        <v>Diabetes</v>
      </c>
      <c r="F2318" s="3" t="s">
        <v>20</v>
      </c>
      <c r="G2318" s="3" t="s">
        <v>20</v>
      </c>
      <c r="H2318" s="3" t="s">
        <v>20</v>
      </c>
      <c r="I2318" s="3">
        <v>0</v>
      </c>
      <c r="J2318" s="3" t="s">
        <v>20</v>
      </c>
      <c r="L2318" s="3" t="s">
        <v>1911</v>
      </c>
      <c r="M2318" s="3">
        <v>1965</v>
      </c>
      <c r="N2318" s="3" t="s">
        <v>56</v>
      </c>
      <c r="O2318" s="3">
        <v>29</v>
      </c>
      <c r="P2318" s="5">
        <f t="shared" si="109"/>
        <v>24075</v>
      </c>
      <c r="Q2318" s="3">
        <f t="shared" si="110"/>
        <v>57</v>
      </c>
      <c r="R2318" s="3">
        <v>0</v>
      </c>
      <c r="S2318" s="99">
        <v>11353.23</v>
      </c>
      <c r="T2318" s="3" t="s">
        <v>24</v>
      </c>
      <c r="U2318" s="3" t="s">
        <v>23</v>
      </c>
      <c r="V2318" s="3" t="s">
        <v>33</v>
      </c>
    </row>
    <row r="2319" spans="1:22" x14ac:dyDescent="0.25">
      <c r="A2319" s="3" t="s">
        <v>1913</v>
      </c>
      <c r="B2319" s="3">
        <v>23.3</v>
      </c>
      <c r="C2319" s="3" t="str" cm="1">
        <f t="array" ref="C2319">_xlfn.IFS($B2319&lt;18.5,"Underweight",$B2319&lt;24.9,"Normal Weight",$B2319&lt;29.9,"Overweight",TRUE,"Obesity")</f>
        <v>Normal Weight</v>
      </c>
      <c r="D2319" s="3">
        <v>5.36</v>
      </c>
      <c r="E2319" s="3" t="str">
        <f t="shared" si="108"/>
        <v>Normal</v>
      </c>
      <c r="F2319" s="3" t="s">
        <v>21</v>
      </c>
      <c r="G2319" s="3" t="s">
        <v>20</v>
      </c>
      <c r="H2319" s="3" t="s">
        <v>20</v>
      </c>
      <c r="I2319" s="3">
        <v>1</v>
      </c>
      <c r="J2319" s="3" t="s">
        <v>20</v>
      </c>
      <c r="L2319" s="3" t="s">
        <v>1913</v>
      </c>
      <c r="M2319" s="3">
        <v>1964</v>
      </c>
      <c r="N2319" s="3" t="s">
        <v>61</v>
      </c>
      <c r="O2319" s="3">
        <v>12</v>
      </c>
      <c r="P2319" s="5">
        <f t="shared" si="109"/>
        <v>23570</v>
      </c>
      <c r="Q2319" s="3">
        <f t="shared" si="110"/>
        <v>58</v>
      </c>
      <c r="R2319" s="3">
        <v>0</v>
      </c>
      <c r="S2319" s="99">
        <v>11345.52</v>
      </c>
      <c r="T2319" s="3" t="s">
        <v>24</v>
      </c>
      <c r="U2319" s="3" t="s">
        <v>24</v>
      </c>
      <c r="V2319" s="3" t="s">
        <v>53</v>
      </c>
    </row>
    <row r="2320" spans="1:22" x14ac:dyDescent="0.25">
      <c r="A2320" s="3" t="s">
        <v>1915</v>
      </c>
      <c r="B2320" s="3">
        <v>27.75</v>
      </c>
      <c r="C2320" s="3" t="str" cm="1">
        <f t="array" ref="C2320">_xlfn.IFS($B2320&lt;18.5,"Underweight",$B2320&lt;24.9,"Normal Weight",$B2320&lt;29.9,"Overweight",TRUE,"Obesity")</f>
        <v>Overweight</v>
      </c>
      <c r="D2320" s="3">
        <v>9.8800000000000008</v>
      </c>
      <c r="E2320" s="3" t="str">
        <f t="shared" si="108"/>
        <v>Diabetes</v>
      </c>
      <c r="F2320" s="3" t="s">
        <v>20</v>
      </c>
      <c r="G2320" s="3" t="s">
        <v>20</v>
      </c>
      <c r="H2320" s="3" t="s">
        <v>20</v>
      </c>
      <c r="I2320" s="3">
        <v>0</v>
      </c>
      <c r="J2320" s="3" t="s">
        <v>20</v>
      </c>
      <c r="L2320" s="3" t="s">
        <v>1915</v>
      </c>
      <c r="M2320" s="3">
        <v>1968</v>
      </c>
      <c r="N2320" s="3" t="s">
        <v>56</v>
      </c>
      <c r="O2320" s="3">
        <v>2</v>
      </c>
      <c r="P2320" s="5">
        <f t="shared" si="109"/>
        <v>25144</v>
      </c>
      <c r="Q2320" s="3">
        <f t="shared" si="110"/>
        <v>54</v>
      </c>
      <c r="R2320" s="3">
        <v>0</v>
      </c>
      <c r="S2320" s="99">
        <v>11344.32</v>
      </c>
      <c r="T2320" s="3" t="s">
        <v>24</v>
      </c>
      <c r="U2320" s="3" t="s">
        <v>29</v>
      </c>
      <c r="V2320" s="3" t="s">
        <v>42</v>
      </c>
    </row>
    <row r="2321" spans="1:22" x14ac:dyDescent="0.25">
      <c r="A2321" s="3" t="s">
        <v>1917</v>
      </c>
      <c r="B2321" s="3">
        <v>42.46</v>
      </c>
      <c r="C2321" s="3" t="str" cm="1">
        <f t="array" ref="C2321">_xlfn.IFS($B2321&lt;18.5,"Underweight",$B2321&lt;24.9,"Normal Weight",$B2321&lt;29.9,"Overweight",TRUE,"Obesity")</f>
        <v>Obesity</v>
      </c>
      <c r="D2321" s="3">
        <v>4.1100000000000003</v>
      </c>
      <c r="E2321" s="3" t="str">
        <f t="shared" si="108"/>
        <v>Normal</v>
      </c>
      <c r="F2321" s="3" t="s">
        <v>20</v>
      </c>
      <c r="G2321" s="3" t="s">
        <v>20</v>
      </c>
      <c r="H2321" s="3" t="s">
        <v>20</v>
      </c>
      <c r="I2321" s="3">
        <v>0</v>
      </c>
      <c r="J2321" s="3" t="s">
        <v>20</v>
      </c>
      <c r="L2321" s="3" t="s">
        <v>1917</v>
      </c>
      <c r="M2321" s="3">
        <v>1989</v>
      </c>
      <c r="N2321" s="3" t="s">
        <v>51</v>
      </c>
      <c r="O2321" s="3">
        <v>19</v>
      </c>
      <c r="P2321" s="5">
        <f t="shared" si="109"/>
        <v>32739</v>
      </c>
      <c r="Q2321" s="3">
        <f t="shared" si="110"/>
        <v>33</v>
      </c>
      <c r="R2321" s="3">
        <v>1</v>
      </c>
      <c r="S2321" s="99">
        <v>11326.71</v>
      </c>
      <c r="T2321" s="3" t="s">
        <v>24</v>
      </c>
      <c r="U2321" s="3" t="s">
        <v>24</v>
      </c>
      <c r="V2321" s="3" t="s">
        <v>25</v>
      </c>
    </row>
    <row r="2322" spans="1:22" x14ac:dyDescent="0.25">
      <c r="A2322" s="3" t="s">
        <v>1919</v>
      </c>
      <c r="B2322" s="3">
        <v>54.47</v>
      </c>
      <c r="C2322" s="3" t="str" cm="1">
        <f t="array" ref="C2322">_xlfn.IFS($B2322&lt;18.5,"Underweight",$B2322&lt;24.9,"Normal Weight",$B2322&lt;29.9,"Overweight",TRUE,"Obesity")</f>
        <v>Obesity</v>
      </c>
      <c r="D2322" s="3">
        <v>7.48</v>
      </c>
      <c r="E2322" s="3" t="str">
        <f t="shared" si="108"/>
        <v>Diabetes</v>
      </c>
      <c r="F2322" s="3" t="s">
        <v>20</v>
      </c>
      <c r="G2322" s="3" t="s">
        <v>20</v>
      </c>
      <c r="H2322" s="3" t="s">
        <v>20</v>
      </c>
      <c r="I2322" s="3">
        <v>0</v>
      </c>
      <c r="J2322" s="3" t="s">
        <v>20</v>
      </c>
      <c r="L2322" s="3" t="s">
        <v>1919</v>
      </c>
      <c r="M2322" s="3">
        <v>2002</v>
      </c>
      <c r="N2322" s="3" t="s">
        <v>47</v>
      </c>
      <c r="O2322" s="3">
        <v>20</v>
      </c>
      <c r="P2322" s="5">
        <f t="shared" si="109"/>
        <v>37519</v>
      </c>
      <c r="Q2322" s="3">
        <f t="shared" si="110"/>
        <v>20</v>
      </c>
      <c r="R2322" s="3">
        <v>0</v>
      </c>
      <c r="S2322" s="99">
        <v>11321.49</v>
      </c>
      <c r="T2322" s="3" t="s">
        <v>24</v>
      </c>
      <c r="U2322" s="3" t="s">
        <v>24</v>
      </c>
      <c r="V2322" s="3" t="s">
        <v>33</v>
      </c>
    </row>
    <row r="2323" spans="1:22" x14ac:dyDescent="0.25">
      <c r="A2323" s="3" t="s">
        <v>1921</v>
      </c>
      <c r="B2323" s="3">
        <v>24.93</v>
      </c>
      <c r="C2323" s="3" t="str" cm="1">
        <f t="array" ref="C2323">_xlfn.IFS($B2323&lt;18.5,"Underweight",$B2323&lt;24.9,"Normal Weight",$B2323&lt;29.9,"Overweight",TRUE,"Obesity")</f>
        <v>Overweight</v>
      </c>
      <c r="D2323" s="3">
        <v>9.18</v>
      </c>
      <c r="E2323" s="3" t="str">
        <f t="shared" si="108"/>
        <v>Diabetes</v>
      </c>
      <c r="F2323" s="3" t="s">
        <v>21</v>
      </c>
      <c r="G2323" s="3" t="s">
        <v>20</v>
      </c>
      <c r="H2323" s="3" t="s">
        <v>21</v>
      </c>
      <c r="I2323" s="3">
        <v>1</v>
      </c>
      <c r="J2323" s="3" t="s">
        <v>20</v>
      </c>
      <c r="L2323" s="3" t="s">
        <v>1921</v>
      </c>
      <c r="M2323" s="3">
        <v>1963</v>
      </c>
      <c r="N2323" s="3" t="s">
        <v>61</v>
      </c>
      <c r="O2323" s="3">
        <v>11</v>
      </c>
      <c r="P2323" s="5">
        <f t="shared" si="109"/>
        <v>23203</v>
      </c>
      <c r="Q2323" s="3">
        <f t="shared" si="110"/>
        <v>59</v>
      </c>
      <c r="R2323" s="3">
        <v>0</v>
      </c>
      <c r="S2323" s="99">
        <v>11319.12</v>
      </c>
      <c r="T2323" s="3" t="s">
        <v>24</v>
      </c>
      <c r="U2323" s="3" t="s">
        <v>23</v>
      </c>
      <c r="V2323" s="3" t="s">
        <v>33</v>
      </c>
    </row>
    <row r="2324" spans="1:22" x14ac:dyDescent="0.25">
      <c r="A2324" s="3" t="s">
        <v>1923</v>
      </c>
      <c r="B2324" s="3">
        <v>48.12</v>
      </c>
      <c r="C2324" s="3" t="str" cm="1">
        <f t="array" ref="C2324">_xlfn.IFS($B2324&lt;18.5,"Underweight",$B2324&lt;24.9,"Normal Weight",$B2324&lt;29.9,"Overweight",TRUE,"Obesity")</f>
        <v>Obesity</v>
      </c>
      <c r="D2324" s="3">
        <v>4.51</v>
      </c>
      <c r="E2324" s="3" t="str">
        <f t="shared" si="108"/>
        <v>Normal</v>
      </c>
      <c r="F2324" s="3" t="s">
        <v>21</v>
      </c>
      <c r="G2324" s="3" t="s">
        <v>20</v>
      </c>
      <c r="H2324" s="3" t="s">
        <v>20</v>
      </c>
      <c r="I2324" s="3">
        <v>1</v>
      </c>
      <c r="J2324" s="3" t="s">
        <v>20</v>
      </c>
      <c r="L2324" s="3" t="s">
        <v>1923</v>
      </c>
      <c r="M2324" s="3">
        <v>1995</v>
      </c>
      <c r="N2324" s="3" t="s">
        <v>28</v>
      </c>
      <c r="O2324" s="3">
        <v>10</v>
      </c>
      <c r="P2324" s="5">
        <f t="shared" si="109"/>
        <v>35043</v>
      </c>
      <c r="Q2324" s="3">
        <f t="shared" si="110"/>
        <v>27</v>
      </c>
      <c r="R2324" s="3">
        <v>0</v>
      </c>
      <c r="S2324" s="99">
        <v>11318.57</v>
      </c>
      <c r="T2324" s="3" t="s">
        <v>24</v>
      </c>
      <c r="U2324" s="3" t="s">
        <v>29</v>
      </c>
      <c r="V2324" s="3" t="s">
        <v>36</v>
      </c>
    </row>
    <row r="2325" spans="1:22" x14ac:dyDescent="0.25">
      <c r="A2325" s="3" t="s">
        <v>1925</v>
      </c>
      <c r="B2325" s="3">
        <v>24.91</v>
      </c>
      <c r="C2325" s="3" t="str" cm="1">
        <f t="array" ref="C2325">_xlfn.IFS($B2325&lt;18.5,"Underweight",$B2325&lt;24.9,"Normal Weight",$B2325&lt;29.9,"Overweight",TRUE,"Obesity")</f>
        <v>Overweight</v>
      </c>
      <c r="D2325" s="3">
        <v>7.33</v>
      </c>
      <c r="E2325" s="3" t="str">
        <f t="shared" si="108"/>
        <v>Diabetes</v>
      </c>
      <c r="F2325" s="3" t="s">
        <v>21</v>
      </c>
      <c r="G2325" s="3" t="s">
        <v>20</v>
      </c>
      <c r="H2325" s="3" t="s">
        <v>21</v>
      </c>
      <c r="I2325" s="3">
        <v>1</v>
      </c>
      <c r="J2325" s="3" t="s">
        <v>20</v>
      </c>
      <c r="L2325" s="3" t="s">
        <v>1925</v>
      </c>
      <c r="M2325" s="3">
        <v>1963</v>
      </c>
      <c r="N2325" s="3" t="s">
        <v>56</v>
      </c>
      <c r="O2325" s="3">
        <v>22</v>
      </c>
      <c r="P2325" s="5">
        <f t="shared" si="109"/>
        <v>23337</v>
      </c>
      <c r="Q2325" s="3">
        <f t="shared" si="110"/>
        <v>59</v>
      </c>
      <c r="R2325" s="3">
        <v>0</v>
      </c>
      <c r="S2325" s="99">
        <v>11312.33</v>
      </c>
      <c r="T2325" s="3" t="s">
        <v>24</v>
      </c>
      <c r="U2325" s="3" t="s">
        <v>24</v>
      </c>
      <c r="V2325" s="3" t="s">
        <v>33</v>
      </c>
    </row>
    <row r="2326" spans="1:22" x14ac:dyDescent="0.25">
      <c r="A2326" s="3" t="s">
        <v>240</v>
      </c>
      <c r="B2326" s="3">
        <v>41.51</v>
      </c>
      <c r="C2326" s="3" t="str" cm="1">
        <f t="array" ref="C2326">_xlfn.IFS($B2326&lt;18.5,"Underweight",$B2326&lt;24.9,"Normal Weight",$B2326&lt;29.9,"Overweight",TRUE,"Obesity")</f>
        <v>Obesity</v>
      </c>
      <c r="D2326" s="3">
        <v>6.92</v>
      </c>
      <c r="E2326" s="3" t="str">
        <f t="shared" si="108"/>
        <v>Diabetes</v>
      </c>
      <c r="F2326" s="3" t="s">
        <v>20</v>
      </c>
      <c r="G2326" s="3" t="s">
        <v>20</v>
      </c>
      <c r="H2326" s="3" t="s">
        <v>20</v>
      </c>
      <c r="I2326" s="3">
        <v>0</v>
      </c>
      <c r="J2326" s="3" t="s">
        <v>21</v>
      </c>
      <c r="L2326" s="3" t="s">
        <v>240</v>
      </c>
      <c r="M2326" s="3">
        <v>1962</v>
      </c>
      <c r="N2326" s="3" t="s">
        <v>47</v>
      </c>
      <c r="O2326" s="3">
        <v>4</v>
      </c>
      <c r="P2326" s="5">
        <f t="shared" si="109"/>
        <v>22893</v>
      </c>
      <c r="Q2326" s="3">
        <f t="shared" si="110"/>
        <v>60</v>
      </c>
      <c r="R2326" s="3">
        <v>0</v>
      </c>
      <c r="S2326" s="99">
        <v>40309.93</v>
      </c>
      <c r="T2326" s="3" t="s">
        <v>23</v>
      </c>
      <c r="U2326" s="3" t="s">
        <v>24</v>
      </c>
      <c r="V2326" s="3" t="s">
        <v>53</v>
      </c>
    </row>
    <row r="2327" spans="1:22" x14ac:dyDescent="0.25">
      <c r="A2327" s="3" t="s">
        <v>1927</v>
      </c>
      <c r="B2327" s="3">
        <v>27.645</v>
      </c>
      <c r="C2327" s="3" t="str" cm="1">
        <f t="array" ref="C2327">_xlfn.IFS($B2327&lt;18.5,"Underweight",$B2327&lt;24.9,"Normal Weight",$B2327&lt;29.9,"Overweight",TRUE,"Obesity")</f>
        <v>Overweight</v>
      </c>
      <c r="D2327" s="3">
        <v>10.56</v>
      </c>
      <c r="E2327" s="3" t="str">
        <f t="shared" si="108"/>
        <v>Diabetes</v>
      </c>
      <c r="F2327" s="3" t="s">
        <v>20</v>
      </c>
      <c r="G2327" s="3" t="s">
        <v>20</v>
      </c>
      <c r="H2327" s="3" t="s">
        <v>20</v>
      </c>
      <c r="I2327" s="3">
        <v>0</v>
      </c>
      <c r="J2327" s="3" t="s">
        <v>20</v>
      </c>
      <c r="L2327" s="3" t="s">
        <v>1927</v>
      </c>
      <c r="M2327" s="3">
        <v>1968</v>
      </c>
      <c r="N2327" s="3" t="s">
        <v>22</v>
      </c>
      <c r="O2327" s="3">
        <v>6</v>
      </c>
      <c r="P2327" s="5">
        <f t="shared" si="109"/>
        <v>25117</v>
      </c>
      <c r="Q2327" s="3">
        <f t="shared" si="110"/>
        <v>54</v>
      </c>
      <c r="R2327" s="3">
        <v>1</v>
      </c>
      <c r="S2327" s="99">
        <v>11305.93</v>
      </c>
      <c r="T2327" s="3" t="s">
        <v>24</v>
      </c>
      <c r="U2327" s="3" t="s">
        <v>23</v>
      </c>
      <c r="V2327" s="3" t="s">
        <v>33</v>
      </c>
    </row>
    <row r="2328" spans="1:22" x14ac:dyDescent="0.25">
      <c r="A2328" s="3" t="s">
        <v>1928</v>
      </c>
      <c r="B2328" s="3">
        <v>33.700000000000003</v>
      </c>
      <c r="C2328" s="3" t="str" cm="1">
        <f t="array" ref="C2328">_xlfn.IFS($B2328&lt;18.5,"Underweight",$B2328&lt;24.9,"Normal Weight",$B2328&lt;29.9,"Overweight",TRUE,"Obesity")</f>
        <v>Obesity</v>
      </c>
      <c r="D2328" s="3">
        <v>4.01</v>
      </c>
      <c r="E2328" s="3" t="str">
        <f t="shared" si="108"/>
        <v>Normal</v>
      </c>
      <c r="F2328" s="3" t="s">
        <v>20</v>
      </c>
      <c r="G2328" s="3" t="s">
        <v>20</v>
      </c>
      <c r="H2328" s="3" t="s">
        <v>20</v>
      </c>
      <c r="I2328" s="3">
        <v>2</v>
      </c>
      <c r="J2328" s="3" t="s">
        <v>20</v>
      </c>
      <c r="L2328" s="3" t="s">
        <v>1928</v>
      </c>
      <c r="M2328" s="3">
        <v>1972</v>
      </c>
      <c r="N2328" s="3" t="s">
        <v>47</v>
      </c>
      <c r="O2328" s="3">
        <v>25</v>
      </c>
      <c r="P2328" s="5">
        <f t="shared" si="109"/>
        <v>26567</v>
      </c>
      <c r="Q2328" s="3">
        <f t="shared" si="110"/>
        <v>50</v>
      </c>
      <c r="R2328" s="3">
        <v>4</v>
      </c>
      <c r="S2328" s="99">
        <v>11299.34</v>
      </c>
      <c r="T2328" s="3" t="s">
        <v>24</v>
      </c>
      <c r="U2328" s="3" t="s">
        <v>29</v>
      </c>
      <c r="V2328" s="3" t="s">
        <v>53</v>
      </c>
    </row>
    <row r="2329" spans="1:22" x14ac:dyDescent="0.25">
      <c r="A2329" s="3" t="s">
        <v>1930</v>
      </c>
      <c r="B2329" s="3">
        <v>38.93</v>
      </c>
      <c r="C2329" s="3" t="str" cm="1">
        <f t="array" ref="C2329">_xlfn.IFS($B2329&lt;18.5,"Underweight",$B2329&lt;24.9,"Normal Weight",$B2329&lt;29.9,"Overweight",TRUE,"Obesity")</f>
        <v>Obesity</v>
      </c>
      <c r="D2329" s="3">
        <v>5.64</v>
      </c>
      <c r="E2329" s="3" t="str">
        <f t="shared" si="108"/>
        <v>Normal</v>
      </c>
      <c r="F2329" s="3" t="s">
        <v>21</v>
      </c>
      <c r="G2329" s="3" t="s">
        <v>20</v>
      </c>
      <c r="H2329" s="3" t="s">
        <v>20</v>
      </c>
      <c r="I2329" s="3">
        <v>1</v>
      </c>
      <c r="J2329" s="3" t="s">
        <v>20</v>
      </c>
      <c r="L2329" s="3" t="s">
        <v>1930</v>
      </c>
      <c r="M2329" s="3">
        <v>1988</v>
      </c>
      <c r="N2329" s="3" t="s">
        <v>56</v>
      </c>
      <c r="O2329" s="3">
        <v>14</v>
      </c>
      <c r="P2329" s="5">
        <f t="shared" si="109"/>
        <v>32461</v>
      </c>
      <c r="Q2329" s="3">
        <f t="shared" si="110"/>
        <v>34</v>
      </c>
      <c r="R2329" s="3">
        <v>3</v>
      </c>
      <c r="S2329" s="99">
        <v>11294.57</v>
      </c>
      <c r="T2329" s="3" t="s">
        <v>24</v>
      </c>
      <c r="U2329" s="3" t="s">
        <v>23</v>
      </c>
      <c r="V2329" s="3" t="s">
        <v>144</v>
      </c>
    </row>
    <row r="2330" spans="1:22" x14ac:dyDescent="0.25">
      <c r="A2330" s="3" t="s">
        <v>1932</v>
      </c>
      <c r="B2330" s="3">
        <v>32.774999999999999</v>
      </c>
      <c r="C2330" s="3" t="str" cm="1">
        <f t="array" ref="C2330">_xlfn.IFS($B2330&lt;18.5,"Underweight",$B2330&lt;24.9,"Normal Weight",$B2330&lt;29.9,"Overweight",TRUE,"Obesity")</f>
        <v>Obesity</v>
      </c>
      <c r="D2330" s="3">
        <v>8.02</v>
      </c>
      <c r="E2330" s="3" t="str">
        <f t="shared" si="108"/>
        <v>Diabetes</v>
      </c>
      <c r="F2330" s="3" t="s">
        <v>21</v>
      </c>
      <c r="G2330" s="3" t="s">
        <v>20</v>
      </c>
      <c r="H2330" s="3" t="s">
        <v>20</v>
      </c>
      <c r="I2330" s="3">
        <v>2</v>
      </c>
      <c r="J2330" s="3" t="s">
        <v>20</v>
      </c>
      <c r="L2330" s="3" t="s">
        <v>1932</v>
      </c>
      <c r="M2330" s="3">
        <v>1970</v>
      </c>
      <c r="N2330" s="3" t="s">
        <v>32</v>
      </c>
      <c r="O2330" s="3">
        <v>22</v>
      </c>
      <c r="P2330" s="5">
        <f t="shared" si="109"/>
        <v>25741</v>
      </c>
      <c r="Q2330" s="3">
        <f t="shared" si="110"/>
        <v>52</v>
      </c>
      <c r="R2330" s="3">
        <v>3</v>
      </c>
      <c r="S2330" s="99">
        <v>11289.11</v>
      </c>
      <c r="T2330" s="3" t="s">
        <v>24</v>
      </c>
      <c r="U2330" s="3" t="s">
        <v>23</v>
      </c>
      <c r="V2330" s="3" t="s">
        <v>33</v>
      </c>
    </row>
    <row r="2331" spans="1:22" x14ac:dyDescent="0.25">
      <c r="A2331" s="3" t="s">
        <v>1934</v>
      </c>
      <c r="B2331" s="3">
        <v>29.83</v>
      </c>
      <c r="C2331" s="3" t="str" cm="1">
        <f t="array" ref="C2331">_xlfn.IFS($B2331&lt;18.5,"Underweight",$B2331&lt;24.9,"Normal Weight",$B2331&lt;29.9,"Overweight",TRUE,"Obesity")</f>
        <v>Overweight</v>
      </c>
      <c r="D2331" s="3">
        <v>7.2</v>
      </c>
      <c r="E2331" s="3" t="str">
        <f t="shared" si="108"/>
        <v>Diabetes</v>
      </c>
      <c r="F2331" s="3" t="s">
        <v>21</v>
      </c>
      <c r="G2331" s="3" t="s">
        <v>20</v>
      </c>
      <c r="H2331" s="3" t="s">
        <v>20</v>
      </c>
      <c r="I2331" s="3">
        <v>0</v>
      </c>
      <c r="J2331" s="3" t="s">
        <v>20</v>
      </c>
      <c r="L2331" s="3" t="s">
        <v>1934</v>
      </c>
      <c r="M2331" s="3">
        <v>1967</v>
      </c>
      <c r="N2331" s="3" t="s">
        <v>32</v>
      </c>
      <c r="O2331" s="3">
        <v>14</v>
      </c>
      <c r="P2331" s="5">
        <f t="shared" si="109"/>
        <v>24637</v>
      </c>
      <c r="Q2331" s="3">
        <f t="shared" si="110"/>
        <v>55</v>
      </c>
      <c r="R2331" s="3">
        <v>0</v>
      </c>
      <c r="S2331" s="99">
        <v>11286.54</v>
      </c>
      <c r="T2331" s="3" t="s">
        <v>24</v>
      </c>
      <c r="U2331" s="3" t="s">
        <v>24</v>
      </c>
      <c r="V2331" s="3" t="s">
        <v>119</v>
      </c>
    </row>
    <row r="2332" spans="1:22" x14ac:dyDescent="0.25">
      <c r="A2332" s="3" t="s">
        <v>1936</v>
      </c>
      <c r="B2332" s="3">
        <v>28.31</v>
      </c>
      <c r="C2332" s="3" t="str" cm="1">
        <f t="array" ref="C2332">_xlfn.IFS($B2332&lt;18.5,"Underweight",$B2332&lt;24.9,"Normal Weight",$B2332&lt;29.9,"Overweight",TRUE,"Obesity")</f>
        <v>Overweight</v>
      </c>
      <c r="D2332" s="3">
        <v>4.55</v>
      </c>
      <c r="E2332" s="3" t="str">
        <f t="shared" si="108"/>
        <v>Normal</v>
      </c>
      <c r="F2332" s="3" t="s">
        <v>20</v>
      </c>
      <c r="G2332" s="3" t="s">
        <v>117</v>
      </c>
      <c r="H2332" s="3" t="s">
        <v>20</v>
      </c>
      <c r="I2332" s="3">
        <v>1</v>
      </c>
      <c r="J2332" s="3" t="s">
        <v>20</v>
      </c>
      <c r="L2332" s="3" t="s">
        <v>1936</v>
      </c>
      <c r="M2332" s="3">
        <v>2004</v>
      </c>
      <c r="N2332" s="3" t="s">
        <v>22</v>
      </c>
      <c r="O2332" s="3">
        <v>4</v>
      </c>
      <c r="P2332" s="5">
        <f t="shared" si="109"/>
        <v>38264</v>
      </c>
      <c r="Q2332" s="3">
        <f t="shared" si="110"/>
        <v>18</v>
      </c>
      <c r="R2332" s="3">
        <v>1</v>
      </c>
      <c r="S2332" s="99">
        <v>11272.33</v>
      </c>
      <c r="T2332" s="3" t="s">
        <v>24</v>
      </c>
      <c r="U2332" s="3" t="s">
        <v>29</v>
      </c>
      <c r="V2332" s="3" t="s">
        <v>137</v>
      </c>
    </row>
    <row r="2333" spans="1:22" x14ac:dyDescent="0.25">
      <c r="A2333" s="3" t="s">
        <v>1938</v>
      </c>
      <c r="B2333" s="3">
        <v>29.79</v>
      </c>
      <c r="C2333" s="3" t="str" cm="1">
        <f t="array" ref="C2333">_xlfn.IFS($B2333&lt;18.5,"Underweight",$B2333&lt;24.9,"Normal Weight",$B2333&lt;29.9,"Overweight",TRUE,"Obesity")</f>
        <v>Overweight</v>
      </c>
      <c r="D2333" s="3">
        <v>9.0299999999999994</v>
      </c>
      <c r="E2333" s="3" t="str">
        <f t="shared" si="108"/>
        <v>Diabetes</v>
      </c>
      <c r="F2333" s="3" t="s">
        <v>20</v>
      </c>
      <c r="G2333" s="3" t="s">
        <v>20</v>
      </c>
      <c r="H2333" s="3" t="s">
        <v>20</v>
      </c>
      <c r="I2333" s="3">
        <v>0</v>
      </c>
      <c r="J2333" s="3" t="s">
        <v>20</v>
      </c>
      <c r="L2333" s="3" t="s">
        <v>1938</v>
      </c>
      <c r="M2333" s="3">
        <v>1971</v>
      </c>
      <c r="N2333" s="3" t="s">
        <v>28</v>
      </c>
      <c r="O2333" s="3">
        <v>26</v>
      </c>
      <c r="P2333" s="5">
        <f t="shared" si="109"/>
        <v>26293</v>
      </c>
      <c r="Q2333" s="3">
        <f t="shared" si="110"/>
        <v>51</v>
      </c>
      <c r="R2333" s="3">
        <v>0</v>
      </c>
      <c r="S2333" s="99">
        <v>11265.71</v>
      </c>
      <c r="T2333" s="3" t="s">
        <v>24</v>
      </c>
      <c r="U2333" s="3" t="s">
        <v>23</v>
      </c>
      <c r="V2333" s="3" t="s">
        <v>42</v>
      </c>
    </row>
    <row r="2334" spans="1:22" x14ac:dyDescent="0.25">
      <c r="A2334" s="3" t="s">
        <v>1940</v>
      </c>
      <c r="B2334" s="3">
        <v>36.6</v>
      </c>
      <c r="C2334" s="3" t="str" cm="1">
        <f t="array" ref="C2334">_xlfn.IFS($B2334&lt;18.5,"Underweight",$B2334&lt;24.9,"Normal Weight",$B2334&lt;29.9,"Overweight",TRUE,"Obesity")</f>
        <v>Obesity</v>
      </c>
      <c r="D2334" s="3">
        <v>5.2</v>
      </c>
      <c r="E2334" s="3" t="str">
        <f t="shared" si="108"/>
        <v>Normal</v>
      </c>
      <c r="F2334" s="3" t="s">
        <v>21</v>
      </c>
      <c r="G2334" s="3" t="s">
        <v>20</v>
      </c>
      <c r="H2334" s="3" t="s">
        <v>21</v>
      </c>
      <c r="I2334" s="3">
        <v>1</v>
      </c>
      <c r="J2334" s="3" t="s">
        <v>20</v>
      </c>
      <c r="L2334" s="3" t="s">
        <v>1940</v>
      </c>
      <c r="M2334" s="3">
        <v>1969</v>
      </c>
      <c r="N2334" s="3" t="s">
        <v>22</v>
      </c>
      <c r="O2334" s="3">
        <v>11</v>
      </c>
      <c r="P2334" s="5">
        <f t="shared" si="109"/>
        <v>25487</v>
      </c>
      <c r="Q2334" s="3">
        <f t="shared" si="110"/>
        <v>53</v>
      </c>
      <c r="R2334" s="3">
        <v>3</v>
      </c>
      <c r="S2334" s="99">
        <v>11264.54</v>
      </c>
      <c r="T2334" s="3" t="s">
        <v>24</v>
      </c>
      <c r="U2334" s="3" t="s">
        <v>29</v>
      </c>
      <c r="V2334" s="3" t="s">
        <v>53</v>
      </c>
    </row>
    <row r="2335" spans="1:22" x14ac:dyDescent="0.25">
      <c r="A2335" s="3" t="s">
        <v>1942</v>
      </c>
      <c r="B2335" s="3">
        <v>35.93</v>
      </c>
      <c r="C2335" s="3" t="str" cm="1">
        <f t="array" ref="C2335">_xlfn.IFS($B2335&lt;18.5,"Underweight",$B2335&lt;24.9,"Normal Weight",$B2335&lt;29.9,"Overweight",TRUE,"Obesity")</f>
        <v>Obesity</v>
      </c>
      <c r="D2335" s="3">
        <v>8.3000000000000007</v>
      </c>
      <c r="E2335" s="3" t="str">
        <f t="shared" si="108"/>
        <v>Diabetes</v>
      </c>
      <c r="F2335" s="3" t="s">
        <v>21</v>
      </c>
      <c r="G2335" s="3" t="s">
        <v>20</v>
      </c>
      <c r="H2335" s="3" t="s">
        <v>20</v>
      </c>
      <c r="I2335" s="3">
        <v>0</v>
      </c>
      <c r="J2335" s="3" t="s">
        <v>20</v>
      </c>
      <c r="L2335" s="3" t="s">
        <v>1942</v>
      </c>
      <c r="M2335" s="3">
        <v>1981</v>
      </c>
      <c r="N2335" s="3" t="s">
        <v>22</v>
      </c>
      <c r="O2335" s="3">
        <v>2</v>
      </c>
      <c r="P2335" s="5">
        <f t="shared" si="109"/>
        <v>29861</v>
      </c>
      <c r="Q2335" s="3">
        <f t="shared" si="110"/>
        <v>41</v>
      </c>
      <c r="R2335" s="3">
        <v>1</v>
      </c>
      <c r="S2335" s="99">
        <v>11255.29</v>
      </c>
      <c r="T2335" s="3" t="s">
        <v>24</v>
      </c>
      <c r="U2335" s="3" t="s">
        <v>23</v>
      </c>
      <c r="V2335" s="3" t="s">
        <v>36</v>
      </c>
    </row>
    <row r="2336" spans="1:22" x14ac:dyDescent="0.25">
      <c r="A2336" s="3" t="s">
        <v>1944</v>
      </c>
      <c r="B2336" s="3">
        <v>28.6</v>
      </c>
      <c r="C2336" s="3" t="str" cm="1">
        <f t="array" ref="C2336">_xlfn.IFS($B2336&lt;18.5,"Underweight",$B2336&lt;24.9,"Normal Weight",$B2336&lt;29.9,"Overweight",TRUE,"Obesity")</f>
        <v>Overweight</v>
      </c>
      <c r="D2336" s="3">
        <v>5.56</v>
      </c>
      <c r="E2336" s="3" t="str">
        <f t="shared" si="108"/>
        <v>Normal</v>
      </c>
      <c r="F2336" s="3" t="s">
        <v>21</v>
      </c>
      <c r="G2336" s="3" t="s">
        <v>20</v>
      </c>
      <c r="H2336" s="3" t="s">
        <v>21</v>
      </c>
      <c r="I2336" s="3">
        <v>1</v>
      </c>
      <c r="J2336" s="3" t="s">
        <v>20</v>
      </c>
      <c r="L2336" s="3" t="s">
        <v>1944</v>
      </c>
      <c r="M2336" s="3">
        <v>1969</v>
      </c>
      <c r="N2336" s="3" t="s">
        <v>51</v>
      </c>
      <c r="O2336" s="3">
        <v>20</v>
      </c>
      <c r="P2336" s="5">
        <f t="shared" si="109"/>
        <v>25435</v>
      </c>
      <c r="Q2336" s="3">
        <f t="shared" si="110"/>
        <v>53</v>
      </c>
      <c r="R2336" s="3">
        <v>3</v>
      </c>
      <c r="S2336" s="99">
        <v>11253.42</v>
      </c>
      <c r="T2336" s="3" t="s">
        <v>24</v>
      </c>
      <c r="U2336" s="3" t="s">
        <v>23</v>
      </c>
      <c r="V2336" s="3" t="s">
        <v>53</v>
      </c>
    </row>
    <row r="2344" spans="18:19" x14ac:dyDescent="0.25">
      <c r="S2344" s="20"/>
    </row>
    <row r="2345" spans="18:19" x14ac:dyDescent="0.25">
      <c r="R2345" s="20"/>
      <c r="S2345"/>
    </row>
    <row r="2346" spans="18:19" x14ac:dyDescent="0.25">
      <c r="S2346" s="20"/>
    </row>
    <row r="2352" spans="18:19" x14ac:dyDescent="0.25">
      <c r="R2352" s="19"/>
      <c r="S2352"/>
    </row>
    <row r="2353" spans="18:19" x14ac:dyDescent="0.25">
      <c r="R2353" s="19"/>
      <c r="S2353"/>
    </row>
    <row r="2354" spans="18:19" x14ac:dyDescent="0.25">
      <c r="R2354" s="19"/>
      <c r="S2354"/>
    </row>
    <row r="2355" spans="18:19" x14ac:dyDescent="0.25">
      <c r="R2355" s="19"/>
      <c r="S2355"/>
    </row>
    <row r="2356" spans="18:19" x14ac:dyDescent="0.25">
      <c r="R2356" s="19"/>
      <c r="S2356"/>
    </row>
    <row r="2357" spans="18:19" x14ac:dyDescent="0.25">
      <c r="R2357" s="19"/>
      <c r="S2357"/>
    </row>
    <row r="2358" spans="18:19" x14ac:dyDescent="0.25">
      <c r="R2358" s="19"/>
      <c r="S2358"/>
    </row>
    <row r="2359" spans="18:19" x14ac:dyDescent="0.25">
      <c r="R2359" s="19"/>
      <c r="S2359"/>
    </row>
    <row r="2360" spans="18:19" x14ac:dyDescent="0.25">
      <c r="R2360" s="19"/>
      <c r="S2360"/>
    </row>
    <row r="2361" spans="18:19" x14ac:dyDescent="0.25">
      <c r="R2361" s="19"/>
      <c r="S2361"/>
    </row>
    <row r="2362" spans="18:19" x14ac:dyDescent="0.25">
      <c r="R2362" s="19"/>
      <c r="S2362"/>
    </row>
    <row r="2363" spans="18:19" x14ac:dyDescent="0.25">
      <c r="R2363" s="19"/>
      <c r="S2363"/>
    </row>
    <row r="2364" spans="18:19" x14ac:dyDescent="0.25">
      <c r="R2364" s="19"/>
      <c r="S2364"/>
    </row>
    <row r="2365" spans="18:19" x14ac:dyDescent="0.25">
      <c r="R2365" s="19"/>
      <c r="S2365"/>
    </row>
    <row r="2366" spans="18:19" x14ac:dyDescent="0.25">
      <c r="R2366" s="19"/>
      <c r="S2366"/>
    </row>
    <row r="2367" spans="18:19" x14ac:dyDescent="0.25">
      <c r="R2367" s="19"/>
      <c r="S2367"/>
    </row>
    <row r="2368" spans="18:19" x14ac:dyDescent="0.25">
      <c r="R2368" s="19"/>
      <c r="S2368"/>
    </row>
    <row r="2369" spans="18:19" x14ac:dyDescent="0.25">
      <c r="R2369" s="19"/>
      <c r="S2369"/>
    </row>
    <row r="2370" spans="18:19" x14ac:dyDescent="0.25">
      <c r="R2370" s="19"/>
      <c r="S2370"/>
    </row>
    <row r="2371" spans="18:19" x14ac:dyDescent="0.25">
      <c r="R2371" s="19"/>
      <c r="S2371"/>
    </row>
    <row r="2372" spans="18:19" x14ac:dyDescent="0.25">
      <c r="R2372" s="19"/>
      <c r="S2372"/>
    </row>
    <row r="2373" spans="18:19" x14ac:dyDescent="0.25">
      <c r="R2373" s="19"/>
      <c r="S2373"/>
    </row>
    <row r="2374" spans="18:19" x14ac:dyDescent="0.25">
      <c r="R2374" s="19"/>
      <c r="S2374"/>
    </row>
    <row r="2375" spans="18:19" x14ac:dyDescent="0.25">
      <c r="R2375" s="19"/>
      <c r="S2375"/>
    </row>
    <row r="2376" spans="18:19" x14ac:dyDescent="0.25">
      <c r="R2376" s="19"/>
      <c r="S2376"/>
    </row>
    <row r="2377" spans="18:19" x14ac:dyDescent="0.25">
      <c r="R2377" s="19"/>
      <c r="S2377"/>
    </row>
    <row r="2378" spans="18:19" x14ac:dyDescent="0.25">
      <c r="R2378" s="19"/>
      <c r="S2378"/>
    </row>
    <row r="2379" spans="18:19" x14ac:dyDescent="0.25">
      <c r="R2379" s="19"/>
      <c r="S2379"/>
    </row>
    <row r="2380" spans="18:19" x14ac:dyDescent="0.25">
      <c r="R2380" s="19"/>
      <c r="S2380"/>
    </row>
    <row r="2381" spans="18:19" x14ac:dyDescent="0.25">
      <c r="R2381" s="19"/>
      <c r="S2381"/>
    </row>
    <row r="2382" spans="18:19" x14ac:dyDescent="0.25">
      <c r="R2382" s="19"/>
      <c r="S2382"/>
    </row>
    <row r="2383" spans="18:19" x14ac:dyDescent="0.25">
      <c r="R2383" s="19"/>
      <c r="S2383"/>
    </row>
    <row r="2384" spans="18:19" x14ac:dyDescent="0.25">
      <c r="R2384" s="19"/>
      <c r="S2384"/>
    </row>
    <row r="2385" spans="18:19" x14ac:dyDescent="0.25">
      <c r="R2385" s="19"/>
      <c r="S2385"/>
    </row>
    <row r="2386" spans="18:19" x14ac:dyDescent="0.25">
      <c r="R2386" s="19"/>
      <c r="S2386"/>
    </row>
    <row r="2387" spans="18:19" x14ac:dyDescent="0.25">
      <c r="R2387" s="19"/>
      <c r="S2387"/>
    </row>
    <row r="2388" spans="18:19" x14ac:dyDescent="0.25">
      <c r="R2388" s="19"/>
      <c r="S2388"/>
    </row>
    <row r="2389" spans="18:19" x14ac:dyDescent="0.25">
      <c r="R2389" s="19"/>
      <c r="S2389"/>
    </row>
    <row r="2390" spans="18:19" x14ac:dyDescent="0.25">
      <c r="R2390" s="19"/>
      <c r="S2390"/>
    </row>
    <row r="2391" spans="18:19" x14ac:dyDescent="0.25">
      <c r="R2391" s="19"/>
      <c r="S2391"/>
    </row>
    <row r="2392" spans="18:19" x14ac:dyDescent="0.25">
      <c r="R2392" s="19"/>
      <c r="S2392"/>
    </row>
    <row r="2393" spans="18:19" x14ac:dyDescent="0.25">
      <c r="R2393" s="19"/>
      <c r="S2393"/>
    </row>
    <row r="2394" spans="18:19" x14ac:dyDescent="0.25">
      <c r="R2394" s="19"/>
      <c r="S2394"/>
    </row>
    <row r="2395" spans="18:19" x14ac:dyDescent="0.25">
      <c r="R2395" s="19"/>
      <c r="S2395"/>
    </row>
    <row r="2396" spans="18:19" x14ac:dyDescent="0.25">
      <c r="R2396" s="19"/>
      <c r="S2396"/>
    </row>
    <row r="2397" spans="18:19" x14ac:dyDescent="0.25">
      <c r="R2397" s="19"/>
      <c r="S2397"/>
    </row>
    <row r="2398" spans="18:19" x14ac:dyDescent="0.25">
      <c r="R2398" s="19"/>
      <c r="S2398"/>
    </row>
    <row r="2399" spans="18:19" x14ac:dyDescent="0.25">
      <c r="R2399" s="19"/>
      <c r="S2399"/>
    </row>
    <row r="2400" spans="18:19" x14ac:dyDescent="0.25">
      <c r="R2400" s="19"/>
      <c r="S2400"/>
    </row>
    <row r="2401" spans="18:19" x14ac:dyDescent="0.25">
      <c r="R2401" s="19"/>
      <c r="S2401"/>
    </row>
    <row r="2402" spans="18:19" x14ac:dyDescent="0.25">
      <c r="R2402" s="19"/>
      <c r="S2402"/>
    </row>
    <row r="2403" spans="18:19" x14ac:dyDescent="0.25">
      <c r="R2403" s="19"/>
      <c r="S2403"/>
    </row>
    <row r="2404" spans="18:19" x14ac:dyDescent="0.25">
      <c r="R2404" s="19"/>
      <c r="S2404"/>
    </row>
    <row r="2405" spans="18:19" x14ac:dyDescent="0.25">
      <c r="R2405" s="19"/>
      <c r="S2405"/>
    </row>
    <row r="2406" spans="18:19" x14ac:dyDescent="0.25">
      <c r="R2406" s="19"/>
      <c r="S2406"/>
    </row>
    <row r="2407" spans="18:19" x14ac:dyDescent="0.25">
      <c r="R2407" s="19"/>
      <c r="S2407"/>
    </row>
    <row r="2408" spans="18:19" x14ac:dyDescent="0.25">
      <c r="R2408" s="19"/>
      <c r="S2408"/>
    </row>
    <row r="2409" spans="18:19" x14ac:dyDescent="0.25">
      <c r="R2409" s="19"/>
      <c r="S2409"/>
    </row>
    <row r="2410" spans="18:19" x14ac:dyDescent="0.25">
      <c r="R2410" s="19"/>
      <c r="S2410"/>
    </row>
    <row r="2411" spans="18:19" x14ac:dyDescent="0.25">
      <c r="R2411" s="19"/>
      <c r="S2411"/>
    </row>
    <row r="2412" spans="18:19" x14ac:dyDescent="0.25">
      <c r="R2412" s="19"/>
      <c r="S2412"/>
    </row>
    <row r="2413" spans="18:19" x14ac:dyDescent="0.25">
      <c r="R2413" s="19"/>
      <c r="S2413"/>
    </row>
    <row r="2414" spans="18:19" x14ac:dyDescent="0.25">
      <c r="R2414" s="19"/>
      <c r="S2414"/>
    </row>
    <row r="2415" spans="18:19" x14ac:dyDescent="0.25">
      <c r="R2415" s="19"/>
      <c r="S2415"/>
    </row>
    <row r="2416" spans="18:19" x14ac:dyDescent="0.25">
      <c r="R2416" s="19"/>
      <c r="S2416"/>
    </row>
    <row r="2417" spans="18:19" x14ac:dyDescent="0.25">
      <c r="R2417" s="19"/>
      <c r="S2417"/>
    </row>
    <row r="2418" spans="18:19" x14ac:dyDescent="0.25">
      <c r="R2418" s="19"/>
      <c r="S2418"/>
    </row>
    <row r="2419" spans="18:19" x14ac:dyDescent="0.25">
      <c r="R2419" s="19"/>
      <c r="S2419"/>
    </row>
    <row r="2420" spans="18:19" x14ac:dyDescent="0.25">
      <c r="R2420" s="19"/>
      <c r="S2420"/>
    </row>
    <row r="2421" spans="18:19" x14ac:dyDescent="0.25">
      <c r="R2421" s="19"/>
      <c r="S2421"/>
    </row>
    <row r="2422" spans="18:19" x14ac:dyDescent="0.25">
      <c r="R2422" s="19"/>
      <c r="S2422"/>
    </row>
    <row r="2423" spans="18:19" x14ac:dyDescent="0.25">
      <c r="R2423" s="19"/>
      <c r="S2423"/>
    </row>
    <row r="2424" spans="18:19" x14ac:dyDescent="0.25">
      <c r="R2424" s="19"/>
      <c r="S2424"/>
    </row>
    <row r="2425" spans="18:19" x14ac:dyDescent="0.25">
      <c r="R2425" s="19"/>
      <c r="S2425"/>
    </row>
    <row r="2426" spans="18:19" x14ac:dyDescent="0.25">
      <c r="R2426" s="19"/>
      <c r="S2426"/>
    </row>
    <row r="2427" spans="18:19" x14ac:dyDescent="0.25">
      <c r="R2427" s="19"/>
      <c r="S2427"/>
    </row>
    <row r="2428" spans="18:19" x14ac:dyDescent="0.25">
      <c r="R2428" s="19"/>
      <c r="S2428"/>
    </row>
    <row r="2429" spans="18:19" x14ac:dyDescent="0.25">
      <c r="R2429" s="19"/>
      <c r="S2429"/>
    </row>
    <row r="2430" spans="18:19" x14ac:dyDescent="0.25">
      <c r="R2430" s="19"/>
      <c r="S2430"/>
    </row>
    <row r="2431" spans="18:19" x14ac:dyDescent="0.25">
      <c r="R2431" s="19"/>
      <c r="S2431"/>
    </row>
    <row r="2432" spans="18:19" x14ac:dyDescent="0.25">
      <c r="R2432" s="19"/>
      <c r="S2432"/>
    </row>
    <row r="2433" spans="18:19" x14ac:dyDescent="0.25">
      <c r="R2433" s="19"/>
      <c r="S2433"/>
    </row>
    <row r="2434" spans="18:19" x14ac:dyDescent="0.25">
      <c r="R2434" s="19"/>
      <c r="S2434"/>
    </row>
    <row r="2435" spans="18:19" x14ac:dyDescent="0.25">
      <c r="R2435" s="19"/>
      <c r="S2435"/>
    </row>
    <row r="2436" spans="18:19" x14ac:dyDescent="0.25">
      <c r="R2436" s="19"/>
      <c r="S2436"/>
    </row>
    <row r="2437" spans="18:19" x14ac:dyDescent="0.25">
      <c r="R2437" s="19"/>
      <c r="S2437"/>
    </row>
    <row r="2438" spans="18:19" x14ac:dyDescent="0.25">
      <c r="R2438" s="19"/>
      <c r="S2438"/>
    </row>
    <row r="2439" spans="18:19" x14ac:dyDescent="0.25">
      <c r="R2439" s="19"/>
      <c r="S2439"/>
    </row>
    <row r="2440" spans="18:19" x14ac:dyDescent="0.25">
      <c r="R2440" s="19"/>
      <c r="S2440"/>
    </row>
    <row r="2441" spans="18:19" x14ac:dyDescent="0.25">
      <c r="R2441" s="19"/>
      <c r="S2441"/>
    </row>
    <row r="2442" spans="18:19" x14ac:dyDescent="0.25">
      <c r="R2442" s="19"/>
      <c r="S2442"/>
    </row>
    <row r="2443" spans="18:19" x14ac:dyDescent="0.25">
      <c r="R2443" s="19"/>
      <c r="S2443"/>
    </row>
    <row r="2444" spans="18:19" x14ac:dyDescent="0.25">
      <c r="R2444" s="19"/>
      <c r="S2444"/>
    </row>
    <row r="2445" spans="18:19" x14ac:dyDescent="0.25">
      <c r="R2445" s="19"/>
      <c r="S2445"/>
    </row>
    <row r="2446" spans="18:19" x14ac:dyDescent="0.25">
      <c r="R2446" s="19"/>
      <c r="S2446"/>
    </row>
    <row r="2447" spans="18:19" x14ac:dyDescent="0.25">
      <c r="R2447" s="19"/>
      <c r="S2447"/>
    </row>
    <row r="2448" spans="18:19" x14ac:dyDescent="0.25">
      <c r="R2448" s="19"/>
      <c r="S2448"/>
    </row>
    <row r="2449" spans="18:19" x14ac:dyDescent="0.25">
      <c r="R2449" s="19"/>
      <c r="S2449"/>
    </row>
    <row r="2450" spans="18:19" x14ac:dyDescent="0.25">
      <c r="R2450" s="19"/>
      <c r="S2450"/>
    </row>
    <row r="2451" spans="18:19" x14ac:dyDescent="0.25">
      <c r="R2451" s="19"/>
      <c r="S2451"/>
    </row>
    <row r="2452" spans="18:19" x14ac:dyDescent="0.25">
      <c r="R2452" s="19"/>
      <c r="S2452"/>
    </row>
    <row r="2453" spans="18:19" x14ac:dyDescent="0.25">
      <c r="R2453" s="19"/>
      <c r="S2453"/>
    </row>
    <row r="2454" spans="18:19" x14ac:dyDescent="0.25">
      <c r="R2454" s="19"/>
      <c r="S2454"/>
    </row>
    <row r="2455" spans="18:19" x14ac:dyDescent="0.25">
      <c r="R2455" s="19"/>
      <c r="S2455"/>
    </row>
    <row r="2456" spans="18:19" x14ac:dyDescent="0.25">
      <c r="R2456" s="19"/>
      <c r="S2456"/>
    </row>
    <row r="2457" spans="18:19" x14ac:dyDescent="0.25">
      <c r="R2457" s="19"/>
      <c r="S2457"/>
    </row>
    <row r="2458" spans="18:19" x14ac:dyDescent="0.25">
      <c r="R2458" s="19"/>
      <c r="S2458"/>
    </row>
    <row r="2459" spans="18:19" x14ac:dyDescent="0.25">
      <c r="R2459" s="19"/>
      <c r="S2459"/>
    </row>
    <row r="2460" spans="18:19" x14ac:dyDescent="0.25">
      <c r="R2460" s="19"/>
      <c r="S2460"/>
    </row>
    <row r="2461" spans="18:19" x14ac:dyDescent="0.25">
      <c r="R2461" s="19"/>
      <c r="S2461"/>
    </row>
    <row r="2462" spans="18:19" x14ac:dyDescent="0.25">
      <c r="R2462" s="19"/>
      <c r="S2462"/>
    </row>
    <row r="2463" spans="18:19" x14ac:dyDescent="0.25">
      <c r="R2463" s="19"/>
      <c r="S2463"/>
    </row>
    <row r="2464" spans="18:19" x14ac:dyDescent="0.25">
      <c r="R2464" s="19"/>
      <c r="S2464"/>
    </row>
    <row r="2465" spans="18:19" x14ac:dyDescent="0.25">
      <c r="R2465" s="19"/>
      <c r="S2465"/>
    </row>
    <row r="2466" spans="18:19" x14ac:dyDescent="0.25">
      <c r="R2466" s="19"/>
      <c r="S2466"/>
    </row>
    <row r="2467" spans="18:19" x14ac:dyDescent="0.25">
      <c r="R2467" s="19"/>
      <c r="S2467"/>
    </row>
    <row r="2468" spans="18:19" x14ac:dyDescent="0.25">
      <c r="R2468" s="19"/>
      <c r="S2468"/>
    </row>
    <row r="2469" spans="18:19" x14ac:dyDescent="0.25">
      <c r="R2469" s="19"/>
      <c r="S2469"/>
    </row>
    <row r="2470" spans="18:19" x14ac:dyDescent="0.25">
      <c r="R2470" s="19"/>
      <c r="S2470"/>
    </row>
    <row r="2471" spans="18:19" x14ac:dyDescent="0.25">
      <c r="R2471" s="19"/>
      <c r="S2471"/>
    </row>
    <row r="2472" spans="18:19" x14ac:dyDescent="0.25">
      <c r="R2472" s="19"/>
      <c r="S2472"/>
    </row>
    <row r="2473" spans="18:19" x14ac:dyDescent="0.25">
      <c r="R2473" s="19"/>
      <c r="S2473"/>
    </row>
    <row r="2474" spans="18:19" x14ac:dyDescent="0.25">
      <c r="R2474" s="19"/>
      <c r="S2474"/>
    </row>
    <row r="2475" spans="18:19" x14ac:dyDescent="0.25">
      <c r="R2475" s="19"/>
      <c r="S2475"/>
    </row>
    <row r="2476" spans="18:19" x14ac:dyDescent="0.25">
      <c r="R2476" s="19"/>
      <c r="S2476"/>
    </row>
    <row r="2477" spans="18:19" x14ac:dyDescent="0.25">
      <c r="R2477" s="19"/>
      <c r="S2477"/>
    </row>
    <row r="2478" spans="18:19" x14ac:dyDescent="0.25">
      <c r="R2478" s="19"/>
      <c r="S2478"/>
    </row>
    <row r="2479" spans="18:19" x14ac:dyDescent="0.25">
      <c r="R2479" s="19"/>
      <c r="S2479"/>
    </row>
    <row r="2480" spans="18:19" x14ac:dyDescent="0.25">
      <c r="R2480" s="19"/>
      <c r="S2480"/>
    </row>
    <row r="2481" spans="18:19" x14ac:dyDescent="0.25">
      <c r="R2481" s="19"/>
      <c r="S2481"/>
    </row>
    <row r="2482" spans="18:19" x14ac:dyDescent="0.25">
      <c r="R2482" s="19"/>
      <c r="S2482"/>
    </row>
    <row r="2483" spans="18:19" x14ac:dyDescent="0.25">
      <c r="R2483" s="19"/>
      <c r="S2483"/>
    </row>
    <row r="2484" spans="18:19" x14ac:dyDescent="0.25">
      <c r="R2484" s="19"/>
      <c r="S2484"/>
    </row>
    <row r="2485" spans="18:19" x14ac:dyDescent="0.25">
      <c r="R2485" s="19"/>
      <c r="S2485"/>
    </row>
    <row r="2486" spans="18:19" x14ac:dyDescent="0.25">
      <c r="R2486" s="19"/>
      <c r="S2486"/>
    </row>
    <row r="2487" spans="18:19" x14ac:dyDescent="0.25">
      <c r="R2487" s="19"/>
      <c r="S2487"/>
    </row>
    <row r="2488" spans="18:19" x14ac:dyDescent="0.25">
      <c r="R2488" s="19"/>
      <c r="S2488"/>
    </row>
    <row r="2489" spans="18:19" x14ac:dyDescent="0.25">
      <c r="R2489" s="19"/>
      <c r="S2489"/>
    </row>
    <row r="2490" spans="18:19" x14ac:dyDescent="0.25">
      <c r="R2490" s="19"/>
      <c r="S2490"/>
    </row>
    <row r="2491" spans="18:19" x14ac:dyDescent="0.25">
      <c r="R2491" s="19"/>
      <c r="S2491"/>
    </row>
    <row r="2492" spans="18:19" x14ac:dyDescent="0.25">
      <c r="R2492" s="19"/>
      <c r="S2492"/>
    </row>
    <row r="2493" spans="18:19" x14ac:dyDescent="0.25">
      <c r="R2493" s="19"/>
      <c r="S2493"/>
    </row>
    <row r="2494" spans="18:19" x14ac:dyDescent="0.25">
      <c r="R2494" s="19"/>
      <c r="S2494"/>
    </row>
    <row r="2495" spans="18:19" x14ac:dyDescent="0.25">
      <c r="R2495" s="19"/>
      <c r="S2495"/>
    </row>
    <row r="2496" spans="18:19" x14ac:dyDescent="0.25">
      <c r="R2496" s="19"/>
      <c r="S2496"/>
    </row>
    <row r="2497" spans="18:19" x14ac:dyDescent="0.25">
      <c r="R2497" s="19"/>
      <c r="S2497"/>
    </row>
    <row r="2498" spans="18:19" x14ac:dyDescent="0.25">
      <c r="R2498" s="19"/>
      <c r="S2498"/>
    </row>
    <row r="2499" spans="18:19" x14ac:dyDescent="0.25">
      <c r="R2499" s="19"/>
      <c r="S2499"/>
    </row>
    <row r="2500" spans="18:19" x14ac:dyDescent="0.25">
      <c r="R2500" s="19"/>
      <c r="S2500"/>
    </row>
    <row r="2501" spans="18:19" x14ac:dyDescent="0.25">
      <c r="R2501" s="19"/>
      <c r="S2501"/>
    </row>
    <row r="2502" spans="18:19" x14ac:dyDescent="0.25">
      <c r="R2502" s="19"/>
      <c r="S2502"/>
    </row>
    <row r="2503" spans="18:19" x14ac:dyDescent="0.25">
      <c r="R2503" s="19"/>
      <c r="S2503"/>
    </row>
    <row r="2504" spans="18:19" x14ac:dyDescent="0.25">
      <c r="R2504" s="19"/>
      <c r="S2504"/>
    </row>
    <row r="2505" spans="18:19" x14ac:dyDescent="0.25">
      <c r="R2505" s="19"/>
      <c r="S2505"/>
    </row>
    <row r="2506" spans="18:19" x14ac:dyDescent="0.25">
      <c r="R2506" s="19"/>
      <c r="S2506"/>
    </row>
    <row r="2507" spans="18:19" x14ac:dyDescent="0.25">
      <c r="R2507" s="19"/>
      <c r="S2507"/>
    </row>
    <row r="2508" spans="18:19" x14ac:dyDescent="0.25">
      <c r="R2508" s="19"/>
      <c r="S2508"/>
    </row>
    <row r="2509" spans="18:19" x14ac:dyDescent="0.25">
      <c r="R2509" s="19"/>
      <c r="S2509"/>
    </row>
    <row r="2510" spans="18:19" x14ac:dyDescent="0.25">
      <c r="R2510" s="19"/>
      <c r="S2510"/>
    </row>
    <row r="2511" spans="18:19" x14ac:dyDescent="0.25">
      <c r="R2511" s="19"/>
      <c r="S2511"/>
    </row>
    <row r="2512" spans="18:19" x14ac:dyDescent="0.25">
      <c r="R2512" s="19"/>
      <c r="S2512"/>
    </row>
    <row r="2513" spans="18:19" x14ac:dyDescent="0.25">
      <c r="R2513" s="19"/>
      <c r="S2513"/>
    </row>
    <row r="2514" spans="18:19" x14ac:dyDescent="0.25">
      <c r="R2514" s="19"/>
      <c r="S2514"/>
    </row>
    <row r="2515" spans="18:19" x14ac:dyDescent="0.25">
      <c r="R2515" s="19"/>
      <c r="S2515"/>
    </row>
    <row r="2516" spans="18:19" x14ac:dyDescent="0.25">
      <c r="R2516" s="19"/>
      <c r="S2516"/>
    </row>
    <row r="2517" spans="18:19" x14ac:dyDescent="0.25">
      <c r="R2517" s="19"/>
      <c r="S2517"/>
    </row>
    <row r="2518" spans="18:19" x14ac:dyDescent="0.25">
      <c r="R2518" s="19"/>
      <c r="S2518"/>
    </row>
    <row r="2519" spans="18:19" x14ac:dyDescent="0.25">
      <c r="R2519" s="19"/>
      <c r="S2519"/>
    </row>
    <row r="2520" spans="18:19" x14ac:dyDescent="0.25">
      <c r="R2520" s="19"/>
      <c r="S2520"/>
    </row>
    <row r="2521" spans="18:19" x14ac:dyDescent="0.25">
      <c r="R2521" s="19"/>
      <c r="S2521"/>
    </row>
    <row r="2522" spans="18:19" x14ac:dyDescent="0.25">
      <c r="R2522" s="19"/>
      <c r="S2522"/>
    </row>
    <row r="2523" spans="18:19" x14ac:dyDescent="0.25">
      <c r="R2523" s="19"/>
      <c r="S2523"/>
    </row>
    <row r="2524" spans="18:19" x14ac:dyDescent="0.25">
      <c r="R2524" s="19"/>
      <c r="S2524"/>
    </row>
    <row r="2525" spans="18:19" x14ac:dyDescent="0.25">
      <c r="R2525" s="19"/>
      <c r="S2525"/>
    </row>
    <row r="2526" spans="18:19" x14ac:dyDescent="0.25">
      <c r="R2526" s="19"/>
      <c r="S2526"/>
    </row>
    <row r="2527" spans="18:19" x14ac:dyDescent="0.25">
      <c r="R2527" s="19"/>
      <c r="S2527"/>
    </row>
    <row r="2528" spans="18:19" x14ac:dyDescent="0.25">
      <c r="R2528" s="19"/>
      <c r="S2528"/>
    </row>
    <row r="2529" spans="18:19" x14ac:dyDescent="0.25">
      <c r="R2529" s="19"/>
      <c r="S2529"/>
    </row>
    <row r="2530" spans="18:19" x14ac:dyDescent="0.25">
      <c r="R2530" s="19"/>
      <c r="S2530"/>
    </row>
    <row r="2531" spans="18:19" x14ac:dyDescent="0.25">
      <c r="R2531" s="19"/>
      <c r="S2531"/>
    </row>
    <row r="2532" spans="18:19" x14ac:dyDescent="0.25">
      <c r="R2532" s="19"/>
      <c r="S2532"/>
    </row>
    <row r="2533" spans="18:19" x14ac:dyDescent="0.25">
      <c r="R2533" s="19"/>
      <c r="S2533"/>
    </row>
    <row r="2534" spans="18:19" x14ac:dyDescent="0.25">
      <c r="R2534" s="19"/>
      <c r="S2534"/>
    </row>
    <row r="2535" spans="18:19" x14ac:dyDescent="0.25">
      <c r="R2535" s="19"/>
      <c r="S2535"/>
    </row>
    <row r="2536" spans="18:19" x14ac:dyDescent="0.25">
      <c r="R2536" s="19"/>
      <c r="S2536"/>
    </row>
    <row r="2537" spans="18:19" x14ac:dyDescent="0.25">
      <c r="R2537" s="19"/>
      <c r="S2537"/>
    </row>
    <row r="2538" spans="18:19" x14ac:dyDescent="0.25">
      <c r="R2538" s="19"/>
      <c r="S2538"/>
    </row>
    <row r="2539" spans="18:19" x14ac:dyDescent="0.25">
      <c r="R2539" s="19"/>
      <c r="S2539"/>
    </row>
    <row r="2540" spans="18:19" x14ac:dyDescent="0.25">
      <c r="R2540" s="19"/>
      <c r="S2540"/>
    </row>
    <row r="2541" spans="18:19" x14ac:dyDescent="0.25">
      <c r="R2541" s="19"/>
      <c r="S2541"/>
    </row>
    <row r="2542" spans="18:19" x14ac:dyDescent="0.25">
      <c r="R2542" s="19"/>
      <c r="S2542"/>
    </row>
    <row r="2543" spans="18:19" x14ac:dyDescent="0.25">
      <c r="R2543" s="19"/>
      <c r="S2543"/>
    </row>
    <row r="2544" spans="18:19" x14ac:dyDescent="0.25">
      <c r="R2544" s="19"/>
      <c r="S2544"/>
    </row>
    <row r="2545" spans="18:19" x14ac:dyDescent="0.25">
      <c r="R2545" s="19"/>
      <c r="S2545"/>
    </row>
    <row r="2546" spans="18:19" x14ac:dyDescent="0.25">
      <c r="R2546" s="19"/>
      <c r="S2546"/>
    </row>
    <row r="2547" spans="18:19" x14ac:dyDescent="0.25">
      <c r="R2547" s="19"/>
      <c r="S2547"/>
    </row>
    <row r="2548" spans="18:19" x14ac:dyDescent="0.25">
      <c r="R2548" s="19"/>
      <c r="S2548"/>
    </row>
    <row r="2549" spans="18:19" x14ac:dyDescent="0.25">
      <c r="R2549" s="19"/>
      <c r="S2549"/>
    </row>
    <row r="2550" spans="18:19" x14ac:dyDescent="0.25">
      <c r="R2550" s="19"/>
      <c r="S2550"/>
    </row>
    <row r="2551" spans="18:19" x14ac:dyDescent="0.25">
      <c r="R2551" s="19"/>
      <c r="S2551"/>
    </row>
    <row r="2552" spans="18:19" x14ac:dyDescent="0.25">
      <c r="R2552" s="19"/>
      <c r="S2552"/>
    </row>
    <row r="2553" spans="18:19" x14ac:dyDescent="0.25">
      <c r="R2553" s="19"/>
      <c r="S2553"/>
    </row>
    <row r="2554" spans="18:19" x14ac:dyDescent="0.25">
      <c r="R2554" s="19"/>
      <c r="S2554"/>
    </row>
    <row r="2555" spans="18:19" x14ac:dyDescent="0.25">
      <c r="R2555" s="19"/>
      <c r="S2555"/>
    </row>
    <row r="2556" spans="18:19" x14ac:dyDescent="0.25">
      <c r="R2556" s="19"/>
      <c r="S2556"/>
    </row>
    <row r="2557" spans="18:19" x14ac:dyDescent="0.25">
      <c r="R2557" s="19"/>
      <c r="S2557"/>
    </row>
    <row r="2558" spans="18:19" x14ac:dyDescent="0.25">
      <c r="R2558" s="19"/>
      <c r="S2558"/>
    </row>
    <row r="2559" spans="18:19" x14ac:dyDescent="0.25">
      <c r="R2559" s="19"/>
      <c r="S2559"/>
    </row>
    <row r="2560" spans="18:19" x14ac:dyDescent="0.25">
      <c r="R2560" s="19"/>
      <c r="S2560"/>
    </row>
    <row r="2561" spans="18:19" x14ac:dyDescent="0.25">
      <c r="R2561" s="19"/>
      <c r="S2561"/>
    </row>
    <row r="2562" spans="18:19" x14ac:dyDescent="0.25">
      <c r="R2562" s="19"/>
      <c r="S2562"/>
    </row>
    <row r="2563" spans="18:19" x14ac:dyDescent="0.25">
      <c r="R2563" s="19"/>
      <c r="S2563"/>
    </row>
    <row r="2564" spans="18:19" x14ac:dyDescent="0.25">
      <c r="R2564" s="19"/>
      <c r="S2564"/>
    </row>
    <row r="2565" spans="18:19" x14ac:dyDescent="0.25">
      <c r="R2565" s="19"/>
      <c r="S2565"/>
    </row>
    <row r="2566" spans="18:19" x14ac:dyDescent="0.25">
      <c r="R2566" s="19"/>
      <c r="S2566"/>
    </row>
    <row r="2567" spans="18:19" x14ac:dyDescent="0.25">
      <c r="R2567" s="19"/>
      <c r="S2567"/>
    </row>
    <row r="2568" spans="18:19" x14ac:dyDescent="0.25">
      <c r="R2568" s="19"/>
      <c r="S2568"/>
    </row>
    <row r="2569" spans="18:19" x14ac:dyDescent="0.25">
      <c r="R2569" s="19"/>
      <c r="S2569"/>
    </row>
    <row r="2570" spans="18:19" x14ac:dyDescent="0.25">
      <c r="R2570" s="19"/>
      <c r="S2570"/>
    </row>
    <row r="2571" spans="18:19" x14ac:dyDescent="0.25">
      <c r="R2571" s="19"/>
      <c r="S2571"/>
    </row>
    <row r="2572" spans="18:19" x14ac:dyDescent="0.25">
      <c r="R2572" s="19"/>
      <c r="S2572"/>
    </row>
    <row r="2573" spans="18:19" x14ac:dyDescent="0.25">
      <c r="R2573" s="19"/>
      <c r="S2573"/>
    </row>
    <row r="2574" spans="18:19" x14ac:dyDescent="0.25">
      <c r="R2574" s="19"/>
      <c r="S2574"/>
    </row>
    <row r="2575" spans="18:19" x14ac:dyDescent="0.25">
      <c r="R2575" s="19"/>
      <c r="S2575"/>
    </row>
    <row r="2576" spans="18:19" x14ac:dyDescent="0.25">
      <c r="R2576" s="19"/>
      <c r="S2576"/>
    </row>
    <row r="2577" spans="18:19" x14ac:dyDescent="0.25">
      <c r="R2577" s="19"/>
      <c r="S2577"/>
    </row>
    <row r="2578" spans="18:19" x14ac:dyDescent="0.25">
      <c r="R2578" s="19"/>
      <c r="S2578"/>
    </row>
    <row r="2579" spans="18:19" x14ac:dyDescent="0.25">
      <c r="R2579" s="19"/>
      <c r="S2579"/>
    </row>
    <row r="2580" spans="18:19" x14ac:dyDescent="0.25">
      <c r="R2580" s="19"/>
      <c r="S2580"/>
    </row>
    <row r="2581" spans="18:19" x14ac:dyDescent="0.25">
      <c r="R2581" s="19"/>
      <c r="S2581"/>
    </row>
    <row r="2582" spans="18:19" x14ac:dyDescent="0.25">
      <c r="R2582" s="19"/>
      <c r="S2582"/>
    </row>
    <row r="2583" spans="18:19" x14ac:dyDescent="0.25">
      <c r="R2583" s="19"/>
      <c r="S2583"/>
    </row>
    <row r="2584" spans="18:19" x14ac:dyDescent="0.25">
      <c r="R2584" s="19"/>
      <c r="S2584"/>
    </row>
    <row r="2585" spans="18:19" x14ac:dyDescent="0.25">
      <c r="R2585" s="19"/>
      <c r="S2585"/>
    </row>
    <row r="2586" spans="18:19" x14ac:dyDescent="0.25">
      <c r="R2586" s="19"/>
      <c r="S2586"/>
    </row>
    <row r="2587" spans="18:19" x14ac:dyDescent="0.25">
      <c r="R2587" s="19"/>
      <c r="S2587"/>
    </row>
    <row r="2588" spans="18:19" x14ac:dyDescent="0.25">
      <c r="R2588" s="19"/>
      <c r="S2588"/>
    </row>
    <row r="2589" spans="18:19" x14ac:dyDescent="0.25">
      <c r="R2589" s="19"/>
      <c r="S2589"/>
    </row>
    <row r="2590" spans="18:19" x14ac:dyDescent="0.25">
      <c r="R2590" s="19"/>
      <c r="S2590"/>
    </row>
    <row r="2591" spans="18:19" x14ac:dyDescent="0.25">
      <c r="R2591" s="19"/>
      <c r="S2591"/>
    </row>
    <row r="2592" spans="18:19" x14ac:dyDescent="0.25">
      <c r="R2592" s="19"/>
      <c r="S2592"/>
    </row>
    <row r="2593" spans="18:19" x14ac:dyDescent="0.25">
      <c r="R2593" s="19"/>
      <c r="S2593"/>
    </row>
    <row r="2594" spans="18:19" x14ac:dyDescent="0.25">
      <c r="R2594" s="19"/>
      <c r="S2594"/>
    </row>
    <row r="2595" spans="18:19" x14ac:dyDescent="0.25">
      <c r="R2595" s="19"/>
      <c r="S2595"/>
    </row>
    <row r="2596" spans="18:19" x14ac:dyDescent="0.25">
      <c r="R2596" s="19"/>
      <c r="S2596"/>
    </row>
    <row r="2597" spans="18:19" x14ac:dyDescent="0.25">
      <c r="R2597" s="19"/>
      <c r="S2597"/>
    </row>
    <row r="2598" spans="18:19" x14ac:dyDescent="0.25">
      <c r="R2598" s="19"/>
      <c r="S2598"/>
    </row>
    <row r="2599" spans="18:19" x14ac:dyDescent="0.25">
      <c r="R2599" s="19"/>
      <c r="S2599"/>
    </row>
    <row r="2600" spans="18:19" x14ac:dyDescent="0.25">
      <c r="R2600" s="19"/>
      <c r="S2600"/>
    </row>
    <row r="2601" spans="18:19" x14ac:dyDescent="0.25">
      <c r="R2601" s="19"/>
      <c r="S2601"/>
    </row>
    <row r="2602" spans="18:19" x14ac:dyDescent="0.25">
      <c r="R2602" s="19"/>
      <c r="S2602"/>
    </row>
    <row r="2603" spans="18:19" x14ac:dyDescent="0.25">
      <c r="R2603" s="19"/>
      <c r="S2603"/>
    </row>
    <row r="2604" spans="18:19" x14ac:dyDescent="0.25">
      <c r="R2604" s="19"/>
      <c r="S2604"/>
    </row>
    <row r="2605" spans="18:19" x14ac:dyDescent="0.25">
      <c r="R2605" s="19"/>
      <c r="S2605"/>
    </row>
    <row r="2606" spans="18:19" x14ac:dyDescent="0.25">
      <c r="R2606" s="19"/>
      <c r="S2606"/>
    </row>
    <row r="2607" spans="18:19" x14ac:dyDescent="0.25">
      <c r="R2607" s="19"/>
      <c r="S2607"/>
    </row>
    <row r="2608" spans="18:19" x14ac:dyDescent="0.25">
      <c r="R2608" s="19"/>
      <c r="S2608"/>
    </row>
    <row r="2609" spans="18:19" x14ac:dyDescent="0.25">
      <c r="R2609" s="19"/>
      <c r="S2609"/>
    </row>
    <row r="2610" spans="18:19" x14ac:dyDescent="0.25">
      <c r="R2610" s="19"/>
      <c r="S2610"/>
    </row>
    <row r="2611" spans="18:19" x14ac:dyDescent="0.25">
      <c r="R2611" s="19"/>
      <c r="S2611"/>
    </row>
    <row r="2612" spans="18:19" x14ac:dyDescent="0.25">
      <c r="R2612" s="19"/>
      <c r="S2612"/>
    </row>
    <row r="2613" spans="18:19" x14ac:dyDescent="0.25">
      <c r="R2613" s="19"/>
      <c r="S2613"/>
    </row>
    <row r="2614" spans="18:19" x14ac:dyDescent="0.25">
      <c r="R2614" s="19"/>
      <c r="S2614"/>
    </row>
    <row r="2615" spans="18:19" x14ac:dyDescent="0.25">
      <c r="R2615" s="19"/>
      <c r="S2615"/>
    </row>
    <row r="2616" spans="18:19" x14ac:dyDescent="0.25">
      <c r="R2616" s="19"/>
      <c r="S2616"/>
    </row>
    <row r="2617" spans="18:19" x14ac:dyDescent="0.25">
      <c r="R2617" s="19"/>
      <c r="S2617"/>
    </row>
    <row r="2618" spans="18:19" x14ac:dyDescent="0.25">
      <c r="R2618" s="19"/>
      <c r="S2618"/>
    </row>
    <row r="2619" spans="18:19" x14ac:dyDescent="0.25">
      <c r="R2619" s="19"/>
      <c r="S2619"/>
    </row>
    <row r="2620" spans="18:19" x14ac:dyDescent="0.25">
      <c r="R2620" s="19"/>
      <c r="S2620"/>
    </row>
    <row r="2621" spans="18:19" x14ac:dyDescent="0.25">
      <c r="R2621" s="19"/>
      <c r="S2621"/>
    </row>
    <row r="2622" spans="18:19" x14ac:dyDescent="0.25">
      <c r="R2622" s="19"/>
      <c r="S2622"/>
    </row>
    <row r="2623" spans="18:19" x14ac:dyDescent="0.25">
      <c r="R2623" s="19"/>
      <c r="S2623"/>
    </row>
    <row r="2624" spans="18:19" x14ac:dyDescent="0.25">
      <c r="R2624" s="19"/>
      <c r="S2624"/>
    </row>
    <row r="2625" spans="18:19" x14ac:dyDescent="0.25">
      <c r="R2625" s="19"/>
      <c r="S2625"/>
    </row>
    <row r="2626" spans="18:19" x14ac:dyDescent="0.25">
      <c r="R2626" s="19"/>
      <c r="S2626"/>
    </row>
    <row r="2627" spans="18:19" x14ac:dyDescent="0.25">
      <c r="R2627" s="19"/>
      <c r="S2627"/>
    </row>
    <row r="2628" spans="18:19" x14ac:dyDescent="0.25">
      <c r="R2628" s="19"/>
      <c r="S2628"/>
    </row>
    <row r="2629" spans="18:19" x14ac:dyDescent="0.25">
      <c r="R2629" s="19"/>
      <c r="S2629"/>
    </row>
    <row r="2630" spans="18:19" x14ac:dyDescent="0.25">
      <c r="R2630" s="19"/>
      <c r="S2630"/>
    </row>
    <row r="2631" spans="18:19" x14ac:dyDescent="0.25">
      <c r="R2631" s="19"/>
      <c r="S2631"/>
    </row>
    <row r="2632" spans="18:19" x14ac:dyDescent="0.25">
      <c r="R2632" s="19"/>
      <c r="S2632"/>
    </row>
    <row r="2633" spans="18:19" x14ac:dyDescent="0.25">
      <c r="R2633" s="19"/>
      <c r="S2633"/>
    </row>
    <row r="2634" spans="18:19" x14ac:dyDescent="0.25">
      <c r="R2634" s="19"/>
      <c r="S2634"/>
    </row>
    <row r="2635" spans="18:19" x14ac:dyDescent="0.25">
      <c r="R2635" s="19"/>
      <c r="S2635"/>
    </row>
    <row r="2636" spans="18:19" x14ac:dyDescent="0.25">
      <c r="R2636" s="19"/>
      <c r="S2636"/>
    </row>
    <row r="2637" spans="18:19" x14ac:dyDescent="0.25">
      <c r="R2637" s="19"/>
      <c r="S2637"/>
    </row>
    <row r="2638" spans="18:19" x14ac:dyDescent="0.25">
      <c r="R2638" s="19"/>
      <c r="S2638"/>
    </row>
    <row r="2639" spans="18:19" x14ac:dyDescent="0.25">
      <c r="R2639" s="19"/>
      <c r="S2639"/>
    </row>
    <row r="2640" spans="18:19" x14ac:dyDescent="0.25">
      <c r="R2640" s="19"/>
      <c r="S2640"/>
    </row>
    <row r="2641" spans="18:19" x14ac:dyDescent="0.25">
      <c r="R2641" s="19"/>
      <c r="S2641"/>
    </row>
    <row r="2642" spans="18:19" x14ac:dyDescent="0.25">
      <c r="R2642" s="19"/>
      <c r="S2642"/>
    </row>
    <row r="2643" spans="18:19" x14ac:dyDescent="0.25">
      <c r="R2643" s="19"/>
      <c r="S2643"/>
    </row>
    <row r="2644" spans="18:19" x14ac:dyDescent="0.25">
      <c r="R2644" s="19"/>
      <c r="S2644"/>
    </row>
    <row r="2645" spans="18:19" x14ac:dyDescent="0.25">
      <c r="R2645" s="19"/>
      <c r="S2645"/>
    </row>
    <row r="2646" spans="18:19" x14ac:dyDescent="0.25">
      <c r="R2646" s="19"/>
      <c r="S2646"/>
    </row>
    <row r="2647" spans="18:19" x14ac:dyDescent="0.25">
      <c r="R2647" s="19"/>
      <c r="S2647"/>
    </row>
    <row r="2648" spans="18:19" x14ac:dyDescent="0.25">
      <c r="R2648" s="19"/>
      <c r="S2648"/>
    </row>
    <row r="2649" spans="18:19" x14ac:dyDescent="0.25">
      <c r="R2649" s="19"/>
      <c r="S2649"/>
    </row>
    <row r="2650" spans="18:19" x14ac:dyDescent="0.25">
      <c r="R2650" s="19"/>
      <c r="S2650"/>
    </row>
    <row r="2651" spans="18:19" x14ac:dyDescent="0.25">
      <c r="R2651" s="19"/>
      <c r="S2651"/>
    </row>
    <row r="2652" spans="18:19" x14ac:dyDescent="0.25">
      <c r="R2652" s="19"/>
      <c r="S2652"/>
    </row>
    <row r="2653" spans="18:19" x14ac:dyDescent="0.25">
      <c r="R2653" s="19"/>
      <c r="S2653"/>
    </row>
    <row r="2654" spans="18:19" x14ac:dyDescent="0.25">
      <c r="R2654" s="19"/>
      <c r="S2654"/>
    </row>
    <row r="2655" spans="18:19" x14ac:dyDescent="0.25">
      <c r="R2655" s="19"/>
      <c r="S2655"/>
    </row>
    <row r="2656" spans="18:19" x14ac:dyDescent="0.25">
      <c r="R2656" s="19"/>
      <c r="S2656"/>
    </row>
    <row r="2657" spans="18:19" x14ac:dyDescent="0.25">
      <c r="R2657" s="19"/>
      <c r="S2657"/>
    </row>
    <row r="2658" spans="18:19" x14ac:dyDescent="0.25">
      <c r="R2658" s="19"/>
      <c r="S2658"/>
    </row>
    <row r="2659" spans="18:19" x14ac:dyDescent="0.25">
      <c r="R2659" s="19"/>
      <c r="S2659"/>
    </row>
    <row r="2660" spans="18:19" x14ac:dyDescent="0.25">
      <c r="R2660" s="19"/>
      <c r="S2660"/>
    </row>
    <row r="2661" spans="18:19" x14ac:dyDescent="0.25">
      <c r="R2661" s="19"/>
      <c r="S2661"/>
    </row>
    <row r="2662" spans="18:19" x14ac:dyDescent="0.25">
      <c r="R2662" s="19"/>
      <c r="S2662"/>
    </row>
    <row r="2663" spans="18:19" x14ac:dyDescent="0.25">
      <c r="R2663" s="19"/>
      <c r="S2663"/>
    </row>
    <row r="2664" spans="18:19" x14ac:dyDescent="0.25">
      <c r="R2664" s="19"/>
      <c r="S2664"/>
    </row>
    <row r="2665" spans="18:19" x14ac:dyDescent="0.25">
      <c r="R2665" s="19"/>
      <c r="S2665"/>
    </row>
    <row r="2666" spans="18:19" x14ac:dyDescent="0.25">
      <c r="R2666" s="19"/>
      <c r="S2666"/>
    </row>
    <row r="2667" spans="18:19" x14ac:dyDescent="0.25">
      <c r="R2667" s="19"/>
      <c r="S2667"/>
    </row>
    <row r="2668" spans="18:19" x14ac:dyDescent="0.25">
      <c r="R2668" s="19"/>
      <c r="S2668"/>
    </row>
    <row r="2669" spans="18:19" x14ac:dyDescent="0.25">
      <c r="R2669" s="19"/>
      <c r="S2669"/>
    </row>
    <row r="2670" spans="18:19" x14ac:dyDescent="0.25">
      <c r="R2670" s="19"/>
      <c r="S2670"/>
    </row>
    <row r="2671" spans="18:19" x14ac:dyDescent="0.25">
      <c r="R2671" s="19"/>
      <c r="S2671"/>
    </row>
    <row r="2672" spans="18:19" x14ac:dyDescent="0.25">
      <c r="R2672" s="19"/>
      <c r="S2672"/>
    </row>
    <row r="2673" spans="18:19" x14ac:dyDescent="0.25">
      <c r="R2673" s="19"/>
      <c r="S2673"/>
    </row>
    <row r="2674" spans="18:19" x14ac:dyDescent="0.25">
      <c r="R2674" s="19"/>
      <c r="S2674"/>
    </row>
    <row r="2675" spans="18:19" x14ac:dyDescent="0.25">
      <c r="R2675" s="19"/>
      <c r="S2675"/>
    </row>
    <row r="2676" spans="18:19" x14ac:dyDescent="0.25">
      <c r="R2676" s="19"/>
      <c r="S2676"/>
    </row>
    <row r="2677" spans="18:19" x14ac:dyDescent="0.25">
      <c r="R2677" s="19"/>
      <c r="S2677"/>
    </row>
    <row r="2678" spans="18:19" x14ac:dyDescent="0.25">
      <c r="R2678" s="19"/>
      <c r="S2678"/>
    </row>
    <row r="2679" spans="18:19" x14ac:dyDescent="0.25">
      <c r="R2679" s="19"/>
      <c r="S2679"/>
    </row>
    <row r="2680" spans="18:19" x14ac:dyDescent="0.25">
      <c r="R2680" s="19"/>
      <c r="S2680"/>
    </row>
    <row r="2681" spans="18:19" x14ac:dyDescent="0.25">
      <c r="R2681" s="19"/>
      <c r="S2681"/>
    </row>
    <row r="2682" spans="18:19" x14ac:dyDescent="0.25">
      <c r="R2682" s="19"/>
      <c r="S2682"/>
    </row>
    <row r="2683" spans="18:19" x14ac:dyDescent="0.25">
      <c r="R2683" s="19"/>
      <c r="S2683"/>
    </row>
    <row r="2684" spans="18:19" x14ac:dyDescent="0.25">
      <c r="R2684" s="19"/>
      <c r="S2684"/>
    </row>
    <row r="2685" spans="18:19" x14ac:dyDescent="0.25">
      <c r="R2685" s="19"/>
      <c r="S2685"/>
    </row>
    <row r="2686" spans="18:19" x14ac:dyDescent="0.25">
      <c r="R2686" s="19"/>
      <c r="S2686"/>
    </row>
    <row r="2687" spans="18:19" x14ac:dyDescent="0.25">
      <c r="R2687" s="19"/>
      <c r="S2687"/>
    </row>
    <row r="2688" spans="18:19" x14ac:dyDescent="0.25">
      <c r="R2688" s="19"/>
      <c r="S2688"/>
    </row>
    <row r="2689" spans="18:19" x14ac:dyDescent="0.25">
      <c r="R2689" s="19"/>
      <c r="S2689"/>
    </row>
    <row r="2690" spans="18:19" x14ac:dyDescent="0.25">
      <c r="R2690" s="19"/>
      <c r="S2690"/>
    </row>
    <row r="2691" spans="18:19" x14ac:dyDescent="0.25">
      <c r="R2691" s="19"/>
      <c r="S2691"/>
    </row>
    <row r="2692" spans="18:19" x14ac:dyDescent="0.25">
      <c r="R2692" s="19"/>
      <c r="S2692"/>
    </row>
    <row r="2693" spans="18:19" x14ac:dyDescent="0.25">
      <c r="R2693" s="19"/>
      <c r="S2693"/>
    </row>
    <row r="2694" spans="18:19" x14ac:dyDescent="0.25">
      <c r="R2694" s="19"/>
      <c r="S2694"/>
    </row>
    <row r="2695" spans="18:19" x14ac:dyDescent="0.25">
      <c r="R2695" s="19"/>
      <c r="S2695"/>
    </row>
    <row r="2696" spans="18:19" x14ac:dyDescent="0.25">
      <c r="R2696" s="19"/>
      <c r="S2696"/>
    </row>
    <row r="2697" spans="18:19" x14ac:dyDescent="0.25">
      <c r="R2697" s="19"/>
      <c r="S2697"/>
    </row>
    <row r="2698" spans="18:19" x14ac:dyDescent="0.25">
      <c r="R2698" s="19"/>
      <c r="S2698"/>
    </row>
    <row r="2699" spans="18:19" x14ac:dyDescent="0.25">
      <c r="R2699" s="19"/>
      <c r="S2699"/>
    </row>
    <row r="2700" spans="18:19" x14ac:dyDescent="0.25">
      <c r="R2700" s="19"/>
      <c r="S2700"/>
    </row>
    <row r="2701" spans="18:19" x14ac:dyDescent="0.25">
      <c r="R2701" s="19"/>
      <c r="S2701"/>
    </row>
    <row r="2702" spans="18:19" x14ac:dyDescent="0.25">
      <c r="R2702" s="19"/>
      <c r="S2702"/>
    </row>
    <row r="2703" spans="18:19" x14ac:dyDescent="0.25">
      <c r="R2703" s="19"/>
      <c r="S2703"/>
    </row>
    <row r="2704" spans="18:19" x14ac:dyDescent="0.25">
      <c r="R2704" s="19"/>
      <c r="S2704"/>
    </row>
    <row r="2705" spans="18:19" x14ac:dyDescent="0.25">
      <c r="R2705" s="19"/>
      <c r="S2705"/>
    </row>
    <row r="2706" spans="18:19" x14ac:dyDescent="0.25">
      <c r="R2706" s="19"/>
      <c r="S2706"/>
    </row>
    <row r="2707" spans="18:19" x14ac:dyDescent="0.25">
      <c r="R2707" s="19"/>
      <c r="S2707"/>
    </row>
    <row r="2708" spans="18:19" x14ac:dyDescent="0.25">
      <c r="R2708" s="19"/>
      <c r="S2708"/>
    </row>
    <row r="2709" spans="18:19" x14ac:dyDescent="0.25">
      <c r="R2709" s="19"/>
      <c r="S2709"/>
    </row>
    <row r="2710" spans="18:19" x14ac:dyDescent="0.25">
      <c r="R2710" s="19"/>
      <c r="S2710"/>
    </row>
    <row r="2711" spans="18:19" x14ac:dyDescent="0.25">
      <c r="R2711" s="19"/>
      <c r="S2711"/>
    </row>
    <row r="2712" spans="18:19" x14ac:dyDescent="0.25">
      <c r="R2712" s="19"/>
      <c r="S2712"/>
    </row>
    <row r="2713" spans="18:19" x14ac:dyDescent="0.25">
      <c r="R2713" s="19"/>
      <c r="S2713"/>
    </row>
    <row r="2714" spans="18:19" x14ac:dyDescent="0.25">
      <c r="R2714" s="19"/>
      <c r="S2714"/>
    </row>
    <row r="2715" spans="18:19" x14ac:dyDescent="0.25">
      <c r="R2715" s="19"/>
      <c r="S2715"/>
    </row>
    <row r="2716" spans="18:19" x14ac:dyDescent="0.25">
      <c r="R2716" s="19"/>
      <c r="S2716"/>
    </row>
    <row r="2717" spans="18:19" x14ac:dyDescent="0.25">
      <c r="R2717" s="19"/>
      <c r="S2717"/>
    </row>
    <row r="2718" spans="18:19" x14ac:dyDescent="0.25">
      <c r="R2718" s="19"/>
      <c r="S2718"/>
    </row>
    <row r="2719" spans="18:19" x14ac:dyDescent="0.25">
      <c r="R2719" s="19"/>
      <c r="S2719"/>
    </row>
    <row r="2720" spans="18:19" x14ac:dyDescent="0.25">
      <c r="R2720" s="19"/>
      <c r="S2720"/>
    </row>
    <row r="2721" spans="18:19" x14ac:dyDescent="0.25">
      <c r="R2721" s="19"/>
      <c r="S2721"/>
    </row>
    <row r="2722" spans="18:19" x14ac:dyDescent="0.25">
      <c r="R2722" s="19"/>
      <c r="S2722"/>
    </row>
    <row r="2723" spans="18:19" x14ac:dyDescent="0.25">
      <c r="R2723" s="19"/>
      <c r="S2723"/>
    </row>
    <row r="2724" spans="18:19" x14ac:dyDescent="0.25">
      <c r="R2724" s="19"/>
      <c r="S2724"/>
    </row>
    <row r="2725" spans="18:19" x14ac:dyDescent="0.25">
      <c r="R2725" s="19"/>
      <c r="S2725"/>
    </row>
    <row r="2726" spans="18:19" x14ac:dyDescent="0.25">
      <c r="R2726" s="19"/>
      <c r="S2726"/>
    </row>
    <row r="2727" spans="18:19" x14ac:dyDescent="0.25">
      <c r="R2727" s="19"/>
      <c r="S2727"/>
    </row>
    <row r="2728" spans="18:19" x14ac:dyDescent="0.25">
      <c r="R2728" s="19"/>
      <c r="S2728"/>
    </row>
    <row r="2729" spans="18:19" x14ac:dyDescent="0.25">
      <c r="R2729" s="19"/>
      <c r="S2729"/>
    </row>
    <row r="2730" spans="18:19" x14ac:dyDescent="0.25">
      <c r="R2730" s="19"/>
      <c r="S2730"/>
    </row>
    <row r="2731" spans="18:19" x14ac:dyDescent="0.25">
      <c r="R2731" s="19"/>
      <c r="S2731"/>
    </row>
    <row r="2732" spans="18:19" x14ac:dyDescent="0.25">
      <c r="R2732" s="19"/>
      <c r="S2732"/>
    </row>
    <row r="2733" spans="18:19" x14ac:dyDescent="0.25">
      <c r="R2733" s="19"/>
      <c r="S2733"/>
    </row>
    <row r="2734" spans="18:19" x14ac:dyDescent="0.25">
      <c r="R2734" s="19"/>
      <c r="S2734"/>
    </row>
    <row r="2735" spans="18:19" x14ac:dyDescent="0.25">
      <c r="R2735" s="19"/>
      <c r="S2735"/>
    </row>
    <row r="2736" spans="18:19" x14ac:dyDescent="0.25">
      <c r="R2736" s="19"/>
      <c r="S2736"/>
    </row>
    <row r="2737" spans="18:19" x14ac:dyDescent="0.25">
      <c r="R2737" s="19"/>
      <c r="S2737"/>
    </row>
    <row r="2738" spans="18:19" x14ac:dyDescent="0.25">
      <c r="R2738" s="19"/>
      <c r="S2738"/>
    </row>
    <row r="2739" spans="18:19" x14ac:dyDescent="0.25">
      <c r="R2739" s="19"/>
      <c r="S2739"/>
    </row>
    <row r="2740" spans="18:19" x14ac:dyDescent="0.25">
      <c r="R2740" s="19"/>
      <c r="S2740"/>
    </row>
    <row r="2741" spans="18:19" x14ac:dyDescent="0.25">
      <c r="R2741" s="19"/>
      <c r="S2741"/>
    </row>
    <row r="2742" spans="18:19" x14ac:dyDescent="0.25">
      <c r="R2742" s="19"/>
      <c r="S2742"/>
    </row>
    <row r="2743" spans="18:19" x14ac:dyDescent="0.25">
      <c r="R2743" s="19"/>
      <c r="S2743"/>
    </row>
    <row r="2744" spans="18:19" x14ac:dyDescent="0.25">
      <c r="R2744" s="19"/>
      <c r="S2744"/>
    </row>
    <row r="2745" spans="18:19" x14ac:dyDescent="0.25">
      <c r="R2745" s="19"/>
      <c r="S2745"/>
    </row>
    <row r="2746" spans="18:19" x14ac:dyDescent="0.25">
      <c r="R2746" s="19"/>
      <c r="S2746"/>
    </row>
    <row r="2747" spans="18:19" x14ac:dyDescent="0.25">
      <c r="R2747" s="19"/>
      <c r="S2747"/>
    </row>
    <row r="2748" spans="18:19" x14ac:dyDescent="0.25">
      <c r="R2748" s="19"/>
      <c r="S2748"/>
    </row>
    <row r="2749" spans="18:19" x14ac:dyDescent="0.25">
      <c r="R2749" s="19"/>
      <c r="S2749"/>
    </row>
    <row r="2750" spans="18:19" x14ac:dyDescent="0.25">
      <c r="R2750" s="19"/>
      <c r="S2750"/>
    </row>
    <row r="2751" spans="18:19" x14ac:dyDescent="0.25">
      <c r="R2751" s="19"/>
      <c r="S2751"/>
    </row>
    <row r="2752" spans="18:19" x14ac:dyDescent="0.25">
      <c r="R2752" s="19"/>
      <c r="S2752"/>
    </row>
    <row r="2753" spans="18:19" x14ac:dyDescent="0.25">
      <c r="R2753" s="19"/>
      <c r="S2753"/>
    </row>
    <row r="2754" spans="18:19" x14ac:dyDescent="0.25">
      <c r="R2754" s="19"/>
      <c r="S2754"/>
    </row>
    <row r="2755" spans="18:19" x14ac:dyDescent="0.25">
      <c r="R2755" s="19"/>
      <c r="S2755"/>
    </row>
    <row r="2756" spans="18:19" x14ac:dyDescent="0.25">
      <c r="R2756" s="19"/>
      <c r="S2756"/>
    </row>
    <row r="2757" spans="18:19" x14ac:dyDescent="0.25">
      <c r="R2757" s="19"/>
      <c r="S2757"/>
    </row>
    <row r="2758" spans="18:19" x14ac:dyDescent="0.25">
      <c r="R2758" s="19"/>
      <c r="S2758"/>
    </row>
    <row r="2759" spans="18:19" x14ac:dyDescent="0.25">
      <c r="R2759" s="19"/>
      <c r="S2759"/>
    </row>
    <row r="2760" spans="18:19" x14ac:dyDescent="0.25">
      <c r="R2760" s="19"/>
      <c r="S2760"/>
    </row>
    <row r="2761" spans="18:19" x14ac:dyDescent="0.25">
      <c r="R2761" s="19"/>
      <c r="S2761"/>
    </row>
    <row r="2762" spans="18:19" x14ac:dyDescent="0.25">
      <c r="R2762" s="19"/>
      <c r="S2762"/>
    </row>
    <row r="2763" spans="18:19" x14ac:dyDescent="0.25">
      <c r="R2763" s="19"/>
      <c r="S2763"/>
    </row>
    <row r="2764" spans="18:19" x14ac:dyDescent="0.25">
      <c r="R2764" s="19"/>
      <c r="S2764"/>
    </row>
    <row r="2765" spans="18:19" x14ac:dyDescent="0.25">
      <c r="R2765" s="19"/>
      <c r="S2765"/>
    </row>
    <row r="2766" spans="18:19" x14ac:dyDescent="0.25">
      <c r="R2766" s="19"/>
      <c r="S2766"/>
    </row>
    <row r="2767" spans="18:19" x14ac:dyDescent="0.25">
      <c r="R2767" s="19"/>
      <c r="S2767"/>
    </row>
    <row r="2768" spans="18:19" x14ac:dyDescent="0.25">
      <c r="R2768" s="19"/>
      <c r="S2768"/>
    </row>
    <row r="2769" spans="18:19" x14ac:dyDescent="0.25">
      <c r="R2769" s="19"/>
      <c r="S2769"/>
    </row>
    <row r="2770" spans="18:19" x14ac:dyDescent="0.25">
      <c r="R2770" s="19"/>
      <c r="S2770"/>
    </row>
    <row r="2771" spans="18:19" x14ac:dyDescent="0.25">
      <c r="R2771" s="19"/>
      <c r="S2771"/>
    </row>
    <row r="2772" spans="18:19" x14ac:dyDescent="0.25">
      <c r="R2772" s="19"/>
      <c r="S2772"/>
    </row>
    <row r="2773" spans="18:19" x14ac:dyDescent="0.25">
      <c r="R2773" s="19"/>
      <c r="S2773"/>
    </row>
    <row r="2774" spans="18:19" x14ac:dyDescent="0.25">
      <c r="R2774" s="19"/>
      <c r="S2774"/>
    </row>
    <row r="2775" spans="18:19" x14ac:dyDescent="0.25">
      <c r="R2775" s="19"/>
      <c r="S2775"/>
    </row>
    <row r="2776" spans="18:19" x14ac:dyDescent="0.25">
      <c r="R2776" s="19"/>
      <c r="S2776"/>
    </row>
    <row r="2777" spans="18:19" x14ac:dyDescent="0.25">
      <c r="R2777" s="19"/>
      <c r="S2777"/>
    </row>
    <row r="2778" spans="18:19" x14ac:dyDescent="0.25">
      <c r="R2778" s="19"/>
      <c r="S2778"/>
    </row>
    <row r="2779" spans="18:19" x14ac:dyDescent="0.25">
      <c r="R2779" s="19"/>
      <c r="S2779"/>
    </row>
    <row r="2780" spans="18:19" x14ac:dyDescent="0.25">
      <c r="R2780" s="19"/>
      <c r="S2780"/>
    </row>
    <row r="2781" spans="18:19" x14ac:dyDescent="0.25">
      <c r="R2781" s="19"/>
      <c r="S2781"/>
    </row>
    <row r="2782" spans="18:19" x14ac:dyDescent="0.25">
      <c r="R2782" s="19"/>
      <c r="S2782"/>
    </row>
    <row r="2783" spans="18:19" x14ac:dyDescent="0.25">
      <c r="R2783" s="19"/>
      <c r="S2783"/>
    </row>
    <row r="2784" spans="18:19" x14ac:dyDescent="0.25">
      <c r="R2784" s="19"/>
      <c r="S2784"/>
    </row>
    <row r="2785" spans="18:19" x14ac:dyDescent="0.25">
      <c r="R2785" s="19"/>
      <c r="S2785"/>
    </row>
    <row r="2786" spans="18:19" x14ac:dyDescent="0.25">
      <c r="R2786" s="19"/>
      <c r="S2786"/>
    </row>
    <row r="2787" spans="18:19" x14ac:dyDescent="0.25">
      <c r="R2787" s="19"/>
      <c r="S2787"/>
    </row>
    <row r="2788" spans="18:19" x14ac:dyDescent="0.25">
      <c r="R2788" s="19"/>
      <c r="S2788"/>
    </row>
    <row r="2789" spans="18:19" x14ac:dyDescent="0.25">
      <c r="R2789" s="19"/>
      <c r="S2789"/>
    </row>
    <row r="2790" spans="18:19" x14ac:dyDescent="0.25">
      <c r="R2790" s="19"/>
      <c r="S2790"/>
    </row>
    <row r="2791" spans="18:19" x14ac:dyDescent="0.25">
      <c r="R2791" s="19"/>
      <c r="S2791"/>
    </row>
    <row r="2792" spans="18:19" x14ac:dyDescent="0.25">
      <c r="R2792" s="19"/>
      <c r="S2792"/>
    </row>
    <row r="2793" spans="18:19" x14ac:dyDescent="0.25">
      <c r="R2793" s="19"/>
      <c r="S2793"/>
    </row>
    <row r="2794" spans="18:19" x14ac:dyDescent="0.25">
      <c r="R2794" s="19"/>
      <c r="S2794"/>
    </row>
    <row r="2795" spans="18:19" x14ac:dyDescent="0.25">
      <c r="R2795" s="19"/>
      <c r="S2795"/>
    </row>
    <row r="2796" spans="18:19" x14ac:dyDescent="0.25">
      <c r="R2796" s="19"/>
      <c r="S2796"/>
    </row>
    <row r="2797" spans="18:19" x14ac:dyDescent="0.25">
      <c r="R2797" s="19"/>
      <c r="S2797"/>
    </row>
    <row r="2798" spans="18:19" x14ac:dyDescent="0.25">
      <c r="R2798" s="19"/>
      <c r="S2798"/>
    </row>
    <row r="2799" spans="18:19" x14ac:dyDescent="0.25">
      <c r="R2799" s="19"/>
      <c r="S2799"/>
    </row>
    <row r="2800" spans="18:19" x14ac:dyDescent="0.25">
      <c r="R2800" s="19"/>
      <c r="S2800"/>
    </row>
    <row r="2801" spans="18:19" x14ac:dyDescent="0.25">
      <c r="R2801" s="19"/>
      <c r="S2801"/>
    </row>
    <row r="2802" spans="18:19" x14ac:dyDescent="0.25">
      <c r="R2802" s="19"/>
      <c r="S2802"/>
    </row>
    <row r="2803" spans="18:19" x14ac:dyDescent="0.25">
      <c r="R2803" s="19"/>
      <c r="S2803"/>
    </row>
    <row r="2804" spans="18:19" x14ac:dyDescent="0.25">
      <c r="R2804" s="19"/>
      <c r="S2804"/>
    </row>
    <row r="2805" spans="18:19" x14ac:dyDescent="0.25">
      <c r="R2805" s="19"/>
      <c r="S2805"/>
    </row>
    <row r="2806" spans="18:19" x14ac:dyDescent="0.25">
      <c r="R2806" s="19"/>
      <c r="S2806"/>
    </row>
    <row r="2807" spans="18:19" x14ac:dyDescent="0.25">
      <c r="R2807" s="19"/>
      <c r="S2807"/>
    </row>
    <row r="2808" spans="18:19" x14ac:dyDescent="0.25">
      <c r="R2808" s="19"/>
      <c r="S2808"/>
    </row>
    <row r="2809" spans="18:19" x14ac:dyDescent="0.25">
      <c r="R2809" s="19"/>
      <c r="S2809"/>
    </row>
    <row r="2810" spans="18:19" x14ac:dyDescent="0.25">
      <c r="R2810" s="19"/>
      <c r="S2810"/>
    </row>
    <row r="2811" spans="18:19" x14ac:dyDescent="0.25">
      <c r="R2811" s="19"/>
      <c r="S2811"/>
    </row>
    <row r="2812" spans="18:19" x14ac:dyDescent="0.25">
      <c r="R2812" s="19"/>
      <c r="S2812"/>
    </row>
    <row r="2813" spans="18:19" x14ac:dyDescent="0.25">
      <c r="R2813" s="19"/>
      <c r="S2813"/>
    </row>
    <row r="2814" spans="18:19" x14ac:dyDescent="0.25">
      <c r="R2814" s="19"/>
      <c r="S2814"/>
    </row>
    <row r="2815" spans="18:19" x14ac:dyDescent="0.25">
      <c r="R2815" s="19"/>
      <c r="S2815"/>
    </row>
    <row r="2816" spans="18:19" x14ac:dyDescent="0.25">
      <c r="R2816" s="19"/>
      <c r="S2816"/>
    </row>
    <row r="2817" spans="18:19" x14ac:dyDescent="0.25">
      <c r="R2817" s="19"/>
      <c r="S2817"/>
    </row>
    <row r="2818" spans="18:19" x14ac:dyDescent="0.25">
      <c r="R2818" s="19"/>
      <c r="S2818"/>
    </row>
    <row r="2819" spans="18:19" x14ac:dyDescent="0.25">
      <c r="R2819" s="19"/>
      <c r="S2819"/>
    </row>
    <row r="2820" spans="18:19" x14ac:dyDescent="0.25">
      <c r="R2820" s="19"/>
      <c r="S2820"/>
    </row>
    <row r="2821" spans="18:19" x14ac:dyDescent="0.25">
      <c r="R2821" s="19"/>
      <c r="S2821"/>
    </row>
    <row r="2822" spans="18:19" x14ac:dyDescent="0.25">
      <c r="R2822" s="19"/>
      <c r="S2822"/>
    </row>
    <row r="2823" spans="18:19" x14ac:dyDescent="0.25">
      <c r="R2823" s="19"/>
      <c r="S2823"/>
    </row>
    <row r="2824" spans="18:19" x14ac:dyDescent="0.25">
      <c r="R2824" s="19"/>
      <c r="S2824"/>
    </row>
    <row r="2825" spans="18:19" x14ac:dyDescent="0.25">
      <c r="R2825" s="19"/>
      <c r="S2825"/>
    </row>
    <row r="2826" spans="18:19" x14ac:dyDescent="0.25">
      <c r="R2826" s="19"/>
      <c r="S2826"/>
    </row>
    <row r="2827" spans="18:19" x14ac:dyDescent="0.25">
      <c r="R2827" s="19"/>
      <c r="S2827"/>
    </row>
    <row r="2828" spans="18:19" x14ac:dyDescent="0.25">
      <c r="R2828" s="19"/>
      <c r="S2828"/>
    </row>
    <row r="2829" spans="18:19" x14ac:dyDescent="0.25">
      <c r="R2829" s="19"/>
      <c r="S2829"/>
    </row>
    <row r="2830" spans="18:19" x14ac:dyDescent="0.25">
      <c r="R2830" s="19"/>
      <c r="S2830"/>
    </row>
    <row r="2831" spans="18:19" x14ac:dyDescent="0.25">
      <c r="R2831" s="19"/>
      <c r="S2831"/>
    </row>
    <row r="2832" spans="18:19" x14ac:dyDescent="0.25">
      <c r="R2832" s="19"/>
      <c r="S2832"/>
    </row>
    <row r="2833" spans="18:19" x14ac:dyDescent="0.25">
      <c r="R2833" s="19"/>
      <c r="S2833"/>
    </row>
    <row r="2834" spans="18:19" x14ac:dyDescent="0.25">
      <c r="R2834" s="19"/>
      <c r="S2834"/>
    </row>
    <row r="2835" spans="18:19" x14ac:dyDescent="0.25">
      <c r="R2835" s="19"/>
      <c r="S2835"/>
    </row>
    <row r="2836" spans="18:19" x14ac:dyDescent="0.25">
      <c r="R2836" s="19"/>
      <c r="S2836"/>
    </row>
    <row r="2837" spans="18:19" x14ac:dyDescent="0.25">
      <c r="R2837" s="19"/>
      <c r="S2837"/>
    </row>
    <row r="2838" spans="18:19" x14ac:dyDescent="0.25">
      <c r="R2838" s="19"/>
      <c r="S2838"/>
    </row>
    <row r="2839" spans="18:19" x14ac:dyDescent="0.25">
      <c r="R2839" s="19"/>
      <c r="S2839"/>
    </row>
    <row r="2840" spans="18:19" x14ac:dyDescent="0.25">
      <c r="R2840" s="19"/>
      <c r="S2840"/>
    </row>
    <row r="2841" spans="18:19" x14ac:dyDescent="0.25">
      <c r="R2841" s="19"/>
      <c r="S2841"/>
    </row>
    <row r="2842" spans="18:19" x14ac:dyDescent="0.25">
      <c r="R2842" s="19"/>
      <c r="S2842"/>
    </row>
    <row r="2843" spans="18:19" x14ac:dyDescent="0.25">
      <c r="R2843" s="19"/>
      <c r="S2843"/>
    </row>
    <row r="2844" spans="18:19" x14ac:dyDescent="0.25">
      <c r="R2844" s="19"/>
      <c r="S2844"/>
    </row>
    <row r="2845" spans="18:19" x14ac:dyDescent="0.25">
      <c r="R2845" s="19"/>
      <c r="S2845"/>
    </row>
    <row r="2846" spans="18:19" x14ac:dyDescent="0.25">
      <c r="R2846" s="19"/>
      <c r="S2846"/>
    </row>
    <row r="2847" spans="18:19" x14ac:dyDescent="0.25">
      <c r="R2847" s="19"/>
      <c r="S2847"/>
    </row>
    <row r="2848" spans="18:19" x14ac:dyDescent="0.25">
      <c r="R2848" s="19"/>
      <c r="S2848"/>
    </row>
    <row r="2849" spans="18:19" x14ac:dyDescent="0.25">
      <c r="R2849" s="19"/>
      <c r="S2849"/>
    </row>
    <row r="2850" spans="18:19" x14ac:dyDescent="0.25">
      <c r="R2850" s="19"/>
      <c r="S2850"/>
    </row>
    <row r="2851" spans="18:19" x14ac:dyDescent="0.25">
      <c r="R2851" s="19"/>
      <c r="S2851"/>
    </row>
    <row r="2852" spans="18:19" x14ac:dyDescent="0.25">
      <c r="R2852" s="19"/>
      <c r="S2852"/>
    </row>
    <row r="2853" spans="18:19" x14ac:dyDescent="0.25">
      <c r="R2853" s="19"/>
      <c r="S2853"/>
    </row>
    <row r="2854" spans="18:19" x14ac:dyDescent="0.25">
      <c r="R2854" s="19"/>
      <c r="S2854"/>
    </row>
    <row r="2855" spans="18:19" x14ac:dyDescent="0.25">
      <c r="R2855" s="19"/>
      <c r="S2855"/>
    </row>
    <row r="2856" spans="18:19" x14ac:dyDescent="0.25">
      <c r="R2856" s="19"/>
      <c r="S2856"/>
    </row>
    <row r="2857" spans="18:19" x14ac:dyDescent="0.25">
      <c r="R2857" s="19"/>
      <c r="S2857"/>
    </row>
    <row r="2858" spans="18:19" x14ac:dyDescent="0.25">
      <c r="R2858" s="19"/>
      <c r="S2858"/>
    </row>
    <row r="2859" spans="18:19" x14ac:dyDescent="0.25">
      <c r="R2859" s="19"/>
      <c r="S2859"/>
    </row>
    <row r="2860" spans="18:19" x14ac:dyDescent="0.25">
      <c r="R2860" s="19"/>
      <c r="S2860"/>
    </row>
    <row r="2861" spans="18:19" x14ac:dyDescent="0.25">
      <c r="R2861" s="19"/>
      <c r="S2861"/>
    </row>
    <row r="2862" spans="18:19" x14ac:dyDescent="0.25">
      <c r="R2862" s="19"/>
      <c r="S2862"/>
    </row>
    <row r="2863" spans="18:19" x14ac:dyDescent="0.25">
      <c r="R2863" s="19"/>
      <c r="S2863"/>
    </row>
    <row r="2864" spans="18:19" x14ac:dyDescent="0.25">
      <c r="R2864" s="19"/>
      <c r="S2864"/>
    </row>
    <row r="2865" spans="18:19" x14ac:dyDescent="0.25">
      <c r="R2865" s="19"/>
      <c r="S2865"/>
    </row>
    <row r="2866" spans="18:19" x14ac:dyDescent="0.25">
      <c r="R2866" s="19"/>
      <c r="S2866"/>
    </row>
    <row r="2867" spans="18:19" x14ac:dyDescent="0.25">
      <c r="R2867" s="19"/>
      <c r="S2867"/>
    </row>
    <row r="2868" spans="18:19" x14ac:dyDescent="0.25">
      <c r="R2868" s="19"/>
      <c r="S2868"/>
    </row>
    <row r="2869" spans="18:19" x14ac:dyDescent="0.25">
      <c r="R2869" s="19"/>
      <c r="S2869"/>
    </row>
    <row r="2870" spans="18:19" x14ac:dyDescent="0.25">
      <c r="R2870" s="19"/>
      <c r="S2870"/>
    </row>
    <row r="2871" spans="18:19" x14ac:dyDescent="0.25">
      <c r="R2871" s="19"/>
      <c r="S2871"/>
    </row>
    <row r="2872" spans="18:19" x14ac:dyDescent="0.25">
      <c r="R2872" s="19"/>
      <c r="S2872"/>
    </row>
    <row r="2873" spans="18:19" x14ac:dyDescent="0.25">
      <c r="R2873" s="19"/>
      <c r="S2873"/>
    </row>
    <row r="2874" spans="18:19" x14ac:dyDescent="0.25">
      <c r="R2874" s="19"/>
      <c r="S2874"/>
    </row>
    <row r="2875" spans="18:19" x14ac:dyDescent="0.25">
      <c r="R2875" s="19"/>
      <c r="S2875"/>
    </row>
    <row r="2876" spans="18:19" x14ac:dyDescent="0.25">
      <c r="R2876" s="19"/>
      <c r="S2876"/>
    </row>
    <row r="2877" spans="18:19" x14ac:dyDescent="0.25">
      <c r="R2877" s="19"/>
      <c r="S2877"/>
    </row>
    <row r="2878" spans="18:19" x14ac:dyDescent="0.25">
      <c r="R2878" s="19"/>
      <c r="S2878"/>
    </row>
    <row r="2879" spans="18:19" x14ac:dyDescent="0.25">
      <c r="R2879" s="19"/>
      <c r="S2879"/>
    </row>
    <row r="2880" spans="18:19" x14ac:dyDescent="0.25">
      <c r="R2880" s="19"/>
      <c r="S2880"/>
    </row>
    <row r="2881" spans="18:19" x14ac:dyDescent="0.25">
      <c r="R2881" s="19"/>
      <c r="S2881"/>
    </row>
    <row r="2882" spans="18:19" x14ac:dyDescent="0.25">
      <c r="R2882" s="19"/>
      <c r="S2882"/>
    </row>
    <row r="2883" spans="18:19" x14ac:dyDescent="0.25">
      <c r="R2883" s="19"/>
      <c r="S2883"/>
    </row>
    <row r="2884" spans="18:19" x14ac:dyDescent="0.25">
      <c r="R2884" s="19"/>
      <c r="S2884"/>
    </row>
    <row r="2885" spans="18:19" x14ac:dyDescent="0.25">
      <c r="R2885" s="19"/>
      <c r="S2885"/>
    </row>
    <row r="2886" spans="18:19" x14ac:dyDescent="0.25">
      <c r="R2886" s="19"/>
      <c r="S2886"/>
    </row>
    <row r="2887" spans="18:19" x14ac:dyDescent="0.25">
      <c r="R2887" s="19"/>
      <c r="S2887"/>
    </row>
    <row r="2888" spans="18:19" x14ac:dyDescent="0.25">
      <c r="R2888" s="19"/>
      <c r="S2888"/>
    </row>
    <row r="2889" spans="18:19" x14ac:dyDescent="0.25">
      <c r="R2889" s="19"/>
      <c r="S2889"/>
    </row>
    <row r="2890" spans="18:19" x14ac:dyDescent="0.25">
      <c r="R2890" s="19"/>
      <c r="S2890"/>
    </row>
    <row r="2891" spans="18:19" x14ac:dyDescent="0.25">
      <c r="R2891" s="19"/>
      <c r="S2891"/>
    </row>
    <row r="2892" spans="18:19" x14ac:dyDescent="0.25">
      <c r="R2892" s="19"/>
      <c r="S2892"/>
    </row>
    <row r="2893" spans="18:19" x14ac:dyDescent="0.25">
      <c r="R2893" s="19"/>
      <c r="S2893"/>
    </row>
    <row r="2894" spans="18:19" x14ac:dyDescent="0.25">
      <c r="R2894" s="19"/>
      <c r="S2894"/>
    </row>
    <row r="2895" spans="18:19" x14ac:dyDescent="0.25">
      <c r="R2895" s="19"/>
      <c r="S2895"/>
    </row>
    <row r="2896" spans="18:19" x14ac:dyDescent="0.25">
      <c r="R2896" s="19"/>
      <c r="S2896"/>
    </row>
    <row r="2897" spans="18:19" x14ac:dyDescent="0.25">
      <c r="R2897" s="19"/>
      <c r="S2897"/>
    </row>
    <row r="2898" spans="18:19" x14ac:dyDescent="0.25">
      <c r="R2898" s="19"/>
      <c r="S2898"/>
    </row>
    <row r="2899" spans="18:19" x14ac:dyDescent="0.25">
      <c r="R2899" s="19"/>
      <c r="S2899"/>
    </row>
    <row r="2900" spans="18:19" x14ac:dyDescent="0.25">
      <c r="R2900" s="19"/>
      <c r="S2900"/>
    </row>
    <row r="2901" spans="18:19" x14ac:dyDescent="0.25">
      <c r="R2901" s="19"/>
      <c r="S2901"/>
    </row>
    <row r="2902" spans="18:19" x14ac:dyDescent="0.25">
      <c r="R2902" s="19"/>
      <c r="S2902"/>
    </row>
    <row r="2903" spans="18:19" x14ac:dyDescent="0.25">
      <c r="R2903" s="19"/>
      <c r="S2903"/>
    </row>
    <row r="2904" spans="18:19" x14ac:dyDescent="0.25">
      <c r="R2904" s="19"/>
      <c r="S2904"/>
    </row>
    <row r="2905" spans="18:19" x14ac:dyDescent="0.25">
      <c r="R2905" s="19"/>
      <c r="S2905"/>
    </row>
    <row r="2906" spans="18:19" x14ac:dyDescent="0.25">
      <c r="R2906" s="19"/>
      <c r="S2906"/>
    </row>
    <row r="2907" spans="18:19" x14ac:dyDescent="0.25">
      <c r="R2907" s="19"/>
      <c r="S2907"/>
    </row>
    <row r="2908" spans="18:19" x14ac:dyDescent="0.25">
      <c r="R2908" s="19"/>
      <c r="S2908"/>
    </row>
    <row r="2909" spans="18:19" x14ac:dyDescent="0.25">
      <c r="R2909" s="19"/>
      <c r="S2909"/>
    </row>
    <row r="2910" spans="18:19" x14ac:dyDescent="0.25">
      <c r="R2910" s="19"/>
      <c r="S2910"/>
    </row>
    <row r="2911" spans="18:19" x14ac:dyDescent="0.25">
      <c r="R2911" s="19"/>
      <c r="S2911"/>
    </row>
    <row r="2912" spans="18:19" x14ac:dyDescent="0.25">
      <c r="R2912" s="19"/>
      <c r="S2912"/>
    </row>
    <row r="2913" spans="18:19" x14ac:dyDescent="0.25">
      <c r="R2913" s="19"/>
      <c r="S2913"/>
    </row>
    <row r="2914" spans="18:19" x14ac:dyDescent="0.25">
      <c r="R2914" s="19"/>
      <c r="S2914"/>
    </row>
    <row r="2915" spans="18:19" x14ac:dyDescent="0.25">
      <c r="R2915" s="19"/>
      <c r="S2915"/>
    </row>
    <row r="2916" spans="18:19" x14ac:dyDescent="0.25">
      <c r="R2916" s="19"/>
      <c r="S2916"/>
    </row>
    <row r="2917" spans="18:19" x14ac:dyDescent="0.25">
      <c r="R2917" s="19"/>
      <c r="S2917"/>
    </row>
    <row r="2918" spans="18:19" x14ac:dyDescent="0.25">
      <c r="R2918" s="19"/>
      <c r="S2918"/>
    </row>
    <row r="2919" spans="18:19" x14ac:dyDescent="0.25">
      <c r="R2919" s="19"/>
      <c r="S2919"/>
    </row>
    <row r="2920" spans="18:19" x14ac:dyDescent="0.25">
      <c r="R2920" s="19"/>
      <c r="S2920"/>
    </row>
    <row r="2921" spans="18:19" x14ac:dyDescent="0.25">
      <c r="R2921" s="19"/>
      <c r="S2921"/>
    </row>
    <row r="2922" spans="18:19" x14ac:dyDescent="0.25">
      <c r="R2922" s="19"/>
      <c r="S2922"/>
    </row>
    <row r="2923" spans="18:19" x14ac:dyDescent="0.25">
      <c r="R2923" s="19"/>
      <c r="S2923"/>
    </row>
    <row r="2924" spans="18:19" x14ac:dyDescent="0.25">
      <c r="R2924" s="19"/>
      <c r="S2924"/>
    </row>
    <row r="2925" spans="18:19" x14ac:dyDescent="0.25">
      <c r="R2925" s="19"/>
      <c r="S2925"/>
    </row>
    <row r="2926" spans="18:19" x14ac:dyDescent="0.25">
      <c r="R2926" s="19"/>
      <c r="S2926"/>
    </row>
    <row r="2927" spans="18:19" x14ac:dyDescent="0.25">
      <c r="R2927" s="19"/>
      <c r="S2927"/>
    </row>
    <row r="2928" spans="18:19" x14ac:dyDescent="0.25">
      <c r="R2928" s="19"/>
      <c r="S2928"/>
    </row>
    <row r="2929" spans="18:19" x14ac:dyDescent="0.25">
      <c r="R2929" s="19"/>
      <c r="S2929"/>
    </row>
    <row r="2930" spans="18:19" x14ac:dyDescent="0.25">
      <c r="R2930" s="19"/>
      <c r="S2930"/>
    </row>
    <row r="2931" spans="18:19" x14ac:dyDescent="0.25">
      <c r="R2931" s="19"/>
      <c r="S2931"/>
    </row>
    <row r="2932" spans="18:19" x14ac:dyDescent="0.25">
      <c r="R2932" s="19"/>
      <c r="S2932"/>
    </row>
    <row r="2933" spans="18:19" x14ac:dyDescent="0.25">
      <c r="R2933" s="19"/>
      <c r="S2933"/>
    </row>
    <row r="2934" spans="18:19" x14ac:dyDescent="0.25">
      <c r="R2934" s="19"/>
      <c r="S2934"/>
    </row>
    <row r="2935" spans="18:19" x14ac:dyDescent="0.25">
      <c r="R2935" s="19"/>
      <c r="S2935"/>
    </row>
    <row r="2936" spans="18:19" x14ac:dyDescent="0.25">
      <c r="R2936" s="19"/>
      <c r="S2936"/>
    </row>
    <row r="2937" spans="18:19" x14ac:dyDescent="0.25">
      <c r="R2937" s="19"/>
      <c r="S2937"/>
    </row>
    <row r="2938" spans="18:19" x14ac:dyDescent="0.25">
      <c r="R2938" s="19"/>
      <c r="S2938"/>
    </row>
    <row r="2939" spans="18:19" x14ac:dyDescent="0.25">
      <c r="R2939" s="19"/>
      <c r="S2939"/>
    </row>
    <row r="2940" spans="18:19" x14ac:dyDescent="0.25">
      <c r="R2940" s="19"/>
      <c r="S2940"/>
    </row>
    <row r="2941" spans="18:19" x14ac:dyDescent="0.25">
      <c r="R2941" s="19"/>
      <c r="S2941"/>
    </row>
    <row r="2942" spans="18:19" x14ac:dyDescent="0.25">
      <c r="R2942" s="19"/>
      <c r="S2942"/>
    </row>
    <row r="2943" spans="18:19" x14ac:dyDescent="0.25">
      <c r="R2943" s="19"/>
      <c r="S2943"/>
    </row>
    <row r="2944" spans="18:19" x14ac:dyDescent="0.25">
      <c r="R2944" s="19"/>
      <c r="S2944"/>
    </row>
    <row r="2945" spans="18:19" x14ac:dyDescent="0.25">
      <c r="R2945" s="19"/>
      <c r="S2945"/>
    </row>
    <row r="2946" spans="18:19" x14ac:dyDescent="0.25">
      <c r="R2946" s="19"/>
      <c r="S2946"/>
    </row>
    <row r="2947" spans="18:19" x14ac:dyDescent="0.25">
      <c r="R2947" s="19"/>
      <c r="S2947"/>
    </row>
    <row r="2948" spans="18:19" x14ac:dyDescent="0.25">
      <c r="R2948" s="19"/>
      <c r="S2948"/>
    </row>
    <row r="2949" spans="18:19" x14ac:dyDescent="0.25">
      <c r="R2949" s="19"/>
      <c r="S2949"/>
    </row>
    <row r="2950" spans="18:19" x14ac:dyDescent="0.25">
      <c r="R2950" s="19"/>
      <c r="S2950"/>
    </row>
    <row r="2951" spans="18:19" x14ac:dyDescent="0.25">
      <c r="R2951" s="19"/>
      <c r="S2951"/>
    </row>
    <row r="2952" spans="18:19" x14ac:dyDescent="0.25">
      <c r="R2952" s="19"/>
      <c r="S2952"/>
    </row>
    <row r="2953" spans="18:19" x14ac:dyDescent="0.25">
      <c r="R2953" s="19"/>
      <c r="S2953"/>
    </row>
    <row r="2954" spans="18:19" x14ac:dyDescent="0.25">
      <c r="R2954" s="19"/>
      <c r="S2954"/>
    </row>
    <row r="2955" spans="18:19" x14ac:dyDescent="0.25">
      <c r="R2955" s="19"/>
      <c r="S2955"/>
    </row>
    <row r="2956" spans="18:19" x14ac:dyDescent="0.25">
      <c r="R2956" s="19"/>
      <c r="S2956"/>
    </row>
    <row r="2957" spans="18:19" x14ac:dyDescent="0.25">
      <c r="R2957" s="19"/>
      <c r="S2957"/>
    </row>
    <row r="2958" spans="18:19" x14ac:dyDescent="0.25">
      <c r="R2958" s="19"/>
      <c r="S2958"/>
    </row>
    <row r="2959" spans="18:19" x14ac:dyDescent="0.25">
      <c r="R2959" s="19"/>
      <c r="S2959"/>
    </row>
    <row r="2960" spans="18:19" x14ac:dyDescent="0.25">
      <c r="R2960" s="19"/>
      <c r="S2960"/>
    </row>
    <row r="2961" spans="18:19" x14ac:dyDescent="0.25">
      <c r="R2961" s="19"/>
      <c r="S2961"/>
    </row>
    <row r="2962" spans="18:19" x14ac:dyDescent="0.25">
      <c r="R2962" s="19"/>
      <c r="S2962"/>
    </row>
    <row r="2963" spans="18:19" x14ac:dyDescent="0.25">
      <c r="R2963" s="19"/>
      <c r="S2963"/>
    </row>
    <row r="2964" spans="18:19" x14ac:dyDescent="0.25">
      <c r="R2964" s="19"/>
      <c r="S2964"/>
    </row>
    <row r="2965" spans="18:19" x14ac:dyDescent="0.25">
      <c r="R2965" s="19"/>
      <c r="S2965"/>
    </row>
    <row r="2966" spans="18:19" x14ac:dyDescent="0.25">
      <c r="R2966" s="19"/>
      <c r="S2966"/>
    </row>
    <row r="2967" spans="18:19" x14ac:dyDescent="0.25">
      <c r="R2967" s="19"/>
      <c r="S2967"/>
    </row>
    <row r="2968" spans="18:19" x14ac:dyDescent="0.25">
      <c r="R2968" s="19"/>
      <c r="S2968"/>
    </row>
    <row r="2969" spans="18:19" x14ac:dyDescent="0.25">
      <c r="R2969" s="19"/>
      <c r="S2969"/>
    </row>
    <row r="2970" spans="18:19" x14ac:dyDescent="0.25">
      <c r="R2970" s="19"/>
      <c r="S2970"/>
    </row>
    <row r="2971" spans="18:19" x14ac:dyDescent="0.25">
      <c r="R2971" s="19"/>
      <c r="S2971"/>
    </row>
    <row r="2972" spans="18:19" x14ac:dyDescent="0.25">
      <c r="R2972" s="19"/>
      <c r="S2972"/>
    </row>
    <row r="2973" spans="18:19" x14ac:dyDescent="0.25">
      <c r="R2973" s="19"/>
      <c r="S2973"/>
    </row>
    <row r="2974" spans="18:19" x14ac:dyDescent="0.25">
      <c r="R2974" s="19"/>
      <c r="S2974"/>
    </row>
    <row r="2975" spans="18:19" x14ac:dyDescent="0.25">
      <c r="R2975" s="19"/>
      <c r="S2975"/>
    </row>
    <row r="2976" spans="18:19" x14ac:dyDescent="0.25">
      <c r="R2976" s="19"/>
      <c r="S2976"/>
    </row>
    <row r="2977" spans="18:19" x14ac:dyDescent="0.25">
      <c r="R2977" s="19"/>
      <c r="S2977"/>
    </row>
    <row r="2978" spans="18:19" x14ac:dyDescent="0.25">
      <c r="R2978" s="19"/>
      <c r="S2978"/>
    </row>
    <row r="2979" spans="18:19" x14ac:dyDescent="0.25">
      <c r="R2979" s="19"/>
      <c r="S2979"/>
    </row>
    <row r="2980" spans="18:19" x14ac:dyDescent="0.25">
      <c r="R2980" s="19"/>
      <c r="S2980"/>
    </row>
    <row r="2981" spans="18:19" x14ac:dyDescent="0.25">
      <c r="R2981" s="19"/>
      <c r="S2981"/>
    </row>
    <row r="2982" spans="18:19" x14ac:dyDescent="0.25">
      <c r="R2982" s="19"/>
      <c r="S2982"/>
    </row>
    <row r="2983" spans="18:19" x14ac:dyDescent="0.25">
      <c r="R2983" s="19"/>
      <c r="S2983"/>
    </row>
    <row r="2984" spans="18:19" x14ac:dyDescent="0.25">
      <c r="R2984" s="19"/>
      <c r="S2984"/>
    </row>
    <row r="2985" spans="18:19" x14ac:dyDescent="0.25">
      <c r="R2985" s="19"/>
      <c r="S2985"/>
    </row>
    <row r="2986" spans="18:19" x14ac:dyDescent="0.25">
      <c r="R2986" s="19"/>
      <c r="S2986"/>
    </row>
    <row r="2987" spans="18:19" x14ac:dyDescent="0.25">
      <c r="R2987" s="19"/>
      <c r="S2987"/>
    </row>
    <row r="2988" spans="18:19" x14ac:dyDescent="0.25">
      <c r="R2988" s="19"/>
      <c r="S2988"/>
    </row>
    <row r="2989" spans="18:19" x14ac:dyDescent="0.25">
      <c r="R2989" s="19"/>
      <c r="S2989"/>
    </row>
    <row r="2990" spans="18:19" x14ac:dyDescent="0.25">
      <c r="R2990" s="19"/>
      <c r="S2990"/>
    </row>
    <row r="2991" spans="18:19" x14ac:dyDescent="0.25">
      <c r="R2991" s="19"/>
      <c r="S2991"/>
    </row>
    <row r="2992" spans="18:19" x14ac:dyDescent="0.25">
      <c r="R2992" s="19"/>
      <c r="S2992"/>
    </row>
    <row r="2993" spans="18:19" x14ac:dyDescent="0.25">
      <c r="R2993" s="19"/>
      <c r="S2993"/>
    </row>
    <row r="2994" spans="18:19" x14ac:dyDescent="0.25">
      <c r="R2994" s="19"/>
      <c r="S2994"/>
    </row>
    <row r="2995" spans="18:19" x14ac:dyDescent="0.25">
      <c r="R2995" s="19"/>
      <c r="S2995"/>
    </row>
    <row r="2996" spans="18:19" x14ac:dyDescent="0.25">
      <c r="R2996" s="19"/>
      <c r="S2996"/>
    </row>
    <row r="2997" spans="18:19" x14ac:dyDescent="0.25">
      <c r="R2997" s="19"/>
      <c r="S2997"/>
    </row>
    <row r="2998" spans="18:19" x14ac:dyDescent="0.25">
      <c r="R2998" s="19"/>
      <c r="S2998"/>
    </row>
    <row r="2999" spans="18:19" x14ac:dyDescent="0.25">
      <c r="R2999" s="19"/>
      <c r="S2999"/>
    </row>
    <row r="3000" spans="18:19" x14ac:dyDescent="0.25">
      <c r="R3000" s="19"/>
      <c r="S3000"/>
    </row>
    <row r="3001" spans="18:19" x14ac:dyDescent="0.25">
      <c r="R3001" s="19"/>
      <c r="S3001"/>
    </row>
    <row r="3002" spans="18:19" x14ac:dyDescent="0.25">
      <c r="R3002" s="19"/>
      <c r="S3002"/>
    </row>
    <row r="3003" spans="18:19" x14ac:dyDescent="0.25">
      <c r="R3003" s="19"/>
      <c r="S3003"/>
    </row>
    <row r="3004" spans="18:19" x14ac:dyDescent="0.25">
      <c r="R3004" s="19"/>
      <c r="S3004"/>
    </row>
    <row r="3005" spans="18:19" x14ac:dyDescent="0.25">
      <c r="R3005" s="19"/>
      <c r="S3005"/>
    </row>
    <row r="3006" spans="18:19" x14ac:dyDescent="0.25">
      <c r="R3006" s="19"/>
      <c r="S3006"/>
    </row>
    <row r="3007" spans="18:19" x14ac:dyDescent="0.25">
      <c r="R3007" s="19"/>
      <c r="S3007"/>
    </row>
    <row r="3008" spans="18:19" x14ac:dyDescent="0.25">
      <c r="R3008" s="19"/>
      <c r="S3008"/>
    </row>
    <row r="3009" spans="18:19" x14ac:dyDescent="0.25">
      <c r="R3009" s="19"/>
      <c r="S3009"/>
    </row>
    <row r="3010" spans="18:19" x14ac:dyDescent="0.25">
      <c r="R3010" s="19"/>
      <c r="S3010"/>
    </row>
    <row r="3011" spans="18:19" x14ac:dyDescent="0.25">
      <c r="R3011" s="19"/>
      <c r="S3011"/>
    </row>
    <row r="3012" spans="18:19" x14ac:dyDescent="0.25">
      <c r="R3012" s="19"/>
      <c r="S3012"/>
    </row>
    <row r="3013" spans="18:19" x14ac:dyDescent="0.25">
      <c r="R3013" s="19"/>
      <c r="S3013"/>
    </row>
    <row r="3014" spans="18:19" x14ac:dyDescent="0.25">
      <c r="R3014" s="19"/>
      <c r="S3014"/>
    </row>
    <row r="3015" spans="18:19" x14ac:dyDescent="0.25">
      <c r="R3015" s="19"/>
      <c r="S3015"/>
    </row>
    <row r="3016" spans="18:19" x14ac:dyDescent="0.25">
      <c r="R3016" s="19"/>
      <c r="S3016"/>
    </row>
    <row r="3017" spans="18:19" x14ac:dyDescent="0.25">
      <c r="R3017" s="19"/>
      <c r="S3017"/>
    </row>
    <row r="3018" spans="18:19" x14ac:dyDescent="0.25">
      <c r="R3018" s="19"/>
      <c r="S3018"/>
    </row>
    <row r="3019" spans="18:19" x14ac:dyDescent="0.25">
      <c r="R3019" s="19"/>
      <c r="S3019"/>
    </row>
    <row r="3020" spans="18:19" x14ac:dyDescent="0.25">
      <c r="R3020" s="19"/>
      <c r="S3020"/>
    </row>
    <row r="3021" spans="18:19" x14ac:dyDescent="0.25">
      <c r="R3021" s="19"/>
      <c r="S3021"/>
    </row>
    <row r="3022" spans="18:19" x14ac:dyDescent="0.25">
      <c r="R3022" s="19"/>
      <c r="S3022"/>
    </row>
    <row r="3023" spans="18:19" x14ac:dyDescent="0.25">
      <c r="R3023" s="19"/>
      <c r="S3023"/>
    </row>
    <row r="3024" spans="18:19" x14ac:dyDescent="0.25">
      <c r="R3024" s="19"/>
      <c r="S3024"/>
    </row>
    <row r="3025" spans="18:19" x14ac:dyDescent="0.25">
      <c r="R3025" s="19"/>
      <c r="S3025"/>
    </row>
    <row r="3026" spans="18:19" x14ac:dyDescent="0.25">
      <c r="R3026" s="19"/>
      <c r="S3026"/>
    </row>
    <row r="3027" spans="18:19" x14ac:dyDescent="0.25">
      <c r="R3027" s="19"/>
      <c r="S3027"/>
    </row>
    <row r="3028" spans="18:19" x14ac:dyDescent="0.25">
      <c r="R3028" s="19"/>
      <c r="S3028"/>
    </row>
    <row r="3029" spans="18:19" x14ac:dyDescent="0.25">
      <c r="R3029" s="19"/>
      <c r="S3029"/>
    </row>
    <row r="3030" spans="18:19" x14ac:dyDescent="0.25">
      <c r="R3030" s="19"/>
      <c r="S3030"/>
    </row>
    <row r="3031" spans="18:19" x14ac:dyDescent="0.25">
      <c r="R3031" s="19"/>
      <c r="S3031"/>
    </row>
    <row r="3032" spans="18:19" x14ac:dyDescent="0.25">
      <c r="R3032" s="19"/>
      <c r="S3032"/>
    </row>
    <row r="3033" spans="18:19" x14ac:dyDescent="0.25">
      <c r="R3033" s="19"/>
      <c r="S3033"/>
    </row>
    <row r="3034" spans="18:19" x14ac:dyDescent="0.25">
      <c r="R3034" s="19"/>
      <c r="S3034"/>
    </row>
    <row r="3035" spans="18:19" x14ac:dyDescent="0.25">
      <c r="R3035" s="19"/>
      <c r="S3035"/>
    </row>
    <row r="3036" spans="18:19" x14ac:dyDescent="0.25">
      <c r="R3036" s="19"/>
      <c r="S3036"/>
    </row>
    <row r="3037" spans="18:19" x14ac:dyDescent="0.25">
      <c r="R3037" s="19"/>
      <c r="S3037"/>
    </row>
    <row r="3038" spans="18:19" x14ac:dyDescent="0.25">
      <c r="R3038" s="19"/>
      <c r="S3038"/>
    </row>
    <row r="3039" spans="18:19" x14ac:dyDescent="0.25">
      <c r="R3039" s="19"/>
      <c r="S3039"/>
    </row>
    <row r="3040" spans="18:19" x14ac:dyDescent="0.25">
      <c r="R3040" s="19"/>
      <c r="S3040"/>
    </row>
    <row r="3041" spans="18:19" x14ac:dyDescent="0.25">
      <c r="R3041" s="19"/>
      <c r="S3041"/>
    </row>
    <row r="3042" spans="18:19" x14ac:dyDescent="0.25">
      <c r="R3042" s="19"/>
      <c r="S3042"/>
    </row>
    <row r="3043" spans="18:19" x14ac:dyDescent="0.25">
      <c r="R3043" s="19"/>
      <c r="S3043"/>
    </row>
    <row r="3044" spans="18:19" x14ac:dyDescent="0.25">
      <c r="R3044" s="19"/>
      <c r="S3044"/>
    </row>
    <row r="3045" spans="18:19" x14ac:dyDescent="0.25">
      <c r="R3045" s="19"/>
      <c r="S3045"/>
    </row>
    <row r="3046" spans="18:19" x14ac:dyDescent="0.25">
      <c r="R3046" s="19"/>
      <c r="S3046"/>
    </row>
    <row r="3047" spans="18:19" x14ac:dyDescent="0.25">
      <c r="R3047" s="19"/>
      <c r="S3047"/>
    </row>
    <row r="3048" spans="18:19" x14ac:dyDescent="0.25">
      <c r="R3048" s="19"/>
      <c r="S3048"/>
    </row>
    <row r="3049" spans="18:19" x14ac:dyDescent="0.25">
      <c r="R3049" s="19"/>
      <c r="S3049"/>
    </row>
    <row r="3050" spans="18:19" x14ac:dyDescent="0.25">
      <c r="R3050" s="19"/>
      <c r="S3050"/>
    </row>
    <row r="3051" spans="18:19" x14ac:dyDescent="0.25">
      <c r="R3051" s="19"/>
      <c r="S3051"/>
    </row>
    <row r="3052" spans="18:19" x14ac:dyDescent="0.25">
      <c r="R3052" s="19"/>
      <c r="S3052"/>
    </row>
    <row r="3053" spans="18:19" x14ac:dyDescent="0.25">
      <c r="R3053" s="19"/>
      <c r="S3053"/>
    </row>
    <row r="3054" spans="18:19" x14ac:dyDescent="0.25">
      <c r="R3054" s="19"/>
      <c r="S3054"/>
    </row>
    <row r="3055" spans="18:19" x14ac:dyDescent="0.25">
      <c r="R3055" s="19"/>
      <c r="S3055"/>
    </row>
    <row r="3056" spans="18:19" x14ac:dyDescent="0.25">
      <c r="R3056" s="19"/>
      <c r="S3056"/>
    </row>
    <row r="3057" spans="18:19" x14ac:dyDescent="0.25">
      <c r="R3057" s="19"/>
      <c r="S3057"/>
    </row>
    <row r="3058" spans="18:19" x14ac:dyDescent="0.25">
      <c r="R3058" s="19"/>
      <c r="S3058"/>
    </row>
    <row r="3059" spans="18:19" x14ac:dyDescent="0.25">
      <c r="R3059" s="19"/>
      <c r="S3059"/>
    </row>
    <row r="3060" spans="18:19" x14ac:dyDescent="0.25">
      <c r="R3060" s="19"/>
      <c r="S3060"/>
    </row>
    <row r="3061" spans="18:19" x14ac:dyDescent="0.25">
      <c r="R3061" s="19"/>
      <c r="S3061"/>
    </row>
    <row r="3062" spans="18:19" x14ac:dyDescent="0.25">
      <c r="R3062" s="19"/>
      <c r="S3062"/>
    </row>
    <row r="3063" spans="18:19" x14ac:dyDescent="0.25">
      <c r="R3063" s="19"/>
      <c r="S3063"/>
    </row>
    <row r="3064" spans="18:19" x14ac:dyDescent="0.25">
      <c r="R3064" s="19"/>
      <c r="S3064"/>
    </row>
    <row r="3065" spans="18:19" x14ac:dyDescent="0.25">
      <c r="R3065" s="19"/>
      <c r="S3065"/>
    </row>
    <row r="3066" spans="18:19" x14ac:dyDescent="0.25">
      <c r="R3066" s="19"/>
      <c r="S3066"/>
    </row>
    <row r="3067" spans="18:19" x14ac:dyDescent="0.25">
      <c r="R3067" s="19"/>
      <c r="S3067"/>
    </row>
    <row r="3068" spans="18:19" x14ac:dyDescent="0.25">
      <c r="R3068" s="19"/>
      <c r="S3068"/>
    </row>
    <row r="3069" spans="18:19" x14ac:dyDescent="0.25">
      <c r="R3069" s="19"/>
      <c r="S3069"/>
    </row>
    <row r="3070" spans="18:19" x14ac:dyDescent="0.25">
      <c r="R3070" s="19"/>
      <c r="S3070"/>
    </row>
    <row r="3071" spans="18:19" x14ac:dyDescent="0.25">
      <c r="R3071" s="19"/>
      <c r="S3071"/>
    </row>
    <row r="3072" spans="18:19" x14ac:dyDescent="0.25">
      <c r="R3072" s="19"/>
      <c r="S3072"/>
    </row>
    <row r="3073" spans="18:19" x14ac:dyDescent="0.25">
      <c r="R3073" s="19"/>
      <c r="S3073"/>
    </row>
    <row r="3074" spans="18:19" x14ac:dyDescent="0.25">
      <c r="R3074" s="19"/>
      <c r="S3074"/>
    </row>
    <row r="3075" spans="18:19" x14ac:dyDescent="0.25">
      <c r="R3075" s="19"/>
      <c r="S3075"/>
    </row>
    <row r="3076" spans="18:19" x14ac:dyDescent="0.25">
      <c r="R3076" s="19"/>
      <c r="S3076"/>
    </row>
    <row r="3077" spans="18:19" x14ac:dyDescent="0.25">
      <c r="R3077" s="19"/>
      <c r="S3077"/>
    </row>
    <row r="3078" spans="18:19" x14ac:dyDescent="0.25">
      <c r="R3078" s="19"/>
      <c r="S3078"/>
    </row>
    <row r="3079" spans="18:19" x14ac:dyDescent="0.25">
      <c r="R3079" s="19"/>
      <c r="S3079"/>
    </row>
    <row r="3080" spans="18:19" x14ac:dyDescent="0.25">
      <c r="R3080" s="19"/>
      <c r="S3080"/>
    </row>
    <row r="3081" spans="18:19" x14ac:dyDescent="0.25">
      <c r="R3081" s="19"/>
      <c r="S3081"/>
    </row>
    <row r="3082" spans="18:19" x14ac:dyDescent="0.25">
      <c r="R3082" s="19"/>
      <c r="S3082"/>
    </row>
    <row r="3083" spans="18:19" x14ac:dyDescent="0.25">
      <c r="R3083" s="19"/>
      <c r="S3083"/>
    </row>
    <row r="3084" spans="18:19" x14ac:dyDescent="0.25">
      <c r="R3084" s="19"/>
      <c r="S3084"/>
    </row>
    <row r="3085" spans="18:19" x14ac:dyDescent="0.25">
      <c r="R3085" s="19"/>
      <c r="S3085"/>
    </row>
    <row r="3086" spans="18:19" x14ac:dyDescent="0.25">
      <c r="R3086" s="19"/>
      <c r="S3086"/>
    </row>
    <row r="3087" spans="18:19" x14ac:dyDescent="0.25">
      <c r="R3087" s="19"/>
      <c r="S3087"/>
    </row>
    <row r="3088" spans="18:19" x14ac:dyDescent="0.25">
      <c r="R3088" s="19"/>
      <c r="S3088"/>
    </row>
    <row r="3089" spans="18:19" x14ac:dyDescent="0.25">
      <c r="R3089" s="19"/>
      <c r="S3089"/>
    </row>
    <row r="3090" spans="18:19" x14ac:dyDescent="0.25">
      <c r="R3090" s="19"/>
      <c r="S3090"/>
    </row>
    <row r="3091" spans="18:19" x14ac:dyDescent="0.25">
      <c r="R3091" s="19"/>
      <c r="S3091"/>
    </row>
    <row r="3092" spans="18:19" x14ac:dyDescent="0.25">
      <c r="R3092" s="19"/>
      <c r="S3092"/>
    </row>
    <row r="3093" spans="18:19" x14ac:dyDescent="0.25">
      <c r="R3093" s="19"/>
      <c r="S3093"/>
    </row>
    <row r="3094" spans="18:19" x14ac:dyDescent="0.25">
      <c r="R3094" s="19"/>
      <c r="S3094"/>
    </row>
    <row r="3095" spans="18:19" x14ac:dyDescent="0.25">
      <c r="R3095" s="19"/>
      <c r="S3095"/>
    </row>
    <row r="3096" spans="18:19" x14ac:dyDescent="0.25">
      <c r="R3096" s="19"/>
      <c r="S3096"/>
    </row>
    <row r="3097" spans="18:19" x14ac:dyDescent="0.25">
      <c r="R3097" s="19"/>
      <c r="S3097"/>
    </row>
    <row r="3098" spans="18:19" x14ac:dyDescent="0.25">
      <c r="R3098" s="19"/>
      <c r="S3098"/>
    </row>
    <row r="3099" spans="18:19" x14ac:dyDescent="0.25">
      <c r="R3099" s="19"/>
      <c r="S3099"/>
    </row>
    <row r="3100" spans="18:19" x14ac:dyDescent="0.25">
      <c r="R3100" s="19"/>
      <c r="S3100"/>
    </row>
    <row r="3101" spans="18:19" x14ac:dyDescent="0.25">
      <c r="R3101" s="19"/>
      <c r="S3101"/>
    </row>
    <row r="3102" spans="18:19" x14ac:dyDescent="0.25">
      <c r="R3102" s="19"/>
      <c r="S3102"/>
    </row>
    <row r="3103" spans="18:19" x14ac:dyDescent="0.25">
      <c r="R3103" s="19"/>
      <c r="S3103"/>
    </row>
    <row r="3104" spans="18:19" x14ac:dyDescent="0.25">
      <c r="R3104" s="19"/>
      <c r="S3104"/>
    </row>
    <row r="3105" spans="18:19" x14ac:dyDescent="0.25">
      <c r="R3105" s="19"/>
      <c r="S3105"/>
    </row>
    <row r="3106" spans="18:19" x14ac:dyDescent="0.25">
      <c r="R3106" s="19"/>
      <c r="S3106"/>
    </row>
    <row r="3107" spans="18:19" x14ac:dyDescent="0.25">
      <c r="R3107" s="19"/>
      <c r="S3107"/>
    </row>
    <row r="3108" spans="18:19" x14ac:dyDescent="0.25">
      <c r="R3108" s="19"/>
      <c r="S3108"/>
    </row>
    <row r="3109" spans="18:19" x14ac:dyDescent="0.25">
      <c r="R3109" s="19"/>
      <c r="S3109"/>
    </row>
    <row r="3110" spans="18:19" x14ac:dyDescent="0.25">
      <c r="R3110" s="19"/>
      <c r="S3110"/>
    </row>
    <row r="3111" spans="18:19" x14ac:dyDescent="0.25">
      <c r="R3111" s="19"/>
      <c r="S3111"/>
    </row>
    <row r="3112" spans="18:19" x14ac:dyDescent="0.25">
      <c r="R3112" s="19"/>
      <c r="S3112"/>
    </row>
    <row r="3113" spans="18:19" x14ac:dyDescent="0.25">
      <c r="R3113" s="19"/>
      <c r="S3113"/>
    </row>
    <row r="3114" spans="18:19" x14ac:dyDescent="0.25">
      <c r="R3114" s="19"/>
      <c r="S3114"/>
    </row>
    <row r="3115" spans="18:19" x14ac:dyDescent="0.25">
      <c r="R3115" s="19"/>
      <c r="S3115"/>
    </row>
    <row r="3116" spans="18:19" x14ac:dyDescent="0.25">
      <c r="R3116" s="19"/>
      <c r="S3116"/>
    </row>
    <row r="3117" spans="18:19" x14ac:dyDescent="0.25">
      <c r="R3117" s="19"/>
      <c r="S3117"/>
    </row>
    <row r="3118" spans="18:19" x14ac:dyDescent="0.25">
      <c r="R3118" s="19"/>
      <c r="S3118"/>
    </row>
    <row r="3119" spans="18:19" x14ac:dyDescent="0.25">
      <c r="R3119" s="19"/>
      <c r="S3119"/>
    </row>
    <row r="3120" spans="18:19" x14ac:dyDescent="0.25">
      <c r="R3120" s="19"/>
      <c r="S3120"/>
    </row>
    <row r="3121" spans="18:19" x14ac:dyDescent="0.25">
      <c r="R3121" s="19"/>
      <c r="S3121"/>
    </row>
    <row r="3122" spans="18:19" x14ac:dyDescent="0.25">
      <c r="R3122" s="19"/>
      <c r="S3122"/>
    </row>
    <row r="3123" spans="18:19" x14ac:dyDescent="0.25">
      <c r="R3123" s="19"/>
      <c r="S3123"/>
    </row>
    <row r="3124" spans="18:19" x14ac:dyDescent="0.25">
      <c r="R3124" s="19"/>
      <c r="S3124"/>
    </row>
    <row r="3125" spans="18:19" x14ac:dyDescent="0.25">
      <c r="R3125" s="19"/>
      <c r="S3125"/>
    </row>
    <row r="3126" spans="18:19" x14ac:dyDescent="0.25">
      <c r="R3126" s="19"/>
      <c r="S3126"/>
    </row>
    <row r="3127" spans="18:19" x14ac:dyDescent="0.25">
      <c r="R3127" s="19"/>
      <c r="S3127"/>
    </row>
    <row r="3128" spans="18:19" x14ac:dyDescent="0.25">
      <c r="R3128" s="19"/>
      <c r="S3128"/>
    </row>
    <row r="3129" spans="18:19" x14ac:dyDescent="0.25">
      <c r="R3129" s="19"/>
      <c r="S3129"/>
    </row>
    <row r="3130" spans="18:19" x14ac:dyDescent="0.25">
      <c r="R3130" s="19"/>
      <c r="S3130"/>
    </row>
    <row r="3131" spans="18:19" x14ac:dyDescent="0.25">
      <c r="R3131" s="19"/>
      <c r="S3131"/>
    </row>
    <row r="3132" spans="18:19" x14ac:dyDescent="0.25">
      <c r="R3132" s="19"/>
      <c r="S3132"/>
    </row>
    <row r="3133" spans="18:19" x14ac:dyDescent="0.25">
      <c r="R3133" s="19"/>
      <c r="S3133"/>
    </row>
    <row r="3134" spans="18:19" x14ac:dyDescent="0.25">
      <c r="R3134" s="19"/>
      <c r="S3134"/>
    </row>
    <row r="3135" spans="18:19" x14ac:dyDescent="0.25">
      <c r="R3135" s="19"/>
      <c r="S3135"/>
    </row>
    <row r="3136" spans="18:19" x14ac:dyDescent="0.25">
      <c r="R3136" s="19"/>
      <c r="S3136"/>
    </row>
    <row r="3137" spans="18:19" x14ac:dyDescent="0.25">
      <c r="R3137" s="19"/>
      <c r="S3137"/>
    </row>
    <row r="3138" spans="18:19" x14ac:dyDescent="0.25">
      <c r="R3138" s="19"/>
      <c r="S3138"/>
    </row>
    <row r="3139" spans="18:19" x14ac:dyDescent="0.25">
      <c r="R3139" s="19"/>
      <c r="S3139"/>
    </row>
    <row r="3140" spans="18:19" x14ac:dyDescent="0.25">
      <c r="R3140" s="19"/>
      <c r="S3140"/>
    </row>
    <row r="3141" spans="18:19" x14ac:dyDescent="0.25">
      <c r="R3141" s="19"/>
      <c r="S3141"/>
    </row>
    <row r="3142" spans="18:19" x14ac:dyDescent="0.25">
      <c r="R3142" s="19"/>
      <c r="S3142"/>
    </row>
    <row r="3143" spans="18:19" x14ac:dyDescent="0.25">
      <c r="R3143" s="19"/>
      <c r="S3143"/>
    </row>
    <row r="3144" spans="18:19" x14ac:dyDescent="0.25">
      <c r="R3144" s="19"/>
      <c r="S3144"/>
    </row>
    <row r="3145" spans="18:19" x14ac:dyDescent="0.25">
      <c r="R3145" s="19"/>
      <c r="S3145"/>
    </row>
    <row r="3146" spans="18:19" x14ac:dyDescent="0.25">
      <c r="R3146" s="19"/>
      <c r="S3146"/>
    </row>
    <row r="3147" spans="18:19" x14ac:dyDescent="0.25">
      <c r="R3147" s="19"/>
      <c r="S3147"/>
    </row>
    <row r="3148" spans="18:19" x14ac:dyDescent="0.25">
      <c r="R3148" s="19"/>
      <c r="S3148"/>
    </row>
    <row r="3149" spans="18:19" x14ac:dyDescent="0.25">
      <c r="R3149" s="19"/>
      <c r="S3149"/>
    </row>
    <row r="3150" spans="18:19" x14ac:dyDescent="0.25">
      <c r="R3150" s="19"/>
      <c r="S3150"/>
    </row>
    <row r="3151" spans="18:19" x14ac:dyDescent="0.25">
      <c r="R3151" s="19"/>
      <c r="S3151"/>
    </row>
    <row r="3152" spans="18:19" x14ac:dyDescent="0.25">
      <c r="R3152" s="19"/>
      <c r="S3152"/>
    </row>
    <row r="3153" spans="18:19" x14ac:dyDescent="0.25">
      <c r="R3153" s="19"/>
      <c r="S3153"/>
    </row>
    <row r="3154" spans="18:19" x14ac:dyDescent="0.25">
      <c r="R3154" s="19"/>
      <c r="S3154"/>
    </row>
    <row r="3155" spans="18:19" x14ac:dyDescent="0.25">
      <c r="R3155" s="19"/>
      <c r="S3155"/>
    </row>
    <row r="3156" spans="18:19" x14ac:dyDescent="0.25">
      <c r="R3156" s="19"/>
      <c r="S3156"/>
    </row>
    <row r="3157" spans="18:19" x14ac:dyDescent="0.25">
      <c r="R3157" s="19"/>
      <c r="S3157"/>
    </row>
    <row r="3158" spans="18:19" x14ac:dyDescent="0.25">
      <c r="R3158" s="19"/>
      <c r="S3158"/>
    </row>
    <row r="3159" spans="18:19" x14ac:dyDescent="0.25">
      <c r="R3159" s="19"/>
      <c r="S3159"/>
    </row>
    <row r="3160" spans="18:19" x14ac:dyDescent="0.25">
      <c r="R3160" s="19"/>
      <c r="S3160"/>
    </row>
    <row r="3161" spans="18:19" x14ac:dyDescent="0.25">
      <c r="R3161" s="19"/>
      <c r="S3161"/>
    </row>
    <row r="3162" spans="18:19" x14ac:dyDescent="0.25">
      <c r="R3162" s="19"/>
      <c r="S3162"/>
    </row>
    <row r="3163" spans="18:19" x14ac:dyDescent="0.25">
      <c r="R3163" s="19"/>
      <c r="S3163"/>
    </row>
    <row r="3164" spans="18:19" x14ac:dyDescent="0.25">
      <c r="R3164" s="19"/>
      <c r="S3164"/>
    </row>
    <row r="3165" spans="18:19" x14ac:dyDescent="0.25">
      <c r="R3165" s="19"/>
      <c r="S3165"/>
    </row>
    <row r="3166" spans="18:19" x14ac:dyDescent="0.25">
      <c r="R3166" s="19"/>
      <c r="S3166"/>
    </row>
    <row r="3167" spans="18:19" x14ac:dyDescent="0.25">
      <c r="R3167" s="19"/>
      <c r="S3167"/>
    </row>
    <row r="3168" spans="18:19" x14ac:dyDescent="0.25">
      <c r="R3168" s="19"/>
      <c r="S3168"/>
    </row>
    <row r="3169" spans="18:19" x14ac:dyDescent="0.25">
      <c r="R3169" s="19"/>
      <c r="S3169"/>
    </row>
    <row r="3170" spans="18:19" x14ac:dyDescent="0.25">
      <c r="R3170" s="19"/>
      <c r="S3170"/>
    </row>
    <row r="3171" spans="18:19" x14ac:dyDescent="0.25">
      <c r="R3171" s="19"/>
      <c r="S3171"/>
    </row>
    <row r="3172" spans="18:19" x14ac:dyDescent="0.25">
      <c r="R3172" s="19"/>
      <c r="S3172"/>
    </row>
    <row r="3173" spans="18:19" x14ac:dyDescent="0.25">
      <c r="R3173" s="19"/>
      <c r="S3173"/>
    </row>
    <row r="3174" spans="18:19" x14ac:dyDescent="0.25">
      <c r="R3174" s="19"/>
      <c r="S3174"/>
    </row>
    <row r="3175" spans="18:19" x14ac:dyDescent="0.25">
      <c r="R3175" s="19"/>
      <c r="S3175"/>
    </row>
    <row r="3176" spans="18:19" x14ac:dyDescent="0.25">
      <c r="R3176" s="19"/>
      <c r="S3176"/>
    </row>
    <row r="3177" spans="18:19" x14ac:dyDescent="0.25">
      <c r="R3177" s="19"/>
      <c r="S3177"/>
    </row>
    <row r="3178" spans="18:19" x14ac:dyDescent="0.25">
      <c r="R3178" s="19"/>
      <c r="S3178"/>
    </row>
    <row r="3179" spans="18:19" x14ac:dyDescent="0.25">
      <c r="R3179" s="19"/>
      <c r="S3179"/>
    </row>
    <row r="3180" spans="18:19" x14ac:dyDescent="0.25">
      <c r="R3180" s="19"/>
      <c r="S3180"/>
    </row>
    <row r="3181" spans="18:19" x14ac:dyDescent="0.25">
      <c r="R3181" s="19"/>
      <c r="S3181"/>
    </row>
    <row r="3182" spans="18:19" x14ac:dyDescent="0.25">
      <c r="R3182" s="19"/>
      <c r="S3182"/>
    </row>
    <row r="3183" spans="18:19" x14ac:dyDescent="0.25">
      <c r="R3183" s="19"/>
      <c r="S3183"/>
    </row>
    <row r="3184" spans="18:19" x14ac:dyDescent="0.25">
      <c r="R3184" s="19"/>
      <c r="S3184"/>
    </row>
    <row r="3185" spans="18:24" x14ac:dyDescent="0.25">
      <c r="R3185" s="19"/>
      <c r="S3185"/>
    </row>
    <row r="3186" spans="18:24" x14ac:dyDescent="0.25">
      <c r="R3186" s="19"/>
      <c r="S3186"/>
      <c r="X3186" t="s">
        <v>5999</v>
      </c>
    </row>
    <row r="3187" spans="18:24" x14ac:dyDescent="0.25">
      <c r="R3187" s="19"/>
      <c r="S3187"/>
      <c r="X3187" t="s">
        <v>6034</v>
      </c>
    </row>
    <row r="3188" spans="18:24" x14ac:dyDescent="0.25">
      <c r="R3188" s="19"/>
      <c r="S3188"/>
      <c r="X3188" t="s">
        <v>6035</v>
      </c>
    </row>
    <row r="3189" spans="18:24" x14ac:dyDescent="0.25">
      <c r="R3189" s="19"/>
      <c r="S3189"/>
    </row>
    <row r="3190" spans="18:24" x14ac:dyDescent="0.25">
      <c r="R3190" s="19"/>
      <c r="S3190"/>
    </row>
    <row r="3191" spans="18:24" x14ac:dyDescent="0.25">
      <c r="R3191" s="19"/>
      <c r="S3191"/>
    </row>
    <row r="3192" spans="18:24" x14ac:dyDescent="0.25">
      <c r="R3192" s="19"/>
      <c r="S3192"/>
    </row>
    <row r="3193" spans="18:24" x14ac:dyDescent="0.25">
      <c r="R3193" s="19"/>
      <c r="S3193"/>
    </row>
    <row r="3194" spans="18:24" x14ac:dyDescent="0.25">
      <c r="R3194" s="19"/>
      <c r="S3194"/>
    </row>
    <row r="3195" spans="18:24" x14ac:dyDescent="0.25">
      <c r="R3195" s="19"/>
      <c r="S3195"/>
    </row>
    <row r="3196" spans="18:24" x14ac:dyDescent="0.25">
      <c r="R3196" s="19"/>
      <c r="S3196"/>
    </row>
    <row r="3197" spans="18:24" x14ac:dyDescent="0.25">
      <c r="R3197" s="19"/>
      <c r="S3197"/>
    </row>
    <row r="3198" spans="18:24" x14ac:dyDescent="0.25">
      <c r="R3198" s="19"/>
      <c r="S3198"/>
    </row>
    <row r="3199" spans="18:24" x14ac:dyDescent="0.25">
      <c r="R3199" s="19"/>
      <c r="S3199"/>
    </row>
    <row r="3200" spans="18:24" x14ac:dyDescent="0.25">
      <c r="R3200" s="19"/>
      <c r="S3200"/>
    </row>
    <row r="3201" spans="18:19" x14ac:dyDescent="0.25">
      <c r="R3201" s="19"/>
      <c r="S3201"/>
    </row>
    <row r="3202" spans="18:19" x14ac:dyDescent="0.25">
      <c r="R3202" s="19"/>
      <c r="S3202"/>
    </row>
    <row r="3203" spans="18:19" x14ac:dyDescent="0.25">
      <c r="R3203" s="19"/>
      <c r="S3203"/>
    </row>
    <row r="3204" spans="18:19" x14ac:dyDescent="0.25">
      <c r="R3204" s="19"/>
      <c r="S3204"/>
    </row>
    <row r="3205" spans="18:19" x14ac:dyDescent="0.25">
      <c r="R3205" s="19"/>
      <c r="S3205"/>
    </row>
    <row r="3206" spans="18:19" x14ac:dyDescent="0.25">
      <c r="R3206" s="19"/>
      <c r="S3206"/>
    </row>
    <row r="3207" spans="18:19" x14ac:dyDescent="0.25">
      <c r="R3207" s="19"/>
      <c r="S3207"/>
    </row>
    <row r="3208" spans="18:19" x14ac:dyDescent="0.25">
      <c r="R3208" s="19"/>
      <c r="S3208"/>
    </row>
    <row r="3209" spans="18:19" x14ac:dyDescent="0.25">
      <c r="R3209" s="19"/>
      <c r="S3209"/>
    </row>
    <row r="3210" spans="18:19" x14ac:dyDescent="0.25">
      <c r="R3210" s="19"/>
      <c r="S3210"/>
    </row>
    <row r="3211" spans="18:19" x14ac:dyDescent="0.25">
      <c r="R3211" s="19"/>
      <c r="S3211"/>
    </row>
    <row r="3212" spans="18:19" x14ac:dyDescent="0.25">
      <c r="R3212" s="19"/>
      <c r="S3212"/>
    </row>
    <row r="3213" spans="18:19" x14ac:dyDescent="0.25">
      <c r="R3213" s="19"/>
      <c r="S3213"/>
    </row>
    <row r="3214" spans="18:19" x14ac:dyDescent="0.25">
      <c r="R3214" s="19"/>
      <c r="S3214"/>
    </row>
    <row r="3215" spans="18:19" x14ac:dyDescent="0.25">
      <c r="R3215" s="19"/>
      <c r="S3215"/>
    </row>
    <row r="3216" spans="18:19" x14ac:dyDescent="0.25">
      <c r="R3216" s="19"/>
      <c r="S3216"/>
    </row>
    <row r="3217" spans="18:19" x14ac:dyDescent="0.25">
      <c r="R3217" s="19"/>
      <c r="S3217"/>
    </row>
    <row r="3218" spans="18:19" x14ac:dyDescent="0.25">
      <c r="R3218" s="19"/>
      <c r="S3218"/>
    </row>
    <row r="3219" spans="18:19" x14ac:dyDescent="0.25">
      <c r="R3219" s="19"/>
      <c r="S3219"/>
    </row>
    <row r="3220" spans="18:19" x14ac:dyDescent="0.25">
      <c r="R3220" s="19"/>
      <c r="S3220"/>
    </row>
    <row r="3221" spans="18:19" x14ac:dyDescent="0.25">
      <c r="R3221" s="19"/>
      <c r="S3221"/>
    </row>
    <row r="3222" spans="18:19" x14ac:dyDescent="0.25">
      <c r="R3222" s="19"/>
      <c r="S3222"/>
    </row>
    <row r="3223" spans="18:19" x14ac:dyDescent="0.25">
      <c r="R3223" s="19"/>
      <c r="S3223"/>
    </row>
    <row r="3224" spans="18:19" x14ac:dyDescent="0.25">
      <c r="R3224" s="19"/>
      <c r="S3224"/>
    </row>
    <row r="3225" spans="18:19" x14ac:dyDescent="0.25">
      <c r="R3225" s="19"/>
      <c r="S3225"/>
    </row>
    <row r="3226" spans="18:19" x14ac:dyDescent="0.25">
      <c r="R3226" s="19"/>
      <c r="S3226"/>
    </row>
    <row r="3227" spans="18:19" x14ac:dyDescent="0.25">
      <c r="R3227" s="19"/>
      <c r="S3227"/>
    </row>
    <row r="3228" spans="18:19" x14ac:dyDescent="0.25">
      <c r="R3228" s="19"/>
      <c r="S3228"/>
    </row>
    <row r="3229" spans="18:19" x14ac:dyDescent="0.25">
      <c r="R3229" s="19"/>
      <c r="S3229"/>
    </row>
    <row r="3230" spans="18:19" x14ac:dyDescent="0.25">
      <c r="R3230" s="19"/>
      <c r="S3230"/>
    </row>
    <row r="3231" spans="18:19" x14ac:dyDescent="0.25">
      <c r="R3231" s="19"/>
      <c r="S3231"/>
    </row>
    <row r="3232" spans="18:19" x14ac:dyDescent="0.25">
      <c r="R3232" s="19"/>
      <c r="S3232"/>
    </row>
    <row r="3233" spans="18:19" x14ac:dyDescent="0.25">
      <c r="R3233" s="19"/>
      <c r="S3233"/>
    </row>
    <row r="3234" spans="18:19" x14ac:dyDescent="0.25">
      <c r="R3234" s="19"/>
      <c r="S3234"/>
    </row>
    <row r="3235" spans="18:19" x14ac:dyDescent="0.25">
      <c r="R3235" s="19"/>
      <c r="S3235"/>
    </row>
    <row r="3236" spans="18:19" x14ac:dyDescent="0.25">
      <c r="R3236" s="19"/>
      <c r="S3236"/>
    </row>
    <row r="3237" spans="18:19" x14ac:dyDescent="0.25">
      <c r="R3237" s="19"/>
      <c r="S3237"/>
    </row>
    <row r="3238" spans="18:19" x14ac:dyDescent="0.25">
      <c r="R3238" s="19"/>
      <c r="S3238"/>
    </row>
    <row r="3239" spans="18:19" x14ac:dyDescent="0.25">
      <c r="R3239" s="19"/>
      <c r="S3239"/>
    </row>
    <row r="3240" spans="18:19" x14ac:dyDescent="0.25">
      <c r="R3240" s="19"/>
      <c r="S3240"/>
    </row>
    <row r="3241" spans="18:19" x14ac:dyDescent="0.25">
      <c r="R3241" s="19"/>
      <c r="S3241"/>
    </row>
    <row r="3242" spans="18:19" x14ac:dyDescent="0.25">
      <c r="R3242" s="19"/>
      <c r="S3242"/>
    </row>
    <row r="3243" spans="18:19" x14ac:dyDescent="0.25">
      <c r="R3243" s="19"/>
      <c r="S3243"/>
    </row>
    <row r="3244" spans="18:19" x14ac:dyDescent="0.25">
      <c r="R3244" s="19"/>
      <c r="S3244"/>
    </row>
    <row r="3245" spans="18:19" x14ac:dyDescent="0.25">
      <c r="R3245" s="19"/>
      <c r="S3245"/>
    </row>
    <row r="3246" spans="18:19" x14ac:dyDescent="0.25">
      <c r="R3246" s="19"/>
      <c r="S3246"/>
    </row>
    <row r="3247" spans="18:19" x14ac:dyDescent="0.25">
      <c r="R3247" s="19"/>
      <c r="S3247"/>
    </row>
    <row r="3248" spans="18:19" x14ac:dyDescent="0.25">
      <c r="R3248" s="19"/>
      <c r="S3248"/>
    </row>
    <row r="3249" spans="18:19" x14ac:dyDescent="0.25">
      <c r="R3249" s="19"/>
      <c r="S3249"/>
    </row>
    <row r="3250" spans="18:19" x14ac:dyDescent="0.25">
      <c r="R3250" s="19"/>
      <c r="S3250"/>
    </row>
    <row r="3251" spans="18:19" x14ac:dyDescent="0.25">
      <c r="R3251" s="19"/>
      <c r="S3251"/>
    </row>
    <row r="3252" spans="18:19" x14ac:dyDescent="0.25">
      <c r="R3252" s="19"/>
      <c r="S3252"/>
    </row>
    <row r="3253" spans="18:19" x14ac:dyDescent="0.25">
      <c r="R3253" s="19"/>
      <c r="S3253"/>
    </row>
    <row r="3254" spans="18:19" x14ac:dyDescent="0.25">
      <c r="R3254" s="19"/>
      <c r="S3254"/>
    </row>
    <row r="3255" spans="18:19" x14ac:dyDescent="0.25">
      <c r="R3255" s="19"/>
      <c r="S3255"/>
    </row>
    <row r="3256" spans="18:19" x14ac:dyDescent="0.25">
      <c r="R3256" s="19"/>
      <c r="S3256"/>
    </row>
    <row r="3257" spans="18:19" x14ac:dyDescent="0.25">
      <c r="R3257" s="19"/>
      <c r="S3257"/>
    </row>
    <row r="3258" spans="18:19" x14ac:dyDescent="0.25">
      <c r="R3258" s="19"/>
      <c r="S3258"/>
    </row>
    <row r="3259" spans="18:19" x14ac:dyDescent="0.25">
      <c r="R3259" s="19"/>
      <c r="S3259"/>
    </row>
    <row r="3260" spans="18:19" x14ac:dyDescent="0.25">
      <c r="R3260" s="19"/>
      <c r="S3260"/>
    </row>
    <row r="3261" spans="18:19" x14ac:dyDescent="0.25">
      <c r="R3261" s="19"/>
      <c r="S3261"/>
    </row>
    <row r="3262" spans="18:19" x14ac:dyDescent="0.25">
      <c r="R3262" s="19"/>
      <c r="S3262"/>
    </row>
    <row r="3263" spans="18:19" x14ac:dyDescent="0.25">
      <c r="R3263" s="19"/>
      <c r="S3263"/>
    </row>
    <row r="3264" spans="18:19" x14ac:dyDescent="0.25">
      <c r="R3264" s="19"/>
      <c r="S3264"/>
    </row>
    <row r="3265" spans="18:19" x14ac:dyDescent="0.25">
      <c r="R3265" s="19"/>
      <c r="S3265"/>
    </row>
    <row r="3266" spans="18:19" x14ac:dyDescent="0.25">
      <c r="R3266" s="19"/>
      <c r="S3266"/>
    </row>
    <row r="3267" spans="18:19" x14ac:dyDescent="0.25">
      <c r="R3267" s="19"/>
      <c r="S3267"/>
    </row>
    <row r="3268" spans="18:19" x14ac:dyDescent="0.25">
      <c r="R3268" s="19"/>
      <c r="S3268"/>
    </row>
    <row r="3269" spans="18:19" x14ac:dyDescent="0.25">
      <c r="R3269" s="19"/>
      <c r="S3269"/>
    </row>
    <row r="3270" spans="18:19" x14ac:dyDescent="0.25">
      <c r="R3270" s="19"/>
      <c r="S3270"/>
    </row>
    <row r="3271" spans="18:19" x14ac:dyDescent="0.25">
      <c r="R3271" s="19"/>
      <c r="S3271"/>
    </row>
    <row r="3272" spans="18:19" x14ac:dyDescent="0.25">
      <c r="R3272" s="19"/>
      <c r="S3272"/>
    </row>
    <row r="3273" spans="18:19" x14ac:dyDescent="0.25">
      <c r="R3273" s="19"/>
      <c r="S3273"/>
    </row>
    <row r="3274" spans="18:19" x14ac:dyDescent="0.25">
      <c r="R3274" s="19"/>
      <c r="S3274"/>
    </row>
    <row r="3275" spans="18:19" x14ac:dyDescent="0.25">
      <c r="R3275" s="19"/>
      <c r="S3275"/>
    </row>
    <row r="3276" spans="18:19" x14ac:dyDescent="0.25">
      <c r="R3276" s="19"/>
      <c r="S3276"/>
    </row>
    <row r="3277" spans="18:19" x14ac:dyDescent="0.25">
      <c r="R3277" s="19"/>
      <c r="S3277"/>
    </row>
    <row r="3278" spans="18:19" x14ac:dyDescent="0.25">
      <c r="R3278" s="19"/>
      <c r="S3278"/>
    </row>
    <row r="3279" spans="18:19" x14ac:dyDescent="0.25">
      <c r="R3279" s="19"/>
      <c r="S3279"/>
    </row>
    <row r="3280" spans="18:19" x14ac:dyDescent="0.25">
      <c r="R3280" s="19"/>
      <c r="S3280"/>
    </row>
    <row r="3281" spans="18:19" x14ac:dyDescent="0.25">
      <c r="R3281" s="19"/>
      <c r="S3281"/>
    </row>
    <row r="3282" spans="18:19" x14ac:dyDescent="0.25">
      <c r="R3282" s="19"/>
      <c r="S3282"/>
    </row>
    <row r="3283" spans="18:19" x14ac:dyDescent="0.25">
      <c r="R3283" s="19"/>
      <c r="S3283"/>
    </row>
    <row r="3284" spans="18:19" x14ac:dyDescent="0.25">
      <c r="R3284" s="19"/>
      <c r="S3284"/>
    </row>
    <row r="3285" spans="18:19" x14ac:dyDescent="0.25">
      <c r="R3285" s="19"/>
      <c r="S3285"/>
    </row>
    <row r="3286" spans="18:19" x14ac:dyDescent="0.25">
      <c r="R3286" s="19"/>
      <c r="S3286"/>
    </row>
    <row r="3287" spans="18:19" x14ac:dyDescent="0.25">
      <c r="R3287" s="19"/>
      <c r="S3287"/>
    </row>
    <row r="3288" spans="18:19" x14ac:dyDescent="0.25">
      <c r="R3288" s="19"/>
      <c r="S3288"/>
    </row>
    <row r="3289" spans="18:19" x14ac:dyDescent="0.25">
      <c r="R3289" s="19"/>
      <c r="S3289"/>
    </row>
    <row r="3290" spans="18:19" x14ac:dyDescent="0.25">
      <c r="R3290" s="19"/>
      <c r="S3290"/>
    </row>
    <row r="3291" spans="18:19" x14ac:dyDescent="0.25">
      <c r="R3291" s="19"/>
      <c r="S3291"/>
    </row>
    <row r="3292" spans="18:19" x14ac:dyDescent="0.25">
      <c r="R3292" s="19"/>
      <c r="S3292"/>
    </row>
    <row r="3293" spans="18:19" x14ac:dyDescent="0.25">
      <c r="R3293" s="19"/>
      <c r="S3293"/>
    </row>
    <row r="3294" spans="18:19" x14ac:dyDescent="0.25">
      <c r="R3294" s="19"/>
      <c r="S3294"/>
    </row>
    <row r="3295" spans="18:19" x14ac:dyDescent="0.25">
      <c r="R3295" s="19"/>
      <c r="S3295"/>
    </row>
    <row r="3296" spans="18:19" x14ac:dyDescent="0.25">
      <c r="R3296" s="19"/>
      <c r="S3296"/>
    </row>
    <row r="3297" spans="18:19" x14ac:dyDescent="0.25">
      <c r="R3297" s="19"/>
      <c r="S3297"/>
    </row>
    <row r="3298" spans="18:19" x14ac:dyDescent="0.25">
      <c r="R3298" s="19"/>
      <c r="S3298"/>
    </row>
    <row r="3299" spans="18:19" x14ac:dyDescent="0.25">
      <c r="R3299" s="19"/>
      <c r="S3299"/>
    </row>
    <row r="3300" spans="18:19" x14ac:dyDescent="0.25">
      <c r="R3300" s="19"/>
      <c r="S3300"/>
    </row>
    <row r="3301" spans="18:19" x14ac:dyDescent="0.25">
      <c r="R3301" s="19"/>
      <c r="S3301"/>
    </row>
    <row r="3302" spans="18:19" x14ac:dyDescent="0.25">
      <c r="R3302" s="19"/>
      <c r="S3302"/>
    </row>
    <row r="3303" spans="18:19" x14ac:dyDescent="0.25">
      <c r="R3303" s="19"/>
      <c r="S3303"/>
    </row>
    <row r="3304" spans="18:19" x14ac:dyDescent="0.25">
      <c r="R3304" s="19"/>
      <c r="S3304"/>
    </row>
    <row r="3305" spans="18:19" x14ac:dyDescent="0.25">
      <c r="R3305" s="19"/>
      <c r="S3305"/>
    </row>
    <row r="3306" spans="18:19" x14ac:dyDescent="0.25">
      <c r="R3306" s="19"/>
      <c r="S3306"/>
    </row>
    <row r="3307" spans="18:19" x14ac:dyDescent="0.25">
      <c r="R3307" s="19"/>
      <c r="S3307"/>
    </row>
    <row r="3308" spans="18:19" x14ac:dyDescent="0.25">
      <c r="R3308" s="19"/>
      <c r="S3308"/>
    </row>
    <row r="3309" spans="18:19" x14ac:dyDescent="0.25">
      <c r="R3309" s="19"/>
      <c r="S3309"/>
    </row>
    <row r="3310" spans="18:19" x14ac:dyDescent="0.25">
      <c r="R3310" s="19"/>
      <c r="S3310"/>
    </row>
    <row r="3311" spans="18:19" x14ac:dyDescent="0.25">
      <c r="R3311" s="19"/>
      <c r="S3311"/>
    </row>
    <row r="3312" spans="18:19" x14ac:dyDescent="0.25">
      <c r="R3312" s="19"/>
      <c r="S3312"/>
    </row>
    <row r="3313" spans="18:19" x14ac:dyDescent="0.25">
      <c r="R3313" s="19"/>
      <c r="S3313"/>
    </row>
    <row r="3314" spans="18:19" x14ac:dyDescent="0.25">
      <c r="R3314" s="19"/>
      <c r="S3314"/>
    </row>
    <row r="3315" spans="18:19" x14ac:dyDescent="0.25">
      <c r="R3315" s="19"/>
      <c r="S3315"/>
    </row>
    <row r="3316" spans="18:19" x14ac:dyDescent="0.25">
      <c r="R3316" s="19"/>
      <c r="S3316"/>
    </row>
    <row r="3317" spans="18:19" x14ac:dyDescent="0.25">
      <c r="R3317" s="19"/>
      <c r="S3317"/>
    </row>
    <row r="3318" spans="18:19" x14ac:dyDescent="0.25">
      <c r="R3318" s="19"/>
      <c r="S3318"/>
    </row>
    <row r="3319" spans="18:19" x14ac:dyDescent="0.25">
      <c r="R3319" s="19"/>
      <c r="S3319"/>
    </row>
    <row r="3320" spans="18:19" x14ac:dyDescent="0.25">
      <c r="R3320" s="19"/>
      <c r="S3320"/>
    </row>
    <row r="3321" spans="18:19" x14ac:dyDescent="0.25">
      <c r="R3321" s="19"/>
      <c r="S3321"/>
    </row>
    <row r="3322" spans="18:19" x14ac:dyDescent="0.25">
      <c r="R3322" s="19"/>
      <c r="S3322"/>
    </row>
    <row r="3323" spans="18:19" x14ac:dyDescent="0.25">
      <c r="R3323" s="19"/>
      <c r="S3323"/>
    </row>
    <row r="3324" spans="18:19" x14ac:dyDescent="0.25">
      <c r="R3324" s="19"/>
      <c r="S3324"/>
    </row>
    <row r="3325" spans="18:19" x14ac:dyDescent="0.25">
      <c r="R3325" s="19"/>
      <c r="S3325"/>
    </row>
    <row r="3326" spans="18:19" x14ac:dyDescent="0.25">
      <c r="R3326" s="19"/>
      <c r="S3326"/>
    </row>
    <row r="3327" spans="18:19" x14ac:dyDescent="0.25">
      <c r="R3327" s="19"/>
      <c r="S3327"/>
    </row>
    <row r="3328" spans="18:19" x14ac:dyDescent="0.25">
      <c r="R3328" s="19"/>
      <c r="S3328"/>
    </row>
    <row r="3329" spans="18:19" x14ac:dyDescent="0.25">
      <c r="R3329" s="19"/>
      <c r="S3329"/>
    </row>
    <row r="3330" spans="18:19" x14ac:dyDescent="0.25">
      <c r="R3330" s="19"/>
      <c r="S3330"/>
    </row>
    <row r="3331" spans="18:19" x14ac:dyDescent="0.25">
      <c r="R3331" s="19"/>
      <c r="S3331"/>
    </row>
    <row r="3332" spans="18:19" x14ac:dyDescent="0.25">
      <c r="R3332" s="19"/>
      <c r="S3332"/>
    </row>
    <row r="3333" spans="18:19" x14ac:dyDescent="0.25">
      <c r="R3333" s="19"/>
      <c r="S3333"/>
    </row>
    <row r="3334" spans="18:19" x14ac:dyDescent="0.25">
      <c r="R3334" s="19"/>
      <c r="S3334"/>
    </row>
    <row r="3335" spans="18:19" x14ac:dyDescent="0.25">
      <c r="R3335" s="19"/>
      <c r="S3335"/>
    </row>
    <row r="3336" spans="18:19" x14ac:dyDescent="0.25">
      <c r="R3336" s="19"/>
      <c r="S3336"/>
    </row>
    <row r="3337" spans="18:19" x14ac:dyDescent="0.25">
      <c r="R3337" s="19"/>
      <c r="S3337"/>
    </row>
    <row r="3338" spans="18:19" x14ac:dyDescent="0.25">
      <c r="R3338" s="19"/>
      <c r="S3338"/>
    </row>
    <row r="3339" spans="18:19" x14ac:dyDescent="0.25">
      <c r="R3339" s="19"/>
      <c r="S3339"/>
    </row>
    <row r="3340" spans="18:19" x14ac:dyDescent="0.25">
      <c r="R3340" s="19"/>
      <c r="S3340"/>
    </row>
    <row r="3341" spans="18:19" x14ac:dyDescent="0.25">
      <c r="R3341" s="19"/>
      <c r="S3341"/>
    </row>
    <row r="3342" spans="18:19" x14ac:dyDescent="0.25">
      <c r="R3342" s="19"/>
      <c r="S3342"/>
    </row>
    <row r="3343" spans="18:19" x14ac:dyDescent="0.25">
      <c r="R3343" s="19"/>
      <c r="S3343"/>
    </row>
    <row r="3344" spans="18:19" x14ac:dyDescent="0.25">
      <c r="R3344" s="19"/>
      <c r="S3344"/>
    </row>
    <row r="3345" spans="18:19" x14ac:dyDescent="0.25">
      <c r="R3345" s="19"/>
      <c r="S3345"/>
    </row>
    <row r="3346" spans="18:19" x14ac:dyDescent="0.25">
      <c r="R3346" s="19"/>
      <c r="S3346"/>
    </row>
    <row r="3347" spans="18:19" x14ac:dyDescent="0.25">
      <c r="R3347" s="19"/>
      <c r="S3347"/>
    </row>
    <row r="3348" spans="18:19" x14ac:dyDescent="0.25">
      <c r="R3348" s="19"/>
      <c r="S3348"/>
    </row>
    <row r="3349" spans="18:19" x14ac:dyDescent="0.25">
      <c r="R3349" s="19"/>
      <c r="S3349"/>
    </row>
    <row r="3350" spans="18:19" x14ac:dyDescent="0.25">
      <c r="R3350" s="19"/>
      <c r="S3350"/>
    </row>
    <row r="3351" spans="18:19" x14ac:dyDescent="0.25">
      <c r="R3351" s="19"/>
      <c r="S3351"/>
    </row>
    <row r="3352" spans="18:19" x14ac:dyDescent="0.25">
      <c r="R3352" s="19"/>
      <c r="S3352"/>
    </row>
    <row r="3353" spans="18:19" x14ac:dyDescent="0.25">
      <c r="R3353" s="19"/>
      <c r="S3353"/>
    </row>
    <row r="3354" spans="18:19" x14ac:dyDescent="0.25">
      <c r="R3354" s="19"/>
      <c r="S3354"/>
    </row>
    <row r="3355" spans="18:19" x14ac:dyDescent="0.25">
      <c r="R3355" s="19"/>
      <c r="S3355"/>
    </row>
    <row r="3356" spans="18:19" x14ac:dyDescent="0.25">
      <c r="R3356" s="19"/>
      <c r="S3356"/>
    </row>
    <row r="3357" spans="18:19" x14ac:dyDescent="0.25">
      <c r="R3357" s="19"/>
      <c r="S3357"/>
    </row>
    <row r="3358" spans="18:19" x14ac:dyDescent="0.25">
      <c r="R3358" s="19"/>
      <c r="S3358"/>
    </row>
    <row r="3359" spans="18:19" x14ac:dyDescent="0.25">
      <c r="R3359" s="19"/>
      <c r="S3359"/>
    </row>
    <row r="3360" spans="18:19" x14ac:dyDescent="0.25">
      <c r="R3360" s="19"/>
      <c r="S3360"/>
    </row>
    <row r="3361" spans="18:19" x14ac:dyDescent="0.25">
      <c r="R3361" s="19"/>
      <c r="S3361"/>
    </row>
    <row r="3362" spans="18:19" x14ac:dyDescent="0.25">
      <c r="R3362" s="19"/>
      <c r="S3362"/>
    </row>
    <row r="3363" spans="18:19" x14ac:dyDescent="0.25">
      <c r="R3363" s="19"/>
      <c r="S3363"/>
    </row>
    <row r="3364" spans="18:19" x14ac:dyDescent="0.25">
      <c r="R3364" s="19"/>
      <c r="S3364"/>
    </row>
    <row r="3365" spans="18:19" x14ac:dyDescent="0.25">
      <c r="R3365" s="19"/>
      <c r="S3365"/>
    </row>
    <row r="3366" spans="18:19" x14ac:dyDescent="0.25">
      <c r="R3366" s="19"/>
      <c r="S3366"/>
    </row>
    <row r="3367" spans="18:19" x14ac:dyDescent="0.25">
      <c r="R3367" s="19"/>
      <c r="S3367"/>
    </row>
    <row r="3368" spans="18:19" x14ac:dyDescent="0.25">
      <c r="R3368" s="19"/>
      <c r="S3368"/>
    </row>
    <row r="3369" spans="18:19" x14ac:dyDescent="0.25">
      <c r="R3369" s="19"/>
      <c r="S3369"/>
    </row>
    <row r="3370" spans="18:19" x14ac:dyDescent="0.25">
      <c r="R3370" s="19"/>
      <c r="S3370"/>
    </row>
    <row r="3371" spans="18:19" x14ac:dyDescent="0.25">
      <c r="R3371" s="19"/>
      <c r="S3371"/>
    </row>
    <row r="3372" spans="18:19" x14ac:dyDescent="0.25">
      <c r="R3372" s="19"/>
      <c r="S3372"/>
    </row>
    <row r="3373" spans="18:19" x14ac:dyDescent="0.25">
      <c r="R3373" s="19"/>
      <c r="S3373"/>
    </row>
    <row r="3374" spans="18:19" x14ac:dyDescent="0.25">
      <c r="R3374" s="19"/>
      <c r="S3374"/>
    </row>
    <row r="3375" spans="18:19" x14ac:dyDescent="0.25">
      <c r="R3375" s="19"/>
      <c r="S3375"/>
    </row>
    <row r="3376" spans="18:19" x14ac:dyDescent="0.25">
      <c r="R3376" s="19"/>
      <c r="S3376"/>
    </row>
    <row r="3377" spans="18:19" x14ac:dyDescent="0.25">
      <c r="R3377" s="19"/>
      <c r="S3377"/>
    </row>
    <row r="3378" spans="18:19" x14ac:dyDescent="0.25">
      <c r="R3378" s="19"/>
      <c r="S3378"/>
    </row>
    <row r="3379" spans="18:19" x14ac:dyDescent="0.25">
      <c r="R3379" s="19"/>
      <c r="S3379"/>
    </row>
    <row r="3380" spans="18:19" x14ac:dyDescent="0.25">
      <c r="R3380" s="19"/>
      <c r="S3380"/>
    </row>
    <row r="3381" spans="18:19" x14ac:dyDescent="0.25">
      <c r="R3381" s="19"/>
      <c r="S3381"/>
    </row>
    <row r="3382" spans="18:19" x14ac:dyDescent="0.25">
      <c r="R3382" s="19"/>
      <c r="S3382"/>
    </row>
    <row r="3383" spans="18:19" x14ac:dyDescent="0.25">
      <c r="R3383" s="19"/>
      <c r="S3383"/>
    </row>
    <row r="3384" spans="18:19" x14ac:dyDescent="0.25">
      <c r="R3384" s="19"/>
      <c r="S3384"/>
    </row>
    <row r="3385" spans="18:19" x14ac:dyDescent="0.25">
      <c r="R3385" s="19"/>
      <c r="S3385"/>
    </row>
    <row r="3386" spans="18:19" x14ac:dyDescent="0.25">
      <c r="R3386" s="19"/>
      <c r="S3386"/>
    </row>
    <row r="3387" spans="18:19" x14ac:dyDescent="0.25">
      <c r="R3387" s="19"/>
      <c r="S3387"/>
    </row>
    <row r="3388" spans="18:19" x14ac:dyDescent="0.25">
      <c r="R3388" s="19"/>
      <c r="S3388"/>
    </row>
    <row r="3389" spans="18:19" x14ac:dyDescent="0.25">
      <c r="R3389" s="19"/>
      <c r="S3389"/>
    </row>
    <row r="3390" spans="18:19" x14ac:dyDescent="0.25">
      <c r="R3390" s="19"/>
      <c r="S3390"/>
    </row>
    <row r="3391" spans="18:19" x14ac:dyDescent="0.25">
      <c r="R3391" s="19"/>
      <c r="S3391"/>
    </row>
    <row r="3392" spans="18:19" x14ac:dyDescent="0.25">
      <c r="R3392" s="19"/>
      <c r="S3392"/>
    </row>
    <row r="3393" spans="18:19" x14ac:dyDescent="0.25">
      <c r="R3393" s="19"/>
      <c r="S3393"/>
    </row>
    <row r="3394" spans="18:19" x14ac:dyDescent="0.25">
      <c r="R3394" s="19"/>
      <c r="S3394"/>
    </row>
    <row r="3395" spans="18:19" x14ac:dyDescent="0.25">
      <c r="R3395" s="19"/>
      <c r="S3395"/>
    </row>
    <row r="3396" spans="18:19" x14ac:dyDescent="0.25">
      <c r="R3396" s="19"/>
      <c r="S3396"/>
    </row>
    <row r="3397" spans="18:19" x14ac:dyDescent="0.25">
      <c r="R3397" s="19"/>
      <c r="S3397"/>
    </row>
    <row r="3398" spans="18:19" x14ac:dyDescent="0.25">
      <c r="R3398" s="19"/>
      <c r="S3398"/>
    </row>
    <row r="3399" spans="18:19" x14ac:dyDescent="0.25">
      <c r="R3399" s="19"/>
      <c r="S3399"/>
    </row>
    <row r="3400" spans="18:19" x14ac:dyDescent="0.25">
      <c r="R3400" s="19"/>
      <c r="S3400"/>
    </row>
    <row r="3401" spans="18:19" x14ac:dyDescent="0.25">
      <c r="R3401" s="19"/>
      <c r="S3401"/>
    </row>
    <row r="3402" spans="18:19" x14ac:dyDescent="0.25">
      <c r="R3402" s="19"/>
      <c r="S3402"/>
    </row>
    <row r="3403" spans="18:19" x14ac:dyDescent="0.25">
      <c r="R3403" s="19"/>
      <c r="S3403"/>
    </row>
    <row r="3404" spans="18:19" x14ac:dyDescent="0.25">
      <c r="R3404" s="19"/>
      <c r="S3404"/>
    </row>
    <row r="3405" spans="18:19" x14ac:dyDescent="0.25">
      <c r="R3405" s="19"/>
      <c r="S3405"/>
    </row>
    <row r="3406" spans="18:19" x14ac:dyDescent="0.25">
      <c r="R3406" s="19"/>
      <c r="S3406"/>
    </row>
    <row r="3407" spans="18:19" x14ac:dyDescent="0.25">
      <c r="R3407" s="19"/>
      <c r="S3407"/>
    </row>
    <row r="3408" spans="18:19" x14ac:dyDescent="0.25">
      <c r="R3408" s="19"/>
      <c r="S3408"/>
    </row>
    <row r="3409" spans="18:19" x14ac:dyDescent="0.25">
      <c r="R3409" s="19"/>
      <c r="S3409"/>
    </row>
    <row r="3410" spans="18:19" x14ac:dyDescent="0.25">
      <c r="R3410" s="19"/>
      <c r="S3410"/>
    </row>
    <row r="3411" spans="18:19" x14ac:dyDescent="0.25">
      <c r="R3411" s="19"/>
      <c r="S3411"/>
    </row>
    <row r="3412" spans="18:19" x14ac:dyDescent="0.25">
      <c r="R3412" s="19"/>
      <c r="S3412"/>
    </row>
    <row r="3413" spans="18:19" x14ac:dyDescent="0.25">
      <c r="R3413" s="19"/>
      <c r="S3413"/>
    </row>
    <row r="3414" spans="18:19" x14ac:dyDescent="0.25">
      <c r="R3414" s="19"/>
      <c r="S3414"/>
    </row>
    <row r="3415" spans="18:19" x14ac:dyDescent="0.25">
      <c r="R3415" s="19"/>
      <c r="S3415"/>
    </row>
    <row r="3416" spans="18:19" x14ac:dyDescent="0.25">
      <c r="R3416" s="19"/>
      <c r="S3416"/>
    </row>
    <row r="3417" spans="18:19" x14ac:dyDescent="0.25">
      <c r="R3417" s="19"/>
      <c r="S3417"/>
    </row>
    <row r="3418" spans="18:19" x14ac:dyDescent="0.25">
      <c r="R3418" s="19"/>
      <c r="S3418"/>
    </row>
    <row r="3419" spans="18:19" x14ac:dyDescent="0.25">
      <c r="R3419" s="19"/>
      <c r="S3419"/>
    </row>
    <row r="3420" spans="18:19" x14ac:dyDescent="0.25">
      <c r="R3420" s="19"/>
      <c r="S3420"/>
    </row>
    <row r="3421" spans="18:19" x14ac:dyDescent="0.25">
      <c r="R3421" s="19"/>
      <c r="S3421"/>
    </row>
    <row r="3422" spans="18:19" x14ac:dyDescent="0.25">
      <c r="R3422" s="19"/>
      <c r="S3422"/>
    </row>
    <row r="3423" spans="18:19" x14ac:dyDescent="0.25">
      <c r="R3423" s="19"/>
      <c r="S3423"/>
    </row>
    <row r="3424" spans="18:19" x14ac:dyDescent="0.25">
      <c r="R3424" s="19"/>
      <c r="S3424"/>
    </row>
    <row r="3425" spans="18:19" x14ac:dyDescent="0.25">
      <c r="R3425" s="19"/>
      <c r="S3425"/>
    </row>
    <row r="3426" spans="18:19" x14ac:dyDescent="0.25">
      <c r="R3426" s="19"/>
      <c r="S3426"/>
    </row>
    <row r="3427" spans="18:19" x14ac:dyDescent="0.25">
      <c r="R3427" s="19"/>
      <c r="S3427"/>
    </row>
    <row r="3428" spans="18:19" x14ac:dyDescent="0.25">
      <c r="R3428" s="19"/>
      <c r="S3428"/>
    </row>
    <row r="3429" spans="18:19" x14ac:dyDescent="0.25">
      <c r="R3429" s="19"/>
      <c r="S3429"/>
    </row>
    <row r="3430" spans="18:19" x14ac:dyDescent="0.25">
      <c r="R3430" s="19"/>
      <c r="S3430"/>
    </row>
    <row r="3431" spans="18:19" x14ac:dyDescent="0.25">
      <c r="R3431" s="19"/>
      <c r="S3431"/>
    </row>
    <row r="3432" spans="18:19" x14ac:dyDescent="0.25">
      <c r="R3432" s="19"/>
      <c r="S3432"/>
    </row>
    <row r="3433" spans="18:19" x14ac:dyDescent="0.25">
      <c r="R3433" s="19"/>
      <c r="S3433"/>
    </row>
    <row r="3434" spans="18:19" x14ac:dyDescent="0.25">
      <c r="R3434" s="19"/>
      <c r="S3434"/>
    </row>
    <row r="3435" spans="18:19" x14ac:dyDescent="0.25">
      <c r="R3435" s="19"/>
      <c r="S3435"/>
    </row>
    <row r="3436" spans="18:19" x14ac:dyDescent="0.25">
      <c r="R3436" s="19"/>
      <c r="S3436"/>
    </row>
    <row r="3437" spans="18:19" x14ac:dyDescent="0.25">
      <c r="R3437" s="19"/>
      <c r="S3437"/>
    </row>
    <row r="3438" spans="18:19" x14ac:dyDescent="0.25">
      <c r="R3438" s="19"/>
      <c r="S3438"/>
    </row>
    <row r="3439" spans="18:19" x14ac:dyDescent="0.25">
      <c r="R3439" s="19"/>
      <c r="S3439"/>
    </row>
    <row r="3440" spans="18:19" x14ac:dyDescent="0.25">
      <c r="R3440" s="19"/>
      <c r="S3440"/>
    </row>
    <row r="3441" spans="18:19" x14ac:dyDescent="0.25">
      <c r="R3441" s="19"/>
      <c r="S3441"/>
    </row>
    <row r="3442" spans="18:19" x14ac:dyDescent="0.25">
      <c r="R3442" s="19"/>
      <c r="S3442"/>
    </row>
    <row r="3443" spans="18:19" x14ac:dyDescent="0.25">
      <c r="R3443" s="19"/>
      <c r="S3443"/>
    </row>
    <row r="3444" spans="18:19" x14ac:dyDescent="0.25">
      <c r="R3444" s="19"/>
      <c r="S3444"/>
    </row>
    <row r="3445" spans="18:19" x14ac:dyDescent="0.25">
      <c r="R3445" s="19"/>
      <c r="S3445"/>
    </row>
    <row r="3446" spans="18:19" x14ac:dyDescent="0.25">
      <c r="R3446" s="19"/>
      <c r="S3446"/>
    </row>
    <row r="3447" spans="18:19" x14ac:dyDescent="0.25">
      <c r="R3447" s="19"/>
      <c r="S3447"/>
    </row>
    <row r="3448" spans="18:19" x14ac:dyDescent="0.25">
      <c r="R3448" s="19"/>
      <c r="S3448"/>
    </row>
    <row r="3449" spans="18:19" x14ac:dyDescent="0.25">
      <c r="R3449" s="19"/>
      <c r="S3449"/>
    </row>
    <row r="3450" spans="18:19" x14ac:dyDescent="0.25">
      <c r="R3450" s="19"/>
      <c r="S3450"/>
    </row>
    <row r="3451" spans="18:19" x14ac:dyDescent="0.25">
      <c r="R3451" s="19"/>
      <c r="S3451"/>
    </row>
    <row r="3452" spans="18:19" x14ac:dyDescent="0.25">
      <c r="R3452" s="19"/>
      <c r="S3452"/>
    </row>
    <row r="3453" spans="18:19" x14ac:dyDescent="0.25">
      <c r="R3453" s="19"/>
      <c r="S3453"/>
    </row>
    <row r="3454" spans="18:19" x14ac:dyDescent="0.25">
      <c r="R3454" s="19"/>
      <c r="S3454"/>
    </row>
    <row r="3455" spans="18:19" x14ac:dyDescent="0.25">
      <c r="R3455" s="19"/>
      <c r="S3455"/>
    </row>
    <row r="3456" spans="18:19" x14ac:dyDescent="0.25">
      <c r="R3456" s="19"/>
      <c r="S3456"/>
    </row>
    <row r="3457" spans="18:19" x14ac:dyDescent="0.25">
      <c r="R3457" s="19"/>
      <c r="S3457"/>
    </row>
    <row r="3458" spans="18:19" x14ac:dyDescent="0.25">
      <c r="R3458" s="19"/>
      <c r="S3458"/>
    </row>
    <row r="3459" spans="18:19" x14ac:dyDescent="0.25">
      <c r="R3459" s="19"/>
      <c r="S3459"/>
    </row>
    <row r="3460" spans="18:19" x14ac:dyDescent="0.25">
      <c r="R3460" s="19"/>
      <c r="S3460"/>
    </row>
    <row r="3461" spans="18:19" x14ac:dyDescent="0.25">
      <c r="R3461" s="19"/>
      <c r="S3461"/>
    </row>
    <row r="3462" spans="18:19" x14ac:dyDescent="0.25">
      <c r="R3462" s="19"/>
      <c r="S3462"/>
    </row>
    <row r="3463" spans="18:19" x14ac:dyDescent="0.25">
      <c r="R3463" s="19"/>
      <c r="S3463"/>
    </row>
    <row r="3464" spans="18:19" x14ac:dyDescent="0.25">
      <c r="R3464" s="19"/>
      <c r="S3464"/>
    </row>
    <row r="3465" spans="18:19" x14ac:dyDescent="0.25">
      <c r="R3465" s="19"/>
      <c r="S3465"/>
    </row>
    <row r="3466" spans="18:19" x14ac:dyDescent="0.25">
      <c r="R3466" s="19"/>
      <c r="S3466"/>
    </row>
    <row r="3467" spans="18:19" x14ac:dyDescent="0.25">
      <c r="R3467" s="19"/>
      <c r="S3467"/>
    </row>
    <row r="3468" spans="18:19" x14ac:dyDescent="0.25">
      <c r="R3468" s="19"/>
      <c r="S3468"/>
    </row>
    <row r="3469" spans="18:19" x14ac:dyDescent="0.25">
      <c r="R3469" s="19"/>
      <c r="S3469"/>
    </row>
    <row r="3470" spans="18:19" x14ac:dyDescent="0.25">
      <c r="R3470" s="19"/>
      <c r="S3470"/>
    </row>
    <row r="3471" spans="18:19" x14ac:dyDescent="0.25">
      <c r="R3471" s="19"/>
      <c r="S3471"/>
    </row>
    <row r="3472" spans="18:19" x14ac:dyDescent="0.25">
      <c r="R3472" s="19"/>
      <c r="S3472"/>
    </row>
    <row r="3473" spans="18:19" x14ac:dyDescent="0.25">
      <c r="R3473" s="19"/>
      <c r="S3473"/>
    </row>
    <row r="3474" spans="18:19" x14ac:dyDescent="0.25">
      <c r="R3474" s="19"/>
      <c r="S3474"/>
    </row>
    <row r="3475" spans="18:19" x14ac:dyDescent="0.25">
      <c r="R3475" s="19"/>
      <c r="S3475"/>
    </row>
    <row r="3476" spans="18:19" x14ac:dyDescent="0.25">
      <c r="R3476" s="19"/>
      <c r="S3476"/>
    </row>
    <row r="3477" spans="18:19" x14ac:dyDescent="0.25">
      <c r="R3477" s="19"/>
      <c r="S3477"/>
    </row>
    <row r="3478" spans="18:19" x14ac:dyDescent="0.25">
      <c r="R3478" s="19"/>
      <c r="S3478"/>
    </row>
    <row r="3479" spans="18:19" x14ac:dyDescent="0.25">
      <c r="R3479" s="19"/>
      <c r="S3479"/>
    </row>
    <row r="3480" spans="18:19" x14ac:dyDescent="0.25">
      <c r="R3480" s="19"/>
      <c r="S3480"/>
    </row>
    <row r="3481" spans="18:19" x14ac:dyDescent="0.25">
      <c r="R3481" s="19"/>
      <c r="S3481"/>
    </row>
    <row r="3482" spans="18:19" x14ac:dyDescent="0.25">
      <c r="R3482" s="19"/>
      <c r="S3482"/>
    </row>
    <row r="3483" spans="18:19" x14ac:dyDescent="0.25">
      <c r="R3483" s="19"/>
      <c r="S3483"/>
    </row>
    <row r="3484" spans="18:19" x14ac:dyDescent="0.25">
      <c r="R3484" s="19"/>
      <c r="S3484"/>
    </row>
    <row r="3485" spans="18:19" x14ac:dyDescent="0.25">
      <c r="R3485" s="19"/>
      <c r="S3485"/>
    </row>
    <row r="3486" spans="18:19" x14ac:dyDescent="0.25">
      <c r="R3486" s="19"/>
      <c r="S3486"/>
    </row>
    <row r="3487" spans="18:19" x14ac:dyDescent="0.25">
      <c r="R3487" s="19"/>
      <c r="S3487"/>
    </row>
    <row r="3488" spans="18:19" x14ac:dyDescent="0.25">
      <c r="R3488" s="19"/>
      <c r="S3488"/>
    </row>
    <row r="3489" spans="18:19" x14ac:dyDescent="0.25">
      <c r="R3489" s="19"/>
      <c r="S3489"/>
    </row>
    <row r="3490" spans="18:19" x14ac:dyDescent="0.25">
      <c r="R3490" s="19"/>
      <c r="S3490"/>
    </row>
    <row r="3491" spans="18:19" x14ac:dyDescent="0.25">
      <c r="R3491" s="19"/>
      <c r="S3491"/>
    </row>
    <row r="3492" spans="18:19" x14ac:dyDescent="0.25">
      <c r="R3492" s="19"/>
      <c r="S3492"/>
    </row>
    <row r="3493" spans="18:19" x14ac:dyDescent="0.25">
      <c r="R3493" s="19"/>
      <c r="S3493"/>
    </row>
    <row r="3494" spans="18:19" x14ac:dyDescent="0.25">
      <c r="R3494" s="19"/>
      <c r="S3494"/>
    </row>
    <row r="3495" spans="18:19" x14ac:dyDescent="0.25">
      <c r="R3495" s="19"/>
      <c r="S3495"/>
    </row>
    <row r="3496" spans="18:19" x14ac:dyDescent="0.25">
      <c r="R3496" s="19"/>
      <c r="S3496"/>
    </row>
    <row r="3497" spans="18:19" x14ac:dyDescent="0.25">
      <c r="R3497" s="19"/>
      <c r="S3497"/>
    </row>
    <row r="3498" spans="18:19" x14ac:dyDescent="0.25">
      <c r="R3498" s="19"/>
      <c r="S3498"/>
    </row>
    <row r="3499" spans="18:19" x14ac:dyDescent="0.25">
      <c r="R3499" s="19"/>
      <c r="S3499"/>
    </row>
    <row r="3500" spans="18:19" x14ac:dyDescent="0.25">
      <c r="R3500" s="19"/>
      <c r="S3500"/>
    </row>
    <row r="3501" spans="18:19" x14ac:dyDescent="0.25">
      <c r="R3501" s="19"/>
      <c r="S3501"/>
    </row>
    <row r="3502" spans="18:19" x14ac:dyDescent="0.25">
      <c r="R3502" s="19"/>
      <c r="S3502"/>
    </row>
    <row r="3503" spans="18:19" x14ac:dyDescent="0.25">
      <c r="R3503" s="19"/>
      <c r="S3503"/>
    </row>
    <row r="3504" spans="18:19" x14ac:dyDescent="0.25">
      <c r="R3504" s="19"/>
      <c r="S3504"/>
    </row>
    <row r="3505" spans="18:19" x14ac:dyDescent="0.25">
      <c r="R3505" s="19"/>
      <c r="S3505"/>
    </row>
    <row r="3506" spans="18:19" x14ac:dyDescent="0.25">
      <c r="R3506" s="19"/>
      <c r="S3506"/>
    </row>
    <row r="3507" spans="18:19" x14ac:dyDescent="0.25">
      <c r="R3507" s="19"/>
      <c r="S3507"/>
    </row>
    <row r="3508" spans="18:19" x14ac:dyDescent="0.25">
      <c r="R3508" s="19"/>
      <c r="S3508"/>
    </row>
    <row r="3509" spans="18:19" x14ac:dyDescent="0.25">
      <c r="R3509" s="19"/>
      <c r="S3509"/>
    </row>
    <row r="3510" spans="18:19" x14ac:dyDescent="0.25">
      <c r="R3510" s="19"/>
      <c r="S3510"/>
    </row>
    <row r="3511" spans="18:19" x14ac:dyDescent="0.25">
      <c r="R3511" s="19"/>
      <c r="S3511"/>
    </row>
    <row r="3512" spans="18:19" x14ac:dyDescent="0.25">
      <c r="R3512" s="19"/>
      <c r="S3512"/>
    </row>
    <row r="3513" spans="18:19" x14ac:dyDescent="0.25">
      <c r="R3513" s="19"/>
      <c r="S3513"/>
    </row>
    <row r="3514" spans="18:19" x14ac:dyDescent="0.25">
      <c r="R3514" s="19"/>
      <c r="S3514"/>
    </row>
    <row r="3515" spans="18:19" x14ac:dyDescent="0.25">
      <c r="R3515" s="19"/>
      <c r="S3515"/>
    </row>
    <row r="3516" spans="18:19" x14ac:dyDescent="0.25">
      <c r="R3516" s="19"/>
      <c r="S3516"/>
    </row>
    <row r="3517" spans="18:19" x14ac:dyDescent="0.25">
      <c r="R3517" s="19"/>
      <c r="S3517"/>
    </row>
    <row r="3518" spans="18:19" x14ac:dyDescent="0.25">
      <c r="R3518" s="19"/>
      <c r="S3518"/>
    </row>
    <row r="3519" spans="18:19" x14ac:dyDescent="0.25">
      <c r="R3519" s="19"/>
      <c r="S3519"/>
    </row>
    <row r="3520" spans="18:19" x14ac:dyDescent="0.25">
      <c r="R3520" s="19"/>
      <c r="S3520"/>
    </row>
    <row r="3521" spans="18:19" x14ac:dyDescent="0.25">
      <c r="R3521" s="19"/>
      <c r="S3521"/>
    </row>
    <row r="3522" spans="18:19" x14ac:dyDescent="0.25">
      <c r="R3522" s="19"/>
      <c r="S3522"/>
    </row>
    <row r="3523" spans="18:19" x14ac:dyDescent="0.25">
      <c r="R3523" s="19"/>
      <c r="S3523"/>
    </row>
    <row r="3524" spans="18:19" x14ac:dyDescent="0.25">
      <c r="R3524" s="19"/>
      <c r="S3524"/>
    </row>
    <row r="3525" spans="18:19" x14ac:dyDescent="0.25">
      <c r="R3525" s="19"/>
      <c r="S3525"/>
    </row>
    <row r="3526" spans="18:19" x14ac:dyDescent="0.25">
      <c r="R3526" s="19"/>
      <c r="S3526"/>
    </row>
    <row r="3527" spans="18:19" x14ac:dyDescent="0.25">
      <c r="R3527" s="19"/>
      <c r="S3527"/>
    </row>
    <row r="3528" spans="18:19" x14ac:dyDescent="0.25">
      <c r="R3528" s="19"/>
      <c r="S3528"/>
    </row>
    <row r="3529" spans="18:19" x14ac:dyDescent="0.25">
      <c r="R3529" s="19"/>
      <c r="S3529"/>
    </row>
    <row r="3530" spans="18:19" x14ac:dyDescent="0.25">
      <c r="R3530" s="19"/>
      <c r="S3530"/>
    </row>
    <row r="3531" spans="18:19" x14ac:dyDescent="0.25">
      <c r="R3531" s="19"/>
      <c r="S3531"/>
    </row>
    <row r="3532" spans="18:19" x14ac:dyDescent="0.25">
      <c r="R3532" s="19"/>
      <c r="S3532"/>
    </row>
    <row r="3533" spans="18:19" x14ac:dyDescent="0.25">
      <c r="R3533" s="19"/>
      <c r="S3533"/>
    </row>
    <row r="3534" spans="18:19" x14ac:dyDescent="0.25">
      <c r="R3534" s="19"/>
      <c r="S3534"/>
    </row>
    <row r="3535" spans="18:19" x14ac:dyDescent="0.25">
      <c r="R3535" s="19"/>
      <c r="S3535"/>
    </row>
    <row r="3536" spans="18:19" x14ac:dyDescent="0.25">
      <c r="R3536" s="19"/>
      <c r="S3536"/>
    </row>
    <row r="3537" spans="18:19" x14ac:dyDescent="0.25">
      <c r="R3537" s="19"/>
      <c r="S3537"/>
    </row>
    <row r="3538" spans="18:19" x14ac:dyDescent="0.25">
      <c r="R3538" s="19"/>
      <c r="S3538"/>
    </row>
    <row r="3539" spans="18:19" x14ac:dyDescent="0.25">
      <c r="R3539" s="19"/>
      <c r="S3539"/>
    </row>
    <row r="3540" spans="18:19" x14ac:dyDescent="0.25">
      <c r="R3540" s="19"/>
      <c r="S3540"/>
    </row>
    <row r="3541" spans="18:19" x14ac:dyDescent="0.25">
      <c r="R3541" s="19"/>
      <c r="S3541"/>
    </row>
    <row r="3542" spans="18:19" x14ac:dyDescent="0.25">
      <c r="R3542" s="19"/>
      <c r="S3542"/>
    </row>
    <row r="3543" spans="18:19" x14ac:dyDescent="0.25">
      <c r="R3543" s="19"/>
      <c r="S3543"/>
    </row>
    <row r="3544" spans="18:19" x14ac:dyDescent="0.25">
      <c r="R3544" s="19"/>
      <c r="S3544"/>
    </row>
    <row r="3545" spans="18:19" x14ac:dyDescent="0.25">
      <c r="R3545" s="19"/>
      <c r="S3545"/>
    </row>
    <row r="3546" spans="18:19" x14ac:dyDescent="0.25">
      <c r="R3546" s="19"/>
      <c r="S3546"/>
    </row>
    <row r="3547" spans="18:19" x14ac:dyDescent="0.25">
      <c r="R3547" s="19"/>
      <c r="S3547"/>
    </row>
    <row r="3548" spans="18:19" x14ac:dyDescent="0.25">
      <c r="R3548" s="19"/>
      <c r="S3548"/>
    </row>
    <row r="3549" spans="18:19" x14ac:dyDescent="0.25">
      <c r="R3549" s="19"/>
      <c r="S3549"/>
    </row>
    <row r="3550" spans="18:19" x14ac:dyDescent="0.25">
      <c r="R3550" s="19"/>
      <c r="S3550"/>
    </row>
    <row r="3551" spans="18:19" x14ac:dyDescent="0.25">
      <c r="R3551" s="19"/>
      <c r="S3551"/>
    </row>
    <row r="3552" spans="18:19" x14ac:dyDescent="0.25">
      <c r="R3552" s="19"/>
      <c r="S3552"/>
    </row>
    <row r="3553" spans="18:19" x14ac:dyDescent="0.25">
      <c r="R3553" s="19"/>
      <c r="S3553"/>
    </row>
    <row r="3554" spans="18:19" x14ac:dyDescent="0.25">
      <c r="R3554" s="19"/>
      <c r="S3554"/>
    </row>
    <row r="3555" spans="18:19" x14ac:dyDescent="0.25">
      <c r="R3555" s="19"/>
      <c r="S3555"/>
    </row>
    <row r="3556" spans="18:19" x14ac:dyDescent="0.25">
      <c r="R3556" s="19"/>
      <c r="S3556"/>
    </row>
    <row r="3557" spans="18:19" x14ac:dyDescent="0.25">
      <c r="R3557" s="19"/>
      <c r="S3557"/>
    </row>
    <row r="3558" spans="18:19" x14ac:dyDescent="0.25">
      <c r="R3558" s="19"/>
      <c r="S3558"/>
    </row>
    <row r="3559" spans="18:19" x14ac:dyDescent="0.25">
      <c r="R3559" s="19"/>
      <c r="S3559"/>
    </row>
    <row r="3560" spans="18:19" x14ac:dyDescent="0.25">
      <c r="R3560" s="19"/>
      <c r="S3560"/>
    </row>
    <row r="3561" spans="18:19" x14ac:dyDescent="0.25">
      <c r="R3561" s="19"/>
      <c r="S3561"/>
    </row>
    <row r="3562" spans="18:19" x14ac:dyDescent="0.25">
      <c r="R3562" s="19"/>
      <c r="S3562"/>
    </row>
    <row r="3563" spans="18:19" x14ac:dyDescent="0.25">
      <c r="R3563" s="19"/>
      <c r="S3563"/>
    </row>
    <row r="3564" spans="18:19" x14ac:dyDescent="0.25">
      <c r="R3564" s="19"/>
      <c r="S3564"/>
    </row>
    <row r="3565" spans="18:19" x14ac:dyDescent="0.25">
      <c r="R3565" s="19"/>
      <c r="S3565"/>
    </row>
    <row r="3566" spans="18:19" x14ac:dyDescent="0.25">
      <c r="R3566" s="19"/>
      <c r="S3566"/>
    </row>
    <row r="3567" spans="18:19" x14ac:dyDescent="0.25">
      <c r="R3567" s="19"/>
      <c r="S3567"/>
    </row>
    <row r="3568" spans="18:19" x14ac:dyDescent="0.25">
      <c r="R3568" s="19"/>
      <c r="S3568"/>
    </row>
    <row r="3569" spans="18:19" x14ac:dyDescent="0.25">
      <c r="R3569" s="19"/>
      <c r="S3569"/>
    </row>
    <row r="3570" spans="18:19" x14ac:dyDescent="0.25">
      <c r="R3570" s="19"/>
      <c r="S3570"/>
    </row>
    <row r="3571" spans="18:19" x14ac:dyDescent="0.25">
      <c r="R3571" s="19"/>
      <c r="S3571"/>
    </row>
    <row r="3572" spans="18:19" x14ac:dyDescent="0.25">
      <c r="R3572" s="19"/>
      <c r="S3572"/>
    </row>
    <row r="3573" spans="18:19" x14ac:dyDescent="0.25">
      <c r="R3573" s="19"/>
      <c r="S3573"/>
    </row>
    <row r="3574" spans="18:19" x14ac:dyDescent="0.25">
      <c r="R3574" s="19"/>
      <c r="S3574"/>
    </row>
    <row r="3575" spans="18:19" x14ac:dyDescent="0.25">
      <c r="R3575" s="19"/>
      <c r="S3575"/>
    </row>
    <row r="3576" spans="18:19" x14ac:dyDescent="0.25">
      <c r="R3576" s="19"/>
      <c r="S3576"/>
    </row>
    <row r="3577" spans="18:19" x14ac:dyDescent="0.25">
      <c r="R3577" s="19"/>
      <c r="S3577"/>
    </row>
    <row r="3578" spans="18:19" x14ac:dyDescent="0.25">
      <c r="R3578" s="19"/>
      <c r="S3578"/>
    </row>
    <row r="3579" spans="18:19" x14ac:dyDescent="0.25">
      <c r="R3579" s="19"/>
      <c r="S3579"/>
    </row>
    <row r="3580" spans="18:19" x14ac:dyDescent="0.25">
      <c r="R3580" s="19"/>
      <c r="S3580"/>
    </row>
    <row r="3581" spans="18:19" x14ac:dyDescent="0.25">
      <c r="R3581" s="19"/>
      <c r="S3581"/>
    </row>
    <row r="3582" spans="18:19" x14ac:dyDescent="0.25">
      <c r="R3582" s="19"/>
      <c r="S3582"/>
    </row>
    <row r="3583" spans="18:19" x14ac:dyDescent="0.25">
      <c r="R3583" s="19"/>
      <c r="S3583"/>
    </row>
    <row r="3584" spans="18:19" x14ac:dyDescent="0.25">
      <c r="R3584" s="19"/>
      <c r="S3584"/>
    </row>
    <row r="3585" spans="18:19" x14ac:dyDescent="0.25">
      <c r="R3585" s="19"/>
      <c r="S3585"/>
    </row>
    <row r="3586" spans="18:19" x14ac:dyDescent="0.25">
      <c r="R3586" s="19"/>
      <c r="S3586"/>
    </row>
    <row r="3587" spans="18:19" x14ac:dyDescent="0.25">
      <c r="R3587" s="19"/>
      <c r="S3587"/>
    </row>
    <row r="3588" spans="18:19" x14ac:dyDescent="0.25">
      <c r="R3588" s="19"/>
      <c r="S3588"/>
    </row>
    <row r="3589" spans="18:19" x14ac:dyDescent="0.25">
      <c r="R3589" s="19"/>
      <c r="S3589"/>
    </row>
    <row r="3590" spans="18:19" x14ac:dyDescent="0.25">
      <c r="R3590" s="19"/>
      <c r="S3590"/>
    </row>
    <row r="3591" spans="18:19" x14ac:dyDescent="0.25">
      <c r="R3591" s="19"/>
      <c r="S3591"/>
    </row>
    <row r="3592" spans="18:19" x14ac:dyDescent="0.25">
      <c r="R3592" s="19"/>
      <c r="S3592"/>
    </row>
    <row r="3593" spans="18:19" x14ac:dyDescent="0.25">
      <c r="R3593" s="19"/>
      <c r="S3593"/>
    </row>
    <row r="3594" spans="18:19" x14ac:dyDescent="0.25">
      <c r="R3594" s="19"/>
      <c r="S3594"/>
    </row>
    <row r="3595" spans="18:19" x14ac:dyDescent="0.25">
      <c r="R3595" s="19"/>
      <c r="S3595"/>
    </row>
    <row r="3596" spans="18:19" x14ac:dyDescent="0.25">
      <c r="R3596" s="19"/>
      <c r="S3596"/>
    </row>
    <row r="3597" spans="18:19" x14ac:dyDescent="0.25">
      <c r="R3597" s="19"/>
      <c r="S3597"/>
    </row>
    <row r="3598" spans="18:19" x14ac:dyDescent="0.25">
      <c r="R3598" s="19"/>
      <c r="S3598"/>
    </row>
    <row r="3599" spans="18:19" x14ac:dyDescent="0.25">
      <c r="R3599" s="19"/>
      <c r="S3599"/>
    </row>
    <row r="3600" spans="18:19" x14ac:dyDescent="0.25">
      <c r="R3600" s="19"/>
      <c r="S3600"/>
    </row>
    <row r="3601" spans="18:19" x14ac:dyDescent="0.25">
      <c r="R3601" s="19"/>
      <c r="S3601"/>
    </row>
    <row r="3602" spans="18:19" x14ac:dyDescent="0.25">
      <c r="R3602" s="19"/>
      <c r="S3602"/>
    </row>
    <row r="3603" spans="18:19" x14ac:dyDescent="0.25">
      <c r="R3603" s="19"/>
      <c r="S3603"/>
    </row>
    <row r="3604" spans="18:19" x14ac:dyDescent="0.25">
      <c r="R3604" s="19"/>
      <c r="S3604"/>
    </row>
    <row r="3605" spans="18:19" x14ac:dyDescent="0.25">
      <c r="R3605" s="19"/>
      <c r="S3605"/>
    </row>
    <row r="3606" spans="18:19" x14ac:dyDescent="0.25">
      <c r="R3606" s="19"/>
      <c r="S3606"/>
    </row>
    <row r="3607" spans="18:19" x14ac:dyDescent="0.25">
      <c r="R3607" s="19"/>
      <c r="S3607"/>
    </row>
    <row r="3608" spans="18:19" x14ac:dyDescent="0.25">
      <c r="R3608" s="19"/>
      <c r="S3608"/>
    </row>
    <row r="3609" spans="18:19" x14ac:dyDescent="0.25">
      <c r="R3609" s="19"/>
      <c r="S3609"/>
    </row>
    <row r="3610" spans="18:19" x14ac:dyDescent="0.25">
      <c r="R3610" s="19"/>
      <c r="S3610"/>
    </row>
    <row r="3611" spans="18:19" x14ac:dyDescent="0.25">
      <c r="R3611" s="19"/>
      <c r="S3611"/>
    </row>
    <row r="3612" spans="18:19" x14ac:dyDescent="0.25">
      <c r="R3612" s="19"/>
      <c r="S3612"/>
    </row>
    <row r="3613" spans="18:19" x14ac:dyDescent="0.25">
      <c r="R3613" s="19"/>
      <c r="S3613"/>
    </row>
    <row r="3614" spans="18:19" x14ac:dyDescent="0.25">
      <c r="R3614" s="19"/>
      <c r="S3614"/>
    </row>
    <row r="3615" spans="18:19" x14ac:dyDescent="0.25">
      <c r="R3615" s="19"/>
      <c r="S3615"/>
    </row>
    <row r="3616" spans="18:19" x14ac:dyDescent="0.25">
      <c r="R3616" s="19"/>
      <c r="S3616"/>
    </row>
    <row r="3617" spans="18:19" x14ac:dyDescent="0.25">
      <c r="R3617" s="19"/>
      <c r="S3617"/>
    </row>
    <row r="3618" spans="18:19" x14ac:dyDescent="0.25">
      <c r="R3618" s="19"/>
      <c r="S3618"/>
    </row>
    <row r="3619" spans="18:19" x14ac:dyDescent="0.25">
      <c r="R3619" s="19"/>
      <c r="S3619"/>
    </row>
    <row r="3620" spans="18:19" x14ac:dyDescent="0.25">
      <c r="R3620" s="19"/>
      <c r="S3620"/>
    </row>
    <row r="3621" spans="18:19" x14ac:dyDescent="0.25">
      <c r="R3621" s="19"/>
      <c r="S3621"/>
    </row>
    <row r="3622" spans="18:19" x14ac:dyDescent="0.25">
      <c r="R3622" s="19"/>
      <c r="S3622"/>
    </row>
    <row r="3623" spans="18:19" x14ac:dyDescent="0.25">
      <c r="R3623" s="19"/>
      <c r="S3623"/>
    </row>
    <row r="3624" spans="18:19" x14ac:dyDescent="0.25">
      <c r="R3624" s="19"/>
      <c r="S3624"/>
    </row>
    <row r="3625" spans="18:19" x14ac:dyDescent="0.25">
      <c r="R3625" s="19"/>
      <c r="S3625"/>
    </row>
    <row r="3626" spans="18:19" x14ac:dyDescent="0.25">
      <c r="R3626" s="19"/>
      <c r="S3626"/>
    </row>
    <row r="3627" spans="18:19" x14ac:dyDescent="0.25">
      <c r="R3627" s="19"/>
      <c r="S3627"/>
    </row>
    <row r="3628" spans="18:19" x14ac:dyDescent="0.25">
      <c r="R3628" s="19"/>
      <c r="S3628"/>
    </row>
    <row r="3629" spans="18:19" x14ac:dyDescent="0.25">
      <c r="R3629" s="19"/>
      <c r="S3629"/>
    </row>
    <row r="3630" spans="18:19" x14ac:dyDescent="0.25">
      <c r="R3630" s="19"/>
      <c r="S3630"/>
    </row>
    <row r="3631" spans="18:19" x14ac:dyDescent="0.25">
      <c r="R3631" s="19"/>
      <c r="S3631"/>
    </row>
    <row r="3632" spans="18:19" x14ac:dyDescent="0.25">
      <c r="R3632" s="19"/>
      <c r="S3632"/>
    </row>
    <row r="3633" spans="18:19" x14ac:dyDescent="0.25">
      <c r="R3633" s="19"/>
      <c r="S3633"/>
    </row>
    <row r="3634" spans="18:19" x14ac:dyDescent="0.25">
      <c r="R3634" s="19"/>
      <c r="S3634"/>
    </row>
    <row r="3635" spans="18:19" x14ac:dyDescent="0.25">
      <c r="R3635" s="19"/>
      <c r="S3635"/>
    </row>
    <row r="3636" spans="18:19" x14ac:dyDescent="0.25">
      <c r="R3636" s="19"/>
      <c r="S3636"/>
    </row>
    <row r="3637" spans="18:19" x14ac:dyDescent="0.25">
      <c r="R3637" s="19"/>
      <c r="S3637"/>
    </row>
    <row r="3638" spans="18:19" x14ac:dyDescent="0.25">
      <c r="R3638" s="19"/>
      <c r="S3638"/>
    </row>
    <row r="3639" spans="18:19" x14ac:dyDescent="0.25">
      <c r="R3639" s="19"/>
      <c r="S3639"/>
    </row>
    <row r="3640" spans="18:19" x14ac:dyDescent="0.25">
      <c r="R3640" s="19"/>
      <c r="S3640"/>
    </row>
    <row r="3641" spans="18:19" x14ac:dyDescent="0.25">
      <c r="R3641" s="19"/>
      <c r="S3641"/>
    </row>
    <row r="3642" spans="18:19" x14ac:dyDescent="0.25">
      <c r="R3642" s="19"/>
      <c r="S3642"/>
    </row>
    <row r="3643" spans="18:19" x14ac:dyDescent="0.25">
      <c r="R3643" s="19"/>
      <c r="S3643"/>
    </row>
    <row r="3644" spans="18:19" x14ac:dyDescent="0.25">
      <c r="R3644" s="19"/>
      <c r="S3644"/>
    </row>
    <row r="3645" spans="18:19" x14ac:dyDescent="0.25">
      <c r="R3645" s="19"/>
      <c r="S3645"/>
    </row>
    <row r="3646" spans="18:19" x14ac:dyDescent="0.25">
      <c r="R3646" s="19"/>
      <c r="S3646"/>
    </row>
    <row r="3647" spans="18:19" x14ac:dyDescent="0.25">
      <c r="R3647" s="19"/>
      <c r="S3647"/>
    </row>
    <row r="3648" spans="18:19" x14ac:dyDescent="0.25">
      <c r="R3648" s="19"/>
      <c r="S3648"/>
    </row>
    <row r="3649" spans="18:19" x14ac:dyDescent="0.25">
      <c r="R3649" s="19"/>
      <c r="S3649"/>
    </row>
    <row r="3650" spans="18:19" x14ac:dyDescent="0.25">
      <c r="R3650" s="19"/>
      <c r="S3650"/>
    </row>
    <row r="3651" spans="18:19" x14ac:dyDescent="0.25">
      <c r="R3651" s="19"/>
      <c r="S3651"/>
    </row>
    <row r="3652" spans="18:19" x14ac:dyDescent="0.25">
      <c r="R3652" s="19"/>
      <c r="S3652"/>
    </row>
    <row r="3653" spans="18:19" x14ac:dyDescent="0.25">
      <c r="R3653" s="19"/>
      <c r="S3653"/>
    </row>
    <row r="3654" spans="18:19" x14ac:dyDescent="0.25">
      <c r="R3654" s="19"/>
      <c r="S3654"/>
    </row>
    <row r="3655" spans="18:19" x14ac:dyDescent="0.25">
      <c r="R3655" s="19"/>
      <c r="S3655"/>
    </row>
    <row r="3656" spans="18:19" x14ac:dyDescent="0.25">
      <c r="R3656" s="19"/>
      <c r="S3656"/>
    </row>
    <row r="3657" spans="18:19" x14ac:dyDescent="0.25">
      <c r="R3657" s="19"/>
      <c r="S3657"/>
    </row>
    <row r="3658" spans="18:19" x14ac:dyDescent="0.25">
      <c r="R3658" s="19"/>
      <c r="S3658"/>
    </row>
    <row r="3659" spans="18:19" x14ac:dyDescent="0.25">
      <c r="R3659" s="19"/>
      <c r="S3659"/>
    </row>
    <row r="3660" spans="18:19" x14ac:dyDescent="0.25">
      <c r="R3660" s="19"/>
      <c r="S3660"/>
    </row>
    <row r="3661" spans="18:19" x14ac:dyDescent="0.25">
      <c r="R3661" s="19"/>
      <c r="S3661"/>
    </row>
    <row r="3662" spans="18:19" x14ac:dyDescent="0.25">
      <c r="R3662" s="19"/>
      <c r="S3662"/>
    </row>
    <row r="3663" spans="18:19" x14ac:dyDescent="0.25">
      <c r="R3663" s="19"/>
      <c r="S3663"/>
    </row>
    <row r="3664" spans="18:19" x14ac:dyDescent="0.25">
      <c r="R3664" s="19"/>
      <c r="S3664"/>
    </row>
    <row r="3665" spans="18:19" x14ac:dyDescent="0.25">
      <c r="R3665" s="19"/>
      <c r="S3665"/>
    </row>
    <row r="3666" spans="18:19" x14ac:dyDescent="0.25">
      <c r="R3666" s="19"/>
      <c r="S3666"/>
    </row>
    <row r="3667" spans="18:19" x14ac:dyDescent="0.25">
      <c r="R3667" s="19"/>
      <c r="S3667"/>
    </row>
    <row r="3668" spans="18:19" x14ac:dyDescent="0.25">
      <c r="R3668" s="19"/>
      <c r="S3668"/>
    </row>
    <row r="3669" spans="18:19" x14ac:dyDescent="0.25">
      <c r="R3669" s="19"/>
      <c r="S3669"/>
    </row>
    <row r="3670" spans="18:19" x14ac:dyDescent="0.25">
      <c r="R3670" s="19"/>
      <c r="S3670"/>
    </row>
    <row r="3671" spans="18:19" x14ac:dyDescent="0.25">
      <c r="R3671" s="19"/>
      <c r="S3671"/>
    </row>
    <row r="3672" spans="18:19" x14ac:dyDescent="0.25">
      <c r="R3672" s="19"/>
      <c r="S3672"/>
    </row>
    <row r="3673" spans="18:19" x14ac:dyDescent="0.25">
      <c r="R3673" s="19"/>
      <c r="S3673"/>
    </row>
    <row r="3674" spans="18:19" x14ac:dyDescent="0.25">
      <c r="R3674" s="19"/>
      <c r="S3674"/>
    </row>
    <row r="3675" spans="18:19" x14ac:dyDescent="0.25">
      <c r="R3675" s="19"/>
      <c r="S3675"/>
    </row>
    <row r="3676" spans="18:19" x14ac:dyDescent="0.25">
      <c r="R3676" s="19"/>
      <c r="S3676"/>
    </row>
    <row r="3677" spans="18:19" x14ac:dyDescent="0.25">
      <c r="R3677" s="19"/>
      <c r="S3677"/>
    </row>
    <row r="3678" spans="18:19" x14ac:dyDescent="0.25">
      <c r="R3678" s="19"/>
      <c r="S3678"/>
    </row>
    <row r="3679" spans="18:19" x14ac:dyDescent="0.25">
      <c r="R3679" s="19"/>
      <c r="S3679"/>
    </row>
    <row r="3680" spans="18:19" x14ac:dyDescent="0.25">
      <c r="R3680" s="19"/>
      <c r="S3680"/>
    </row>
    <row r="3681" spans="18:19" x14ac:dyDescent="0.25">
      <c r="R3681" s="19"/>
      <c r="S3681"/>
    </row>
    <row r="3682" spans="18:19" x14ac:dyDescent="0.25">
      <c r="R3682" s="19"/>
      <c r="S3682"/>
    </row>
    <row r="3683" spans="18:19" x14ac:dyDescent="0.25">
      <c r="R3683" s="19"/>
      <c r="S3683"/>
    </row>
    <row r="3684" spans="18:19" x14ac:dyDescent="0.25">
      <c r="R3684" s="19"/>
      <c r="S3684"/>
    </row>
    <row r="3685" spans="18:19" x14ac:dyDescent="0.25">
      <c r="R3685" s="19"/>
      <c r="S3685"/>
    </row>
    <row r="3686" spans="18:19" x14ac:dyDescent="0.25">
      <c r="R3686" s="19"/>
      <c r="S3686"/>
    </row>
    <row r="3687" spans="18:19" x14ac:dyDescent="0.25">
      <c r="R3687" s="19"/>
      <c r="S3687"/>
    </row>
    <row r="3688" spans="18:19" x14ac:dyDescent="0.25">
      <c r="R3688" s="19"/>
      <c r="S3688"/>
    </row>
    <row r="3689" spans="18:19" x14ac:dyDescent="0.25">
      <c r="R3689" s="19"/>
      <c r="S3689"/>
    </row>
    <row r="3690" spans="18:19" x14ac:dyDescent="0.25">
      <c r="R3690" s="19"/>
      <c r="S3690"/>
    </row>
    <row r="3691" spans="18:19" x14ac:dyDescent="0.25">
      <c r="R3691" s="19"/>
      <c r="S3691"/>
    </row>
    <row r="3692" spans="18:19" x14ac:dyDescent="0.25">
      <c r="R3692" s="19"/>
      <c r="S3692"/>
    </row>
    <row r="3693" spans="18:19" x14ac:dyDescent="0.25">
      <c r="R3693" s="19"/>
      <c r="S3693"/>
    </row>
    <row r="3694" spans="18:19" x14ac:dyDescent="0.25">
      <c r="R3694" s="19"/>
      <c r="S3694"/>
    </row>
    <row r="3695" spans="18:19" x14ac:dyDescent="0.25">
      <c r="R3695" s="19"/>
      <c r="S3695"/>
    </row>
    <row r="3696" spans="18:19" x14ac:dyDescent="0.25">
      <c r="R3696" s="19"/>
      <c r="S3696"/>
    </row>
    <row r="3697" spans="18:19" x14ac:dyDescent="0.25">
      <c r="R3697" s="19"/>
      <c r="S3697"/>
    </row>
    <row r="3698" spans="18:19" x14ac:dyDescent="0.25">
      <c r="R3698" s="19"/>
      <c r="S3698"/>
    </row>
    <row r="3699" spans="18:19" x14ac:dyDescent="0.25">
      <c r="R3699" s="19"/>
      <c r="S3699"/>
    </row>
    <row r="3700" spans="18:19" x14ac:dyDescent="0.25">
      <c r="R3700" s="19"/>
      <c r="S3700"/>
    </row>
    <row r="3701" spans="18:19" x14ac:dyDescent="0.25">
      <c r="R3701" s="19"/>
      <c r="S3701"/>
    </row>
    <row r="3702" spans="18:19" x14ac:dyDescent="0.25">
      <c r="R3702" s="19"/>
      <c r="S3702"/>
    </row>
    <row r="3703" spans="18:19" x14ac:dyDescent="0.25">
      <c r="R3703" s="19"/>
      <c r="S3703"/>
    </row>
    <row r="3704" spans="18:19" x14ac:dyDescent="0.25">
      <c r="R3704" s="19"/>
      <c r="S3704"/>
    </row>
    <row r="3705" spans="18:19" x14ac:dyDescent="0.25">
      <c r="R3705" s="19"/>
      <c r="S3705"/>
    </row>
    <row r="3706" spans="18:19" x14ac:dyDescent="0.25">
      <c r="R3706" s="19"/>
      <c r="S3706"/>
    </row>
    <row r="3707" spans="18:19" x14ac:dyDescent="0.25">
      <c r="R3707" s="19"/>
      <c r="S3707"/>
    </row>
    <row r="3708" spans="18:19" x14ac:dyDescent="0.25">
      <c r="R3708" s="19"/>
      <c r="S3708"/>
    </row>
    <row r="3709" spans="18:19" x14ac:dyDescent="0.25">
      <c r="R3709" s="19"/>
      <c r="S3709"/>
    </row>
    <row r="3710" spans="18:19" x14ac:dyDescent="0.25">
      <c r="R3710" s="19"/>
      <c r="S3710"/>
    </row>
    <row r="3711" spans="18:19" x14ac:dyDescent="0.25">
      <c r="R3711" s="19"/>
      <c r="S3711"/>
    </row>
    <row r="3712" spans="18:19" x14ac:dyDescent="0.25">
      <c r="R3712" s="19"/>
      <c r="S3712"/>
    </row>
    <row r="3713" spans="18:19" x14ac:dyDescent="0.25">
      <c r="R3713" s="19"/>
      <c r="S3713"/>
    </row>
    <row r="3714" spans="18:19" x14ac:dyDescent="0.25">
      <c r="R3714" s="19"/>
      <c r="S3714"/>
    </row>
    <row r="3715" spans="18:19" x14ac:dyDescent="0.25">
      <c r="R3715" s="19"/>
      <c r="S3715"/>
    </row>
    <row r="3716" spans="18:19" x14ac:dyDescent="0.25">
      <c r="R3716" s="19"/>
      <c r="S3716"/>
    </row>
    <row r="3717" spans="18:19" x14ac:dyDescent="0.25">
      <c r="R3717" s="19"/>
      <c r="S3717"/>
    </row>
    <row r="3718" spans="18:19" x14ac:dyDescent="0.25">
      <c r="R3718" s="19"/>
      <c r="S3718"/>
    </row>
    <row r="3719" spans="18:19" x14ac:dyDescent="0.25">
      <c r="R3719" s="19"/>
      <c r="S3719"/>
    </row>
    <row r="3720" spans="18:19" x14ac:dyDescent="0.25">
      <c r="R3720" s="19"/>
      <c r="S3720"/>
    </row>
    <row r="3721" spans="18:19" x14ac:dyDescent="0.25">
      <c r="R3721" s="19"/>
      <c r="S3721"/>
    </row>
    <row r="3722" spans="18:19" x14ac:dyDescent="0.25">
      <c r="R3722" s="19"/>
      <c r="S3722"/>
    </row>
    <row r="3723" spans="18:19" x14ac:dyDescent="0.25">
      <c r="R3723" s="19"/>
      <c r="S3723"/>
    </row>
    <row r="3724" spans="18:19" x14ac:dyDescent="0.25">
      <c r="R3724" s="19"/>
      <c r="S3724"/>
    </row>
    <row r="3725" spans="18:19" x14ac:dyDescent="0.25">
      <c r="R3725" s="19"/>
      <c r="S3725"/>
    </row>
    <row r="3726" spans="18:19" x14ac:dyDescent="0.25">
      <c r="R3726" s="19"/>
      <c r="S3726"/>
    </row>
    <row r="3727" spans="18:19" x14ac:dyDescent="0.25">
      <c r="R3727" s="19"/>
      <c r="S3727"/>
    </row>
    <row r="3728" spans="18:19" x14ac:dyDescent="0.25">
      <c r="R3728" s="19"/>
      <c r="S3728"/>
    </row>
    <row r="3729" spans="18:19" x14ac:dyDescent="0.25">
      <c r="R3729" s="19"/>
      <c r="S3729"/>
    </row>
    <row r="3730" spans="18:19" x14ac:dyDescent="0.25">
      <c r="R3730" s="19"/>
      <c r="S3730"/>
    </row>
    <row r="3731" spans="18:19" x14ac:dyDescent="0.25">
      <c r="R3731" s="19"/>
      <c r="S3731"/>
    </row>
    <row r="3732" spans="18:19" x14ac:dyDescent="0.25">
      <c r="R3732" s="19"/>
      <c r="S3732"/>
    </row>
    <row r="3733" spans="18:19" x14ac:dyDescent="0.25">
      <c r="R3733" s="19"/>
      <c r="S3733"/>
    </row>
    <row r="3734" spans="18:19" x14ac:dyDescent="0.25">
      <c r="R3734" s="19"/>
      <c r="S3734"/>
    </row>
    <row r="3735" spans="18:19" x14ac:dyDescent="0.25">
      <c r="R3735" s="19"/>
      <c r="S3735"/>
    </row>
    <row r="3736" spans="18:19" x14ac:dyDescent="0.25">
      <c r="R3736" s="19"/>
      <c r="S3736"/>
    </row>
    <row r="3737" spans="18:19" x14ac:dyDescent="0.25">
      <c r="R3737" s="19"/>
      <c r="S3737"/>
    </row>
    <row r="3738" spans="18:19" x14ac:dyDescent="0.25">
      <c r="R3738" s="19"/>
      <c r="S3738"/>
    </row>
    <row r="3739" spans="18:19" x14ac:dyDescent="0.25">
      <c r="R3739" s="19"/>
      <c r="S3739"/>
    </row>
    <row r="3740" spans="18:19" x14ac:dyDescent="0.25">
      <c r="R3740" s="19"/>
      <c r="S3740"/>
    </row>
    <row r="3741" spans="18:19" x14ac:dyDescent="0.25">
      <c r="R3741" s="19"/>
      <c r="S3741"/>
    </row>
    <row r="3742" spans="18:19" x14ac:dyDescent="0.25">
      <c r="R3742" s="19"/>
      <c r="S3742"/>
    </row>
    <row r="3743" spans="18:19" x14ac:dyDescent="0.25">
      <c r="R3743" s="19"/>
      <c r="S3743"/>
    </row>
    <row r="3744" spans="18:19" x14ac:dyDescent="0.25">
      <c r="R3744" s="19"/>
      <c r="S3744"/>
    </row>
    <row r="3745" spans="18:19" x14ac:dyDescent="0.25">
      <c r="R3745" s="19"/>
      <c r="S3745"/>
    </row>
    <row r="3746" spans="18:19" x14ac:dyDescent="0.25">
      <c r="R3746" s="19"/>
      <c r="S3746"/>
    </row>
    <row r="3747" spans="18:19" x14ac:dyDescent="0.25">
      <c r="R3747" s="19"/>
      <c r="S3747"/>
    </row>
    <row r="3748" spans="18:19" x14ac:dyDescent="0.25">
      <c r="R3748" s="19"/>
      <c r="S3748"/>
    </row>
    <row r="3749" spans="18:19" x14ac:dyDescent="0.25">
      <c r="R3749" s="19"/>
      <c r="S3749"/>
    </row>
    <row r="3750" spans="18:19" x14ac:dyDescent="0.25">
      <c r="R3750" s="19"/>
      <c r="S3750"/>
    </row>
    <row r="3751" spans="18:19" x14ac:dyDescent="0.25">
      <c r="R3751" s="19"/>
      <c r="S3751"/>
    </row>
    <row r="3752" spans="18:19" x14ac:dyDescent="0.25">
      <c r="R3752" s="19"/>
      <c r="S3752"/>
    </row>
    <row r="3753" spans="18:19" x14ac:dyDescent="0.25">
      <c r="R3753" s="19"/>
      <c r="S3753"/>
    </row>
    <row r="3754" spans="18:19" x14ac:dyDescent="0.25">
      <c r="R3754" s="19"/>
      <c r="S3754"/>
    </row>
    <row r="3755" spans="18:19" x14ac:dyDescent="0.25">
      <c r="R3755" s="19"/>
      <c r="S3755"/>
    </row>
    <row r="3756" spans="18:19" x14ac:dyDescent="0.25">
      <c r="R3756" s="19"/>
      <c r="S3756"/>
    </row>
    <row r="3757" spans="18:19" x14ac:dyDescent="0.25">
      <c r="R3757" s="19"/>
      <c r="S3757"/>
    </row>
    <row r="3758" spans="18:19" x14ac:dyDescent="0.25">
      <c r="R3758" s="19"/>
      <c r="S3758"/>
    </row>
    <row r="3759" spans="18:19" x14ac:dyDescent="0.25">
      <c r="R3759" s="19"/>
      <c r="S3759"/>
    </row>
    <row r="3760" spans="18:19" x14ac:dyDescent="0.25">
      <c r="R3760" s="19"/>
      <c r="S3760"/>
    </row>
    <row r="3761" spans="18:19" x14ac:dyDescent="0.25">
      <c r="R3761" s="19"/>
      <c r="S3761"/>
    </row>
    <row r="3762" spans="18:19" x14ac:dyDescent="0.25">
      <c r="R3762" s="19"/>
      <c r="S3762"/>
    </row>
    <row r="3763" spans="18:19" x14ac:dyDescent="0.25">
      <c r="R3763" s="19"/>
      <c r="S3763"/>
    </row>
    <row r="3764" spans="18:19" x14ac:dyDescent="0.25">
      <c r="R3764" s="19"/>
      <c r="S3764"/>
    </row>
    <row r="3765" spans="18:19" x14ac:dyDescent="0.25">
      <c r="R3765" s="19"/>
      <c r="S3765"/>
    </row>
    <row r="3766" spans="18:19" x14ac:dyDescent="0.25">
      <c r="R3766" s="19"/>
      <c r="S3766"/>
    </row>
    <row r="3767" spans="18:19" x14ac:dyDescent="0.25">
      <c r="R3767" s="19"/>
      <c r="S3767"/>
    </row>
    <row r="3768" spans="18:19" x14ac:dyDescent="0.25">
      <c r="R3768" s="19"/>
      <c r="S3768"/>
    </row>
    <row r="3769" spans="18:19" x14ac:dyDescent="0.25">
      <c r="R3769" s="19"/>
      <c r="S3769"/>
    </row>
    <row r="3770" spans="18:19" x14ac:dyDescent="0.25">
      <c r="R3770" s="19"/>
      <c r="S3770"/>
    </row>
    <row r="3771" spans="18:19" x14ac:dyDescent="0.25">
      <c r="R3771" s="19"/>
      <c r="S3771"/>
    </row>
    <row r="3772" spans="18:19" x14ac:dyDescent="0.25">
      <c r="R3772" s="19"/>
      <c r="S3772"/>
    </row>
    <row r="3773" spans="18:19" x14ac:dyDescent="0.25">
      <c r="R3773" s="19"/>
      <c r="S3773"/>
    </row>
    <row r="3774" spans="18:19" x14ac:dyDescent="0.25">
      <c r="R3774" s="19"/>
      <c r="S3774"/>
    </row>
    <row r="3775" spans="18:19" x14ac:dyDescent="0.25">
      <c r="R3775" s="19"/>
      <c r="S3775"/>
    </row>
    <row r="3776" spans="18:19" x14ac:dyDescent="0.25">
      <c r="R3776" s="19"/>
      <c r="S3776"/>
    </row>
    <row r="3777" spans="18:19" x14ac:dyDescent="0.25">
      <c r="R3777" s="19"/>
      <c r="S3777"/>
    </row>
    <row r="3778" spans="18:19" x14ac:dyDescent="0.25">
      <c r="R3778" s="19"/>
      <c r="S3778"/>
    </row>
    <row r="3779" spans="18:19" x14ac:dyDescent="0.25">
      <c r="R3779" s="19"/>
      <c r="S3779"/>
    </row>
    <row r="3780" spans="18:19" x14ac:dyDescent="0.25">
      <c r="R3780" s="19"/>
      <c r="S3780"/>
    </row>
    <row r="3781" spans="18:19" x14ac:dyDescent="0.25">
      <c r="R3781" s="19"/>
      <c r="S3781"/>
    </row>
    <row r="3782" spans="18:19" x14ac:dyDescent="0.25">
      <c r="R3782" s="19"/>
      <c r="S3782"/>
    </row>
    <row r="3783" spans="18:19" x14ac:dyDescent="0.25">
      <c r="R3783" s="19"/>
      <c r="S3783"/>
    </row>
    <row r="3784" spans="18:19" x14ac:dyDescent="0.25">
      <c r="R3784" s="19"/>
      <c r="S3784"/>
    </row>
    <row r="3785" spans="18:19" x14ac:dyDescent="0.25">
      <c r="R3785" s="19"/>
      <c r="S3785"/>
    </row>
    <row r="3786" spans="18:19" x14ac:dyDescent="0.25">
      <c r="R3786" s="19"/>
      <c r="S3786"/>
    </row>
    <row r="3787" spans="18:19" x14ac:dyDescent="0.25">
      <c r="R3787" s="19"/>
      <c r="S3787"/>
    </row>
    <row r="3788" spans="18:19" x14ac:dyDescent="0.25">
      <c r="R3788" s="19"/>
      <c r="S3788"/>
    </row>
    <row r="3789" spans="18:19" x14ac:dyDescent="0.25">
      <c r="R3789" s="19"/>
      <c r="S3789"/>
    </row>
    <row r="3790" spans="18:19" x14ac:dyDescent="0.25">
      <c r="R3790" s="19"/>
      <c r="S3790"/>
    </row>
    <row r="3791" spans="18:19" x14ac:dyDescent="0.25">
      <c r="R3791" s="19"/>
      <c r="S3791"/>
    </row>
    <row r="3792" spans="18:19" x14ac:dyDescent="0.25">
      <c r="R3792" s="19"/>
      <c r="S3792"/>
    </row>
    <row r="3793" spans="18:19" x14ac:dyDescent="0.25">
      <c r="R3793" s="19"/>
      <c r="S3793"/>
    </row>
    <row r="3794" spans="18:19" x14ac:dyDescent="0.25">
      <c r="R3794" s="19"/>
      <c r="S3794"/>
    </row>
    <row r="3795" spans="18:19" x14ac:dyDescent="0.25">
      <c r="R3795" s="19"/>
      <c r="S3795"/>
    </row>
    <row r="3796" spans="18:19" x14ac:dyDescent="0.25">
      <c r="R3796" s="19"/>
      <c r="S3796"/>
    </row>
    <row r="3797" spans="18:19" x14ac:dyDescent="0.25">
      <c r="R3797" s="19"/>
      <c r="S3797"/>
    </row>
    <row r="3798" spans="18:19" x14ac:dyDescent="0.25">
      <c r="R3798" s="19"/>
      <c r="S3798"/>
    </row>
    <row r="3799" spans="18:19" x14ac:dyDescent="0.25">
      <c r="R3799" s="19"/>
      <c r="S3799"/>
    </row>
    <row r="3800" spans="18:19" x14ac:dyDescent="0.25">
      <c r="R3800" s="19"/>
      <c r="S3800"/>
    </row>
    <row r="3801" spans="18:19" x14ac:dyDescent="0.25">
      <c r="R3801" s="19"/>
      <c r="S3801"/>
    </row>
    <row r="3802" spans="18:19" x14ac:dyDescent="0.25">
      <c r="R3802" s="19"/>
      <c r="S3802"/>
    </row>
    <row r="3803" spans="18:19" x14ac:dyDescent="0.25">
      <c r="R3803" s="19"/>
      <c r="S3803"/>
    </row>
    <row r="3804" spans="18:19" x14ac:dyDescent="0.25">
      <c r="R3804" s="19"/>
      <c r="S3804"/>
    </row>
    <row r="3805" spans="18:19" x14ac:dyDescent="0.25">
      <c r="R3805" s="19"/>
      <c r="S3805"/>
    </row>
    <row r="3806" spans="18:19" x14ac:dyDescent="0.25">
      <c r="R3806" s="19"/>
      <c r="S3806"/>
    </row>
    <row r="3807" spans="18:19" x14ac:dyDescent="0.25">
      <c r="R3807" s="19"/>
      <c r="S3807"/>
    </row>
    <row r="3808" spans="18:19" x14ac:dyDescent="0.25">
      <c r="R3808" s="19"/>
      <c r="S3808"/>
    </row>
    <row r="3809" spans="18:19" x14ac:dyDescent="0.25">
      <c r="R3809" s="19"/>
      <c r="S3809"/>
    </row>
    <row r="3810" spans="18:19" x14ac:dyDescent="0.25">
      <c r="R3810" s="19"/>
      <c r="S3810"/>
    </row>
    <row r="3811" spans="18:19" x14ac:dyDescent="0.25">
      <c r="R3811" s="19"/>
      <c r="S3811"/>
    </row>
    <row r="3812" spans="18:19" x14ac:dyDescent="0.25">
      <c r="R3812" s="19"/>
      <c r="S3812"/>
    </row>
    <row r="3813" spans="18:19" x14ac:dyDescent="0.25">
      <c r="R3813" s="19"/>
      <c r="S3813"/>
    </row>
    <row r="3814" spans="18:19" x14ac:dyDescent="0.25">
      <c r="R3814" s="19"/>
      <c r="S3814"/>
    </row>
    <row r="3815" spans="18:19" x14ac:dyDescent="0.25">
      <c r="R3815" s="19"/>
      <c r="S3815"/>
    </row>
    <row r="3816" spans="18:19" x14ac:dyDescent="0.25">
      <c r="R3816" s="19"/>
      <c r="S3816"/>
    </row>
    <row r="3817" spans="18:19" x14ac:dyDescent="0.25">
      <c r="R3817" s="19"/>
      <c r="S3817"/>
    </row>
    <row r="3818" spans="18:19" x14ac:dyDescent="0.25">
      <c r="R3818" s="19"/>
      <c r="S3818"/>
    </row>
    <row r="3819" spans="18:19" x14ac:dyDescent="0.25">
      <c r="R3819" s="19"/>
      <c r="S3819"/>
    </row>
    <row r="3820" spans="18:19" x14ac:dyDescent="0.25">
      <c r="R3820" s="19"/>
      <c r="S3820"/>
    </row>
    <row r="3821" spans="18:19" x14ac:dyDescent="0.25">
      <c r="R3821" s="19"/>
      <c r="S3821"/>
    </row>
    <row r="3822" spans="18:19" x14ac:dyDescent="0.25">
      <c r="R3822" s="19"/>
      <c r="S3822"/>
    </row>
    <row r="3823" spans="18:19" x14ac:dyDescent="0.25">
      <c r="R3823" s="19"/>
      <c r="S3823"/>
    </row>
    <row r="3824" spans="18:19" x14ac:dyDescent="0.25">
      <c r="R3824" s="19"/>
      <c r="S3824"/>
    </row>
    <row r="3825" spans="18:19" x14ac:dyDescent="0.25">
      <c r="R3825" s="19"/>
      <c r="S3825"/>
    </row>
    <row r="3826" spans="18:19" x14ac:dyDescent="0.25">
      <c r="R3826" s="19"/>
      <c r="S3826"/>
    </row>
    <row r="3827" spans="18:19" x14ac:dyDescent="0.25">
      <c r="R3827" s="19"/>
      <c r="S3827"/>
    </row>
    <row r="3828" spans="18:19" x14ac:dyDescent="0.25">
      <c r="R3828" s="19"/>
      <c r="S3828"/>
    </row>
    <row r="3829" spans="18:19" x14ac:dyDescent="0.25">
      <c r="R3829" s="19"/>
      <c r="S3829"/>
    </row>
    <row r="3830" spans="18:19" x14ac:dyDescent="0.25">
      <c r="R3830" s="19"/>
      <c r="S3830"/>
    </row>
    <row r="3831" spans="18:19" x14ac:dyDescent="0.25">
      <c r="R3831" s="19"/>
      <c r="S3831"/>
    </row>
    <row r="3832" spans="18:19" x14ac:dyDescent="0.25">
      <c r="R3832" s="19"/>
      <c r="S3832"/>
    </row>
    <row r="3833" spans="18:19" x14ac:dyDescent="0.25">
      <c r="R3833" s="19"/>
      <c r="S3833"/>
    </row>
    <row r="3834" spans="18:19" x14ac:dyDescent="0.25">
      <c r="R3834" s="19"/>
      <c r="S3834"/>
    </row>
    <row r="3835" spans="18:19" x14ac:dyDescent="0.25">
      <c r="R3835" s="19"/>
      <c r="S3835"/>
    </row>
    <row r="3836" spans="18:19" x14ac:dyDescent="0.25">
      <c r="R3836" s="19"/>
      <c r="S3836"/>
    </row>
    <row r="3837" spans="18:19" x14ac:dyDescent="0.25">
      <c r="R3837" s="19"/>
      <c r="S3837"/>
    </row>
    <row r="3838" spans="18:19" x14ac:dyDescent="0.25">
      <c r="R3838" s="19"/>
      <c r="S3838"/>
    </row>
    <row r="3839" spans="18:19" x14ac:dyDescent="0.25">
      <c r="R3839" s="19"/>
      <c r="S3839"/>
    </row>
    <row r="3840" spans="18:19" x14ac:dyDescent="0.25">
      <c r="R3840" s="19"/>
      <c r="S3840"/>
    </row>
    <row r="3841" spans="18:19" x14ac:dyDescent="0.25">
      <c r="R3841" s="19"/>
      <c r="S3841"/>
    </row>
    <row r="3842" spans="18:19" x14ac:dyDescent="0.25">
      <c r="R3842" s="19"/>
      <c r="S3842"/>
    </row>
    <row r="3843" spans="18:19" x14ac:dyDescent="0.25">
      <c r="R3843" s="19"/>
      <c r="S3843"/>
    </row>
    <row r="3844" spans="18:19" x14ac:dyDescent="0.25">
      <c r="R3844" s="19"/>
      <c r="S3844"/>
    </row>
    <row r="3845" spans="18:19" x14ac:dyDescent="0.25">
      <c r="R3845" s="19"/>
      <c r="S3845"/>
    </row>
    <row r="3846" spans="18:19" x14ac:dyDescent="0.25">
      <c r="R3846" s="19"/>
      <c r="S3846"/>
    </row>
    <row r="3847" spans="18:19" x14ac:dyDescent="0.25">
      <c r="R3847" s="19"/>
      <c r="S3847"/>
    </row>
    <row r="3848" spans="18:19" x14ac:dyDescent="0.25">
      <c r="R3848" s="19"/>
      <c r="S3848"/>
    </row>
    <row r="3849" spans="18:19" x14ac:dyDescent="0.25">
      <c r="R3849" s="19"/>
      <c r="S3849"/>
    </row>
    <row r="3850" spans="18:19" x14ac:dyDescent="0.25">
      <c r="R3850" s="19"/>
      <c r="S3850"/>
    </row>
    <row r="3851" spans="18:19" x14ac:dyDescent="0.25">
      <c r="R3851" s="19"/>
      <c r="S3851"/>
    </row>
    <row r="3852" spans="18:19" x14ac:dyDescent="0.25">
      <c r="R3852" s="19"/>
      <c r="S3852"/>
    </row>
    <row r="3853" spans="18:19" x14ac:dyDescent="0.25">
      <c r="R3853" s="19"/>
      <c r="S3853"/>
    </row>
    <row r="3854" spans="18:19" x14ac:dyDescent="0.25">
      <c r="R3854" s="19"/>
      <c r="S3854"/>
    </row>
    <row r="3855" spans="18:19" x14ac:dyDescent="0.25">
      <c r="R3855" s="19"/>
      <c r="S3855"/>
    </row>
    <row r="3856" spans="18:19" x14ac:dyDescent="0.25">
      <c r="R3856" s="19"/>
      <c r="S3856"/>
    </row>
    <row r="3857" spans="18:19" x14ac:dyDescent="0.25">
      <c r="R3857" s="19"/>
      <c r="S3857"/>
    </row>
    <row r="3858" spans="18:19" x14ac:dyDescent="0.25">
      <c r="R3858" s="19"/>
      <c r="S3858"/>
    </row>
    <row r="3859" spans="18:19" x14ac:dyDescent="0.25">
      <c r="R3859" s="19"/>
      <c r="S3859"/>
    </row>
    <row r="3860" spans="18:19" x14ac:dyDescent="0.25">
      <c r="R3860" s="19"/>
      <c r="S3860"/>
    </row>
    <row r="3861" spans="18:19" x14ac:dyDescent="0.25">
      <c r="R3861" s="19"/>
      <c r="S3861"/>
    </row>
    <row r="3862" spans="18:19" x14ac:dyDescent="0.25">
      <c r="R3862" s="19"/>
      <c r="S3862"/>
    </row>
    <row r="3863" spans="18:19" x14ac:dyDescent="0.25">
      <c r="R3863" s="19"/>
      <c r="S3863"/>
    </row>
    <row r="3864" spans="18:19" x14ac:dyDescent="0.25">
      <c r="R3864" s="19"/>
      <c r="S3864"/>
    </row>
    <row r="3865" spans="18:19" x14ac:dyDescent="0.25">
      <c r="R3865" s="19"/>
      <c r="S3865"/>
    </row>
    <row r="3866" spans="18:19" x14ac:dyDescent="0.25">
      <c r="R3866" s="19"/>
      <c r="S3866"/>
    </row>
    <row r="3867" spans="18:19" x14ac:dyDescent="0.25">
      <c r="R3867" s="19"/>
      <c r="S3867"/>
    </row>
    <row r="3868" spans="18:19" x14ac:dyDescent="0.25">
      <c r="R3868" s="19"/>
      <c r="S3868"/>
    </row>
    <row r="3869" spans="18:19" x14ac:dyDescent="0.25">
      <c r="R3869" s="19"/>
      <c r="S3869"/>
    </row>
    <row r="3870" spans="18:19" x14ac:dyDescent="0.25">
      <c r="R3870" s="19"/>
      <c r="S3870"/>
    </row>
    <row r="3871" spans="18:19" x14ac:dyDescent="0.25">
      <c r="R3871" s="19"/>
      <c r="S3871"/>
    </row>
    <row r="3872" spans="18:19" x14ac:dyDescent="0.25">
      <c r="R3872" s="19"/>
      <c r="S3872"/>
    </row>
    <row r="3873" spans="18:19" x14ac:dyDescent="0.25">
      <c r="R3873" s="19"/>
      <c r="S3873"/>
    </row>
    <row r="3874" spans="18:19" x14ac:dyDescent="0.25">
      <c r="R3874" s="19"/>
      <c r="S3874"/>
    </row>
    <row r="3875" spans="18:19" x14ac:dyDescent="0.25">
      <c r="R3875" s="19"/>
      <c r="S3875"/>
    </row>
    <row r="3876" spans="18:19" x14ac:dyDescent="0.25">
      <c r="R3876" s="19"/>
      <c r="S3876"/>
    </row>
    <row r="3877" spans="18:19" x14ac:dyDescent="0.25">
      <c r="R3877" s="19"/>
      <c r="S3877"/>
    </row>
    <row r="3878" spans="18:19" x14ac:dyDescent="0.25">
      <c r="R3878" s="19"/>
      <c r="S3878"/>
    </row>
    <row r="3879" spans="18:19" x14ac:dyDescent="0.25">
      <c r="R3879" s="19"/>
      <c r="S3879"/>
    </row>
    <row r="3880" spans="18:19" x14ac:dyDescent="0.25">
      <c r="R3880" s="19"/>
      <c r="S3880"/>
    </row>
    <row r="3881" spans="18:19" x14ac:dyDescent="0.25">
      <c r="R3881" s="19"/>
      <c r="S3881"/>
    </row>
    <row r="3882" spans="18:19" x14ac:dyDescent="0.25">
      <c r="R3882" s="19"/>
      <c r="S3882"/>
    </row>
    <row r="3883" spans="18:19" x14ac:dyDescent="0.25">
      <c r="R3883" s="19"/>
      <c r="S3883"/>
    </row>
    <row r="3884" spans="18:19" x14ac:dyDescent="0.25">
      <c r="R3884" s="19"/>
      <c r="S3884"/>
    </row>
    <row r="3885" spans="18:19" x14ac:dyDescent="0.25">
      <c r="R3885" s="19"/>
      <c r="S3885"/>
    </row>
    <row r="3886" spans="18:19" x14ac:dyDescent="0.25">
      <c r="R3886" s="19"/>
      <c r="S3886"/>
    </row>
    <row r="3887" spans="18:19" x14ac:dyDescent="0.25">
      <c r="R3887" s="19"/>
      <c r="S3887"/>
    </row>
    <row r="3888" spans="18:19" x14ac:dyDescent="0.25">
      <c r="R3888" s="19"/>
      <c r="S3888"/>
    </row>
    <row r="3889" spans="18:19" x14ac:dyDescent="0.25">
      <c r="R3889" s="19"/>
      <c r="S3889"/>
    </row>
    <row r="3890" spans="18:19" x14ac:dyDescent="0.25">
      <c r="R3890" s="19"/>
      <c r="S3890"/>
    </row>
    <row r="3891" spans="18:19" x14ac:dyDescent="0.25">
      <c r="R3891" s="19"/>
      <c r="S3891"/>
    </row>
    <row r="3892" spans="18:19" x14ac:dyDescent="0.25">
      <c r="R3892" s="19"/>
      <c r="S3892"/>
    </row>
    <row r="3893" spans="18:19" x14ac:dyDescent="0.25">
      <c r="R3893" s="19"/>
      <c r="S3893"/>
    </row>
    <row r="3894" spans="18:19" x14ac:dyDescent="0.25">
      <c r="R3894" s="19"/>
      <c r="S3894"/>
    </row>
    <row r="3895" spans="18:19" x14ac:dyDescent="0.25">
      <c r="R3895" s="19"/>
      <c r="S3895"/>
    </row>
    <row r="3896" spans="18:19" x14ac:dyDescent="0.25">
      <c r="R3896" s="19"/>
      <c r="S3896"/>
    </row>
    <row r="3897" spans="18:19" x14ac:dyDescent="0.25">
      <c r="R3897" s="19"/>
      <c r="S3897"/>
    </row>
    <row r="3898" spans="18:19" x14ac:dyDescent="0.25">
      <c r="R3898" s="19"/>
      <c r="S3898"/>
    </row>
    <row r="3899" spans="18:19" x14ac:dyDescent="0.25">
      <c r="R3899" s="19"/>
      <c r="S3899"/>
    </row>
    <row r="3900" spans="18:19" x14ac:dyDescent="0.25">
      <c r="R3900" s="19"/>
      <c r="S3900"/>
    </row>
    <row r="3901" spans="18:19" x14ac:dyDescent="0.25">
      <c r="R3901" s="19"/>
      <c r="S3901"/>
    </row>
    <row r="3902" spans="18:19" x14ac:dyDescent="0.25">
      <c r="R3902" s="19"/>
      <c r="S3902"/>
    </row>
    <row r="3903" spans="18:19" x14ac:dyDescent="0.25">
      <c r="R3903" s="19"/>
      <c r="S3903"/>
    </row>
    <row r="3904" spans="18:19" x14ac:dyDescent="0.25">
      <c r="R3904" s="19"/>
      <c r="S3904"/>
    </row>
    <row r="3905" spans="18:19" x14ac:dyDescent="0.25">
      <c r="R3905" s="19"/>
      <c r="S3905"/>
    </row>
    <row r="3906" spans="18:19" x14ac:dyDescent="0.25">
      <c r="R3906" s="19"/>
      <c r="S3906"/>
    </row>
    <row r="3907" spans="18:19" x14ac:dyDescent="0.25">
      <c r="R3907" s="19"/>
      <c r="S3907"/>
    </row>
    <row r="3908" spans="18:19" x14ac:dyDescent="0.25">
      <c r="R3908" s="19"/>
      <c r="S3908"/>
    </row>
    <row r="3909" spans="18:19" x14ac:dyDescent="0.25">
      <c r="R3909" s="19"/>
      <c r="S3909"/>
    </row>
    <row r="3910" spans="18:19" x14ac:dyDescent="0.25">
      <c r="R3910" s="19"/>
      <c r="S3910"/>
    </row>
    <row r="3911" spans="18:19" x14ac:dyDescent="0.25">
      <c r="R3911" s="19"/>
      <c r="S3911"/>
    </row>
    <row r="3912" spans="18:19" x14ac:dyDescent="0.25">
      <c r="R3912" s="19"/>
      <c r="S3912"/>
    </row>
    <row r="3913" spans="18:19" x14ac:dyDescent="0.25">
      <c r="R3913" s="19"/>
      <c r="S3913"/>
    </row>
    <row r="3914" spans="18:19" x14ac:dyDescent="0.25">
      <c r="R3914" s="19"/>
      <c r="S3914"/>
    </row>
    <row r="3915" spans="18:19" x14ac:dyDescent="0.25">
      <c r="R3915" s="19"/>
      <c r="S3915"/>
    </row>
    <row r="3916" spans="18:19" x14ac:dyDescent="0.25">
      <c r="R3916" s="19"/>
      <c r="S3916"/>
    </row>
    <row r="3917" spans="18:19" x14ac:dyDescent="0.25">
      <c r="R3917" s="19"/>
      <c r="S3917"/>
    </row>
    <row r="3918" spans="18:19" x14ac:dyDescent="0.25">
      <c r="R3918" s="19"/>
      <c r="S3918"/>
    </row>
    <row r="3919" spans="18:19" x14ac:dyDescent="0.25">
      <c r="R3919" s="19"/>
      <c r="S3919"/>
    </row>
    <row r="3920" spans="18:19" x14ac:dyDescent="0.25">
      <c r="R3920" s="19"/>
      <c r="S3920"/>
    </row>
    <row r="3921" spans="18:19" x14ac:dyDescent="0.25">
      <c r="R3921" s="19"/>
      <c r="S3921"/>
    </row>
    <row r="3922" spans="18:19" x14ac:dyDescent="0.25">
      <c r="R3922" s="19"/>
      <c r="S3922"/>
    </row>
    <row r="3923" spans="18:19" x14ac:dyDescent="0.25">
      <c r="R3923" s="19"/>
      <c r="S3923"/>
    </row>
    <row r="3924" spans="18:19" x14ac:dyDescent="0.25">
      <c r="R3924" s="19"/>
      <c r="S3924"/>
    </row>
    <row r="3925" spans="18:19" x14ac:dyDescent="0.25">
      <c r="R3925" s="19"/>
      <c r="S3925"/>
    </row>
    <row r="3926" spans="18:19" x14ac:dyDescent="0.25">
      <c r="R3926" s="19"/>
      <c r="S3926"/>
    </row>
    <row r="3927" spans="18:19" x14ac:dyDescent="0.25">
      <c r="R3927" s="19"/>
      <c r="S3927"/>
    </row>
    <row r="3928" spans="18:19" x14ac:dyDescent="0.25">
      <c r="R3928" s="19"/>
      <c r="S3928"/>
    </row>
    <row r="3929" spans="18:19" x14ac:dyDescent="0.25">
      <c r="R3929" s="19"/>
      <c r="S3929"/>
    </row>
    <row r="3930" spans="18:19" x14ac:dyDescent="0.25">
      <c r="R3930" s="19"/>
      <c r="S3930"/>
    </row>
    <row r="3931" spans="18:19" x14ac:dyDescent="0.25">
      <c r="R3931" s="19"/>
      <c r="S3931"/>
    </row>
    <row r="3932" spans="18:19" x14ac:dyDescent="0.25">
      <c r="R3932" s="19"/>
      <c r="S3932"/>
    </row>
    <row r="3933" spans="18:19" x14ac:dyDescent="0.25">
      <c r="R3933" s="19"/>
      <c r="S3933"/>
    </row>
    <row r="3934" spans="18:19" x14ac:dyDescent="0.25">
      <c r="R3934" s="19"/>
      <c r="S3934"/>
    </row>
    <row r="3935" spans="18:19" x14ac:dyDescent="0.25">
      <c r="R3935" s="19"/>
      <c r="S3935"/>
    </row>
    <row r="3936" spans="18:19" x14ac:dyDescent="0.25">
      <c r="R3936" s="19"/>
      <c r="S3936"/>
    </row>
    <row r="3937" spans="18:19" x14ac:dyDescent="0.25">
      <c r="R3937" s="19"/>
      <c r="S3937"/>
    </row>
    <row r="3938" spans="18:19" x14ac:dyDescent="0.25">
      <c r="R3938" s="19"/>
      <c r="S3938"/>
    </row>
    <row r="3939" spans="18:19" x14ac:dyDescent="0.25">
      <c r="R3939" s="19"/>
      <c r="S3939"/>
    </row>
    <row r="3940" spans="18:19" x14ac:dyDescent="0.25">
      <c r="R3940" s="19"/>
      <c r="S3940"/>
    </row>
    <row r="3941" spans="18:19" x14ac:dyDescent="0.25">
      <c r="R3941" s="19"/>
      <c r="S3941"/>
    </row>
    <row r="3942" spans="18:19" x14ac:dyDescent="0.25">
      <c r="R3942" s="19"/>
      <c r="S3942"/>
    </row>
    <row r="3943" spans="18:19" x14ac:dyDescent="0.25">
      <c r="R3943" s="19"/>
      <c r="S3943"/>
    </row>
    <row r="3944" spans="18:19" x14ac:dyDescent="0.25">
      <c r="R3944" s="19"/>
      <c r="S3944"/>
    </row>
    <row r="3945" spans="18:19" x14ac:dyDescent="0.25">
      <c r="R3945" s="19"/>
      <c r="S3945"/>
    </row>
    <row r="3946" spans="18:19" x14ac:dyDescent="0.25">
      <c r="R3946" s="19"/>
      <c r="S3946"/>
    </row>
    <row r="3947" spans="18:19" x14ac:dyDescent="0.25">
      <c r="R3947" s="19"/>
      <c r="S3947"/>
    </row>
    <row r="3948" spans="18:19" x14ac:dyDescent="0.25">
      <c r="R3948" s="19"/>
      <c r="S3948"/>
    </row>
    <row r="3949" spans="18:19" x14ac:dyDescent="0.25">
      <c r="R3949" s="19"/>
      <c r="S3949"/>
    </row>
    <row r="3950" spans="18:19" x14ac:dyDescent="0.25">
      <c r="R3950" s="19"/>
      <c r="S3950"/>
    </row>
    <row r="3951" spans="18:19" x14ac:dyDescent="0.25">
      <c r="R3951" s="19"/>
      <c r="S3951"/>
    </row>
    <row r="3952" spans="18:19" x14ac:dyDescent="0.25">
      <c r="R3952" s="19"/>
      <c r="S3952"/>
    </row>
    <row r="3953" spans="18:19" x14ac:dyDescent="0.25">
      <c r="R3953" s="19"/>
      <c r="S3953"/>
    </row>
    <row r="3954" spans="18:19" x14ac:dyDescent="0.25">
      <c r="R3954" s="19"/>
      <c r="S3954"/>
    </row>
    <row r="3955" spans="18:19" x14ac:dyDescent="0.25">
      <c r="R3955" s="19"/>
      <c r="S3955"/>
    </row>
    <row r="3956" spans="18:19" x14ac:dyDescent="0.25">
      <c r="R3956" s="19"/>
      <c r="S3956"/>
    </row>
    <row r="3957" spans="18:19" x14ac:dyDescent="0.25">
      <c r="R3957" s="19"/>
      <c r="S3957"/>
    </row>
    <row r="3958" spans="18:19" x14ac:dyDescent="0.25">
      <c r="R3958" s="19"/>
      <c r="S3958"/>
    </row>
    <row r="3959" spans="18:19" x14ac:dyDescent="0.25">
      <c r="R3959" s="19"/>
      <c r="S3959"/>
    </row>
    <row r="3960" spans="18:19" x14ac:dyDescent="0.25">
      <c r="R3960" s="19"/>
      <c r="S3960"/>
    </row>
    <row r="3961" spans="18:19" x14ac:dyDescent="0.25">
      <c r="R3961" s="19"/>
      <c r="S3961"/>
    </row>
    <row r="3962" spans="18:19" x14ac:dyDescent="0.25">
      <c r="R3962" s="19"/>
      <c r="S3962"/>
    </row>
    <row r="3963" spans="18:19" x14ac:dyDescent="0.25">
      <c r="R3963" s="19"/>
      <c r="S3963"/>
    </row>
    <row r="3964" spans="18:19" x14ac:dyDescent="0.25">
      <c r="R3964" s="19"/>
      <c r="S3964"/>
    </row>
    <row r="3965" spans="18:19" x14ac:dyDescent="0.25">
      <c r="R3965" s="19"/>
      <c r="S3965"/>
    </row>
    <row r="3966" spans="18:19" x14ac:dyDescent="0.25">
      <c r="R3966" s="19"/>
      <c r="S3966"/>
    </row>
    <row r="3967" spans="18:19" x14ac:dyDescent="0.25">
      <c r="R3967" s="19"/>
      <c r="S3967"/>
    </row>
    <row r="3968" spans="18:19" x14ac:dyDescent="0.25">
      <c r="R3968" s="19"/>
      <c r="S3968"/>
    </row>
    <row r="3969" spans="18:19" x14ac:dyDescent="0.25">
      <c r="R3969" s="19"/>
      <c r="S3969"/>
    </row>
    <row r="3970" spans="18:19" x14ac:dyDescent="0.25">
      <c r="R3970" s="19"/>
      <c r="S3970"/>
    </row>
    <row r="3971" spans="18:19" x14ac:dyDescent="0.25">
      <c r="R3971" s="19"/>
      <c r="S3971"/>
    </row>
    <row r="3972" spans="18:19" x14ac:dyDescent="0.25">
      <c r="R3972" s="19"/>
      <c r="S3972"/>
    </row>
    <row r="3973" spans="18:19" x14ac:dyDescent="0.25">
      <c r="R3973" s="19"/>
      <c r="S3973"/>
    </row>
    <row r="3974" spans="18:19" x14ac:dyDescent="0.25">
      <c r="R3974" s="19"/>
      <c r="S3974"/>
    </row>
    <row r="3975" spans="18:19" x14ac:dyDescent="0.25">
      <c r="R3975" s="19"/>
      <c r="S3975"/>
    </row>
    <row r="3976" spans="18:19" x14ac:dyDescent="0.25">
      <c r="R3976" s="19"/>
      <c r="S3976"/>
    </row>
    <row r="3977" spans="18:19" x14ac:dyDescent="0.25">
      <c r="R3977" s="19"/>
      <c r="S3977"/>
    </row>
    <row r="3978" spans="18:19" x14ac:dyDescent="0.25">
      <c r="R3978" s="19"/>
      <c r="S3978"/>
    </row>
    <row r="3979" spans="18:19" x14ac:dyDescent="0.25">
      <c r="R3979" s="19"/>
      <c r="S3979"/>
    </row>
    <row r="3980" spans="18:19" x14ac:dyDescent="0.25">
      <c r="R3980" s="19"/>
      <c r="S3980"/>
    </row>
    <row r="3981" spans="18:19" x14ac:dyDescent="0.25">
      <c r="R3981" s="19"/>
      <c r="S3981"/>
    </row>
    <row r="3982" spans="18:19" x14ac:dyDescent="0.25">
      <c r="R3982" s="19"/>
      <c r="S3982"/>
    </row>
    <row r="3983" spans="18:19" x14ac:dyDescent="0.25">
      <c r="R3983" s="19"/>
      <c r="S3983"/>
    </row>
    <row r="3984" spans="18:19" x14ac:dyDescent="0.25">
      <c r="R3984" s="19"/>
      <c r="S3984"/>
    </row>
    <row r="3985" spans="18:19" x14ac:dyDescent="0.25">
      <c r="R3985" s="19"/>
      <c r="S3985"/>
    </row>
    <row r="3986" spans="18:19" x14ac:dyDescent="0.25">
      <c r="R3986" s="19"/>
      <c r="S3986"/>
    </row>
    <row r="3987" spans="18:19" x14ac:dyDescent="0.25">
      <c r="R3987" s="19"/>
      <c r="S3987"/>
    </row>
    <row r="3988" spans="18:19" x14ac:dyDescent="0.25">
      <c r="R3988" s="19"/>
      <c r="S3988"/>
    </row>
    <row r="3989" spans="18:19" x14ac:dyDescent="0.25">
      <c r="R3989" s="19"/>
      <c r="S3989"/>
    </row>
    <row r="3990" spans="18:19" x14ac:dyDescent="0.25">
      <c r="R3990" s="19"/>
      <c r="S3990"/>
    </row>
    <row r="3991" spans="18:19" x14ac:dyDescent="0.25">
      <c r="R3991" s="19"/>
      <c r="S3991"/>
    </row>
    <row r="3992" spans="18:19" x14ac:dyDescent="0.25">
      <c r="R3992" s="19"/>
      <c r="S3992"/>
    </row>
    <row r="3993" spans="18:19" x14ac:dyDescent="0.25">
      <c r="R3993" s="19"/>
      <c r="S3993"/>
    </row>
    <row r="3994" spans="18:19" x14ac:dyDescent="0.25">
      <c r="R3994" s="19"/>
      <c r="S3994"/>
    </row>
    <row r="3995" spans="18:19" x14ac:dyDescent="0.25">
      <c r="R3995" s="19"/>
      <c r="S3995"/>
    </row>
    <row r="3996" spans="18:19" x14ac:dyDescent="0.25">
      <c r="R3996" s="19"/>
      <c r="S3996"/>
    </row>
    <row r="3997" spans="18:19" x14ac:dyDescent="0.25">
      <c r="R3997" s="19"/>
      <c r="S3997"/>
    </row>
    <row r="3998" spans="18:19" x14ac:dyDescent="0.25">
      <c r="R3998" s="19"/>
      <c r="S3998"/>
    </row>
    <row r="3999" spans="18:19" x14ac:dyDescent="0.25">
      <c r="R3999" s="19"/>
      <c r="S3999"/>
    </row>
    <row r="4000" spans="18:19" x14ac:dyDescent="0.25">
      <c r="R4000" s="19"/>
      <c r="S4000"/>
    </row>
    <row r="4001" spans="18:19" x14ac:dyDescent="0.25">
      <c r="R4001" s="19"/>
      <c r="S4001"/>
    </row>
    <row r="4002" spans="18:19" x14ac:dyDescent="0.25">
      <c r="R4002" s="19"/>
      <c r="S4002"/>
    </row>
    <row r="4003" spans="18:19" x14ac:dyDescent="0.25">
      <c r="R4003" s="19"/>
      <c r="S4003"/>
    </row>
    <row r="4004" spans="18:19" x14ac:dyDescent="0.25">
      <c r="R4004" s="19"/>
      <c r="S4004"/>
    </row>
    <row r="4005" spans="18:19" x14ac:dyDescent="0.25">
      <c r="R4005" s="19"/>
      <c r="S4005"/>
    </row>
    <row r="4006" spans="18:19" x14ac:dyDescent="0.25">
      <c r="R4006" s="19"/>
      <c r="S4006"/>
    </row>
    <row r="4007" spans="18:19" x14ac:dyDescent="0.25">
      <c r="R4007" s="19"/>
      <c r="S4007"/>
    </row>
    <row r="4008" spans="18:19" x14ac:dyDescent="0.25">
      <c r="R4008" s="19"/>
      <c r="S4008"/>
    </row>
    <row r="4009" spans="18:19" x14ac:dyDescent="0.25">
      <c r="R4009" s="19"/>
      <c r="S4009"/>
    </row>
    <row r="4010" spans="18:19" x14ac:dyDescent="0.25">
      <c r="R4010" s="19"/>
      <c r="S4010"/>
    </row>
    <row r="4011" spans="18:19" x14ac:dyDescent="0.25">
      <c r="R4011" s="19"/>
      <c r="S4011"/>
    </row>
    <row r="4012" spans="18:19" x14ac:dyDescent="0.25">
      <c r="R4012" s="19"/>
      <c r="S4012"/>
    </row>
    <row r="4013" spans="18:19" x14ac:dyDescent="0.25">
      <c r="R4013" s="19"/>
      <c r="S4013"/>
    </row>
    <row r="4014" spans="18:19" x14ac:dyDescent="0.25">
      <c r="R4014" s="19"/>
      <c r="S4014"/>
    </row>
    <row r="4015" spans="18:19" x14ac:dyDescent="0.25">
      <c r="R4015" s="19"/>
      <c r="S4015"/>
    </row>
    <row r="4016" spans="18:19" x14ac:dyDescent="0.25">
      <c r="R4016" s="19"/>
      <c r="S4016"/>
    </row>
    <row r="4017" spans="18:19" x14ac:dyDescent="0.25">
      <c r="R4017" s="19"/>
      <c r="S4017"/>
    </row>
    <row r="4018" spans="18:19" x14ac:dyDescent="0.25">
      <c r="R4018" s="19"/>
      <c r="S4018"/>
    </row>
    <row r="4019" spans="18:19" x14ac:dyDescent="0.25">
      <c r="R4019" s="19"/>
      <c r="S4019"/>
    </row>
    <row r="4020" spans="18:19" x14ac:dyDescent="0.25">
      <c r="R4020" s="19"/>
      <c r="S4020"/>
    </row>
    <row r="4021" spans="18:19" x14ac:dyDescent="0.25">
      <c r="R4021" s="19"/>
      <c r="S4021"/>
    </row>
    <row r="4022" spans="18:19" x14ac:dyDescent="0.25">
      <c r="R4022" s="19"/>
      <c r="S4022"/>
    </row>
    <row r="4023" spans="18:19" x14ac:dyDescent="0.25">
      <c r="R4023" s="19"/>
      <c r="S4023"/>
    </row>
    <row r="4024" spans="18:19" x14ac:dyDescent="0.25">
      <c r="R4024" s="19"/>
      <c r="S4024"/>
    </row>
    <row r="4025" spans="18:19" x14ac:dyDescent="0.25">
      <c r="R4025" s="19"/>
      <c r="S4025"/>
    </row>
    <row r="4026" spans="18:19" x14ac:dyDescent="0.25">
      <c r="R4026" s="19"/>
      <c r="S4026"/>
    </row>
    <row r="4027" spans="18:19" x14ac:dyDescent="0.25">
      <c r="R4027" s="19"/>
      <c r="S4027"/>
    </row>
    <row r="4028" spans="18:19" x14ac:dyDescent="0.25">
      <c r="R4028" s="19"/>
      <c r="S4028"/>
    </row>
    <row r="4029" spans="18:19" x14ac:dyDescent="0.25">
      <c r="R4029" s="19"/>
      <c r="S4029"/>
    </row>
    <row r="4030" spans="18:19" x14ac:dyDescent="0.25">
      <c r="R4030" s="19"/>
      <c r="S4030"/>
    </row>
    <row r="4031" spans="18:19" x14ac:dyDescent="0.25">
      <c r="R4031" s="19"/>
      <c r="S4031"/>
    </row>
    <row r="4032" spans="18:19" x14ac:dyDescent="0.25">
      <c r="R4032" s="19"/>
      <c r="S4032"/>
    </row>
    <row r="4033" spans="18:19" x14ac:dyDescent="0.25">
      <c r="R4033" s="19"/>
      <c r="S4033"/>
    </row>
    <row r="4034" spans="18:19" x14ac:dyDescent="0.25">
      <c r="R4034" s="19"/>
      <c r="S4034"/>
    </row>
    <row r="4035" spans="18:19" x14ac:dyDescent="0.25">
      <c r="R4035" s="19"/>
      <c r="S4035"/>
    </row>
    <row r="4036" spans="18:19" x14ac:dyDescent="0.25">
      <c r="R4036" s="19"/>
      <c r="S4036"/>
    </row>
    <row r="4037" spans="18:19" x14ac:dyDescent="0.25">
      <c r="R4037" s="19"/>
      <c r="S4037"/>
    </row>
    <row r="4038" spans="18:19" x14ac:dyDescent="0.25">
      <c r="R4038" s="19"/>
      <c r="S4038"/>
    </row>
    <row r="4039" spans="18:19" x14ac:dyDescent="0.25">
      <c r="R4039" s="19"/>
      <c r="S4039"/>
    </row>
    <row r="4040" spans="18:19" x14ac:dyDescent="0.25">
      <c r="R4040" s="19"/>
      <c r="S4040"/>
    </row>
    <row r="4041" spans="18:19" x14ac:dyDescent="0.25">
      <c r="R4041" s="19"/>
      <c r="S4041"/>
    </row>
    <row r="4042" spans="18:19" x14ac:dyDescent="0.25">
      <c r="R4042" s="19"/>
      <c r="S4042"/>
    </row>
    <row r="4043" spans="18:19" x14ac:dyDescent="0.25">
      <c r="R4043" s="19"/>
      <c r="S4043"/>
    </row>
    <row r="4044" spans="18:19" x14ac:dyDescent="0.25">
      <c r="R4044" s="19"/>
      <c r="S4044"/>
    </row>
    <row r="4045" spans="18:19" x14ac:dyDescent="0.25">
      <c r="R4045" s="19"/>
      <c r="S4045"/>
    </row>
    <row r="4046" spans="18:19" x14ac:dyDescent="0.25">
      <c r="R4046" s="19"/>
      <c r="S4046"/>
    </row>
    <row r="4047" spans="18:19" x14ac:dyDescent="0.25">
      <c r="R4047" s="19"/>
      <c r="S4047"/>
    </row>
    <row r="4048" spans="18:19" x14ac:dyDescent="0.25">
      <c r="R4048" s="19"/>
      <c r="S4048"/>
    </row>
    <row r="4049" spans="18:19" x14ac:dyDescent="0.25">
      <c r="R4049" s="19"/>
      <c r="S4049"/>
    </row>
    <row r="4050" spans="18:19" x14ac:dyDescent="0.25">
      <c r="R4050" s="19"/>
      <c r="S4050"/>
    </row>
    <row r="4051" spans="18:19" x14ac:dyDescent="0.25">
      <c r="R4051" s="19"/>
      <c r="S4051"/>
    </row>
    <row r="4052" spans="18:19" x14ac:dyDescent="0.25">
      <c r="R4052" s="19"/>
      <c r="S4052"/>
    </row>
    <row r="4053" spans="18:19" x14ac:dyDescent="0.25">
      <c r="R4053" s="19"/>
      <c r="S4053"/>
    </row>
    <row r="4054" spans="18:19" x14ac:dyDescent="0.25">
      <c r="R4054" s="19"/>
      <c r="S4054"/>
    </row>
    <row r="4055" spans="18:19" x14ac:dyDescent="0.25">
      <c r="R4055" s="19"/>
      <c r="S4055"/>
    </row>
    <row r="4056" spans="18:19" x14ac:dyDescent="0.25">
      <c r="R4056" s="19"/>
      <c r="S4056"/>
    </row>
    <row r="4057" spans="18:19" x14ac:dyDescent="0.25">
      <c r="R4057" s="19"/>
      <c r="S4057"/>
    </row>
    <row r="4058" spans="18:19" x14ac:dyDescent="0.25">
      <c r="R4058" s="19"/>
      <c r="S4058"/>
    </row>
    <row r="4059" spans="18:19" x14ac:dyDescent="0.25">
      <c r="R4059" s="19"/>
      <c r="S4059"/>
    </row>
    <row r="4060" spans="18:19" x14ac:dyDescent="0.25">
      <c r="R4060" s="19"/>
      <c r="S4060"/>
    </row>
    <row r="4061" spans="18:19" x14ac:dyDescent="0.25">
      <c r="R4061" s="19"/>
      <c r="S4061"/>
    </row>
    <row r="4062" spans="18:19" x14ac:dyDescent="0.25">
      <c r="R4062" s="19"/>
      <c r="S4062"/>
    </row>
    <row r="4063" spans="18:19" x14ac:dyDescent="0.25">
      <c r="R4063" s="19"/>
      <c r="S4063"/>
    </row>
    <row r="4064" spans="18:19" x14ac:dyDescent="0.25">
      <c r="R4064" s="19"/>
      <c r="S4064"/>
    </row>
    <row r="4065" spans="18:19" x14ac:dyDescent="0.25">
      <c r="R4065" s="19"/>
      <c r="S4065"/>
    </row>
    <row r="4066" spans="18:19" x14ac:dyDescent="0.25">
      <c r="R4066" s="19"/>
      <c r="S4066"/>
    </row>
    <row r="4067" spans="18:19" x14ac:dyDescent="0.25">
      <c r="R4067" s="19"/>
      <c r="S4067"/>
    </row>
    <row r="4068" spans="18:19" x14ac:dyDescent="0.25">
      <c r="R4068" s="19"/>
      <c r="S4068"/>
    </row>
    <row r="4069" spans="18:19" x14ac:dyDescent="0.25">
      <c r="R4069" s="19"/>
      <c r="S4069"/>
    </row>
    <row r="4070" spans="18:19" x14ac:dyDescent="0.25">
      <c r="R4070" s="19"/>
      <c r="S4070"/>
    </row>
    <row r="4071" spans="18:19" x14ac:dyDescent="0.25">
      <c r="R4071" s="19"/>
      <c r="S4071"/>
    </row>
    <row r="4072" spans="18:19" x14ac:dyDescent="0.25">
      <c r="R4072" s="19"/>
      <c r="S4072"/>
    </row>
    <row r="4073" spans="18:19" x14ac:dyDescent="0.25">
      <c r="R4073" s="19"/>
      <c r="S4073"/>
    </row>
    <row r="4074" spans="18:19" x14ac:dyDescent="0.25">
      <c r="R4074" s="19"/>
      <c r="S4074"/>
    </row>
    <row r="4075" spans="18:19" x14ac:dyDescent="0.25">
      <c r="R4075" s="19"/>
      <c r="S4075"/>
    </row>
    <row r="4076" spans="18:19" x14ac:dyDescent="0.25">
      <c r="R4076" s="19"/>
      <c r="S4076"/>
    </row>
    <row r="4077" spans="18:19" x14ac:dyDescent="0.25">
      <c r="R4077" s="19"/>
      <c r="S4077"/>
    </row>
    <row r="4078" spans="18:19" x14ac:dyDescent="0.25">
      <c r="R4078" s="19"/>
      <c r="S4078"/>
    </row>
    <row r="4079" spans="18:19" x14ac:dyDescent="0.25">
      <c r="R4079" s="19"/>
      <c r="S4079"/>
    </row>
    <row r="4080" spans="18:19" x14ac:dyDescent="0.25">
      <c r="R4080" s="19"/>
      <c r="S4080"/>
    </row>
    <row r="4081" spans="18:19" x14ac:dyDescent="0.25">
      <c r="R4081" s="19"/>
      <c r="S4081"/>
    </row>
    <row r="4082" spans="18:19" x14ac:dyDescent="0.25">
      <c r="R4082" s="19"/>
      <c r="S4082"/>
    </row>
    <row r="4083" spans="18:19" x14ac:dyDescent="0.25">
      <c r="R4083" s="19"/>
      <c r="S4083"/>
    </row>
    <row r="4084" spans="18:19" x14ac:dyDescent="0.25">
      <c r="R4084" s="19"/>
      <c r="S4084"/>
    </row>
    <row r="4085" spans="18:19" x14ac:dyDescent="0.25">
      <c r="R4085" s="19"/>
      <c r="S4085"/>
    </row>
    <row r="4086" spans="18:19" x14ac:dyDescent="0.25">
      <c r="R4086" s="19"/>
      <c r="S4086"/>
    </row>
    <row r="4087" spans="18:19" x14ac:dyDescent="0.25">
      <c r="R4087" s="19"/>
      <c r="S4087"/>
    </row>
    <row r="4088" spans="18:19" x14ac:dyDescent="0.25">
      <c r="R4088" s="19"/>
      <c r="S4088"/>
    </row>
    <row r="4089" spans="18:19" x14ac:dyDescent="0.25">
      <c r="R4089" s="19"/>
      <c r="S4089"/>
    </row>
    <row r="4090" spans="18:19" x14ac:dyDescent="0.25">
      <c r="R4090" s="19"/>
      <c r="S4090"/>
    </row>
    <row r="4091" spans="18:19" x14ac:dyDescent="0.25">
      <c r="R4091" s="19"/>
      <c r="S4091"/>
    </row>
    <row r="4092" spans="18:19" x14ac:dyDescent="0.25">
      <c r="R4092" s="19"/>
      <c r="S4092"/>
    </row>
    <row r="4093" spans="18:19" x14ac:dyDescent="0.25">
      <c r="R4093" s="19"/>
      <c r="S4093"/>
    </row>
    <row r="4094" spans="18:19" x14ac:dyDescent="0.25">
      <c r="R4094" s="19"/>
      <c r="S4094"/>
    </row>
    <row r="4095" spans="18:19" x14ac:dyDescent="0.25">
      <c r="R4095" s="19"/>
      <c r="S4095"/>
    </row>
    <row r="4096" spans="18:19" x14ac:dyDescent="0.25">
      <c r="R4096" s="19"/>
      <c r="S4096"/>
    </row>
    <row r="4097" spans="18:19" x14ac:dyDescent="0.25">
      <c r="R4097" s="19"/>
      <c r="S4097"/>
    </row>
    <row r="4098" spans="18:19" x14ac:dyDescent="0.25">
      <c r="R4098" s="19"/>
      <c r="S4098"/>
    </row>
    <row r="4099" spans="18:19" x14ac:dyDescent="0.25">
      <c r="R4099" s="19"/>
      <c r="S4099"/>
    </row>
    <row r="4100" spans="18:19" x14ac:dyDescent="0.25">
      <c r="R4100" s="19"/>
      <c r="S4100"/>
    </row>
    <row r="4101" spans="18:19" x14ac:dyDescent="0.25">
      <c r="R4101" s="19"/>
      <c r="S4101"/>
    </row>
    <row r="4102" spans="18:19" x14ac:dyDescent="0.25">
      <c r="R4102" s="19"/>
      <c r="S4102"/>
    </row>
    <row r="4103" spans="18:19" x14ac:dyDescent="0.25">
      <c r="R4103" s="19"/>
      <c r="S4103"/>
    </row>
    <row r="4104" spans="18:19" x14ac:dyDescent="0.25">
      <c r="R4104" s="19"/>
      <c r="S4104"/>
    </row>
    <row r="4105" spans="18:19" x14ac:dyDescent="0.25">
      <c r="R4105" s="19"/>
      <c r="S4105"/>
    </row>
    <row r="4106" spans="18:19" x14ac:dyDescent="0.25">
      <c r="R4106" s="19"/>
      <c r="S4106"/>
    </row>
    <row r="4107" spans="18:19" x14ac:dyDescent="0.25">
      <c r="R4107" s="19"/>
      <c r="S4107"/>
    </row>
    <row r="4108" spans="18:19" x14ac:dyDescent="0.25">
      <c r="R4108" s="19"/>
      <c r="S4108"/>
    </row>
    <row r="4109" spans="18:19" x14ac:dyDescent="0.25">
      <c r="R4109" s="19"/>
      <c r="S4109"/>
    </row>
    <row r="4110" spans="18:19" x14ac:dyDescent="0.25">
      <c r="R4110" s="19"/>
      <c r="S4110"/>
    </row>
    <row r="4111" spans="18:19" x14ac:dyDescent="0.25">
      <c r="R4111" s="19"/>
      <c r="S4111"/>
    </row>
    <row r="4112" spans="18:19" x14ac:dyDescent="0.25">
      <c r="R4112" s="19"/>
      <c r="S4112"/>
    </row>
    <row r="4113" spans="18:19" x14ac:dyDescent="0.25">
      <c r="R4113" s="19"/>
      <c r="S4113"/>
    </row>
    <row r="4114" spans="18:19" x14ac:dyDescent="0.25">
      <c r="R4114" s="19"/>
      <c r="S4114"/>
    </row>
    <row r="4115" spans="18:19" x14ac:dyDescent="0.25">
      <c r="R4115" s="19"/>
      <c r="S4115"/>
    </row>
    <row r="4116" spans="18:19" x14ac:dyDescent="0.25">
      <c r="R4116" s="19"/>
      <c r="S4116"/>
    </row>
    <row r="4117" spans="18:19" x14ac:dyDescent="0.25">
      <c r="R4117" s="19"/>
      <c r="S4117"/>
    </row>
    <row r="4118" spans="18:19" x14ac:dyDescent="0.25">
      <c r="R4118" s="19"/>
      <c r="S4118"/>
    </row>
    <row r="4119" spans="18:19" x14ac:dyDescent="0.25">
      <c r="R4119" s="19"/>
      <c r="S4119"/>
    </row>
    <row r="4120" spans="18:19" x14ac:dyDescent="0.25">
      <c r="R4120" s="19"/>
      <c r="S4120"/>
    </row>
    <row r="4121" spans="18:19" x14ac:dyDescent="0.25">
      <c r="R4121" s="19"/>
      <c r="S4121"/>
    </row>
    <row r="4122" spans="18:19" x14ac:dyDescent="0.25">
      <c r="R4122" s="19"/>
      <c r="S4122"/>
    </row>
    <row r="4123" spans="18:19" x14ac:dyDescent="0.25">
      <c r="R4123" s="19"/>
      <c r="S4123"/>
    </row>
    <row r="4124" spans="18:19" x14ac:dyDescent="0.25">
      <c r="R4124" s="19"/>
      <c r="S4124"/>
    </row>
    <row r="4125" spans="18:19" x14ac:dyDescent="0.25">
      <c r="R4125" s="19"/>
      <c r="S4125"/>
    </row>
    <row r="4126" spans="18:19" x14ac:dyDescent="0.25">
      <c r="R4126" s="19"/>
      <c r="S4126"/>
    </row>
    <row r="4127" spans="18:19" x14ac:dyDescent="0.25">
      <c r="R4127" s="19"/>
      <c r="S4127"/>
    </row>
    <row r="4128" spans="18:19" x14ac:dyDescent="0.25">
      <c r="R4128" s="19"/>
      <c r="S4128"/>
    </row>
    <row r="4129" spans="18:19" x14ac:dyDescent="0.25">
      <c r="R4129" s="19"/>
      <c r="S4129"/>
    </row>
    <row r="4130" spans="18:19" x14ac:dyDescent="0.25">
      <c r="R4130" s="19"/>
      <c r="S4130"/>
    </row>
    <row r="4131" spans="18:19" x14ac:dyDescent="0.25">
      <c r="R4131" s="19"/>
      <c r="S4131"/>
    </row>
    <row r="4132" spans="18:19" x14ac:dyDescent="0.25">
      <c r="R4132" s="19"/>
      <c r="S4132"/>
    </row>
    <row r="4133" spans="18:19" x14ac:dyDescent="0.25">
      <c r="R4133" s="19"/>
      <c r="S4133"/>
    </row>
    <row r="4134" spans="18:19" x14ac:dyDescent="0.25">
      <c r="R4134" s="19"/>
      <c r="S4134"/>
    </row>
    <row r="4135" spans="18:19" x14ac:dyDescent="0.25">
      <c r="R4135" s="19"/>
      <c r="S4135"/>
    </row>
    <row r="4136" spans="18:19" x14ac:dyDescent="0.25">
      <c r="R4136" s="19"/>
      <c r="S4136"/>
    </row>
    <row r="4137" spans="18:19" x14ac:dyDescent="0.25">
      <c r="R4137" s="19"/>
      <c r="S4137"/>
    </row>
    <row r="4138" spans="18:19" x14ac:dyDescent="0.25">
      <c r="R4138" s="19"/>
      <c r="S4138"/>
    </row>
    <row r="4139" spans="18:19" x14ac:dyDescent="0.25">
      <c r="R4139" s="19"/>
      <c r="S4139"/>
    </row>
    <row r="4140" spans="18:19" x14ac:dyDescent="0.25">
      <c r="R4140" s="19"/>
      <c r="S4140"/>
    </row>
    <row r="4141" spans="18:19" x14ac:dyDescent="0.25">
      <c r="R4141" s="19"/>
      <c r="S4141"/>
    </row>
    <row r="4142" spans="18:19" x14ac:dyDescent="0.25">
      <c r="R4142" s="19"/>
      <c r="S4142"/>
    </row>
    <row r="4143" spans="18:19" x14ac:dyDescent="0.25">
      <c r="R4143" s="19"/>
      <c r="S4143"/>
    </row>
    <row r="4144" spans="18:19" x14ac:dyDescent="0.25">
      <c r="R4144" s="19"/>
      <c r="S4144"/>
    </row>
    <row r="4145" spans="18:19" x14ac:dyDescent="0.25">
      <c r="R4145" s="19"/>
      <c r="S4145"/>
    </row>
    <row r="4146" spans="18:19" x14ac:dyDescent="0.25">
      <c r="R4146" s="19"/>
      <c r="S4146"/>
    </row>
    <row r="4147" spans="18:19" x14ac:dyDescent="0.25">
      <c r="R4147" s="19"/>
      <c r="S4147"/>
    </row>
    <row r="4148" spans="18:19" x14ac:dyDescent="0.25">
      <c r="R4148" s="19"/>
      <c r="S4148"/>
    </row>
    <row r="4149" spans="18:19" x14ac:dyDescent="0.25">
      <c r="R4149" s="19"/>
      <c r="S4149"/>
    </row>
    <row r="4150" spans="18:19" x14ac:dyDescent="0.25">
      <c r="R4150" s="19"/>
      <c r="S4150"/>
    </row>
    <row r="4151" spans="18:19" x14ac:dyDescent="0.25">
      <c r="R4151" s="19"/>
      <c r="S4151"/>
    </row>
    <row r="4152" spans="18:19" x14ac:dyDescent="0.25">
      <c r="R4152" s="19"/>
      <c r="S4152"/>
    </row>
    <row r="4153" spans="18:19" x14ac:dyDescent="0.25">
      <c r="R4153" s="19"/>
      <c r="S4153"/>
    </row>
    <row r="4154" spans="18:19" x14ac:dyDescent="0.25">
      <c r="R4154" s="19"/>
      <c r="S4154"/>
    </row>
    <row r="4155" spans="18:19" x14ac:dyDescent="0.25">
      <c r="R4155" s="19"/>
      <c r="S4155"/>
    </row>
    <row r="4156" spans="18:19" x14ac:dyDescent="0.25">
      <c r="R4156" s="19"/>
      <c r="S4156"/>
    </row>
    <row r="4157" spans="18:19" x14ac:dyDescent="0.25">
      <c r="R4157" s="19"/>
      <c r="S4157"/>
    </row>
    <row r="4158" spans="18:19" x14ac:dyDescent="0.25">
      <c r="R4158" s="19"/>
      <c r="S4158"/>
    </row>
    <row r="4159" spans="18:19" x14ac:dyDescent="0.25">
      <c r="R4159" s="19"/>
      <c r="S4159"/>
    </row>
    <row r="4160" spans="18:19" x14ac:dyDescent="0.25">
      <c r="R4160" s="19"/>
      <c r="S4160"/>
    </row>
    <row r="4161" spans="18:19" x14ac:dyDescent="0.25">
      <c r="R4161" s="19"/>
      <c r="S4161"/>
    </row>
    <row r="4162" spans="18:19" x14ac:dyDescent="0.25">
      <c r="R4162" s="19"/>
      <c r="S4162"/>
    </row>
    <row r="4163" spans="18:19" x14ac:dyDescent="0.25">
      <c r="R4163" s="19"/>
      <c r="S4163"/>
    </row>
    <row r="4164" spans="18:19" x14ac:dyDescent="0.25">
      <c r="R4164" s="19"/>
      <c r="S4164"/>
    </row>
    <row r="4165" spans="18:19" x14ac:dyDescent="0.25">
      <c r="R4165" s="19"/>
      <c r="S4165"/>
    </row>
    <row r="4166" spans="18:19" x14ac:dyDescent="0.25">
      <c r="R4166" s="19"/>
      <c r="S4166"/>
    </row>
    <row r="4167" spans="18:19" x14ac:dyDescent="0.25">
      <c r="R4167" s="19"/>
      <c r="S4167"/>
    </row>
    <row r="4168" spans="18:19" x14ac:dyDescent="0.25">
      <c r="R4168" s="19"/>
      <c r="S4168"/>
    </row>
    <row r="4169" spans="18:19" x14ac:dyDescent="0.25">
      <c r="R4169" s="19"/>
      <c r="S4169"/>
    </row>
    <row r="4170" spans="18:19" x14ac:dyDescent="0.25">
      <c r="R4170" s="19"/>
      <c r="S4170"/>
    </row>
    <row r="4171" spans="18:19" x14ac:dyDescent="0.25">
      <c r="R4171" s="19"/>
      <c r="S4171"/>
    </row>
    <row r="4172" spans="18:19" x14ac:dyDescent="0.25">
      <c r="R4172" s="19"/>
      <c r="S4172"/>
    </row>
    <row r="4173" spans="18:19" x14ac:dyDescent="0.25">
      <c r="R4173" s="19"/>
      <c r="S4173"/>
    </row>
    <row r="4174" spans="18:19" x14ac:dyDescent="0.25">
      <c r="R4174" s="19"/>
      <c r="S4174"/>
    </row>
    <row r="4175" spans="18:19" x14ac:dyDescent="0.25">
      <c r="R4175" s="19"/>
      <c r="S4175"/>
    </row>
    <row r="4176" spans="18:19" x14ac:dyDescent="0.25">
      <c r="R4176" s="19"/>
      <c r="S4176"/>
    </row>
    <row r="4177" spans="18:19" x14ac:dyDescent="0.25">
      <c r="R4177" s="19"/>
      <c r="S4177"/>
    </row>
    <row r="4178" spans="18:19" x14ac:dyDescent="0.25">
      <c r="R4178" s="19"/>
      <c r="S4178"/>
    </row>
    <row r="4179" spans="18:19" x14ac:dyDescent="0.25">
      <c r="R4179" s="19"/>
      <c r="S4179"/>
    </row>
    <row r="4180" spans="18:19" x14ac:dyDescent="0.25">
      <c r="R4180" s="19"/>
      <c r="S4180"/>
    </row>
    <row r="4181" spans="18:19" x14ac:dyDescent="0.25">
      <c r="R4181" s="19"/>
      <c r="S4181"/>
    </row>
    <row r="4182" spans="18:19" x14ac:dyDescent="0.25">
      <c r="R4182" s="19"/>
      <c r="S4182"/>
    </row>
    <row r="4183" spans="18:19" x14ac:dyDescent="0.25">
      <c r="R4183" s="19"/>
      <c r="S4183"/>
    </row>
    <row r="4184" spans="18:19" x14ac:dyDescent="0.25">
      <c r="R4184" s="19"/>
      <c r="S4184"/>
    </row>
    <row r="4185" spans="18:19" x14ac:dyDescent="0.25">
      <c r="R4185" s="19"/>
      <c r="S4185"/>
    </row>
    <row r="4186" spans="18:19" x14ac:dyDescent="0.25">
      <c r="R4186" s="19"/>
      <c r="S4186"/>
    </row>
    <row r="4187" spans="18:19" x14ac:dyDescent="0.25">
      <c r="R4187" s="19"/>
      <c r="S4187"/>
    </row>
    <row r="4188" spans="18:19" x14ac:dyDescent="0.25">
      <c r="R4188" s="19"/>
      <c r="S4188"/>
    </row>
    <row r="4189" spans="18:19" x14ac:dyDescent="0.25">
      <c r="R4189" s="19"/>
      <c r="S4189"/>
    </row>
    <row r="4190" spans="18:19" x14ac:dyDescent="0.25">
      <c r="R4190" s="19"/>
      <c r="S4190"/>
    </row>
    <row r="4191" spans="18:19" x14ac:dyDescent="0.25">
      <c r="R4191" s="19"/>
      <c r="S4191"/>
    </row>
    <row r="4192" spans="18:19" x14ac:dyDescent="0.25">
      <c r="R4192" s="19"/>
      <c r="S4192"/>
    </row>
    <row r="4193" spans="18:19" x14ac:dyDescent="0.25">
      <c r="R4193" s="19"/>
      <c r="S4193"/>
    </row>
    <row r="4194" spans="18:19" x14ac:dyDescent="0.25">
      <c r="R4194" s="19"/>
      <c r="S4194"/>
    </row>
    <row r="4195" spans="18:19" x14ac:dyDescent="0.25">
      <c r="R4195" s="19"/>
      <c r="S4195"/>
    </row>
    <row r="4196" spans="18:19" x14ac:dyDescent="0.25">
      <c r="R4196" s="19"/>
      <c r="S4196"/>
    </row>
    <row r="4197" spans="18:19" x14ac:dyDescent="0.25">
      <c r="R4197" s="19"/>
      <c r="S4197"/>
    </row>
    <row r="4198" spans="18:19" x14ac:dyDescent="0.25">
      <c r="R4198" s="19"/>
      <c r="S4198"/>
    </row>
    <row r="4199" spans="18:19" x14ac:dyDescent="0.25">
      <c r="R4199" s="19"/>
      <c r="S4199"/>
    </row>
    <row r="4200" spans="18:19" x14ac:dyDescent="0.25">
      <c r="R4200" s="19"/>
      <c r="S4200"/>
    </row>
    <row r="4201" spans="18:19" x14ac:dyDescent="0.25">
      <c r="R4201" s="19"/>
      <c r="S4201"/>
    </row>
    <row r="4202" spans="18:19" x14ac:dyDescent="0.25">
      <c r="R4202" s="19"/>
      <c r="S4202"/>
    </row>
    <row r="4203" spans="18:19" x14ac:dyDescent="0.25">
      <c r="R4203" s="19"/>
      <c r="S4203"/>
    </row>
    <row r="4204" spans="18:19" x14ac:dyDescent="0.25">
      <c r="R4204" s="19"/>
      <c r="S4204"/>
    </row>
    <row r="4205" spans="18:19" x14ac:dyDescent="0.25">
      <c r="R4205" s="19"/>
      <c r="S4205"/>
    </row>
    <row r="4206" spans="18:19" x14ac:dyDescent="0.25">
      <c r="R4206" s="19"/>
      <c r="S4206"/>
    </row>
    <row r="4207" spans="18:19" x14ac:dyDescent="0.25">
      <c r="R4207" s="19"/>
      <c r="S4207"/>
    </row>
    <row r="4208" spans="18:19" x14ac:dyDescent="0.25">
      <c r="R4208" s="19"/>
      <c r="S4208"/>
    </row>
    <row r="4209" spans="18:19" x14ac:dyDescent="0.25">
      <c r="R4209" s="19"/>
      <c r="S4209"/>
    </row>
    <row r="4210" spans="18:19" x14ac:dyDescent="0.25">
      <c r="R4210" s="19"/>
      <c r="S4210"/>
    </row>
    <row r="4211" spans="18:19" x14ac:dyDescent="0.25">
      <c r="R4211" s="19"/>
      <c r="S4211"/>
    </row>
    <row r="4212" spans="18:19" x14ac:dyDescent="0.25">
      <c r="R4212" s="19"/>
      <c r="S4212"/>
    </row>
    <row r="4213" spans="18:19" x14ac:dyDescent="0.25">
      <c r="R4213" s="19"/>
      <c r="S4213"/>
    </row>
    <row r="4214" spans="18:19" x14ac:dyDescent="0.25">
      <c r="R4214" s="19"/>
      <c r="S4214"/>
    </row>
    <row r="4215" spans="18:19" x14ac:dyDescent="0.25">
      <c r="R4215" s="19"/>
      <c r="S4215"/>
    </row>
    <row r="4216" spans="18:19" x14ac:dyDescent="0.25">
      <c r="R4216" s="19"/>
      <c r="S4216"/>
    </row>
    <row r="4217" spans="18:19" x14ac:dyDescent="0.25">
      <c r="R4217" s="19"/>
      <c r="S4217"/>
    </row>
    <row r="4218" spans="18:19" x14ac:dyDescent="0.25">
      <c r="R4218" s="19"/>
      <c r="S4218"/>
    </row>
    <row r="4219" spans="18:19" x14ac:dyDescent="0.25">
      <c r="R4219" s="19"/>
      <c r="S4219"/>
    </row>
    <row r="4220" spans="18:19" x14ac:dyDescent="0.25">
      <c r="R4220" s="19"/>
      <c r="S4220"/>
    </row>
    <row r="4221" spans="18:19" x14ac:dyDescent="0.25">
      <c r="R4221" s="19"/>
      <c r="S4221"/>
    </row>
    <row r="4222" spans="18:19" x14ac:dyDescent="0.25">
      <c r="R4222" s="19"/>
      <c r="S4222"/>
    </row>
    <row r="4223" spans="18:19" x14ac:dyDescent="0.25">
      <c r="R4223" s="19"/>
      <c r="S4223"/>
    </row>
    <row r="4224" spans="18:19" x14ac:dyDescent="0.25">
      <c r="R4224" s="19"/>
      <c r="S4224"/>
    </row>
    <row r="4225" spans="18:19" x14ac:dyDescent="0.25">
      <c r="R4225" s="19"/>
      <c r="S4225"/>
    </row>
    <row r="4226" spans="18:19" x14ac:dyDescent="0.25">
      <c r="R4226" s="19"/>
      <c r="S4226"/>
    </row>
    <row r="4227" spans="18:19" x14ac:dyDescent="0.25">
      <c r="R4227" s="19"/>
      <c r="S4227"/>
    </row>
    <row r="4228" spans="18:19" x14ac:dyDescent="0.25">
      <c r="R4228" s="19"/>
      <c r="S4228"/>
    </row>
    <row r="4229" spans="18:19" x14ac:dyDescent="0.25">
      <c r="R4229" s="19"/>
      <c r="S4229"/>
    </row>
    <row r="4230" spans="18:19" x14ac:dyDescent="0.25">
      <c r="R4230" s="19"/>
      <c r="S4230"/>
    </row>
    <row r="4231" spans="18:19" x14ac:dyDescent="0.25">
      <c r="R4231" s="19"/>
      <c r="S4231"/>
    </row>
    <row r="4232" spans="18:19" x14ac:dyDescent="0.25">
      <c r="R4232" s="19"/>
      <c r="S4232"/>
    </row>
    <row r="4233" spans="18:19" x14ac:dyDescent="0.25">
      <c r="R4233" s="19"/>
      <c r="S4233"/>
    </row>
    <row r="4234" spans="18:19" x14ac:dyDescent="0.25">
      <c r="R4234" s="19"/>
      <c r="S4234"/>
    </row>
    <row r="4235" spans="18:19" x14ac:dyDescent="0.25">
      <c r="R4235" s="19"/>
      <c r="S4235"/>
    </row>
    <row r="4236" spans="18:19" x14ac:dyDescent="0.25">
      <c r="R4236" s="19"/>
      <c r="S4236"/>
    </row>
    <row r="4237" spans="18:19" x14ac:dyDescent="0.25">
      <c r="R4237" s="19"/>
      <c r="S4237"/>
    </row>
    <row r="4238" spans="18:19" x14ac:dyDescent="0.25">
      <c r="R4238" s="19"/>
      <c r="S4238"/>
    </row>
    <row r="4239" spans="18:19" x14ac:dyDescent="0.25">
      <c r="R4239" s="19"/>
      <c r="S4239"/>
    </row>
    <row r="4240" spans="18:19" x14ac:dyDescent="0.25">
      <c r="R4240" s="19"/>
      <c r="S4240"/>
    </row>
    <row r="4241" spans="18:19" x14ac:dyDescent="0.25">
      <c r="R4241" s="19"/>
      <c r="S4241"/>
    </row>
    <row r="4242" spans="18:19" x14ac:dyDescent="0.25">
      <c r="R4242" s="19"/>
      <c r="S4242"/>
    </row>
    <row r="4243" spans="18:19" x14ac:dyDescent="0.25">
      <c r="R4243" s="19"/>
      <c r="S4243"/>
    </row>
    <row r="4244" spans="18:19" x14ac:dyDescent="0.25">
      <c r="R4244" s="19"/>
      <c r="S4244"/>
    </row>
    <row r="4245" spans="18:19" x14ac:dyDescent="0.25">
      <c r="R4245" s="19"/>
      <c r="S4245"/>
    </row>
    <row r="4246" spans="18:19" x14ac:dyDescent="0.25">
      <c r="R4246" s="19"/>
      <c r="S4246"/>
    </row>
    <row r="4247" spans="18:19" x14ac:dyDescent="0.25">
      <c r="R4247" s="19"/>
      <c r="S4247"/>
    </row>
    <row r="4248" spans="18:19" x14ac:dyDescent="0.25">
      <c r="R4248" s="19"/>
      <c r="S4248"/>
    </row>
    <row r="4249" spans="18:19" x14ac:dyDescent="0.25">
      <c r="R4249" s="19"/>
      <c r="S4249"/>
    </row>
    <row r="4250" spans="18:19" x14ac:dyDescent="0.25">
      <c r="R4250" s="19"/>
      <c r="S4250"/>
    </row>
    <row r="4251" spans="18:19" x14ac:dyDescent="0.25">
      <c r="R4251" s="19"/>
      <c r="S4251"/>
    </row>
    <row r="4252" spans="18:19" x14ac:dyDescent="0.25">
      <c r="R4252" s="19"/>
      <c r="S4252"/>
    </row>
    <row r="4253" spans="18:19" x14ac:dyDescent="0.25">
      <c r="R4253" s="19"/>
      <c r="S4253"/>
    </row>
    <row r="4254" spans="18:19" x14ac:dyDescent="0.25">
      <c r="R4254" s="19"/>
      <c r="S4254"/>
    </row>
    <row r="4255" spans="18:19" x14ac:dyDescent="0.25">
      <c r="R4255" s="19"/>
      <c r="S4255"/>
    </row>
    <row r="4256" spans="18:19" x14ac:dyDescent="0.25">
      <c r="R4256" s="19"/>
      <c r="S4256"/>
    </row>
    <row r="4257" spans="18:19" x14ac:dyDescent="0.25">
      <c r="R4257" s="19"/>
      <c r="S4257"/>
    </row>
    <row r="4258" spans="18:19" x14ac:dyDescent="0.25">
      <c r="R4258" s="19"/>
      <c r="S4258"/>
    </row>
    <row r="4259" spans="18:19" x14ac:dyDescent="0.25">
      <c r="R4259" s="19"/>
      <c r="S4259"/>
    </row>
    <row r="4260" spans="18:19" x14ac:dyDescent="0.25">
      <c r="R4260" s="19"/>
      <c r="S4260"/>
    </row>
    <row r="4261" spans="18:19" x14ac:dyDescent="0.25">
      <c r="R4261" s="19"/>
      <c r="S4261"/>
    </row>
    <row r="4262" spans="18:19" x14ac:dyDescent="0.25">
      <c r="R4262" s="19"/>
      <c r="S4262"/>
    </row>
    <row r="4263" spans="18:19" x14ac:dyDescent="0.25">
      <c r="R4263" s="19"/>
      <c r="S4263"/>
    </row>
    <row r="4264" spans="18:19" x14ac:dyDescent="0.25">
      <c r="R4264" s="19"/>
      <c r="S4264"/>
    </row>
    <row r="4265" spans="18:19" x14ac:dyDescent="0.25">
      <c r="R4265" s="19"/>
      <c r="S4265"/>
    </row>
    <row r="4266" spans="18:19" x14ac:dyDescent="0.25">
      <c r="R4266" s="19"/>
      <c r="S4266"/>
    </row>
    <row r="4267" spans="18:19" x14ac:dyDescent="0.25">
      <c r="R4267" s="19"/>
      <c r="S4267"/>
    </row>
    <row r="4268" spans="18:19" x14ac:dyDescent="0.25">
      <c r="R4268" s="19"/>
      <c r="S4268"/>
    </row>
    <row r="4269" spans="18:19" x14ac:dyDescent="0.25">
      <c r="R4269" s="19"/>
      <c r="S4269"/>
    </row>
    <row r="4270" spans="18:19" x14ac:dyDescent="0.25">
      <c r="R4270" s="19"/>
      <c r="S4270"/>
    </row>
    <row r="4271" spans="18:19" x14ac:dyDescent="0.25">
      <c r="R4271" s="19"/>
      <c r="S4271"/>
    </row>
    <row r="4272" spans="18:19" x14ac:dyDescent="0.25">
      <c r="R4272" s="19"/>
      <c r="S4272"/>
    </row>
    <row r="4273" spans="18:19" x14ac:dyDescent="0.25">
      <c r="R4273" s="19"/>
      <c r="S4273"/>
    </row>
    <row r="4274" spans="18:19" x14ac:dyDescent="0.25">
      <c r="R4274" s="19"/>
      <c r="S4274"/>
    </row>
    <row r="4275" spans="18:19" x14ac:dyDescent="0.25">
      <c r="R4275" s="19"/>
      <c r="S4275"/>
    </row>
    <row r="4276" spans="18:19" x14ac:dyDescent="0.25">
      <c r="R4276" s="19"/>
      <c r="S4276"/>
    </row>
    <row r="4277" spans="18:19" x14ac:dyDescent="0.25">
      <c r="R4277" s="19"/>
      <c r="S4277"/>
    </row>
    <row r="4278" spans="18:19" x14ac:dyDescent="0.25">
      <c r="R4278" s="19"/>
      <c r="S4278"/>
    </row>
    <row r="4279" spans="18:19" x14ac:dyDescent="0.25">
      <c r="R4279" s="19"/>
      <c r="S4279"/>
    </row>
    <row r="4280" spans="18:19" x14ac:dyDescent="0.25">
      <c r="R4280" s="19"/>
      <c r="S4280"/>
    </row>
    <row r="4281" spans="18:19" x14ac:dyDescent="0.25">
      <c r="R4281" s="19"/>
      <c r="S4281"/>
    </row>
    <row r="4282" spans="18:19" x14ac:dyDescent="0.25">
      <c r="R4282" s="19"/>
      <c r="S4282"/>
    </row>
    <row r="4283" spans="18:19" x14ac:dyDescent="0.25">
      <c r="R4283" s="19"/>
      <c r="S4283"/>
    </row>
    <row r="4284" spans="18:19" x14ac:dyDescent="0.25">
      <c r="R4284" s="19"/>
      <c r="S4284"/>
    </row>
    <row r="4285" spans="18:19" x14ac:dyDescent="0.25">
      <c r="R4285" s="19"/>
      <c r="S4285"/>
    </row>
    <row r="4286" spans="18:19" x14ac:dyDescent="0.25">
      <c r="R4286" s="19"/>
      <c r="S4286"/>
    </row>
    <row r="4287" spans="18:19" x14ac:dyDescent="0.25">
      <c r="R4287" s="19"/>
      <c r="S4287"/>
    </row>
    <row r="4288" spans="18:19" x14ac:dyDescent="0.25">
      <c r="R4288" s="19"/>
      <c r="S4288"/>
    </row>
    <row r="4289" spans="18:19" x14ac:dyDescent="0.25">
      <c r="R4289" s="19"/>
      <c r="S4289"/>
    </row>
    <row r="4290" spans="18:19" x14ac:dyDescent="0.25">
      <c r="R4290" s="19"/>
      <c r="S4290"/>
    </row>
    <row r="4291" spans="18:19" x14ac:dyDescent="0.25">
      <c r="R4291" s="19"/>
      <c r="S4291"/>
    </row>
    <row r="4292" spans="18:19" x14ac:dyDescent="0.25">
      <c r="R4292" s="19"/>
      <c r="S4292"/>
    </row>
    <row r="4293" spans="18:19" x14ac:dyDescent="0.25">
      <c r="R4293" s="19"/>
      <c r="S4293"/>
    </row>
    <row r="4294" spans="18:19" x14ac:dyDescent="0.25">
      <c r="R4294" s="19"/>
      <c r="S4294"/>
    </row>
    <row r="4295" spans="18:19" x14ac:dyDescent="0.25">
      <c r="R4295" s="19"/>
      <c r="S4295"/>
    </row>
    <row r="4296" spans="18:19" x14ac:dyDescent="0.25">
      <c r="R4296" s="19"/>
      <c r="S4296"/>
    </row>
    <row r="4297" spans="18:19" x14ac:dyDescent="0.25">
      <c r="R4297" s="19"/>
      <c r="S4297"/>
    </row>
    <row r="4298" spans="18:19" x14ac:dyDescent="0.25">
      <c r="R4298" s="19"/>
      <c r="S4298"/>
    </row>
    <row r="4299" spans="18:19" x14ac:dyDescent="0.25">
      <c r="R4299" s="19"/>
      <c r="S4299"/>
    </row>
    <row r="4300" spans="18:19" x14ac:dyDescent="0.25">
      <c r="R4300" s="19"/>
      <c r="S4300"/>
    </row>
    <row r="4301" spans="18:19" x14ac:dyDescent="0.25">
      <c r="R4301" s="19"/>
      <c r="S4301"/>
    </row>
    <row r="4302" spans="18:19" x14ac:dyDescent="0.25">
      <c r="R4302" s="19"/>
      <c r="S4302"/>
    </row>
    <row r="4303" spans="18:19" x14ac:dyDescent="0.25">
      <c r="R4303" s="19"/>
      <c r="S4303"/>
    </row>
    <row r="4304" spans="18:19" x14ac:dyDescent="0.25">
      <c r="R4304" s="19"/>
      <c r="S4304"/>
    </row>
    <row r="4305" spans="18:19" x14ac:dyDescent="0.25">
      <c r="R4305" s="19"/>
      <c r="S4305"/>
    </row>
    <row r="4306" spans="18:19" x14ac:dyDescent="0.25">
      <c r="R4306" s="19"/>
      <c r="S4306"/>
    </row>
    <row r="4307" spans="18:19" x14ac:dyDescent="0.25">
      <c r="R4307" s="19"/>
      <c r="S4307"/>
    </row>
    <row r="4308" spans="18:19" x14ac:dyDescent="0.25">
      <c r="R4308" s="19"/>
      <c r="S4308"/>
    </row>
    <row r="4309" spans="18:19" x14ac:dyDescent="0.25">
      <c r="R4309" s="19"/>
      <c r="S4309"/>
    </row>
    <row r="4310" spans="18:19" x14ac:dyDescent="0.25">
      <c r="R4310" s="19"/>
      <c r="S4310"/>
    </row>
    <row r="4311" spans="18:19" x14ac:dyDescent="0.25">
      <c r="R4311" s="19"/>
      <c r="S4311"/>
    </row>
    <row r="4312" spans="18:19" x14ac:dyDescent="0.25">
      <c r="R4312" s="19"/>
      <c r="S4312"/>
    </row>
    <row r="4313" spans="18:19" x14ac:dyDescent="0.25">
      <c r="R4313" s="19"/>
      <c r="S4313"/>
    </row>
    <row r="4314" spans="18:19" x14ac:dyDescent="0.25">
      <c r="R4314" s="19"/>
      <c r="S4314"/>
    </row>
    <row r="4315" spans="18:19" x14ac:dyDescent="0.25">
      <c r="R4315" s="19"/>
      <c r="S4315"/>
    </row>
    <row r="4316" spans="18:19" x14ac:dyDescent="0.25">
      <c r="R4316" s="19"/>
      <c r="S4316"/>
    </row>
    <row r="4317" spans="18:19" x14ac:dyDescent="0.25">
      <c r="R4317" s="19"/>
      <c r="S4317"/>
    </row>
    <row r="4318" spans="18:19" x14ac:dyDescent="0.25">
      <c r="R4318" s="19"/>
      <c r="S4318"/>
    </row>
    <row r="4319" spans="18:19" x14ac:dyDescent="0.25">
      <c r="R4319" s="19"/>
      <c r="S4319"/>
    </row>
    <row r="4320" spans="18:19" x14ac:dyDescent="0.25">
      <c r="R4320" s="19"/>
      <c r="S4320"/>
    </row>
    <row r="4321" spans="18:19" x14ac:dyDescent="0.25">
      <c r="R4321" s="19"/>
      <c r="S4321"/>
    </row>
    <row r="4322" spans="18:19" x14ac:dyDescent="0.25">
      <c r="R4322" s="19"/>
      <c r="S4322"/>
    </row>
    <row r="4323" spans="18:19" x14ac:dyDescent="0.25">
      <c r="R4323" s="19"/>
      <c r="S4323"/>
    </row>
    <row r="4324" spans="18:19" x14ac:dyDescent="0.25">
      <c r="R4324" s="19"/>
      <c r="S4324"/>
    </row>
    <row r="4325" spans="18:19" x14ac:dyDescent="0.25">
      <c r="R4325" s="19"/>
      <c r="S4325"/>
    </row>
    <row r="4326" spans="18:19" x14ac:dyDescent="0.25">
      <c r="R4326" s="19"/>
      <c r="S4326"/>
    </row>
    <row r="4327" spans="18:19" x14ac:dyDescent="0.25">
      <c r="R4327" s="19"/>
      <c r="S4327"/>
    </row>
    <row r="4328" spans="18:19" x14ac:dyDescent="0.25">
      <c r="R4328" s="19"/>
      <c r="S4328"/>
    </row>
    <row r="4329" spans="18:19" x14ac:dyDescent="0.25">
      <c r="R4329" s="19"/>
      <c r="S4329"/>
    </row>
    <row r="4330" spans="18:19" x14ac:dyDescent="0.25">
      <c r="R4330" s="19"/>
      <c r="S4330"/>
    </row>
    <row r="4331" spans="18:19" x14ac:dyDescent="0.25">
      <c r="R4331" s="19"/>
      <c r="S4331"/>
    </row>
    <row r="4332" spans="18:19" x14ac:dyDescent="0.25">
      <c r="R4332" s="19"/>
      <c r="S4332"/>
    </row>
    <row r="4333" spans="18:19" x14ac:dyDescent="0.25">
      <c r="R4333" s="19"/>
      <c r="S4333"/>
    </row>
    <row r="4334" spans="18:19" x14ac:dyDescent="0.25">
      <c r="R4334" s="19"/>
      <c r="S4334"/>
    </row>
    <row r="4335" spans="18:19" x14ac:dyDescent="0.25">
      <c r="R4335" s="19"/>
      <c r="S4335"/>
    </row>
    <row r="4336" spans="18:19" x14ac:dyDescent="0.25">
      <c r="R4336" s="19"/>
      <c r="S4336"/>
    </row>
    <row r="4337" spans="18:19" x14ac:dyDescent="0.25">
      <c r="R4337" s="19"/>
      <c r="S4337"/>
    </row>
    <row r="4338" spans="18:19" x14ac:dyDescent="0.25">
      <c r="R4338" s="19"/>
      <c r="S4338"/>
    </row>
    <row r="4339" spans="18:19" x14ac:dyDescent="0.25">
      <c r="R4339" s="19"/>
      <c r="S4339"/>
    </row>
    <row r="4340" spans="18:19" x14ac:dyDescent="0.25">
      <c r="R4340" s="19"/>
      <c r="S4340"/>
    </row>
    <row r="4341" spans="18:19" x14ac:dyDescent="0.25">
      <c r="R4341" s="19"/>
      <c r="S4341"/>
    </row>
    <row r="4342" spans="18:19" x14ac:dyDescent="0.25">
      <c r="R4342" s="19"/>
      <c r="S4342"/>
    </row>
    <row r="4343" spans="18:19" x14ac:dyDescent="0.25">
      <c r="R4343" s="19"/>
      <c r="S4343"/>
    </row>
    <row r="4344" spans="18:19" x14ac:dyDescent="0.25">
      <c r="R4344" s="19"/>
      <c r="S4344"/>
    </row>
    <row r="4345" spans="18:19" x14ac:dyDescent="0.25">
      <c r="R4345" s="19"/>
      <c r="S4345"/>
    </row>
    <row r="4346" spans="18:19" x14ac:dyDescent="0.25">
      <c r="R4346" s="19"/>
      <c r="S4346"/>
    </row>
    <row r="4347" spans="18:19" x14ac:dyDescent="0.25">
      <c r="R4347" s="19"/>
      <c r="S4347"/>
    </row>
    <row r="4348" spans="18:19" x14ac:dyDescent="0.25">
      <c r="R4348" s="19"/>
      <c r="S4348"/>
    </row>
    <row r="4349" spans="18:19" x14ac:dyDescent="0.25">
      <c r="R4349" s="19"/>
      <c r="S4349"/>
    </row>
    <row r="4350" spans="18:19" x14ac:dyDescent="0.25">
      <c r="R4350" s="19"/>
      <c r="S4350"/>
    </row>
    <row r="4351" spans="18:19" x14ac:dyDescent="0.25">
      <c r="R4351" s="19"/>
      <c r="S4351"/>
    </row>
    <row r="4352" spans="18:19" x14ac:dyDescent="0.25">
      <c r="R4352" s="19"/>
      <c r="S4352"/>
    </row>
    <row r="4353" spans="18:19" x14ac:dyDescent="0.25">
      <c r="R4353" s="19"/>
      <c r="S4353"/>
    </row>
    <row r="4354" spans="18:19" x14ac:dyDescent="0.25">
      <c r="R4354" s="19"/>
      <c r="S4354"/>
    </row>
    <row r="4355" spans="18:19" x14ac:dyDescent="0.25">
      <c r="R4355" s="19"/>
      <c r="S4355"/>
    </row>
    <row r="4356" spans="18:19" x14ac:dyDescent="0.25">
      <c r="R4356" s="19"/>
      <c r="S4356"/>
    </row>
    <row r="4357" spans="18:19" x14ac:dyDescent="0.25">
      <c r="R4357" s="19"/>
      <c r="S4357"/>
    </row>
    <row r="4358" spans="18:19" x14ac:dyDescent="0.25">
      <c r="R4358" s="19"/>
      <c r="S4358"/>
    </row>
    <row r="4359" spans="18:19" x14ac:dyDescent="0.25">
      <c r="R4359" s="19"/>
      <c r="S4359"/>
    </row>
    <row r="4360" spans="18:19" x14ac:dyDescent="0.25">
      <c r="R4360" s="19"/>
      <c r="S4360"/>
    </row>
    <row r="4361" spans="18:19" x14ac:dyDescent="0.25">
      <c r="R4361" s="19"/>
      <c r="S4361"/>
    </row>
    <row r="4362" spans="18:19" x14ac:dyDescent="0.25">
      <c r="R4362" s="19"/>
      <c r="S4362"/>
    </row>
    <row r="4363" spans="18:19" x14ac:dyDescent="0.25">
      <c r="R4363" s="19"/>
      <c r="S4363"/>
    </row>
    <row r="4364" spans="18:19" x14ac:dyDescent="0.25">
      <c r="R4364" s="19"/>
      <c r="S4364"/>
    </row>
    <row r="4365" spans="18:19" x14ac:dyDescent="0.25">
      <c r="R4365" s="19"/>
      <c r="S4365"/>
    </row>
    <row r="4366" spans="18:19" x14ac:dyDescent="0.25">
      <c r="R4366" s="19"/>
      <c r="S4366"/>
    </row>
    <row r="4367" spans="18:19" x14ac:dyDescent="0.25">
      <c r="R4367" s="19"/>
      <c r="S4367"/>
    </row>
    <row r="4368" spans="18:19" x14ac:dyDescent="0.25">
      <c r="R4368" s="19"/>
      <c r="S4368"/>
    </row>
    <row r="4369" spans="18:19" x14ac:dyDescent="0.25">
      <c r="R4369" s="19"/>
      <c r="S4369"/>
    </row>
    <row r="4370" spans="18:19" x14ac:dyDescent="0.25">
      <c r="R4370" s="19"/>
      <c r="S4370"/>
    </row>
    <row r="4371" spans="18:19" x14ac:dyDescent="0.25">
      <c r="R4371" s="19"/>
      <c r="S4371"/>
    </row>
    <row r="4372" spans="18:19" x14ac:dyDescent="0.25">
      <c r="R4372" s="19"/>
      <c r="S4372"/>
    </row>
    <row r="4373" spans="18:19" x14ac:dyDescent="0.25">
      <c r="R4373" s="19"/>
      <c r="S4373"/>
    </row>
    <row r="4374" spans="18:19" x14ac:dyDescent="0.25">
      <c r="R4374" s="19"/>
      <c r="S4374"/>
    </row>
    <row r="4375" spans="18:19" x14ac:dyDescent="0.25">
      <c r="R4375" s="19"/>
      <c r="S4375"/>
    </row>
    <row r="4376" spans="18:19" x14ac:dyDescent="0.25">
      <c r="R4376" s="19"/>
      <c r="S4376"/>
    </row>
    <row r="4377" spans="18:19" x14ac:dyDescent="0.25">
      <c r="R4377" s="19"/>
      <c r="S4377"/>
    </row>
    <row r="4378" spans="18:19" x14ac:dyDescent="0.25">
      <c r="R4378" s="19"/>
      <c r="S4378"/>
    </row>
    <row r="4379" spans="18:19" x14ac:dyDescent="0.25">
      <c r="R4379" s="19"/>
      <c r="S4379"/>
    </row>
    <row r="4380" spans="18:19" x14ac:dyDescent="0.25">
      <c r="R4380" s="19"/>
      <c r="S4380"/>
    </row>
    <row r="4381" spans="18:19" x14ac:dyDescent="0.25">
      <c r="R4381" s="19"/>
      <c r="S4381"/>
    </row>
    <row r="4382" spans="18:19" x14ac:dyDescent="0.25">
      <c r="R4382" s="19"/>
      <c r="S4382"/>
    </row>
    <row r="4383" spans="18:19" x14ac:dyDescent="0.25">
      <c r="R4383" s="19"/>
      <c r="S4383"/>
    </row>
    <row r="4384" spans="18:19" x14ac:dyDescent="0.25">
      <c r="R4384" s="19"/>
      <c r="S4384"/>
    </row>
    <row r="4385" spans="18:19" x14ac:dyDescent="0.25">
      <c r="R4385" s="19"/>
      <c r="S4385"/>
    </row>
    <row r="4386" spans="18:19" x14ac:dyDescent="0.25">
      <c r="R4386" s="19"/>
      <c r="S4386"/>
    </row>
    <row r="4387" spans="18:19" x14ac:dyDescent="0.25">
      <c r="R4387" s="19"/>
      <c r="S4387"/>
    </row>
    <row r="4388" spans="18:19" x14ac:dyDescent="0.25">
      <c r="R4388" s="19"/>
      <c r="S4388"/>
    </row>
    <row r="4389" spans="18:19" x14ac:dyDescent="0.25">
      <c r="R4389" s="19"/>
      <c r="S4389"/>
    </row>
    <row r="4390" spans="18:19" x14ac:dyDescent="0.25">
      <c r="R4390" s="19"/>
      <c r="S4390"/>
    </row>
    <row r="4391" spans="18:19" x14ac:dyDescent="0.25">
      <c r="R4391" s="19"/>
      <c r="S4391"/>
    </row>
    <row r="4392" spans="18:19" x14ac:dyDescent="0.25">
      <c r="R4392" s="19"/>
      <c r="S4392"/>
    </row>
    <row r="4393" spans="18:19" x14ac:dyDescent="0.25">
      <c r="R4393" s="19"/>
      <c r="S4393"/>
    </row>
    <row r="4394" spans="18:19" x14ac:dyDescent="0.25">
      <c r="R4394" s="19"/>
      <c r="S4394"/>
    </row>
    <row r="4395" spans="18:19" x14ac:dyDescent="0.25">
      <c r="R4395" s="19"/>
      <c r="S4395"/>
    </row>
    <row r="4396" spans="18:19" x14ac:dyDescent="0.25">
      <c r="R4396" s="19"/>
      <c r="S4396"/>
    </row>
    <row r="4397" spans="18:19" x14ac:dyDescent="0.25">
      <c r="R4397" s="19"/>
      <c r="S4397"/>
    </row>
    <row r="4398" spans="18:19" x14ac:dyDescent="0.25">
      <c r="R4398" s="19"/>
      <c r="S4398"/>
    </row>
    <row r="4399" spans="18:19" x14ac:dyDescent="0.25">
      <c r="R4399" s="19"/>
      <c r="S4399"/>
    </row>
    <row r="4400" spans="18:19" x14ac:dyDescent="0.25">
      <c r="R4400" s="19"/>
      <c r="S4400"/>
    </row>
    <row r="4401" spans="18:19" x14ac:dyDescent="0.25">
      <c r="R4401" s="19"/>
      <c r="S4401"/>
    </row>
    <row r="4402" spans="18:19" x14ac:dyDescent="0.25">
      <c r="R4402" s="19"/>
      <c r="S4402"/>
    </row>
    <row r="4403" spans="18:19" x14ac:dyDescent="0.25">
      <c r="R4403" s="19"/>
      <c r="S4403"/>
    </row>
    <row r="4404" spans="18:19" x14ac:dyDescent="0.25">
      <c r="R4404" s="19"/>
      <c r="S4404"/>
    </row>
    <row r="4405" spans="18:19" x14ac:dyDescent="0.25">
      <c r="R4405" s="19"/>
      <c r="S4405"/>
    </row>
    <row r="4406" spans="18:19" x14ac:dyDescent="0.25">
      <c r="R4406" s="19"/>
      <c r="S4406"/>
    </row>
    <row r="4407" spans="18:19" x14ac:dyDescent="0.25">
      <c r="R4407" s="19"/>
      <c r="S4407"/>
    </row>
    <row r="4408" spans="18:19" x14ac:dyDescent="0.25">
      <c r="R4408" s="19"/>
      <c r="S4408"/>
    </row>
    <row r="4409" spans="18:19" x14ac:dyDescent="0.25">
      <c r="R4409" s="19"/>
      <c r="S4409"/>
    </row>
    <row r="4410" spans="18:19" x14ac:dyDescent="0.25">
      <c r="R4410" s="19"/>
      <c r="S4410"/>
    </row>
    <row r="4411" spans="18:19" x14ac:dyDescent="0.25">
      <c r="R4411" s="19"/>
      <c r="S4411"/>
    </row>
    <row r="4412" spans="18:19" x14ac:dyDescent="0.25">
      <c r="R4412" s="19"/>
      <c r="S4412"/>
    </row>
    <row r="4413" spans="18:19" x14ac:dyDescent="0.25">
      <c r="R4413" s="19"/>
      <c r="S4413"/>
    </row>
    <row r="4414" spans="18:19" x14ac:dyDescent="0.25">
      <c r="R4414" s="19"/>
      <c r="S4414"/>
    </row>
    <row r="4415" spans="18:19" x14ac:dyDescent="0.25">
      <c r="R4415" s="19"/>
      <c r="S4415"/>
    </row>
    <row r="4416" spans="18:19" x14ac:dyDescent="0.25">
      <c r="R4416" s="19"/>
      <c r="S4416"/>
    </row>
    <row r="4417" spans="18:19" x14ac:dyDescent="0.25">
      <c r="R4417" s="19"/>
      <c r="S4417"/>
    </row>
    <row r="4418" spans="18:19" x14ac:dyDescent="0.25">
      <c r="R4418" s="19"/>
      <c r="S4418"/>
    </row>
    <row r="4419" spans="18:19" x14ac:dyDescent="0.25">
      <c r="R4419" s="19"/>
      <c r="S4419"/>
    </row>
    <row r="4420" spans="18:19" x14ac:dyDescent="0.25">
      <c r="R4420" s="19"/>
      <c r="S4420"/>
    </row>
    <row r="4421" spans="18:19" x14ac:dyDescent="0.25">
      <c r="R4421" s="19"/>
      <c r="S4421"/>
    </row>
    <row r="4422" spans="18:19" x14ac:dyDescent="0.25">
      <c r="R4422" s="19"/>
      <c r="S4422"/>
    </row>
    <row r="4423" spans="18:19" x14ac:dyDescent="0.25">
      <c r="R4423" s="19"/>
      <c r="S4423"/>
    </row>
    <row r="4424" spans="18:19" x14ac:dyDescent="0.25">
      <c r="R4424" s="19"/>
      <c r="S4424"/>
    </row>
    <row r="4425" spans="18:19" x14ac:dyDescent="0.25">
      <c r="R4425" s="19"/>
      <c r="S4425"/>
    </row>
    <row r="4426" spans="18:19" x14ac:dyDescent="0.25">
      <c r="R4426" s="19"/>
      <c r="S4426"/>
    </row>
    <row r="4427" spans="18:19" x14ac:dyDescent="0.25">
      <c r="R4427" s="19"/>
      <c r="S4427"/>
    </row>
    <row r="4428" spans="18:19" x14ac:dyDescent="0.25">
      <c r="R4428" s="19"/>
      <c r="S4428"/>
    </row>
    <row r="4429" spans="18:19" x14ac:dyDescent="0.25">
      <c r="R4429" s="19"/>
      <c r="S4429"/>
    </row>
    <row r="4430" spans="18:19" x14ac:dyDescent="0.25">
      <c r="R4430" s="19"/>
      <c r="S4430"/>
    </row>
    <row r="4431" spans="18:19" x14ac:dyDescent="0.25">
      <c r="R4431" s="19"/>
      <c r="S4431"/>
    </row>
    <row r="4432" spans="18:19" x14ac:dyDescent="0.25">
      <c r="R4432" s="19"/>
      <c r="S4432"/>
    </row>
    <row r="4433" spans="18:19" x14ac:dyDescent="0.25">
      <c r="R4433" s="19"/>
      <c r="S4433"/>
    </row>
    <row r="4434" spans="18:19" x14ac:dyDescent="0.25">
      <c r="R4434" s="19"/>
      <c r="S4434"/>
    </row>
    <row r="4435" spans="18:19" x14ac:dyDescent="0.25">
      <c r="R4435" s="19"/>
      <c r="S4435"/>
    </row>
    <row r="4436" spans="18:19" x14ac:dyDescent="0.25">
      <c r="R4436" s="19"/>
      <c r="S4436"/>
    </row>
    <row r="4437" spans="18:19" x14ac:dyDescent="0.25">
      <c r="R4437" s="19"/>
      <c r="S4437"/>
    </row>
    <row r="4438" spans="18:19" x14ac:dyDescent="0.25">
      <c r="R4438" s="19"/>
      <c r="S4438"/>
    </row>
    <row r="4439" spans="18:19" x14ac:dyDescent="0.25">
      <c r="R4439" s="19"/>
      <c r="S4439"/>
    </row>
    <row r="4440" spans="18:19" x14ac:dyDescent="0.25">
      <c r="R4440" s="19"/>
      <c r="S4440"/>
    </row>
    <row r="4441" spans="18:19" x14ac:dyDescent="0.25">
      <c r="R4441" s="19"/>
      <c r="S4441"/>
    </row>
    <row r="4442" spans="18:19" x14ac:dyDescent="0.25">
      <c r="R4442" s="19"/>
      <c r="S4442"/>
    </row>
    <row r="4443" spans="18:19" x14ac:dyDescent="0.25">
      <c r="R4443" s="19"/>
      <c r="S4443"/>
    </row>
    <row r="4444" spans="18:19" x14ac:dyDescent="0.25">
      <c r="R4444" s="19"/>
      <c r="S4444"/>
    </row>
    <row r="4445" spans="18:19" x14ac:dyDescent="0.25">
      <c r="R4445" s="19"/>
      <c r="S4445"/>
    </row>
    <row r="4446" spans="18:19" x14ac:dyDescent="0.25">
      <c r="R4446" s="19"/>
      <c r="S4446"/>
    </row>
    <row r="4447" spans="18:19" x14ac:dyDescent="0.25">
      <c r="R4447" s="19"/>
      <c r="S4447"/>
    </row>
    <row r="4448" spans="18:19" x14ac:dyDescent="0.25">
      <c r="R4448" s="19"/>
      <c r="S4448"/>
    </row>
    <row r="4449" spans="18:19" x14ac:dyDescent="0.25">
      <c r="R4449" s="19"/>
      <c r="S4449"/>
    </row>
    <row r="4450" spans="18:19" x14ac:dyDescent="0.25">
      <c r="R4450" s="19"/>
      <c r="S4450"/>
    </row>
    <row r="4451" spans="18:19" x14ac:dyDescent="0.25">
      <c r="R4451" s="19"/>
      <c r="S4451"/>
    </row>
    <row r="4452" spans="18:19" x14ac:dyDescent="0.25">
      <c r="R4452" s="19"/>
      <c r="S4452"/>
    </row>
    <row r="4453" spans="18:19" x14ac:dyDescent="0.25">
      <c r="R4453" s="19"/>
      <c r="S4453"/>
    </row>
    <row r="4454" spans="18:19" x14ac:dyDescent="0.25">
      <c r="R4454" s="19"/>
      <c r="S4454"/>
    </row>
    <row r="4455" spans="18:19" x14ac:dyDescent="0.25">
      <c r="R4455" s="19"/>
      <c r="S4455"/>
    </row>
    <row r="4456" spans="18:19" x14ac:dyDescent="0.25">
      <c r="R4456" s="19"/>
      <c r="S4456"/>
    </row>
    <row r="4457" spans="18:19" x14ac:dyDescent="0.25">
      <c r="R4457" s="19"/>
      <c r="S4457"/>
    </row>
    <row r="4458" spans="18:19" x14ac:dyDescent="0.25">
      <c r="R4458" s="19"/>
      <c r="S4458"/>
    </row>
    <row r="4459" spans="18:19" x14ac:dyDescent="0.25">
      <c r="R4459" s="19"/>
      <c r="S4459"/>
    </row>
    <row r="4460" spans="18:19" x14ac:dyDescent="0.25">
      <c r="R4460" s="19"/>
      <c r="S4460"/>
    </row>
    <row r="4461" spans="18:19" x14ac:dyDescent="0.25">
      <c r="R4461" s="19"/>
      <c r="S4461"/>
    </row>
    <row r="4462" spans="18:19" x14ac:dyDescent="0.25">
      <c r="R4462" s="19"/>
      <c r="S4462"/>
    </row>
    <row r="4463" spans="18:19" x14ac:dyDescent="0.25">
      <c r="R4463" s="19"/>
      <c r="S4463"/>
    </row>
    <row r="4464" spans="18:19" x14ac:dyDescent="0.25">
      <c r="R4464" s="19"/>
      <c r="S4464"/>
    </row>
    <row r="4465" spans="18:19" x14ac:dyDescent="0.25">
      <c r="R4465" s="19"/>
      <c r="S4465"/>
    </row>
    <row r="4466" spans="18:19" x14ac:dyDescent="0.25">
      <c r="R4466" s="19"/>
      <c r="S4466"/>
    </row>
    <row r="4467" spans="18:19" x14ac:dyDescent="0.25">
      <c r="R4467" s="19"/>
      <c r="S4467"/>
    </row>
    <row r="4468" spans="18:19" x14ac:dyDescent="0.25">
      <c r="R4468" s="19"/>
      <c r="S4468"/>
    </row>
    <row r="4469" spans="18:19" x14ac:dyDescent="0.25">
      <c r="R4469" s="19"/>
      <c r="S4469"/>
    </row>
    <row r="4470" spans="18:19" x14ac:dyDescent="0.25">
      <c r="R4470" s="19"/>
      <c r="S4470"/>
    </row>
    <row r="4471" spans="18:19" x14ac:dyDescent="0.25">
      <c r="R4471" s="19"/>
      <c r="S4471"/>
    </row>
    <row r="4472" spans="18:19" x14ac:dyDescent="0.25">
      <c r="R4472" s="19"/>
      <c r="S4472"/>
    </row>
    <row r="4473" spans="18:19" x14ac:dyDescent="0.25">
      <c r="R4473" s="19"/>
      <c r="S4473"/>
    </row>
    <row r="4474" spans="18:19" x14ac:dyDescent="0.25">
      <c r="R4474" s="19"/>
      <c r="S4474"/>
    </row>
    <row r="4475" spans="18:19" x14ac:dyDescent="0.25">
      <c r="R4475" s="19"/>
      <c r="S4475"/>
    </row>
    <row r="4476" spans="18:19" x14ac:dyDescent="0.25">
      <c r="R4476" s="19"/>
      <c r="S4476"/>
    </row>
    <row r="4477" spans="18:19" x14ac:dyDescent="0.25">
      <c r="R4477" s="19"/>
      <c r="S4477"/>
    </row>
    <row r="4478" spans="18:19" x14ac:dyDescent="0.25">
      <c r="R4478" s="19"/>
      <c r="S4478"/>
    </row>
    <row r="4479" spans="18:19" x14ac:dyDescent="0.25">
      <c r="R4479" s="19"/>
      <c r="S4479"/>
    </row>
    <row r="4480" spans="18:19" x14ac:dyDescent="0.25">
      <c r="R4480" s="19"/>
      <c r="S4480"/>
    </row>
    <row r="4481" spans="18:19" x14ac:dyDescent="0.25">
      <c r="R4481" s="19"/>
      <c r="S4481"/>
    </row>
    <row r="4482" spans="18:19" x14ac:dyDescent="0.25">
      <c r="R4482" s="19"/>
      <c r="S4482"/>
    </row>
    <row r="4483" spans="18:19" x14ac:dyDescent="0.25">
      <c r="R4483" s="19"/>
      <c r="S4483"/>
    </row>
    <row r="4484" spans="18:19" x14ac:dyDescent="0.25">
      <c r="R4484" s="19"/>
      <c r="S4484"/>
    </row>
    <row r="4485" spans="18:19" x14ac:dyDescent="0.25">
      <c r="R4485" s="19"/>
      <c r="S4485"/>
    </row>
    <row r="4486" spans="18:19" x14ac:dyDescent="0.25">
      <c r="R4486" s="19"/>
      <c r="S4486"/>
    </row>
    <row r="4487" spans="18:19" x14ac:dyDescent="0.25">
      <c r="R4487" s="19"/>
      <c r="S4487"/>
    </row>
    <row r="4488" spans="18:19" x14ac:dyDescent="0.25">
      <c r="R4488" s="19"/>
      <c r="S4488"/>
    </row>
    <row r="4489" spans="18:19" x14ac:dyDescent="0.25">
      <c r="R4489" s="19"/>
      <c r="S4489"/>
    </row>
    <row r="4490" spans="18:19" x14ac:dyDescent="0.25">
      <c r="R4490" s="19"/>
      <c r="S4490"/>
    </row>
    <row r="4491" spans="18:19" x14ac:dyDescent="0.25">
      <c r="R4491" s="19"/>
      <c r="S4491"/>
    </row>
    <row r="4492" spans="18:19" x14ac:dyDescent="0.25">
      <c r="R4492" s="19"/>
      <c r="S4492"/>
    </row>
    <row r="4493" spans="18:19" x14ac:dyDescent="0.25">
      <c r="R4493" s="19"/>
      <c r="S4493"/>
    </row>
    <row r="4494" spans="18:19" x14ac:dyDescent="0.25">
      <c r="R4494" s="19"/>
      <c r="S4494"/>
    </row>
    <row r="4495" spans="18:19" x14ac:dyDescent="0.25">
      <c r="R4495" s="19"/>
      <c r="S4495"/>
    </row>
    <row r="4496" spans="18:19" x14ac:dyDescent="0.25">
      <c r="R4496" s="19"/>
      <c r="S4496"/>
    </row>
    <row r="4497" spans="18:19" x14ac:dyDescent="0.25">
      <c r="R4497" s="19"/>
      <c r="S4497"/>
    </row>
    <row r="4498" spans="18:19" x14ac:dyDescent="0.25">
      <c r="R4498" s="19"/>
      <c r="S4498"/>
    </row>
    <row r="4499" spans="18:19" x14ac:dyDescent="0.25">
      <c r="R4499" s="19"/>
      <c r="S4499"/>
    </row>
    <row r="4500" spans="18:19" x14ac:dyDescent="0.25">
      <c r="R4500" s="19"/>
      <c r="S4500"/>
    </row>
    <row r="4501" spans="18:19" x14ac:dyDescent="0.25">
      <c r="R4501" s="19"/>
      <c r="S4501"/>
    </row>
    <row r="4502" spans="18:19" x14ac:dyDescent="0.25">
      <c r="R4502" s="19"/>
      <c r="S4502"/>
    </row>
    <row r="4503" spans="18:19" x14ac:dyDescent="0.25">
      <c r="R4503" s="19"/>
      <c r="S4503"/>
    </row>
    <row r="4504" spans="18:19" x14ac:dyDescent="0.25">
      <c r="R4504" s="19"/>
      <c r="S4504"/>
    </row>
    <row r="4505" spans="18:19" x14ac:dyDescent="0.25">
      <c r="R4505" s="19"/>
      <c r="S4505"/>
    </row>
    <row r="4506" spans="18:19" x14ac:dyDescent="0.25">
      <c r="R4506" s="19"/>
      <c r="S4506"/>
    </row>
    <row r="4507" spans="18:19" x14ac:dyDescent="0.25">
      <c r="R4507" s="19"/>
      <c r="S4507"/>
    </row>
    <row r="4508" spans="18:19" x14ac:dyDescent="0.25">
      <c r="R4508" s="19"/>
      <c r="S4508"/>
    </row>
    <row r="4509" spans="18:19" x14ac:dyDescent="0.25">
      <c r="R4509" s="19"/>
      <c r="S4509"/>
    </row>
    <row r="4510" spans="18:19" x14ac:dyDescent="0.25">
      <c r="R4510" s="19"/>
      <c r="S4510"/>
    </row>
    <row r="4511" spans="18:19" x14ac:dyDescent="0.25">
      <c r="R4511" s="19"/>
      <c r="S4511"/>
    </row>
    <row r="4512" spans="18:19" x14ac:dyDescent="0.25">
      <c r="R4512" s="19"/>
      <c r="S4512"/>
    </row>
    <row r="4513" spans="18:19" x14ac:dyDescent="0.25">
      <c r="R4513" s="19"/>
      <c r="S4513"/>
    </row>
    <row r="4514" spans="18:19" x14ac:dyDescent="0.25">
      <c r="R4514" s="19"/>
      <c r="S4514"/>
    </row>
    <row r="4515" spans="18:19" x14ac:dyDescent="0.25">
      <c r="R4515" s="19"/>
      <c r="S4515"/>
    </row>
    <row r="4516" spans="18:19" x14ac:dyDescent="0.25">
      <c r="R4516" s="19"/>
      <c r="S4516"/>
    </row>
    <row r="4517" spans="18:19" x14ac:dyDescent="0.25">
      <c r="R4517" s="19"/>
      <c r="S4517"/>
    </row>
    <row r="4518" spans="18:19" x14ac:dyDescent="0.25">
      <c r="R4518" s="19"/>
      <c r="S4518"/>
    </row>
    <row r="4519" spans="18:19" x14ac:dyDescent="0.25">
      <c r="R4519" s="19"/>
      <c r="S4519"/>
    </row>
    <row r="4520" spans="18:19" x14ac:dyDescent="0.25">
      <c r="R4520" s="19"/>
      <c r="S4520"/>
    </row>
    <row r="4521" spans="18:19" x14ac:dyDescent="0.25">
      <c r="R4521" s="19"/>
      <c r="S4521"/>
    </row>
    <row r="4522" spans="18:19" x14ac:dyDescent="0.25">
      <c r="R4522" s="19"/>
      <c r="S4522"/>
    </row>
    <row r="4523" spans="18:19" x14ac:dyDescent="0.25">
      <c r="R4523" s="19"/>
      <c r="S4523"/>
    </row>
    <row r="4524" spans="18:19" x14ac:dyDescent="0.25">
      <c r="R4524" s="19"/>
      <c r="S4524"/>
    </row>
    <row r="4525" spans="18:19" x14ac:dyDescent="0.25">
      <c r="R4525" s="19"/>
      <c r="S4525"/>
    </row>
    <row r="4526" spans="18:19" x14ac:dyDescent="0.25">
      <c r="R4526" s="19"/>
      <c r="S4526"/>
    </row>
    <row r="4527" spans="18:19" x14ac:dyDescent="0.25">
      <c r="R4527" s="19"/>
      <c r="S4527"/>
    </row>
    <row r="4528" spans="18:19" x14ac:dyDescent="0.25">
      <c r="R4528" s="19"/>
      <c r="S4528"/>
    </row>
    <row r="4529" spans="18:19" x14ac:dyDescent="0.25">
      <c r="R4529" s="19"/>
      <c r="S4529"/>
    </row>
    <row r="4530" spans="18:19" x14ac:dyDescent="0.25">
      <c r="R4530" s="19"/>
      <c r="S4530"/>
    </row>
    <row r="4531" spans="18:19" x14ac:dyDescent="0.25">
      <c r="R4531" s="19"/>
      <c r="S4531"/>
    </row>
    <row r="4532" spans="18:19" x14ac:dyDescent="0.25">
      <c r="R4532" s="19"/>
      <c r="S4532"/>
    </row>
    <row r="4533" spans="18:19" x14ac:dyDescent="0.25">
      <c r="R4533" s="19"/>
      <c r="S4533"/>
    </row>
    <row r="4534" spans="18:19" x14ac:dyDescent="0.25">
      <c r="R4534" s="19"/>
      <c r="S4534"/>
    </row>
    <row r="4535" spans="18:19" x14ac:dyDescent="0.25">
      <c r="R4535" s="19"/>
      <c r="S4535"/>
    </row>
    <row r="4536" spans="18:19" x14ac:dyDescent="0.25">
      <c r="R4536" s="19"/>
      <c r="S4536"/>
    </row>
    <row r="4537" spans="18:19" x14ac:dyDescent="0.25">
      <c r="R4537" s="19"/>
      <c r="S4537"/>
    </row>
    <row r="4538" spans="18:19" x14ac:dyDescent="0.25">
      <c r="R4538" s="19"/>
      <c r="S4538"/>
    </row>
    <row r="4539" spans="18:19" x14ac:dyDescent="0.25">
      <c r="R4539" s="19"/>
      <c r="S4539"/>
    </row>
    <row r="4540" spans="18:19" x14ac:dyDescent="0.25">
      <c r="R4540" s="19"/>
      <c r="S4540"/>
    </row>
    <row r="4541" spans="18:19" x14ac:dyDescent="0.25">
      <c r="R4541" s="19"/>
      <c r="S4541"/>
    </row>
    <row r="4542" spans="18:19" x14ac:dyDescent="0.25">
      <c r="R4542" s="19"/>
      <c r="S4542"/>
    </row>
    <row r="4543" spans="18:19" x14ac:dyDescent="0.25">
      <c r="R4543" s="19"/>
      <c r="S4543"/>
    </row>
    <row r="4544" spans="18:19" x14ac:dyDescent="0.25">
      <c r="R4544" s="19"/>
      <c r="S4544"/>
    </row>
    <row r="4545" spans="18:19" x14ac:dyDescent="0.25">
      <c r="R4545" s="19"/>
      <c r="S4545"/>
    </row>
    <row r="4546" spans="18:19" x14ac:dyDescent="0.25">
      <c r="R4546" s="19"/>
      <c r="S4546"/>
    </row>
    <row r="4547" spans="18:19" x14ac:dyDescent="0.25">
      <c r="R4547" s="19"/>
      <c r="S4547"/>
    </row>
    <row r="4548" spans="18:19" x14ac:dyDescent="0.25">
      <c r="R4548" s="19"/>
      <c r="S4548"/>
    </row>
    <row r="4549" spans="18:19" x14ac:dyDescent="0.25">
      <c r="R4549" s="19"/>
      <c r="S4549"/>
    </row>
    <row r="4550" spans="18:19" x14ac:dyDescent="0.25">
      <c r="R4550" s="19"/>
      <c r="S4550"/>
    </row>
    <row r="4551" spans="18:19" x14ac:dyDescent="0.25">
      <c r="R4551" s="19"/>
      <c r="S4551"/>
    </row>
    <row r="4552" spans="18:19" x14ac:dyDescent="0.25">
      <c r="R4552" s="19"/>
      <c r="S4552"/>
    </row>
    <row r="4553" spans="18:19" x14ac:dyDescent="0.25">
      <c r="R4553" s="19"/>
      <c r="S4553"/>
    </row>
    <row r="4554" spans="18:19" x14ac:dyDescent="0.25">
      <c r="R4554" s="19"/>
      <c r="S4554"/>
    </row>
    <row r="4555" spans="18:19" x14ac:dyDescent="0.25">
      <c r="R4555" s="19"/>
      <c r="S4555"/>
    </row>
    <row r="4556" spans="18:19" x14ac:dyDescent="0.25">
      <c r="R4556" s="19"/>
      <c r="S4556"/>
    </row>
    <row r="4557" spans="18:19" x14ac:dyDescent="0.25">
      <c r="R4557" s="19"/>
      <c r="S4557"/>
    </row>
    <row r="4558" spans="18:19" x14ac:dyDescent="0.25">
      <c r="R4558" s="19"/>
      <c r="S4558"/>
    </row>
    <row r="4559" spans="18:19" x14ac:dyDescent="0.25">
      <c r="R4559" s="19"/>
      <c r="S4559"/>
    </row>
    <row r="4560" spans="18:19" x14ac:dyDescent="0.25">
      <c r="R4560" s="19"/>
      <c r="S4560"/>
    </row>
    <row r="4561" spans="18:19" x14ac:dyDescent="0.25">
      <c r="R4561" s="19"/>
      <c r="S4561"/>
    </row>
    <row r="4562" spans="18:19" x14ac:dyDescent="0.25">
      <c r="R4562" s="19"/>
      <c r="S4562"/>
    </row>
    <row r="4563" spans="18:19" x14ac:dyDescent="0.25">
      <c r="R4563" s="19"/>
      <c r="S4563"/>
    </row>
    <row r="4564" spans="18:19" x14ac:dyDescent="0.25">
      <c r="R4564" s="19"/>
      <c r="S4564"/>
    </row>
    <row r="4565" spans="18:19" x14ac:dyDescent="0.25">
      <c r="R4565" s="19"/>
      <c r="S4565"/>
    </row>
    <row r="4566" spans="18:19" x14ac:dyDescent="0.25">
      <c r="R4566" s="19"/>
      <c r="S4566"/>
    </row>
    <row r="4567" spans="18:19" x14ac:dyDescent="0.25">
      <c r="R4567" s="19"/>
      <c r="S4567"/>
    </row>
    <row r="4568" spans="18:19" x14ac:dyDescent="0.25">
      <c r="R4568" s="19"/>
      <c r="S4568"/>
    </row>
    <row r="4569" spans="18:19" x14ac:dyDescent="0.25">
      <c r="R4569" s="19"/>
      <c r="S4569"/>
    </row>
    <row r="4570" spans="18:19" x14ac:dyDescent="0.25">
      <c r="R4570" s="19"/>
      <c r="S4570"/>
    </row>
    <row r="4571" spans="18:19" x14ac:dyDescent="0.25">
      <c r="R4571" s="19"/>
      <c r="S4571"/>
    </row>
    <row r="4572" spans="18:19" x14ac:dyDescent="0.25">
      <c r="R4572" s="19"/>
      <c r="S4572"/>
    </row>
    <row r="4573" spans="18:19" x14ac:dyDescent="0.25">
      <c r="R4573" s="19"/>
      <c r="S4573"/>
    </row>
    <row r="4574" spans="18:19" x14ac:dyDescent="0.25">
      <c r="R4574" s="19"/>
      <c r="S4574"/>
    </row>
    <row r="4575" spans="18:19" x14ac:dyDescent="0.25">
      <c r="R4575" s="19"/>
      <c r="S4575"/>
    </row>
    <row r="4576" spans="18:19" x14ac:dyDescent="0.25">
      <c r="R4576" s="19"/>
      <c r="S4576"/>
    </row>
    <row r="4577" spans="18:19" x14ac:dyDescent="0.25">
      <c r="R4577" s="19"/>
      <c r="S4577"/>
    </row>
    <row r="4578" spans="18:19" x14ac:dyDescent="0.25">
      <c r="R4578" s="19"/>
      <c r="S4578"/>
    </row>
    <row r="4579" spans="18:19" x14ac:dyDescent="0.25">
      <c r="R4579" s="19"/>
      <c r="S4579"/>
    </row>
    <row r="4580" spans="18:19" x14ac:dyDescent="0.25">
      <c r="R4580" s="19"/>
      <c r="S4580"/>
    </row>
    <row r="4581" spans="18:19" x14ac:dyDescent="0.25">
      <c r="R4581" s="19"/>
      <c r="S4581"/>
    </row>
    <row r="4582" spans="18:19" x14ac:dyDescent="0.25">
      <c r="R4582" s="19"/>
      <c r="S4582"/>
    </row>
    <row r="4583" spans="18:19" x14ac:dyDescent="0.25">
      <c r="R4583" s="19"/>
      <c r="S4583"/>
    </row>
    <row r="4584" spans="18:19" x14ac:dyDescent="0.25">
      <c r="R4584" s="19"/>
      <c r="S4584"/>
    </row>
    <row r="4585" spans="18:19" x14ac:dyDescent="0.25">
      <c r="R4585" s="19"/>
      <c r="S4585"/>
    </row>
    <row r="4586" spans="18:19" x14ac:dyDescent="0.25">
      <c r="R4586" s="19"/>
      <c r="S4586"/>
    </row>
    <row r="4587" spans="18:19" x14ac:dyDescent="0.25">
      <c r="R4587" s="19"/>
      <c r="S4587"/>
    </row>
    <row r="4588" spans="18:19" x14ac:dyDescent="0.25">
      <c r="R4588" s="19"/>
      <c r="S4588"/>
    </row>
    <row r="4589" spans="18:19" x14ac:dyDescent="0.25">
      <c r="R4589" s="19"/>
      <c r="S4589"/>
    </row>
    <row r="4590" spans="18:19" x14ac:dyDescent="0.25">
      <c r="R4590" s="19"/>
      <c r="S4590"/>
    </row>
    <row r="4591" spans="18:19" x14ac:dyDescent="0.25">
      <c r="R4591" s="19"/>
      <c r="S4591"/>
    </row>
    <row r="4592" spans="18:19" x14ac:dyDescent="0.25">
      <c r="R4592" s="19"/>
      <c r="S4592"/>
    </row>
    <row r="4593" spans="18:19" x14ac:dyDescent="0.25">
      <c r="R4593" s="19"/>
      <c r="S4593"/>
    </row>
    <row r="4594" spans="18:19" x14ac:dyDescent="0.25">
      <c r="R4594" s="19"/>
      <c r="S4594"/>
    </row>
    <row r="4595" spans="18:19" x14ac:dyDescent="0.25">
      <c r="R4595" s="19"/>
      <c r="S4595"/>
    </row>
    <row r="4596" spans="18:19" x14ac:dyDescent="0.25">
      <c r="R4596" s="19"/>
      <c r="S4596"/>
    </row>
    <row r="4597" spans="18:19" x14ac:dyDescent="0.25">
      <c r="R4597" s="19"/>
      <c r="S4597"/>
    </row>
    <row r="4598" spans="18:19" x14ac:dyDescent="0.25">
      <c r="R4598" s="19"/>
      <c r="S4598"/>
    </row>
    <row r="4599" spans="18:19" x14ac:dyDescent="0.25">
      <c r="R4599" s="19"/>
      <c r="S4599"/>
    </row>
    <row r="4600" spans="18:19" x14ac:dyDescent="0.25">
      <c r="R4600" s="19"/>
      <c r="S4600"/>
    </row>
    <row r="4601" spans="18:19" x14ac:dyDescent="0.25">
      <c r="R4601" s="19"/>
      <c r="S4601"/>
    </row>
    <row r="4602" spans="18:19" x14ac:dyDescent="0.25">
      <c r="R4602" s="19"/>
      <c r="S4602"/>
    </row>
    <row r="4603" spans="18:19" x14ac:dyDescent="0.25">
      <c r="R4603" s="19"/>
      <c r="S4603"/>
    </row>
    <row r="4604" spans="18:19" x14ac:dyDescent="0.25">
      <c r="R4604" s="19"/>
      <c r="S4604"/>
    </row>
    <row r="4605" spans="18:19" x14ac:dyDescent="0.25">
      <c r="R4605" s="19"/>
      <c r="S4605"/>
    </row>
    <row r="4606" spans="18:19" x14ac:dyDescent="0.25">
      <c r="R4606" s="19"/>
      <c r="S4606"/>
    </row>
    <row r="4607" spans="18:19" x14ac:dyDescent="0.25">
      <c r="R4607" s="19"/>
      <c r="S4607"/>
    </row>
    <row r="4608" spans="18:19" x14ac:dyDescent="0.25">
      <c r="R4608" s="19"/>
      <c r="S4608"/>
    </row>
    <row r="4609" spans="18:19" x14ac:dyDescent="0.25">
      <c r="R4609" s="19"/>
      <c r="S4609"/>
    </row>
    <row r="4610" spans="18:19" x14ac:dyDescent="0.25">
      <c r="R4610" s="19"/>
      <c r="S4610"/>
    </row>
    <row r="4611" spans="18:19" x14ac:dyDescent="0.25">
      <c r="R4611" s="19"/>
      <c r="S4611"/>
    </row>
    <row r="4612" spans="18:19" x14ac:dyDescent="0.25">
      <c r="R4612" s="19"/>
      <c r="S4612"/>
    </row>
    <row r="4613" spans="18:19" x14ac:dyDescent="0.25">
      <c r="R4613" s="19"/>
      <c r="S4613"/>
    </row>
    <row r="4614" spans="18:19" x14ac:dyDescent="0.25">
      <c r="R4614" s="19"/>
      <c r="S4614"/>
    </row>
    <row r="4615" spans="18:19" x14ac:dyDescent="0.25">
      <c r="R4615" s="19"/>
      <c r="S4615"/>
    </row>
    <row r="4616" spans="18:19" x14ac:dyDescent="0.25">
      <c r="R4616" s="19"/>
      <c r="S4616"/>
    </row>
    <row r="4617" spans="18:19" x14ac:dyDescent="0.25">
      <c r="R4617" s="19"/>
      <c r="S4617"/>
    </row>
    <row r="4618" spans="18:19" x14ac:dyDescent="0.25">
      <c r="R4618" s="19"/>
      <c r="S4618"/>
    </row>
    <row r="4619" spans="18:19" x14ac:dyDescent="0.25">
      <c r="R4619" s="19"/>
      <c r="S4619"/>
    </row>
    <row r="4620" spans="18:19" x14ac:dyDescent="0.25">
      <c r="R4620" s="19"/>
      <c r="S4620"/>
    </row>
    <row r="4621" spans="18:19" x14ac:dyDescent="0.25">
      <c r="R4621" s="19"/>
      <c r="S4621"/>
    </row>
    <row r="4622" spans="18:19" x14ac:dyDescent="0.25">
      <c r="R4622" s="19"/>
      <c r="S4622"/>
    </row>
    <row r="4623" spans="18:19" x14ac:dyDescent="0.25">
      <c r="R4623" s="19"/>
      <c r="S4623"/>
    </row>
    <row r="4624" spans="18:19" x14ac:dyDescent="0.25">
      <c r="R4624" s="19"/>
      <c r="S4624"/>
    </row>
    <row r="4625" spans="18:19" x14ac:dyDescent="0.25">
      <c r="R4625" s="19"/>
      <c r="S4625"/>
    </row>
    <row r="4626" spans="18:19" x14ac:dyDescent="0.25">
      <c r="R4626" s="19"/>
      <c r="S4626"/>
    </row>
    <row r="4627" spans="18:19" x14ac:dyDescent="0.25">
      <c r="R4627" s="19"/>
      <c r="S4627"/>
    </row>
    <row r="4628" spans="18:19" x14ac:dyDescent="0.25">
      <c r="R4628" s="19"/>
      <c r="S4628"/>
    </row>
    <row r="4629" spans="18:19" x14ac:dyDescent="0.25">
      <c r="R4629" s="19"/>
      <c r="S4629"/>
    </row>
    <row r="4630" spans="18:19" x14ac:dyDescent="0.25">
      <c r="R4630" s="19"/>
      <c r="S4630"/>
    </row>
    <row r="4631" spans="18:19" x14ac:dyDescent="0.25">
      <c r="R4631" s="19"/>
      <c r="S4631"/>
    </row>
    <row r="4632" spans="18:19" x14ac:dyDescent="0.25">
      <c r="R4632" s="19"/>
      <c r="S4632"/>
    </row>
    <row r="4633" spans="18:19" x14ac:dyDescent="0.25">
      <c r="R4633" s="19"/>
      <c r="S4633"/>
    </row>
    <row r="4634" spans="18:19" x14ac:dyDescent="0.25">
      <c r="R4634" s="19"/>
      <c r="S4634"/>
    </row>
    <row r="4635" spans="18:19" x14ac:dyDescent="0.25">
      <c r="R4635" s="19"/>
      <c r="S4635"/>
    </row>
    <row r="4636" spans="18:19" x14ac:dyDescent="0.25">
      <c r="R4636" s="19"/>
      <c r="S4636"/>
    </row>
    <row r="4637" spans="18:19" x14ac:dyDescent="0.25">
      <c r="R4637" s="19"/>
      <c r="S4637"/>
    </row>
    <row r="4638" spans="18:19" x14ac:dyDescent="0.25">
      <c r="R4638" s="19"/>
      <c r="S4638"/>
    </row>
    <row r="4639" spans="18:19" x14ac:dyDescent="0.25">
      <c r="R4639" s="19"/>
      <c r="S4639"/>
    </row>
    <row r="4640" spans="18:19" x14ac:dyDescent="0.25">
      <c r="R4640" s="19"/>
      <c r="S4640"/>
    </row>
    <row r="4641" spans="18:19" x14ac:dyDescent="0.25">
      <c r="R4641" s="19"/>
      <c r="S4641"/>
    </row>
    <row r="4642" spans="18:19" x14ac:dyDescent="0.25">
      <c r="R4642" s="19"/>
      <c r="S4642"/>
    </row>
    <row r="4643" spans="18:19" x14ac:dyDescent="0.25">
      <c r="R4643" s="19"/>
      <c r="S4643"/>
    </row>
    <row r="4644" spans="18:19" x14ac:dyDescent="0.25">
      <c r="R4644" s="19"/>
      <c r="S4644"/>
    </row>
    <row r="4645" spans="18:19" x14ac:dyDescent="0.25">
      <c r="R4645" s="19"/>
      <c r="S4645"/>
    </row>
    <row r="4646" spans="18:19" x14ac:dyDescent="0.25">
      <c r="R4646" s="19"/>
      <c r="S4646"/>
    </row>
    <row r="4647" spans="18:19" x14ac:dyDescent="0.25">
      <c r="R4647" s="19"/>
      <c r="S4647"/>
    </row>
    <row r="4648" spans="18:19" x14ac:dyDescent="0.25">
      <c r="R4648" s="19"/>
      <c r="S4648"/>
    </row>
    <row r="4649" spans="18:19" x14ac:dyDescent="0.25">
      <c r="R4649" s="19"/>
      <c r="S4649"/>
    </row>
    <row r="4650" spans="18:19" x14ac:dyDescent="0.25">
      <c r="R4650" s="19"/>
      <c r="S4650"/>
    </row>
    <row r="4651" spans="18:19" x14ac:dyDescent="0.25">
      <c r="R4651" s="19"/>
      <c r="S4651"/>
    </row>
    <row r="4652" spans="18:19" x14ac:dyDescent="0.25">
      <c r="R4652" s="19"/>
      <c r="S4652"/>
    </row>
    <row r="4653" spans="18:19" x14ac:dyDescent="0.25">
      <c r="R4653" s="19"/>
      <c r="S4653"/>
    </row>
    <row r="4654" spans="18:19" x14ac:dyDescent="0.25">
      <c r="R4654" s="19"/>
      <c r="S4654"/>
    </row>
    <row r="4655" spans="18:19" x14ac:dyDescent="0.25">
      <c r="R4655" s="19"/>
      <c r="S4655"/>
    </row>
    <row r="4656" spans="18:19" x14ac:dyDescent="0.25">
      <c r="R4656" s="19"/>
      <c r="S4656"/>
    </row>
    <row r="4657" spans="18:19" x14ac:dyDescent="0.25">
      <c r="R4657" s="19"/>
      <c r="S4657"/>
    </row>
    <row r="4658" spans="18:19" x14ac:dyDescent="0.25">
      <c r="R4658" s="19"/>
      <c r="S4658"/>
    </row>
    <row r="4659" spans="18:19" x14ac:dyDescent="0.25">
      <c r="R4659" s="19"/>
      <c r="S4659"/>
    </row>
    <row r="4660" spans="18:19" x14ac:dyDescent="0.25">
      <c r="R4660" s="19"/>
      <c r="S4660"/>
    </row>
    <row r="4661" spans="18:19" x14ac:dyDescent="0.25">
      <c r="R4661" s="19"/>
      <c r="S4661"/>
    </row>
    <row r="4662" spans="18:19" x14ac:dyDescent="0.25">
      <c r="R4662" s="19"/>
      <c r="S4662"/>
    </row>
    <row r="4663" spans="18:19" x14ac:dyDescent="0.25">
      <c r="R4663" s="19"/>
      <c r="S4663"/>
    </row>
    <row r="4664" spans="18:19" x14ac:dyDescent="0.25">
      <c r="R4664" s="19"/>
      <c r="S4664"/>
    </row>
    <row r="4665" spans="18:19" x14ac:dyDescent="0.25">
      <c r="R4665" s="19"/>
      <c r="S4665"/>
    </row>
    <row r="4666" spans="18:19" x14ac:dyDescent="0.25">
      <c r="R4666" s="19"/>
      <c r="S4666"/>
    </row>
    <row r="4667" spans="18:19" x14ac:dyDescent="0.25">
      <c r="R4667" s="19"/>
      <c r="S4667"/>
    </row>
    <row r="4668" spans="18:19" x14ac:dyDescent="0.25">
      <c r="R4668" s="19"/>
      <c r="S4668"/>
    </row>
    <row r="4669" spans="18:19" x14ac:dyDescent="0.25">
      <c r="R4669" s="19"/>
      <c r="S4669"/>
    </row>
    <row r="4670" spans="18:19" x14ac:dyDescent="0.25">
      <c r="R4670" s="19"/>
      <c r="S4670"/>
    </row>
    <row r="4671" spans="18:19" x14ac:dyDescent="0.25">
      <c r="R4671" s="19"/>
      <c r="S4671"/>
    </row>
    <row r="4672" spans="18:19" x14ac:dyDescent="0.25">
      <c r="R4672" s="19"/>
      <c r="S4672"/>
    </row>
    <row r="4673" spans="18:19" x14ac:dyDescent="0.25">
      <c r="R4673" s="19"/>
      <c r="S4673"/>
    </row>
    <row r="4674" spans="18:19" x14ac:dyDescent="0.25">
      <c r="R4674" s="19"/>
      <c r="S4674"/>
    </row>
    <row r="4675" spans="18:19" x14ac:dyDescent="0.25">
      <c r="R4675" s="19"/>
      <c r="S4675"/>
    </row>
    <row r="4676" spans="18:19" x14ac:dyDescent="0.25">
      <c r="R4676" s="19"/>
      <c r="S4676"/>
    </row>
    <row r="4677" spans="18:19" x14ac:dyDescent="0.25">
      <c r="R4677" s="19"/>
      <c r="S4677"/>
    </row>
    <row r="4678" spans="18:19" x14ac:dyDescent="0.25">
      <c r="R4678" s="19"/>
      <c r="S4678"/>
    </row>
    <row r="4679" spans="18:19" x14ac:dyDescent="0.25">
      <c r="R4679" s="19"/>
      <c r="S4679"/>
    </row>
    <row r="4680" spans="18:19" x14ac:dyDescent="0.25">
      <c r="R4680" s="19"/>
      <c r="S4680"/>
    </row>
    <row r="4681" spans="18:19" x14ac:dyDescent="0.25">
      <c r="R4681" s="19"/>
      <c r="S4681"/>
    </row>
  </sheetData>
  <autoFilter ref="L1:V2336" xr:uid="{BFE4C431-60CB-4BB3-90ED-70BC8E565804}"/>
  <phoneticPr fontId="7" type="noConversion"/>
  <conditionalFormatting sqref="A1:A1048576">
    <cfRule type="duplicateValues" dxfId="26" priority="2"/>
    <cfRule type="duplicateValues" dxfId="25" priority="4"/>
  </conditionalFormatting>
  <conditionalFormatting sqref="L1:L1048576">
    <cfRule type="duplicateValues" dxfId="24" priority="1"/>
  </conditionalFormatting>
  <conditionalFormatting sqref="L2338:L1048576 L1:L2336">
    <cfRule type="duplicateValues" dxfId="23" priority="6"/>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39092-AE85-4C1C-9694-709E03262C38}">
  <dimension ref="A1:K7"/>
  <sheetViews>
    <sheetView workbookViewId="0">
      <selection activeCell="A10" sqref="A10"/>
    </sheetView>
  </sheetViews>
  <sheetFormatPr defaultRowHeight="15" x14ac:dyDescent="0.25"/>
  <sheetData>
    <row r="1" spans="1:11" x14ac:dyDescent="0.25">
      <c r="A1" s="3" t="s">
        <v>5995</v>
      </c>
      <c r="B1" s="3">
        <v>1999</v>
      </c>
      <c r="C1" s="3" t="s">
        <v>32</v>
      </c>
      <c r="D1" s="3">
        <v>9</v>
      </c>
      <c r="E1" s="5">
        <f t="shared" ref="E1:E7" si="0">DATE($B1,MONTH(1&amp;$C1),$D1)</f>
        <v>36320</v>
      </c>
      <c r="F1" s="3">
        <f t="shared" ref="F1:F7" si="1">DATEDIF($E1,DATE(2023,6,8),"Y")</f>
        <v>23</v>
      </c>
      <c r="G1" s="3">
        <v>1</v>
      </c>
      <c r="H1" s="17">
        <v>2775.19</v>
      </c>
      <c r="I1" s="3" t="s">
        <v>29</v>
      </c>
      <c r="J1" s="3" t="s">
        <v>23</v>
      </c>
      <c r="K1" s="3" t="s">
        <v>33</v>
      </c>
    </row>
    <row r="2" spans="1:11" x14ac:dyDescent="0.25">
      <c r="A2" s="3" t="s">
        <v>5996</v>
      </c>
      <c r="B2" s="3">
        <v>1985</v>
      </c>
      <c r="C2" s="3" t="s">
        <v>28</v>
      </c>
      <c r="D2" s="3">
        <v>20</v>
      </c>
      <c r="E2" s="5">
        <f t="shared" si="0"/>
        <v>31401</v>
      </c>
      <c r="F2" s="3">
        <f t="shared" si="1"/>
        <v>37</v>
      </c>
      <c r="G2" s="3">
        <v>2</v>
      </c>
      <c r="H2" s="17">
        <v>6203.9</v>
      </c>
      <c r="I2" s="3" t="s">
        <v>23</v>
      </c>
      <c r="J2" s="3" t="s">
        <v>29</v>
      </c>
      <c r="K2" s="3" t="s">
        <v>33</v>
      </c>
    </row>
    <row r="3" spans="1:11" x14ac:dyDescent="0.25">
      <c r="A3" s="3" t="s">
        <v>5997</v>
      </c>
      <c r="B3" s="3">
        <v>2000</v>
      </c>
      <c r="C3" s="3" t="s">
        <v>22</v>
      </c>
      <c r="D3" s="3">
        <v>13</v>
      </c>
      <c r="E3" s="5">
        <f t="shared" si="0"/>
        <v>36812</v>
      </c>
      <c r="F3" s="3">
        <f t="shared" si="1"/>
        <v>22</v>
      </c>
      <c r="G3" s="3">
        <v>0</v>
      </c>
      <c r="H3" s="17">
        <v>35585.58</v>
      </c>
      <c r="I3" s="3" t="s">
        <v>23</v>
      </c>
      <c r="J3" s="3" t="s">
        <v>29</v>
      </c>
      <c r="K3" s="3" t="s">
        <v>53</v>
      </c>
    </row>
    <row r="4" spans="1:11" x14ac:dyDescent="0.25">
      <c r="A4" s="3" t="s">
        <v>5998</v>
      </c>
      <c r="B4" s="3">
        <v>1992</v>
      </c>
      <c r="C4" s="3" t="s">
        <v>22</v>
      </c>
      <c r="D4" s="3">
        <v>6</v>
      </c>
      <c r="E4" s="5">
        <f t="shared" si="0"/>
        <v>33883</v>
      </c>
      <c r="F4" s="3">
        <f t="shared" si="1"/>
        <v>30</v>
      </c>
      <c r="G4" s="3">
        <v>0</v>
      </c>
      <c r="H4" s="17">
        <v>36837.47</v>
      </c>
      <c r="I4" s="3" t="s">
        <v>23</v>
      </c>
      <c r="J4" s="3" t="s">
        <v>29</v>
      </c>
      <c r="K4" s="3" t="s">
        <v>53</v>
      </c>
    </row>
    <row r="5" spans="1:11" x14ac:dyDescent="0.25">
      <c r="A5" s="3" t="s">
        <v>6034</v>
      </c>
      <c r="B5" s="3">
        <v>2004</v>
      </c>
      <c r="C5" s="3" t="s">
        <v>56</v>
      </c>
      <c r="D5" s="3">
        <v>6</v>
      </c>
      <c r="E5" s="5">
        <f t="shared" si="0"/>
        <v>38297</v>
      </c>
      <c r="F5" s="3">
        <f t="shared" si="1"/>
        <v>18</v>
      </c>
      <c r="G5" s="3">
        <v>0</v>
      </c>
      <c r="H5" s="17">
        <v>1137.01</v>
      </c>
      <c r="I5" s="3" t="s">
        <v>24</v>
      </c>
      <c r="J5" s="3" t="s">
        <v>23</v>
      </c>
      <c r="K5" s="3" t="s">
        <v>25</v>
      </c>
    </row>
    <row r="6" spans="1:11" x14ac:dyDescent="0.25">
      <c r="A6" s="3" t="s">
        <v>6035</v>
      </c>
      <c r="B6" s="3">
        <v>1987</v>
      </c>
      <c r="C6" s="3" t="s">
        <v>56</v>
      </c>
      <c r="D6" s="3">
        <v>27</v>
      </c>
      <c r="E6" s="5">
        <f t="shared" si="0"/>
        <v>32108</v>
      </c>
      <c r="F6" s="3">
        <f t="shared" si="1"/>
        <v>35</v>
      </c>
      <c r="G6" s="3">
        <v>2</v>
      </c>
      <c r="H6" s="17">
        <v>20984.09</v>
      </c>
      <c r="I6" s="3" t="s">
        <v>29</v>
      </c>
      <c r="J6" s="3" t="s">
        <v>29</v>
      </c>
      <c r="K6" s="3" t="s">
        <v>236</v>
      </c>
    </row>
    <row r="7" spans="1:11" x14ac:dyDescent="0.25">
      <c r="A7" s="3" t="s">
        <v>5999</v>
      </c>
      <c r="B7" s="3">
        <v>1991</v>
      </c>
      <c r="C7" s="3" t="s">
        <v>56</v>
      </c>
      <c r="D7" s="3">
        <v>22</v>
      </c>
      <c r="E7" s="5">
        <f t="shared" si="0"/>
        <v>33564</v>
      </c>
      <c r="F7" s="3">
        <f t="shared" si="1"/>
        <v>31</v>
      </c>
      <c r="G7" s="3">
        <v>2</v>
      </c>
      <c r="H7" s="17">
        <v>38711</v>
      </c>
      <c r="I7" s="3" t="s">
        <v>23</v>
      </c>
      <c r="J7" s="3" t="s">
        <v>24</v>
      </c>
      <c r="K7" s="3" t="s">
        <v>53</v>
      </c>
    </row>
  </sheetData>
  <conditionalFormatting sqref="A7">
    <cfRule type="duplicateValues" dxfId="22"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D2583-2DD0-41DD-AEC2-B56E20D0C186}">
  <dimension ref="A1:Q2336"/>
  <sheetViews>
    <sheetView workbookViewId="0">
      <pane ySplit="1" topLeftCell="A2" activePane="bottomLeft" state="frozen"/>
      <selection pane="bottomLeft" activeCell="S8" sqref="S8"/>
    </sheetView>
  </sheetViews>
  <sheetFormatPr defaultRowHeight="15" x14ac:dyDescent="0.25"/>
  <cols>
    <col min="1" max="1" width="14.5703125" customWidth="1"/>
    <col min="2" max="2" width="9.5703125" customWidth="1"/>
    <col min="3" max="3" width="15.85546875" customWidth="1"/>
    <col min="4" max="4" width="7.85546875" customWidth="1"/>
    <col min="5" max="5" width="24" customWidth="1"/>
    <col min="6" max="6" width="10" customWidth="1"/>
    <col min="7" max="7" width="17.85546875" customWidth="1"/>
    <col min="8" max="8" width="9.5703125" customWidth="1"/>
    <col min="9" max="9" width="16.5703125" customWidth="1"/>
    <col min="10" max="10" width="13.85546875" customWidth="1"/>
    <col min="11" max="12" width="16.28515625" customWidth="1"/>
    <col min="13" max="13" width="8.85546875" customWidth="1"/>
    <col min="14" max="14" width="26.28515625" bestFit="1" customWidth="1"/>
    <col min="15" max="15" width="13.5703125" customWidth="1"/>
    <col min="16" max="16" width="10.7109375" customWidth="1"/>
    <col min="17" max="17" width="12.85546875" customWidth="1"/>
  </cols>
  <sheetData>
    <row r="1" spans="1:17" x14ac:dyDescent="0.25">
      <c r="A1" s="22" t="s">
        <v>0</v>
      </c>
      <c r="B1" s="22" t="s">
        <v>18</v>
      </c>
      <c r="C1" s="22" t="s">
        <v>12</v>
      </c>
      <c r="D1" s="22" t="s">
        <v>13</v>
      </c>
      <c r="E1" s="22" t="s">
        <v>2386</v>
      </c>
      <c r="F1" s="22" t="s">
        <v>1</v>
      </c>
      <c r="G1" s="22" t="s">
        <v>2</v>
      </c>
      <c r="H1" s="22" t="s">
        <v>3</v>
      </c>
      <c r="I1" s="22" t="s">
        <v>4</v>
      </c>
      <c r="J1" s="22" t="s">
        <v>5</v>
      </c>
      <c r="K1" s="22" t="s">
        <v>6</v>
      </c>
      <c r="L1" s="22" t="s">
        <v>7</v>
      </c>
      <c r="M1" s="22" t="s">
        <v>5993</v>
      </c>
      <c r="N1" s="22" t="s">
        <v>6033</v>
      </c>
      <c r="O1" s="22" t="s">
        <v>16</v>
      </c>
      <c r="P1" s="22" t="s">
        <v>17</v>
      </c>
      <c r="Q1" s="22" t="s">
        <v>15</v>
      </c>
    </row>
    <row r="2" spans="1:17" ht="15.75" x14ac:dyDescent="0.25">
      <c r="A2" s="10" t="s">
        <v>19</v>
      </c>
      <c r="B2" s="4" t="str">
        <f>VLOOKUP($A2,'Data Transformation Q1 to Q8'!A:V,22,FALSE)</f>
        <v>R1013</v>
      </c>
      <c r="C2" s="21">
        <f>VLOOKUP($A2,'Data Transformation Q1 to Q8'!$A:$V,16,FALSE)</f>
        <v>25123</v>
      </c>
      <c r="D2" s="6">
        <f>VLOOKUP($A2,'Data Transformation Q1 to Q8'!$A:$V,17,FALSE)</f>
        <v>54</v>
      </c>
      <c r="E2" s="4" t="str">
        <f>VLOOKUP(A2,'Customer Names'!A:D,3,FALSE)</f>
        <v xml:space="preserve">  Kelly</v>
      </c>
      <c r="F2" s="4">
        <f>VLOOKUP($A2,'Data Transformation Q1 to Q8'!$A:$V,2,FALSE)</f>
        <v>47.41</v>
      </c>
      <c r="G2" s="4" t="str">
        <f>VLOOKUP($A2,'Data Transformation Q1 to Q8'!$A:$V,3,FALSE)</f>
        <v>Obesity</v>
      </c>
      <c r="H2" s="4">
        <f>VLOOKUP($A2,'Data Transformation Q1 to Q8'!$A:$V,4,FALSE)</f>
        <v>7.47</v>
      </c>
      <c r="I2" s="4" t="str">
        <f>VLOOKUP($A2,'Data Transformation Q1 to Q8'!$A:$V,5,FALSE)</f>
        <v>Diabetes</v>
      </c>
      <c r="J2" s="4" t="str">
        <f>VLOOKUP($A2,'Data Transformation Q1 to Q8'!$A:$V,6,FALSE)</f>
        <v>No</v>
      </c>
      <c r="K2" s="4" t="str">
        <f>VLOOKUP($A2,'Data Transformation Q1 to Q8'!$A:$V,7,FALSE)</f>
        <v>No</v>
      </c>
      <c r="L2" s="4" t="str">
        <f>VLOOKUP($A2,'Data Transformation Q1 to Q8'!$A:$V,8,FALSE)</f>
        <v>No</v>
      </c>
      <c r="M2" s="4" t="str">
        <f>VLOOKUP($A2,'Data Transformation Q1 to Q8'!$A:$V,10,FALSE)</f>
        <v>Yes</v>
      </c>
      <c r="N2" s="4">
        <f>VLOOKUP($A2,'Data Transformation Q1 to Q8'!$A:$V,9,FALSE)</f>
        <v>0</v>
      </c>
      <c r="O2" s="4" t="str">
        <f>VLOOKUP($A2,'Data Transformation Q1 to Q8'!$A:$V,20,FALSE)</f>
        <v>tier - 1</v>
      </c>
      <c r="P2" s="4" t="str">
        <f>VLOOKUP($A2,'Data Transformation Q1 to Q8'!$A:$V,21,FALSE)</f>
        <v>tier - 3</v>
      </c>
      <c r="Q2" s="118">
        <f>VLOOKUP($A2,'Data Transformation Q1 to Q8'!$A:$V,19,FALSE)</f>
        <v>63770.43</v>
      </c>
    </row>
    <row r="3" spans="1:17" ht="15.75" x14ac:dyDescent="0.25">
      <c r="A3" s="10" t="s">
        <v>26</v>
      </c>
      <c r="B3" s="4" t="str">
        <f>VLOOKUP(A3,'Data Transformation Q1 to Q8'!A:V,22,FALSE)</f>
        <v>R1013</v>
      </c>
      <c r="C3" s="21">
        <f>VLOOKUP($A3,'Data Transformation Q1 to Q8'!$A:$V,16,FALSE)</f>
        <v>28284</v>
      </c>
      <c r="D3" s="6">
        <f>VLOOKUP($A3,'Data Transformation Q1 to Q8'!$A:$V,17,FALSE)</f>
        <v>46</v>
      </c>
      <c r="E3" s="4" t="str">
        <f>VLOOKUP(A3,'Customer Names'!A:D,3,FALSE)</f>
        <v xml:space="preserve">  Matthew D</v>
      </c>
      <c r="F3" s="4">
        <f>VLOOKUP($A3,'Data Transformation Q1 to Q8'!$A:$V,2,FALSE)</f>
        <v>30.36</v>
      </c>
      <c r="G3" s="4" t="str">
        <f>VLOOKUP($A3,'Data Transformation Q1 to Q8'!$A:$V,3,FALSE)</f>
        <v>Obesity</v>
      </c>
      <c r="H3" s="4">
        <f>VLOOKUP($A3,'Data Transformation Q1 to Q8'!$A:$V,4,FALSE)</f>
        <v>5.77</v>
      </c>
      <c r="I3" s="4" t="str">
        <f>VLOOKUP($A3,'Data Transformation Q1 to Q8'!$A:$V,5,FALSE)</f>
        <v>Prediabetes</v>
      </c>
      <c r="J3" s="4" t="str">
        <f>VLOOKUP($A3,'Data Transformation Q1 to Q8'!$A:$V,6,FALSE)</f>
        <v>No</v>
      </c>
      <c r="K3" s="4" t="str">
        <f>VLOOKUP($A3,'Data Transformation Q1 to Q8'!$A:$V,7,FALSE)</f>
        <v>No</v>
      </c>
      <c r="L3" s="4" t="str">
        <f>VLOOKUP($A3,'Data Transformation Q1 to Q8'!$A:$V,8,FALSE)</f>
        <v>No</v>
      </c>
      <c r="M3" s="4" t="str">
        <f>VLOOKUP($A3,'Data Transformation Q1 to Q8'!$A:$V,10,FALSE)</f>
        <v>Yes</v>
      </c>
      <c r="N3" s="4">
        <f>VLOOKUP($A3,'Data Transformation Q1 to Q8'!$A:$V,9,FALSE)</f>
        <v>0</v>
      </c>
      <c r="O3" s="4" t="str">
        <f>VLOOKUP($A3,'Data Transformation Q1 to Q8'!$A:$V,20,FALSE)</f>
        <v>tier - 2</v>
      </c>
      <c r="P3" s="4" t="str">
        <f>VLOOKUP($A3,'Data Transformation Q1 to Q8'!$A:$V,21,FALSE)</f>
        <v>tier - 3</v>
      </c>
      <c r="Q3" s="118">
        <f>VLOOKUP($A3,'Data Transformation Q1 to Q8'!$A:$V,19,FALSE)</f>
        <v>62592.87</v>
      </c>
    </row>
    <row r="4" spans="1:17" ht="15.75" x14ac:dyDescent="0.25">
      <c r="A4" s="10" t="s">
        <v>30</v>
      </c>
      <c r="B4" s="4" t="str">
        <f>VLOOKUP(A4,'Data Transformation Q1 to Q8'!A:V,22,FALSE)</f>
        <v>R1012</v>
      </c>
      <c r="C4" s="21">
        <f>VLOOKUP($A4,'Data Transformation Q1 to Q8'!$A:$V,16,FALSE)</f>
        <v>25822</v>
      </c>
      <c r="D4" s="6">
        <f>VLOOKUP($A4,'Data Transformation Q1 to Q8'!$A:$V,17,FALSE)</f>
        <v>52</v>
      </c>
      <c r="E4" s="4" t="str">
        <f>VLOOKUP(A4,'Customer Names'!A:D,3,FALSE)</f>
        <v xml:space="preserve">  Phil</v>
      </c>
      <c r="F4" s="4">
        <f>VLOOKUP($A4,'Data Transformation Q1 to Q8'!$A:$V,2,FALSE)</f>
        <v>34.484999999999999</v>
      </c>
      <c r="G4" s="4" t="str">
        <f>VLOOKUP($A4,'Data Transformation Q1 to Q8'!$A:$V,3,FALSE)</f>
        <v>Obesity</v>
      </c>
      <c r="H4" s="4">
        <f>VLOOKUP($A4,'Data Transformation Q1 to Q8'!$A:$V,4,FALSE)</f>
        <v>11.87</v>
      </c>
      <c r="I4" s="4" t="str">
        <f>VLOOKUP($A4,'Data Transformation Q1 to Q8'!$A:$V,5,FALSE)</f>
        <v>Diabetes</v>
      </c>
      <c r="J4" s="4" t="str">
        <f>VLOOKUP($A4,'Data Transformation Q1 to Q8'!$A:$V,6,FALSE)</f>
        <v>Yes</v>
      </c>
      <c r="K4" s="4" t="str">
        <f>VLOOKUP($A4,'Data Transformation Q1 to Q8'!$A:$V,7,FALSE)</f>
        <v>No</v>
      </c>
      <c r="L4" s="4" t="str">
        <f>VLOOKUP($A4,'Data Transformation Q1 to Q8'!$A:$V,8,FALSE)</f>
        <v>No</v>
      </c>
      <c r="M4" s="4" t="str">
        <f>VLOOKUP($A4,'Data Transformation Q1 to Q8'!$A:$V,10,FALSE)</f>
        <v>Yes</v>
      </c>
      <c r="N4" s="4">
        <f>VLOOKUP($A4,'Data Transformation Q1 to Q8'!$A:$V,9,FALSE)</f>
        <v>2</v>
      </c>
      <c r="O4" s="4" t="str">
        <f>VLOOKUP($A4,'Data Transformation Q1 to Q8'!$A:$V,20,FALSE)</f>
        <v>tier - 1</v>
      </c>
      <c r="P4" s="4" t="str">
        <f>VLOOKUP($A4,'Data Transformation Q1 to Q8'!$A:$V,21,FALSE)</f>
        <v>tier - 1</v>
      </c>
      <c r="Q4" s="118">
        <f>VLOOKUP($A4,'Data Transformation Q1 to Q8'!$A:$V,19,FALSE)</f>
        <v>60021.4</v>
      </c>
    </row>
    <row r="5" spans="1:17" ht="15.75" x14ac:dyDescent="0.25">
      <c r="A5" s="10" t="s">
        <v>34</v>
      </c>
      <c r="B5" s="4" t="str">
        <f>VLOOKUP(A5,'Data Transformation Q1 to Q8'!A:V,22,FALSE)</f>
        <v>R1024</v>
      </c>
      <c r="C5" s="21">
        <f>VLOOKUP($A5,'Data Transformation Q1 to Q8'!$A:$V,16,FALSE)</f>
        <v>33395</v>
      </c>
      <c r="D5" s="6">
        <f>VLOOKUP($A5,'Data Transformation Q1 to Q8'!$A:$V,17,FALSE)</f>
        <v>32</v>
      </c>
      <c r="E5" s="4" t="str">
        <f>VLOOKUP(A5,'Customer Names'!A:D,3,FALSE)</f>
        <v xml:space="preserve">  Kelsey</v>
      </c>
      <c r="F5" s="4">
        <f>VLOOKUP($A5,'Data Transformation Q1 to Q8'!$A:$V,2,FALSE)</f>
        <v>38.094999999999999</v>
      </c>
      <c r="G5" s="4" t="str">
        <f>VLOOKUP($A5,'Data Transformation Q1 to Q8'!$A:$V,3,FALSE)</f>
        <v>Obesity</v>
      </c>
      <c r="H5" s="4">
        <f>VLOOKUP($A5,'Data Transformation Q1 to Q8'!$A:$V,4,FALSE)</f>
        <v>6.05</v>
      </c>
      <c r="I5" s="4" t="str">
        <f>VLOOKUP($A5,'Data Transformation Q1 to Q8'!$A:$V,5,FALSE)</f>
        <v>Prediabetes</v>
      </c>
      <c r="J5" s="4" t="str">
        <f>VLOOKUP($A5,'Data Transformation Q1 to Q8'!$A:$V,6,FALSE)</f>
        <v>No</v>
      </c>
      <c r="K5" s="4" t="str">
        <f>VLOOKUP($A5,'Data Transformation Q1 to Q8'!$A:$V,7,FALSE)</f>
        <v>No</v>
      </c>
      <c r="L5" s="4" t="str">
        <f>VLOOKUP($A5,'Data Transformation Q1 to Q8'!$A:$V,8,FALSE)</f>
        <v>No</v>
      </c>
      <c r="M5" s="4" t="str">
        <f>VLOOKUP($A5,'Data Transformation Q1 to Q8'!$A:$V,10,FALSE)</f>
        <v>Yes</v>
      </c>
      <c r="N5" s="4">
        <f>VLOOKUP($A5,'Data Transformation Q1 to Q8'!$A:$V,9,FALSE)</f>
        <v>0</v>
      </c>
      <c r="O5" s="4" t="str">
        <f>VLOOKUP($A5,'Data Transformation Q1 to Q8'!$A:$V,20,FALSE)</f>
        <v>tier - 1</v>
      </c>
      <c r="P5" s="4" t="str">
        <f>VLOOKUP($A5,'Data Transformation Q1 to Q8'!$A:$V,21,FALSE)</f>
        <v>tier - 3</v>
      </c>
      <c r="Q5" s="118">
        <f>VLOOKUP($A5,'Data Transformation Q1 to Q8'!$A:$V,19,FALSE)</f>
        <v>58571.07</v>
      </c>
    </row>
    <row r="6" spans="1:17" ht="15.75" x14ac:dyDescent="0.25">
      <c r="A6" s="10" t="s">
        <v>37</v>
      </c>
      <c r="B6" s="4" t="str">
        <f>VLOOKUP(A6,'Data Transformation Q1 to Q8'!A:V,22,FALSE)</f>
        <v>R1012</v>
      </c>
      <c r="C6" s="21">
        <f>VLOOKUP($A6,'Data Transformation Q1 to Q8'!$A:$V,16,FALSE)</f>
        <v>32678</v>
      </c>
      <c r="D6" s="6">
        <f>VLOOKUP($A6,'Data Transformation Q1 to Q8'!$A:$V,17,FALSE)</f>
        <v>33</v>
      </c>
      <c r="E6" s="4" t="str">
        <f>VLOOKUP(A6,'Customer Names'!A:D,3,FALSE)</f>
        <v xml:space="preserve">  Kristyn</v>
      </c>
      <c r="F6" s="4">
        <f>VLOOKUP($A6,'Data Transformation Q1 to Q8'!$A:$V,2,FALSE)</f>
        <v>35.53</v>
      </c>
      <c r="G6" s="4" t="str">
        <f>VLOOKUP($A6,'Data Transformation Q1 to Q8'!$A:$V,3,FALSE)</f>
        <v>Obesity</v>
      </c>
      <c r="H6" s="4">
        <f>VLOOKUP($A6,'Data Transformation Q1 to Q8'!$A:$V,4,FALSE)</f>
        <v>5.45</v>
      </c>
      <c r="I6" s="4" t="str">
        <f>VLOOKUP($A6,'Data Transformation Q1 to Q8'!$A:$V,5,FALSE)</f>
        <v>Normal</v>
      </c>
      <c r="J6" s="4" t="str">
        <f>VLOOKUP($A6,'Data Transformation Q1 to Q8'!$A:$V,6,FALSE)</f>
        <v>No</v>
      </c>
      <c r="K6" s="4" t="str">
        <f>VLOOKUP($A6,'Data Transformation Q1 to Q8'!$A:$V,7,FALSE)</f>
        <v>No</v>
      </c>
      <c r="L6" s="4" t="str">
        <f>VLOOKUP($A6,'Data Transformation Q1 to Q8'!$A:$V,8,FALSE)</f>
        <v>No</v>
      </c>
      <c r="M6" s="4" t="str">
        <f>VLOOKUP($A6,'Data Transformation Q1 to Q8'!$A:$V,10,FALSE)</f>
        <v>Yes</v>
      </c>
      <c r="N6" s="4">
        <f>VLOOKUP($A6,'Data Transformation Q1 to Q8'!$A:$V,9,FALSE)</f>
        <v>0</v>
      </c>
      <c r="O6" s="4" t="str">
        <f>VLOOKUP($A6,'Data Transformation Q1 to Q8'!$A:$V,20,FALSE)</f>
        <v>tier - 1</v>
      </c>
      <c r="P6" s="4" t="str">
        <f>VLOOKUP($A6,'Data Transformation Q1 to Q8'!$A:$V,21,FALSE)</f>
        <v>tier - 2</v>
      </c>
      <c r="Q6" s="118">
        <f>VLOOKUP($A6,'Data Transformation Q1 to Q8'!$A:$V,19,FALSE)</f>
        <v>55135.4</v>
      </c>
    </row>
    <row r="7" spans="1:17" ht="15.75" x14ac:dyDescent="0.25">
      <c r="A7" s="10" t="s">
        <v>40</v>
      </c>
      <c r="B7" s="4" t="str">
        <f>VLOOKUP(A7,'Data Transformation Q1 to Q8'!A:V,22,FALSE)</f>
        <v>R1011</v>
      </c>
      <c r="C7" s="21">
        <f>VLOOKUP($A7,'Data Transformation Q1 to Q8'!$A:$V,16,FALSE)</f>
        <v>22862</v>
      </c>
      <c r="D7" s="6">
        <f>VLOOKUP($A7,'Data Transformation Q1 to Q8'!$A:$V,17,FALSE)</f>
        <v>60</v>
      </c>
      <c r="E7" s="4" t="str">
        <f>VLOOKUP(A7,'Customer Names'!A:D,3,FALSE)</f>
        <v xml:space="preserve">  Russell B</v>
      </c>
      <c r="F7" s="4">
        <f>VLOOKUP($A7,'Data Transformation Q1 to Q8'!$A:$V,2,FALSE)</f>
        <v>32.799999999999997</v>
      </c>
      <c r="G7" s="4" t="str">
        <f>VLOOKUP($A7,'Data Transformation Q1 to Q8'!$A:$V,3,FALSE)</f>
        <v>Obesity</v>
      </c>
      <c r="H7" s="4">
        <f>VLOOKUP($A7,'Data Transformation Q1 to Q8'!$A:$V,4,FALSE)</f>
        <v>6.59</v>
      </c>
      <c r="I7" s="4" t="str">
        <f>VLOOKUP($A7,'Data Transformation Q1 to Q8'!$A:$V,5,FALSE)</f>
        <v>Diabetes</v>
      </c>
      <c r="J7" s="4" t="str">
        <f>VLOOKUP($A7,'Data Transformation Q1 to Q8'!$A:$V,6,FALSE)</f>
        <v>No</v>
      </c>
      <c r="K7" s="4" t="str">
        <f>VLOOKUP($A7,'Data Transformation Q1 to Q8'!$A:$V,7,FALSE)</f>
        <v>No</v>
      </c>
      <c r="L7" s="4" t="str">
        <f>VLOOKUP($A7,'Data Transformation Q1 to Q8'!$A:$V,8,FALSE)</f>
        <v>No</v>
      </c>
      <c r="M7" s="4" t="str">
        <f>VLOOKUP($A7,'Data Transformation Q1 to Q8'!$A:$V,10,FALSE)</f>
        <v>Yes</v>
      </c>
      <c r="N7" s="4">
        <f>VLOOKUP($A7,'Data Transformation Q1 to Q8'!$A:$V,9,FALSE)</f>
        <v>0</v>
      </c>
      <c r="O7" s="4" t="str">
        <f>VLOOKUP($A7,'Data Transformation Q1 to Q8'!$A:$V,20,FALSE)</f>
        <v>tier - 1</v>
      </c>
      <c r="P7" s="4" t="str">
        <f>VLOOKUP($A7,'Data Transformation Q1 to Q8'!$A:$V,21,FALSE)</f>
        <v>tier - 3</v>
      </c>
      <c r="Q7" s="118">
        <f>VLOOKUP($A7,'Data Transformation Q1 to Q8'!$A:$V,19,FALSE)</f>
        <v>52590.83</v>
      </c>
    </row>
    <row r="8" spans="1:17" ht="15.75" x14ac:dyDescent="0.25">
      <c r="A8" s="10" t="s">
        <v>43</v>
      </c>
      <c r="B8" s="4" t="str">
        <f>VLOOKUP(A8,'Data Transformation Q1 to Q8'!A:V,22,FALSE)</f>
        <v>R1011</v>
      </c>
      <c r="C8" s="21">
        <f>VLOOKUP($A8,'Data Transformation Q1 to Q8'!$A:$V,16,FALSE)</f>
        <v>34634</v>
      </c>
      <c r="D8" s="6">
        <f>VLOOKUP($A8,'Data Transformation Q1 to Q8'!$A:$V,17,FALSE)</f>
        <v>28</v>
      </c>
      <c r="E8" s="4" t="str">
        <f>VLOOKUP(A8,'Customer Names'!A:D,3,FALSE)</f>
        <v xml:space="preserve">  Scott</v>
      </c>
      <c r="F8" s="4">
        <f>VLOOKUP($A8,'Data Transformation Q1 to Q8'!$A:$V,2,FALSE)</f>
        <v>36.4</v>
      </c>
      <c r="G8" s="4" t="str">
        <f>VLOOKUP($A8,'Data Transformation Q1 to Q8'!$A:$V,3,FALSE)</f>
        <v>Obesity</v>
      </c>
      <c r="H8" s="4">
        <f>VLOOKUP($A8,'Data Transformation Q1 to Q8'!$A:$V,4,FALSE)</f>
        <v>6.07</v>
      </c>
      <c r="I8" s="4" t="str">
        <f>VLOOKUP($A8,'Data Transformation Q1 to Q8'!$A:$V,5,FALSE)</f>
        <v>Prediabetes</v>
      </c>
      <c r="J8" s="4" t="str">
        <f>VLOOKUP($A8,'Data Transformation Q1 to Q8'!$A:$V,6,FALSE)</f>
        <v>No</v>
      </c>
      <c r="K8" s="4" t="str">
        <f>VLOOKUP($A8,'Data Transformation Q1 to Q8'!$A:$V,7,FALSE)</f>
        <v>No</v>
      </c>
      <c r="L8" s="4" t="str">
        <f>VLOOKUP($A8,'Data Transformation Q1 to Q8'!$A:$V,8,FALSE)</f>
        <v>No</v>
      </c>
      <c r="M8" s="4" t="str">
        <f>VLOOKUP($A8,'Data Transformation Q1 to Q8'!$A:$V,10,FALSE)</f>
        <v>Yes</v>
      </c>
      <c r="N8" s="4">
        <f>VLOOKUP($A8,'Data Transformation Q1 to Q8'!$A:$V,9,FALSE)</f>
        <v>0</v>
      </c>
      <c r="O8" s="4" t="str">
        <f>VLOOKUP($A8,'Data Transformation Q1 to Q8'!$A:$V,20,FALSE)</f>
        <v>tier - 1</v>
      </c>
      <c r="P8" s="4" t="str">
        <f>VLOOKUP($A8,'Data Transformation Q1 to Q8'!$A:$V,21,FALSE)</f>
        <v>tier - 3</v>
      </c>
      <c r="Q8" s="118">
        <f>VLOOKUP($A8,'Data Transformation Q1 to Q8'!$A:$V,19,FALSE)</f>
        <v>51194.559999999998</v>
      </c>
    </row>
    <row r="9" spans="1:17" ht="15.75" x14ac:dyDescent="0.25">
      <c r="A9" s="10" t="s">
        <v>45</v>
      </c>
      <c r="B9" s="4" t="str">
        <f>VLOOKUP(A9,'Data Transformation Q1 to Q8'!A:V,22,FALSE)</f>
        <v>R1013</v>
      </c>
      <c r="C9" s="21">
        <f>VLOOKUP($A9,'Data Transformation Q1 to Q8'!$A:$V,16,FALSE)</f>
        <v>21363</v>
      </c>
      <c r="D9" s="6">
        <f>VLOOKUP($A9,'Data Transformation Q1 to Q8'!$A:$V,17,FALSE)</f>
        <v>64</v>
      </c>
      <c r="E9" s="4" t="str">
        <f>VLOOKUP(A9,'Customer Names'!A:D,3,FALSE)</f>
        <v xml:space="preserve">  Stephen</v>
      </c>
      <c r="F9" s="4">
        <f>VLOOKUP($A9,'Data Transformation Q1 to Q8'!$A:$V,2,FALSE)</f>
        <v>36.96</v>
      </c>
      <c r="G9" s="4" t="str">
        <f>VLOOKUP($A9,'Data Transformation Q1 to Q8'!$A:$V,3,FALSE)</f>
        <v>Obesity</v>
      </c>
      <c r="H9" s="4">
        <f>VLOOKUP($A9,'Data Transformation Q1 to Q8'!$A:$V,4,FALSE)</f>
        <v>7.93</v>
      </c>
      <c r="I9" s="4" t="str">
        <f>VLOOKUP($A9,'Data Transformation Q1 to Q8'!$A:$V,5,FALSE)</f>
        <v>Diabetes</v>
      </c>
      <c r="J9" s="4" t="str">
        <f>VLOOKUP($A9,'Data Transformation Q1 to Q8'!$A:$V,6,FALSE)</f>
        <v>No</v>
      </c>
      <c r="K9" s="4" t="str">
        <f>VLOOKUP($A9,'Data Transformation Q1 to Q8'!$A:$V,7,FALSE)</f>
        <v>No</v>
      </c>
      <c r="L9" s="4" t="str">
        <f>VLOOKUP($A9,'Data Transformation Q1 to Q8'!$A:$V,8,FALSE)</f>
        <v>No</v>
      </c>
      <c r="M9" s="4" t="str">
        <f>VLOOKUP($A9,'Data Transformation Q1 to Q8'!$A:$V,10,FALSE)</f>
        <v>Yes</v>
      </c>
      <c r="N9" s="4">
        <f>VLOOKUP($A9,'Data Transformation Q1 to Q8'!$A:$V,9,FALSE)</f>
        <v>3</v>
      </c>
      <c r="O9" s="4" t="str">
        <f>VLOOKUP($A9,'Data Transformation Q1 to Q8'!$A:$V,20,FALSE)</f>
        <v>tier - 2</v>
      </c>
      <c r="P9" s="4" t="str">
        <f>VLOOKUP($A9,'Data Transformation Q1 to Q8'!$A:$V,21,FALSE)</f>
        <v>tier - 2</v>
      </c>
      <c r="Q9" s="118">
        <f>VLOOKUP($A9,'Data Transformation Q1 to Q8'!$A:$V,19,FALSE)</f>
        <v>49577.66</v>
      </c>
    </row>
    <row r="10" spans="1:17" ht="15.75" x14ac:dyDescent="0.25">
      <c r="A10" s="10" t="s">
        <v>49</v>
      </c>
      <c r="B10" s="4" t="str">
        <f>VLOOKUP(A10,'Data Transformation Q1 to Q8'!A:V,22,FALSE)</f>
        <v>R1013</v>
      </c>
      <c r="C10" s="21">
        <f>VLOOKUP($A10,'Data Transformation Q1 to Q8'!$A:$V,16,FALSE)</f>
        <v>23258</v>
      </c>
      <c r="D10" s="6">
        <f>VLOOKUP($A10,'Data Transformation Q1 to Q8'!$A:$V,17,FALSE)</f>
        <v>59</v>
      </c>
      <c r="E10" s="4" t="str">
        <f>VLOOKUP(A10,'Customer Names'!A:D,3,FALSE)</f>
        <v xml:space="preserve">  Patrick R</v>
      </c>
      <c r="F10" s="4">
        <f>VLOOKUP($A10,'Data Transformation Q1 to Q8'!$A:$V,2,FALSE)</f>
        <v>41.14</v>
      </c>
      <c r="G10" s="4" t="str">
        <f>VLOOKUP($A10,'Data Transformation Q1 to Q8'!$A:$V,3,FALSE)</f>
        <v>Obesity</v>
      </c>
      <c r="H10" s="4">
        <f>VLOOKUP($A10,'Data Transformation Q1 to Q8'!$A:$V,4,FALSE)</f>
        <v>9.58</v>
      </c>
      <c r="I10" s="4" t="str">
        <f>VLOOKUP($A10,'Data Transformation Q1 to Q8'!$A:$V,5,FALSE)</f>
        <v>Diabetes</v>
      </c>
      <c r="J10" s="4" t="str">
        <f>VLOOKUP($A10,'Data Transformation Q1 to Q8'!$A:$V,6,FALSE)</f>
        <v>Yes</v>
      </c>
      <c r="K10" s="4" t="str">
        <f>VLOOKUP($A10,'Data Transformation Q1 to Q8'!$A:$V,7,FALSE)</f>
        <v>No</v>
      </c>
      <c r="L10" s="4" t="str">
        <f>VLOOKUP($A10,'Data Transformation Q1 to Q8'!$A:$V,8,FALSE)</f>
        <v>Yes</v>
      </c>
      <c r="M10" s="4" t="str">
        <f>VLOOKUP($A10,'Data Transformation Q1 to Q8'!$A:$V,10,FALSE)</f>
        <v>Yes</v>
      </c>
      <c r="N10" s="4">
        <f>VLOOKUP($A10,'Data Transformation Q1 to Q8'!$A:$V,9,FALSE)</f>
        <v>1</v>
      </c>
      <c r="O10" s="4" t="str">
        <f>VLOOKUP($A10,'Data Transformation Q1 to Q8'!$A:$V,20,FALSE)</f>
        <v>tier - 1</v>
      </c>
      <c r="P10" s="4" t="str">
        <f>VLOOKUP($A10,'Data Transformation Q1 to Q8'!$A:$V,21,FALSE)</f>
        <v>tier - 2</v>
      </c>
      <c r="Q10" s="118">
        <f>VLOOKUP($A10,'Data Transformation Q1 to Q8'!$A:$V,19,FALSE)</f>
        <v>48970.25</v>
      </c>
    </row>
    <row r="11" spans="1:17" ht="15.75" x14ac:dyDescent="0.25">
      <c r="A11" s="10" t="s">
        <v>27</v>
      </c>
      <c r="B11" s="4" t="str">
        <f>VLOOKUP(A11,'Data Transformation Q1 to Q8'!A:V,22,FALSE)</f>
        <v>R1013</v>
      </c>
      <c r="C11" s="21">
        <f>VLOOKUP($A11,'Data Transformation Q1 to Q8'!$A:$V,16,FALSE)</f>
        <v>28853</v>
      </c>
      <c r="D11" s="6">
        <f>VLOOKUP($A11,'Data Transformation Q1 to Q8'!$A:$V,17,FALSE)</f>
        <v>44</v>
      </c>
      <c r="E11" s="4" t="str">
        <f>VLOOKUP(A11,'Customer Names'!A:D,3,FALSE)</f>
        <v xml:space="preserve">  Brooke N</v>
      </c>
      <c r="F11" s="4">
        <f>VLOOKUP($A11,'Data Transformation Q1 to Q8'!$A:$V,2,FALSE)</f>
        <v>38.06</v>
      </c>
      <c r="G11" s="4" t="str">
        <f>VLOOKUP($A11,'Data Transformation Q1 to Q8'!$A:$V,3,FALSE)</f>
        <v>Obesity</v>
      </c>
      <c r="H11" s="4">
        <f>VLOOKUP($A11,'Data Transformation Q1 to Q8'!$A:$V,4,FALSE)</f>
        <v>10.79</v>
      </c>
      <c r="I11" s="4" t="str">
        <f>VLOOKUP($A11,'Data Transformation Q1 to Q8'!$A:$V,5,FALSE)</f>
        <v>Diabetes</v>
      </c>
      <c r="J11" s="4" t="str">
        <f>VLOOKUP($A11,'Data Transformation Q1 to Q8'!$A:$V,6,FALSE)</f>
        <v>No</v>
      </c>
      <c r="K11" s="4" t="str">
        <f>VLOOKUP($A11,'Data Transformation Q1 to Q8'!$A:$V,7,FALSE)</f>
        <v>No</v>
      </c>
      <c r="L11" s="4" t="str">
        <f>VLOOKUP($A11,'Data Transformation Q1 to Q8'!$A:$V,8,FALSE)</f>
        <v>No</v>
      </c>
      <c r="M11" s="4" t="str">
        <f>VLOOKUP($A11,'Data Transformation Q1 to Q8'!$A:$V,10,FALSE)</f>
        <v>Yes</v>
      </c>
      <c r="N11" s="4">
        <f>VLOOKUP($A11,'Data Transformation Q1 to Q8'!$A:$V,9,FALSE)</f>
        <v>0</v>
      </c>
      <c r="O11" s="4" t="str">
        <f>VLOOKUP($A11,'Data Transformation Q1 to Q8'!$A:$V,20,FALSE)</f>
        <v>tier - 1</v>
      </c>
      <c r="P11" s="4" t="str">
        <f>VLOOKUP($A11,'Data Transformation Q1 to Q8'!$A:$V,21,FALSE)</f>
        <v>tier - 2</v>
      </c>
      <c r="Q11" s="118">
        <f>VLOOKUP($A11,'Data Transformation Q1 to Q8'!$A:$V,19,FALSE)</f>
        <v>48885.14</v>
      </c>
    </row>
    <row r="12" spans="1:17" ht="15.75" x14ac:dyDescent="0.25">
      <c r="A12" s="10" t="s">
        <v>54</v>
      </c>
      <c r="B12" s="4" t="str">
        <f>VLOOKUP(A12,'Data Transformation Q1 to Q8'!A:V,22,FALSE)</f>
        <v>R1011</v>
      </c>
      <c r="C12" s="21">
        <f>VLOOKUP($A12,'Data Transformation Q1 to Q8'!$A:$V,16,FALSE)</f>
        <v>21753</v>
      </c>
      <c r="D12" s="6">
        <f>VLOOKUP($A12,'Data Transformation Q1 to Q8'!$A:$V,17,FALSE)</f>
        <v>63</v>
      </c>
      <c r="E12" s="4" t="str">
        <f>VLOOKUP(A12,'Customer Names'!A:D,3,FALSE)</f>
        <v xml:space="preserve">  Paola Andrea</v>
      </c>
      <c r="F12" s="4">
        <f>VLOOKUP($A12,'Data Transformation Q1 to Q8'!$A:$V,2,FALSE)</f>
        <v>37.700000000000003</v>
      </c>
      <c r="G12" s="4" t="str">
        <f>VLOOKUP($A12,'Data Transformation Q1 to Q8'!$A:$V,3,FALSE)</f>
        <v>Obesity</v>
      </c>
      <c r="H12" s="4">
        <f>VLOOKUP($A12,'Data Transformation Q1 to Q8'!$A:$V,4,FALSE)</f>
        <v>5.96</v>
      </c>
      <c r="I12" s="4" t="str">
        <f>VLOOKUP($A12,'Data Transformation Q1 to Q8'!$A:$V,5,FALSE)</f>
        <v>Prediabetes</v>
      </c>
      <c r="J12" s="4" t="str">
        <f>VLOOKUP($A12,'Data Transformation Q1 to Q8'!$A:$V,6,FALSE)</f>
        <v>Yes</v>
      </c>
      <c r="K12" s="4" t="str">
        <f>VLOOKUP($A12,'Data Transformation Q1 to Q8'!$A:$V,7,FALSE)</f>
        <v>No</v>
      </c>
      <c r="L12" s="4" t="str">
        <f>VLOOKUP($A12,'Data Transformation Q1 to Q8'!$A:$V,8,FALSE)</f>
        <v>No</v>
      </c>
      <c r="M12" s="4" t="str">
        <f>VLOOKUP($A12,'Data Transformation Q1 to Q8'!$A:$V,10,FALSE)</f>
        <v>Yes</v>
      </c>
      <c r="N12" s="4">
        <f>VLOOKUP($A12,'Data Transformation Q1 to Q8'!$A:$V,9,FALSE)</f>
        <v>2</v>
      </c>
      <c r="O12" s="4" t="str">
        <f>VLOOKUP($A12,'Data Transformation Q1 to Q8'!$A:$V,20,FALSE)</f>
        <v>tier - 2</v>
      </c>
      <c r="P12" s="4" t="str">
        <f>VLOOKUP($A12,'Data Transformation Q1 to Q8'!$A:$V,21,FALSE)</f>
        <v>tier - 1</v>
      </c>
      <c r="Q12" s="118">
        <f>VLOOKUP($A12,'Data Transformation Q1 to Q8'!$A:$V,19,FALSE)</f>
        <v>48824.45</v>
      </c>
    </row>
    <row r="13" spans="1:17" ht="15.75" x14ac:dyDescent="0.25">
      <c r="A13" s="10" t="s">
        <v>57</v>
      </c>
      <c r="B13" s="4" t="str">
        <f>VLOOKUP(A13,'Data Transformation Q1 to Q8'!A:V,22,FALSE)</f>
        <v>R1013</v>
      </c>
      <c r="C13" s="21">
        <f>VLOOKUP($A13,'Data Transformation Q1 to Q8'!$A:$V,16,FALSE)</f>
        <v>24042</v>
      </c>
      <c r="D13" s="6">
        <f>VLOOKUP($A13,'Data Transformation Q1 to Q8'!$A:$V,17,FALSE)</f>
        <v>57</v>
      </c>
      <c r="E13" s="4" t="str">
        <f>VLOOKUP(A13,'Customer Names'!A:D,3,FALSE)</f>
        <v xml:space="preserve">  David</v>
      </c>
      <c r="F13" s="4">
        <f>VLOOKUP($A13,'Data Transformation Q1 to Q8'!$A:$V,2,FALSE)</f>
        <v>42.13</v>
      </c>
      <c r="G13" s="4" t="str">
        <f>VLOOKUP($A13,'Data Transformation Q1 to Q8'!$A:$V,3,FALSE)</f>
        <v>Obesity</v>
      </c>
      <c r="H13" s="4">
        <f>VLOOKUP($A13,'Data Transformation Q1 to Q8'!$A:$V,4,FALSE)</f>
        <v>11.9</v>
      </c>
      <c r="I13" s="4" t="str">
        <f>VLOOKUP($A13,'Data Transformation Q1 to Q8'!$A:$V,5,FALSE)</f>
        <v>Diabetes</v>
      </c>
      <c r="J13" s="4" t="str">
        <f>VLOOKUP($A13,'Data Transformation Q1 to Q8'!$A:$V,6,FALSE)</f>
        <v>No</v>
      </c>
      <c r="K13" s="4" t="str">
        <f>VLOOKUP($A13,'Data Transformation Q1 to Q8'!$A:$V,7,FALSE)</f>
        <v>No</v>
      </c>
      <c r="L13" s="4" t="str">
        <f>VLOOKUP($A13,'Data Transformation Q1 to Q8'!$A:$V,8,FALSE)</f>
        <v>No</v>
      </c>
      <c r="M13" s="4" t="str">
        <f>VLOOKUP($A13,'Data Transformation Q1 to Q8'!$A:$V,10,FALSE)</f>
        <v>Yes</v>
      </c>
      <c r="N13" s="4">
        <f>VLOOKUP($A13,'Data Transformation Q1 to Q8'!$A:$V,9,FALSE)</f>
        <v>0</v>
      </c>
      <c r="O13" s="4" t="str">
        <f>VLOOKUP($A13,'Data Transformation Q1 to Q8'!$A:$V,20,FALSE)</f>
        <v>tier - 1</v>
      </c>
      <c r="P13" s="4" t="str">
        <f>VLOOKUP($A13,'Data Transformation Q1 to Q8'!$A:$V,21,FALSE)</f>
        <v>tier - 2</v>
      </c>
      <c r="Q13" s="118">
        <f>VLOOKUP($A13,'Data Transformation Q1 to Q8'!$A:$V,19,FALSE)</f>
        <v>48675.519999999997</v>
      </c>
    </row>
    <row r="14" spans="1:17" ht="15.75" x14ac:dyDescent="0.25">
      <c r="A14" s="10" t="s">
        <v>59</v>
      </c>
      <c r="B14" s="4" t="str">
        <f>VLOOKUP(A14,'Data Transformation Q1 to Q8'!A:V,22,FALSE)</f>
        <v>R1013</v>
      </c>
      <c r="C14" s="21">
        <f>VLOOKUP($A14,'Data Transformation Q1 to Q8'!$A:$V,16,FALSE)</f>
        <v>22930</v>
      </c>
      <c r="D14" s="6">
        <f>VLOOKUP($A14,'Data Transformation Q1 to Q8'!$A:$V,17,FALSE)</f>
        <v>60</v>
      </c>
      <c r="E14" s="4" t="str">
        <f>VLOOKUP(A14,'Customer Names'!A:D,3,FALSE)</f>
        <v xml:space="preserve">  Wade</v>
      </c>
      <c r="F14" s="4">
        <f>VLOOKUP($A14,'Data Transformation Q1 to Q8'!$A:$V,2,FALSE)</f>
        <v>40.92</v>
      </c>
      <c r="G14" s="4" t="str">
        <f>VLOOKUP($A14,'Data Transformation Q1 to Q8'!$A:$V,3,FALSE)</f>
        <v>Obesity</v>
      </c>
      <c r="H14" s="4">
        <f>VLOOKUP($A14,'Data Transformation Q1 to Q8'!$A:$V,4,FALSE)</f>
        <v>8.41</v>
      </c>
      <c r="I14" s="4" t="str">
        <f>VLOOKUP($A14,'Data Transformation Q1 to Q8'!$A:$V,5,FALSE)</f>
        <v>Diabetes</v>
      </c>
      <c r="J14" s="4" t="str">
        <f>VLOOKUP($A14,'Data Transformation Q1 to Q8'!$A:$V,6,FALSE)</f>
        <v>No</v>
      </c>
      <c r="K14" s="4" t="str">
        <f>VLOOKUP($A14,'Data Transformation Q1 to Q8'!$A:$V,7,FALSE)</f>
        <v>No</v>
      </c>
      <c r="L14" s="4" t="str">
        <f>VLOOKUP($A14,'Data Transformation Q1 to Q8'!$A:$V,8,FALSE)</f>
        <v>No</v>
      </c>
      <c r="M14" s="4" t="str">
        <f>VLOOKUP($A14,'Data Transformation Q1 to Q8'!$A:$V,10,FALSE)</f>
        <v>Yes</v>
      </c>
      <c r="N14" s="4">
        <f>VLOOKUP($A14,'Data Transformation Q1 to Q8'!$A:$V,9,FALSE)</f>
        <v>0</v>
      </c>
      <c r="O14" s="4" t="str">
        <f>VLOOKUP($A14,'Data Transformation Q1 to Q8'!$A:$V,20,FALSE)</f>
        <v>tier - 1</v>
      </c>
      <c r="P14" s="4" t="str">
        <f>VLOOKUP($A14,'Data Transformation Q1 to Q8'!$A:$V,21,FALSE)</f>
        <v>tier - 2</v>
      </c>
      <c r="Q14" s="118">
        <f>VLOOKUP($A14,'Data Transformation Q1 to Q8'!$A:$V,19,FALSE)</f>
        <v>48673.56</v>
      </c>
    </row>
    <row r="15" spans="1:17" ht="15.75" x14ac:dyDescent="0.25">
      <c r="A15" s="10" t="s">
        <v>62</v>
      </c>
      <c r="B15" s="4" t="str">
        <f>VLOOKUP(A15,'Data Transformation Q1 to Q8'!A:V,22,FALSE)</f>
        <v>R1016</v>
      </c>
      <c r="C15" s="21">
        <f>VLOOKUP($A15,'Data Transformation Q1 to Q8'!$A:$V,16,FALSE)</f>
        <v>25173</v>
      </c>
      <c r="D15" s="6">
        <f>VLOOKUP($A15,'Data Transformation Q1 to Q8'!$A:$V,17,FALSE)</f>
        <v>54</v>
      </c>
      <c r="E15" s="4" t="str">
        <f>VLOOKUP(A15,'Customer Names'!A:D,3,FALSE)</f>
        <v xml:space="preserve">  Franklin</v>
      </c>
      <c r="F15" s="4">
        <f>VLOOKUP($A15,'Data Transformation Q1 to Q8'!$A:$V,2,FALSE)</f>
        <v>40.564999999999998</v>
      </c>
      <c r="G15" s="4" t="str">
        <f>VLOOKUP($A15,'Data Transformation Q1 to Q8'!$A:$V,3,FALSE)</f>
        <v>Obesity</v>
      </c>
      <c r="H15" s="4">
        <f>VLOOKUP($A15,'Data Transformation Q1 to Q8'!$A:$V,4,FALSE)</f>
        <v>7.02</v>
      </c>
      <c r="I15" s="4" t="str">
        <f>VLOOKUP($A15,'Data Transformation Q1 to Q8'!$A:$V,5,FALSE)</f>
        <v>Diabetes</v>
      </c>
      <c r="J15" s="4" t="str">
        <f>VLOOKUP($A15,'Data Transformation Q1 to Q8'!$A:$V,6,FALSE)</f>
        <v>No</v>
      </c>
      <c r="K15" s="4" t="str">
        <f>VLOOKUP($A15,'Data Transformation Q1 to Q8'!$A:$V,7,FALSE)</f>
        <v>No</v>
      </c>
      <c r="L15" s="4" t="str">
        <f>VLOOKUP($A15,'Data Transformation Q1 to Q8'!$A:$V,8,FALSE)</f>
        <v>No</v>
      </c>
      <c r="M15" s="4" t="str">
        <f>VLOOKUP($A15,'Data Transformation Q1 to Q8'!$A:$V,10,FALSE)</f>
        <v>Yes</v>
      </c>
      <c r="N15" s="4">
        <f>VLOOKUP($A15,'Data Transformation Q1 to Q8'!$A:$V,9,FALSE)</f>
        <v>0</v>
      </c>
      <c r="O15" s="4" t="str">
        <f>VLOOKUP($A15,'Data Transformation Q1 to Q8'!$A:$V,20,FALSE)</f>
        <v>tier - 1</v>
      </c>
      <c r="P15" s="4" t="str">
        <f>VLOOKUP($A15,'Data Transformation Q1 to Q8'!$A:$V,21,FALSE)</f>
        <v>tier - 3</v>
      </c>
      <c r="Q15" s="118">
        <f>VLOOKUP($A15,'Data Transformation Q1 to Q8'!$A:$V,19,FALSE)</f>
        <v>48549.18</v>
      </c>
    </row>
    <row r="16" spans="1:17" ht="15.75" x14ac:dyDescent="0.25">
      <c r="A16" s="10" t="s">
        <v>64</v>
      </c>
      <c r="B16" s="4" t="str">
        <f>VLOOKUP(A16,'Data Transformation Q1 to Q8'!A:V,22,FALSE)</f>
        <v>R1024</v>
      </c>
      <c r="C16" s="21">
        <f>VLOOKUP($A16,'Data Transformation Q1 to Q8'!$A:$V,16,FALSE)</f>
        <v>22636</v>
      </c>
      <c r="D16" s="6">
        <f>VLOOKUP($A16,'Data Transformation Q1 to Q8'!$A:$V,17,FALSE)</f>
        <v>61</v>
      </c>
      <c r="E16" s="4" t="str">
        <f>VLOOKUP(A16,'Customer Names'!A:D,3,FALSE)</f>
        <v xml:space="preserve">  Leilani M</v>
      </c>
      <c r="F16" s="4">
        <f>VLOOKUP($A16,'Data Transformation Q1 to Q8'!$A:$V,2,FALSE)</f>
        <v>36.384999999999998</v>
      </c>
      <c r="G16" s="4" t="str">
        <f>VLOOKUP($A16,'Data Transformation Q1 to Q8'!$A:$V,3,FALSE)</f>
        <v>Obesity</v>
      </c>
      <c r="H16" s="4">
        <f>VLOOKUP($A16,'Data Transformation Q1 to Q8'!$A:$V,4,FALSE)</f>
        <v>7.59</v>
      </c>
      <c r="I16" s="4" t="str">
        <f>VLOOKUP($A16,'Data Transformation Q1 to Q8'!$A:$V,5,FALSE)</f>
        <v>Diabetes</v>
      </c>
      <c r="J16" s="4" t="str">
        <f>VLOOKUP($A16,'Data Transformation Q1 to Q8'!$A:$V,6,FALSE)</f>
        <v>Yes</v>
      </c>
      <c r="K16" s="4" t="str">
        <f>VLOOKUP($A16,'Data Transformation Q1 to Q8'!$A:$V,7,FALSE)</f>
        <v>No</v>
      </c>
      <c r="L16" s="4" t="str">
        <f>VLOOKUP($A16,'Data Transformation Q1 to Q8'!$A:$V,8,FALSE)</f>
        <v>No</v>
      </c>
      <c r="M16" s="4" t="str">
        <f>VLOOKUP($A16,'Data Transformation Q1 to Q8'!$A:$V,10,FALSE)</f>
        <v>Yes</v>
      </c>
      <c r="N16" s="4">
        <f>VLOOKUP($A16,'Data Transformation Q1 to Q8'!$A:$V,9,FALSE)</f>
        <v>2</v>
      </c>
      <c r="O16" s="4" t="str">
        <f>VLOOKUP($A16,'Data Transformation Q1 to Q8'!$A:$V,20,FALSE)</f>
        <v>tier - 1</v>
      </c>
      <c r="P16" s="4" t="str">
        <f>VLOOKUP($A16,'Data Transformation Q1 to Q8'!$A:$V,21,FALSE)</f>
        <v>tier - 3</v>
      </c>
      <c r="Q16" s="118">
        <f>VLOOKUP($A16,'Data Transformation Q1 to Q8'!$A:$V,19,FALSE)</f>
        <v>48517.56</v>
      </c>
    </row>
    <row r="17" spans="1:17" ht="15.75" x14ac:dyDescent="0.25">
      <c r="A17" s="10" t="s">
        <v>66</v>
      </c>
      <c r="B17" s="4" t="str">
        <f>VLOOKUP(A17,'Data Transformation Q1 to Q8'!A:V,22,FALSE)</f>
        <v>R1011</v>
      </c>
      <c r="C17" s="21">
        <f>VLOOKUP($A17,'Data Transformation Q1 to Q8'!$A:$V,16,FALSE)</f>
        <v>22885</v>
      </c>
      <c r="D17" s="6">
        <f>VLOOKUP($A17,'Data Transformation Q1 to Q8'!$A:$V,17,FALSE)</f>
        <v>60</v>
      </c>
      <c r="E17" s="4" t="str">
        <f>VLOOKUP(A17,'Customer Names'!A:D,3,FALSE)</f>
        <v xml:space="preserve">  Philippe</v>
      </c>
      <c r="F17" s="4">
        <f>VLOOKUP($A17,'Data Transformation Q1 to Q8'!$A:$V,2,FALSE)</f>
        <v>39.9</v>
      </c>
      <c r="G17" s="4" t="str">
        <f>VLOOKUP($A17,'Data Transformation Q1 to Q8'!$A:$V,3,FALSE)</f>
        <v>Obesity</v>
      </c>
      <c r="H17" s="4">
        <f>VLOOKUP($A17,'Data Transformation Q1 to Q8'!$A:$V,4,FALSE)</f>
        <v>11.32</v>
      </c>
      <c r="I17" s="4" t="str">
        <f>VLOOKUP($A17,'Data Transformation Q1 to Q8'!$A:$V,5,FALSE)</f>
        <v>Diabetes</v>
      </c>
      <c r="J17" s="4" t="str">
        <f>VLOOKUP($A17,'Data Transformation Q1 to Q8'!$A:$V,6,FALSE)</f>
        <v>No</v>
      </c>
      <c r="K17" s="4" t="str">
        <f>VLOOKUP($A17,'Data Transformation Q1 to Q8'!$A:$V,7,FALSE)</f>
        <v>No</v>
      </c>
      <c r="L17" s="4" t="str">
        <f>VLOOKUP($A17,'Data Transformation Q1 to Q8'!$A:$V,8,FALSE)</f>
        <v>No</v>
      </c>
      <c r="M17" s="4" t="str">
        <f>VLOOKUP($A17,'Data Transformation Q1 to Q8'!$A:$V,10,FALSE)</f>
        <v>Yes</v>
      </c>
      <c r="N17" s="4">
        <f>VLOOKUP($A17,'Data Transformation Q1 to Q8'!$A:$V,9,FALSE)</f>
        <v>0</v>
      </c>
      <c r="O17" s="4" t="str">
        <f>VLOOKUP($A17,'Data Transformation Q1 to Q8'!$A:$V,20,FALSE)</f>
        <v>tier - 1</v>
      </c>
      <c r="P17" s="4" t="str">
        <f>VLOOKUP($A17,'Data Transformation Q1 to Q8'!$A:$V,21,FALSE)</f>
        <v>tier - 3</v>
      </c>
      <c r="Q17" s="118">
        <f>VLOOKUP($A17,'Data Transformation Q1 to Q8'!$A:$V,19,FALSE)</f>
        <v>48173.36</v>
      </c>
    </row>
    <row r="18" spans="1:17" ht="15.75" x14ac:dyDescent="0.25">
      <c r="A18" s="10" t="s">
        <v>68</v>
      </c>
      <c r="B18" s="4" t="str">
        <f>VLOOKUP(A18,'Data Transformation Q1 to Q8'!A:V,22,FALSE)</f>
        <v>R1011</v>
      </c>
      <c r="C18" s="21">
        <f>VLOOKUP($A18,'Data Transformation Q1 to Q8'!$A:$V,16,FALSE)</f>
        <v>21505</v>
      </c>
      <c r="D18" s="6">
        <f>VLOOKUP($A18,'Data Transformation Q1 to Q8'!$A:$V,17,FALSE)</f>
        <v>64</v>
      </c>
      <c r="E18" s="4" t="str">
        <f>VLOOKUP(A18,'Customer Names'!A:D,3,FALSE)</f>
        <v xml:space="preserve">  Jennifer A</v>
      </c>
      <c r="F18" s="4">
        <f>VLOOKUP($A18,'Data Transformation Q1 to Q8'!$A:$V,2,FALSE)</f>
        <v>33.799999999999997</v>
      </c>
      <c r="G18" s="4" t="str">
        <f>VLOOKUP($A18,'Data Transformation Q1 to Q8'!$A:$V,3,FALSE)</f>
        <v>Obesity</v>
      </c>
      <c r="H18" s="4">
        <f>VLOOKUP($A18,'Data Transformation Q1 to Q8'!$A:$V,4,FALSE)</f>
        <v>7.67</v>
      </c>
      <c r="I18" s="4" t="str">
        <f>VLOOKUP($A18,'Data Transformation Q1 to Q8'!$A:$V,5,FALSE)</f>
        <v>Diabetes</v>
      </c>
      <c r="J18" s="4" t="str">
        <f>VLOOKUP($A18,'Data Transformation Q1 to Q8'!$A:$V,6,FALSE)</f>
        <v>No</v>
      </c>
      <c r="K18" s="4" t="str">
        <f>VLOOKUP($A18,'Data Transformation Q1 to Q8'!$A:$V,7,FALSE)</f>
        <v>No</v>
      </c>
      <c r="L18" s="4" t="str">
        <f>VLOOKUP($A18,'Data Transformation Q1 to Q8'!$A:$V,8,FALSE)</f>
        <v>No</v>
      </c>
      <c r="M18" s="4" t="str">
        <f>VLOOKUP($A18,'Data Transformation Q1 to Q8'!$A:$V,10,FALSE)</f>
        <v>Yes</v>
      </c>
      <c r="N18" s="4">
        <f>VLOOKUP($A18,'Data Transformation Q1 to Q8'!$A:$V,9,FALSE)</f>
        <v>3</v>
      </c>
      <c r="O18" s="4" t="str">
        <f>VLOOKUP($A18,'Data Transformation Q1 to Q8'!$A:$V,20,FALSE)</f>
        <v>tier - 2</v>
      </c>
      <c r="P18" s="4" t="str">
        <f>VLOOKUP($A18,'Data Transformation Q1 to Q8'!$A:$V,21,FALSE)</f>
        <v>tier - 3</v>
      </c>
      <c r="Q18" s="118">
        <f>VLOOKUP($A18,'Data Transformation Q1 to Q8'!$A:$V,19,FALSE)</f>
        <v>47928.03</v>
      </c>
    </row>
    <row r="19" spans="1:17" ht="15.75" x14ac:dyDescent="0.25">
      <c r="A19" s="10" t="s">
        <v>70</v>
      </c>
      <c r="B19" s="4" t="str">
        <f>VLOOKUP(A19,'Data Transformation Q1 to Q8'!A:V,22,FALSE)</f>
        <v>R1024</v>
      </c>
      <c r="C19" s="21">
        <f>VLOOKUP($A19,'Data Transformation Q1 to Q8'!$A:$V,16,FALSE)</f>
        <v>23228</v>
      </c>
      <c r="D19" s="6">
        <f>VLOOKUP($A19,'Data Transformation Q1 to Q8'!$A:$V,17,FALSE)</f>
        <v>59</v>
      </c>
      <c r="E19" s="4" t="str">
        <f>VLOOKUP(A19,'Customer Names'!A:D,3,FALSE)</f>
        <v xml:space="preserve">  Christina M</v>
      </c>
      <c r="F19" s="4">
        <f>VLOOKUP($A19,'Data Transformation Q1 to Q8'!$A:$V,2,FALSE)</f>
        <v>36.765000000000001</v>
      </c>
      <c r="G19" s="4" t="str">
        <f>VLOOKUP($A19,'Data Transformation Q1 to Q8'!$A:$V,3,FALSE)</f>
        <v>Obesity</v>
      </c>
      <c r="H19" s="4">
        <f>VLOOKUP($A19,'Data Transformation Q1 to Q8'!$A:$V,4,FALSE)</f>
        <v>7.29</v>
      </c>
      <c r="I19" s="4" t="str">
        <f>VLOOKUP($A19,'Data Transformation Q1 to Q8'!$A:$V,5,FALSE)</f>
        <v>Diabetes</v>
      </c>
      <c r="J19" s="4" t="str">
        <f>VLOOKUP($A19,'Data Transformation Q1 to Q8'!$A:$V,6,FALSE)</f>
        <v>Yes</v>
      </c>
      <c r="K19" s="4" t="str">
        <f>VLOOKUP($A19,'Data Transformation Q1 to Q8'!$A:$V,7,FALSE)</f>
        <v>No</v>
      </c>
      <c r="L19" s="4" t="str">
        <f>VLOOKUP($A19,'Data Transformation Q1 to Q8'!$A:$V,8,FALSE)</f>
        <v>Yes</v>
      </c>
      <c r="M19" s="4" t="str">
        <f>VLOOKUP($A19,'Data Transformation Q1 to Q8'!$A:$V,10,FALSE)</f>
        <v>Yes</v>
      </c>
      <c r="N19" s="4">
        <f>VLOOKUP($A19,'Data Transformation Q1 to Q8'!$A:$V,9,FALSE)</f>
        <v>1</v>
      </c>
      <c r="O19" s="4" t="str">
        <f>VLOOKUP($A19,'Data Transformation Q1 to Q8'!$A:$V,20,FALSE)</f>
        <v>tier - 1</v>
      </c>
      <c r="P19" s="4" t="str">
        <f>VLOOKUP($A19,'Data Transformation Q1 to Q8'!$A:$V,21,FALSE)</f>
        <v>tier - 3</v>
      </c>
      <c r="Q19" s="118">
        <f>VLOOKUP($A19,'Data Transformation Q1 to Q8'!$A:$V,19,FALSE)</f>
        <v>47896.79</v>
      </c>
    </row>
    <row r="20" spans="1:17" ht="15.75" x14ac:dyDescent="0.25">
      <c r="A20" s="10" t="s">
        <v>72</v>
      </c>
      <c r="B20" s="4" t="str">
        <f>VLOOKUP(A20,'Data Transformation Q1 to Q8'!A:V,22,FALSE)</f>
        <v>R1012</v>
      </c>
      <c r="C20" s="21">
        <f>VLOOKUP($A20,'Data Transformation Q1 to Q8'!$A:$V,16,FALSE)</f>
        <v>23688</v>
      </c>
      <c r="D20" s="6">
        <f>VLOOKUP($A20,'Data Transformation Q1 to Q8'!$A:$V,17,FALSE)</f>
        <v>58</v>
      </c>
      <c r="E20" s="4" t="str">
        <f>VLOOKUP(A20,'Customer Names'!A:D,3,FALSE)</f>
        <v xml:space="preserve">  Said Sr</v>
      </c>
      <c r="F20" s="4">
        <f>VLOOKUP($A20,'Data Transformation Q1 to Q8'!$A:$V,2,FALSE)</f>
        <v>36.954999999999998</v>
      </c>
      <c r="G20" s="4" t="str">
        <f>VLOOKUP($A20,'Data Transformation Q1 to Q8'!$A:$V,3,FALSE)</f>
        <v>Obesity</v>
      </c>
      <c r="H20" s="4">
        <f>VLOOKUP($A20,'Data Transformation Q1 to Q8'!$A:$V,4,FALSE)</f>
        <v>4.72</v>
      </c>
      <c r="I20" s="4" t="str">
        <f>VLOOKUP($A20,'Data Transformation Q1 to Q8'!$A:$V,5,FALSE)</f>
        <v>Normal</v>
      </c>
      <c r="J20" s="4" t="str">
        <f>VLOOKUP($A20,'Data Transformation Q1 to Q8'!$A:$V,6,FALSE)</f>
        <v>Yes</v>
      </c>
      <c r="K20" s="4" t="str">
        <f>VLOOKUP($A20,'Data Transformation Q1 to Q8'!$A:$V,7,FALSE)</f>
        <v>No</v>
      </c>
      <c r="L20" s="4" t="str">
        <f>VLOOKUP($A20,'Data Transformation Q1 to Q8'!$A:$V,8,FALSE)</f>
        <v>No</v>
      </c>
      <c r="M20" s="4" t="str">
        <f>VLOOKUP($A20,'Data Transformation Q1 to Q8'!$A:$V,10,FALSE)</f>
        <v>Yes</v>
      </c>
      <c r="N20" s="4">
        <f>VLOOKUP($A20,'Data Transformation Q1 to Q8'!$A:$V,9,FALSE)</f>
        <v>1</v>
      </c>
      <c r="O20" s="4" t="str">
        <f>VLOOKUP($A20,'Data Transformation Q1 to Q8'!$A:$V,20,FALSE)</f>
        <v>tier - 1</v>
      </c>
      <c r="P20" s="4" t="str">
        <f>VLOOKUP($A20,'Data Transformation Q1 to Q8'!$A:$V,21,FALSE)</f>
        <v>tier - 3</v>
      </c>
      <c r="Q20" s="118">
        <f>VLOOKUP($A20,'Data Transformation Q1 to Q8'!$A:$V,19,FALSE)</f>
        <v>47496.49</v>
      </c>
    </row>
    <row r="21" spans="1:17" ht="15.75" x14ac:dyDescent="0.25">
      <c r="A21" s="10" t="s">
        <v>74</v>
      </c>
      <c r="B21" s="4" t="str">
        <f>VLOOKUP(A21,'Data Transformation Q1 to Q8'!A:V,22,FALSE)</f>
        <v>R1013</v>
      </c>
      <c r="C21" s="21">
        <f>VLOOKUP($A21,'Data Transformation Q1 to Q8'!$A:$V,16,FALSE)</f>
        <v>26203</v>
      </c>
      <c r="D21" s="6">
        <f>VLOOKUP($A21,'Data Transformation Q1 to Q8'!$A:$V,17,FALSE)</f>
        <v>51</v>
      </c>
      <c r="E21" s="4" t="str">
        <f>VLOOKUP(A21,'Customer Names'!A:D,3,FALSE)</f>
        <v xml:space="preserve">  John</v>
      </c>
      <c r="F21" s="4">
        <f>VLOOKUP($A21,'Data Transformation Q1 to Q8'!$A:$V,2,FALSE)</f>
        <v>42.9</v>
      </c>
      <c r="G21" s="4" t="str">
        <f>VLOOKUP($A21,'Data Transformation Q1 to Q8'!$A:$V,3,FALSE)</f>
        <v>Obesity</v>
      </c>
      <c r="H21" s="4">
        <f>VLOOKUP($A21,'Data Transformation Q1 to Q8'!$A:$V,4,FALSE)</f>
        <v>11.41</v>
      </c>
      <c r="I21" s="4" t="str">
        <f>VLOOKUP($A21,'Data Transformation Q1 to Q8'!$A:$V,5,FALSE)</f>
        <v>Diabetes</v>
      </c>
      <c r="J21" s="4" t="str">
        <f>VLOOKUP($A21,'Data Transformation Q1 to Q8'!$A:$V,6,FALSE)</f>
        <v>No</v>
      </c>
      <c r="K21" s="4" t="str">
        <f>VLOOKUP($A21,'Data Transformation Q1 to Q8'!$A:$V,7,FALSE)</f>
        <v>No</v>
      </c>
      <c r="L21" s="4" t="str">
        <f>VLOOKUP($A21,'Data Transformation Q1 to Q8'!$A:$V,8,FALSE)</f>
        <v>No</v>
      </c>
      <c r="M21" s="4" t="str">
        <f>VLOOKUP($A21,'Data Transformation Q1 to Q8'!$A:$V,10,FALSE)</f>
        <v>Yes</v>
      </c>
      <c r="N21" s="4">
        <f>VLOOKUP($A21,'Data Transformation Q1 to Q8'!$A:$V,9,FALSE)</f>
        <v>0</v>
      </c>
      <c r="O21" s="4" t="str">
        <f>VLOOKUP($A21,'Data Transformation Q1 to Q8'!$A:$V,20,FALSE)</f>
        <v>tier - 1</v>
      </c>
      <c r="P21" s="4" t="str">
        <f>VLOOKUP($A21,'Data Transformation Q1 to Q8'!$A:$V,21,FALSE)</f>
        <v>tier - 2</v>
      </c>
      <c r="Q21" s="118">
        <f>VLOOKUP($A21,'Data Transformation Q1 to Q8'!$A:$V,19,FALSE)</f>
        <v>47462.89</v>
      </c>
    </row>
    <row r="22" spans="1:17" ht="15.75" x14ac:dyDescent="0.25">
      <c r="A22" s="10" t="s">
        <v>76</v>
      </c>
      <c r="B22" s="4" t="str">
        <f>VLOOKUP(A22,'Data Transformation Q1 to Q8'!A:V,22,FALSE)</f>
        <v>R1011</v>
      </c>
      <c r="C22" s="21">
        <f>VLOOKUP($A22,'Data Transformation Q1 to Q8'!$A:$V,16,FALSE)</f>
        <v>22445</v>
      </c>
      <c r="D22" s="6">
        <f>VLOOKUP($A22,'Data Transformation Q1 to Q8'!$A:$V,17,FALSE)</f>
        <v>61</v>
      </c>
      <c r="E22" s="4" t="str">
        <f>VLOOKUP(A22,'Customer Names'!A:D,3,FALSE)</f>
        <v xml:space="preserve">  Myles</v>
      </c>
      <c r="F22" s="4">
        <f>VLOOKUP($A22,'Data Transformation Q1 to Q8'!$A:$V,2,FALSE)</f>
        <v>36.299999999999997</v>
      </c>
      <c r="G22" s="4" t="str">
        <f>VLOOKUP($A22,'Data Transformation Q1 to Q8'!$A:$V,3,FALSE)</f>
        <v>Obesity</v>
      </c>
      <c r="H22" s="4">
        <f>VLOOKUP($A22,'Data Transformation Q1 to Q8'!$A:$V,4,FALSE)</f>
        <v>11.5</v>
      </c>
      <c r="I22" s="4" t="str">
        <f>VLOOKUP($A22,'Data Transformation Q1 to Q8'!$A:$V,5,FALSE)</f>
        <v>Diabetes</v>
      </c>
      <c r="J22" s="4" t="str">
        <f>VLOOKUP($A22,'Data Transformation Q1 to Q8'!$A:$V,6,FALSE)</f>
        <v>Yes</v>
      </c>
      <c r="K22" s="4" t="str">
        <f>VLOOKUP($A22,'Data Transformation Q1 to Q8'!$A:$V,7,FALSE)</f>
        <v>No</v>
      </c>
      <c r="L22" s="4" t="str">
        <f>VLOOKUP($A22,'Data Transformation Q1 to Q8'!$A:$V,8,FALSE)</f>
        <v>No</v>
      </c>
      <c r="M22" s="4" t="str">
        <f>VLOOKUP($A22,'Data Transformation Q1 to Q8'!$A:$V,10,FALSE)</f>
        <v>Yes</v>
      </c>
      <c r="N22" s="4">
        <f>VLOOKUP($A22,'Data Transformation Q1 to Q8'!$A:$V,9,FALSE)</f>
        <v>2</v>
      </c>
      <c r="O22" s="4" t="str">
        <f>VLOOKUP($A22,'Data Transformation Q1 to Q8'!$A:$V,20,FALSE)</f>
        <v>tier - 1</v>
      </c>
      <c r="P22" s="4" t="str">
        <f>VLOOKUP($A22,'Data Transformation Q1 to Q8'!$A:$V,21,FALSE)</f>
        <v>tier - 3</v>
      </c>
      <c r="Q22" s="118">
        <f>VLOOKUP($A22,'Data Transformation Q1 to Q8'!$A:$V,19,FALSE)</f>
        <v>47403.88</v>
      </c>
    </row>
    <row r="23" spans="1:17" ht="15.75" x14ac:dyDescent="0.25">
      <c r="A23" s="10" t="s">
        <v>78</v>
      </c>
      <c r="B23" s="4" t="str">
        <f>VLOOKUP(A23,'Data Transformation Q1 to Q8'!A:V,22,FALSE)</f>
        <v>R1011</v>
      </c>
      <c r="C23" s="21">
        <f>VLOOKUP($A23,'Data Transformation Q1 to Q8'!$A:$V,16,FALSE)</f>
        <v>21827</v>
      </c>
      <c r="D23" s="6">
        <f>VLOOKUP($A23,'Data Transformation Q1 to Q8'!$A:$V,17,FALSE)</f>
        <v>63</v>
      </c>
      <c r="E23" s="4" t="str">
        <f>VLOOKUP(A23,'Customer Names'!A:D,3,FALSE)</f>
        <v xml:space="preserve">  Madelyn C</v>
      </c>
      <c r="F23" s="4">
        <f>VLOOKUP($A23,'Data Transformation Q1 to Q8'!$A:$V,2,FALSE)</f>
        <v>32.200000000000003</v>
      </c>
      <c r="G23" s="4" t="str">
        <f>VLOOKUP($A23,'Data Transformation Q1 to Q8'!$A:$V,3,FALSE)</f>
        <v>Obesity</v>
      </c>
      <c r="H23" s="4">
        <f>VLOOKUP($A23,'Data Transformation Q1 to Q8'!$A:$V,4,FALSE)</f>
        <v>6.22</v>
      </c>
      <c r="I23" s="4" t="str">
        <f>VLOOKUP($A23,'Data Transformation Q1 to Q8'!$A:$V,5,FALSE)</f>
        <v>Prediabetes</v>
      </c>
      <c r="J23" s="4" t="str">
        <f>VLOOKUP($A23,'Data Transformation Q1 to Q8'!$A:$V,6,FALSE)</f>
        <v>Yes</v>
      </c>
      <c r="K23" s="4" t="str">
        <f>VLOOKUP($A23,'Data Transformation Q1 to Q8'!$A:$V,7,FALSE)</f>
        <v>No</v>
      </c>
      <c r="L23" s="4" t="str">
        <f>VLOOKUP($A23,'Data Transformation Q1 to Q8'!$A:$V,8,FALSE)</f>
        <v>No</v>
      </c>
      <c r="M23" s="4" t="str">
        <f>VLOOKUP($A23,'Data Transformation Q1 to Q8'!$A:$V,10,FALSE)</f>
        <v>Yes</v>
      </c>
      <c r="N23" s="4">
        <f>VLOOKUP($A23,'Data Transformation Q1 to Q8'!$A:$V,9,FALSE)</f>
        <v>2</v>
      </c>
      <c r="O23" s="4" t="str">
        <f>VLOOKUP($A23,'Data Transformation Q1 to Q8'!$A:$V,20,FALSE)</f>
        <v>tier - 2</v>
      </c>
      <c r="P23" s="4" t="str">
        <f>VLOOKUP($A23,'Data Transformation Q1 to Q8'!$A:$V,21,FALSE)</f>
        <v>tier - 1</v>
      </c>
      <c r="Q23" s="118">
        <f>VLOOKUP($A23,'Data Transformation Q1 to Q8'!$A:$V,19,FALSE)</f>
        <v>47305.31</v>
      </c>
    </row>
    <row r="24" spans="1:17" ht="15.75" x14ac:dyDescent="0.25">
      <c r="A24" s="10" t="s">
        <v>80</v>
      </c>
      <c r="B24" s="4" t="str">
        <f>VLOOKUP(A24,'Data Transformation Q1 to Q8'!A:V,22,FALSE)</f>
        <v>R1011</v>
      </c>
      <c r="C24" s="21">
        <f>VLOOKUP($A24,'Data Transformation Q1 to Q8'!$A:$V,16,FALSE)</f>
        <v>21431</v>
      </c>
      <c r="D24" s="6">
        <f>VLOOKUP($A24,'Data Transformation Q1 to Q8'!$A:$V,17,FALSE)</f>
        <v>64</v>
      </c>
      <c r="E24" s="4" t="str">
        <f>VLOOKUP(A24,'Customer Names'!A:D,3,FALSE)</f>
        <v xml:space="preserve">  Nicole</v>
      </c>
      <c r="F24" s="4">
        <f>VLOOKUP($A24,'Data Transformation Q1 to Q8'!$A:$V,2,FALSE)</f>
        <v>31.3</v>
      </c>
      <c r="G24" s="4" t="str">
        <f>VLOOKUP($A24,'Data Transformation Q1 to Q8'!$A:$V,3,FALSE)</f>
        <v>Obesity</v>
      </c>
      <c r="H24" s="4">
        <f>VLOOKUP($A24,'Data Transformation Q1 to Q8'!$A:$V,4,FALSE)</f>
        <v>11.38</v>
      </c>
      <c r="I24" s="4" t="str">
        <f>VLOOKUP($A24,'Data Transformation Q1 to Q8'!$A:$V,5,FALSE)</f>
        <v>Diabetes</v>
      </c>
      <c r="J24" s="4" t="str">
        <f>VLOOKUP($A24,'Data Transformation Q1 to Q8'!$A:$V,6,FALSE)</f>
        <v>No</v>
      </c>
      <c r="K24" s="4" t="str">
        <f>VLOOKUP($A24,'Data Transformation Q1 to Q8'!$A:$V,7,FALSE)</f>
        <v>No</v>
      </c>
      <c r="L24" s="4" t="str">
        <f>VLOOKUP($A24,'Data Transformation Q1 to Q8'!$A:$V,8,FALSE)</f>
        <v>No</v>
      </c>
      <c r="M24" s="4" t="str">
        <f>VLOOKUP($A24,'Data Transformation Q1 to Q8'!$A:$V,10,FALSE)</f>
        <v>Yes</v>
      </c>
      <c r="N24" s="4">
        <f>VLOOKUP($A24,'Data Transformation Q1 to Q8'!$A:$V,9,FALSE)</f>
        <v>3</v>
      </c>
      <c r="O24" s="4" t="str">
        <f>VLOOKUP($A24,'Data Transformation Q1 to Q8'!$A:$V,20,FALSE)</f>
        <v>tier - 2</v>
      </c>
      <c r="P24" s="4" t="str">
        <f>VLOOKUP($A24,'Data Transformation Q1 to Q8'!$A:$V,21,FALSE)</f>
        <v>tier - 1</v>
      </c>
      <c r="Q24" s="118">
        <f>VLOOKUP($A24,'Data Transformation Q1 to Q8'!$A:$V,19,FALSE)</f>
        <v>47291.06</v>
      </c>
    </row>
    <row r="25" spans="1:17" ht="15.75" x14ac:dyDescent="0.25">
      <c r="A25" s="10" t="s">
        <v>82</v>
      </c>
      <c r="B25" s="4" t="str">
        <f>VLOOKUP(A25,'Data Transformation Q1 to Q8'!A:V,22,FALSE)</f>
        <v>R1013</v>
      </c>
      <c r="C25" s="21">
        <f>VLOOKUP($A25,'Data Transformation Q1 to Q8'!$A:$V,16,FALSE)</f>
        <v>25930</v>
      </c>
      <c r="D25" s="6">
        <f>VLOOKUP($A25,'Data Transformation Q1 to Q8'!$A:$V,17,FALSE)</f>
        <v>52</v>
      </c>
      <c r="E25" s="4" t="str">
        <f>VLOOKUP(A25,'Customer Names'!A:D,3,FALSE)</f>
        <v xml:space="preserve">  Eric A</v>
      </c>
      <c r="F25" s="4">
        <f>VLOOKUP($A25,'Data Transformation Q1 to Q8'!$A:$V,2,FALSE)</f>
        <v>41.8</v>
      </c>
      <c r="G25" s="4" t="str">
        <f>VLOOKUP($A25,'Data Transformation Q1 to Q8'!$A:$V,3,FALSE)</f>
        <v>Obesity</v>
      </c>
      <c r="H25" s="4">
        <f>VLOOKUP($A25,'Data Transformation Q1 to Q8'!$A:$V,4,FALSE)</f>
        <v>7.89</v>
      </c>
      <c r="I25" s="4" t="str">
        <f>VLOOKUP($A25,'Data Transformation Q1 to Q8'!$A:$V,5,FALSE)</f>
        <v>Diabetes</v>
      </c>
      <c r="J25" s="4" t="str">
        <f>VLOOKUP($A25,'Data Transformation Q1 to Q8'!$A:$V,6,FALSE)</f>
        <v>Yes</v>
      </c>
      <c r="K25" s="4" t="str">
        <f>VLOOKUP($A25,'Data Transformation Q1 to Q8'!$A:$V,7,FALSE)</f>
        <v>No</v>
      </c>
      <c r="L25" s="4" t="str">
        <f>VLOOKUP($A25,'Data Transformation Q1 to Q8'!$A:$V,8,FALSE)</f>
        <v>No</v>
      </c>
      <c r="M25" s="4" t="str">
        <f>VLOOKUP($A25,'Data Transformation Q1 to Q8'!$A:$V,10,FALSE)</f>
        <v>Yes</v>
      </c>
      <c r="N25" s="4">
        <f>VLOOKUP($A25,'Data Transformation Q1 to Q8'!$A:$V,9,FALSE)</f>
        <v>2</v>
      </c>
      <c r="O25" s="4" t="str">
        <f>VLOOKUP($A25,'Data Transformation Q1 to Q8'!$A:$V,20,FALSE)</f>
        <v>tier - 1</v>
      </c>
      <c r="P25" s="4" t="str">
        <f>VLOOKUP($A25,'Data Transformation Q1 to Q8'!$A:$V,21,FALSE)</f>
        <v>tier - 2</v>
      </c>
      <c r="Q25" s="118">
        <f>VLOOKUP($A25,'Data Transformation Q1 to Q8'!$A:$V,19,FALSE)</f>
        <v>47269.85</v>
      </c>
    </row>
    <row r="26" spans="1:17" ht="15.75" x14ac:dyDescent="0.25">
      <c r="A26" s="10" t="s">
        <v>84</v>
      </c>
      <c r="B26" s="4" t="str">
        <f>VLOOKUP(A26,'Data Transformation Q1 to Q8'!A:V,22,FALSE)</f>
        <v>R1013</v>
      </c>
      <c r="C26" s="21">
        <f>VLOOKUP($A26,'Data Transformation Q1 to Q8'!$A:$V,16,FALSE)</f>
        <v>21745</v>
      </c>
      <c r="D26" s="6">
        <f>VLOOKUP($A26,'Data Transformation Q1 to Q8'!$A:$V,17,FALSE)</f>
        <v>63</v>
      </c>
      <c r="E26" s="4" t="str">
        <f>VLOOKUP(A26,'Customer Names'!A:D,3,FALSE)</f>
        <v xml:space="preserve">  Emiliano I</v>
      </c>
      <c r="F26" s="4">
        <f>VLOOKUP($A26,'Data Transformation Q1 to Q8'!$A:$V,2,FALSE)</f>
        <v>35.090000000000003</v>
      </c>
      <c r="G26" s="4" t="str">
        <f>VLOOKUP($A26,'Data Transformation Q1 to Q8'!$A:$V,3,FALSE)</f>
        <v>Obesity</v>
      </c>
      <c r="H26" s="4">
        <f>VLOOKUP($A26,'Data Transformation Q1 to Q8'!$A:$V,4,FALSE)</f>
        <v>4.38</v>
      </c>
      <c r="I26" s="4" t="str">
        <f>VLOOKUP($A26,'Data Transformation Q1 to Q8'!$A:$V,5,FALSE)</f>
        <v>Normal</v>
      </c>
      <c r="J26" s="4" t="str">
        <f>VLOOKUP($A26,'Data Transformation Q1 to Q8'!$A:$V,6,FALSE)</f>
        <v>Yes</v>
      </c>
      <c r="K26" s="4" t="str">
        <f>VLOOKUP($A26,'Data Transformation Q1 to Q8'!$A:$V,7,FALSE)</f>
        <v>No</v>
      </c>
      <c r="L26" s="4" t="str">
        <f>VLOOKUP($A26,'Data Transformation Q1 to Q8'!$A:$V,8,FALSE)</f>
        <v>No</v>
      </c>
      <c r="M26" s="4" t="str">
        <f>VLOOKUP($A26,'Data Transformation Q1 to Q8'!$A:$V,10,FALSE)</f>
        <v>Yes</v>
      </c>
      <c r="N26" s="4">
        <f>VLOOKUP($A26,'Data Transformation Q1 to Q8'!$A:$V,9,FALSE)</f>
        <v>2</v>
      </c>
      <c r="O26" s="4" t="str">
        <f>VLOOKUP($A26,'Data Transformation Q1 to Q8'!$A:$V,20,FALSE)</f>
        <v>tier - 2</v>
      </c>
      <c r="P26" s="4" t="str">
        <f>VLOOKUP($A26,'Data Transformation Q1 to Q8'!$A:$V,21,FALSE)</f>
        <v>tier - 1</v>
      </c>
      <c r="Q26" s="118">
        <f>VLOOKUP($A26,'Data Transformation Q1 to Q8'!$A:$V,19,FALSE)</f>
        <v>47055.53</v>
      </c>
    </row>
    <row r="27" spans="1:17" ht="15.75" x14ac:dyDescent="0.25">
      <c r="A27" s="10" t="s">
        <v>86</v>
      </c>
      <c r="B27" s="4" t="str">
        <f>VLOOKUP(A27,'Data Transformation Q1 to Q8'!A:V,22,FALSE)</f>
        <v>R1013</v>
      </c>
      <c r="C27" s="21">
        <f>VLOOKUP($A27,'Data Transformation Q1 to Q8'!$A:$V,16,FALSE)</f>
        <v>21443</v>
      </c>
      <c r="D27" s="6">
        <f>VLOOKUP($A27,'Data Transformation Q1 to Q8'!$A:$V,17,FALSE)</f>
        <v>64</v>
      </c>
      <c r="E27" s="4" t="str">
        <f>VLOOKUP(A27,'Customer Names'!A:D,3,FALSE)</f>
        <v xml:space="preserve">  Adam</v>
      </c>
      <c r="F27" s="4">
        <f>VLOOKUP($A27,'Data Transformation Q1 to Q8'!$A:$V,2,FALSE)</f>
        <v>33.880000000000003</v>
      </c>
      <c r="G27" s="4" t="str">
        <f>VLOOKUP($A27,'Data Transformation Q1 to Q8'!$A:$V,3,FALSE)</f>
        <v>Obesity</v>
      </c>
      <c r="H27" s="4">
        <f>VLOOKUP($A27,'Data Transformation Q1 to Q8'!$A:$V,4,FALSE)</f>
        <v>7.01</v>
      </c>
      <c r="I27" s="4" t="str">
        <f>VLOOKUP($A27,'Data Transformation Q1 to Q8'!$A:$V,5,FALSE)</f>
        <v>Diabetes</v>
      </c>
      <c r="J27" s="4" t="str">
        <f>VLOOKUP($A27,'Data Transformation Q1 to Q8'!$A:$V,6,FALSE)</f>
        <v>No</v>
      </c>
      <c r="K27" s="4" t="str">
        <f>VLOOKUP($A27,'Data Transformation Q1 to Q8'!$A:$V,7,FALSE)</f>
        <v>No</v>
      </c>
      <c r="L27" s="4" t="str">
        <f>VLOOKUP($A27,'Data Transformation Q1 to Q8'!$A:$V,8,FALSE)</f>
        <v>No</v>
      </c>
      <c r="M27" s="4" t="str">
        <f>VLOOKUP($A27,'Data Transformation Q1 to Q8'!$A:$V,10,FALSE)</f>
        <v>Yes</v>
      </c>
      <c r="N27" s="4">
        <f>VLOOKUP($A27,'Data Transformation Q1 to Q8'!$A:$V,9,FALSE)</f>
        <v>3</v>
      </c>
      <c r="O27" s="4" t="str">
        <f>VLOOKUP($A27,'Data Transformation Q1 to Q8'!$A:$V,20,FALSE)</f>
        <v>tier - 2</v>
      </c>
      <c r="P27" s="4" t="str">
        <f>VLOOKUP($A27,'Data Transformation Q1 to Q8'!$A:$V,21,FALSE)</f>
        <v>tier - 3</v>
      </c>
      <c r="Q27" s="118">
        <f>VLOOKUP($A27,'Data Transformation Q1 to Q8'!$A:$V,19,FALSE)</f>
        <v>46889.26</v>
      </c>
    </row>
    <row r="28" spans="1:17" ht="15.75" x14ac:dyDescent="0.25">
      <c r="A28" s="10" t="s">
        <v>88</v>
      </c>
      <c r="B28" s="4" t="str">
        <f>VLOOKUP(A28,'Data Transformation Q1 to Q8'!A:V,22,FALSE)</f>
        <v>R1012</v>
      </c>
      <c r="C28" s="21">
        <f>VLOOKUP($A28,'Data Transformation Q1 to Q8'!$A:$V,16,FALSE)</f>
        <v>22237</v>
      </c>
      <c r="D28" s="6">
        <f>VLOOKUP($A28,'Data Transformation Q1 to Q8'!$A:$V,17,FALSE)</f>
        <v>62</v>
      </c>
      <c r="E28" s="4" t="str">
        <f>VLOOKUP(A28,'Customer Names'!A:D,3,FALSE)</f>
        <v xml:space="preserve">  Zach</v>
      </c>
      <c r="F28" s="4">
        <f>VLOOKUP($A28,'Data Transformation Q1 to Q8'!$A:$V,2,FALSE)</f>
        <v>30.875</v>
      </c>
      <c r="G28" s="4" t="str">
        <f>VLOOKUP($A28,'Data Transformation Q1 to Q8'!$A:$V,3,FALSE)</f>
        <v>Obesity</v>
      </c>
      <c r="H28" s="4">
        <f>VLOOKUP($A28,'Data Transformation Q1 to Q8'!$A:$V,4,FALSE)</f>
        <v>11.88</v>
      </c>
      <c r="I28" s="4" t="str">
        <f>VLOOKUP($A28,'Data Transformation Q1 to Q8'!$A:$V,5,FALSE)</f>
        <v>Diabetes</v>
      </c>
      <c r="J28" s="4" t="str">
        <f>VLOOKUP($A28,'Data Transformation Q1 to Q8'!$A:$V,6,FALSE)</f>
        <v>No</v>
      </c>
      <c r="K28" s="4" t="str">
        <f>VLOOKUP($A28,'Data Transformation Q1 to Q8'!$A:$V,7,FALSE)</f>
        <v>No</v>
      </c>
      <c r="L28" s="4" t="str">
        <f>VLOOKUP($A28,'Data Transformation Q1 to Q8'!$A:$V,8,FALSE)</f>
        <v>No</v>
      </c>
      <c r="M28" s="4" t="str">
        <f>VLOOKUP($A28,'Data Transformation Q1 to Q8'!$A:$V,10,FALSE)</f>
        <v>Yes</v>
      </c>
      <c r="N28" s="4">
        <f>VLOOKUP($A28,'Data Transformation Q1 to Q8'!$A:$V,9,FALSE)</f>
        <v>0</v>
      </c>
      <c r="O28" s="4" t="str">
        <f>VLOOKUP($A28,'Data Transformation Q1 to Q8'!$A:$V,20,FALSE)</f>
        <v>tier - 1</v>
      </c>
      <c r="P28" s="4" t="str">
        <f>VLOOKUP($A28,'Data Transformation Q1 to Q8'!$A:$V,21,FALSE)</f>
        <v>tier - 1</v>
      </c>
      <c r="Q28" s="118">
        <f>VLOOKUP($A28,'Data Transformation Q1 to Q8'!$A:$V,19,FALSE)</f>
        <v>46718.16</v>
      </c>
    </row>
    <row r="29" spans="1:17" ht="15.75" x14ac:dyDescent="0.25">
      <c r="A29" s="10" t="s">
        <v>90</v>
      </c>
      <c r="B29" s="4" t="str">
        <f>VLOOKUP(A29,'Data Transformation Q1 to Q8'!A:V,22,FALSE)</f>
        <v>R1012</v>
      </c>
      <c r="C29" s="21">
        <f>VLOOKUP($A29,'Data Transformation Q1 to Q8'!$A:$V,16,FALSE)</f>
        <v>25377</v>
      </c>
      <c r="D29" s="6">
        <f>VLOOKUP($A29,'Data Transformation Q1 to Q8'!$A:$V,17,FALSE)</f>
        <v>53</v>
      </c>
      <c r="E29" s="4" t="str">
        <f>VLOOKUP(A29,'Customer Names'!A:D,3,FALSE)</f>
        <v xml:space="preserve">  Stephanie W</v>
      </c>
      <c r="F29" s="4">
        <f>VLOOKUP($A29,'Data Transformation Q1 to Q8'!$A:$V,2,FALSE)</f>
        <v>36.86</v>
      </c>
      <c r="G29" s="4" t="str">
        <f>VLOOKUP($A29,'Data Transformation Q1 to Q8'!$A:$V,3,FALSE)</f>
        <v>Obesity</v>
      </c>
      <c r="H29" s="4">
        <f>VLOOKUP($A29,'Data Transformation Q1 to Q8'!$A:$V,4,FALSE)</f>
        <v>5.19</v>
      </c>
      <c r="I29" s="4" t="str">
        <f>VLOOKUP($A29,'Data Transformation Q1 to Q8'!$A:$V,5,FALSE)</f>
        <v>Normal</v>
      </c>
      <c r="J29" s="4" t="str">
        <f>VLOOKUP($A29,'Data Transformation Q1 to Q8'!$A:$V,6,FALSE)</f>
        <v>Yes</v>
      </c>
      <c r="K29" s="4" t="str">
        <f>VLOOKUP($A29,'Data Transformation Q1 to Q8'!$A:$V,7,FALSE)</f>
        <v>No</v>
      </c>
      <c r="L29" s="4" t="str">
        <f>VLOOKUP($A29,'Data Transformation Q1 to Q8'!$A:$V,8,FALSE)</f>
        <v>Yes</v>
      </c>
      <c r="M29" s="4" t="str">
        <f>VLOOKUP($A29,'Data Transformation Q1 to Q8'!$A:$V,10,FALSE)</f>
        <v>Yes</v>
      </c>
      <c r="N29" s="4">
        <f>VLOOKUP($A29,'Data Transformation Q1 to Q8'!$A:$V,9,FALSE)</f>
        <v>1</v>
      </c>
      <c r="O29" s="4" t="str">
        <f>VLOOKUP($A29,'Data Transformation Q1 to Q8'!$A:$V,20,FALSE)</f>
        <v>tier - 1</v>
      </c>
      <c r="P29" s="4" t="str">
        <f>VLOOKUP($A29,'Data Transformation Q1 to Q8'!$A:$V,21,FALSE)</f>
        <v>tier - 3</v>
      </c>
      <c r="Q29" s="118">
        <f>VLOOKUP($A29,'Data Transformation Q1 to Q8'!$A:$V,19,FALSE)</f>
        <v>46661.440000000002</v>
      </c>
    </row>
    <row r="30" spans="1:17" ht="15.75" x14ac:dyDescent="0.25">
      <c r="A30" s="10" t="s">
        <v>92</v>
      </c>
      <c r="B30" s="4" t="str">
        <f>VLOOKUP(A30,'Data Transformation Q1 to Q8'!A:V,22,FALSE)</f>
        <v>R1013</v>
      </c>
      <c r="C30" s="21">
        <f>VLOOKUP($A30,'Data Transformation Q1 to Q8'!$A:$V,16,FALSE)</f>
        <v>22501</v>
      </c>
      <c r="D30" s="6">
        <f>VLOOKUP($A30,'Data Transformation Q1 to Q8'!$A:$V,17,FALSE)</f>
        <v>61</v>
      </c>
      <c r="E30" s="4" t="str">
        <f>VLOOKUP(A30,'Customer Names'!A:D,3,FALSE)</f>
        <v xml:space="preserve">  Stephen</v>
      </c>
      <c r="F30" s="4">
        <f>VLOOKUP($A30,'Data Transformation Q1 to Q8'!$A:$V,2,FALSE)</f>
        <v>35.86</v>
      </c>
      <c r="G30" s="4" t="str">
        <f>VLOOKUP($A30,'Data Transformation Q1 to Q8'!$A:$V,3,FALSE)</f>
        <v>Obesity</v>
      </c>
      <c r="H30" s="4">
        <f>VLOOKUP($A30,'Data Transformation Q1 to Q8'!$A:$V,4,FALSE)</f>
        <v>6.74</v>
      </c>
      <c r="I30" s="4" t="str">
        <f>VLOOKUP($A30,'Data Transformation Q1 to Q8'!$A:$V,5,FALSE)</f>
        <v>Diabetes</v>
      </c>
      <c r="J30" s="4" t="str">
        <f>VLOOKUP($A30,'Data Transformation Q1 to Q8'!$A:$V,6,FALSE)</f>
        <v>Yes</v>
      </c>
      <c r="K30" s="4" t="str">
        <f>VLOOKUP($A30,'Data Transformation Q1 to Q8'!$A:$V,7,FALSE)</f>
        <v>No</v>
      </c>
      <c r="L30" s="4" t="str">
        <f>VLOOKUP($A30,'Data Transformation Q1 to Q8'!$A:$V,8,FALSE)</f>
        <v>No</v>
      </c>
      <c r="M30" s="4" t="str">
        <f>VLOOKUP($A30,'Data Transformation Q1 to Q8'!$A:$V,10,FALSE)</f>
        <v>Yes</v>
      </c>
      <c r="N30" s="4">
        <f>VLOOKUP($A30,'Data Transformation Q1 to Q8'!$A:$V,9,FALSE)</f>
        <v>2</v>
      </c>
      <c r="O30" s="4" t="str">
        <f>VLOOKUP($A30,'Data Transformation Q1 to Q8'!$A:$V,20,FALSE)</f>
        <v>tier - 1</v>
      </c>
      <c r="P30" s="4" t="str">
        <f>VLOOKUP($A30,'Data Transformation Q1 to Q8'!$A:$V,21,FALSE)</f>
        <v>tier - 1</v>
      </c>
      <c r="Q30" s="118">
        <f>VLOOKUP($A30,'Data Transformation Q1 to Q8'!$A:$V,19,FALSE)</f>
        <v>46599.11</v>
      </c>
    </row>
    <row r="31" spans="1:17" ht="15.75" x14ac:dyDescent="0.25">
      <c r="A31" s="10" t="s">
        <v>94</v>
      </c>
      <c r="B31" s="4" t="str">
        <f>VLOOKUP(A31,'Data Transformation Q1 to Q8'!A:V,22,FALSE)</f>
        <v>R1024</v>
      </c>
      <c r="C31" s="21">
        <f>VLOOKUP($A31,'Data Transformation Q1 to Q8'!$A:$V,16,FALSE)</f>
        <v>26273</v>
      </c>
      <c r="D31" s="6">
        <f>VLOOKUP($A31,'Data Transformation Q1 to Q8'!$A:$V,17,FALSE)</f>
        <v>51</v>
      </c>
      <c r="E31" s="4" t="str">
        <f>VLOOKUP(A31,'Customer Names'!A:D,3,FALSE)</f>
        <v xml:space="preserve">  Natalie</v>
      </c>
      <c r="F31" s="4">
        <f>VLOOKUP($A31,'Data Transformation Q1 to Q8'!$A:$V,2,FALSE)</f>
        <v>37.049999999999997</v>
      </c>
      <c r="G31" s="4" t="str">
        <f>VLOOKUP($A31,'Data Transformation Q1 to Q8'!$A:$V,3,FALSE)</f>
        <v>Obesity</v>
      </c>
      <c r="H31" s="4">
        <f>VLOOKUP($A31,'Data Transformation Q1 to Q8'!$A:$V,4,FALSE)</f>
        <v>8.44</v>
      </c>
      <c r="I31" s="4" t="str">
        <f>VLOOKUP($A31,'Data Transformation Q1 to Q8'!$A:$V,5,FALSE)</f>
        <v>Diabetes</v>
      </c>
      <c r="J31" s="4" t="str">
        <f>VLOOKUP($A31,'Data Transformation Q1 to Q8'!$A:$V,6,FALSE)</f>
        <v>No</v>
      </c>
      <c r="K31" s="4" t="str">
        <f>VLOOKUP($A31,'Data Transformation Q1 to Q8'!$A:$V,7,FALSE)</f>
        <v>No</v>
      </c>
      <c r="L31" s="4" t="str">
        <f>VLOOKUP($A31,'Data Transformation Q1 to Q8'!$A:$V,8,FALSE)</f>
        <v>No</v>
      </c>
      <c r="M31" s="4" t="str">
        <f>VLOOKUP($A31,'Data Transformation Q1 to Q8'!$A:$V,10,FALSE)</f>
        <v>Yes</v>
      </c>
      <c r="N31" s="4">
        <f>VLOOKUP($A31,'Data Transformation Q1 to Q8'!$A:$V,9,FALSE)</f>
        <v>0</v>
      </c>
      <c r="O31" s="4" t="str">
        <f>VLOOKUP($A31,'Data Transformation Q1 to Q8'!$A:$V,20,FALSE)</f>
        <v>tier - 1</v>
      </c>
      <c r="P31" s="4" t="str">
        <f>VLOOKUP($A31,'Data Transformation Q1 to Q8'!$A:$V,21,FALSE)</f>
        <v>tier - 3</v>
      </c>
      <c r="Q31" s="118">
        <f>VLOOKUP($A31,'Data Transformation Q1 to Q8'!$A:$V,19,FALSE)</f>
        <v>46255.11</v>
      </c>
    </row>
    <row r="32" spans="1:17" ht="15.75" x14ac:dyDescent="0.25">
      <c r="A32" s="10" t="s">
        <v>96</v>
      </c>
      <c r="B32" s="4" t="str">
        <f>VLOOKUP(A32,'Data Transformation Q1 to Q8'!A:V,22,FALSE)</f>
        <v>R1013</v>
      </c>
      <c r="C32" s="21">
        <f>VLOOKUP($A32,'Data Transformation Q1 to Q8'!$A:$V,16,FALSE)</f>
        <v>28719</v>
      </c>
      <c r="D32" s="6">
        <f>VLOOKUP($A32,'Data Transformation Q1 to Q8'!$A:$V,17,FALSE)</f>
        <v>44</v>
      </c>
      <c r="E32" s="4" t="str">
        <f>VLOOKUP(A32,'Customer Names'!A:D,3,FALSE)</f>
        <v xml:space="preserve">  Nicole J</v>
      </c>
      <c r="F32" s="4">
        <f>VLOOKUP($A32,'Data Transformation Q1 to Q8'!$A:$V,2,FALSE)</f>
        <v>43.89</v>
      </c>
      <c r="G32" s="4" t="str">
        <f>VLOOKUP($A32,'Data Transformation Q1 to Q8'!$A:$V,3,FALSE)</f>
        <v>Obesity</v>
      </c>
      <c r="H32" s="4">
        <f>VLOOKUP($A32,'Data Transformation Q1 to Q8'!$A:$V,4,FALSE)</f>
        <v>8.7100000000000009</v>
      </c>
      <c r="I32" s="4" t="str">
        <f>VLOOKUP($A32,'Data Transformation Q1 to Q8'!$A:$V,5,FALSE)</f>
        <v>Diabetes</v>
      </c>
      <c r="J32" s="4" t="str">
        <f>VLOOKUP($A32,'Data Transformation Q1 to Q8'!$A:$V,6,FALSE)</f>
        <v>No</v>
      </c>
      <c r="K32" s="4" t="str">
        <f>VLOOKUP($A32,'Data Transformation Q1 to Q8'!$A:$V,7,FALSE)</f>
        <v>No</v>
      </c>
      <c r="L32" s="4" t="str">
        <f>VLOOKUP($A32,'Data Transformation Q1 to Q8'!$A:$V,8,FALSE)</f>
        <v>No</v>
      </c>
      <c r="M32" s="4" t="str">
        <f>VLOOKUP($A32,'Data Transformation Q1 to Q8'!$A:$V,10,FALSE)</f>
        <v>Yes</v>
      </c>
      <c r="N32" s="4">
        <f>VLOOKUP($A32,'Data Transformation Q1 to Q8'!$A:$V,9,FALSE)</f>
        <v>0</v>
      </c>
      <c r="O32" s="4" t="str">
        <f>VLOOKUP($A32,'Data Transformation Q1 to Q8'!$A:$V,20,FALSE)</f>
        <v>tier - 1</v>
      </c>
      <c r="P32" s="4" t="str">
        <f>VLOOKUP($A32,'Data Transformation Q1 to Q8'!$A:$V,21,FALSE)</f>
        <v>tier - 1</v>
      </c>
      <c r="Q32" s="118">
        <f>VLOOKUP($A32,'Data Transformation Q1 to Q8'!$A:$V,19,FALSE)</f>
        <v>46200.99</v>
      </c>
    </row>
    <row r="33" spans="1:17" ht="15.75" x14ac:dyDescent="0.25">
      <c r="A33" s="10" t="s">
        <v>98</v>
      </c>
      <c r="B33" s="4" t="str">
        <f>VLOOKUP(A33,'Data Transformation Q1 to Q8'!A:V,22,FALSE)</f>
        <v>R1013</v>
      </c>
      <c r="C33" s="21">
        <f>VLOOKUP($A33,'Data Transformation Q1 to Q8'!$A:$V,16,FALSE)</f>
        <v>28096</v>
      </c>
      <c r="D33" s="6">
        <f>VLOOKUP($A33,'Data Transformation Q1 to Q8'!$A:$V,17,FALSE)</f>
        <v>46</v>
      </c>
      <c r="E33" s="4" t="str">
        <f>VLOOKUP(A33,'Customer Names'!A:D,3,FALSE)</f>
        <v xml:space="preserve">  Jefferson D</v>
      </c>
      <c r="F33" s="4">
        <f>VLOOKUP($A33,'Data Transformation Q1 to Q8'!$A:$V,2,FALSE)</f>
        <v>42.35</v>
      </c>
      <c r="G33" s="4" t="str">
        <f>VLOOKUP($A33,'Data Transformation Q1 to Q8'!$A:$V,3,FALSE)</f>
        <v>Obesity</v>
      </c>
      <c r="H33" s="4">
        <f>VLOOKUP($A33,'Data Transformation Q1 to Q8'!$A:$V,4,FALSE)</f>
        <v>5.08</v>
      </c>
      <c r="I33" s="4" t="str">
        <f>VLOOKUP($A33,'Data Transformation Q1 to Q8'!$A:$V,5,FALSE)</f>
        <v>Normal</v>
      </c>
      <c r="J33" s="4" t="str">
        <f>VLOOKUP($A33,'Data Transformation Q1 to Q8'!$A:$V,6,FALSE)</f>
        <v>Yes</v>
      </c>
      <c r="K33" s="4" t="str">
        <f>VLOOKUP($A33,'Data Transformation Q1 to Q8'!$A:$V,7,FALSE)</f>
        <v>No</v>
      </c>
      <c r="L33" s="4" t="str">
        <f>VLOOKUP($A33,'Data Transformation Q1 to Q8'!$A:$V,8,FALSE)</f>
        <v>No</v>
      </c>
      <c r="M33" s="4" t="str">
        <f>VLOOKUP($A33,'Data Transformation Q1 to Q8'!$A:$V,10,FALSE)</f>
        <v>Yes</v>
      </c>
      <c r="N33" s="4">
        <f>VLOOKUP($A33,'Data Transformation Q1 to Q8'!$A:$V,9,FALSE)</f>
        <v>0</v>
      </c>
      <c r="O33" s="4" t="str">
        <f>VLOOKUP($A33,'Data Transformation Q1 to Q8'!$A:$V,20,FALSE)</f>
        <v>tier - 1</v>
      </c>
      <c r="P33" s="4" t="str">
        <f>VLOOKUP($A33,'Data Transformation Q1 to Q8'!$A:$V,21,FALSE)</f>
        <v>tier - 3</v>
      </c>
      <c r="Q33" s="118">
        <f>VLOOKUP($A33,'Data Transformation Q1 to Q8'!$A:$V,19,FALSE)</f>
        <v>46151.12</v>
      </c>
    </row>
    <row r="34" spans="1:17" ht="15.75" x14ac:dyDescent="0.25">
      <c r="A34" s="10" t="s">
        <v>100</v>
      </c>
      <c r="B34" s="4" t="str">
        <f>VLOOKUP(A34,'Data Transformation Q1 to Q8'!A:V,22,FALSE)</f>
        <v>R1012</v>
      </c>
      <c r="C34" s="21">
        <f>VLOOKUP($A34,'Data Transformation Q1 to Q8'!$A:$V,16,FALSE)</f>
        <v>22984</v>
      </c>
      <c r="D34" s="6">
        <f>VLOOKUP($A34,'Data Transformation Q1 to Q8'!$A:$V,17,FALSE)</f>
        <v>60</v>
      </c>
      <c r="E34" s="4" t="str">
        <f>VLOOKUP(A34,'Customer Names'!A:D,3,FALSE)</f>
        <v xml:space="preserve">  Brendan D</v>
      </c>
      <c r="F34" s="4">
        <f>VLOOKUP($A34,'Data Transformation Q1 to Q8'!$A:$V,2,FALSE)</f>
        <v>31.35</v>
      </c>
      <c r="G34" s="4" t="str">
        <f>VLOOKUP($A34,'Data Transformation Q1 to Q8'!$A:$V,3,FALSE)</f>
        <v>Obesity</v>
      </c>
      <c r="H34" s="4">
        <f>VLOOKUP($A34,'Data Transformation Q1 to Q8'!$A:$V,4,FALSE)</f>
        <v>6.86</v>
      </c>
      <c r="I34" s="4" t="str">
        <f>VLOOKUP($A34,'Data Transformation Q1 to Q8'!$A:$V,5,FALSE)</f>
        <v>Diabetes</v>
      </c>
      <c r="J34" s="4" t="str">
        <f>VLOOKUP($A34,'Data Transformation Q1 to Q8'!$A:$V,6,FALSE)</f>
        <v>No</v>
      </c>
      <c r="K34" s="4" t="str">
        <f>VLOOKUP($A34,'Data Transformation Q1 to Q8'!$A:$V,7,FALSE)</f>
        <v>No</v>
      </c>
      <c r="L34" s="4" t="str">
        <f>VLOOKUP($A34,'Data Transformation Q1 to Q8'!$A:$V,8,FALSE)</f>
        <v>No</v>
      </c>
      <c r="M34" s="4" t="str">
        <f>VLOOKUP($A34,'Data Transformation Q1 to Q8'!$A:$V,10,FALSE)</f>
        <v>Yes</v>
      </c>
      <c r="N34" s="4">
        <f>VLOOKUP($A34,'Data Transformation Q1 to Q8'!$A:$V,9,FALSE)</f>
        <v>0</v>
      </c>
      <c r="O34" s="4" t="str">
        <f>VLOOKUP($A34,'Data Transformation Q1 to Q8'!$A:$V,20,FALSE)</f>
        <v>tier - 1</v>
      </c>
      <c r="P34" s="4" t="str">
        <f>VLOOKUP($A34,'Data Transformation Q1 to Q8'!$A:$V,21,FALSE)</f>
        <v>tier - 1</v>
      </c>
      <c r="Q34" s="118">
        <f>VLOOKUP($A34,'Data Transformation Q1 to Q8'!$A:$V,19,FALSE)</f>
        <v>46130.53</v>
      </c>
    </row>
    <row r="35" spans="1:17" ht="15.75" x14ac:dyDescent="0.25">
      <c r="A35" s="10" t="s">
        <v>102</v>
      </c>
      <c r="B35" s="4" t="str">
        <f>VLOOKUP(A35,'Data Transformation Q1 to Q8'!A:V,22,FALSE)</f>
        <v>R1011</v>
      </c>
      <c r="C35" s="21">
        <f>VLOOKUP($A35,'Data Transformation Q1 to Q8'!$A:$V,16,FALSE)</f>
        <v>31320</v>
      </c>
      <c r="D35" s="6">
        <f>VLOOKUP($A35,'Data Transformation Q1 to Q8'!$A:$V,17,FALSE)</f>
        <v>37</v>
      </c>
      <c r="E35" s="4" t="str">
        <f>VLOOKUP(A35,'Customer Names'!A:D,3,FALSE)</f>
        <v xml:space="preserve">  Courtney</v>
      </c>
      <c r="F35" s="4">
        <f>VLOOKUP($A35,'Data Transformation Q1 to Q8'!$A:$V,2,FALSE)</f>
        <v>47.6</v>
      </c>
      <c r="G35" s="4" t="str">
        <f>VLOOKUP($A35,'Data Transformation Q1 to Q8'!$A:$V,3,FALSE)</f>
        <v>Obesity</v>
      </c>
      <c r="H35" s="4">
        <f>VLOOKUP($A35,'Data Transformation Q1 to Q8'!$A:$V,4,FALSE)</f>
        <v>5.95</v>
      </c>
      <c r="I35" s="4" t="str">
        <f>VLOOKUP($A35,'Data Transformation Q1 to Q8'!$A:$V,5,FALSE)</f>
        <v>Prediabetes</v>
      </c>
      <c r="J35" s="4" t="str">
        <f>VLOOKUP($A35,'Data Transformation Q1 to Q8'!$A:$V,6,FALSE)</f>
        <v>Yes</v>
      </c>
      <c r="K35" s="4" t="str">
        <f>VLOOKUP($A35,'Data Transformation Q1 to Q8'!$A:$V,7,FALSE)</f>
        <v>No</v>
      </c>
      <c r="L35" s="4" t="str">
        <f>VLOOKUP($A35,'Data Transformation Q1 to Q8'!$A:$V,8,FALSE)</f>
        <v>No</v>
      </c>
      <c r="M35" s="4" t="str">
        <f>VLOOKUP($A35,'Data Transformation Q1 to Q8'!$A:$V,10,FALSE)</f>
        <v>Yes</v>
      </c>
      <c r="N35" s="4">
        <f>VLOOKUP($A35,'Data Transformation Q1 to Q8'!$A:$V,9,FALSE)</f>
        <v>0</v>
      </c>
      <c r="O35" s="4" t="str">
        <f>VLOOKUP($A35,'Data Transformation Q1 to Q8'!$A:$V,20,FALSE)</f>
        <v>tier - 2</v>
      </c>
      <c r="P35" s="4" t="str">
        <f>VLOOKUP($A35,'Data Transformation Q1 to Q8'!$A:$V,21,FALSE)</f>
        <v>tier - 3</v>
      </c>
      <c r="Q35" s="118">
        <f>VLOOKUP($A35,'Data Transformation Q1 to Q8'!$A:$V,19,FALSE)</f>
        <v>46113.51</v>
      </c>
    </row>
    <row r="36" spans="1:17" ht="15.75" x14ac:dyDescent="0.25">
      <c r="A36" s="10" t="s">
        <v>104</v>
      </c>
      <c r="B36" s="4" t="str">
        <f>VLOOKUP(A36,'Data Transformation Q1 to Q8'!A:V,22,FALSE)</f>
        <v>R1013</v>
      </c>
      <c r="C36" s="21">
        <f>VLOOKUP($A36,'Data Transformation Q1 to Q8'!$A:$V,16,FALSE)</f>
        <v>29079</v>
      </c>
      <c r="D36" s="6">
        <f>VLOOKUP($A36,'Data Transformation Q1 to Q8'!$A:$V,17,FALSE)</f>
        <v>43</v>
      </c>
      <c r="E36" s="4" t="str">
        <f>VLOOKUP(A36,'Customer Names'!A:D,3,FALSE)</f>
        <v xml:space="preserve">  Sydney L</v>
      </c>
      <c r="F36" s="4">
        <f>VLOOKUP($A36,'Data Transformation Q1 to Q8'!$A:$V,2,FALSE)</f>
        <v>46.2</v>
      </c>
      <c r="G36" s="4" t="str">
        <f>VLOOKUP($A36,'Data Transformation Q1 to Q8'!$A:$V,3,FALSE)</f>
        <v>Obesity</v>
      </c>
      <c r="H36" s="4">
        <f>VLOOKUP($A36,'Data Transformation Q1 to Q8'!$A:$V,4,FALSE)</f>
        <v>6.09</v>
      </c>
      <c r="I36" s="4" t="str">
        <f>VLOOKUP($A36,'Data Transformation Q1 to Q8'!$A:$V,5,FALSE)</f>
        <v>Prediabetes</v>
      </c>
      <c r="J36" s="4" t="str">
        <f>VLOOKUP($A36,'Data Transformation Q1 to Q8'!$A:$V,6,FALSE)</f>
        <v>No</v>
      </c>
      <c r="K36" s="4" t="str">
        <f>VLOOKUP($A36,'Data Transformation Q1 to Q8'!$A:$V,7,FALSE)</f>
        <v>No</v>
      </c>
      <c r="L36" s="4" t="str">
        <f>VLOOKUP($A36,'Data Transformation Q1 to Q8'!$A:$V,8,FALSE)</f>
        <v>Yes</v>
      </c>
      <c r="M36" s="4" t="str">
        <f>VLOOKUP($A36,'Data Transformation Q1 to Q8'!$A:$V,10,FALSE)</f>
        <v>Yes</v>
      </c>
      <c r="N36" s="4">
        <f>VLOOKUP($A36,'Data Transformation Q1 to Q8'!$A:$V,9,FALSE)</f>
        <v>1</v>
      </c>
      <c r="O36" s="4" t="str">
        <f>VLOOKUP($A36,'Data Transformation Q1 to Q8'!$A:$V,20,FALSE)</f>
        <v>tier - 2</v>
      </c>
      <c r="P36" s="4" t="str">
        <f>VLOOKUP($A36,'Data Transformation Q1 to Q8'!$A:$V,21,FALSE)</f>
        <v>tier - 1</v>
      </c>
      <c r="Q36" s="118">
        <f>VLOOKUP($A36,'Data Transformation Q1 to Q8'!$A:$V,19,FALSE)</f>
        <v>45863.21</v>
      </c>
    </row>
    <row r="37" spans="1:17" ht="15.75" x14ac:dyDescent="0.25">
      <c r="A37" s="10" t="s">
        <v>106</v>
      </c>
      <c r="B37" s="4" t="str">
        <f>VLOOKUP(A37,'Data Transformation Q1 to Q8'!A:V,22,FALSE)</f>
        <v>R1016</v>
      </c>
      <c r="C37" s="21">
        <f>VLOOKUP($A37,'Data Transformation Q1 to Q8'!$A:$V,16,FALSE)</f>
        <v>22271</v>
      </c>
      <c r="D37" s="6">
        <f>VLOOKUP($A37,'Data Transformation Q1 to Q8'!$A:$V,17,FALSE)</f>
        <v>62</v>
      </c>
      <c r="E37" s="4" t="str">
        <f>VLOOKUP(A37,'Customer Names'!A:D,3,FALSE)</f>
        <v xml:space="preserve">  Julien</v>
      </c>
      <c r="F37" s="4">
        <f>VLOOKUP($A37,'Data Transformation Q1 to Q8'!$A:$V,2,FALSE)</f>
        <v>32.015000000000001</v>
      </c>
      <c r="G37" s="4" t="str">
        <f>VLOOKUP($A37,'Data Transformation Q1 to Q8'!$A:$V,3,FALSE)</f>
        <v>Obesity</v>
      </c>
      <c r="H37" s="4">
        <f>VLOOKUP($A37,'Data Transformation Q1 to Q8'!$A:$V,4,FALSE)</f>
        <v>11.75</v>
      </c>
      <c r="I37" s="4" t="str">
        <f>VLOOKUP($A37,'Data Transformation Q1 to Q8'!$A:$V,5,FALSE)</f>
        <v>Diabetes</v>
      </c>
      <c r="J37" s="4" t="str">
        <f>VLOOKUP($A37,'Data Transformation Q1 to Q8'!$A:$V,6,FALSE)</f>
        <v>No</v>
      </c>
      <c r="K37" s="4" t="str">
        <f>VLOOKUP($A37,'Data Transformation Q1 to Q8'!$A:$V,7,FALSE)</f>
        <v>No</v>
      </c>
      <c r="L37" s="4" t="str">
        <f>VLOOKUP($A37,'Data Transformation Q1 to Q8'!$A:$V,8,FALSE)</f>
        <v>No</v>
      </c>
      <c r="M37" s="4" t="str">
        <f>VLOOKUP($A37,'Data Transformation Q1 to Q8'!$A:$V,10,FALSE)</f>
        <v>Yes</v>
      </c>
      <c r="N37" s="4">
        <f>VLOOKUP($A37,'Data Transformation Q1 to Q8'!$A:$V,9,FALSE)</f>
        <v>0</v>
      </c>
      <c r="O37" s="4" t="str">
        <f>VLOOKUP($A37,'Data Transformation Q1 to Q8'!$A:$V,20,FALSE)</f>
        <v>tier - 2</v>
      </c>
      <c r="P37" s="4" t="str">
        <f>VLOOKUP($A37,'Data Transformation Q1 to Q8'!$A:$V,21,FALSE)</f>
        <v>tier - 2</v>
      </c>
      <c r="Q37" s="118">
        <f>VLOOKUP($A37,'Data Transformation Q1 to Q8'!$A:$V,19,FALSE)</f>
        <v>45710.21</v>
      </c>
    </row>
    <row r="38" spans="1:17" ht="15.75" x14ac:dyDescent="0.25">
      <c r="A38" s="10" t="s">
        <v>108</v>
      </c>
      <c r="B38" s="4" t="str">
        <f>VLOOKUP(A38,'Data Transformation Q1 to Q8'!A:V,22,FALSE)</f>
        <v>R1012</v>
      </c>
      <c r="C38" s="21">
        <f>VLOOKUP($A38,'Data Transformation Q1 to Q8'!$A:$V,16,FALSE)</f>
        <v>27250</v>
      </c>
      <c r="D38" s="6">
        <f>VLOOKUP($A38,'Data Transformation Q1 to Q8'!$A:$V,17,FALSE)</f>
        <v>48</v>
      </c>
      <c r="E38" s="4" t="str">
        <f>VLOOKUP(A38,'Customer Names'!A:D,3,FALSE)</f>
        <v xml:space="preserve">  Ryan M</v>
      </c>
      <c r="F38" s="4">
        <f>VLOOKUP($A38,'Data Transformation Q1 to Q8'!$A:$V,2,FALSE)</f>
        <v>40.564999999999998</v>
      </c>
      <c r="G38" s="4" t="str">
        <f>VLOOKUP($A38,'Data Transformation Q1 to Q8'!$A:$V,3,FALSE)</f>
        <v>Obesity</v>
      </c>
      <c r="H38" s="4">
        <f>VLOOKUP($A38,'Data Transformation Q1 to Q8'!$A:$V,4,FALSE)</f>
        <v>7.37</v>
      </c>
      <c r="I38" s="4" t="str">
        <f>VLOOKUP($A38,'Data Transformation Q1 to Q8'!$A:$V,5,FALSE)</f>
        <v>Diabetes</v>
      </c>
      <c r="J38" s="4" t="str">
        <f>VLOOKUP($A38,'Data Transformation Q1 to Q8'!$A:$V,6,FALSE)</f>
        <v>No</v>
      </c>
      <c r="K38" s="4" t="str">
        <f>VLOOKUP($A38,'Data Transformation Q1 to Q8'!$A:$V,7,FALSE)</f>
        <v>No</v>
      </c>
      <c r="L38" s="4" t="str">
        <f>VLOOKUP($A38,'Data Transformation Q1 to Q8'!$A:$V,8,FALSE)</f>
        <v>No</v>
      </c>
      <c r="M38" s="4" t="str">
        <f>VLOOKUP($A38,'Data Transformation Q1 to Q8'!$A:$V,10,FALSE)</f>
        <v>Yes</v>
      </c>
      <c r="N38" s="4">
        <f>VLOOKUP($A38,'Data Transformation Q1 to Q8'!$A:$V,9,FALSE)</f>
        <v>0</v>
      </c>
      <c r="O38" s="4" t="str">
        <f>VLOOKUP($A38,'Data Transformation Q1 to Q8'!$A:$V,20,FALSE)</f>
        <v>tier - 2</v>
      </c>
      <c r="P38" s="4" t="str">
        <f>VLOOKUP($A38,'Data Transformation Q1 to Q8'!$A:$V,21,FALSE)</f>
        <v>tier - 2</v>
      </c>
      <c r="Q38" s="118">
        <f>VLOOKUP($A38,'Data Transformation Q1 to Q8'!$A:$V,19,FALSE)</f>
        <v>45702.02</v>
      </c>
    </row>
    <row r="39" spans="1:17" ht="15.75" x14ac:dyDescent="0.25">
      <c r="A39" s="10" t="s">
        <v>110</v>
      </c>
      <c r="B39" s="4" t="str">
        <f>VLOOKUP(A39,'Data Transformation Q1 to Q8'!A:V,22,FALSE)</f>
        <v>R1013</v>
      </c>
      <c r="C39" s="21">
        <f>VLOOKUP($A39,'Data Transformation Q1 to Q8'!$A:$V,16,FALSE)</f>
        <v>22997</v>
      </c>
      <c r="D39" s="6">
        <f>VLOOKUP($A39,'Data Transformation Q1 to Q8'!$A:$V,17,FALSE)</f>
        <v>60</v>
      </c>
      <c r="E39" s="4" t="str">
        <f>VLOOKUP(A39,'Customer Names'!A:D,3,FALSE)</f>
        <v xml:space="preserve">  Anna H</v>
      </c>
      <c r="F39" s="4">
        <f>VLOOKUP($A39,'Data Transformation Q1 to Q8'!$A:$V,2,FALSE)</f>
        <v>32.450000000000003</v>
      </c>
      <c r="G39" s="4" t="str">
        <f>VLOOKUP($A39,'Data Transformation Q1 to Q8'!$A:$V,3,FALSE)</f>
        <v>Obesity</v>
      </c>
      <c r="H39" s="4">
        <f>VLOOKUP($A39,'Data Transformation Q1 to Q8'!$A:$V,4,FALSE)</f>
        <v>11.91</v>
      </c>
      <c r="I39" s="4" t="str">
        <f>VLOOKUP($A39,'Data Transformation Q1 to Q8'!$A:$V,5,FALSE)</f>
        <v>Diabetes</v>
      </c>
      <c r="J39" s="4" t="str">
        <f>VLOOKUP($A39,'Data Transformation Q1 to Q8'!$A:$V,6,FALSE)</f>
        <v>No</v>
      </c>
      <c r="K39" s="4" t="str">
        <f>VLOOKUP($A39,'Data Transformation Q1 to Q8'!$A:$V,7,FALSE)</f>
        <v>No</v>
      </c>
      <c r="L39" s="4" t="str">
        <f>VLOOKUP($A39,'Data Transformation Q1 to Q8'!$A:$V,8,FALSE)</f>
        <v>No</v>
      </c>
      <c r="M39" s="4" t="str">
        <f>VLOOKUP($A39,'Data Transformation Q1 to Q8'!$A:$V,10,FALSE)</f>
        <v>Yes</v>
      </c>
      <c r="N39" s="4">
        <f>VLOOKUP($A39,'Data Transformation Q1 to Q8'!$A:$V,9,FALSE)</f>
        <v>0</v>
      </c>
      <c r="O39" s="4" t="str">
        <f>VLOOKUP($A39,'Data Transformation Q1 to Q8'!$A:$V,20,FALSE)</f>
        <v>tier - 2</v>
      </c>
      <c r="P39" s="4" t="str">
        <f>VLOOKUP($A39,'Data Transformation Q1 to Q8'!$A:$V,21,FALSE)</f>
        <v>tier - 2</v>
      </c>
      <c r="Q39" s="118">
        <f>VLOOKUP($A39,'Data Transformation Q1 to Q8'!$A:$V,19,FALSE)</f>
        <v>45008.959999999999</v>
      </c>
    </row>
    <row r="40" spans="1:17" ht="15.75" x14ac:dyDescent="0.25">
      <c r="A40" s="10" t="s">
        <v>112</v>
      </c>
      <c r="B40" s="4" t="str">
        <f>VLOOKUP(A40,'Data Transformation Q1 to Q8'!A:V,22,FALSE)</f>
        <v>R1024</v>
      </c>
      <c r="C40" s="21">
        <f>VLOOKUP($A40,'Data Transformation Q1 to Q8'!$A:$V,16,FALSE)</f>
        <v>26158</v>
      </c>
      <c r="D40" s="6">
        <f>VLOOKUP($A40,'Data Transformation Q1 to Q8'!$A:$V,17,FALSE)</f>
        <v>51</v>
      </c>
      <c r="E40" s="4" t="str">
        <f>VLOOKUP(A40,'Customer Names'!A:D,3,FALSE)</f>
        <v xml:space="preserve">  Samantha</v>
      </c>
      <c r="F40" s="4">
        <f>VLOOKUP($A40,'Data Transformation Q1 to Q8'!$A:$V,2,FALSE)</f>
        <v>34.96</v>
      </c>
      <c r="G40" s="4" t="str">
        <f>VLOOKUP($A40,'Data Transformation Q1 to Q8'!$A:$V,3,FALSE)</f>
        <v>Obesity</v>
      </c>
      <c r="H40" s="4">
        <f>VLOOKUP($A40,'Data Transformation Q1 to Q8'!$A:$V,4,FALSE)</f>
        <v>6.52</v>
      </c>
      <c r="I40" s="4" t="str">
        <f>VLOOKUP($A40,'Data Transformation Q1 to Q8'!$A:$V,5,FALSE)</f>
        <v>Diabetes</v>
      </c>
      <c r="J40" s="4" t="str">
        <f>VLOOKUP($A40,'Data Transformation Q1 to Q8'!$A:$V,6,FALSE)</f>
        <v>No</v>
      </c>
      <c r="K40" s="4" t="str">
        <f>VLOOKUP($A40,'Data Transformation Q1 to Q8'!$A:$V,7,FALSE)</f>
        <v>No</v>
      </c>
      <c r="L40" s="4" t="str">
        <f>VLOOKUP($A40,'Data Transformation Q1 to Q8'!$A:$V,8,FALSE)</f>
        <v>No</v>
      </c>
      <c r="M40" s="4" t="str">
        <f>VLOOKUP($A40,'Data Transformation Q1 to Q8'!$A:$V,10,FALSE)</f>
        <v>Yes</v>
      </c>
      <c r="N40" s="4">
        <f>VLOOKUP($A40,'Data Transformation Q1 to Q8'!$A:$V,9,FALSE)</f>
        <v>0</v>
      </c>
      <c r="O40" s="4" t="str">
        <f>VLOOKUP($A40,'Data Transformation Q1 to Q8'!$A:$V,20,FALSE)</f>
        <v>tier - 2</v>
      </c>
      <c r="P40" s="4" t="str">
        <f>VLOOKUP($A40,'Data Transformation Q1 to Q8'!$A:$V,21,FALSE)</f>
        <v>tier - 3</v>
      </c>
      <c r="Q40" s="118">
        <f>VLOOKUP($A40,'Data Transformation Q1 to Q8'!$A:$V,19,FALSE)</f>
        <v>44641.2</v>
      </c>
    </row>
    <row r="41" spans="1:17" ht="15.75" x14ac:dyDescent="0.25">
      <c r="A41" s="10" t="s">
        <v>114</v>
      </c>
      <c r="B41" s="4" t="str">
        <f>VLOOKUP(A41,'Data Transformation Q1 to Q8'!A:V,22,FALSE)</f>
        <v>R1011</v>
      </c>
      <c r="C41" s="21">
        <f>VLOOKUP($A41,'Data Transformation Q1 to Q8'!$A:$V,16,FALSE)</f>
        <v>34253</v>
      </c>
      <c r="D41" s="6">
        <f>VLOOKUP($A41,'Data Transformation Q1 to Q8'!$A:$V,17,FALSE)</f>
        <v>29</v>
      </c>
      <c r="E41" s="4" t="str">
        <f>VLOOKUP(A41,'Customer Names'!A:D,3,FALSE)</f>
        <v xml:space="preserve">  Robert</v>
      </c>
      <c r="F41" s="4">
        <f>VLOOKUP($A41,'Data Transformation Q1 to Q8'!$A:$V,2,FALSE)</f>
        <v>35.5</v>
      </c>
      <c r="G41" s="4" t="str">
        <f>VLOOKUP($A41,'Data Transformation Q1 to Q8'!$A:$V,3,FALSE)</f>
        <v>Obesity</v>
      </c>
      <c r="H41" s="4">
        <f>VLOOKUP($A41,'Data Transformation Q1 to Q8'!$A:$V,4,FALSE)</f>
        <v>5.14</v>
      </c>
      <c r="I41" s="4" t="str">
        <f>VLOOKUP($A41,'Data Transformation Q1 to Q8'!$A:$V,5,FALSE)</f>
        <v>Normal</v>
      </c>
      <c r="J41" s="4" t="str">
        <f>VLOOKUP($A41,'Data Transformation Q1 to Q8'!$A:$V,6,FALSE)</f>
        <v>No</v>
      </c>
      <c r="K41" s="4" t="str">
        <f>VLOOKUP($A41,'Data Transformation Q1 to Q8'!$A:$V,7,FALSE)</f>
        <v>No</v>
      </c>
      <c r="L41" s="4" t="str">
        <f>VLOOKUP($A41,'Data Transformation Q1 to Q8'!$A:$V,8,FALSE)</f>
        <v>Yes</v>
      </c>
      <c r="M41" s="4" t="str">
        <f>VLOOKUP($A41,'Data Transformation Q1 to Q8'!$A:$V,10,FALSE)</f>
        <v>Yes</v>
      </c>
      <c r="N41" s="4">
        <f>VLOOKUP($A41,'Data Transformation Q1 to Q8'!$A:$V,9,FALSE)</f>
        <v>1</v>
      </c>
      <c r="O41" s="4" t="str">
        <f>VLOOKUP($A41,'Data Transformation Q1 to Q8'!$A:$V,20,FALSE)</f>
        <v>tier - 2</v>
      </c>
      <c r="P41" s="4" t="str">
        <f>VLOOKUP($A41,'Data Transformation Q1 to Q8'!$A:$V,21,FALSE)</f>
        <v>tier - 2</v>
      </c>
      <c r="Q41" s="118">
        <f>VLOOKUP($A41,'Data Transformation Q1 to Q8'!$A:$V,19,FALSE)</f>
        <v>44585.46</v>
      </c>
    </row>
    <row r="42" spans="1:17" ht="15.75" x14ac:dyDescent="0.25">
      <c r="A42" s="10" t="s">
        <v>116</v>
      </c>
      <c r="B42" s="4" t="str">
        <f>VLOOKUP(A42,'Data Transformation Q1 to Q8'!A:V,22,FALSE)</f>
        <v>R1013</v>
      </c>
      <c r="C42" s="21">
        <f>VLOOKUP($A42,'Data Transformation Q1 to Q8'!$A:$V,16,FALSE)</f>
        <v>36740</v>
      </c>
      <c r="D42" s="6">
        <f>VLOOKUP($A42,'Data Transformation Q1 to Q8'!$A:$V,17,FALSE)</f>
        <v>22</v>
      </c>
      <c r="E42" s="4" t="str">
        <f>VLOOKUP(A42,'Customer Names'!A:D,3,FALSE)</f>
        <v xml:space="preserve">  James R</v>
      </c>
      <c r="F42" s="4">
        <f>VLOOKUP($A42,'Data Transformation Q1 to Q8'!$A:$V,2,FALSE)</f>
        <v>52.58</v>
      </c>
      <c r="G42" s="4" t="str">
        <f>VLOOKUP($A42,'Data Transformation Q1 to Q8'!$A:$V,3,FALSE)</f>
        <v>Obesity</v>
      </c>
      <c r="H42" s="4">
        <f>VLOOKUP($A42,'Data Transformation Q1 to Q8'!$A:$V,4,FALSE)</f>
        <v>4.1900000000000004</v>
      </c>
      <c r="I42" s="4" t="str">
        <f>VLOOKUP($A42,'Data Transformation Q1 to Q8'!$A:$V,5,FALSE)</f>
        <v>Normal</v>
      </c>
      <c r="J42" s="4" t="str">
        <f>VLOOKUP($A42,'Data Transformation Q1 to Q8'!$A:$V,6,FALSE)</f>
        <v>No</v>
      </c>
      <c r="K42" s="4" t="str">
        <f>VLOOKUP($A42,'Data Transformation Q1 to Q8'!$A:$V,7,FALSE)</f>
        <v>yes</v>
      </c>
      <c r="L42" s="4" t="str">
        <f>VLOOKUP($A42,'Data Transformation Q1 to Q8'!$A:$V,8,FALSE)</f>
        <v>No</v>
      </c>
      <c r="M42" s="4" t="str">
        <f>VLOOKUP($A42,'Data Transformation Q1 to Q8'!$A:$V,10,FALSE)</f>
        <v>Yes</v>
      </c>
      <c r="N42" s="4">
        <f>VLOOKUP($A42,'Data Transformation Q1 to Q8'!$A:$V,9,FALSE)</f>
        <v>1</v>
      </c>
      <c r="O42" s="4" t="str">
        <f>VLOOKUP($A42,'Data Transformation Q1 to Q8'!$A:$V,20,FALSE)</f>
        <v>tier - 2</v>
      </c>
      <c r="P42" s="4" t="str">
        <f>VLOOKUP($A42,'Data Transformation Q1 to Q8'!$A:$V,21,FALSE)</f>
        <v>tier - 3</v>
      </c>
      <c r="Q42" s="118">
        <f>VLOOKUP($A42,'Data Transformation Q1 to Q8'!$A:$V,19,FALSE)</f>
        <v>44501.4</v>
      </c>
    </row>
    <row r="43" spans="1:17" ht="15.75" x14ac:dyDescent="0.25">
      <c r="A43" s="10" t="s">
        <v>120</v>
      </c>
      <c r="B43" s="4" t="str">
        <f>VLOOKUP(A43,'Data Transformation Q1 to Q8'!A:V,22,FALSE)</f>
        <v>R1013</v>
      </c>
      <c r="C43" s="21">
        <f>VLOOKUP($A43,'Data Transformation Q1 to Q8'!$A:$V,16,FALSE)</f>
        <v>24729</v>
      </c>
      <c r="D43" s="6">
        <f>VLOOKUP($A43,'Data Transformation Q1 to Q8'!$A:$V,17,FALSE)</f>
        <v>55</v>
      </c>
      <c r="E43" s="4" t="str">
        <f>VLOOKUP(A43,'Customer Names'!A:D,3,FALSE)</f>
        <v xml:space="preserve">  Roseann</v>
      </c>
      <c r="F43" s="4">
        <f>VLOOKUP($A43,'Data Transformation Q1 to Q8'!$A:$V,2,FALSE)</f>
        <v>35.200000000000003</v>
      </c>
      <c r="G43" s="4" t="str">
        <f>VLOOKUP($A43,'Data Transformation Q1 to Q8'!$A:$V,3,FALSE)</f>
        <v>Obesity</v>
      </c>
      <c r="H43" s="4">
        <f>VLOOKUP($A43,'Data Transformation Q1 to Q8'!$A:$V,4,FALSE)</f>
        <v>11.68</v>
      </c>
      <c r="I43" s="4" t="str">
        <f>VLOOKUP($A43,'Data Transformation Q1 to Q8'!$A:$V,5,FALSE)</f>
        <v>Diabetes</v>
      </c>
      <c r="J43" s="4" t="str">
        <f>VLOOKUP($A43,'Data Transformation Q1 to Q8'!$A:$V,6,FALSE)</f>
        <v>Yes</v>
      </c>
      <c r="K43" s="4" t="str">
        <f>VLOOKUP($A43,'Data Transformation Q1 to Q8'!$A:$V,7,FALSE)</f>
        <v>No</v>
      </c>
      <c r="L43" s="4" t="str">
        <f>VLOOKUP($A43,'Data Transformation Q1 to Q8'!$A:$V,8,FALSE)</f>
        <v>No</v>
      </c>
      <c r="M43" s="4" t="str">
        <f>VLOOKUP($A43,'Data Transformation Q1 to Q8'!$A:$V,10,FALSE)</f>
        <v>Yes</v>
      </c>
      <c r="N43" s="4">
        <f>VLOOKUP($A43,'Data Transformation Q1 to Q8'!$A:$V,9,FALSE)</f>
        <v>0</v>
      </c>
      <c r="O43" s="4" t="str">
        <f>VLOOKUP($A43,'Data Transformation Q1 to Q8'!$A:$V,20,FALSE)</f>
        <v>tier - 2</v>
      </c>
      <c r="P43" s="4" t="str">
        <f>VLOOKUP($A43,'Data Transformation Q1 to Q8'!$A:$V,21,FALSE)</f>
        <v>tier - 3</v>
      </c>
      <c r="Q43" s="118">
        <f>VLOOKUP($A43,'Data Transformation Q1 to Q8'!$A:$V,19,FALSE)</f>
        <v>44423.8</v>
      </c>
    </row>
    <row r="44" spans="1:17" ht="15.75" x14ac:dyDescent="0.25">
      <c r="A44" s="10" t="s">
        <v>122</v>
      </c>
      <c r="B44" s="4" t="str">
        <f>VLOOKUP(A44,'Data Transformation Q1 to Q8'!A:V,22,FALSE)</f>
        <v>R1013</v>
      </c>
      <c r="C44" s="21">
        <f>VLOOKUP($A44,'Data Transformation Q1 to Q8'!$A:$V,16,FALSE)</f>
        <v>26235</v>
      </c>
      <c r="D44" s="6">
        <f>VLOOKUP($A44,'Data Transformation Q1 to Q8'!$A:$V,17,FALSE)</f>
        <v>51</v>
      </c>
      <c r="E44" s="4" t="str">
        <f>VLOOKUP(A44,'Customer Names'!A:D,3,FALSE)</f>
        <v xml:space="preserve">  Nicole</v>
      </c>
      <c r="F44" s="4">
        <f>VLOOKUP($A44,'Data Transformation Q1 to Q8'!$A:$V,2,FALSE)</f>
        <v>38.06</v>
      </c>
      <c r="G44" s="4" t="str">
        <f>VLOOKUP($A44,'Data Transformation Q1 to Q8'!$A:$V,3,FALSE)</f>
        <v>Obesity</v>
      </c>
      <c r="H44" s="4">
        <f>VLOOKUP($A44,'Data Transformation Q1 to Q8'!$A:$V,4,FALSE)</f>
        <v>6.98</v>
      </c>
      <c r="I44" s="4" t="str">
        <f>VLOOKUP($A44,'Data Transformation Q1 to Q8'!$A:$V,5,FALSE)</f>
        <v>Diabetes</v>
      </c>
      <c r="J44" s="4" t="str">
        <f>VLOOKUP($A44,'Data Transformation Q1 to Q8'!$A:$V,6,FALSE)</f>
        <v>No</v>
      </c>
      <c r="K44" s="4" t="str">
        <f>VLOOKUP($A44,'Data Transformation Q1 to Q8'!$A:$V,7,FALSE)</f>
        <v>No</v>
      </c>
      <c r="L44" s="4" t="str">
        <f>VLOOKUP($A44,'Data Transformation Q1 to Q8'!$A:$V,8,FALSE)</f>
        <v>No</v>
      </c>
      <c r="M44" s="4" t="str">
        <f>VLOOKUP($A44,'Data Transformation Q1 to Q8'!$A:$V,10,FALSE)</f>
        <v>Yes</v>
      </c>
      <c r="N44" s="4">
        <f>VLOOKUP($A44,'Data Transformation Q1 to Q8'!$A:$V,9,FALSE)</f>
        <v>0</v>
      </c>
      <c r="O44" s="4" t="str">
        <f>VLOOKUP($A44,'Data Transformation Q1 to Q8'!$A:$V,20,FALSE)</f>
        <v>tier - 2</v>
      </c>
      <c r="P44" s="4" t="str">
        <f>VLOOKUP($A44,'Data Transformation Q1 to Q8'!$A:$V,21,FALSE)</f>
        <v>tier - 2</v>
      </c>
      <c r="Q44" s="118">
        <f>VLOOKUP($A44,'Data Transformation Q1 to Q8'!$A:$V,19,FALSE)</f>
        <v>44400.41</v>
      </c>
    </row>
    <row r="45" spans="1:17" ht="15.75" x14ac:dyDescent="0.25">
      <c r="A45" s="10" t="s">
        <v>124</v>
      </c>
      <c r="B45" s="4" t="str">
        <f>VLOOKUP(A45,'Data Transformation Q1 to Q8'!A:V,22,FALSE)</f>
        <v>R1013</v>
      </c>
      <c r="C45" s="21">
        <f>VLOOKUP($A45,'Data Transformation Q1 to Q8'!$A:$V,16,FALSE)</f>
        <v>25166</v>
      </c>
      <c r="D45" s="6">
        <f>VLOOKUP($A45,'Data Transformation Q1 to Q8'!$A:$V,17,FALSE)</f>
        <v>54</v>
      </c>
      <c r="E45" s="4" t="str">
        <f>VLOOKUP(A45,'Customer Names'!A:D,3,FALSE)</f>
        <v xml:space="preserve">  Spencer</v>
      </c>
      <c r="F45" s="4">
        <f>VLOOKUP($A45,'Data Transformation Q1 to Q8'!$A:$V,2,FALSE)</f>
        <v>34.21</v>
      </c>
      <c r="G45" s="4" t="str">
        <f>VLOOKUP($A45,'Data Transformation Q1 to Q8'!$A:$V,3,FALSE)</f>
        <v>Obesity</v>
      </c>
      <c r="H45" s="4">
        <f>VLOOKUP($A45,'Data Transformation Q1 to Q8'!$A:$V,4,FALSE)</f>
        <v>8.34</v>
      </c>
      <c r="I45" s="4" t="str">
        <f>VLOOKUP($A45,'Data Transformation Q1 to Q8'!$A:$V,5,FALSE)</f>
        <v>Diabetes</v>
      </c>
      <c r="J45" s="4" t="str">
        <f>VLOOKUP($A45,'Data Transformation Q1 to Q8'!$A:$V,6,FALSE)</f>
        <v>No</v>
      </c>
      <c r="K45" s="4" t="str">
        <f>VLOOKUP($A45,'Data Transformation Q1 to Q8'!$A:$V,7,FALSE)</f>
        <v>No</v>
      </c>
      <c r="L45" s="4" t="str">
        <f>VLOOKUP($A45,'Data Transformation Q1 to Q8'!$A:$V,8,FALSE)</f>
        <v>No</v>
      </c>
      <c r="M45" s="4" t="str">
        <f>VLOOKUP($A45,'Data Transformation Q1 to Q8'!$A:$V,10,FALSE)</f>
        <v>Yes</v>
      </c>
      <c r="N45" s="4">
        <f>VLOOKUP($A45,'Data Transformation Q1 to Q8'!$A:$V,9,FALSE)</f>
        <v>0</v>
      </c>
      <c r="O45" s="4" t="str">
        <f>VLOOKUP($A45,'Data Transformation Q1 to Q8'!$A:$V,20,FALSE)</f>
        <v>tier - 2</v>
      </c>
      <c r="P45" s="4" t="str">
        <f>VLOOKUP($A45,'Data Transformation Q1 to Q8'!$A:$V,21,FALSE)</f>
        <v>tier - 1</v>
      </c>
      <c r="Q45" s="118">
        <f>VLOOKUP($A45,'Data Transformation Q1 to Q8'!$A:$V,19,FALSE)</f>
        <v>44260.75</v>
      </c>
    </row>
    <row r="46" spans="1:17" ht="15.75" x14ac:dyDescent="0.25">
      <c r="A46" s="10" t="s">
        <v>126</v>
      </c>
      <c r="B46" s="4" t="str">
        <f>VLOOKUP(A46,'Data Transformation Q1 to Q8'!A:V,22,FALSE)</f>
        <v>R1013</v>
      </c>
      <c r="C46" s="21">
        <f>VLOOKUP($A46,'Data Transformation Q1 to Q8'!$A:$V,16,FALSE)</f>
        <v>27546</v>
      </c>
      <c r="D46" s="6">
        <f>VLOOKUP($A46,'Data Transformation Q1 to Q8'!$A:$V,17,FALSE)</f>
        <v>48</v>
      </c>
      <c r="E46" s="4" t="str">
        <f>VLOOKUP(A46,'Customer Names'!A:D,3,FALSE)</f>
        <v xml:space="preserve">  Eric W</v>
      </c>
      <c r="F46" s="4">
        <f>VLOOKUP($A46,'Data Transformation Q1 to Q8'!$A:$V,2,FALSE)</f>
        <v>38.94</v>
      </c>
      <c r="G46" s="4" t="str">
        <f>VLOOKUP($A46,'Data Transformation Q1 to Q8'!$A:$V,3,FALSE)</f>
        <v>Obesity</v>
      </c>
      <c r="H46" s="4">
        <f>VLOOKUP($A46,'Data Transformation Q1 to Q8'!$A:$V,4,FALSE)</f>
        <v>8.49</v>
      </c>
      <c r="I46" s="4" t="str">
        <f>VLOOKUP($A46,'Data Transformation Q1 to Q8'!$A:$V,5,FALSE)</f>
        <v>Diabetes</v>
      </c>
      <c r="J46" s="4" t="str">
        <f>VLOOKUP($A46,'Data Transformation Q1 to Q8'!$A:$V,6,FALSE)</f>
        <v>Yes</v>
      </c>
      <c r="K46" s="4" t="str">
        <f>VLOOKUP($A46,'Data Transformation Q1 to Q8'!$A:$V,7,FALSE)</f>
        <v>No</v>
      </c>
      <c r="L46" s="4" t="str">
        <f>VLOOKUP($A46,'Data Transformation Q1 to Q8'!$A:$V,8,FALSE)</f>
        <v>No</v>
      </c>
      <c r="M46" s="4" t="str">
        <f>VLOOKUP($A46,'Data Transformation Q1 to Q8'!$A:$V,10,FALSE)</f>
        <v>Yes</v>
      </c>
      <c r="N46" s="4">
        <f>VLOOKUP($A46,'Data Transformation Q1 to Q8'!$A:$V,9,FALSE)</f>
        <v>1</v>
      </c>
      <c r="O46" s="4" t="str">
        <f>VLOOKUP($A46,'Data Transformation Q1 to Q8'!$A:$V,20,FALSE)</f>
        <v>tier - 2</v>
      </c>
      <c r="P46" s="4" t="str">
        <f>VLOOKUP($A46,'Data Transformation Q1 to Q8'!$A:$V,21,FALSE)</f>
        <v>tier - 2</v>
      </c>
      <c r="Q46" s="118">
        <f>VLOOKUP($A46,'Data Transformation Q1 to Q8'!$A:$V,19,FALSE)</f>
        <v>44202.65</v>
      </c>
    </row>
    <row r="47" spans="1:17" ht="15.75" x14ac:dyDescent="0.25">
      <c r="A47" s="10" t="s">
        <v>128</v>
      </c>
      <c r="B47" s="4" t="str">
        <f>VLOOKUP(A47,'Data Transformation Q1 to Q8'!A:V,22,FALSE)</f>
        <v>R1012</v>
      </c>
      <c r="C47" s="21">
        <f>VLOOKUP($A47,'Data Transformation Q1 to Q8'!$A:$V,16,FALSE)</f>
        <v>32340</v>
      </c>
      <c r="D47" s="6">
        <f>VLOOKUP($A47,'Data Transformation Q1 to Q8'!$A:$V,17,FALSE)</f>
        <v>34</v>
      </c>
      <c r="E47" s="4" t="str">
        <f>VLOOKUP(A47,'Customer Names'!A:D,3,FALSE)</f>
        <v xml:space="preserve">  Brianna L</v>
      </c>
      <c r="F47" s="4">
        <f>VLOOKUP($A47,'Data Transformation Q1 to Q8'!$A:$V,2,FALSE)</f>
        <v>30.21</v>
      </c>
      <c r="G47" s="4" t="str">
        <f>VLOOKUP($A47,'Data Transformation Q1 to Q8'!$A:$V,3,FALSE)</f>
        <v>Obesity</v>
      </c>
      <c r="H47" s="4">
        <f>VLOOKUP($A47,'Data Transformation Q1 to Q8'!$A:$V,4,FALSE)</f>
        <v>5.34</v>
      </c>
      <c r="I47" s="4" t="str">
        <f>VLOOKUP($A47,'Data Transformation Q1 to Q8'!$A:$V,5,FALSE)</f>
        <v>Normal</v>
      </c>
      <c r="J47" s="4" t="str">
        <f>VLOOKUP($A47,'Data Transformation Q1 to Q8'!$A:$V,6,FALSE)</f>
        <v>Yes</v>
      </c>
      <c r="K47" s="4" t="str">
        <f>VLOOKUP($A47,'Data Transformation Q1 to Q8'!$A:$V,7,FALSE)</f>
        <v>No</v>
      </c>
      <c r="L47" s="4" t="str">
        <f>VLOOKUP($A47,'Data Transformation Q1 to Q8'!$A:$V,8,FALSE)</f>
        <v>No</v>
      </c>
      <c r="M47" s="4" t="str">
        <f>VLOOKUP($A47,'Data Transformation Q1 to Q8'!$A:$V,10,FALSE)</f>
        <v>Yes</v>
      </c>
      <c r="N47" s="4">
        <f>VLOOKUP($A47,'Data Transformation Q1 to Q8'!$A:$V,9,FALSE)</f>
        <v>1</v>
      </c>
      <c r="O47" s="4" t="str">
        <f>VLOOKUP($A47,'Data Transformation Q1 to Q8'!$A:$V,20,FALSE)</f>
        <v>tier - 2</v>
      </c>
      <c r="P47" s="4" t="str">
        <f>VLOOKUP($A47,'Data Transformation Q1 to Q8'!$A:$V,21,FALSE)</f>
        <v>tier - 1</v>
      </c>
      <c r="Q47" s="118">
        <f>VLOOKUP($A47,'Data Transformation Q1 to Q8'!$A:$V,19,FALSE)</f>
        <v>43943.88</v>
      </c>
    </row>
    <row r="48" spans="1:17" ht="15.75" x14ac:dyDescent="0.25">
      <c r="A48" s="10" t="s">
        <v>130</v>
      </c>
      <c r="B48" s="4" t="str">
        <f>VLOOKUP(A48,'Data Transformation Q1 to Q8'!A:V,22,FALSE)</f>
        <v>R1012</v>
      </c>
      <c r="C48" s="21">
        <f>VLOOKUP($A48,'Data Transformation Q1 to Q8'!$A:$V,16,FALSE)</f>
        <v>24385</v>
      </c>
      <c r="D48" s="6">
        <f>VLOOKUP($A48,'Data Transformation Q1 to Q8'!$A:$V,17,FALSE)</f>
        <v>56</v>
      </c>
      <c r="E48" s="4" t="str">
        <f>VLOOKUP(A48,'Customer Names'!A:D,3,FALSE)</f>
        <v xml:space="preserve">  Thomas J</v>
      </c>
      <c r="F48" s="4">
        <f>VLOOKUP($A48,'Data Transformation Q1 to Q8'!$A:$V,2,FALSE)</f>
        <v>33.630000000000003</v>
      </c>
      <c r="G48" s="4" t="str">
        <f>VLOOKUP($A48,'Data Transformation Q1 to Q8'!$A:$V,3,FALSE)</f>
        <v>Obesity</v>
      </c>
      <c r="H48" s="4">
        <f>VLOOKUP($A48,'Data Transformation Q1 to Q8'!$A:$V,4,FALSE)</f>
        <v>4.43</v>
      </c>
      <c r="I48" s="4" t="str">
        <f>VLOOKUP($A48,'Data Transformation Q1 to Q8'!$A:$V,5,FALSE)</f>
        <v>Normal</v>
      </c>
      <c r="J48" s="4" t="str">
        <f>VLOOKUP($A48,'Data Transformation Q1 to Q8'!$A:$V,6,FALSE)</f>
        <v>Yes</v>
      </c>
      <c r="K48" s="4" t="str">
        <f>VLOOKUP($A48,'Data Transformation Q1 to Q8'!$A:$V,7,FALSE)</f>
        <v>No</v>
      </c>
      <c r="L48" s="4" t="str">
        <f>VLOOKUP($A48,'Data Transformation Q1 to Q8'!$A:$V,8,FALSE)</f>
        <v>No</v>
      </c>
      <c r="M48" s="4" t="str">
        <f>VLOOKUP($A48,'Data Transformation Q1 to Q8'!$A:$V,10,FALSE)</f>
        <v>Yes</v>
      </c>
      <c r="N48" s="4">
        <f>VLOOKUP($A48,'Data Transformation Q1 to Q8'!$A:$V,9,FALSE)</f>
        <v>2</v>
      </c>
      <c r="O48" s="4" t="str">
        <f>VLOOKUP($A48,'Data Transformation Q1 to Q8'!$A:$V,20,FALSE)</f>
        <v>tier - 2</v>
      </c>
      <c r="P48" s="4" t="str">
        <f>VLOOKUP($A48,'Data Transformation Q1 to Q8'!$A:$V,21,FALSE)</f>
        <v>tier - 2</v>
      </c>
      <c r="Q48" s="118">
        <f>VLOOKUP($A48,'Data Transformation Q1 to Q8'!$A:$V,19,FALSE)</f>
        <v>43921.18</v>
      </c>
    </row>
    <row r="49" spans="1:17" ht="15.75" x14ac:dyDescent="0.25">
      <c r="A49" s="10" t="s">
        <v>132</v>
      </c>
      <c r="B49" s="4" t="str">
        <f>VLOOKUP(A49,'Data Transformation Q1 to Q8'!A:V,22,FALSE)</f>
        <v>R1013</v>
      </c>
      <c r="C49" s="21">
        <f>VLOOKUP($A49,'Data Transformation Q1 to Q8'!$A:$V,16,FALSE)</f>
        <v>29535</v>
      </c>
      <c r="D49" s="6">
        <f>VLOOKUP($A49,'Data Transformation Q1 to Q8'!$A:$V,17,FALSE)</f>
        <v>42</v>
      </c>
      <c r="E49" s="4" t="str">
        <f>VLOOKUP(A49,'Customer Names'!A:D,3,FALSE)</f>
        <v xml:space="preserve">  Melissa L</v>
      </c>
      <c r="F49" s="4">
        <f>VLOOKUP($A49,'Data Transformation Q1 to Q8'!$A:$V,2,FALSE)</f>
        <v>40.369999999999997</v>
      </c>
      <c r="G49" s="4" t="str">
        <f>VLOOKUP($A49,'Data Transformation Q1 to Q8'!$A:$V,3,FALSE)</f>
        <v>Obesity</v>
      </c>
      <c r="H49" s="4">
        <f>VLOOKUP($A49,'Data Transformation Q1 to Q8'!$A:$V,4,FALSE)</f>
        <v>4.47</v>
      </c>
      <c r="I49" s="4" t="str">
        <f>VLOOKUP($A49,'Data Transformation Q1 to Q8'!$A:$V,5,FALSE)</f>
        <v>Normal</v>
      </c>
      <c r="J49" s="4" t="str">
        <f>VLOOKUP($A49,'Data Transformation Q1 to Q8'!$A:$V,6,FALSE)</f>
        <v>No</v>
      </c>
      <c r="K49" s="4" t="str">
        <f>VLOOKUP($A49,'Data Transformation Q1 to Q8'!$A:$V,7,FALSE)</f>
        <v>No</v>
      </c>
      <c r="L49" s="4" t="str">
        <f>VLOOKUP($A49,'Data Transformation Q1 to Q8'!$A:$V,8,FALSE)</f>
        <v>No</v>
      </c>
      <c r="M49" s="4" t="str">
        <f>VLOOKUP($A49,'Data Transformation Q1 to Q8'!$A:$V,10,FALSE)</f>
        <v>Yes</v>
      </c>
      <c r="N49" s="4">
        <f>VLOOKUP($A49,'Data Transformation Q1 to Q8'!$A:$V,9,FALSE)</f>
        <v>0</v>
      </c>
      <c r="O49" s="4" t="str">
        <f>VLOOKUP($A49,'Data Transformation Q1 to Q8'!$A:$V,20,FALSE)</f>
        <v>tier - 2</v>
      </c>
      <c r="P49" s="4" t="str">
        <f>VLOOKUP($A49,'Data Transformation Q1 to Q8'!$A:$V,21,FALSE)</f>
        <v>tier - 1</v>
      </c>
      <c r="Q49" s="118">
        <f>VLOOKUP($A49,'Data Transformation Q1 to Q8'!$A:$V,19,FALSE)</f>
        <v>43896.38</v>
      </c>
    </row>
    <row r="50" spans="1:17" ht="15.75" x14ac:dyDescent="0.25">
      <c r="A50" s="10" t="s">
        <v>135</v>
      </c>
      <c r="B50" s="4" t="str">
        <f>VLOOKUP(A50,'Data Transformation Q1 to Q8'!A:V,22,FALSE)</f>
        <v>R1012</v>
      </c>
      <c r="C50" s="21">
        <f>VLOOKUP($A50,'Data Transformation Q1 to Q8'!$A:$V,16,FALSE)</f>
        <v>24290</v>
      </c>
      <c r="D50" s="6">
        <f>VLOOKUP($A50,'Data Transformation Q1 to Q8'!$A:$V,17,FALSE)</f>
        <v>56</v>
      </c>
      <c r="E50" s="4" t="str">
        <f>VLOOKUP(A50,'Customer Names'!A:D,3,FALSE)</f>
        <v xml:space="preserve">  Flavio</v>
      </c>
      <c r="F50" s="4">
        <f>VLOOKUP($A50,'Data Transformation Q1 to Q8'!$A:$V,2,FALSE)</f>
        <v>53.09</v>
      </c>
      <c r="G50" s="4" t="str">
        <f>VLOOKUP($A50,'Data Transformation Q1 to Q8'!$A:$V,3,FALSE)</f>
        <v>Obesity</v>
      </c>
      <c r="H50" s="4">
        <f>VLOOKUP($A50,'Data Transformation Q1 to Q8'!$A:$V,4,FALSE)</f>
        <v>4.82</v>
      </c>
      <c r="I50" s="4" t="str">
        <f>VLOOKUP($A50,'Data Transformation Q1 to Q8'!$A:$V,5,FALSE)</f>
        <v>Normal</v>
      </c>
      <c r="J50" s="4" t="str">
        <f>VLOOKUP($A50,'Data Transformation Q1 to Q8'!$A:$V,6,FALSE)</f>
        <v>Yes</v>
      </c>
      <c r="K50" s="4" t="str">
        <f>VLOOKUP($A50,'Data Transformation Q1 to Q8'!$A:$V,7,FALSE)</f>
        <v>No</v>
      </c>
      <c r="L50" s="4" t="str">
        <f>VLOOKUP($A50,'Data Transformation Q1 to Q8'!$A:$V,8,FALSE)</f>
        <v>No</v>
      </c>
      <c r="M50" s="4" t="str">
        <f>VLOOKUP($A50,'Data Transformation Q1 to Q8'!$A:$V,10,FALSE)</f>
        <v>Yes</v>
      </c>
      <c r="N50" s="4">
        <f>VLOOKUP($A50,'Data Transformation Q1 to Q8'!$A:$V,9,FALSE)</f>
        <v>2</v>
      </c>
      <c r="O50" s="4" t="str">
        <f>VLOOKUP($A50,'Data Transformation Q1 to Q8'!$A:$V,20,FALSE)</f>
        <v>tier - 2</v>
      </c>
      <c r="P50" s="4" t="str">
        <f>VLOOKUP($A50,'Data Transformation Q1 to Q8'!$A:$V,21,FALSE)</f>
        <v>tier - 3</v>
      </c>
      <c r="Q50" s="118">
        <f>VLOOKUP($A50,'Data Transformation Q1 to Q8'!$A:$V,19,FALSE)</f>
        <v>43817.45</v>
      </c>
    </row>
    <row r="51" spans="1:17" ht="15.75" x14ac:dyDescent="0.25">
      <c r="A51" s="10" t="s">
        <v>138</v>
      </c>
      <c r="B51" s="4" t="str">
        <f>VLOOKUP(A51,'Data Transformation Q1 to Q8'!A:V,22,FALSE)</f>
        <v>R1013</v>
      </c>
      <c r="C51" s="21">
        <f>VLOOKUP($A51,'Data Transformation Q1 to Q8'!$A:$V,16,FALSE)</f>
        <v>24405</v>
      </c>
      <c r="D51" s="6">
        <f>VLOOKUP($A51,'Data Transformation Q1 to Q8'!$A:$V,17,FALSE)</f>
        <v>56</v>
      </c>
      <c r="E51" s="4" t="str">
        <f>VLOOKUP(A51,'Customer Names'!A:D,3,FALSE)</f>
        <v xml:space="preserve">  Ryan</v>
      </c>
      <c r="F51" s="4">
        <f>VLOOKUP($A51,'Data Transformation Q1 to Q8'!$A:$V,2,FALSE)</f>
        <v>31.79</v>
      </c>
      <c r="G51" s="4" t="str">
        <f>VLOOKUP($A51,'Data Transformation Q1 to Q8'!$A:$V,3,FALSE)</f>
        <v>Obesity</v>
      </c>
      <c r="H51" s="4">
        <f>VLOOKUP($A51,'Data Transformation Q1 to Q8'!$A:$V,4,FALSE)</f>
        <v>5.51</v>
      </c>
      <c r="I51" s="4" t="str">
        <f>VLOOKUP($A51,'Data Transformation Q1 to Q8'!$A:$V,5,FALSE)</f>
        <v>Normal</v>
      </c>
      <c r="J51" s="4" t="str">
        <f>VLOOKUP($A51,'Data Transformation Q1 to Q8'!$A:$V,6,FALSE)</f>
        <v>Yes</v>
      </c>
      <c r="K51" s="4" t="str">
        <f>VLOOKUP($A51,'Data Transformation Q1 to Q8'!$A:$V,7,FALSE)</f>
        <v>No</v>
      </c>
      <c r="L51" s="4" t="str">
        <f>VLOOKUP($A51,'Data Transformation Q1 to Q8'!$A:$V,8,FALSE)</f>
        <v>No</v>
      </c>
      <c r="M51" s="4" t="str">
        <f>VLOOKUP($A51,'Data Transformation Q1 to Q8'!$A:$V,10,FALSE)</f>
        <v>Yes</v>
      </c>
      <c r="N51" s="4">
        <f>VLOOKUP($A51,'Data Transformation Q1 to Q8'!$A:$V,9,FALSE)</f>
        <v>2</v>
      </c>
      <c r="O51" s="4" t="str">
        <f>VLOOKUP($A51,'Data Transformation Q1 to Q8'!$A:$V,20,FALSE)</f>
        <v>tier - 2</v>
      </c>
      <c r="P51" s="4" t="str">
        <f>VLOOKUP($A51,'Data Transformation Q1 to Q8'!$A:$V,21,FALSE)</f>
        <v>tier - 2</v>
      </c>
      <c r="Q51" s="118">
        <f>VLOOKUP($A51,'Data Transformation Q1 to Q8'!$A:$V,19,FALSE)</f>
        <v>43813.87</v>
      </c>
    </row>
    <row r="52" spans="1:17" ht="15.75" x14ac:dyDescent="0.25">
      <c r="A52" s="10" t="s">
        <v>140</v>
      </c>
      <c r="B52" s="4" t="str">
        <f>VLOOKUP(A52,'Data Transformation Q1 to Q8'!A:V,22,FALSE)</f>
        <v>R1015</v>
      </c>
      <c r="C52" s="21">
        <f>VLOOKUP($A52,'Data Transformation Q1 to Q8'!$A:$V,16,FALSE)</f>
        <v>31775</v>
      </c>
      <c r="D52" s="6">
        <f>VLOOKUP($A52,'Data Transformation Q1 to Q8'!$A:$V,17,FALSE)</f>
        <v>36</v>
      </c>
      <c r="E52" s="4" t="str">
        <f>VLOOKUP(A52,'Customer Names'!A:D,3,FALSE)</f>
        <v xml:space="preserve">  Anthony J</v>
      </c>
      <c r="F52" s="4">
        <f>VLOOKUP($A52,'Data Transformation Q1 to Q8'!$A:$V,2,FALSE)</f>
        <v>41.895000000000003</v>
      </c>
      <c r="G52" s="4" t="str">
        <f>VLOOKUP($A52,'Data Transformation Q1 to Q8'!$A:$V,3,FALSE)</f>
        <v>Obesity</v>
      </c>
      <c r="H52" s="4">
        <f>VLOOKUP($A52,'Data Transformation Q1 to Q8'!$A:$V,4,FALSE)</f>
        <v>10.87</v>
      </c>
      <c r="I52" s="4" t="str">
        <f>VLOOKUP($A52,'Data Transformation Q1 to Q8'!$A:$V,5,FALSE)</f>
        <v>Diabetes</v>
      </c>
      <c r="J52" s="4" t="str">
        <f>VLOOKUP($A52,'Data Transformation Q1 to Q8'!$A:$V,6,FALSE)</f>
        <v>Yes</v>
      </c>
      <c r="K52" s="4" t="str">
        <f>VLOOKUP($A52,'Data Transformation Q1 to Q8'!$A:$V,7,FALSE)</f>
        <v>No</v>
      </c>
      <c r="L52" s="4" t="str">
        <f>VLOOKUP($A52,'Data Transformation Q1 to Q8'!$A:$V,8,FALSE)</f>
        <v>No</v>
      </c>
      <c r="M52" s="4" t="str">
        <f>VLOOKUP($A52,'Data Transformation Q1 to Q8'!$A:$V,10,FALSE)</f>
        <v>Yes</v>
      </c>
      <c r="N52" s="4">
        <f>VLOOKUP($A52,'Data Transformation Q1 to Q8'!$A:$V,9,FALSE)</f>
        <v>1</v>
      </c>
      <c r="O52" s="4" t="str">
        <f>VLOOKUP($A52,'Data Transformation Q1 to Q8'!$A:$V,20,FALSE)</f>
        <v>tier - 2</v>
      </c>
      <c r="P52" s="4" t="str">
        <f>VLOOKUP($A52,'Data Transformation Q1 to Q8'!$A:$V,21,FALSE)</f>
        <v>tier - 1</v>
      </c>
      <c r="Q52" s="118">
        <f>VLOOKUP($A52,'Data Transformation Q1 to Q8'!$A:$V,19,FALSE)</f>
        <v>43753.34</v>
      </c>
    </row>
    <row r="53" spans="1:17" ht="15.75" x14ac:dyDescent="0.25">
      <c r="A53" s="10" t="s">
        <v>142</v>
      </c>
      <c r="B53" s="4" t="str">
        <f>VLOOKUP(A53,'Data Transformation Q1 to Q8'!A:V,22,FALSE)</f>
        <v>R1012</v>
      </c>
      <c r="C53" s="21">
        <f>VLOOKUP($A53,'Data Transformation Q1 to Q8'!$A:$V,16,FALSE)</f>
        <v>23976</v>
      </c>
      <c r="D53" s="6">
        <f>VLOOKUP($A53,'Data Transformation Q1 to Q8'!$A:$V,17,FALSE)</f>
        <v>57</v>
      </c>
      <c r="E53" s="4" t="str">
        <f>VLOOKUP(A53,'Customer Names'!A:D,3,FALSE)</f>
        <v xml:space="preserve">  Alex</v>
      </c>
      <c r="F53" s="4">
        <f>VLOOKUP($A53,'Data Transformation Q1 to Q8'!$A:$V,2,FALSE)</f>
        <v>31.16</v>
      </c>
      <c r="G53" s="4" t="str">
        <f>VLOOKUP($A53,'Data Transformation Q1 to Q8'!$A:$V,3,FALSE)</f>
        <v>Obesity</v>
      </c>
      <c r="H53" s="4">
        <f>VLOOKUP($A53,'Data Transformation Q1 to Q8'!$A:$V,4,FALSE)</f>
        <v>9.34</v>
      </c>
      <c r="I53" s="4" t="str">
        <f>VLOOKUP($A53,'Data Transformation Q1 to Q8'!$A:$V,5,FALSE)</f>
        <v>Diabetes</v>
      </c>
      <c r="J53" s="4" t="str">
        <f>VLOOKUP($A53,'Data Transformation Q1 to Q8'!$A:$V,6,FALSE)</f>
        <v>No</v>
      </c>
      <c r="K53" s="4" t="str">
        <f>VLOOKUP($A53,'Data Transformation Q1 to Q8'!$A:$V,7,FALSE)</f>
        <v>No</v>
      </c>
      <c r="L53" s="4" t="str">
        <f>VLOOKUP($A53,'Data Transformation Q1 to Q8'!$A:$V,8,FALSE)</f>
        <v>No</v>
      </c>
      <c r="M53" s="4" t="str">
        <f>VLOOKUP($A53,'Data Transformation Q1 to Q8'!$A:$V,10,FALSE)</f>
        <v>Yes</v>
      </c>
      <c r="N53" s="4">
        <f>VLOOKUP($A53,'Data Transformation Q1 to Q8'!$A:$V,9,FALSE)</f>
        <v>0</v>
      </c>
      <c r="O53" s="4" t="str">
        <f>VLOOKUP($A53,'Data Transformation Q1 to Q8'!$A:$V,20,FALSE)</f>
        <v>tier - 2</v>
      </c>
      <c r="P53" s="4" t="str">
        <f>VLOOKUP($A53,'Data Transformation Q1 to Q8'!$A:$V,21,FALSE)</f>
        <v>tier - 2</v>
      </c>
      <c r="Q53" s="118">
        <f>VLOOKUP($A53,'Data Transformation Q1 to Q8'!$A:$V,19,FALSE)</f>
        <v>43578.94</v>
      </c>
    </row>
    <row r="54" spans="1:17" ht="15.75" x14ac:dyDescent="0.25">
      <c r="A54" s="10" t="s">
        <v>145</v>
      </c>
      <c r="B54" s="4" t="str">
        <f>VLOOKUP(A54,'Data Transformation Q1 to Q8'!A:V,22,FALSE)</f>
        <v>R1016</v>
      </c>
      <c r="C54" s="21">
        <f>VLOOKUP($A54,'Data Transformation Q1 to Q8'!$A:$V,16,FALSE)</f>
        <v>25540</v>
      </c>
      <c r="D54" s="6">
        <f>VLOOKUP($A54,'Data Transformation Q1 to Q8'!$A:$V,17,FALSE)</f>
        <v>53</v>
      </c>
      <c r="E54" s="4" t="str">
        <f>VLOOKUP(A54,'Customer Names'!A:D,3,FALSE)</f>
        <v xml:space="preserve">  David</v>
      </c>
      <c r="F54" s="4">
        <f>VLOOKUP($A54,'Data Transformation Q1 to Q8'!$A:$V,2,FALSE)</f>
        <v>34.104999999999997</v>
      </c>
      <c r="G54" s="4" t="str">
        <f>VLOOKUP($A54,'Data Transformation Q1 to Q8'!$A:$V,3,FALSE)</f>
        <v>Obesity</v>
      </c>
      <c r="H54" s="4">
        <f>VLOOKUP($A54,'Data Transformation Q1 to Q8'!$A:$V,4,FALSE)</f>
        <v>5.03</v>
      </c>
      <c r="I54" s="4" t="str">
        <f>VLOOKUP($A54,'Data Transformation Q1 to Q8'!$A:$V,5,FALSE)</f>
        <v>Normal</v>
      </c>
      <c r="J54" s="4" t="str">
        <f>VLOOKUP($A54,'Data Transformation Q1 to Q8'!$A:$V,6,FALSE)</f>
        <v>Yes</v>
      </c>
      <c r="K54" s="4" t="str">
        <f>VLOOKUP($A54,'Data Transformation Q1 to Q8'!$A:$V,7,FALSE)</f>
        <v>No</v>
      </c>
      <c r="L54" s="4" t="str">
        <f>VLOOKUP($A54,'Data Transformation Q1 to Q8'!$A:$V,8,FALSE)</f>
        <v>Yes</v>
      </c>
      <c r="M54" s="4" t="str">
        <f>VLOOKUP($A54,'Data Transformation Q1 to Q8'!$A:$V,10,FALSE)</f>
        <v>Yes</v>
      </c>
      <c r="N54" s="4">
        <f>VLOOKUP($A54,'Data Transformation Q1 to Q8'!$A:$V,9,FALSE)</f>
        <v>1</v>
      </c>
      <c r="O54" s="4" t="str">
        <f>VLOOKUP($A54,'Data Transformation Q1 to Q8'!$A:$V,20,FALSE)</f>
        <v>tier - 2</v>
      </c>
      <c r="P54" s="4" t="str">
        <f>VLOOKUP($A54,'Data Transformation Q1 to Q8'!$A:$V,21,FALSE)</f>
        <v>tier - 2</v>
      </c>
      <c r="Q54" s="118">
        <f>VLOOKUP($A54,'Data Transformation Q1 to Q8'!$A:$V,19,FALSE)</f>
        <v>43254.42</v>
      </c>
    </row>
    <row r="55" spans="1:17" ht="15.75" x14ac:dyDescent="0.25">
      <c r="A55" s="10" t="s">
        <v>147</v>
      </c>
      <c r="B55" s="4" t="str">
        <f>VLOOKUP(A55,'Data Transformation Q1 to Q8'!A:V,22,FALSE)</f>
        <v>R1011</v>
      </c>
      <c r="C55" s="21">
        <f>VLOOKUP($A55,'Data Transformation Q1 to Q8'!$A:$V,16,FALSE)</f>
        <v>24075</v>
      </c>
      <c r="D55" s="6">
        <f>VLOOKUP($A55,'Data Transformation Q1 to Q8'!$A:$V,17,FALSE)</f>
        <v>57</v>
      </c>
      <c r="E55" s="4" t="str">
        <f>VLOOKUP(A55,'Customer Names'!A:D,3,FALSE)</f>
        <v xml:space="preserve">  Andrew B</v>
      </c>
      <c r="F55" s="4">
        <f>VLOOKUP($A55,'Data Transformation Q1 to Q8'!$A:$V,2,FALSE)</f>
        <v>51.93</v>
      </c>
      <c r="G55" s="4" t="str">
        <f>VLOOKUP($A55,'Data Transformation Q1 to Q8'!$A:$V,3,FALSE)</f>
        <v>Obesity</v>
      </c>
      <c r="H55" s="4">
        <f>VLOOKUP($A55,'Data Transformation Q1 to Q8'!$A:$V,4,FALSE)</f>
        <v>11.05</v>
      </c>
      <c r="I55" s="4" t="str">
        <f>VLOOKUP($A55,'Data Transformation Q1 to Q8'!$A:$V,5,FALSE)</f>
        <v>Diabetes</v>
      </c>
      <c r="J55" s="4" t="str">
        <f>VLOOKUP($A55,'Data Transformation Q1 to Q8'!$A:$V,6,FALSE)</f>
        <v>No</v>
      </c>
      <c r="K55" s="4" t="str">
        <f>VLOOKUP($A55,'Data Transformation Q1 to Q8'!$A:$V,7,FALSE)</f>
        <v>No</v>
      </c>
      <c r="L55" s="4" t="str">
        <f>VLOOKUP($A55,'Data Transformation Q1 to Q8'!$A:$V,8,FALSE)</f>
        <v>No</v>
      </c>
      <c r="M55" s="4" t="str">
        <f>VLOOKUP($A55,'Data Transformation Q1 to Q8'!$A:$V,10,FALSE)</f>
        <v>Yes</v>
      </c>
      <c r="N55" s="4">
        <f>VLOOKUP($A55,'Data Transformation Q1 to Q8'!$A:$V,9,FALSE)</f>
        <v>0</v>
      </c>
      <c r="O55" s="4" t="str">
        <f>VLOOKUP($A55,'Data Transformation Q1 to Q8'!$A:$V,20,FALSE)</f>
        <v>tier - 2</v>
      </c>
      <c r="P55" s="4" t="str">
        <f>VLOOKUP($A55,'Data Transformation Q1 to Q8'!$A:$V,21,FALSE)</f>
        <v>tier - 2</v>
      </c>
      <c r="Q55" s="118">
        <f>VLOOKUP($A55,'Data Transformation Q1 to Q8'!$A:$V,19,FALSE)</f>
        <v>43073.760000000002</v>
      </c>
    </row>
    <row r="56" spans="1:17" ht="15.75" x14ac:dyDescent="0.25">
      <c r="A56" s="10" t="s">
        <v>149</v>
      </c>
      <c r="B56" s="4" t="str">
        <f>VLOOKUP(A56,'Data Transformation Q1 to Q8'!A:V,22,FALSE)</f>
        <v>R1012</v>
      </c>
      <c r="C56" s="21">
        <f>VLOOKUP($A56,'Data Transformation Q1 to Q8'!$A:$V,16,FALSE)</f>
        <v>28798</v>
      </c>
      <c r="D56" s="6">
        <f>VLOOKUP($A56,'Data Transformation Q1 to Q8'!$A:$V,17,FALSE)</f>
        <v>44</v>
      </c>
      <c r="E56" s="4" t="str">
        <f>VLOOKUP(A56,'Customer Names'!A:D,3,FALSE)</f>
        <v xml:space="preserve">  Dara E</v>
      </c>
      <c r="F56" s="4">
        <f>VLOOKUP($A56,'Data Transformation Q1 to Q8'!$A:$V,2,FALSE)</f>
        <v>38.950000000000003</v>
      </c>
      <c r="G56" s="4" t="str">
        <f>VLOOKUP($A56,'Data Transformation Q1 to Q8'!$A:$V,3,FALSE)</f>
        <v>Obesity</v>
      </c>
      <c r="H56" s="4">
        <f>VLOOKUP($A56,'Data Transformation Q1 to Q8'!$A:$V,4,FALSE)</f>
        <v>11.95</v>
      </c>
      <c r="I56" s="4" t="str">
        <f>VLOOKUP($A56,'Data Transformation Q1 to Q8'!$A:$V,5,FALSE)</f>
        <v>Diabetes</v>
      </c>
      <c r="J56" s="4" t="str">
        <f>VLOOKUP($A56,'Data Transformation Q1 to Q8'!$A:$V,6,FALSE)</f>
        <v>No</v>
      </c>
      <c r="K56" s="4" t="str">
        <f>VLOOKUP($A56,'Data Transformation Q1 to Q8'!$A:$V,7,FALSE)</f>
        <v>No</v>
      </c>
      <c r="L56" s="4" t="str">
        <f>VLOOKUP($A56,'Data Transformation Q1 to Q8'!$A:$V,8,FALSE)</f>
        <v>No</v>
      </c>
      <c r="M56" s="4" t="str">
        <f>VLOOKUP($A56,'Data Transformation Q1 to Q8'!$A:$V,10,FALSE)</f>
        <v>Yes</v>
      </c>
      <c r="N56" s="4">
        <f>VLOOKUP($A56,'Data Transformation Q1 to Q8'!$A:$V,9,FALSE)</f>
        <v>0</v>
      </c>
      <c r="O56" s="4" t="str">
        <f>VLOOKUP($A56,'Data Transformation Q1 to Q8'!$A:$V,20,FALSE)</f>
        <v>tier - 1</v>
      </c>
      <c r="P56" s="4" t="str">
        <f>VLOOKUP($A56,'Data Transformation Q1 to Q8'!$A:$V,21,FALSE)</f>
        <v>tier - 2</v>
      </c>
      <c r="Q56" s="118">
        <f>VLOOKUP($A56,'Data Transformation Q1 to Q8'!$A:$V,19,FALSE)</f>
        <v>42983.46</v>
      </c>
    </row>
    <row r="57" spans="1:17" ht="15.75" x14ac:dyDescent="0.25">
      <c r="A57" s="10" t="s">
        <v>151</v>
      </c>
      <c r="B57" s="4" t="str">
        <f>VLOOKUP(A57,'Data Transformation Q1 to Q8'!A:V,22,FALSE)</f>
        <v>R1013</v>
      </c>
      <c r="C57" s="21">
        <f>VLOOKUP($A57,'Data Transformation Q1 to Q8'!$A:$V,16,FALSE)</f>
        <v>27690</v>
      </c>
      <c r="D57" s="6">
        <f>VLOOKUP($A57,'Data Transformation Q1 to Q8'!$A:$V,17,FALSE)</f>
        <v>47</v>
      </c>
      <c r="E57" s="4" t="str">
        <f>VLOOKUP(A57,'Customer Names'!A:D,3,FALSE)</f>
        <v xml:space="preserve">  Inna</v>
      </c>
      <c r="F57" s="4">
        <f>VLOOKUP($A57,'Data Transformation Q1 to Q8'!$A:$V,2,FALSE)</f>
        <v>36.630000000000003</v>
      </c>
      <c r="G57" s="4" t="str">
        <f>VLOOKUP($A57,'Data Transformation Q1 to Q8'!$A:$V,3,FALSE)</f>
        <v>Obesity</v>
      </c>
      <c r="H57" s="4">
        <f>VLOOKUP($A57,'Data Transformation Q1 to Q8'!$A:$V,4,FALSE)</f>
        <v>7.72</v>
      </c>
      <c r="I57" s="4" t="str">
        <f>VLOOKUP($A57,'Data Transformation Q1 to Q8'!$A:$V,5,FALSE)</f>
        <v>Diabetes</v>
      </c>
      <c r="J57" s="4" t="str">
        <f>VLOOKUP($A57,'Data Transformation Q1 to Q8'!$A:$V,6,FALSE)</f>
        <v>Yes</v>
      </c>
      <c r="K57" s="4" t="str">
        <f>VLOOKUP($A57,'Data Transformation Q1 to Q8'!$A:$V,7,FALSE)</f>
        <v>No</v>
      </c>
      <c r="L57" s="4" t="str">
        <f>VLOOKUP($A57,'Data Transformation Q1 to Q8'!$A:$V,8,FALSE)</f>
        <v>No</v>
      </c>
      <c r="M57" s="4" t="str">
        <f>VLOOKUP($A57,'Data Transformation Q1 to Q8'!$A:$V,10,FALSE)</f>
        <v>Yes</v>
      </c>
      <c r="N57" s="4">
        <f>VLOOKUP($A57,'Data Transformation Q1 to Q8'!$A:$V,9,FALSE)</f>
        <v>1</v>
      </c>
      <c r="O57" s="4" t="str">
        <f>VLOOKUP($A57,'Data Transformation Q1 to Q8'!$A:$V,20,FALSE)</f>
        <v>tier - 1</v>
      </c>
      <c r="P57" s="4" t="str">
        <f>VLOOKUP($A57,'Data Transformation Q1 to Q8'!$A:$V,21,FALSE)</f>
        <v>tier - 3</v>
      </c>
      <c r="Q57" s="118">
        <f>VLOOKUP($A57,'Data Transformation Q1 to Q8'!$A:$V,19,FALSE)</f>
        <v>42969.85</v>
      </c>
    </row>
    <row r="58" spans="1:17" ht="15.75" x14ac:dyDescent="0.25">
      <c r="A58" s="10" t="s">
        <v>153</v>
      </c>
      <c r="B58" s="4" t="str">
        <f>VLOOKUP(A58,'Data Transformation Q1 to Q8'!A:V,22,FALSE)</f>
        <v>R1011</v>
      </c>
      <c r="C58" s="21">
        <f>VLOOKUP($A58,'Data Transformation Q1 to Q8'!$A:$V,16,FALSE)</f>
        <v>26552</v>
      </c>
      <c r="D58" s="6">
        <f>VLOOKUP($A58,'Data Transformation Q1 to Q8'!$A:$V,17,FALSE)</f>
        <v>50</v>
      </c>
      <c r="E58" s="4" t="str">
        <f>VLOOKUP(A58,'Customer Names'!A:D,3,FALSE)</f>
        <v xml:space="preserve">  Ari</v>
      </c>
      <c r="F58" s="4">
        <f>VLOOKUP($A58,'Data Transformation Q1 to Q8'!$A:$V,2,FALSE)</f>
        <v>34.200000000000003</v>
      </c>
      <c r="G58" s="4" t="str">
        <f>VLOOKUP($A58,'Data Transformation Q1 to Q8'!$A:$V,3,FALSE)</f>
        <v>Obesity</v>
      </c>
      <c r="H58" s="4">
        <f>VLOOKUP($A58,'Data Transformation Q1 to Q8'!$A:$V,4,FALSE)</f>
        <v>5.75</v>
      </c>
      <c r="I58" s="4" t="str">
        <f>VLOOKUP($A58,'Data Transformation Q1 to Q8'!$A:$V,5,FALSE)</f>
        <v>Prediabetes</v>
      </c>
      <c r="J58" s="4" t="str">
        <f>VLOOKUP($A58,'Data Transformation Q1 to Q8'!$A:$V,6,FALSE)</f>
        <v>No</v>
      </c>
      <c r="K58" s="4" t="str">
        <f>VLOOKUP($A58,'Data Transformation Q1 to Q8'!$A:$V,7,FALSE)</f>
        <v>No</v>
      </c>
      <c r="L58" s="4" t="str">
        <f>VLOOKUP($A58,'Data Transformation Q1 to Q8'!$A:$V,8,FALSE)</f>
        <v>No</v>
      </c>
      <c r="M58" s="4" t="str">
        <f>VLOOKUP($A58,'Data Transformation Q1 to Q8'!$A:$V,10,FALSE)</f>
        <v>Yes</v>
      </c>
      <c r="N58" s="4">
        <f>VLOOKUP($A58,'Data Transformation Q1 to Q8'!$A:$V,9,FALSE)</f>
        <v>2</v>
      </c>
      <c r="O58" s="4" t="str">
        <f>VLOOKUP($A58,'Data Transformation Q1 to Q8'!$A:$V,20,FALSE)</f>
        <v>tier - 1</v>
      </c>
      <c r="P58" s="4" t="str">
        <f>VLOOKUP($A58,'Data Transformation Q1 to Q8'!$A:$V,21,FALSE)</f>
        <v>tier - 1</v>
      </c>
      <c r="Q58" s="118">
        <f>VLOOKUP($A58,'Data Transformation Q1 to Q8'!$A:$V,19,FALSE)</f>
        <v>42856.84</v>
      </c>
    </row>
    <row r="59" spans="1:17" ht="15.75" x14ac:dyDescent="0.25">
      <c r="A59" s="10" t="s">
        <v>155</v>
      </c>
      <c r="B59" s="4" t="str">
        <f>VLOOKUP(A59,'Data Transformation Q1 to Q8'!A:V,22,FALSE)</f>
        <v>R1011</v>
      </c>
      <c r="C59" s="21">
        <f>VLOOKUP($A59,'Data Transformation Q1 to Q8'!$A:$V,16,FALSE)</f>
        <v>24044</v>
      </c>
      <c r="D59" s="6">
        <f>VLOOKUP($A59,'Data Transformation Q1 to Q8'!$A:$V,17,FALSE)</f>
        <v>57</v>
      </c>
      <c r="E59" s="4" t="str">
        <f>VLOOKUP(A59,'Customer Names'!A:D,3,FALSE)</f>
        <v xml:space="preserve">  Lindsey</v>
      </c>
      <c r="F59" s="4">
        <f>VLOOKUP($A59,'Data Transformation Q1 to Q8'!$A:$V,2,FALSE)</f>
        <v>50.63</v>
      </c>
      <c r="G59" s="4" t="str">
        <f>VLOOKUP($A59,'Data Transformation Q1 to Q8'!$A:$V,3,FALSE)</f>
        <v>Obesity</v>
      </c>
      <c r="H59" s="4">
        <f>VLOOKUP($A59,'Data Transformation Q1 to Q8'!$A:$V,4,FALSE)</f>
        <v>11.89</v>
      </c>
      <c r="I59" s="4" t="str">
        <f>VLOOKUP($A59,'Data Transformation Q1 to Q8'!$A:$V,5,FALSE)</f>
        <v>Diabetes</v>
      </c>
      <c r="J59" s="4" t="str">
        <f>VLOOKUP($A59,'Data Transformation Q1 to Q8'!$A:$V,6,FALSE)</f>
        <v>No</v>
      </c>
      <c r="K59" s="4" t="str">
        <f>VLOOKUP($A59,'Data Transformation Q1 to Q8'!$A:$V,7,FALSE)</f>
        <v>No</v>
      </c>
      <c r="L59" s="4" t="str">
        <f>VLOOKUP($A59,'Data Transformation Q1 to Q8'!$A:$V,8,FALSE)</f>
        <v>No</v>
      </c>
      <c r="M59" s="4" t="str">
        <f>VLOOKUP($A59,'Data Transformation Q1 to Q8'!$A:$V,10,FALSE)</f>
        <v>Yes</v>
      </c>
      <c r="N59" s="4">
        <f>VLOOKUP($A59,'Data Transformation Q1 to Q8'!$A:$V,9,FALSE)</f>
        <v>0</v>
      </c>
      <c r="O59" s="4" t="str">
        <f>VLOOKUP($A59,'Data Transformation Q1 to Q8'!$A:$V,20,FALSE)</f>
        <v>tier - 1</v>
      </c>
      <c r="P59" s="4" t="str">
        <f>VLOOKUP($A59,'Data Transformation Q1 to Q8'!$A:$V,21,FALSE)</f>
        <v>tier - 2</v>
      </c>
      <c r="Q59" s="118">
        <f>VLOOKUP($A59,'Data Transformation Q1 to Q8'!$A:$V,19,FALSE)</f>
        <v>42764.12</v>
      </c>
    </row>
    <row r="60" spans="1:17" ht="15.75" x14ac:dyDescent="0.25">
      <c r="A60" s="10" t="s">
        <v>157</v>
      </c>
      <c r="B60" s="4" t="str">
        <f>VLOOKUP(A60,'Data Transformation Q1 to Q8'!A:V,22,FALSE)</f>
        <v>R1012</v>
      </c>
      <c r="C60" s="21">
        <f>VLOOKUP($A60,'Data Transformation Q1 to Q8'!$A:$V,16,FALSE)</f>
        <v>28419</v>
      </c>
      <c r="D60" s="6">
        <f>VLOOKUP($A60,'Data Transformation Q1 to Q8'!$A:$V,17,FALSE)</f>
        <v>45</v>
      </c>
      <c r="E60" s="4" t="str">
        <f>VLOOKUP(A60,'Customer Names'!A:D,3,FALSE)</f>
        <v xml:space="preserve">  Kenny</v>
      </c>
      <c r="F60" s="4">
        <f>VLOOKUP($A60,'Data Transformation Q1 to Q8'!$A:$V,2,FALSE)</f>
        <v>36.479999999999997</v>
      </c>
      <c r="G60" s="4" t="str">
        <f>VLOOKUP($A60,'Data Transformation Q1 to Q8'!$A:$V,3,FALSE)</f>
        <v>Obesity</v>
      </c>
      <c r="H60" s="4">
        <f>VLOOKUP($A60,'Data Transformation Q1 to Q8'!$A:$V,4,FALSE)</f>
        <v>6.2</v>
      </c>
      <c r="I60" s="4" t="str">
        <f>VLOOKUP($A60,'Data Transformation Q1 to Q8'!$A:$V,5,FALSE)</f>
        <v>Prediabetes</v>
      </c>
      <c r="J60" s="4" t="str">
        <f>VLOOKUP($A60,'Data Transformation Q1 to Q8'!$A:$V,6,FALSE)</f>
        <v>No</v>
      </c>
      <c r="K60" s="4" t="str">
        <f>VLOOKUP($A60,'Data Transformation Q1 to Q8'!$A:$V,7,FALSE)</f>
        <v>No</v>
      </c>
      <c r="L60" s="4" t="str">
        <f>VLOOKUP($A60,'Data Transformation Q1 to Q8'!$A:$V,8,FALSE)</f>
        <v>No</v>
      </c>
      <c r="M60" s="4" t="str">
        <f>VLOOKUP($A60,'Data Transformation Q1 to Q8'!$A:$V,10,FALSE)</f>
        <v>Yes</v>
      </c>
      <c r="N60" s="4">
        <f>VLOOKUP($A60,'Data Transformation Q1 to Q8'!$A:$V,9,FALSE)</f>
        <v>0</v>
      </c>
      <c r="O60" s="4" t="str">
        <f>VLOOKUP($A60,'Data Transformation Q1 to Q8'!$A:$V,20,FALSE)</f>
        <v>tier - 1</v>
      </c>
      <c r="P60" s="4" t="str">
        <f>VLOOKUP($A60,'Data Transformation Q1 to Q8'!$A:$V,21,FALSE)</f>
        <v>tier - 2</v>
      </c>
      <c r="Q60" s="118">
        <f>VLOOKUP($A60,'Data Transformation Q1 to Q8'!$A:$V,19,FALSE)</f>
        <v>42760.5</v>
      </c>
    </row>
    <row r="61" spans="1:17" ht="15.75" x14ac:dyDescent="0.25">
      <c r="A61" s="10" t="s">
        <v>159</v>
      </c>
      <c r="B61" s="4" t="str">
        <f>VLOOKUP(A61,'Data Transformation Q1 to Q8'!A:V,22,FALSE)</f>
        <v>R1011</v>
      </c>
      <c r="C61" s="21">
        <f>VLOOKUP($A61,'Data Transformation Q1 to Q8'!$A:$V,16,FALSE)</f>
        <v>26240</v>
      </c>
      <c r="D61" s="6">
        <f>VLOOKUP($A61,'Data Transformation Q1 to Q8'!$A:$V,17,FALSE)</f>
        <v>51</v>
      </c>
      <c r="E61" s="4" t="str">
        <f>VLOOKUP(A61,'Customer Names'!A:D,3,FALSE)</f>
        <v xml:space="preserve">  Louise</v>
      </c>
      <c r="F61" s="4">
        <f>VLOOKUP($A61,'Data Transformation Q1 to Q8'!$A:$V,2,FALSE)</f>
        <v>54.82</v>
      </c>
      <c r="G61" s="4" t="str">
        <f>VLOOKUP($A61,'Data Transformation Q1 to Q8'!$A:$V,3,FALSE)</f>
        <v>Obesity</v>
      </c>
      <c r="H61" s="4">
        <f>VLOOKUP($A61,'Data Transformation Q1 to Q8'!$A:$V,4,FALSE)</f>
        <v>10.61</v>
      </c>
      <c r="I61" s="4" t="str">
        <f>VLOOKUP($A61,'Data Transformation Q1 to Q8'!$A:$V,5,FALSE)</f>
        <v>Diabetes</v>
      </c>
      <c r="J61" s="4" t="str">
        <f>VLOOKUP($A61,'Data Transformation Q1 to Q8'!$A:$V,6,FALSE)</f>
        <v>No</v>
      </c>
      <c r="K61" s="4" t="str">
        <f>VLOOKUP($A61,'Data Transformation Q1 to Q8'!$A:$V,7,FALSE)</f>
        <v>No</v>
      </c>
      <c r="L61" s="4" t="str">
        <f>VLOOKUP($A61,'Data Transformation Q1 to Q8'!$A:$V,8,FALSE)</f>
        <v>No</v>
      </c>
      <c r="M61" s="4" t="str">
        <f>VLOOKUP($A61,'Data Transformation Q1 to Q8'!$A:$V,10,FALSE)</f>
        <v>Yes</v>
      </c>
      <c r="N61" s="4">
        <f>VLOOKUP($A61,'Data Transformation Q1 to Q8'!$A:$V,9,FALSE)</f>
        <v>0</v>
      </c>
      <c r="O61" s="4" t="str">
        <f>VLOOKUP($A61,'Data Transformation Q1 to Q8'!$A:$V,20,FALSE)</f>
        <v>tier - 1</v>
      </c>
      <c r="P61" s="4" t="str">
        <f>VLOOKUP($A61,'Data Transformation Q1 to Q8'!$A:$V,21,FALSE)</f>
        <v>tier - 3</v>
      </c>
      <c r="Q61" s="118">
        <f>VLOOKUP($A61,'Data Transformation Q1 to Q8'!$A:$V,19,FALSE)</f>
        <v>42644.2</v>
      </c>
    </row>
    <row r="62" spans="1:17" ht="15.75" x14ac:dyDescent="0.25">
      <c r="A62" s="10" t="s">
        <v>161</v>
      </c>
      <c r="B62" s="4" t="str">
        <f>VLOOKUP(A62,'Data Transformation Q1 to Q8'!A:V,22,FALSE)</f>
        <v>R1013</v>
      </c>
      <c r="C62" s="21">
        <f>VLOOKUP($A62,'Data Transformation Q1 to Q8'!$A:$V,16,FALSE)</f>
        <v>29216</v>
      </c>
      <c r="D62" s="6">
        <f>VLOOKUP($A62,'Data Transformation Q1 to Q8'!$A:$V,17,FALSE)</f>
        <v>43</v>
      </c>
      <c r="E62" s="4" t="str">
        <f>VLOOKUP(A62,'Customer Names'!A:D,3,FALSE)</f>
        <v xml:space="preserve">  Cameron</v>
      </c>
      <c r="F62" s="4">
        <f>VLOOKUP($A62,'Data Transformation Q1 to Q8'!$A:$V,2,FALSE)</f>
        <v>38.06</v>
      </c>
      <c r="G62" s="4" t="str">
        <f>VLOOKUP($A62,'Data Transformation Q1 to Q8'!$A:$V,3,FALSE)</f>
        <v>Obesity</v>
      </c>
      <c r="H62" s="4">
        <f>VLOOKUP($A62,'Data Transformation Q1 to Q8'!$A:$V,4,FALSE)</f>
        <v>6.04</v>
      </c>
      <c r="I62" s="4" t="str">
        <f>VLOOKUP($A62,'Data Transformation Q1 to Q8'!$A:$V,5,FALSE)</f>
        <v>Prediabetes</v>
      </c>
      <c r="J62" s="4" t="str">
        <f>VLOOKUP($A62,'Data Transformation Q1 to Q8'!$A:$V,6,FALSE)</f>
        <v>No</v>
      </c>
      <c r="K62" s="4" t="str">
        <f>VLOOKUP($A62,'Data Transformation Q1 to Q8'!$A:$V,7,FALSE)</f>
        <v>No</v>
      </c>
      <c r="L62" s="4" t="str">
        <f>VLOOKUP($A62,'Data Transformation Q1 to Q8'!$A:$V,8,FALSE)</f>
        <v>Yes</v>
      </c>
      <c r="M62" s="4" t="str">
        <f>VLOOKUP($A62,'Data Transformation Q1 to Q8'!$A:$V,10,FALSE)</f>
        <v>Yes</v>
      </c>
      <c r="N62" s="4">
        <f>VLOOKUP($A62,'Data Transformation Q1 to Q8'!$A:$V,9,FALSE)</f>
        <v>1</v>
      </c>
      <c r="O62" s="4" t="str">
        <f>VLOOKUP($A62,'Data Transformation Q1 to Q8'!$A:$V,20,FALSE)</f>
        <v>tier - 1</v>
      </c>
      <c r="P62" s="4" t="str">
        <f>VLOOKUP($A62,'Data Transformation Q1 to Q8'!$A:$V,21,FALSE)</f>
        <v>tier - 3</v>
      </c>
      <c r="Q62" s="118">
        <f>VLOOKUP($A62,'Data Transformation Q1 to Q8'!$A:$V,19,FALSE)</f>
        <v>42560.43</v>
      </c>
    </row>
    <row r="63" spans="1:17" ht="15.75" x14ac:dyDescent="0.25">
      <c r="A63" s="10" t="s">
        <v>163</v>
      </c>
      <c r="B63" s="4" t="str">
        <f>VLOOKUP(A63,'Data Transformation Q1 to Q8'!A:V,22,FALSE)</f>
        <v>R1011</v>
      </c>
      <c r="C63" s="21">
        <f>VLOOKUP($A63,'Data Transformation Q1 to Q8'!$A:$V,16,FALSE)</f>
        <v>24650</v>
      </c>
      <c r="D63" s="6">
        <f>VLOOKUP($A63,'Data Transformation Q1 to Q8'!$A:$V,17,FALSE)</f>
        <v>55</v>
      </c>
      <c r="E63" s="4" t="str">
        <f>VLOOKUP(A63,'Customer Names'!A:D,3,FALSE)</f>
        <v xml:space="preserve">  Katie T</v>
      </c>
      <c r="F63" s="4">
        <f>VLOOKUP($A63,'Data Transformation Q1 to Q8'!$A:$V,2,FALSE)</f>
        <v>51.48</v>
      </c>
      <c r="G63" s="4" t="str">
        <f>VLOOKUP($A63,'Data Transformation Q1 to Q8'!$A:$V,3,FALSE)</f>
        <v>Obesity</v>
      </c>
      <c r="H63" s="4">
        <f>VLOOKUP($A63,'Data Transformation Q1 to Q8'!$A:$V,4,FALSE)</f>
        <v>9.33</v>
      </c>
      <c r="I63" s="4" t="str">
        <f>VLOOKUP($A63,'Data Transformation Q1 to Q8'!$A:$V,5,FALSE)</f>
        <v>Diabetes</v>
      </c>
      <c r="J63" s="4" t="str">
        <f>VLOOKUP($A63,'Data Transformation Q1 to Q8'!$A:$V,6,FALSE)</f>
        <v>Yes</v>
      </c>
      <c r="K63" s="4" t="str">
        <f>VLOOKUP($A63,'Data Transformation Q1 to Q8'!$A:$V,7,FALSE)</f>
        <v>No</v>
      </c>
      <c r="L63" s="4" t="str">
        <f>VLOOKUP($A63,'Data Transformation Q1 to Q8'!$A:$V,8,FALSE)</f>
        <v>No</v>
      </c>
      <c r="M63" s="4" t="str">
        <f>VLOOKUP($A63,'Data Transformation Q1 to Q8'!$A:$V,10,FALSE)</f>
        <v>Yes</v>
      </c>
      <c r="N63" s="4">
        <f>VLOOKUP($A63,'Data Transformation Q1 to Q8'!$A:$V,9,FALSE)</f>
        <v>0</v>
      </c>
      <c r="O63" s="4" t="str">
        <f>VLOOKUP($A63,'Data Transformation Q1 to Q8'!$A:$V,20,FALSE)</f>
        <v>tier - 1</v>
      </c>
      <c r="P63" s="4" t="str">
        <f>VLOOKUP($A63,'Data Transformation Q1 to Q8'!$A:$V,21,FALSE)</f>
        <v>tier - 3</v>
      </c>
      <c r="Q63" s="118">
        <f>VLOOKUP($A63,'Data Transformation Q1 to Q8'!$A:$V,19,FALSE)</f>
        <v>42538.720000000001</v>
      </c>
    </row>
    <row r="64" spans="1:17" ht="15.75" x14ac:dyDescent="0.25">
      <c r="A64" s="10" t="s">
        <v>165</v>
      </c>
      <c r="B64" s="4" t="str">
        <f>VLOOKUP(A64,'Data Transformation Q1 to Q8'!A:V,22,FALSE)</f>
        <v>R1011</v>
      </c>
      <c r="C64" s="21">
        <f>VLOOKUP($A64,'Data Transformation Q1 to Q8'!$A:$V,16,FALSE)</f>
        <v>25053</v>
      </c>
      <c r="D64" s="6">
        <f>VLOOKUP($A64,'Data Transformation Q1 to Q8'!$A:$V,17,FALSE)</f>
        <v>54</v>
      </c>
      <c r="E64" s="4" t="str">
        <f>VLOOKUP(A64,'Customer Names'!A:D,3,FALSE)</f>
        <v xml:space="preserve">  Casey</v>
      </c>
      <c r="F64" s="4">
        <f>VLOOKUP($A64,'Data Transformation Q1 to Q8'!$A:$V,2,FALSE)</f>
        <v>52.06</v>
      </c>
      <c r="G64" s="4" t="str">
        <f>VLOOKUP($A64,'Data Transformation Q1 to Q8'!$A:$V,3,FALSE)</f>
        <v>Obesity</v>
      </c>
      <c r="H64" s="4">
        <f>VLOOKUP($A64,'Data Transformation Q1 to Q8'!$A:$V,4,FALSE)</f>
        <v>11.47</v>
      </c>
      <c r="I64" s="4" t="str">
        <f>VLOOKUP($A64,'Data Transformation Q1 to Q8'!$A:$V,5,FALSE)</f>
        <v>Diabetes</v>
      </c>
      <c r="J64" s="4" t="str">
        <f>VLOOKUP($A64,'Data Transformation Q1 to Q8'!$A:$V,6,FALSE)</f>
        <v>No</v>
      </c>
      <c r="K64" s="4" t="str">
        <f>VLOOKUP($A64,'Data Transformation Q1 to Q8'!$A:$V,7,FALSE)</f>
        <v>No</v>
      </c>
      <c r="L64" s="4" t="str">
        <f>VLOOKUP($A64,'Data Transformation Q1 to Q8'!$A:$V,8,FALSE)</f>
        <v>No</v>
      </c>
      <c r="M64" s="4" t="str">
        <f>VLOOKUP($A64,'Data Transformation Q1 to Q8'!$A:$V,10,FALSE)</f>
        <v>Yes</v>
      </c>
      <c r="N64" s="4">
        <f>VLOOKUP($A64,'Data Transformation Q1 to Q8'!$A:$V,9,FALSE)</f>
        <v>0</v>
      </c>
      <c r="O64" s="4" t="str">
        <f>VLOOKUP($A64,'Data Transformation Q1 to Q8'!$A:$V,20,FALSE)</f>
        <v>tier - 1</v>
      </c>
      <c r="P64" s="4" t="str">
        <f>VLOOKUP($A64,'Data Transformation Q1 to Q8'!$A:$V,21,FALSE)</f>
        <v>tier - 2</v>
      </c>
      <c r="Q64" s="118">
        <f>VLOOKUP($A64,'Data Transformation Q1 to Q8'!$A:$V,19,FALSE)</f>
        <v>42478.6</v>
      </c>
    </row>
    <row r="65" spans="1:17" ht="15.75" x14ac:dyDescent="0.25">
      <c r="A65" s="10" t="s">
        <v>167</v>
      </c>
      <c r="B65" s="4" t="str">
        <f>VLOOKUP(A65,'Data Transformation Q1 to Q8'!A:V,22,FALSE)</f>
        <v>R1016</v>
      </c>
      <c r="C65" s="21">
        <f>VLOOKUP($A65,'Data Transformation Q1 to Q8'!$A:$V,16,FALSE)</f>
        <v>24651</v>
      </c>
      <c r="D65" s="6">
        <f>VLOOKUP($A65,'Data Transformation Q1 to Q8'!$A:$V,17,FALSE)</f>
        <v>55</v>
      </c>
      <c r="E65" s="4" t="str">
        <f>VLOOKUP(A65,'Customer Names'!A:D,3,FALSE)</f>
        <v xml:space="preserve">  David</v>
      </c>
      <c r="F65" s="4">
        <f>VLOOKUP($A65,'Data Transformation Q1 to Q8'!$A:$V,2,FALSE)</f>
        <v>30.684999999999999</v>
      </c>
      <c r="G65" s="4" t="str">
        <f>VLOOKUP($A65,'Data Transformation Q1 to Q8'!$A:$V,3,FALSE)</f>
        <v>Obesity</v>
      </c>
      <c r="H65" s="4">
        <f>VLOOKUP($A65,'Data Transformation Q1 to Q8'!$A:$V,4,FALSE)</f>
        <v>7.02</v>
      </c>
      <c r="I65" s="4" t="str">
        <f>VLOOKUP($A65,'Data Transformation Q1 to Q8'!$A:$V,5,FALSE)</f>
        <v>Diabetes</v>
      </c>
      <c r="J65" s="4" t="str">
        <f>VLOOKUP($A65,'Data Transformation Q1 to Q8'!$A:$V,6,FALSE)</f>
        <v>Yes</v>
      </c>
      <c r="K65" s="4" t="str">
        <f>VLOOKUP($A65,'Data Transformation Q1 to Q8'!$A:$V,7,FALSE)</f>
        <v>No</v>
      </c>
      <c r="L65" s="4" t="str">
        <f>VLOOKUP($A65,'Data Transformation Q1 to Q8'!$A:$V,8,FALSE)</f>
        <v>No</v>
      </c>
      <c r="M65" s="4" t="str">
        <f>VLOOKUP($A65,'Data Transformation Q1 to Q8'!$A:$V,10,FALSE)</f>
        <v>Yes</v>
      </c>
      <c r="N65" s="4">
        <f>VLOOKUP($A65,'Data Transformation Q1 to Q8'!$A:$V,9,FALSE)</f>
        <v>0</v>
      </c>
      <c r="O65" s="4" t="str">
        <f>VLOOKUP($A65,'Data Transformation Q1 to Q8'!$A:$V,20,FALSE)</f>
        <v>tier - 1</v>
      </c>
      <c r="P65" s="4" t="str">
        <f>VLOOKUP($A65,'Data Transformation Q1 to Q8'!$A:$V,21,FALSE)</f>
        <v>tier - 2</v>
      </c>
      <c r="Q65" s="118">
        <f>VLOOKUP($A65,'Data Transformation Q1 to Q8'!$A:$V,19,FALSE)</f>
        <v>42303.69</v>
      </c>
    </row>
    <row r="66" spans="1:17" ht="15.75" x14ac:dyDescent="0.25">
      <c r="A66" s="10" t="s">
        <v>169</v>
      </c>
      <c r="B66" s="4" t="str">
        <f>VLOOKUP(A66,'Data Transformation Q1 to Q8'!A:V,22,FALSE)</f>
        <v>R1013</v>
      </c>
      <c r="C66" s="21">
        <f>VLOOKUP($A66,'Data Transformation Q1 to Q8'!$A:$V,16,FALSE)</f>
        <v>27621</v>
      </c>
      <c r="D66" s="6">
        <f>VLOOKUP($A66,'Data Transformation Q1 to Q8'!$A:$V,17,FALSE)</f>
        <v>47</v>
      </c>
      <c r="E66" s="4" t="str">
        <f>VLOOKUP(A66,'Customer Names'!A:D,3,FALSE)</f>
        <v xml:space="preserve">  Bryson C</v>
      </c>
      <c r="F66" s="4">
        <f>VLOOKUP($A66,'Data Transformation Q1 to Q8'!$A:$V,2,FALSE)</f>
        <v>36.08</v>
      </c>
      <c r="G66" s="4" t="str">
        <f>VLOOKUP($A66,'Data Transformation Q1 to Q8'!$A:$V,3,FALSE)</f>
        <v>Obesity</v>
      </c>
      <c r="H66" s="4">
        <f>VLOOKUP($A66,'Data Transformation Q1 to Q8'!$A:$V,4,FALSE)</f>
        <v>8.8000000000000007</v>
      </c>
      <c r="I66" s="4" t="str">
        <f>VLOOKUP($A66,'Data Transformation Q1 to Q8'!$A:$V,5,FALSE)</f>
        <v>Diabetes</v>
      </c>
      <c r="J66" s="4" t="str">
        <f>VLOOKUP($A66,'Data Transformation Q1 to Q8'!$A:$V,6,FALSE)</f>
        <v>Yes</v>
      </c>
      <c r="K66" s="4" t="str">
        <f>VLOOKUP($A66,'Data Transformation Q1 to Q8'!$A:$V,7,FALSE)</f>
        <v>No</v>
      </c>
      <c r="L66" s="4" t="str">
        <f>VLOOKUP($A66,'Data Transformation Q1 to Q8'!$A:$V,8,FALSE)</f>
        <v>No</v>
      </c>
      <c r="M66" s="4" t="str">
        <f>VLOOKUP($A66,'Data Transformation Q1 to Q8'!$A:$V,10,FALSE)</f>
        <v>Yes</v>
      </c>
      <c r="N66" s="4">
        <f>VLOOKUP($A66,'Data Transformation Q1 to Q8'!$A:$V,9,FALSE)</f>
        <v>1</v>
      </c>
      <c r="O66" s="4" t="str">
        <f>VLOOKUP($A66,'Data Transformation Q1 to Q8'!$A:$V,20,FALSE)</f>
        <v>tier - 1</v>
      </c>
      <c r="P66" s="4" t="str">
        <f>VLOOKUP($A66,'Data Transformation Q1 to Q8'!$A:$V,21,FALSE)</f>
        <v>tier - 3</v>
      </c>
      <c r="Q66" s="118">
        <f>VLOOKUP($A66,'Data Transformation Q1 to Q8'!$A:$V,19,FALSE)</f>
        <v>42211.14</v>
      </c>
    </row>
    <row r="67" spans="1:17" ht="15.75" x14ac:dyDescent="0.25">
      <c r="A67" s="10" t="s">
        <v>171</v>
      </c>
      <c r="B67" s="4" t="str">
        <f>VLOOKUP(A67,'Data Transformation Q1 to Q8'!A:V,22,FALSE)</f>
        <v>R1011</v>
      </c>
      <c r="C67" s="21">
        <f>VLOOKUP($A67,'Data Transformation Q1 to Q8'!$A:$V,16,FALSE)</f>
        <v>26925</v>
      </c>
      <c r="D67" s="6">
        <f>VLOOKUP($A67,'Data Transformation Q1 to Q8'!$A:$V,17,FALSE)</f>
        <v>49</v>
      </c>
      <c r="E67" s="4" t="str">
        <f>VLOOKUP(A67,'Customer Names'!A:D,3,FALSE)</f>
        <v xml:space="preserve">  Megan</v>
      </c>
      <c r="F67" s="4">
        <f>VLOOKUP($A67,'Data Transformation Q1 to Q8'!$A:$V,2,FALSE)</f>
        <v>54.99</v>
      </c>
      <c r="G67" s="4" t="str">
        <f>VLOOKUP($A67,'Data Transformation Q1 to Q8'!$A:$V,3,FALSE)</f>
        <v>Obesity</v>
      </c>
      <c r="H67" s="4">
        <f>VLOOKUP($A67,'Data Transformation Q1 to Q8'!$A:$V,4,FALSE)</f>
        <v>8.68</v>
      </c>
      <c r="I67" s="4" t="str">
        <f>VLOOKUP($A67,'Data Transformation Q1 to Q8'!$A:$V,5,FALSE)</f>
        <v>Diabetes</v>
      </c>
      <c r="J67" s="4" t="str">
        <f>VLOOKUP($A67,'Data Transformation Q1 to Q8'!$A:$V,6,FALSE)</f>
        <v>No</v>
      </c>
      <c r="K67" s="4" t="str">
        <f>VLOOKUP($A67,'Data Transformation Q1 to Q8'!$A:$V,7,FALSE)</f>
        <v>No</v>
      </c>
      <c r="L67" s="4" t="str">
        <f>VLOOKUP($A67,'Data Transformation Q1 to Q8'!$A:$V,8,FALSE)</f>
        <v>No</v>
      </c>
      <c r="M67" s="4" t="str">
        <f>VLOOKUP($A67,'Data Transformation Q1 to Q8'!$A:$V,10,FALSE)</f>
        <v>Yes</v>
      </c>
      <c r="N67" s="4">
        <f>VLOOKUP($A67,'Data Transformation Q1 to Q8'!$A:$V,9,FALSE)</f>
        <v>2</v>
      </c>
      <c r="O67" s="4" t="str">
        <f>VLOOKUP($A67,'Data Transformation Q1 to Q8'!$A:$V,20,FALSE)</f>
        <v>tier - 1</v>
      </c>
      <c r="P67" s="4" t="str">
        <f>VLOOKUP($A67,'Data Transformation Q1 to Q8'!$A:$V,21,FALSE)</f>
        <v>tier - 1</v>
      </c>
      <c r="Q67" s="118">
        <f>VLOOKUP($A67,'Data Transformation Q1 to Q8'!$A:$V,19,FALSE)</f>
        <v>42188.15</v>
      </c>
    </row>
    <row r="68" spans="1:17" ht="15.75" x14ac:dyDescent="0.25">
      <c r="A68" s="10" t="s">
        <v>173</v>
      </c>
      <c r="B68" s="4" t="str">
        <f>VLOOKUP(A68,'Data Transformation Q1 to Q8'!A:V,22,FALSE)</f>
        <v>R1013</v>
      </c>
      <c r="C68" s="21">
        <f>VLOOKUP($A68,'Data Transformation Q1 to Q8'!$A:$V,16,FALSE)</f>
        <v>29039</v>
      </c>
      <c r="D68" s="6">
        <f>VLOOKUP($A68,'Data Transformation Q1 to Q8'!$A:$V,17,FALSE)</f>
        <v>43</v>
      </c>
      <c r="E68" s="4" t="str">
        <f>VLOOKUP(A68,'Customer Names'!A:D,3,FALSE)</f>
        <v xml:space="preserve">  Daniel</v>
      </c>
      <c r="F68" s="4">
        <f>VLOOKUP($A68,'Data Transformation Q1 to Q8'!$A:$V,2,FALSE)</f>
        <v>35.97</v>
      </c>
      <c r="G68" s="4" t="str">
        <f>VLOOKUP($A68,'Data Transformation Q1 to Q8'!$A:$V,3,FALSE)</f>
        <v>Obesity</v>
      </c>
      <c r="H68" s="4">
        <f>VLOOKUP($A68,'Data Transformation Q1 to Q8'!$A:$V,4,FALSE)</f>
        <v>6.12</v>
      </c>
      <c r="I68" s="4" t="str">
        <f>VLOOKUP($A68,'Data Transformation Q1 to Q8'!$A:$V,5,FALSE)</f>
        <v>Prediabetes</v>
      </c>
      <c r="J68" s="4" t="str">
        <f>VLOOKUP($A68,'Data Transformation Q1 to Q8'!$A:$V,6,FALSE)</f>
        <v>No</v>
      </c>
      <c r="K68" s="4" t="str">
        <f>VLOOKUP($A68,'Data Transformation Q1 to Q8'!$A:$V,7,FALSE)</f>
        <v>No</v>
      </c>
      <c r="L68" s="4" t="str">
        <f>VLOOKUP($A68,'Data Transformation Q1 to Q8'!$A:$V,8,FALSE)</f>
        <v>Yes</v>
      </c>
      <c r="M68" s="4" t="str">
        <f>VLOOKUP($A68,'Data Transformation Q1 to Q8'!$A:$V,10,FALSE)</f>
        <v>Yes</v>
      </c>
      <c r="N68" s="4">
        <f>VLOOKUP($A68,'Data Transformation Q1 to Q8'!$A:$V,9,FALSE)</f>
        <v>1</v>
      </c>
      <c r="O68" s="4" t="str">
        <f>VLOOKUP($A68,'Data Transformation Q1 to Q8'!$A:$V,20,FALSE)</f>
        <v>tier - 1</v>
      </c>
      <c r="P68" s="4" t="str">
        <f>VLOOKUP($A68,'Data Transformation Q1 to Q8'!$A:$V,21,FALSE)</f>
        <v>tier - 1</v>
      </c>
      <c r="Q68" s="118">
        <f>VLOOKUP($A68,'Data Transformation Q1 to Q8'!$A:$V,19,FALSE)</f>
        <v>42124.52</v>
      </c>
    </row>
    <row r="69" spans="1:17" ht="15.75" x14ac:dyDescent="0.25">
      <c r="A69" s="10" t="s">
        <v>175</v>
      </c>
      <c r="B69" s="4" t="str">
        <f>VLOOKUP(A69,'Data Transformation Q1 to Q8'!A:V,22,FALSE)</f>
        <v>R1013</v>
      </c>
      <c r="C69" s="21">
        <f>VLOOKUP($A69,'Data Transformation Q1 to Q8'!$A:$V,16,FALSE)</f>
        <v>35773</v>
      </c>
      <c r="D69" s="6">
        <f>VLOOKUP($A69,'Data Transformation Q1 to Q8'!$A:$V,17,FALSE)</f>
        <v>25</v>
      </c>
      <c r="E69" s="4" t="str">
        <f>VLOOKUP(A69,'Customer Names'!A:D,3,FALSE)</f>
        <v xml:space="preserve">  Steven M</v>
      </c>
      <c r="F69" s="4">
        <f>VLOOKUP($A69,'Data Transformation Q1 to Q8'!$A:$V,2,FALSE)</f>
        <v>45.54</v>
      </c>
      <c r="G69" s="4" t="str">
        <f>VLOOKUP($A69,'Data Transformation Q1 to Q8'!$A:$V,3,FALSE)</f>
        <v>Obesity</v>
      </c>
      <c r="H69" s="4">
        <f>VLOOKUP($A69,'Data Transformation Q1 to Q8'!$A:$V,4,FALSE)</f>
        <v>5.4</v>
      </c>
      <c r="I69" s="4" t="str">
        <f>VLOOKUP($A69,'Data Transformation Q1 to Q8'!$A:$V,5,FALSE)</f>
        <v>Normal</v>
      </c>
      <c r="J69" s="4" t="str">
        <f>VLOOKUP($A69,'Data Transformation Q1 to Q8'!$A:$V,6,FALSE)</f>
        <v>Yes</v>
      </c>
      <c r="K69" s="4" t="str">
        <f>VLOOKUP($A69,'Data Transformation Q1 to Q8'!$A:$V,7,FALSE)</f>
        <v>No</v>
      </c>
      <c r="L69" s="4" t="str">
        <f>VLOOKUP($A69,'Data Transformation Q1 to Q8'!$A:$V,8,FALSE)</f>
        <v>Yes</v>
      </c>
      <c r="M69" s="4" t="str">
        <f>VLOOKUP($A69,'Data Transformation Q1 to Q8'!$A:$V,10,FALSE)</f>
        <v>Yes</v>
      </c>
      <c r="N69" s="4">
        <f>VLOOKUP($A69,'Data Transformation Q1 to Q8'!$A:$V,9,FALSE)</f>
        <v>1</v>
      </c>
      <c r="O69" s="4" t="str">
        <f>VLOOKUP($A69,'Data Transformation Q1 to Q8'!$A:$V,20,FALSE)</f>
        <v>tier - 1</v>
      </c>
      <c r="P69" s="4" t="str">
        <f>VLOOKUP($A69,'Data Transformation Q1 to Q8'!$A:$V,21,FALSE)</f>
        <v>tier - 3</v>
      </c>
      <c r="Q69" s="118">
        <f>VLOOKUP($A69,'Data Transformation Q1 to Q8'!$A:$V,19,FALSE)</f>
        <v>42112.24</v>
      </c>
    </row>
    <row r="70" spans="1:17" ht="15.75" x14ac:dyDescent="0.25">
      <c r="A70" s="10" t="s">
        <v>177</v>
      </c>
      <c r="B70" s="4" t="str">
        <f>VLOOKUP(A70,'Data Transformation Q1 to Q8'!A:V,22,FALSE)</f>
        <v>R1024</v>
      </c>
      <c r="C70" s="21">
        <f>VLOOKUP($A70,'Data Transformation Q1 to Q8'!$A:$V,16,FALSE)</f>
        <v>28092</v>
      </c>
      <c r="D70" s="6">
        <f>VLOOKUP($A70,'Data Transformation Q1 to Q8'!$A:$V,17,FALSE)</f>
        <v>46</v>
      </c>
      <c r="E70" s="4" t="str">
        <f>VLOOKUP(A70,'Customer Names'!A:D,3,FALSE)</f>
        <v xml:space="preserve">  Jenna L</v>
      </c>
      <c r="F70" s="4">
        <f>VLOOKUP($A70,'Data Transformation Q1 to Q8'!$A:$V,2,FALSE)</f>
        <v>35.53</v>
      </c>
      <c r="G70" s="4" t="str">
        <f>VLOOKUP($A70,'Data Transformation Q1 to Q8'!$A:$V,3,FALSE)</f>
        <v>Obesity</v>
      </c>
      <c r="H70" s="4">
        <f>VLOOKUP($A70,'Data Transformation Q1 to Q8'!$A:$V,4,FALSE)</f>
        <v>4.3600000000000003</v>
      </c>
      <c r="I70" s="4" t="str">
        <f>VLOOKUP($A70,'Data Transformation Q1 to Q8'!$A:$V,5,FALSE)</f>
        <v>Normal</v>
      </c>
      <c r="J70" s="4" t="str">
        <f>VLOOKUP($A70,'Data Transformation Q1 to Q8'!$A:$V,6,FALSE)</f>
        <v>Yes</v>
      </c>
      <c r="K70" s="4" t="str">
        <f>VLOOKUP($A70,'Data Transformation Q1 to Q8'!$A:$V,7,FALSE)</f>
        <v>No</v>
      </c>
      <c r="L70" s="4" t="str">
        <f>VLOOKUP($A70,'Data Transformation Q1 to Q8'!$A:$V,8,FALSE)</f>
        <v>No</v>
      </c>
      <c r="M70" s="4" t="str">
        <f>VLOOKUP($A70,'Data Transformation Q1 to Q8'!$A:$V,10,FALSE)</f>
        <v>Yes</v>
      </c>
      <c r="N70" s="4">
        <f>VLOOKUP($A70,'Data Transformation Q1 to Q8'!$A:$V,9,FALSE)</f>
        <v>0</v>
      </c>
      <c r="O70" s="4" t="str">
        <f>VLOOKUP($A70,'Data Transformation Q1 to Q8'!$A:$V,20,FALSE)</f>
        <v>tier - 1</v>
      </c>
      <c r="P70" s="4" t="str">
        <f>VLOOKUP($A70,'Data Transformation Q1 to Q8'!$A:$V,21,FALSE)</f>
        <v>tier - 1</v>
      </c>
      <c r="Q70" s="118">
        <f>VLOOKUP($A70,'Data Transformation Q1 to Q8'!$A:$V,19,FALSE)</f>
        <v>42111.66</v>
      </c>
    </row>
    <row r="71" spans="1:17" ht="15.75" x14ac:dyDescent="0.25">
      <c r="A71" s="10" t="s">
        <v>179</v>
      </c>
      <c r="B71" s="4" t="str">
        <f>VLOOKUP(A71,'Data Transformation Q1 to Q8'!A:V,22,FALSE)</f>
        <v>R1013</v>
      </c>
      <c r="C71" s="21">
        <f>VLOOKUP($A71,'Data Transformation Q1 to Q8'!$A:$V,16,FALSE)</f>
        <v>25191</v>
      </c>
      <c r="D71" s="6">
        <f>VLOOKUP($A71,'Data Transformation Q1 to Q8'!$A:$V,17,FALSE)</f>
        <v>54</v>
      </c>
      <c r="E71" s="4" t="str">
        <f>VLOOKUP(A71,'Customer Names'!A:D,3,FALSE)</f>
        <v xml:space="preserve">  Freeman</v>
      </c>
      <c r="F71" s="4">
        <f>VLOOKUP($A71,'Data Transformation Q1 to Q8'!$A:$V,2,FALSE)</f>
        <v>30.8</v>
      </c>
      <c r="G71" s="4" t="str">
        <f>VLOOKUP($A71,'Data Transformation Q1 to Q8'!$A:$V,3,FALSE)</f>
        <v>Obesity</v>
      </c>
      <c r="H71" s="4">
        <f>VLOOKUP($A71,'Data Transformation Q1 to Q8'!$A:$V,4,FALSE)</f>
        <v>9.77</v>
      </c>
      <c r="I71" s="4" t="str">
        <f>VLOOKUP($A71,'Data Transformation Q1 to Q8'!$A:$V,5,FALSE)</f>
        <v>Diabetes</v>
      </c>
      <c r="J71" s="4" t="str">
        <f>VLOOKUP($A71,'Data Transformation Q1 to Q8'!$A:$V,6,FALSE)</f>
        <v>No</v>
      </c>
      <c r="K71" s="4" t="str">
        <f>VLOOKUP($A71,'Data Transformation Q1 to Q8'!$A:$V,7,FALSE)</f>
        <v>No</v>
      </c>
      <c r="L71" s="4" t="str">
        <f>VLOOKUP($A71,'Data Transformation Q1 to Q8'!$A:$V,8,FALSE)</f>
        <v>No</v>
      </c>
      <c r="M71" s="4" t="str">
        <f>VLOOKUP($A71,'Data Transformation Q1 to Q8'!$A:$V,10,FALSE)</f>
        <v>Yes</v>
      </c>
      <c r="N71" s="4">
        <f>VLOOKUP($A71,'Data Transformation Q1 to Q8'!$A:$V,9,FALSE)</f>
        <v>0</v>
      </c>
      <c r="O71" s="4" t="str">
        <f>VLOOKUP($A71,'Data Transformation Q1 to Q8'!$A:$V,20,FALSE)</f>
        <v>tier - 1</v>
      </c>
      <c r="P71" s="4" t="str">
        <f>VLOOKUP($A71,'Data Transformation Q1 to Q8'!$A:$V,21,FALSE)</f>
        <v>tier - 3</v>
      </c>
      <c r="Q71" s="118">
        <f>VLOOKUP($A71,'Data Transformation Q1 to Q8'!$A:$V,19,FALSE)</f>
        <v>41999.519999999997</v>
      </c>
    </row>
    <row r="72" spans="1:17" ht="15.75" x14ac:dyDescent="0.25">
      <c r="A72" s="10" t="s">
        <v>181</v>
      </c>
      <c r="B72" s="4" t="str">
        <f>VLOOKUP(A72,'Data Transformation Q1 to Q8'!A:V,22,FALSE)</f>
        <v>R1013</v>
      </c>
      <c r="C72" s="21">
        <f>VLOOKUP($A72,'Data Transformation Q1 to Q8'!$A:$V,16,FALSE)</f>
        <v>30996</v>
      </c>
      <c r="D72" s="6">
        <f>VLOOKUP($A72,'Data Transformation Q1 to Q8'!$A:$V,17,FALSE)</f>
        <v>38</v>
      </c>
      <c r="E72" s="4" t="str">
        <f>VLOOKUP(A72,'Customer Names'!A:D,3,FALSE)</f>
        <v xml:space="preserve">  Jeff</v>
      </c>
      <c r="F72" s="4">
        <f>VLOOKUP($A72,'Data Transformation Q1 to Q8'!$A:$V,2,FALSE)</f>
        <v>38.39</v>
      </c>
      <c r="G72" s="4" t="str">
        <f>VLOOKUP($A72,'Data Transformation Q1 to Q8'!$A:$V,3,FALSE)</f>
        <v>Obesity</v>
      </c>
      <c r="H72" s="4">
        <f>VLOOKUP($A72,'Data Transformation Q1 to Q8'!$A:$V,4,FALSE)</f>
        <v>4.25</v>
      </c>
      <c r="I72" s="4" t="str">
        <f>VLOOKUP($A72,'Data Transformation Q1 to Q8'!$A:$V,5,FALSE)</f>
        <v>Normal</v>
      </c>
      <c r="J72" s="4" t="str">
        <f>VLOOKUP($A72,'Data Transformation Q1 to Q8'!$A:$V,6,FALSE)</f>
        <v>No</v>
      </c>
      <c r="K72" s="4" t="str">
        <f>VLOOKUP($A72,'Data Transformation Q1 to Q8'!$A:$V,7,FALSE)</f>
        <v>No</v>
      </c>
      <c r="L72" s="4" t="str">
        <f>VLOOKUP($A72,'Data Transformation Q1 to Q8'!$A:$V,8,FALSE)</f>
        <v>No</v>
      </c>
      <c r="M72" s="4" t="str">
        <f>VLOOKUP($A72,'Data Transformation Q1 to Q8'!$A:$V,10,FALSE)</f>
        <v>Yes</v>
      </c>
      <c r="N72" s="4">
        <f>VLOOKUP($A72,'Data Transformation Q1 to Q8'!$A:$V,9,FALSE)</f>
        <v>1</v>
      </c>
      <c r="O72" s="4" t="str">
        <f>VLOOKUP($A72,'Data Transformation Q1 to Q8'!$A:$V,20,FALSE)</f>
        <v>tier - 1</v>
      </c>
      <c r="P72" s="4" t="str">
        <f>VLOOKUP($A72,'Data Transformation Q1 to Q8'!$A:$V,21,FALSE)</f>
        <v>tier - 1</v>
      </c>
      <c r="Q72" s="118">
        <f>VLOOKUP($A72,'Data Transformation Q1 to Q8'!$A:$V,19,FALSE)</f>
        <v>41949.24</v>
      </c>
    </row>
    <row r="73" spans="1:17" ht="15.75" x14ac:dyDescent="0.25">
      <c r="A73" s="10" t="s">
        <v>183</v>
      </c>
      <c r="B73" s="4" t="str">
        <f>VLOOKUP(A73,'Data Transformation Q1 to Q8'!A:V,22,FALSE)</f>
        <v>R1016</v>
      </c>
      <c r="C73" s="21">
        <f>VLOOKUP($A73,'Data Transformation Q1 to Q8'!$A:$V,16,FALSE)</f>
        <v>26458</v>
      </c>
      <c r="D73" s="6">
        <f>VLOOKUP($A73,'Data Transformation Q1 to Q8'!$A:$V,17,FALSE)</f>
        <v>51</v>
      </c>
      <c r="E73" s="4" t="str">
        <f>VLOOKUP(A73,'Customer Names'!A:D,3,FALSE)</f>
        <v xml:space="preserve">  Elenilton V</v>
      </c>
      <c r="F73" s="4">
        <f>VLOOKUP($A73,'Data Transformation Q1 to Q8'!$A:$V,2,FALSE)</f>
        <v>32.299999999999997</v>
      </c>
      <c r="G73" s="4" t="str">
        <f>VLOOKUP($A73,'Data Transformation Q1 to Q8'!$A:$V,3,FALSE)</f>
        <v>Obesity</v>
      </c>
      <c r="H73" s="4">
        <f>VLOOKUP($A73,'Data Transformation Q1 to Q8'!$A:$V,4,FALSE)</f>
        <v>4.76</v>
      </c>
      <c r="I73" s="4" t="str">
        <f>VLOOKUP($A73,'Data Transformation Q1 to Q8'!$A:$V,5,FALSE)</f>
        <v>Normal</v>
      </c>
      <c r="J73" s="4" t="str">
        <f>VLOOKUP($A73,'Data Transformation Q1 to Q8'!$A:$V,6,FALSE)</f>
        <v>No</v>
      </c>
      <c r="K73" s="4" t="str">
        <f>VLOOKUP($A73,'Data Transformation Q1 to Q8'!$A:$V,7,FALSE)</f>
        <v>No</v>
      </c>
      <c r="L73" s="4" t="str">
        <f>VLOOKUP($A73,'Data Transformation Q1 to Q8'!$A:$V,8,FALSE)</f>
        <v>No</v>
      </c>
      <c r="M73" s="4" t="str">
        <f>VLOOKUP($A73,'Data Transformation Q1 to Q8'!$A:$V,10,FALSE)</f>
        <v>Yes</v>
      </c>
      <c r="N73" s="4">
        <f>VLOOKUP($A73,'Data Transformation Q1 to Q8'!$A:$V,9,FALSE)</f>
        <v>2</v>
      </c>
      <c r="O73" s="4" t="str">
        <f>VLOOKUP($A73,'Data Transformation Q1 to Q8'!$A:$V,20,FALSE)</f>
        <v>tier - 1</v>
      </c>
      <c r="P73" s="4" t="str">
        <f>VLOOKUP($A73,'Data Transformation Q1 to Q8'!$A:$V,21,FALSE)</f>
        <v>tier - 1</v>
      </c>
      <c r="Q73" s="118">
        <f>VLOOKUP($A73,'Data Transformation Q1 to Q8'!$A:$V,19,FALSE)</f>
        <v>41919.1</v>
      </c>
    </row>
    <row r="74" spans="1:17" ht="15.75" x14ac:dyDescent="0.25">
      <c r="A74" s="10" t="s">
        <v>185</v>
      </c>
      <c r="B74" s="4" t="str">
        <f>VLOOKUP(A74,'Data Transformation Q1 to Q8'!A:V,22,FALSE)</f>
        <v>R1011</v>
      </c>
      <c r="C74" s="21">
        <f>VLOOKUP($A74,'Data Transformation Q1 to Q8'!$A:$V,16,FALSE)</f>
        <v>24371</v>
      </c>
      <c r="D74" s="6">
        <f>VLOOKUP($A74,'Data Transformation Q1 to Q8'!$A:$V,17,FALSE)</f>
        <v>56</v>
      </c>
      <c r="E74" s="4" t="str">
        <f>VLOOKUP(A74,'Customer Names'!A:D,3,FALSE)</f>
        <v xml:space="preserve">  Maurya</v>
      </c>
      <c r="F74" s="4">
        <f>VLOOKUP($A74,'Data Transformation Q1 to Q8'!$A:$V,2,FALSE)</f>
        <v>48.8</v>
      </c>
      <c r="G74" s="4" t="str">
        <f>VLOOKUP($A74,'Data Transformation Q1 to Q8'!$A:$V,3,FALSE)</f>
        <v>Obesity</v>
      </c>
      <c r="H74" s="4">
        <f>VLOOKUP($A74,'Data Transformation Q1 to Q8'!$A:$V,4,FALSE)</f>
        <v>6.22</v>
      </c>
      <c r="I74" s="4" t="str">
        <f>VLOOKUP($A74,'Data Transformation Q1 to Q8'!$A:$V,5,FALSE)</f>
        <v>Prediabetes</v>
      </c>
      <c r="J74" s="4" t="str">
        <f>VLOOKUP($A74,'Data Transformation Q1 to Q8'!$A:$V,6,FALSE)</f>
        <v>Yes</v>
      </c>
      <c r="K74" s="4" t="str">
        <f>VLOOKUP($A74,'Data Transformation Q1 to Q8'!$A:$V,7,FALSE)</f>
        <v>No</v>
      </c>
      <c r="L74" s="4" t="str">
        <f>VLOOKUP($A74,'Data Transformation Q1 to Q8'!$A:$V,8,FALSE)</f>
        <v>No</v>
      </c>
      <c r="M74" s="4" t="str">
        <f>VLOOKUP($A74,'Data Transformation Q1 to Q8'!$A:$V,10,FALSE)</f>
        <v>Yes</v>
      </c>
      <c r="N74" s="4">
        <f>VLOOKUP($A74,'Data Transformation Q1 to Q8'!$A:$V,9,FALSE)</f>
        <v>2</v>
      </c>
      <c r="O74" s="4" t="str">
        <f>VLOOKUP($A74,'Data Transformation Q1 to Q8'!$A:$V,20,FALSE)</f>
        <v>tier - 1</v>
      </c>
      <c r="P74" s="4" t="str">
        <f>VLOOKUP($A74,'Data Transformation Q1 to Q8'!$A:$V,21,FALSE)</f>
        <v>tier - 3</v>
      </c>
      <c r="Q74" s="118">
        <f>VLOOKUP($A74,'Data Transformation Q1 to Q8'!$A:$V,19,FALSE)</f>
        <v>41886.54</v>
      </c>
    </row>
    <row r="75" spans="1:17" ht="15.75" x14ac:dyDescent="0.25">
      <c r="A75" s="10" t="s">
        <v>187</v>
      </c>
      <c r="B75" s="4" t="str">
        <f>VLOOKUP(A75,'Data Transformation Q1 to Q8'!A:V,22,FALSE)</f>
        <v>R1011</v>
      </c>
      <c r="C75" s="21">
        <f>VLOOKUP($A75,'Data Transformation Q1 to Q8'!$A:$V,16,FALSE)</f>
        <v>22911</v>
      </c>
      <c r="D75" s="6">
        <f>VLOOKUP($A75,'Data Transformation Q1 to Q8'!$A:$V,17,FALSE)</f>
        <v>60</v>
      </c>
      <c r="E75" s="4" t="str">
        <f>VLOOKUP(A75,'Customer Names'!A:D,3,FALSE)</f>
        <v xml:space="preserve">  Samantha C</v>
      </c>
      <c r="F75" s="4">
        <f>VLOOKUP($A75,'Data Transformation Q1 to Q8'!$A:$V,2,FALSE)</f>
        <v>45.5</v>
      </c>
      <c r="G75" s="4" t="str">
        <f>VLOOKUP($A75,'Data Transformation Q1 to Q8'!$A:$V,3,FALSE)</f>
        <v>Obesity</v>
      </c>
      <c r="H75" s="4">
        <f>VLOOKUP($A75,'Data Transformation Q1 to Q8'!$A:$V,4,FALSE)</f>
        <v>7.96</v>
      </c>
      <c r="I75" s="4" t="str">
        <f>VLOOKUP($A75,'Data Transformation Q1 to Q8'!$A:$V,5,FALSE)</f>
        <v>Diabetes</v>
      </c>
      <c r="J75" s="4" t="str">
        <f>VLOOKUP($A75,'Data Transformation Q1 to Q8'!$A:$V,6,FALSE)</f>
        <v>No</v>
      </c>
      <c r="K75" s="4" t="str">
        <f>VLOOKUP($A75,'Data Transformation Q1 to Q8'!$A:$V,7,FALSE)</f>
        <v>No</v>
      </c>
      <c r="L75" s="4" t="str">
        <f>VLOOKUP($A75,'Data Transformation Q1 to Q8'!$A:$V,8,FALSE)</f>
        <v>No</v>
      </c>
      <c r="M75" s="4" t="str">
        <f>VLOOKUP($A75,'Data Transformation Q1 to Q8'!$A:$V,10,FALSE)</f>
        <v>Yes</v>
      </c>
      <c r="N75" s="4">
        <f>VLOOKUP($A75,'Data Transformation Q1 to Q8'!$A:$V,9,FALSE)</f>
        <v>0</v>
      </c>
      <c r="O75" s="4" t="str">
        <f>VLOOKUP($A75,'Data Transformation Q1 to Q8'!$A:$V,20,FALSE)</f>
        <v>tier - 1</v>
      </c>
      <c r="P75" s="4" t="str">
        <f>VLOOKUP($A75,'Data Transformation Q1 to Q8'!$A:$V,21,FALSE)</f>
        <v>tier - 3</v>
      </c>
      <c r="Q75" s="118">
        <f>VLOOKUP($A75,'Data Transformation Q1 to Q8'!$A:$V,19,FALSE)</f>
        <v>41794.629999999997</v>
      </c>
    </row>
    <row r="76" spans="1:17" ht="15.75" x14ac:dyDescent="0.25">
      <c r="A76" s="10" t="s">
        <v>189</v>
      </c>
      <c r="B76" s="4" t="str">
        <f>VLOOKUP(A76,'Data Transformation Q1 to Q8'!A:V,22,FALSE)</f>
        <v>R1011</v>
      </c>
      <c r="C76" s="21">
        <f>VLOOKUP($A76,'Data Transformation Q1 to Q8'!$A:$V,16,FALSE)</f>
        <v>27666</v>
      </c>
      <c r="D76" s="6">
        <f>VLOOKUP($A76,'Data Transformation Q1 to Q8'!$A:$V,17,FALSE)</f>
        <v>47</v>
      </c>
      <c r="E76" s="4" t="str">
        <f>VLOOKUP(A76,'Customer Names'!A:D,3,FALSE)</f>
        <v xml:space="preserve">  Bethany A</v>
      </c>
      <c r="F76" s="4">
        <f>VLOOKUP($A76,'Data Transformation Q1 to Q8'!$A:$V,2,FALSE)</f>
        <v>53.61</v>
      </c>
      <c r="G76" s="4" t="str">
        <f>VLOOKUP($A76,'Data Transformation Q1 to Q8'!$A:$V,3,FALSE)</f>
        <v>Obesity</v>
      </c>
      <c r="H76" s="4">
        <f>VLOOKUP($A76,'Data Transformation Q1 to Q8'!$A:$V,4,FALSE)</f>
        <v>10.92</v>
      </c>
      <c r="I76" s="4" t="str">
        <f>VLOOKUP($A76,'Data Transformation Q1 to Q8'!$A:$V,5,FALSE)</f>
        <v>Diabetes</v>
      </c>
      <c r="J76" s="4" t="str">
        <f>VLOOKUP($A76,'Data Transformation Q1 to Q8'!$A:$V,6,FALSE)</f>
        <v>Yes</v>
      </c>
      <c r="K76" s="4" t="str">
        <f>VLOOKUP($A76,'Data Transformation Q1 to Q8'!$A:$V,7,FALSE)</f>
        <v>No</v>
      </c>
      <c r="L76" s="4" t="str">
        <f>VLOOKUP($A76,'Data Transformation Q1 to Q8'!$A:$V,8,FALSE)</f>
        <v>No</v>
      </c>
      <c r="M76" s="4" t="str">
        <f>VLOOKUP($A76,'Data Transformation Q1 to Q8'!$A:$V,10,FALSE)</f>
        <v>Yes</v>
      </c>
      <c r="N76" s="4">
        <f>VLOOKUP($A76,'Data Transformation Q1 to Q8'!$A:$V,9,FALSE)</f>
        <v>1</v>
      </c>
      <c r="O76" s="4" t="str">
        <f>VLOOKUP($A76,'Data Transformation Q1 to Q8'!$A:$V,20,FALSE)</f>
        <v>tier - 1</v>
      </c>
      <c r="P76" s="4" t="str">
        <f>VLOOKUP($A76,'Data Transformation Q1 to Q8'!$A:$V,21,FALSE)</f>
        <v>tier - 1</v>
      </c>
      <c r="Q76" s="118">
        <f>VLOOKUP($A76,'Data Transformation Q1 to Q8'!$A:$V,19,FALSE)</f>
        <v>41681.86</v>
      </c>
    </row>
    <row r="77" spans="1:17" ht="15.75" x14ac:dyDescent="0.25">
      <c r="A77" s="10" t="s">
        <v>191</v>
      </c>
      <c r="B77" s="4" t="str">
        <f>VLOOKUP(A77,'Data Transformation Q1 to Q8'!A:V,22,FALSE)</f>
        <v>R1013</v>
      </c>
      <c r="C77" s="21">
        <f>VLOOKUP($A77,'Data Transformation Q1 to Q8'!$A:$V,16,FALSE)</f>
        <v>27712</v>
      </c>
      <c r="D77" s="6">
        <f>VLOOKUP($A77,'Data Transformation Q1 to Q8'!$A:$V,17,FALSE)</f>
        <v>47</v>
      </c>
      <c r="E77" s="4" t="str">
        <f>VLOOKUP(A77,'Customer Names'!A:D,3,FALSE)</f>
        <v xml:space="preserve">  Yves</v>
      </c>
      <c r="F77" s="4">
        <f>VLOOKUP($A77,'Data Transformation Q1 to Q8'!$A:$V,2,FALSE)</f>
        <v>36.19</v>
      </c>
      <c r="G77" s="4" t="str">
        <f>VLOOKUP($A77,'Data Transformation Q1 to Q8'!$A:$V,3,FALSE)</f>
        <v>Obesity</v>
      </c>
      <c r="H77" s="4">
        <f>VLOOKUP($A77,'Data Transformation Q1 to Q8'!$A:$V,4,FALSE)</f>
        <v>11.51</v>
      </c>
      <c r="I77" s="4" t="str">
        <f>VLOOKUP($A77,'Data Transformation Q1 to Q8'!$A:$V,5,FALSE)</f>
        <v>Diabetes</v>
      </c>
      <c r="J77" s="4" t="str">
        <f>VLOOKUP($A77,'Data Transformation Q1 to Q8'!$A:$V,6,FALSE)</f>
        <v>Yes</v>
      </c>
      <c r="K77" s="4" t="str">
        <f>VLOOKUP($A77,'Data Transformation Q1 to Q8'!$A:$V,7,FALSE)</f>
        <v>No</v>
      </c>
      <c r="L77" s="4" t="str">
        <f>VLOOKUP($A77,'Data Transformation Q1 to Q8'!$A:$V,8,FALSE)</f>
        <v>No</v>
      </c>
      <c r="M77" s="4" t="str">
        <f>VLOOKUP($A77,'Data Transformation Q1 to Q8'!$A:$V,10,FALSE)</f>
        <v>Yes</v>
      </c>
      <c r="N77" s="4">
        <f>VLOOKUP($A77,'Data Transformation Q1 to Q8'!$A:$V,9,FALSE)</f>
        <v>1</v>
      </c>
      <c r="O77" s="4" t="str">
        <f>VLOOKUP($A77,'Data Transformation Q1 to Q8'!$A:$V,20,FALSE)</f>
        <v>tier - 1</v>
      </c>
      <c r="P77" s="4" t="str">
        <f>VLOOKUP($A77,'Data Transformation Q1 to Q8'!$A:$V,21,FALSE)</f>
        <v>tier - 2</v>
      </c>
      <c r="Q77" s="118">
        <f>VLOOKUP($A77,'Data Transformation Q1 to Q8'!$A:$V,19,FALSE)</f>
        <v>41676.080000000002</v>
      </c>
    </row>
    <row r="78" spans="1:17" ht="15.75" x14ac:dyDescent="0.25">
      <c r="A78" s="10" t="s">
        <v>193</v>
      </c>
      <c r="B78" s="4" t="str">
        <f>VLOOKUP(A78,'Data Transformation Q1 to Q8'!A:V,22,FALSE)</f>
        <v>R1011</v>
      </c>
      <c r="C78" s="21">
        <f>VLOOKUP($A78,'Data Transformation Q1 to Q8'!$A:$V,16,FALSE)</f>
        <v>28062</v>
      </c>
      <c r="D78" s="6">
        <f>VLOOKUP($A78,'Data Transformation Q1 to Q8'!$A:$V,17,FALSE)</f>
        <v>46</v>
      </c>
      <c r="E78" s="4" t="str">
        <f>VLOOKUP(A78,'Customer Names'!A:D,3,FALSE)</f>
        <v xml:space="preserve">  Danielle</v>
      </c>
      <c r="F78" s="4">
        <f>VLOOKUP($A78,'Data Transformation Q1 to Q8'!$A:$V,2,FALSE)</f>
        <v>34.6</v>
      </c>
      <c r="G78" s="4" t="str">
        <f>VLOOKUP($A78,'Data Transformation Q1 to Q8'!$A:$V,3,FALSE)</f>
        <v>Obesity</v>
      </c>
      <c r="H78" s="4">
        <f>VLOOKUP($A78,'Data Transformation Q1 to Q8'!$A:$V,4,FALSE)</f>
        <v>5.99</v>
      </c>
      <c r="I78" s="4" t="str">
        <f>VLOOKUP($A78,'Data Transformation Q1 to Q8'!$A:$V,5,FALSE)</f>
        <v>Prediabetes</v>
      </c>
      <c r="J78" s="4" t="str">
        <f>VLOOKUP($A78,'Data Transformation Q1 to Q8'!$A:$V,6,FALSE)</f>
        <v>Yes</v>
      </c>
      <c r="K78" s="4" t="str">
        <f>VLOOKUP($A78,'Data Transformation Q1 to Q8'!$A:$V,7,FALSE)</f>
        <v>No</v>
      </c>
      <c r="L78" s="4" t="str">
        <f>VLOOKUP($A78,'Data Transformation Q1 to Q8'!$A:$V,8,FALSE)</f>
        <v>No</v>
      </c>
      <c r="M78" s="4" t="str">
        <f>VLOOKUP($A78,'Data Transformation Q1 to Q8'!$A:$V,10,FALSE)</f>
        <v>Yes</v>
      </c>
      <c r="N78" s="4">
        <f>VLOOKUP($A78,'Data Transformation Q1 to Q8'!$A:$V,9,FALSE)</f>
        <v>0</v>
      </c>
      <c r="O78" s="4" t="str">
        <f>VLOOKUP($A78,'Data Transformation Q1 to Q8'!$A:$V,20,FALSE)</f>
        <v>tier - 1</v>
      </c>
      <c r="P78" s="4" t="str">
        <f>VLOOKUP($A78,'Data Transformation Q1 to Q8'!$A:$V,21,FALSE)</f>
        <v>tier - 3</v>
      </c>
      <c r="Q78" s="118">
        <f>VLOOKUP($A78,'Data Transformation Q1 to Q8'!$A:$V,19,FALSE)</f>
        <v>41661.599999999999</v>
      </c>
    </row>
    <row r="79" spans="1:17" ht="15.75" x14ac:dyDescent="0.25">
      <c r="A79" s="10" t="s">
        <v>195</v>
      </c>
      <c r="B79" s="4" t="str">
        <f>VLOOKUP(A79,'Data Transformation Q1 to Q8'!A:V,22,FALSE)</f>
        <v>R1011</v>
      </c>
      <c r="C79" s="21">
        <f>VLOOKUP($A79,'Data Transformation Q1 to Q8'!$A:$V,16,FALSE)</f>
        <v>27357</v>
      </c>
      <c r="D79" s="6">
        <f>VLOOKUP($A79,'Data Transformation Q1 to Q8'!$A:$V,17,FALSE)</f>
        <v>48</v>
      </c>
      <c r="E79" s="4" t="str">
        <f>VLOOKUP(A79,'Customer Names'!A:D,3,FALSE)</f>
        <v xml:space="preserve">  Julia</v>
      </c>
      <c r="F79" s="4">
        <f>VLOOKUP($A79,'Data Transformation Q1 to Q8'!$A:$V,2,FALSE)</f>
        <v>54.12</v>
      </c>
      <c r="G79" s="4" t="str">
        <f>VLOOKUP($A79,'Data Transformation Q1 to Q8'!$A:$V,3,FALSE)</f>
        <v>Obesity</v>
      </c>
      <c r="H79" s="4">
        <f>VLOOKUP($A79,'Data Transformation Q1 to Q8'!$A:$V,4,FALSE)</f>
        <v>11.57</v>
      </c>
      <c r="I79" s="4" t="str">
        <f>VLOOKUP($A79,'Data Transformation Q1 to Q8'!$A:$V,5,FALSE)</f>
        <v>Diabetes</v>
      </c>
      <c r="J79" s="4" t="str">
        <f>VLOOKUP($A79,'Data Transformation Q1 to Q8'!$A:$V,6,FALSE)</f>
        <v>No</v>
      </c>
      <c r="K79" s="4" t="str">
        <f>VLOOKUP($A79,'Data Transformation Q1 to Q8'!$A:$V,7,FALSE)</f>
        <v>No</v>
      </c>
      <c r="L79" s="4" t="str">
        <f>VLOOKUP($A79,'Data Transformation Q1 to Q8'!$A:$V,8,FALSE)</f>
        <v>No</v>
      </c>
      <c r="M79" s="4" t="str">
        <f>VLOOKUP($A79,'Data Transformation Q1 to Q8'!$A:$V,10,FALSE)</f>
        <v>Yes</v>
      </c>
      <c r="N79" s="4">
        <f>VLOOKUP($A79,'Data Transformation Q1 to Q8'!$A:$V,9,FALSE)</f>
        <v>0</v>
      </c>
      <c r="O79" s="4" t="str">
        <f>VLOOKUP($A79,'Data Transformation Q1 to Q8'!$A:$V,20,FALSE)</f>
        <v>tier - 1</v>
      </c>
      <c r="P79" s="4" t="str">
        <f>VLOOKUP($A79,'Data Transformation Q1 to Q8'!$A:$V,21,FALSE)</f>
        <v>tier - 1</v>
      </c>
      <c r="Q79" s="118">
        <f>VLOOKUP($A79,'Data Transformation Q1 to Q8'!$A:$V,19,FALSE)</f>
        <v>41636.199999999997</v>
      </c>
    </row>
    <row r="80" spans="1:17" ht="15.75" x14ac:dyDescent="0.25">
      <c r="A80" s="10" t="s">
        <v>197</v>
      </c>
      <c r="B80" s="4" t="str">
        <f>VLOOKUP(A80,'Data Transformation Q1 to Q8'!A:V,22,FALSE)</f>
        <v>R1011</v>
      </c>
      <c r="C80" s="21">
        <f>VLOOKUP($A80,'Data Transformation Q1 to Q8'!$A:$V,16,FALSE)</f>
        <v>24828</v>
      </c>
      <c r="D80" s="6">
        <f>VLOOKUP($A80,'Data Transformation Q1 to Q8'!$A:$V,17,FALSE)</f>
        <v>55</v>
      </c>
      <c r="E80" s="4" t="str">
        <f>VLOOKUP(A80,'Customer Names'!A:D,3,FALSE)</f>
        <v xml:space="preserve">  Joshua</v>
      </c>
      <c r="F80" s="4">
        <f>VLOOKUP($A80,'Data Transformation Q1 to Q8'!$A:$V,2,FALSE)</f>
        <v>48.82</v>
      </c>
      <c r="G80" s="4" t="str">
        <f>VLOOKUP($A80,'Data Transformation Q1 to Q8'!$A:$V,3,FALSE)</f>
        <v>Obesity</v>
      </c>
      <c r="H80" s="4">
        <f>VLOOKUP($A80,'Data Transformation Q1 to Q8'!$A:$V,4,FALSE)</f>
        <v>6.67</v>
      </c>
      <c r="I80" s="4" t="str">
        <f>VLOOKUP($A80,'Data Transformation Q1 to Q8'!$A:$V,5,FALSE)</f>
        <v>Diabetes</v>
      </c>
      <c r="J80" s="4" t="str">
        <f>VLOOKUP($A80,'Data Transformation Q1 to Q8'!$A:$V,6,FALSE)</f>
        <v>Yes</v>
      </c>
      <c r="K80" s="4" t="str">
        <f>VLOOKUP($A80,'Data Transformation Q1 to Q8'!$A:$V,7,FALSE)</f>
        <v>No</v>
      </c>
      <c r="L80" s="4" t="str">
        <f>VLOOKUP($A80,'Data Transformation Q1 to Q8'!$A:$V,8,FALSE)</f>
        <v>No</v>
      </c>
      <c r="M80" s="4" t="str">
        <f>VLOOKUP($A80,'Data Transformation Q1 to Q8'!$A:$V,10,FALSE)</f>
        <v>Yes</v>
      </c>
      <c r="N80" s="4">
        <f>VLOOKUP($A80,'Data Transformation Q1 to Q8'!$A:$V,9,FALSE)</f>
        <v>0</v>
      </c>
      <c r="O80" s="4" t="str">
        <f>VLOOKUP($A80,'Data Transformation Q1 to Q8'!$A:$V,20,FALSE)</f>
        <v>tier - 1</v>
      </c>
      <c r="P80" s="4" t="str">
        <f>VLOOKUP($A80,'Data Transformation Q1 to Q8'!$A:$V,21,FALSE)</f>
        <v>tier - 2</v>
      </c>
      <c r="Q80" s="118">
        <f>VLOOKUP($A80,'Data Transformation Q1 to Q8'!$A:$V,19,FALSE)</f>
        <v>41505.15</v>
      </c>
    </row>
    <row r="81" spans="1:17" ht="15.75" x14ac:dyDescent="0.25">
      <c r="A81" s="10" t="s">
        <v>199</v>
      </c>
      <c r="B81" s="4" t="str">
        <f>VLOOKUP(A81,'Data Transformation Q1 to Q8'!A:V,22,FALSE)</f>
        <v>R1011</v>
      </c>
      <c r="C81" s="21">
        <f>VLOOKUP($A81,'Data Transformation Q1 to Q8'!$A:$V,16,FALSE)</f>
        <v>26222</v>
      </c>
      <c r="D81" s="6">
        <f>VLOOKUP($A81,'Data Transformation Q1 to Q8'!$A:$V,17,FALSE)</f>
        <v>51</v>
      </c>
      <c r="E81" s="4" t="str">
        <f>VLOOKUP(A81,'Customer Names'!A:D,3,FALSE)</f>
        <v xml:space="preserve">  Jennifer</v>
      </c>
      <c r="F81" s="4">
        <f>VLOOKUP($A81,'Data Transformation Q1 to Q8'!$A:$V,2,FALSE)</f>
        <v>51.01</v>
      </c>
      <c r="G81" s="4" t="str">
        <f>VLOOKUP($A81,'Data Transformation Q1 to Q8'!$A:$V,3,FALSE)</f>
        <v>Obesity</v>
      </c>
      <c r="H81" s="4">
        <f>VLOOKUP($A81,'Data Transformation Q1 to Q8'!$A:$V,4,FALSE)</f>
        <v>9.1999999999999993</v>
      </c>
      <c r="I81" s="4" t="str">
        <f>VLOOKUP($A81,'Data Transformation Q1 to Q8'!$A:$V,5,FALSE)</f>
        <v>Diabetes</v>
      </c>
      <c r="J81" s="4" t="str">
        <f>VLOOKUP($A81,'Data Transformation Q1 to Q8'!$A:$V,6,FALSE)</f>
        <v>No</v>
      </c>
      <c r="K81" s="4" t="str">
        <f>VLOOKUP($A81,'Data Transformation Q1 to Q8'!$A:$V,7,FALSE)</f>
        <v>No</v>
      </c>
      <c r="L81" s="4" t="str">
        <f>VLOOKUP($A81,'Data Transformation Q1 to Q8'!$A:$V,8,FALSE)</f>
        <v>No</v>
      </c>
      <c r="M81" s="4" t="str">
        <f>VLOOKUP($A81,'Data Transformation Q1 to Q8'!$A:$V,10,FALSE)</f>
        <v>Yes</v>
      </c>
      <c r="N81" s="4">
        <f>VLOOKUP($A81,'Data Transformation Q1 to Q8'!$A:$V,9,FALSE)</f>
        <v>0</v>
      </c>
      <c r="O81" s="4" t="str">
        <f>VLOOKUP($A81,'Data Transformation Q1 to Q8'!$A:$V,20,FALSE)</f>
        <v>tier - 1</v>
      </c>
      <c r="P81" s="4" t="str">
        <f>VLOOKUP($A81,'Data Transformation Q1 to Q8'!$A:$V,21,FALSE)</f>
        <v>tier - 2</v>
      </c>
      <c r="Q81" s="118">
        <f>VLOOKUP($A81,'Data Transformation Q1 to Q8'!$A:$V,19,FALSE)</f>
        <v>41351.879999999997</v>
      </c>
    </row>
    <row r="82" spans="1:17" ht="15.75" x14ac:dyDescent="0.25">
      <c r="A82" s="10" t="s">
        <v>201</v>
      </c>
      <c r="B82" s="4" t="str">
        <f>VLOOKUP(A82,'Data Transformation Q1 to Q8'!A:V,22,FALSE)</f>
        <v>R1011</v>
      </c>
      <c r="C82" s="21">
        <f>VLOOKUP($A82,'Data Transformation Q1 to Q8'!$A:$V,16,FALSE)</f>
        <v>23657</v>
      </c>
      <c r="D82" s="6">
        <f>VLOOKUP($A82,'Data Transformation Q1 to Q8'!$A:$V,17,FALSE)</f>
        <v>58</v>
      </c>
      <c r="E82" s="4" t="str">
        <f>VLOOKUP(A82,'Customer Names'!A:D,3,FALSE)</f>
        <v xml:space="preserve">  Gwen M</v>
      </c>
      <c r="F82" s="4">
        <f>VLOOKUP($A82,'Data Transformation Q1 to Q8'!$A:$V,2,FALSE)</f>
        <v>45.65</v>
      </c>
      <c r="G82" s="4" t="str">
        <f>VLOOKUP($A82,'Data Transformation Q1 to Q8'!$A:$V,3,FALSE)</f>
        <v>Obesity</v>
      </c>
      <c r="H82" s="4">
        <f>VLOOKUP($A82,'Data Transformation Q1 to Q8'!$A:$V,4,FALSE)</f>
        <v>5.1100000000000003</v>
      </c>
      <c r="I82" s="4" t="str">
        <f>VLOOKUP($A82,'Data Transformation Q1 to Q8'!$A:$V,5,FALSE)</f>
        <v>Normal</v>
      </c>
      <c r="J82" s="4" t="str">
        <f>VLOOKUP($A82,'Data Transformation Q1 to Q8'!$A:$V,6,FALSE)</f>
        <v>Yes</v>
      </c>
      <c r="K82" s="4" t="str">
        <f>VLOOKUP($A82,'Data Transformation Q1 to Q8'!$A:$V,7,FALSE)</f>
        <v>No</v>
      </c>
      <c r="L82" s="4" t="str">
        <f>VLOOKUP($A82,'Data Transformation Q1 to Q8'!$A:$V,8,FALSE)</f>
        <v>No</v>
      </c>
      <c r="M82" s="4" t="str">
        <f>VLOOKUP($A82,'Data Transformation Q1 to Q8'!$A:$V,10,FALSE)</f>
        <v>Yes</v>
      </c>
      <c r="N82" s="4">
        <f>VLOOKUP($A82,'Data Transformation Q1 to Q8'!$A:$V,9,FALSE)</f>
        <v>1</v>
      </c>
      <c r="O82" s="4" t="str">
        <f>VLOOKUP($A82,'Data Transformation Q1 to Q8'!$A:$V,20,FALSE)</f>
        <v>tier - 1</v>
      </c>
      <c r="P82" s="4" t="str">
        <f>VLOOKUP($A82,'Data Transformation Q1 to Q8'!$A:$V,21,FALSE)</f>
        <v>tier - 2</v>
      </c>
      <c r="Q82" s="118">
        <f>VLOOKUP($A82,'Data Transformation Q1 to Q8'!$A:$V,19,FALSE)</f>
        <v>41331.79</v>
      </c>
    </row>
    <row r="83" spans="1:17" ht="15.75" x14ac:dyDescent="0.25">
      <c r="A83" s="10" t="s">
        <v>203</v>
      </c>
      <c r="B83" s="4" t="str">
        <f>VLOOKUP(A83,'Data Transformation Q1 to Q8'!A:V,22,FALSE)</f>
        <v>R1011</v>
      </c>
      <c r="C83" s="21">
        <f>VLOOKUP($A83,'Data Transformation Q1 to Q8'!$A:$V,16,FALSE)</f>
        <v>28364</v>
      </c>
      <c r="D83" s="6">
        <f>VLOOKUP($A83,'Data Transformation Q1 to Q8'!$A:$V,17,FALSE)</f>
        <v>45</v>
      </c>
      <c r="E83" s="4" t="str">
        <f>VLOOKUP(A83,'Customer Names'!A:D,3,FALSE)</f>
        <v xml:space="preserve">  Patrick</v>
      </c>
      <c r="F83" s="4">
        <f>VLOOKUP($A83,'Data Transformation Q1 to Q8'!$A:$V,2,FALSE)</f>
        <v>52.9</v>
      </c>
      <c r="G83" s="4" t="str">
        <f>VLOOKUP($A83,'Data Transformation Q1 to Q8'!$A:$V,3,FALSE)</f>
        <v>Obesity</v>
      </c>
      <c r="H83" s="4">
        <f>VLOOKUP($A83,'Data Transformation Q1 to Q8'!$A:$V,4,FALSE)</f>
        <v>5.34</v>
      </c>
      <c r="I83" s="4" t="str">
        <f>VLOOKUP($A83,'Data Transformation Q1 to Q8'!$A:$V,5,FALSE)</f>
        <v>Normal</v>
      </c>
      <c r="J83" s="4" t="str">
        <f>VLOOKUP($A83,'Data Transformation Q1 to Q8'!$A:$V,6,FALSE)</f>
        <v>No</v>
      </c>
      <c r="K83" s="4" t="str">
        <f>VLOOKUP($A83,'Data Transformation Q1 to Q8'!$A:$V,7,FALSE)</f>
        <v>No</v>
      </c>
      <c r="L83" s="4" t="str">
        <f>VLOOKUP($A83,'Data Transformation Q1 to Q8'!$A:$V,8,FALSE)</f>
        <v>No</v>
      </c>
      <c r="M83" s="4" t="str">
        <f>VLOOKUP($A83,'Data Transformation Q1 to Q8'!$A:$V,10,FALSE)</f>
        <v>Yes</v>
      </c>
      <c r="N83" s="4">
        <f>VLOOKUP($A83,'Data Transformation Q1 to Q8'!$A:$V,9,FALSE)</f>
        <v>0</v>
      </c>
      <c r="O83" s="4" t="str">
        <f>VLOOKUP($A83,'Data Transformation Q1 to Q8'!$A:$V,20,FALSE)</f>
        <v>tier - 1</v>
      </c>
      <c r="P83" s="4" t="str">
        <f>VLOOKUP($A83,'Data Transformation Q1 to Q8'!$A:$V,21,FALSE)</f>
        <v>tier - 2</v>
      </c>
      <c r="Q83" s="118">
        <f>VLOOKUP($A83,'Data Transformation Q1 to Q8'!$A:$V,19,FALSE)</f>
        <v>41271.5</v>
      </c>
    </row>
    <row r="84" spans="1:17" ht="15.75" x14ac:dyDescent="0.25">
      <c r="A84" s="10" t="s">
        <v>205</v>
      </c>
      <c r="B84" s="4" t="str">
        <f>VLOOKUP(A84,'Data Transformation Q1 to Q8'!A:V,22,FALSE)</f>
        <v>R1011</v>
      </c>
      <c r="C84" s="21">
        <f>VLOOKUP($A84,'Data Transformation Q1 to Q8'!$A:$V,16,FALSE)</f>
        <v>23534</v>
      </c>
      <c r="D84" s="6">
        <f>VLOOKUP($A84,'Data Transformation Q1 to Q8'!$A:$V,17,FALSE)</f>
        <v>59</v>
      </c>
      <c r="E84" s="4" t="str">
        <f>VLOOKUP(A84,'Customer Names'!A:D,3,FALSE)</f>
        <v xml:space="preserve">  Kate</v>
      </c>
      <c r="F84" s="4">
        <f>VLOOKUP($A84,'Data Transformation Q1 to Q8'!$A:$V,2,FALSE)</f>
        <v>45.41</v>
      </c>
      <c r="G84" s="4" t="str">
        <f>VLOOKUP($A84,'Data Transformation Q1 to Q8'!$A:$V,3,FALSE)</f>
        <v>Obesity</v>
      </c>
      <c r="H84" s="4">
        <f>VLOOKUP($A84,'Data Transformation Q1 to Q8'!$A:$V,4,FALSE)</f>
        <v>4.03</v>
      </c>
      <c r="I84" s="4" t="str">
        <f>VLOOKUP($A84,'Data Transformation Q1 to Q8'!$A:$V,5,FALSE)</f>
        <v>Normal</v>
      </c>
      <c r="J84" s="4" t="str">
        <f>VLOOKUP($A84,'Data Transformation Q1 to Q8'!$A:$V,6,FALSE)</f>
        <v>Yes</v>
      </c>
      <c r="K84" s="4" t="str">
        <f>VLOOKUP($A84,'Data Transformation Q1 to Q8'!$A:$V,7,FALSE)</f>
        <v>No</v>
      </c>
      <c r="L84" s="4" t="str">
        <f>VLOOKUP($A84,'Data Transformation Q1 to Q8'!$A:$V,8,FALSE)</f>
        <v>No</v>
      </c>
      <c r="M84" s="4" t="str">
        <f>VLOOKUP($A84,'Data Transformation Q1 to Q8'!$A:$V,10,FALSE)</f>
        <v>Yes</v>
      </c>
      <c r="N84" s="4">
        <f>VLOOKUP($A84,'Data Transformation Q1 to Q8'!$A:$V,9,FALSE)</f>
        <v>1</v>
      </c>
      <c r="O84" s="4" t="str">
        <f>VLOOKUP($A84,'Data Transformation Q1 to Q8'!$A:$V,20,FALSE)</f>
        <v>tier - 1</v>
      </c>
      <c r="P84" s="4" t="str">
        <f>VLOOKUP($A84,'Data Transformation Q1 to Q8'!$A:$V,21,FALSE)</f>
        <v>tier - 3</v>
      </c>
      <c r="Q84" s="118">
        <f>VLOOKUP($A84,'Data Transformation Q1 to Q8'!$A:$V,19,FALSE)</f>
        <v>41250.39</v>
      </c>
    </row>
    <row r="85" spans="1:17" ht="15.75" x14ac:dyDescent="0.25">
      <c r="A85" s="10" t="s">
        <v>207</v>
      </c>
      <c r="B85" s="4" t="str">
        <f>VLOOKUP(A85,'Data Transformation Q1 to Q8'!A:V,22,FALSE)</f>
        <v>R1011</v>
      </c>
      <c r="C85" s="21">
        <f>VLOOKUP($A85,'Data Transformation Q1 to Q8'!$A:$V,16,FALSE)</f>
        <v>25423</v>
      </c>
      <c r="D85" s="6">
        <f>VLOOKUP($A85,'Data Transformation Q1 to Q8'!$A:$V,17,FALSE)</f>
        <v>53</v>
      </c>
      <c r="E85" s="4" t="str">
        <f>VLOOKUP(A85,'Customer Names'!A:D,3,FALSE)</f>
        <v xml:space="preserve">  Kevin</v>
      </c>
      <c r="F85" s="4">
        <f>VLOOKUP($A85,'Data Transformation Q1 to Q8'!$A:$V,2,FALSE)</f>
        <v>49.41</v>
      </c>
      <c r="G85" s="4" t="str">
        <f>VLOOKUP($A85,'Data Transformation Q1 to Q8'!$A:$V,3,FALSE)</f>
        <v>Obesity</v>
      </c>
      <c r="H85" s="4">
        <f>VLOOKUP($A85,'Data Transformation Q1 to Q8'!$A:$V,4,FALSE)</f>
        <v>4.2300000000000004</v>
      </c>
      <c r="I85" s="4" t="str">
        <f>VLOOKUP($A85,'Data Transformation Q1 to Q8'!$A:$V,5,FALSE)</f>
        <v>Normal</v>
      </c>
      <c r="J85" s="4" t="str">
        <f>VLOOKUP($A85,'Data Transformation Q1 to Q8'!$A:$V,6,FALSE)</f>
        <v>Yes</v>
      </c>
      <c r="K85" s="4" t="str">
        <f>VLOOKUP($A85,'Data Transformation Q1 to Q8'!$A:$V,7,FALSE)</f>
        <v>No</v>
      </c>
      <c r="L85" s="4" t="str">
        <f>VLOOKUP($A85,'Data Transformation Q1 to Q8'!$A:$V,8,FALSE)</f>
        <v>Yes</v>
      </c>
      <c r="M85" s="4" t="str">
        <f>VLOOKUP($A85,'Data Transformation Q1 to Q8'!$A:$V,10,FALSE)</f>
        <v>Yes</v>
      </c>
      <c r="N85" s="4">
        <f>VLOOKUP($A85,'Data Transformation Q1 to Q8'!$A:$V,9,FALSE)</f>
        <v>1</v>
      </c>
      <c r="O85" s="4" t="str">
        <f>VLOOKUP($A85,'Data Transformation Q1 to Q8'!$A:$V,20,FALSE)</f>
        <v>tier - 1</v>
      </c>
      <c r="P85" s="4" t="str">
        <f>VLOOKUP($A85,'Data Transformation Q1 to Q8'!$A:$V,21,FALSE)</f>
        <v>tier - 2</v>
      </c>
      <c r="Q85" s="118">
        <f>VLOOKUP($A85,'Data Transformation Q1 to Q8'!$A:$V,19,FALSE)</f>
        <v>41191.57</v>
      </c>
    </row>
    <row r="86" spans="1:17" ht="15.75" x14ac:dyDescent="0.25">
      <c r="A86" s="10" t="s">
        <v>209</v>
      </c>
      <c r="B86" s="4" t="str">
        <f>VLOOKUP(A86,'Data Transformation Q1 to Q8'!A:V,22,FALSE)</f>
        <v>R1016</v>
      </c>
      <c r="C86" s="21">
        <f>VLOOKUP($A86,'Data Transformation Q1 to Q8'!$A:$V,16,FALSE)</f>
        <v>26548</v>
      </c>
      <c r="D86" s="6">
        <f>VLOOKUP($A86,'Data Transformation Q1 to Q8'!$A:$V,17,FALSE)</f>
        <v>50</v>
      </c>
      <c r="E86" s="4" t="str">
        <f>VLOOKUP(A86,'Customer Names'!A:D,3,FALSE)</f>
        <v xml:space="preserve">  Stephen II</v>
      </c>
      <c r="F86" s="4">
        <f>VLOOKUP($A86,'Data Transformation Q1 to Q8'!$A:$V,2,FALSE)</f>
        <v>31.824999999999999</v>
      </c>
      <c r="G86" s="4" t="str">
        <f>VLOOKUP($A86,'Data Transformation Q1 to Q8'!$A:$V,3,FALSE)</f>
        <v>Obesity</v>
      </c>
      <c r="H86" s="4">
        <f>VLOOKUP($A86,'Data Transformation Q1 to Q8'!$A:$V,4,FALSE)</f>
        <v>4.0599999999999996</v>
      </c>
      <c r="I86" s="4" t="str">
        <f>VLOOKUP($A86,'Data Transformation Q1 to Q8'!$A:$V,5,FALSE)</f>
        <v>Normal</v>
      </c>
      <c r="J86" s="4" t="str">
        <f>VLOOKUP($A86,'Data Transformation Q1 to Q8'!$A:$V,6,FALSE)</f>
        <v>No</v>
      </c>
      <c r="K86" s="4" t="str">
        <f>VLOOKUP($A86,'Data Transformation Q1 to Q8'!$A:$V,7,FALSE)</f>
        <v>No</v>
      </c>
      <c r="L86" s="4" t="str">
        <f>VLOOKUP($A86,'Data Transformation Q1 to Q8'!$A:$V,8,FALSE)</f>
        <v>No</v>
      </c>
      <c r="M86" s="4" t="str">
        <f>VLOOKUP($A86,'Data Transformation Q1 to Q8'!$A:$V,10,FALSE)</f>
        <v>Yes</v>
      </c>
      <c r="N86" s="4">
        <f>VLOOKUP($A86,'Data Transformation Q1 to Q8'!$A:$V,9,FALSE)</f>
        <v>2</v>
      </c>
      <c r="O86" s="4" t="str">
        <f>VLOOKUP($A86,'Data Transformation Q1 to Q8'!$A:$V,20,FALSE)</f>
        <v>tier - 1</v>
      </c>
      <c r="P86" s="4" t="str">
        <f>VLOOKUP($A86,'Data Transformation Q1 to Q8'!$A:$V,21,FALSE)</f>
        <v>tier - 3</v>
      </c>
      <c r="Q86" s="118">
        <f>VLOOKUP($A86,'Data Transformation Q1 to Q8'!$A:$V,19,FALSE)</f>
        <v>41097.160000000003</v>
      </c>
    </row>
    <row r="87" spans="1:17" ht="15.75" x14ac:dyDescent="0.25">
      <c r="A87" s="10" t="s">
        <v>211</v>
      </c>
      <c r="B87" s="4" t="str">
        <f>VLOOKUP(A87,'Data Transformation Q1 to Q8'!A:V,22,FALSE)</f>
        <v>R1011</v>
      </c>
      <c r="C87" s="21">
        <f>VLOOKUP($A87,'Data Transformation Q1 to Q8'!$A:$V,16,FALSE)</f>
        <v>26523</v>
      </c>
      <c r="D87" s="6">
        <f>VLOOKUP($A87,'Data Transformation Q1 to Q8'!$A:$V,17,FALSE)</f>
        <v>50</v>
      </c>
      <c r="E87" s="4" t="str">
        <f>VLOOKUP(A87,'Customer Names'!A:D,3,FALSE)</f>
        <v xml:space="preserve">  Philip</v>
      </c>
      <c r="F87" s="4">
        <f>VLOOKUP($A87,'Data Transformation Q1 to Q8'!$A:$V,2,FALSE)</f>
        <v>51.28</v>
      </c>
      <c r="G87" s="4" t="str">
        <f>VLOOKUP($A87,'Data Transformation Q1 to Q8'!$A:$V,3,FALSE)</f>
        <v>Obesity</v>
      </c>
      <c r="H87" s="4">
        <f>VLOOKUP($A87,'Data Transformation Q1 to Q8'!$A:$V,4,FALSE)</f>
        <v>4.68</v>
      </c>
      <c r="I87" s="4" t="str">
        <f>VLOOKUP($A87,'Data Transformation Q1 to Q8'!$A:$V,5,FALSE)</f>
        <v>Normal</v>
      </c>
      <c r="J87" s="4" t="str">
        <f>VLOOKUP($A87,'Data Transformation Q1 to Q8'!$A:$V,6,FALSE)</f>
        <v>No</v>
      </c>
      <c r="K87" s="4" t="str">
        <f>VLOOKUP($A87,'Data Transformation Q1 to Q8'!$A:$V,7,FALSE)</f>
        <v>No</v>
      </c>
      <c r="L87" s="4" t="str">
        <f>VLOOKUP($A87,'Data Transformation Q1 to Q8'!$A:$V,8,FALSE)</f>
        <v>No</v>
      </c>
      <c r="M87" s="4" t="str">
        <f>VLOOKUP($A87,'Data Transformation Q1 to Q8'!$A:$V,10,FALSE)</f>
        <v>Yes</v>
      </c>
      <c r="N87" s="4">
        <f>VLOOKUP($A87,'Data Transformation Q1 to Q8'!$A:$V,9,FALSE)</f>
        <v>2</v>
      </c>
      <c r="O87" s="4" t="str">
        <f>VLOOKUP($A87,'Data Transformation Q1 to Q8'!$A:$V,20,FALSE)</f>
        <v>tier - 1</v>
      </c>
      <c r="P87" s="4" t="str">
        <f>VLOOKUP($A87,'Data Transformation Q1 to Q8'!$A:$V,21,FALSE)</f>
        <v>tier - 2</v>
      </c>
      <c r="Q87" s="118">
        <f>VLOOKUP($A87,'Data Transformation Q1 to Q8'!$A:$V,19,FALSE)</f>
        <v>41055.29</v>
      </c>
    </row>
    <row r="88" spans="1:17" ht="15.75" x14ac:dyDescent="0.25">
      <c r="A88" s="10" t="s">
        <v>213</v>
      </c>
      <c r="B88" s="4" t="str">
        <f>VLOOKUP(A88,'Data Transformation Q1 to Q8'!A:V,22,FALSE)</f>
        <v>R1017</v>
      </c>
      <c r="C88" s="21">
        <f>VLOOKUP($A88,'Data Transformation Q1 to Q8'!$A:$V,16,FALSE)</f>
        <v>29139</v>
      </c>
      <c r="D88" s="6">
        <f>VLOOKUP($A88,'Data Transformation Q1 to Q8'!$A:$V,17,FALSE)</f>
        <v>43</v>
      </c>
      <c r="E88" s="4" t="str">
        <f>VLOOKUP(A88,'Customer Names'!A:D,3,FALSE)</f>
        <v xml:space="preserve">  Brett A</v>
      </c>
      <c r="F88" s="4">
        <f>VLOOKUP($A88,'Data Transformation Q1 to Q8'!$A:$V,2,FALSE)</f>
        <v>34.96</v>
      </c>
      <c r="G88" s="4" t="str">
        <f>VLOOKUP($A88,'Data Transformation Q1 to Q8'!$A:$V,3,FALSE)</f>
        <v>Obesity</v>
      </c>
      <c r="H88" s="4">
        <f>VLOOKUP($A88,'Data Transformation Q1 to Q8'!$A:$V,4,FALSE)</f>
        <v>4.34</v>
      </c>
      <c r="I88" s="4" t="str">
        <f>VLOOKUP($A88,'Data Transformation Q1 to Q8'!$A:$V,5,FALSE)</f>
        <v>Normal</v>
      </c>
      <c r="J88" s="4" t="str">
        <f>VLOOKUP($A88,'Data Transformation Q1 to Q8'!$A:$V,6,FALSE)</f>
        <v>No</v>
      </c>
      <c r="K88" s="4" t="str">
        <f>VLOOKUP($A88,'Data Transformation Q1 to Q8'!$A:$V,7,FALSE)</f>
        <v>No</v>
      </c>
      <c r="L88" s="4" t="str">
        <f>VLOOKUP($A88,'Data Transformation Q1 to Q8'!$A:$V,8,FALSE)</f>
        <v>Yes</v>
      </c>
      <c r="M88" s="4" t="str">
        <f>VLOOKUP($A88,'Data Transformation Q1 to Q8'!$A:$V,10,FALSE)</f>
        <v>Yes</v>
      </c>
      <c r="N88" s="4">
        <f>VLOOKUP($A88,'Data Transformation Q1 to Q8'!$A:$V,9,FALSE)</f>
        <v>1</v>
      </c>
      <c r="O88" s="4" t="str">
        <f>VLOOKUP($A88,'Data Transformation Q1 to Q8'!$A:$V,20,FALSE)</f>
        <v>tier - 1</v>
      </c>
      <c r="P88" s="4" t="str">
        <f>VLOOKUP($A88,'Data Transformation Q1 to Q8'!$A:$V,21,FALSE)</f>
        <v>tier - 3</v>
      </c>
      <c r="Q88" s="118">
        <f>VLOOKUP($A88,'Data Transformation Q1 to Q8'!$A:$V,19,FALSE)</f>
        <v>41034.22</v>
      </c>
    </row>
    <row r="89" spans="1:17" ht="15.75" x14ac:dyDescent="0.25">
      <c r="A89" s="10" t="s">
        <v>215</v>
      </c>
      <c r="B89" s="4" t="str">
        <f>VLOOKUP(A89,'Data Transformation Q1 to Q8'!A:V,22,FALSE)</f>
        <v>R1013</v>
      </c>
      <c r="C89" s="21">
        <f>VLOOKUP($A89,'Data Transformation Q1 to Q8'!$A:$V,16,FALSE)</f>
        <v>27185</v>
      </c>
      <c r="D89" s="6">
        <f>VLOOKUP($A89,'Data Transformation Q1 to Q8'!$A:$V,17,FALSE)</f>
        <v>49</v>
      </c>
      <c r="E89" s="4" t="str">
        <f>VLOOKUP(A89,'Customer Names'!A:D,3,FALSE)</f>
        <v xml:space="preserve">  Rebecca</v>
      </c>
      <c r="F89" s="4">
        <f>VLOOKUP($A89,'Data Transformation Q1 to Q8'!$A:$V,2,FALSE)</f>
        <v>33.11</v>
      </c>
      <c r="G89" s="4" t="str">
        <f>VLOOKUP($A89,'Data Transformation Q1 to Q8'!$A:$V,3,FALSE)</f>
        <v>Obesity</v>
      </c>
      <c r="H89" s="4">
        <f>VLOOKUP($A89,'Data Transformation Q1 to Q8'!$A:$V,4,FALSE)</f>
        <v>10.51</v>
      </c>
      <c r="I89" s="4" t="str">
        <f>VLOOKUP($A89,'Data Transformation Q1 to Q8'!$A:$V,5,FALSE)</f>
        <v>Diabetes</v>
      </c>
      <c r="J89" s="4" t="str">
        <f>VLOOKUP($A89,'Data Transformation Q1 to Q8'!$A:$V,6,FALSE)</f>
        <v>No</v>
      </c>
      <c r="K89" s="4" t="str">
        <f>VLOOKUP($A89,'Data Transformation Q1 to Q8'!$A:$V,7,FALSE)</f>
        <v>No</v>
      </c>
      <c r="L89" s="4" t="str">
        <f>VLOOKUP($A89,'Data Transformation Q1 to Q8'!$A:$V,8,FALSE)</f>
        <v>No</v>
      </c>
      <c r="M89" s="4" t="str">
        <f>VLOOKUP($A89,'Data Transformation Q1 to Q8'!$A:$V,10,FALSE)</f>
        <v>Yes</v>
      </c>
      <c r="N89" s="4">
        <f>VLOOKUP($A89,'Data Transformation Q1 to Q8'!$A:$V,9,FALSE)</f>
        <v>0</v>
      </c>
      <c r="O89" s="4" t="str">
        <f>VLOOKUP($A89,'Data Transformation Q1 to Q8'!$A:$V,20,FALSE)</f>
        <v>tier - 1</v>
      </c>
      <c r="P89" s="4" t="str">
        <f>VLOOKUP($A89,'Data Transformation Q1 to Q8'!$A:$V,21,FALSE)</f>
        <v>tier - 2</v>
      </c>
      <c r="Q89" s="118">
        <f>VLOOKUP($A89,'Data Transformation Q1 to Q8'!$A:$V,19,FALSE)</f>
        <v>40974.160000000003</v>
      </c>
    </row>
    <row r="90" spans="1:17" ht="15.75" x14ac:dyDescent="0.25">
      <c r="A90" s="10" t="s">
        <v>217</v>
      </c>
      <c r="B90" s="4" t="str">
        <f>VLOOKUP(A90,'Data Transformation Q1 to Q8'!A:V,22,FALSE)</f>
        <v>R1011</v>
      </c>
      <c r="C90" s="21">
        <f>VLOOKUP($A90,'Data Transformation Q1 to Q8'!$A:$V,16,FALSE)</f>
        <v>30567</v>
      </c>
      <c r="D90" s="6">
        <f>VLOOKUP($A90,'Data Transformation Q1 to Q8'!$A:$V,17,FALSE)</f>
        <v>39</v>
      </c>
      <c r="E90" s="4" t="str">
        <f>VLOOKUP(A90,'Customer Names'!A:D,3,FALSE)</f>
        <v xml:space="preserve">  Kelley</v>
      </c>
      <c r="F90" s="4">
        <f>VLOOKUP($A90,'Data Transformation Q1 to Q8'!$A:$V,2,FALSE)</f>
        <v>54.74</v>
      </c>
      <c r="G90" s="4" t="str">
        <f>VLOOKUP($A90,'Data Transformation Q1 to Q8'!$A:$V,3,FALSE)</f>
        <v>Obesity</v>
      </c>
      <c r="H90" s="4">
        <f>VLOOKUP($A90,'Data Transformation Q1 to Q8'!$A:$V,4,FALSE)</f>
        <v>5.84</v>
      </c>
      <c r="I90" s="4" t="str">
        <f>VLOOKUP($A90,'Data Transformation Q1 to Q8'!$A:$V,5,FALSE)</f>
        <v>Prediabetes</v>
      </c>
      <c r="J90" s="4" t="str">
        <f>VLOOKUP($A90,'Data Transformation Q1 to Q8'!$A:$V,6,FALSE)</f>
        <v>Yes</v>
      </c>
      <c r="K90" s="4" t="str">
        <f>VLOOKUP($A90,'Data Transformation Q1 to Q8'!$A:$V,7,FALSE)</f>
        <v>No</v>
      </c>
      <c r="L90" s="4" t="str">
        <f>VLOOKUP($A90,'Data Transformation Q1 to Q8'!$A:$V,8,FALSE)</f>
        <v>Yes</v>
      </c>
      <c r="M90" s="4" t="str">
        <f>VLOOKUP($A90,'Data Transformation Q1 to Q8'!$A:$V,10,FALSE)</f>
        <v>Yes</v>
      </c>
      <c r="N90" s="4">
        <f>VLOOKUP($A90,'Data Transformation Q1 to Q8'!$A:$V,9,FALSE)</f>
        <v>1</v>
      </c>
      <c r="O90" s="4" t="str">
        <f>VLOOKUP($A90,'Data Transformation Q1 to Q8'!$A:$V,20,FALSE)</f>
        <v>tier - 1</v>
      </c>
      <c r="P90" s="4" t="str">
        <f>VLOOKUP($A90,'Data Transformation Q1 to Q8'!$A:$V,21,FALSE)</f>
        <v>tier - 2</v>
      </c>
      <c r="Q90" s="118">
        <f>VLOOKUP($A90,'Data Transformation Q1 to Q8'!$A:$V,19,FALSE)</f>
        <v>40961.29</v>
      </c>
    </row>
    <row r="91" spans="1:17" ht="15.75" x14ac:dyDescent="0.25">
      <c r="A91" s="10" t="s">
        <v>219</v>
      </c>
      <c r="B91" s="4" t="str">
        <f>VLOOKUP(A91,'Data Transformation Q1 to Q8'!A:V,22,FALSE)</f>
        <v>R1013</v>
      </c>
      <c r="C91" s="21">
        <f>VLOOKUP($A91,'Data Transformation Q1 to Q8'!$A:$V,16,FALSE)</f>
        <v>29114</v>
      </c>
      <c r="D91" s="6">
        <f>VLOOKUP($A91,'Data Transformation Q1 to Q8'!$A:$V,17,FALSE)</f>
        <v>43</v>
      </c>
      <c r="E91" s="4" t="str">
        <f>VLOOKUP(A91,'Customer Names'!A:D,3,FALSE)</f>
        <v xml:space="preserve">  Abigail K</v>
      </c>
      <c r="F91" s="4">
        <f>VLOOKUP($A91,'Data Transformation Q1 to Q8'!$A:$V,2,FALSE)</f>
        <v>32.56</v>
      </c>
      <c r="G91" s="4" t="str">
        <f>VLOOKUP($A91,'Data Transformation Q1 to Q8'!$A:$V,3,FALSE)</f>
        <v>Obesity</v>
      </c>
      <c r="H91" s="4">
        <f>VLOOKUP($A91,'Data Transformation Q1 to Q8'!$A:$V,4,FALSE)</f>
        <v>5.41</v>
      </c>
      <c r="I91" s="4" t="str">
        <f>VLOOKUP($A91,'Data Transformation Q1 to Q8'!$A:$V,5,FALSE)</f>
        <v>Normal</v>
      </c>
      <c r="J91" s="4" t="str">
        <f>VLOOKUP($A91,'Data Transformation Q1 to Q8'!$A:$V,6,FALSE)</f>
        <v>No</v>
      </c>
      <c r="K91" s="4" t="str">
        <f>VLOOKUP($A91,'Data Transformation Q1 to Q8'!$A:$V,7,FALSE)</f>
        <v>No</v>
      </c>
      <c r="L91" s="4" t="str">
        <f>VLOOKUP($A91,'Data Transformation Q1 to Q8'!$A:$V,8,FALSE)</f>
        <v>Yes</v>
      </c>
      <c r="M91" s="4" t="str">
        <f>VLOOKUP($A91,'Data Transformation Q1 to Q8'!$A:$V,10,FALSE)</f>
        <v>Yes</v>
      </c>
      <c r="N91" s="4">
        <f>VLOOKUP($A91,'Data Transformation Q1 to Q8'!$A:$V,9,FALSE)</f>
        <v>1</v>
      </c>
      <c r="O91" s="4" t="str">
        <f>VLOOKUP($A91,'Data Transformation Q1 to Q8'!$A:$V,20,FALSE)</f>
        <v>tier - 1</v>
      </c>
      <c r="P91" s="4" t="str">
        <f>VLOOKUP($A91,'Data Transformation Q1 to Q8'!$A:$V,21,FALSE)</f>
        <v>tier - 2</v>
      </c>
      <c r="Q91" s="118">
        <f>VLOOKUP($A91,'Data Transformation Q1 to Q8'!$A:$V,19,FALSE)</f>
        <v>40941.29</v>
      </c>
    </row>
    <row r="92" spans="1:17" ht="15.75" x14ac:dyDescent="0.25">
      <c r="A92" s="10" t="s">
        <v>221</v>
      </c>
      <c r="B92" s="4" t="str">
        <f>VLOOKUP(A92,'Data Transformation Q1 to Q8'!A:V,22,FALSE)</f>
        <v>R1013</v>
      </c>
      <c r="C92" s="21">
        <f>VLOOKUP($A92,'Data Transformation Q1 to Q8'!$A:$V,16,FALSE)</f>
        <v>33820</v>
      </c>
      <c r="D92" s="6">
        <f>VLOOKUP($A92,'Data Transformation Q1 to Q8'!$A:$V,17,FALSE)</f>
        <v>30</v>
      </c>
      <c r="E92" s="4" t="str">
        <f>VLOOKUP(A92,'Customer Names'!A:D,3,FALSE)</f>
        <v xml:space="preserve">  Hope</v>
      </c>
      <c r="F92" s="4">
        <f>VLOOKUP($A92,'Data Transformation Q1 to Q8'!$A:$V,2,FALSE)</f>
        <v>39.049999999999997</v>
      </c>
      <c r="G92" s="4" t="str">
        <f>VLOOKUP($A92,'Data Transformation Q1 to Q8'!$A:$V,3,FALSE)</f>
        <v>Obesity</v>
      </c>
      <c r="H92" s="4">
        <f>VLOOKUP($A92,'Data Transformation Q1 to Q8'!$A:$V,4,FALSE)</f>
        <v>6.06</v>
      </c>
      <c r="I92" s="4" t="str">
        <f>VLOOKUP($A92,'Data Transformation Q1 to Q8'!$A:$V,5,FALSE)</f>
        <v>Prediabetes</v>
      </c>
      <c r="J92" s="4" t="str">
        <f>VLOOKUP($A92,'Data Transformation Q1 to Q8'!$A:$V,6,FALSE)</f>
        <v>No</v>
      </c>
      <c r="K92" s="4" t="str">
        <f>VLOOKUP($A92,'Data Transformation Q1 to Q8'!$A:$V,7,FALSE)</f>
        <v>No</v>
      </c>
      <c r="L92" s="4" t="str">
        <f>VLOOKUP($A92,'Data Transformation Q1 to Q8'!$A:$V,8,FALSE)</f>
        <v>No</v>
      </c>
      <c r="M92" s="4" t="str">
        <f>VLOOKUP($A92,'Data Transformation Q1 to Q8'!$A:$V,10,FALSE)</f>
        <v>Yes</v>
      </c>
      <c r="N92" s="4">
        <f>VLOOKUP($A92,'Data Transformation Q1 to Q8'!$A:$V,9,FALSE)</f>
        <v>1</v>
      </c>
      <c r="O92" s="4" t="str">
        <f>VLOOKUP($A92,'Data Transformation Q1 to Q8'!$A:$V,20,FALSE)</f>
        <v>tier - 1</v>
      </c>
      <c r="P92" s="4" t="str">
        <f>VLOOKUP($A92,'Data Transformation Q1 to Q8'!$A:$V,21,FALSE)</f>
        <v>tier - 2</v>
      </c>
      <c r="Q92" s="118">
        <f>VLOOKUP($A92,'Data Transformation Q1 to Q8'!$A:$V,19,FALSE)</f>
        <v>40932.43</v>
      </c>
    </row>
    <row r="93" spans="1:17" ht="15.75" x14ac:dyDescent="0.25">
      <c r="A93" s="10" t="s">
        <v>223</v>
      </c>
      <c r="B93" s="4" t="str">
        <f>VLOOKUP(A93,'Data Transformation Q1 to Q8'!A:V,22,FALSE)</f>
        <v>R1024</v>
      </c>
      <c r="C93" s="21">
        <f>VLOOKUP($A93,'Data Transformation Q1 to Q8'!$A:$V,16,FALSE)</f>
        <v>36343</v>
      </c>
      <c r="D93" s="6">
        <f>VLOOKUP($A93,'Data Transformation Q1 to Q8'!$A:$V,17,FALSE)</f>
        <v>23</v>
      </c>
      <c r="E93" s="4" t="str">
        <f>VLOOKUP(A93,'Customer Names'!A:D,3,FALSE)</f>
        <v xml:space="preserve">  Elyse M</v>
      </c>
      <c r="F93" s="4">
        <f>VLOOKUP($A93,'Data Transformation Q1 to Q8'!$A:$V,2,FALSE)</f>
        <v>42.75</v>
      </c>
      <c r="G93" s="4" t="str">
        <f>VLOOKUP($A93,'Data Transformation Q1 to Q8'!$A:$V,3,FALSE)</f>
        <v>Obesity</v>
      </c>
      <c r="H93" s="4">
        <f>VLOOKUP($A93,'Data Transformation Q1 to Q8'!$A:$V,4,FALSE)</f>
        <v>4.22</v>
      </c>
      <c r="I93" s="4" t="str">
        <f>VLOOKUP($A93,'Data Transformation Q1 to Q8'!$A:$V,5,FALSE)</f>
        <v>Normal</v>
      </c>
      <c r="J93" s="4" t="str">
        <f>VLOOKUP($A93,'Data Transformation Q1 to Q8'!$A:$V,6,FALSE)</f>
        <v>No</v>
      </c>
      <c r="K93" s="4" t="str">
        <f>VLOOKUP($A93,'Data Transformation Q1 to Q8'!$A:$V,7,FALSE)</f>
        <v>No</v>
      </c>
      <c r="L93" s="4" t="str">
        <f>VLOOKUP($A93,'Data Transformation Q1 to Q8'!$A:$V,8,FALSE)</f>
        <v>No</v>
      </c>
      <c r="M93" s="4" t="str">
        <f>VLOOKUP($A93,'Data Transformation Q1 to Q8'!$A:$V,10,FALSE)</f>
        <v>Yes</v>
      </c>
      <c r="N93" s="4">
        <f>VLOOKUP($A93,'Data Transformation Q1 to Q8'!$A:$V,9,FALSE)</f>
        <v>0</v>
      </c>
      <c r="O93" s="4" t="str">
        <f>VLOOKUP($A93,'Data Transformation Q1 to Q8'!$A:$V,20,FALSE)</f>
        <v>tier - 1</v>
      </c>
      <c r="P93" s="4" t="str">
        <f>VLOOKUP($A93,'Data Transformation Q1 to Q8'!$A:$V,21,FALSE)</f>
        <v>tier - 1</v>
      </c>
      <c r="Q93" s="118">
        <f>VLOOKUP($A93,'Data Transformation Q1 to Q8'!$A:$V,19,FALSE)</f>
        <v>40904.199999999997</v>
      </c>
    </row>
    <row r="94" spans="1:17" ht="15.75" x14ac:dyDescent="0.25">
      <c r="A94" s="10" t="s">
        <v>225</v>
      </c>
      <c r="B94" s="4" t="str">
        <f>VLOOKUP(A94,'Data Transformation Q1 to Q8'!A:V,22,FALSE)</f>
        <v>R1011</v>
      </c>
      <c r="C94" s="21">
        <f>VLOOKUP($A94,'Data Transformation Q1 to Q8'!$A:$V,16,FALSE)</f>
        <v>26460</v>
      </c>
      <c r="D94" s="6">
        <f>VLOOKUP($A94,'Data Transformation Q1 to Q8'!$A:$V,17,FALSE)</f>
        <v>50</v>
      </c>
      <c r="E94" s="4" t="str">
        <f>VLOOKUP(A94,'Customer Names'!A:D,3,FALSE)</f>
        <v xml:space="preserve">  Nicholas</v>
      </c>
      <c r="F94" s="4">
        <f>VLOOKUP($A94,'Data Transformation Q1 to Q8'!$A:$V,2,FALSE)</f>
        <v>50.58</v>
      </c>
      <c r="G94" s="4" t="str">
        <f>VLOOKUP($A94,'Data Transformation Q1 to Q8'!$A:$V,3,FALSE)</f>
        <v>Obesity</v>
      </c>
      <c r="H94" s="4">
        <f>VLOOKUP($A94,'Data Transformation Q1 to Q8'!$A:$V,4,FALSE)</f>
        <v>5.12</v>
      </c>
      <c r="I94" s="4" t="str">
        <f>VLOOKUP($A94,'Data Transformation Q1 to Q8'!$A:$V,5,FALSE)</f>
        <v>Normal</v>
      </c>
      <c r="J94" s="4" t="str">
        <f>VLOOKUP($A94,'Data Transformation Q1 to Q8'!$A:$V,6,FALSE)</f>
        <v>No</v>
      </c>
      <c r="K94" s="4" t="str">
        <f>VLOOKUP($A94,'Data Transformation Q1 to Q8'!$A:$V,7,FALSE)</f>
        <v>No</v>
      </c>
      <c r="L94" s="4" t="str">
        <f>VLOOKUP($A94,'Data Transformation Q1 to Q8'!$A:$V,8,FALSE)</f>
        <v>No</v>
      </c>
      <c r="M94" s="4" t="str">
        <f>VLOOKUP($A94,'Data Transformation Q1 to Q8'!$A:$V,10,FALSE)</f>
        <v>Yes</v>
      </c>
      <c r="N94" s="4">
        <f>VLOOKUP($A94,'Data Transformation Q1 to Q8'!$A:$V,9,FALSE)</f>
        <v>2</v>
      </c>
      <c r="O94" s="4" t="str">
        <f>VLOOKUP($A94,'Data Transformation Q1 to Q8'!$A:$V,20,FALSE)</f>
        <v>tier - 1</v>
      </c>
      <c r="P94" s="4" t="str">
        <f>VLOOKUP($A94,'Data Transformation Q1 to Q8'!$A:$V,21,FALSE)</f>
        <v>tier - 3</v>
      </c>
      <c r="Q94" s="118">
        <f>VLOOKUP($A94,'Data Transformation Q1 to Q8'!$A:$V,19,FALSE)</f>
        <v>40817.85</v>
      </c>
    </row>
    <row r="95" spans="1:17" ht="15.75" x14ac:dyDescent="0.25">
      <c r="A95" s="10" t="s">
        <v>228</v>
      </c>
      <c r="B95" s="4" t="str">
        <f>VLOOKUP(A95,'Data Transformation Q1 to Q8'!A:V,22,FALSE)</f>
        <v>R1012</v>
      </c>
      <c r="C95" s="21">
        <f>VLOOKUP($A95,'Data Transformation Q1 to Q8'!$A:$V,16,FALSE)</f>
        <v>28120</v>
      </c>
      <c r="D95" s="6">
        <f>VLOOKUP($A95,'Data Transformation Q1 to Q8'!$A:$V,17,FALSE)</f>
        <v>46</v>
      </c>
      <c r="E95" s="4" t="str">
        <f>VLOOKUP(A95,'Customer Names'!A:D,3,FALSE)</f>
        <v xml:space="preserve">  David</v>
      </c>
      <c r="F95" s="4">
        <f>VLOOKUP($A95,'Data Transformation Q1 to Q8'!$A:$V,2,FALSE)</f>
        <v>30.495000000000001</v>
      </c>
      <c r="G95" s="4" t="str">
        <f>VLOOKUP($A95,'Data Transformation Q1 to Q8'!$A:$V,3,FALSE)</f>
        <v>Obesity</v>
      </c>
      <c r="H95" s="4">
        <f>VLOOKUP($A95,'Data Transformation Q1 to Q8'!$A:$V,4,FALSE)</f>
        <v>4.57</v>
      </c>
      <c r="I95" s="4" t="str">
        <f>VLOOKUP($A95,'Data Transformation Q1 to Q8'!$A:$V,5,FALSE)</f>
        <v>Normal</v>
      </c>
      <c r="J95" s="4" t="str">
        <f>VLOOKUP($A95,'Data Transformation Q1 to Q8'!$A:$V,6,FALSE)</f>
        <v>Yes</v>
      </c>
      <c r="K95" s="4" t="str">
        <f>VLOOKUP($A95,'Data Transformation Q1 to Q8'!$A:$V,7,FALSE)</f>
        <v>No</v>
      </c>
      <c r="L95" s="4" t="str">
        <f>VLOOKUP($A95,'Data Transformation Q1 to Q8'!$A:$V,8,FALSE)</f>
        <v>No</v>
      </c>
      <c r="M95" s="4" t="str">
        <f>VLOOKUP($A95,'Data Transformation Q1 to Q8'!$A:$V,10,FALSE)</f>
        <v>Yes</v>
      </c>
      <c r="N95" s="4">
        <f>VLOOKUP($A95,'Data Transformation Q1 to Q8'!$A:$V,9,FALSE)</f>
        <v>0</v>
      </c>
      <c r="O95" s="4" t="str">
        <f>VLOOKUP($A95,'Data Transformation Q1 to Q8'!$A:$V,20,FALSE)</f>
        <v>tier - 1</v>
      </c>
      <c r="P95" s="4" t="str">
        <f>VLOOKUP($A95,'Data Transformation Q1 to Q8'!$A:$V,21,FALSE)</f>
        <v>tier - 3</v>
      </c>
      <c r="Q95" s="118">
        <f>VLOOKUP($A95,'Data Transformation Q1 to Q8'!$A:$V,19,FALSE)</f>
        <v>40720.550000000003</v>
      </c>
    </row>
    <row r="96" spans="1:17" ht="15.75" x14ac:dyDescent="0.25">
      <c r="A96" s="10" t="s">
        <v>230</v>
      </c>
      <c r="B96" s="4" t="str">
        <f>VLOOKUP(A96,'Data Transformation Q1 to Q8'!A:V,22,FALSE)</f>
        <v>R1011</v>
      </c>
      <c r="C96" s="21">
        <f>VLOOKUP($A96,'Data Transformation Q1 to Q8'!$A:$V,16,FALSE)</f>
        <v>25836</v>
      </c>
      <c r="D96" s="6">
        <f>VLOOKUP($A96,'Data Transformation Q1 to Q8'!$A:$V,17,FALSE)</f>
        <v>52</v>
      </c>
      <c r="E96" s="4" t="str">
        <f>VLOOKUP(A96,'Customer Names'!A:D,3,FALSE)</f>
        <v xml:space="preserve">  Natalie</v>
      </c>
      <c r="F96" s="4">
        <f>VLOOKUP($A96,'Data Transformation Q1 to Q8'!$A:$V,2,FALSE)</f>
        <v>48.31</v>
      </c>
      <c r="G96" s="4" t="str">
        <f>VLOOKUP($A96,'Data Transformation Q1 to Q8'!$A:$V,3,FALSE)</f>
        <v>Obesity</v>
      </c>
      <c r="H96" s="4">
        <f>VLOOKUP($A96,'Data Transformation Q1 to Q8'!$A:$V,4,FALSE)</f>
        <v>9.58</v>
      </c>
      <c r="I96" s="4" t="str">
        <f>VLOOKUP($A96,'Data Transformation Q1 to Q8'!$A:$V,5,FALSE)</f>
        <v>Diabetes</v>
      </c>
      <c r="J96" s="4" t="str">
        <f>VLOOKUP($A96,'Data Transformation Q1 to Q8'!$A:$V,6,FALSE)</f>
        <v>Yes</v>
      </c>
      <c r="K96" s="4" t="str">
        <f>VLOOKUP($A96,'Data Transformation Q1 to Q8'!$A:$V,7,FALSE)</f>
        <v>No</v>
      </c>
      <c r="L96" s="4" t="str">
        <f>VLOOKUP($A96,'Data Transformation Q1 to Q8'!$A:$V,8,FALSE)</f>
        <v>No</v>
      </c>
      <c r="M96" s="4" t="str">
        <f>VLOOKUP($A96,'Data Transformation Q1 to Q8'!$A:$V,10,FALSE)</f>
        <v>Yes</v>
      </c>
      <c r="N96" s="4">
        <f>VLOOKUP($A96,'Data Transformation Q1 to Q8'!$A:$V,9,FALSE)</f>
        <v>2</v>
      </c>
      <c r="O96" s="4" t="str">
        <f>VLOOKUP($A96,'Data Transformation Q1 to Q8'!$A:$V,20,FALSE)</f>
        <v>tier - 1</v>
      </c>
      <c r="P96" s="4" t="str">
        <f>VLOOKUP($A96,'Data Transformation Q1 to Q8'!$A:$V,21,FALSE)</f>
        <v>tier - 1</v>
      </c>
      <c r="Q96" s="118">
        <f>VLOOKUP($A96,'Data Transformation Q1 to Q8'!$A:$V,19,FALSE)</f>
        <v>40692.910000000003</v>
      </c>
    </row>
    <row r="97" spans="1:17" ht="15.75" x14ac:dyDescent="0.25">
      <c r="A97" s="10" t="s">
        <v>232</v>
      </c>
      <c r="B97" s="4" t="str">
        <f>VLOOKUP(A97,'Data Transformation Q1 to Q8'!A:V,22,FALSE)</f>
        <v>R1012</v>
      </c>
      <c r="C97" s="21">
        <f>VLOOKUP($A97,'Data Transformation Q1 to Q8'!$A:$V,16,FALSE)</f>
        <v>27585</v>
      </c>
      <c r="D97" s="6">
        <f>VLOOKUP($A97,'Data Transformation Q1 to Q8'!$A:$V,17,FALSE)</f>
        <v>47</v>
      </c>
      <c r="E97" s="4" t="str">
        <f>VLOOKUP(A97,'Customer Names'!A:D,3,FALSE)</f>
        <v xml:space="preserve">  Thomas</v>
      </c>
      <c r="F97" s="4">
        <f>VLOOKUP($A97,'Data Transformation Q1 to Q8'!$A:$V,2,FALSE)</f>
        <v>48.99</v>
      </c>
      <c r="G97" s="4" t="str">
        <f>VLOOKUP($A97,'Data Transformation Q1 to Q8'!$A:$V,3,FALSE)</f>
        <v>Obesity</v>
      </c>
      <c r="H97" s="4">
        <f>VLOOKUP($A97,'Data Transformation Q1 to Q8'!$A:$V,4,FALSE)</f>
        <v>9.7799999999999994</v>
      </c>
      <c r="I97" s="4" t="str">
        <f>VLOOKUP($A97,'Data Transformation Q1 to Q8'!$A:$V,5,FALSE)</f>
        <v>Diabetes</v>
      </c>
      <c r="J97" s="4" t="str">
        <f>VLOOKUP($A97,'Data Transformation Q1 to Q8'!$A:$V,6,FALSE)</f>
        <v>Yes</v>
      </c>
      <c r="K97" s="4" t="str">
        <f>VLOOKUP($A97,'Data Transformation Q1 to Q8'!$A:$V,7,FALSE)</f>
        <v>No</v>
      </c>
      <c r="L97" s="4" t="str">
        <f>VLOOKUP($A97,'Data Transformation Q1 to Q8'!$A:$V,8,FALSE)</f>
        <v>No</v>
      </c>
      <c r="M97" s="4" t="str">
        <f>VLOOKUP($A97,'Data Transformation Q1 to Q8'!$A:$V,10,FALSE)</f>
        <v>Yes</v>
      </c>
      <c r="N97" s="4">
        <f>VLOOKUP($A97,'Data Transformation Q1 to Q8'!$A:$V,9,FALSE)</f>
        <v>1</v>
      </c>
      <c r="O97" s="4" t="str">
        <f>VLOOKUP($A97,'Data Transformation Q1 to Q8'!$A:$V,20,FALSE)</f>
        <v>tier - 1</v>
      </c>
      <c r="P97" s="4" t="str">
        <f>VLOOKUP($A97,'Data Transformation Q1 to Q8'!$A:$V,21,FALSE)</f>
        <v>tier - 3</v>
      </c>
      <c r="Q97" s="118">
        <f>VLOOKUP($A97,'Data Transformation Q1 to Q8'!$A:$V,19,FALSE)</f>
        <v>40590.550000000003</v>
      </c>
    </row>
    <row r="98" spans="1:17" ht="15.75" x14ac:dyDescent="0.25">
      <c r="A98" s="10" t="s">
        <v>234</v>
      </c>
      <c r="B98" s="4" t="str">
        <f>VLOOKUP(A98,'Data Transformation Q1 to Q8'!A:V,22,FALSE)</f>
        <v>R1013</v>
      </c>
      <c r="C98" s="21">
        <f>VLOOKUP($A98,'Data Transformation Q1 to Q8'!$A:$V,16,FALSE)</f>
        <v>31354</v>
      </c>
      <c r="D98" s="6">
        <f>VLOOKUP($A98,'Data Transformation Q1 to Q8'!$A:$V,17,FALSE)</f>
        <v>37</v>
      </c>
      <c r="E98" s="4" t="str">
        <f>VLOOKUP(A98,'Customer Names'!A:D,3,FALSE)</f>
        <v xml:space="preserve">  Pamela J</v>
      </c>
      <c r="F98" s="4">
        <f>VLOOKUP($A98,'Data Transformation Q1 to Q8'!$A:$V,2,FALSE)</f>
        <v>38.39</v>
      </c>
      <c r="G98" s="4" t="str">
        <f>VLOOKUP($A98,'Data Transformation Q1 to Q8'!$A:$V,3,FALSE)</f>
        <v>Obesity</v>
      </c>
      <c r="H98" s="4">
        <f>VLOOKUP($A98,'Data Transformation Q1 to Q8'!$A:$V,4,FALSE)</f>
        <v>4.1100000000000003</v>
      </c>
      <c r="I98" s="4" t="str">
        <f>VLOOKUP($A98,'Data Transformation Q1 to Q8'!$A:$V,5,FALSE)</f>
        <v>Normal</v>
      </c>
      <c r="J98" s="4" t="str">
        <f>VLOOKUP($A98,'Data Transformation Q1 to Q8'!$A:$V,6,FALSE)</f>
        <v>Yes</v>
      </c>
      <c r="K98" s="4" t="str">
        <f>VLOOKUP($A98,'Data Transformation Q1 to Q8'!$A:$V,7,FALSE)</f>
        <v>No</v>
      </c>
      <c r="L98" s="4" t="str">
        <f>VLOOKUP($A98,'Data Transformation Q1 to Q8'!$A:$V,8,FALSE)</f>
        <v>No</v>
      </c>
      <c r="M98" s="4" t="str">
        <f>VLOOKUP($A98,'Data Transformation Q1 to Q8'!$A:$V,10,FALSE)</f>
        <v>Yes</v>
      </c>
      <c r="N98" s="4">
        <f>VLOOKUP($A98,'Data Transformation Q1 to Q8'!$A:$V,9,FALSE)</f>
        <v>0</v>
      </c>
      <c r="O98" s="4" t="str">
        <f>VLOOKUP($A98,'Data Transformation Q1 to Q8'!$A:$V,20,FALSE)</f>
        <v>tier - 1</v>
      </c>
      <c r="P98" s="4" t="str">
        <f>VLOOKUP($A98,'Data Transformation Q1 to Q8'!$A:$V,21,FALSE)</f>
        <v>tier - 2</v>
      </c>
      <c r="Q98" s="118">
        <f>VLOOKUP($A98,'Data Transformation Q1 to Q8'!$A:$V,19,FALSE)</f>
        <v>40419.019999999997</v>
      </c>
    </row>
    <row r="99" spans="1:17" ht="15.75" x14ac:dyDescent="0.25">
      <c r="A99" s="10" t="s">
        <v>237</v>
      </c>
      <c r="B99" s="4" t="str">
        <f>VLOOKUP(A99,'Data Transformation Q1 to Q8'!A:V,22,FALSE)</f>
        <v>R1011</v>
      </c>
      <c r="C99" s="21">
        <f>VLOOKUP($A99,'Data Transformation Q1 to Q8'!$A:$V,16,FALSE)</f>
        <v>24331</v>
      </c>
      <c r="D99" s="6">
        <f>VLOOKUP($A99,'Data Transformation Q1 to Q8'!$A:$V,17,FALSE)</f>
        <v>56</v>
      </c>
      <c r="E99" s="4" t="str">
        <f>VLOOKUP(A99,'Customer Names'!A:D,3,FALSE)</f>
        <v xml:space="preserve">  Jessica</v>
      </c>
      <c r="F99" s="4">
        <f>VLOOKUP($A99,'Data Transformation Q1 to Q8'!$A:$V,2,FALSE)</f>
        <v>44.34</v>
      </c>
      <c r="G99" s="4" t="str">
        <f>VLOOKUP($A99,'Data Transformation Q1 to Q8'!$A:$V,3,FALSE)</f>
        <v>Obesity</v>
      </c>
      <c r="H99" s="4">
        <f>VLOOKUP($A99,'Data Transformation Q1 to Q8'!$A:$V,4,FALSE)</f>
        <v>4.0199999999999996</v>
      </c>
      <c r="I99" s="4" t="str">
        <f>VLOOKUP($A99,'Data Transformation Q1 to Q8'!$A:$V,5,FALSE)</f>
        <v>Normal</v>
      </c>
      <c r="J99" s="4" t="str">
        <f>VLOOKUP($A99,'Data Transformation Q1 to Q8'!$A:$V,6,FALSE)</f>
        <v>Yes</v>
      </c>
      <c r="K99" s="4" t="str">
        <f>VLOOKUP($A99,'Data Transformation Q1 to Q8'!$A:$V,7,FALSE)</f>
        <v>No</v>
      </c>
      <c r="L99" s="4" t="str">
        <f>VLOOKUP($A99,'Data Transformation Q1 to Q8'!$A:$V,8,FALSE)</f>
        <v>No</v>
      </c>
      <c r="M99" s="4" t="str">
        <f>VLOOKUP($A99,'Data Transformation Q1 to Q8'!$A:$V,10,FALSE)</f>
        <v>Yes</v>
      </c>
      <c r="N99" s="4">
        <f>VLOOKUP($A99,'Data Transformation Q1 to Q8'!$A:$V,9,FALSE)</f>
        <v>2</v>
      </c>
      <c r="O99" s="4" t="str">
        <f>VLOOKUP($A99,'Data Transformation Q1 to Q8'!$A:$V,20,FALSE)</f>
        <v>tier - 1</v>
      </c>
      <c r="P99" s="4" t="str">
        <f>VLOOKUP($A99,'Data Transformation Q1 to Q8'!$A:$V,21,FALSE)</f>
        <v>tier - 3</v>
      </c>
      <c r="Q99" s="118">
        <f>VLOOKUP($A99,'Data Transformation Q1 to Q8'!$A:$V,19,FALSE)</f>
        <v>40373.74</v>
      </c>
    </row>
    <row r="100" spans="1:17" ht="15.75" x14ac:dyDescent="0.25">
      <c r="A100" s="10" t="s">
        <v>240</v>
      </c>
      <c r="B100" s="4" t="str">
        <f>VLOOKUP(A100,'Data Transformation Q1 to Q8'!A:V,22,FALSE)</f>
        <v>R1011</v>
      </c>
      <c r="C100" s="21">
        <f>VLOOKUP($A100,'Data Transformation Q1 to Q8'!$A:$V,16,FALSE)</f>
        <v>22893</v>
      </c>
      <c r="D100" s="6">
        <f>VLOOKUP($A100,'Data Transformation Q1 to Q8'!$A:$V,17,FALSE)</f>
        <v>60</v>
      </c>
      <c r="E100" s="4" t="str">
        <f>VLOOKUP(A100,'Customer Names'!A:D,3,FALSE)</f>
        <v xml:space="preserve">  Ron N</v>
      </c>
      <c r="F100" s="4">
        <f>VLOOKUP($A100,'Data Transformation Q1 to Q8'!$A:$V,2,FALSE)</f>
        <v>41.51</v>
      </c>
      <c r="G100" s="4" t="str">
        <f>VLOOKUP($A100,'Data Transformation Q1 to Q8'!$A:$V,3,FALSE)</f>
        <v>Obesity</v>
      </c>
      <c r="H100" s="4">
        <f>VLOOKUP($A100,'Data Transformation Q1 to Q8'!$A:$V,4,FALSE)</f>
        <v>6.92</v>
      </c>
      <c r="I100" s="4" t="str">
        <f>VLOOKUP($A100,'Data Transformation Q1 to Q8'!$A:$V,5,FALSE)</f>
        <v>Diabetes</v>
      </c>
      <c r="J100" s="4" t="str">
        <f>VLOOKUP($A100,'Data Transformation Q1 to Q8'!$A:$V,6,FALSE)</f>
        <v>No</v>
      </c>
      <c r="K100" s="4" t="str">
        <f>VLOOKUP($A100,'Data Transformation Q1 to Q8'!$A:$V,7,FALSE)</f>
        <v>No</v>
      </c>
      <c r="L100" s="4" t="str">
        <f>VLOOKUP($A100,'Data Transformation Q1 to Q8'!$A:$V,8,FALSE)</f>
        <v>No</v>
      </c>
      <c r="M100" s="4" t="str">
        <f>VLOOKUP($A100,'Data Transformation Q1 to Q8'!$A:$V,10,FALSE)</f>
        <v>Yes</v>
      </c>
      <c r="N100" s="4">
        <f>VLOOKUP($A100,'Data Transformation Q1 to Q8'!$A:$V,9,FALSE)</f>
        <v>0</v>
      </c>
      <c r="O100" s="4" t="str">
        <f>VLOOKUP($A100,'Data Transformation Q1 to Q8'!$A:$V,20,FALSE)</f>
        <v>tier - 1</v>
      </c>
      <c r="P100" s="4" t="str">
        <f>VLOOKUP($A100,'Data Transformation Q1 to Q8'!$A:$V,21,FALSE)</f>
        <v>tier - 3</v>
      </c>
      <c r="Q100" s="118">
        <f>VLOOKUP($A100,'Data Transformation Q1 to Q8'!$A:$V,19,FALSE)</f>
        <v>40309.93</v>
      </c>
    </row>
    <row r="101" spans="1:17" ht="15.75" x14ac:dyDescent="0.25">
      <c r="A101" s="10" t="s">
        <v>31</v>
      </c>
      <c r="B101" s="4" t="str">
        <f>VLOOKUP(A101,'Data Transformation Q1 to Q8'!A:V,22,FALSE)</f>
        <v>R1012</v>
      </c>
      <c r="C101" s="21">
        <f>VLOOKUP($A101,'Data Transformation Q1 to Q8'!$A:$V,16,FALSE)</f>
        <v>28303</v>
      </c>
      <c r="D101" s="6">
        <f>VLOOKUP($A101,'Data Transformation Q1 to Q8'!$A:$V,17,FALSE)</f>
        <v>45</v>
      </c>
      <c r="E101" s="4" t="str">
        <f>VLOOKUP(A101,'Customer Names'!A:D,3,FALSE)</f>
        <v xml:space="preserve">  Daniel</v>
      </c>
      <c r="F101" s="4">
        <f>VLOOKUP($A101,'Data Transformation Q1 to Q8'!$A:$V,2,FALSE)</f>
        <v>48.2</v>
      </c>
      <c r="G101" s="4" t="str">
        <f>VLOOKUP($A101,'Data Transformation Q1 to Q8'!$A:$V,3,FALSE)</f>
        <v>Obesity</v>
      </c>
      <c r="H101" s="4">
        <f>VLOOKUP($A101,'Data Transformation Q1 to Q8'!$A:$V,4,FALSE)</f>
        <v>4.84</v>
      </c>
      <c r="I101" s="4" t="str">
        <f>VLOOKUP($A101,'Data Transformation Q1 to Q8'!$A:$V,5,FALSE)</f>
        <v>Normal</v>
      </c>
      <c r="J101" s="4" t="str">
        <f>VLOOKUP($A101,'Data Transformation Q1 to Q8'!$A:$V,6,FALSE)</f>
        <v>No</v>
      </c>
      <c r="K101" s="4" t="str">
        <f>VLOOKUP($A101,'Data Transformation Q1 to Q8'!$A:$V,7,FALSE)</f>
        <v>No</v>
      </c>
      <c r="L101" s="4" t="str">
        <f>VLOOKUP($A101,'Data Transformation Q1 to Q8'!$A:$V,8,FALSE)</f>
        <v>No</v>
      </c>
      <c r="M101" s="4" t="str">
        <f>VLOOKUP($A101,'Data Transformation Q1 to Q8'!$A:$V,10,FALSE)</f>
        <v>Yes</v>
      </c>
      <c r="N101" s="4">
        <f>VLOOKUP($A101,'Data Transformation Q1 to Q8'!$A:$V,9,FALSE)</f>
        <v>0</v>
      </c>
      <c r="O101" s="4" t="str">
        <f>VLOOKUP($A101,'Data Transformation Q1 to Q8'!$A:$V,20,FALSE)</f>
        <v>tier - 1</v>
      </c>
      <c r="P101" s="4" t="str">
        <f>VLOOKUP($A101,'Data Transformation Q1 to Q8'!$A:$V,21,FALSE)</f>
        <v>tier - 3</v>
      </c>
      <c r="Q101" s="118">
        <f>VLOOKUP($A101,'Data Transformation Q1 to Q8'!$A:$V,19,FALSE)</f>
        <v>40284.379999999997</v>
      </c>
    </row>
    <row r="102" spans="1:17" ht="15.75" x14ac:dyDescent="0.25">
      <c r="A102" s="10" t="s">
        <v>63</v>
      </c>
      <c r="B102" s="4" t="str">
        <f>VLOOKUP(A102,'Data Transformation Q1 to Q8'!A:V,22,FALSE)</f>
        <v>R1013</v>
      </c>
      <c r="C102" s="21">
        <f>VLOOKUP($A102,'Data Transformation Q1 to Q8'!$A:$V,16,FALSE)</f>
        <v>29863</v>
      </c>
      <c r="D102" s="6">
        <f>VLOOKUP($A102,'Data Transformation Q1 to Q8'!$A:$V,17,FALSE)</f>
        <v>41</v>
      </c>
      <c r="E102" s="4" t="str">
        <f>VLOOKUP(A102,'Customer Names'!A:D,3,FALSE)</f>
        <v xml:space="preserve">  Brian</v>
      </c>
      <c r="F102" s="4">
        <f>VLOOKUP($A102,'Data Transformation Q1 to Q8'!$A:$V,2,FALSE)</f>
        <v>35.75</v>
      </c>
      <c r="G102" s="4" t="str">
        <f>VLOOKUP($A102,'Data Transformation Q1 to Q8'!$A:$V,3,FALSE)</f>
        <v>Obesity</v>
      </c>
      <c r="H102" s="4">
        <f>VLOOKUP($A102,'Data Transformation Q1 to Q8'!$A:$V,4,FALSE)</f>
        <v>8</v>
      </c>
      <c r="I102" s="4" t="str">
        <f>VLOOKUP($A102,'Data Transformation Q1 to Q8'!$A:$V,5,FALSE)</f>
        <v>Diabetes</v>
      </c>
      <c r="J102" s="4" t="str">
        <f>VLOOKUP($A102,'Data Transformation Q1 to Q8'!$A:$V,6,FALSE)</f>
        <v>Yes</v>
      </c>
      <c r="K102" s="4" t="str">
        <f>VLOOKUP($A102,'Data Transformation Q1 to Q8'!$A:$V,7,FALSE)</f>
        <v>No</v>
      </c>
      <c r="L102" s="4" t="str">
        <f>VLOOKUP($A102,'Data Transformation Q1 to Q8'!$A:$V,8,FALSE)</f>
        <v>No</v>
      </c>
      <c r="M102" s="4" t="str">
        <f>VLOOKUP($A102,'Data Transformation Q1 to Q8'!$A:$V,10,FALSE)</f>
        <v>Yes</v>
      </c>
      <c r="N102" s="4">
        <f>VLOOKUP($A102,'Data Transformation Q1 to Q8'!$A:$V,9,FALSE)</f>
        <v>0</v>
      </c>
      <c r="O102" s="4" t="str">
        <f>VLOOKUP($A102,'Data Transformation Q1 to Q8'!$A:$V,20,FALSE)</f>
        <v>tier - 1</v>
      </c>
      <c r="P102" s="4" t="str">
        <f>VLOOKUP($A102,'Data Transformation Q1 to Q8'!$A:$V,21,FALSE)</f>
        <v>tier - 3</v>
      </c>
      <c r="Q102" s="118">
        <f>VLOOKUP($A102,'Data Transformation Q1 to Q8'!$A:$V,19,FALSE)</f>
        <v>40273.65</v>
      </c>
    </row>
    <row r="103" spans="1:17" ht="15.75" x14ac:dyDescent="0.25">
      <c r="A103" s="10" t="s">
        <v>85</v>
      </c>
      <c r="B103" s="4" t="str">
        <f>VLOOKUP(A103,'Data Transformation Q1 to Q8'!A:V,22,FALSE)</f>
        <v>R1011</v>
      </c>
      <c r="C103" s="21">
        <f>VLOOKUP($A103,'Data Transformation Q1 to Q8'!$A:$V,16,FALSE)</f>
        <v>29795</v>
      </c>
      <c r="D103" s="6">
        <f>VLOOKUP($A103,'Data Transformation Q1 to Q8'!$A:$V,17,FALSE)</f>
        <v>41</v>
      </c>
      <c r="E103" s="4" t="str">
        <f>VLOOKUP(A103,'Customer Names'!A:D,3,FALSE)</f>
        <v xml:space="preserve">  Sari</v>
      </c>
      <c r="F103" s="4">
        <f>VLOOKUP($A103,'Data Transformation Q1 to Q8'!$A:$V,2,FALSE)</f>
        <v>53.81</v>
      </c>
      <c r="G103" s="4" t="str">
        <f>VLOOKUP($A103,'Data Transformation Q1 to Q8'!$A:$V,3,FALSE)</f>
        <v>Obesity</v>
      </c>
      <c r="H103" s="4">
        <f>VLOOKUP($A103,'Data Transformation Q1 to Q8'!$A:$V,4,FALSE)</f>
        <v>8.77</v>
      </c>
      <c r="I103" s="4" t="str">
        <f>VLOOKUP($A103,'Data Transformation Q1 to Q8'!$A:$V,5,FALSE)</f>
        <v>Diabetes</v>
      </c>
      <c r="J103" s="4" t="str">
        <f>VLOOKUP($A103,'Data Transformation Q1 to Q8'!$A:$V,6,FALSE)</f>
        <v>Yes</v>
      </c>
      <c r="K103" s="4" t="str">
        <f>VLOOKUP($A103,'Data Transformation Q1 to Q8'!$A:$V,7,FALSE)</f>
        <v>No</v>
      </c>
      <c r="L103" s="4" t="str">
        <f>VLOOKUP($A103,'Data Transformation Q1 to Q8'!$A:$V,8,FALSE)</f>
        <v>No</v>
      </c>
      <c r="M103" s="4" t="str">
        <f>VLOOKUP($A103,'Data Transformation Q1 to Q8'!$A:$V,10,FALSE)</f>
        <v>Yes</v>
      </c>
      <c r="N103" s="4">
        <f>VLOOKUP($A103,'Data Transformation Q1 to Q8'!$A:$V,9,FALSE)</f>
        <v>0</v>
      </c>
      <c r="O103" s="4" t="str">
        <f>VLOOKUP($A103,'Data Transformation Q1 to Q8'!$A:$V,20,FALSE)</f>
        <v>tier - 1</v>
      </c>
      <c r="P103" s="4" t="str">
        <f>VLOOKUP($A103,'Data Transformation Q1 to Q8'!$A:$V,21,FALSE)</f>
        <v>tier - 2</v>
      </c>
      <c r="Q103" s="118">
        <f>VLOOKUP($A103,'Data Transformation Q1 to Q8'!$A:$V,19,FALSE)</f>
        <v>40208.559999999998</v>
      </c>
    </row>
    <row r="104" spans="1:17" ht="15.75" x14ac:dyDescent="0.25">
      <c r="A104" s="10" t="s">
        <v>107</v>
      </c>
      <c r="B104" s="4" t="str">
        <f>VLOOKUP(A104,'Data Transformation Q1 to Q8'!A:V,22,FALSE)</f>
        <v>R1012</v>
      </c>
      <c r="C104" s="21">
        <f>VLOOKUP($A104,'Data Transformation Q1 to Q8'!$A:$V,16,FALSE)</f>
        <v>29085</v>
      </c>
      <c r="D104" s="6">
        <f>VLOOKUP($A104,'Data Transformation Q1 to Q8'!$A:$V,17,FALSE)</f>
        <v>43</v>
      </c>
      <c r="E104" s="4" t="str">
        <f>VLOOKUP(A104,'Customer Names'!A:D,3,FALSE)</f>
        <v xml:space="preserve">  Robert M</v>
      </c>
      <c r="F104" s="4">
        <f>VLOOKUP($A104,'Data Transformation Q1 to Q8'!$A:$V,2,FALSE)</f>
        <v>49.48</v>
      </c>
      <c r="G104" s="4" t="str">
        <f>VLOOKUP($A104,'Data Transformation Q1 to Q8'!$A:$V,3,FALSE)</f>
        <v>Obesity</v>
      </c>
      <c r="H104" s="4">
        <f>VLOOKUP($A104,'Data Transformation Q1 to Q8'!$A:$V,4,FALSE)</f>
        <v>4.96</v>
      </c>
      <c r="I104" s="4" t="str">
        <f>VLOOKUP($A104,'Data Transformation Q1 to Q8'!$A:$V,5,FALSE)</f>
        <v>Normal</v>
      </c>
      <c r="J104" s="4" t="str">
        <f>VLOOKUP($A104,'Data Transformation Q1 to Q8'!$A:$V,6,FALSE)</f>
        <v>No</v>
      </c>
      <c r="K104" s="4" t="str">
        <f>VLOOKUP($A104,'Data Transformation Q1 to Q8'!$A:$V,7,FALSE)</f>
        <v>No</v>
      </c>
      <c r="L104" s="4" t="str">
        <f>VLOOKUP($A104,'Data Transformation Q1 to Q8'!$A:$V,8,FALSE)</f>
        <v>Yes</v>
      </c>
      <c r="M104" s="4" t="str">
        <f>VLOOKUP($A104,'Data Transformation Q1 to Q8'!$A:$V,10,FALSE)</f>
        <v>Yes</v>
      </c>
      <c r="N104" s="4">
        <f>VLOOKUP($A104,'Data Transformation Q1 to Q8'!$A:$V,9,FALSE)</f>
        <v>1</v>
      </c>
      <c r="O104" s="4" t="str">
        <f>VLOOKUP($A104,'Data Transformation Q1 to Q8'!$A:$V,20,FALSE)</f>
        <v>tier - 1</v>
      </c>
      <c r="P104" s="4" t="str">
        <f>VLOOKUP($A104,'Data Transformation Q1 to Q8'!$A:$V,21,FALSE)</f>
        <v>tier - 3</v>
      </c>
      <c r="Q104" s="118">
        <f>VLOOKUP($A104,'Data Transformation Q1 to Q8'!$A:$V,19,FALSE)</f>
        <v>40204.83</v>
      </c>
    </row>
    <row r="105" spans="1:17" ht="15.75" x14ac:dyDescent="0.25">
      <c r="A105" s="10" t="s">
        <v>131</v>
      </c>
      <c r="B105" s="4" t="str">
        <f>VLOOKUP(A105,'Data Transformation Q1 to Q8'!A:V,22,FALSE)</f>
        <v>R1011</v>
      </c>
      <c r="C105" s="21">
        <f>VLOOKUP($A105,'Data Transformation Q1 to Q8'!$A:$V,16,FALSE)</f>
        <v>31341</v>
      </c>
      <c r="D105" s="6">
        <f>VLOOKUP($A105,'Data Transformation Q1 to Q8'!$A:$V,17,FALSE)</f>
        <v>37</v>
      </c>
      <c r="E105" s="4" t="str">
        <f>VLOOKUP(A105,'Customer Names'!A:D,3,FALSE)</f>
        <v xml:space="preserve">  Ricardo</v>
      </c>
      <c r="F105" s="4">
        <f>VLOOKUP($A105,'Data Transformation Q1 to Q8'!$A:$V,2,FALSE)</f>
        <v>34.1</v>
      </c>
      <c r="G105" s="4" t="str">
        <f>VLOOKUP($A105,'Data Transformation Q1 to Q8'!$A:$V,3,FALSE)</f>
        <v>Obesity</v>
      </c>
      <c r="H105" s="4">
        <f>VLOOKUP($A105,'Data Transformation Q1 to Q8'!$A:$V,4,FALSE)</f>
        <v>4.43</v>
      </c>
      <c r="I105" s="4" t="str">
        <f>VLOOKUP($A105,'Data Transformation Q1 to Q8'!$A:$V,5,FALSE)</f>
        <v>Normal</v>
      </c>
      <c r="J105" s="4" t="str">
        <f>VLOOKUP($A105,'Data Transformation Q1 to Q8'!$A:$V,6,FALSE)</f>
        <v>Yes</v>
      </c>
      <c r="K105" s="4" t="str">
        <f>VLOOKUP($A105,'Data Transformation Q1 to Q8'!$A:$V,7,FALSE)</f>
        <v>No</v>
      </c>
      <c r="L105" s="4" t="str">
        <f>VLOOKUP($A105,'Data Transformation Q1 to Q8'!$A:$V,8,FALSE)</f>
        <v>No</v>
      </c>
      <c r="M105" s="4" t="str">
        <f>VLOOKUP($A105,'Data Transformation Q1 to Q8'!$A:$V,10,FALSE)</f>
        <v>Yes</v>
      </c>
      <c r="N105" s="4">
        <f>VLOOKUP($A105,'Data Transformation Q1 to Q8'!$A:$V,9,FALSE)</f>
        <v>0</v>
      </c>
      <c r="O105" s="4" t="str">
        <f>VLOOKUP($A105,'Data Transformation Q1 to Q8'!$A:$V,20,FALSE)</f>
        <v>tier - 1</v>
      </c>
      <c r="P105" s="4" t="str">
        <f>VLOOKUP($A105,'Data Transformation Q1 to Q8'!$A:$V,21,FALSE)</f>
        <v>tier - 2</v>
      </c>
      <c r="Q105" s="118">
        <f>VLOOKUP($A105,'Data Transformation Q1 to Q8'!$A:$V,19,FALSE)</f>
        <v>40182.25</v>
      </c>
    </row>
    <row r="106" spans="1:17" ht="15.75" x14ac:dyDescent="0.25">
      <c r="A106" s="10" t="s">
        <v>156</v>
      </c>
      <c r="B106" s="4" t="str">
        <f>VLOOKUP(A106,'Data Transformation Q1 to Q8'!A:V,22,FALSE)</f>
        <v>R1011</v>
      </c>
      <c r="C106" s="21">
        <f>VLOOKUP($A106,'Data Transformation Q1 to Q8'!$A:$V,16,FALSE)</f>
        <v>30603</v>
      </c>
      <c r="D106" s="6">
        <f>VLOOKUP($A106,'Data Transformation Q1 to Q8'!$A:$V,17,FALSE)</f>
        <v>39</v>
      </c>
      <c r="E106" s="4" t="str">
        <f>VLOOKUP(A106,'Customer Names'!A:D,3,FALSE)</f>
        <v xml:space="preserve">  Gedion</v>
      </c>
      <c r="F106" s="4">
        <f>VLOOKUP($A106,'Data Transformation Q1 to Q8'!$A:$V,2,FALSE)</f>
        <v>35.299999999999997</v>
      </c>
      <c r="G106" s="4" t="str">
        <f>VLOOKUP($A106,'Data Transformation Q1 to Q8'!$A:$V,3,FALSE)</f>
        <v>Obesity</v>
      </c>
      <c r="H106" s="4">
        <f>VLOOKUP($A106,'Data Transformation Q1 to Q8'!$A:$V,4,FALSE)</f>
        <v>5.82</v>
      </c>
      <c r="I106" s="4" t="str">
        <f>VLOOKUP($A106,'Data Transformation Q1 to Q8'!$A:$V,5,FALSE)</f>
        <v>Prediabetes</v>
      </c>
      <c r="J106" s="4" t="str">
        <f>VLOOKUP($A106,'Data Transformation Q1 to Q8'!$A:$V,6,FALSE)</f>
        <v>Yes</v>
      </c>
      <c r="K106" s="4" t="str">
        <f>VLOOKUP($A106,'Data Transformation Q1 to Q8'!$A:$V,7,FALSE)</f>
        <v>No</v>
      </c>
      <c r="L106" s="4" t="str">
        <f>VLOOKUP($A106,'Data Transformation Q1 to Q8'!$A:$V,8,FALSE)</f>
        <v>Yes</v>
      </c>
      <c r="M106" s="4" t="str">
        <f>VLOOKUP($A106,'Data Transformation Q1 to Q8'!$A:$V,10,FALSE)</f>
        <v>Yes</v>
      </c>
      <c r="N106" s="4">
        <f>VLOOKUP($A106,'Data Transformation Q1 to Q8'!$A:$V,9,FALSE)</f>
        <v>1</v>
      </c>
      <c r="O106" s="4" t="str">
        <f>VLOOKUP($A106,'Data Transformation Q1 to Q8'!$A:$V,20,FALSE)</f>
        <v>tier - 1</v>
      </c>
      <c r="P106" s="4" t="str">
        <f>VLOOKUP($A106,'Data Transformation Q1 to Q8'!$A:$V,21,FALSE)</f>
        <v>tier - 2</v>
      </c>
      <c r="Q106" s="118">
        <f>VLOOKUP($A106,'Data Transformation Q1 to Q8'!$A:$V,19,FALSE)</f>
        <v>40103.89</v>
      </c>
    </row>
    <row r="107" spans="1:17" ht="15.75" x14ac:dyDescent="0.25">
      <c r="A107" s="10" t="s">
        <v>178</v>
      </c>
      <c r="B107" s="4" t="str">
        <f>VLOOKUP(A107,'Data Transformation Q1 to Q8'!A:V,22,FALSE)</f>
        <v>R1011</v>
      </c>
      <c r="C107" s="21">
        <f>VLOOKUP($A107,'Data Transformation Q1 to Q8'!$A:$V,16,FALSE)</f>
        <v>24331</v>
      </c>
      <c r="D107" s="6">
        <f>VLOOKUP($A107,'Data Transformation Q1 to Q8'!$A:$V,17,FALSE)</f>
        <v>56</v>
      </c>
      <c r="E107" s="4" t="str">
        <f>VLOOKUP(A107,'Customer Names'!A:D,3,FALSE)</f>
        <v xml:space="preserve">  Mark</v>
      </c>
      <c r="F107" s="4">
        <f>VLOOKUP($A107,'Data Transformation Q1 to Q8'!$A:$V,2,FALSE)</f>
        <v>43.83</v>
      </c>
      <c r="G107" s="4" t="str">
        <f>VLOOKUP($A107,'Data Transformation Q1 to Q8'!$A:$V,3,FALSE)</f>
        <v>Obesity</v>
      </c>
      <c r="H107" s="4">
        <f>VLOOKUP($A107,'Data Transformation Q1 to Q8'!$A:$V,4,FALSE)</f>
        <v>6.03</v>
      </c>
      <c r="I107" s="4" t="str">
        <f>VLOOKUP($A107,'Data Transformation Q1 to Q8'!$A:$V,5,FALSE)</f>
        <v>Prediabetes</v>
      </c>
      <c r="J107" s="4" t="str">
        <f>VLOOKUP($A107,'Data Transformation Q1 to Q8'!$A:$V,6,FALSE)</f>
        <v>Yes</v>
      </c>
      <c r="K107" s="4" t="str">
        <f>VLOOKUP($A107,'Data Transformation Q1 to Q8'!$A:$V,7,FALSE)</f>
        <v>No</v>
      </c>
      <c r="L107" s="4" t="str">
        <f>VLOOKUP($A107,'Data Transformation Q1 to Q8'!$A:$V,8,FALSE)</f>
        <v>No</v>
      </c>
      <c r="M107" s="4" t="str">
        <f>VLOOKUP($A107,'Data Transformation Q1 to Q8'!$A:$V,10,FALSE)</f>
        <v>Yes</v>
      </c>
      <c r="N107" s="4">
        <f>VLOOKUP($A107,'Data Transformation Q1 to Q8'!$A:$V,9,FALSE)</f>
        <v>2</v>
      </c>
      <c r="O107" s="4" t="str">
        <f>VLOOKUP($A107,'Data Transformation Q1 to Q8'!$A:$V,20,FALSE)</f>
        <v>tier - 1</v>
      </c>
      <c r="P107" s="4" t="str">
        <f>VLOOKUP($A107,'Data Transformation Q1 to Q8'!$A:$V,21,FALSE)</f>
        <v>tier - 3</v>
      </c>
      <c r="Q107" s="118">
        <f>VLOOKUP($A107,'Data Transformation Q1 to Q8'!$A:$V,19,FALSE)</f>
        <v>40069.440000000002</v>
      </c>
    </row>
    <row r="108" spans="1:17" ht="15.75" x14ac:dyDescent="0.25">
      <c r="A108" s="10" t="s">
        <v>200</v>
      </c>
      <c r="B108" s="4" t="str">
        <f>VLOOKUP(A108,'Data Transformation Q1 to Q8'!A:V,22,FALSE)</f>
        <v>R1011</v>
      </c>
      <c r="C108" s="21">
        <f>VLOOKUP($A108,'Data Transformation Q1 to Q8'!$A:$V,16,FALSE)</f>
        <v>28844</v>
      </c>
      <c r="D108" s="6">
        <f>VLOOKUP($A108,'Data Transformation Q1 to Q8'!$A:$V,17,FALSE)</f>
        <v>44</v>
      </c>
      <c r="E108" s="4" t="str">
        <f>VLOOKUP(A108,'Customer Names'!A:D,3,FALSE)</f>
        <v xml:space="preserve">  Gamini P</v>
      </c>
      <c r="F108" s="4">
        <f>VLOOKUP($A108,'Data Transformation Q1 to Q8'!$A:$V,2,FALSE)</f>
        <v>50.07</v>
      </c>
      <c r="G108" s="4" t="str">
        <f>VLOOKUP($A108,'Data Transformation Q1 to Q8'!$A:$V,3,FALSE)</f>
        <v>Obesity</v>
      </c>
      <c r="H108" s="4">
        <f>VLOOKUP($A108,'Data Transformation Q1 to Q8'!$A:$V,4,FALSE)</f>
        <v>9.27</v>
      </c>
      <c r="I108" s="4" t="str">
        <f>VLOOKUP($A108,'Data Transformation Q1 to Q8'!$A:$V,5,FALSE)</f>
        <v>Diabetes</v>
      </c>
      <c r="J108" s="4" t="str">
        <f>VLOOKUP($A108,'Data Transformation Q1 to Q8'!$A:$V,6,FALSE)</f>
        <v>No</v>
      </c>
      <c r="K108" s="4" t="str">
        <f>VLOOKUP($A108,'Data Transformation Q1 to Q8'!$A:$V,7,FALSE)</f>
        <v>No</v>
      </c>
      <c r="L108" s="4" t="str">
        <f>VLOOKUP($A108,'Data Transformation Q1 to Q8'!$A:$V,8,FALSE)</f>
        <v>No</v>
      </c>
      <c r="M108" s="4" t="str">
        <f>VLOOKUP($A108,'Data Transformation Q1 to Q8'!$A:$V,10,FALSE)</f>
        <v>Yes</v>
      </c>
      <c r="N108" s="4">
        <f>VLOOKUP($A108,'Data Transformation Q1 to Q8'!$A:$V,9,FALSE)</f>
        <v>0</v>
      </c>
      <c r="O108" s="4" t="str">
        <f>VLOOKUP($A108,'Data Transformation Q1 to Q8'!$A:$V,20,FALSE)</f>
        <v>tier - 1</v>
      </c>
      <c r="P108" s="4" t="str">
        <f>VLOOKUP($A108,'Data Transformation Q1 to Q8'!$A:$V,21,FALSE)</f>
        <v>tier - 3</v>
      </c>
      <c r="Q108" s="118">
        <f>VLOOKUP($A108,'Data Transformation Q1 to Q8'!$A:$V,19,FALSE)</f>
        <v>40054.730000000003</v>
      </c>
    </row>
    <row r="109" spans="1:17" ht="15.75" x14ac:dyDescent="0.25">
      <c r="A109" s="10" t="s">
        <v>222</v>
      </c>
      <c r="B109" s="4" t="str">
        <f>VLOOKUP(A109,'Data Transformation Q1 to Q8'!A:V,22,FALSE)</f>
        <v>R1012</v>
      </c>
      <c r="C109" s="21">
        <f>VLOOKUP($A109,'Data Transformation Q1 to Q8'!$A:$V,16,FALSE)</f>
        <v>30310</v>
      </c>
      <c r="D109" s="6">
        <f>VLOOKUP($A109,'Data Transformation Q1 to Q8'!$A:$V,17,FALSE)</f>
        <v>40</v>
      </c>
      <c r="E109" s="4" t="str">
        <f>VLOOKUP(A109,'Customer Names'!A:D,3,FALSE)</f>
        <v xml:space="preserve">  Emily J</v>
      </c>
      <c r="F109" s="4">
        <f>VLOOKUP($A109,'Data Transformation Q1 to Q8'!$A:$V,2,FALSE)</f>
        <v>32.774999999999999</v>
      </c>
      <c r="G109" s="4" t="str">
        <f>VLOOKUP($A109,'Data Transformation Q1 to Q8'!$A:$V,3,FALSE)</f>
        <v>Obesity</v>
      </c>
      <c r="H109" s="4">
        <f>VLOOKUP($A109,'Data Transformation Q1 to Q8'!$A:$V,4,FALSE)</f>
        <v>5.53</v>
      </c>
      <c r="I109" s="4" t="str">
        <f>VLOOKUP($A109,'Data Transformation Q1 to Q8'!$A:$V,5,FALSE)</f>
        <v>Normal</v>
      </c>
      <c r="J109" s="4" t="str">
        <f>VLOOKUP($A109,'Data Transformation Q1 to Q8'!$A:$V,6,FALSE)</f>
        <v>No</v>
      </c>
      <c r="K109" s="4" t="str">
        <f>VLOOKUP($A109,'Data Transformation Q1 to Q8'!$A:$V,7,FALSE)</f>
        <v>No</v>
      </c>
      <c r="L109" s="4" t="str">
        <f>VLOOKUP($A109,'Data Transformation Q1 to Q8'!$A:$V,8,FALSE)</f>
        <v>No</v>
      </c>
      <c r="M109" s="4" t="str">
        <f>VLOOKUP($A109,'Data Transformation Q1 to Q8'!$A:$V,10,FALSE)</f>
        <v>Yes</v>
      </c>
      <c r="N109" s="4">
        <f>VLOOKUP($A109,'Data Transformation Q1 to Q8'!$A:$V,9,FALSE)</f>
        <v>0</v>
      </c>
      <c r="O109" s="4" t="str">
        <f>VLOOKUP($A109,'Data Transformation Q1 to Q8'!$A:$V,20,FALSE)</f>
        <v>tier - 1</v>
      </c>
      <c r="P109" s="4" t="str">
        <f>VLOOKUP($A109,'Data Transformation Q1 to Q8'!$A:$V,21,FALSE)</f>
        <v>tier - 1</v>
      </c>
      <c r="Q109" s="118">
        <f>VLOOKUP($A109,'Data Transformation Q1 to Q8'!$A:$V,19,FALSE)</f>
        <v>40003.33</v>
      </c>
    </row>
    <row r="110" spans="1:17" ht="15.75" x14ac:dyDescent="0.25">
      <c r="A110" s="10" t="s">
        <v>244</v>
      </c>
      <c r="B110" s="4" t="str">
        <f>VLOOKUP(A110,'Data Transformation Q1 to Q8'!A:V,22,FALSE)</f>
        <v>R1012</v>
      </c>
      <c r="C110" s="21">
        <f>VLOOKUP($A110,'Data Transformation Q1 to Q8'!$A:$V,16,FALSE)</f>
        <v>31997</v>
      </c>
      <c r="D110" s="6">
        <f>VLOOKUP($A110,'Data Transformation Q1 to Q8'!$A:$V,17,FALSE)</f>
        <v>35</v>
      </c>
      <c r="E110" s="4" t="str">
        <f>VLOOKUP(A110,'Customer Names'!A:D,3,FALSE)</f>
        <v xml:space="preserve">  Amanda</v>
      </c>
      <c r="F110" s="4">
        <f>VLOOKUP($A110,'Data Transformation Q1 to Q8'!$A:$V,2,FALSE)</f>
        <v>34.104999999999997</v>
      </c>
      <c r="G110" s="4" t="str">
        <f>VLOOKUP($A110,'Data Transformation Q1 to Q8'!$A:$V,3,FALSE)</f>
        <v>Obesity</v>
      </c>
      <c r="H110" s="4">
        <f>VLOOKUP($A110,'Data Transformation Q1 to Q8'!$A:$V,4,FALSE)</f>
        <v>5.07</v>
      </c>
      <c r="I110" s="4" t="str">
        <f>VLOOKUP($A110,'Data Transformation Q1 to Q8'!$A:$V,5,FALSE)</f>
        <v>Normal</v>
      </c>
      <c r="J110" s="4" t="str">
        <f>VLOOKUP($A110,'Data Transformation Q1 to Q8'!$A:$V,6,FALSE)</f>
        <v>No</v>
      </c>
      <c r="K110" s="4" t="str">
        <f>VLOOKUP($A110,'Data Transformation Q1 to Q8'!$A:$V,7,FALSE)</f>
        <v>No</v>
      </c>
      <c r="L110" s="4" t="str">
        <f>VLOOKUP($A110,'Data Transformation Q1 to Q8'!$A:$V,8,FALSE)</f>
        <v>No</v>
      </c>
      <c r="M110" s="4" t="str">
        <f>VLOOKUP($A110,'Data Transformation Q1 to Q8'!$A:$V,10,FALSE)</f>
        <v>Yes</v>
      </c>
      <c r="N110" s="4">
        <f>VLOOKUP($A110,'Data Transformation Q1 to Q8'!$A:$V,9,FALSE)</f>
        <v>1</v>
      </c>
      <c r="O110" s="4" t="str">
        <f>VLOOKUP($A110,'Data Transformation Q1 to Q8'!$A:$V,20,FALSE)</f>
        <v>tier - 2</v>
      </c>
      <c r="P110" s="4" t="str">
        <f>VLOOKUP($A110,'Data Transformation Q1 to Q8'!$A:$V,21,FALSE)</f>
        <v>tier - 3</v>
      </c>
      <c r="Q110" s="118">
        <f>VLOOKUP($A110,'Data Transformation Q1 to Q8'!$A:$V,19,FALSE)</f>
        <v>39983.43</v>
      </c>
    </row>
    <row r="111" spans="1:17" ht="15.75" x14ac:dyDescent="0.25">
      <c r="A111" s="10" t="s">
        <v>252</v>
      </c>
      <c r="B111" s="4" t="str">
        <f>VLOOKUP(A111,'Data Transformation Q1 to Q8'!A:V,22,FALSE)</f>
        <v>R1011</v>
      </c>
      <c r="C111" s="21">
        <f>VLOOKUP($A111,'Data Transformation Q1 to Q8'!$A:$V,16,FALSE)</f>
        <v>27730</v>
      </c>
      <c r="D111" s="6">
        <f>VLOOKUP($A111,'Data Transformation Q1 to Q8'!$A:$V,17,FALSE)</f>
        <v>47</v>
      </c>
      <c r="E111" s="4" t="str">
        <f>VLOOKUP(A111,'Customer Names'!A:D,3,FALSE)</f>
        <v xml:space="preserve">  Nicholas</v>
      </c>
      <c r="F111" s="4">
        <f>VLOOKUP($A111,'Data Transformation Q1 to Q8'!$A:$V,2,FALSE)</f>
        <v>48.93</v>
      </c>
      <c r="G111" s="4" t="str">
        <f>VLOOKUP($A111,'Data Transformation Q1 to Q8'!$A:$V,3,FALSE)</f>
        <v>Obesity</v>
      </c>
      <c r="H111" s="4">
        <f>VLOOKUP($A111,'Data Transformation Q1 to Q8'!$A:$V,4,FALSE)</f>
        <v>11.17</v>
      </c>
      <c r="I111" s="4" t="str">
        <f>VLOOKUP($A111,'Data Transformation Q1 to Q8'!$A:$V,5,FALSE)</f>
        <v>Diabetes</v>
      </c>
      <c r="J111" s="4" t="str">
        <f>VLOOKUP($A111,'Data Transformation Q1 to Q8'!$A:$V,6,FALSE)</f>
        <v>Yes</v>
      </c>
      <c r="K111" s="4" t="str">
        <f>VLOOKUP($A111,'Data Transformation Q1 to Q8'!$A:$V,7,FALSE)</f>
        <v>No</v>
      </c>
      <c r="L111" s="4" t="str">
        <f>VLOOKUP($A111,'Data Transformation Q1 to Q8'!$A:$V,8,FALSE)</f>
        <v>No</v>
      </c>
      <c r="M111" s="4" t="str">
        <f>VLOOKUP($A111,'Data Transformation Q1 to Q8'!$A:$V,10,FALSE)</f>
        <v>Yes</v>
      </c>
      <c r="N111" s="4">
        <f>VLOOKUP($A111,'Data Transformation Q1 to Q8'!$A:$V,9,FALSE)</f>
        <v>1</v>
      </c>
      <c r="O111" s="4" t="str">
        <f>VLOOKUP($A111,'Data Transformation Q1 to Q8'!$A:$V,20,FALSE)</f>
        <v>tier - 2</v>
      </c>
      <c r="P111" s="4" t="str">
        <f>VLOOKUP($A111,'Data Transformation Q1 to Q8'!$A:$V,21,FALSE)</f>
        <v>tier - 2</v>
      </c>
      <c r="Q111" s="118">
        <f>VLOOKUP($A111,'Data Transformation Q1 to Q8'!$A:$V,19,FALSE)</f>
        <v>39963.120000000003</v>
      </c>
    </row>
    <row r="112" spans="1:17" ht="15.75" x14ac:dyDescent="0.25">
      <c r="A112" s="10" t="s">
        <v>254</v>
      </c>
      <c r="B112" s="4" t="str">
        <f>VLOOKUP(A112,'Data Transformation Q1 to Q8'!A:V,22,FALSE)</f>
        <v>R1013</v>
      </c>
      <c r="C112" s="21">
        <f>VLOOKUP($A112,'Data Transformation Q1 to Q8'!$A:$V,16,FALSE)</f>
        <v>31281</v>
      </c>
      <c r="D112" s="6">
        <f>VLOOKUP($A112,'Data Transformation Q1 to Q8'!$A:$V,17,FALSE)</f>
        <v>37</v>
      </c>
      <c r="E112" s="4" t="str">
        <f>VLOOKUP(A112,'Customer Names'!A:D,3,FALSE)</f>
        <v xml:space="preserve">  Knox</v>
      </c>
      <c r="F112" s="4">
        <f>VLOOKUP($A112,'Data Transformation Q1 to Q8'!$A:$V,2,FALSE)</f>
        <v>37.07</v>
      </c>
      <c r="G112" s="4" t="str">
        <f>VLOOKUP($A112,'Data Transformation Q1 to Q8'!$A:$V,3,FALSE)</f>
        <v>Obesity</v>
      </c>
      <c r="H112" s="4">
        <f>VLOOKUP($A112,'Data Transformation Q1 to Q8'!$A:$V,4,FALSE)</f>
        <v>6.14</v>
      </c>
      <c r="I112" s="4" t="str">
        <f>VLOOKUP($A112,'Data Transformation Q1 to Q8'!$A:$V,5,FALSE)</f>
        <v>Prediabetes</v>
      </c>
      <c r="J112" s="4" t="str">
        <f>VLOOKUP($A112,'Data Transformation Q1 to Q8'!$A:$V,6,FALSE)</f>
        <v>Yes</v>
      </c>
      <c r="K112" s="4" t="str">
        <f>VLOOKUP($A112,'Data Transformation Q1 to Q8'!$A:$V,7,FALSE)</f>
        <v>No</v>
      </c>
      <c r="L112" s="4" t="str">
        <f>VLOOKUP($A112,'Data Transformation Q1 to Q8'!$A:$V,8,FALSE)</f>
        <v>No</v>
      </c>
      <c r="M112" s="4" t="str">
        <f>VLOOKUP($A112,'Data Transformation Q1 to Q8'!$A:$V,10,FALSE)</f>
        <v>Yes</v>
      </c>
      <c r="N112" s="4">
        <f>VLOOKUP($A112,'Data Transformation Q1 to Q8'!$A:$V,9,FALSE)</f>
        <v>0</v>
      </c>
      <c r="O112" s="4" t="str">
        <f>VLOOKUP($A112,'Data Transformation Q1 to Q8'!$A:$V,20,FALSE)</f>
        <v>tier - 1</v>
      </c>
      <c r="P112" s="4" t="str">
        <f>VLOOKUP($A112,'Data Transformation Q1 to Q8'!$A:$V,21,FALSE)</f>
        <v>tier - 2</v>
      </c>
      <c r="Q112" s="118">
        <f>VLOOKUP($A112,'Data Transformation Q1 to Q8'!$A:$V,19,FALSE)</f>
        <v>39871.699999999997</v>
      </c>
    </row>
    <row r="113" spans="1:17" ht="15.75" x14ac:dyDescent="0.25">
      <c r="A113" s="10" t="s">
        <v>256</v>
      </c>
      <c r="B113" s="4" t="str">
        <f>VLOOKUP(A113,'Data Transformation Q1 to Q8'!A:V,22,FALSE)</f>
        <v>R1011</v>
      </c>
      <c r="C113" s="21">
        <f>VLOOKUP($A113,'Data Transformation Q1 to Q8'!$A:$V,16,FALSE)</f>
        <v>30468</v>
      </c>
      <c r="D113" s="6">
        <f>VLOOKUP($A113,'Data Transformation Q1 to Q8'!$A:$V,17,FALSE)</f>
        <v>40</v>
      </c>
      <c r="E113" s="4" t="str">
        <f>VLOOKUP(A113,'Customer Names'!A:D,3,FALSE)</f>
        <v xml:space="preserve">  Yianna</v>
      </c>
      <c r="F113" s="4">
        <f>VLOOKUP($A113,'Data Transformation Q1 to Q8'!$A:$V,2,FALSE)</f>
        <v>51.51</v>
      </c>
      <c r="G113" s="4" t="str">
        <f>VLOOKUP($A113,'Data Transformation Q1 to Q8'!$A:$V,3,FALSE)</f>
        <v>Obesity</v>
      </c>
      <c r="H113" s="4">
        <f>VLOOKUP($A113,'Data Transformation Q1 to Q8'!$A:$V,4,FALSE)</f>
        <v>6.26</v>
      </c>
      <c r="I113" s="4" t="str">
        <f>VLOOKUP($A113,'Data Transformation Q1 to Q8'!$A:$V,5,FALSE)</f>
        <v>Prediabetes</v>
      </c>
      <c r="J113" s="4" t="str">
        <f>VLOOKUP($A113,'Data Transformation Q1 to Q8'!$A:$V,6,FALSE)</f>
        <v>Yes</v>
      </c>
      <c r="K113" s="4" t="str">
        <f>VLOOKUP($A113,'Data Transformation Q1 to Q8'!$A:$V,7,FALSE)</f>
        <v>No</v>
      </c>
      <c r="L113" s="4" t="str">
        <f>VLOOKUP($A113,'Data Transformation Q1 to Q8'!$A:$V,8,FALSE)</f>
        <v>Yes</v>
      </c>
      <c r="M113" s="4" t="str">
        <f>VLOOKUP($A113,'Data Transformation Q1 to Q8'!$A:$V,10,FALSE)</f>
        <v>Yes</v>
      </c>
      <c r="N113" s="4">
        <f>VLOOKUP($A113,'Data Transformation Q1 to Q8'!$A:$V,9,FALSE)</f>
        <v>1</v>
      </c>
      <c r="O113" s="4" t="str">
        <f>VLOOKUP($A113,'Data Transformation Q1 to Q8'!$A:$V,20,FALSE)</f>
        <v>tier - 2</v>
      </c>
      <c r="P113" s="4" t="str">
        <f>VLOOKUP($A113,'Data Transformation Q1 to Q8'!$A:$V,21,FALSE)</f>
        <v>tier - 2</v>
      </c>
      <c r="Q113" s="118">
        <f>VLOOKUP($A113,'Data Transformation Q1 to Q8'!$A:$V,19,FALSE)</f>
        <v>39865.699999999997</v>
      </c>
    </row>
    <row r="114" spans="1:17" ht="15.75" x14ac:dyDescent="0.25">
      <c r="A114" s="10" t="s">
        <v>258</v>
      </c>
      <c r="B114" s="4" t="str">
        <f>VLOOKUP(A114,'Data Transformation Q1 to Q8'!A:V,22,FALSE)</f>
        <v>R1011</v>
      </c>
      <c r="C114" s="21">
        <f>VLOOKUP($A114,'Data Transformation Q1 to Q8'!$A:$V,16,FALSE)</f>
        <v>31245</v>
      </c>
      <c r="D114" s="6">
        <f>VLOOKUP($A114,'Data Transformation Q1 to Q8'!$A:$V,17,FALSE)</f>
        <v>37</v>
      </c>
      <c r="E114" s="4" t="str">
        <f>VLOOKUP(A114,'Customer Names'!A:D,3,FALSE)</f>
        <v xml:space="preserve">  Roberta</v>
      </c>
      <c r="F114" s="4">
        <f>VLOOKUP($A114,'Data Transformation Q1 to Q8'!$A:$V,2,FALSE)</f>
        <v>34.799999999999997</v>
      </c>
      <c r="G114" s="4" t="str">
        <f>VLOOKUP($A114,'Data Transformation Q1 to Q8'!$A:$V,3,FALSE)</f>
        <v>Obesity</v>
      </c>
      <c r="H114" s="4">
        <f>VLOOKUP($A114,'Data Transformation Q1 to Q8'!$A:$V,4,FALSE)</f>
        <v>4.72</v>
      </c>
      <c r="I114" s="4" t="str">
        <f>VLOOKUP($A114,'Data Transformation Q1 to Q8'!$A:$V,5,FALSE)</f>
        <v>Normal</v>
      </c>
      <c r="J114" s="4" t="str">
        <f>VLOOKUP($A114,'Data Transformation Q1 to Q8'!$A:$V,6,FALSE)</f>
        <v>Yes</v>
      </c>
      <c r="K114" s="4" t="str">
        <f>VLOOKUP($A114,'Data Transformation Q1 to Q8'!$A:$V,7,FALSE)</f>
        <v>No</v>
      </c>
      <c r="L114" s="4" t="str">
        <f>VLOOKUP($A114,'Data Transformation Q1 to Q8'!$A:$V,8,FALSE)</f>
        <v>No</v>
      </c>
      <c r="M114" s="4" t="str">
        <f>VLOOKUP($A114,'Data Transformation Q1 to Q8'!$A:$V,10,FALSE)</f>
        <v>Yes</v>
      </c>
      <c r="N114" s="4">
        <f>VLOOKUP($A114,'Data Transformation Q1 to Q8'!$A:$V,9,FALSE)</f>
        <v>0</v>
      </c>
      <c r="O114" s="4" t="str">
        <f>VLOOKUP($A114,'Data Transformation Q1 to Q8'!$A:$V,20,FALSE)</f>
        <v>tier - 2</v>
      </c>
      <c r="P114" s="4" t="str">
        <f>VLOOKUP($A114,'Data Transformation Q1 to Q8'!$A:$V,21,FALSE)</f>
        <v>tier - 1</v>
      </c>
      <c r="Q114" s="118">
        <f>VLOOKUP($A114,'Data Transformation Q1 to Q8'!$A:$V,19,FALSE)</f>
        <v>39836.519999999997</v>
      </c>
    </row>
    <row r="115" spans="1:17" ht="15.75" x14ac:dyDescent="0.25">
      <c r="A115" s="10" t="s">
        <v>259</v>
      </c>
      <c r="B115" s="4" t="str">
        <f>VLOOKUP(A115,'Data Transformation Q1 to Q8'!A:V,22,FALSE)</f>
        <v>R1014</v>
      </c>
      <c r="C115" s="21">
        <f>VLOOKUP($A115,'Data Transformation Q1 to Q8'!$A:$V,16,FALSE)</f>
        <v>31982</v>
      </c>
      <c r="D115" s="6">
        <f>VLOOKUP($A115,'Data Transformation Q1 to Q8'!$A:$V,17,FALSE)</f>
        <v>35</v>
      </c>
      <c r="E115" s="4" t="str">
        <f>VLOOKUP(A115,'Customer Names'!A:D,3,FALSE)</f>
        <v xml:space="preserve">  Benjamin P</v>
      </c>
      <c r="F115" s="4">
        <f>VLOOKUP($A115,'Data Transformation Q1 to Q8'!$A:$V,2,FALSE)</f>
        <v>36.67</v>
      </c>
      <c r="G115" s="4" t="str">
        <f>VLOOKUP($A115,'Data Transformation Q1 to Q8'!$A:$V,3,FALSE)</f>
        <v>Obesity</v>
      </c>
      <c r="H115" s="4">
        <f>VLOOKUP($A115,'Data Transformation Q1 to Q8'!$A:$V,4,FALSE)</f>
        <v>5.18</v>
      </c>
      <c r="I115" s="4" t="str">
        <f>VLOOKUP($A115,'Data Transformation Q1 to Q8'!$A:$V,5,FALSE)</f>
        <v>Normal</v>
      </c>
      <c r="J115" s="4" t="str">
        <f>VLOOKUP($A115,'Data Transformation Q1 to Q8'!$A:$V,6,FALSE)</f>
        <v>No</v>
      </c>
      <c r="K115" s="4" t="str">
        <f>VLOOKUP($A115,'Data Transformation Q1 to Q8'!$A:$V,7,FALSE)</f>
        <v>No</v>
      </c>
      <c r="L115" s="4" t="str">
        <f>VLOOKUP($A115,'Data Transformation Q1 to Q8'!$A:$V,8,FALSE)</f>
        <v>No</v>
      </c>
      <c r="M115" s="4" t="str">
        <f>VLOOKUP($A115,'Data Transformation Q1 to Q8'!$A:$V,10,FALSE)</f>
        <v>Yes</v>
      </c>
      <c r="N115" s="4">
        <f>VLOOKUP($A115,'Data Transformation Q1 to Q8'!$A:$V,9,FALSE)</f>
        <v>1</v>
      </c>
      <c r="O115" s="4" t="str">
        <f>VLOOKUP($A115,'Data Transformation Q1 to Q8'!$A:$V,20,FALSE)</f>
        <v>tier - 1</v>
      </c>
      <c r="P115" s="4" t="str">
        <f>VLOOKUP($A115,'Data Transformation Q1 to Q8'!$A:$V,21,FALSE)</f>
        <v>tier - 1</v>
      </c>
      <c r="Q115" s="118">
        <f>VLOOKUP($A115,'Data Transformation Q1 to Q8'!$A:$V,19,FALSE)</f>
        <v>39774.28</v>
      </c>
    </row>
    <row r="116" spans="1:17" ht="15.75" x14ac:dyDescent="0.25">
      <c r="A116" s="10" t="s">
        <v>260</v>
      </c>
      <c r="B116" s="4" t="str">
        <f>VLOOKUP(A116,'Data Transformation Q1 to Q8'!A:V,22,FALSE)</f>
        <v>R1011</v>
      </c>
      <c r="C116" s="21">
        <f>VLOOKUP($A116,'Data Transformation Q1 to Q8'!$A:$V,16,FALSE)</f>
        <v>27015</v>
      </c>
      <c r="D116" s="6">
        <f>VLOOKUP($A116,'Data Transformation Q1 to Q8'!$A:$V,17,FALSE)</f>
        <v>49</v>
      </c>
      <c r="E116" s="4" t="str">
        <f>VLOOKUP(A116,'Customer Names'!A:D,3,FALSE)</f>
        <v xml:space="preserve">  Craig</v>
      </c>
      <c r="F116" s="4">
        <f>VLOOKUP($A116,'Data Transformation Q1 to Q8'!$A:$V,2,FALSE)</f>
        <v>30.9</v>
      </c>
      <c r="G116" s="4" t="str">
        <f>VLOOKUP($A116,'Data Transformation Q1 to Q8'!$A:$V,3,FALSE)</f>
        <v>Obesity</v>
      </c>
      <c r="H116" s="4">
        <f>VLOOKUP($A116,'Data Transformation Q1 to Q8'!$A:$V,4,FALSE)</f>
        <v>9.4</v>
      </c>
      <c r="I116" s="4" t="str">
        <f>VLOOKUP($A116,'Data Transformation Q1 to Q8'!$A:$V,5,FALSE)</f>
        <v>Diabetes</v>
      </c>
      <c r="J116" s="4" t="str">
        <f>VLOOKUP($A116,'Data Transformation Q1 to Q8'!$A:$V,6,FALSE)</f>
        <v>No</v>
      </c>
      <c r="K116" s="4" t="str">
        <f>VLOOKUP($A116,'Data Transformation Q1 to Q8'!$A:$V,7,FALSE)</f>
        <v>No</v>
      </c>
      <c r="L116" s="4" t="str">
        <f>VLOOKUP($A116,'Data Transformation Q1 to Q8'!$A:$V,8,FALSE)</f>
        <v>No</v>
      </c>
      <c r="M116" s="4" t="str">
        <f>VLOOKUP($A116,'Data Transformation Q1 to Q8'!$A:$V,10,FALSE)</f>
        <v>Yes</v>
      </c>
      <c r="N116" s="4">
        <f>VLOOKUP($A116,'Data Transformation Q1 to Q8'!$A:$V,9,FALSE)</f>
        <v>2</v>
      </c>
      <c r="O116" s="4" t="str">
        <f>VLOOKUP($A116,'Data Transformation Q1 to Q8'!$A:$V,20,FALSE)</f>
        <v>tier - 1</v>
      </c>
      <c r="P116" s="4" t="str">
        <f>VLOOKUP($A116,'Data Transformation Q1 to Q8'!$A:$V,21,FALSE)</f>
        <v>tier - 2</v>
      </c>
      <c r="Q116" s="118">
        <f>VLOOKUP($A116,'Data Transformation Q1 to Q8'!$A:$V,19,FALSE)</f>
        <v>39727.61</v>
      </c>
    </row>
    <row r="117" spans="1:17" ht="15.75" x14ac:dyDescent="0.25">
      <c r="A117" s="10" t="s">
        <v>262</v>
      </c>
      <c r="B117" s="4" t="str">
        <f>VLOOKUP(A117,'Data Transformation Q1 to Q8'!A:V,22,FALSE)</f>
        <v>R1012</v>
      </c>
      <c r="C117" s="21">
        <f>VLOOKUP($A117,'Data Transformation Q1 to Q8'!$A:$V,16,FALSE)</f>
        <v>28349</v>
      </c>
      <c r="D117" s="6">
        <f>VLOOKUP($A117,'Data Transformation Q1 to Q8'!$A:$V,17,FALSE)</f>
        <v>45</v>
      </c>
      <c r="E117" s="4" t="str">
        <f>VLOOKUP(A117,'Customer Names'!A:D,3,FALSE)</f>
        <v xml:space="preserve">  Ann</v>
      </c>
      <c r="F117" s="4">
        <f>VLOOKUP($A117,'Data Transformation Q1 to Q8'!$A:$V,2,FALSE)</f>
        <v>30.495000000000001</v>
      </c>
      <c r="G117" s="4" t="str">
        <f>VLOOKUP($A117,'Data Transformation Q1 to Q8'!$A:$V,3,FALSE)</f>
        <v>Obesity</v>
      </c>
      <c r="H117" s="4">
        <f>VLOOKUP($A117,'Data Transformation Q1 to Q8'!$A:$V,4,FALSE)</f>
        <v>6.29</v>
      </c>
      <c r="I117" s="4" t="str">
        <f>VLOOKUP($A117,'Data Transformation Q1 to Q8'!$A:$V,5,FALSE)</f>
        <v>Prediabetes</v>
      </c>
      <c r="J117" s="4" t="str">
        <f>VLOOKUP($A117,'Data Transformation Q1 to Q8'!$A:$V,6,FALSE)</f>
        <v>No</v>
      </c>
      <c r="K117" s="4" t="str">
        <f>VLOOKUP($A117,'Data Transformation Q1 to Q8'!$A:$V,7,FALSE)</f>
        <v>No</v>
      </c>
      <c r="L117" s="4" t="str">
        <f>VLOOKUP($A117,'Data Transformation Q1 to Q8'!$A:$V,8,FALSE)</f>
        <v>No</v>
      </c>
      <c r="M117" s="4" t="str">
        <f>VLOOKUP($A117,'Data Transformation Q1 to Q8'!$A:$V,10,FALSE)</f>
        <v>Yes</v>
      </c>
      <c r="N117" s="4">
        <f>VLOOKUP($A117,'Data Transformation Q1 to Q8'!$A:$V,9,FALSE)</f>
        <v>0</v>
      </c>
      <c r="O117" s="4" t="str">
        <f>VLOOKUP($A117,'Data Transformation Q1 to Q8'!$A:$V,20,FALSE)</f>
        <v>tier - 2</v>
      </c>
      <c r="P117" s="4" t="str">
        <f>VLOOKUP($A117,'Data Transformation Q1 to Q8'!$A:$V,21,FALSE)</f>
        <v>tier - 1</v>
      </c>
      <c r="Q117" s="118">
        <f>VLOOKUP($A117,'Data Transformation Q1 to Q8'!$A:$V,19,FALSE)</f>
        <v>39725.519999999997</v>
      </c>
    </row>
    <row r="118" spans="1:17" ht="15.75" x14ac:dyDescent="0.25">
      <c r="A118" s="10" t="s">
        <v>264</v>
      </c>
      <c r="B118" s="4" t="str">
        <f>VLOOKUP(A118,'Data Transformation Q1 to Q8'!A:V,22,FALSE)</f>
        <v>R1013</v>
      </c>
      <c r="C118" s="21">
        <f>VLOOKUP($A118,'Data Transformation Q1 to Q8'!$A:$V,16,FALSE)</f>
        <v>37818</v>
      </c>
      <c r="D118" s="6">
        <f>VLOOKUP($A118,'Data Transformation Q1 to Q8'!$A:$V,17,FALSE)</f>
        <v>19</v>
      </c>
      <c r="E118" s="4" t="str">
        <f>VLOOKUP(A118,'Customer Names'!A:D,3,FALSE)</f>
        <v xml:space="preserve">  Jamie P</v>
      </c>
      <c r="F118" s="4">
        <f>VLOOKUP($A118,'Data Transformation Q1 to Q8'!$A:$V,2,FALSE)</f>
        <v>44.88</v>
      </c>
      <c r="G118" s="4" t="str">
        <f>VLOOKUP($A118,'Data Transformation Q1 to Q8'!$A:$V,3,FALSE)</f>
        <v>Obesity</v>
      </c>
      <c r="H118" s="4">
        <f>VLOOKUP($A118,'Data Transformation Q1 to Q8'!$A:$V,4,FALSE)</f>
        <v>6.04</v>
      </c>
      <c r="I118" s="4" t="str">
        <f>VLOOKUP($A118,'Data Transformation Q1 to Q8'!$A:$V,5,FALSE)</f>
        <v>Prediabetes</v>
      </c>
      <c r="J118" s="4" t="str">
        <f>VLOOKUP($A118,'Data Transformation Q1 to Q8'!$A:$V,6,FALSE)</f>
        <v>No</v>
      </c>
      <c r="K118" s="4" t="str">
        <f>VLOOKUP($A118,'Data Transformation Q1 to Q8'!$A:$V,7,FALSE)</f>
        <v>No</v>
      </c>
      <c r="L118" s="4" t="str">
        <f>VLOOKUP($A118,'Data Transformation Q1 to Q8'!$A:$V,8,FALSE)</f>
        <v>Yes</v>
      </c>
      <c r="M118" s="4" t="str">
        <f>VLOOKUP($A118,'Data Transformation Q1 to Q8'!$A:$V,10,FALSE)</f>
        <v>Yes</v>
      </c>
      <c r="N118" s="4">
        <f>VLOOKUP($A118,'Data Transformation Q1 to Q8'!$A:$V,9,FALSE)</f>
        <v>1</v>
      </c>
      <c r="O118" s="4" t="str">
        <f>VLOOKUP($A118,'Data Transformation Q1 to Q8'!$A:$V,20,FALSE)</f>
        <v>tier - 1</v>
      </c>
      <c r="P118" s="4" t="str">
        <f>VLOOKUP($A118,'Data Transformation Q1 to Q8'!$A:$V,21,FALSE)</f>
        <v>tier - 1</v>
      </c>
      <c r="Q118" s="118">
        <f>VLOOKUP($A118,'Data Transformation Q1 to Q8'!$A:$V,19,FALSE)</f>
        <v>39722.75</v>
      </c>
    </row>
    <row r="119" spans="1:17" ht="15.75" x14ac:dyDescent="0.25">
      <c r="A119" s="10" t="s">
        <v>266</v>
      </c>
      <c r="B119" s="4" t="str">
        <f>VLOOKUP(A119,'Data Transformation Q1 to Q8'!A:V,22,FALSE)</f>
        <v>R1011</v>
      </c>
      <c r="C119" s="21">
        <f>VLOOKUP($A119,'Data Transformation Q1 to Q8'!$A:$V,16,FALSE)</f>
        <v>25110</v>
      </c>
      <c r="D119" s="6">
        <f>VLOOKUP($A119,'Data Transformation Q1 to Q8'!$A:$V,17,FALSE)</f>
        <v>54</v>
      </c>
      <c r="E119" s="4" t="str">
        <f>VLOOKUP(A119,'Customer Names'!A:D,3,FALSE)</f>
        <v xml:space="preserve">  John</v>
      </c>
      <c r="F119" s="4">
        <f>VLOOKUP($A119,'Data Transformation Q1 to Q8'!$A:$V,2,FALSE)</f>
        <v>44.32</v>
      </c>
      <c r="G119" s="4" t="str">
        <f>VLOOKUP($A119,'Data Transformation Q1 to Q8'!$A:$V,3,FALSE)</f>
        <v>Obesity</v>
      </c>
      <c r="H119" s="4">
        <f>VLOOKUP($A119,'Data Transformation Q1 to Q8'!$A:$V,4,FALSE)</f>
        <v>10.55</v>
      </c>
      <c r="I119" s="4" t="str">
        <f>VLOOKUP($A119,'Data Transformation Q1 to Q8'!$A:$V,5,FALSE)</f>
        <v>Diabetes</v>
      </c>
      <c r="J119" s="4" t="str">
        <f>VLOOKUP($A119,'Data Transformation Q1 to Q8'!$A:$V,6,FALSE)</f>
        <v>No</v>
      </c>
      <c r="K119" s="4" t="str">
        <f>VLOOKUP($A119,'Data Transformation Q1 to Q8'!$A:$V,7,FALSE)</f>
        <v>No</v>
      </c>
      <c r="L119" s="4" t="str">
        <f>VLOOKUP($A119,'Data Transformation Q1 to Q8'!$A:$V,8,FALSE)</f>
        <v>No</v>
      </c>
      <c r="M119" s="4" t="str">
        <f>VLOOKUP($A119,'Data Transformation Q1 to Q8'!$A:$V,10,FALSE)</f>
        <v>Yes</v>
      </c>
      <c r="N119" s="4">
        <f>VLOOKUP($A119,'Data Transformation Q1 to Q8'!$A:$V,9,FALSE)</f>
        <v>0</v>
      </c>
      <c r="O119" s="4" t="str">
        <f>VLOOKUP($A119,'Data Transformation Q1 to Q8'!$A:$V,20,FALSE)</f>
        <v>tier - 2</v>
      </c>
      <c r="P119" s="4" t="str">
        <f>VLOOKUP($A119,'Data Transformation Q1 to Q8'!$A:$V,21,FALSE)</f>
        <v>tier - 2</v>
      </c>
      <c r="Q119" s="118">
        <f>VLOOKUP($A119,'Data Transformation Q1 to Q8'!$A:$V,19,FALSE)</f>
        <v>39721.93</v>
      </c>
    </row>
    <row r="120" spans="1:17" ht="15.75" x14ac:dyDescent="0.25">
      <c r="A120" s="10" t="s">
        <v>268</v>
      </c>
      <c r="B120" s="4" t="str">
        <f>VLOOKUP(A120,'Data Transformation Q1 to Q8'!A:V,22,FALSE)</f>
        <v>R1012</v>
      </c>
      <c r="C120" s="21">
        <f>VLOOKUP($A120,'Data Transformation Q1 to Q8'!$A:$V,16,FALSE)</f>
        <v>28476</v>
      </c>
      <c r="D120" s="6">
        <f>VLOOKUP($A120,'Data Transformation Q1 to Q8'!$A:$V,17,FALSE)</f>
        <v>45</v>
      </c>
      <c r="E120" s="4" t="str">
        <f>VLOOKUP(A120,'Customer Names'!A:D,3,FALSE)</f>
        <v xml:space="preserve">  Charlie</v>
      </c>
      <c r="F120" s="4">
        <f>VLOOKUP($A120,'Data Transformation Q1 to Q8'!$A:$V,2,FALSE)</f>
        <v>46.39</v>
      </c>
      <c r="G120" s="4" t="str">
        <f>VLOOKUP($A120,'Data Transformation Q1 to Q8'!$A:$V,3,FALSE)</f>
        <v>Obesity</v>
      </c>
      <c r="H120" s="4">
        <f>VLOOKUP($A120,'Data Transformation Q1 to Q8'!$A:$V,4,FALSE)</f>
        <v>5.09</v>
      </c>
      <c r="I120" s="4" t="str">
        <f>VLOOKUP($A120,'Data Transformation Q1 to Q8'!$A:$V,5,FALSE)</f>
        <v>Normal</v>
      </c>
      <c r="J120" s="4" t="str">
        <f>VLOOKUP($A120,'Data Transformation Q1 to Q8'!$A:$V,6,FALSE)</f>
        <v>No</v>
      </c>
      <c r="K120" s="4" t="str">
        <f>VLOOKUP($A120,'Data Transformation Q1 to Q8'!$A:$V,7,FALSE)</f>
        <v>No</v>
      </c>
      <c r="L120" s="4" t="str">
        <f>VLOOKUP($A120,'Data Transformation Q1 to Q8'!$A:$V,8,FALSE)</f>
        <v>No</v>
      </c>
      <c r="M120" s="4" t="str">
        <f>VLOOKUP($A120,'Data Transformation Q1 to Q8'!$A:$V,10,FALSE)</f>
        <v>Yes</v>
      </c>
      <c r="N120" s="4">
        <f>VLOOKUP($A120,'Data Transformation Q1 to Q8'!$A:$V,9,FALSE)</f>
        <v>0</v>
      </c>
      <c r="O120" s="4" t="str">
        <f>VLOOKUP($A120,'Data Transformation Q1 to Q8'!$A:$V,20,FALSE)</f>
        <v>tier - 2</v>
      </c>
      <c r="P120" s="4" t="str">
        <f>VLOOKUP($A120,'Data Transformation Q1 to Q8'!$A:$V,21,FALSE)</f>
        <v>tier - 1</v>
      </c>
      <c r="Q120" s="118">
        <f>VLOOKUP($A120,'Data Transformation Q1 to Q8'!$A:$V,19,FALSE)</f>
        <v>39670.44</v>
      </c>
    </row>
    <row r="121" spans="1:17" ht="15.75" x14ac:dyDescent="0.25">
      <c r="A121" s="10" t="s">
        <v>270</v>
      </c>
      <c r="B121" s="4" t="str">
        <f>VLOOKUP(A121,'Data Transformation Q1 to Q8'!A:V,22,FALSE)</f>
        <v>R1013</v>
      </c>
      <c r="C121" s="21">
        <f>VLOOKUP($A121,'Data Transformation Q1 to Q8'!$A:$V,16,FALSE)</f>
        <v>34918</v>
      </c>
      <c r="D121" s="6">
        <f>VLOOKUP($A121,'Data Transformation Q1 to Q8'!$A:$V,17,FALSE)</f>
        <v>27</v>
      </c>
      <c r="E121" s="4" t="str">
        <f>VLOOKUP(A121,'Customer Names'!A:D,3,FALSE)</f>
        <v xml:space="preserve">  Meb</v>
      </c>
      <c r="F121" s="4">
        <f>VLOOKUP($A121,'Data Transformation Q1 to Q8'!$A:$V,2,FALSE)</f>
        <v>42.13</v>
      </c>
      <c r="G121" s="4" t="str">
        <f>VLOOKUP($A121,'Data Transformation Q1 to Q8'!$A:$V,3,FALSE)</f>
        <v>Obesity</v>
      </c>
      <c r="H121" s="4">
        <f>VLOOKUP($A121,'Data Transformation Q1 to Q8'!$A:$V,4,FALSE)</f>
        <v>5.2</v>
      </c>
      <c r="I121" s="4" t="str">
        <f>VLOOKUP($A121,'Data Transformation Q1 to Q8'!$A:$V,5,FALSE)</f>
        <v>Normal</v>
      </c>
      <c r="J121" s="4" t="str">
        <f>VLOOKUP($A121,'Data Transformation Q1 to Q8'!$A:$V,6,FALSE)</f>
        <v>Yes</v>
      </c>
      <c r="K121" s="4" t="str">
        <f>VLOOKUP($A121,'Data Transformation Q1 to Q8'!$A:$V,7,FALSE)</f>
        <v>No</v>
      </c>
      <c r="L121" s="4" t="str">
        <f>VLOOKUP($A121,'Data Transformation Q1 to Q8'!$A:$V,8,FALSE)</f>
        <v>No</v>
      </c>
      <c r="M121" s="4" t="str">
        <f>VLOOKUP($A121,'Data Transformation Q1 to Q8'!$A:$V,10,FALSE)</f>
        <v>Yes</v>
      </c>
      <c r="N121" s="4">
        <f>VLOOKUP($A121,'Data Transformation Q1 to Q8'!$A:$V,9,FALSE)</f>
        <v>1</v>
      </c>
      <c r="O121" s="4" t="str">
        <f>VLOOKUP($A121,'Data Transformation Q1 to Q8'!$A:$V,20,FALSE)</f>
        <v>tier - 1</v>
      </c>
      <c r="P121" s="4" t="str">
        <f>VLOOKUP($A121,'Data Transformation Q1 to Q8'!$A:$V,21,FALSE)</f>
        <v>tier - 3</v>
      </c>
      <c r="Q121" s="118">
        <f>VLOOKUP($A121,'Data Transformation Q1 to Q8'!$A:$V,19,FALSE)</f>
        <v>39611.760000000002</v>
      </c>
    </row>
    <row r="122" spans="1:17" ht="15.75" x14ac:dyDescent="0.25">
      <c r="A122" s="10" t="s">
        <v>272</v>
      </c>
      <c r="B122" s="4" t="str">
        <f>VLOOKUP(A122,'Data Transformation Q1 to Q8'!A:V,22,FALSE)</f>
        <v>R1017</v>
      </c>
      <c r="C122" s="21">
        <f>VLOOKUP($A122,'Data Transformation Q1 to Q8'!$A:$V,16,FALSE)</f>
        <v>29772</v>
      </c>
      <c r="D122" s="6">
        <f>VLOOKUP($A122,'Data Transformation Q1 to Q8'!$A:$V,17,FALSE)</f>
        <v>41</v>
      </c>
      <c r="E122" s="4" t="str">
        <f>VLOOKUP(A122,'Customer Names'!A:D,3,FALSE)</f>
        <v xml:space="preserve">  Aaqib L</v>
      </c>
      <c r="F122" s="4">
        <f>VLOOKUP($A122,'Data Transformation Q1 to Q8'!$A:$V,2,FALSE)</f>
        <v>30.78</v>
      </c>
      <c r="G122" s="4" t="str">
        <f>VLOOKUP($A122,'Data Transformation Q1 to Q8'!$A:$V,3,FALSE)</f>
        <v>Obesity</v>
      </c>
      <c r="H122" s="4">
        <f>VLOOKUP($A122,'Data Transformation Q1 to Q8'!$A:$V,4,FALSE)</f>
        <v>8.4499999999999993</v>
      </c>
      <c r="I122" s="4" t="str">
        <f>VLOOKUP($A122,'Data Transformation Q1 to Q8'!$A:$V,5,FALSE)</f>
        <v>Diabetes</v>
      </c>
      <c r="J122" s="4" t="str">
        <f>VLOOKUP($A122,'Data Transformation Q1 to Q8'!$A:$V,6,FALSE)</f>
        <v>Yes</v>
      </c>
      <c r="K122" s="4" t="str">
        <f>VLOOKUP($A122,'Data Transformation Q1 to Q8'!$A:$V,7,FALSE)</f>
        <v>No</v>
      </c>
      <c r="L122" s="4" t="str">
        <f>VLOOKUP($A122,'Data Transformation Q1 to Q8'!$A:$V,8,FALSE)</f>
        <v>No</v>
      </c>
      <c r="M122" s="4" t="str">
        <f>VLOOKUP($A122,'Data Transformation Q1 to Q8'!$A:$V,10,FALSE)</f>
        <v>Yes</v>
      </c>
      <c r="N122" s="4">
        <f>VLOOKUP($A122,'Data Transformation Q1 to Q8'!$A:$V,9,FALSE)</f>
        <v>0</v>
      </c>
      <c r="O122" s="4" t="str">
        <f>VLOOKUP($A122,'Data Transformation Q1 to Q8'!$A:$V,20,FALSE)</f>
        <v>tier - 1</v>
      </c>
      <c r="P122" s="4" t="str">
        <f>VLOOKUP($A122,'Data Transformation Q1 to Q8'!$A:$V,21,FALSE)</f>
        <v>tier - 2</v>
      </c>
      <c r="Q122" s="118">
        <f>VLOOKUP($A122,'Data Transformation Q1 to Q8'!$A:$V,19,FALSE)</f>
        <v>39597.410000000003</v>
      </c>
    </row>
    <row r="123" spans="1:17" ht="15.75" x14ac:dyDescent="0.25">
      <c r="A123" s="10" t="s">
        <v>274</v>
      </c>
      <c r="B123" s="4" t="str">
        <f>VLOOKUP(A123,'Data Transformation Q1 to Q8'!A:V,22,FALSE)</f>
        <v>R1015</v>
      </c>
      <c r="C123" s="21">
        <f>VLOOKUP($A123,'Data Transformation Q1 to Q8'!$A:$V,16,FALSE)</f>
        <v>28683</v>
      </c>
      <c r="D123" s="6">
        <f>VLOOKUP($A123,'Data Transformation Q1 to Q8'!$A:$V,17,FALSE)</f>
        <v>44</v>
      </c>
      <c r="E123" s="4" t="str">
        <f>VLOOKUP(A123,'Customer Names'!A:D,3,FALSE)</f>
        <v xml:space="preserve">  Craig A</v>
      </c>
      <c r="F123" s="4">
        <f>VLOOKUP($A123,'Data Transformation Q1 to Q8'!$A:$V,2,FALSE)</f>
        <v>31.35</v>
      </c>
      <c r="G123" s="4" t="str">
        <f>VLOOKUP($A123,'Data Transformation Q1 to Q8'!$A:$V,3,FALSE)</f>
        <v>Obesity</v>
      </c>
      <c r="H123" s="4">
        <f>VLOOKUP($A123,'Data Transformation Q1 to Q8'!$A:$V,4,FALSE)</f>
        <v>9.5399999999999991</v>
      </c>
      <c r="I123" s="4" t="str">
        <f>VLOOKUP($A123,'Data Transformation Q1 to Q8'!$A:$V,5,FALSE)</f>
        <v>Diabetes</v>
      </c>
      <c r="J123" s="4" t="str">
        <f>VLOOKUP($A123,'Data Transformation Q1 to Q8'!$A:$V,6,FALSE)</f>
        <v>No</v>
      </c>
      <c r="K123" s="4" t="str">
        <f>VLOOKUP($A123,'Data Transformation Q1 to Q8'!$A:$V,7,FALSE)</f>
        <v>No</v>
      </c>
      <c r="L123" s="4" t="str">
        <f>VLOOKUP($A123,'Data Transformation Q1 to Q8'!$A:$V,8,FALSE)</f>
        <v>No</v>
      </c>
      <c r="M123" s="4" t="str">
        <f>VLOOKUP($A123,'Data Transformation Q1 to Q8'!$A:$V,10,FALSE)</f>
        <v>Yes</v>
      </c>
      <c r="N123" s="4">
        <f>VLOOKUP($A123,'Data Transformation Q1 to Q8'!$A:$V,9,FALSE)</f>
        <v>0</v>
      </c>
      <c r="O123" s="4" t="str">
        <f>VLOOKUP($A123,'Data Transformation Q1 to Q8'!$A:$V,20,FALSE)</f>
        <v>tier - 1</v>
      </c>
      <c r="P123" s="4" t="str">
        <f>VLOOKUP($A123,'Data Transformation Q1 to Q8'!$A:$V,21,FALSE)</f>
        <v>tier - 2</v>
      </c>
      <c r="Q123" s="118">
        <f>VLOOKUP($A123,'Data Transformation Q1 to Q8'!$A:$V,19,FALSE)</f>
        <v>39556.49</v>
      </c>
    </row>
    <row r="124" spans="1:17" ht="15.75" x14ac:dyDescent="0.25">
      <c r="A124" s="10" t="s">
        <v>276</v>
      </c>
      <c r="B124" s="4" t="str">
        <f>VLOOKUP(A124,'Data Transformation Q1 to Q8'!A:V,22,FALSE)</f>
        <v>R1011</v>
      </c>
      <c r="C124" s="21">
        <f>VLOOKUP($A124,'Data Transformation Q1 to Q8'!$A:$V,16,FALSE)</f>
        <v>24282</v>
      </c>
      <c r="D124" s="6">
        <f>VLOOKUP($A124,'Data Transformation Q1 to Q8'!$A:$V,17,FALSE)</f>
        <v>56</v>
      </c>
      <c r="E124" s="4" t="str">
        <f>VLOOKUP(A124,'Customer Names'!A:D,3,FALSE)</f>
        <v xml:space="preserve">  Meredith</v>
      </c>
      <c r="F124" s="4">
        <f>VLOOKUP($A124,'Data Transformation Q1 to Q8'!$A:$V,2,FALSE)</f>
        <v>41.46</v>
      </c>
      <c r="G124" s="4" t="str">
        <f>VLOOKUP($A124,'Data Transformation Q1 to Q8'!$A:$V,3,FALSE)</f>
        <v>Obesity</v>
      </c>
      <c r="H124" s="4">
        <f>VLOOKUP($A124,'Data Transformation Q1 to Q8'!$A:$V,4,FALSE)</f>
        <v>4.99</v>
      </c>
      <c r="I124" s="4" t="str">
        <f>VLOOKUP($A124,'Data Transformation Q1 to Q8'!$A:$V,5,FALSE)</f>
        <v>Normal</v>
      </c>
      <c r="J124" s="4" t="str">
        <f>VLOOKUP($A124,'Data Transformation Q1 to Q8'!$A:$V,6,FALSE)</f>
        <v>Yes</v>
      </c>
      <c r="K124" s="4" t="str">
        <f>VLOOKUP($A124,'Data Transformation Q1 to Q8'!$A:$V,7,FALSE)</f>
        <v>No</v>
      </c>
      <c r="L124" s="4" t="str">
        <f>VLOOKUP($A124,'Data Transformation Q1 to Q8'!$A:$V,8,FALSE)</f>
        <v>No</v>
      </c>
      <c r="M124" s="4" t="str">
        <f>VLOOKUP($A124,'Data Transformation Q1 to Q8'!$A:$V,10,FALSE)</f>
        <v>Yes</v>
      </c>
      <c r="N124" s="4">
        <f>VLOOKUP($A124,'Data Transformation Q1 to Q8'!$A:$V,9,FALSE)</f>
        <v>2</v>
      </c>
      <c r="O124" s="4" t="str">
        <f>VLOOKUP($A124,'Data Transformation Q1 to Q8'!$A:$V,20,FALSE)</f>
        <v>tier - 2</v>
      </c>
      <c r="P124" s="4" t="str">
        <f>VLOOKUP($A124,'Data Transformation Q1 to Q8'!$A:$V,21,FALSE)</f>
        <v>tier - 2</v>
      </c>
      <c r="Q124" s="118">
        <f>VLOOKUP($A124,'Data Transformation Q1 to Q8'!$A:$V,19,FALSE)</f>
        <v>39396.86</v>
      </c>
    </row>
    <row r="125" spans="1:17" ht="15.75" x14ac:dyDescent="0.25">
      <c r="A125" s="10" t="s">
        <v>278</v>
      </c>
      <c r="B125" s="4" t="str">
        <f>VLOOKUP(A125,'Data Transformation Q1 to Q8'!A:V,22,FALSE)</f>
        <v>R1011</v>
      </c>
      <c r="C125" s="21">
        <f>VLOOKUP($A125,'Data Transformation Q1 to Q8'!$A:$V,16,FALSE)</f>
        <v>28707</v>
      </c>
      <c r="D125" s="6">
        <f>VLOOKUP($A125,'Data Transformation Q1 to Q8'!$A:$V,17,FALSE)</f>
        <v>44</v>
      </c>
      <c r="E125" s="4" t="str">
        <f>VLOOKUP(A125,'Customer Names'!A:D,3,FALSE)</f>
        <v xml:space="preserve">  Doug</v>
      </c>
      <c r="F125" s="4">
        <f>VLOOKUP($A125,'Data Transformation Q1 to Q8'!$A:$V,2,FALSE)</f>
        <v>48</v>
      </c>
      <c r="G125" s="4" t="str">
        <f>VLOOKUP($A125,'Data Transformation Q1 to Q8'!$A:$V,3,FALSE)</f>
        <v>Obesity</v>
      </c>
      <c r="H125" s="4">
        <f>VLOOKUP($A125,'Data Transformation Q1 to Q8'!$A:$V,4,FALSE)</f>
        <v>10.54</v>
      </c>
      <c r="I125" s="4" t="str">
        <f>VLOOKUP($A125,'Data Transformation Q1 to Q8'!$A:$V,5,FALSE)</f>
        <v>Diabetes</v>
      </c>
      <c r="J125" s="4" t="str">
        <f>VLOOKUP($A125,'Data Transformation Q1 to Q8'!$A:$V,6,FALSE)</f>
        <v>No</v>
      </c>
      <c r="K125" s="4" t="str">
        <f>VLOOKUP($A125,'Data Transformation Q1 to Q8'!$A:$V,7,FALSE)</f>
        <v>No</v>
      </c>
      <c r="L125" s="4" t="str">
        <f>VLOOKUP($A125,'Data Transformation Q1 to Q8'!$A:$V,8,FALSE)</f>
        <v>No</v>
      </c>
      <c r="M125" s="4" t="str">
        <f>VLOOKUP($A125,'Data Transformation Q1 to Q8'!$A:$V,10,FALSE)</f>
        <v>Yes</v>
      </c>
      <c r="N125" s="4">
        <f>VLOOKUP($A125,'Data Transformation Q1 to Q8'!$A:$V,9,FALSE)</f>
        <v>0</v>
      </c>
      <c r="O125" s="4" t="str">
        <f>VLOOKUP($A125,'Data Transformation Q1 to Q8'!$A:$V,20,FALSE)</f>
        <v>tier - 2</v>
      </c>
      <c r="P125" s="4" t="str">
        <f>VLOOKUP($A125,'Data Transformation Q1 to Q8'!$A:$V,21,FALSE)</f>
        <v>tier - 3</v>
      </c>
      <c r="Q125" s="118">
        <f>VLOOKUP($A125,'Data Transformation Q1 to Q8'!$A:$V,19,FALSE)</f>
        <v>39352.6</v>
      </c>
    </row>
    <row r="126" spans="1:17" ht="15.75" x14ac:dyDescent="0.25">
      <c r="A126" s="10" t="s">
        <v>280</v>
      </c>
      <c r="B126" s="4" t="str">
        <f>VLOOKUP(A126,'Data Transformation Q1 to Q8'!A:V,22,FALSE)</f>
        <v>R1011</v>
      </c>
      <c r="C126" s="21">
        <f>VLOOKUP($A126,'Data Transformation Q1 to Q8'!$A:$V,16,FALSE)</f>
        <v>30179</v>
      </c>
      <c r="D126" s="6">
        <f>VLOOKUP($A126,'Data Transformation Q1 to Q8'!$A:$V,17,FALSE)</f>
        <v>40</v>
      </c>
      <c r="E126" s="4" t="str">
        <f>VLOOKUP(A126,'Customer Names'!A:D,3,FALSE)</f>
        <v xml:space="preserve">  Elizabeth J</v>
      </c>
      <c r="F126" s="4">
        <f>VLOOKUP($A126,'Data Transformation Q1 to Q8'!$A:$V,2,FALSE)</f>
        <v>49.13</v>
      </c>
      <c r="G126" s="4" t="str">
        <f>VLOOKUP($A126,'Data Transformation Q1 to Q8'!$A:$V,3,FALSE)</f>
        <v>Obesity</v>
      </c>
      <c r="H126" s="4">
        <f>VLOOKUP($A126,'Data Transformation Q1 to Q8'!$A:$V,4,FALSE)</f>
        <v>4.54</v>
      </c>
      <c r="I126" s="4" t="str">
        <f>VLOOKUP($A126,'Data Transformation Q1 to Q8'!$A:$V,5,FALSE)</f>
        <v>Normal</v>
      </c>
      <c r="J126" s="4" t="str">
        <f>VLOOKUP($A126,'Data Transformation Q1 to Q8'!$A:$V,6,FALSE)</f>
        <v>No</v>
      </c>
      <c r="K126" s="4" t="str">
        <f>VLOOKUP($A126,'Data Transformation Q1 to Q8'!$A:$V,7,FALSE)</f>
        <v>No</v>
      </c>
      <c r="L126" s="4" t="str">
        <f>VLOOKUP($A126,'Data Transformation Q1 to Q8'!$A:$V,8,FALSE)</f>
        <v>No</v>
      </c>
      <c r="M126" s="4" t="str">
        <f>VLOOKUP($A126,'Data Transformation Q1 to Q8'!$A:$V,10,FALSE)</f>
        <v>Yes</v>
      </c>
      <c r="N126" s="4">
        <f>VLOOKUP($A126,'Data Transformation Q1 to Q8'!$A:$V,9,FALSE)</f>
        <v>0</v>
      </c>
      <c r="O126" s="4" t="str">
        <f>VLOOKUP($A126,'Data Transformation Q1 to Q8'!$A:$V,20,FALSE)</f>
        <v>tier - 2</v>
      </c>
      <c r="P126" s="4" t="str">
        <f>VLOOKUP($A126,'Data Transformation Q1 to Q8'!$A:$V,21,FALSE)</f>
        <v>tier - 3</v>
      </c>
      <c r="Q126" s="118">
        <f>VLOOKUP($A126,'Data Transformation Q1 to Q8'!$A:$V,19,FALSE)</f>
        <v>39315.279999999999</v>
      </c>
    </row>
    <row r="127" spans="1:17" ht="15.75" x14ac:dyDescent="0.25">
      <c r="A127" s="10" t="s">
        <v>281</v>
      </c>
      <c r="B127" s="4" t="str">
        <f>VLOOKUP(A127,'Data Transformation Q1 to Q8'!A:V,22,FALSE)</f>
        <v>R1011</v>
      </c>
      <c r="C127" s="21">
        <f>VLOOKUP($A127,'Data Transformation Q1 to Q8'!$A:$V,16,FALSE)</f>
        <v>33938</v>
      </c>
      <c r="D127" s="6">
        <f>VLOOKUP($A127,'Data Transformation Q1 to Q8'!$A:$V,17,FALSE)</f>
        <v>30</v>
      </c>
      <c r="E127" s="4" t="str">
        <f>VLOOKUP(A127,'Customer Names'!A:D,3,FALSE)</f>
        <v xml:space="preserve">  Matthew P</v>
      </c>
      <c r="F127" s="4">
        <f>VLOOKUP($A127,'Data Transformation Q1 to Q8'!$A:$V,2,FALSE)</f>
        <v>37.799999999999997</v>
      </c>
      <c r="G127" s="4" t="str">
        <f>VLOOKUP($A127,'Data Transformation Q1 to Q8'!$A:$V,3,FALSE)</f>
        <v>Obesity</v>
      </c>
      <c r="H127" s="4">
        <f>VLOOKUP($A127,'Data Transformation Q1 to Q8'!$A:$V,4,FALSE)</f>
        <v>6.29</v>
      </c>
      <c r="I127" s="4" t="str">
        <f>VLOOKUP($A127,'Data Transformation Q1 to Q8'!$A:$V,5,FALSE)</f>
        <v>Prediabetes</v>
      </c>
      <c r="J127" s="4" t="str">
        <f>VLOOKUP($A127,'Data Transformation Q1 to Q8'!$A:$V,6,FALSE)</f>
        <v>No</v>
      </c>
      <c r="K127" s="4" t="str">
        <f>VLOOKUP($A127,'Data Transformation Q1 to Q8'!$A:$V,7,FALSE)</f>
        <v>No</v>
      </c>
      <c r="L127" s="4" t="str">
        <f>VLOOKUP($A127,'Data Transformation Q1 to Q8'!$A:$V,8,FALSE)</f>
        <v>No</v>
      </c>
      <c r="M127" s="4" t="str">
        <f>VLOOKUP($A127,'Data Transformation Q1 to Q8'!$A:$V,10,FALSE)</f>
        <v>Yes</v>
      </c>
      <c r="N127" s="4">
        <f>VLOOKUP($A127,'Data Transformation Q1 to Q8'!$A:$V,9,FALSE)</f>
        <v>1</v>
      </c>
      <c r="O127" s="4" t="str">
        <f>VLOOKUP($A127,'Data Transformation Q1 to Q8'!$A:$V,20,FALSE)</f>
        <v>tier - 1</v>
      </c>
      <c r="P127" s="4" t="str">
        <f>VLOOKUP($A127,'Data Transformation Q1 to Q8'!$A:$V,21,FALSE)</f>
        <v>tier - 3</v>
      </c>
      <c r="Q127" s="118">
        <f>VLOOKUP($A127,'Data Transformation Q1 to Q8'!$A:$V,19,FALSE)</f>
        <v>39241.440000000002</v>
      </c>
    </row>
    <row r="128" spans="1:17" ht="15.75" x14ac:dyDescent="0.25">
      <c r="A128" s="10" t="s">
        <v>283</v>
      </c>
      <c r="B128" s="4" t="str">
        <f>VLOOKUP(A128,'Data Transformation Q1 to Q8'!A:V,22,FALSE)</f>
        <v>R1011</v>
      </c>
      <c r="C128" s="21">
        <f>VLOOKUP($A128,'Data Transformation Q1 to Q8'!$A:$V,16,FALSE)</f>
        <v>22834</v>
      </c>
      <c r="D128" s="6">
        <f>VLOOKUP($A128,'Data Transformation Q1 to Q8'!$A:$V,17,FALSE)</f>
        <v>60</v>
      </c>
      <c r="E128" s="4" t="str">
        <f>VLOOKUP(A128,'Customer Names'!A:D,3,FALSE)</f>
        <v xml:space="preserve">  Guillermo Sr</v>
      </c>
      <c r="F128" s="4">
        <f>VLOOKUP($A128,'Data Transformation Q1 to Q8'!$A:$V,2,FALSE)</f>
        <v>38.299999999999997</v>
      </c>
      <c r="G128" s="4" t="str">
        <f>VLOOKUP($A128,'Data Transformation Q1 to Q8'!$A:$V,3,FALSE)</f>
        <v>Obesity</v>
      </c>
      <c r="H128" s="4">
        <f>VLOOKUP($A128,'Data Transformation Q1 to Q8'!$A:$V,4,FALSE)</f>
        <v>9.51</v>
      </c>
      <c r="I128" s="4" t="str">
        <f>VLOOKUP($A128,'Data Transformation Q1 to Q8'!$A:$V,5,FALSE)</f>
        <v>Diabetes</v>
      </c>
      <c r="J128" s="4" t="str">
        <f>VLOOKUP($A128,'Data Transformation Q1 to Q8'!$A:$V,6,FALSE)</f>
        <v>No</v>
      </c>
      <c r="K128" s="4" t="str">
        <f>VLOOKUP($A128,'Data Transformation Q1 to Q8'!$A:$V,7,FALSE)</f>
        <v>No</v>
      </c>
      <c r="L128" s="4" t="str">
        <f>VLOOKUP($A128,'Data Transformation Q1 to Q8'!$A:$V,8,FALSE)</f>
        <v>No</v>
      </c>
      <c r="M128" s="4" t="str">
        <f>VLOOKUP($A128,'Data Transformation Q1 to Q8'!$A:$V,10,FALSE)</f>
        <v>Yes</v>
      </c>
      <c r="N128" s="4">
        <f>VLOOKUP($A128,'Data Transformation Q1 to Q8'!$A:$V,9,FALSE)</f>
        <v>0</v>
      </c>
      <c r="O128" s="4" t="str">
        <f>VLOOKUP($A128,'Data Transformation Q1 to Q8'!$A:$V,20,FALSE)</f>
        <v>tier - 2</v>
      </c>
      <c r="P128" s="4" t="str">
        <f>VLOOKUP($A128,'Data Transformation Q1 to Q8'!$A:$V,21,FALSE)</f>
        <v>tier - 1</v>
      </c>
      <c r="Q128" s="118">
        <f>VLOOKUP($A128,'Data Transformation Q1 to Q8'!$A:$V,19,FALSE)</f>
        <v>39221.120000000003</v>
      </c>
    </row>
    <row r="129" spans="1:17" ht="15.75" x14ac:dyDescent="0.25">
      <c r="A129" s="10" t="s">
        <v>285</v>
      </c>
      <c r="B129" s="4" t="str">
        <f>VLOOKUP(A129,'Data Transformation Q1 to Q8'!A:V,22,FALSE)</f>
        <v>R1016</v>
      </c>
      <c r="C129" s="21">
        <f>VLOOKUP($A129,'Data Transformation Q1 to Q8'!$A:$V,16,FALSE)</f>
        <v>30167</v>
      </c>
      <c r="D129" s="6">
        <f>VLOOKUP($A129,'Data Transformation Q1 to Q8'!$A:$V,17,FALSE)</f>
        <v>40</v>
      </c>
      <c r="E129" s="4" t="str">
        <f>VLOOKUP(A129,'Customer Names'!A:D,3,FALSE)</f>
        <v xml:space="preserve">  Ryan C</v>
      </c>
      <c r="F129" s="4">
        <f>VLOOKUP($A129,'Data Transformation Q1 to Q8'!$A:$V,2,FALSE)</f>
        <v>32.774999999999999</v>
      </c>
      <c r="G129" s="4" t="str">
        <f>VLOOKUP($A129,'Data Transformation Q1 to Q8'!$A:$V,3,FALSE)</f>
        <v>Obesity</v>
      </c>
      <c r="H129" s="4">
        <f>VLOOKUP($A129,'Data Transformation Q1 to Q8'!$A:$V,4,FALSE)</f>
        <v>4.72</v>
      </c>
      <c r="I129" s="4" t="str">
        <f>VLOOKUP($A129,'Data Transformation Q1 to Q8'!$A:$V,5,FALSE)</f>
        <v>Normal</v>
      </c>
      <c r="J129" s="4" t="str">
        <f>VLOOKUP($A129,'Data Transformation Q1 to Q8'!$A:$V,6,FALSE)</f>
        <v>No</v>
      </c>
      <c r="K129" s="4" t="str">
        <f>VLOOKUP($A129,'Data Transformation Q1 to Q8'!$A:$V,7,FALSE)</f>
        <v>No</v>
      </c>
      <c r="L129" s="4" t="str">
        <f>VLOOKUP($A129,'Data Transformation Q1 to Q8'!$A:$V,8,FALSE)</f>
        <v>No</v>
      </c>
      <c r="M129" s="4" t="str">
        <f>VLOOKUP($A129,'Data Transformation Q1 to Q8'!$A:$V,10,FALSE)</f>
        <v>Yes</v>
      </c>
      <c r="N129" s="4">
        <f>VLOOKUP($A129,'Data Transformation Q1 to Q8'!$A:$V,9,FALSE)</f>
        <v>0</v>
      </c>
      <c r="O129" s="4" t="str">
        <f>VLOOKUP($A129,'Data Transformation Q1 to Q8'!$A:$V,20,FALSE)</f>
        <v>tier - 1</v>
      </c>
      <c r="P129" s="4" t="str">
        <f>VLOOKUP($A129,'Data Transformation Q1 to Q8'!$A:$V,21,FALSE)</f>
        <v>tier - 1</v>
      </c>
      <c r="Q129" s="118">
        <f>VLOOKUP($A129,'Data Transformation Q1 to Q8'!$A:$V,19,FALSE)</f>
        <v>39125.33</v>
      </c>
    </row>
    <row r="130" spans="1:17" ht="15.75" x14ac:dyDescent="0.25">
      <c r="A130" s="10" t="s">
        <v>287</v>
      </c>
      <c r="B130" s="4" t="str">
        <f>VLOOKUP(A130,'Data Transformation Q1 to Q8'!A:V,22,FALSE)</f>
        <v>R1017</v>
      </c>
      <c r="C130" s="21">
        <f>VLOOKUP($A130,'Data Transformation Q1 to Q8'!$A:$V,16,FALSE)</f>
        <v>31310</v>
      </c>
      <c r="D130" s="6">
        <f>VLOOKUP($A130,'Data Transformation Q1 to Q8'!$A:$V,17,FALSE)</f>
        <v>37</v>
      </c>
      <c r="E130" s="4" t="str">
        <f>VLOOKUP(A130,'Customer Names'!A:D,3,FALSE)</f>
        <v xml:space="preserve">  Dane</v>
      </c>
      <c r="F130" s="4">
        <f>VLOOKUP($A130,'Data Transformation Q1 to Q8'!$A:$V,2,FALSE)</f>
        <v>34.200000000000003</v>
      </c>
      <c r="G130" s="4" t="str">
        <f>VLOOKUP($A130,'Data Transformation Q1 to Q8'!$A:$V,3,FALSE)</f>
        <v>Obesity</v>
      </c>
      <c r="H130" s="4">
        <f>VLOOKUP($A130,'Data Transformation Q1 to Q8'!$A:$V,4,FALSE)</f>
        <v>5.91</v>
      </c>
      <c r="I130" s="4" t="str">
        <f>VLOOKUP($A130,'Data Transformation Q1 to Q8'!$A:$V,5,FALSE)</f>
        <v>Prediabetes</v>
      </c>
      <c r="J130" s="4" t="str">
        <f>VLOOKUP($A130,'Data Transformation Q1 to Q8'!$A:$V,6,FALSE)</f>
        <v>Yes</v>
      </c>
      <c r="K130" s="4" t="str">
        <f>VLOOKUP($A130,'Data Transformation Q1 to Q8'!$A:$V,7,FALSE)</f>
        <v>No</v>
      </c>
      <c r="L130" s="4" t="str">
        <f>VLOOKUP($A130,'Data Transformation Q1 to Q8'!$A:$V,8,FALSE)</f>
        <v>No</v>
      </c>
      <c r="M130" s="4" t="str">
        <f>VLOOKUP($A130,'Data Transformation Q1 to Q8'!$A:$V,10,FALSE)</f>
        <v>Yes</v>
      </c>
      <c r="N130" s="4">
        <f>VLOOKUP($A130,'Data Transformation Q1 to Q8'!$A:$V,9,FALSE)</f>
        <v>0</v>
      </c>
      <c r="O130" s="4" t="str">
        <f>VLOOKUP($A130,'Data Transformation Q1 to Q8'!$A:$V,20,FALSE)</f>
        <v>tier - 1</v>
      </c>
      <c r="P130" s="4" t="str">
        <f>VLOOKUP($A130,'Data Transformation Q1 to Q8'!$A:$V,21,FALSE)</f>
        <v>tier - 3</v>
      </c>
      <c r="Q130" s="118">
        <f>VLOOKUP($A130,'Data Transformation Q1 to Q8'!$A:$V,19,FALSE)</f>
        <v>39047.29</v>
      </c>
    </row>
    <row r="131" spans="1:17" ht="15.75" x14ac:dyDescent="0.25">
      <c r="A131" s="10" t="s">
        <v>289</v>
      </c>
      <c r="B131" s="4" t="str">
        <f>VLOOKUP(A131,'Data Transformation Q1 to Q8'!A:V,22,FALSE)</f>
        <v>R1011</v>
      </c>
      <c r="C131" s="21">
        <f>VLOOKUP($A131,'Data Transformation Q1 to Q8'!$A:$V,16,FALSE)</f>
        <v>28775</v>
      </c>
      <c r="D131" s="6">
        <f>VLOOKUP($A131,'Data Transformation Q1 to Q8'!$A:$V,17,FALSE)</f>
        <v>44</v>
      </c>
      <c r="E131" s="4" t="str">
        <f>VLOOKUP(A131,'Customer Names'!A:D,3,FALSE)</f>
        <v xml:space="preserve">  Jonas</v>
      </c>
      <c r="F131" s="4">
        <f>VLOOKUP($A131,'Data Transformation Q1 to Q8'!$A:$V,2,FALSE)</f>
        <v>30.2</v>
      </c>
      <c r="G131" s="4" t="str">
        <f>VLOOKUP($A131,'Data Transformation Q1 to Q8'!$A:$V,3,FALSE)</f>
        <v>Obesity</v>
      </c>
      <c r="H131" s="4">
        <f>VLOOKUP($A131,'Data Transformation Q1 to Q8'!$A:$V,4,FALSE)</f>
        <v>9.58</v>
      </c>
      <c r="I131" s="4" t="str">
        <f>VLOOKUP($A131,'Data Transformation Q1 to Q8'!$A:$V,5,FALSE)</f>
        <v>Diabetes</v>
      </c>
      <c r="J131" s="4" t="str">
        <f>VLOOKUP($A131,'Data Transformation Q1 to Q8'!$A:$V,6,FALSE)</f>
        <v>No</v>
      </c>
      <c r="K131" s="4" t="str">
        <f>VLOOKUP($A131,'Data Transformation Q1 to Q8'!$A:$V,7,FALSE)</f>
        <v>No</v>
      </c>
      <c r="L131" s="4" t="str">
        <f>VLOOKUP($A131,'Data Transformation Q1 to Q8'!$A:$V,8,FALSE)</f>
        <v>No</v>
      </c>
      <c r="M131" s="4" t="str">
        <f>VLOOKUP($A131,'Data Transformation Q1 to Q8'!$A:$V,10,FALSE)</f>
        <v>Yes</v>
      </c>
      <c r="N131" s="4">
        <f>VLOOKUP($A131,'Data Transformation Q1 to Q8'!$A:$V,9,FALSE)</f>
        <v>0</v>
      </c>
      <c r="O131" s="4" t="str">
        <f>VLOOKUP($A131,'Data Transformation Q1 to Q8'!$A:$V,20,FALSE)</f>
        <v>tier - 1</v>
      </c>
      <c r="P131" s="4" t="str">
        <f>VLOOKUP($A131,'Data Transformation Q1 to Q8'!$A:$V,21,FALSE)</f>
        <v>tier - 1</v>
      </c>
      <c r="Q131" s="118">
        <f>VLOOKUP($A131,'Data Transformation Q1 to Q8'!$A:$V,19,FALSE)</f>
        <v>38998.550000000003</v>
      </c>
    </row>
    <row r="132" spans="1:17" ht="15.75" x14ac:dyDescent="0.25">
      <c r="A132" s="10" t="s">
        <v>291</v>
      </c>
      <c r="B132" s="4" t="str">
        <f>VLOOKUP(A132,'Data Transformation Q1 to Q8'!A:V,22,FALSE)</f>
        <v>R1011</v>
      </c>
      <c r="C132" s="21">
        <f>VLOOKUP($A132,'Data Transformation Q1 to Q8'!$A:$V,16,FALSE)</f>
        <v>29488</v>
      </c>
      <c r="D132" s="6">
        <f>VLOOKUP($A132,'Data Transformation Q1 to Q8'!$A:$V,17,FALSE)</f>
        <v>42</v>
      </c>
      <c r="E132" s="4" t="str">
        <f>VLOOKUP(A132,'Customer Names'!A:D,3,FALSE)</f>
        <v xml:space="preserve">  George E</v>
      </c>
      <c r="F132" s="4">
        <f>VLOOKUP($A132,'Data Transformation Q1 to Q8'!$A:$V,2,FALSE)</f>
        <v>48.32</v>
      </c>
      <c r="G132" s="4" t="str">
        <f>VLOOKUP($A132,'Data Transformation Q1 to Q8'!$A:$V,3,FALSE)</f>
        <v>Obesity</v>
      </c>
      <c r="H132" s="4">
        <f>VLOOKUP($A132,'Data Transformation Q1 to Q8'!$A:$V,4,FALSE)</f>
        <v>5.77</v>
      </c>
      <c r="I132" s="4" t="str">
        <f>VLOOKUP($A132,'Data Transformation Q1 to Q8'!$A:$V,5,FALSE)</f>
        <v>Prediabetes</v>
      </c>
      <c r="J132" s="4" t="str">
        <f>VLOOKUP($A132,'Data Transformation Q1 to Q8'!$A:$V,6,FALSE)</f>
        <v>No</v>
      </c>
      <c r="K132" s="4" t="str">
        <f>VLOOKUP($A132,'Data Transformation Q1 to Q8'!$A:$V,7,FALSE)</f>
        <v>No</v>
      </c>
      <c r="L132" s="4" t="str">
        <f>VLOOKUP($A132,'Data Transformation Q1 to Q8'!$A:$V,8,FALSE)</f>
        <v>No</v>
      </c>
      <c r="M132" s="4" t="str">
        <f>VLOOKUP($A132,'Data Transformation Q1 to Q8'!$A:$V,10,FALSE)</f>
        <v>Yes</v>
      </c>
      <c r="N132" s="4">
        <f>VLOOKUP($A132,'Data Transformation Q1 to Q8'!$A:$V,9,FALSE)</f>
        <v>0</v>
      </c>
      <c r="O132" s="4" t="str">
        <f>VLOOKUP($A132,'Data Transformation Q1 to Q8'!$A:$V,20,FALSE)</f>
        <v>tier - 2</v>
      </c>
      <c r="P132" s="4" t="str">
        <f>VLOOKUP($A132,'Data Transformation Q1 to Q8'!$A:$V,21,FALSE)</f>
        <v>tier - 3</v>
      </c>
      <c r="Q132" s="118">
        <f>VLOOKUP($A132,'Data Transformation Q1 to Q8'!$A:$V,19,FALSE)</f>
        <v>38947.43</v>
      </c>
    </row>
    <row r="133" spans="1:17" ht="15.75" x14ac:dyDescent="0.25">
      <c r="A133" s="10" t="s">
        <v>293</v>
      </c>
      <c r="B133" s="4" t="str">
        <f>VLOOKUP(A133,'Data Transformation Q1 to Q8'!A:V,22,FALSE)</f>
        <v>R1011</v>
      </c>
      <c r="C133" s="21">
        <f>VLOOKUP($A133,'Data Transformation Q1 to Q8'!$A:$V,16,FALSE)</f>
        <v>28109</v>
      </c>
      <c r="D133" s="6">
        <f>VLOOKUP($A133,'Data Transformation Q1 to Q8'!$A:$V,17,FALSE)</f>
        <v>46</v>
      </c>
      <c r="E133" s="4" t="str">
        <f>VLOOKUP(A133,'Customer Names'!A:D,3,FALSE)</f>
        <v xml:space="preserve">  Sara S</v>
      </c>
      <c r="F133" s="4">
        <f>VLOOKUP($A133,'Data Transformation Q1 to Q8'!$A:$V,2,FALSE)</f>
        <v>44.86</v>
      </c>
      <c r="G133" s="4" t="str">
        <f>VLOOKUP($A133,'Data Transformation Q1 to Q8'!$A:$V,3,FALSE)</f>
        <v>Obesity</v>
      </c>
      <c r="H133" s="4">
        <f>VLOOKUP($A133,'Data Transformation Q1 to Q8'!$A:$V,4,FALSE)</f>
        <v>4.38</v>
      </c>
      <c r="I133" s="4" t="str">
        <f>VLOOKUP($A133,'Data Transformation Q1 to Q8'!$A:$V,5,FALSE)</f>
        <v>Normal</v>
      </c>
      <c r="J133" s="4" t="str">
        <f>VLOOKUP($A133,'Data Transformation Q1 to Q8'!$A:$V,6,FALSE)</f>
        <v>Yes</v>
      </c>
      <c r="K133" s="4" t="str">
        <f>VLOOKUP($A133,'Data Transformation Q1 to Q8'!$A:$V,7,FALSE)</f>
        <v>No</v>
      </c>
      <c r="L133" s="4" t="str">
        <f>VLOOKUP($A133,'Data Transformation Q1 to Q8'!$A:$V,8,FALSE)</f>
        <v>No</v>
      </c>
      <c r="M133" s="4" t="str">
        <f>VLOOKUP($A133,'Data Transformation Q1 to Q8'!$A:$V,10,FALSE)</f>
        <v>Yes</v>
      </c>
      <c r="N133" s="4">
        <f>VLOOKUP($A133,'Data Transformation Q1 to Q8'!$A:$V,9,FALSE)</f>
        <v>0</v>
      </c>
      <c r="O133" s="4" t="str">
        <f>VLOOKUP($A133,'Data Transformation Q1 to Q8'!$A:$V,20,FALSE)</f>
        <v>tier - 2</v>
      </c>
      <c r="P133" s="4" t="str">
        <f>VLOOKUP($A133,'Data Transformation Q1 to Q8'!$A:$V,21,FALSE)</f>
        <v>tier - 3</v>
      </c>
      <c r="Q133" s="118">
        <f>VLOOKUP($A133,'Data Transformation Q1 to Q8'!$A:$V,19,FALSE)</f>
        <v>38932.559999999998</v>
      </c>
    </row>
    <row r="134" spans="1:17" ht="15.75" x14ac:dyDescent="0.25">
      <c r="A134" s="10" t="s">
        <v>295</v>
      </c>
      <c r="B134" s="4" t="str">
        <f>VLOOKUP(A134,'Data Transformation Q1 to Q8'!A:V,22,FALSE)</f>
        <v>R1011</v>
      </c>
      <c r="C134" s="21">
        <f>VLOOKUP($A134,'Data Transformation Q1 to Q8'!$A:$V,16,FALSE)</f>
        <v>31944</v>
      </c>
      <c r="D134" s="6">
        <f>VLOOKUP($A134,'Data Transformation Q1 to Q8'!$A:$V,17,FALSE)</f>
        <v>35</v>
      </c>
      <c r="E134" s="4" t="str">
        <f>VLOOKUP(A134,'Customer Names'!A:D,3,FALSE)</f>
        <v xml:space="preserve">  Nick</v>
      </c>
      <c r="F134" s="4">
        <f>VLOOKUP($A134,'Data Transformation Q1 to Q8'!$A:$V,2,FALSE)</f>
        <v>52.15</v>
      </c>
      <c r="G134" s="4" t="str">
        <f>VLOOKUP($A134,'Data Transformation Q1 to Q8'!$A:$V,3,FALSE)</f>
        <v>Obesity</v>
      </c>
      <c r="H134" s="4">
        <f>VLOOKUP($A134,'Data Transformation Q1 to Q8'!$A:$V,4,FALSE)</f>
        <v>5.65</v>
      </c>
      <c r="I134" s="4" t="str">
        <f>VLOOKUP($A134,'Data Transformation Q1 to Q8'!$A:$V,5,FALSE)</f>
        <v>Normal</v>
      </c>
      <c r="J134" s="4" t="str">
        <f>VLOOKUP($A134,'Data Transformation Q1 to Q8'!$A:$V,6,FALSE)</f>
        <v>No</v>
      </c>
      <c r="K134" s="4" t="str">
        <f>VLOOKUP($A134,'Data Transformation Q1 to Q8'!$A:$V,7,FALSE)</f>
        <v>No</v>
      </c>
      <c r="L134" s="4" t="str">
        <f>VLOOKUP($A134,'Data Transformation Q1 to Q8'!$A:$V,8,FALSE)</f>
        <v>No</v>
      </c>
      <c r="M134" s="4" t="str">
        <f>VLOOKUP($A134,'Data Transformation Q1 to Q8'!$A:$V,10,FALSE)</f>
        <v>Yes</v>
      </c>
      <c r="N134" s="4">
        <f>VLOOKUP($A134,'Data Transformation Q1 to Q8'!$A:$V,9,FALSE)</f>
        <v>1</v>
      </c>
      <c r="O134" s="4" t="str">
        <f>VLOOKUP($A134,'Data Transformation Q1 to Q8'!$A:$V,20,FALSE)</f>
        <v>tier - 2</v>
      </c>
      <c r="P134" s="4" t="str">
        <f>VLOOKUP($A134,'Data Transformation Q1 to Q8'!$A:$V,21,FALSE)</f>
        <v>tier - 2</v>
      </c>
      <c r="Q134" s="118">
        <f>VLOOKUP($A134,'Data Transformation Q1 to Q8'!$A:$V,19,FALSE)</f>
        <v>38924.04</v>
      </c>
    </row>
    <row r="135" spans="1:17" ht="15.75" x14ac:dyDescent="0.25">
      <c r="A135" s="10" t="s">
        <v>297</v>
      </c>
      <c r="B135" s="4" t="str">
        <f>VLOOKUP(A135,'Data Transformation Q1 to Q8'!A:V,22,FALSE)</f>
        <v>R1011</v>
      </c>
      <c r="C135" s="21">
        <f>VLOOKUP($A135,'Data Transformation Q1 to Q8'!$A:$V,16,FALSE)</f>
        <v>24683</v>
      </c>
      <c r="D135" s="6">
        <f>VLOOKUP($A135,'Data Transformation Q1 to Q8'!$A:$V,17,FALSE)</f>
        <v>55</v>
      </c>
      <c r="E135" s="4" t="str">
        <f>VLOOKUP(A135,'Customer Names'!A:D,3,FALSE)</f>
        <v xml:space="preserve">  Timothy</v>
      </c>
      <c r="F135" s="4">
        <f>VLOOKUP($A135,'Data Transformation Q1 to Q8'!$A:$V,2,FALSE)</f>
        <v>41.12</v>
      </c>
      <c r="G135" s="4" t="str">
        <f>VLOOKUP($A135,'Data Transformation Q1 to Q8'!$A:$V,3,FALSE)</f>
        <v>Obesity</v>
      </c>
      <c r="H135" s="4">
        <f>VLOOKUP($A135,'Data Transformation Q1 to Q8'!$A:$V,4,FALSE)</f>
        <v>7.54</v>
      </c>
      <c r="I135" s="4" t="str">
        <f>VLOOKUP($A135,'Data Transformation Q1 to Q8'!$A:$V,5,FALSE)</f>
        <v>Diabetes</v>
      </c>
      <c r="J135" s="4" t="str">
        <f>VLOOKUP($A135,'Data Transformation Q1 to Q8'!$A:$V,6,FALSE)</f>
        <v>Yes</v>
      </c>
      <c r="K135" s="4" t="str">
        <f>VLOOKUP($A135,'Data Transformation Q1 to Q8'!$A:$V,7,FALSE)</f>
        <v>No</v>
      </c>
      <c r="L135" s="4" t="str">
        <f>VLOOKUP($A135,'Data Transformation Q1 to Q8'!$A:$V,8,FALSE)</f>
        <v>No</v>
      </c>
      <c r="M135" s="4" t="str">
        <f>VLOOKUP($A135,'Data Transformation Q1 to Q8'!$A:$V,10,FALSE)</f>
        <v>Yes</v>
      </c>
      <c r="N135" s="4">
        <f>VLOOKUP($A135,'Data Transformation Q1 to Q8'!$A:$V,9,FALSE)</f>
        <v>0</v>
      </c>
      <c r="O135" s="4" t="str">
        <f>VLOOKUP($A135,'Data Transformation Q1 to Q8'!$A:$V,20,FALSE)</f>
        <v>tier - 1</v>
      </c>
      <c r="P135" s="4" t="str">
        <f>VLOOKUP($A135,'Data Transformation Q1 to Q8'!$A:$V,21,FALSE)</f>
        <v>tier - 2</v>
      </c>
      <c r="Q135" s="118">
        <f>VLOOKUP($A135,'Data Transformation Q1 to Q8'!$A:$V,19,FALSE)</f>
        <v>38893.360000000001</v>
      </c>
    </row>
    <row r="136" spans="1:17" ht="15.75" x14ac:dyDescent="0.25">
      <c r="A136" s="10" t="s">
        <v>299</v>
      </c>
      <c r="B136" s="4" t="str">
        <f>VLOOKUP(A136,'Data Transformation Q1 to Q8'!A:V,22,FALSE)</f>
        <v>R1011</v>
      </c>
      <c r="C136" s="21">
        <f>VLOOKUP($A136,'Data Transformation Q1 to Q8'!$A:$V,16,FALSE)</f>
        <v>23534</v>
      </c>
      <c r="D136" s="6">
        <f>VLOOKUP($A136,'Data Transformation Q1 to Q8'!$A:$V,17,FALSE)</f>
        <v>59</v>
      </c>
      <c r="E136" s="4" t="str">
        <f>VLOOKUP(A136,'Customer Names'!A:D,3,FALSE)</f>
        <v xml:space="preserve">  Becky L</v>
      </c>
      <c r="F136" s="4">
        <f>VLOOKUP($A136,'Data Transformation Q1 to Q8'!$A:$V,2,FALSE)</f>
        <v>38.39</v>
      </c>
      <c r="G136" s="4" t="str">
        <f>VLOOKUP($A136,'Data Transformation Q1 to Q8'!$A:$V,3,FALSE)</f>
        <v>Obesity</v>
      </c>
      <c r="H136" s="4">
        <f>VLOOKUP($A136,'Data Transformation Q1 to Q8'!$A:$V,4,FALSE)</f>
        <v>5.1100000000000003</v>
      </c>
      <c r="I136" s="4" t="str">
        <f>VLOOKUP($A136,'Data Transformation Q1 to Q8'!$A:$V,5,FALSE)</f>
        <v>Normal</v>
      </c>
      <c r="J136" s="4" t="str">
        <f>VLOOKUP($A136,'Data Transformation Q1 to Q8'!$A:$V,6,FALSE)</f>
        <v>Yes</v>
      </c>
      <c r="K136" s="4" t="str">
        <f>VLOOKUP($A136,'Data Transformation Q1 to Q8'!$A:$V,7,FALSE)</f>
        <v>No</v>
      </c>
      <c r="L136" s="4" t="str">
        <f>VLOOKUP($A136,'Data Transformation Q1 to Q8'!$A:$V,8,FALSE)</f>
        <v>No</v>
      </c>
      <c r="M136" s="4" t="str">
        <f>VLOOKUP($A136,'Data Transformation Q1 to Q8'!$A:$V,10,FALSE)</f>
        <v>Yes</v>
      </c>
      <c r="N136" s="4">
        <f>VLOOKUP($A136,'Data Transformation Q1 to Q8'!$A:$V,9,FALSE)</f>
        <v>1</v>
      </c>
      <c r="O136" s="4" t="str">
        <f>VLOOKUP($A136,'Data Transformation Q1 to Q8'!$A:$V,20,FALSE)</f>
        <v>tier - 2</v>
      </c>
      <c r="P136" s="4" t="str">
        <f>VLOOKUP($A136,'Data Transformation Q1 to Q8'!$A:$V,21,FALSE)</f>
        <v>tier - 2</v>
      </c>
      <c r="Q136" s="118">
        <f>VLOOKUP($A136,'Data Transformation Q1 to Q8'!$A:$V,19,FALSE)</f>
        <v>38869.25</v>
      </c>
    </row>
    <row r="137" spans="1:17" ht="15.75" x14ac:dyDescent="0.25">
      <c r="A137" s="10" t="s">
        <v>301</v>
      </c>
      <c r="B137" s="4" t="str">
        <f>VLOOKUP(A137,'Data Transformation Q1 to Q8'!A:V,22,FALSE)</f>
        <v>R1011</v>
      </c>
      <c r="C137" s="21">
        <f>VLOOKUP($A137,'Data Transformation Q1 to Q8'!$A:$V,16,FALSE)</f>
        <v>29192</v>
      </c>
      <c r="D137" s="6">
        <f>VLOOKUP($A137,'Data Transformation Q1 to Q8'!$A:$V,17,FALSE)</f>
        <v>43</v>
      </c>
      <c r="E137" s="4" t="str">
        <f>VLOOKUP(A137,'Customer Names'!A:D,3,FALSE)</f>
        <v xml:space="preserve">  Steph K</v>
      </c>
      <c r="F137" s="4">
        <f>VLOOKUP($A137,'Data Transformation Q1 to Q8'!$A:$V,2,FALSE)</f>
        <v>46.85</v>
      </c>
      <c r="G137" s="4" t="str">
        <f>VLOOKUP($A137,'Data Transformation Q1 to Q8'!$A:$V,3,FALSE)</f>
        <v>Obesity</v>
      </c>
      <c r="H137" s="4">
        <f>VLOOKUP($A137,'Data Transformation Q1 to Q8'!$A:$V,4,FALSE)</f>
        <v>4.25</v>
      </c>
      <c r="I137" s="4" t="str">
        <f>VLOOKUP($A137,'Data Transformation Q1 to Q8'!$A:$V,5,FALSE)</f>
        <v>Normal</v>
      </c>
      <c r="J137" s="4" t="str">
        <f>VLOOKUP($A137,'Data Transformation Q1 to Q8'!$A:$V,6,FALSE)</f>
        <v>No</v>
      </c>
      <c r="K137" s="4" t="str">
        <f>VLOOKUP($A137,'Data Transformation Q1 to Q8'!$A:$V,7,FALSE)</f>
        <v>No</v>
      </c>
      <c r="L137" s="4" t="str">
        <f>VLOOKUP($A137,'Data Transformation Q1 to Q8'!$A:$V,8,FALSE)</f>
        <v>Yes</v>
      </c>
      <c r="M137" s="4" t="str">
        <f>VLOOKUP($A137,'Data Transformation Q1 to Q8'!$A:$V,10,FALSE)</f>
        <v>Yes</v>
      </c>
      <c r="N137" s="4">
        <f>VLOOKUP($A137,'Data Transformation Q1 to Q8'!$A:$V,9,FALSE)</f>
        <v>1</v>
      </c>
      <c r="O137" s="4" t="str">
        <f>VLOOKUP($A137,'Data Transformation Q1 to Q8'!$A:$V,20,FALSE)</f>
        <v>tier - 2</v>
      </c>
      <c r="P137" s="4" t="str">
        <f>VLOOKUP($A137,'Data Transformation Q1 to Q8'!$A:$V,21,FALSE)</f>
        <v>tier - 1</v>
      </c>
      <c r="Q137" s="118">
        <f>VLOOKUP($A137,'Data Transformation Q1 to Q8'!$A:$V,19,FALSE)</f>
        <v>38836.980000000003</v>
      </c>
    </row>
    <row r="138" spans="1:17" ht="15.75" x14ac:dyDescent="0.25">
      <c r="A138" s="10" t="s">
        <v>302</v>
      </c>
      <c r="B138" s="4" t="str">
        <f>VLOOKUP(A138,'Data Transformation Q1 to Q8'!A:V,22,FALSE)</f>
        <v>R1013</v>
      </c>
      <c r="C138" s="21">
        <f>VLOOKUP($A138,'Data Transformation Q1 to Q8'!$A:$V,16,FALSE)</f>
        <v>38326</v>
      </c>
      <c r="D138" s="6">
        <f>VLOOKUP($A138,'Data Transformation Q1 to Q8'!$A:$V,17,FALSE)</f>
        <v>18</v>
      </c>
      <c r="E138" s="4" t="str">
        <f>VLOOKUP(A138,'Customer Names'!A:D,3,FALSE)</f>
        <v xml:space="preserve">  Kristine B</v>
      </c>
      <c r="F138" s="4">
        <f>VLOOKUP($A138,'Data Transformation Q1 to Q8'!$A:$V,2,FALSE)</f>
        <v>42.24</v>
      </c>
      <c r="G138" s="4" t="str">
        <f>VLOOKUP($A138,'Data Transformation Q1 to Q8'!$A:$V,3,FALSE)</f>
        <v>Obesity</v>
      </c>
      <c r="H138" s="4">
        <f>VLOOKUP($A138,'Data Transformation Q1 to Q8'!$A:$V,4,FALSE)</f>
        <v>5.55</v>
      </c>
      <c r="I138" s="4" t="str">
        <f>VLOOKUP($A138,'Data Transformation Q1 to Q8'!$A:$V,5,FALSE)</f>
        <v>Normal</v>
      </c>
      <c r="J138" s="4" t="str">
        <f>VLOOKUP($A138,'Data Transformation Q1 to Q8'!$A:$V,6,FALSE)</f>
        <v>No</v>
      </c>
      <c r="K138" s="4" t="str">
        <f>VLOOKUP($A138,'Data Transformation Q1 to Q8'!$A:$V,7,FALSE)</f>
        <v>yes</v>
      </c>
      <c r="L138" s="4" t="str">
        <f>VLOOKUP($A138,'Data Transformation Q1 to Q8'!$A:$V,8,FALSE)</f>
        <v>No</v>
      </c>
      <c r="M138" s="4" t="str">
        <f>VLOOKUP($A138,'Data Transformation Q1 to Q8'!$A:$V,10,FALSE)</f>
        <v>Yes</v>
      </c>
      <c r="N138" s="4">
        <f>VLOOKUP($A138,'Data Transformation Q1 to Q8'!$A:$V,9,FALSE)</f>
        <v>1</v>
      </c>
      <c r="O138" s="4" t="str">
        <f>VLOOKUP($A138,'Data Transformation Q1 to Q8'!$A:$V,20,FALSE)</f>
        <v>tier - 2</v>
      </c>
      <c r="P138" s="4" t="str">
        <f>VLOOKUP($A138,'Data Transformation Q1 to Q8'!$A:$V,21,FALSE)</f>
        <v>tier - 2</v>
      </c>
      <c r="Q138" s="118">
        <f>VLOOKUP($A138,'Data Transformation Q1 to Q8'!$A:$V,19,FALSE)</f>
        <v>38792.69</v>
      </c>
    </row>
    <row r="139" spans="1:17" ht="15.75" x14ac:dyDescent="0.25">
      <c r="A139" s="10" t="s">
        <v>304</v>
      </c>
      <c r="B139" s="4" t="str">
        <f>VLOOKUP(A139,'Data Transformation Q1 to Q8'!A:V,22,FALSE)</f>
        <v>R1012</v>
      </c>
      <c r="C139" s="21">
        <f>VLOOKUP($A139,'Data Transformation Q1 to Q8'!$A:$V,16,FALSE)</f>
        <v>33550</v>
      </c>
      <c r="D139" s="6">
        <f>VLOOKUP($A139,'Data Transformation Q1 to Q8'!$A:$V,17,FALSE)</f>
        <v>31</v>
      </c>
      <c r="E139" s="4" t="str">
        <f>VLOOKUP(A139,'Customer Names'!A:D,3,FALSE)</f>
        <v xml:space="preserve">  Taylor B</v>
      </c>
      <c r="F139" s="4">
        <f>VLOOKUP($A139,'Data Transformation Q1 to Q8'!$A:$V,2,FALSE)</f>
        <v>34.39</v>
      </c>
      <c r="G139" s="4" t="str">
        <f>VLOOKUP($A139,'Data Transformation Q1 to Q8'!$A:$V,3,FALSE)</f>
        <v>Obesity</v>
      </c>
      <c r="H139" s="4">
        <f>VLOOKUP($A139,'Data Transformation Q1 to Q8'!$A:$V,4,FALSE)</f>
        <v>5.78</v>
      </c>
      <c r="I139" s="4" t="str">
        <f>VLOOKUP($A139,'Data Transformation Q1 to Q8'!$A:$V,5,FALSE)</f>
        <v>Prediabetes</v>
      </c>
      <c r="J139" s="4" t="str">
        <f>VLOOKUP($A139,'Data Transformation Q1 to Q8'!$A:$V,6,FALSE)</f>
        <v>No</v>
      </c>
      <c r="K139" s="4" t="str">
        <f>VLOOKUP($A139,'Data Transformation Q1 to Q8'!$A:$V,7,FALSE)</f>
        <v>No</v>
      </c>
      <c r="L139" s="4" t="str">
        <f>VLOOKUP($A139,'Data Transformation Q1 to Q8'!$A:$V,8,FALSE)</f>
        <v>No</v>
      </c>
      <c r="M139" s="4" t="str">
        <f>VLOOKUP($A139,'Data Transformation Q1 to Q8'!$A:$V,10,FALSE)</f>
        <v>Yes</v>
      </c>
      <c r="N139" s="4">
        <f>VLOOKUP($A139,'Data Transformation Q1 to Q8'!$A:$V,9,FALSE)</f>
        <v>0</v>
      </c>
      <c r="O139" s="4" t="str">
        <f>VLOOKUP($A139,'Data Transformation Q1 to Q8'!$A:$V,20,FALSE)</f>
        <v>tier - 1</v>
      </c>
      <c r="P139" s="4" t="str">
        <f>VLOOKUP($A139,'Data Transformation Q1 to Q8'!$A:$V,21,FALSE)</f>
        <v>tier - 2</v>
      </c>
      <c r="Q139" s="118">
        <f>VLOOKUP($A139,'Data Transformation Q1 to Q8'!$A:$V,19,FALSE)</f>
        <v>38746.36</v>
      </c>
    </row>
    <row r="140" spans="1:17" ht="15.75" x14ac:dyDescent="0.25">
      <c r="A140" s="10" t="s">
        <v>306</v>
      </c>
      <c r="B140" s="4" t="str">
        <f>VLOOKUP(A140,'Data Transformation Q1 to Q8'!A:V,22,FALSE)</f>
        <v>R1012</v>
      </c>
      <c r="C140" s="21">
        <f>VLOOKUP($A140,'Data Transformation Q1 to Q8'!$A:$V,16,FALSE)</f>
        <v>27926</v>
      </c>
      <c r="D140" s="6">
        <f>VLOOKUP($A140,'Data Transformation Q1 to Q8'!$A:$V,17,FALSE)</f>
        <v>46</v>
      </c>
      <c r="E140" s="4" t="str">
        <f>VLOOKUP(A140,'Customer Names'!A:D,3,FALSE)</f>
        <v xml:space="preserve">  William</v>
      </c>
      <c r="F140" s="4">
        <f>VLOOKUP($A140,'Data Transformation Q1 to Q8'!$A:$V,2,FALSE)</f>
        <v>42.89</v>
      </c>
      <c r="G140" s="4" t="str">
        <f>VLOOKUP($A140,'Data Transformation Q1 to Q8'!$A:$V,3,FALSE)</f>
        <v>Obesity</v>
      </c>
      <c r="H140" s="4">
        <f>VLOOKUP($A140,'Data Transformation Q1 to Q8'!$A:$V,4,FALSE)</f>
        <v>5.28</v>
      </c>
      <c r="I140" s="4" t="str">
        <f>VLOOKUP($A140,'Data Transformation Q1 to Q8'!$A:$V,5,FALSE)</f>
        <v>Normal</v>
      </c>
      <c r="J140" s="4" t="str">
        <f>VLOOKUP($A140,'Data Transformation Q1 to Q8'!$A:$V,6,FALSE)</f>
        <v>Yes</v>
      </c>
      <c r="K140" s="4" t="str">
        <f>VLOOKUP($A140,'Data Transformation Q1 to Q8'!$A:$V,7,FALSE)</f>
        <v>No</v>
      </c>
      <c r="L140" s="4" t="str">
        <f>VLOOKUP($A140,'Data Transformation Q1 to Q8'!$A:$V,8,FALSE)</f>
        <v>No</v>
      </c>
      <c r="M140" s="4" t="str">
        <f>VLOOKUP($A140,'Data Transformation Q1 to Q8'!$A:$V,10,FALSE)</f>
        <v>Yes</v>
      </c>
      <c r="N140" s="4">
        <f>VLOOKUP($A140,'Data Transformation Q1 to Q8'!$A:$V,9,FALSE)</f>
        <v>0</v>
      </c>
      <c r="O140" s="4" t="str">
        <f>VLOOKUP($A140,'Data Transformation Q1 to Q8'!$A:$V,20,FALSE)</f>
        <v>tier - 2</v>
      </c>
      <c r="P140" s="4" t="str">
        <f>VLOOKUP($A140,'Data Transformation Q1 to Q8'!$A:$V,21,FALSE)</f>
        <v>tier - 2</v>
      </c>
      <c r="Q140" s="118">
        <f>VLOOKUP($A140,'Data Transformation Q1 to Q8'!$A:$V,19,FALSE)</f>
        <v>38740.120000000003</v>
      </c>
    </row>
    <row r="141" spans="1:17" ht="15.75" x14ac:dyDescent="0.25">
      <c r="A141" s="10" t="s">
        <v>308</v>
      </c>
      <c r="B141" s="4" t="str">
        <f>VLOOKUP(A141,'Data Transformation Q1 to Q8'!A:V,22,FALSE)</f>
        <v>R1011</v>
      </c>
      <c r="C141" s="21">
        <f>VLOOKUP($A141,'Data Transformation Q1 to Q8'!$A:$V,16,FALSE)</f>
        <v>33544</v>
      </c>
      <c r="D141" s="6">
        <f>VLOOKUP($A141,'Data Transformation Q1 to Q8'!$A:$V,17,FALSE)</f>
        <v>31</v>
      </c>
      <c r="E141" s="4" t="str">
        <f>VLOOKUP(A141,'Customer Names'!A:D,3,FALSE)</f>
        <v xml:space="preserve">  Sage</v>
      </c>
      <c r="F141" s="4">
        <f>VLOOKUP($A141,'Data Transformation Q1 to Q8'!$A:$V,2,FALSE)</f>
        <v>36.299999999999997</v>
      </c>
      <c r="G141" s="4" t="str">
        <f>VLOOKUP($A141,'Data Transformation Q1 to Q8'!$A:$V,3,FALSE)</f>
        <v>Obesity</v>
      </c>
      <c r="H141" s="4">
        <f>VLOOKUP($A141,'Data Transformation Q1 to Q8'!$A:$V,4,FALSE)</f>
        <v>5.39</v>
      </c>
      <c r="I141" s="4" t="str">
        <f>VLOOKUP($A141,'Data Transformation Q1 to Q8'!$A:$V,5,FALSE)</f>
        <v>Normal</v>
      </c>
      <c r="J141" s="4" t="str">
        <f>VLOOKUP($A141,'Data Transformation Q1 to Q8'!$A:$V,6,FALSE)</f>
        <v>No</v>
      </c>
      <c r="K141" s="4" t="str">
        <f>VLOOKUP($A141,'Data Transformation Q1 to Q8'!$A:$V,7,FALSE)</f>
        <v>No</v>
      </c>
      <c r="L141" s="4" t="str">
        <f>VLOOKUP($A141,'Data Transformation Q1 to Q8'!$A:$V,8,FALSE)</f>
        <v>No</v>
      </c>
      <c r="M141" s="4" t="str">
        <f>VLOOKUP($A141,'Data Transformation Q1 to Q8'!$A:$V,10,FALSE)</f>
        <v>Yes</v>
      </c>
      <c r="N141" s="4">
        <f>VLOOKUP($A141,'Data Transformation Q1 to Q8'!$A:$V,9,FALSE)</f>
        <v>0</v>
      </c>
      <c r="O141" s="4" t="str">
        <f>VLOOKUP($A141,'Data Transformation Q1 to Q8'!$A:$V,20,FALSE)</f>
        <v>tier - 2</v>
      </c>
      <c r="P141" s="4" t="str">
        <f>VLOOKUP($A141,'Data Transformation Q1 to Q8'!$A:$V,21,FALSE)</f>
        <v>tier - 2</v>
      </c>
      <c r="Q141" s="118">
        <f>VLOOKUP($A141,'Data Transformation Q1 to Q8'!$A:$V,19,FALSE)</f>
        <v>38711</v>
      </c>
    </row>
    <row r="142" spans="1:17" ht="15.75" x14ac:dyDescent="0.25">
      <c r="A142" s="10" t="s">
        <v>310</v>
      </c>
      <c r="B142" s="4" t="str">
        <f>VLOOKUP(A142,'Data Transformation Q1 to Q8'!A:V,22,FALSE)</f>
        <v>R1013</v>
      </c>
      <c r="C142" s="21">
        <f>VLOOKUP($A142,'Data Transformation Q1 to Q8'!$A:$V,16,FALSE)</f>
        <v>31613</v>
      </c>
      <c r="D142" s="6">
        <f>VLOOKUP($A142,'Data Transformation Q1 to Q8'!$A:$V,17,FALSE)</f>
        <v>36</v>
      </c>
      <c r="E142" s="4" t="str">
        <f>VLOOKUP(A142,'Customer Names'!A:D,3,FALSE)</f>
        <v xml:space="preserve">  Cole</v>
      </c>
      <c r="F142" s="4">
        <f>VLOOKUP($A142,'Data Transformation Q1 to Q8'!$A:$V,2,FALSE)</f>
        <v>35.200000000000003</v>
      </c>
      <c r="G142" s="4" t="str">
        <f>VLOOKUP($A142,'Data Transformation Q1 to Q8'!$A:$V,3,FALSE)</f>
        <v>Obesity</v>
      </c>
      <c r="H142" s="4">
        <f>VLOOKUP($A142,'Data Transformation Q1 to Q8'!$A:$V,4,FALSE)</f>
        <v>8.01</v>
      </c>
      <c r="I142" s="4" t="str">
        <f>VLOOKUP($A142,'Data Transformation Q1 to Q8'!$A:$V,5,FALSE)</f>
        <v>Diabetes</v>
      </c>
      <c r="J142" s="4" t="str">
        <f>VLOOKUP($A142,'Data Transformation Q1 to Q8'!$A:$V,6,FALSE)</f>
        <v>Yes</v>
      </c>
      <c r="K142" s="4" t="str">
        <f>VLOOKUP($A142,'Data Transformation Q1 to Q8'!$A:$V,7,FALSE)</f>
        <v>No</v>
      </c>
      <c r="L142" s="4" t="str">
        <f>VLOOKUP($A142,'Data Transformation Q1 to Q8'!$A:$V,8,FALSE)</f>
        <v>No</v>
      </c>
      <c r="M142" s="4" t="str">
        <f>VLOOKUP($A142,'Data Transformation Q1 to Q8'!$A:$V,10,FALSE)</f>
        <v>Yes</v>
      </c>
      <c r="N142" s="4">
        <f>VLOOKUP($A142,'Data Transformation Q1 to Q8'!$A:$V,9,FALSE)</f>
        <v>1</v>
      </c>
      <c r="O142" s="4" t="str">
        <f>VLOOKUP($A142,'Data Transformation Q1 to Q8'!$A:$V,20,FALSE)</f>
        <v>tier - 1</v>
      </c>
      <c r="P142" s="4" t="str">
        <f>VLOOKUP($A142,'Data Transformation Q1 to Q8'!$A:$V,21,FALSE)</f>
        <v>tier - 3</v>
      </c>
      <c r="Q142" s="118">
        <f>VLOOKUP($A142,'Data Transformation Q1 to Q8'!$A:$V,19,FALSE)</f>
        <v>38709.18</v>
      </c>
    </row>
    <row r="143" spans="1:17" ht="15.75" x14ac:dyDescent="0.25">
      <c r="A143" s="10" t="s">
        <v>312</v>
      </c>
      <c r="B143" s="4" t="str">
        <f>VLOOKUP(A143,'Data Transformation Q1 to Q8'!A:V,22,FALSE)</f>
        <v>R1011</v>
      </c>
      <c r="C143" s="21">
        <f>VLOOKUP($A143,'Data Transformation Q1 to Q8'!$A:$V,16,FALSE)</f>
        <v>33067</v>
      </c>
      <c r="D143" s="6">
        <f>VLOOKUP($A143,'Data Transformation Q1 to Q8'!$A:$V,17,FALSE)</f>
        <v>32</v>
      </c>
      <c r="E143" s="4" t="str">
        <f>VLOOKUP(A143,'Customer Names'!A:D,3,FALSE)</f>
        <v xml:space="preserve">  Jesse</v>
      </c>
      <c r="F143" s="4">
        <f>VLOOKUP($A143,'Data Transformation Q1 to Q8'!$A:$V,2,FALSE)</f>
        <v>53.62</v>
      </c>
      <c r="G143" s="4" t="str">
        <f>VLOOKUP($A143,'Data Transformation Q1 to Q8'!$A:$V,3,FALSE)</f>
        <v>Obesity</v>
      </c>
      <c r="H143" s="4">
        <f>VLOOKUP($A143,'Data Transformation Q1 to Q8'!$A:$V,4,FALSE)</f>
        <v>5.21</v>
      </c>
      <c r="I143" s="4" t="str">
        <f>VLOOKUP($A143,'Data Transformation Q1 to Q8'!$A:$V,5,FALSE)</f>
        <v>Normal</v>
      </c>
      <c r="J143" s="4" t="str">
        <f>VLOOKUP($A143,'Data Transformation Q1 to Q8'!$A:$V,6,FALSE)</f>
        <v>No</v>
      </c>
      <c r="K143" s="4" t="str">
        <f>VLOOKUP($A143,'Data Transformation Q1 to Q8'!$A:$V,7,FALSE)</f>
        <v>No</v>
      </c>
      <c r="L143" s="4" t="str">
        <f>VLOOKUP($A143,'Data Transformation Q1 to Q8'!$A:$V,8,FALSE)</f>
        <v>No</v>
      </c>
      <c r="M143" s="4" t="str">
        <f>VLOOKUP($A143,'Data Transformation Q1 to Q8'!$A:$V,10,FALSE)</f>
        <v>Yes</v>
      </c>
      <c r="N143" s="4">
        <f>VLOOKUP($A143,'Data Transformation Q1 to Q8'!$A:$V,9,FALSE)</f>
        <v>0</v>
      </c>
      <c r="O143" s="4" t="str">
        <f>VLOOKUP($A143,'Data Transformation Q1 to Q8'!$A:$V,20,FALSE)</f>
        <v>tier - 2</v>
      </c>
      <c r="P143" s="4" t="str">
        <f>VLOOKUP($A143,'Data Transformation Q1 to Q8'!$A:$V,21,FALSE)</f>
        <v>tier - 2</v>
      </c>
      <c r="Q143" s="118">
        <f>VLOOKUP($A143,'Data Transformation Q1 to Q8'!$A:$V,19,FALSE)</f>
        <v>38652.089999999997</v>
      </c>
    </row>
    <row r="144" spans="1:17" ht="15.75" x14ac:dyDescent="0.25">
      <c r="A144" s="10" t="s">
        <v>314</v>
      </c>
      <c r="B144" s="4" t="str">
        <f>VLOOKUP(A144,'Data Transformation Q1 to Q8'!A:V,22,FALSE)</f>
        <v>R1024</v>
      </c>
      <c r="C144" s="21">
        <f>VLOOKUP($A144,'Data Transformation Q1 to Q8'!$A:$V,16,FALSE)</f>
        <v>36476</v>
      </c>
      <c r="D144" s="6">
        <f>VLOOKUP($A144,'Data Transformation Q1 to Q8'!$A:$V,17,FALSE)</f>
        <v>23</v>
      </c>
      <c r="E144" s="4" t="str">
        <f>VLOOKUP(A144,'Customer Names'!A:D,3,FALSE)</f>
        <v xml:space="preserve">  Tammi J</v>
      </c>
      <c r="F144" s="4">
        <f>VLOOKUP($A144,'Data Transformation Q1 to Q8'!$A:$V,2,FALSE)</f>
        <v>36.67</v>
      </c>
      <c r="G144" s="4" t="str">
        <f>VLOOKUP($A144,'Data Transformation Q1 to Q8'!$A:$V,3,FALSE)</f>
        <v>Obesity</v>
      </c>
      <c r="H144" s="4">
        <f>VLOOKUP($A144,'Data Transformation Q1 to Q8'!$A:$V,4,FALSE)</f>
        <v>6.27</v>
      </c>
      <c r="I144" s="4" t="str">
        <f>VLOOKUP($A144,'Data Transformation Q1 to Q8'!$A:$V,5,FALSE)</f>
        <v>Prediabetes</v>
      </c>
      <c r="J144" s="4" t="str">
        <f>VLOOKUP($A144,'Data Transformation Q1 to Q8'!$A:$V,6,FALSE)</f>
        <v>No</v>
      </c>
      <c r="K144" s="4" t="str">
        <f>VLOOKUP($A144,'Data Transformation Q1 to Q8'!$A:$V,7,FALSE)</f>
        <v>No</v>
      </c>
      <c r="L144" s="4" t="str">
        <f>VLOOKUP($A144,'Data Transformation Q1 to Q8'!$A:$V,8,FALSE)</f>
        <v>No</v>
      </c>
      <c r="M144" s="4" t="str">
        <f>VLOOKUP($A144,'Data Transformation Q1 to Q8'!$A:$V,10,FALSE)</f>
        <v>Yes</v>
      </c>
      <c r="N144" s="4">
        <f>VLOOKUP($A144,'Data Transformation Q1 to Q8'!$A:$V,9,FALSE)</f>
        <v>0</v>
      </c>
      <c r="O144" s="4" t="str">
        <f>VLOOKUP($A144,'Data Transformation Q1 to Q8'!$A:$V,20,FALSE)</f>
        <v>tier - 2</v>
      </c>
      <c r="P144" s="4" t="str">
        <f>VLOOKUP($A144,'Data Transformation Q1 to Q8'!$A:$V,21,FALSE)</f>
        <v>tier - 2</v>
      </c>
      <c r="Q144" s="118">
        <f>VLOOKUP($A144,'Data Transformation Q1 to Q8'!$A:$V,19,FALSE)</f>
        <v>38511.629999999997</v>
      </c>
    </row>
    <row r="145" spans="1:17" ht="15.75" x14ac:dyDescent="0.25">
      <c r="A145" s="10" t="s">
        <v>316</v>
      </c>
      <c r="B145" s="4" t="str">
        <f>VLOOKUP(A145,'Data Transformation Q1 to Q8'!A:V,22,FALSE)</f>
        <v>R1011</v>
      </c>
      <c r="C145" s="21">
        <f>VLOOKUP($A145,'Data Transformation Q1 to Q8'!$A:$V,16,FALSE)</f>
        <v>31584</v>
      </c>
      <c r="D145" s="6">
        <f>VLOOKUP($A145,'Data Transformation Q1 to Q8'!$A:$V,17,FALSE)</f>
        <v>36</v>
      </c>
      <c r="E145" s="4" t="str">
        <f>VLOOKUP(A145,'Customer Names'!A:D,3,FALSE)</f>
        <v xml:space="preserve">  Matthew S</v>
      </c>
      <c r="F145" s="4">
        <f>VLOOKUP($A145,'Data Transformation Q1 to Q8'!$A:$V,2,FALSE)</f>
        <v>33.4</v>
      </c>
      <c r="G145" s="4" t="str">
        <f>VLOOKUP($A145,'Data Transformation Q1 to Q8'!$A:$V,3,FALSE)</f>
        <v>Obesity</v>
      </c>
      <c r="H145" s="4">
        <f>VLOOKUP($A145,'Data Transformation Q1 to Q8'!$A:$V,4,FALSE)</f>
        <v>10.73</v>
      </c>
      <c r="I145" s="4" t="str">
        <f>VLOOKUP($A145,'Data Transformation Q1 to Q8'!$A:$V,5,FALSE)</f>
        <v>Diabetes</v>
      </c>
      <c r="J145" s="4" t="str">
        <f>VLOOKUP($A145,'Data Transformation Q1 to Q8'!$A:$V,6,FALSE)</f>
        <v>Yes</v>
      </c>
      <c r="K145" s="4" t="str">
        <f>VLOOKUP($A145,'Data Transformation Q1 to Q8'!$A:$V,7,FALSE)</f>
        <v>No</v>
      </c>
      <c r="L145" s="4" t="str">
        <f>VLOOKUP($A145,'Data Transformation Q1 to Q8'!$A:$V,8,FALSE)</f>
        <v>No</v>
      </c>
      <c r="M145" s="4" t="str">
        <f>VLOOKUP($A145,'Data Transformation Q1 to Q8'!$A:$V,10,FALSE)</f>
        <v>Yes</v>
      </c>
      <c r="N145" s="4">
        <f>VLOOKUP($A145,'Data Transformation Q1 to Q8'!$A:$V,9,FALSE)</f>
        <v>1</v>
      </c>
      <c r="O145" s="4" t="str">
        <f>VLOOKUP($A145,'Data Transformation Q1 to Q8'!$A:$V,20,FALSE)</f>
        <v>tier - 1</v>
      </c>
      <c r="P145" s="4" t="str">
        <f>VLOOKUP($A145,'Data Transformation Q1 to Q8'!$A:$V,21,FALSE)</f>
        <v>tier - 2</v>
      </c>
      <c r="Q145" s="118">
        <f>VLOOKUP($A145,'Data Transformation Q1 to Q8'!$A:$V,19,FALSE)</f>
        <v>38415.47</v>
      </c>
    </row>
    <row r="146" spans="1:17" ht="15.75" x14ac:dyDescent="0.25">
      <c r="A146" s="10" t="s">
        <v>318</v>
      </c>
      <c r="B146" s="4" t="str">
        <f>VLOOKUP(A146,'Data Transformation Q1 to Q8'!A:V,22,FALSE)</f>
        <v>R1011</v>
      </c>
      <c r="C146" s="21">
        <f>VLOOKUP($A146,'Data Transformation Q1 to Q8'!$A:$V,16,FALSE)</f>
        <v>26290</v>
      </c>
      <c r="D146" s="6">
        <f>VLOOKUP($A146,'Data Transformation Q1 to Q8'!$A:$V,17,FALSE)</f>
        <v>51</v>
      </c>
      <c r="E146" s="4" t="str">
        <f>VLOOKUP(A146,'Customer Names'!A:D,3,FALSE)</f>
        <v xml:space="preserve">  Eric</v>
      </c>
      <c r="F146" s="4">
        <f>VLOOKUP($A146,'Data Transformation Q1 to Q8'!$A:$V,2,FALSE)</f>
        <v>42.71</v>
      </c>
      <c r="G146" s="4" t="str">
        <f>VLOOKUP($A146,'Data Transformation Q1 to Q8'!$A:$V,3,FALSE)</f>
        <v>Obesity</v>
      </c>
      <c r="H146" s="4">
        <f>VLOOKUP($A146,'Data Transformation Q1 to Q8'!$A:$V,4,FALSE)</f>
        <v>10.52</v>
      </c>
      <c r="I146" s="4" t="str">
        <f>VLOOKUP($A146,'Data Transformation Q1 to Q8'!$A:$V,5,FALSE)</f>
        <v>Diabetes</v>
      </c>
      <c r="J146" s="4" t="str">
        <f>VLOOKUP($A146,'Data Transformation Q1 to Q8'!$A:$V,6,FALSE)</f>
        <v>No</v>
      </c>
      <c r="K146" s="4" t="str">
        <f>VLOOKUP($A146,'Data Transformation Q1 to Q8'!$A:$V,7,FALSE)</f>
        <v>No</v>
      </c>
      <c r="L146" s="4" t="str">
        <f>VLOOKUP($A146,'Data Transformation Q1 to Q8'!$A:$V,8,FALSE)</f>
        <v>No</v>
      </c>
      <c r="M146" s="4" t="str">
        <f>VLOOKUP($A146,'Data Transformation Q1 to Q8'!$A:$V,10,FALSE)</f>
        <v>Yes</v>
      </c>
      <c r="N146" s="4">
        <f>VLOOKUP($A146,'Data Transformation Q1 to Q8'!$A:$V,9,FALSE)</f>
        <v>0</v>
      </c>
      <c r="O146" s="4" t="str">
        <f>VLOOKUP($A146,'Data Transformation Q1 to Q8'!$A:$V,20,FALSE)</f>
        <v>tier - 2</v>
      </c>
      <c r="P146" s="4" t="str">
        <f>VLOOKUP($A146,'Data Transformation Q1 to Q8'!$A:$V,21,FALSE)</f>
        <v>tier - 1</v>
      </c>
      <c r="Q146" s="118">
        <f>VLOOKUP($A146,'Data Transformation Q1 to Q8'!$A:$V,19,FALSE)</f>
        <v>38405.26</v>
      </c>
    </row>
    <row r="147" spans="1:17" ht="15.75" x14ac:dyDescent="0.25">
      <c r="A147" s="10" t="s">
        <v>321</v>
      </c>
      <c r="B147" s="4" t="str">
        <f>VLOOKUP(A147,'Data Transformation Q1 to Q8'!A:V,22,FALSE)</f>
        <v>R1011</v>
      </c>
      <c r="C147" s="21">
        <f>VLOOKUP($A147,'Data Transformation Q1 to Q8'!$A:$V,16,FALSE)</f>
        <v>25802</v>
      </c>
      <c r="D147" s="6">
        <f>VLOOKUP($A147,'Data Transformation Q1 to Q8'!$A:$V,17,FALSE)</f>
        <v>52</v>
      </c>
      <c r="E147" s="4" t="str">
        <f>VLOOKUP(A147,'Customer Names'!A:D,3,FALSE)</f>
        <v xml:space="preserve">  Valeria R</v>
      </c>
      <c r="F147" s="4">
        <f>VLOOKUP($A147,'Data Transformation Q1 to Q8'!$A:$V,2,FALSE)</f>
        <v>41.52</v>
      </c>
      <c r="G147" s="4" t="str">
        <f>VLOOKUP($A147,'Data Transformation Q1 to Q8'!$A:$V,3,FALSE)</f>
        <v>Obesity</v>
      </c>
      <c r="H147" s="4">
        <f>VLOOKUP($A147,'Data Transformation Q1 to Q8'!$A:$V,4,FALSE)</f>
        <v>11.82</v>
      </c>
      <c r="I147" s="4" t="str">
        <f>VLOOKUP($A147,'Data Transformation Q1 to Q8'!$A:$V,5,FALSE)</f>
        <v>Diabetes</v>
      </c>
      <c r="J147" s="4" t="str">
        <f>VLOOKUP($A147,'Data Transformation Q1 to Q8'!$A:$V,6,FALSE)</f>
        <v>Yes</v>
      </c>
      <c r="K147" s="4" t="str">
        <f>VLOOKUP($A147,'Data Transformation Q1 to Q8'!$A:$V,7,FALSE)</f>
        <v>No</v>
      </c>
      <c r="L147" s="4" t="str">
        <f>VLOOKUP($A147,'Data Transformation Q1 to Q8'!$A:$V,8,FALSE)</f>
        <v>No</v>
      </c>
      <c r="M147" s="4" t="str">
        <f>VLOOKUP($A147,'Data Transformation Q1 to Q8'!$A:$V,10,FALSE)</f>
        <v>Yes</v>
      </c>
      <c r="N147" s="4">
        <f>VLOOKUP($A147,'Data Transformation Q1 to Q8'!$A:$V,9,FALSE)</f>
        <v>2</v>
      </c>
      <c r="O147" s="4" t="str">
        <f>VLOOKUP($A147,'Data Transformation Q1 to Q8'!$A:$V,20,FALSE)</f>
        <v>tier - 2</v>
      </c>
      <c r="P147" s="4" t="str">
        <f>VLOOKUP($A147,'Data Transformation Q1 to Q8'!$A:$V,21,FALSE)</f>
        <v>tier - 3</v>
      </c>
      <c r="Q147" s="118">
        <f>VLOOKUP($A147,'Data Transformation Q1 to Q8'!$A:$V,19,FALSE)</f>
        <v>38389.79</v>
      </c>
    </row>
    <row r="148" spans="1:17" ht="15.75" x14ac:dyDescent="0.25">
      <c r="A148" s="10" t="s">
        <v>323</v>
      </c>
      <c r="B148" s="4" t="str">
        <f>VLOOKUP(A148,'Data Transformation Q1 to Q8'!A:V,22,FALSE)</f>
        <v>R1011</v>
      </c>
      <c r="C148" s="21">
        <f>VLOOKUP($A148,'Data Transformation Q1 to Q8'!$A:$V,16,FALSE)</f>
        <v>37516</v>
      </c>
      <c r="D148" s="6">
        <f>VLOOKUP($A148,'Data Transformation Q1 to Q8'!$A:$V,17,FALSE)</f>
        <v>20</v>
      </c>
      <c r="E148" s="4" t="str">
        <f>VLOOKUP(A148,'Customer Names'!A:D,3,FALSE)</f>
        <v xml:space="preserve">  Michael P</v>
      </c>
      <c r="F148" s="4">
        <f>VLOOKUP($A148,'Data Transformation Q1 to Q8'!$A:$V,2,FALSE)</f>
        <v>39.4</v>
      </c>
      <c r="G148" s="4" t="str">
        <f>VLOOKUP($A148,'Data Transformation Q1 to Q8'!$A:$V,3,FALSE)</f>
        <v>Obesity</v>
      </c>
      <c r="H148" s="4">
        <f>VLOOKUP($A148,'Data Transformation Q1 to Q8'!$A:$V,4,FALSE)</f>
        <v>6.76</v>
      </c>
      <c r="I148" s="4" t="str">
        <f>VLOOKUP($A148,'Data Transformation Q1 to Q8'!$A:$V,5,FALSE)</f>
        <v>Diabetes</v>
      </c>
      <c r="J148" s="4" t="str">
        <f>VLOOKUP($A148,'Data Transformation Q1 to Q8'!$A:$V,6,FALSE)</f>
        <v>No</v>
      </c>
      <c r="K148" s="4" t="str">
        <f>VLOOKUP($A148,'Data Transformation Q1 to Q8'!$A:$V,7,FALSE)</f>
        <v>No</v>
      </c>
      <c r="L148" s="4" t="str">
        <f>VLOOKUP($A148,'Data Transformation Q1 to Q8'!$A:$V,8,FALSE)</f>
        <v>No</v>
      </c>
      <c r="M148" s="4" t="str">
        <f>VLOOKUP($A148,'Data Transformation Q1 to Q8'!$A:$V,10,FALSE)</f>
        <v>Yes</v>
      </c>
      <c r="N148" s="4">
        <f>VLOOKUP($A148,'Data Transformation Q1 to Q8'!$A:$V,9,FALSE)</f>
        <v>0</v>
      </c>
      <c r="O148" s="4" t="str">
        <f>VLOOKUP($A148,'Data Transformation Q1 to Q8'!$A:$V,20,FALSE)</f>
        <v>tier - 1</v>
      </c>
      <c r="P148" s="4" t="str">
        <f>VLOOKUP($A148,'Data Transformation Q1 to Q8'!$A:$V,21,FALSE)</f>
        <v>tier - 3</v>
      </c>
      <c r="Q148" s="118">
        <f>VLOOKUP($A148,'Data Transformation Q1 to Q8'!$A:$V,19,FALSE)</f>
        <v>38344.57</v>
      </c>
    </row>
    <row r="149" spans="1:17" ht="15.75" x14ac:dyDescent="0.25">
      <c r="A149" s="10" t="s">
        <v>324</v>
      </c>
      <c r="B149" s="4" t="str">
        <f>VLOOKUP(A149,'Data Transformation Q1 to Q8'!A:V,22,FALSE)</f>
        <v>R1011</v>
      </c>
      <c r="C149" s="21">
        <f>VLOOKUP($A149,'Data Transformation Q1 to Q8'!$A:$V,16,FALSE)</f>
        <v>29384</v>
      </c>
      <c r="D149" s="6">
        <f>VLOOKUP($A149,'Data Transformation Q1 to Q8'!$A:$V,17,FALSE)</f>
        <v>42</v>
      </c>
      <c r="E149" s="4" t="str">
        <f>VLOOKUP(A149,'Customer Names'!A:D,3,FALSE)</f>
        <v xml:space="preserve">  Rami</v>
      </c>
      <c r="F149" s="4">
        <f>VLOOKUP($A149,'Data Transformation Q1 to Q8'!$A:$V,2,FALSE)</f>
        <v>46.45</v>
      </c>
      <c r="G149" s="4" t="str">
        <f>VLOOKUP($A149,'Data Transformation Q1 to Q8'!$A:$V,3,FALSE)</f>
        <v>Obesity</v>
      </c>
      <c r="H149" s="4">
        <f>VLOOKUP($A149,'Data Transformation Q1 to Q8'!$A:$V,4,FALSE)</f>
        <v>5.62</v>
      </c>
      <c r="I149" s="4" t="str">
        <f>VLOOKUP($A149,'Data Transformation Q1 to Q8'!$A:$V,5,FALSE)</f>
        <v>Normal</v>
      </c>
      <c r="J149" s="4" t="str">
        <f>VLOOKUP($A149,'Data Transformation Q1 to Q8'!$A:$V,6,FALSE)</f>
        <v>No</v>
      </c>
      <c r="K149" s="4" t="str">
        <f>VLOOKUP($A149,'Data Transformation Q1 to Q8'!$A:$V,7,FALSE)</f>
        <v>No</v>
      </c>
      <c r="L149" s="4" t="str">
        <f>VLOOKUP($A149,'Data Transformation Q1 to Q8'!$A:$V,8,FALSE)</f>
        <v>No</v>
      </c>
      <c r="M149" s="4" t="str">
        <f>VLOOKUP($A149,'Data Transformation Q1 to Q8'!$A:$V,10,FALSE)</f>
        <v>Yes</v>
      </c>
      <c r="N149" s="4">
        <f>VLOOKUP($A149,'Data Transformation Q1 to Q8'!$A:$V,9,FALSE)</f>
        <v>0</v>
      </c>
      <c r="O149" s="4" t="str">
        <f>VLOOKUP($A149,'Data Transformation Q1 to Q8'!$A:$V,20,FALSE)</f>
        <v>tier - 1</v>
      </c>
      <c r="P149" s="4" t="str">
        <f>VLOOKUP($A149,'Data Transformation Q1 to Q8'!$A:$V,21,FALSE)</f>
        <v>tier - 3</v>
      </c>
      <c r="Q149" s="118">
        <f>VLOOKUP($A149,'Data Transformation Q1 to Q8'!$A:$V,19,FALSE)</f>
        <v>38313.129999999997</v>
      </c>
    </row>
    <row r="150" spans="1:17" ht="15.75" x14ac:dyDescent="0.25">
      <c r="A150" s="10" t="s">
        <v>326</v>
      </c>
      <c r="B150" s="4" t="str">
        <f>VLOOKUP(A150,'Data Transformation Q1 to Q8'!A:V,22,FALSE)</f>
        <v>R1013</v>
      </c>
      <c r="C150" s="21">
        <f>VLOOKUP($A150,'Data Transformation Q1 to Q8'!$A:$V,16,FALSE)</f>
        <v>32811</v>
      </c>
      <c r="D150" s="6">
        <f>VLOOKUP($A150,'Data Transformation Q1 to Q8'!$A:$V,17,FALSE)</f>
        <v>33</v>
      </c>
      <c r="E150" s="4" t="str">
        <f>VLOOKUP(A150,'Customer Names'!A:D,3,FALSE)</f>
        <v xml:space="preserve">  Denis</v>
      </c>
      <c r="F150" s="4">
        <f>VLOOKUP($A150,'Data Transformation Q1 to Q8'!$A:$V,2,FALSE)</f>
        <v>35.75</v>
      </c>
      <c r="G150" s="4" t="str">
        <f>VLOOKUP($A150,'Data Transformation Q1 to Q8'!$A:$V,3,FALSE)</f>
        <v>Obesity</v>
      </c>
      <c r="H150" s="4">
        <f>VLOOKUP($A150,'Data Transformation Q1 to Q8'!$A:$V,4,FALSE)</f>
        <v>4.1900000000000004</v>
      </c>
      <c r="I150" s="4" t="str">
        <f>VLOOKUP($A150,'Data Transformation Q1 to Q8'!$A:$V,5,FALSE)</f>
        <v>Normal</v>
      </c>
      <c r="J150" s="4" t="str">
        <f>VLOOKUP($A150,'Data Transformation Q1 to Q8'!$A:$V,6,FALSE)</f>
        <v>No</v>
      </c>
      <c r="K150" s="4" t="str">
        <f>VLOOKUP($A150,'Data Transformation Q1 to Q8'!$A:$V,7,FALSE)</f>
        <v>No</v>
      </c>
      <c r="L150" s="4" t="str">
        <f>VLOOKUP($A150,'Data Transformation Q1 to Q8'!$A:$V,8,FALSE)</f>
        <v>No</v>
      </c>
      <c r="M150" s="4" t="str">
        <f>VLOOKUP($A150,'Data Transformation Q1 to Q8'!$A:$V,10,FALSE)</f>
        <v>Yes</v>
      </c>
      <c r="N150" s="4">
        <f>VLOOKUP($A150,'Data Transformation Q1 to Q8'!$A:$V,9,FALSE)</f>
        <v>0</v>
      </c>
      <c r="O150" s="4" t="str">
        <f>VLOOKUP($A150,'Data Transformation Q1 to Q8'!$A:$V,20,FALSE)</f>
        <v>tier - 1</v>
      </c>
      <c r="P150" s="4" t="str">
        <f>VLOOKUP($A150,'Data Transformation Q1 to Q8'!$A:$V,21,FALSE)</f>
        <v>tier - 2</v>
      </c>
      <c r="Q150" s="118">
        <f>VLOOKUP($A150,'Data Transformation Q1 to Q8'!$A:$V,19,FALSE)</f>
        <v>38282.75</v>
      </c>
    </row>
    <row r="151" spans="1:17" ht="15.75" x14ac:dyDescent="0.25">
      <c r="A151" s="10" t="s">
        <v>328</v>
      </c>
      <c r="B151" s="4" t="str">
        <f>VLOOKUP(A151,'Data Transformation Q1 to Q8'!A:V,22,FALSE)</f>
        <v>R1013</v>
      </c>
      <c r="C151" s="21">
        <f>VLOOKUP($A151,'Data Transformation Q1 to Q8'!$A:$V,16,FALSE)</f>
        <v>29449</v>
      </c>
      <c r="D151" s="6">
        <f>VLOOKUP($A151,'Data Transformation Q1 to Q8'!$A:$V,17,FALSE)</f>
        <v>42</v>
      </c>
      <c r="E151" s="4" t="str">
        <f>VLOOKUP(A151,'Customer Names'!A:D,3,FALSE)</f>
        <v xml:space="preserve">  Brian E</v>
      </c>
      <c r="F151" s="4">
        <f>VLOOKUP($A151,'Data Transformation Q1 to Q8'!$A:$V,2,FALSE)</f>
        <v>26.07</v>
      </c>
      <c r="G151" s="4" t="str">
        <f>VLOOKUP($A151,'Data Transformation Q1 to Q8'!$A:$V,3,FALSE)</f>
        <v>Overweight</v>
      </c>
      <c r="H151" s="4">
        <f>VLOOKUP($A151,'Data Transformation Q1 to Q8'!$A:$V,4,FALSE)</f>
        <v>5.32</v>
      </c>
      <c r="I151" s="4" t="str">
        <f>VLOOKUP($A151,'Data Transformation Q1 to Q8'!$A:$V,5,FALSE)</f>
        <v>Normal</v>
      </c>
      <c r="J151" s="4" t="str">
        <f>VLOOKUP($A151,'Data Transformation Q1 to Q8'!$A:$V,6,FALSE)</f>
        <v>No</v>
      </c>
      <c r="K151" s="4" t="str">
        <f>VLOOKUP($A151,'Data Transformation Q1 to Q8'!$A:$V,7,FALSE)</f>
        <v>No</v>
      </c>
      <c r="L151" s="4" t="str">
        <f>VLOOKUP($A151,'Data Transformation Q1 to Q8'!$A:$V,8,FALSE)</f>
        <v>No</v>
      </c>
      <c r="M151" s="4" t="str">
        <f>VLOOKUP($A151,'Data Transformation Q1 to Q8'!$A:$V,10,FALSE)</f>
        <v>Yes</v>
      </c>
      <c r="N151" s="4">
        <f>VLOOKUP($A151,'Data Transformation Q1 to Q8'!$A:$V,9,FALSE)</f>
        <v>0</v>
      </c>
      <c r="O151" s="4" t="str">
        <f>VLOOKUP($A151,'Data Transformation Q1 to Q8'!$A:$V,20,FALSE)</f>
        <v>tier - 1</v>
      </c>
      <c r="P151" s="4" t="str">
        <f>VLOOKUP($A151,'Data Transformation Q1 to Q8'!$A:$V,21,FALSE)</f>
        <v>tier - 2</v>
      </c>
      <c r="Q151" s="118">
        <f>VLOOKUP($A151,'Data Transformation Q1 to Q8'!$A:$V,19,FALSE)</f>
        <v>38245.589999999997</v>
      </c>
    </row>
    <row r="152" spans="1:17" ht="15.75" x14ac:dyDescent="0.25">
      <c r="A152" s="10" t="s">
        <v>330</v>
      </c>
      <c r="B152" s="4" t="str">
        <f>VLOOKUP(A152,'Data Transformation Q1 to Q8'!A:V,22,FALSE)</f>
        <v>R1011</v>
      </c>
      <c r="C152" s="21">
        <f>VLOOKUP($A152,'Data Transformation Q1 to Q8'!$A:$V,16,FALSE)</f>
        <v>23544</v>
      </c>
      <c r="D152" s="6">
        <f>VLOOKUP($A152,'Data Transformation Q1 to Q8'!$A:$V,17,FALSE)</f>
        <v>58</v>
      </c>
      <c r="E152" s="4" t="str">
        <f>VLOOKUP(A152,'Customer Names'!A:D,3,FALSE)</f>
        <v xml:space="preserve">  Bonnie</v>
      </c>
      <c r="F152" s="4">
        <f>VLOOKUP($A152,'Data Transformation Q1 to Q8'!$A:$V,2,FALSE)</f>
        <v>36.54</v>
      </c>
      <c r="G152" s="4" t="str">
        <f>VLOOKUP($A152,'Data Transformation Q1 to Q8'!$A:$V,3,FALSE)</f>
        <v>Obesity</v>
      </c>
      <c r="H152" s="4">
        <f>VLOOKUP($A152,'Data Transformation Q1 to Q8'!$A:$V,4,FALSE)</f>
        <v>4.46</v>
      </c>
      <c r="I152" s="4" t="str">
        <f>VLOOKUP($A152,'Data Transformation Q1 to Q8'!$A:$V,5,FALSE)</f>
        <v>Normal</v>
      </c>
      <c r="J152" s="4" t="str">
        <f>VLOOKUP($A152,'Data Transformation Q1 to Q8'!$A:$V,6,FALSE)</f>
        <v>Yes</v>
      </c>
      <c r="K152" s="4" t="str">
        <f>VLOOKUP($A152,'Data Transformation Q1 to Q8'!$A:$V,7,FALSE)</f>
        <v>No</v>
      </c>
      <c r="L152" s="4" t="str">
        <f>VLOOKUP($A152,'Data Transformation Q1 to Q8'!$A:$V,8,FALSE)</f>
        <v>No</v>
      </c>
      <c r="M152" s="4" t="str">
        <f>VLOOKUP($A152,'Data Transformation Q1 to Q8'!$A:$V,10,FALSE)</f>
        <v>Yes</v>
      </c>
      <c r="N152" s="4">
        <f>VLOOKUP($A152,'Data Transformation Q1 to Q8'!$A:$V,9,FALSE)</f>
        <v>1</v>
      </c>
      <c r="O152" s="4" t="str">
        <f>VLOOKUP($A152,'Data Transformation Q1 to Q8'!$A:$V,20,FALSE)</f>
        <v>tier - 2</v>
      </c>
      <c r="P152" s="4" t="str">
        <f>VLOOKUP($A152,'Data Transformation Q1 to Q8'!$A:$V,21,FALSE)</f>
        <v>tier - 3</v>
      </c>
      <c r="Q152" s="118">
        <f>VLOOKUP($A152,'Data Transformation Q1 to Q8'!$A:$V,19,FALSE)</f>
        <v>38241.74</v>
      </c>
    </row>
    <row r="153" spans="1:17" ht="15.75" x14ac:dyDescent="0.25">
      <c r="A153" s="10" t="s">
        <v>332</v>
      </c>
      <c r="B153" s="4" t="str">
        <f>VLOOKUP(A153,'Data Transformation Q1 to Q8'!A:V,22,FALSE)</f>
        <v>R1011</v>
      </c>
      <c r="C153" s="21">
        <f>VLOOKUP($A153,'Data Transformation Q1 to Q8'!$A:$V,16,FALSE)</f>
        <v>32759</v>
      </c>
      <c r="D153" s="6">
        <f>VLOOKUP($A153,'Data Transformation Q1 to Q8'!$A:$V,17,FALSE)</f>
        <v>33</v>
      </c>
      <c r="E153" s="4" t="str">
        <f>VLOOKUP(A153,'Customer Names'!A:D,3,FALSE)</f>
        <v xml:space="preserve">  Michael P</v>
      </c>
      <c r="F153" s="4">
        <f>VLOOKUP($A153,'Data Transformation Q1 to Q8'!$A:$V,2,FALSE)</f>
        <v>51.64</v>
      </c>
      <c r="G153" s="4" t="str">
        <f>VLOOKUP($A153,'Data Transformation Q1 to Q8'!$A:$V,3,FALSE)</f>
        <v>Obesity</v>
      </c>
      <c r="H153" s="4">
        <f>VLOOKUP($A153,'Data Transformation Q1 to Q8'!$A:$V,4,FALSE)</f>
        <v>5.65</v>
      </c>
      <c r="I153" s="4" t="str">
        <f>VLOOKUP($A153,'Data Transformation Q1 to Q8'!$A:$V,5,FALSE)</f>
        <v>Normal</v>
      </c>
      <c r="J153" s="4" t="str">
        <f>VLOOKUP($A153,'Data Transformation Q1 to Q8'!$A:$V,6,FALSE)</f>
        <v>No</v>
      </c>
      <c r="K153" s="4" t="str">
        <f>VLOOKUP($A153,'Data Transformation Q1 to Q8'!$A:$V,7,FALSE)</f>
        <v>No</v>
      </c>
      <c r="L153" s="4" t="str">
        <f>VLOOKUP($A153,'Data Transformation Q1 to Q8'!$A:$V,8,FALSE)</f>
        <v>No</v>
      </c>
      <c r="M153" s="4" t="str">
        <f>VLOOKUP($A153,'Data Transformation Q1 to Q8'!$A:$V,10,FALSE)</f>
        <v>Yes</v>
      </c>
      <c r="N153" s="4">
        <f>VLOOKUP($A153,'Data Transformation Q1 to Q8'!$A:$V,9,FALSE)</f>
        <v>0</v>
      </c>
      <c r="O153" s="4" t="str">
        <f>VLOOKUP($A153,'Data Transformation Q1 to Q8'!$A:$V,20,FALSE)</f>
        <v>tier - 2</v>
      </c>
      <c r="P153" s="4" t="str">
        <f>VLOOKUP($A153,'Data Transformation Q1 to Q8'!$A:$V,21,FALSE)</f>
        <v>tier - 3</v>
      </c>
      <c r="Q153" s="118">
        <f>VLOOKUP($A153,'Data Transformation Q1 to Q8'!$A:$V,19,FALSE)</f>
        <v>38237.339999999997</v>
      </c>
    </row>
    <row r="154" spans="1:17" ht="15.75" x14ac:dyDescent="0.25">
      <c r="A154" s="10" t="s">
        <v>334</v>
      </c>
      <c r="B154" s="4" t="str">
        <f>VLOOKUP(A154,'Data Transformation Q1 to Q8'!A:V,22,FALSE)</f>
        <v>R1011</v>
      </c>
      <c r="C154" s="21">
        <f>VLOOKUP($A154,'Data Transformation Q1 to Q8'!$A:$V,16,FALSE)</f>
        <v>26622</v>
      </c>
      <c r="D154" s="6">
        <f>VLOOKUP($A154,'Data Transformation Q1 to Q8'!$A:$V,17,FALSE)</f>
        <v>50</v>
      </c>
      <c r="E154" s="4" t="str">
        <f>VLOOKUP(A154,'Customer Names'!A:D,3,FALSE)</f>
        <v xml:space="preserve">  Paul</v>
      </c>
      <c r="F154" s="4">
        <f>VLOOKUP($A154,'Data Transformation Q1 to Q8'!$A:$V,2,FALSE)</f>
        <v>42.83</v>
      </c>
      <c r="G154" s="4" t="str">
        <f>VLOOKUP($A154,'Data Transformation Q1 to Q8'!$A:$V,3,FALSE)</f>
        <v>Obesity</v>
      </c>
      <c r="H154" s="4">
        <f>VLOOKUP($A154,'Data Transformation Q1 to Q8'!$A:$V,4,FALSE)</f>
        <v>6.04</v>
      </c>
      <c r="I154" s="4" t="str">
        <f>VLOOKUP($A154,'Data Transformation Q1 to Q8'!$A:$V,5,FALSE)</f>
        <v>Prediabetes</v>
      </c>
      <c r="J154" s="4" t="str">
        <f>VLOOKUP($A154,'Data Transformation Q1 to Q8'!$A:$V,6,FALSE)</f>
        <v>No</v>
      </c>
      <c r="K154" s="4" t="str">
        <f>VLOOKUP($A154,'Data Transformation Q1 to Q8'!$A:$V,7,FALSE)</f>
        <v>No</v>
      </c>
      <c r="L154" s="4" t="str">
        <f>VLOOKUP($A154,'Data Transformation Q1 to Q8'!$A:$V,8,FALSE)</f>
        <v>No</v>
      </c>
      <c r="M154" s="4" t="str">
        <f>VLOOKUP($A154,'Data Transformation Q1 to Q8'!$A:$V,10,FALSE)</f>
        <v>Yes</v>
      </c>
      <c r="N154" s="4">
        <f>VLOOKUP($A154,'Data Transformation Q1 to Q8'!$A:$V,9,FALSE)</f>
        <v>2</v>
      </c>
      <c r="O154" s="4" t="str">
        <f>VLOOKUP($A154,'Data Transformation Q1 to Q8'!$A:$V,20,FALSE)</f>
        <v>tier - 2</v>
      </c>
      <c r="P154" s="4" t="str">
        <f>VLOOKUP($A154,'Data Transformation Q1 to Q8'!$A:$V,21,FALSE)</f>
        <v>tier - 2</v>
      </c>
      <c r="Q154" s="118">
        <f>VLOOKUP($A154,'Data Transformation Q1 to Q8'!$A:$V,19,FALSE)</f>
        <v>38189.1</v>
      </c>
    </row>
    <row r="155" spans="1:17" ht="15.75" x14ac:dyDescent="0.25">
      <c r="A155" s="10" t="s">
        <v>336</v>
      </c>
      <c r="B155" s="4" t="str">
        <f>VLOOKUP(A155,'Data Transformation Q1 to Q8'!A:V,22,FALSE)</f>
        <v>R1013</v>
      </c>
      <c r="C155" s="21">
        <f>VLOOKUP($A155,'Data Transformation Q1 to Q8'!$A:$V,16,FALSE)</f>
        <v>36005</v>
      </c>
      <c r="D155" s="6">
        <f>VLOOKUP($A155,'Data Transformation Q1 to Q8'!$A:$V,17,FALSE)</f>
        <v>24</v>
      </c>
      <c r="E155" s="4" t="str">
        <f>VLOOKUP(A155,'Customer Names'!A:D,3,FALSE)</f>
        <v xml:space="preserve">  Michael</v>
      </c>
      <c r="F155" s="4">
        <f>VLOOKUP($A155,'Data Transformation Q1 to Q8'!$A:$V,2,FALSE)</f>
        <v>40.15</v>
      </c>
      <c r="G155" s="4" t="str">
        <f>VLOOKUP($A155,'Data Transformation Q1 to Q8'!$A:$V,3,FALSE)</f>
        <v>Obesity</v>
      </c>
      <c r="H155" s="4">
        <f>VLOOKUP($A155,'Data Transformation Q1 to Q8'!$A:$V,4,FALSE)</f>
        <v>5.76</v>
      </c>
      <c r="I155" s="4" t="str">
        <f>VLOOKUP($A155,'Data Transformation Q1 to Q8'!$A:$V,5,FALSE)</f>
        <v>Prediabetes</v>
      </c>
      <c r="J155" s="4" t="str">
        <f>VLOOKUP($A155,'Data Transformation Q1 to Q8'!$A:$V,6,FALSE)</f>
        <v>No</v>
      </c>
      <c r="K155" s="4" t="str">
        <f>VLOOKUP($A155,'Data Transformation Q1 to Q8'!$A:$V,7,FALSE)</f>
        <v>No</v>
      </c>
      <c r="L155" s="4" t="str">
        <f>VLOOKUP($A155,'Data Transformation Q1 to Q8'!$A:$V,8,FALSE)</f>
        <v>No</v>
      </c>
      <c r="M155" s="4" t="str">
        <f>VLOOKUP($A155,'Data Transformation Q1 to Q8'!$A:$V,10,FALSE)</f>
        <v>Yes</v>
      </c>
      <c r="N155" s="4">
        <f>VLOOKUP($A155,'Data Transformation Q1 to Q8'!$A:$V,9,FALSE)</f>
        <v>1</v>
      </c>
      <c r="O155" s="4" t="str">
        <f>VLOOKUP($A155,'Data Transformation Q1 to Q8'!$A:$V,20,FALSE)</f>
        <v>tier - 1</v>
      </c>
      <c r="P155" s="4" t="str">
        <f>VLOOKUP($A155,'Data Transformation Q1 to Q8'!$A:$V,21,FALSE)</f>
        <v>tier - 3</v>
      </c>
      <c r="Q155" s="118">
        <f>VLOOKUP($A155,'Data Transformation Q1 to Q8'!$A:$V,19,FALSE)</f>
        <v>38126.25</v>
      </c>
    </row>
    <row r="156" spans="1:17" ht="15.75" x14ac:dyDescent="0.25">
      <c r="A156" s="10" t="s">
        <v>338</v>
      </c>
      <c r="B156" s="4" t="str">
        <f>VLOOKUP(A156,'Data Transformation Q1 to Q8'!A:V,22,FALSE)</f>
        <v>R1011</v>
      </c>
      <c r="C156" s="21">
        <f>VLOOKUP($A156,'Data Transformation Q1 to Q8'!$A:$V,16,FALSE)</f>
        <v>29107</v>
      </c>
      <c r="D156" s="6">
        <f>VLOOKUP($A156,'Data Transformation Q1 to Q8'!$A:$V,17,FALSE)</f>
        <v>43</v>
      </c>
      <c r="E156" s="4" t="str">
        <f>VLOOKUP(A156,'Customer Names'!A:D,3,FALSE)</f>
        <v xml:space="preserve">  Samuel</v>
      </c>
      <c r="F156" s="4">
        <f>VLOOKUP($A156,'Data Transformation Q1 to Q8'!$A:$V,2,FALSE)</f>
        <v>27.8</v>
      </c>
      <c r="G156" s="4" t="str">
        <f>VLOOKUP($A156,'Data Transformation Q1 to Q8'!$A:$V,3,FALSE)</f>
        <v>Overweight</v>
      </c>
      <c r="H156" s="4">
        <f>VLOOKUP($A156,'Data Transformation Q1 to Q8'!$A:$V,4,FALSE)</f>
        <v>4.3600000000000003</v>
      </c>
      <c r="I156" s="4" t="str">
        <f>VLOOKUP($A156,'Data Transformation Q1 to Q8'!$A:$V,5,FALSE)</f>
        <v>Normal</v>
      </c>
      <c r="J156" s="4" t="str">
        <f>VLOOKUP($A156,'Data Transformation Q1 to Q8'!$A:$V,6,FALSE)</f>
        <v>No</v>
      </c>
      <c r="K156" s="4" t="str">
        <f>VLOOKUP($A156,'Data Transformation Q1 to Q8'!$A:$V,7,FALSE)</f>
        <v>No</v>
      </c>
      <c r="L156" s="4" t="str">
        <f>VLOOKUP($A156,'Data Transformation Q1 to Q8'!$A:$V,8,FALSE)</f>
        <v>Yes</v>
      </c>
      <c r="M156" s="4" t="str">
        <f>VLOOKUP($A156,'Data Transformation Q1 to Q8'!$A:$V,10,FALSE)</f>
        <v>Yes</v>
      </c>
      <c r="N156" s="4">
        <f>VLOOKUP($A156,'Data Transformation Q1 to Q8'!$A:$V,9,FALSE)</f>
        <v>1</v>
      </c>
      <c r="O156" s="4" t="str">
        <f>VLOOKUP($A156,'Data Transformation Q1 to Q8'!$A:$V,20,FALSE)</f>
        <v>tier - 1</v>
      </c>
      <c r="P156" s="4" t="str">
        <f>VLOOKUP($A156,'Data Transformation Q1 to Q8'!$A:$V,21,FALSE)</f>
        <v>tier - 2</v>
      </c>
      <c r="Q156" s="118">
        <f>VLOOKUP($A156,'Data Transformation Q1 to Q8'!$A:$V,19,FALSE)</f>
        <v>37829.72</v>
      </c>
    </row>
    <row r="157" spans="1:17" ht="15.75" x14ac:dyDescent="0.25">
      <c r="A157" s="10" t="s">
        <v>340</v>
      </c>
      <c r="B157" s="4" t="str">
        <f>VLOOKUP(A157,'Data Transformation Q1 to Q8'!A:V,22,FALSE)</f>
        <v>R1011</v>
      </c>
      <c r="C157" s="21">
        <f>VLOOKUP($A157,'Data Transformation Q1 to Q8'!$A:$V,16,FALSE)</f>
        <v>30523</v>
      </c>
      <c r="D157" s="6">
        <f>VLOOKUP($A157,'Data Transformation Q1 to Q8'!$A:$V,17,FALSE)</f>
        <v>39</v>
      </c>
      <c r="E157" s="4" t="str">
        <f>VLOOKUP(A157,'Customer Names'!A:D,3,FALSE)</f>
        <v xml:space="preserve">  Matthew</v>
      </c>
      <c r="F157" s="4">
        <f>VLOOKUP($A157,'Data Transformation Q1 to Q8'!$A:$V,2,FALSE)</f>
        <v>45.81</v>
      </c>
      <c r="G157" s="4" t="str">
        <f>VLOOKUP($A157,'Data Transformation Q1 to Q8'!$A:$V,3,FALSE)</f>
        <v>Obesity</v>
      </c>
      <c r="H157" s="4">
        <f>VLOOKUP($A157,'Data Transformation Q1 to Q8'!$A:$V,4,FALSE)</f>
        <v>4.76</v>
      </c>
      <c r="I157" s="4" t="str">
        <f>VLOOKUP($A157,'Data Transformation Q1 to Q8'!$A:$V,5,FALSE)</f>
        <v>Normal</v>
      </c>
      <c r="J157" s="4" t="str">
        <f>VLOOKUP($A157,'Data Transformation Q1 to Q8'!$A:$V,6,FALSE)</f>
        <v>Yes</v>
      </c>
      <c r="K157" s="4" t="str">
        <f>VLOOKUP($A157,'Data Transformation Q1 to Q8'!$A:$V,7,FALSE)</f>
        <v>No</v>
      </c>
      <c r="L157" s="4" t="str">
        <f>VLOOKUP($A157,'Data Transformation Q1 to Q8'!$A:$V,8,FALSE)</f>
        <v>Yes</v>
      </c>
      <c r="M157" s="4" t="str">
        <f>VLOOKUP($A157,'Data Transformation Q1 to Q8'!$A:$V,10,FALSE)</f>
        <v>Yes</v>
      </c>
      <c r="N157" s="4">
        <f>VLOOKUP($A157,'Data Transformation Q1 to Q8'!$A:$V,9,FALSE)</f>
        <v>1</v>
      </c>
      <c r="O157" s="4" t="str">
        <f>VLOOKUP($A157,'Data Transformation Q1 to Q8'!$A:$V,20,FALSE)</f>
        <v>tier - 2</v>
      </c>
      <c r="P157" s="4" t="str">
        <f>VLOOKUP($A157,'Data Transformation Q1 to Q8'!$A:$V,21,FALSE)</f>
        <v>tier - 2</v>
      </c>
      <c r="Q157" s="118">
        <f>VLOOKUP($A157,'Data Transformation Q1 to Q8'!$A:$V,19,FALSE)</f>
        <v>37800.980000000003</v>
      </c>
    </row>
    <row r="158" spans="1:17" ht="15.75" x14ac:dyDescent="0.25">
      <c r="A158" s="10" t="s">
        <v>342</v>
      </c>
      <c r="B158" s="4" t="str">
        <f>VLOOKUP(A158,'Data Transformation Q1 to Q8'!A:V,22,FALSE)</f>
        <v>R1013</v>
      </c>
      <c r="C158" s="21">
        <f>VLOOKUP($A158,'Data Transformation Q1 to Q8'!$A:$V,16,FALSE)</f>
        <v>31639</v>
      </c>
      <c r="D158" s="6">
        <f>VLOOKUP($A158,'Data Transformation Q1 to Q8'!$A:$V,17,FALSE)</f>
        <v>36</v>
      </c>
      <c r="E158" s="4" t="str">
        <f>VLOOKUP(A158,'Customer Names'!A:D,3,FALSE)</f>
        <v xml:space="preserve">  Daniel</v>
      </c>
      <c r="F158" s="4">
        <f>VLOOKUP($A158,'Data Transformation Q1 to Q8'!$A:$V,2,FALSE)</f>
        <v>34.43</v>
      </c>
      <c r="G158" s="4" t="str">
        <f>VLOOKUP($A158,'Data Transformation Q1 to Q8'!$A:$V,3,FALSE)</f>
        <v>Obesity</v>
      </c>
      <c r="H158" s="4">
        <f>VLOOKUP($A158,'Data Transformation Q1 to Q8'!$A:$V,4,FALSE)</f>
        <v>10.82</v>
      </c>
      <c r="I158" s="4" t="str">
        <f>VLOOKUP($A158,'Data Transformation Q1 to Q8'!$A:$V,5,FALSE)</f>
        <v>Diabetes</v>
      </c>
      <c r="J158" s="4" t="str">
        <f>VLOOKUP($A158,'Data Transformation Q1 to Q8'!$A:$V,6,FALSE)</f>
        <v>Yes</v>
      </c>
      <c r="K158" s="4" t="str">
        <f>VLOOKUP($A158,'Data Transformation Q1 to Q8'!$A:$V,7,FALSE)</f>
        <v>No</v>
      </c>
      <c r="L158" s="4" t="str">
        <f>VLOOKUP($A158,'Data Transformation Q1 to Q8'!$A:$V,8,FALSE)</f>
        <v>No</v>
      </c>
      <c r="M158" s="4" t="str">
        <f>VLOOKUP($A158,'Data Transformation Q1 to Q8'!$A:$V,10,FALSE)</f>
        <v>Yes</v>
      </c>
      <c r="N158" s="4">
        <f>VLOOKUP($A158,'Data Transformation Q1 to Q8'!$A:$V,9,FALSE)</f>
        <v>1</v>
      </c>
      <c r="O158" s="4" t="str">
        <f>VLOOKUP($A158,'Data Transformation Q1 to Q8'!$A:$V,20,FALSE)</f>
        <v>tier - 1</v>
      </c>
      <c r="P158" s="4" t="str">
        <f>VLOOKUP($A158,'Data Transformation Q1 to Q8'!$A:$V,21,FALSE)</f>
        <v>tier - 1</v>
      </c>
      <c r="Q158" s="118">
        <f>VLOOKUP($A158,'Data Transformation Q1 to Q8'!$A:$V,19,FALSE)</f>
        <v>37742.58</v>
      </c>
    </row>
    <row r="159" spans="1:17" ht="15.75" x14ac:dyDescent="0.25">
      <c r="A159" s="10" t="s">
        <v>344</v>
      </c>
      <c r="B159" s="4" t="str">
        <f>VLOOKUP(A159,'Data Transformation Q1 to Q8'!A:V,22,FALSE)</f>
        <v>R1011</v>
      </c>
      <c r="C159" s="21">
        <f>VLOOKUP($A159,'Data Transformation Q1 to Q8'!$A:$V,16,FALSE)</f>
        <v>28021</v>
      </c>
      <c r="D159" s="6">
        <f>VLOOKUP($A159,'Data Transformation Q1 to Q8'!$A:$V,17,FALSE)</f>
        <v>46</v>
      </c>
      <c r="E159" s="4" t="str">
        <f>VLOOKUP(A159,'Customer Names'!A:D,3,FALSE)</f>
        <v xml:space="preserve">  Syndy</v>
      </c>
      <c r="F159" s="4">
        <f>VLOOKUP($A159,'Data Transformation Q1 to Q8'!$A:$V,2,FALSE)</f>
        <v>41.33</v>
      </c>
      <c r="G159" s="4" t="str">
        <f>VLOOKUP($A159,'Data Transformation Q1 to Q8'!$A:$V,3,FALSE)</f>
        <v>Obesity</v>
      </c>
      <c r="H159" s="4">
        <f>VLOOKUP($A159,'Data Transformation Q1 to Q8'!$A:$V,4,FALSE)</f>
        <v>4.01</v>
      </c>
      <c r="I159" s="4" t="str">
        <f>VLOOKUP($A159,'Data Transformation Q1 to Q8'!$A:$V,5,FALSE)</f>
        <v>Normal</v>
      </c>
      <c r="J159" s="4" t="str">
        <f>VLOOKUP($A159,'Data Transformation Q1 to Q8'!$A:$V,6,FALSE)</f>
        <v>Yes</v>
      </c>
      <c r="K159" s="4" t="str">
        <f>VLOOKUP($A159,'Data Transformation Q1 to Q8'!$A:$V,7,FALSE)</f>
        <v>No</v>
      </c>
      <c r="L159" s="4" t="str">
        <f>VLOOKUP($A159,'Data Transformation Q1 to Q8'!$A:$V,8,FALSE)</f>
        <v>No</v>
      </c>
      <c r="M159" s="4" t="str">
        <f>VLOOKUP($A159,'Data Transformation Q1 to Q8'!$A:$V,10,FALSE)</f>
        <v>Yes</v>
      </c>
      <c r="N159" s="4">
        <f>VLOOKUP($A159,'Data Transformation Q1 to Q8'!$A:$V,9,FALSE)</f>
        <v>0</v>
      </c>
      <c r="O159" s="4" t="str">
        <f>VLOOKUP($A159,'Data Transformation Q1 to Q8'!$A:$V,20,FALSE)</f>
        <v>tier - 2</v>
      </c>
      <c r="P159" s="4" t="str">
        <f>VLOOKUP($A159,'Data Transformation Q1 to Q8'!$A:$V,21,FALSE)</f>
        <v>tier - 2</v>
      </c>
      <c r="Q159" s="118">
        <f>VLOOKUP($A159,'Data Transformation Q1 to Q8'!$A:$V,19,FALSE)</f>
        <v>37735.199999999997</v>
      </c>
    </row>
    <row r="160" spans="1:17" ht="15.75" x14ac:dyDescent="0.25">
      <c r="A160" s="10" t="s">
        <v>346</v>
      </c>
      <c r="B160" s="4" t="str">
        <f>VLOOKUP(A160,'Data Transformation Q1 to Q8'!A:V,22,FALSE)</f>
        <v>R1023</v>
      </c>
      <c r="C160" s="21">
        <f>VLOOKUP($A160,'Data Transformation Q1 to Q8'!$A:$V,16,FALSE)</f>
        <v>32426</v>
      </c>
      <c r="D160" s="6">
        <f>VLOOKUP($A160,'Data Transformation Q1 to Q8'!$A:$V,17,FALSE)</f>
        <v>34</v>
      </c>
      <c r="E160" s="4" t="str">
        <f>VLOOKUP(A160,'Customer Names'!A:D,3,FALSE)</f>
        <v xml:space="preserve">  Aleksandra</v>
      </c>
      <c r="F160" s="4">
        <f>VLOOKUP($A160,'Data Transformation Q1 to Q8'!$A:$V,2,FALSE)</f>
        <v>31.92</v>
      </c>
      <c r="G160" s="4" t="str">
        <f>VLOOKUP($A160,'Data Transformation Q1 to Q8'!$A:$V,3,FALSE)</f>
        <v>Obesity</v>
      </c>
      <c r="H160" s="4">
        <f>VLOOKUP($A160,'Data Transformation Q1 to Q8'!$A:$V,4,FALSE)</f>
        <v>5.12</v>
      </c>
      <c r="I160" s="4" t="str">
        <f>VLOOKUP($A160,'Data Transformation Q1 to Q8'!$A:$V,5,FALSE)</f>
        <v>Normal</v>
      </c>
      <c r="J160" s="4" t="str">
        <f>VLOOKUP($A160,'Data Transformation Q1 to Q8'!$A:$V,6,FALSE)</f>
        <v>Yes</v>
      </c>
      <c r="K160" s="4" t="str">
        <f>VLOOKUP($A160,'Data Transformation Q1 to Q8'!$A:$V,7,FALSE)</f>
        <v>No</v>
      </c>
      <c r="L160" s="4" t="str">
        <f>VLOOKUP($A160,'Data Transformation Q1 to Q8'!$A:$V,8,FALSE)</f>
        <v>No</v>
      </c>
      <c r="M160" s="4" t="str">
        <f>VLOOKUP($A160,'Data Transformation Q1 to Q8'!$A:$V,10,FALSE)</f>
        <v>Yes</v>
      </c>
      <c r="N160" s="4">
        <f>VLOOKUP($A160,'Data Transformation Q1 to Q8'!$A:$V,9,FALSE)</f>
        <v>1</v>
      </c>
      <c r="O160" s="4" t="str">
        <f>VLOOKUP($A160,'Data Transformation Q1 to Q8'!$A:$V,20,FALSE)</f>
        <v>tier - 2</v>
      </c>
      <c r="P160" s="4" t="str">
        <f>VLOOKUP($A160,'Data Transformation Q1 to Q8'!$A:$V,21,FALSE)</f>
        <v>tier - 3</v>
      </c>
      <c r="Q160" s="118">
        <f>VLOOKUP($A160,'Data Transformation Q1 to Q8'!$A:$V,19,FALSE)</f>
        <v>37701.879999999997</v>
      </c>
    </row>
    <row r="161" spans="1:17" ht="15.75" x14ac:dyDescent="0.25">
      <c r="A161" s="10" t="s">
        <v>348</v>
      </c>
      <c r="B161" s="4" t="str">
        <f>VLOOKUP(A161,'Data Transformation Q1 to Q8'!A:V,22,FALSE)</f>
        <v>R1011</v>
      </c>
      <c r="C161" s="21">
        <f>VLOOKUP($A161,'Data Transformation Q1 to Q8'!$A:$V,16,FALSE)</f>
        <v>25869</v>
      </c>
      <c r="D161" s="6">
        <f>VLOOKUP($A161,'Data Transformation Q1 to Q8'!$A:$V,17,FALSE)</f>
        <v>52</v>
      </c>
      <c r="E161" s="4" t="str">
        <f>VLOOKUP(A161,'Customer Names'!A:D,3,FALSE)</f>
        <v xml:space="preserve">  Steeve T Sr</v>
      </c>
      <c r="F161" s="4">
        <f>VLOOKUP($A161,'Data Transformation Q1 to Q8'!$A:$V,2,FALSE)</f>
        <v>39.799999999999997</v>
      </c>
      <c r="G161" s="4" t="str">
        <f>VLOOKUP($A161,'Data Transformation Q1 to Q8'!$A:$V,3,FALSE)</f>
        <v>Obesity</v>
      </c>
      <c r="H161" s="4">
        <f>VLOOKUP($A161,'Data Transformation Q1 to Q8'!$A:$V,4,FALSE)</f>
        <v>10.54</v>
      </c>
      <c r="I161" s="4" t="str">
        <f>VLOOKUP($A161,'Data Transformation Q1 to Q8'!$A:$V,5,FALSE)</f>
        <v>Diabetes</v>
      </c>
      <c r="J161" s="4" t="str">
        <f>VLOOKUP($A161,'Data Transformation Q1 to Q8'!$A:$V,6,FALSE)</f>
        <v>Yes</v>
      </c>
      <c r="K161" s="4" t="str">
        <f>VLOOKUP($A161,'Data Transformation Q1 to Q8'!$A:$V,7,FALSE)</f>
        <v>No</v>
      </c>
      <c r="L161" s="4" t="str">
        <f>VLOOKUP($A161,'Data Transformation Q1 to Q8'!$A:$V,8,FALSE)</f>
        <v>No</v>
      </c>
      <c r="M161" s="4" t="str">
        <f>VLOOKUP($A161,'Data Transformation Q1 to Q8'!$A:$V,10,FALSE)</f>
        <v>Yes</v>
      </c>
      <c r="N161" s="4">
        <f>VLOOKUP($A161,'Data Transformation Q1 to Q8'!$A:$V,9,FALSE)</f>
        <v>2</v>
      </c>
      <c r="O161" s="4" t="str">
        <f>VLOOKUP($A161,'Data Transformation Q1 to Q8'!$A:$V,20,FALSE)</f>
        <v>tier - 2</v>
      </c>
      <c r="P161" s="4" t="str">
        <f>VLOOKUP($A161,'Data Transformation Q1 to Q8'!$A:$V,21,FALSE)</f>
        <v>tier - 3</v>
      </c>
      <c r="Q161" s="118">
        <f>VLOOKUP($A161,'Data Transformation Q1 to Q8'!$A:$V,19,FALSE)</f>
        <v>37675.06</v>
      </c>
    </row>
    <row r="162" spans="1:17" ht="15.75" x14ac:dyDescent="0.25">
      <c r="A162" s="10" t="s">
        <v>350</v>
      </c>
      <c r="B162" s="4" t="str">
        <f>VLOOKUP(A162,'Data Transformation Q1 to Q8'!A:V,22,FALSE)</f>
        <v>R1012</v>
      </c>
      <c r="C162" s="21">
        <f>VLOOKUP($A162,'Data Transformation Q1 to Q8'!$A:$V,16,FALSE)</f>
        <v>30122</v>
      </c>
      <c r="D162" s="6">
        <f>VLOOKUP($A162,'Data Transformation Q1 to Q8'!$A:$V,17,FALSE)</f>
        <v>40</v>
      </c>
      <c r="E162" s="4" t="str">
        <f>VLOOKUP(A162,'Customer Names'!A:D,3,FALSE)</f>
        <v xml:space="preserve">  Richard</v>
      </c>
      <c r="F162" s="4">
        <f>VLOOKUP($A162,'Data Transformation Q1 to Q8'!$A:$V,2,FALSE)</f>
        <v>42.82</v>
      </c>
      <c r="G162" s="4" t="str">
        <f>VLOOKUP($A162,'Data Transformation Q1 to Q8'!$A:$V,3,FALSE)</f>
        <v>Obesity</v>
      </c>
      <c r="H162" s="4">
        <f>VLOOKUP($A162,'Data Transformation Q1 to Q8'!$A:$V,4,FALSE)</f>
        <v>4.21</v>
      </c>
      <c r="I162" s="4" t="str">
        <f>VLOOKUP($A162,'Data Transformation Q1 to Q8'!$A:$V,5,FALSE)</f>
        <v>Normal</v>
      </c>
      <c r="J162" s="4" t="str">
        <f>VLOOKUP($A162,'Data Transformation Q1 to Q8'!$A:$V,6,FALSE)</f>
        <v>No</v>
      </c>
      <c r="K162" s="4" t="str">
        <f>VLOOKUP($A162,'Data Transformation Q1 to Q8'!$A:$V,7,FALSE)</f>
        <v>No</v>
      </c>
      <c r="L162" s="4" t="str">
        <f>VLOOKUP($A162,'Data Transformation Q1 to Q8'!$A:$V,8,FALSE)</f>
        <v>No</v>
      </c>
      <c r="M162" s="4" t="str">
        <f>VLOOKUP($A162,'Data Transformation Q1 to Q8'!$A:$V,10,FALSE)</f>
        <v>Yes</v>
      </c>
      <c r="N162" s="4">
        <f>VLOOKUP($A162,'Data Transformation Q1 to Q8'!$A:$V,9,FALSE)</f>
        <v>0</v>
      </c>
      <c r="O162" s="4" t="str">
        <f>VLOOKUP($A162,'Data Transformation Q1 to Q8'!$A:$V,20,FALSE)</f>
        <v>tier - 2</v>
      </c>
      <c r="P162" s="4" t="str">
        <f>VLOOKUP($A162,'Data Transformation Q1 to Q8'!$A:$V,21,FALSE)</f>
        <v>tier - 2</v>
      </c>
      <c r="Q162" s="118">
        <f>VLOOKUP($A162,'Data Transformation Q1 to Q8'!$A:$V,19,FALSE)</f>
        <v>37650.74</v>
      </c>
    </row>
    <row r="163" spans="1:17" ht="15.75" x14ac:dyDescent="0.25">
      <c r="A163" s="10" t="s">
        <v>352</v>
      </c>
      <c r="B163" s="4" t="str">
        <f>VLOOKUP(A163,'Data Transformation Q1 to Q8'!A:V,22,FALSE)</f>
        <v>R1019</v>
      </c>
      <c r="C163" s="21">
        <f>VLOOKUP($A163,'Data Transformation Q1 to Q8'!$A:$V,16,FALSE)</f>
        <v>33193</v>
      </c>
      <c r="D163" s="6">
        <f>VLOOKUP($A163,'Data Transformation Q1 to Q8'!$A:$V,17,FALSE)</f>
        <v>32</v>
      </c>
      <c r="E163" s="4" t="str">
        <f>VLOOKUP(A163,'Customer Names'!A:D,3,FALSE)</f>
        <v xml:space="preserve">  Aaron T</v>
      </c>
      <c r="F163" s="4">
        <f>VLOOKUP($A163,'Data Transformation Q1 to Q8'!$A:$V,2,FALSE)</f>
        <v>33.630000000000003</v>
      </c>
      <c r="G163" s="4" t="str">
        <f>VLOOKUP($A163,'Data Transformation Q1 to Q8'!$A:$V,3,FALSE)</f>
        <v>Obesity</v>
      </c>
      <c r="H163" s="4">
        <f>VLOOKUP($A163,'Data Transformation Q1 to Q8'!$A:$V,4,FALSE)</f>
        <v>5.42</v>
      </c>
      <c r="I163" s="4" t="str">
        <f>VLOOKUP($A163,'Data Transformation Q1 to Q8'!$A:$V,5,FALSE)</f>
        <v>Normal</v>
      </c>
      <c r="J163" s="4" t="str">
        <f>VLOOKUP($A163,'Data Transformation Q1 to Q8'!$A:$V,6,FALSE)</f>
        <v>No</v>
      </c>
      <c r="K163" s="4" t="str">
        <f>VLOOKUP($A163,'Data Transformation Q1 to Q8'!$A:$V,7,FALSE)</f>
        <v>No</v>
      </c>
      <c r="L163" s="4" t="str">
        <f>VLOOKUP($A163,'Data Transformation Q1 to Q8'!$A:$V,8,FALSE)</f>
        <v>No</v>
      </c>
      <c r="M163" s="4" t="str">
        <f>VLOOKUP($A163,'Data Transformation Q1 to Q8'!$A:$V,10,FALSE)</f>
        <v>Yes</v>
      </c>
      <c r="N163" s="4">
        <f>VLOOKUP($A163,'Data Transformation Q1 to Q8'!$A:$V,9,FALSE)</f>
        <v>0</v>
      </c>
      <c r="O163" s="4" t="str">
        <f>VLOOKUP($A163,'Data Transformation Q1 to Q8'!$A:$V,20,FALSE)</f>
        <v>tier - 1</v>
      </c>
      <c r="P163" s="4" t="str">
        <f>VLOOKUP($A163,'Data Transformation Q1 to Q8'!$A:$V,21,FALSE)</f>
        <v>tier - 2</v>
      </c>
      <c r="Q163" s="118">
        <f>VLOOKUP($A163,'Data Transformation Q1 to Q8'!$A:$V,19,FALSE)</f>
        <v>37607.53</v>
      </c>
    </row>
    <row r="164" spans="1:17" ht="15.75" x14ac:dyDescent="0.25">
      <c r="A164" s="10" t="s">
        <v>354</v>
      </c>
      <c r="B164" s="4" t="str">
        <f>VLOOKUP(A164,'Data Transformation Q1 to Q8'!A:V,22,FALSE)</f>
        <v>R1013</v>
      </c>
      <c r="C164" s="21">
        <f>VLOOKUP($A164,'Data Transformation Q1 to Q8'!$A:$V,16,FALSE)</f>
        <v>36811</v>
      </c>
      <c r="D164" s="6">
        <f>VLOOKUP($A164,'Data Transformation Q1 to Q8'!$A:$V,17,FALSE)</f>
        <v>22</v>
      </c>
      <c r="E164" s="4" t="str">
        <f>VLOOKUP(A164,'Customer Names'!A:D,3,FALSE)</f>
        <v xml:space="preserve">  Akira</v>
      </c>
      <c r="F164" s="4">
        <f>VLOOKUP($A164,'Data Transformation Q1 to Q8'!$A:$V,2,FALSE)</f>
        <v>37.07</v>
      </c>
      <c r="G164" s="4" t="str">
        <f>VLOOKUP($A164,'Data Transformation Q1 to Q8'!$A:$V,3,FALSE)</f>
        <v>Obesity</v>
      </c>
      <c r="H164" s="4">
        <f>VLOOKUP($A164,'Data Transformation Q1 to Q8'!$A:$V,4,FALSE)</f>
        <v>4.28</v>
      </c>
      <c r="I164" s="4" t="str">
        <f>VLOOKUP($A164,'Data Transformation Q1 to Q8'!$A:$V,5,FALSE)</f>
        <v>Normal</v>
      </c>
      <c r="J164" s="4" t="str">
        <f>VLOOKUP($A164,'Data Transformation Q1 to Q8'!$A:$V,6,FALSE)</f>
        <v>No</v>
      </c>
      <c r="K164" s="4" t="str">
        <f>VLOOKUP($A164,'Data Transformation Q1 to Q8'!$A:$V,7,FALSE)</f>
        <v>yes</v>
      </c>
      <c r="L164" s="4" t="str">
        <f>VLOOKUP($A164,'Data Transformation Q1 to Q8'!$A:$V,8,FALSE)</f>
        <v>No</v>
      </c>
      <c r="M164" s="4" t="str">
        <f>VLOOKUP($A164,'Data Transformation Q1 to Q8'!$A:$V,10,FALSE)</f>
        <v>Yes</v>
      </c>
      <c r="N164" s="4">
        <f>VLOOKUP($A164,'Data Transformation Q1 to Q8'!$A:$V,9,FALSE)</f>
        <v>1</v>
      </c>
      <c r="O164" s="4" t="str">
        <f>VLOOKUP($A164,'Data Transformation Q1 to Q8'!$A:$V,20,FALSE)</f>
        <v>tier - 1</v>
      </c>
      <c r="P164" s="4" t="str">
        <f>VLOOKUP($A164,'Data Transformation Q1 to Q8'!$A:$V,21,FALSE)</f>
        <v>tier - 1</v>
      </c>
      <c r="Q164" s="118">
        <f>VLOOKUP($A164,'Data Transformation Q1 to Q8'!$A:$V,19,FALSE)</f>
        <v>37484.449999999997</v>
      </c>
    </row>
    <row r="165" spans="1:17" ht="15.75" x14ac:dyDescent="0.25">
      <c r="A165" s="10" t="s">
        <v>356</v>
      </c>
      <c r="B165" s="4" t="str">
        <f>VLOOKUP(A165,'Data Transformation Q1 to Q8'!A:V,22,FALSE)</f>
        <v>R1012</v>
      </c>
      <c r="C165" s="21">
        <f>VLOOKUP($A165,'Data Transformation Q1 to Q8'!$A:$V,16,FALSE)</f>
        <v>37526</v>
      </c>
      <c r="D165" s="6">
        <f>VLOOKUP($A165,'Data Transformation Q1 to Q8'!$A:$V,17,FALSE)</f>
        <v>20</v>
      </c>
      <c r="E165" s="4" t="str">
        <f>VLOOKUP(A165,'Customer Names'!A:D,3,FALSE)</f>
        <v xml:space="preserve">  Ben</v>
      </c>
      <c r="F165" s="4">
        <f>VLOOKUP($A165,'Data Transformation Q1 to Q8'!$A:$V,2,FALSE)</f>
        <v>35.625</v>
      </c>
      <c r="G165" s="4" t="str">
        <f>VLOOKUP($A165,'Data Transformation Q1 to Q8'!$A:$V,3,FALSE)</f>
        <v>Obesity</v>
      </c>
      <c r="H165" s="4">
        <f>VLOOKUP($A165,'Data Transformation Q1 to Q8'!$A:$V,4,FALSE)</f>
        <v>8.9</v>
      </c>
      <c r="I165" s="4" t="str">
        <f>VLOOKUP($A165,'Data Transformation Q1 to Q8'!$A:$V,5,FALSE)</f>
        <v>Diabetes</v>
      </c>
      <c r="J165" s="4" t="str">
        <f>VLOOKUP($A165,'Data Transformation Q1 to Q8'!$A:$V,6,FALSE)</f>
        <v>No</v>
      </c>
      <c r="K165" s="4" t="str">
        <f>VLOOKUP($A165,'Data Transformation Q1 to Q8'!$A:$V,7,FALSE)</f>
        <v>No</v>
      </c>
      <c r="L165" s="4" t="str">
        <f>VLOOKUP($A165,'Data Transformation Q1 to Q8'!$A:$V,8,FALSE)</f>
        <v>No</v>
      </c>
      <c r="M165" s="4" t="str">
        <f>VLOOKUP($A165,'Data Transformation Q1 to Q8'!$A:$V,10,FALSE)</f>
        <v>Yes</v>
      </c>
      <c r="N165" s="4">
        <f>VLOOKUP($A165,'Data Transformation Q1 to Q8'!$A:$V,9,FALSE)</f>
        <v>0</v>
      </c>
      <c r="O165" s="4" t="str">
        <f>VLOOKUP($A165,'Data Transformation Q1 to Q8'!$A:$V,20,FALSE)</f>
        <v>tier - 1</v>
      </c>
      <c r="P165" s="4" t="str">
        <f>VLOOKUP($A165,'Data Transformation Q1 to Q8'!$A:$V,21,FALSE)</f>
        <v>tier - 2</v>
      </c>
      <c r="Q165" s="118">
        <f>VLOOKUP($A165,'Data Transformation Q1 to Q8'!$A:$V,19,FALSE)</f>
        <v>37465.339999999997</v>
      </c>
    </row>
    <row r="166" spans="1:17" ht="15.75" x14ac:dyDescent="0.25">
      <c r="A166" s="10" t="s">
        <v>358</v>
      </c>
      <c r="B166" s="4" t="str">
        <f>VLOOKUP(A166,'Data Transformation Q1 to Q8'!A:V,22,FALSE)</f>
        <v>R1011</v>
      </c>
      <c r="C166" s="21">
        <f>VLOOKUP($A166,'Data Transformation Q1 to Q8'!$A:$V,16,FALSE)</f>
        <v>29070</v>
      </c>
      <c r="D166" s="6">
        <f>VLOOKUP($A166,'Data Transformation Q1 to Q8'!$A:$V,17,FALSE)</f>
        <v>43</v>
      </c>
      <c r="E166" s="4" t="str">
        <f>VLOOKUP(A166,'Customer Names'!A:D,3,FALSE)</f>
        <v xml:space="preserve">  Jana</v>
      </c>
      <c r="F166" s="4">
        <f>VLOOKUP($A166,'Data Transformation Q1 to Q8'!$A:$V,2,FALSE)</f>
        <v>42.69</v>
      </c>
      <c r="G166" s="4" t="str">
        <f>VLOOKUP($A166,'Data Transformation Q1 to Q8'!$A:$V,3,FALSE)</f>
        <v>Obesity</v>
      </c>
      <c r="H166" s="4">
        <f>VLOOKUP($A166,'Data Transformation Q1 to Q8'!$A:$V,4,FALSE)</f>
        <v>4.8899999999999997</v>
      </c>
      <c r="I166" s="4" t="str">
        <f>VLOOKUP($A166,'Data Transformation Q1 to Q8'!$A:$V,5,FALSE)</f>
        <v>Normal</v>
      </c>
      <c r="J166" s="4" t="str">
        <f>VLOOKUP($A166,'Data Transformation Q1 to Q8'!$A:$V,6,FALSE)</f>
        <v>No</v>
      </c>
      <c r="K166" s="4" t="str">
        <f>VLOOKUP($A166,'Data Transformation Q1 to Q8'!$A:$V,7,FALSE)</f>
        <v>No</v>
      </c>
      <c r="L166" s="4" t="str">
        <f>VLOOKUP($A166,'Data Transformation Q1 to Q8'!$A:$V,8,FALSE)</f>
        <v>Yes</v>
      </c>
      <c r="M166" s="4" t="str">
        <f>VLOOKUP($A166,'Data Transformation Q1 to Q8'!$A:$V,10,FALSE)</f>
        <v>Yes</v>
      </c>
      <c r="N166" s="4">
        <f>VLOOKUP($A166,'Data Transformation Q1 to Q8'!$A:$V,9,FALSE)</f>
        <v>1</v>
      </c>
      <c r="O166" s="4" t="str">
        <f>VLOOKUP($A166,'Data Transformation Q1 to Q8'!$A:$V,20,FALSE)</f>
        <v>tier - 2</v>
      </c>
      <c r="P166" s="4" t="str">
        <f>VLOOKUP($A166,'Data Transformation Q1 to Q8'!$A:$V,21,FALSE)</f>
        <v>tier - 1</v>
      </c>
      <c r="Q166" s="118">
        <f>VLOOKUP($A166,'Data Transformation Q1 to Q8'!$A:$V,19,FALSE)</f>
        <v>37425.94</v>
      </c>
    </row>
    <row r="167" spans="1:17" ht="15.75" x14ac:dyDescent="0.25">
      <c r="A167" s="10" t="s">
        <v>360</v>
      </c>
      <c r="B167" s="4" t="str">
        <f>VLOOKUP(A167,'Data Transformation Q1 to Q8'!A:V,22,FALSE)</f>
        <v>R1011</v>
      </c>
      <c r="C167" s="21">
        <f>VLOOKUP($A167,'Data Transformation Q1 to Q8'!$A:$V,16,FALSE)</f>
        <v>25506</v>
      </c>
      <c r="D167" s="6">
        <f>VLOOKUP($A167,'Data Transformation Q1 to Q8'!$A:$V,17,FALSE)</f>
        <v>53</v>
      </c>
      <c r="E167" s="4" t="str">
        <f>VLOOKUP(A167,'Customer Names'!A:D,3,FALSE)</f>
        <v xml:space="preserve">  Jay T</v>
      </c>
      <c r="F167" s="4">
        <f>VLOOKUP($A167,'Data Transformation Q1 to Q8'!$A:$V,2,FALSE)</f>
        <v>37.869999999999997</v>
      </c>
      <c r="G167" s="4" t="str">
        <f>VLOOKUP($A167,'Data Transformation Q1 to Q8'!$A:$V,3,FALSE)</f>
        <v>Obesity</v>
      </c>
      <c r="H167" s="4">
        <f>VLOOKUP($A167,'Data Transformation Q1 to Q8'!$A:$V,4,FALSE)</f>
        <v>4.29</v>
      </c>
      <c r="I167" s="4" t="str">
        <f>VLOOKUP($A167,'Data Transformation Q1 to Q8'!$A:$V,5,FALSE)</f>
        <v>Normal</v>
      </c>
      <c r="J167" s="4" t="str">
        <f>VLOOKUP($A167,'Data Transformation Q1 to Q8'!$A:$V,6,FALSE)</f>
        <v>Yes</v>
      </c>
      <c r="K167" s="4" t="str">
        <f>VLOOKUP($A167,'Data Transformation Q1 to Q8'!$A:$V,7,FALSE)</f>
        <v>No</v>
      </c>
      <c r="L167" s="4" t="str">
        <f>VLOOKUP($A167,'Data Transformation Q1 to Q8'!$A:$V,8,FALSE)</f>
        <v>Yes</v>
      </c>
      <c r="M167" s="4" t="str">
        <f>VLOOKUP($A167,'Data Transformation Q1 to Q8'!$A:$V,10,FALSE)</f>
        <v>Yes</v>
      </c>
      <c r="N167" s="4">
        <f>VLOOKUP($A167,'Data Transformation Q1 to Q8'!$A:$V,9,FALSE)</f>
        <v>1</v>
      </c>
      <c r="O167" s="4" t="str">
        <f>VLOOKUP($A167,'Data Transformation Q1 to Q8'!$A:$V,20,FALSE)</f>
        <v>tier - 1</v>
      </c>
      <c r="P167" s="4" t="str">
        <f>VLOOKUP($A167,'Data Transformation Q1 to Q8'!$A:$V,21,FALSE)</f>
        <v>tier - 3</v>
      </c>
      <c r="Q167" s="118">
        <f>VLOOKUP($A167,'Data Transformation Q1 to Q8'!$A:$V,19,FALSE)</f>
        <v>37277.269999999997</v>
      </c>
    </row>
    <row r="168" spans="1:17" ht="15.75" x14ac:dyDescent="0.25">
      <c r="A168" s="10" t="s">
        <v>362</v>
      </c>
      <c r="B168" s="4" t="str">
        <f>VLOOKUP(A168,'Data Transformation Q1 to Q8'!A:V,22,FALSE)</f>
        <v>R1011</v>
      </c>
      <c r="C168" s="21">
        <f>VLOOKUP($A168,'Data Transformation Q1 to Q8'!$A:$V,16,FALSE)</f>
        <v>27707</v>
      </c>
      <c r="D168" s="6">
        <f>VLOOKUP($A168,'Data Transformation Q1 to Q8'!$A:$V,17,FALSE)</f>
        <v>47</v>
      </c>
      <c r="E168" s="4" t="str">
        <f>VLOOKUP(A168,'Customer Names'!A:D,3,FALSE)</f>
        <v xml:space="preserve">  Marie-Helene</v>
      </c>
      <c r="F168" s="4">
        <f>VLOOKUP($A168,'Data Transformation Q1 to Q8'!$A:$V,2,FALSE)</f>
        <v>40.61</v>
      </c>
      <c r="G168" s="4" t="str">
        <f>VLOOKUP($A168,'Data Transformation Q1 to Q8'!$A:$V,3,FALSE)</f>
        <v>Obesity</v>
      </c>
      <c r="H168" s="4">
        <f>VLOOKUP($A168,'Data Transformation Q1 to Q8'!$A:$V,4,FALSE)</f>
        <v>8</v>
      </c>
      <c r="I168" s="4" t="str">
        <f>VLOOKUP($A168,'Data Transformation Q1 to Q8'!$A:$V,5,FALSE)</f>
        <v>Diabetes</v>
      </c>
      <c r="J168" s="4" t="str">
        <f>VLOOKUP($A168,'Data Transformation Q1 to Q8'!$A:$V,6,FALSE)</f>
        <v>Yes</v>
      </c>
      <c r="K168" s="4" t="str">
        <f>VLOOKUP($A168,'Data Transformation Q1 to Q8'!$A:$V,7,FALSE)</f>
        <v>No</v>
      </c>
      <c r="L168" s="4" t="str">
        <f>VLOOKUP($A168,'Data Transformation Q1 to Q8'!$A:$V,8,FALSE)</f>
        <v>No</v>
      </c>
      <c r="M168" s="4" t="str">
        <f>VLOOKUP($A168,'Data Transformation Q1 to Q8'!$A:$V,10,FALSE)</f>
        <v>Yes</v>
      </c>
      <c r="N168" s="4">
        <f>VLOOKUP($A168,'Data Transformation Q1 to Q8'!$A:$V,9,FALSE)</f>
        <v>1</v>
      </c>
      <c r="O168" s="4" t="str">
        <f>VLOOKUP($A168,'Data Transformation Q1 to Q8'!$A:$V,20,FALSE)</f>
        <v>tier - 2</v>
      </c>
      <c r="P168" s="4" t="str">
        <f>VLOOKUP($A168,'Data Transformation Q1 to Q8'!$A:$V,21,FALSE)</f>
        <v>tier - 3</v>
      </c>
      <c r="Q168" s="118">
        <f>VLOOKUP($A168,'Data Transformation Q1 to Q8'!$A:$V,19,FALSE)</f>
        <v>37272.339999999997</v>
      </c>
    </row>
    <row r="169" spans="1:17" ht="15.75" x14ac:dyDescent="0.25">
      <c r="A169" s="10" t="s">
        <v>364</v>
      </c>
      <c r="B169" s="4" t="str">
        <f>VLOOKUP(A169,'Data Transformation Q1 to Q8'!A:V,22,FALSE)</f>
        <v>R1024</v>
      </c>
      <c r="C169" s="21">
        <f>VLOOKUP($A169,'Data Transformation Q1 to Q8'!$A:$V,16,FALSE)</f>
        <v>31368</v>
      </c>
      <c r="D169" s="6">
        <f>VLOOKUP($A169,'Data Transformation Q1 to Q8'!$A:$V,17,FALSE)</f>
        <v>37</v>
      </c>
      <c r="E169" s="4" t="str">
        <f>VLOOKUP(A169,'Customer Names'!A:D,3,FALSE)</f>
        <v xml:space="preserve">  Bret R</v>
      </c>
      <c r="F169" s="4">
        <f>VLOOKUP($A169,'Data Transformation Q1 to Q8'!$A:$V,2,FALSE)</f>
        <v>30.78</v>
      </c>
      <c r="G169" s="4" t="str">
        <f>VLOOKUP($A169,'Data Transformation Q1 to Q8'!$A:$V,3,FALSE)</f>
        <v>Obesity</v>
      </c>
      <c r="H169" s="4">
        <f>VLOOKUP($A169,'Data Transformation Q1 to Q8'!$A:$V,4,FALSE)</f>
        <v>4.67</v>
      </c>
      <c r="I169" s="4" t="str">
        <f>VLOOKUP($A169,'Data Transformation Q1 to Q8'!$A:$V,5,FALSE)</f>
        <v>Normal</v>
      </c>
      <c r="J169" s="4" t="str">
        <f>VLOOKUP($A169,'Data Transformation Q1 to Q8'!$A:$V,6,FALSE)</f>
        <v>Yes</v>
      </c>
      <c r="K169" s="4" t="str">
        <f>VLOOKUP($A169,'Data Transformation Q1 to Q8'!$A:$V,7,FALSE)</f>
        <v>No</v>
      </c>
      <c r="L169" s="4" t="str">
        <f>VLOOKUP($A169,'Data Transformation Q1 to Q8'!$A:$V,8,FALSE)</f>
        <v>No</v>
      </c>
      <c r="M169" s="4" t="str">
        <f>VLOOKUP($A169,'Data Transformation Q1 to Q8'!$A:$V,10,FALSE)</f>
        <v>Yes</v>
      </c>
      <c r="N169" s="4">
        <f>VLOOKUP($A169,'Data Transformation Q1 to Q8'!$A:$V,9,FALSE)</f>
        <v>0</v>
      </c>
      <c r="O169" s="4" t="str">
        <f>VLOOKUP($A169,'Data Transformation Q1 to Q8'!$A:$V,20,FALSE)</f>
        <v>tier - 2</v>
      </c>
      <c r="P169" s="4" t="str">
        <f>VLOOKUP($A169,'Data Transformation Q1 to Q8'!$A:$V,21,FALSE)</f>
        <v>tier - 1</v>
      </c>
      <c r="Q169" s="118">
        <f>VLOOKUP($A169,'Data Transformation Q1 to Q8'!$A:$V,19,FALSE)</f>
        <v>37270.15</v>
      </c>
    </row>
    <row r="170" spans="1:17" ht="15.75" x14ac:dyDescent="0.25">
      <c r="A170" s="10" t="s">
        <v>366</v>
      </c>
      <c r="B170" s="4" t="str">
        <f>VLOOKUP(A170,'Data Transformation Q1 to Q8'!A:V,22,FALSE)</f>
        <v>R1011</v>
      </c>
      <c r="C170" s="21">
        <f>VLOOKUP($A170,'Data Transformation Q1 to Q8'!$A:$V,16,FALSE)</f>
        <v>33163</v>
      </c>
      <c r="D170" s="6">
        <f>VLOOKUP($A170,'Data Transformation Q1 to Q8'!$A:$V,17,FALSE)</f>
        <v>32</v>
      </c>
      <c r="E170" s="4" t="str">
        <f>VLOOKUP(A170,'Customer Names'!A:D,3,FALSE)</f>
        <v xml:space="preserve">  Gardner L</v>
      </c>
      <c r="F170" s="4">
        <f>VLOOKUP($A170,'Data Transformation Q1 to Q8'!$A:$V,2,FALSE)</f>
        <v>49.49</v>
      </c>
      <c r="G170" s="4" t="str">
        <f>VLOOKUP($A170,'Data Transformation Q1 to Q8'!$A:$V,3,FALSE)</f>
        <v>Obesity</v>
      </c>
      <c r="H170" s="4">
        <f>VLOOKUP($A170,'Data Transformation Q1 to Q8'!$A:$V,4,FALSE)</f>
        <v>4.5</v>
      </c>
      <c r="I170" s="4" t="str">
        <f>VLOOKUP($A170,'Data Transformation Q1 to Q8'!$A:$V,5,FALSE)</f>
        <v>Normal</v>
      </c>
      <c r="J170" s="4" t="str">
        <f>VLOOKUP($A170,'Data Transformation Q1 to Q8'!$A:$V,6,FALSE)</f>
        <v>No</v>
      </c>
      <c r="K170" s="4" t="str">
        <f>VLOOKUP($A170,'Data Transformation Q1 to Q8'!$A:$V,7,FALSE)</f>
        <v>No</v>
      </c>
      <c r="L170" s="4" t="str">
        <f>VLOOKUP($A170,'Data Transformation Q1 to Q8'!$A:$V,8,FALSE)</f>
        <v>No</v>
      </c>
      <c r="M170" s="4" t="str">
        <f>VLOOKUP($A170,'Data Transformation Q1 to Q8'!$A:$V,10,FALSE)</f>
        <v>Yes</v>
      </c>
      <c r="N170" s="4">
        <f>VLOOKUP($A170,'Data Transformation Q1 to Q8'!$A:$V,9,FALSE)</f>
        <v>0</v>
      </c>
      <c r="O170" s="4" t="str">
        <f>VLOOKUP($A170,'Data Transformation Q1 to Q8'!$A:$V,20,FALSE)</f>
        <v>tier - 2</v>
      </c>
      <c r="P170" s="4" t="str">
        <f>VLOOKUP($A170,'Data Transformation Q1 to Q8'!$A:$V,21,FALSE)</f>
        <v>tier - 2</v>
      </c>
      <c r="Q170" s="118">
        <f>VLOOKUP($A170,'Data Transformation Q1 to Q8'!$A:$V,19,FALSE)</f>
        <v>37251.22</v>
      </c>
    </row>
    <row r="171" spans="1:17" ht="15.75" x14ac:dyDescent="0.25">
      <c r="A171" s="10" t="s">
        <v>367</v>
      </c>
      <c r="B171" s="4" t="str">
        <f>VLOOKUP(A171,'Data Transformation Q1 to Q8'!A:V,22,FALSE)</f>
        <v>R1012</v>
      </c>
      <c r="C171" s="21">
        <f>VLOOKUP($A171,'Data Transformation Q1 to Q8'!$A:$V,16,FALSE)</f>
        <v>36774</v>
      </c>
      <c r="D171" s="6">
        <f>VLOOKUP($A171,'Data Transformation Q1 to Q8'!$A:$V,17,FALSE)</f>
        <v>22</v>
      </c>
      <c r="E171" s="4" t="str">
        <f>VLOOKUP(A171,'Customer Names'!A:D,3,FALSE)</f>
        <v xml:space="preserve">  Bobby</v>
      </c>
      <c r="F171" s="4">
        <f>VLOOKUP($A171,'Data Transformation Q1 to Q8'!$A:$V,2,FALSE)</f>
        <v>37.619999999999997</v>
      </c>
      <c r="G171" s="4" t="str">
        <f>VLOOKUP($A171,'Data Transformation Q1 to Q8'!$A:$V,3,FALSE)</f>
        <v>Obesity</v>
      </c>
      <c r="H171" s="4">
        <f>VLOOKUP($A171,'Data Transformation Q1 to Q8'!$A:$V,4,FALSE)</f>
        <v>6.32</v>
      </c>
      <c r="I171" s="4" t="str">
        <f>VLOOKUP($A171,'Data Transformation Q1 to Q8'!$A:$V,5,FALSE)</f>
        <v>Prediabetes</v>
      </c>
      <c r="J171" s="4" t="str">
        <f>VLOOKUP($A171,'Data Transformation Q1 to Q8'!$A:$V,6,FALSE)</f>
        <v>Yes</v>
      </c>
      <c r="K171" s="4" t="str">
        <f>VLOOKUP($A171,'Data Transformation Q1 to Q8'!$A:$V,7,FALSE)</f>
        <v>yes</v>
      </c>
      <c r="L171" s="4" t="str">
        <f>VLOOKUP($A171,'Data Transformation Q1 to Q8'!$A:$V,8,FALSE)</f>
        <v>No</v>
      </c>
      <c r="M171" s="4" t="str">
        <f>VLOOKUP($A171,'Data Transformation Q1 to Q8'!$A:$V,10,FALSE)</f>
        <v>Yes</v>
      </c>
      <c r="N171" s="4">
        <f>VLOOKUP($A171,'Data Transformation Q1 to Q8'!$A:$V,9,FALSE)</f>
        <v>2</v>
      </c>
      <c r="O171" s="4" t="str">
        <f>VLOOKUP($A171,'Data Transformation Q1 to Q8'!$A:$V,20,FALSE)</f>
        <v>tier - 1</v>
      </c>
      <c r="P171" s="4" t="str">
        <f>VLOOKUP($A171,'Data Transformation Q1 to Q8'!$A:$V,21,FALSE)</f>
        <v>tier - 3</v>
      </c>
      <c r="Q171" s="118">
        <f>VLOOKUP($A171,'Data Transformation Q1 to Q8'!$A:$V,19,FALSE)</f>
        <v>37165.160000000003</v>
      </c>
    </row>
    <row r="172" spans="1:17" ht="15.75" x14ac:dyDescent="0.25">
      <c r="A172" s="10" t="s">
        <v>369</v>
      </c>
      <c r="B172" s="4" t="str">
        <f>VLOOKUP(A172,'Data Transformation Q1 to Q8'!A:V,22,FALSE)</f>
        <v>R1013</v>
      </c>
      <c r="C172" s="21">
        <f>VLOOKUP($A172,'Data Transformation Q1 to Q8'!$A:$V,16,FALSE)</f>
        <v>35002</v>
      </c>
      <c r="D172" s="6">
        <f>VLOOKUP($A172,'Data Transformation Q1 to Q8'!$A:$V,17,FALSE)</f>
        <v>27</v>
      </c>
      <c r="E172" s="4" t="str">
        <f>VLOOKUP(A172,'Customer Names'!A:D,3,FALSE)</f>
        <v xml:space="preserve">  Natalie</v>
      </c>
      <c r="F172" s="4">
        <f>VLOOKUP($A172,'Data Transformation Q1 to Q8'!$A:$V,2,FALSE)</f>
        <v>36.08</v>
      </c>
      <c r="G172" s="4" t="str">
        <f>VLOOKUP($A172,'Data Transformation Q1 to Q8'!$A:$V,3,FALSE)</f>
        <v>Obesity</v>
      </c>
      <c r="H172" s="4">
        <f>VLOOKUP($A172,'Data Transformation Q1 to Q8'!$A:$V,4,FALSE)</f>
        <v>6.1</v>
      </c>
      <c r="I172" s="4" t="str">
        <f>VLOOKUP($A172,'Data Transformation Q1 to Q8'!$A:$V,5,FALSE)</f>
        <v>Prediabetes</v>
      </c>
      <c r="J172" s="4" t="str">
        <f>VLOOKUP($A172,'Data Transformation Q1 to Q8'!$A:$V,6,FALSE)</f>
        <v>Yes</v>
      </c>
      <c r="K172" s="4" t="str">
        <f>VLOOKUP($A172,'Data Transformation Q1 to Q8'!$A:$V,7,FALSE)</f>
        <v>No</v>
      </c>
      <c r="L172" s="4" t="str">
        <f>VLOOKUP($A172,'Data Transformation Q1 to Q8'!$A:$V,8,FALSE)</f>
        <v>No</v>
      </c>
      <c r="M172" s="4" t="str">
        <f>VLOOKUP($A172,'Data Transformation Q1 to Q8'!$A:$V,10,FALSE)</f>
        <v>Yes</v>
      </c>
      <c r="N172" s="4">
        <f>VLOOKUP($A172,'Data Transformation Q1 to Q8'!$A:$V,9,FALSE)</f>
        <v>1</v>
      </c>
      <c r="O172" s="4" t="str">
        <f>VLOOKUP($A172,'Data Transformation Q1 to Q8'!$A:$V,20,FALSE)</f>
        <v>tier - 2</v>
      </c>
      <c r="P172" s="4" t="str">
        <f>VLOOKUP($A172,'Data Transformation Q1 to Q8'!$A:$V,21,FALSE)</f>
        <v>tier - 2</v>
      </c>
      <c r="Q172" s="118">
        <f>VLOOKUP($A172,'Data Transformation Q1 to Q8'!$A:$V,19,FALSE)</f>
        <v>37133.9</v>
      </c>
    </row>
    <row r="173" spans="1:17" ht="15.75" x14ac:dyDescent="0.25">
      <c r="A173" s="10" t="s">
        <v>371</v>
      </c>
      <c r="B173" s="4" t="str">
        <f>VLOOKUP(A173,'Data Transformation Q1 to Q8'!A:V,22,FALSE)</f>
        <v>R1011</v>
      </c>
      <c r="C173" s="21">
        <f>VLOOKUP($A173,'Data Transformation Q1 to Q8'!$A:$V,16,FALSE)</f>
        <v>32669</v>
      </c>
      <c r="D173" s="6">
        <f>VLOOKUP($A173,'Data Transformation Q1 to Q8'!$A:$V,17,FALSE)</f>
        <v>33</v>
      </c>
      <c r="E173" s="4" t="str">
        <f>VLOOKUP(A173,'Customer Names'!A:D,3,FALSE)</f>
        <v xml:space="preserve">  Lina</v>
      </c>
      <c r="F173" s="4">
        <f>VLOOKUP($A173,'Data Transformation Q1 to Q8'!$A:$V,2,FALSE)</f>
        <v>33.5</v>
      </c>
      <c r="G173" s="4" t="str">
        <f>VLOOKUP($A173,'Data Transformation Q1 to Q8'!$A:$V,3,FALSE)</f>
        <v>Obesity</v>
      </c>
      <c r="H173" s="4">
        <f>VLOOKUP($A173,'Data Transformation Q1 to Q8'!$A:$V,4,FALSE)</f>
        <v>5.4</v>
      </c>
      <c r="I173" s="4" t="str">
        <f>VLOOKUP($A173,'Data Transformation Q1 to Q8'!$A:$V,5,FALSE)</f>
        <v>Normal</v>
      </c>
      <c r="J173" s="4" t="str">
        <f>VLOOKUP($A173,'Data Transformation Q1 to Q8'!$A:$V,6,FALSE)</f>
        <v>No</v>
      </c>
      <c r="K173" s="4" t="str">
        <f>VLOOKUP($A173,'Data Transformation Q1 to Q8'!$A:$V,7,FALSE)</f>
        <v>No</v>
      </c>
      <c r="L173" s="4" t="str">
        <f>VLOOKUP($A173,'Data Transformation Q1 to Q8'!$A:$V,8,FALSE)</f>
        <v>No</v>
      </c>
      <c r="M173" s="4" t="str">
        <f>VLOOKUP($A173,'Data Transformation Q1 to Q8'!$A:$V,10,FALSE)</f>
        <v>Yes</v>
      </c>
      <c r="N173" s="4">
        <f>VLOOKUP($A173,'Data Transformation Q1 to Q8'!$A:$V,9,FALSE)</f>
        <v>0</v>
      </c>
      <c r="O173" s="4" t="str">
        <f>VLOOKUP($A173,'Data Transformation Q1 to Q8'!$A:$V,20,FALSE)</f>
        <v>tier - 2</v>
      </c>
      <c r="P173" s="4" t="str">
        <f>VLOOKUP($A173,'Data Transformation Q1 to Q8'!$A:$V,21,FALSE)</f>
        <v>tier - 3</v>
      </c>
      <c r="Q173" s="118">
        <f>VLOOKUP($A173,'Data Transformation Q1 to Q8'!$A:$V,19,FALSE)</f>
        <v>37079.370000000003</v>
      </c>
    </row>
    <row r="174" spans="1:17" ht="15.75" x14ac:dyDescent="0.25">
      <c r="A174" s="10" t="s">
        <v>373</v>
      </c>
      <c r="B174" s="4" t="str">
        <f>VLOOKUP(A174,'Data Transformation Q1 to Q8'!A:V,22,FALSE)</f>
        <v>R1011</v>
      </c>
      <c r="C174" s="21">
        <f>VLOOKUP($A174,'Data Transformation Q1 to Q8'!$A:$V,16,FALSE)</f>
        <v>32494</v>
      </c>
      <c r="D174" s="6">
        <f>VLOOKUP($A174,'Data Transformation Q1 to Q8'!$A:$V,17,FALSE)</f>
        <v>34</v>
      </c>
      <c r="E174" s="4" t="str">
        <f>VLOOKUP(A174,'Customer Names'!A:D,3,FALSE)</f>
        <v xml:space="preserve">  Zebulon</v>
      </c>
      <c r="F174" s="4">
        <f>VLOOKUP($A174,'Data Transformation Q1 to Q8'!$A:$V,2,FALSE)</f>
        <v>47.46</v>
      </c>
      <c r="G174" s="4" t="str">
        <f>VLOOKUP($A174,'Data Transformation Q1 to Q8'!$A:$V,3,FALSE)</f>
        <v>Obesity</v>
      </c>
      <c r="H174" s="4">
        <f>VLOOKUP($A174,'Data Transformation Q1 to Q8'!$A:$V,4,FALSE)</f>
        <v>6.24</v>
      </c>
      <c r="I174" s="4" t="str">
        <f>VLOOKUP($A174,'Data Transformation Q1 to Q8'!$A:$V,5,FALSE)</f>
        <v>Prediabetes</v>
      </c>
      <c r="J174" s="4" t="str">
        <f>VLOOKUP($A174,'Data Transformation Q1 to Q8'!$A:$V,6,FALSE)</f>
        <v>Yes</v>
      </c>
      <c r="K174" s="4" t="str">
        <f>VLOOKUP($A174,'Data Transformation Q1 to Q8'!$A:$V,7,FALSE)</f>
        <v>No</v>
      </c>
      <c r="L174" s="4" t="str">
        <f>VLOOKUP($A174,'Data Transformation Q1 to Q8'!$A:$V,8,FALSE)</f>
        <v>No</v>
      </c>
      <c r="M174" s="4" t="str">
        <f>VLOOKUP($A174,'Data Transformation Q1 to Q8'!$A:$V,10,FALSE)</f>
        <v>Yes</v>
      </c>
      <c r="N174" s="4">
        <f>VLOOKUP($A174,'Data Transformation Q1 to Q8'!$A:$V,9,FALSE)</f>
        <v>1</v>
      </c>
      <c r="O174" s="4" t="str">
        <f>VLOOKUP($A174,'Data Transformation Q1 to Q8'!$A:$V,20,FALSE)</f>
        <v>tier - 2</v>
      </c>
      <c r="P174" s="4" t="str">
        <f>VLOOKUP($A174,'Data Transformation Q1 to Q8'!$A:$V,21,FALSE)</f>
        <v>tier - 1</v>
      </c>
      <c r="Q174" s="118">
        <f>VLOOKUP($A174,'Data Transformation Q1 to Q8'!$A:$V,19,FALSE)</f>
        <v>37076.370000000003</v>
      </c>
    </row>
    <row r="175" spans="1:17" ht="15.75" x14ac:dyDescent="0.25">
      <c r="A175" s="10" t="s">
        <v>375</v>
      </c>
      <c r="B175" s="4" t="str">
        <f>VLOOKUP(A175,'Data Transformation Q1 to Q8'!A:V,22,FALSE)</f>
        <v>R1011</v>
      </c>
      <c r="C175" s="21">
        <f>VLOOKUP($A175,'Data Transformation Q1 to Q8'!$A:$V,16,FALSE)</f>
        <v>33543</v>
      </c>
      <c r="D175" s="6">
        <f>VLOOKUP($A175,'Data Transformation Q1 to Q8'!$A:$V,17,FALSE)</f>
        <v>31</v>
      </c>
      <c r="E175" s="4" t="str">
        <f>VLOOKUP(A175,'Customer Names'!A:D,3,FALSE)</f>
        <v xml:space="preserve">  Amanda</v>
      </c>
      <c r="F175" s="4">
        <f>VLOOKUP($A175,'Data Transformation Q1 to Q8'!$A:$V,2,FALSE)</f>
        <v>49.24</v>
      </c>
      <c r="G175" s="4" t="str">
        <f>VLOOKUP($A175,'Data Transformation Q1 to Q8'!$A:$V,3,FALSE)</f>
        <v>Obesity</v>
      </c>
      <c r="H175" s="4">
        <f>VLOOKUP($A175,'Data Transformation Q1 to Q8'!$A:$V,4,FALSE)</f>
        <v>4.45</v>
      </c>
      <c r="I175" s="4" t="str">
        <f>VLOOKUP($A175,'Data Transformation Q1 to Q8'!$A:$V,5,FALSE)</f>
        <v>Normal</v>
      </c>
      <c r="J175" s="4" t="str">
        <f>VLOOKUP($A175,'Data Transformation Q1 to Q8'!$A:$V,6,FALSE)</f>
        <v>No</v>
      </c>
      <c r="K175" s="4" t="str">
        <f>VLOOKUP($A175,'Data Transformation Q1 to Q8'!$A:$V,7,FALSE)</f>
        <v>No</v>
      </c>
      <c r="L175" s="4" t="str">
        <f>VLOOKUP($A175,'Data Transformation Q1 to Q8'!$A:$V,8,FALSE)</f>
        <v>No</v>
      </c>
      <c r="M175" s="4" t="str">
        <f>VLOOKUP($A175,'Data Transformation Q1 to Q8'!$A:$V,10,FALSE)</f>
        <v>Yes</v>
      </c>
      <c r="N175" s="4">
        <f>VLOOKUP($A175,'Data Transformation Q1 to Q8'!$A:$V,9,FALSE)</f>
        <v>0</v>
      </c>
      <c r="O175" s="4" t="str">
        <f>VLOOKUP($A175,'Data Transformation Q1 to Q8'!$A:$V,20,FALSE)</f>
        <v>tier - 2</v>
      </c>
      <c r="P175" s="4" t="str">
        <f>VLOOKUP($A175,'Data Transformation Q1 to Q8'!$A:$V,21,FALSE)</f>
        <v>tier - 2</v>
      </c>
      <c r="Q175" s="118">
        <f>VLOOKUP($A175,'Data Transformation Q1 to Q8'!$A:$V,19,FALSE)</f>
        <v>37040.879999999997</v>
      </c>
    </row>
    <row r="176" spans="1:17" ht="15.75" x14ac:dyDescent="0.25">
      <c r="A176" s="10" t="s">
        <v>377</v>
      </c>
      <c r="B176" s="4" t="str">
        <f>VLOOKUP(A176,'Data Transformation Q1 to Q8'!A:V,22,FALSE)</f>
        <v>R1011</v>
      </c>
      <c r="C176" s="21">
        <f>VLOOKUP($A176,'Data Transformation Q1 to Q8'!$A:$V,16,FALSE)</f>
        <v>33860</v>
      </c>
      <c r="D176" s="6">
        <f>VLOOKUP($A176,'Data Transformation Q1 to Q8'!$A:$V,17,FALSE)</f>
        <v>30</v>
      </c>
      <c r="E176" s="4" t="str">
        <f>VLOOKUP(A176,'Customer Names'!A:D,3,FALSE)</f>
        <v xml:space="preserve">  Greg</v>
      </c>
      <c r="F176" s="4">
        <f>VLOOKUP($A176,'Data Transformation Q1 to Q8'!$A:$V,2,FALSE)</f>
        <v>54.4</v>
      </c>
      <c r="G176" s="4" t="str">
        <f>VLOOKUP($A176,'Data Transformation Q1 to Q8'!$A:$V,3,FALSE)</f>
        <v>Obesity</v>
      </c>
      <c r="H176" s="4">
        <f>VLOOKUP($A176,'Data Transformation Q1 to Q8'!$A:$V,4,FALSE)</f>
        <v>5.22</v>
      </c>
      <c r="I176" s="4" t="str">
        <f>VLOOKUP($A176,'Data Transformation Q1 to Q8'!$A:$V,5,FALSE)</f>
        <v>Normal</v>
      </c>
      <c r="J176" s="4" t="str">
        <f>VLOOKUP($A176,'Data Transformation Q1 to Q8'!$A:$V,6,FALSE)</f>
        <v>No</v>
      </c>
      <c r="K176" s="4" t="str">
        <f>VLOOKUP($A176,'Data Transformation Q1 to Q8'!$A:$V,7,FALSE)</f>
        <v>No</v>
      </c>
      <c r="L176" s="4" t="str">
        <f>VLOOKUP($A176,'Data Transformation Q1 to Q8'!$A:$V,8,FALSE)</f>
        <v>No</v>
      </c>
      <c r="M176" s="4" t="str">
        <f>VLOOKUP($A176,'Data Transformation Q1 to Q8'!$A:$V,10,FALSE)</f>
        <v>Yes</v>
      </c>
      <c r="N176" s="4">
        <f>VLOOKUP($A176,'Data Transformation Q1 to Q8'!$A:$V,9,FALSE)</f>
        <v>1</v>
      </c>
      <c r="O176" s="4" t="str">
        <f>VLOOKUP($A176,'Data Transformation Q1 to Q8'!$A:$V,20,FALSE)</f>
        <v>tier - 2</v>
      </c>
      <c r="P176" s="4" t="str">
        <f>VLOOKUP($A176,'Data Transformation Q1 to Q8'!$A:$V,21,FALSE)</f>
        <v>tier - 3</v>
      </c>
      <c r="Q176" s="118">
        <f>VLOOKUP($A176,'Data Transformation Q1 to Q8'!$A:$V,19,FALSE)</f>
        <v>36976.449999999997</v>
      </c>
    </row>
    <row r="177" spans="1:17" ht="15.75" x14ac:dyDescent="0.25">
      <c r="A177" s="10" t="s">
        <v>379</v>
      </c>
      <c r="B177" s="4" t="str">
        <f>VLOOKUP(A177,'Data Transformation Q1 to Q8'!A:V,22,FALSE)</f>
        <v>R1013</v>
      </c>
      <c r="C177" s="21">
        <f>VLOOKUP($A177,'Data Transformation Q1 to Q8'!$A:$V,16,FALSE)</f>
        <v>33841</v>
      </c>
      <c r="D177" s="6">
        <f>VLOOKUP($A177,'Data Transformation Q1 to Q8'!$A:$V,17,FALSE)</f>
        <v>30</v>
      </c>
      <c r="E177" s="4" t="str">
        <f>VLOOKUP(A177,'Customer Names'!A:D,3,FALSE)</f>
        <v xml:space="preserve">  John</v>
      </c>
      <c r="F177" s="4">
        <f>VLOOKUP($A177,'Data Transformation Q1 to Q8'!$A:$V,2,FALSE)</f>
        <v>35.53</v>
      </c>
      <c r="G177" s="4" t="str">
        <f>VLOOKUP($A177,'Data Transformation Q1 to Q8'!$A:$V,3,FALSE)</f>
        <v>Obesity</v>
      </c>
      <c r="H177" s="4">
        <f>VLOOKUP($A177,'Data Transformation Q1 to Q8'!$A:$V,4,FALSE)</f>
        <v>4.6100000000000003</v>
      </c>
      <c r="I177" s="4" t="str">
        <f>VLOOKUP($A177,'Data Transformation Q1 to Q8'!$A:$V,5,FALSE)</f>
        <v>Normal</v>
      </c>
      <c r="J177" s="4" t="str">
        <f>VLOOKUP($A177,'Data Transformation Q1 to Q8'!$A:$V,6,FALSE)</f>
        <v>No</v>
      </c>
      <c r="K177" s="4" t="str">
        <f>VLOOKUP($A177,'Data Transformation Q1 to Q8'!$A:$V,7,FALSE)</f>
        <v>No</v>
      </c>
      <c r="L177" s="4" t="str">
        <f>VLOOKUP($A177,'Data Transformation Q1 to Q8'!$A:$V,8,FALSE)</f>
        <v>No</v>
      </c>
      <c r="M177" s="4" t="str">
        <f>VLOOKUP($A177,'Data Transformation Q1 to Q8'!$A:$V,10,FALSE)</f>
        <v>Yes</v>
      </c>
      <c r="N177" s="4">
        <f>VLOOKUP($A177,'Data Transformation Q1 to Q8'!$A:$V,9,FALSE)</f>
        <v>1</v>
      </c>
      <c r="O177" s="4" t="str">
        <f>VLOOKUP($A177,'Data Transformation Q1 to Q8'!$A:$V,20,FALSE)</f>
        <v>tier - 1</v>
      </c>
      <c r="P177" s="4" t="str">
        <f>VLOOKUP($A177,'Data Transformation Q1 to Q8'!$A:$V,21,FALSE)</f>
        <v>tier - 1</v>
      </c>
      <c r="Q177" s="118">
        <f>VLOOKUP($A177,'Data Transformation Q1 to Q8'!$A:$V,19,FALSE)</f>
        <v>36950.26</v>
      </c>
    </row>
    <row r="178" spans="1:17" ht="15.75" x14ac:dyDescent="0.25">
      <c r="A178" s="10" t="s">
        <v>381</v>
      </c>
      <c r="B178" s="4" t="str">
        <f>VLOOKUP(A178,'Data Transformation Q1 to Q8'!A:V,22,FALSE)</f>
        <v>R1011</v>
      </c>
      <c r="C178" s="21">
        <f>VLOOKUP($A178,'Data Transformation Q1 to Q8'!$A:$V,16,FALSE)</f>
        <v>28350</v>
      </c>
      <c r="D178" s="6">
        <f>VLOOKUP($A178,'Data Transformation Q1 to Q8'!$A:$V,17,FALSE)</f>
        <v>45</v>
      </c>
      <c r="E178" s="4" t="str">
        <f>VLOOKUP(A178,'Customer Names'!A:D,3,FALSE)</f>
        <v xml:space="preserve">  Kelsey A</v>
      </c>
      <c r="F178" s="4">
        <f>VLOOKUP($A178,'Data Transformation Q1 to Q8'!$A:$V,2,FALSE)</f>
        <v>39.729999999999997</v>
      </c>
      <c r="G178" s="4" t="str">
        <f>VLOOKUP($A178,'Data Transformation Q1 to Q8'!$A:$V,3,FALSE)</f>
        <v>Obesity</v>
      </c>
      <c r="H178" s="4">
        <f>VLOOKUP($A178,'Data Transformation Q1 to Q8'!$A:$V,4,FALSE)</f>
        <v>6.24</v>
      </c>
      <c r="I178" s="4" t="str">
        <f>VLOOKUP($A178,'Data Transformation Q1 to Q8'!$A:$V,5,FALSE)</f>
        <v>Prediabetes</v>
      </c>
      <c r="J178" s="4" t="str">
        <f>VLOOKUP($A178,'Data Transformation Q1 to Q8'!$A:$V,6,FALSE)</f>
        <v>No</v>
      </c>
      <c r="K178" s="4" t="str">
        <f>VLOOKUP($A178,'Data Transformation Q1 to Q8'!$A:$V,7,FALSE)</f>
        <v>No</v>
      </c>
      <c r="L178" s="4" t="str">
        <f>VLOOKUP($A178,'Data Transformation Q1 to Q8'!$A:$V,8,FALSE)</f>
        <v>No</v>
      </c>
      <c r="M178" s="4" t="str">
        <f>VLOOKUP($A178,'Data Transformation Q1 to Q8'!$A:$V,10,FALSE)</f>
        <v>Yes</v>
      </c>
      <c r="N178" s="4">
        <f>VLOOKUP($A178,'Data Transformation Q1 to Q8'!$A:$V,9,FALSE)</f>
        <v>0</v>
      </c>
      <c r="O178" s="4" t="str">
        <f>VLOOKUP($A178,'Data Transformation Q1 to Q8'!$A:$V,20,FALSE)</f>
        <v>tier - 2</v>
      </c>
      <c r="P178" s="4" t="str">
        <f>VLOOKUP($A178,'Data Transformation Q1 to Q8'!$A:$V,21,FALSE)</f>
        <v>tier - 1</v>
      </c>
      <c r="Q178" s="118">
        <f>VLOOKUP($A178,'Data Transformation Q1 to Q8'!$A:$V,19,FALSE)</f>
        <v>36935.64</v>
      </c>
    </row>
    <row r="179" spans="1:17" ht="15.75" x14ac:dyDescent="0.25">
      <c r="A179" s="10" t="s">
        <v>383</v>
      </c>
      <c r="B179" s="4" t="str">
        <f>VLOOKUP(A179,'Data Transformation Q1 to Q8'!A:V,22,FALSE)</f>
        <v>R1011</v>
      </c>
      <c r="C179" s="21">
        <f>VLOOKUP($A179,'Data Transformation Q1 to Q8'!$A:$V,16,FALSE)</f>
        <v>25133</v>
      </c>
      <c r="D179" s="6">
        <f>VLOOKUP($A179,'Data Transformation Q1 to Q8'!$A:$V,17,FALSE)</f>
        <v>54</v>
      </c>
      <c r="E179" s="4" t="str">
        <f>VLOOKUP(A179,'Customer Names'!A:D,3,FALSE)</f>
        <v xml:space="preserve">  Bronwen L</v>
      </c>
      <c r="F179" s="4">
        <f>VLOOKUP($A179,'Data Transformation Q1 to Q8'!$A:$V,2,FALSE)</f>
        <v>35.68</v>
      </c>
      <c r="G179" s="4" t="str">
        <f>VLOOKUP($A179,'Data Transformation Q1 to Q8'!$A:$V,3,FALSE)</f>
        <v>Obesity</v>
      </c>
      <c r="H179" s="4">
        <f>VLOOKUP($A179,'Data Transformation Q1 to Q8'!$A:$V,4,FALSE)</f>
        <v>10.039999999999999</v>
      </c>
      <c r="I179" s="4" t="str">
        <f>VLOOKUP($A179,'Data Transformation Q1 to Q8'!$A:$V,5,FALSE)</f>
        <v>Diabetes</v>
      </c>
      <c r="J179" s="4" t="str">
        <f>VLOOKUP($A179,'Data Transformation Q1 to Q8'!$A:$V,6,FALSE)</f>
        <v>No</v>
      </c>
      <c r="K179" s="4" t="str">
        <f>VLOOKUP($A179,'Data Transformation Q1 to Q8'!$A:$V,7,FALSE)</f>
        <v>No</v>
      </c>
      <c r="L179" s="4" t="str">
        <f>VLOOKUP($A179,'Data Transformation Q1 to Q8'!$A:$V,8,FALSE)</f>
        <v>No</v>
      </c>
      <c r="M179" s="4" t="str">
        <f>VLOOKUP($A179,'Data Transformation Q1 to Q8'!$A:$V,10,FALSE)</f>
        <v>Yes</v>
      </c>
      <c r="N179" s="4">
        <f>VLOOKUP($A179,'Data Transformation Q1 to Q8'!$A:$V,9,FALSE)</f>
        <v>0</v>
      </c>
      <c r="O179" s="4" t="str">
        <f>VLOOKUP($A179,'Data Transformation Q1 to Q8'!$A:$V,20,FALSE)</f>
        <v>tier - 2</v>
      </c>
      <c r="P179" s="4" t="str">
        <f>VLOOKUP($A179,'Data Transformation Q1 to Q8'!$A:$V,21,FALSE)</f>
        <v>tier - 1</v>
      </c>
      <c r="Q179" s="118">
        <f>VLOOKUP($A179,'Data Transformation Q1 to Q8'!$A:$V,19,FALSE)</f>
        <v>36922.61</v>
      </c>
    </row>
    <row r="180" spans="1:17" ht="15.75" x14ac:dyDescent="0.25">
      <c r="A180" s="10" t="s">
        <v>385</v>
      </c>
      <c r="B180" s="4" t="str">
        <f>VLOOKUP(A180,'Data Transformation Q1 to Q8'!A:V,22,FALSE)</f>
        <v>R1011</v>
      </c>
      <c r="C180" s="21">
        <f>VLOOKUP($A180,'Data Transformation Q1 to Q8'!$A:$V,16,FALSE)</f>
        <v>33399</v>
      </c>
      <c r="D180" s="6">
        <f>VLOOKUP($A180,'Data Transformation Q1 to Q8'!$A:$V,17,FALSE)</f>
        <v>31</v>
      </c>
      <c r="E180" s="4" t="str">
        <f>VLOOKUP(A180,'Customer Names'!A:D,3,FALSE)</f>
        <v xml:space="preserve">  Manuela</v>
      </c>
      <c r="F180" s="4">
        <f>VLOOKUP($A180,'Data Transformation Q1 to Q8'!$A:$V,2,FALSE)</f>
        <v>48.86</v>
      </c>
      <c r="G180" s="4" t="str">
        <f>VLOOKUP($A180,'Data Transformation Q1 to Q8'!$A:$V,3,FALSE)</f>
        <v>Obesity</v>
      </c>
      <c r="H180" s="4">
        <f>VLOOKUP($A180,'Data Transformation Q1 to Q8'!$A:$V,4,FALSE)</f>
        <v>6.09</v>
      </c>
      <c r="I180" s="4" t="str">
        <f>VLOOKUP($A180,'Data Transformation Q1 to Q8'!$A:$V,5,FALSE)</f>
        <v>Prediabetes</v>
      </c>
      <c r="J180" s="4" t="str">
        <f>VLOOKUP($A180,'Data Transformation Q1 to Q8'!$A:$V,6,FALSE)</f>
        <v>No</v>
      </c>
      <c r="K180" s="4" t="str">
        <f>VLOOKUP($A180,'Data Transformation Q1 to Q8'!$A:$V,7,FALSE)</f>
        <v>No</v>
      </c>
      <c r="L180" s="4" t="str">
        <f>VLOOKUP($A180,'Data Transformation Q1 to Q8'!$A:$V,8,FALSE)</f>
        <v>No</v>
      </c>
      <c r="M180" s="4" t="str">
        <f>VLOOKUP($A180,'Data Transformation Q1 to Q8'!$A:$V,10,FALSE)</f>
        <v>Yes</v>
      </c>
      <c r="N180" s="4">
        <f>VLOOKUP($A180,'Data Transformation Q1 to Q8'!$A:$V,9,FALSE)</f>
        <v>0</v>
      </c>
      <c r="O180" s="4" t="str">
        <f>VLOOKUP($A180,'Data Transformation Q1 to Q8'!$A:$V,20,FALSE)</f>
        <v>tier - 2</v>
      </c>
      <c r="P180" s="4" t="str">
        <f>VLOOKUP($A180,'Data Transformation Q1 to Q8'!$A:$V,21,FALSE)</f>
        <v>tier - 2</v>
      </c>
      <c r="Q180" s="118">
        <f>VLOOKUP($A180,'Data Transformation Q1 to Q8'!$A:$V,19,FALSE)</f>
        <v>36911.99</v>
      </c>
    </row>
    <row r="181" spans="1:17" ht="15.75" x14ac:dyDescent="0.25">
      <c r="A181" s="10" t="s">
        <v>387</v>
      </c>
      <c r="B181" s="4" t="str">
        <f>VLOOKUP(A181,'Data Transformation Q1 to Q8'!A:V,22,FALSE)</f>
        <v>R1011</v>
      </c>
      <c r="C181" s="21">
        <f>VLOOKUP($A181,'Data Transformation Q1 to Q8'!$A:$V,16,FALSE)</f>
        <v>23216</v>
      </c>
      <c r="D181" s="6">
        <f>VLOOKUP($A181,'Data Transformation Q1 to Q8'!$A:$V,17,FALSE)</f>
        <v>59</v>
      </c>
      <c r="E181" s="4" t="str">
        <f>VLOOKUP(A181,'Customer Names'!A:D,3,FALSE)</f>
        <v xml:space="preserve">  Jennifer L</v>
      </c>
      <c r="F181" s="4">
        <f>VLOOKUP($A181,'Data Transformation Q1 to Q8'!$A:$V,2,FALSE)</f>
        <v>34.799999999999997</v>
      </c>
      <c r="G181" s="4" t="str">
        <f>VLOOKUP($A181,'Data Transformation Q1 to Q8'!$A:$V,3,FALSE)</f>
        <v>Obesity</v>
      </c>
      <c r="H181" s="4">
        <f>VLOOKUP($A181,'Data Transformation Q1 to Q8'!$A:$V,4,FALSE)</f>
        <v>11.4</v>
      </c>
      <c r="I181" s="4" t="str">
        <f>VLOOKUP($A181,'Data Transformation Q1 to Q8'!$A:$V,5,FALSE)</f>
        <v>Diabetes</v>
      </c>
      <c r="J181" s="4" t="str">
        <f>VLOOKUP($A181,'Data Transformation Q1 to Q8'!$A:$V,6,FALSE)</f>
        <v>Yes</v>
      </c>
      <c r="K181" s="4" t="str">
        <f>VLOOKUP($A181,'Data Transformation Q1 to Q8'!$A:$V,7,FALSE)</f>
        <v>No</v>
      </c>
      <c r="L181" s="4" t="str">
        <f>VLOOKUP($A181,'Data Transformation Q1 to Q8'!$A:$V,8,FALSE)</f>
        <v>Yes</v>
      </c>
      <c r="M181" s="4" t="str">
        <f>VLOOKUP($A181,'Data Transformation Q1 to Q8'!$A:$V,10,FALSE)</f>
        <v>No</v>
      </c>
      <c r="N181" s="4">
        <f>VLOOKUP($A181,'Data Transformation Q1 to Q8'!$A:$V,9,FALSE)</f>
        <v>1</v>
      </c>
      <c r="O181" s="4" t="str">
        <f>VLOOKUP($A181,'Data Transformation Q1 to Q8'!$A:$V,20,FALSE)</f>
        <v>tier - 2</v>
      </c>
      <c r="P181" s="4" t="str">
        <f>VLOOKUP($A181,'Data Transformation Q1 to Q8'!$A:$V,21,FALSE)</f>
        <v>tier - 2</v>
      </c>
      <c r="Q181" s="118">
        <f>VLOOKUP($A181,'Data Transformation Q1 to Q8'!$A:$V,19,FALSE)</f>
        <v>36910.61</v>
      </c>
    </row>
    <row r="182" spans="1:17" ht="15.75" x14ac:dyDescent="0.25">
      <c r="A182" s="10" t="s">
        <v>388</v>
      </c>
      <c r="B182" s="4" t="str">
        <f>VLOOKUP(A182,'Data Transformation Q1 to Q8'!A:V,22,FALSE)</f>
        <v>R1012</v>
      </c>
      <c r="C182" s="21">
        <f>VLOOKUP($A182,'Data Transformation Q1 to Q8'!$A:$V,16,FALSE)</f>
        <v>37793</v>
      </c>
      <c r="D182" s="6">
        <f>VLOOKUP($A182,'Data Transformation Q1 to Q8'!$A:$V,17,FALSE)</f>
        <v>19</v>
      </c>
      <c r="E182" s="4" t="str">
        <f>VLOOKUP(A182,'Customer Names'!A:D,3,FALSE)</f>
        <v xml:space="preserve">  Abby W</v>
      </c>
      <c r="F182" s="4">
        <f>VLOOKUP($A182,'Data Transformation Q1 to Q8'!$A:$V,2,FALSE)</f>
        <v>32.49</v>
      </c>
      <c r="G182" s="4" t="str">
        <f>VLOOKUP($A182,'Data Transformation Q1 to Q8'!$A:$V,3,FALSE)</f>
        <v>Obesity</v>
      </c>
      <c r="H182" s="4">
        <f>VLOOKUP($A182,'Data Transformation Q1 to Q8'!$A:$V,4,FALSE)</f>
        <v>4.29</v>
      </c>
      <c r="I182" s="4" t="str">
        <f>VLOOKUP($A182,'Data Transformation Q1 to Q8'!$A:$V,5,FALSE)</f>
        <v>Normal</v>
      </c>
      <c r="J182" s="4" t="str">
        <f>VLOOKUP($A182,'Data Transformation Q1 to Q8'!$A:$V,6,FALSE)</f>
        <v>No</v>
      </c>
      <c r="K182" s="4" t="str">
        <f>VLOOKUP($A182,'Data Transformation Q1 to Q8'!$A:$V,7,FALSE)</f>
        <v>No</v>
      </c>
      <c r="L182" s="4" t="str">
        <f>VLOOKUP($A182,'Data Transformation Q1 to Q8'!$A:$V,8,FALSE)</f>
        <v>Yes</v>
      </c>
      <c r="M182" s="4" t="str">
        <f>VLOOKUP($A182,'Data Transformation Q1 to Q8'!$A:$V,10,FALSE)</f>
        <v>Yes</v>
      </c>
      <c r="N182" s="4">
        <f>VLOOKUP($A182,'Data Transformation Q1 to Q8'!$A:$V,9,FALSE)</f>
        <v>1</v>
      </c>
      <c r="O182" s="4" t="str">
        <f>VLOOKUP($A182,'Data Transformation Q1 to Q8'!$A:$V,20,FALSE)</f>
        <v>tier - 2</v>
      </c>
      <c r="P182" s="4" t="str">
        <f>VLOOKUP($A182,'Data Transformation Q1 to Q8'!$A:$V,21,FALSE)</f>
        <v>tier - 1</v>
      </c>
      <c r="Q182" s="118">
        <f>VLOOKUP($A182,'Data Transformation Q1 to Q8'!$A:$V,19,FALSE)</f>
        <v>36898.730000000003</v>
      </c>
    </row>
    <row r="183" spans="1:17" ht="15.75" x14ac:dyDescent="0.25">
      <c r="A183" s="10" t="s">
        <v>390</v>
      </c>
      <c r="B183" s="4" t="str">
        <f>VLOOKUP(A183,'Data Transformation Q1 to Q8'!A:V,22,FALSE)</f>
        <v>R1011</v>
      </c>
      <c r="C183" s="21">
        <f>VLOOKUP($A183,'Data Transformation Q1 to Q8'!$A:$V,16,FALSE)</f>
        <v>26638</v>
      </c>
      <c r="D183" s="6">
        <f>VLOOKUP($A183,'Data Transformation Q1 to Q8'!$A:$V,17,FALSE)</f>
        <v>50</v>
      </c>
      <c r="E183" s="4" t="str">
        <f>VLOOKUP(A183,'Customer Names'!A:D,3,FALSE)</f>
        <v xml:space="preserve">  Tyler</v>
      </c>
      <c r="F183" s="4">
        <f>VLOOKUP($A183,'Data Transformation Q1 to Q8'!$A:$V,2,FALSE)</f>
        <v>39</v>
      </c>
      <c r="G183" s="4" t="str">
        <f>VLOOKUP($A183,'Data Transformation Q1 to Q8'!$A:$V,3,FALSE)</f>
        <v>Obesity</v>
      </c>
      <c r="H183" s="4">
        <f>VLOOKUP($A183,'Data Transformation Q1 to Q8'!$A:$V,4,FALSE)</f>
        <v>5.7</v>
      </c>
      <c r="I183" s="4" t="str">
        <f>VLOOKUP($A183,'Data Transformation Q1 to Q8'!$A:$V,5,FALSE)</f>
        <v>Prediabetes</v>
      </c>
      <c r="J183" s="4" t="str">
        <f>VLOOKUP($A183,'Data Transformation Q1 to Q8'!$A:$V,6,FALSE)</f>
        <v>No</v>
      </c>
      <c r="K183" s="4" t="str">
        <f>VLOOKUP($A183,'Data Transformation Q1 to Q8'!$A:$V,7,FALSE)</f>
        <v>No</v>
      </c>
      <c r="L183" s="4" t="str">
        <f>VLOOKUP($A183,'Data Transformation Q1 to Q8'!$A:$V,8,FALSE)</f>
        <v>No</v>
      </c>
      <c r="M183" s="4" t="str">
        <f>VLOOKUP($A183,'Data Transformation Q1 to Q8'!$A:$V,10,FALSE)</f>
        <v>Yes</v>
      </c>
      <c r="N183" s="4">
        <f>VLOOKUP($A183,'Data Transformation Q1 to Q8'!$A:$V,9,FALSE)</f>
        <v>2</v>
      </c>
      <c r="O183" s="4" t="str">
        <f>VLOOKUP($A183,'Data Transformation Q1 to Q8'!$A:$V,20,FALSE)</f>
        <v>tier - 1</v>
      </c>
      <c r="P183" s="4" t="str">
        <f>VLOOKUP($A183,'Data Transformation Q1 to Q8'!$A:$V,21,FALSE)</f>
        <v>tier - 3</v>
      </c>
      <c r="Q183" s="118">
        <f>VLOOKUP($A183,'Data Transformation Q1 to Q8'!$A:$V,19,FALSE)</f>
        <v>36889.99</v>
      </c>
    </row>
    <row r="184" spans="1:17" ht="15.75" x14ac:dyDescent="0.25">
      <c r="A184" s="10" t="s">
        <v>392</v>
      </c>
      <c r="B184" s="4" t="str">
        <f>VLOOKUP(A184,'Data Transformation Q1 to Q8'!A:V,22,FALSE)</f>
        <v>R1011</v>
      </c>
      <c r="C184" s="21">
        <f>VLOOKUP($A184,'Data Transformation Q1 to Q8'!$A:$V,16,FALSE)</f>
        <v>33789</v>
      </c>
      <c r="D184" s="6">
        <f>VLOOKUP($A184,'Data Transformation Q1 to Q8'!$A:$V,17,FALSE)</f>
        <v>30</v>
      </c>
      <c r="E184" s="4" t="str">
        <f>VLOOKUP(A184,'Customer Names'!A:D,3,FALSE)</f>
        <v xml:space="preserve">  Jeffrey</v>
      </c>
      <c r="F184" s="4">
        <f>VLOOKUP($A184,'Data Transformation Q1 to Q8'!$A:$V,2,FALSE)</f>
        <v>35.299999999999997</v>
      </c>
      <c r="G184" s="4" t="str">
        <f>VLOOKUP($A184,'Data Transformation Q1 to Q8'!$A:$V,3,FALSE)</f>
        <v>Obesity</v>
      </c>
      <c r="H184" s="4">
        <f>VLOOKUP($A184,'Data Transformation Q1 to Q8'!$A:$V,4,FALSE)</f>
        <v>6.09</v>
      </c>
      <c r="I184" s="4" t="str">
        <f>VLOOKUP($A184,'Data Transformation Q1 to Q8'!$A:$V,5,FALSE)</f>
        <v>Prediabetes</v>
      </c>
      <c r="J184" s="4" t="str">
        <f>VLOOKUP($A184,'Data Transformation Q1 to Q8'!$A:$V,6,FALSE)</f>
        <v>No</v>
      </c>
      <c r="K184" s="4" t="str">
        <f>VLOOKUP($A184,'Data Transformation Q1 to Q8'!$A:$V,7,FALSE)</f>
        <v>No</v>
      </c>
      <c r="L184" s="4" t="str">
        <f>VLOOKUP($A184,'Data Transformation Q1 to Q8'!$A:$V,8,FALSE)</f>
        <v>No</v>
      </c>
      <c r="M184" s="4" t="str">
        <f>VLOOKUP($A184,'Data Transformation Q1 to Q8'!$A:$V,10,FALSE)</f>
        <v>Yes</v>
      </c>
      <c r="N184" s="4">
        <f>VLOOKUP($A184,'Data Transformation Q1 to Q8'!$A:$V,9,FALSE)</f>
        <v>1</v>
      </c>
      <c r="O184" s="4" t="str">
        <f>VLOOKUP($A184,'Data Transformation Q1 to Q8'!$A:$V,20,FALSE)</f>
        <v>tier - 2</v>
      </c>
      <c r="P184" s="4" t="str">
        <f>VLOOKUP($A184,'Data Transformation Q1 to Q8'!$A:$V,21,FALSE)</f>
        <v>tier - 3</v>
      </c>
      <c r="Q184" s="118">
        <f>VLOOKUP($A184,'Data Transformation Q1 to Q8'!$A:$V,19,FALSE)</f>
        <v>36837.47</v>
      </c>
    </row>
    <row r="185" spans="1:17" ht="15.75" x14ac:dyDescent="0.25">
      <c r="A185" s="10" t="s">
        <v>394</v>
      </c>
      <c r="B185" s="4" t="str">
        <f>VLOOKUP(A185,'Data Transformation Q1 to Q8'!A:V,22,FALSE)</f>
        <v>R1011</v>
      </c>
      <c r="C185" s="21">
        <f>VLOOKUP($A185,'Data Transformation Q1 to Q8'!$A:$V,16,FALSE)</f>
        <v>24104</v>
      </c>
      <c r="D185" s="6">
        <f>VLOOKUP($A185,'Data Transformation Q1 to Q8'!$A:$V,17,FALSE)</f>
        <v>57</v>
      </c>
      <c r="E185" s="4" t="str">
        <f>VLOOKUP(A185,'Customer Names'!A:D,3,FALSE)</f>
        <v xml:space="preserve">  Matthew F</v>
      </c>
      <c r="F185" s="4">
        <f>VLOOKUP($A185,'Data Transformation Q1 to Q8'!$A:$V,2,FALSE)</f>
        <v>33.42</v>
      </c>
      <c r="G185" s="4" t="str">
        <f>VLOOKUP($A185,'Data Transformation Q1 to Q8'!$A:$V,3,FALSE)</f>
        <v>Obesity</v>
      </c>
      <c r="H185" s="4">
        <f>VLOOKUP($A185,'Data Transformation Q1 to Q8'!$A:$V,4,FALSE)</f>
        <v>10.67</v>
      </c>
      <c r="I185" s="4" t="str">
        <f>VLOOKUP($A185,'Data Transformation Q1 to Q8'!$A:$V,5,FALSE)</f>
        <v>Diabetes</v>
      </c>
      <c r="J185" s="4" t="str">
        <f>VLOOKUP($A185,'Data Transformation Q1 to Q8'!$A:$V,6,FALSE)</f>
        <v>No</v>
      </c>
      <c r="K185" s="4" t="str">
        <f>VLOOKUP($A185,'Data Transformation Q1 to Q8'!$A:$V,7,FALSE)</f>
        <v>No</v>
      </c>
      <c r="L185" s="4" t="str">
        <f>VLOOKUP($A185,'Data Transformation Q1 to Q8'!$A:$V,8,FALSE)</f>
        <v>No</v>
      </c>
      <c r="M185" s="4" t="str">
        <f>VLOOKUP($A185,'Data Transformation Q1 to Q8'!$A:$V,10,FALSE)</f>
        <v>Yes</v>
      </c>
      <c r="N185" s="4">
        <f>VLOOKUP($A185,'Data Transformation Q1 to Q8'!$A:$V,9,FALSE)</f>
        <v>0</v>
      </c>
      <c r="O185" s="4" t="str">
        <f>VLOOKUP($A185,'Data Transformation Q1 to Q8'!$A:$V,20,FALSE)</f>
        <v>tier - 2</v>
      </c>
      <c r="P185" s="4" t="str">
        <f>VLOOKUP($A185,'Data Transformation Q1 to Q8'!$A:$V,21,FALSE)</f>
        <v>tier - 1</v>
      </c>
      <c r="Q185" s="118">
        <f>VLOOKUP($A185,'Data Transformation Q1 to Q8'!$A:$V,19,FALSE)</f>
        <v>36795.29</v>
      </c>
    </row>
    <row r="186" spans="1:17" ht="15.75" x14ac:dyDescent="0.25">
      <c r="A186" s="10" t="s">
        <v>396</v>
      </c>
      <c r="B186" s="4" t="str">
        <f>VLOOKUP(A186,'Data Transformation Q1 to Q8'!A:V,22,FALSE)</f>
        <v>R1011</v>
      </c>
      <c r="C186" s="21">
        <f>VLOOKUP($A186,'Data Transformation Q1 to Q8'!$A:$V,16,FALSE)</f>
        <v>25763</v>
      </c>
      <c r="D186" s="6">
        <f>VLOOKUP($A186,'Data Transformation Q1 to Q8'!$A:$V,17,FALSE)</f>
        <v>52</v>
      </c>
      <c r="E186" s="4" t="str">
        <f>VLOOKUP(A186,'Customer Names'!A:D,3,FALSE)</f>
        <v xml:space="preserve">  Ryan J</v>
      </c>
      <c r="F186" s="4">
        <f>VLOOKUP($A186,'Data Transformation Q1 to Q8'!$A:$V,2,FALSE)</f>
        <v>37.18</v>
      </c>
      <c r="G186" s="4" t="str">
        <f>VLOOKUP($A186,'Data Transformation Q1 to Q8'!$A:$V,3,FALSE)</f>
        <v>Obesity</v>
      </c>
      <c r="H186" s="4">
        <f>VLOOKUP($A186,'Data Transformation Q1 to Q8'!$A:$V,4,FALSE)</f>
        <v>6.75</v>
      </c>
      <c r="I186" s="4" t="str">
        <f>VLOOKUP($A186,'Data Transformation Q1 to Q8'!$A:$V,5,FALSE)</f>
        <v>Diabetes</v>
      </c>
      <c r="J186" s="4" t="str">
        <f>VLOOKUP($A186,'Data Transformation Q1 to Q8'!$A:$V,6,FALSE)</f>
        <v>Yes</v>
      </c>
      <c r="K186" s="4" t="str">
        <f>VLOOKUP($A186,'Data Transformation Q1 to Q8'!$A:$V,7,FALSE)</f>
        <v>No</v>
      </c>
      <c r="L186" s="4" t="str">
        <f>VLOOKUP($A186,'Data Transformation Q1 to Q8'!$A:$V,8,FALSE)</f>
        <v>No</v>
      </c>
      <c r="M186" s="4" t="str">
        <f>VLOOKUP($A186,'Data Transformation Q1 to Q8'!$A:$V,10,FALSE)</f>
        <v>Yes</v>
      </c>
      <c r="N186" s="4">
        <f>VLOOKUP($A186,'Data Transformation Q1 to Q8'!$A:$V,9,FALSE)</f>
        <v>2</v>
      </c>
      <c r="O186" s="4" t="str">
        <f>VLOOKUP($A186,'Data Transformation Q1 to Q8'!$A:$V,20,FALSE)</f>
        <v>tier - 1</v>
      </c>
      <c r="P186" s="4" t="str">
        <f>VLOOKUP($A186,'Data Transformation Q1 to Q8'!$A:$V,21,FALSE)</f>
        <v>tier - 1</v>
      </c>
      <c r="Q186" s="118">
        <f>VLOOKUP($A186,'Data Transformation Q1 to Q8'!$A:$V,19,FALSE)</f>
        <v>36786.370000000003</v>
      </c>
    </row>
    <row r="187" spans="1:17" ht="15.75" x14ac:dyDescent="0.25">
      <c r="A187" s="10" t="s">
        <v>398</v>
      </c>
      <c r="B187" s="4" t="str">
        <f>VLOOKUP(A187,'Data Transformation Q1 to Q8'!A:V,22,FALSE)</f>
        <v>R1013</v>
      </c>
      <c r="C187" s="21">
        <f>VLOOKUP($A187,'Data Transformation Q1 to Q8'!$A:$V,16,FALSE)</f>
        <v>22491</v>
      </c>
      <c r="D187" s="6">
        <f>VLOOKUP($A187,'Data Transformation Q1 to Q8'!$A:$V,17,FALSE)</f>
        <v>61</v>
      </c>
      <c r="E187" s="4" t="str">
        <f>VLOOKUP(A187,'Customer Names'!A:D,3,FALSE)</f>
        <v xml:space="preserve">  Amy</v>
      </c>
      <c r="F187" s="4">
        <f>VLOOKUP($A187,'Data Transformation Q1 to Q8'!$A:$V,2,FALSE)</f>
        <v>33.33</v>
      </c>
      <c r="G187" s="4" t="str">
        <f>VLOOKUP($A187,'Data Transformation Q1 to Q8'!$A:$V,3,FALSE)</f>
        <v>Obesity</v>
      </c>
      <c r="H187" s="4">
        <f>VLOOKUP($A187,'Data Transformation Q1 to Q8'!$A:$V,4,FALSE)</f>
        <v>9.26</v>
      </c>
      <c r="I187" s="4" t="str">
        <f>VLOOKUP($A187,'Data Transformation Q1 to Q8'!$A:$V,5,FALSE)</f>
        <v>Diabetes</v>
      </c>
      <c r="J187" s="4" t="str">
        <f>VLOOKUP($A187,'Data Transformation Q1 to Q8'!$A:$V,6,FALSE)</f>
        <v>Yes</v>
      </c>
      <c r="K187" s="4" t="str">
        <f>VLOOKUP($A187,'Data Transformation Q1 to Q8'!$A:$V,7,FALSE)</f>
        <v>No</v>
      </c>
      <c r="L187" s="4" t="str">
        <f>VLOOKUP($A187,'Data Transformation Q1 to Q8'!$A:$V,8,FALSE)</f>
        <v>No</v>
      </c>
      <c r="M187" s="4" t="str">
        <f>VLOOKUP($A187,'Data Transformation Q1 to Q8'!$A:$V,10,FALSE)</f>
        <v>No</v>
      </c>
      <c r="N187" s="4">
        <f>VLOOKUP($A187,'Data Transformation Q1 to Q8'!$A:$V,9,FALSE)</f>
        <v>2</v>
      </c>
      <c r="O187" s="4" t="str">
        <f>VLOOKUP($A187,'Data Transformation Q1 to Q8'!$A:$V,20,FALSE)</f>
        <v>tier - 2</v>
      </c>
      <c r="P187" s="4" t="str">
        <f>VLOOKUP($A187,'Data Transformation Q1 to Q8'!$A:$V,21,FALSE)</f>
        <v>tier - 2</v>
      </c>
      <c r="Q187" s="118">
        <f>VLOOKUP($A187,'Data Transformation Q1 to Q8'!$A:$V,19,FALSE)</f>
        <v>36580.28</v>
      </c>
    </row>
    <row r="188" spans="1:17" ht="15.75" x14ac:dyDescent="0.25">
      <c r="A188" s="10" t="s">
        <v>400</v>
      </c>
      <c r="B188" s="4" t="str">
        <f>VLOOKUP(A188,'Data Transformation Q1 to Q8'!A:V,22,FALSE)</f>
        <v>R1011</v>
      </c>
      <c r="C188" s="21">
        <f>VLOOKUP($A188,'Data Transformation Q1 to Q8'!$A:$V,16,FALSE)</f>
        <v>33886</v>
      </c>
      <c r="D188" s="6">
        <f>VLOOKUP($A188,'Data Transformation Q1 to Q8'!$A:$V,17,FALSE)</f>
        <v>30</v>
      </c>
      <c r="E188" s="4" t="str">
        <f>VLOOKUP(A188,'Customer Names'!A:D,3,FALSE)</f>
        <v xml:space="preserve">  Andrew P</v>
      </c>
      <c r="F188" s="4">
        <f>VLOOKUP($A188,'Data Transformation Q1 to Q8'!$A:$V,2,FALSE)</f>
        <v>53.21</v>
      </c>
      <c r="G188" s="4" t="str">
        <f>VLOOKUP($A188,'Data Transformation Q1 to Q8'!$A:$V,3,FALSE)</f>
        <v>Obesity</v>
      </c>
      <c r="H188" s="4">
        <f>VLOOKUP($A188,'Data Transformation Q1 to Q8'!$A:$V,4,FALSE)</f>
        <v>4.2699999999999996</v>
      </c>
      <c r="I188" s="4" t="str">
        <f>VLOOKUP($A188,'Data Transformation Q1 to Q8'!$A:$V,5,FALSE)</f>
        <v>Normal</v>
      </c>
      <c r="J188" s="4" t="str">
        <f>VLOOKUP($A188,'Data Transformation Q1 to Q8'!$A:$V,6,FALSE)</f>
        <v>No</v>
      </c>
      <c r="K188" s="4" t="str">
        <f>VLOOKUP($A188,'Data Transformation Q1 to Q8'!$A:$V,7,FALSE)</f>
        <v>No</v>
      </c>
      <c r="L188" s="4" t="str">
        <f>VLOOKUP($A188,'Data Transformation Q1 to Q8'!$A:$V,8,FALSE)</f>
        <v>No</v>
      </c>
      <c r="M188" s="4" t="str">
        <f>VLOOKUP($A188,'Data Transformation Q1 to Q8'!$A:$V,10,FALSE)</f>
        <v>Yes</v>
      </c>
      <c r="N188" s="4">
        <f>VLOOKUP($A188,'Data Transformation Q1 to Q8'!$A:$V,9,FALSE)</f>
        <v>1</v>
      </c>
      <c r="O188" s="4" t="str">
        <f>VLOOKUP($A188,'Data Transformation Q1 to Q8'!$A:$V,20,FALSE)</f>
        <v>tier - 1</v>
      </c>
      <c r="P188" s="4" t="str">
        <f>VLOOKUP($A188,'Data Transformation Q1 to Q8'!$A:$V,21,FALSE)</f>
        <v>tier - 2</v>
      </c>
      <c r="Q188" s="118">
        <f>VLOOKUP($A188,'Data Transformation Q1 to Q8'!$A:$V,19,FALSE)</f>
        <v>36572.800000000003</v>
      </c>
    </row>
    <row r="189" spans="1:17" ht="15.75" x14ac:dyDescent="0.25">
      <c r="A189" s="10" t="s">
        <v>402</v>
      </c>
      <c r="B189" s="4" t="str">
        <f>VLOOKUP(A189,'Data Transformation Q1 to Q8'!A:V,22,FALSE)</f>
        <v>R1011</v>
      </c>
      <c r="C189" s="21">
        <f>VLOOKUP($A189,'Data Transformation Q1 to Q8'!$A:$V,16,FALSE)</f>
        <v>26885</v>
      </c>
      <c r="D189" s="6">
        <f>VLOOKUP($A189,'Data Transformation Q1 to Q8'!$A:$V,17,FALSE)</f>
        <v>49</v>
      </c>
      <c r="E189" s="4" t="str">
        <f>VLOOKUP(A189,'Customer Names'!A:D,3,FALSE)</f>
        <v xml:space="preserve">  George M</v>
      </c>
      <c r="F189" s="4">
        <f>VLOOKUP($A189,'Data Transformation Q1 to Q8'!$A:$V,2,FALSE)</f>
        <v>38.729999999999997</v>
      </c>
      <c r="G189" s="4" t="str">
        <f>VLOOKUP($A189,'Data Transformation Q1 to Q8'!$A:$V,3,FALSE)</f>
        <v>Obesity</v>
      </c>
      <c r="H189" s="4">
        <f>VLOOKUP($A189,'Data Transformation Q1 to Q8'!$A:$V,4,FALSE)</f>
        <v>11.51</v>
      </c>
      <c r="I189" s="4" t="str">
        <f>VLOOKUP($A189,'Data Transformation Q1 to Q8'!$A:$V,5,FALSE)</f>
        <v>Diabetes</v>
      </c>
      <c r="J189" s="4" t="str">
        <f>VLOOKUP($A189,'Data Transformation Q1 to Q8'!$A:$V,6,FALSE)</f>
        <v>No</v>
      </c>
      <c r="K189" s="4" t="str">
        <f>VLOOKUP($A189,'Data Transformation Q1 to Q8'!$A:$V,7,FALSE)</f>
        <v>No</v>
      </c>
      <c r="L189" s="4" t="str">
        <f>VLOOKUP($A189,'Data Transformation Q1 to Q8'!$A:$V,8,FALSE)</f>
        <v>No</v>
      </c>
      <c r="M189" s="4" t="str">
        <f>VLOOKUP($A189,'Data Transformation Q1 to Q8'!$A:$V,10,FALSE)</f>
        <v>Yes</v>
      </c>
      <c r="N189" s="4">
        <f>VLOOKUP($A189,'Data Transformation Q1 to Q8'!$A:$V,9,FALSE)</f>
        <v>2</v>
      </c>
      <c r="O189" s="4" t="str">
        <f>VLOOKUP($A189,'Data Transformation Q1 to Q8'!$A:$V,20,FALSE)</f>
        <v>tier - 2</v>
      </c>
      <c r="P189" s="4" t="str">
        <f>VLOOKUP($A189,'Data Transformation Q1 to Q8'!$A:$V,21,FALSE)</f>
        <v>tier - 3</v>
      </c>
      <c r="Q189" s="118">
        <f>VLOOKUP($A189,'Data Transformation Q1 to Q8'!$A:$V,19,FALSE)</f>
        <v>36541.550000000003</v>
      </c>
    </row>
    <row r="190" spans="1:17" ht="15.75" x14ac:dyDescent="0.25">
      <c r="A190" s="10" t="s">
        <v>404</v>
      </c>
      <c r="B190" s="4" t="str">
        <f>VLOOKUP(A190,'Data Transformation Q1 to Q8'!A:V,22,FALSE)</f>
        <v>R1011</v>
      </c>
      <c r="C190" s="21">
        <f>VLOOKUP($A190,'Data Transformation Q1 to Q8'!$A:$V,16,FALSE)</f>
        <v>22969</v>
      </c>
      <c r="D190" s="6">
        <f>VLOOKUP($A190,'Data Transformation Q1 to Q8'!$A:$V,17,FALSE)</f>
        <v>60</v>
      </c>
      <c r="E190" s="4" t="str">
        <f>VLOOKUP(A190,'Customer Names'!A:D,3,FALSE)</f>
        <v xml:space="preserve">  Sarah</v>
      </c>
      <c r="F190" s="4">
        <f>VLOOKUP($A190,'Data Transformation Q1 to Q8'!$A:$V,2,FALSE)</f>
        <v>29.73</v>
      </c>
      <c r="G190" s="4" t="str">
        <f>VLOOKUP($A190,'Data Transformation Q1 to Q8'!$A:$V,3,FALSE)</f>
        <v>Overweight</v>
      </c>
      <c r="H190" s="4">
        <f>VLOOKUP($A190,'Data Transformation Q1 to Q8'!$A:$V,4,FALSE)</f>
        <v>7.22</v>
      </c>
      <c r="I190" s="4" t="str">
        <f>VLOOKUP($A190,'Data Transformation Q1 to Q8'!$A:$V,5,FALSE)</f>
        <v>Diabetes</v>
      </c>
      <c r="J190" s="4" t="str">
        <f>VLOOKUP($A190,'Data Transformation Q1 to Q8'!$A:$V,6,FALSE)</f>
        <v>No</v>
      </c>
      <c r="K190" s="4" t="str">
        <f>VLOOKUP($A190,'Data Transformation Q1 to Q8'!$A:$V,7,FALSE)</f>
        <v>No</v>
      </c>
      <c r="L190" s="4" t="str">
        <f>VLOOKUP($A190,'Data Transformation Q1 to Q8'!$A:$V,8,FALSE)</f>
        <v>No</v>
      </c>
      <c r="M190" s="4" t="str">
        <f>VLOOKUP($A190,'Data Transformation Q1 to Q8'!$A:$V,10,FALSE)</f>
        <v>Yes</v>
      </c>
      <c r="N190" s="4">
        <f>VLOOKUP($A190,'Data Transformation Q1 to Q8'!$A:$V,9,FALSE)</f>
        <v>0</v>
      </c>
      <c r="O190" s="4" t="str">
        <f>VLOOKUP($A190,'Data Transformation Q1 to Q8'!$A:$V,20,FALSE)</f>
        <v>tier - 2</v>
      </c>
      <c r="P190" s="4" t="str">
        <f>VLOOKUP($A190,'Data Transformation Q1 to Q8'!$A:$V,21,FALSE)</f>
        <v>tier - 2</v>
      </c>
      <c r="Q190" s="118">
        <f>VLOOKUP($A190,'Data Transformation Q1 to Q8'!$A:$V,19,FALSE)</f>
        <v>36445.550000000003</v>
      </c>
    </row>
    <row r="191" spans="1:17" ht="15.75" x14ac:dyDescent="0.25">
      <c r="A191" s="10" t="s">
        <v>406</v>
      </c>
      <c r="B191" s="4" t="str">
        <f>VLOOKUP(A191,'Data Transformation Q1 to Q8'!A:V,22,FALSE)</f>
        <v>R1011</v>
      </c>
      <c r="C191" s="21">
        <f>VLOOKUP($A191,'Data Transformation Q1 to Q8'!$A:$V,16,FALSE)</f>
        <v>37964</v>
      </c>
      <c r="D191" s="6">
        <f>VLOOKUP($A191,'Data Transformation Q1 to Q8'!$A:$V,17,FALSE)</f>
        <v>19</v>
      </c>
      <c r="E191" s="4" t="str">
        <f>VLOOKUP(A191,'Customer Names'!A:D,3,FALSE)</f>
        <v xml:space="preserve">  Lara</v>
      </c>
      <c r="F191" s="4">
        <f>VLOOKUP($A191,'Data Transformation Q1 to Q8'!$A:$V,2,FALSE)</f>
        <v>34.700000000000003</v>
      </c>
      <c r="G191" s="4" t="str">
        <f>VLOOKUP($A191,'Data Transformation Q1 to Q8'!$A:$V,3,FALSE)</f>
        <v>Obesity</v>
      </c>
      <c r="H191" s="4">
        <f>VLOOKUP($A191,'Data Transformation Q1 to Q8'!$A:$V,4,FALSE)</f>
        <v>4.37</v>
      </c>
      <c r="I191" s="4" t="str">
        <f>VLOOKUP($A191,'Data Transformation Q1 to Q8'!$A:$V,5,FALSE)</f>
        <v>Normal</v>
      </c>
      <c r="J191" s="4" t="str">
        <f>VLOOKUP($A191,'Data Transformation Q1 to Q8'!$A:$V,6,FALSE)</f>
        <v>No</v>
      </c>
      <c r="K191" s="4" t="str">
        <f>VLOOKUP($A191,'Data Transformation Q1 to Q8'!$A:$V,7,FALSE)</f>
        <v>No</v>
      </c>
      <c r="L191" s="4" t="str">
        <f>VLOOKUP($A191,'Data Transformation Q1 to Q8'!$A:$V,8,FALSE)</f>
        <v>Yes</v>
      </c>
      <c r="M191" s="4" t="str">
        <f>VLOOKUP($A191,'Data Transformation Q1 to Q8'!$A:$V,10,FALSE)</f>
        <v>Yes</v>
      </c>
      <c r="N191" s="4">
        <f>VLOOKUP($A191,'Data Transformation Q1 to Q8'!$A:$V,9,FALSE)</f>
        <v>1</v>
      </c>
      <c r="O191" s="4" t="str">
        <f>VLOOKUP($A191,'Data Transformation Q1 to Q8'!$A:$V,20,FALSE)</f>
        <v>tier - 2</v>
      </c>
      <c r="P191" s="4" t="str">
        <f>VLOOKUP($A191,'Data Transformation Q1 to Q8'!$A:$V,21,FALSE)</f>
        <v>tier - 3</v>
      </c>
      <c r="Q191" s="118">
        <f>VLOOKUP($A191,'Data Transformation Q1 to Q8'!$A:$V,19,FALSE)</f>
        <v>36397.58</v>
      </c>
    </row>
    <row r="192" spans="1:17" ht="15.75" x14ac:dyDescent="0.25">
      <c r="A192" s="10" t="s">
        <v>408</v>
      </c>
      <c r="B192" s="4" t="str">
        <f>VLOOKUP(A192,'Data Transformation Q1 to Q8'!A:V,22,FALSE)</f>
        <v>R1011</v>
      </c>
      <c r="C192" s="21">
        <f>VLOOKUP($A192,'Data Transformation Q1 to Q8'!$A:$V,16,FALSE)</f>
        <v>27550</v>
      </c>
      <c r="D192" s="6">
        <f>VLOOKUP($A192,'Data Transformation Q1 to Q8'!$A:$V,17,FALSE)</f>
        <v>48</v>
      </c>
      <c r="E192" s="4" t="str">
        <f>VLOOKUP(A192,'Customer Names'!A:D,3,FALSE)</f>
        <v xml:space="preserve">  Sebastien</v>
      </c>
      <c r="F192" s="4">
        <f>VLOOKUP($A192,'Data Transformation Q1 to Q8'!$A:$V,2,FALSE)</f>
        <v>38.28</v>
      </c>
      <c r="G192" s="4" t="str">
        <f>VLOOKUP($A192,'Data Transformation Q1 to Q8'!$A:$V,3,FALSE)</f>
        <v>Obesity</v>
      </c>
      <c r="H192" s="4">
        <f>VLOOKUP($A192,'Data Transformation Q1 to Q8'!$A:$V,4,FALSE)</f>
        <v>11.56</v>
      </c>
      <c r="I192" s="4" t="str">
        <f>VLOOKUP($A192,'Data Transformation Q1 to Q8'!$A:$V,5,FALSE)</f>
        <v>Diabetes</v>
      </c>
      <c r="J192" s="4" t="str">
        <f>VLOOKUP($A192,'Data Transformation Q1 to Q8'!$A:$V,6,FALSE)</f>
        <v>Yes</v>
      </c>
      <c r="K192" s="4" t="str">
        <f>VLOOKUP($A192,'Data Transformation Q1 to Q8'!$A:$V,7,FALSE)</f>
        <v>No</v>
      </c>
      <c r="L192" s="4" t="str">
        <f>VLOOKUP($A192,'Data Transformation Q1 to Q8'!$A:$V,8,FALSE)</f>
        <v>No</v>
      </c>
      <c r="M192" s="4" t="str">
        <f>VLOOKUP($A192,'Data Transformation Q1 to Q8'!$A:$V,10,FALSE)</f>
        <v>Yes</v>
      </c>
      <c r="N192" s="4">
        <f>VLOOKUP($A192,'Data Transformation Q1 to Q8'!$A:$V,9,FALSE)</f>
        <v>1</v>
      </c>
      <c r="O192" s="4" t="str">
        <f>VLOOKUP($A192,'Data Transformation Q1 to Q8'!$A:$V,20,FALSE)</f>
        <v>tier - 1</v>
      </c>
      <c r="P192" s="4" t="str">
        <f>VLOOKUP($A192,'Data Transformation Q1 to Q8'!$A:$V,21,FALSE)</f>
        <v>tier - 2</v>
      </c>
      <c r="Q192" s="118">
        <f>VLOOKUP($A192,'Data Transformation Q1 to Q8'!$A:$V,19,FALSE)</f>
        <v>36350.71</v>
      </c>
    </row>
    <row r="193" spans="1:17" ht="15.75" x14ac:dyDescent="0.25">
      <c r="A193" s="10" t="s">
        <v>409</v>
      </c>
      <c r="B193" s="4" t="str">
        <f>VLOOKUP(A193,'Data Transformation Q1 to Q8'!A:V,22,FALSE)</f>
        <v>R1011</v>
      </c>
      <c r="C193" s="21">
        <f>VLOOKUP($A193,'Data Transformation Q1 to Q8'!$A:$V,16,FALSE)</f>
        <v>24763</v>
      </c>
      <c r="D193" s="6">
        <f>VLOOKUP($A193,'Data Transformation Q1 to Q8'!$A:$V,17,FALSE)</f>
        <v>55</v>
      </c>
      <c r="E193" s="4" t="str">
        <f>VLOOKUP(A193,'Customer Names'!A:D,3,FALSE)</f>
        <v xml:space="preserve">  Padraig</v>
      </c>
      <c r="F193" s="4">
        <f>VLOOKUP($A193,'Data Transformation Q1 to Q8'!$A:$V,2,FALSE)</f>
        <v>33.57</v>
      </c>
      <c r="G193" s="4" t="str">
        <f>VLOOKUP($A193,'Data Transformation Q1 to Q8'!$A:$V,3,FALSE)</f>
        <v>Obesity</v>
      </c>
      <c r="H193" s="4">
        <f>VLOOKUP($A193,'Data Transformation Q1 to Q8'!$A:$V,4,FALSE)</f>
        <v>8.82</v>
      </c>
      <c r="I193" s="4" t="str">
        <f>VLOOKUP($A193,'Data Transformation Q1 to Q8'!$A:$V,5,FALSE)</f>
        <v>Diabetes</v>
      </c>
      <c r="J193" s="4" t="str">
        <f>VLOOKUP($A193,'Data Transformation Q1 to Q8'!$A:$V,6,FALSE)</f>
        <v>Yes</v>
      </c>
      <c r="K193" s="4" t="str">
        <f>VLOOKUP($A193,'Data Transformation Q1 to Q8'!$A:$V,7,FALSE)</f>
        <v>No</v>
      </c>
      <c r="L193" s="4" t="str">
        <f>VLOOKUP($A193,'Data Transformation Q1 to Q8'!$A:$V,8,FALSE)</f>
        <v>No</v>
      </c>
      <c r="M193" s="4" t="str">
        <f>VLOOKUP($A193,'Data Transformation Q1 to Q8'!$A:$V,10,FALSE)</f>
        <v>Yes</v>
      </c>
      <c r="N193" s="4">
        <f>VLOOKUP($A193,'Data Transformation Q1 to Q8'!$A:$V,9,FALSE)</f>
        <v>0</v>
      </c>
      <c r="O193" s="4" t="str">
        <f>VLOOKUP($A193,'Data Transformation Q1 to Q8'!$A:$V,20,FALSE)</f>
        <v>tier - 1</v>
      </c>
      <c r="P193" s="4" t="str">
        <f>VLOOKUP($A193,'Data Transformation Q1 to Q8'!$A:$V,21,FALSE)</f>
        <v>tier - 3</v>
      </c>
      <c r="Q193" s="118">
        <f>VLOOKUP($A193,'Data Transformation Q1 to Q8'!$A:$V,19,FALSE)</f>
        <v>36332.449999999997</v>
      </c>
    </row>
    <row r="194" spans="1:17" ht="15.75" x14ac:dyDescent="0.25">
      <c r="A194" s="10" t="s">
        <v>411</v>
      </c>
      <c r="B194" s="4" t="str">
        <f>VLOOKUP(A194,'Data Transformation Q1 to Q8'!A:V,22,FALSE)</f>
        <v>R1011</v>
      </c>
      <c r="C194" s="21">
        <f>VLOOKUP($A194,'Data Transformation Q1 to Q8'!$A:$V,16,FALSE)</f>
        <v>33771</v>
      </c>
      <c r="D194" s="6">
        <f>VLOOKUP($A194,'Data Transformation Q1 to Q8'!$A:$V,17,FALSE)</f>
        <v>30</v>
      </c>
      <c r="E194" s="4" t="str">
        <f>VLOOKUP(A194,'Customer Names'!A:D,3,FALSE)</f>
        <v xml:space="preserve">  Heather</v>
      </c>
      <c r="F194" s="4">
        <f>VLOOKUP($A194,'Data Transformation Q1 to Q8'!$A:$V,2,FALSE)</f>
        <v>52.06</v>
      </c>
      <c r="G194" s="4" t="str">
        <f>VLOOKUP($A194,'Data Transformation Q1 to Q8'!$A:$V,3,FALSE)</f>
        <v>Obesity</v>
      </c>
      <c r="H194" s="4">
        <f>VLOOKUP($A194,'Data Transformation Q1 to Q8'!$A:$V,4,FALSE)</f>
        <v>4.6900000000000004</v>
      </c>
      <c r="I194" s="4" t="str">
        <f>VLOOKUP($A194,'Data Transformation Q1 to Q8'!$A:$V,5,FALSE)</f>
        <v>Normal</v>
      </c>
      <c r="J194" s="4" t="str">
        <f>VLOOKUP($A194,'Data Transformation Q1 to Q8'!$A:$V,6,FALSE)</f>
        <v>No</v>
      </c>
      <c r="K194" s="4" t="str">
        <f>VLOOKUP($A194,'Data Transformation Q1 to Q8'!$A:$V,7,FALSE)</f>
        <v>No</v>
      </c>
      <c r="L194" s="4" t="str">
        <f>VLOOKUP($A194,'Data Transformation Q1 to Q8'!$A:$V,8,FALSE)</f>
        <v>No</v>
      </c>
      <c r="M194" s="4" t="str">
        <f>VLOOKUP($A194,'Data Transformation Q1 to Q8'!$A:$V,10,FALSE)</f>
        <v>Yes</v>
      </c>
      <c r="N194" s="4">
        <f>VLOOKUP($A194,'Data Transformation Q1 to Q8'!$A:$V,9,FALSE)</f>
        <v>1</v>
      </c>
      <c r="O194" s="4" t="str">
        <f>VLOOKUP($A194,'Data Transformation Q1 to Q8'!$A:$V,20,FALSE)</f>
        <v>tier - 2</v>
      </c>
      <c r="P194" s="4" t="str">
        <f>VLOOKUP($A194,'Data Transformation Q1 to Q8'!$A:$V,21,FALSE)</f>
        <v>tier - 2</v>
      </c>
      <c r="Q194" s="118">
        <f>VLOOKUP($A194,'Data Transformation Q1 to Q8'!$A:$V,19,FALSE)</f>
        <v>36314.050000000003</v>
      </c>
    </row>
    <row r="195" spans="1:17" ht="15.75" x14ac:dyDescent="0.25">
      <c r="A195" s="10" t="s">
        <v>413</v>
      </c>
      <c r="B195" s="4" t="str">
        <f>VLOOKUP(A195,'Data Transformation Q1 to Q8'!A:V,22,FALSE)</f>
        <v>R1013</v>
      </c>
      <c r="C195" s="21">
        <f>VLOOKUP($A195,'Data Transformation Q1 to Q8'!$A:$V,16,FALSE)</f>
        <v>38346</v>
      </c>
      <c r="D195" s="6">
        <f>VLOOKUP($A195,'Data Transformation Q1 to Q8'!$A:$V,17,FALSE)</f>
        <v>18</v>
      </c>
      <c r="E195" s="4" t="str">
        <f>VLOOKUP(A195,'Customer Names'!A:D,3,FALSE)</f>
        <v xml:space="preserve">  Jorge</v>
      </c>
      <c r="F195" s="4">
        <f>VLOOKUP($A195,'Data Transformation Q1 to Q8'!$A:$V,2,FALSE)</f>
        <v>38.17</v>
      </c>
      <c r="G195" s="4" t="str">
        <f>VLOOKUP($A195,'Data Transformation Q1 to Q8'!$A:$V,3,FALSE)</f>
        <v>Obesity</v>
      </c>
      <c r="H195" s="4">
        <f>VLOOKUP($A195,'Data Transformation Q1 to Q8'!$A:$V,4,FALSE)</f>
        <v>4.53</v>
      </c>
      <c r="I195" s="4" t="str">
        <f>VLOOKUP($A195,'Data Transformation Q1 to Q8'!$A:$V,5,FALSE)</f>
        <v>Normal</v>
      </c>
      <c r="J195" s="4" t="str">
        <f>VLOOKUP($A195,'Data Transformation Q1 to Q8'!$A:$V,6,FALSE)</f>
        <v>No</v>
      </c>
      <c r="K195" s="4" t="str">
        <f>VLOOKUP($A195,'Data Transformation Q1 to Q8'!$A:$V,7,FALSE)</f>
        <v>yes</v>
      </c>
      <c r="L195" s="4" t="str">
        <f>VLOOKUP($A195,'Data Transformation Q1 to Q8'!$A:$V,8,FALSE)</f>
        <v>No</v>
      </c>
      <c r="M195" s="4" t="str">
        <f>VLOOKUP($A195,'Data Transformation Q1 to Q8'!$A:$V,10,FALSE)</f>
        <v>Yes</v>
      </c>
      <c r="N195" s="4">
        <f>VLOOKUP($A195,'Data Transformation Q1 to Q8'!$A:$V,9,FALSE)</f>
        <v>1</v>
      </c>
      <c r="O195" s="4" t="str">
        <f>VLOOKUP($A195,'Data Transformation Q1 to Q8'!$A:$V,20,FALSE)</f>
        <v>tier - 1</v>
      </c>
      <c r="P195" s="4" t="str">
        <f>VLOOKUP($A195,'Data Transformation Q1 to Q8'!$A:$V,21,FALSE)</f>
        <v>tier - 2</v>
      </c>
      <c r="Q195" s="118">
        <f>VLOOKUP($A195,'Data Transformation Q1 to Q8'!$A:$V,19,FALSE)</f>
        <v>36307.800000000003</v>
      </c>
    </row>
    <row r="196" spans="1:17" ht="15.75" x14ac:dyDescent="0.25">
      <c r="A196" s="10" t="s">
        <v>415</v>
      </c>
      <c r="B196" s="4" t="str">
        <f>VLOOKUP(A196,'Data Transformation Q1 to Q8'!A:V,22,FALSE)</f>
        <v>R1012</v>
      </c>
      <c r="C196" s="21">
        <f>VLOOKUP($A196,'Data Transformation Q1 to Q8'!$A:$V,16,FALSE)</f>
        <v>37869</v>
      </c>
      <c r="D196" s="6">
        <f>VLOOKUP($A196,'Data Transformation Q1 to Q8'!$A:$V,17,FALSE)</f>
        <v>19</v>
      </c>
      <c r="E196" s="4" t="str">
        <f>VLOOKUP(A196,'Customer Names'!A:D,3,FALSE)</f>
        <v xml:space="preserve">  Jack R</v>
      </c>
      <c r="F196" s="4">
        <f>VLOOKUP($A196,'Data Transformation Q1 to Q8'!$A:$V,2,FALSE)</f>
        <v>36.954999999999998</v>
      </c>
      <c r="G196" s="4" t="str">
        <f>VLOOKUP($A196,'Data Transformation Q1 to Q8'!$A:$V,3,FALSE)</f>
        <v>Obesity</v>
      </c>
      <c r="H196" s="4">
        <f>VLOOKUP($A196,'Data Transformation Q1 to Q8'!$A:$V,4,FALSE)</f>
        <v>5.84</v>
      </c>
      <c r="I196" s="4" t="str">
        <f>VLOOKUP($A196,'Data Transformation Q1 to Q8'!$A:$V,5,FALSE)</f>
        <v>Prediabetes</v>
      </c>
      <c r="J196" s="4" t="str">
        <f>VLOOKUP($A196,'Data Transformation Q1 to Q8'!$A:$V,6,FALSE)</f>
        <v>No</v>
      </c>
      <c r="K196" s="4" t="str">
        <f>VLOOKUP($A196,'Data Transformation Q1 to Q8'!$A:$V,7,FALSE)</f>
        <v>No</v>
      </c>
      <c r="L196" s="4" t="str">
        <f>VLOOKUP($A196,'Data Transformation Q1 to Q8'!$A:$V,8,FALSE)</f>
        <v>Yes</v>
      </c>
      <c r="M196" s="4" t="str">
        <f>VLOOKUP($A196,'Data Transformation Q1 to Q8'!$A:$V,10,FALSE)</f>
        <v>Yes</v>
      </c>
      <c r="N196" s="4">
        <f>VLOOKUP($A196,'Data Transformation Q1 to Q8'!$A:$V,9,FALSE)</f>
        <v>1</v>
      </c>
      <c r="O196" s="4" t="str">
        <f>VLOOKUP($A196,'Data Transformation Q1 to Q8'!$A:$V,20,FALSE)</f>
        <v>tier - 1</v>
      </c>
      <c r="P196" s="4" t="str">
        <f>VLOOKUP($A196,'Data Transformation Q1 to Q8'!$A:$V,21,FALSE)</f>
        <v>tier - 1</v>
      </c>
      <c r="Q196" s="118">
        <f>VLOOKUP($A196,'Data Transformation Q1 to Q8'!$A:$V,19,FALSE)</f>
        <v>36219.410000000003</v>
      </c>
    </row>
    <row r="197" spans="1:17" ht="15.75" x14ac:dyDescent="0.25">
      <c r="A197" s="10" t="s">
        <v>417</v>
      </c>
      <c r="B197" s="4" t="str">
        <f>VLOOKUP(A197,'Data Transformation Q1 to Q8'!A:V,22,FALSE)</f>
        <v>R1011</v>
      </c>
      <c r="C197" s="21">
        <f>VLOOKUP($A197,'Data Transformation Q1 to Q8'!$A:$V,16,FALSE)</f>
        <v>34331</v>
      </c>
      <c r="D197" s="6">
        <f>VLOOKUP($A197,'Data Transformation Q1 to Q8'!$A:$V,17,FALSE)</f>
        <v>29</v>
      </c>
      <c r="E197" s="4" t="str">
        <f>VLOOKUP(A197,'Customer Names'!A:D,3,FALSE)</f>
        <v xml:space="preserve">  Felix</v>
      </c>
      <c r="F197" s="4">
        <f>VLOOKUP($A197,'Data Transformation Q1 to Q8'!$A:$V,2,FALSE)</f>
        <v>34.4</v>
      </c>
      <c r="G197" s="4" t="str">
        <f>VLOOKUP($A197,'Data Transformation Q1 to Q8'!$A:$V,3,FALSE)</f>
        <v>Obesity</v>
      </c>
      <c r="H197" s="4">
        <f>VLOOKUP($A197,'Data Transformation Q1 to Q8'!$A:$V,4,FALSE)</f>
        <v>4.9000000000000004</v>
      </c>
      <c r="I197" s="4" t="str">
        <f>VLOOKUP($A197,'Data Transformation Q1 to Q8'!$A:$V,5,FALSE)</f>
        <v>Normal</v>
      </c>
      <c r="J197" s="4" t="str">
        <f>VLOOKUP($A197,'Data Transformation Q1 to Q8'!$A:$V,6,FALSE)</f>
        <v>No</v>
      </c>
      <c r="K197" s="4" t="str">
        <f>VLOOKUP($A197,'Data Transformation Q1 to Q8'!$A:$V,7,FALSE)</f>
        <v>No</v>
      </c>
      <c r="L197" s="4" t="str">
        <f>VLOOKUP($A197,'Data Transformation Q1 to Q8'!$A:$V,8,FALSE)</f>
        <v>Yes</v>
      </c>
      <c r="M197" s="4" t="str">
        <f>VLOOKUP($A197,'Data Transformation Q1 to Q8'!$A:$V,10,FALSE)</f>
        <v>Yes</v>
      </c>
      <c r="N197" s="4">
        <f>VLOOKUP($A197,'Data Transformation Q1 to Q8'!$A:$V,9,FALSE)</f>
        <v>1</v>
      </c>
      <c r="O197" s="4" t="str">
        <f>VLOOKUP($A197,'Data Transformation Q1 to Q8'!$A:$V,20,FALSE)</f>
        <v>tier - 1</v>
      </c>
      <c r="P197" s="4" t="str">
        <f>VLOOKUP($A197,'Data Transformation Q1 to Q8'!$A:$V,21,FALSE)</f>
        <v>tier - 3</v>
      </c>
      <c r="Q197" s="118">
        <f>VLOOKUP($A197,'Data Transformation Q1 to Q8'!$A:$V,19,FALSE)</f>
        <v>36197.699999999997</v>
      </c>
    </row>
    <row r="198" spans="1:17" ht="15.75" x14ac:dyDescent="0.25">
      <c r="A198" s="10" t="s">
        <v>419</v>
      </c>
      <c r="B198" s="4" t="str">
        <f>VLOOKUP(A198,'Data Transformation Q1 to Q8'!A:V,22,FALSE)</f>
        <v>R1016</v>
      </c>
      <c r="C198" s="21">
        <f>VLOOKUP($A198,'Data Transformation Q1 to Q8'!$A:$V,16,FALSE)</f>
        <v>36434</v>
      </c>
      <c r="D198" s="6">
        <f>VLOOKUP($A198,'Data Transformation Q1 to Q8'!$A:$V,17,FALSE)</f>
        <v>23</v>
      </c>
      <c r="E198" s="4" t="str">
        <f>VLOOKUP(A198,'Customer Names'!A:D,3,FALSE)</f>
        <v xml:space="preserve">  Christopher C</v>
      </c>
      <c r="F198" s="4">
        <f>VLOOKUP($A198,'Data Transformation Q1 to Q8'!$A:$V,2,FALSE)</f>
        <v>31.73</v>
      </c>
      <c r="G198" s="4" t="str">
        <f>VLOOKUP($A198,'Data Transformation Q1 to Q8'!$A:$V,3,FALSE)</f>
        <v>Obesity</v>
      </c>
      <c r="H198" s="4">
        <f>VLOOKUP($A198,'Data Transformation Q1 to Q8'!$A:$V,4,FALSE)</f>
        <v>4.3</v>
      </c>
      <c r="I198" s="4" t="str">
        <f>VLOOKUP($A198,'Data Transformation Q1 to Q8'!$A:$V,5,FALSE)</f>
        <v>Normal</v>
      </c>
      <c r="J198" s="4" t="str">
        <f>VLOOKUP($A198,'Data Transformation Q1 to Q8'!$A:$V,6,FALSE)</f>
        <v>No</v>
      </c>
      <c r="K198" s="4" t="str">
        <f>VLOOKUP($A198,'Data Transformation Q1 to Q8'!$A:$V,7,FALSE)</f>
        <v>No</v>
      </c>
      <c r="L198" s="4" t="str">
        <f>VLOOKUP($A198,'Data Transformation Q1 to Q8'!$A:$V,8,FALSE)</f>
        <v>No</v>
      </c>
      <c r="M198" s="4" t="str">
        <f>VLOOKUP($A198,'Data Transformation Q1 to Q8'!$A:$V,10,FALSE)</f>
        <v>Yes</v>
      </c>
      <c r="N198" s="4">
        <f>VLOOKUP($A198,'Data Transformation Q1 to Q8'!$A:$V,9,FALSE)</f>
        <v>0</v>
      </c>
      <c r="O198" s="4" t="str">
        <f>VLOOKUP($A198,'Data Transformation Q1 to Q8'!$A:$V,20,FALSE)</f>
        <v>tier - 1</v>
      </c>
      <c r="P198" s="4" t="str">
        <f>VLOOKUP($A198,'Data Transformation Q1 to Q8'!$A:$V,21,FALSE)</f>
        <v>tier - 3</v>
      </c>
      <c r="Q198" s="118">
        <f>VLOOKUP($A198,'Data Transformation Q1 to Q8'!$A:$V,19,FALSE)</f>
        <v>36189.1</v>
      </c>
    </row>
    <row r="199" spans="1:17" ht="15.75" x14ac:dyDescent="0.25">
      <c r="A199" s="10" t="s">
        <v>421</v>
      </c>
      <c r="B199" s="4" t="str">
        <f>VLOOKUP(A199,'Data Transformation Q1 to Q8'!A:V,22,FALSE)</f>
        <v>R1012</v>
      </c>
      <c r="C199" s="21">
        <f>VLOOKUP($A199,'Data Transformation Q1 to Q8'!$A:$V,16,FALSE)</f>
        <v>27369</v>
      </c>
      <c r="D199" s="6">
        <f>VLOOKUP($A199,'Data Transformation Q1 to Q8'!$A:$V,17,FALSE)</f>
        <v>48</v>
      </c>
      <c r="E199" s="4" t="str">
        <f>VLOOKUP(A199,'Customer Names'!A:D,3,FALSE)</f>
        <v xml:space="preserve">  Jesse</v>
      </c>
      <c r="F199" s="4">
        <f>VLOOKUP($A199,'Data Transformation Q1 to Q8'!$A:$V,2,FALSE)</f>
        <v>36.64</v>
      </c>
      <c r="G199" s="4" t="str">
        <f>VLOOKUP($A199,'Data Transformation Q1 to Q8'!$A:$V,3,FALSE)</f>
        <v>Obesity</v>
      </c>
      <c r="H199" s="4">
        <f>VLOOKUP($A199,'Data Transformation Q1 to Q8'!$A:$V,4,FALSE)</f>
        <v>11.34</v>
      </c>
      <c r="I199" s="4" t="str">
        <f>VLOOKUP($A199,'Data Transformation Q1 to Q8'!$A:$V,5,FALSE)</f>
        <v>Diabetes</v>
      </c>
      <c r="J199" s="4" t="str">
        <f>VLOOKUP($A199,'Data Transformation Q1 to Q8'!$A:$V,6,FALSE)</f>
        <v>No</v>
      </c>
      <c r="K199" s="4" t="str">
        <f>VLOOKUP($A199,'Data Transformation Q1 to Q8'!$A:$V,7,FALSE)</f>
        <v>No</v>
      </c>
      <c r="L199" s="4" t="str">
        <f>VLOOKUP($A199,'Data Transformation Q1 to Q8'!$A:$V,8,FALSE)</f>
        <v>No</v>
      </c>
      <c r="M199" s="4" t="str">
        <f>VLOOKUP($A199,'Data Transformation Q1 to Q8'!$A:$V,10,FALSE)</f>
        <v>Yes</v>
      </c>
      <c r="N199" s="4">
        <f>VLOOKUP($A199,'Data Transformation Q1 to Q8'!$A:$V,9,FALSE)</f>
        <v>0</v>
      </c>
      <c r="O199" s="4" t="str">
        <f>VLOOKUP($A199,'Data Transformation Q1 to Q8'!$A:$V,20,FALSE)</f>
        <v>tier - 2</v>
      </c>
      <c r="P199" s="4" t="str">
        <f>VLOOKUP($A199,'Data Transformation Q1 to Q8'!$A:$V,21,FALSE)</f>
        <v>tier - 3</v>
      </c>
      <c r="Q199" s="118">
        <f>VLOOKUP($A199,'Data Transformation Q1 to Q8'!$A:$V,19,FALSE)</f>
        <v>36182.870000000003</v>
      </c>
    </row>
    <row r="200" spans="1:17" ht="15.75" x14ac:dyDescent="0.25">
      <c r="A200" s="10" t="s">
        <v>423</v>
      </c>
      <c r="B200" s="4" t="str">
        <f>VLOOKUP(A200,'Data Transformation Q1 to Q8'!A:V,22,FALSE)</f>
        <v>R1013</v>
      </c>
      <c r="C200" s="21">
        <f>VLOOKUP($A200,'Data Transformation Q1 to Q8'!$A:$V,16,FALSE)</f>
        <v>38229</v>
      </c>
      <c r="D200" s="6">
        <f>VLOOKUP($A200,'Data Transformation Q1 to Q8'!$A:$V,17,FALSE)</f>
        <v>18</v>
      </c>
      <c r="E200" s="4" t="str">
        <f>VLOOKUP(A200,'Customer Names'!A:D,3,FALSE)</f>
        <v xml:space="preserve">  Jill</v>
      </c>
      <c r="F200" s="4">
        <f>VLOOKUP($A200,'Data Transformation Q1 to Q8'!$A:$V,2,FALSE)</f>
        <v>36.85</v>
      </c>
      <c r="G200" s="4" t="str">
        <f>VLOOKUP($A200,'Data Transformation Q1 to Q8'!$A:$V,3,FALSE)</f>
        <v>Obesity</v>
      </c>
      <c r="H200" s="4">
        <f>VLOOKUP($A200,'Data Transformation Q1 to Q8'!$A:$V,4,FALSE)</f>
        <v>5.88</v>
      </c>
      <c r="I200" s="4" t="str">
        <f>VLOOKUP($A200,'Data Transformation Q1 to Q8'!$A:$V,5,FALSE)</f>
        <v>Prediabetes</v>
      </c>
      <c r="J200" s="4" t="str">
        <f>VLOOKUP($A200,'Data Transformation Q1 to Q8'!$A:$V,6,FALSE)</f>
        <v>No</v>
      </c>
      <c r="K200" s="4" t="str">
        <f>VLOOKUP($A200,'Data Transformation Q1 to Q8'!$A:$V,7,FALSE)</f>
        <v>yes</v>
      </c>
      <c r="L200" s="4" t="str">
        <f>VLOOKUP($A200,'Data Transformation Q1 to Q8'!$A:$V,8,FALSE)</f>
        <v>No</v>
      </c>
      <c r="M200" s="4" t="str">
        <f>VLOOKUP($A200,'Data Transformation Q1 to Q8'!$A:$V,10,FALSE)</f>
        <v>Yes</v>
      </c>
      <c r="N200" s="4">
        <f>VLOOKUP($A200,'Data Transformation Q1 to Q8'!$A:$V,9,FALSE)</f>
        <v>1</v>
      </c>
      <c r="O200" s="4" t="str">
        <f>VLOOKUP($A200,'Data Transformation Q1 to Q8'!$A:$V,20,FALSE)</f>
        <v>tier - 2</v>
      </c>
      <c r="P200" s="4" t="str">
        <f>VLOOKUP($A200,'Data Transformation Q1 to Q8'!$A:$V,21,FALSE)</f>
        <v>tier - 2</v>
      </c>
      <c r="Q200" s="118">
        <f>VLOOKUP($A200,'Data Transformation Q1 to Q8'!$A:$V,19,FALSE)</f>
        <v>36149.480000000003</v>
      </c>
    </row>
    <row r="201" spans="1:17" ht="15.75" x14ac:dyDescent="0.25">
      <c r="A201" s="10" t="s">
        <v>425</v>
      </c>
      <c r="B201" s="4" t="str">
        <f>VLOOKUP(A201,'Data Transformation Q1 to Q8'!A:V,22,FALSE)</f>
        <v>R1013</v>
      </c>
      <c r="C201" s="21">
        <f>VLOOKUP($A201,'Data Transformation Q1 to Q8'!$A:$V,16,FALSE)</f>
        <v>35593</v>
      </c>
      <c r="D201" s="6">
        <f>VLOOKUP($A201,'Data Transformation Q1 to Q8'!$A:$V,17,FALSE)</f>
        <v>25</v>
      </c>
      <c r="E201" s="4" t="str">
        <f>VLOOKUP(A201,'Customer Names'!A:D,3,FALSE)</f>
        <v xml:space="preserve">  William</v>
      </c>
      <c r="F201" s="4">
        <f>VLOOKUP($A201,'Data Transformation Q1 to Q8'!$A:$V,2,FALSE)</f>
        <v>33.33</v>
      </c>
      <c r="G201" s="4" t="str">
        <f>VLOOKUP($A201,'Data Transformation Q1 to Q8'!$A:$V,3,FALSE)</f>
        <v>Obesity</v>
      </c>
      <c r="H201" s="4">
        <f>VLOOKUP($A201,'Data Transformation Q1 to Q8'!$A:$V,4,FALSE)</f>
        <v>5.01</v>
      </c>
      <c r="I201" s="4" t="str">
        <f>VLOOKUP($A201,'Data Transformation Q1 to Q8'!$A:$V,5,FALSE)</f>
        <v>Normal</v>
      </c>
      <c r="J201" s="4" t="str">
        <f>VLOOKUP($A201,'Data Transformation Q1 to Q8'!$A:$V,6,FALSE)</f>
        <v>Yes</v>
      </c>
      <c r="K201" s="4" t="str">
        <f>VLOOKUP($A201,'Data Transformation Q1 to Q8'!$A:$V,7,FALSE)</f>
        <v>No</v>
      </c>
      <c r="L201" s="4" t="str">
        <f>VLOOKUP($A201,'Data Transformation Q1 to Q8'!$A:$V,8,FALSE)</f>
        <v>Yes</v>
      </c>
      <c r="M201" s="4" t="str">
        <f>VLOOKUP($A201,'Data Transformation Q1 to Q8'!$A:$V,10,FALSE)</f>
        <v>Yes</v>
      </c>
      <c r="N201" s="4">
        <f>VLOOKUP($A201,'Data Transformation Q1 to Q8'!$A:$V,9,FALSE)</f>
        <v>1</v>
      </c>
      <c r="O201" s="4" t="str">
        <f>VLOOKUP($A201,'Data Transformation Q1 to Q8'!$A:$V,20,FALSE)</f>
        <v>tier - 1</v>
      </c>
      <c r="P201" s="4" t="str">
        <f>VLOOKUP($A201,'Data Transformation Q1 to Q8'!$A:$V,21,FALSE)</f>
        <v>tier - 3</v>
      </c>
      <c r="Q201" s="118">
        <f>VLOOKUP($A201,'Data Transformation Q1 to Q8'!$A:$V,19,FALSE)</f>
        <v>36124.57</v>
      </c>
    </row>
    <row r="202" spans="1:17" ht="15.75" x14ac:dyDescent="0.25">
      <c r="A202" s="10" t="s">
        <v>427</v>
      </c>
      <c r="B202" s="4" t="str">
        <f>VLOOKUP(A202,'Data Transformation Q1 to Q8'!A:V,22,FALSE)</f>
        <v>R1011</v>
      </c>
      <c r="C202" s="21">
        <f>VLOOKUP($A202,'Data Transformation Q1 to Q8'!$A:$V,16,FALSE)</f>
        <v>29163</v>
      </c>
      <c r="D202" s="6">
        <f>VLOOKUP($A202,'Data Transformation Q1 to Q8'!$A:$V,17,FALSE)</f>
        <v>43</v>
      </c>
      <c r="E202" s="4" t="str">
        <f>VLOOKUP(A202,'Customer Names'!A:D,3,FALSE)</f>
        <v xml:space="preserve">  Alejandro</v>
      </c>
      <c r="F202" s="4">
        <f>VLOOKUP($A202,'Data Transformation Q1 to Q8'!$A:$V,2,FALSE)</f>
        <v>39.14</v>
      </c>
      <c r="G202" s="4" t="str">
        <f>VLOOKUP($A202,'Data Transformation Q1 to Q8'!$A:$V,3,FALSE)</f>
        <v>Obesity</v>
      </c>
      <c r="H202" s="4">
        <f>VLOOKUP($A202,'Data Transformation Q1 to Q8'!$A:$V,4,FALSE)</f>
        <v>4.4000000000000004</v>
      </c>
      <c r="I202" s="4" t="str">
        <f>VLOOKUP($A202,'Data Transformation Q1 to Q8'!$A:$V,5,FALSE)</f>
        <v>Normal</v>
      </c>
      <c r="J202" s="4" t="str">
        <f>VLOOKUP($A202,'Data Transformation Q1 to Q8'!$A:$V,6,FALSE)</f>
        <v>No</v>
      </c>
      <c r="K202" s="4" t="str">
        <f>VLOOKUP($A202,'Data Transformation Q1 to Q8'!$A:$V,7,FALSE)</f>
        <v>No</v>
      </c>
      <c r="L202" s="4" t="str">
        <f>VLOOKUP($A202,'Data Transformation Q1 to Q8'!$A:$V,8,FALSE)</f>
        <v>Yes</v>
      </c>
      <c r="M202" s="4" t="str">
        <f>VLOOKUP($A202,'Data Transformation Q1 to Q8'!$A:$V,10,FALSE)</f>
        <v>Yes</v>
      </c>
      <c r="N202" s="4">
        <f>VLOOKUP($A202,'Data Transformation Q1 to Q8'!$A:$V,9,FALSE)</f>
        <v>1</v>
      </c>
      <c r="O202" s="4" t="str">
        <f>VLOOKUP($A202,'Data Transformation Q1 to Q8'!$A:$V,20,FALSE)</f>
        <v>tier - 2</v>
      </c>
      <c r="P202" s="4" t="str">
        <f>VLOOKUP($A202,'Data Transformation Q1 to Q8'!$A:$V,21,FALSE)</f>
        <v>tier - 2</v>
      </c>
      <c r="Q202" s="118">
        <f>VLOOKUP($A202,'Data Transformation Q1 to Q8'!$A:$V,19,FALSE)</f>
        <v>36090.49</v>
      </c>
    </row>
    <row r="203" spans="1:17" ht="15.75" x14ac:dyDescent="0.25">
      <c r="A203" s="10" t="s">
        <v>429</v>
      </c>
      <c r="B203" s="4" t="str">
        <f>VLOOKUP(A203,'Data Transformation Q1 to Q8'!A:V,22,FALSE)</f>
        <v>R1011</v>
      </c>
      <c r="C203" s="21">
        <f>VLOOKUP($A203,'Data Transformation Q1 to Q8'!$A:$V,16,FALSE)</f>
        <v>35297</v>
      </c>
      <c r="D203" s="6">
        <f>VLOOKUP($A203,'Data Transformation Q1 to Q8'!$A:$V,17,FALSE)</f>
        <v>26</v>
      </c>
      <c r="E203" s="4" t="str">
        <f>VLOOKUP(A203,'Customer Names'!A:D,3,FALSE)</f>
        <v xml:space="preserve">  Ian E</v>
      </c>
      <c r="F203" s="4">
        <f>VLOOKUP($A203,'Data Transformation Q1 to Q8'!$A:$V,2,FALSE)</f>
        <v>32.9</v>
      </c>
      <c r="G203" s="4" t="str">
        <f>VLOOKUP($A203,'Data Transformation Q1 to Q8'!$A:$V,3,FALSE)</f>
        <v>Obesity</v>
      </c>
      <c r="H203" s="4">
        <f>VLOOKUP($A203,'Data Transformation Q1 to Q8'!$A:$V,4,FALSE)</f>
        <v>6.26</v>
      </c>
      <c r="I203" s="4" t="str">
        <f>VLOOKUP($A203,'Data Transformation Q1 to Q8'!$A:$V,5,FALSE)</f>
        <v>Prediabetes</v>
      </c>
      <c r="J203" s="4" t="str">
        <f>VLOOKUP($A203,'Data Transformation Q1 to Q8'!$A:$V,6,FALSE)</f>
        <v>Yes</v>
      </c>
      <c r="K203" s="4" t="str">
        <f>VLOOKUP($A203,'Data Transformation Q1 to Q8'!$A:$V,7,FALSE)</f>
        <v>No</v>
      </c>
      <c r="L203" s="4" t="str">
        <f>VLOOKUP($A203,'Data Transformation Q1 to Q8'!$A:$V,8,FALSE)</f>
        <v>No</v>
      </c>
      <c r="M203" s="4" t="str">
        <f>VLOOKUP($A203,'Data Transformation Q1 to Q8'!$A:$V,10,FALSE)</f>
        <v>Yes</v>
      </c>
      <c r="N203" s="4">
        <f>VLOOKUP($A203,'Data Transformation Q1 to Q8'!$A:$V,9,FALSE)</f>
        <v>0</v>
      </c>
      <c r="O203" s="4" t="str">
        <f>VLOOKUP($A203,'Data Transformation Q1 to Q8'!$A:$V,20,FALSE)</f>
        <v>tier - 1</v>
      </c>
      <c r="P203" s="4" t="str">
        <f>VLOOKUP($A203,'Data Transformation Q1 to Q8'!$A:$V,21,FALSE)</f>
        <v>tier - 1</v>
      </c>
      <c r="Q203" s="118">
        <f>VLOOKUP($A203,'Data Transformation Q1 to Q8'!$A:$V,19,FALSE)</f>
        <v>36085.22</v>
      </c>
    </row>
    <row r="204" spans="1:17" ht="15.75" x14ac:dyDescent="0.25">
      <c r="A204" s="10" t="s">
        <v>430</v>
      </c>
      <c r="B204" s="4" t="str">
        <f>VLOOKUP(A204,'Data Transformation Q1 to Q8'!A:V,22,FALSE)</f>
        <v>R1011</v>
      </c>
      <c r="C204" s="21">
        <f>VLOOKUP($A204,'Data Transformation Q1 to Q8'!$A:$V,16,FALSE)</f>
        <v>23214</v>
      </c>
      <c r="D204" s="6">
        <f>VLOOKUP($A204,'Data Transformation Q1 to Q8'!$A:$V,17,FALSE)</f>
        <v>59</v>
      </c>
      <c r="E204" s="4" t="str">
        <f>VLOOKUP(A204,'Customer Names'!A:D,3,FALSE)</f>
        <v xml:space="preserve">  Hector Sr</v>
      </c>
      <c r="F204" s="4">
        <f>VLOOKUP($A204,'Data Transformation Q1 to Q8'!$A:$V,2,FALSE)</f>
        <v>29.78</v>
      </c>
      <c r="G204" s="4" t="str">
        <f>VLOOKUP($A204,'Data Transformation Q1 to Q8'!$A:$V,3,FALSE)</f>
        <v>Overweight</v>
      </c>
      <c r="H204" s="4">
        <f>VLOOKUP($A204,'Data Transformation Q1 to Q8'!$A:$V,4,FALSE)</f>
        <v>10.27</v>
      </c>
      <c r="I204" s="4" t="str">
        <f>VLOOKUP($A204,'Data Transformation Q1 to Q8'!$A:$V,5,FALSE)</f>
        <v>Diabetes</v>
      </c>
      <c r="J204" s="4" t="str">
        <f>VLOOKUP($A204,'Data Transformation Q1 to Q8'!$A:$V,6,FALSE)</f>
        <v>Yes</v>
      </c>
      <c r="K204" s="4" t="str">
        <f>VLOOKUP($A204,'Data Transformation Q1 to Q8'!$A:$V,7,FALSE)</f>
        <v>No</v>
      </c>
      <c r="L204" s="4" t="str">
        <f>VLOOKUP($A204,'Data Transformation Q1 to Q8'!$A:$V,8,FALSE)</f>
        <v>Yes</v>
      </c>
      <c r="M204" s="4" t="str">
        <f>VLOOKUP($A204,'Data Transformation Q1 to Q8'!$A:$V,10,FALSE)</f>
        <v>Yes</v>
      </c>
      <c r="N204" s="4">
        <f>VLOOKUP($A204,'Data Transformation Q1 to Q8'!$A:$V,9,FALSE)</f>
        <v>1</v>
      </c>
      <c r="O204" s="4" t="str">
        <f>VLOOKUP($A204,'Data Transformation Q1 to Q8'!$A:$V,20,FALSE)</f>
        <v>tier - 2</v>
      </c>
      <c r="P204" s="4" t="str">
        <f>VLOOKUP($A204,'Data Transformation Q1 to Q8'!$A:$V,21,FALSE)</f>
        <v>tier - 1</v>
      </c>
      <c r="Q204" s="118">
        <f>VLOOKUP($A204,'Data Transformation Q1 to Q8'!$A:$V,19,FALSE)</f>
        <v>36074.339999999997</v>
      </c>
    </row>
    <row r="205" spans="1:17" ht="15.75" x14ac:dyDescent="0.25">
      <c r="A205" s="10" t="s">
        <v>432</v>
      </c>
      <c r="B205" s="4" t="str">
        <f>VLOOKUP(A205,'Data Transformation Q1 to Q8'!A:V,22,FALSE)</f>
        <v>R1013</v>
      </c>
      <c r="C205" s="21">
        <f>VLOOKUP($A205,'Data Transformation Q1 to Q8'!$A:$V,16,FALSE)</f>
        <v>36407</v>
      </c>
      <c r="D205" s="6">
        <f>VLOOKUP($A205,'Data Transformation Q1 to Q8'!$A:$V,17,FALSE)</f>
        <v>23</v>
      </c>
      <c r="E205" s="4" t="str">
        <f>VLOOKUP(A205,'Customer Names'!A:D,3,FALSE)</f>
        <v xml:space="preserve">  Rebecca</v>
      </c>
      <c r="F205" s="4">
        <f>VLOOKUP($A205,'Data Transformation Q1 to Q8'!$A:$V,2,FALSE)</f>
        <v>32.78</v>
      </c>
      <c r="G205" s="4" t="str">
        <f>VLOOKUP($A205,'Data Transformation Q1 to Q8'!$A:$V,3,FALSE)</f>
        <v>Obesity</v>
      </c>
      <c r="H205" s="4">
        <f>VLOOKUP($A205,'Data Transformation Q1 to Q8'!$A:$V,4,FALSE)</f>
        <v>5.27</v>
      </c>
      <c r="I205" s="4" t="str">
        <f>VLOOKUP($A205,'Data Transformation Q1 to Q8'!$A:$V,5,FALSE)</f>
        <v>Normal</v>
      </c>
      <c r="J205" s="4" t="str">
        <f>VLOOKUP($A205,'Data Transformation Q1 to Q8'!$A:$V,6,FALSE)</f>
        <v>No</v>
      </c>
      <c r="K205" s="4" t="str">
        <f>VLOOKUP($A205,'Data Transformation Q1 to Q8'!$A:$V,7,FALSE)</f>
        <v>No</v>
      </c>
      <c r="L205" s="4" t="str">
        <f>VLOOKUP($A205,'Data Transformation Q1 to Q8'!$A:$V,8,FALSE)</f>
        <v>No</v>
      </c>
      <c r="M205" s="4" t="str">
        <f>VLOOKUP($A205,'Data Transformation Q1 to Q8'!$A:$V,10,FALSE)</f>
        <v>Yes</v>
      </c>
      <c r="N205" s="4">
        <f>VLOOKUP($A205,'Data Transformation Q1 to Q8'!$A:$V,9,FALSE)</f>
        <v>0</v>
      </c>
      <c r="O205" s="4" t="str">
        <f>VLOOKUP($A205,'Data Transformation Q1 to Q8'!$A:$V,20,FALSE)</f>
        <v>tier - 2</v>
      </c>
      <c r="P205" s="4" t="str">
        <f>VLOOKUP($A205,'Data Transformation Q1 to Q8'!$A:$V,21,FALSE)</f>
        <v>tier - 3</v>
      </c>
      <c r="Q205" s="118">
        <f>VLOOKUP($A205,'Data Transformation Q1 to Q8'!$A:$V,19,FALSE)</f>
        <v>36021.01</v>
      </c>
    </row>
    <row r="206" spans="1:17" ht="15.75" x14ac:dyDescent="0.25">
      <c r="A206" s="10" t="s">
        <v>434</v>
      </c>
      <c r="B206" s="4" t="str">
        <f>VLOOKUP(A206,'Data Transformation Q1 to Q8'!A:V,22,FALSE)</f>
        <v>R1011</v>
      </c>
      <c r="C206" s="21">
        <f>VLOOKUP($A206,'Data Transformation Q1 to Q8'!$A:$V,16,FALSE)</f>
        <v>29912</v>
      </c>
      <c r="D206" s="6">
        <f>VLOOKUP($A206,'Data Transformation Q1 to Q8'!$A:$V,17,FALSE)</f>
        <v>41</v>
      </c>
      <c r="E206" s="4" t="str">
        <f>VLOOKUP(A206,'Customer Names'!A:D,3,FALSE)</f>
        <v xml:space="preserve">  Matt</v>
      </c>
      <c r="F206" s="4">
        <f>VLOOKUP($A206,'Data Transformation Q1 to Q8'!$A:$V,2,FALSE)</f>
        <v>41.65</v>
      </c>
      <c r="G206" s="4" t="str">
        <f>VLOOKUP($A206,'Data Transformation Q1 to Q8'!$A:$V,3,FALSE)</f>
        <v>Obesity</v>
      </c>
      <c r="H206" s="4">
        <f>VLOOKUP($A206,'Data Transformation Q1 to Q8'!$A:$V,4,FALSE)</f>
        <v>10.73</v>
      </c>
      <c r="I206" s="4" t="str">
        <f>VLOOKUP($A206,'Data Transformation Q1 to Q8'!$A:$V,5,FALSE)</f>
        <v>Diabetes</v>
      </c>
      <c r="J206" s="4" t="str">
        <f>VLOOKUP($A206,'Data Transformation Q1 to Q8'!$A:$V,6,FALSE)</f>
        <v>Yes</v>
      </c>
      <c r="K206" s="4" t="str">
        <f>VLOOKUP($A206,'Data Transformation Q1 to Q8'!$A:$V,7,FALSE)</f>
        <v>No</v>
      </c>
      <c r="L206" s="4" t="str">
        <f>VLOOKUP($A206,'Data Transformation Q1 to Q8'!$A:$V,8,FALSE)</f>
        <v>No</v>
      </c>
      <c r="M206" s="4" t="str">
        <f>VLOOKUP($A206,'Data Transformation Q1 to Q8'!$A:$V,10,FALSE)</f>
        <v>Yes</v>
      </c>
      <c r="N206" s="4">
        <f>VLOOKUP($A206,'Data Transformation Q1 to Q8'!$A:$V,9,FALSE)</f>
        <v>0</v>
      </c>
      <c r="O206" s="4" t="str">
        <f>VLOOKUP($A206,'Data Transformation Q1 to Q8'!$A:$V,20,FALSE)</f>
        <v>tier - 1</v>
      </c>
      <c r="P206" s="4" t="str">
        <f>VLOOKUP($A206,'Data Transformation Q1 to Q8'!$A:$V,21,FALSE)</f>
        <v>tier - 3</v>
      </c>
      <c r="Q206" s="118">
        <f>VLOOKUP($A206,'Data Transformation Q1 to Q8'!$A:$V,19,FALSE)</f>
        <v>35952.65</v>
      </c>
    </row>
    <row r="207" spans="1:17" ht="15.75" x14ac:dyDescent="0.25">
      <c r="A207" s="10" t="s">
        <v>436</v>
      </c>
      <c r="B207" s="4" t="str">
        <f>VLOOKUP(A207,'Data Transformation Q1 to Q8'!A:V,22,FALSE)</f>
        <v>R1011</v>
      </c>
      <c r="C207" s="21">
        <f>VLOOKUP($A207,'Data Transformation Q1 to Q8'!$A:$V,16,FALSE)</f>
        <v>33773</v>
      </c>
      <c r="D207" s="6">
        <f>VLOOKUP($A207,'Data Transformation Q1 to Q8'!$A:$V,17,FALSE)</f>
        <v>30</v>
      </c>
      <c r="E207" s="4" t="str">
        <f>VLOOKUP(A207,'Customer Names'!A:D,3,FALSE)</f>
        <v xml:space="preserve">  Elizabeth H</v>
      </c>
      <c r="F207" s="4">
        <f>VLOOKUP($A207,'Data Transformation Q1 to Q8'!$A:$V,2,FALSE)</f>
        <v>50.79</v>
      </c>
      <c r="G207" s="4" t="str">
        <f>VLOOKUP($A207,'Data Transformation Q1 to Q8'!$A:$V,3,FALSE)</f>
        <v>Obesity</v>
      </c>
      <c r="H207" s="4">
        <f>VLOOKUP($A207,'Data Transformation Q1 to Q8'!$A:$V,4,FALSE)</f>
        <v>4.45</v>
      </c>
      <c r="I207" s="4" t="str">
        <f>VLOOKUP($A207,'Data Transformation Q1 to Q8'!$A:$V,5,FALSE)</f>
        <v>Normal</v>
      </c>
      <c r="J207" s="4" t="str">
        <f>VLOOKUP($A207,'Data Transformation Q1 to Q8'!$A:$V,6,FALSE)</f>
        <v>No</v>
      </c>
      <c r="K207" s="4" t="str">
        <f>VLOOKUP($A207,'Data Transformation Q1 to Q8'!$A:$V,7,FALSE)</f>
        <v>No</v>
      </c>
      <c r="L207" s="4" t="str">
        <f>VLOOKUP($A207,'Data Transformation Q1 to Q8'!$A:$V,8,FALSE)</f>
        <v>No</v>
      </c>
      <c r="M207" s="4" t="str">
        <f>VLOOKUP($A207,'Data Transformation Q1 to Q8'!$A:$V,10,FALSE)</f>
        <v>Yes</v>
      </c>
      <c r="N207" s="4">
        <f>VLOOKUP($A207,'Data Transformation Q1 to Q8'!$A:$V,9,FALSE)</f>
        <v>1</v>
      </c>
      <c r="O207" s="4" t="str">
        <f>VLOOKUP($A207,'Data Transformation Q1 to Q8'!$A:$V,20,FALSE)</f>
        <v>tier - 2</v>
      </c>
      <c r="P207" s="4" t="str">
        <f>VLOOKUP($A207,'Data Transformation Q1 to Q8'!$A:$V,21,FALSE)</f>
        <v>tier - 1</v>
      </c>
      <c r="Q207" s="118">
        <f>VLOOKUP($A207,'Data Transformation Q1 to Q8'!$A:$V,19,FALSE)</f>
        <v>35883.269999999997</v>
      </c>
    </row>
    <row r="208" spans="1:17" ht="15.75" x14ac:dyDescent="0.25">
      <c r="A208" s="10" t="s">
        <v>438</v>
      </c>
      <c r="B208" s="4" t="str">
        <f>VLOOKUP(A208,'Data Transformation Q1 to Q8'!A:V,22,FALSE)</f>
        <v>R1011</v>
      </c>
      <c r="C208" s="21">
        <f>VLOOKUP($A208,'Data Transformation Q1 to Q8'!$A:$V,16,FALSE)</f>
        <v>28037</v>
      </c>
      <c r="D208" s="6">
        <f>VLOOKUP($A208,'Data Transformation Q1 to Q8'!$A:$V,17,FALSE)</f>
        <v>46</v>
      </c>
      <c r="E208" s="4" t="str">
        <f>VLOOKUP(A208,'Customer Names'!A:D,3,FALSE)</f>
        <v xml:space="preserve">  Grace</v>
      </c>
      <c r="F208" s="4">
        <f>VLOOKUP($A208,'Data Transformation Q1 to Q8'!$A:$V,2,FALSE)</f>
        <v>35.43</v>
      </c>
      <c r="G208" s="4" t="str">
        <f>VLOOKUP($A208,'Data Transformation Q1 to Q8'!$A:$V,3,FALSE)</f>
        <v>Obesity</v>
      </c>
      <c r="H208" s="4">
        <f>VLOOKUP($A208,'Data Transformation Q1 to Q8'!$A:$V,4,FALSE)</f>
        <v>5.25</v>
      </c>
      <c r="I208" s="4" t="str">
        <f>VLOOKUP($A208,'Data Transformation Q1 to Q8'!$A:$V,5,FALSE)</f>
        <v>Normal</v>
      </c>
      <c r="J208" s="4" t="str">
        <f>VLOOKUP($A208,'Data Transformation Q1 to Q8'!$A:$V,6,FALSE)</f>
        <v>Yes</v>
      </c>
      <c r="K208" s="4" t="str">
        <f>VLOOKUP($A208,'Data Transformation Q1 to Q8'!$A:$V,7,FALSE)</f>
        <v>No</v>
      </c>
      <c r="L208" s="4" t="str">
        <f>VLOOKUP($A208,'Data Transformation Q1 to Q8'!$A:$V,8,FALSE)</f>
        <v>No</v>
      </c>
      <c r="M208" s="4" t="str">
        <f>VLOOKUP($A208,'Data Transformation Q1 to Q8'!$A:$V,10,FALSE)</f>
        <v>Yes</v>
      </c>
      <c r="N208" s="4">
        <f>VLOOKUP($A208,'Data Transformation Q1 to Q8'!$A:$V,9,FALSE)</f>
        <v>0</v>
      </c>
      <c r="O208" s="4" t="str">
        <f>VLOOKUP($A208,'Data Transformation Q1 to Q8'!$A:$V,20,FALSE)</f>
        <v>tier - 2</v>
      </c>
      <c r="P208" s="4" t="str">
        <f>VLOOKUP($A208,'Data Transformation Q1 to Q8'!$A:$V,21,FALSE)</f>
        <v>tier - 2</v>
      </c>
      <c r="Q208" s="118">
        <f>VLOOKUP($A208,'Data Transformation Q1 to Q8'!$A:$V,19,FALSE)</f>
        <v>35733.96</v>
      </c>
    </row>
    <row r="209" spans="1:17" ht="15.75" x14ac:dyDescent="0.25">
      <c r="A209" s="10" t="s">
        <v>440</v>
      </c>
      <c r="B209" s="4" t="str">
        <f>VLOOKUP(A209,'Data Transformation Q1 to Q8'!A:V,22,FALSE)</f>
        <v>R1012</v>
      </c>
      <c r="C209" s="21">
        <f>VLOOKUP($A209,'Data Transformation Q1 to Q8'!$A:$V,16,FALSE)</f>
        <v>27225</v>
      </c>
      <c r="D209" s="6">
        <f>VLOOKUP($A209,'Data Transformation Q1 to Q8'!$A:$V,17,FALSE)</f>
        <v>48</v>
      </c>
      <c r="E209" s="4" t="str">
        <f>VLOOKUP(A209,'Customer Names'!A:D,3,FALSE)</f>
        <v xml:space="preserve">  Jaime</v>
      </c>
      <c r="F209" s="4">
        <f>VLOOKUP($A209,'Data Transformation Q1 to Q8'!$A:$V,2,FALSE)</f>
        <v>35.25</v>
      </c>
      <c r="G209" s="4" t="str">
        <f>VLOOKUP($A209,'Data Transformation Q1 to Q8'!$A:$V,3,FALSE)</f>
        <v>Obesity</v>
      </c>
      <c r="H209" s="4">
        <f>VLOOKUP($A209,'Data Transformation Q1 to Q8'!$A:$V,4,FALSE)</f>
        <v>9.51</v>
      </c>
      <c r="I209" s="4" t="str">
        <f>VLOOKUP($A209,'Data Transformation Q1 to Q8'!$A:$V,5,FALSE)</f>
        <v>Diabetes</v>
      </c>
      <c r="J209" s="4" t="str">
        <f>VLOOKUP($A209,'Data Transformation Q1 to Q8'!$A:$V,6,FALSE)</f>
        <v>No</v>
      </c>
      <c r="K209" s="4" t="str">
        <f>VLOOKUP($A209,'Data Transformation Q1 to Q8'!$A:$V,7,FALSE)</f>
        <v>No</v>
      </c>
      <c r="L209" s="4" t="str">
        <f>VLOOKUP($A209,'Data Transformation Q1 to Q8'!$A:$V,8,FALSE)</f>
        <v>No</v>
      </c>
      <c r="M209" s="4" t="str">
        <f>VLOOKUP($A209,'Data Transformation Q1 to Q8'!$A:$V,10,FALSE)</f>
        <v>Yes</v>
      </c>
      <c r="N209" s="4">
        <f>VLOOKUP($A209,'Data Transformation Q1 to Q8'!$A:$V,9,FALSE)</f>
        <v>0</v>
      </c>
      <c r="O209" s="4" t="str">
        <f>VLOOKUP($A209,'Data Transformation Q1 to Q8'!$A:$V,20,FALSE)</f>
        <v>tier - 2</v>
      </c>
      <c r="P209" s="4" t="str">
        <f>VLOOKUP($A209,'Data Transformation Q1 to Q8'!$A:$V,21,FALSE)</f>
        <v>tier - 3</v>
      </c>
      <c r="Q209" s="118">
        <f>VLOOKUP($A209,'Data Transformation Q1 to Q8'!$A:$V,19,FALSE)</f>
        <v>35711.39</v>
      </c>
    </row>
    <row r="210" spans="1:17" ht="15.75" x14ac:dyDescent="0.25">
      <c r="A210" s="10" t="s">
        <v>442</v>
      </c>
      <c r="B210" s="4" t="str">
        <f>VLOOKUP(A210,'Data Transformation Q1 to Q8'!A:V,22,FALSE)</f>
        <v>R1011</v>
      </c>
      <c r="C210" s="21">
        <f>VLOOKUP($A210,'Data Transformation Q1 to Q8'!$A:$V,16,FALSE)</f>
        <v>28843</v>
      </c>
      <c r="D210" s="6">
        <f>VLOOKUP($A210,'Data Transformation Q1 to Q8'!$A:$V,17,FALSE)</f>
        <v>44</v>
      </c>
      <c r="E210" s="4" t="str">
        <f>VLOOKUP(A210,'Customer Names'!A:D,3,FALSE)</f>
        <v xml:space="preserve">  Calesse</v>
      </c>
      <c r="F210" s="4">
        <f>VLOOKUP($A210,'Data Transformation Q1 to Q8'!$A:$V,2,FALSE)</f>
        <v>36.85</v>
      </c>
      <c r="G210" s="4" t="str">
        <f>VLOOKUP($A210,'Data Transformation Q1 to Q8'!$A:$V,3,FALSE)</f>
        <v>Obesity</v>
      </c>
      <c r="H210" s="4">
        <f>VLOOKUP($A210,'Data Transformation Q1 to Q8'!$A:$V,4,FALSE)</f>
        <v>11.12</v>
      </c>
      <c r="I210" s="4" t="str">
        <f>VLOOKUP($A210,'Data Transformation Q1 to Q8'!$A:$V,5,FALSE)</f>
        <v>Diabetes</v>
      </c>
      <c r="J210" s="4" t="str">
        <f>VLOOKUP($A210,'Data Transformation Q1 to Q8'!$A:$V,6,FALSE)</f>
        <v>No</v>
      </c>
      <c r="K210" s="4" t="str">
        <f>VLOOKUP($A210,'Data Transformation Q1 to Q8'!$A:$V,7,FALSE)</f>
        <v>No</v>
      </c>
      <c r="L210" s="4" t="str">
        <f>VLOOKUP($A210,'Data Transformation Q1 to Q8'!$A:$V,8,FALSE)</f>
        <v>No</v>
      </c>
      <c r="M210" s="4" t="str">
        <f>VLOOKUP($A210,'Data Transformation Q1 to Q8'!$A:$V,10,FALSE)</f>
        <v>Yes</v>
      </c>
      <c r="N210" s="4">
        <f>VLOOKUP($A210,'Data Transformation Q1 to Q8'!$A:$V,9,FALSE)</f>
        <v>0</v>
      </c>
      <c r="O210" s="4" t="str">
        <f>VLOOKUP($A210,'Data Transformation Q1 to Q8'!$A:$V,20,FALSE)</f>
        <v>tier - 2</v>
      </c>
      <c r="P210" s="4" t="str">
        <f>VLOOKUP($A210,'Data Transformation Q1 to Q8'!$A:$V,21,FALSE)</f>
        <v>tier - 1</v>
      </c>
      <c r="Q210" s="118">
        <f>VLOOKUP($A210,'Data Transformation Q1 to Q8'!$A:$V,19,FALSE)</f>
        <v>35701.9</v>
      </c>
    </row>
    <row r="211" spans="1:17" ht="15.75" x14ac:dyDescent="0.25">
      <c r="A211" s="10" t="s">
        <v>444</v>
      </c>
      <c r="B211" s="4" t="str">
        <f>VLOOKUP(A211,'Data Transformation Q1 to Q8'!A:V,22,FALSE)</f>
        <v>R1013</v>
      </c>
      <c r="C211" s="21">
        <f>VLOOKUP($A211,'Data Transformation Q1 to Q8'!$A:$V,16,FALSE)</f>
        <v>36877</v>
      </c>
      <c r="D211" s="6">
        <f>VLOOKUP($A211,'Data Transformation Q1 to Q8'!$A:$V,17,FALSE)</f>
        <v>22</v>
      </c>
      <c r="E211" s="4" t="str">
        <f>VLOOKUP(A211,'Customer Names'!A:D,3,FALSE)</f>
        <v xml:space="preserve">  Kate L</v>
      </c>
      <c r="F211" s="4">
        <f>VLOOKUP($A211,'Data Transformation Q1 to Q8'!$A:$V,2,FALSE)</f>
        <v>31.02</v>
      </c>
      <c r="G211" s="4" t="str">
        <f>VLOOKUP($A211,'Data Transformation Q1 to Q8'!$A:$V,3,FALSE)</f>
        <v>Obesity</v>
      </c>
      <c r="H211" s="4">
        <f>VLOOKUP($A211,'Data Transformation Q1 to Q8'!$A:$V,4,FALSE)</f>
        <v>4.5599999999999996</v>
      </c>
      <c r="I211" s="4" t="str">
        <f>VLOOKUP($A211,'Data Transformation Q1 to Q8'!$A:$V,5,FALSE)</f>
        <v>Normal</v>
      </c>
      <c r="J211" s="4" t="str">
        <f>VLOOKUP($A211,'Data Transformation Q1 to Q8'!$A:$V,6,FALSE)</f>
        <v>No</v>
      </c>
      <c r="K211" s="4" t="str">
        <f>VLOOKUP($A211,'Data Transformation Q1 to Q8'!$A:$V,7,FALSE)</f>
        <v>yes</v>
      </c>
      <c r="L211" s="4" t="str">
        <f>VLOOKUP($A211,'Data Transformation Q1 to Q8'!$A:$V,8,FALSE)</f>
        <v>No</v>
      </c>
      <c r="M211" s="4" t="str">
        <f>VLOOKUP($A211,'Data Transformation Q1 to Q8'!$A:$V,10,FALSE)</f>
        <v>Yes</v>
      </c>
      <c r="N211" s="4">
        <f>VLOOKUP($A211,'Data Transformation Q1 to Q8'!$A:$V,9,FALSE)</f>
        <v>1</v>
      </c>
      <c r="O211" s="4" t="str">
        <f>VLOOKUP($A211,'Data Transformation Q1 to Q8'!$A:$V,20,FALSE)</f>
        <v>tier - 2</v>
      </c>
      <c r="P211" s="4" t="str">
        <f>VLOOKUP($A211,'Data Transformation Q1 to Q8'!$A:$V,21,FALSE)</f>
        <v>tier - 3</v>
      </c>
      <c r="Q211" s="118">
        <f>VLOOKUP($A211,'Data Transformation Q1 to Q8'!$A:$V,19,FALSE)</f>
        <v>35595.589999999997</v>
      </c>
    </row>
    <row r="212" spans="1:17" ht="15.75" x14ac:dyDescent="0.25">
      <c r="A212" s="10" t="s">
        <v>446</v>
      </c>
      <c r="B212" s="4" t="str">
        <f>VLOOKUP(A212,'Data Transformation Q1 to Q8'!A:V,22,FALSE)</f>
        <v>R1011</v>
      </c>
      <c r="C212" s="21">
        <f>VLOOKUP($A212,'Data Transformation Q1 to Q8'!$A:$V,16,FALSE)</f>
        <v>36849</v>
      </c>
      <c r="D212" s="6">
        <f>VLOOKUP($A212,'Data Transformation Q1 to Q8'!$A:$V,17,FALSE)</f>
        <v>22</v>
      </c>
      <c r="E212" s="4" t="str">
        <f>VLOOKUP(A212,'Customer Names'!A:D,3,FALSE)</f>
        <v xml:space="preserve">  Sergey</v>
      </c>
      <c r="F212" s="4">
        <f>VLOOKUP($A212,'Data Transformation Q1 to Q8'!$A:$V,2,FALSE)</f>
        <v>35.6</v>
      </c>
      <c r="G212" s="4" t="str">
        <f>VLOOKUP($A212,'Data Transformation Q1 to Q8'!$A:$V,3,FALSE)</f>
        <v>Obesity</v>
      </c>
      <c r="H212" s="4">
        <f>VLOOKUP($A212,'Data Transformation Q1 to Q8'!$A:$V,4,FALSE)</f>
        <v>4.0199999999999996</v>
      </c>
      <c r="I212" s="4" t="str">
        <f>VLOOKUP($A212,'Data Transformation Q1 to Q8'!$A:$V,5,FALSE)</f>
        <v>Normal</v>
      </c>
      <c r="J212" s="4" t="str">
        <f>VLOOKUP($A212,'Data Transformation Q1 to Q8'!$A:$V,6,FALSE)</f>
        <v>Yes</v>
      </c>
      <c r="K212" s="4" t="str">
        <f>VLOOKUP($A212,'Data Transformation Q1 to Q8'!$A:$V,7,FALSE)</f>
        <v>yes</v>
      </c>
      <c r="L212" s="4" t="str">
        <f>VLOOKUP($A212,'Data Transformation Q1 to Q8'!$A:$V,8,FALSE)</f>
        <v>No</v>
      </c>
      <c r="M212" s="4" t="str">
        <f>VLOOKUP($A212,'Data Transformation Q1 to Q8'!$A:$V,10,FALSE)</f>
        <v>Yes</v>
      </c>
      <c r="N212" s="4">
        <f>VLOOKUP($A212,'Data Transformation Q1 to Q8'!$A:$V,9,FALSE)</f>
        <v>2</v>
      </c>
      <c r="O212" s="4" t="str">
        <f>VLOOKUP($A212,'Data Transformation Q1 to Q8'!$A:$V,20,FALSE)</f>
        <v>tier - 2</v>
      </c>
      <c r="P212" s="4" t="str">
        <f>VLOOKUP($A212,'Data Transformation Q1 to Q8'!$A:$V,21,FALSE)</f>
        <v>tier - 3</v>
      </c>
      <c r="Q212" s="118">
        <f>VLOOKUP($A212,'Data Transformation Q1 to Q8'!$A:$V,19,FALSE)</f>
        <v>35585.58</v>
      </c>
    </row>
    <row r="213" spans="1:17" ht="15.75" x14ac:dyDescent="0.25">
      <c r="A213" s="10" t="s">
        <v>448</v>
      </c>
      <c r="B213" s="4" t="str">
        <f>VLOOKUP(A213,'Data Transformation Q1 to Q8'!A:V,22,FALSE)</f>
        <v>R1011</v>
      </c>
      <c r="C213" s="21">
        <f>VLOOKUP($A213,'Data Transformation Q1 to Q8'!$A:$V,16,FALSE)</f>
        <v>26155</v>
      </c>
      <c r="D213" s="6">
        <f>VLOOKUP($A213,'Data Transformation Q1 to Q8'!$A:$V,17,FALSE)</f>
        <v>51</v>
      </c>
      <c r="E213" s="4" t="str">
        <f>VLOOKUP(A213,'Customer Names'!A:D,3,FALSE)</f>
        <v xml:space="preserve">  Timothy V</v>
      </c>
      <c r="F213" s="4">
        <f>VLOOKUP($A213,'Data Transformation Q1 to Q8'!$A:$V,2,FALSE)</f>
        <v>34.39</v>
      </c>
      <c r="G213" s="4" t="str">
        <f>VLOOKUP($A213,'Data Transformation Q1 to Q8'!$A:$V,3,FALSE)</f>
        <v>Obesity</v>
      </c>
      <c r="H213" s="4">
        <f>VLOOKUP($A213,'Data Transformation Q1 to Q8'!$A:$V,4,FALSE)</f>
        <v>8.7200000000000006</v>
      </c>
      <c r="I213" s="4" t="str">
        <f>VLOOKUP($A213,'Data Transformation Q1 to Q8'!$A:$V,5,FALSE)</f>
        <v>Diabetes</v>
      </c>
      <c r="J213" s="4" t="str">
        <f>VLOOKUP($A213,'Data Transformation Q1 to Q8'!$A:$V,6,FALSE)</f>
        <v>No</v>
      </c>
      <c r="K213" s="4" t="str">
        <f>VLOOKUP($A213,'Data Transformation Q1 to Q8'!$A:$V,7,FALSE)</f>
        <v>No</v>
      </c>
      <c r="L213" s="4" t="str">
        <f>VLOOKUP($A213,'Data Transformation Q1 to Q8'!$A:$V,8,FALSE)</f>
        <v>No</v>
      </c>
      <c r="M213" s="4" t="str">
        <f>VLOOKUP($A213,'Data Transformation Q1 to Q8'!$A:$V,10,FALSE)</f>
        <v>Yes</v>
      </c>
      <c r="N213" s="4">
        <f>VLOOKUP($A213,'Data Transformation Q1 to Q8'!$A:$V,9,FALSE)</f>
        <v>0</v>
      </c>
      <c r="O213" s="4" t="str">
        <f>VLOOKUP($A213,'Data Transformation Q1 to Q8'!$A:$V,20,FALSE)</f>
        <v>tier - 1</v>
      </c>
      <c r="P213" s="4" t="str">
        <f>VLOOKUP($A213,'Data Transformation Q1 to Q8'!$A:$V,21,FALSE)</f>
        <v>tier - 3</v>
      </c>
      <c r="Q213" s="118">
        <f>VLOOKUP($A213,'Data Transformation Q1 to Q8'!$A:$V,19,FALSE)</f>
        <v>35583.17</v>
      </c>
    </row>
    <row r="214" spans="1:17" ht="15.75" x14ac:dyDescent="0.25">
      <c r="A214" s="10" t="s">
        <v>450</v>
      </c>
      <c r="B214" s="4" t="str">
        <f>VLOOKUP(A214,'Data Transformation Q1 to Q8'!A:V,22,FALSE)</f>
        <v>R1011</v>
      </c>
      <c r="C214" s="21">
        <f>VLOOKUP($A214,'Data Transformation Q1 to Q8'!$A:$V,16,FALSE)</f>
        <v>23618</v>
      </c>
      <c r="D214" s="6">
        <f>VLOOKUP($A214,'Data Transformation Q1 to Q8'!$A:$V,17,FALSE)</f>
        <v>58</v>
      </c>
      <c r="E214" s="4" t="str">
        <f>VLOOKUP(A214,'Customer Names'!A:D,3,FALSE)</f>
        <v xml:space="preserve">  Andrew S</v>
      </c>
      <c r="F214" s="4">
        <f>VLOOKUP($A214,'Data Transformation Q1 to Q8'!$A:$V,2,FALSE)</f>
        <v>29.06</v>
      </c>
      <c r="G214" s="4" t="str">
        <f>VLOOKUP($A214,'Data Transformation Q1 to Q8'!$A:$V,3,FALSE)</f>
        <v>Overweight</v>
      </c>
      <c r="H214" s="4">
        <f>VLOOKUP($A214,'Data Transformation Q1 to Q8'!$A:$V,4,FALSE)</f>
        <v>6.25</v>
      </c>
      <c r="I214" s="4" t="str">
        <f>VLOOKUP($A214,'Data Transformation Q1 to Q8'!$A:$V,5,FALSE)</f>
        <v>Prediabetes</v>
      </c>
      <c r="J214" s="4" t="str">
        <f>VLOOKUP($A214,'Data Transformation Q1 to Q8'!$A:$V,6,FALSE)</f>
        <v>Yes</v>
      </c>
      <c r="K214" s="4" t="str">
        <f>VLOOKUP($A214,'Data Transformation Q1 to Q8'!$A:$V,7,FALSE)</f>
        <v>No</v>
      </c>
      <c r="L214" s="4" t="str">
        <f>VLOOKUP($A214,'Data Transformation Q1 to Q8'!$A:$V,8,FALSE)</f>
        <v>No</v>
      </c>
      <c r="M214" s="4" t="str">
        <f>VLOOKUP($A214,'Data Transformation Q1 to Q8'!$A:$V,10,FALSE)</f>
        <v>Yes</v>
      </c>
      <c r="N214" s="4">
        <f>VLOOKUP($A214,'Data Transformation Q1 to Q8'!$A:$V,9,FALSE)</f>
        <v>1</v>
      </c>
      <c r="O214" s="4" t="str">
        <f>VLOOKUP($A214,'Data Transformation Q1 to Q8'!$A:$V,20,FALSE)</f>
        <v>tier - 2</v>
      </c>
      <c r="P214" s="4" t="str">
        <f>VLOOKUP($A214,'Data Transformation Q1 to Q8'!$A:$V,21,FALSE)</f>
        <v>tier - 1</v>
      </c>
      <c r="Q214" s="118">
        <f>VLOOKUP($A214,'Data Transformation Q1 to Q8'!$A:$V,19,FALSE)</f>
        <v>35573.26</v>
      </c>
    </row>
    <row r="215" spans="1:17" ht="15.75" x14ac:dyDescent="0.25">
      <c r="A215" s="10" t="s">
        <v>451</v>
      </c>
      <c r="B215" s="4" t="str">
        <f>VLOOKUP(A215,'Data Transformation Q1 to Q8'!A:V,22,FALSE)</f>
        <v>R1011</v>
      </c>
      <c r="C215" s="21">
        <f>VLOOKUP($A215,'Data Transformation Q1 to Q8'!$A:$V,16,FALSE)</f>
        <v>26964</v>
      </c>
      <c r="D215" s="6">
        <f>VLOOKUP($A215,'Data Transformation Q1 to Q8'!$A:$V,17,FALSE)</f>
        <v>49</v>
      </c>
      <c r="E215" s="4" t="str">
        <f>VLOOKUP(A215,'Customer Names'!A:D,3,FALSE)</f>
        <v xml:space="preserve">  Matthew D</v>
      </c>
      <c r="F215" s="4">
        <f>VLOOKUP($A215,'Data Transformation Q1 to Q8'!$A:$V,2,FALSE)</f>
        <v>35.799999999999997</v>
      </c>
      <c r="G215" s="4" t="str">
        <f>VLOOKUP($A215,'Data Transformation Q1 to Q8'!$A:$V,3,FALSE)</f>
        <v>Obesity</v>
      </c>
      <c r="H215" s="4">
        <f>VLOOKUP($A215,'Data Transformation Q1 to Q8'!$A:$V,4,FALSE)</f>
        <v>7.32</v>
      </c>
      <c r="I215" s="4" t="str">
        <f>VLOOKUP($A215,'Data Transformation Q1 to Q8'!$A:$V,5,FALSE)</f>
        <v>Diabetes</v>
      </c>
      <c r="J215" s="4" t="str">
        <f>VLOOKUP($A215,'Data Transformation Q1 to Q8'!$A:$V,6,FALSE)</f>
        <v>No</v>
      </c>
      <c r="K215" s="4" t="str">
        <f>VLOOKUP($A215,'Data Transformation Q1 to Q8'!$A:$V,7,FALSE)</f>
        <v>No</v>
      </c>
      <c r="L215" s="4" t="str">
        <f>VLOOKUP($A215,'Data Transformation Q1 to Q8'!$A:$V,8,FALSE)</f>
        <v>No</v>
      </c>
      <c r="M215" s="4" t="str">
        <f>VLOOKUP($A215,'Data Transformation Q1 to Q8'!$A:$V,10,FALSE)</f>
        <v>Yes</v>
      </c>
      <c r="N215" s="4">
        <f>VLOOKUP($A215,'Data Transformation Q1 to Q8'!$A:$V,9,FALSE)</f>
        <v>2</v>
      </c>
      <c r="O215" s="4" t="str">
        <f>VLOOKUP($A215,'Data Transformation Q1 to Q8'!$A:$V,20,FALSE)</f>
        <v>tier - 1</v>
      </c>
      <c r="P215" s="4" t="str">
        <f>VLOOKUP($A215,'Data Transformation Q1 to Q8'!$A:$V,21,FALSE)</f>
        <v>tier - 1</v>
      </c>
      <c r="Q215" s="118">
        <f>VLOOKUP($A215,'Data Transformation Q1 to Q8'!$A:$V,19,FALSE)</f>
        <v>35547.72</v>
      </c>
    </row>
    <row r="216" spans="1:17" ht="15.75" x14ac:dyDescent="0.25">
      <c r="A216" s="10" t="s">
        <v>453</v>
      </c>
      <c r="B216" s="4" t="str">
        <f>VLOOKUP(A216,'Data Transformation Q1 to Q8'!A:V,22,FALSE)</f>
        <v>R1011</v>
      </c>
      <c r="C216" s="21">
        <f>VLOOKUP($A216,'Data Transformation Q1 to Q8'!$A:$V,16,FALSE)</f>
        <v>33860</v>
      </c>
      <c r="D216" s="6">
        <f>VLOOKUP($A216,'Data Transformation Q1 to Q8'!$A:$V,17,FALSE)</f>
        <v>30</v>
      </c>
      <c r="E216" s="4" t="str">
        <f>VLOOKUP(A216,'Customer Names'!A:D,3,FALSE)</f>
        <v xml:space="preserve">  Jessica</v>
      </c>
      <c r="F216" s="4">
        <f>VLOOKUP($A216,'Data Transformation Q1 to Q8'!$A:$V,2,FALSE)</f>
        <v>49.8</v>
      </c>
      <c r="G216" s="4" t="str">
        <f>VLOOKUP($A216,'Data Transformation Q1 to Q8'!$A:$V,3,FALSE)</f>
        <v>Obesity</v>
      </c>
      <c r="H216" s="4">
        <f>VLOOKUP($A216,'Data Transformation Q1 to Q8'!$A:$V,4,FALSE)</f>
        <v>4.24</v>
      </c>
      <c r="I216" s="4" t="str">
        <f>VLOOKUP($A216,'Data Transformation Q1 to Q8'!$A:$V,5,FALSE)</f>
        <v>Normal</v>
      </c>
      <c r="J216" s="4" t="str">
        <f>VLOOKUP($A216,'Data Transformation Q1 to Q8'!$A:$V,6,FALSE)</f>
        <v>No</v>
      </c>
      <c r="K216" s="4" t="str">
        <f>VLOOKUP($A216,'Data Transformation Q1 to Q8'!$A:$V,7,FALSE)</f>
        <v>No</v>
      </c>
      <c r="L216" s="4" t="str">
        <f>VLOOKUP($A216,'Data Transformation Q1 to Q8'!$A:$V,8,FALSE)</f>
        <v>No</v>
      </c>
      <c r="M216" s="4" t="str">
        <f>VLOOKUP($A216,'Data Transformation Q1 to Q8'!$A:$V,10,FALSE)</f>
        <v>Yes</v>
      </c>
      <c r="N216" s="4">
        <f>VLOOKUP($A216,'Data Transformation Q1 to Q8'!$A:$V,9,FALSE)</f>
        <v>1</v>
      </c>
      <c r="O216" s="4" t="str">
        <f>VLOOKUP($A216,'Data Transformation Q1 to Q8'!$A:$V,20,FALSE)</f>
        <v>tier - 2</v>
      </c>
      <c r="P216" s="4" t="str">
        <f>VLOOKUP($A216,'Data Transformation Q1 to Q8'!$A:$V,21,FALSE)</f>
        <v>tier - 3</v>
      </c>
      <c r="Q216" s="118">
        <f>VLOOKUP($A216,'Data Transformation Q1 to Q8'!$A:$V,19,FALSE)</f>
        <v>35547.47</v>
      </c>
    </row>
    <row r="217" spans="1:17" ht="15.75" x14ac:dyDescent="0.25">
      <c r="A217" s="10" t="s">
        <v>455</v>
      </c>
      <c r="B217" s="4" t="str">
        <f>VLOOKUP(A217,'Data Transformation Q1 to Q8'!A:V,22,FALSE)</f>
        <v>R1011</v>
      </c>
      <c r="C217" s="21">
        <f>VLOOKUP($A217,'Data Transformation Q1 to Q8'!$A:$V,16,FALSE)</f>
        <v>27014</v>
      </c>
      <c r="D217" s="6">
        <f>VLOOKUP($A217,'Data Transformation Q1 to Q8'!$A:$V,17,FALSE)</f>
        <v>49</v>
      </c>
      <c r="E217" s="4" t="str">
        <f>VLOOKUP(A217,'Customer Names'!A:D,3,FALSE)</f>
        <v xml:space="preserve">  Lawrence</v>
      </c>
      <c r="F217" s="4">
        <f>VLOOKUP($A217,'Data Transformation Q1 to Q8'!$A:$V,2,FALSE)</f>
        <v>35.71</v>
      </c>
      <c r="G217" s="4" t="str">
        <f>VLOOKUP($A217,'Data Transformation Q1 to Q8'!$A:$V,3,FALSE)</f>
        <v>Obesity</v>
      </c>
      <c r="H217" s="4">
        <f>VLOOKUP($A217,'Data Transformation Q1 to Q8'!$A:$V,4,FALSE)</f>
        <v>6.84</v>
      </c>
      <c r="I217" s="4" t="str">
        <f>VLOOKUP($A217,'Data Transformation Q1 to Q8'!$A:$V,5,FALSE)</f>
        <v>Diabetes</v>
      </c>
      <c r="J217" s="4" t="str">
        <f>VLOOKUP($A217,'Data Transformation Q1 to Q8'!$A:$V,6,FALSE)</f>
        <v>No</v>
      </c>
      <c r="K217" s="4" t="str">
        <f>VLOOKUP($A217,'Data Transformation Q1 to Q8'!$A:$V,7,FALSE)</f>
        <v>No</v>
      </c>
      <c r="L217" s="4" t="str">
        <f>VLOOKUP($A217,'Data Transformation Q1 to Q8'!$A:$V,8,FALSE)</f>
        <v>No</v>
      </c>
      <c r="M217" s="4" t="str">
        <f>VLOOKUP($A217,'Data Transformation Q1 to Q8'!$A:$V,10,FALSE)</f>
        <v>Yes</v>
      </c>
      <c r="N217" s="4">
        <f>VLOOKUP($A217,'Data Transformation Q1 to Q8'!$A:$V,9,FALSE)</f>
        <v>2</v>
      </c>
      <c r="O217" s="4" t="str">
        <f>VLOOKUP($A217,'Data Transformation Q1 to Q8'!$A:$V,20,FALSE)</f>
        <v>tier - 2</v>
      </c>
      <c r="P217" s="4" t="str">
        <f>VLOOKUP($A217,'Data Transformation Q1 to Q8'!$A:$V,21,FALSE)</f>
        <v>tier - 2</v>
      </c>
      <c r="Q217" s="118">
        <f>VLOOKUP($A217,'Data Transformation Q1 to Q8'!$A:$V,19,FALSE)</f>
        <v>35517.19</v>
      </c>
    </row>
    <row r="218" spans="1:17" ht="15.75" x14ac:dyDescent="0.25">
      <c r="A218" s="10" t="s">
        <v>457</v>
      </c>
      <c r="B218" s="4" t="str">
        <f>VLOOKUP(A218,'Data Transformation Q1 to Q8'!A:V,22,FALSE)</f>
        <v>R1011</v>
      </c>
      <c r="C218" s="21">
        <f>VLOOKUP($A218,'Data Transformation Q1 to Q8'!$A:$V,16,FALSE)</f>
        <v>32467</v>
      </c>
      <c r="D218" s="6">
        <f>VLOOKUP($A218,'Data Transformation Q1 to Q8'!$A:$V,17,FALSE)</f>
        <v>34</v>
      </c>
      <c r="E218" s="4" t="str">
        <f>VLOOKUP(A218,'Customer Names'!A:D,3,FALSE)</f>
        <v xml:space="preserve">  Alex</v>
      </c>
      <c r="F218" s="4">
        <f>VLOOKUP($A218,'Data Transformation Q1 to Q8'!$A:$V,2,FALSE)</f>
        <v>30.8</v>
      </c>
      <c r="G218" s="4" t="str">
        <f>VLOOKUP($A218,'Data Transformation Q1 to Q8'!$A:$V,3,FALSE)</f>
        <v>Obesity</v>
      </c>
      <c r="H218" s="4">
        <f>VLOOKUP($A218,'Data Transformation Q1 to Q8'!$A:$V,4,FALSE)</f>
        <v>5.23</v>
      </c>
      <c r="I218" s="4" t="str">
        <f>VLOOKUP($A218,'Data Transformation Q1 to Q8'!$A:$V,5,FALSE)</f>
        <v>Normal</v>
      </c>
      <c r="J218" s="4" t="str">
        <f>VLOOKUP($A218,'Data Transformation Q1 to Q8'!$A:$V,6,FALSE)</f>
        <v>Yes</v>
      </c>
      <c r="K218" s="4" t="str">
        <f>VLOOKUP($A218,'Data Transformation Q1 to Q8'!$A:$V,7,FALSE)</f>
        <v>No</v>
      </c>
      <c r="L218" s="4" t="str">
        <f>VLOOKUP($A218,'Data Transformation Q1 to Q8'!$A:$V,8,FALSE)</f>
        <v>No</v>
      </c>
      <c r="M218" s="4" t="str">
        <f>VLOOKUP($A218,'Data Transformation Q1 to Q8'!$A:$V,10,FALSE)</f>
        <v>Yes</v>
      </c>
      <c r="N218" s="4">
        <f>VLOOKUP($A218,'Data Transformation Q1 to Q8'!$A:$V,9,FALSE)</f>
        <v>1</v>
      </c>
      <c r="O218" s="4" t="str">
        <f>VLOOKUP($A218,'Data Transformation Q1 to Q8'!$A:$V,20,FALSE)</f>
        <v>tier - 1</v>
      </c>
      <c r="P218" s="4" t="str">
        <f>VLOOKUP($A218,'Data Transformation Q1 to Q8'!$A:$V,21,FALSE)</f>
        <v>tier - 2</v>
      </c>
      <c r="Q218" s="118">
        <f>VLOOKUP($A218,'Data Transformation Q1 to Q8'!$A:$V,19,FALSE)</f>
        <v>35491.64</v>
      </c>
    </row>
    <row r="219" spans="1:17" ht="15.75" x14ac:dyDescent="0.25">
      <c r="A219" s="10" t="s">
        <v>459</v>
      </c>
      <c r="B219" s="4" t="str">
        <f>VLOOKUP(A219,'Data Transformation Q1 to Q8'!A:V,22,FALSE)</f>
        <v>R1011</v>
      </c>
      <c r="C219" s="21">
        <f>VLOOKUP($A219,'Data Transformation Q1 to Q8'!$A:$V,16,FALSE)</f>
        <v>26198</v>
      </c>
      <c r="D219" s="6">
        <f>VLOOKUP($A219,'Data Transformation Q1 to Q8'!$A:$V,17,FALSE)</f>
        <v>51</v>
      </c>
      <c r="E219" s="4" t="str">
        <f>VLOOKUP(A219,'Customer Names'!A:D,3,FALSE)</f>
        <v xml:space="preserve">  Kevin</v>
      </c>
      <c r="F219" s="4">
        <f>VLOOKUP($A219,'Data Transformation Q1 to Q8'!$A:$V,2,FALSE)</f>
        <v>33.69</v>
      </c>
      <c r="G219" s="4" t="str">
        <f>VLOOKUP($A219,'Data Transformation Q1 to Q8'!$A:$V,3,FALSE)</f>
        <v>Obesity</v>
      </c>
      <c r="H219" s="4">
        <f>VLOOKUP($A219,'Data Transformation Q1 to Q8'!$A:$V,4,FALSE)</f>
        <v>9.68</v>
      </c>
      <c r="I219" s="4" t="str">
        <f>VLOOKUP($A219,'Data Transformation Q1 to Q8'!$A:$V,5,FALSE)</f>
        <v>Diabetes</v>
      </c>
      <c r="J219" s="4" t="str">
        <f>VLOOKUP($A219,'Data Transformation Q1 to Q8'!$A:$V,6,FALSE)</f>
        <v>No</v>
      </c>
      <c r="K219" s="4" t="str">
        <f>VLOOKUP($A219,'Data Transformation Q1 to Q8'!$A:$V,7,FALSE)</f>
        <v>No</v>
      </c>
      <c r="L219" s="4" t="str">
        <f>VLOOKUP($A219,'Data Transformation Q1 to Q8'!$A:$V,8,FALSE)</f>
        <v>No</v>
      </c>
      <c r="M219" s="4" t="str">
        <f>VLOOKUP($A219,'Data Transformation Q1 to Q8'!$A:$V,10,FALSE)</f>
        <v>Yes</v>
      </c>
      <c r="N219" s="4">
        <f>VLOOKUP($A219,'Data Transformation Q1 to Q8'!$A:$V,9,FALSE)</f>
        <v>0</v>
      </c>
      <c r="O219" s="4" t="str">
        <f>VLOOKUP($A219,'Data Transformation Q1 to Q8'!$A:$V,20,FALSE)</f>
        <v>tier - 2</v>
      </c>
      <c r="P219" s="4" t="str">
        <f>VLOOKUP($A219,'Data Transformation Q1 to Q8'!$A:$V,21,FALSE)</f>
        <v>tier - 3</v>
      </c>
      <c r="Q219" s="118">
        <f>VLOOKUP($A219,'Data Transformation Q1 to Q8'!$A:$V,19,FALSE)</f>
        <v>35345.730000000003</v>
      </c>
    </row>
    <row r="220" spans="1:17" ht="15.75" x14ac:dyDescent="0.25">
      <c r="A220" s="10" t="s">
        <v>461</v>
      </c>
      <c r="B220" s="4" t="str">
        <f>VLOOKUP(A220,'Data Transformation Q1 to Q8'!A:V,22,FALSE)</f>
        <v>R1011</v>
      </c>
      <c r="C220" s="21">
        <f>VLOOKUP($A220,'Data Transformation Q1 to Q8'!$A:$V,16,FALSE)</f>
        <v>32405</v>
      </c>
      <c r="D220" s="6">
        <f>VLOOKUP($A220,'Data Transformation Q1 to Q8'!$A:$V,17,FALSE)</f>
        <v>34</v>
      </c>
      <c r="E220" s="4" t="str">
        <f>VLOOKUP(A220,'Customer Names'!A:D,3,FALSE)</f>
        <v xml:space="preserve">  Gavin M</v>
      </c>
      <c r="F220" s="4">
        <f>VLOOKUP($A220,'Data Transformation Q1 to Q8'!$A:$V,2,FALSE)</f>
        <v>42.27</v>
      </c>
      <c r="G220" s="4" t="str">
        <f>VLOOKUP($A220,'Data Transformation Q1 to Q8'!$A:$V,3,FALSE)</f>
        <v>Obesity</v>
      </c>
      <c r="H220" s="4">
        <f>VLOOKUP($A220,'Data Transformation Q1 to Q8'!$A:$V,4,FALSE)</f>
        <v>6.05</v>
      </c>
      <c r="I220" s="4" t="str">
        <f>VLOOKUP($A220,'Data Transformation Q1 to Q8'!$A:$V,5,FALSE)</f>
        <v>Prediabetes</v>
      </c>
      <c r="J220" s="4" t="str">
        <f>VLOOKUP($A220,'Data Transformation Q1 to Q8'!$A:$V,6,FALSE)</f>
        <v>Yes</v>
      </c>
      <c r="K220" s="4" t="str">
        <f>VLOOKUP($A220,'Data Transformation Q1 to Q8'!$A:$V,7,FALSE)</f>
        <v>No</v>
      </c>
      <c r="L220" s="4" t="str">
        <f>VLOOKUP($A220,'Data Transformation Q1 to Q8'!$A:$V,8,FALSE)</f>
        <v>No</v>
      </c>
      <c r="M220" s="4" t="str">
        <f>VLOOKUP($A220,'Data Transformation Q1 to Q8'!$A:$V,10,FALSE)</f>
        <v>Yes</v>
      </c>
      <c r="N220" s="4">
        <f>VLOOKUP($A220,'Data Transformation Q1 to Q8'!$A:$V,9,FALSE)</f>
        <v>1</v>
      </c>
      <c r="O220" s="4" t="str">
        <f>VLOOKUP($A220,'Data Transformation Q1 to Q8'!$A:$V,20,FALSE)</f>
        <v>tier - 2</v>
      </c>
      <c r="P220" s="4" t="str">
        <f>VLOOKUP($A220,'Data Transformation Q1 to Q8'!$A:$V,21,FALSE)</f>
        <v>tier - 1</v>
      </c>
      <c r="Q220" s="118">
        <f>VLOOKUP($A220,'Data Transformation Q1 to Q8'!$A:$V,19,FALSE)</f>
        <v>35315.96</v>
      </c>
    </row>
    <row r="221" spans="1:17" ht="15.75" x14ac:dyDescent="0.25">
      <c r="A221" s="10" t="s">
        <v>463</v>
      </c>
      <c r="B221" s="4" t="str">
        <f>VLOOKUP(A221,'Data Transformation Q1 to Q8'!A:V,22,FALSE)</f>
        <v>R1011</v>
      </c>
      <c r="C221" s="21">
        <f>VLOOKUP($A221,'Data Transformation Q1 to Q8'!$A:$V,16,FALSE)</f>
        <v>35620</v>
      </c>
      <c r="D221" s="6">
        <f>VLOOKUP($A221,'Data Transformation Q1 to Q8'!$A:$V,17,FALSE)</f>
        <v>25</v>
      </c>
      <c r="E221" s="4" t="str">
        <f>VLOOKUP(A221,'Customer Names'!A:D,3,FALSE)</f>
        <v xml:space="preserve">  Rick E</v>
      </c>
      <c r="F221" s="4">
        <f>VLOOKUP($A221,'Data Transformation Q1 to Q8'!$A:$V,2,FALSE)</f>
        <v>53.25</v>
      </c>
      <c r="G221" s="4" t="str">
        <f>VLOOKUP($A221,'Data Transformation Q1 to Q8'!$A:$V,3,FALSE)</f>
        <v>Obesity</v>
      </c>
      <c r="H221" s="4">
        <f>VLOOKUP($A221,'Data Transformation Q1 to Q8'!$A:$V,4,FALSE)</f>
        <v>6.11</v>
      </c>
      <c r="I221" s="4" t="str">
        <f>VLOOKUP($A221,'Data Transformation Q1 to Q8'!$A:$V,5,FALSE)</f>
        <v>Prediabetes</v>
      </c>
      <c r="J221" s="4" t="str">
        <f>VLOOKUP($A221,'Data Transformation Q1 to Q8'!$A:$V,6,FALSE)</f>
        <v>Yes</v>
      </c>
      <c r="K221" s="4" t="str">
        <f>VLOOKUP($A221,'Data Transformation Q1 to Q8'!$A:$V,7,FALSE)</f>
        <v>No</v>
      </c>
      <c r="L221" s="4" t="str">
        <f>VLOOKUP($A221,'Data Transformation Q1 to Q8'!$A:$V,8,FALSE)</f>
        <v>Yes</v>
      </c>
      <c r="M221" s="4" t="str">
        <f>VLOOKUP($A221,'Data Transformation Q1 to Q8'!$A:$V,10,FALSE)</f>
        <v>Yes</v>
      </c>
      <c r="N221" s="4">
        <f>VLOOKUP($A221,'Data Transformation Q1 to Q8'!$A:$V,9,FALSE)</f>
        <v>1</v>
      </c>
      <c r="O221" s="4" t="str">
        <f>VLOOKUP($A221,'Data Transformation Q1 to Q8'!$A:$V,20,FALSE)</f>
        <v>tier - 1</v>
      </c>
      <c r="P221" s="4" t="str">
        <f>VLOOKUP($A221,'Data Transformation Q1 to Q8'!$A:$V,21,FALSE)</f>
        <v>tier - 2</v>
      </c>
      <c r="Q221" s="118">
        <f>VLOOKUP($A221,'Data Transformation Q1 to Q8'!$A:$V,19,FALSE)</f>
        <v>35302.089999999997</v>
      </c>
    </row>
    <row r="222" spans="1:17" ht="15.75" x14ac:dyDescent="0.25">
      <c r="A222" s="10" t="s">
        <v>465</v>
      </c>
      <c r="B222" s="4" t="str">
        <f>VLOOKUP(A222,'Data Transformation Q1 to Q8'!A:V,22,FALSE)</f>
        <v>R1011</v>
      </c>
      <c r="C222" s="21">
        <f>VLOOKUP($A222,'Data Transformation Q1 to Q8'!$A:$V,16,FALSE)</f>
        <v>24836</v>
      </c>
      <c r="D222" s="6">
        <f>VLOOKUP($A222,'Data Transformation Q1 to Q8'!$A:$V,17,FALSE)</f>
        <v>55</v>
      </c>
      <c r="E222" s="4" t="str">
        <f>VLOOKUP(A222,'Customer Names'!A:D,3,FALSE)</f>
        <v xml:space="preserve">  Andrea H</v>
      </c>
      <c r="F222" s="4">
        <f>VLOOKUP($A222,'Data Transformation Q1 to Q8'!$A:$V,2,FALSE)</f>
        <v>26.8</v>
      </c>
      <c r="G222" s="4" t="str">
        <f>VLOOKUP($A222,'Data Transformation Q1 to Q8'!$A:$V,3,FALSE)</f>
        <v>Overweight</v>
      </c>
      <c r="H222" s="4">
        <f>VLOOKUP($A222,'Data Transformation Q1 to Q8'!$A:$V,4,FALSE)</f>
        <v>10.93</v>
      </c>
      <c r="I222" s="4" t="str">
        <f>VLOOKUP($A222,'Data Transformation Q1 to Q8'!$A:$V,5,FALSE)</f>
        <v>Diabetes</v>
      </c>
      <c r="J222" s="4" t="str">
        <f>VLOOKUP($A222,'Data Transformation Q1 to Q8'!$A:$V,6,FALSE)</f>
        <v>Yes</v>
      </c>
      <c r="K222" s="4" t="str">
        <f>VLOOKUP($A222,'Data Transformation Q1 to Q8'!$A:$V,7,FALSE)</f>
        <v>No</v>
      </c>
      <c r="L222" s="4" t="str">
        <f>VLOOKUP($A222,'Data Transformation Q1 to Q8'!$A:$V,8,FALSE)</f>
        <v>No</v>
      </c>
      <c r="M222" s="4" t="str">
        <f>VLOOKUP($A222,'Data Transformation Q1 to Q8'!$A:$V,10,FALSE)</f>
        <v>No</v>
      </c>
      <c r="N222" s="4">
        <f>VLOOKUP($A222,'Data Transformation Q1 to Q8'!$A:$V,9,FALSE)</f>
        <v>0</v>
      </c>
      <c r="O222" s="4" t="str">
        <f>VLOOKUP($A222,'Data Transformation Q1 to Q8'!$A:$V,20,FALSE)</f>
        <v>tier - 2</v>
      </c>
      <c r="P222" s="4" t="str">
        <f>VLOOKUP($A222,'Data Transformation Q1 to Q8'!$A:$V,21,FALSE)</f>
        <v>tier - 2</v>
      </c>
      <c r="Q222" s="118">
        <f>VLOOKUP($A222,'Data Transformation Q1 to Q8'!$A:$V,19,FALSE)</f>
        <v>35160.129999999997</v>
      </c>
    </row>
    <row r="223" spans="1:17" ht="15.75" x14ac:dyDescent="0.25">
      <c r="A223" s="10" t="s">
        <v>467</v>
      </c>
      <c r="B223" s="4" t="str">
        <f>VLOOKUP(A223,'Data Transformation Q1 to Q8'!A:V,22,FALSE)</f>
        <v>R1016</v>
      </c>
      <c r="C223" s="21">
        <f>VLOOKUP($A223,'Data Transformation Q1 to Q8'!$A:$V,16,FALSE)</f>
        <v>36151</v>
      </c>
      <c r="D223" s="6">
        <f>VLOOKUP($A223,'Data Transformation Q1 to Q8'!$A:$V,17,FALSE)</f>
        <v>24</v>
      </c>
      <c r="E223" s="4" t="str">
        <f>VLOOKUP(A223,'Customer Names'!A:D,3,FALSE)</f>
        <v xml:space="preserve">  Anthony S</v>
      </c>
      <c r="F223" s="4">
        <f>VLOOKUP($A223,'Data Transformation Q1 to Q8'!$A:$V,2,FALSE)</f>
        <v>28.5</v>
      </c>
      <c r="G223" s="4" t="str">
        <f>VLOOKUP($A223,'Data Transformation Q1 to Q8'!$A:$V,3,FALSE)</f>
        <v>Overweight</v>
      </c>
      <c r="H223" s="4">
        <f>VLOOKUP($A223,'Data Transformation Q1 to Q8'!$A:$V,4,FALSE)</f>
        <v>5.12</v>
      </c>
      <c r="I223" s="4" t="str">
        <f>VLOOKUP($A223,'Data Transformation Q1 to Q8'!$A:$V,5,FALSE)</f>
        <v>Normal</v>
      </c>
      <c r="J223" s="4" t="str">
        <f>VLOOKUP($A223,'Data Transformation Q1 to Q8'!$A:$V,6,FALSE)</f>
        <v>No</v>
      </c>
      <c r="K223" s="4" t="str">
        <f>VLOOKUP($A223,'Data Transformation Q1 to Q8'!$A:$V,7,FALSE)</f>
        <v>No</v>
      </c>
      <c r="L223" s="4" t="str">
        <f>VLOOKUP($A223,'Data Transformation Q1 to Q8'!$A:$V,8,FALSE)</f>
        <v>No</v>
      </c>
      <c r="M223" s="4" t="str">
        <f>VLOOKUP($A223,'Data Transformation Q1 to Q8'!$A:$V,10,FALSE)</f>
        <v>Yes</v>
      </c>
      <c r="N223" s="4">
        <f>VLOOKUP($A223,'Data Transformation Q1 to Q8'!$A:$V,9,FALSE)</f>
        <v>1</v>
      </c>
      <c r="O223" s="4" t="str">
        <f>VLOOKUP($A223,'Data Transformation Q1 to Q8'!$A:$V,20,FALSE)</f>
        <v>tier - 1</v>
      </c>
      <c r="P223" s="4" t="str">
        <f>VLOOKUP($A223,'Data Transformation Q1 to Q8'!$A:$V,21,FALSE)</f>
        <v>tier - 1</v>
      </c>
      <c r="Q223" s="118">
        <f>VLOOKUP($A223,'Data Transformation Q1 to Q8'!$A:$V,19,FALSE)</f>
        <v>35147.53</v>
      </c>
    </row>
    <row r="224" spans="1:17" ht="15.75" x14ac:dyDescent="0.25">
      <c r="A224" s="10" t="s">
        <v>469</v>
      </c>
      <c r="B224" s="4" t="str">
        <f>VLOOKUP(A224,'Data Transformation Q1 to Q8'!A:V,22,FALSE)</f>
        <v>R1017</v>
      </c>
      <c r="C224" s="21">
        <f>VLOOKUP($A224,'Data Transformation Q1 to Q8'!$A:$V,16,FALSE)</f>
        <v>28305</v>
      </c>
      <c r="D224" s="6">
        <f>VLOOKUP($A224,'Data Transformation Q1 to Q8'!$A:$V,17,FALSE)</f>
        <v>45</v>
      </c>
      <c r="E224" s="4" t="str">
        <f>VLOOKUP(A224,'Customer Names'!A:D,3,FALSE)</f>
        <v xml:space="preserve">  Erik</v>
      </c>
      <c r="F224" s="4">
        <f>VLOOKUP($A224,'Data Transformation Q1 to Q8'!$A:$V,2,FALSE)</f>
        <v>22.895</v>
      </c>
      <c r="G224" s="4" t="str">
        <f>VLOOKUP($A224,'Data Transformation Q1 to Q8'!$A:$V,3,FALSE)</f>
        <v>Normal Weight</v>
      </c>
      <c r="H224" s="4">
        <f>VLOOKUP($A224,'Data Transformation Q1 to Q8'!$A:$V,4,FALSE)</f>
        <v>5.72</v>
      </c>
      <c r="I224" s="4" t="str">
        <f>VLOOKUP($A224,'Data Transformation Q1 to Q8'!$A:$V,5,FALSE)</f>
        <v>Prediabetes</v>
      </c>
      <c r="J224" s="4" t="str">
        <f>VLOOKUP($A224,'Data Transformation Q1 to Q8'!$A:$V,6,FALSE)</f>
        <v>No</v>
      </c>
      <c r="K224" s="4" t="str">
        <f>VLOOKUP($A224,'Data Transformation Q1 to Q8'!$A:$V,7,FALSE)</f>
        <v>No</v>
      </c>
      <c r="L224" s="4" t="str">
        <f>VLOOKUP($A224,'Data Transformation Q1 to Q8'!$A:$V,8,FALSE)</f>
        <v>No</v>
      </c>
      <c r="M224" s="4" t="str">
        <f>VLOOKUP($A224,'Data Transformation Q1 to Q8'!$A:$V,10,FALSE)</f>
        <v>Yes</v>
      </c>
      <c r="N224" s="4">
        <f>VLOOKUP($A224,'Data Transformation Q1 to Q8'!$A:$V,9,FALSE)</f>
        <v>0</v>
      </c>
      <c r="O224" s="4" t="str">
        <f>VLOOKUP($A224,'Data Transformation Q1 to Q8'!$A:$V,20,FALSE)</f>
        <v>tier - 1</v>
      </c>
      <c r="P224" s="4" t="str">
        <f>VLOOKUP($A224,'Data Transformation Q1 to Q8'!$A:$V,21,FALSE)</f>
        <v>tier - 1</v>
      </c>
      <c r="Q224" s="118">
        <f>VLOOKUP($A224,'Data Transformation Q1 to Q8'!$A:$V,19,FALSE)</f>
        <v>35069.370000000003</v>
      </c>
    </row>
    <row r="225" spans="1:17" ht="15.75" x14ac:dyDescent="0.25">
      <c r="A225" s="10" t="s">
        <v>471</v>
      </c>
      <c r="B225" s="4" t="str">
        <f>VLOOKUP(A225,'Data Transformation Q1 to Q8'!A:V,22,FALSE)</f>
        <v>R1011</v>
      </c>
      <c r="C225" s="21">
        <f>VLOOKUP($A225,'Data Transformation Q1 to Q8'!$A:$V,16,FALSE)</f>
        <v>27635</v>
      </c>
      <c r="D225" s="6">
        <f>VLOOKUP($A225,'Data Transformation Q1 to Q8'!$A:$V,17,FALSE)</f>
        <v>47</v>
      </c>
      <c r="E225" s="4" t="str">
        <f>VLOOKUP(A225,'Customer Names'!A:D,3,FALSE)</f>
        <v xml:space="preserve">  Kiley D</v>
      </c>
      <c r="F225" s="4">
        <f>VLOOKUP($A225,'Data Transformation Q1 to Q8'!$A:$V,2,FALSE)</f>
        <v>34.06</v>
      </c>
      <c r="G225" s="4" t="str">
        <f>VLOOKUP($A225,'Data Transformation Q1 to Q8'!$A:$V,3,FALSE)</f>
        <v>Obesity</v>
      </c>
      <c r="H225" s="4">
        <f>VLOOKUP($A225,'Data Transformation Q1 to Q8'!$A:$V,4,FALSE)</f>
        <v>11.83</v>
      </c>
      <c r="I225" s="4" t="str">
        <f>VLOOKUP($A225,'Data Transformation Q1 to Q8'!$A:$V,5,FALSE)</f>
        <v>Diabetes</v>
      </c>
      <c r="J225" s="4" t="str">
        <f>VLOOKUP($A225,'Data Transformation Q1 to Q8'!$A:$V,6,FALSE)</f>
        <v>Yes</v>
      </c>
      <c r="K225" s="4" t="str">
        <f>VLOOKUP($A225,'Data Transformation Q1 to Q8'!$A:$V,7,FALSE)</f>
        <v>No</v>
      </c>
      <c r="L225" s="4" t="str">
        <f>VLOOKUP($A225,'Data Transformation Q1 to Q8'!$A:$V,8,FALSE)</f>
        <v>No</v>
      </c>
      <c r="M225" s="4" t="str">
        <f>VLOOKUP($A225,'Data Transformation Q1 to Q8'!$A:$V,10,FALSE)</f>
        <v>Yes</v>
      </c>
      <c r="N225" s="4">
        <f>VLOOKUP($A225,'Data Transformation Q1 to Q8'!$A:$V,9,FALSE)</f>
        <v>1</v>
      </c>
      <c r="O225" s="4" t="str">
        <f>VLOOKUP($A225,'Data Transformation Q1 to Q8'!$A:$V,20,FALSE)</f>
        <v>tier - 2</v>
      </c>
      <c r="P225" s="4" t="str">
        <f>VLOOKUP($A225,'Data Transformation Q1 to Q8'!$A:$V,21,FALSE)</f>
        <v>tier - 1</v>
      </c>
      <c r="Q225" s="118">
        <f>VLOOKUP($A225,'Data Transformation Q1 to Q8'!$A:$V,19,FALSE)</f>
        <v>35050.620000000003</v>
      </c>
    </row>
    <row r="226" spans="1:17" ht="15.75" x14ac:dyDescent="0.25">
      <c r="A226" s="10" t="s">
        <v>472</v>
      </c>
      <c r="B226" s="4" t="str">
        <f>VLOOKUP(A226,'Data Transformation Q1 to Q8'!A:V,22,FALSE)</f>
        <v>R1011</v>
      </c>
      <c r="C226" s="21">
        <f>VLOOKUP($A226,'Data Transformation Q1 to Q8'!$A:$V,16,FALSE)</f>
        <v>30137</v>
      </c>
      <c r="D226" s="6">
        <f>VLOOKUP($A226,'Data Transformation Q1 to Q8'!$A:$V,17,FALSE)</f>
        <v>40</v>
      </c>
      <c r="E226" s="4" t="str">
        <f>VLOOKUP(A226,'Customer Names'!A:D,3,FALSE)</f>
        <v xml:space="preserve">  Jennifer</v>
      </c>
      <c r="F226" s="4">
        <f>VLOOKUP($A226,'Data Transformation Q1 to Q8'!$A:$V,2,FALSE)</f>
        <v>36.409999999999997</v>
      </c>
      <c r="G226" s="4" t="str">
        <f>VLOOKUP($A226,'Data Transformation Q1 to Q8'!$A:$V,3,FALSE)</f>
        <v>Obesity</v>
      </c>
      <c r="H226" s="4">
        <f>VLOOKUP($A226,'Data Transformation Q1 to Q8'!$A:$V,4,FALSE)</f>
        <v>4.55</v>
      </c>
      <c r="I226" s="4" t="str">
        <f>VLOOKUP($A226,'Data Transformation Q1 to Q8'!$A:$V,5,FALSE)</f>
        <v>Normal</v>
      </c>
      <c r="J226" s="4" t="str">
        <f>VLOOKUP($A226,'Data Transformation Q1 to Q8'!$A:$V,6,FALSE)</f>
        <v>No</v>
      </c>
      <c r="K226" s="4" t="str">
        <f>VLOOKUP($A226,'Data Transformation Q1 to Q8'!$A:$V,7,FALSE)</f>
        <v>No</v>
      </c>
      <c r="L226" s="4" t="str">
        <f>VLOOKUP($A226,'Data Transformation Q1 to Q8'!$A:$V,8,FALSE)</f>
        <v>No</v>
      </c>
      <c r="M226" s="4" t="str">
        <f>VLOOKUP($A226,'Data Transformation Q1 to Q8'!$A:$V,10,FALSE)</f>
        <v>Yes</v>
      </c>
      <c r="N226" s="4">
        <f>VLOOKUP($A226,'Data Transformation Q1 to Q8'!$A:$V,9,FALSE)</f>
        <v>0</v>
      </c>
      <c r="O226" s="4" t="str">
        <f>VLOOKUP($A226,'Data Transformation Q1 to Q8'!$A:$V,20,FALSE)</f>
        <v>tier - 2</v>
      </c>
      <c r="P226" s="4" t="str">
        <f>VLOOKUP($A226,'Data Transformation Q1 to Q8'!$A:$V,21,FALSE)</f>
        <v>tier - 3</v>
      </c>
      <c r="Q226" s="118">
        <f>VLOOKUP($A226,'Data Transformation Q1 to Q8'!$A:$V,19,FALSE)</f>
        <v>35000.730000000003</v>
      </c>
    </row>
    <row r="227" spans="1:17" ht="15.75" x14ac:dyDescent="0.25">
      <c r="A227" s="10" t="s">
        <v>473</v>
      </c>
      <c r="B227" s="4" t="str">
        <f>VLOOKUP(A227,'Data Transformation Q1 to Q8'!A:V,22,FALSE)</f>
        <v>R1011</v>
      </c>
      <c r="C227" s="21">
        <f>VLOOKUP($A227,'Data Transformation Q1 to Q8'!$A:$V,16,FALSE)</f>
        <v>35664</v>
      </c>
      <c r="D227" s="6">
        <f>VLOOKUP($A227,'Data Transformation Q1 to Q8'!$A:$V,17,FALSE)</f>
        <v>25</v>
      </c>
      <c r="E227" s="4" t="str">
        <f>VLOOKUP(A227,'Customer Names'!A:D,3,FALSE)</f>
        <v xml:space="preserve">  Chris</v>
      </c>
      <c r="F227" s="4">
        <f>VLOOKUP($A227,'Data Transformation Q1 to Q8'!$A:$V,2,FALSE)</f>
        <v>52.3</v>
      </c>
      <c r="G227" s="4" t="str">
        <f>VLOOKUP($A227,'Data Transformation Q1 to Q8'!$A:$V,3,FALSE)</f>
        <v>Obesity</v>
      </c>
      <c r="H227" s="4">
        <f>VLOOKUP($A227,'Data Transformation Q1 to Q8'!$A:$V,4,FALSE)</f>
        <v>4.87</v>
      </c>
      <c r="I227" s="4" t="str">
        <f>VLOOKUP($A227,'Data Transformation Q1 to Q8'!$A:$V,5,FALSE)</f>
        <v>Normal</v>
      </c>
      <c r="J227" s="4" t="str">
        <f>VLOOKUP($A227,'Data Transformation Q1 to Q8'!$A:$V,6,FALSE)</f>
        <v>Yes</v>
      </c>
      <c r="K227" s="4" t="str">
        <f>VLOOKUP($A227,'Data Transformation Q1 to Q8'!$A:$V,7,FALSE)</f>
        <v>No</v>
      </c>
      <c r="L227" s="4" t="str">
        <f>VLOOKUP($A227,'Data Transformation Q1 to Q8'!$A:$V,8,FALSE)</f>
        <v>Yes</v>
      </c>
      <c r="M227" s="4" t="str">
        <f>VLOOKUP($A227,'Data Transformation Q1 to Q8'!$A:$V,10,FALSE)</f>
        <v>Yes</v>
      </c>
      <c r="N227" s="4">
        <f>VLOOKUP($A227,'Data Transformation Q1 to Q8'!$A:$V,9,FALSE)</f>
        <v>1</v>
      </c>
      <c r="O227" s="4" t="str">
        <f>VLOOKUP($A227,'Data Transformation Q1 to Q8'!$A:$V,20,FALSE)</f>
        <v>tier - 2</v>
      </c>
      <c r="P227" s="4" t="str">
        <f>VLOOKUP($A227,'Data Transformation Q1 to Q8'!$A:$V,21,FALSE)</f>
        <v>tier - 2</v>
      </c>
      <c r="Q227" s="118">
        <f>VLOOKUP($A227,'Data Transformation Q1 to Q8'!$A:$V,19,FALSE)</f>
        <v>34979.86</v>
      </c>
    </row>
    <row r="228" spans="1:17" ht="15.75" x14ac:dyDescent="0.25">
      <c r="A228" s="10" t="s">
        <v>475</v>
      </c>
      <c r="B228" s="4" t="str">
        <f>VLOOKUP(A228,'Data Transformation Q1 to Q8'!A:V,22,FALSE)</f>
        <v>R1011</v>
      </c>
      <c r="C228" s="21">
        <f>VLOOKUP($A228,'Data Transformation Q1 to Q8'!$A:$V,16,FALSE)</f>
        <v>36029</v>
      </c>
      <c r="D228" s="6">
        <f>VLOOKUP($A228,'Data Transformation Q1 to Q8'!$A:$V,17,FALSE)</f>
        <v>24</v>
      </c>
      <c r="E228" s="4" t="str">
        <f>VLOOKUP(A228,'Customer Names'!A:D,3,FALSE)</f>
        <v xml:space="preserve">  Marian M</v>
      </c>
      <c r="F228" s="4">
        <f>VLOOKUP($A228,'Data Transformation Q1 to Q8'!$A:$V,2,FALSE)</f>
        <v>52.66</v>
      </c>
      <c r="G228" s="4" t="str">
        <f>VLOOKUP($A228,'Data Transformation Q1 to Q8'!$A:$V,3,FALSE)</f>
        <v>Obesity</v>
      </c>
      <c r="H228" s="4">
        <f>VLOOKUP($A228,'Data Transformation Q1 to Q8'!$A:$V,4,FALSE)</f>
        <v>4.45</v>
      </c>
      <c r="I228" s="4" t="str">
        <f>VLOOKUP($A228,'Data Transformation Q1 to Q8'!$A:$V,5,FALSE)</f>
        <v>Normal</v>
      </c>
      <c r="J228" s="4" t="str">
        <f>VLOOKUP($A228,'Data Transformation Q1 to Q8'!$A:$V,6,FALSE)</f>
        <v>No</v>
      </c>
      <c r="K228" s="4" t="str">
        <f>VLOOKUP($A228,'Data Transformation Q1 to Q8'!$A:$V,7,FALSE)</f>
        <v>No</v>
      </c>
      <c r="L228" s="4" t="str">
        <f>VLOOKUP($A228,'Data Transformation Q1 to Q8'!$A:$V,8,FALSE)</f>
        <v>No</v>
      </c>
      <c r="M228" s="4" t="str">
        <f>VLOOKUP($A228,'Data Transformation Q1 to Q8'!$A:$V,10,FALSE)</f>
        <v>Yes</v>
      </c>
      <c r="N228" s="4">
        <f>VLOOKUP($A228,'Data Transformation Q1 to Q8'!$A:$V,9,FALSE)</f>
        <v>1</v>
      </c>
      <c r="O228" s="4" t="str">
        <f>VLOOKUP($A228,'Data Transformation Q1 to Q8'!$A:$V,20,FALSE)</f>
        <v>tier - 2</v>
      </c>
      <c r="P228" s="4" t="str">
        <f>VLOOKUP($A228,'Data Transformation Q1 to Q8'!$A:$V,21,FALSE)</f>
        <v>tier - 1</v>
      </c>
      <c r="Q228" s="118">
        <f>VLOOKUP($A228,'Data Transformation Q1 to Q8'!$A:$V,19,FALSE)</f>
        <v>34976.42</v>
      </c>
    </row>
    <row r="229" spans="1:17" ht="15.75" x14ac:dyDescent="0.25">
      <c r="A229" s="10" t="s">
        <v>477</v>
      </c>
      <c r="B229" s="4" t="str">
        <f>VLOOKUP(A229,'Data Transformation Q1 to Q8'!A:V,22,FALSE)</f>
        <v>R1011</v>
      </c>
      <c r="C229" s="21">
        <f>VLOOKUP($A229,'Data Transformation Q1 to Q8'!$A:$V,16,FALSE)</f>
        <v>24752</v>
      </c>
      <c r="D229" s="6">
        <f>VLOOKUP($A229,'Data Transformation Q1 to Q8'!$A:$V,17,FALSE)</f>
        <v>55</v>
      </c>
      <c r="E229" s="4" t="str">
        <f>VLOOKUP(A229,'Customer Names'!A:D,3,FALSE)</f>
        <v xml:space="preserve">  Jeremy</v>
      </c>
      <c r="F229" s="4">
        <f>VLOOKUP($A229,'Data Transformation Q1 to Q8'!$A:$V,2,FALSE)</f>
        <v>29.57</v>
      </c>
      <c r="G229" s="4" t="str">
        <f>VLOOKUP($A229,'Data Transformation Q1 to Q8'!$A:$V,3,FALSE)</f>
        <v>Overweight</v>
      </c>
      <c r="H229" s="4">
        <f>VLOOKUP($A229,'Data Transformation Q1 to Q8'!$A:$V,4,FALSE)</f>
        <v>9.42</v>
      </c>
      <c r="I229" s="4" t="str">
        <f>VLOOKUP($A229,'Data Transformation Q1 to Q8'!$A:$V,5,FALSE)</f>
        <v>Diabetes</v>
      </c>
      <c r="J229" s="4" t="str">
        <f>VLOOKUP($A229,'Data Transformation Q1 to Q8'!$A:$V,6,FALSE)</f>
        <v>Yes</v>
      </c>
      <c r="K229" s="4" t="str">
        <f>VLOOKUP($A229,'Data Transformation Q1 to Q8'!$A:$V,7,FALSE)</f>
        <v>No</v>
      </c>
      <c r="L229" s="4" t="str">
        <f>VLOOKUP($A229,'Data Transformation Q1 to Q8'!$A:$V,8,FALSE)</f>
        <v>No</v>
      </c>
      <c r="M229" s="4" t="str">
        <f>VLOOKUP($A229,'Data Transformation Q1 to Q8'!$A:$V,10,FALSE)</f>
        <v>Yes</v>
      </c>
      <c r="N229" s="4">
        <f>VLOOKUP($A229,'Data Transformation Q1 to Q8'!$A:$V,9,FALSE)</f>
        <v>0</v>
      </c>
      <c r="O229" s="4" t="str">
        <f>VLOOKUP($A229,'Data Transformation Q1 to Q8'!$A:$V,20,FALSE)</f>
        <v>tier - 2</v>
      </c>
      <c r="P229" s="4" t="str">
        <f>VLOOKUP($A229,'Data Transformation Q1 to Q8'!$A:$V,21,FALSE)</f>
        <v>tier - 2</v>
      </c>
      <c r="Q229" s="118">
        <f>VLOOKUP($A229,'Data Transformation Q1 to Q8'!$A:$V,19,FALSE)</f>
        <v>34975.68</v>
      </c>
    </row>
    <row r="230" spans="1:17" ht="15.75" x14ac:dyDescent="0.25">
      <c r="A230" s="10" t="s">
        <v>479</v>
      </c>
      <c r="B230" s="4" t="str">
        <f>VLOOKUP(A230,'Data Transformation Q1 to Q8'!A:V,22,FALSE)</f>
        <v>R1011</v>
      </c>
      <c r="C230" s="21">
        <f>VLOOKUP($A230,'Data Transformation Q1 to Q8'!$A:$V,16,FALSE)</f>
        <v>30526</v>
      </c>
      <c r="D230" s="6">
        <f>VLOOKUP($A230,'Data Transformation Q1 to Q8'!$A:$V,17,FALSE)</f>
        <v>39</v>
      </c>
      <c r="E230" s="4" t="str">
        <f>VLOOKUP(A230,'Customer Names'!A:D,3,FALSE)</f>
        <v xml:space="preserve">  Allison H</v>
      </c>
      <c r="F230" s="4">
        <f>VLOOKUP($A230,'Data Transformation Q1 to Q8'!$A:$V,2,FALSE)</f>
        <v>36.99</v>
      </c>
      <c r="G230" s="4" t="str">
        <f>VLOOKUP($A230,'Data Transformation Q1 to Q8'!$A:$V,3,FALSE)</f>
        <v>Obesity</v>
      </c>
      <c r="H230" s="4">
        <f>VLOOKUP($A230,'Data Transformation Q1 to Q8'!$A:$V,4,FALSE)</f>
        <v>5.37</v>
      </c>
      <c r="I230" s="4" t="str">
        <f>VLOOKUP($A230,'Data Transformation Q1 to Q8'!$A:$V,5,FALSE)</f>
        <v>Normal</v>
      </c>
      <c r="J230" s="4" t="str">
        <f>VLOOKUP($A230,'Data Transformation Q1 to Q8'!$A:$V,6,FALSE)</f>
        <v>Yes</v>
      </c>
      <c r="K230" s="4" t="str">
        <f>VLOOKUP($A230,'Data Transformation Q1 to Q8'!$A:$V,7,FALSE)</f>
        <v>No</v>
      </c>
      <c r="L230" s="4" t="str">
        <f>VLOOKUP($A230,'Data Transformation Q1 to Q8'!$A:$V,8,FALSE)</f>
        <v>Yes</v>
      </c>
      <c r="M230" s="4" t="str">
        <f>VLOOKUP($A230,'Data Transformation Q1 to Q8'!$A:$V,10,FALSE)</f>
        <v>Yes</v>
      </c>
      <c r="N230" s="4">
        <f>VLOOKUP($A230,'Data Transformation Q1 to Q8'!$A:$V,9,FALSE)</f>
        <v>1</v>
      </c>
      <c r="O230" s="4" t="str">
        <f>VLOOKUP($A230,'Data Transformation Q1 to Q8'!$A:$V,20,FALSE)</f>
        <v>tier - 2</v>
      </c>
      <c r="P230" s="4" t="str">
        <f>VLOOKUP($A230,'Data Transformation Q1 to Q8'!$A:$V,21,FALSE)</f>
        <v>tier - 3</v>
      </c>
      <c r="Q230" s="118">
        <f>VLOOKUP($A230,'Data Transformation Q1 to Q8'!$A:$V,19,FALSE)</f>
        <v>34940.61</v>
      </c>
    </row>
    <row r="231" spans="1:17" ht="15.75" x14ac:dyDescent="0.25">
      <c r="A231" s="10" t="s">
        <v>481</v>
      </c>
      <c r="B231" s="4" t="str">
        <f>VLOOKUP(A231,'Data Transformation Q1 to Q8'!A:V,22,FALSE)</f>
        <v>R1011</v>
      </c>
      <c r="C231" s="21">
        <f>VLOOKUP($A231,'Data Transformation Q1 to Q8'!$A:$V,16,FALSE)</f>
        <v>34989</v>
      </c>
      <c r="D231" s="6">
        <f>VLOOKUP($A231,'Data Transformation Q1 to Q8'!$A:$V,17,FALSE)</f>
        <v>27</v>
      </c>
      <c r="E231" s="4" t="str">
        <f>VLOOKUP(A231,'Customer Names'!A:D,3,FALSE)</f>
        <v xml:space="preserve">  Elizabeth</v>
      </c>
      <c r="F231" s="4">
        <f>VLOOKUP($A231,'Data Transformation Q1 to Q8'!$A:$V,2,FALSE)</f>
        <v>31.4</v>
      </c>
      <c r="G231" s="4" t="str">
        <f>VLOOKUP($A231,'Data Transformation Q1 to Q8'!$A:$V,3,FALSE)</f>
        <v>Obesity</v>
      </c>
      <c r="H231" s="4">
        <f>VLOOKUP($A231,'Data Transformation Q1 to Q8'!$A:$V,4,FALSE)</f>
        <v>4.5999999999999996</v>
      </c>
      <c r="I231" s="4" t="str">
        <f>VLOOKUP($A231,'Data Transformation Q1 to Q8'!$A:$V,5,FALSE)</f>
        <v>Normal</v>
      </c>
      <c r="J231" s="4" t="str">
        <f>VLOOKUP($A231,'Data Transformation Q1 to Q8'!$A:$V,6,FALSE)</f>
        <v>Yes</v>
      </c>
      <c r="K231" s="4" t="str">
        <f>VLOOKUP($A231,'Data Transformation Q1 to Q8'!$A:$V,7,FALSE)</f>
        <v>No</v>
      </c>
      <c r="L231" s="4" t="str">
        <f>VLOOKUP($A231,'Data Transformation Q1 to Q8'!$A:$V,8,FALSE)</f>
        <v>No</v>
      </c>
      <c r="M231" s="4" t="str">
        <f>VLOOKUP($A231,'Data Transformation Q1 to Q8'!$A:$V,10,FALSE)</f>
        <v>Yes</v>
      </c>
      <c r="N231" s="4">
        <f>VLOOKUP($A231,'Data Transformation Q1 to Q8'!$A:$V,9,FALSE)</f>
        <v>1</v>
      </c>
      <c r="O231" s="4" t="str">
        <f>VLOOKUP($A231,'Data Transformation Q1 to Q8'!$A:$V,20,FALSE)</f>
        <v>tier - 2</v>
      </c>
      <c r="P231" s="4" t="str">
        <f>VLOOKUP($A231,'Data Transformation Q1 to Q8'!$A:$V,21,FALSE)</f>
        <v>tier - 3</v>
      </c>
      <c r="Q231" s="118">
        <f>VLOOKUP($A231,'Data Transformation Q1 to Q8'!$A:$V,19,FALSE)</f>
        <v>34838.870000000003</v>
      </c>
    </row>
    <row r="232" spans="1:17" ht="15.75" x14ac:dyDescent="0.25">
      <c r="A232" s="10" t="s">
        <v>483</v>
      </c>
      <c r="B232" s="4" t="str">
        <f>VLOOKUP(A232,'Data Transformation Q1 to Q8'!A:V,22,FALSE)</f>
        <v>R1011</v>
      </c>
      <c r="C232" s="21">
        <f>VLOOKUP($A232,'Data Transformation Q1 to Q8'!$A:$V,16,FALSE)</f>
        <v>37881</v>
      </c>
      <c r="D232" s="6">
        <f>VLOOKUP($A232,'Data Transformation Q1 to Q8'!$A:$V,17,FALSE)</f>
        <v>19</v>
      </c>
      <c r="E232" s="4" t="str">
        <f>VLOOKUP(A232,'Customer Names'!A:D,3,FALSE)</f>
        <v xml:space="preserve">  Andrew</v>
      </c>
      <c r="F232" s="4">
        <f>VLOOKUP($A232,'Data Transformation Q1 to Q8'!$A:$V,2,FALSE)</f>
        <v>34.9</v>
      </c>
      <c r="G232" s="4" t="str">
        <f>VLOOKUP($A232,'Data Transformation Q1 to Q8'!$A:$V,3,FALSE)</f>
        <v>Obesity</v>
      </c>
      <c r="H232" s="4">
        <f>VLOOKUP($A232,'Data Transformation Q1 to Q8'!$A:$V,4,FALSE)</f>
        <v>6.22</v>
      </c>
      <c r="I232" s="4" t="str">
        <f>VLOOKUP($A232,'Data Transformation Q1 to Q8'!$A:$V,5,FALSE)</f>
        <v>Prediabetes</v>
      </c>
      <c r="J232" s="4" t="str">
        <f>VLOOKUP($A232,'Data Transformation Q1 to Q8'!$A:$V,6,FALSE)</f>
        <v>No</v>
      </c>
      <c r="K232" s="4" t="str">
        <f>VLOOKUP($A232,'Data Transformation Q1 to Q8'!$A:$V,7,FALSE)</f>
        <v>No</v>
      </c>
      <c r="L232" s="4" t="str">
        <f>VLOOKUP($A232,'Data Transformation Q1 to Q8'!$A:$V,8,FALSE)</f>
        <v>Yes</v>
      </c>
      <c r="M232" s="4" t="str">
        <f>VLOOKUP($A232,'Data Transformation Q1 to Q8'!$A:$V,10,FALSE)</f>
        <v>Yes</v>
      </c>
      <c r="N232" s="4">
        <f>VLOOKUP($A232,'Data Transformation Q1 to Q8'!$A:$V,9,FALSE)</f>
        <v>1</v>
      </c>
      <c r="O232" s="4" t="str">
        <f>VLOOKUP($A232,'Data Transformation Q1 to Q8'!$A:$V,20,FALSE)</f>
        <v>tier - 1</v>
      </c>
      <c r="P232" s="4" t="str">
        <f>VLOOKUP($A232,'Data Transformation Q1 to Q8'!$A:$V,21,FALSE)</f>
        <v>tier - 3</v>
      </c>
      <c r="Q232" s="118">
        <f>VLOOKUP($A232,'Data Transformation Q1 to Q8'!$A:$V,19,FALSE)</f>
        <v>34828.65</v>
      </c>
    </row>
    <row r="233" spans="1:17" ht="15.75" x14ac:dyDescent="0.25">
      <c r="A233" s="10" t="s">
        <v>485</v>
      </c>
      <c r="B233" s="4" t="str">
        <f>VLOOKUP(A233,'Data Transformation Q1 to Q8'!A:V,22,FALSE)</f>
        <v>R1013</v>
      </c>
      <c r="C233" s="21">
        <f>VLOOKUP($A233,'Data Transformation Q1 to Q8'!$A:$V,16,FALSE)</f>
        <v>35060</v>
      </c>
      <c r="D233" s="6">
        <f>VLOOKUP($A233,'Data Transformation Q1 to Q8'!$A:$V,17,FALSE)</f>
        <v>27</v>
      </c>
      <c r="E233" s="4" t="str">
        <f>VLOOKUP(A233,'Customer Names'!A:D,3,FALSE)</f>
        <v xml:space="preserve">  Anders J</v>
      </c>
      <c r="F233" s="4">
        <f>VLOOKUP($A233,'Data Transformation Q1 to Q8'!$A:$V,2,FALSE)</f>
        <v>31.13</v>
      </c>
      <c r="G233" s="4" t="str">
        <f>VLOOKUP($A233,'Data Transformation Q1 to Q8'!$A:$V,3,FALSE)</f>
        <v>Obesity</v>
      </c>
      <c r="H233" s="4">
        <f>VLOOKUP($A233,'Data Transformation Q1 to Q8'!$A:$V,4,FALSE)</f>
        <v>4.5199999999999996</v>
      </c>
      <c r="I233" s="4" t="str">
        <f>VLOOKUP($A233,'Data Transformation Q1 to Q8'!$A:$V,5,FALSE)</f>
        <v>Normal</v>
      </c>
      <c r="J233" s="4" t="str">
        <f>VLOOKUP($A233,'Data Transformation Q1 to Q8'!$A:$V,6,FALSE)</f>
        <v>Yes</v>
      </c>
      <c r="K233" s="4" t="str">
        <f>VLOOKUP($A233,'Data Transformation Q1 to Q8'!$A:$V,7,FALSE)</f>
        <v>No</v>
      </c>
      <c r="L233" s="4" t="str">
        <f>VLOOKUP($A233,'Data Transformation Q1 to Q8'!$A:$V,8,FALSE)</f>
        <v>No</v>
      </c>
      <c r="M233" s="4" t="str">
        <f>VLOOKUP($A233,'Data Transformation Q1 to Q8'!$A:$V,10,FALSE)</f>
        <v>Yes</v>
      </c>
      <c r="N233" s="4">
        <f>VLOOKUP($A233,'Data Transformation Q1 to Q8'!$A:$V,9,FALSE)</f>
        <v>1</v>
      </c>
      <c r="O233" s="4" t="str">
        <f>VLOOKUP($A233,'Data Transformation Q1 to Q8'!$A:$V,20,FALSE)</f>
        <v>tier - 1</v>
      </c>
      <c r="P233" s="4" t="str">
        <f>VLOOKUP($A233,'Data Transformation Q1 to Q8'!$A:$V,21,FALSE)</f>
        <v>tier - 2</v>
      </c>
      <c r="Q233" s="118">
        <f>VLOOKUP($A233,'Data Transformation Q1 to Q8'!$A:$V,19,FALSE)</f>
        <v>34806.47</v>
      </c>
    </row>
    <row r="234" spans="1:17" ht="15.75" x14ac:dyDescent="0.25">
      <c r="A234" s="10" t="s">
        <v>487</v>
      </c>
      <c r="B234" s="4" t="str">
        <f>VLOOKUP(A234,'Data Transformation Q1 to Q8'!A:V,22,FALSE)</f>
        <v>R1011</v>
      </c>
      <c r="C234" s="21">
        <f>VLOOKUP($A234,'Data Transformation Q1 to Q8'!$A:$V,16,FALSE)</f>
        <v>37805</v>
      </c>
      <c r="D234" s="6">
        <f>VLOOKUP($A234,'Data Transformation Q1 to Q8'!$A:$V,17,FALSE)</f>
        <v>19</v>
      </c>
      <c r="E234" s="4" t="str">
        <f>VLOOKUP(A234,'Customer Names'!A:D,3,FALSE)</f>
        <v xml:space="preserve">  Sean</v>
      </c>
      <c r="F234" s="4">
        <f>VLOOKUP($A234,'Data Transformation Q1 to Q8'!$A:$V,2,FALSE)</f>
        <v>34.799999999999997</v>
      </c>
      <c r="G234" s="4" t="str">
        <f>VLOOKUP($A234,'Data Transformation Q1 to Q8'!$A:$V,3,FALSE)</f>
        <v>Obesity</v>
      </c>
      <c r="H234" s="4">
        <f>VLOOKUP($A234,'Data Transformation Q1 to Q8'!$A:$V,4,FALSE)</f>
        <v>6.18</v>
      </c>
      <c r="I234" s="4" t="str">
        <f>VLOOKUP($A234,'Data Transformation Q1 to Q8'!$A:$V,5,FALSE)</f>
        <v>Prediabetes</v>
      </c>
      <c r="J234" s="4" t="str">
        <f>VLOOKUP($A234,'Data Transformation Q1 to Q8'!$A:$V,6,FALSE)</f>
        <v>No</v>
      </c>
      <c r="K234" s="4" t="str">
        <f>VLOOKUP($A234,'Data Transformation Q1 to Q8'!$A:$V,7,FALSE)</f>
        <v>No</v>
      </c>
      <c r="L234" s="4" t="str">
        <f>VLOOKUP($A234,'Data Transformation Q1 to Q8'!$A:$V,8,FALSE)</f>
        <v>Yes</v>
      </c>
      <c r="M234" s="4" t="str">
        <f>VLOOKUP($A234,'Data Transformation Q1 to Q8'!$A:$V,10,FALSE)</f>
        <v>Yes</v>
      </c>
      <c r="N234" s="4">
        <f>VLOOKUP($A234,'Data Transformation Q1 to Q8'!$A:$V,9,FALSE)</f>
        <v>1</v>
      </c>
      <c r="O234" s="4" t="str">
        <f>VLOOKUP($A234,'Data Transformation Q1 to Q8'!$A:$V,20,FALSE)</f>
        <v>tier - 1</v>
      </c>
      <c r="P234" s="4" t="str">
        <f>VLOOKUP($A234,'Data Transformation Q1 to Q8'!$A:$V,21,FALSE)</f>
        <v>tier - 2</v>
      </c>
      <c r="Q234" s="118">
        <f>VLOOKUP($A234,'Data Transformation Q1 to Q8'!$A:$V,19,FALSE)</f>
        <v>34779.620000000003</v>
      </c>
    </row>
    <row r="235" spans="1:17" ht="15.75" x14ac:dyDescent="0.25">
      <c r="A235" s="10" t="s">
        <v>489</v>
      </c>
      <c r="B235" s="4" t="str">
        <f>VLOOKUP(A235,'Data Transformation Q1 to Q8'!A:V,22,FALSE)</f>
        <v>R1013</v>
      </c>
      <c r="C235" s="21">
        <f>VLOOKUP($A235,'Data Transformation Q1 to Q8'!$A:$V,16,FALSE)</f>
        <v>34522</v>
      </c>
      <c r="D235" s="6">
        <f>VLOOKUP($A235,'Data Transformation Q1 to Q8'!$A:$V,17,FALSE)</f>
        <v>28</v>
      </c>
      <c r="E235" s="4" t="str">
        <f>VLOOKUP(A235,'Customer Names'!A:D,3,FALSE)</f>
        <v xml:space="preserve">  Brian M</v>
      </c>
      <c r="F235" s="4">
        <f>VLOOKUP($A235,'Data Transformation Q1 to Q8'!$A:$V,2,FALSE)</f>
        <v>31.68</v>
      </c>
      <c r="G235" s="4" t="str">
        <f>VLOOKUP($A235,'Data Transformation Q1 to Q8'!$A:$V,3,FALSE)</f>
        <v>Obesity</v>
      </c>
      <c r="H235" s="4">
        <f>VLOOKUP($A235,'Data Transformation Q1 to Q8'!$A:$V,4,FALSE)</f>
        <v>4.4000000000000004</v>
      </c>
      <c r="I235" s="4" t="str">
        <f>VLOOKUP($A235,'Data Transformation Q1 to Q8'!$A:$V,5,FALSE)</f>
        <v>Normal</v>
      </c>
      <c r="J235" s="4" t="str">
        <f>VLOOKUP($A235,'Data Transformation Q1 to Q8'!$A:$V,6,FALSE)</f>
        <v>No</v>
      </c>
      <c r="K235" s="4" t="str">
        <f>VLOOKUP($A235,'Data Transformation Q1 to Q8'!$A:$V,7,FALSE)</f>
        <v>No</v>
      </c>
      <c r="L235" s="4" t="str">
        <f>VLOOKUP($A235,'Data Transformation Q1 to Q8'!$A:$V,8,FALSE)</f>
        <v>No</v>
      </c>
      <c r="M235" s="4" t="str">
        <f>VLOOKUP($A235,'Data Transformation Q1 to Q8'!$A:$V,10,FALSE)</f>
        <v>Yes</v>
      </c>
      <c r="N235" s="4">
        <f>VLOOKUP($A235,'Data Transformation Q1 to Q8'!$A:$V,9,FALSE)</f>
        <v>0</v>
      </c>
      <c r="O235" s="4" t="str">
        <f>VLOOKUP($A235,'Data Transformation Q1 to Q8'!$A:$V,20,FALSE)</f>
        <v>tier - 1</v>
      </c>
      <c r="P235" s="4" t="str">
        <f>VLOOKUP($A235,'Data Transformation Q1 to Q8'!$A:$V,21,FALSE)</f>
        <v>tier - 3</v>
      </c>
      <c r="Q235" s="118">
        <f>VLOOKUP($A235,'Data Transformation Q1 to Q8'!$A:$V,19,FALSE)</f>
        <v>34672.15</v>
      </c>
    </row>
    <row r="236" spans="1:17" ht="15.75" x14ac:dyDescent="0.25">
      <c r="A236" s="10" t="s">
        <v>491</v>
      </c>
      <c r="B236" s="4" t="str">
        <f>VLOOKUP(A236,'Data Transformation Q1 to Q8'!A:V,22,FALSE)</f>
        <v>R1016</v>
      </c>
      <c r="C236" s="21">
        <f>VLOOKUP($A236,'Data Transformation Q1 to Q8'!$A:$V,16,FALSE)</f>
        <v>38269</v>
      </c>
      <c r="D236" s="6">
        <f>VLOOKUP($A236,'Data Transformation Q1 to Q8'!$A:$V,17,FALSE)</f>
        <v>18</v>
      </c>
      <c r="E236" s="4" t="str">
        <f>VLOOKUP(A236,'Customer Names'!A:D,3,FALSE)</f>
        <v xml:space="preserve">  Jeremy</v>
      </c>
      <c r="F236" s="4">
        <f>VLOOKUP($A236,'Data Transformation Q1 to Q8'!$A:$V,2,FALSE)</f>
        <v>33.534999999999997</v>
      </c>
      <c r="G236" s="4" t="str">
        <f>VLOOKUP($A236,'Data Transformation Q1 to Q8'!$A:$V,3,FALSE)</f>
        <v>Obesity</v>
      </c>
      <c r="H236" s="4">
        <f>VLOOKUP($A236,'Data Transformation Q1 to Q8'!$A:$V,4,FALSE)</f>
        <v>6.23</v>
      </c>
      <c r="I236" s="4" t="str">
        <f>VLOOKUP($A236,'Data Transformation Q1 to Q8'!$A:$V,5,FALSE)</f>
        <v>Prediabetes</v>
      </c>
      <c r="J236" s="4" t="str">
        <f>VLOOKUP($A236,'Data Transformation Q1 to Q8'!$A:$V,6,FALSE)</f>
        <v>No</v>
      </c>
      <c r="K236" s="4" t="str">
        <f>VLOOKUP($A236,'Data Transformation Q1 to Q8'!$A:$V,7,FALSE)</f>
        <v>yes</v>
      </c>
      <c r="L236" s="4" t="str">
        <f>VLOOKUP($A236,'Data Transformation Q1 to Q8'!$A:$V,8,FALSE)</f>
        <v>No</v>
      </c>
      <c r="M236" s="4" t="str">
        <f>VLOOKUP($A236,'Data Transformation Q1 to Q8'!$A:$V,10,FALSE)</f>
        <v>Yes</v>
      </c>
      <c r="N236" s="4">
        <f>VLOOKUP($A236,'Data Transformation Q1 to Q8'!$A:$V,9,FALSE)</f>
        <v>1</v>
      </c>
      <c r="O236" s="4" t="str">
        <f>VLOOKUP($A236,'Data Transformation Q1 to Q8'!$A:$V,20,FALSE)</f>
        <v>tier - 1</v>
      </c>
      <c r="P236" s="4" t="str">
        <f>VLOOKUP($A236,'Data Transformation Q1 to Q8'!$A:$V,21,FALSE)</f>
        <v>tier - 3</v>
      </c>
      <c r="Q236" s="118">
        <f>VLOOKUP($A236,'Data Transformation Q1 to Q8'!$A:$V,19,FALSE)</f>
        <v>34617.839999999997</v>
      </c>
    </row>
    <row r="237" spans="1:17" ht="15.75" x14ac:dyDescent="0.25">
      <c r="A237" s="10" t="s">
        <v>493</v>
      </c>
      <c r="B237" s="4" t="str">
        <f>VLOOKUP(A237,'Data Transformation Q1 to Q8'!A:V,22,FALSE)</f>
        <v>R1011</v>
      </c>
      <c r="C237" s="21">
        <f>VLOOKUP($A237,'Data Transformation Q1 to Q8'!$A:$V,16,FALSE)</f>
        <v>28089</v>
      </c>
      <c r="D237" s="6">
        <f>VLOOKUP($A237,'Data Transformation Q1 to Q8'!$A:$V,17,FALSE)</f>
        <v>46</v>
      </c>
      <c r="E237" s="4" t="str">
        <f>VLOOKUP(A237,'Customer Names'!A:D,3,FALSE)</f>
        <v xml:space="preserve">  Susannah</v>
      </c>
      <c r="F237" s="4">
        <f>VLOOKUP($A237,'Data Transformation Q1 to Q8'!$A:$V,2,FALSE)</f>
        <v>31.92</v>
      </c>
      <c r="G237" s="4" t="str">
        <f>VLOOKUP($A237,'Data Transformation Q1 to Q8'!$A:$V,3,FALSE)</f>
        <v>Obesity</v>
      </c>
      <c r="H237" s="4">
        <f>VLOOKUP($A237,'Data Transformation Q1 to Q8'!$A:$V,4,FALSE)</f>
        <v>5.33</v>
      </c>
      <c r="I237" s="4" t="str">
        <f>VLOOKUP($A237,'Data Transformation Q1 to Q8'!$A:$V,5,FALSE)</f>
        <v>Normal</v>
      </c>
      <c r="J237" s="4" t="str">
        <f>VLOOKUP($A237,'Data Transformation Q1 to Q8'!$A:$V,6,FALSE)</f>
        <v>Yes</v>
      </c>
      <c r="K237" s="4" t="str">
        <f>VLOOKUP($A237,'Data Transformation Q1 to Q8'!$A:$V,7,FALSE)</f>
        <v>No</v>
      </c>
      <c r="L237" s="4" t="str">
        <f>VLOOKUP($A237,'Data Transformation Q1 to Q8'!$A:$V,8,FALSE)</f>
        <v>No</v>
      </c>
      <c r="M237" s="4" t="str">
        <f>VLOOKUP($A237,'Data Transformation Q1 to Q8'!$A:$V,10,FALSE)</f>
        <v>Yes</v>
      </c>
      <c r="N237" s="4">
        <f>VLOOKUP($A237,'Data Transformation Q1 to Q8'!$A:$V,9,FALSE)</f>
        <v>0</v>
      </c>
      <c r="O237" s="4" t="str">
        <f>VLOOKUP($A237,'Data Transformation Q1 to Q8'!$A:$V,20,FALSE)</f>
        <v>tier - 2</v>
      </c>
      <c r="P237" s="4" t="str">
        <f>VLOOKUP($A237,'Data Transformation Q1 to Q8'!$A:$V,21,FALSE)</f>
        <v>tier - 3</v>
      </c>
      <c r="Q237" s="118">
        <f>VLOOKUP($A237,'Data Transformation Q1 to Q8'!$A:$V,19,FALSE)</f>
        <v>34543.39</v>
      </c>
    </row>
    <row r="238" spans="1:17" ht="15.75" x14ac:dyDescent="0.25">
      <c r="A238" s="10" t="s">
        <v>494</v>
      </c>
      <c r="B238" s="4" t="str">
        <f>VLOOKUP(A238,'Data Transformation Q1 to Q8'!A:V,22,FALSE)</f>
        <v>R1011</v>
      </c>
      <c r="C238" s="21">
        <f>VLOOKUP($A238,'Data Transformation Q1 to Q8'!$A:$V,16,FALSE)</f>
        <v>35970</v>
      </c>
      <c r="D238" s="6">
        <f>VLOOKUP($A238,'Data Transformation Q1 to Q8'!$A:$V,17,FALSE)</f>
        <v>24</v>
      </c>
      <c r="E238" s="4" t="str">
        <f>VLOOKUP(A238,'Customer Names'!A:D,3,FALSE)</f>
        <v xml:space="preserve">  Randy</v>
      </c>
      <c r="F238" s="4">
        <f>VLOOKUP($A238,'Data Transformation Q1 to Q8'!$A:$V,2,FALSE)</f>
        <v>32.700000000000003</v>
      </c>
      <c r="G238" s="4" t="str">
        <f>VLOOKUP($A238,'Data Transformation Q1 to Q8'!$A:$V,3,FALSE)</f>
        <v>Obesity</v>
      </c>
      <c r="H238" s="4">
        <f>VLOOKUP($A238,'Data Transformation Q1 to Q8'!$A:$V,4,FALSE)</f>
        <v>4.09</v>
      </c>
      <c r="I238" s="4" t="str">
        <f>VLOOKUP($A238,'Data Transformation Q1 to Q8'!$A:$V,5,FALSE)</f>
        <v>Normal</v>
      </c>
      <c r="J238" s="4" t="str">
        <f>VLOOKUP($A238,'Data Transformation Q1 to Q8'!$A:$V,6,FALSE)</f>
        <v>No</v>
      </c>
      <c r="K238" s="4" t="str">
        <f>VLOOKUP($A238,'Data Transformation Q1 to Q8'!$A:$V,7,FALSE)</f>
        <v>No</v>
      </c>
      <c r="L238" s="4" t="str">
        <f>VLOOKUP($A238,'Data Transformation Q1 to Q8'!$A:$V,8,FALSE)</f>
        <v>No</v>
      </c>
      <c r="M238" s="4" t="str">
        <f>VLOOKUP($A238,'Data Transformation Q1 to Q8'!$A:$V,10,FALSE)</f>
        <v>Yes</v>
      </c>
      <c r="N238" s="4">
        <f>VLOOKUP($A238,'Data Transformation Q1 to Q8'!$A:$V,9,FALSE)</f>
        <v>1</v>
      </c>
      <c r="O238" s="4" t="str">
        <f>VLOOKUP($A238,'Data Transformation Q1 to Q8'!$A:$V,20,FALSE)</f>
        <v>tier - 1</v>
      </c>
      <c r="P238" s="4" t="str">
        <f>VLOOKUP($A238,'Data Transformation Q1 to Q8'!$A:$V,21,FALSE)</f>
        <v>tier - 3</v>
      </c>
      <c r="Q238" s="118">
        <f>VLOOKUP($A238,'Data Transformation Q1 to Q8'!$A:$V,19,FALSE)</f>
        <v>34472.839999999997</v>
      </c>
    </row>
    <row r="239" spans="1:17" ht="15.75" x14ac:dyDescent="0.25">
      <c r="A239" s="10" t="s">
        <v>496</v>
      </c>
      <c r="B239" s="4" t="str">
        <f>VLOOKUP(A239,'Data Transformation Q1 to Q8'!A:V,22,FALSE)</f>
        <v>R1011</v>
      </c>
      <c r="C239" s="21">
        <f>VLOOKUP($A239,'Data Transformation Q1 to Q8'!$A:$V,16,FALSE)</f>
        <v>33140</v>
      </c>
      <c r="D239" s="6">
        <f>VLOOKUP($A239,'Data Transformation Q1 to Q8'!$A:$V,17,FALSE)</f>
        <v>32</v>
      </c>
      <c r="E239" s="4" t="str">
        <f>VLOOKUP(A239,'Customer Names'!A:D,3,FALSE)</f>
        <v xml:space="preserve">  Leslie</v>
      </c>
      <c r="F239" s="4">
        <f>VLOOKUP($A239,'Data Transformation Q1 to Q8'!$A:$V,2,FALSE)</f>
        <v>41.25</v>
      </c>
      <c r="G239" s="4" t="str">
        <f>VLOOKUP($A239,'Data Transformation Q1 to Q8'!$A:$V,3,FALSE)</f>
        <v>Obesity</v>
      </c>
      <c r="H239" s="4">
        <f>VLOOKUP($A239,'Data Transformation Q1 to Q8'!$A:$V,4,FALSE)</f>
        <v>5.19</v>
      </c>
      <c r="I239" s="4" t="str">
        <f>VLOOKUP($A239,'Data Transformation Q1 to Q8'!$A:$V,5,FALSE)</f>
        <v>Normal</v>
      </c>
      <c r="J239" s="4" t="str">
        <f>VLOOKUP($A239,'Data Transformation Q1 to Q8'!$A:$V,6,FALSE)</f>
        <v>No</v>
      </c>
      <c r="K239" s="4" t="str">
        <f>VLOOKUP($A239,'Data Transformation Q1 to Q8'!$A:$V,7,FALSE)</f>
        <v>No</v>
      </c>
      <c r="L239" s="4" t="str">
        <f>VLOOKUP($A239,'Data Transformation Q1 to Q8'!$A:$V,8,FALSE)</f>
        <v>No</v>
      </c>
      <c r="M239" s="4" t="str">
        <f>VLOOKUP($A239,'Data Transformation Q1 to Q8'!$A:$V,10,FALSE)</f>
        <v>Yes</v>
      </c>
      <c r="N239" s="4">
        <f>VLOOKUP($A239,'Data Transformation Q1 to Q8'!$A:$V,9,FALSE)</f>
        <v>0</v>
      </c>
      <c r="O239" s="4" t="str">
        <f>VLOOKUP($A239,'Data Transformation Q1 to Q8'!$A:$V,20,FALSE)</f>
        <v>tier - 1</v>
      </c>
      <c r="P239" s="4" t="str">
        <f>VLOOKUP($A239,'Data Transformation Q1 to Q8'!$A:$V,21,FALSE)</f>
        <v>tier - 2</v>
      </c>
      <c r="Q239" s="118">
        <f>VLOOKUP($A239,'Data Transformation Q1 to Q8'!$A:$V,19,FALSE)</f>
        <v>34456.269999999997</v>
      </c>
    </row>
    <row r="240" spans="1:17" ht="15.75" x14ac:dyDescent="0.25">
      <c r="A240" s="10" t="s">
        <v>498</v>
      </c>
      <c r="B240" s="4" t="str">
        <f>VLOOKUP(A240,'Data Transformation Q1 to Q8'!A:V,22,FALSE)</f>
        <v>R1013</v>
      </c>
      <c r="C240" s="21">
        <f>VLOOKUP($A240,'Data Transformation Q1 to Q8'!$A:$V,16,FALSE)</f>
        <v>37899</v>
      </c>
      <c r="D240" s="6">
        <f>VLOOKUP($A240,'Data Transformation Q1 to Q8'!$A:$V,17,FALSE)</f>
        <v>19</v>
      </c>
      <c r="E240" s="4" t="str">
        <f>VLOOKUP(A240,'Customer Names'!A:D,3,FALSE)</f>
        <v xml:space="preserve">  Brittany L</v>
      </c>
      <c r="F240" s="4">
        <f>VLOOKUP($A240,'Data Transformation Q1 to Q8'!$A:$V,2,FALSE)</f>
        <v>33.11</v>
      </c>
      <c r="G240" s="4" t="str">
        <f>VLOOKUP($A240,'Data Transformation Q1 to Q8'!$A:$V,3,FALSE)</f>
        <v>Obesity</v>
      </c>
      <c r="H240" s="4">
        <f>VLOOKUP($A240,'Data Transformation Q1 to Q8'!$A:$V,4,FALSE)</f>
        <v>4.12</v>
      </c>
      <c r="I240" s="4" t="str">
        <f>VLOOKUP($A240,'Data Transformation Q1 to Q8'!$A:$V,5,FALSE)</f>
        <v>Normal</v>
      </c>
      <c r="J240" s="4" t="str">
        <f>VLOOKUP($A240,'Data Transformation Q1 to Q8'!$A:$V,6,FALSE)</f>
        <v>No</v>
      </c>
      <c r="K240" s="4" t="str">
        <f>VLOOKUP($A240,'Data Transformation Q1 to Q8'!$A:$V,7,FALSE)</f>
        <v>No</v>
      </c>
      <c r="L240" s="4" t="str">
        <f>VLOOKUP($A240,'Data Transformation Q1 to Q8'!$A:$V,8,FALSE)</f>
        <v>Yes</v>
      </c>
      <c r="M240" s="4" t="str">
        <f>VLOOKUP($A240,'Data Transformation Q1 to Q8'!$A:$V,10,FALSE)</f>
        <v>Yes</v>
      </c>
      <c r="N240" s="4">
        <f>VLOOKUP($A240,'Data Transformation Q1 to Q8'!$A:$V,9,FALSE)</f>
        <v>1</v>
      </c>
      <c r="O240" s="4" t="str">
        <f>VLOOKUP($A240,'Data Transformation Q1 to Q8'!$A:$V,20,FALSE)</f>
        <v>tier - 2</v>
      </c>
      <c r="P240" s="4" t="str">
        <f>VLOOKUP($A240,'Data Transformation Q1 to Q8'!$A:$V,21,FALSE)</f>
        <v>tier - 1</v>
      </c>
      <c r="Q240" s="118">
        <f>VLOOKUP($A240,'Data Transformation Q1 to Q8'!$A:$V,19,FALSE)</f>
        <v>34439.86</v>
      </c>
    </row>
    <row r="241" spans="1:17" ht="15.75" x14ac:dyDescent="0.25">
      <c r="A241" s="10" t="s">
        <v>500</v>
      </c>
      <c r="B241" s="4" t="str">
        <f>VLOOKUP(A241,'Data Transformation Q1 to Q8'!A:V,22,FALSE)</f>
        <v>R1011</v>
      </c>
      <c r="C241" s="21">
        <f>VLOOKUP($A241,'Data Transformation Q1 to Q8'!$A:$V,16,FALSE)</f>
        <v>30956</v>
      </c>
      <c r="D241" s="6">
        <f>VLOOKUP($A241,'Data Transformation Q1 to Q8'!$A:$V,17,FALSE)</f>
        <v>38</v>
      </c>
      <c r="E241" s="4" t="str">
        <f>VLOOKUP(A241,'Customer Names'!A:D,3,FALSE)</f>
        <v xml:space="preserve">  Cassie J</v>
      </c>
      <c r="F241" s="4">
        <f>VLOOKUP($A241,'Data Transformation Q1 to Q8'!$A:$V,2,FALSE)</f>
        <v>36.159999999999997</v>
      </c>
      <c r="G241" s="4" t="str">
        <f>VLOOKUP($A241,'Data Transformation Q1 to Q8'!$A:$V,3,FALSE)</f>
        <v>Obesity</v>
      </c>
      <c r="H241" s="4">
        <f>VLOOKUP($A241,'Data Transformation Q1 to Q8'!$A:$V,4,FALSE)</f>
        <v>5.0999999999999996</v>
      </c>
      <c r="I241" s="4" t="str">
        <f>VLOOKUP($A241,'Data Transformation Q1 to Q8'!$A:$V,5,FALSE)</f>
        <v>Normal</v>
      </c>
      <c r="J241" s="4" t="str">
        <f>VLOOKUP($A241,'Data Transformation Q1 to Q8'!$A:$V,6,FALSE)</f>
        <v>No</v>
      </c>
      <c r="K241" s="4" t="str">
        <f>VLOOKUP($A241,'Data Transformation Q1 to Q8'!$A:$V,7,FALSE)</f>
        <v>No</v>
      </c>
      <c r="L241" s="4" t="str">
        <f>VLOOKUP($A241,'Data Transformation Q1 to Q8'!$A:$V,8,FALSE)</f>
        <v>No</v>
      </c>
      <c r="M241" s="4" t="str">
        <f>VLOOKUP($A241,'Data Transformation Q1 to Q8'!$A:$V,10,FALSE)</f>
        <v>Yes</v>
      </c>
      <c r="N241" s="4">
        <f>VLOOKUP($A241,'Data Transformation Q1 to Q8'!$A:$V,9,FALSE)</f>
        <v>1</v>
      </c>
      <c r="O241" s="4" t="str">
        <f>VLOOKUP($A241,'Data Transformation Q1 to Q8'!$A:$V,20,FALSE)</f>
        <v>tier - 2</v>
      </c>
      <c r="P241" s="4" t="str">
        <f>VLOOKUP($A241,'Data Transformation Q1 to Q8'!$A:$V,21,FALSE)</f>
        <v>tier - 3</v>
      </c>
      <c r="Q241" s="118">
        <f>VLOOKUP($A241,'Data Transformation Q1 to Q8'!$A:$V,19,FALSE)</f>
        <v>34402.22</v>
      </c>
    </row>
    <row r="242" spans="1:17" ht="15.75" x14ac:dyDescent="0.25">
      <c r="A242" s="10" t="s">
        <v>502</v>
      </c>
      <c r="B242" s="4" t="str">
        <f>VLOOKUP(A242,'Data Transformation Q1 to Q8'!A:V,22,FALSE)</f>
        <v>R1012</v>
      </c>
      <c r="C242" s="21">
        <f>VLOOKUP($A242,'Data Transformation Q1 to Q8'!$A:$V,16,FALSE)</f>
        <v>30591</v>
      </c>
      <c r="D242" s="6">
        <f>VLOOKUP($A242,'Data Transformation Q1 to Q8'!$A:$V,17,FALSE)</f>
        <v>39</v>
      </c>
      <c r="E242" s="4" t="str">
        <f>VLOOKUP(A242,'Customer Names'!A:D,3,FALSE)</f>
        <v xml:space="preserve">  Peter W</v>
      </c>
      <c r="F242" s="4">
        <f>VLOOKUP($A242,'Data Transformation Q1 to Q8'!$A:$V,2,FALSE)</f>
        <v>33.72</v>
      </c>
      <c r="G242" s="4" t="str">
        <f>VLOOKUP($A242,'Data Transformation Q1 to Q8'!$A:$V,3,FALSE)</f>
        <v>Obesity</v>
      </c>
      <c r="H242" s="4">
        <f>VLOOKUP($A242,'Data Transformation Q1 to Q8'!$A:$V,4,FALSE)</f>
        <v>6.21</v>
      </c>
      <c r="I242" s="4" t="str">
        <f>VLOOKUP($A242,'Data Transformation Q1 to Q8'!$A:$V,5,FALSE)</f>
        <v>Prediabetes</v>
      </c>
      <c r="J242" s="4" t="str">
        <f>VLOOKUP($A242,'Data Transformation Q1 to Q8'!$A:$V,6,FALSE)</f>
        <v>Yes</v>
      </c>
      <c r="K242" s="4" t="str">
        <f>VLOOKUP($A242,'Data Transformation Q1 to Q8'!$A:$V,7,FALSE)</f>
        <v>No</v>
      </c>
      <c r="L242" s="4" t="str">
        <f>VLOOKUP($A242,'Data Transformation Q1 to Q8'!$A:$V,8,FALSE)</f>
        <v>Yes</v>
      </c>
      <c r="M242" s="4" t="str">
        <f>VLOOKUP($A242,'Data Transformation Q1 to Q8'!$A:$V,10,FALSE)</f>
        <v>Yes</v>
      </c>
      <c r="N242" s="4">
        <f>VLOOKUP($A242,'Data Transformation Q1 to Q8'!$A:$V,9,FALSE)</f>
        <v>1</v>
      </c>
      <c r="O242" s="4" t="str">
        <f>VLOOKUP($A242,'Data Transformation Q1 to Q8'!$A:$V,20,FALSE)</f>
        <v>tier - 2</v>
      </c>
      <c r="P242" s="4" t="str">
        <f>VLOOKUP($A242,'Data Transformation Q1 to Q8'!$A:$V,21,FALSE)</f>
        <v>tier - 2</v>
      </c>
      <c r="Q242" s="118">
        <f>VLOOKUP($A242,'Data Transformation Q1 to Q8'!$A:$V,19,FALSE)</f>
        <v>34307.22</v>
      </c>
    </row>
    <row r="243" spans="1:17" ht="15.75" x14ac:dyDescent="0.25">
      <c r="A243" s="10" t="s">
        <v>504</v>
      </c>
      <c r="B243" s="4" t="str">
        <f>VLOOKUP(A243,'Data Transformation Q1 to Q8'!A:V,22,FALSE)</f>
        <v>R1011</v>
      </c>
      <c r="C243" s="21">
        <f>VLOOKUP($A243,'Data Transformation Q1 to Q8'!$A:$V,16,FALSE)</f>
        <v>31696</v>
      </c>
      <c r="D243" s="6">
        <f>VLOOKUP($A243,'Data Transformation Q1 to Q8'!$A:$V,17,FALSE)</f>
        <v>36</v>
      </c>
      <c r="E243" s="4" t="str">
        <f>VLOOKUP(A243,'Customer Names'!A:D,3,FALSE)</f>
        <v xml:space="preserve">  Douglas</v>
      </c>
      <c r="F243" s="4">
        <f>VLOOKUP($A243,'Data Transformation Q1 to Q8'!$A:$V,2,FALSE)</f>
        <v>37.74</v>
      </c>
      <c r="G243" s="4" t="str">
        <f>VLOOKUP($A243,'Data Transformation Q1 to Q8'!$A:$V,3,FALSE)</f>
        <v>Obesity</v>
      </c>
      <c r="H243" s="4">
        <f>VLOOKUP($A243,'Data Transformation Q1 to Q8'!$A:$V,4,FALSE)</f>
        <v>9.5299999999999994</v>
      </c>
      <c r="I243" s="4" t="str">
        <f>VLOOKUP($A243,'Data Transformation Q1 to Q8'!$A:$V,5,FALSE)</f>
        <v>Diabetes</v>
      </c>
      <c r="J243" s="4" t="str">
        <f>VLOOKUP($A243,'Data Transformation Q1 to Q8'!$A:$V,6,FALSE)</f>
        <v>Yes</v>
      </c>
      <c r="K243" s="4" t="str">
        <f>VLOOKUP($A243,'Data Transformation Q1 to Q8'!$A:$V,7,FALSE)</f>
        <v>No</v>
      </c>
      <c r="L243" s="4" t="str">
        <f>VLOOKUP($A243,'Data Transformation Q1 to Q8'!$A:$V,8,FALSE)</f>
        <v>No</v>
      </c>
      <c r="M243" s="4" t="str">
        <f>VLOOKUP($A243,'Data Transformation Q1 to Q8'!$A:$V,10,FALSE)</f>
        <v>Yes</v>
      </c>
      <c r="N243" s="4">
        <f>VLOOKUP($A243,'Data Transformation Q1 to Q8'!$A:$V,9,FALSE)</f>
        <v>1</v>
      </c>
      <c r="O243" s="4" t="str">
        <f>VLOOKUP($A243,'Data Transformation Q1 to Q8'!$A:$V,20,FALSE)</f>
        <v>tier - 1</v>
      </c>
      <c r="P243" s="4" t="str">
        <f>VLOOKUP($A243,'Data Transformation Q1 to Q8'!$A:$V,21,FALSE)</f>
        <v>tier - 2</v>
      </c>
      <c r="Q243" s="118">
        <f>VLOOKUP($A243,'Data Transformation Q1 to Q8'!$A:$V,19,FALSE)</f>
        <v>34293.120000000003</v>
      </c>
    </row>
    <row r="244" spans="1:17" ht="15.75" x14ac:dyDescent="0.25">
      <c r="A244" s="10" t="s">
        <v>506</v>
      </c>
      <c r="B244" s="4" t="str">
        <f>VLOOKUP(A244,'Data Transformation Q1 to Q8'!A:V,22,FALSE)</f>
        <v>R1011</v>
      </c>
      <c r="C244" s="21">
        <f>VLOOKUP($A244,'Data Transformation Q1 to Q8'!$A:$V,16,FALSE)</f>
        <v>35002</v>
      </c>
      <c r="D244" s="6">
        <f>VLOOKUP($A244,'Data Transformation Q1 to Q8'!$A:$V,17,FALSE)</f>
        <v>27</v>
      </c>
      <c r="E244" s="4" t="str">
        <f>VLOOKUP(A244,'Customer Names'!A:D,3,FALSE)</f>
        <v xml:space="preserve">  Dan</v>
      </c>
      <c r="F244" s="4">
        <f>VLOOKUP($A244,'Data Transformation Q1 to Q8'!$A:$V,2,FALSE)</f>
        <v>48.75</v>
      </c>
      <c r="G244" s="4" t="str">
        <f>VLOOKUP($A244,'Data Transformation Q1 to Q8'!$A:$V,3,FALSE)</f>
        <v>Obesity</v>
      </c>
      <c r="H244" s="4">
        <f>VLOOKUP($A244,'Data Transformation Q1 to Q8'!$A:$V,4,FALSE)</f>
        <v>4.6399999999999997</v>
      </c>
      <c r="I244" s="4" t="str">
        <f>VLOOKUP($A244,'Data Transformation Q1 to Q8'!$A:$V,5,FALSE)</f>
        <v>Normal</v>
      </c>
      <c r="J244" s="4" t="str">
        <f>VLOOKUP($A244,'Data Transformation Q1 to Q8'!$A:$V,6,FALSE)</f>
        <v>Yes</v>
      </c>
      <c r="K244" s="4" t="str">
        <f>VLOOKUP($A244,'Data Transformation Q1 to Q8'!$A:$V,7,FALSE)</f>
        <v>No</v>
      </c>
      <c r="L244" s="4" t="str">
        <f>VLOOKUP($A244,'Data Transformation Q1 to Q8'!$A:$V,8,FALSE)</f>
        <v>No</v>
      </c>
      <c r="M244" s="4" t="str">
        <f>VLOOKUP($A244,'Data Transformation Q1 to Q8'!$A:$V,10,FALSE)</f>
        <v>Yes</v>
      </c>
      <c r="N244" s="4">
        <f>VLOOKUP($A244,'Data Transformation Q1 to Q8'!$A:$V,9,FALSE)</f>
        <v>1</v>
      </c>
      <c r="O244" s="4" t="str">
        <f>VLOOKUP($A244,'Data Transformation Q1 to Q8'!$A:$V,20,FALSE)</f>
        <v>tier - 1</v>
      </c>
      <c r="P244" s="4" t="str">
        <f>VLOOKUP($A244,'Data Transformation Q1 to Q8'!$A:$V,21,FALSE)</f>
        <v>tier - 1</v>
      </c>
      <c r="Q244" s="118">
        <f>VLOOKUP($A244,'Data Transformation Q1 to Q8'!$A:$V,19,FALSE)</f>
        <v>34289.43</v>
      </c>
    </row>
    <row r="245" spans="1:17" ht="15.75" x14ac:dyDescent="0.25">
      <c r="A245" s="10" t="s">
        <v>508</v>
      </c>
      <c r="B245" s="4" t="str">
        <f>VLOOKUP(A245,'Data Transformation Q1 to Q8'!A:V,22,FALSE)</f>
        <v>R1019</v>
      </c>
      <c r="C245" s="21">
        <f>VLOOKUP($A245,'Data Transformation Q1 to Q8'!$A:$V,16,FALSE)</f>
        <v>35957</v>
      </c>
      <c r="D245" s="6">
        <f>VLOOKUP($A245,'Data Transformation Q1 to Q8'!$A:$V,17,FALSE)</f>
        <v>24</v>
      </c>
      <c r="E245" s="4" t="str">
        <f>VLOOKUP(A245,'Customer Names'!A:D,3,FALSE)</f>
        <v xml:space="preserve">  Dan M</v>
      </c>
      <c r="F245" s="4">
        <f>VLOOKUP($A245,'Data Transformation Q1 to Q8'!$A:$V,2,FALSE)</f>
        <v>31.065000000000001</v>
      </c>
      <c r="G245" s="4" t="str">
        <f>VLOOKUP($A245,'Data Transformation Q1 to Q8'!$A:$V,3,FALSE)</f>
        <v>Obesity</v>
      </c>
      <c r="H245" s="4">
        <f>VLOOKUP($A245,'Data Transformation Q1 to Q8'!$A:$V,4,FALSE)</f>
        <v>5.05</v>
      </c>
      <c r="I245" s="4" t="str">
        <f>VLOOKUP($A245,'Data Transformation Q1 to Q8'!$A:$V,5,FALSE)</f>
        <v>Normal</v>
      </c>
      <c r="J245" s="4" t="str">
        <f>VLOOKUP($A245,'Data Transformation Q1 to Q8'!$A:$V,6,FALSE)</f>
        <v>No</v>
      </c>
      <c r="K245" s="4" t="str">
        <f>VLOOKUP($A245,'Data Transformation Q1 to Q8'!$A:$V,7,FALSE)</f>
        <v>No</v>
      </c>
      <c r="L245" s="4" t="str">
        <f>VLOOKUP($A245,'Data Transformation Q1 to Q8'!$A:$V,8,FALSE)</f>
        <v>No</v>
      </c>
      <c r="M245" s="4" t="str">
        <f>VLOOKUP($A245,'Data Transformation Q1 to Q8'!$A:$V,10,FALSE)</f>
        <v>Yes</v>
      </c>
      <c r="N245" s="4">
        <f>VLOOKUP($A245,'Data Transformation Q1 to Q8'!$A:$V,9,FALSE)</f>
        <v>1</v>
      </c>
      <c r="O245" s="4" t="str">
        <f>VLOOKUP($A245,'Data Transformation Q1 to Q8'!$A:$V,20,FALSE)</f>
        <v>tier - 1</v>
      </c>
      <c r="P245" s="4" t="str">
        <f>VLOOKUP($A245,'Data Transformation Q1 to Q8'!$A:$V,21,FALSE)</f>
        <v>tier - 3</v>
      </c>
      <c r="Q245" s="118">
        <f>VLOOKUP($A245,'Data Transformation Q1 to Q8'!$A:$V,19,FALSE)</f>
        <v>34254.050000000003</v>
      </c>
    </row>
    <row r="246" spans="1:17" ht="15.75" x14ac:dyDescent="0.25">
      <c r="A246" s="10" t="s">
        <v>510</v>
      </c>
      <c r="B246" s="4" t="str">
        <f>VLOOKUP(A246,'Data Transformation Q1 to Q8'!A:V,22,FALSE)</f>
        <v>R1011</v>
      </c>
      <c r="C246" s="21">
        <f>VLOOKUP($A246,'Data Transformation Q1 to Q8'!$A:$V,16,FALSE)</f>
        <v>22832</v>
      </c>
      <c r="D246" s="6">
        <f>VLOOKUP($A246,'Data Transformation Q1 to Q8'!$A:$V,17,FALSE)</f>
        <v>60</v>
      </c>
      <c r="E246" s="4" t="str">
        <f>VLOOKUP(A246,'Customer Names'!A:D,3,FALSE)</f>
        <v xml:space="preserve">  Eric L</v>
      </c>
      <c r="F246" s="4">
        <f>VLOOKUP($A246,'Data Transformation Q1 to Q8'!$A:$V,2,FALSE)</f>
        <v>23.55</v>
      </c>
      <c r="G246" s="4" t="str">
        <f>VLOOKUP($A246,'Data Transformation Q1 to Q8'!$A:$V,3,FALSE)</f>
        <v>Normal Weight</v>
      </c>
      <c r="H246" s="4">
        <f>VLOOKUP($A246,'Data Transformation Q1 to Q8'!$A:$V,4,FALSE)</f>
        <v>10.38</v>
      </c>
      <c r="I246" s="4" t="str">
        <f>VLOOKUP($A246,'Data Transformation Q1 to Q8'!$A:$V,5,FALSE)</f>
        <v>Diabetes</v>
      </c>
      <c r="J246" s="4" t="str">
        <f>VLOOKUP($A246,'Data Transformation Q1 to Q8'!$A:$V,6,FALSE)</f>
        <v>No</v>
      </c>
      <c r="K246" s="4" t="str">
        <f>VLOOKUP($A246,'Data Transformation Q1 to Q8'!$A:$V,7,FALSE)</f>
        <v>No</v>
      </c>
      <c r="L246" s="4" t="str">
        <f>VLOOKUP($A246,'Data Transformation Q1 to Q8'!$A:$V,8,FALSE)</f>
        <v>No</v>
      </c>
      <c r="M246" s="4" t="str">
        <f>VLOOKUP($A246,'Data Transformation Q1 to Q8'!$A:$V,10,FALSE)</f>
        <v>Yes</v>
      </c>
      <c r="N246" s="4">
        <f>VLOOKUP($A246,'Data Transformation Q1 to Q8'!$A:$V,9,FALSE)</f>
        <v>0</v>
      </c>
      <c r="O246" s="4" t="str">
        <f>VLOOKUP($A246,'Data Transformation Q1 to Q8'!$A:$V,20,FALSE)</f>
        <v>tier - 1</v>
      </c>
      <c r="P246" s="4" t="str">
        <f>VLOOKUP($A246,'Data Transformation Q1 to Q8'!$A:$V,21,FALSE)</f>
        <v>tier - 1</v>
      </c>
      <c r="Q246" s="118">
        <f>VLOOKUP($A246,'Data Transformation Q1 to Q8'!$A:$V,19,FALSE)</f>
        <v>34218.019999999997</v>
      </c>
    </row>
    <row r="247" spans="1:17" ht="15.75" x14ac:dyDescent="0.25">
      <c r="A247" s="10" t="s">
        <v>512</v>
      </c>
      <c r="B247" s="4" t="str">
        <f>VLOOKUP(A247,'Data Transformation Q1 to Q8'!A:V,22,FALSE)</f>
        <v>R1012</v>
      </c>
      <c r="C247" s="21">
        <f>VLOOKUP($A247,'Data Transformation Q1 to Q8'!$A:$V,16,FALSE)</f>
        <v>27596</v>
      </c>
      <c r="D247" s="6">
        <f>VLOOKUP($A247,'Data Transformation Q1 to Q8'!$A:$V,17,FALSE)</f>
        <v>47</v>
      </c>
      <c r="E247" s="4" t="str">
        <f>VLOOKUP(A247,'Customer Names'!A:D,3,FALSE)</f>
        <v xml:space="preserve">  Les J</v>
      </c>
      <c r="F247" s="4">
        <f>VLOOKUP($A247,'Data Transformation Q1 to Q8'!$A:$V,2,FALSE)</f>
        <v>30.18</v>
      </c>
      <c r="G247" s="4" t="str">
        <f>VLOOKUP($A247,'Data Transformation Q1 to Q8'!$A:$V,3,FALSE)</f>
        <v>Obesity</v>
      </c>
      <c r="H247" s="4">
        <f>VLOOKUP($A247,'Data Transformation Q1 to Q8'!$A:$V,4,FALSE)</f>
        <v>8.31</v>
      </c>
      <c r="I247" s="4" t="str">
        <f>VLOOKUP($A247,'Data Transformation Q1 to Q8'!$A:$V,5,FALSE)</f>
        <v>Diabetes</v>
      </c>
      <c r="J247" s="4" t="str">
        <f>VLOOKUP($A247,'Data Transformation Q1 to Q8'!$A:$V,6,FALSE)</f>
        <v>Yes</v>
      </c>
      <c r="K247" s="4" t="str">
        <f>VLOOKUP($A247,'Data Transformation Q1 to Q8'!$A:$V,7,FALSE)</f>
        <v>No</v>
      </c>
      <c r="L247" s="4" t="str">
        <f>VLOOKUP($A247,'Data Transformation Q1 to Q8'!$A:$V,8,FALSE)</f>
        <v>No</v>
      </c>
      <c r="M247" s="4" t="str">
        <f>VLOOKUP($A247,'Data Transformation Q1 to Q8'!$A:$V,10,FALSE)</f>
        <v>Yes</v>
      </c>
      <c r="N247" s="4">
        <f>VLOOKUP($A247,'Data Transformation Q1 to Q8'!$A:$V,9,FALSE)</f>
        <v>1</v>
      </c>
      <c r="O247" s="4" t="str">
        <f>VLOOKUP($A247,'Data Transformation Q1 to Q8'!$A:$V,20,FALSE)</f>
        <v>tier - 2</v>
      </c>
      <c r="P247" s="4" t="str">
        <f>VLOOKUP($A247,'Data Transformation Q1 to Q8'!$A:$V,21,FALSE)</f>
        <v>tier - 1</v>
      </c>
      <c r="Q247" s="118">
        <f>VLOOKUP($A247,'Data Transformation Q1 to Q8'!$A:$V,19,FALSE)</f>
        <v>34210.33</v>
      </c>
    </row>
    <row r="248" spans="1:17" ht="15.75" x14ac:dyDescent="0.25">
      <c r="A248" s="10" t="s">
        <v>514</v>
      </c>
      <c r="B248" s="4" t="str">
        <f>VLOOKUP(A248,'Data Transformation Q1 to Q8'!A:V,22,FALSE)</f>
        <v>R1011</v>
      </c>
      <c r="C248" s="21">
        <f>VLOOKUP($A248,'Data Transformation Q1 to Q8'!$A:$V,16,FALSE)</f>
        <v>26170</v>
      </c>
      <c r="D248" s="6">
        <f>VLOOKUP($A248,'Data Transformation Q1 to Q8'!$A:$V,17,FALSE)</f>
        <v>51</v>
      </c>
      <c r="E248" s="4" t="str">
        <f>VLOOKUP(A248,'Customer Names'!A:D,3,FALSE)</f>
        <v xml:space="preserve">  Stephanie</v>
      </c>
      <c r="F248" s="4">
        <f>VLOOKUP($A248,'Data Transformation Q1 to Q8'!$A:$V,2,FALSE)</f>
        <v>29.94</v>
      </c>
      <c r="G248" s="4" t="str">
        <f>VLOOKUP($A248,'Data Transformation Q1 to Q8'!$A:$V,3,FALSE)</f>
        <v>Obesity</v>
      </c>
      <c r="H248" s="4">
        <f>VLOOKUP($A248,'Data Transformation Q1 to Q8'!$A:$V,4,FALSE)</f>
        <v>7.59</v>
      </c>
      <c r="I248" s="4" t="str">
        <f>VLOOKUP($A248,'Data Transformation Q1 to Q8'!$A:$V,5,FALSE)</f>
        <v>Diabetes</v>
      </c>
      <c r="J248" s="4" t="str">
        <f>VLOOKUP($A248,'Data Transformation Q1 to Q8'!$A:$V,6,FALSE)</f>
        <v>No</v>
      </c>
      <c r="K248" s="4" t="str">
        <f>VLOOKUP($A248,'Data Transformation Q1 to Q8'!$A:$V,7,FALSE)</f>
        <v>No</v>
      </c>
      <c r="L248" s="4" t="str">
        <f>VLOOKUP($A248,'Data Transformation Q1 to Q8'!$A:$V,8,FALSE)</f>
        <v>No</v>
      </c>
      <c r="M248" s="4" t="str">
        <f>VLOOKUP($A248,'Data Transformation Q1 to Q8'!$A:$V,10,FALSE)</f>
        <v>Yes</v>
      </c>
      <c r="N248" s="4">
        <f>VLOOKUP($A248,'Data Transformation Q1 to Q8'!$A:$V,9,FALSE)</f>
        <v>0</v>
      </c>
      <c r="O248" s="4" t="str">
        <f>VLOOKUP($A248,'Data Transformation Q1 to Q8'!$A:$V,20,FALSE)</f>
        <v>tier - 2</v>
      </c>
      <c r="P248" s="4" t="str">
        <f>VLOOKUP($A248,'Data Transformation Q1 to Q8'!$A:$V,21,FALSE)</f>
        <v>tier - 2</v>
      </c>
      <c r="Q248" s="118">
        <f>VLOOKUP($A248,'Data Transformation Q1 to Q8'!$A:$V,19,FALSE)</f>
        <v>34205.07</v>
      </c>
    </row>
    <row r="249" spans="1:17" ht="15.75" x14ac:dyDescent="0.25">
      <c r="A249" s="10" t="s">
        <v>515</v>
      </c>
      <c r="B249" s="4" t="str">
        <f>VLOOKUP(A249,'Data Transformation Q1 to Q8'!A:V,22,FALSE)</f>
        <v>R1011</v>
      </c>
      <c r="C249" s="21">
        <f>VLOOKUP($A249,'Data Transformation Q1 to Q8'!$A:$V,16,FALSE)</f>
        <v>36470</v>
      </c>
      <c r="D249" s="6">
        <f>VLOOKUP($A249,'Data Transformation Q1 to Q8'!$A:$V,17,FALSE)</f>
        <v>23</v>
      </c>
      <c r="E249" s="4" t="str">
        <f>VLOOKUP(A249,'Customer Names'!A:D,3,FALSE)</f>
        <v xml:space="preserve">  Melissa Y</v>
      </c>
      <c r="F249" s="4">
        <f>VLOOKUP($A249,'Data Transformation Q1 to Q8'!$A:$V,2,FALSE)</f>
        <v>31.4</v>
      </c>
      <c r="G249" s="4" t="str">
        <f>VLOOKUP($A249,'Data Transformation Q1 to Q8'!$A:$V,3,FALSE)</f>
        <v>Obesity</v>
      </c>
      <c r="H249" s="4">
        <f>VLOOKUP($A249,'Data Transformation Q1 to Q8'!$A:$V,4,FALSE)</f>
        <v>5.49</v>
      </c>
      <c r="I249" s="4" t="str">
        <f>VLOOKUP($A249,'Data Transformation Q1 to Q8'!$A:$V,5,FALSE)</f>
        <v>Normal</v>
      </c>
      <c r="J249" s="4" t="str">
        <f>VLOOKUP($A249,'Data Transformation Q1 to Q8'!$A:$V,6,FALSE)</f>
        <v>No</v>
      </c>
      <c r="K249" s="4" t="str">
        <f>VLOOKUP($A249,'Data Transformation Q1 to Q8'!$A:$V,7,FALSE)</f>
        <v>No</v>
      </c>
      <c r="L249" s="4" t="str">
        <f>VLOOKUP($A249,'Data Transformation Q1 to Q8'!$A:$V,8,FALSE)</f>
        <v>No</v>
      </c>
      <c r="M249" s="4" t="str">
        <f>VLOOKUP($A249,'Data Transformation Q1 to Q8'!$A:$V,10,FALSE)</f>
        <v>Yes</v>
      </c>
      <c r="N249" s="4">
        <f>VLOOKUP($A249,'Data Transformation Q1 to Q8'!$A:$V,9,FALSE)</f>
        <v>0</v>
      </c>
      <c r="O249" s="4" t="str">
        <f>VLOOKUP($A249,'Data Transformation Q1 to Q8'!$A:$V,20,FALSE)</f>
        <v>tier - 2</v>
      </c>
      <c r="P249" s="4" t="str">
        <f>VLOOKUP($A249,'Data Transformation Q1 to Q8'!$A:$V,21,FALSE)</f>
        <v>tier - 3</v>
      </c>
      <c r="Q249" s="118">
        <f>VLOOKUP($A249,'Data Transformation Q1 to Q8'!$A:$V,19,FALSE)</f>
        <v>34166.269999999997</v>
      </c>
    </row>
    <row r="250" spans="1:17" ht="15.75" x14ac:dyDescent="0.25">
      <c r="A250" s="10" t="s">
        <v>517</v>
      </c>
      <c r="B250" s="4" t="str">
        <f>VLOOKUP(A250,'Data Transformation Q1 to Q8'!A:V,22,FALSE)</f>
        <v>R1011</v>
      </c>
      <c r="C250" s="21">
        <f>VLOOKUP($A250,'Data Transformation Q1 to Q8'!$A:$V,16,FALSE)</f>
        <v>37616</v>
      </c>
      <c r="D250" s="6">
        <f>VLOOKUP($A250,'Data Transformation Q1 to Q8'!$A:$V,17,FALSE)</f>
        <v>20</v>
      </c>
      <c r="E250" s="4" t="str">
        <f>VLOOKUP(A250,'Customer Names'!A:D,3,FALSE)</f>
        <v xml:space="preserve">  Ashley</v>
      </c>
      <c r="F250" s="4">
        <f>VLOOKUP($A250,'Data Transformation Q1 to Q8'!$A:$V,2,FALSE)</f>
        <v>53.06</v>
      </c>
      <c r="G250" s="4" t="str">
        <f>VLOOKUP($A250,'Data Transformation Q1 to Q8'!$A:$V,3,FALSE)</f>
        <v>Obesity</v>
      </c>
      <c r="H250" s="4">
        <f>VLOOKUP($A250,'Data Transformation Q1 to Q8'!$A:$V,4,FALSE)</f>
        <v>11.68</v>
      </c>
      <c r="I250" s="4" t="str">
        <f>VLOOKUP($A250,'Data Transformation Q1 to Q8'!$A:$V,5,FALSE)</f>
        <v>Diabetes</v>
      </c>
      <c r="J250" s="4" t="str">
        <f>VLOOKUP($A250,'Data Transformation Q1 to Q8'!$A:$V,6,FALSE)</f>
        <v>No</v>
      </c>
      <c r="K250" s="4" t="str">
        <f>VLOOKUP($A250,'Data Transformation Q1 to Q8'!$A:$V,7,FALSE)</f>
        <v>No</v>
      </c>
      <c r="L250" s="4" t="str">
        <f>VLOOKUP($A250,'Data Transformation Q1 to Q8'!$A:$V,8,FALSE)</f>
        <v>No</v>
      </c>
      <c r="M250" s="4" t="str">
        <f>VLOOKUP($A250,'Data Transformation Q1 to Q8'!$A:$V,10,FALSE)</f>
        <v>Yes</v>
      </c>
      <c r="N250" s="4">
        <f>VLOOKUP($A250,'Data Transformation Q1 to Q8'!$A:$V,9,FALSE)</f>
        <v>0</v>
      </c>
      <c r="O250" s="4" t="str">
        <f>VLOOKUP($A250,'Data Transformation Q1 to Q8'!$A:$V,20,FALSE)</f>
        <v>tier - 2</v>
      </c>
      <c r="P250" s="4" t="str">
        <f>VLOOKUP($A250,'Data Transformation Q1 to Q8'!$A:$V,21,FALSE)</f>
        <v>tier - 3</v>
      </c>
      <c r="Q250" s="118">
        <f>VLOOKUP($A250,'Data Transformation Q1 to Q8'!$A:$V,19,FALSE)</f>
        <v>34084.68</v>
      </c>
    </row>
    <row r="251" spans="1:17" ht="15.75" x14ac:dyDescent="0.25">
      <c r="A251" s="10" t="s">
        <v>519</v>
      </c>
      <c r="B251" s="4" t="str">
        <f>VLOOKUP(A251,'Data Transformation Q1 to Q8'!A:V,22,FALSE)</f>
        <v>R1011</v>
      </c>
      <c r="C251" s="21">
        <f>VLOOKUP($A251,'Data Transformation Q1 to Q8'!$A:$V,16,FALSE)</f>
        <v>26506</v>
      </c>
      <c r="D251" s="6">
        <f>VLOOKUP($A251,'Data Transformation Q1 to Q8'!$A:$V,17,FALSE)</f>
        <v>50</v>
      </c>
      <c r="E251" s="4" t="str">
        <f>VLOOKUP(A251,'Customer Names'!A:D,3,FALSE)</f>
        <v xml:space="preserve">  Stephanie M</v>
      </c>
      <c r="F251" s="4">
        <f>VLOOKUP($A251,'Data Transformation Q1 to Q8'!$A:$V,2,FALSE)</f>
        <v>30.25</v>
      </c>
      <c r="G251" s="4" t="str">
        <f>VLOOKUP($A251,'Data Transformation Q1 to Q8'!$A:$V,3,FALSE)</f>
        <v>Obesity</v>
      </c>
      <c r="H251" s="4">
        <f>VLOOKUP($A251,'Data Transformation Q1 to Q8'!$A:$V,4,FALSE)</f>
        <v>4.1900000000000004</v>
      </c>
      <c r="I251" s="4" t="str">
        <f>VLOOKUP($A251,'Data Transformation Q1 to Q8'!$A:$V,5,FALSE)</f>
        <v>Normal</v>
      </c>
      <c r="J251" s="4" t="str">
        <f>VLOOKUP($A251,'Data Transformation Q1 to Q8'!$A:$V,6,FALSE)</f>
        <v>No</v>
      </c>
      <c r="K251" s="4" t="str">
        <f>VLOOKUP($A251,'Data Transformation Q1 to Q8'!$A:$V,7,FALSE)</f>
        <v>No</v>
      </c>
      <c r="L251" s="4" t="str">
        <f>VLOOKUP($A251,'Data Transformation Q1 to Q8'!$A:$V,8,FALSE)</f>
        <v>No</v>
      </c>
      <c r="M251" s="4" t="str">
        <f>VLOOKUP($A251,'Data Transformation Q1 to Q8'!$A:$V,10,FALSE)</f>
        <v>Yes</v>
      </c>
      <c r="N251" s="4">
        <f>VLOOKUP($A251,'Data Transformation Q1 to Q8'!$A:$V,9,FALSE)</f>
        <v>2</v>
      </c>
      <c r="O251" s="4" t="str">
        <f>VLOOKUP($A251,'Data Transformation Q1 to Q8'!$A:$V,20,FALSE)</f>
        <v>tier - 2</v>
      </c>
      <c r="P251" s="4" t="str">
        <f>VLOOKUP($A251,'Data Transformation Q1 to Q8'!$A:$V,21,FALSE)</f>
        <v>tier - 2</v>
      </c>
      <c r="Q251" s="118">
        <f>VLOOKUP($A251,'Data Transformation Q1 to Q8'!$A:$V,19,FALSE)</f>
        <v>34053.360000000001</v>
      </c>
    </row>
    <row r="252" spans="1:17" ht="15.75" x14ac:dyDescent="0.25">
      <c r="A252" s="10" t="s">
        <v>521</v>
      </c>
      <c r="B252" s="4" t="str">
        <f>VLOOKUP(A252,'Data Transformation Q1 to Q8'!A:V,22,FALSE)</f>
        <v>R1011</v>
      </c>
      <c r="C252" s="21">
        <f>VLOOKUP($A252,'Data Transformation Q1 to Q8'!$A:$V,16,FALSE)</f>
        <v>34602</v>
      </c>
      <c r="D252" s="6">
        <f>VLOOKUP($A252,'Data Transformation Q1 to Q8'!$A:$V,17,FALSE)</f>
        <v>28</v>
      </c>
      <c r="E252" s="4" t="str">
        <f>VLOOKUP(A252,'Customer Names'!A:D,3,FALSE)</f>
        <v xml:space="preserve">  Kylie</v>
      </c>
      <c r="F252" s="4">
        <f>VLOOKUP($A252,'Data Transformation Q1 to Q8'!$A:$V,2,FALSE)</f>
        <v>46.68</v>
      </c>
      <c r="G252" s="4" t="str">
        <f>VLOOKUP($A252,'Data Transformation Q1 to Q8'!$A:$V,3,FALSE)</f>
        <v>Obesity</v>
      </c>
      <c r="H252" s="4">
        <f>VLOOKUP($A252,'Data Transformation Q1 to Q8'!$A:$V,4,FALSE)</f>
        <v>4.01</v>
      </c>
      <c r="I252" s="4" t="str">
        <f>VLOOKUP($A252,'Data Transformation Q1 to Q8'!$A:$V,5,FALSE)</f>
        <v>Normal</v>
      </c>
      <c r="J252" s="4" t="str">
        <f>VLOOKUP($A252,'Data Transformation Q1 to Q8'!$A:$V,6,FALSE)</f>
        <v>No</v>
      </c>
      <c r="K252" s="4" t="str">
        <f>VLOOKUP($A252,'Data Transformation Q1 to Q8'!$A:$V,7,FALSE)</f>
        <v>No</v>
      </c>
      <c r="L252" s="4" t="str">
        <f>VLOOKUP($A252,'Data Transformation Q1 to Q8'!$A:$V,8,FALSE)</f>
        <v>No</v>
      </c>
      <c r="M252" s="4" t="str">
        <f>VLOOKUP($A252,'Data Transformation Q1 to Q8'!$A:$V,10,FALSE)</f>
        <v>Yes</v>
      </c>
      <c r="N252" s="4">
        <f>VLOOKUP($A252,'Data Transformation Q1 to Q8'!$A:$V,9,FALSE)</f>
        <v>0</v>
      </c>
      <c r="O252" s="4" t="str">
        <f>VLOOKUP($A252,'Data Transformation Q1 to Q8'!$A:$V,20,FALSE)</f>
        <v>tier - 2</v>
      </c>
      <c r="P252" s="4" t="str">
        <f>VLOOKUP($A252,'Data Transformation Q1 to Q8'!$A:$V,21,FALSE)</f>
        <v>tier - 2</v>
      </c>
      <c r="Q252" s="118">
        <f>VLOOKUP($A252,'Data Transformation Q1 to Q8'!$A:$V,19,FALSE)</f>
        <v>33975.47</v>
      </c>
    </row>
    <row r="253" spans="1:17" ht="15.75" x14ac:dyDescent="0.25">
      <c r="A253" s="10" t="s">
        <v>523</v>
      </c>
      <c r="B253" s="4" t="str">
        <f>VLOOKUP(A253,'Data Transformation Q1 to Q8'!A:V,22,FALSE)</f>
        <v>R1012</v>
      </c>
      <c r="C253" s="21">
        <f>VLOOKUP($A253,'Data Transformation Q1 to Q8'!$A:$V,16,FALSE)</f>
        <v>36887</v>
      </c>
      <c r="D253" s="6">
        <f>VLOOKUP($A253,'Data Transformation Q1 to Q8'!$A:$V,17,FALSE)</f>
        <v>22</v>
      </c>
      <c r="E253" s="4" t="str">
        <f>VLOOKUP(A253,'Customer Names'!A:D,3,FALSE)</f>
        <v xml:space="preserve">  Kelly</v>
      </c>
      <c r="F253" s="4">
        <f>VLOOKUP($A253,'Data Transformation Q1 to Q8'!$A:$V,2,FALSE)</f>
        <v>30.4</v>
      </c>
      <c r="G253" s="4" t="str">
        <f>VLOOKUP($A253,'Data Transformation Q1 to Q8'!$A:$V,3,FALSE)</f>
        <v>Obesity</v>
      </c>
      <c r="H253" s="4">
        <f>VLOOKUP($A253,'Data Transformation Q1 to Q8'!$A:$V,4,FALSE)</f>
        <v>5.91</v>
      </c>
      <c r="I253" s="4" t="str">
        <f>VLOOKUP($A253,'Data Transformation Q1 to Q8'!$A:$V,5,FALSE)</f>
        <v>Prediabetes</v>
      </c>
      <c r="J253" s="4" t="str">
        <f>VLOOKUP($A253,'Data Transformation Q1 to Q8'!$A:$V,6,FALSE)</f>
        <v>No</v>
      </c>
      <c r="K253" s="4" t="str">
        <f>VLOOKUP($A253,'Data Transformation Q1 to Q8'!$A:$V,7,FALSE)</f>
        <v>yes</v>
      </c>
      <c r="L253" s="4" t="str">
        <f>VLOOKUP($A253,'Data Transformation Q1 to Q8'!$A:$V,8,FALSE)</f>
        <v>No</v>
      </c>
      <c r="M253" s="4" t="str">
        <f>VLOOKUP($A253,'Data Transformation Q1 to Q8'!$A:$V,10,FALSE)</f>
        <v>Yes</v>
      </c>
      <c r="N253" s="4">
        <f>VLOOKUP($A253,'Data Transformation Q1 to Q8'!$A:$V,9,FALSE)</f>
        <v>2</v>
      </c>
      <c r="O253" s="4" t="str">
        <f>VLOOKUP($A253,'Data Transformation Q1 to Q8'!$A:$V,20,FALSE)</f>
        <v>tier - 2</v>
      </c>
      <c r="P253" s="4" t="str">
        <f>VLOOKUP($A253,'Data Transformation Q1 to Q8'!$A:$V,21,FALSE)</f>
        <v>tier - 2</v>
      </c>
      <c r="Q253" s="118">
        <f>VLOOKUP($A253,'Data Transformation Q1 to Q8'!$A:$V,19,FALSE)</f>
        <v>33907.550000000003</v>
      </c>
    </row>
    <row r="254" spans="1:17" ht="15.75" x14ac:dyDescent="0.25">
      <c r="A254" s="10" t="s">
        <v>525</v>
      </c>
      <c r="B254" s="4" t="str">
        <f>VLOOKUP(A254,'Data Transformation Q1 to Q8'!A:V,22,FALSE)</f>
        <v>R1011</v>
      </c>
      <c r="C254" s="21">
        <f>VLOOKUP($A254,'Data Transformation Q1 to Q8'!$A:$V,16,FALSE)</f>
        <v>35651</v>
      </c>
      <c r="D254" s="6">
        <f>VLOOKUP($A254,'Data Transformation Q1 to Q8'!$A:$V,17,FALSE)</f>
        <v>25</v>
      </c>
      <c r="E254" s="4" t="str">
        <f>VLOOKUP(A254,'Customer Names'!A:D,3,FALSE)</f>
        <v xml:space="preserve">  Carrie</v>
      </c>
      <c r="F254" s="4">
        <f>VLOOKUP($A254,'Data Transformation Q1 to Q8'!$A:$V,2,FALSE)</f>
        <v>30.2</v>
      </c>
      <c r="G254" s="4" t="str">
        <f>VLOOKUP($A254,'Data Transformation Q1 to Q8'!$A:$V,3,FALSE)</f>
        <v>Obesity</v>
      </c>
      <c r="H254" s="4">
        <f>VLOOKUP($A254,'Data Transformation Q1 to Q8'!$A:$V,4,FALSE)</f>
        <v>4.47</v>
      </c>
      <c r="I254" s="4" t="str">
        <f>VLOOKUP($A254,'Data Transformation Q1 to Q8'!$A:$V,5,FALSE)</f>
        <v>Normal</v>
      </c>
      <c r="J254" s="4" t="str">
        <f>VLOOKUP($A254,'Data Transformation Q1 to Q8'!$A:$V,6,FALSE)</f>
        <v>Yes</v>
      </c>
      <c r="K254" s="4" t="str">
        <f>VLOOKUP($A254,'Data Transformation Q1 to Q8'!$A:$V,7,FALSE)</f>
        <v>No</v>
      </c>
      <c r="L254" s="4" t="str">
        <f>VLOOKUP($A254,'Data Transformation Q1 to Q8'!$A:$V,8,FALSE)</f>
        <v>Yes</v>
      </c>
      <c r="M254" s="4" t="str">
        <f>VLOOKUP($A254,'Data Transformation Q1 to Q8'!$A:$V,10,FALSE)</f>
        <v>Yes</v>
      </c>
      <c r="N254" s="4">
        <f>VLOOKUP($A254,'Data Transformation Q1 to Q8'!$A:$V,9,FALSE)</f>
        <v>1</v>
      </c>
      <c r="O254" s="4" t="str">
        <f>VLOOKUP($A254,'Data Transformation Q1 to Q8'!$A:$V,20,FALSE)</f>
        <v>tier - 2</v>
      </c>
      <c r="P254" s="4" t="str">
        <f>VLOOKUP($A254,'Data Transformation Q1 to Q8'!$A:$V,21,FALSE)</f>
        <v>tier - 3</v>
      </c>
      <c r="Q254" s="118">
        <f>VLOOKUP($A254,'Data Transformation Q1 to Q8'!$A:$V,19,FALSE)</f>
        <v>33900.65</v>
      </c>
    </row>
    <row r="255" spans="1:17" ht="15.75" x14ac:dyDescent="0.25">
      <c r="A255" s="10" t="s">
        <v>527</v>
      </c>
      <c r="B255" s="4" t="str">
        <f>VLOOKUP(A255,'Data Transformation Q1 to Q8'!A:V,22,FALSE)</f>
        <v>R1011</v>
      </c>
      <c r="C255" s="21">
        <f>VLOOKUP($A255,'Data Transformation Q1 to Q8'!$A:$V,16,FALSE)</f>
        <v>36825</v>
      </c>
      <c r="D255" s="6">
        <f>VLOOKUP($A255,'Data Transformation Q1 to Q8'!$A:$V,17,FALSE)</f>
        <v>22</v>
      </c>
      <c r="E255" s="4" t="str">
        <f>VLOOKUP(A255,'Customer Names'!A:D,3,FALSE)</f>
        <v xml:space="preserve">  Alex</v>
      </c>
      <c r="F255" s="4">
        <f>VLOOKUP($A255,'Data Transformation Q1 to Q8'!$A:$V,2,FALSE)</f>
        <v>51.18</v>
      </c>
      <c r="G255" s="4" t="str">
        <f>VLOOKUP($A255,'Data Transformation Q1 to Q8'!$A:$V,3,FALSE)</f>
        <v>Obesity</v>
      </c>
      <c r="H255" s="4">
        <f>VLOOKUP($A255,'Data Transformation Q1 to Q8'!$A:$V,4,FALSE)</f>
        <v>4.5599999999999996</v>
      </c>
      <c r="I255" s="4" t="str">
        <f>VLOOKUP($A255,'Data Transformation Q1 to Q8'!$A:$V,5,FALSE)</f>
        <v>Normal</v>
      </c>
      <c r="J255" s="4" t="str">
        <f>VLOOKUP($A255,'Data Transformation Q1 to Q8'!$A:$V,6,FALSE)</f>
        <v>Yes</v>
      </c>
      <c r="K255" s="4" t="str">
        <f>VLOOKUP($A255,'Data Transformation Q1 to Q8'!$A:$V,7,FALSE)</f>
        <v>yes</v>
      </c>
      <c r="L255" s="4" t="str">
        <f>VLOOKUP($A255,'Data Transformation Q1 to Q8'!$A:$V,8,FALSE)</f>
        <v>No</v>
      </c>
      <c r="M255" s="4" t="str">
        <f>VLOOKUP($A255,'Data Transformation Q1 to Q8'!$A:$V,10,FALSE)</f>
        <v>Yes</v>
      </c>
      <c r="N255" s="4">
        <f>VLOOKUP($A255,'Data Transformation Q1 to Q8'!$A:$V,9,FALSE)</f>
        <v>2</v>
      </c>
      <c r="O255" s="4" t="str">
        <f>VLOOKUP($A255,'Data Transformation Q1 to Q8'!$A:$V,20,FALSE)</f>
        <v>tier - 2</v>
      </c>
      <c r="P255" s="4" t="str">
        <f>VLOOKUP($A255,'Data Transformation Q1 to Q8'!$A:$V,21,FALSE)</f>
        <v>tier - 3</v>
      </c>
      <c r="Q255" s="118">
        <f>VLOOKUP($A255,'Data Transformation Q1 to Q8'!$A:$V,19,FALSE)</f>
        <v>33829.39</v>
      </c>
    </row>
    <row r="256" spans="1:17" ht="15.75" x14ac:dyDescent="0.25">
      <c r="A256" s="10" t="s">
        <v>529</v>
      </c>
      <c r="B256" s="4" t="str">
        <f>VLOOKUP(A256,'Data Transformation Q1 to Q8'!A:V,22,FALSE)</f>
        <v>R1011</v>
      </c>
      <c r="C256" s="21">
        <f>VLOOKUP($A256,'Data Transformation Q1 to Q8'!$A:$V,16,FALSE)</f>
        <v>22991</v>
      </c>
      <c r="D256" s="6">
        <f>VLOOKUP($A256,'Data Transformation Q1 to Q8'!$A:$V,17,FALSE)</f>
        <v>60</v>
      </c>
      <c r="E256" s="4" t="str">
        <f>VLOOKUP(A256,'Customer Names'!A:D,3,FALSE)</f>
        <v xml:space="preserve">  Zach S</v>
      </c>
      <c r="F256" s="4">
        <f>VLOOKUP($A256,'Data Transformation Q1 to Q8'!$A:$V,2,FALSE)</f>
        <v>22.18</v>
      </c>
      <c r="G256" s="4" t="str">
        <f>VLOOKUP($A256,'Data Transformation Q1 to Q8'!$A:$V,3,FALSE)</f>
        <v>Normal Weight</v>
      </c>
      <c r="H256" s="4">
        <f>VLOOKUP($A256,'Data Transformation Q1 to Q8'!$A:$V,4,FALSE)</f>
        <v>9.9</v>
      </c>
      <c r="I256" s="4" t="str">
        <f>VLOOKUP($A256,'Data Transformation Q1 to Q8'!$A:$V,5,FALSE)</f>
        <v>Diabetes</v>
      </c>
      <c r="J256" s="4" t="str">
        <f>VLOOKUP($A256,'Data Transformation Q1 to Q8'!$A:$V,6,FALSE)</f>
        <v>No</v>
      </c>
      <c r="K256" s="4" t="str">
        <f>VLOOKUP($A256,'Data Transformation Q1 to Q8'!$A:$V,7,FALSE)</f>
        <v>No</v>
      </c>
      <c r="L256" s="4" t="str">
        <f>VLOOKUP($A256,'Data Transformation Q1 to Q8'!$A:$V,8,FALSE)</f>
        <v>No</v>
      </c>
      <c r="M256" s="4" t="str">
        <f>VLOOKUP($A256,'Data Transformation Q1 to Q8'!$A:$V,10,FALSE)</f>
        <v>Yes</v>
      </c>
      <c r="N256" s="4">
        <f>VLOOKUP($A256,'Data Transformation Q1 to Q8'!$A:$V,9,FALSE)</f>
        <v>0</v>
      </c>
      <c r="O256" s="4" t="str">
        <f>VLOOKUP($A256,'Data Transformation Q1 to Q8'!$A:$V,20,FALSE)</f>
        <v>tier - 1</v>
      </c>
      <c r="P256" s="4" t="str">
        <f>VLOOKUP($A256,'Data Transformation Q1 to Q8'!$A:$V,21,FALSE)</f>
        <v>tier - 3</v>
      </c>
      <c r="Q256" s="118">
        <f>VLOOKUP($A256,'Data Transformation Q1 to Q8'!$A:$V,19,FALSE)</f>
        <v>33753.32</v>
      </c>
    </row>
    <row r="257" spans="1:17" ht="15.75" x14ac:dyDescent="0.25">
      <c r="A257" s="10" t="s">
        <v>531</v>
      </c>
      <c r="B257" s="4" t="str">
        <f>VLOOKUP(A257,'Data Transformation Q1 to Q8'!A:V,22,FALSE)</f>
        <v>R1012</v>
      </c>
      <c r="C257" s="21">
        <f>VLOOKUP($A257,'Data Transformation Q1 to Q8'!$A:$V,16,FALSE)</f>
        <v>37876</v>
      </c>
      <c r="D257" s="6">
        <f>VLOOKUP($A257,'Data Transformation Q1 to Q8'!$A:$V,17,FALSE)</f>
        <v>19</v>
      </c>
      <c r="E257" s="4" t="str">
        <f>VLOOKUP(A257,'Customer Names'!A:D,3,FALSE)</f>
        <v xml:space="preserve">  Alan</v>
      </c>
      <c r="F257" s="4">
        <f>VLOOKUP($A257,'Data Transformation Q1 to Q8'!$A:$V,2,FALSE)</f>
        <v>31.92</v>
      </c>
      <c r="G257" s="4" t="str">
        <f>VLOOKUP($A257,'Data Transformation Q1 to Q8'!$A:$V,3,FALSE)</f>
        <v>Obesity</v>
      </c>
      <c r="H257" s="4">
        <f>VLOOKUP($A257,'Data Transformation Q1 to Q8'!$A:$V,4,FALSE)</f>
        <v>5.1100000000000003</v>
      </c>
      <c r="I257" s="4" t="str">
        <f>VLOOKUP($A257,'Data Transformation Q1 to Q8'!$A:$V,5,FALSE)</f>
        <v>Normal</v>
      </c>
      <c r="J257" s="4" t="str">
        <f>VLOOKUP($A257,'Data Transformation Q1 to Q8'!$A:$V,6,FALSE)</f>
        <v>No</v>
      </c>
      <c r="K257" s="4" t="str">
        <f>VLOOKUP($A257,'Data Transformation Q1 to Q8'!$A:$V,7,FALSE)</f>
        <v>No</v>
      </c>
      <c r="L257" s="4" t="str">
        <f>VLOOKUP($A257,'Data Transformation Q1 to Q8'!$A:$V,8,FALSE)</f>
        <v>Yes</v>
      </c>
      <c r="M257" s="4" t="str">
        <f>VLOOKUP($A257,'Data Transformation Q1 to Q8'!$A:$V,10,FALSE)</f>
        <v>Yes</v>
      </c>
      <c r="N257" s="4">
        <f>VLOOKUP($A257,'Data Transformation Q1 to Q8'!$A:$V,9,FALSE)</f>
        <v>1</v>
      </c>
      <c r="O257" s="4" t="str">
        <f>VLOOKUP($A257,'Data Transformation Q1 to Q8'!$A:$V,20,FALSE)</f>
        <v>tier - 1</v>
      </c>
      <c r="P257" s="4" t="str">
        <f>VLOOKUP($A257,'Data Transformation Q1 to Q8'!$A:$V,21,FALSE)</f>
        <v>tier - 3</v>
      </c>
      <c r="Q257" s="118">
        <f>VLOOKUP($A257,'Data Transformation Q1 to Q8'!$A:$V,19,FALSE)</f>
        <v>33750.29</v>
      </c>
    </row>
    <row r="258" spans="1:17" ht="15.75" x14ac:dyDescent="0.25">
      <c r="A258" s="10" t="s">
        <v>533</v>
      </c>
      <c r="B258" s="4" t="str">
        <f>VLOOKUP(A258,'Data Transformation Q1 to Q8'!A:V,22,FALSE)</f>
        <v>R1017</v>
      </c>
      <c r="C258" s="21">
        <f>VLOOKUP($A258,'Data Transformation Q1 to Q8'!$A:$V,16,FALSE)</f>
        <v>38292</v>
      </c>
      <c r="D258" s="6">
        <f>VLOOKUP($A258,'Data Transformation Q1 to Q8'!$A:$V,17,FALSE)</f>
        <v>18</v>
      </c>
      <c r="E258" s="4" t="str">
        <f>VLOOKUP(A258,'Customer Names'!A:D,3,FALSE)</f>
        <v xml:space="preserve">  Nate</v>
      </c>
      <c r="F258" s="4">
        <f>VLOOKUP($A258,'Data Transformation Q1 to Q8'!$A:$V,2,FALSE)</f>
        <v>31.73</v>
      </c>
      <c r="G258" s="4" t="str">
        <f>VLOOKUP($A258,'Data Transformation Q1 to Q8'!$A:$V,3,FALSE)</f>
        <v>Obesity</v>
      </c>
      <c r="H258" s="4">
        <f>VLOOKUP($A258,'Data Transformation Q1 to Q8'!$A:$V,4,FALSE)</f>
        <v>5.73</v>
      </c>
      <c r="I258" s="4" t="str">
        <f>VLOOKUP($A258,'Data Transformation Q1 to Q8'!$A:$V,5,FALSE)</f>
        <v>Prediabetes</v>
      </c>
      <c r="J258" s="4" t="str">
        <f>VLOOKUP($A258,'Data Transformation Q1 to Q8'!$A:$V,6,FALSE)</f>
        <v>No</v>
      </c>
      <c r="K258" s="4" t="str">
        <f>VLOOKUP($A258,'Data Transformation Q1 to Q8'!$A:$V,7,FALSE)</f>
        <v>yes</v>
      </c>
      <c r="L258" s="4" t="str">
        <f>VLOOKUP($A258,'Data Transformation Q1 to Q8'!$A:$V,8,FALSE)</f>
        <v>No</v>
      </c>
      <c r="M258" s="4" t="str">
        <f>VLOOKUP($A258,'Data Transformation Q1 to Q8'!$A:$V,10,FALSE)</f>
        <v>Yes</v>
      </c>
      <c r="N258" s="4">
        <f>VLOOKUP($A258,'Data Transformation Q1 to Q8'!$A:$V,9,FALSE)</f>
        <v>1</v>
      </c>
      <c r="O258" s="4" t="str">
        <f>VLOOKUP($A258,'Data Transformation Q1 to Q8'!$A:$V,20,FALSE)</f>
        <v>tier - 1</v>
      </c>
      <c r="P258" s="4" t="str">
        <f>VLOOKUP($A258,'Data Transformation Q1 to Q8'!$A:$V,21,FALSE)</f>
        <v>tier - 1</v>
      </c>
      <c r="Q258" s="118">
        <f>VLOOKUP($A258,'Data Transformation Q1 to Q8'!$A:$V,19,FALSE)</f>
        <v>33732.69</v>
      </c>
    </row>
    <row r="259" spans="1:17" ht="15.75" x14ac:dyDescent="0.25">
      <c r="A259" s="10" t="s">
        <v>535</v>
      </c>
      <c r="B259" s="4" t="str">
        <f>VLOOKUP(A259,'Data Transformation Q1 to Q8'!A:V,22,FALSE)</f>
        <v>R1011</v>
      </c>
      <c r="C259" s="21">
        <f>VLOOKUP($A259,'Data Transformation Q1 to Q8'!$A:$V,16,FALSE)</f>
        <v>34301</v>
      </c>
      <c r="D259" s="6">
        <f>VLOOKUP($A259,'Data Transformation Q1 to Q8'!$A:$V,17,FALSE)</f>
        <v>29</v>
      </c>
      <c r="E259" s="4" t="str">
        <f>VLOOKUP(A259,'Customer Names'!A:D,3,FALSE)</f>
        <v xml:space="preserve">  Jesse G</v>
      </c>
      <c r="F259" s="4">
        <f>VLOOKUP($A259,'Data Transformation Q1 to Q8'!$A:$V,2,FALSE)</f>
        <v>45.52</v>
      </c>
      <c r="G259" s="4" t="str">
        <f>VLOOKUP($A259,'Data Transformation Q1 to Q8'!$A:$V,3,FALSE)</f>
        <v>Obesity</v>
      </c>
      <c r="H259" s="4">
        <f>VLOOKUP($A259,'Data Transformation Q1 to Q8'!$A:$V,4,FALSE)</f>
        <v>6.04</v>
      </c>
      <c r="I259" s="4" t="str">
        <f>VLOOKUP($A259,'Data Transformation Q1 to Q8'!$A:$V,5,FALSE)</f>
        <v>Prediabetes</v>
      </c>
      <c r="J259" s="4" t="str">
        <f>VLOOKUP($A259,'Data Transformation Q1 to Q8'!$A:$V,6,FALSE)</f>
        <v>No</v>
      </c>
      <c r="K259" s="4" t="str">
        <f>VLOOKUP($A259,'Data Transformation Q1 to Q8'!$A:$V,7,FALSE)</f>
        <v>No</v>
      </c>
      <c r="L259" s="4" t="str">
        <f>VLOOKUP($A259,'Data Transformation Q1 to Q8'!$A:$V,8,FALSE)</f>
        <v>Yes</v>
      </c>
      <c r="M259" s="4" t="str">
        <f>VLOOKUP($A259,'Data Transformation Q1 to Q8'!$A:$V,10,FALSE)</f>
        <v>Yes</v>
      </c>
      <c r="N259" s="4">
        <f>VLOOKUP($A259,'Data Transformation Q1 to Q8'!$A:$V,9,FALSE)</f>
        <v>1</v>
      </c>
      <c r="O259" s="4" t="str">
        <f>VLOOKUP($A259,'Data Transformation Q1 to Q8'!$A:$V,20,FALSE)</f>
        <v>tier - 2</v>
      </c>
      <c r="P259" s="4" t="str">
        <f>VLOOKUP($A259,'Data Transformation Q1 to Q8'!$A:$V,21,FALSE)</f>
        <v>tier - 2</v>
      </c>
      <c r="Q259" s="118">
        <f>VLOOKUP($A259,'Data Transformation Q1 to Q8'!$A:$V,19,FALSE)</f>
        <v>33707.550000000003</v>
      </c>
    </row>
    <row r="260" spans="1:17" ht="15.75" x14ac:dyDescent="0.25">
      <c r="A260" s="10" t="s">
        <v>536</v>
      </c>
      <c r="B260" s="4" t="str">
        <f>VLOOKUP(A260,'Data Transformation Q1 to Q8'!A:V,22,FALSE)</f>
        <v>R1011</v>
      </c>
      <c r="C260" s="21">
        <f>VLOOKUP($A260,'Data Transformation Q1 to Q8'!$A:$V,16,FALSE)</f>
        <v>37873</v>
      </c>
      <c r="D260" s="6">
        <f>VLOOKUP($A260,'Data Transformation Q1 to Q8'!$A:$V,17,FALSE)</f>
        <v>19</v>
      </c>
      <c r="E260" s="4" t="str">
        <f>VLOOKUP(A260,'Customer Names'!A:D,3,FALSE)</f>
        <v xml:space="preserve">  Jason</v>
      </c>
      <c r="F260" s="4">
        <f>VLOOKUP($A260,'Data Transformation Q1 to Q8'!$A:$V,2,FALSE)</f>
        <v>52.81</v>
      </c>
      <c r="G260" s="4" t="str">
        <f>VLOOKUP($A260,'Data Transformation Q1 to Q8'!$A:$V,3,FALSE)</f>
        <v>Obesity</v>
      </c>
      <c r="H260" s="4">
        <f>VLOOKUP($A260,'Data Transformation Q1 to Q8'!$A:$V,4,FALSE)</f>
        <v>5.19</v>
      </c>
      <c r="I260" s="4" t="str">
        <f>VLOOKUP($A260,'Data Transformation Q1 to Q8'!$A:$V,5,FALSE)</f>
        <v>Normal</v>
      </c>
      <c r="J260" s="4" t="str">
        <f>VLOOKUP($A260,'Data Transformation Q1 to Q8'!$A:$V,6,FALSE)</f>
        <v>No</v>
      </c>
      <c r="K260" s="4" t="str">
        <f>VLOOKUP($A260,'Data Transformation Q1 to Q8'!$A:$V,7,FALSE)</f>
        <v>No</v>
      </c>
      <c r="L260" s="4" t="str">
        <f>VLOOKUP($A260,'Data Transformation Q1 to Q8'!$A:$V,8,FALSE)</f>
        <v>Yes</v>
      </c>
      <c r="M260" s="4" t="str">
        <f>VLOOKUP($A260,'Data Transformation Q1 to Q8'!$A:$V,10,FALSE)</f>
        <v>Yes</v>
      </c>
      <c r="N260" s="4">
        <f>VLOOKUP($A260,'Data Transformation Q1 to Q8'!$A:$V,9,FALSE)</f>
        <v>1</v>
      </c>
      <c r="O260" s="4" t="str">
        <f>VLOOKUP($A260,'Data Transformation Q1 to Q8'!$A:$V,20,FALSE)</f>
        <v>tier - 1</v>
      </c>
      <c r="P260" s="4" t="str">
        <f>VLOOKUP($A260,'Data Transformation Q1 to Q8'!$A:$V,21,FALSE)</f>
        <v>tier - 2</v>
      </c>
      <c r="Q260" s="118">
        <f>VLOOKUP($A260,'Data Transformation Q1 to Q8'!$A:$V,19,FALSE)</f>
        <v>33611.71</v>
      </c>
    </row>
    <row r="261" spans="1:17" ht="15.75" x14ac:dyDescent="0.25">
      <c r="A261" s="10" t="s">
        <v>538</v>
      </c>
      <c r="B261" s="4" t="str">
        <f>VLOOKUP(A261,'Data Transformation Q1 to Q8'!A:V,22,FALSE)</f>
        <v>R1011</v>
      </c>
      <c r="C261" s="21">
        <f>VLOOKUP($A261,'Data Transformation Q1 to Q8'!$A:$V,16,FALSE)</f>
        <v>30885</v>
      </c>
      <c r="D261" s="6">
        <f>VLOOKUP($A261,'Data Transformation Q1 to Q8'!$A:$V,17,FALSE)</f>
        <v>38</v>
      </c>
      <c r="E261" s="4" t="str">
        <f>VLOOKUP(A261,'Customer Names'!A:D,3,FALSE)</f>
        <v xml:space="preserve">  Megan A</v>
      </c>
      <c r="F261" s="4">
        <f>VLOOKUP($A261,'Data Transformation Q1 to Q8'!$A:$V,2,FALSE)</f>
        <v>33.58</v>
      </c>
      <c r="G261" s="4" t="str">
        <f>VLOOKUP($A261,'Data Transformation Q1 to Q8'!$A:$V,3,FALSE)</f>
        <v>Obesity</v>
      </c>
      <c r="H261" s="4">
        <f>VLOOKUP($A261,'Data Transformation Q1 to Q8'!$A:$V,4,FALSE)</f>
        <v>5.56</v>
      </c>
      <c r="I261" s="4" t="str">
        <f>VLOOKUP($A261,'Data Transformation Q1 to Q8'!$A:$V,5,FALSE)</f>
        <v>Normal</v>
      </c>
      <c r="J261" s="4" t="str">
        <f>VLOOKUP($A261,'Data Transformation Q1 to Q8'!$A:$V,6,FALSE)</f>
        <v>No</v>
      </c>
      <c r="K261" s="4" t="str">
        <f>VLOOKUP($A261,'Data Transformation Q1 to Q8'!$A:$V,7,FALSE)</f>
        <v>No</v>
      </c>
      <c r="L261" s="4" t="str">
        <f>VLOOKUP($A261,'Data Transformation Q1 to Q8'!$A:$V,8,FALSE)</f>
        <v>No</v>
      </c>
      <c r="M261" s="4" t="str">
        <f>VLOOKUP($A261,'Data Transformation Q1 to Q8'!$A:$V,10,FALSE)</f>
        <v>Yes</v>
      </c>
      <c r="N261" s="4">
        <f>VLOOKUP($A261,'Data Transformation Q1 to Q8'!$A:$V,9,FALSE)</f>
        <v>1</v>
      </c>
      <c r="O261" s="4" t="str">
        <f>VLOOKUP($A261,'Data Transformation Q1 to Q8'!$A:$V,20,FALSE)</f>
        <v>tier - 2</v>
      </c>
      <c r="P261" s="4" t="str">
        <f>VLOOKUP($A261,'Data Transformation Q1 to Q8'!$A:$V,21,FALSE)</f>
        <v>tier - 3</v>
      </c>
      <c r="Q261" s="118">
        <f>VLOOKUP($A261,'Data Transformation Q1 to Q8'!$A:$V,19,FALSE)</f>
        <v>33527.1</v>
      </c>
    </row>
    <row r="262" spans="1:17" ht="15.75" x14ac:dyDescent="0.25">
      <c r="A262" s="10" t="s">
        <v>540</v>
      </c>
      <c r="B262" s="4" t="str">
        <f>VLOOKUP(A262,'Data Transformation Q1 to Q8'!A:V,22,FALSE)</f>
        <v>R1018</v>
      </c>
      <c r="C262" s="21">
        <f>VLOOKUP($A262,'Data Transformation Q1 to Q8'!$A:$V,16,FALSE)</f>
        <v>37493</v>
      </c>
      <c r="D262" s="6">
        <f>VLOOKUP($A262,'Data Transformation Q1 to Q8'!$A:$V,17,FALSE)</f>
        <v>20</v>
      </c>
      <c r="E262" s="4" t="str">
        <f>VLOOKUP(A262,'Customer Names'!A:D,3,FALSE)</f>
        <v xml:space="preserve">  Luke M</v>
      </c>
      <c r="F262" s="4">
        <f>VLOOKUP($A262,'Data Transformation Q1 to Q8'!$A:$V,2,FALSE)</f>
        <v>30.684999999999999</v>
      </c>
      <c r="G262" s="4" t="str">
        <f>VLOOKUP($A262,'Data Transformation Q1 to Q8'!$A:$V,3,FALSE)</f>
        <v>Obesity</v>
      </c>
      <c r="H262" s="4">
        <f>VLOOKUP($A262,'Data Transformation Q1 to Q8'!$A:$V,4,FALSE)</f>
        <v>8.23</v>
      </c>
      <c r="I262" s="4" t="str">
        <f>VLOOKUP($A262,'Data Transformation Q1 to Q8'!$A:$V,5,FALSE)</f>
        <v>Diabetes</v>
      </c>
      <c r="J262" s="4" t="str">
        <f>VLOOKUP($A262,'Data Transformation Q1 to Q8'!$A:$V,6,FALSE)</f>
        <v>No</v>
      </c>
      <c r="K262" s="4" t="str">
        <f>VLOOKUP($A262,'Data Transformation Q1 to Q8'!$A:$V,7,FALSE)</f>
        <v>No</v>
      </c>
      <c r="L262" s="4" t="str">
        <f>VLOOKUP($A262,'Data Transformation Q1 to Q8'!$A:$V,8,FALSE)</f>
        <v>No</v>
      </c>
      <c r="M262" s="4" t="str">
        <f>VLOOKUP($A262,'Data Transformation Q1 to Q8'!$A:$V,10,FALSE)</f>
        <v>Yes</v>
      </c>
      <c r="N262" s="4">
        <f>VLOOKUP($A262,'Data Transformation Q1 to Q8'!$A:$V,9,FALSE)</f>
        <v>0</v>
      </c>
      <c r="O262" s="4" t="str">
        <f>VLOOKUP($A262,'Data Transformation Q1 to Q8'!$A:$V,20,FALSE)</f>
        <v>tier - 1</v>
      </c>
      <c r="P262" s="4" t="str">
        <f>VLOOKUP($A262,'Data Transformation Q1 to Q8'!$A:$V,21,FALSE)</f>
        <v>tier - 1</v>
      </c>
      <c r="Q262" s="118">
        <f>VLOOKUP($A262,'Data Transformation Q1 to Q8'!$A:$V,19,FALSE)</f>
        <v>33475.82</v>
      </c>
    </row>
    <row r="263" spans="1:17" ht="15.75" x14ac:dyDescent="0.25">
      <c r="A263" s="10" t="s">
        <v>542</v>
      </c>
      <c r="B263" s="4" t="str">
        <f>VLOOKUP(A263,'Data Transformation Q1 to Q8'!A:V,22,FALSE)</f>
        <v>R1012</v>
      </c>
      <c r="C263" s="21">
        <f>VLOOKUP($A263,'Data Transformation Q1 to Q8'!$A:$V,16,FALSE)</f>
        <v>25737</v>
      </c>
      <c r="D263" s="6">
        <f>VLOOKUP($A263,'Data Transformation Q1 to Q8'!$A:$V,17,FALSE)</f>
        <v>52</v>
      </c>
      <c r="E263" s="4" t="str">
        <f>VLOOKUP(A263,'Customer Names'!A:D,3,FALSE)</f>
        <v xml:space="preserve">  Jacy D</v>
      </c>
      <c r="F263" s="4">
        <f>VLOOKUP($A263,'Data Transformation Q1 to Q8'!$A:$V,2,FALSE)</f>
        <v>37.524999999999999</v>
      </c>
      <c r="G263" s="4" t="str">
        <f>VLOOKUP($A263,'Data Transformation Q1 to Q8'!$A:$V,3,FALSE)</f>
        <v>Obesity</v>
      </c>
      <c r="H263" s="4">
        <f>VLOOKUP($A263,'Data Transformation Q1 to Q8'!$A:$V,4,FALSE)</f>
        <v>9.0299999999999994</v>
      </c>
      <c r="I263" s="4" t="str">
        <f>VLOOKUP($A263,'Data Transformation Q1 to Q8'!$A:$V,5,FALSE)</f>
        <v>Diabetes</v>
      </c>
      <c r="J263" s="4" t="str">
        <f>VLOOKUP($A263,'Data Transformation Q1 to Q8'!$A:$V,6,FALSE)</f>
        <v>Yes</v>
      </c>
      <c r="K263" s="4" t="str">
        <f>VLOOKUP($A263,'Data Transformation Q1 to Q8'!$A:$V,7,FALSE)</f>
        <v>No</v>
      </c>
      <c r="L263" s="4" t="str">
        <f>VLOOKUP($A263,'Data Transformation Q1 to Q8'!$A:$V,8,FALSE)</f>
        <v>No</v>
      </c>
      <c r="M263" s="4" t="str">
        <f>VLOOKUP($A263,'Data Transformation Q1 to Q8'!$A:$V,10,FALSE)</f>
        <v>No</v>
      </c>
      <c r="N263" s="4">
        <f>VLOOKUP($A263,'Data Transformation Q1 to Q8'!$A:$V,9,FALSE)</f>
        <v>2</v>
      </c>
      <c r="O263" s="4" t="str">
        <f>VLOOKUP($A263,'Data Transformation Q1 to Q8'!$A:$V,20,FALSE)</f>
        <v>tier - 2</v>
      </c>
      <c r="P263" s="4" t="str">
        <f>VLOOKUP($A263,'Data Transformation Q1 to Q8'!$A:$V,21,FALSE)</f>
        <v>tier - 2</v>
      </c>
      <c r="Q263" s="118">
        <f>VLOOKUP($A263,'Data Transformation Q1 to Q8'!$A:$V,19,FALSE)</f>
        <v>33471.97</v>
      </c>
    </row>
    <row r="264" spans="1:17" ht="15.75" x14ac:dyDescent="0.25">
      <c r="A264" s="10" t="s">
        <v>544</v>
      </c>
      <c r="B264" s="4" t="str">
        <f>VLOOKUP(A264,'Data Transformation Q1 to Q8'!A:V,22,FALSE)</f>
        <v>R1011</v>
      </c>
      <c r="C264" s="21">
        <f>VLOOKUP($A264,'Data Transformation Q1 to Q8'!$A:$V,16,FALSE)</f>
        <v>31388</v>
      </c>
      <c r="D264" s="6">
        <f>VLOOKUP($A264,'Data Transformation Q1 to Q8'!$A:$V,17,FALSE)</f>
        <v>37</v>
      </c>
      <c r="E264" s="4" t="str">
        <f>VLOOKUP(A264,'Customer Names'!A:D,3,FALSE)</f>
        <v xml:space="preserve">  Simon G</v>
      </c>
      <c r="F264" s="4">
        <f>VLOOKUP($A264,'Data Transformation Q1 to Q8'!$A:$V,2,FALSE)</f>
        <v>34.5</v>
      </c>
      <c r="G264" s="4" t="str">
        <f>VLOOKUP($A264,'Data Transformation Q1 to Q8'!$A:$V,3,FALSE)</f>
        <v>Obesity</v>
      </c>
      <c r="H264" s="4">
        <f>VLOOKUP($A264,'Data Transformation Q1 to Q8'!$A:$V,4,FALSE)</f>
        <v>4.07</v>
      </c>
      <c r="I264" s="4" t="str">
        <f>VLOOKUP($A264,'Data Transformation Q1 to Q8'!$A:$V,5,FALSE)</f>
        <v>Normal</v>
      </c>
      <c r="J264" s="4" t="str">
        <f>VLOOKUP($A264,'Data Transformation Q1 to Q8'!$A:$V,6,FALSE)</f>
        <v>Yes</v>
      </c>
      <c r="K264" s="4" t="str">
        <f>VLOOKUP($A264,'Data Transformation Q1 to Q8'!$A:$V,7,FALSE)</f>
        <v>No</v>
      </c>
      <c r="L264" s="4" t="str">
        <f>VLOOKUP($A264,'Data Transformation Q1 to Q8'!$A:$V,8,FALSE)</f>
        <v>No</v>
      </c>
      <c r="M264" s="4" t="str">
        <f>VLOOKUP($A264,'Data Transformation Q1 to Q8'!$A:$V,10,FALSE)</f>
        <v>Yes</v>
      </c>
      <c r="N264" s="4">
        <f>VLOOKUP($A264,'Data Transformation Q1 to Q8'!$A:$V,9,FALSE)</f>
        <v>0</v>
      </c>
      <c r="O264" s="4" t="str">
        <f>VLOOKUP($A264,'Data Transformation Q1 to Q8'!$A:$V,20,FALSE)</f>
        <v>tier - 2</v>
      </c>
      <c r="P264" s="4" t="str">
        <f>VLOOKUP($A264,'Data Transformation Q1 to Q8'!$A:$V,21,FALSE)</f>
        <v>tier - 2</v>
      </c>
      <c r="Q264" s="118">
        <f>VLOOKUP($A264,'Data Transformation Q1 to Q8'!$A:$V,19,FALSE)</f>
        <v>33450.99</v>
      </c>
    </row>
    <row r="265" spans="1:17" ht="15.75" x14ac:dyDescent="0.25">
      <c r="A265" s="10" t="s">
        <v>546</v>
      </c>
      <c r="B265" s="4" t="str">
        <f>VLOOKUP(A265,'Data Transformation Q1 to Q8'!A:V,22,FALSE)</f>
        <v>R1011</v>
      </c>
      <c r="C265" s="21">
        <f>VLOOKUP($A265,'Data Transformation Q1 to Q8'!$A:$V,16,FALSE)</f>
        <v>26547</v>
      </c>
      <c r="D265" s="6">
        <f>VLOOKUP($A265,'Data Transformation Q1 to Q8'!$A:$V,17,FALSE)</f>
        <v>50</v>
      </c>
      <c r="E265" s="4" t="str">
        <f>VLOOKUP(A265,'Customer Names'!A:D,3,FALSE)</f>
        <v xml:space="preserve">  Ainsley E</v>
      </c>
      <c r="F265" s="4">
        <f>VLOOKUP($A265,'Data Transformation Q1 to Q8'!$A:$V,2,FALSE)</f>
        <v>28.16</v>
      </c>
      <c r="G265" s="4" t="str">
        <f>VLOOKUP($A265,'Data Transformation Q1 to Q8'!$A:$V,3,FALSE)</f>
        <v>Overweight</v>
      </c>
      <c r="H265" s="4">
        <f>VLOOKUP($A265,'Data Transformation Q1 to Q8'!$A:$V,4,FALSE)</f>
        <v>5.77</v>
      </c>
      <c r="I265" s="4" t="str">
        <f>VLOOKUP($A265,'Data Transformation Q1 to Q8'!$A:$V,5,FALSE)</f>
        <v>Prediabetes</v>
      </c>
      <c r="J265" s="4" t="str">
        <f>VLOOKUP($A265,'Data Transformation Q1 to Q8'!$A:$V,6,FALSE)</f>
        <v>No</v>
      </c>
      <c r="K265" s="4" t="str">
        <f>VLOOKUP($A265,'Data Transformation Q1 to Q8'!$A:$V,7,FALSE)</f>
        <v>No</v>
      </c>
      <c r="L265" s="4" t="str">
        <f>VLOOKUP($A265,'Data Transformation Q1 to Q8'!$A:$V,8,FALSE)</f>
        <v>No</v>
      </c>
      <c r="M265" s="4" t="str">
        <f>VLOOKUP($A265,'Data Transformation Q1 to Q8'!$A:$V,10,FALSE)</f>
        <v>Yes</v>
      </c>
      <c r="N265" s="4">
        <f>VLOOKUP($A265,'Data Transformation Q1 to Q8'!$A:$V,9,FALSE)</f>
        <v>2</v>
      </c>
      <c r="O265" s="4" t="str">
        <f>VLOOKUP($A265,'Data Transformation Q1 to Q8'!$A:$V,20,FALSE)</f>
        <v>tier - 2</v>
      </c>
      <c r="P265" s="4" t="str">
        <f>VLOOKUP($A265,'Data Transformation Q1 to Q8'!$A:$V,21,FALSE)</f>
        <v>tier - 3</v>
      </c>
      <c r="Q265" s="118">
        <f>VLOOKUP($A265,'Data Transformation Q1 to Q8'!$A:$V,19,FALSE)</f>
        <v>33344.449999999997</v>
      </c>
    </row>
    <row r="266" spans="1:17" ht="15.75" x14ac:dyDescent="0.25">
      <c r="A266" s="10" t="s">
        <v>548</v>
      </c>
      <c r="B266" s="4" t="str">
        <f>VLOOKUP(A266,'Data Transformation Q1 to Q8'!A:V,22,FALSE)</f>
        <v>R1012</v>
      </c>
      <c r="C266" s="21">
        <f>VLOOKUP($A266,'Data Transformation Q1 to Q8'!$A:$V,16,FALSE)</f>
        <v>37953</v>
      </c>
      <c r="D266" s="6">
        <f>VLOOKUP($A266,'Data Transformation Q1 to Q8'!$A:$V,17,FALSE)</f>
        <v>19</v>
      </c>
      <c r="E266" s="4" t="str">
        <f>VLOOKUP(A266,'Customer Names'!A:D,3,FALSE)</f>
        <v xml:space="preserve">  Erica A</v>
      </c>
      <c r="F266" s="4">
        <f>VLOOKUP($A266,'Data Transformation Q1 to Q8'!$A:$V,2,FALSE)</f>
        <v>30.02</v>
      </c>
      <c r="G266" s="4" t="str">
        <f>VLOOKUP($A266,'Data Transformation Q1 to Q8'!$A:$V,3,FALSE)</f>
        <v>Obesity</v>
      </c>
      <c r="H266" s="4">
        <f>VLOOKUP($A266,'Data Transformation Q1 to Q8'!$A:$V,4,FALSE)</f>
        <v>5.98</v>
      </c>
      <c r="I266" s="4" t="str">
        <f>VLOOKUP($A266,'Data Transformation Q1 to Q8'!$A:$V,5,FALSE)</f>
        <v>Prediabetes</v>
      </c>
      <c r="J266" s="4" t="str">
        <f>VLOOKUP($A266,'Data Transformation Q1 to Q8'!$A:$V,6,FALSE)</f>
        <v>No</v>
      </c>
      <c r="K266" s="4" t="str">
        <f>VLOOKUP($A266,'Data Transformation Q1 to Q8'!$A:$V,7,FALSE)</f>
        <v>No</v>
      </c>
      <c r="L266" s="4" t="str">
        <f>VLOOKUP($A266,'Data Transformation Q1 to Q8'!$A:$V,8,FALSE)</f>
        <v>Yes</v>
      </c>
      <c r="M266" s="4" t="str">
        <f>VLOOKUP($A266,'Data Transformation Q1 to Q8'!$A:$V,10,FALSE)</f>
        <v>Yes</v>
      </c>
      <c r="N266" s="4">
        <f>VLOOKUP($A266,'Data Transformation Q1 to Q8'!$A:$V,9,FALSE)</f>
        <v>1</v>
      </c>
      <c r="O266" s="4" t="str">
        <f>VLOOKUP($A266,'Data Transformation Q1 to Q8'!$A:$V,20,FALSE)</f>
        <v>tier - 2</v>
      </c>
      <c r="P266" s="4" t="str">
        <f>VLOOKUP($A266,'Data Transformation Q1 to Q8'!$A:$V,21,FALSE)</f>
        <v>tier - 3</v>
      </c>
      <c r="Q266" s="118">
        <f>VLOOKUP($A266,'Data Transformation Q1 to Q8'!$A:$V,19,FALSE)</f>
        <v>33307.550000000003</v>
      </c>
    </row>
    <row r="267" spans="1:17" ht="15.75" x14ac:dyDescent="0.25">
      <c r="A267" s="10" t="s">
        <v>550</v>
      </c>
      <c r="B267" s="4" t="str">
        <f>VLOOKUP(A267,'Data Transformation Q1 to Q8'!A:V,22,FALSE)</f>
        <v>R1011</v>
      </c>
      <c r="C267" s="21">
        <f>VLOOKUP($A267,'Data Transformation Q1 to Q8'!$A:$V,16,FALSE)</f>
        <v>33158</v>
      </c>
      <c r="D267" s="6">
        <f>VLOOKUP($A267,'Data Transformation Q1 to Q8'!$A:$V,17,FALSE)</f>
        <v>32</v>
      </c>
      <c r="E267" s="4" t="str">
        <f>VLOOKUP(A267,'Customer Names'!A:D,3,FALSE)</f>
        <v xml:space="preserve">  Erik</v>
      </c>
      <c r="F267" s="4">
        <f>VLOOKUP($A267,'Data Transformation Q1 to Q8'!$A:$V,2,FALSE)</f>
        <v>37.82</v>
      </c>
      <c r="G267" s="4" t="str">
        <f>VLOOKUP($A267,'Data Transformation Q1 to Q8'!$A:$V,3,FALSE)</f>
        <v>Obesity</v>
      </c>
      <c r="H267" s="4">
        <f>VLOOKUP($A267,'Data Transformation Q1 to Q8'!$A:$V,4,FALSE)</f>
        <v>6.01</v>
      </c>
      <c r="I267" s="4" t="str">
        <f>VLOOKUP($A267,'Data Transformation Q1 to Q8'!$A:$V,5,FALSE)</f>
        <v>Prediabetes</v>
      </c>
      <c r="J267" s="4" t="str">
        <f>VLOOKUP($A267,'Data Transformation Q1 to Q8'!$A:$V,6,FALSE)</f>
        <v>No</v>
      </c>
      <c r="K267" s="4" t="str">
        <f>VLOOKUP($A267,'Data Transformation Q1 to Q8'!$A:$V,7,FALSE)</f>
        <v>No</v>
      </c>
      <c r="L267" s="4" t="str">
        <f>VLOOKUP($A267,'Data Transformation Q1 to Q8'!$A:$V,8,FALSE)</f>
        <v>No</v>
      </c>
      <c r="M267" s="4" t="str">
        <f>VLOOKUP($A267,'Data Transformation Q1 to Q8'!$A:$V,10,FALSE)</f>
        <v>Yes</v>
      </c>
      <c r="N267" s="4">
        <f>VLOOKUP($A267,'Data Transformation Q1 to Q8'!$A:$V,9,FALSE)</f>
        <v>0</v>
      </c>
      <c r="O267" s="4" t="str">
        <f>VLOOKUP($A267,'Data Transformation Q1 to Q8'!$A:$V,20,FALSE)</f>
        <v>tier - 2</v>
      </c>
      <c r="P267" s="4" t="str">
        <f>VLOOKUP($A267,'Data Transformation Q1 to Q8'!$A:$V,21,FALSE)</f>
        <v>tier - 1</v>
      </c>
      <c r="Q267" s="118">
        <f>VLOOKUP($A267,'Data Transformation Q1 to Q8'!$A:$V,19,FALSE)</f>
        <v>33292.83</v>
      </c>
    </row>
    <row r="268" spans="1:17" ht="15.75" x14ac:dyDescent="0.25">
      <c r="A268" s="10" t="s">
        <v>552</v>
      </c>
      <c r="B268" s="4" t="str">
        <f>VLOOKUP(A268,'Data Transformation Q1 to Q8'!A:V,22,FALSE)</f>
        <v>R1011</v>
      </c>
      <c r="C268" s="21">
        <f>VLOOKUP($A268,'Data Transformation Q1 to Q8'!$A:$V,16,FALSE)</f>
        <v>31243</v>
      </c>
      <c r="D268" s="6">
        <f>VLOOKUP($A268,'Data Transformation Q1 to Q8'!$A:$V,17,FALSE)</f>
        <v>37</v>
      </c>
      <c r="E268" s="4" t="str">
        <f>VLOOKUP(A268,'Customer Names'!A:D,3,FALSE)</f>
        <v xml:space="preserve">  Erin C</v>
      </c>
      <c r="F268" s="4">
        <f>VLOOKUP($A268,'Data Transformation Q1 to Q8'!$A:$V,2,FALSE)</f>
        <v>33.14</v>
      </c>
      <c r="G268" s="4" t="str">
        <f>VLOOKUP($A268,'Data Transformation Q1 to Q8'!$A:$V,3,FALSE)</f>
        <v>Obesity</v>
      </c>
      <c r="H268" s="4">
        <f>VLOOKUP($A268,'Data Transformation Q1 to Q8'!$A:$V,4,FALSE)</f>
        <v>5.67</v>
      </c>
      <c r="I268" s="4" t="str">
        <f>VLOOKUP($A268,'Data Transformation Q1 to Q8'!$A:$V,5,FALSE)</f>
        <v>Normal</v>
      </c>
      <c r="J268" s="4" t="str">
        <f>VLOOKUP($A268,'Data Transformation Q1 to Q8'!$A:$V,6,FALSE)</f>
        <v>Yes</v>
      </c>
      <c r="K268" s="4" t="str">
        <f>VLOOKUP($A268,'Data Transformation Q1 to Q8'!$A:$V,7,FALSE)</f>
        <v>No</v>
      </c>
      <c r="L268" s="4" t="str">
        <f>VLOOKUP($A268,'Data Transformation Q1 to Q8'!$A:$V,8,FALSE)</f>
        <v>No</v>
      </c>
      <c r="M268" s="4" t="str">
        <f>VLOOKUP($A268,'Data Transformation Q1 to Q8'!$A:$V,10,FALSE)</f>
        <v>Yes</v>
      </c>
      <c r="N268" s="4">
        <f>VLOOKUP($A268,'Data Transformation Q1 to Q8'!$A:$V,9,FALSE)</f>
        <v>0</v>
      </c>
      <c r="O268" s="4" t="str">
        <f>VLOOKUP($A268,'Data Transformation Q1 to Q8'!$A:$V,20,FALSE)</f>
        <v>tier - 2</v>
      </c>
      <c r="P268" s="4" t="str">
        <f>VLOOKUP($A268,'Data Transformation Q1 to Q8'!$A:$V,21,FALSE)</f>
        <v>tier - 1</v>
      </c>
      <c r="Q268" s="118">
        <f>VLOOKUP($A268,'Data Transformation Q1 to Q8'!$A:$V,19,FALSE)</f>
        <v>33121</v>
      </c>
    </row>
    <row r="269" spans="1:17" ht="15.75" x14ac:dyDescent="0.25">
      <c r="A269" s="10" t="s">
        <v>554</v>
      </c>
      <c r="B269" s="4" t="str">
        <f>VLOOKUP(A269,'Data Transformation Q1 to Q8'!A:V,22,FALSE)</f>
        <v>R1011</v>
      </c>
      <c r="C269" s="21">
        <f>VLOOKUP($A269,'Data Transformation Q1 to Q8'!$A:$V,16,FALSE)</f>
        <v>25506</v>
      </c>
      <c r="D269" s="6">
        <f>VLOOKUP($A269,'Data Transformation Q1 to Q8'!$A:$V,17,FALSE)</f>
        <v>53</v>
      </c>
      <c r="E269" s="4" t="str">
        <f>VLOOKUP(A269,'Customer Names'!A:D,3,FALSE)</f>
        <v xml:space="preserve">  Adrienne</v>
      </c>
      <c r="F269" s="4">
        <f>VLOOKUP($A269,'Data Transformation Q1 to Q8'!$A:$V,2,FALSE)</f>
        <v>25.14</v>
      </c>
      <c r="G269" s="4" t="str">
        <f>VLOOKUP($A269,'Data Transformation Q1 to Q8'!$A:$V,3,FALSE)</f>
        <v>Overweight</v>
      </c>
      <c r="H269" s="4">
        <f>VLOOKUP($A269,'Data Transformation Q1 to Q8'!$A:$V,4,FALSE)</f>
        <v>6.02</v>
      </c>
      <c r="I269" s="4" t="str">
        <f>VLOOKUP($A269,'Data Transformation Q1 to Q8'!$A:$V,5,FALSE)</f>
        <v>Prediabetes</v>
      </c>
      <c r="J269" s="4" t="str">
        <f>VLOOKUP($A269,'Data Transformation Q1 to Q8'!$A:$V,6,FALSE)</f>
        <v>Yes</v>
      </c>
      <c r="K269" s="4" t="str">
        <f>VLOOKUP($A269,'Data Transformation Q1 to Q8'!$A:$V,7,FALSE)</f>
        <v>No</v>
      </c>
      <c r="L269" s="4" t="str">
        <f>VLOOKUP($A269,'Data Transformation Q1 to Q8'!$A:$V,8,FALSE)</f>
        <v>Yes</v>
      </c>
      <c r="M269" s="4" t="str">
        <f>VLOOKUP($A269,'Data Transformation Q1 to Q8'!$A:$V,10,FALSE)</f>
        <v>Yes</v>
      </c>
      <c r="N269" s="4">
        <f>VLOOKUP($A269,'Data Transformation Q1 to Q8'!$A:$V,9,FALSE)</f>
        <v>1</v>
      </c>
      <c r="O269" s="4" t="str">
        <f>VLOOKUP($A269,'Data Transformation Q1 to Q8'!$A:$V,20,FALSE)</f>
        <v>tier - 2</v>
      </c>
      <c r="P269" s="4" t="str">
        <f>VLOOKUP($A269,'Data Transformation Q1 to Q8'!$A:$V,21,FALSE)</f>
        <v>tier - 2</v>
      </c>
      <c r="Q269" s="118">
        <f>VLOOKUP($A269,'Data Transformation Q1 to Q8'!$A:$V,19,FALSE)</f>
        <v>33090.660000000003</v>
      </c>
    </row>
    <row r="270" spans="1:17" ht="15.75" x14ac:dyDescent="0.25">
      <c r="A270" s="10" t="s">
        <v>556</v>
      </c>
      <c r="B270" s="4" t="str">
        <f>VLOOKUP(A270,'Data Transformation Q1 to Q8'!A:V,22,FALSE)</f>
        <v>R1011</v>
      </c>
      <c r="C270" s="21">
        <f>VLOOKUP($A270,'Data Transformation Q1 to Q8'!$A:$V,16,FALSE)</f>
        <v>22828</v>
      </c>
      <c r="D270" s="6">
        <f>VLOOKUP($A270,'Data Transformation Q1 to Q8'!$A:$V,17,FALSE)</f>
        <v>60</v>
      </c>
      <c r="E270" s="4" t="str">
        <f>VLOOKUP(A270,'Customer Names'!A:D,3,FALSE)</f>
        <v xml:space="preserve">  Adam</v>
      </c>
      <c r="F270" s="4">
        <f>VLOOKUP($A270,'Data Transformation Q1 to Q8'!$A:$V,2,FALSE)</f>
        <v>20.18</v>
      </c>
      <c r="G270" s="4" t="str">
        <f>VLOOKUP($A270,'Data Transformation Q1 to Q8'!$A:$V,3,FALSE)</f>
        <v>Normal Weight</v>
      </c>
      <c r="H270" s="4">
        <f>VLOOKUP($A270,'Data Transformation Q1 to Q8'!$A:$V,4,FALSE)</f>
        <v>11.19</v>
      </c>
      <c r="I270" s="4" t="str">
        <f>VLOOKUP($A270,'Data Transformation Q1 to Q8'!$A:$V,5,FALSE)</f>
        <v>Diabetes</v>
      </c>
      <c r="J270" s="4" t="str">
        <f>VLOOKUP($A270,'Data Transformation Q1 to Q8'!$A:$V,6,FALSE)</f>
        <v>No</v>
      </c>
      <c r="K270" s="4" t="str">
        <f>VLOOKUP($A270,'Data Transformation Q1 to Q8'!$A:$V,7,FALSE)</f>
        <v>No</v>
      </c>
      <c r="L270" s="4" t="str">
        <f>VLOOKUP($A270,'Data Transformation Q1 to Q8'!$A:$V,8,FALSE)</f>
        <v>No</v>
      </c>
      <c r="M270" s="4" t="str">
        <f>VLOOKUP($A270,'Data Transformation Q1 to Q8'!$A:$V,10,FALSE)</f>
        <v>Yes</v>
      </c>
      <c r="N270" s="4">
        <f>VLOOKUP($A270,'Data Transformation Q1 to Q8'!$A:$V,9,FALSE)</f>
        <v>0</v>
      </c>
      <c r="O270" s="4" t="str">
        <f>VLOOKUP($A270,'Data Transformation Q1 to Q8'!$A:$V,20,FALSE)</f>
        <v>tier - 1</v>
      </c>
      <c r="P270" s="4" t="str">
        <f>VLOOKUP($A270,'Data Transformation Q1 to Q8'!$A:$V,21,FALSE)</f>
        <v>tier - 2</v>
      </c>
      <c r="Q270" s="118">
        <f>VLOOKUP($A270,'Data Transformation Q1 to Q8'!$A:$V,19,FALSE)</f>
        <v>33074.94</v>
      </c>
    </row>
    <row r="271" spans="1:17" ht="15.75" x14ac:dyDescent="0.25">
      <c r="A271" s="10" t="s">
        <v>557</v>
      </c>
      <c r="B271" s="4" t="str">
        <f>VLOOKUP(A271,'Data Transformation Q1 to Q8'!A:V,22,FALSE)</f>
        <v>R1011</v>
      </c>
      <c r="C271" s="21">
        <f>VLOOKUP($A271,'Data Transformation Q1 to Q8'!$A:$V,16,FALSE)</f>
        <v>34543</v>
      </c>
      <c r="D271" s="6">
        <f>VLOOKUP($A271,'Data Transformation Q1 to Q8'!$A:$V,17,FALSE)</f>
        <v>28</v>
      </c>
      <c r="E271" s="4" t="str">
        <f>VLOOKUP(A271,'Customer Names'!A:D,3,FALSE)</f>
        <v xml:space="preserve">  Yutaka</v>
      </c>
      <c r="F271" s="4">
        <f>VLOOKUP($A271,'Data Transformation Q1 to Q8'!$A:$V,2,FALSE)</f>
        <v>44.36</v>
      </c>
      <c r="G271" s="4" t="str">
        <f>VLOOKUP($A271,'Data Transformation Q1 to Q8'!$A:$V,3,FALSE)</f>
        <v>Obesity</v>
      </c>
      <c r="H271" s="4">
        <f>VLOOKUP($A271,'Data Transformation Q1 to Q8'!$A:$V,4,FALSE)</f>
        <v>5.1100000000000003</v>
      </c>
      <c r="I271" s="4" t="str">
        <f>VLOOKUP($A271,'Data Transformation Q1 to Q8'!$A:$V,5,FALSE)</f>
        <v>Normal</v>
      </c>
      <c r="J271" s="4" t="str">
        <f>VLOOKUP($A271,'Data Transformation Q1 to Q8'!$A:$V,6,FALSE)</f>
        <v>No</v>
      </c>
      <c r="K271" s="4" t="str">
        <f>VLOOKUP($A271,'Data Transformation Q1 to Q8'!$A:$V,7,FALSE)</f>
        <v>No</v>
      </c>
      <c r="L271" s="4" t="str">
        <f>VLOOKUP($A271,'Data Transformation Q1 to Q8'!$A:$V,8,FALSE)</f>
        <v>No</v>
      </c>
      <c r="M271" s="4" t="str">
        <f>VLOOKUP($A271,'Data Transformation Q1 to Q8'!$A:$V,10,FALSE)</f>
        <v>Yes</v>
      </c>
      <c r="N271" s="4">
        <f>VLOOKUP($A271,'Data Transformation Q1 to Q8'!$A:$V,9,FALSE)</f>
        <v>0</v>
      </c>
      <c r="O271" s="4" t="str">
        <f>VLOOKUP($A271,'Data Transformation Q1 to Q8'!$A:$V,20,FALSE)</f>
        <v>tier - 1</v>
      </c>
      <c r="P271" s="4" t="str">
        <f>VLOOKUP($A271,'Data Transformation Q1 to Q8'!$A:$V,21,FALSE)</f>
        <v>tier - 2</v>
      </c>
      <c r="Q271" s="118">
        <f>VLOOKUP($A271,'Data Transformation Q1 to Q8'!$A:$V,19,FALSE)</f>
        <v>33057.230000000003</v>
      </c>
    </row>
    <row r="272" spans="1:17" ht="15.75" x14ac:dyDescent="0.25">
      <c r="A272" s="10" t="s">
        <v>559</v>
      </c>
      <c r="B272" s="4" t="str">
        <f>VLOOKUP(A272,'Data Transformation Q1 to Q8'!A:V,22,FALSE)</f>
        <v>R1011</v>
      </c>
      <c r="C272" s="21">
        <f>VLOOKUP($A272,'Data Transformation Q1 to Q8'!$A:$V,16,FALSE)</f>
        <v>24663</v>
      </c>
      <c r="D272" s="6">
        <f>VLOOKUP($A272,'Data Transformation Q1 to Q8'!$A:$V,17,FALSE)</f>
        <v>55</v>
      </c>
      <c r="E272" s="4" t="str">
        <f>VLOOKUP(A272,'Customer Names'!A:D,3,FALSE)</f>
        <v xml:space="preserve">  Tyler M</v>
      </c>
      <c r="F272" s="4">
        <f>VLOOKUP($A272,'Data Transformation Q1 to Q8'!$A:$V,2,FALSE)</f>
        <v>23.82</v>
      </c>
      <c r="G272" s="4" t="str">
        <f>VLOOKUP($A272,'Data Transformation Q1 to Q8'!$A:$V,3,FALSE)</f>
        <v>Normal Weight</v>
      </c>
      <c r="H272" s="4">
        <f>VLOOKUP($A272,'Data Transformation Q1 to Q8'!$A:$V,4,FALSE)</f>
        <v>10.85</v>
      </c>
      <c r="I272" s="4" t="str">
        <f>VLOOKUP($A272,'Data Transformation Q1 to Q8'!$A:$V,5,FALSE)</f>
        <v>Diabetes</v>
      </c>
      <c r="J272" s="4" t="str">
        <f>VLOOKUP($A272,'Data Transformation Q1 to Q8'!$A:$V,6,FALSE)</f>
        <v>Yes</v>
      </c>
      <c r="K272" s="4" t="str">
        <f>VLOOKUP($A272,'Data Transformation Q1 to Q8'!$A:$V,7,FALSE)</f>
        <v>No</v>
      </c>
      <c r="L272" s="4" t="str">
        <f>VLOOKUP($A272,'Data Transformation Q1 to Q8'!$A:$V,8,FALSE)</f>
        <v>No</v>
      </c>
      <c r="M272" s="4" t="str">
        <f>VLOOKUP($A272,'Data Transformation Q1 to Q8'!$A:$V,10,FALSE)</f>
        <v>Yes</v>
      </c>
      <c r="N272" s="4">
        <f>VLOOKUP($A272,'Data Transformation Q1 to Q8'!$A:$V,9,FALSE)</f>
        <v>0</v>
      </c>
      <c r="O272" s="4" t="str">
        <f>VLOOKUP($A272,'Data Transformation Q1 to Q8'!$A:$V,20,FALSE)</f>
        <v>tier - 2</v>
      </c>
      <c r="P272" s="4" t="str">
        <f>VLOOKUP($A272,'Data Transformation Q1 to Q8'!$A:$V,21,FALSE)</f>
        <v>tier - 3</v>
      </c>
      <c r="Q272" s="118">
        <f>VLOOKUP($A272,'Data Transformation Q1 to Q8'!$A:$V,19,FALSE)</f>
        <v>33025.32</v>
      </c>
    </row>
    <row r="273" spans="1:17" ht="15.75" x14ac:dyDescent="0.25">
      <c r="A273" s="10" t="s">
        <v>561</v>
      </c>
      <c r="B273" s="4" t="str">
        <f>VLOOKUP(A273,'Data Transformation Q1 to Q8'!A:V,22,FALSE)</f>
        <v>R1011</v>
      </c>
      <c r="C273" s="21">
        <f>VLOOKUP($A273,'Data Transformation Q1 to Q8'!$A:$V,16,FALSE)</f>
        <v>34888</v>
      </c>
      <c r="D273" s="6">
        <f>VLOOKUP($A273,'Data Transformation Q1 to Q8'!$A:$V,17,FALSE)</f>
        <v>27</v>
      </c>
      <c r="E273" s="4" t="str">
        <f>VLOOKUP(A273,'Customer Names'!A:D,3,FALSE)</f>
        <v xml:space="preserve">  Stephen</v>
      </c>
      <c r="F273" s="4">
        <f>VLOOKUP($A273,'Data Transformation Q1 to Q8'!$A:$V,2,FALSE)</f>
        <v>45</v>
      </c>
      <c r="G273" s="4" t="str">
        <f>VLOOKUP($A273,'Data Transformation Q1 to Q8'!$A:$V,3,FALSE)</f>
        <v>Obesity</v>
      </c>
      <c r="H273" s="4">
        <f>VLOOKUP($A273,'Data Transformation Q1 to Q8'!$A:$V,4,FALSE)</f>
        <v>5.24</v>
      </c>
      <c r="I273" s="4" t="str">
        <f>VLOOKUP($A273,'Data Transformation Q1 to Q8'!$A:$V,5,FALSE)</f>
        <v>Normal</v>
      </c>
      <c r="J273" s="4" t="str">
        <f>VLOOKUP($A273,'Data Transformation Q1 to Q8'!$A:$V,6,FALSE)</f>
        <v>Yes</v>
      </c>
      <c r="K273" s="4" t="str">
        <f>VLOOKUP($A273,'Data Transformation Q1 to Q8'!$A:$V,7,FALSE)</f>
        <v>No</v>
      </c>
      <c r="L273" s="4" t="str">
        <f>VLOOKUP($A273,'Data Transformation Q1 to Q8'!$A:$V,8,FALSE)</f>
        <v>No</v>
      </c>
      <c r="M273" s="4" t="str">
        <f>VLOOKUP($A273,'Data Transformation Q1 to Q8'!$A:$V,10,FALSE)</f>
        <v>Yes</v>
      </c>
      <c r="N273" s="4">
        <f>VLOOKUP($A273,'Data Transformation Q1 to Q8'!$A:$V,9,FALSE)</f>
        <v>1</v>
      </c>
      <c r="O273" s="4" t="str">
        <f>VLOOKUP($A273,'Data Transformation Q1 to Q8'!$A:$V,20,FALSE)</f>
        <v>tier - 1</v>
      </c>
      <c r="P273" s="4" t="str">
        <f>VLOOKUP($A273,'Data Transformation Q1 to Q8'!$A:$V,21,FALSE)</f>
        <v>tier - 1</v>
      </c>
      <c r="Q273" s="118">
        <f>VLOOKUP($A273,'Data Transformation Q1 to Q8'!$A:$V,19,FALSE)</f>
        <v>33017.46</v>
      </c>
    </row>
    <row r="274" spans="1:17" ht="15.75" x14ac:dyDescent="0.25">
      <c r="A274" s="10" t="s">
        <v>563</v>
      </c>
      <c r="B274" s="4" t="str">
        <f>VLOOKUP(A274,'Data Transformation Q1 to Q8'!A:V,22,FALSE)</f>
        <v>R1011</v>
      </c>
      <c r="C274" s="21">
        <f>VLOOKUP($A274,'Data Transformation Q1 to Q8'!$A:$V,16,FALSE)</f>
        <v>26169</v>
      </c>
      <c r="D274" s="6">
        <f>VLOOKUP($A274,'Data Transformation Q1 to Q8'!$A:$V,17,FALSE)</f>
        <v>51</v>
      </c>
      <c r="E274" s="4" t="str">
        <f>VLOOKUP(A274,'Customer Names'!A:D,3,FALSE)</f>
        <v xml:space="preserve">  Andrew B</v>
      </c>
      <c r="F274" s="4">
        <f>VLOOKUP($A274,'Data Transformation Q1 to Q8'!$A:$V,2,FALSE)</f>
        <v>26.62</v>
      </c>
      <c r="G274" s="4" t="str">
        <f>VLOOKUP($A274,'Data Transformation Q1 to Q8'!$A:$V,3,FALSE)</f>
        <v>Overweight</v>
      </c>
      <c r="H274" s="4">
        <f>VLOOKUP($A274,'Data Transformation Q1 to Q8'!$A:$V,4,FALSE)</f>
        <v>10.08</v>
      </c>
      <c r="I274" s="4" t="str">
        <f>VLOOKUP($A274,'Data Transformation Q1 to Q8'!$A:$V,5,FALSE)</f>
        <v>Diabetes</v>
      </c>
      <c r="J274" s="4" t="str">
        <f>VLOOKUP($A274,'Data Transformation Q1 to Q8'!$A:$V,6,FALSE)</f>
        <v>No</v>
      </c>
      <c r="K274" s="4" t="str">
        <f>VLOOKUP($A274,'Data Transformation Q1 to Q8'!$A:$V,7,FALSE)</f>
        <v>No</v>
      </c>
      <c r="L274" s="4" t="str">
        <f>VLOOKUP($A274,'Data Transformation Q1 to Q8'!$A:$V,8,FALSE)</f>
        <v>No</v>
      </c>
      <c r="M274" s="4" t="str">
        <f>VLOOKUP($A274,'Data Transformation Q1 to Q8'!$A:$V,10,FALSE)</f>
        <v>Yes</v>
      </c>
      <c r="N274" s="4">
        <f>VLOOKUP($A274,'Data Transformation Q1 to Q8'!$A:$V,9,FALSE)</f>
        <v>0</v>
      </c>
      <c r="O274" s="4" t="str">
        <f>VLOOKUP($A274,'Data Transformation Q1 to Q8'!$A:$V,20,FALSE)</f>
        <v>tier - 2</v>
      </c>
      <c r="P274" s="4" t="str">
        <f>VLOOKUP($A274,'Data Transformation Q1 to Q8'!$A:$V,21,FALSE)</f>
        <v>tier - 1</v>
      </c>
      <c r="Q274" s="118">
        <f>VLOOKUP($A274,'Data Transformation Q1 to Q8'!$A:$V,19,FALSE)</f>
        <v>32947.629999999997</v>
      </c>
    </row>
    <row r="275" spans="1:17" ht="15.75" x14ac:dyDescent="0.25">
      <c r="A275" s="10" t="s">
        <v>565</v>
      </c>
      <c r="B275" s="4" t="str">
        <f>VLOOKUP(A275,'Data Transformation Q1 to Q8'!A:V,22,FALSE)</f>
        <v>R1011</v>
      </c>
      <c r="C275" s="21">
        <f>VLOOKUP($A275,'Data Transformation Q1 to Q8'!$A:$V,16,FALSE)</f>
        <v>29907</v>
      </c>
      <c r="D275" s="6">
        <f>VLOOKUP($A275,'Data Transformation Q1 to Q8'!$A:$V,17,FALSE)</f>
        <v>41</v>
      </c>
      <c r="E275" s="4" t="str">
        <f>VLOOKUP(A275,'Customer Names'!A:D,3,FALSE)</f>
        <v xml:space="preserve">  James</v>
      </c>
      <c r="F275" s="4">
        <f>VLOOKUP($A275,'Data Transformation Q1 to Q8'!$A:$V,2,FALSE)</f>
        <v>32.67</v>
      </c>
      <c r="G275" s="4" t="str">
        <f>VLOOKUP($A275,'Data Transformation Q1 to Q8'!$A:$V,3,FALSE)</f>
        <v>Obesity</v>
      </c>
      <c r="H275" s="4">
        <f>VLOOKUP($A275,'Data Transformation Q1 to Q8'!$A:$V,4,FALSE)</f>
        <v>10.97</v>
      </c>
      <c r="I275" s="4" t="str">
        <f>VLOOKUP($A275,'Data Transformation Q1 to Q8'!$A:$V,5,FALSE)</f>
        <v>Diabetes</v>
      </c>
      <c r="J275" s="4" t="str">
        <f>VLOOKUP($A275,'Data Transformation Q1 to Q8'!$A:$V,6,FALSE)</f>
        <v>Yes</v>
      </c>
      <c r="K275" s="4" t="str">
        <f>VLOOKUP($A275,'Data Transformation Q1 to Q8'!$A:$V,7,FALSE)</f>
        <v>No</v>
      </c>
      <c r="L275" s="4" t="str">
        <f>VLOOKUP($A275,'Data Transformation Q1 to Q8'!$A:$V,8,FALSE)</f>
        <v>No</v>
      </c>
      <c r="M275" s="4" t="str">
        <f>VLOOKUP($A275,'Data Transformation Q1 to Q8'!$A:$V,10,FALSE)</f>
        <v>Yes</v>
      </c>
      <c r="N275" s="4">
        <f>VLOOKUP($A275,'Data Transformation Q1 to Q8'!$A:$V,9,FALSE)</f>
        <v>0</v>
      </c>
      <c r="O275" s="4" t="str">
        <f>VLOOKUP($A275,'Data Transformation Q1 to Q8'!$A:$V,20,FALSE)</f>
        <v>tier - 2</v>
      </c>
      <c r="P275" s="4" t="str">
        <f>VLOOKUP($A275,'Data Transformation Q1 to Q8'!$A:$V,21,FALSE)</f>
        <v>tier - 3</v>
      </c>
      <c r="Q275" s="118">
        <f>VLOOKUP($A275,'Data Transformation Q1 to Q8'!$A:$V,19,FALSE)</f>
        <v>32906.69</v>
      </c>
    </row>
    <row r="276" spans="1:17" ht="15.75" x14ac:dyDescent="0.25">
      <c r="A276" s="10" t="s">
        <v>567</v>
      </c>
      <c r="B276" s="4" t="str">
        <f>VLOOKUP(A276,'Data Transformation Q1 to Q8'!A:V,22,FALSE)</f>
        <v>R1011</v>
      </c>
      <c r="C276" s="21">
        <f>VLOOKUP($A276,'Data Transformation Q1 to Q8'!$A:$V,16,FALSE)</f>
        <v>35037</v>
      </c>
      <c r="D276" s="6">
        <f>VLOOKUP($A276,'Data Transformation Q1 to Q8'!$A:$V,17,FALSE)</f>
        <v>27</v>
      </c>
      <c r="E276" s="4" t="str">
        <f>VLOOKUP(A276,'Customer Names'!A:D,3,FALSE)</f>
        <v xml:space="preserve">  Shawn P</v>
      </c>
      <c r="F276" s="4">
        <f>VLOOKUP($A276,'Data Transformation Q1 to Q8'!$A:$V,2,FALSE)</f>
        <v>44.44</v>
      </c>
      <c r="G276" s="4" t="str">
        <f>VLOOKUP($A276,'Data Transformation Q1 to Q8'!$A:$V,3,FALSE)</f>
        <v>Obesity</v>
      </c>
      <c r="H276" s="4">
        <f>VLOOKUP($A276,'Data Transformation Q1 to Q8'!$A:$V,4,FALSE)</f>
        <v>4.9000000000000004</v>
      </c>
      <c r="I276" s="4" t="str">
        <f>VLOOKUP($A276,'Data Transformation Q1 to Q8'!$A:$V,5,FALSE)</f>
        <v>Normal</v>
      </c>
      <c r="J276" s="4" t="str">
        <f>VLOOKUP($A276,'Data Transformation Q1 to Q8'!$A:$V,6,FALSE)</f>
        <v>Yes</v>
      </c>
      <c r="K276" s="4" t="str">
        <f>VLOOKUP($A276,'Data Transformation Q1 to Q8'!$A:$V,7,FALSE)</f>
        <v>No</v>
      </c>
      <c r="L276" s="4" t="str">
        <f>VLOOKUP($A276,'Data Transformation Q1 to Q8'!$A:$V,8,FALSE)</f>
        <v>No</v>
      </c>
      <c r="M276" s="4" t="str">
        <f>VLOOKUP($A276,'Data Transformation Q1 to Q8'!$A:$V,10,FALSE)</f>
        <v>Yes</v>
      </c>
      <c r="N276" s="4">
        <f>VLOOKUP($A276,'Data Transformation Q1 to Q8'!$A:$V,9,FALSE)</f>
        <v>1</v>
      </c>
      <c r="O276" s="4" t="str">
        <f>VLOOKUP($A276,'Data Transformation Q1 to Q8'!$A:$V,20,FALSE)</f>
        <v>tier - 1</v>
      </c>
      <c r="P276" s="4" t="str">
        <f>VLOOKUP($A276,'Data Transformation Q1 to Q8'!$A:$V,21,FALSE)</f>
        <v>tier - 2</v>
      </c>
      <c r="Q276" s="118">
        <f>VLOOKUP($A276,'Data Transformation Q1 to Q8'!$A:$V,19,FALSE)</f>
        <v>32827.51</v>
      </c>
    </row>
    <row r="277" spans="1:17" ht="15.75" x14ac:dyDescent="0.25">
      <c r="A277" s="10" t="s">
        <v>569</v>
      </c>
      <c r="B277" s="4" t="str">
        <f>VLOOKUP(A277,'Data Transformation Q1 to Q8'!A:V,22,FALSE)</f>
        <v>R1012</v>
      </c>
      <c r="C277" s="21">
        <f>VLOOKUP($A277,'Data Transformation Q1 to Q8'!$A:$V,16,FALSE)</f>
        <v>29567</v>
      </c>
      <c r="D277" s="6">
        <f>VLOOKUP($A277,'Data Transformation Q1 to Q8'!$A:$V,17,FALSE)</f>
        <v>42</v>
      </c>
      <c r="E277" s="4" t="str">
        <f>VLOOKUP(A277,'Customer Names'!A:D,3,FALSE)</f>
        <v xml:space="preserve">  Matt</v>
      </c>
      <c r="F277" s="4">
        <f>VLOOKUP($A277,'Data Transformation Q1 to Q8'!$A:$V,2,FALSE)</f>
        <v>28.31</v>
      </c>
      <c r="G277" s="4" t="str">
        <f>VLOOKUP($A277,'Data Transformation Q1 to Q8'!$A:$V,3,FALSE)</f>
        <v>Overweight</v>
      </c>
      <c r="H277" s="4">
        <f>VLOOKUP($A277,'Data Transformation Q1 to Q8'!$A:$V,4,FALSE)</f>
        <v>5.33</v>
      </c>
      <c r="I277" s="4" t="str">
        <f>VLOOKUP($A277,'Data Transformation Q1 to Q8'!$A:$V,5,FALSE)</f>
        <v>Normal</v>
      </c>
      <c r="J277" s="4" t="str">
        <f>VLOOKUP($A277,'Data Transformation Q1 to Q8'!$A:$V,6,FALSE)</f>
        <v>No</v>
      </c>
      <c r="K277" s="4" t="str">
        <f>VLOOKUP($A277,'Data Transformation Q1 to Q8'!$A:$V,7,FALSE)</f>
        <v>No</v>
      </c>
      <c r="L277" s="4" t="str">
        <f>VLOOKUP($A277,'Data Transformation Q1 to Q8'!$A:$V,8,FALSE)</f>
        <v>No</v>
      </c>
      <c r="M277" s="4" t="str">
        <f>VLOOKUP($A277,'Data Transformation Q1 to Q8'!$A:$V,10,FALSE)</f>
        <v>Yes</v>
      </c>
      <c r="N277" s="4">
        <f>VLOOKUP($A277,'Data Transformation Q1 to Q8'!$A:$V,9,FALSE)</f>
        <v>0</v>
      </c>
      <c r="O277" s="4" t="str">
        <f>VLOOKUP($A277,'Data Transformation Q1 to Q8'!$A:$V,20,FALSE)</f>
        <v>tier - 1</v>
      </c>
      <c r="P277" s="4" t="str">
        <f>VLOOKUP($A277,'Data Transformation Q1 to Q8'!$A:$V,21,FALSE)</f>
        <v>tier - 3</v>
      </c>
      <c r="Q277" s="118">
        <f>VLOOKUP($A277,'Data Transformation Q1 to Q8'!$A:$V,19,FALSE)</f>
        <v>32787.46</v>
      </c>
    </row>
    <row r="278" spans="1:17" ht="15.75" x14ac:dyDescent="0.25">
      <c r="A278" s="10" t="s">
        <v>571</v>
      </c>
      <c r="B278" s="4" t="str">
        <f>VLOOKUP(A278,'Data Transformation Q1 to Q8'!A:V,22,FALSE)</f>
        <v>R1012</v>
      </c>
      <c r="C278" s="21">
        <f>VLOOKUP($A278,'Data Transformation Q1 to Q8'!$A:$V,16,FALSE)</f>
        <v>26610</v>
      </c>
      <c r="D278" s="6">
        <f>VLOOKUP($A278,'Data Transformation Q1 to Q8'!$A:$V,17,FALSE)</f>
        <v>50</v>
      </c>
      <c r="E278" s="4" t="str">
        <f>VLOOKUP(A278,'Customer Names'!A:D,3,FALSE)</f>
        <v xml:space="preserve">  Nathaniel</v>
      </c>
      <c r="F278" s="4">
        <f>VLOOKUP($A278,'Data Transformation Q1 to Q8'!$A:$V,2,FALSE)</f>
        <v>25.05</v>
      </c>
      <c r="G278" s="4" t="str">
        <f>VLOOKUP($A278,'Data Transformation Q1 to Q8'!$A:$V,3,FALSE)</f>
        <v>Overweight</v>
      </c>
      <c r="H278" s="4">
        <f>VLOOKUP($A278,'Data Transformation Q1 to Q8'!$A:$V,4,FALSE)</f>
        <v>4.6100000000000003</v>
      </c>
      <c r="I278" s="4" t="str">
        <f>VLOOKUP($A278,'Data Transformation Q1 to Q8'!$A:$V,5,FALSE)</f>
        <v>Normal</v>
      </c>
      <c r="J278" s="4" t="str">
        <f>VLOOKUP($A278,'Data Transformation Q1 to Q8'!$A:$V,6,FALSE)</f>
        <v>No</v>
      </c>
      <c r="K278" s="4" t="str">
        <f>VLOOKUP($A278,'Data Transformation Q1 to Q8'!$A:$V,7,FALSE)</f>
        <v>No</v>
      </c>
      <c r="L278" s="4" t="str">
        <f>VLOOKUP($A278,'Data Transformation Q1 to Q8'!$A:$V,8,FALSE)</f>
        <v>No</v>
      </c>
      <c r="M278" s="4" t="str">
        <f>VLOOKUP($A278,'Data Transformation Q1 to Q8'!$A:$V,10,FALSE)</f>
        <v>Yes</v>
      </c>
      <c r="N278" s="4">
        <f>VLOOKUP($A278,'Data Transformation Q1 to Q8'!$A:$V,9,FALSE)</f>
        <v>2</v>
      </c>
      <c r="O278" s="4" t="str">
        <f>VLOOKUP($A278,'Data Transformation Q1 to Q8'!$A:$V,20,FALSE)</f>
        <v>tier - 2</v>
      </c>
      <c r="P278" s="4" t="str">
        <f>VLOOKUP($A278,'Data Transformation Q1 to Q8'!$A:$V,21,FALSE)</f>
        <v>tier - 2</v>
      </c>
      <c r="Q278" s="118">
        <f>VLOOKUP($A278,'Data Transformation Q1 to Q8'!$A:$V,19,FALSE)</f>
        <v>32765.33</v>
      </c>
    </row>
    <row r="279" spans="1:17" ht="15.75" x14ac:dyDescent="0.25">
      <c r="A279" s="10" t="s">
        <v>573</v>
      </c>
      <c r="B279" s="4" t="str">
        <f>VLOOKUP(A279,'Data Transformation Q1 to Q8'!A:V,22,FALSE)</f>
        <v>R1011</v>
      </c>
      <c r="C279" s="21">
        <f>VLOOKUP($A279,'Data Transformation Q1 to Q8'!$A:$V,16,FALSE)</f>
        <v>27369</v>
      </c>
      <c r="D279" s="6">
        <f>VLOOKUP($A279,'Data Transformation Q1 to Q8'!$A:$V,17,FALSE)</f>
        <v>48</v>
      </c>
      <c r="E279" s="4" t="str">
        <f>VLOOKUP(A279,'Customer Names'!A:D,3,FALSE)</f>
        <v xml:space="preserve">  Kevin D</v>
      </c>
      <c r="F279" s="4">
        <f>VLOOKUP($A279,'Data Transformation Q1 to Q8'!$A:$V,2,FALSE)</f>
        <v>28.34</v>
      </c>
      <c r="G279" s="4" t="str">
        <f>VLOOKUP($A279,'Data Transformation Q1 to Q8'!$A:$V,3,FALSE)</f>
        <v>Overweight</v>
      </c>
      <c r="H279" s="4">
        <f>VLOOKUP($A279,'Data Transformation Q1 to Q8'!$A:$V,4,FALSE)</f>
        <v>8.18</v>
      </c>
      <c r="I279" s="4" t="str">
        <f>VLOOKUP($A279,'Data Transformation Q1 to Q8'!$A:$V,5,FALSE)</f>
        <v>Diabetes</v>
      </c>
      <c r="J279" s="4" t="str">
        <f>VLOOKUP($A279,'Data Transformation Q1 to Q8'!$A:$V,6,FALSE)</f>
        <v>No</v>
      </c>
      <c r="K279" s="4" t="str">
        <f>VLOOKUP($A279,'Data Transformation Q1 to Q8'!$A:$V,7,FALSE)</f>
        <v>No</v>
      </c>
      <c r="L279" s="4" t="str">
        <f>VLOOKUP($A279,'Data Transformation Q1 to Q8'!$A:$V,8,FALSE)</f>
        <v>No</v>
      </c>
      <c r="M279" s="4" t="str">
        <f>VLOOKUP($A279,'Data Transformation Q1 to Q8'!$A:$V,10,FALSE)</f>
        <v>Yes</v>
      </c>
      <c r="N279" s="4">
        <f>VLOOKUP($A279,'Data Transformation Q1 to Q8'!$A:$V,9,FALSE)</f>
        <v>0</v>
      </c>
      <c r="O279" s="4" t="str">
        <f>VLOOKUP($A279,'Data Transformation Q1 to Q8'!$A:$V,20,FALSE)</f>
        <v>tier - 1</v>
      </c>
      <c r="P279" s="4" t="str">
        <f>VLOOKUP($A279,'Data Transformation Q1 to Q8'!$A:$V,21,FALSE)</f>
        <v>tier - 1</v>
      </c>
      <c r="Q279" s="118">
        <f>VLOOKUP($A279,'Data Transformation Q1 to Q8'!$A:$V,19,FALSE)</f>
        <v>32760.48</v>
      </c>
    </row>
    <row r="280" spans="1:17" ht="15.75" x14ac:dyDescent="0.25">
      <c r="A280" s="10" t="s">
        <v>575</v>
      </c>
      <c r="B280" s="4" t="str">
        <f>VLOOKUP(A280,'Data Transformation Q1 to Q8'!A:V,22,FALSE)</f>
        <v>R1012</v>
      </c>
      <c r="C280" s="21">
        <f>VLOOKUP($A280,'Data Transformation Q1 to Q8'!$A:$V,16,FALSE)</f>
        <v>33063</v>
      </c>
      <c r="D280" s="6">
        <f>VLOOKUP($A280,'Data Transformation Q1 to Q8'!$A:$V,17,FALSE)</f>
        <v>32</v>
      </c>
      <c r="E280" s="4" t="str">
        <f>VLOOKUP(A280,'Customer Names'!A:D,3,FALSE)</f>
        <v xml:space="preserve">  Joan</v>
      </c>
      <c r="F280" s="4">
        <f>VLOOKUP($A280,'Data Transformation Q1 to Q8'!$A:$V,2,FALSE)</f>
        <v>17.765000000000001</v>
      </c>
      <c r="G280" s="4" t="str">
        <f>VLOOKUP($A280,'Data Transformation Q1 to Q8'!$A:$V,3,FALSE)</f>
        <v>Underweight</v>
      </c>
      <c r="H280" s="4">
        <f>VLOOKUP($A280,'Data Transformation Q1 to Q8'!$A:$V,4,FALSE)</f>
        <v>5.62</v>
      </c>
      <c r="I280" s="4" t="str">
        <f>VLOOKUP($A280,'Data Transformation Q1 to Q8'!$A:$V,5,FALSE)</f>
        <v>Normal</v>
      </c>
      <c r="J280" s="4" t="str">
        <f>VLOOKUP($A280,'Data Transformation Q1 to Q8'!$A:$V,6,FALSE)</f>
        <v>No</v>
      </c>
      <c r="K280" s="4" t="str">
        <f>VLOOKUP($A280,'Data Transformation Q1 to Q8'!$A:$V,7,FALSE)</f>
        <v>No</v>
      </c>
      <c r="L280" s="4" t="str">
        <f>VLOOKUP($A280,'Data Transformation Q1 to Q8'!$A:$V,8,FALSE)</f>
        <v>No</v>
      </c>
      <c r="M280" s="4" t="str">
        <f>VLOOKUP($A280,'Data Transformation Q1 to Q8'!$A:$V,10,FALSE)</f>
        <v>Yes</v>
      </c>
      <c r="N280" s="4">
        <f>VLOOKUP($A280,'Data Transformation Q1 to Q8'!$A:$V,9,FALSE)</f>
        <v>0</v>
      </c>
      <c r="O280" s="4" t="str">
        <f>VLOOKUP($A280,'Data Transformation Q1 to Q8'!$A:$V,20,FALSE)</f>
        <v>tier - 2</v>
      </c>
      <c r="P280" s="4" t="str">
        <f>VLOOKUP($A280,'Data Transformation Q1 to Q8'!$A:$V,21,FALSE)</f>
        <v>tier - 1</v>
      </c>
      <c r="Q280" s="118">
        <f>VLOOKUP($A280,'Data Transformation Q1 to Q8'!$A:$V,19,FALSE)</f>
        <v>32734.19</v>
      </c>
    </row>
    <row r="281" spans="1:17" ht="15.75" x14ac:dyDescent="0.25">
      <c r="A281" s="10" t="s">
        <v>577</v>
      </c>
      <c r="B281" s="4" t="str">
        <f>VLOOKUP(A281,'Data Transformation Q1 to Q8'!A:V,22,FALSE)</f>
        <v>R1011</v>
      </c>
      <c r="C281" s="21">
        <f>VLOOKUP($A281,'Data Transformation Q1 to Q8'!$A:$V,16,FALSE)</f>
        <v>33146</v>
      </c>
      <c r="D281" s="6">
        <f>VLOOKUP($A281,'Data Transformation Q1 to Q8'!$A:$V,17,FALSE)</f>
        <v>32</v>
      </c>
      <c r="E281" s="4" t="str">
        <f>VLOOKUP(A281,'Customer Names'!A:D,3,FALSE)</f>
        <v xml:space="preserve">  Christopher A</v>
      </c>
      <c r="F281" s="4">
        <f>VLOOKUP($A281,'Data Transformation Q1 to Q8'!$A:$V,2,FALSE)</f>
        <v>36.119999999999997</v>
      </c>
      <c r="G281" s="4" t="str">
        <f>VLOOKUP($A281,'Data Transformation Q1 to Q8'!$A:$V,3,FALSE)</f>
        <v>Obesity</v>
      </c>
      <c r="H281" s="4">
        <f>VLOOKUP($A281,'Data Transformation Q1 to Q8'!$A:$V,4,FALSE)</f>
        <v>5.82</v>
      </c>
      <c r="I281" s="4" t="str">
        <f>VLOOKUP($A281,'Data Transformation Q1 to Q8'!$A:$V,5,FALSE)</f>
        <v>Prediabetes</v>
      </c>
      <c r="J281" s="4" t="str">
        <f>VLOOKUP($A281,'Data Transformation Q1 to Q8'!$A:$V,6,FALSE)</f>
        <v>No</v>
      </c>
      <c r="K281" s="4" t="str">
        <f>VLOOKUP($A281,'Data Transformation Q1 to Q8'!$A:$V,7,FALSE)</f>
        <v>No</v>
      </c>
      <c r="L281" s="4" t="str">
        <f>VLOOKUP($A281,'Data Transformation Q1 to Q8'!$A:$V,8,FALSE)</f>
        <v>No</v>
      </c>
      <c r="M281" s="4" t="str">
        <f>VLOOKUP($A281,'Data Transformation Q1 to Q8'!$A:$V,10,FALSE)</f>
        <v>Yes</v>
      </c>
      <c r="N281" s="4">
        <f>VLOOKUP($A281,'Data Transformation Q1 to Q8'!$A:$V,9,FALSE)</f>
        <v>0</v>
      </c>
      <c r="O281" s="4" t="str">
        <f>VLOOKUP($A281,'Data Transformation Q1 to Q8'!$A:$V,20,FALSE)</f>
        <v>tier - 1</v>
      </c>
      <c r="P281" s="4" t="str">
        <f>VLOOKUP($A281,'Data Transformation Q1 to Q8'!$A:$V,21,FALSE)</f>
        <v>tier - 2</v>
      </c>
      <c r="Q281" s="118">
        <f>VLOOKUP($A281,'Data Transformation Q1 to Q8'!$A:$V,19,FALSE)</f>
        <v>32716.2</v>
      </c>
    </row>
    <row r="282" spans="1:17" ht="15.75" x14ac:dyDescent="0.25">
      <c r="A282" s="10" t="s">
        <v>578</v>
      </c>
      <c r="B282" s="4" t="str">
        <f>VLOOKUP(A282,'Data Transformation Q1 to Q8'!A:V,22,FALSE)</f>
        <v>R1011</v>
      </c>
      <c r="C282" s="21">
        <f>VLOOKUP($A282,'Data Transformation Q1 to Q8'!$A:$V,16,FALSE)</f>
        <v>25143</v>
      </c>
      <c r="D282" s="6">
        <f>VLOOKUP($A282,'Data Transformation Q1 to Q8'!$A:$V,17,FALSE)</f>
        <v>54</v>
      </c>
      <c r="E282" s="4" t="str">
        <f>VLOOKUP(A282,'Customer Names'!A:D,3,FALSE)</f>
        <v xml:space="preserve">  Kacy L</v>
      </c>
      <c r="F282" s="4">
        <f>VLOOKUP($A282,'Data Transformation Q1 to Q8'!$A:$V,2,FALSE)</f>
        <v>23.19</v>
      </c>
      <c r="G282" s="4" t="str">
        <f>VLOOKUP($A282,'Data Transformation Q1 to Q8'!$A:$V,3,FALSE)</f>
        <v>Normal Weight</v>
      </c>
      <c r="H282" s="4">
        <f>VLOOKUP($A282,'Data Transformation Q1 to Q8'!$A:$V,4,FALSE)</f>
        <v>7.66</v>
      </c>
      <c r="I282" s="4" t="str">
        <f>VLOOKUP($A282,'Data Transformation Q1 to Q8'!$A:$V,5,FALSE)</f>
        <v>Diabetes</v>
      </c>
      <c r="J282" s="4" t="str">
        <f>VLOOKUP($A282,'Data Transformation Q1 to Q8'!$A:$V,6,FALSE)</f>
        <v>No</v>
      </c>
      <c r="K282" s="4" t="str">
        <f>VLOOKUP($A282,'Data Transformation Q1 to Q8'!$A:$V,7,FALSE)</f>
        <v>No</v>
      </c>
      <c r="L282" s="4" t="str">
        <f>VLOOKUP($A282,'Data Transformation Q1 to Q8'!$A:$V,8,FALSE)</f>
        <v>No</v>
      </c>
      <c r="M282" s="4" t="str">
        <f>VLOOKUP($A282,'Data Transformation Q1 to Q8'!$A:$V,10,FALSE)</f>
        <v>Yes</v>
      </c>
      <c r="N282" s="4">
        <f>VLOOKUP($A282,'Data Transformation Q1 to Q8'!$A:$V,9,FALSE)</f>
        <v>0</v>
      </c>
      <c r="O282" s="4" t="str">
        <f>VLOOKUP($A282,'Data Transformation Q1 to Q8'!$A:$V,20,FALSE)</f>
        <v>tier - 2</v>
      </c>
      <c r="P282" s="4" t="str">
        <f>VLOOKUP($A282,'Data Transformation Q1 to Q8'!$A:$V,21,FALSE)</f>
        <v>tier - 3</v>
      </c>
      <c r="Q282" s="118">
        <f>VLOOKUP($A282,'Data Transformation Q1 to Q8'!$A:$V,19,FALSE)</f>
        <v>32686.080000000002</v>
      </c>
    </row>
    <row r="283" spans="1:17" ht="15.75" x14ac:dyDescent="0.25">
      <c r="A283" s="10" t="s">
        <v>580</v>
      </c>
      <c r="B283" s="4" t="str">
        <f>VLOOKUP(A283,'Data Transformation Q1 to Q8'!A:V,22,FALSE)</f>
        <v>R1011</v>
      </c>
      <c r="C283" s="21">
        <f>VLOOKUP($A283,'Data Transformation Q1 to Q8'!$A:$V,16,FALSE)</f>
        <v>33067</v>
      </c>
      <c r="D283" s="6">
        <f>VLOOKUP($A283,'Data Transformation Q1 to Q8'!$A:$V,17,FALSE)</f>
        <v>32</v>
      </c>
      <c r="E283" s="4" t="str">
        <f>VLOOKUP(A283,'Customer Names'!A:D,3,FALSE)</f>
        <v xml:space="preserve">  Benjamin H</v>
      </c>
      <c r="F283" s="4">
        <f>VLOOKUP($A283,'Data Transformation Q1 to Q8'!$A:$V,2,FALSE)</f>
        <v>35.99</v>
      </c>
      <c r="G283" s="4" t="str">
        <f>VLOOKUP($A283,'Data Transformation Q1 to Q8'!$A:$V,3,FALSE)</f>
        <v>Obesity</v>
      </c>
      <c r="H283" s="4">
        <f>VLOOKUP($A283,'Data Transformation Q1 to Q8'!$A:$V,4,FALSE)</f>
        <v>4.2300000000000004</v>
      </c>
      <c r="I283" s="4" t="str">
        <f>VLOOKUP($A283,'Data Transformation Q1 to Q8'!$A:$V,5,FALSE)</f>
        <v>Normal</v>
      </c>
      <c r="J283" s="4" t="str">
        <f>VLOOKUP($A283,'Data Transformation Q1 to Q8'!$A:$V,6,FALSE)</f>
        <v>No</v>
      </c>
      <c r="K283" s="4" t="str">
        <f>VLOOKUP($A283,'Data Transformation Q1 to Q8'!$A:$V,7,FALSE)</f>
        <v>No</v>
      </c>
      <c r="L283" s="4" t="str">
        <f>VLOOKUP($A283,'Data Transformation Q1 to Q8'!$A:$V,8,FALSE)</f>
        <v>No</v>
      </c>
      <c r="M283" s="4" t="str">
        <f>VLOOKUP($A283,'Data Transformation Q1 to Q8'!$A:$V,10,FALSE)</f>
        <v>Yes</v>
      </c>
      <c r="N283" s="4">
        <f>VLOOKUP($A283,'Data Transformation Q1 to Q8'!$A:$V,9,FALSE)</f>
        <v>0</v>
      </c>
      <c r="O283" s="4" t="str">
        <f>VLOOKUP($A283,'Data Transformation Q1 to Q8'!$A:$V,20,FALSE)</f>
        <v>tier - 1</v>
      </c>
      <c r="P283" s="4" t="str">
        <f>VLOOKUP($A283,'Data Transformation Q1 to Q8'!$A:$V,21,FALSE)</f>
        <v>tier - 1</v>
      </c>
      <c r="Q283" s="118">
        <f>VLOOKUP($A283,'Data Transformation Q1 to Q8'!$A:$V,19,FALSE)</f>
        <v>32672.11</v>
      </c>
    </row>
    <row r="284" spans="1:17" ht="15.75" x14ac:dyDescent="0.25">
      <c r="A284" s="10" t="s">
        <v>582</v>
      </c>
      <c r="B284" s="4" t="str">
        <f>VLOOKUP(A284,'Data Transformation Q1 to Q8'!A:V,22,FALSE)</f>
        <v>R1013</v>
      </c>
      <c r="C284" s="21">
        <f>VLOOKUP($A284,'Data Transformation Q1 to Q8'!$A:$V,16,FALSE)</f>
        <v>37902</v>
      </c>
      <c r="D284" s="6">
        <f>VLOOKUP($A284,'Data Transformation Q1 to Q8'!$A:$V,17,FALSE)</f>
        <v>19</v>
      </c>
      <c r="E284" s="4" t="str">
        <f>VLOOKUP(A284,'Customer Names'!A:D,3,FALSE)</f>
        <v xml:space="preserve">  Xaviour J</v>
      </c>
      <c r="F284" s="4">
        <f>VLOOKUP($A284,'Data Transformation Q1 to Q8'!$A:$V,2,FALSE)</f>
        <v>30.25</v>
      </c>
      <c r="G284" s="4" t="str">
        <f>VLOOKUP($A284,'Data Transformation Q1 to Q8'!$A:$V,3,FALSE)</f>
        <v>Obesity</v>
      </c>
      <c r="H284" s="4">
        <f>VLOOKUP($A284,'Data Transformation Q1 to Q8'!$A:$V,4,FALSE)</f>
        <v>5.58</v>
      </c>
      <c r="I284" s="4" t="str">
        <f>VLOOKUP($A284,'Data Transformation Q1 to Q8'!$A:$V,5,FALSE)</f>
        <v>Normal</v>
      </c>
      <c r="J284" s="4" t="str">
        <f>VLOOKUP($A284,'Data Transformation Q1 to Q8'!$A:$V,6,FALSE)</f>
        <v>No</v>
      </c>
      <c r="K284" s="4" t="str">
        <f>VLOOKUP($A284,'Data Transformation Q1 to Q8'!$A:$V,7,FALSE)</f>
        <v>No</v>
      </c>
      <c r="L284" s="4" t="str">
        <f>VLOOKUP($A284,'Data Transformation Q1 to Q8'!$A:$V,8,FALSE)</f>
        <v>Yes</v>
      </c>
      <c r="M284" s="4" t="str">
        <f>VLOOKUP($A284,'Data Transformation Q1 to Q8'!$A:$V,10,FALSE)</f>
        <v>Yes</v>
      </c>
      <c r="N284" s="4">
        <f>VLOOKUP($A284,'Data Transformation Q1 to Q8'!$A:$V,9,FALSE)</f>
        <v>1</v>
      </c>
      <c r="O284" s="4" t="str">
        <f>VLOOKUP($A284,'Data Transformation Q1 to Q8'!$A:$V,20,FALSE)</f>
        <v>tier - 1</v>
      </c>
      <c r="P284" s="4" t="str">
        <f>VLOOKUP($A284,'Data Transformation Q1 to Q8'!$A:$V,21,FALSE)</f>
        <v>tier - 2</v>
      </c>
      <c r="Q284" s="118">
        <f>VLOOKUP($A284,'Data Transformation Q1 to Q8'!$A:$V,19,FALSE)</f>
        <v>32548.34</v>
      </c>
    </row>
    <row r="285" spans="1:17" ht="15.75" x14ac:dyDescent="0.25">
      <c r="A285" s="10" t="s">
        <v>584</v>
      </c>
      <c r="B285" s="4" t="str">
        <f>VLOOKUP(A285,'Data Transformation Q1 to Q8'!A:V,22,FALSE)</f>
        <v>R1011</v>
      </c>
      <c r="C285" s="21">
        <f>VLOOKUP($A285,'Data Transformation Q1 to Q8'!$A:$V,16,FALSE)</f>
        <v>28022</v>
      </c>
      <c r="D285" s="6">
        <f>VLOOKUP($A285,'Data Transformation Q1 to Q8'!$A:$V,17,FALSE)</f>
        <v>46</v>
      </c>
      <c r="E285" s="4" t="str">
        <f>VLOOKUP(A285,'Customer Names'!A:D,3,FALSE)</f>
        <v xml:space="preserve">  Michael T</v>
      </c>
      <c r="F285" s="4">
        <f>VLOOKUP($A285,'Data Transformation Q1 to Q8'!$A:$V,2,FALSE)</f>
        <v>26.24</v>
      </c>
      <c r="G285" s="4" t="str">
        <f>VLOOKUP($A285,'Data Transformation Q1 to Q8'!$A:$V,3,FALSE)</f>
        <v>Overweight</v>
      </c>
      <c r="H285" s="4">
        <f>VLOOKUP($A285,'Data Transformation Q1 to Q8'!$A:$V,4,FALSE)</f>
        <v>6.26</v>
      </c>
      <c r="I285" s="4" t="str">
        <f>VLOOKUP($A285,'Data Transformation Q1 to Q8'!$A:$V,5,FALSE)</f>
        <v>Prediabetes</v>
      </c>
      <c r="J285" s="4" t="str">
        <f>VLOOKUP($A285,'Data Transformation Q1 to Q8'!$A:$V,6,FALSE)</f>
        <v>Yes</v>
      </c>
      <c r="K285" s="4" t="str">
        <f>VLOOKUP($A285,'Data Transformation Q1 to Q8'!$A:$V,7,FALSE)</f>
        <v>No</v>
      </c>
      <c r="L285" s="4" t="str">
        <f>VLOOKUP($A285,'Data Transformation Q1 to Q8'!$A:$V,8,FALSE)</f>
        <v>No</v>
      </c>
      <c r="M285" s="4" t="str">
        <f>VLOOKUP($A285,'Data Transformation Q1 to Q8'!$A:$V,10,FALSE)</f>
        <v>Yes</v>
      </c>
      <c r="N285" s="4">
        <f>VLOOKUP($A285,'Data Transformation Q1 to Q8'!$A:$V,9,FALSE)</f>
        <v>0</v>
      </c>
      <c r="O285" s="4" t="str">
        <f>VLOOKUP($A285,'Data Transformation Q1 to Q8'!$A:$V,20,FALSE)</f>
        <v>tier - 2</v>
      </c>
      <c r="P285" s="4" t="str">
        <f>VLOOKUP($A285,'Data Transformation Q1 to Q8'!$A:$V,21,FALSE)</f>
        <v>tier - 1</v>
      </c>
      <c r="Q285" s="118">
        <f>VLOOKUP($A285,'Data Transformation Q1 to Q8'!$A:$V,19,FALSE)</f>
        <v>32485.46</v>
      </c>
    </row>
    <row r="286" spans="1:17" ht="15.75" x14ac:dyDescent="0.25">
      <c r="A286" s="10" t="s">
        <v>586</v>
      </c>
      <c r="B286" s="4" t="str">
        <f>VLOOKUP(A286,'Data Transformation Q1 to Q8'!A:V,22,FALSE)</f>
        <v>R1011</v>
      </c>
      <c r="C286" s="21">
        <f>VLOOKUP($A286,'Data Transformation Q1 to Q8'!$A:$V,16,FALSE)</f>
        <v>29856</v>
      </c>
      <c r="D286" s="6">
        <f>VLOOKUP($A286,'Data Transformation Q1 to Q8'!$A:$V,17,FALSE)</f>
        <v>41</v>
      </c>
      <c r="E286" s="4" t="str">
        <f>VLOOKUP(A286,'Customer Names'!A:D,3,FALSE)</f>
        <v xml:space="preserve">  Bradley</v>
      </c>
      <c r="F286" s="4">
        <f>VLOOKUP($A286,'Data Transformation Q1 to Q8'!$A:$V,2,FALSE)</f>
        <v>31.36</v>
      </c>
      <c r="G286" s="4" t="str">
        <f>VLOOKUP($A286,'Data Transformation Q1 to Q8'!$A:$V,3,FALSE)</f>
        <v>Obesity</v>
      </c>
      <c r="H286" s="4">
        <f>VLOOKUP($A286,'Data Transformation Q1 to Q8'!$A:$V,4,FALSE)</f>
        <v>10.6</v>
      </c>
      <c r="I286" s="4" t="str">
        <f>VLOOKUP($A286,'Data Transformation Q1 to Q8'!$A:$V,5,FALSE)</f>
        <v>Diabetes</v>
      </c>
      <c r="J286" s="4" t="str">
        <f>VLOOKUP($A286,'Data Transformation Q1 to Q8'!$A:$V,6,FALSE)</f>
        <v>Yes</v>
      </c>
      <c r="K286" s="4" t="str">
        <f>VLOOKUP($A286,'Data Transformation Q1 to Q8'!$A:$V,7,FALSE)</f>
        <v>No</v>
      </c>
      <c r="L286" s="4" t="str">
        <f>VLOOKUP($A286,'Data Transformation Q1 to Q8'!$A:$V,8,FALSE)</f>
        <v>No</v>
      </c>
      <c r="M286" s="4" t="str">
        <f>VLOOKUP($A286,'Data Transformation Q1 to Q8'!$A:$V,10,FALSE)</f>
        <v>Yes</v>
      </c>
      <c r="N286" s="4">
        <f>VLOOKUP($A286,'Data Transformation Q1 to Q8'!$A:$V,9,FALSE)</f>
        <v>0</v>
      </c>
      <c r="O286" s="4" t="str">
        <f>VLOOKUP($A286,'Data Transformation Q1 to Q8'!$A:$V,20,FALSE)</f>
        <v>tier - 2</v>
      </c>
      <c r="P286" s="4" t="str">
        <f>VLOOKUP($A286,'Data Transformation Q1 to Q8'!$A:$V,21,FALSE)</f>
        <v>tier - 2</v>
      </c>
      <c r="Q286" s="118">
        <f>VLOOKUP($A286,'Data Transformation Q1 to Q8'!$A:$V,19,FALSE)</f>
        <v>32462.35</v>
      </c>
    </row>
    <row r="287" spans="1:17" ht="15.75" x14ac:dyDescent="0.25">
      <c r="A287" s="10" t="s">
        <v>588</v>
      </c>
      <c r="B287" s="4" t="str">
        <f>VLOOKUP(A287,'Data Transformation Q1 to Q8'!A:V,22,FALSE)</f>
        <v>R1011</v>
      </c>
      <c r="C287" s="21">
        <f>VLOOKUP($A287,'Data Transformation Q1 to Q8'!$A:$V,16,FALSE)</f>
        <v>27981</v>
      </c>
      <c r="D287" s="6">
        <f>VLOOKUP($A287,'Data Transformation Q1 to Q8'!$A:$V,17,FALSE)</f>
        <v>46</v>
      </c>
      <c r="E287" s="4" t="str">
        <f>VLOOKUP(A287,'Customer Names'!A:D,3,FALSE)</f>
        <v xml:space="preserve">  Andrea</v>
      </c>
      <c r="F287" s="4">
        <f>VLOOKUP($A287,'Data Transformation Q1 to Q8'!$A:$V,2,FALSE)</f>
        <v>25.69</v>
      </c>
      <c r="G287" s="4" t="str">
        <f>VLOOKUP($A287,'Data Transformation Q1 to Q8'!$A:$V,3,FALSE)</f>
        <v>Overweight</v>
      </c>
      <c r="H287" s="4">
        <f>VLOOKUP($A287,'Data Transformation Q1 to Q8'!$A:$V,4,FALSE)</f>
        <v>4.78</v>
      </c>
      <c r="I287" s="4" t="str">
        <f>VLOOKUP($A287,'Data Transformation Q1 to Q8'!$A:$V,5,FALSE)</f>
        <v>Normal</v>
      </c>
      <c r="J287" s="4" t="str">
        <f>VLOOKUP($A287,'Data Transformation Q1 to Q8'!$A:$V,6,FALSE)</f>
        <v>Yes</v>
      </c>
      <c r="K287" s="4" t="str">
        <f>VLOOKUP($A287,'Data Transformation Q1 to Q8'!$A:$V,7,FALSE)</f>
        <v>No</v>
      </c>
      <c r="L287" s="4" t="str">
        <f>VLOOKUP($A287,'Data Transformation Q1 to Q8'!$A:$V,8,FALSE)</f>
        <v>No</v>
      </c>
      <c r="M287" s="4" t="str">
        <f>VLOOKUP($A287,'Data Transformation Q1 to Q8'!$A:$V,10,FALSE)</f>
        <v>Yes</v>
      </c>
      <c r="N287" s="4">
        <f>VLOOKUP($A287,'Data Transformation Q1 to Q8'!$A:$V,9,FALSE)</f>
        <v>0</v>
      </c>
      <c r="O287" s="4" t="str">
        <f>VLOOKUP($A287,'Data Transformation Q1 to Q8'!$A:$V,20,FALSE)</f>
        <v>tier - 2</v>
      </c>
      <c r="P287" s="4" t="str">
        <f>VLOOKUP($A287,'Data Transformation Q1 to Q8'!$A:$V,21,FALSE)</f>
        <v>tier - 3</v>
      </c>
      <c r="Q287" s="118">
        <f>VLOOKUP($A287,'Data Transformation Q1 to Q8'!$A:$V,19,FALSE)</f>
        <v>32430.22</v>
      </c>
    </row>
    <row r="288" spans="1:17" ht="15.75" x14ac:dyDescent="0.25">
      <c r="A288" s="10" t="s">
        <v>590</v>
      </c>
      <c r="B288" s="4" t="str">
        <f>VLOOKUP(A288,'Data Transformation Q1 to Q8'!A:V,22,FALSE)</f>
        <v>R1011</v>
      </c>
      <c r="C288" s="21">
        <f>VLOOKUP($A288,'Data Transformation Q1 to Q8'!$A:$V,16,FALSE)</f>
        <v>26591</v>
      </c>
      <c r="D288" s="6">
        <f>VLOOKUP($A288,'Data Transformation Q1 to Q8'!$A:$V,17,FALSE)</f>
        <v>50</v>
      </c>
      <c r="E288" s="4" t="str">
        <f>VLOOKUP(A288,'Customer Names'!A:D,3,FALSE)</f>
        <v xml:space="preserve">  Nancy M</v>
      </c>
      <c r="F288" s="4">
        <f>VLOOKUP($A288,'Data Transformation Q1 to Q8'!$A:$V,2,FALSE)</f>
        <v>25.46</v>
      </c>
      <c r="G288" s="4" t="str">
        <f>VLOOKUP($A288,'Data Transformation Q1 to Q8'!$A:$V,3,FALSE)</f>
        <v>Overweight</v>
      </c>
      <c r="H288" s="4">
        <f>VLOOKUP($A288,'Data Transformation Q1 to Q8'!$A:$V,4,FALSE)</f>
        <v>6.03</v>
      </c>
      <c r="I288" s="4" t="str">
        <f>VLOOKUP($A288,'Data Transformation Q1 to Q8'!$A:$V,5,FALSE)</f>
        <v>Prediabetes</v>
      </c>
      <c r="J288" s="4" t="str">
        <f>VLOOKUP($A288,'Data Transformation Q1 to Q8'!$A:$V,6,FALSE)</f>
        <v>No</v>
      </c>
      <c r="K288" s="4" t="str">
        <f>VLOOKUP($A288,'Data Transformation Q1 to Q8'!$A:$V,7,FALSE)</f>
        <v>No</v>
      </c>
      <c r="L288" s="4" t="str">
        <f>VLOOKUP($A288,'Data Transformation Q1 to Q8'!$A:$V,8,FALSE)</f>
        <v>No</v>
      </c>
      <c r="M288" s="4" t="str">
        <f>VLOOKUP($A288,'Data Transformation Q1 to Q8'!$A:$V,10,FALSE)</f>
        <v>Yes</v>
      </c>
      <c r="N288" s="4">
        <f>VLOOKUP($A288,'Data Transformation Q1 to Q8'!$A:$V,9,FALSE)</f>
        <v>2</v>
      </c>
      <c r="O288" s="4" t="str">
        <f>VLOOKUP($A288,'Data Transformation Q1 to Q8'!$A:$V,20,FALSE)</f>
        <v>tier - 2</v>
      </c>
      <c r="P288" s="4" t="str">
        <f>VLOOKUP($A288,'Data Transformation Q1 to Q8'!$A:$V,21,FALSE)</f>
        <v>tier - 2</v>
      </c>
      <c r="Q288" s="118">
        <f>VLOOKUP($A288,'Data Transformation Q1 to Q8'!$A:$V,19,FALSE)</f>
        <v>32428.63</v>
      </c>
    </row>
    <row r="289" spans="1:17" ht="15.75" x14ac:dyDescent="0.25">
      <c r="A289" s="10" t="s">
        <v>592</v>
      </c>
      <c r="B289" s="4" t="str">
        <f>VLOOKUP(A289,'Data Transformation Q1 to Q8'!A:V,22,FALSE)</f>
        <v>R1011</v>
      </c>
      <c r="C289" s="21">
        <f>VLOOKUP($A289,'Data Transformation Q1 to Q8'!$A:$V,16,FALSE)</f>
        <v>31748</v>
      </c>
      <c r="D289" s="6">
        <f>VLOOKUP($A289,'Data Transformation Q1 to Q8'!$A:$V,17,FALSE)</f>
        <v>36</v>
      </c>
      <c r="E289" s="4" t="str">
        <f>VLOOKUP(A289,'Customer Names'!A:D,3,FALSE)</f>
        <v xml:space="preserve">  Matt</v>
      </c>
      <c r="F289" s="4">
        <f>VLOOKUP($A289,'Data Transformation Q1 to Q8'!$A:$V,2,FALSE)</f>
        <v>31.83</v>
      </c>
      <c r="G289" s="4" t="str">
        <f>VLOOKUP($A289,'Data Transformation Q1 to Q8'!$A:$V,3,FALSE)</f>
        <v>Obesity</v>
      </c>
      <c r="H289" s="4">
        <f>VLOOKUP($A289,'Data Transformation Q1 to Q8'!$A:$V,4,FALSE)</f>
        <v>11.55</v>
      </c>
      <c r="I289" s="4" t="str">
        <f>VLOOKUP($A289,'Data Transformation Q1 to Q8'!$A:$V,5,FALSE)</f>
        <v>Diabetes</v>
      </c>
      <c r="J289" s="4" t="str">
        <f>VLOOKUP($A289,'Data Transformation Q1 to Q8'!$A:$V,6,FALSE)</f>
        <v>Yes</v>
      </c>
      <c r="K289" s="4" t="str">
        <f>VLOOKUP($A289,'Data Transformation Q1 to Q8'!$A:$V,7,FALSE)</f>
        <v>No</v>
      </c>
      <c r="L289" s="4" t="str">
        <f>VLOOKUP($A289,'Data Transformation Q1 to Q8'!$A:$V,8,FALSE)</f>
        <v>No</v>
      </c>
      <c r="M289" s="4" t="str">
        <f>VLOOKUP($A289,'Data Transformation Q1 to Q8'!$A:$V,10,FALSE)</f>
        <v>Yes</v>
      </c>
      <c r="N289" s="4">
        <f>VLOOKUP($A289,'Data Transformation Q1 to Q8'!$A:$V,9,FALSE)</f>
        <v>1</v>
      </c>
      <c r="O289" s="4" t="str">
        <f>VLOOKUP($A289,'Data Transformation Q1 to Q8'!$A:$V,20,FALSE)</f>
        <v>tier - 2</v>
      </c>
      <c r="P289" s="4" t="str">
        <f>VLOOKUP($A289,'Data Transformation Q1 to Q8'!$A:$V,21,FALSE)</f>
        <v>tier - 2</v>
      </c>
      <c r="Q289" s="118">
        <f>VLOOKUP($A289,'Data Transformation Q1 to Q8'!$A:$V,19,FALSE)</f>
        <v>32288.49</v>
      </c>
    </row>
    <row r="290" spans="1:17" ht="15.75" x14ac:dyDescent="0.25">
      <c r="A290" s="10" t="s">
        <v>594</v>
      </c>
      <c r="B290" s="4" t="str">
        <f>VLOOKUP(A290,'Data Transformation Q1 to Q8'!A:V,22,FALSE)</f>
        <v>R1012</v>
      </c>
      <c r="C290" s="21">
        <f>VLOOKUP($A290,'Data Transformation Q1 to Q8'!$A:$V,16,FALSE)</f>
        <v>27745</v>
      </c>
      <c r="D290" s="6">
        <f>VLOOKUP($A290,'Data Transformation Q1 to Q8'!$A:$V,17,FALSE)</f>
        <v>47</v>
      </c>
      <c r="E290" s="4" t="str">
        <f>VLOOKUP(A290,'Customer Names'!A:D,3,FALSE)</f>
        <v xml:space="preserve">  Lee</v>
      </c>
      <c r="F290" s="4">
        <f>VLOOKUP($A290,'Data Transformation Q1 to Q8'!$A:$V,2,FALSE)</f>
        <v>24.43</v>
      </c>
      <c r="G290" s="4" t="str">
        <f>VLOOKUP($A290,'Data Transformation Q1 to Q8'!$A:$V,3,FALSE)</f>
        <v>Normal Weight</v>
      </c>
      <c r="H290" s="4">
        <f>VLOOKUP($A290,'Data Transformation Q1 to Q8'!$A:$V,4,FALSE)</f>
        <v>7.59</v>
      </c>
      <c r="I290" s="4" t="str">
        <f>VLOOKUP($A290,'Data Transformation Q1 to Q8'!$A:$V,5,FALSE)</f>
        <v>Diabetes</v>
      </c>
      <c r="J290" s="4" t="str">
        <f>VLOOKUP($A290,'Data Transformation Q1 to Q8'!$A:$V,6,FALSE)</f>
        <v>Yes</v>
      </c>
      <c r="K290" s="4" t="str">
        <f>VLOOKUP($A290,'Data Transformation Q1 to Q8'!$A:$V,7,FALSE)</f>
        <v>No</v>
      </c>
      <c r="L290" s="4" t="str">
        <f>VLOOKUP($A290,'Data Transformation Q1 to Q8'!$A:$V,8,FALSE)</f>
        <v>No</v>
      </c>
      <c r="M290" s="4" t="str">
        <f>VLOOKUP($A290,'Data Transformation Q1 to Q8'!$A:$V,10,FALSE)</f>
        <v>Yes</v>
      </c>
      <c r="N290" s="4">
        <f>VLOOKUP($A290,'Data Transformation Q1 to Q8'!$A:$V,9,FALSE)</f>
        <v>1</v>
      </c>
      <c r="O290" s="4" t="str">
        <f>VLOOKUP($A290,'Data Transformation Q1 to Q8'!$A:$V,20,FALSE)</f>
        <v>tier - 2</v>
      </c>
      <c r="P290" s="4" t="str">
        <f>VLOOKUP($A290,'Data Transformation Q1 to Q8'!$A:$V,21,FALSE)</f>
        <v>tier - 3</v>
      </c>
      <c r="Q290" s="118">
        <f>VLOOKUP($A290,'Data Transformation Q1 to Q8'!$A:$V,19,FALSE)</f>
        <v>32259.96</v>
      </c>
    </row>
    <row r="291" spans="1:17" ht="15.75" x14ac:dyDescent="0.25">
      <c r="A291" s="10" t="s">
        <v>596</v>
      </c>
      <c r="B291" s="4" t="str">
        <f>VLOOKUP(A291,'Data Transformation Q1 to Q8'!A:V,22,FALSE)</f>
        <v>R1011</v>
      </c>
      <c r="C291" s="21">
        <f>VLOOKUP($A291,'Data Transformation Q1 to Q8'!$A:$V,16,FALSE)</f>
        <v>34585</v>
      </c>
      <c r="D291" s="6">
        <f>VLOOKUP($A291,'Data Transformation Q1 to Q8'!$A:$V,17,FALSE)</f>
        <v>28</v>
      </c>
      <c r="E291" s="4" t="str">
        <f>VLOOKUP(A291,'Customer Names'!A:D,3,FALSE)</f>
        <v xml:space="preserve">  Chris</v>
      </c>
      <c r="F291" s="4">
        <f>VLOOKUP($A291,'Data Transformation Q1 to Q8'!$A:$V,2,FALSE)</f>
        <v>41.9</v>
      </c>
      <c r="G291" s="4" t="str">
        <f>VLOOKUP($A291,'Data Transformation Q1 to Q8'!$A:$V,3,FALSE)</f>
        <v>Obesity</v>
      </c>
      <c r="H291" s="4">
        <f>VLOOKUP($A291,'Data Transformation Q1 to Q8'!$A:$V,4,FALSE)</f>
        <v>4.26</v>
      </c>
      <c r="I291" s="4" t="str">
        <f>VLOOKUP($A291,'Data Transformation Q1 to Q8'!$A:$V,5,FALSE)</f>
        <v>Normal</v>
      </c>
      <c r="J291" s="4" t="str">
        <f>VLOOKUP($A291,'Data Transformation Q1 to Q8'!$A:$V,6,FALSE)</f>
        <v>No</v>
      </c>
      <c r="K291" s="4" t="str">
        <f>VLOOKUP($A291,'Data Transformation Q1 to Q8'!$A:$V,7,FALSE)</f>
        <v>No</v>
      </c>
      <c r="L291" s="4" t="str">
        <f>VLOOKUP($A291,'Data Transformation Q1 to Q8'!$A:$V,8,FALSE)</f>
        <v>No</v>
      </c>
      <c r="M291" s="4" t="str">
        <f>VLOOKUP($A291,'Data Transformation Q1 to Q8'!$A:$V,10,FALSE)</f>
        <v>Yes</v>
      </c>
      <c r="N291" s="4">
        <f>VLOOKUP($A291,'Data Transformation Q1 to Q8'!$A:$V,9,FALSE)</f>
        <v>0</v>
      </c>
      <c r="O291" s="4" t="str">
        <f>VLOOKUP($A291,'Data Transformation Q1 to Q8'!$A:$V,20,FALSE)</f>
        <v>tier - 2</v>
      </c>
      <c r="P291" s="4" t="str">
        <f>VLOOKUP($A291,'Data Transformation Q1 to Q8'!$A:$V,21,FALSE)</f>
        <v>tier - 1</v>
      </c>
      <c r="Q291" s="118">
        <f>VLOOKUP($A291,'Data Transformation Q1 to Q8'!$A:$V,19,FALSE)</f>
        <v>32222.81</v>
      </c>
    </row>
    <row r="292" spans="1:17" ht="15.75" x14ac:dyDescent="0.25">
      <c r="A292" s="10" t="s">
        <v>598</v>
      </c>
      <c r="B292" s="4" t="str">
        <f>VLOOKUP(A292,'Data Transformation Q1 to Q8'!A:V,22,FALSE)</f>
        <v>R1011</v>
      </c>
      <c r="C292" s="21">
        <f>VLOOKUP($A292,'Data Transformation Q1 to Q8'!$A:$V,16,FALSE)</f>
        <v>25457</v>
      </c>
      <c r="D292" s="6">
        <f>VLOOKUP($A292,'Data Transformation Q1 to Q8'!$A:$V,17,FALSE)</f>
        <v>53</v>
      </c>
      <c r="E292" s="4" t="str">
        <f>VLOOKUP(A292,'Customer Names'!A:D,3,FALSE)</f>
        <v xml:space="preserve">  Erik T</v>
      </c>
      <c r="F292" s="4">
        <f>VLOOKUP($A292,'Data Transformation Q1 to Q8'!$A:$V,2,FALSE)</f>
        <v>22.88</v>
      </c>
      <c r="G292" s="4" t="str">
        <f>VLOOKUP($A292,'Data Transformation Q1 to Q8'!$A:$V,3,FALSE)</f>
        <v>Normal Weight</v>
      </c>
      <c r="H292" s="4">
        <f>VLOOKUP($A292,'Data Transformation Q1 to Q8'!$A:$V,4,FALSE)</f>
        <v>5.9</v>
      </c>
      <c r="I292" s="4" t="str">
        <f>VLOOKUP($A292,'Data Transformation Q1 to Q8'!$A:$V,5,FALSE)</f>
        <v>Prediabetes</v>
      </c>
      <c r="J292" s="4" t="str">
        <f>VLOOKUP($A292,'Data Transformation Q1 to Q8'!$A:$V,6,FALSE)</f>
        <v>Yes</v>
      </c>
      <c r="K292" s="4" t="str">
        <f>VLOOKUP($A292,'Data Transformation Q1 to Q8'!$A:$V,7,FALSE)</f>
        <v>No</v>
      </c>
      <c r="L292" s="4" t="str">
        <f>VLOOKUP($A292,'Data Transformation Q1 to Q8'!$A:$V,8,FALSE)</f>
        <v>Yes</v>
      </c>
      <c r="M292" s="4" t="str">
        <f>VLOOKUP($A292,'Data Transformation Q1 to Q8'!$A:$V,10,FALSE)</f>
        <v>Yes</v>
      </c>
      <c r="N292" s="4">
        <f>VLOOKUP($A292,'Data Transformation Q1 to Q8'!$A:$V,9,FALSE)</f>
        <v>1</v>
      </c>
      <c r="O292" s="4" t="str">
        <f>VLOOKUP($A292,'Data Transformation Q1 to Q8'!$A:$V,20,FALSE)</f>
        <v>tier - 1</v>
      </c>
      <c r="P292" s="4" t="str">
        <f>VLOOKUP($A292,'Data Transformation Q1 to Q8'!$A:$V,21,FALSE)</f>
        <v>tier - 2</v>
      </c>
      <c r="Q292" s="118">
        <f>VLOOKUP($A292,'Data Transformation Q1 to Q8'!$A:$V,19,FALSE)</f>
        <v>32192.76</v>
      </c>
    </row>
    <row r="293" spans="1:17" ht="15.75" x14ac:dyDescent="0.25">
      <c r="A293" s="10" t="s">
        <v>599</v>
      </c>
      <c r="B293" s="4" t="str">
        <f>VLOOKUP(A293,'Data Transformation Q1 to Q8'!A:V,22,FALSE)</f>
        <v>R1017</v>
      </c>
      <c r="C293" s="21">
        <f>VLOOKUP($A293,'Data Transformation Q1 to Q8'!$A:$V,16,FALSE)</f>
        <v>28804</v>
      </c>
      <c r="D293" s="6">
        <f>VLOOKUP($A293,'Data Transformation Q1 to Q8'!$A:$V,17,FALSE)</f>
        <v>44</v>
      </c>
      <c r="E293" s="4" t="str">
        <f>VLOOKUP(A293,'Customer Names'!A:D,3,FALSE)</f>
        <v xml:space="preserve">  Rod W</v>
      </c>
      <c r="F293" s="4">
        <f>VLOOKUP($A293,'Data Transformation Q1 to Q8'!$A:$V,2,FALSE)</f>
        <v>29.734999999999999</v>
      </c>
      <c r="G293" s="4" t="str">
        <f>VLOOKUP($A293,'Data Transformation Q1 to Q8'!$A:$V,3,FALSE)</f>
        <v>Overweight</v>
      </c>
      <c r="H293" s="4">
        <f>VLOOKUP($A293,'Data Transformation Q1 to Q8'!$A:$V,4,FALSE)</f>
        <v>7.79</v>
      </c>
      <c r="I293" s="4" t="str">
        <f>VLOOKUP($A293,'Data Transformation Q1 to Q8'!$A:$V,5,FALSE)</f>
        <v>Diabetes</v>
      </c>
      <c r="J293" s="4" t="str">
        <f>VLOOKUP($A293,'Data Transformation Q1 to Q8'!$A:$V,6,FALSE)</f>
        <v>No</v>
      </c>
      <c r="K293" s="4" t="str">
        <f>VLOOKUP($A293,'Data Transformation Q1 to Q8'!$A:$V,7,FALSE)</f>
        <v>No</v>
      </c>
      <c r="L293" s="4" t="str">
        <f>VLOOKUP($A293,'Data Transformation Q1 to Q8'!$A:$V,8,FALSE)</f>
        <v>No</v>
      </c>
      <c r="M293" s="4" t="str">
        <f>VLOOKUP($A293,'Data Transformation Q1 to Q8'!$A:$V,10,FALSE)</f>
        <v>No</v>
      </c>
      <c r="N293" s="4">
        <f>VLOOKUP($A293,'Data Transformation Q1 to Q8'!$A:$V,9,FALSE)</f>
        <v>0</v>
      </c>
      <c r="O293" s="4" t="str">
        <f>VLOOKUP($A293,'Data Transformation Q1 to Q8'!$A:$V,20,FALSE)</f>
        <v>tier - 1</v>
      </c>
      <c r="P293" s="4" t="str">
        <f>VLOOKUP($A293,'Data Transformation Q1 to Q8'!$A:$V,21,FALSE)</f>
        <v>tier - 3</v>
      </c>
      <c r="Q293" s="118">
        <f>VLOOKUP($A293,'Data Transformation Q1 to Q8'!$A:$V,19,FALSE)</f>
        <v>32108.66</v>
      </c>
    </row>
    <row r="294" spans="1:17" ht="15.75" x14ac:dyDescent="0.25">
      <c r="A294" s="10" t="s">
        <v>601</v>
      </c>
      <c r="B294" s="4" t="str">
        <f>VLOOKUP(A294,'Data Transformation Q1 to Q8'!A:V,22,FALSE)</f>
        <v>R1011</v>
      </c>
      <c r="C294" s="21">
        <f>VLOOKUP($A294,'Data Transformation Q1 to Q8'!$A:$V,16,FALSE)</f>
        <v>34225</v>
      </c>
      <c r="D294" s="6">
        <f>VLOOKUP($A294,'Data Transformation Q1 to Q8'!$A:$V,17,FALSE)</f>
        <v>29</v>
      </c>
      <c r="E294" s="4" t="str">
        <f>VLOOKUP(A294,'Customer Names'!A:D,3,FALSE)</f>
        <v xml:space="preserve">  Joey</v>
      </c>
      <c r="F294" s="4">
        <f>VLOOKUP($A294,'Data Transformation Q1 to Q8'!$A:$V,2,FALSE)</f>
        <v>40.74</v>
      </c>
      <c r="G294" s="4" t="str">
        <f>VLOOKUP($A294,'Data Transformation Q1 to Q8'!$A:$V,3,FALSE)</f>
        <v>Obesity</v>
      </c>
      <c r="H294" s="4">
        <f>VLOOKUP($A294,'Data Transformation Q1 to Q8'!$A:$V,4,FALSE)</f>
        <v>5.28</v>
      </c>
      <c r="I294" s="4" t="str">
        <f>VLOOKUP($A294,'Data Transformation Q1 to Q8'!$A:$V,5,FALSE)</f>
        <v>Normal</v>
      </c>
      <c r="J294" s="4" t="str">
        <f>VLOOKUP($A294,'Data Transformation Q1 to Q8'!$A:$V,6,FALSE)</f>
        <v>No</v>
      </c>
      <c r="K294" s="4" t="str">
        <f>VLOOKUP($A294,'Data Transformation Q1 to Q8'!$A:$V,7,FALSE)</f>
        <v>No</v>
      </c>
      <c r="L294" s="4" t="str">
        <f>VLOOKUP($A294,'Data Transformation Q1 to Q8'!$A:$V,8,FALSE)</f>
        <v>Yes</v>
      </c>
      <c r="M294" s="4" t="str">
        <f>VLOOKUP($A294,'Data Transformation Q1 to Q8'!$A:$V,10,FALSE)</f>
        <v>Yes</v>
      </c>
      <c r="N294" s="4">
        <f>VLOOKUP($A294,'Data Transformation Q1 to Q8'!$A:$V,9,FALSE)</f>
        <v>1</v>
      </c>
      <c r="O294" s="4" t="str">
        <f>VLOOKUP($A294,'Data Transformation Q1 to Q8'!$A:$V,20,FALSE)</f>
        <v>tier - 1</v>
      </c>
      <c r="P294" s="4" t="str">
        <f>VLOOKUP($A294,'Data Transformation Q1 to Q8'!$A:$V,21,FALSE)</f>
        <v>tier - 3</v>
      </c>
      <c r="Q294" s="118">
        <f>VLOOKUP($A294,'Data Transformation Q1 to Q8'!$A:$V,19,FALSE)</f>
        <v>32086.21</v>
      </c>
    </row>
    <row r="295" spans="1:17" ht="15.75" x14ac:dyDescent="0.25">
      <c r="A295" s="10" t="s">
        <v>603</v>
      </c>
      <c r="B295" s="4" t="str">
        <f>VLOOKUP(A295,'Data Transformation Q1 to Q8'!A:V,22,FALSE)</f>
        <v>R1011</v>
      </c>
      <c r="C295" s="21">
        <f>VLOOKUP($A295,'Data Transformation Q1 to Q8'!$A:$V,16,FALSE)</f>
        <v>26563</v>
      </c>
      <c r="D295" s="6">
        <f>VLOOKUP($A295,'Data Transformation Q1 to Q8'!$A:$V,17,FALSE)</f>
        <v>50</v>
      </c>
      <c r="E295" s="4" t="str">
        <f>VLOOKUP(A295,'Customer Names'!A:D,3,FALSE)</f>
        <v xml:space="preserve">  Hillary L</v>
      </c>
      <c r="F295" s="4">
        <f>VLOOKUP($A295,'Data Transformation Q1 to Q8'!$A:$V,2,FALSE)</f>
        <v>24.14</v>
      </c>
      <c r="G295" s="4" t="str">
        <f>VLOOKUP($A295,'Data Transformation Q1 to Q8'!$A:$V,3,FALSE)</f>
        <v>Normal Weight</v>
      </c>
      <c r="H295" s="4">
        <f>VLOOKUP($A295,'Data Transformation Q1 to Q8'!$A:$V,4,FALSE)</f>
        <v>5.87</v>
      </c>
      <c r="I295" s="4" t="str">
        <f>VLOOKUP($A295,'Data Transformation Q1 to Q8'!$A:$V,5,FALSE)</f>
        <v>Prediabetes</v>
      </c>
      <c r="J295" s="4" t="str">
        <f>VLOOKUP($A295,'Data Transformation Q1 to Q8'!$A:$V,6,FALSE)</f>
        <v>No</v>
      </c>
      <c r="K295" s="4" t="str">
        <f>VLOOKUP($A295,'Data Transformation Q1 to Q8'!$A:$V,7,FALSE)</f>
        <v>No</v>
      </c>
      <c r="L295" s="4" t="str">
        <f>VLOOKUP($A295,'Data Transformation Q1 to Q8'!$A:$V,8,FALSE)</f>
        <v>No</v>
      </c>
      <c r="M295" s="4" t="str">
        <f>VLOOKUP($A295,'Data Transformation Q1 to Q8'!$A:$V,10,FALSE)</f>
        <v>Yes</v>
      </c>
      <c r="N295" s="4">
        <f>VLOOKUP($A295,'Data Transformation Q1 to Q8'!$A:$V,9,FALSE)</f>
        <v>2</v>
      </c>
      <c r="O295" s="4" t="str">
        <f>VLOOKUP($A295,'Data Transformation Q1 to Q8'!$A:$V,20,FALSE)</f>
        <v>tier - 2</v>
      </c>
      <c r="P295" s="4" t="str">
        <f>VLOOKUP($A295,'Data Transformation Q1 to Q8'!$A:$V,21,FALSE)</f>
        <v>tier - 1</v>
      </c>
      <c r="Q295" s="118">
        <f>VLOOKUP($A295,'Data Transformation Q1 to Q8'!$A:$V,19,FALSE)</f>
        <v>31980.89</v>
      </c>
    </row>
    <row r="296" spans="1:17" ht="15.75" x14ac:dyDescent="0.25">
      <c r="A296" s="10" t="s">
        <v>605</v>
      </c>
      <c r="B296" s="4" t="str">
        <f>VLOOKUP(A296,'Data Transformation Q1 to Q8'!A:V,22,FALSE)</f>
        <v>R1011</v>
      </c>
      <c r="C296" s="21">
        <f>VLOOKUP($A296,'Data Transformation Q1 to Q8'!$A:$V,16,FALSE)</f>
        <v>27662</v>
      </c>
      <c r="D296" s="6">
        <f>VLOOKUP($A296,'Data Transformation Q1 to Q8'!$A:$V,17,FALSE)</f>
        <v>47</v>
      </c>
      <c r="E296" s="4" t="str">
        <f>VLOOKUP(A296,'Customer Names'!A:D,3,FALSE)</f>
        <v xml:space="preserve">  Eric J</v>
      </c>
      <c r="F296" s="4">
        <f>VLOOKUP($A296,'Data Transformation Q1 to Q8'!$A:$V,2,FALSE)</f>
        <v>25.15</v>
      </c>
      <c r="G296" s="4" t="str">
        <f>VLOOKUP($A296,'Data Transformation Q1 to Q8'!$A:$V,3,FALSE)</f>
        <v>Overweight</v>
      </c>
      <c r="H296" s="4">
        <f>VLOOKUP($A296,'Data Transformation Q1 to Q8'!$A:$V,4,FALSE)</f>
        <v>9.08</v>
      </c>
      <c r="I296" s="4" t="str">
        <f>VLOOKUP($A296,'Data Transformation Q1 to Q8'!$A:$V,5,FALSE)</f>
        <v>Diabetes</v>
      </c>
      <c r="J296" s="4" t="str">
        <f>VLOOKUP($A296,'Data Transformation Q1 to Q8'!$A:$V,6,FALSE)</f>
        <v>Yes</v>
      </c>
      <c r="K296" s="4" t="str">
        <f>VLOOKUP($A296,'Data Transformation Q1 to Q8'!$A:$V,7,FALSE)</f>
        <v>No</v>
      </c>
      <c r="L296" s="4" t="str">
        <f>VLOOKUP($A296,'Data Transformation Q1 to Q8'!$A:$V,8,FALSE)</f>
        <v>No</v>
      </c>
      <c r="M296" s="4" t="str">
        <f>VLOOKUP($A296,'Data Transformation Q1 to Q8'!$A:$V,10,FALSE)</f>
        <v>Yes</v>
      </c>
      <c r="N296" s="4">
        <f>VLOOKUP($A296,'Data Transformation Q1 to Q8'!$A:$V,9,FALSE)</f>
        <v>1</v>
      </c>
      <c r="O296" s="4" t="str">
        <f>VLOOKUP($A296,'Data Transformation Q1 to Q8'!$A:$V,20,FALSE)</f>
        <v>tier - 2</v>
      </c>
      <c r="P296" s="4" t="str">
        <f>VLOOKUP($A296,'Data Transformation Q1 to Q8'!$A:$V,21,FALSE)</f>
        <v>tier - 3</v>
      </c>
      <c r="Q296" s="118">
        <f>VLOOKUP($A296,'Data Transformation Q1 to Q8'!$A:$V,19,FALSE)</f>
        <v>31897.1</v>
      </c>
    </row>
    <row r="297" spans="1:17" ht="15.75" x14ac:dyDescent="0.25">
      <c r="A297" s="10" t="s">
        <v>607</v>
      </c>
      <c r="B297" s="4" t="str">
        <f>VLOOKUP(A297,'Data Transformation Q1 to Q8'!A:V,22,FALSE)</f>
        <v>R1011</v>
      </c>
      <c r="C297" s="21">
        <f>VLOOKUP($A297,'Data Transformation Q1 to Q8'!$A:$V,16,FALSE)</f>
        <v>30935</v>
      </c>
      <c r="D297" s="6">
        <f>VLOOKUP($A297,'Data Transformation Q1 to Q8'!$A:$V,17,FALSE)</f>
        <v>38</v>
      </c>
      <c r="E297" s="4" t="str">
        <f>VLOOKUP(A297,'Customer Names'!A:D,3,FALSE)</f>
        <v xml:space="preserve">  Nicolas</v>
      </c>
      <c r="F297" s="4">
        <f>VLOOKUP($A297,'Data Transformation Q1 to Q8'!$A:$V,2,FALSE)</f>
        <v>28.71</v>
      </c>
      <c r="G297" s="4" t="str">
        <f>VLOOKUP($A297,'Data Transformation Q1 to Q8'!$A:$V,3,FALSE)</f>
        <v>Overweight</v>
      </c>
      <c r="H297" s="4">
        <f>VLOOKUP($A297,'Data Transformation Q1 to Q8'!$A:$V,4,FALSE)</f>
        <v>5.2</v>
      </c>
      <c r="I297" s="4" t="str">
        <f>VLOOKUP($A297,'Data Transformation Q1 to Q8'!$A:$V,5,FALSE)</f>
        <v>Normal</v>
      </c>
      <c r="J297" s="4" t="str">
        <f>VLOOKUP($A297,'Data Transformation Q1 to Q8'!$A:$V,6,FALSE)</f>
        <v>No</v>
      </c>
      <c r="K297" s="4" t="str">
        <f>VLOOKUP($A297,'Data Transformation Q1 to Q8'!$A:$V,7,FALSE)</f>
        <v>No</v>
      </c>
      <c r="L297" s="4" t="str">
        <f>VLOOKUP($A297,'Data Transformation Q1 to Q8'!$A:$V,8,FALSE)</f>
        <v>No</v>
      </c>
      <c r="M297" s="4" t="str">
        <f>VLOOKUP($A297,'Data Transformation Q1 to Q8'!$A:$V,10,FALSE)</f>
        <v>Yes</v>
      </c>
      <c r="N297" s="4">
        <f>VLOOKUP($A297,'Data Transformation Q1 to Q8'!$A:$V,9,FALSE)</f>
        <v>1</v>
      </c>
      <c r="O297" s="4" t="str">
        <f>VLOOKUP($A297,'Data Transformation Q1 to Q8'!$A:$V,20,FALSE)</f>
        <v>tier - 2</v>
      </c>
      <c r="P297" s="4" t="str">
        <f>VLOOKUP($A297,'Data Transformation Q1 to Q8'!$A:$V,21,FALSE)</f>
        <v>tier - 1</v>
      </c>
      <c r="Q297" s="118">
        <f>VLOOKUP($A297,'Data Transformation Q1 to Q8'!$A:$V,19,FALSE)</f>
        <v>31743.919999999998</v>
      </c>
    </row>
    <row r="298" spans="1:17" ht="15.75" x14ac:dyDescent="0.25">
      <c r="A298" s="10" t="s">
        <v>609</v>
      </c>
      <c r="B298" s="4" t="str">
        <f>VLOOKUP(A298,'Data Transformation Q1 to Q8'!A:V,22,FALSE)</f>
        <v>R1012</v>
      </c>
      <c r="C298" s="21">
        <f>VLOOKUP($A298,'Data Transformation Q1 to Q8'!$A:$V,16,FALSE)</f>
        <v>28412</v>
      </c>
      <c r="D298" s="6">
        <f>VLOOKUP($A298,'Data Transformation Q1 to Q8'!$A:$V,17,FALSE)</f>
        <v>45</v>
      </c>
      <c r="E298" s="4" t="str">
        <f>VLOOKUP(A298,'Customer Names'!A:D,3,FALSE)</f>
        <v xml:space="preserve">  Marcel</v>
      </c>
      <c r="F298" s="4">
        <f>VLOOKUP($A298,'Data Transformation Q1 to Q8'!$A:$V,2,FALSE)</f>
        <v>23</v>
      </c>
      <c r="G298" s="4" t="str">
        <f>VLOOKUP($A298,'Data Transformation Q1 to Q8'!$A:$V,3,FALSE)</f>
        <v>Normal Weight</v>
      </c>
      <c r="H298" s="4">
        <f>VLOOKUP($A298,'Data Transformation Q1 to Q8'!$A:$V,4,FALSE)</f>
        <v>5.48</v>
      </c>
      <c r="I298" s="4" t="str">
        <f>VLOOKUP($A298,'Data Transformation Q1 to Q8'!$A:$V,5,FALSE)</f>
        <v>Normal</v>
      </c>
      <c r="J298" s="4" t="str">
        <f>VLOOKUP($A298,'Data Transformation Q1 to Q8'!$A:$V,6,FALSE)</f>
        <v>No</v>
      </c>
      <c r="K298" s="4" t="str">
        <f>VLOOKUP($A298,'Data Transformation Q1 to Q8'!$A:$V,7,FALSE)</f>
        <v>No</v>
      </c>
      <c r="L298" s="4" t="str">
        <f>VLOOKUP($A298,'Data Transformation Q1 to Q8'!$A:$V,8,FALSE)</f>
        <v>No</v>
      </c>
      <c r="M298" s="4" t="str">
        <f>VLOOKUP($A298,'Data Transformation Q1 to Q8'!$A:$V,10,FALSE)</f>
        <v>Yes</v>
      </c>
      <c r="N298" s="4">
        <f>VLOOKUP($A298,'Data Transformation Q1 to Q8'!$A:$V,9,FALSE)</f>
        <v>0</v>
      </c>
      <c r="O298" s="4" t="str">
        <f>VLOOKUP($A298,'Data Transformation Q1 to Q8'!$A:$V,20,FALSE)</f>
        <v>tier - 2</v>
      </c>
      <c r="P298" s="4" t="str">
        <f>VLOOKUP($A298,'Data Transformation Q1 to Q8'!$A:$V,21,FALSE)</f>
        <v>tier - 2</v>
      </c>
      <c r="Q298" s="118">
        <f>VLOOKUP($A298,'Data Transformation Q1 to Q8'!$A:$V,19,FALSE)</f>
        <v>31736.7</v>
      </c>
    </row>
    <row r="299" spans="1:17" ht="15.75" x14ac:dyDescent="0.25">
      <c r="A299" s="10" t="s">
        <v>611</v>
      </c>
      <c r="B299" s="4" t="str">
        <f>VLOOKUP(A299,'Data Transformation Q1 to Q8'!A:V,22,FALSE)</f>
        <v>R1024</v>
      </c>
      <c r="C299" s="21">
        <f>VLOOKUP($A299,'Data Transformation Q1 to Q8'!$A:$V,16,FALSE)</f>
        <v>22263</v>
      </c>
      <c r="D299" s="6">
        <f>VLOOKUP($A299,'Data Transformation Q1 to Q8'!$A:$V,17,FALSE)</f>
        <v>62</v>
      </c>
      <c r="E299" s="4" t="str">
        <f>VLOOKUP(A299,'Customer Names'!A:D,3,FALSE)</f>
        <v xml:space="preserve">  Ashley N</v>
      </c>
      <c r="F299" s="4">
        <f>VLOOKUP($A299,'Data Transformation Q1 to Q8'!$A:$V,2,FALSE)</f>
        <v>36.86</v>
      </c>
      <c r="G299" s="4" t="str">
        <f>VLOOKUP($A299,'Data Transformation Q1 to Q8'!$A:$V,3,FALSE)</f>
        <v>Obesity</v>
      </c>
      <c r="H299" s="4">
        <f>VLOOKUP($A299,'Data Transformation Q1 to Q8'!$A:$V,4,FALSE)</f>
        <v>11.95</v>
      </c>
      <c r="I299" s="4" t="str">
        <f>VLOOKUP($A299,'Data Transformation Q1 to Q8'!$A:$V,5,FALSE)</f>
        <v>Diabetes</v>
      </c>
      <c r="J299" s="4" t="str">
        <f>VLOOKUP($A299,'Data Transformation Q1 to Q8'!$A:$V,6,FALSE)</f>
        <v>No</v>
      </c>
      <c r="K299" s="4" t="str">
        <f>VLOOKUP($A299,'Data Transformation Q1 to Q8'!$A:$V,7,FALSE)</f>
        <v>No</v>
      </c>
      <c r="L299" s="4" t="str">
        <f>VLOOKUP($A299,'Data Transformation Q1 to Q8'!$A:$V,8,FALSE)</f>
        <v>No</v>
      </c>
      <c r="M299" s="4" t="str">
        <f>VLOOKUP($A299,'Data Transformation Q1 to Q8'!$A:$V,10,FALSE)</f>
        <v>No</v>
      </c>
      <c r="N299" s="4">
        <f>VLOOKUP($A299,'Data Transformation Q1 to Q8'!$A:$V,9,FALSE)</f>
        <v>0</v>
      </c>
      <c r="O299" s="4" t="str">
        <f>VLOOKUP($A299,'Data Transformation Q1 to Q8'!$A:$V,20,FALSE)</f>
        <v>tier - 2</v>
      </c>
      <c r="P299" s="4" t="str">
        <f>VLOOKUP($A299,'Data Transformation Q1 to Q8'!$A:$V,21,FALSE)</f>
        <v>tier - 1</v>
      </c>
      <c r="Q299" s="118">
        <f>VLOOKUP($A299,'Data Transformation Q1 to Q8'!$A:$V,19,FALSE)</f>
        <v>31620</v>
      </c>
    </row>
    <row r="300" spans="1:17" ht="15.75" x14ac:dyDescent="0.25">
      <c r="A300" s="10" t="s">
        <v>613</v>
      </c>
      <c r="B300" s="4" t="str">
        <f>VLOOKUP(A300,'Data Transformation Q1 to Q8'!A:V,22,FALSE)</f>
        <v>R1011</v>
      </c>
      <c r="C300" s="21">
        <f>VLOOKUP($A300,'Data Transformation Q1 to Q8'!$A:$V,16,FALSE)</f>
        <v>27696</v>
      </c>
      <c r="D300" s="6">
        <f>VLOOKUP($A300,'Data Transformation Q1 to Q8'!$A:$V,17,FALSE)</f>
        <v>47</v>
      </c>
      <c r="E300" s="4" t="str">
        <f>VLOOKUP(A300,'Customer Names'!A:D,3,FALSE)</f>
        <v xml:space="preserve">  Evan D</v>
      </c>
      <c r="F300" s="4">
        <f>VLOOKUP($A300,'Data Transformation Q1 to Q8'!$A:$V,2,FALSE)</f>
        <v>24.25</v>
      </c>
      <c r="G300" s="4" t="str">
        <f>VLOOKUP($A300,'Data Transformation Q1 to Q8'!$A:$V,3,FALSE)</f>
        <v>Normal Weight</v>
      </c>
      <c r="H300" s="4">
        <f>VLOOKUP($A300,'Data Transformation Q1 to Q8'!$A:$V,4,FALSE)</f>
        <v>8.6999999999999993</v>
      </c>
      <c r="I300" s="4" t="str">
        <f>VLOOKUP($A300,'Data Transformation Q1 to Q8'!$A:$V,5,FALSE)</f>
        <v>Diabetes</v>
      </c>
      <c r="J300" s="4" t="str">
        <f>VLOOKUP($A300,'Data Transformation Q1 to Q8'!$A:$V,6,FALSE)</f>
        <v>Yes</v>
      </c>
      <c r="K300" s="4" t="str">
        <f>VLOOKUP($A300,'Data Transformation Q1 to Q8'!$A:$V,7,FALSE)</f>
        <v>No</v>
      </c>
      <c r="L300" s="4" t="str">
        <f>VLOOKUP($A300,'Data Transformation Q1 to Q8'!$A:$V,8,FALSE)</f>
        <v>No</v>
      </c>
      <c r="M300" s="4" t="str">
        <f>VLOOKUP($A300,'Data Transformation Q1 to Q8'!$A:$V,10,FALSE)</f>
        <v>Yes</v>
      </c>
      <c r="N300" s="4">
        <f>VLOOKUP($A300,'Data Transformation Q1 to Q8'!$A:$V,9,FALSE)</f>
        <v>1</v>
      </c>
      <c r="O300" s="4" t="str">
        <f>VLOOKUP($A300,'Data Transformation Q1 to Q8'!$A:$V,20,FALSE)</f>
        <v>tier - 2</v>
      </c>
      <c r="P300" s="4" t="str">
        <f>VLOOKUP($A300,'Data Transformation Q1 to Q8'!$A:$V,21,FALSE)</f>
        <v>tier - 1</v>
      </c>
      <c r="Q300" s="118">
        <f>VLOOKUP($A300,'Data Transformation Q1 to Q8'!$A:$V,19,FALSE)</f>
        <v>31591.82</v>
      </c>
    </row>
    <row r="301" spans="1:17" ht="15.75" x14ac:dyDescent="0.25">
      <c r="A301" s="10" t="s">
        <v>615</v>
      </c>
      <c r="B301" s="4" t="str">
        <f>VLOOKUP(A301,'Data Transformation Q1 to Q8'!A:V,22,FALSE)</f>
        <v>R1011</v>
      </c>
      <c r="C301" s="21">
        <f>VLOOKUP($A301,'Data Transformation Q1 to Q8'!$A:$V,16,FALSE)</f>
        <v>27310</v>
      </c>
      <c r="D301" s="6">
        <f>VLOOKUP($A301,'Data Transformation Q1 to Q8'!$A:$V,17,FALSE)</f>
        <v>48</v>
      </c>
      <c r="E301" s="4" t="str">
        <f>VLOOKUP(A301,'Customer Names'!A:D,3,FALSE)</f>
        <v xml:space="preserve">  Krisana</v>
      </c>
      <c r="F301" s="4">
        <f>VLOOKUP($A301,'Data Transformation Q1 to Q8'!$A:$V,2,FALSE)</f>
        <v>23.85</v>
      </c>
      <c r="G301" s="4" t="str">
        <f>VLOOKUP($A301,'Data Transformation Q1 to Q8'!$A:$V,3,FALSE)</f>
        <v>Normal Weight</v>
      </c>
      <c r="H301" s="4">
        <f>VLOOKUP($A301,'Data Transformation Q1 to Q8'!$A:$V,4,FALSE)</f>
        <v>7.84</v>
      </c>
      <c r="I301" s="4" t="str">
        <f>VLOOKUP($A301,'Data Transformation Q1 to Q8'!$A:$V,5,FALSE)</f>
        <v>Diabetes</v>
      </c>
      <c r="J301" s="4" t="str">
        <f>VLOOKUP($A301,'Data Transformation Q1 to Q8'!$A:$V,6,FALSE)</f>
        <v>No</v>
      </c>
      <c r="K301" s="4" t="str">
        <f>VLOOKUP($A301,'Data Transformation Q1 to Q8'!$A:$V,7,FALSE)</f>
        <v>No</v>
      </c>
      <c r="L301" s="4" t="str">
        <f>VLOOKUP($A301,'Data Transformation Q1 to Q8'!$A:$V,8,FALSE)</f>
        <v>No</v>
      </c>
      <c r="M301" s="4" t="str">
        <f>VLOOKUP($A301,'Data Transformation Q1 to Q8'!$A:$V,10,FALSE)</f>
        <v>Yes</v>
      </c>
      <c r="N301" s="4">
        <f>VLOOKUP($A301,'Data Transformation Q1 to Q8'!$A:$V,9,FALSE)</f>
        <v>0</v>
      </c>
      <c r="O301" s="4" t="str">
        <f>VLOOKUP($A301,'Data Transformation Q1 to Q8'!$A:$V,20,FALSE)</f>
        <v>tier - 2</v>
      </c>
      <c r="P301" s="4" t="str">
        <f>VLOOKUP($A301,'Data Transformation Q1 to Q8'!$A:$V,21,FALSE)</f>
        <v>tier - 3</v>
      </c>
      <c r="Q301" s="118">
        <f>VLOOKUP($A301,'Data Transformation Q1 to Q8'!$A:$V,19,FALSE)</f>
        <v>31368.81</v>
      </c>
    </row>
    <row r="302" spans="1:17" ht="15.75" x14ac:dyDescent="0.25">
      <c r="A302" s="10" t="s">
        <v>617</v>
      </c>
      <c r="B302" s="4" t="str">
        <f>VLOOKUP(A302,'Data Transformation Q1 to Q8'!A:V,22,FALSE)</f>
        <v>R1011</v>
      </c>
      <c r="C302" s="21">
        <f>VLOOKUP($A302,'Data Transformation Q1 to Q8'!$A:$V,16,FALSE)</f>
        <v>34969</v>
      </c>
      <c r="D302" s="6">
        <f>VLOOKUP($A302,'Data Transformation Q1 to Q8'!$A:$V,17,FALSE)</f>
        <v>27</v>
      </c>
      <c r="E302" s="4" t="str">
        <f>VLOOKUP(A302,'Customer Names'!A:D,3,FALSE)</f>
        <v xml:space="preserve">  Kyle</v>
      </c>
      <c r="F302" s="4">
        <f>VLOOKUP($A302,'Data Transformation Q1 to Q8'!$A:$V,2,FALSE)</f>
        <v>40.020000000000003</v>
      </c>
      <c r="G302" s="4" t="str">
        <f>VLOOKUP($A302,'Data Transformation Q1 to Q8'!$A:$V,3,FALSE)</f>
        <v>Obesity</v>
      </c>
      <c r="H302" s="4">
        <f>VLOOKUP($A302,'Data Transformation Q1 to Q8'!$A:$V,4,FALSE)</f>
        <v>5.19</v>
      </c>
      <c r="I302" s="4" t="str">
        <f>VLOOKUP($A302,'Data Transformation Q1 to Q8'!$A:$V,5,FALSE)</f>
        <v>Normal</v>
      </c>
      <c r="J302" s="4" t="str">
        <f>VLOOKUP($A302,'Data Transformation Q1 to Q8'!$A:$V,6,FALSE)</f>
        <v>Yes</v>
      </c>
      <c r="K302" s="4" t="str">
        <f>VLOOKUP($A302,'Data Transformation Q1 to Q8'!$A:$V,7,FALSE)</f>
        <v>No</v>
      </c>
      <c r="L302" s="4" t="str">
        <f>VLOOKUP($A302,'Data Transformation Q1 to Q8'!$A:$V,8,FALSE)</f>
        <v>No</v>
      </c>
      <c r="M302" s="4" t="str">
        <f>VLOOKUP($A302,'Data Transformation Q1 to Q8'!$A:$V,10,FALSE)</f>
        <v>Yes</v>
      </c>
      <c r="N302" s="4">
        <f>VLOOKUP($A302,'Data Transformation Q1 to Q8'!$A:$V,9,FALSE)</f>
        <v>1</v>
      </c>
      <c r="O302" s="4" t="str">
        <f>VLOOKUP($A302,'Data Transformation Q1 to Q8'!$A:$V,20,FALSE)</f>
        <v>tier - 2</v>
      </c>
      <c r="P302" s="4" t="str">
        <f>VLOOKUP($A302,'Data Transformation Q1 to Q8'!$A:$V,21,FALSE)</f>
        <v>tier - 2</v>
      </c>
      <c r="Q302" s="118">
        <f>VLOOKUP($A302,'Data Transformation Q1 to Q8'!$A:$V,19,FALSE)</f>
        <v>31328.27</v>
      </c>
    </row>
    <row r="303" spans="1:17" ht="15.75" x14ac:dyDescent="0.25">
      <c r="A303" s="10" t="s">
        <v>619</v>
      </c>
      <c r="B303" s="4" t="str">
        <f>VLOOKUP(A303,'Data Transformation Q1 to Q8'!A:V,22,FALSE)</f>
        <v>R1011</v>
      </c>
      <c r="C303" s="21">
        <f>VLOOKUP($A303,'Data Transformation Q1 to Q8'!$A:$V,16,FALSE)</f>
        <v>25028</v>
      </c>
      <c r="D303" s="6">
        <f>VLOOKUP($A303,'Data Transformation Q1 to Q8'!$A:$V,17,FALSE)</f>
        <v>54</v>
      </c>
      <c r="E303" s="4" t="str">
        <f>VLOOKUP(A303,'Customer Names'!A:D,3,FALSE)</f>
        <v xml:space="preserve">  Kate</v>
      </c>
      <c r="F303" s="4">
        <f>VLOOKUP($A303,'Data Transformation Q1 to Q8'!$A:$V,2,FALSE)</f>
        <v>19.170000000000002</v>
      </c>
      <c r="G303" s="4" t="str">
        <f>VLOOKUP($A303,'Data Transformation Q1 to Q8'!$A:$V,3,FALSE)</f>
        <v>Normal Weight</v>
      </c>
      <c r="H303" s="4">
        <f>VLOOKUP($A303,'Data Transformation Q1 to Q8'!$A:$V,4,FALSE)</f>
        <v>8.41</v>
      </c>
      <c r="I303" s="4" t="str">
        <f>VLOOKUP($A303,'Data Transformation Q1 to Q8'!$A:$V,5,FALSE)</f>
        <v>Diabetes</v>
      </c>
      <c r="J303" s="4" t="str">
        <f>VLOOKUP($A303,'Data Transformation Q1 to Q8'!$A:$V,6,FALSE)</f>
        <v>No</v>
      </c>
      <c r="K303" s="4" t="str">
        <f>VLOOKUP($A303,'Data Transformation Q1 to Q8'!$A:$V,7,FALSE)</f>
        <v>No</v>
      </c>
      <c r="L303" s="4" t="str">
        <f>VLOOKUP($A303,'Data Transformation Q1 to Q8'!$A:$V,8,FALSE)</f>
        <v>No</v>
      </c>
      <c r="M303" s="4" t="str">
        <f>VLOOKUP($A303,'Data Transformation Q1 to Q8'!$A:$V,10,FALSE)</f>
        <v>Yes</v>
      </c>
      <c r="N303" s="4">
        <f>VLOOKUP($A303,'Data Transformation Q1 to Q8'!$A:$V,9,FALSE)</f>
        <v>0</v>
      </c>
      <c r="O303" s="4" t="str">
        <f>VLOOKUP($A303,'Data Transformation Q1 to Q8'!$A:$V,20,FALSE)</f>
        <v>tier - 2</v>
      </c>
      <c r="P303" s="4" t="str">
        <f>VLOOKUP($A303,'Data Transformation Q1 to Q8'!$A:$V,21,FALSE)</f>
        <v>tier - 1</v>
      </c>
      <c r="Q303" s="118">
        <f>VLOOKUP($A303,'Data Transformation Q1 to Q8'!$A:$V,19,FALSE)</f>
        <v>31322.53</v>
      </c>
    </row>
    <row r="304" spans="1:17" ht="15.75" x14ac:dyDescent="0.25">
      <c r="A304" s="10" t="s">
        <v>620</v>
      </c>
      <c r="B304" s="4" t="str">
        <f>VLOOKUP(A304,'Data Transformation Q1 to Q8'!A:V,22,FALSE)</f>
        <v>R1011</v>
      </c>
      <c r="C304" s="21">
        <f>VLOOKUP($A304,'Data Transformation Q1 to Q8'!$A:$V,16,FALSE)</f>
        <v>36729</v>
      </c>
      <c r="D304" s="6">
        <f>VLOOKUP($A304,'Data Transformation Q1 to Q8'!$A:$V,17,FALSE)</f>
        <v>22</v>
      </c>
      <c r="E304" s="4" t="str">
        <f>VLOOKUP(A304,'Customer Names'!A:D,3,FALSE)</f>
        <v xml:space="preserve">  Martin A</v>
      </c>
      <c r="F304" s="4">
        <f>VLOOKUP($A304,'Data Transformation Q1 to Q8'!$A:$V,2,FALSE)</f>
        <v>43.53</v>
      </c>
      <c r="G304" s="4" t="str">
        <f>VLOOKUP($A304,'Data Transformation Q1 to Q8'!$A:$V,3,FALSE)</f>
        <v>Obesity</v>
      </c>
      <c r="H304" s="4">
        <f>VLOOKUP($A304,'Data Transformation Q1 to Q8'!$A:$V,4,FALSE)</f>
        <v>5.86</v>
      </c>
      <c r="I304" s="4" t="str">
        <f>VLOOKUP($A304,'Data Transformation Q1 to Q8'!$A:$V,5,FALSE)</f>
        <v>Prediabetes</v>
      </c>
      <c r="J304" s="4" t="str">
        <f>VLOOKUP($A304,'Data Transformation Q1 to Q8'!$A:$V,6,FALSE)</f>
        <v>Yes</v>
      </c>
      <c r="K304" s="4" t="str">
        <f>VLOOKUP($A304,'Data Transformation Q1 to Q8'!$A:$V,7,FALSE)</f>
        <v>yes</v>
      </c>
      <c r="L304" s="4" t="str">
        <f>VLOOKUP($A304,'Data Transformation Q1 to Q8'!$A:$V,8,FALSE)</f>
        <v>No</v>
      </c>
      <c r="M304" s="4" t="str">
        <f>VLOOKUP($A304,'Data Transformation Q1 to Q8'!$A:$V,10,FALSE)</f>
        <v>Yes</v>
      </c>
      <c r="N304" s="4">
        <f>VLOOKUP($A304,'Data Transformation Q1 to Q8'!$A:$V,9,FALSE)</f>
        <v>2</v>
      </c>
      <c r="O304" s="4" t="str">
        <f>VLOOKUP($A304,'Data Transformation Q1 to Q8'!$A:$V,20,FALSE)</f>
        <v>tier - 1</v>
      </c>
      <c r="P304" s="4" t="str">
        <f>VLOOKUP($A304,'Data Transformation Q1 to Q8'!$A:$V,21,FALSE)</f>
        <v>tier - 1</v>
      </c>
      <c r="Q304" s="118">
        <f>VLOOKUP($A304,'Data Transformation Q1 to Q8'!$A:$V,19,FALSE)</f>
        <v>31234.560000000001</v>
      </c>
    </row>
    <row r="305" spans="1:17" ht="15.75" x14ac:dyDescent="0.25">
      <c r="A305" s="10" t="s">
        <v>622</v>
      </c>
      <c r="B305" s="4" t="str">
        <f>VLOOKUP(A305,'Data Transformation Q1 to Q8'!A:V,22,FALSE)</f>
        <v>R1011</v>
      </c>
      <c r="C305" s="21">
        <f>VLOOKUP($A305,'Data Transformation Q1 to Q8'!$A:$V,16,FALSE)</f>
        <v>38300</v>
      </c>
      <c r="D305" s="6">
        <f>VLOOKUP($A305,'Data Transformation Q1 to Q8'!$A:$V,17,FALSE)</f>
        <v>18</v>
      </c>
      <c r="E305" s="4" t="str">
        <f>VLOOKUP(A305,'Customer Names'!A:D,3,FALSE)</f>
        <v xml:space="preserve">  Stacey</v>
      </c>
      <c r="F305" s="4">
        <f>VLOOKUP($A305,'Data Transformation Q1 to Q8'!$A:$V,2,FALSE)</f>
        <v>46.06</v>
      </c>
      <c r="G305" s="4" t="str">
        <f>VLOOKUP($A305,'Data Transformation Q1 to Q8'!$A:$V,3,FALSE)</f>
        <v>Obesity</v>
      </c>
      <c r="H305" s="4">
        <f>VLOOKUP($A305,'Data Transformation Q1 to Q8'!$A:$V,4,FALSE)</f>
        <v>4.18</v>
      </c>
      <c r="I305" s="4" t="str">
        <f>VLOOKUP($A305,'Data Transformation Q1 to Q8'!$A:$V,5,FALSE)</f>
        <v>Normal</v>
      </c>
      <c r="J305" s="4" t="str">
        <f>VLOOKUP($A305,'Data Transformation Q1 to Q8'!$A:$V,6,FALSE)</f>
        <v>No</v>
      </c>
      <c r="K305" s="4" t="str">
        <f>VLOOKUP($A305,'Data Transformation Q1 to Q8'!$A:$V,7,FALSE)</f>
        <v>yes</v>
      </c>
      <c r="L305" s="4" t="str">
        <f>VLOOKUP($A305,'Data Transformation Q1 to Q8'!$A:$V,8,FALSE)</f>
        <v>No</v>
      </c>
      <c r="M305" s="4" t="str">
        <f>VLOOKUP($A305,'Data Transformation Q1 to Q8'!$A:$V,10,FALSE)</f>
        <v>Yes</v>
      </c>
      <c r="N305" s="4">
        <f>VLOOKUP($A305,'Data Transformation Q1 to Q8'!$A:$V,9,FALSE)</f>
        <v>1</v>
      </c>
      <c r="O305" s="4" t="str">
        <f>VLOOKUP($A305,'Data Transformation Q1 to Q8'!$A:$V,20,FALSE)</f>
        <v>tier - 2</v>
      </c>
      <c r="P305" s="4" t="str">
        <f>VLOOKUP($A305,'Data Transformation Q1 to Q8'!$A:$V,21,FALSE)</f>
        <v>tier - 1</v>
      </c>
      <c r="Q305" s="118">
        <f>VLOOKUP($A305,'Data Transformation Q1 to Q8'!$A:$V,19,FALSE)</f>
        <v>31196.61</v>
      </c>
    </row>
    <row r="306" spans="1:17" ht="15.75" x14ac:dyDescent="0.25">
      <c r="A306" s="10" t="s">
        <v>624</v>
      </c>
      <c r="B306" s="4" t="str">
        <f>VLOOKUP(A306,'Data Transformation Q1 to Q8'!A:V,22,FALSE)</f>
        <v>R1013</v>
      </c>
      <c r="C306" s="21">
        <f>VLOOKUP($A306,'Data Transformation Q1 to Q8'!$A:$V,16,FALSE)</f>
        <v>22533</v>
      </c>
      <c r="D306" s="6">
        <f>VLOOKUP($A306,'Data Transformation Q1 to Q8'!$A:$V,17,FALSE)</f>
        <v>61</v>
      </c>
      <c r="E306" s="4" t="str">
        <f>VLOOKUP(A306,'Customer Names'!A:D,3,FALSE)</f>
        <v xml:space="preserve">  Christine</v>
      </c>
      <c r="F306" s="4">
        <f>VLOOKUP($A306,'Data Transformation Q1 to Q8'!$A:$V,2,FALSE)</f>
        <v>29.92</v>
      </c>
      <c r="G306" s="4" t="str">
        <f>VLOOKUP($A306,'Data Transformation Q1 to Q8'!$A:$V,3,FALSE)</f>
        <v>Obesity</v>
      </c>
      <c r="H306" s="4">
        <f>VLOOKUP($A306,'Data Transformation Q1 to Q8'!$A:$V,4,FALSE)</f>
        <v>11.99</v>
      </c>
      <c r="I306" s="4" t="str">
        <f>VLOOKUP($A306,'Data Transformation Q1 to Q8'!$A:$V,5,FALSE)</f>
        <v>Diabetes</v>
      </c>
      <c r="J306" s="4" t="str">
        <f>VLOOKUP($A306,'Data Transformation Q1 to Q8'!$A:$V,6,FALSE)</f>
        <v>Yes</v>
      </c>
      <c r="K306" s="4" t="str">
        <f>VLOOKUP($A306,'Data Transformation Q1 to Q8'!$A:$V,7,FALSE)</f>
        <v>No</v>
      </c>
      <c r="L306" s="4" t="str">
        <f>VLOOKUP($A306,'Data Transformation Q1 to Q8'!$A:$V,8,FALSE)</f>
        <v>No</v>
      </c>
      <c r="M306" s="4" t="str">
        <f>VLOOKUP($A306,'Data Transformation Q1 to Q8'!$A:$V,10,FALSE)</f>
        <v>Yes</v>
      </c>
      <c r="N306" s="4">
        <f>VLOOKUP($A306,'Data Transformation Q1 to Q8'!$A:$V,9,FALSE)</f>
        <v>2</v>
      </c>
      <c r="O306" s="4" t="str">
        <f>VLOOKUP($A306,'Data Transformation Q1 to Q8'!$A:$V,20,FALSE)</f>
        <v>tier - 2</v>
      </c>
      <c r="P306" s="4" t="str">
        <f>VLOOKUP($A306,'Data Transformation Q1 to Q8'!$A:$V,21,FALSE)</f>
        <v>tier - 2</v>
      </c>
      <c r="Q306" s="118">
        <f>VLOOKUP($A306,'Data Transformation Q1 to Q8'!$A:$V,19,FALSE)</f>
        <v>30942.19</v>
      </c>
    </row>
    <row r="307" spans="1:17" ht="15.75" x14ac:dyDescent="0.25">
      <c r="A307" s="10" t="s">
        <v>626</v>
      </c>
      <c r="B307" s="4" t="str">
        <f>VLOOKUP(A307,'Data Transformation Q1 to Q8'!A:V,22,FALSE)</f>
        <v>R1011</v>
      </c>
      <c r="C307" s="21">
        <f>VLOOKUP($A307,'Data Transformation Q1 to Q8'!$A:$V,16,FALSE)</f>
        <v>32391</v>
      </c>
      <c r="D307" s="6">
        <f>VLOOKUP($A307,'Data Transformation Q1 to Q8'!$A:$V,17,FALSE)</f>
        <v>34</v>
      </c>
      <c r="E307" s="4" t="str">
        <f>VLOOKUP(A307,'Customer Names'!A:D,3,FALSE)</f>
        <v xml:space="preserve">  Sarah C</v>
      </c>
      <c r="F307" s="4">
        <f>VLOOKUP($A307,'Data Transformation Q1 to Q8'!$A:$V,2,FALSE)</f>
        <v>28.46</v>
      </c>
      <c r="G307" s="4" t="str">
        <f>VLOOKUP($A307,'Data Transformation Q1 to Q8'!$A:$V,3,FALSE)</f>
        <v>Overweight</v>
      </c>
      <c r="H307" s="4">
        <f>VLOOKUP($A307,'Data Transformation Q1 to Q8'!$A:$V,4,FALSE)</f>
        <v>4.8499999999999996</v>
      </c>
      <c r="I307" s="4" t="str">
        <f>VLOOKUP($A307,'Data Transformation Q1 to Q8'!$A:$V,5,FALSE)</f>
        <v>Normal</v>
      </c>
      <c r="J307" s="4" t="str">
        <f>VLOOKUP($A307,'Data Transformation Q1 to Q8'!$A:$V,6,FALSE)</f>
        <v>Yes</v>
      </c>
      <c r="K307" s="4" t="str">
        <f>VLOOKUP($A307,'Data Transformation Q1 to Q8'!$A:$V,7,FALSE)</f>
        <v>No</v>
      </c>
      <c r="L307" s="4" t="str">
        <f>VLOOKUP($A307,'Data Transformation Q1 to Q8'!$A:$V,8,FALSE)</f>
        <v>No</v>
      </c>
      <c r="M307" s="4" t="str">
        <f>VLOOKUP($A307,'Data Transformation Q1 to Q8'!$A:$V,10,FALSE)</f>
        <v>Yes</v>
      </c>
      <c r="N307" s="4">
        <f>VLOOKUP($A307,'Data Transformation Q1 to Q8'!$A:$V,9,FALSE)</f>
        <v>1</v>
      </c>
      <c r="O307" s="4" t="str">
        <f>VLOOKUP($A307,'Data Transformation Q1 to Q8'!$A:$V,20,FALSE)</f>
        <v>tier - 2</v>
      </c>
      <c r="P307" s="4" t="str">
        <f>VLOOKUP($A307,'Data Transformation Q1 to Q8'!$A:$V,21,FALSE)</f>
        <v>tier - 1</v>
      </c>
      <c r="Q307" s="118">
        <f>VLOOKUP($A307,'Data Transformation Q1 to Q8'!$A:$V,19,FALSE)</f>
        <v>30763.01</v>
      </c>
    </row>
    <row r="308" spans="1:17" ht="15.75" x14ac:dyDescent="0.25">
      <c r="A308" s="10" t="s">
        <v>628</v>
      </c>
      <c r="B308" s="4" t="str">
        <f>VLOOKUP(A308,'Data Transformation Q1 to Q8'!A:V,22,FALSE)</f>
        <v>R1011</v>
      </c>
      <c r="C308" s="21">
        <f>VLOOKUP($A308,'Data Transformation Q1 to Q8'!$A:$V,16,FALSE)</f>
        <v>30671</v>
      </c>
      <c r="D308" s="6">
        <f>VLOOKUP($A308,'Data Transformation Q1 to Q8'!$A:$V,17,FALSE)</f>
        <v>39</v>
      </c>
      <c r="E308" s="4" t="str">
        <f>VLOOKUP(A308,'Customer Names'!A:D,3,FALSE)</f>
        <v xml:space="preserve">  Megan</v>
      </c>
      <c r="F308" s="4">
        <f>VLOOKUP($A308,'Data Transformation Q1 to Q8'!$A:$V,2,FALSE)</f>
        <v>24.56</v>
      </c>
      <c r="G308" s="4" t="str">
        <f>VLOOKUP($A308,'Data Transformation Q1 to Q8'!$A:$V,3,FALSE)</f>
        <v>Normal Weight</v>
      </c>
      <c r="H308" s="4">
        <f>VLOOKUP($A308,'Data Transformation Q1 to Q8'!$A:$V,4,FALSE)</f>
        <v>6.18</v>
      </c>
      <c r="I308" s="4" t="str">
        <f>VLOOKUP($A308,'Data Transformation Q1 to Q8'!$A:$V,5,FALSE)</f>
        <v>Prediabetes</v>
      </c>
      <c r="J308" s="4" t="str">
        <f>VLOOKUP($A308,'Data Transformation Q1 to Q8'!$A:$V,6,FALSE)</f>
        <v>Yes</v>
      </c>
      <c r="K308" s="4" t="str">
        <f>VLOOKUP($A308,'Data Transformation Q1 to Q8'!$A:$V,7,FALSE)</f>
        <v>No</v>
      </c>
      <c r="L308" s="4" t="str">
        <f>VLOOKUP($A308,'Data Transformation Q1 to Q8'!$A:$V,8,FALSE)</f>
        <v>Yes</v>
      </c>
      <c r="M308" s="4" t="str">
        <f>VLOOKUP($A308,'Data Transformation Q1 to Q8'!$A:$V,10,FALSE)</f>
        <v>Yes</v>
      </c>
      <c r="N308" s="4">
        <f>VLOOKUP($A308,'Data Transformation Q1 to Q8'!$A:$V,9,FALSE)</f>
        <v>1</v>
      </c>
      <c r="O308" s="4" t="str">
        <f>VLOOKUP($A308,'Data Transformation Q1 to Q8'!$A:$V,20,FALSE)</f>
        <v>tier - 2</v>
      </c>
      <c r="P308" s="4" t="str">
        <f>VLOOKUP($A308,'Data Transformation Q1 to Q8'!$A:$V,21,FALSE)</f>
        <v>tier - 3</v>
      </c>
      <c r="Q308" s="118">
        <f>VLOOKUP($A308,'Data Transformation Q1 to Q8'!$A:$V,19,FALSE)</f>
        <v>30724.44</v>
      </c>
    </row>
    <row r="309" spans="1:17" ht="15.75" x14ac:dyDescent="0.25">
      <c r="A309" s="10" t="s">
        <v>630</v>
      </c>
      <c r="B309" s="4" t="str">
        <f>VLOOKUP(A309,'Data Transformation Q1 to Q8'!A:V,22,FALSE)</f>
        <v>R1011</v>
      </c>
      <c r="C309" s="21">
        <f>VLOOKUP($A309,'Data Transformation Q1 to Q8'!$A:$V,16,FALSE)</f>
        <v>36424</v>
      </c>
      <c r="D309" s="6">
        <f>VLOOKUP($A309,'Data Transformation Q1 to Q8'!$A:$V,17,FALSE)</f>
        <v>23</v>
      </c>
      <c r="E309" s="4" t="str">
        <f>VLOOKUP(A309,'Customer Names'!A:D,3,FALSE)</f>
        <v xml:space="preserve">  Jason W</v>
      </c>
      <c r="F309" s="4">
        <f>VLOOKUP($A309,'Data Transformation Q1 to Q8'!$A:$V,2,FALSE)</f>
        <v>41.19</v>
      </c>
      <c r="G309" s="4" t="str">
        <f>VLOOKUP($A309,'Data Transformation Q1 to Q8'!$A:$V,3,FALSE)</f>
        <v>Obesity</v>
      </c>
      <c r="H309" s="4">
        <f>VLOOKUP($A309,'Data Transformation Q1 to Q8'!$A:$V,4,FALSE)</f>
        <v>6.37</v>
      </c>
      <c r="I309" s="4" t="str">
        <f>VLOOKUP($A309,'Data Transformation Q1 to Q8'!$A:$V,5,FALSE)</f>
        <v>Prediabetes</v>
      </c>
      <c r="J309" s="4" t="str">
        <f>VLOOKUP($A309,'Data Transformation Q1 to Q8'!$A:$V,6,FALSE)</f>
        <v>No</v>
      </c>
      <c r="K309" s="4" t="str">
        <f>VLOOKUP($A309,'Data Transformation Q1 to Q8'!$A:$V,7,FALSE)</f>
        <v>No</v>
      </c>
      <c r="L309" s="4" t="str">
        <f>VLOOKUP($A309,'Data Transformation Q1 to Q8'!$A:$V,8,FALSE)</f>
        <v>No</v>
      </c>
      <c r="M309" s="4" t="str">
        <f>VLOOKUP($A309,'Data Transformation Q1 to Q8'!$A:$V,10,FALSE)</f>
        <v>Yes</v>
      </c>
      <c r="N309" s="4">
        <f>VLOOKUP($A309,'Data Transformation Q1 to Q8'!$A:$V,9,FALSE)</f>
        <v>0</v>
      </c>
      <c r="O309" s="4" t="str">
        <f>VLOOKUP($A309,'Data Transformation Q1 to Q8'!$A:$V,20,FALSE)</f>
        <v>tier - 1</v>
      </c>
      <c r="P309" s="4" t="str">
        <f>VLOOKUP($A309,'Data Transformation Q1 to Q8'!$A:$V,21,FALSE)</f>
        <v>tier - 2</v>
      </c>
      <c r="Q309" s="118">
        <f>VLOOKUP($A309,'Data Transformation Q1 to Q8'!$A:$V,19,FALSE)</f>
        <v>30697.71</v>
      </c>
    </row>
    <row r="310" spans="1:17" ht="15.75" x14ac:dyDescent="0.25">
      <c r="A310" s="10" t="s">
        <v>632</v>
      </c>
      <c r="B310" s="4" t="str">
        <f>VLOOKUP(A310,'Data Transformation Q1 to Q8'!A:V,22,FALSE)</f>
        <v>R1011</v>
      </c>
      <c r="C310" s="21">
        <f>VLOOKUP($A310,'Data Transformation Q1 to Q8'!$A:$V,16,FALSE)</f>
        <v>25883</v>
      </c>
      <c r="D310" s="6">
        <f>VLOOKUP($A310,'Data Transformation Q1 to Q8'!$A:$V,17,FALSE)</f>
        <v>52</v>
      </c>
      <c r="E310" s="4" t="str">
        <f>VLOOKUP(A310,'Customer Names'!A:D,3,FALSE)</f>
        <v xml:space="preserve">  Michele</v>
      </c>
      <c r="F310" s="4">
        <f>VLOOKUP($A310,'Data Transformation Q1 to Q8'!$A:$V,2,FALSE)</f>
        <v>18.63</v>
      </c>
      <c r="G310" s="4" t="str">
        <f>VLOOKUP($A310,'Data Transformation Q1 to Q8'!$A:$V,3,FALSE)</f>
        <v>Normal Weight</v>
      </c>
      <c r="H310" s="4">
        <f>VLOOKUP($A310,'Data Transformation Q1 to Q8'!$A:$V,4,FALSE)</f>
        <v>9.81</v>
      </c>
      <c r="I310" s="4" t="str">
        <f>VLOOKUP($A310,'Data Transformation Q1 to Q8'!$A:$V,5,FALSE)</f>
        <v>Diabetes</v>
      </c>
      <c r="J310" s="4" t="str">
        <f>VLOOKUP($A310,'Data Transformation Q1 to Q8'!$A:$V,6,FALSE)</f>
        <v>Yes</v>
      </c>
      <c r="K310" s="4" t="str">
        <f>VLOOKUP($A310,'Data Transformation Q1 to Q8'!$A:$V,7,FALSE)</f>
        <v>No</v>
      </c>
      <c r="L310" s="4" t="str">
        <f>VLOOKUP($A310,'Data Transformation Q1 to Q8'!$A:$V,8,FALSE)</f>
        <v>No</v>
      </c>
      <c r="M310" s="4" t="str">
        <f>VLOOKUP($A310,'Data Transformation Q1 to Q8'!$A:$V,10,FALSE)</f>
        <v>Yes</v>
      </c>
      <c r="N310" s="4">
        <f>VLOOKUP($A310,'Data Transformation Q1 to Q8'!$A:$V,9,FALSE)</f>
        <v>2</v>
      </c>
      <c r="O310" s="4" t="str">
        <f>VLOOKUP($A310,'Data Transformation Q1 to Q8'!$A:$V,20,FALSE)</f>
        <v>tier - 2</v>
      </c>
      <c r="P310" s="4" t="str">
        <f>VLOOKUP($A310,'Data Transformation Q1 to Q8'!$A:$V,21,FALSE)</f>
        <v>tier - 3</v>
      </c>
      <c r="Q310" s="118">
        <f>VLOOKUP($A310,'Data Transformation Q1 to Q8'!$A:$V,19,FALSE)</f>
        <v>30625.65</v>
      </c>
    </row>
    <row r="311" spans="1:17" ht="15.75" x14ac:dyDescent="0.25">
      <c r="A311" s="10" t="s">
        <v>634</v>
      </c>
      <c r="B311" s="4" t="str">
        <f>VLOOKUP(A311,'Data Transformation Q1 to Q8'!A:V,22,FALSE)</f>
        <v>R1011</v>
      </c>
      <c r="C311" s="21">
        <f>VLOOKUP($A311,'Data Transformation Q1 to Q8'!$A:$V,16,FALSE)</f>
        <v>31634</v>
      </c>
      <c r="D311" s="6">
        <f>VLOOKUP($A311,'Data Transformation Q1 to Q8'!$A:$V,17,FALSE)</f>
        <v>36</v>
      </c>
      <c r="E311" s="4" t="str">
        <f>VLOOKUP(A311,'Customer Names'!A:D,3,FALSE)</f>
        <v xml:space="preserve">  Nikki</v>
      </c>
      <c r="F311" s="4">
        <f>VLOOKUP($A311,'Data Transformation Q1 to Q8'!$A:$V,2,FALSE)</f>
        <v>26.26</v>
      </c>
      <c r="G311" s="4" t="str">
        <f>VLOOKUP($A311,'Data Transformation Q1 to Q8'!$A:$V,3,FALSE)</f>
        <v>Overweight</v>
      </c>
      <c r="H311" s="4">
        <f>VLOOKUP($A311,'Data Transformation Q1 to Q8'!$A:$V,4,FALSE)</f>
        <v>11.8</v>
      </c>
      <c r="I311" s="4" t="str">
        <f>VLOOKUP($A311,'Data Transformation Q1 to Q8'!$A:$V,5,FALSE)</f>
        <v>Diabetes</v>
      </c>
      <c r="J311" s="4" t="str">
        <f>VLOOKUP($A311,'Data Transformation Q1 to Q8'!$A:$V,6,FALSE)</f>
        <v>Yes</v>
      </c>
      <c r="K311" s="4" t="str">
        <f>VLOOKUP($A311,'Data Transformation Q1 to Q8'!$A:$V,7,FALSE)</f>
        <v>No</v>
      </c>
      <c r="L311" s="4" t="str">
        <f>VLOOKUP($A311,'Data Transformation Q1 to Q8'!$A:$V,8,FALSE)</f>
        <v>No</v>
      </c>
      <c r="M311" s="4" t="str">
        <f>VLOOKUP($A311,'Data Transformation Q1 to Q8'!$A:$V,10,FALSE)</f>
        <v>Yes</v>
      </c>
      <c r="N311" s="4">
        <f>VLOOKUP($A311,'Data Transformation Q1 to Q8'!$A:$V,9,FALSE)</f>
        <v>1</v>
      </c>
      <c r="O311" s="4" t="str">
        <f>VLOOKUP($A311,'Data Transformation Q1 to Q8'!$A:$V,20,FALSE)</f>
        <v>tier - 2</v>
      </c>
      <c r="P311" s="4" t="str">
        <f>VLOOKUP($A311,'Data Transformation Q1 to Q8'!$A:$V,21,FALSE)</f>
        <v>tier - 1</v>
      </c>
      <c r="Q311" s="118">
        <f>VLOOKUP($A311,'Data Transformation Q1 to Q8'!$A:$V,19,FALSE)</f>
        <v>30530.5</v>
      </c>
    </row>
    <row r="312" spans="1:17" ht="15.75" x14ac:dyDescent="0.25">
      <c r="A312" s="10" t="s">
        <v>636</v>
      </c>
      <c r="B312" s="4" t="str">
        <f>VLOOKUP(A312,'Data Transformation Q1 to Q8'!A:V,22,FALSE)</f>
        <v>R1012</v>
      </c>
      <c r="C312" s="21">
        <f>VLOOKUP($A312,'Data Transformation Q1 to Q8'!$A:$V,16,FALSE)</f>
        <v>30562</v>
      </c>
      <c r="D312" s="6">
        <f>VLOOKUP($A312,'Data Transformation Q1 to Q8'!$A:$V,17,FALSE)</f>
        <v>39</v>
      </c>
      <c r="E312" s="4" t="str">
        <f>VLOOKUP(A312,'Customer Names'!A:D,3,FALSE)</f>
        <v xml:space="preserve">  Philip J</v>
      </c>
      <c r="F312" s="4">
        <f>VLOOKUP($A312,'Data Transformation Q1 to Q8'!$A:$V,2,FALSE)</f>
        <v>22.37</v>
      </c>
      <c r="G312" s="4" t="str">
        <f>VLOOKUP($A312,'Data Transformation Q1 to Q8'!$A:$V,3,FALSE)</f>
        <v>Normal Weight</v>
      </c>
      <c r="H312" s="4">
        <f>VLOOKUP($A312,'Data Transformation Q1 to Q8'!$A:$V,4,FALSE)</f>
        <v>5.86</v>
      </c>
      <c r="I312" s="4" t="str">
        <f>VLOOKUP($A312,'Data Transformation Q1 to Q8'!$A:$V,5,FALSE)</f>
        <v>Prediabetes</v>
      </c>
      <c r="J312" s="4" t="str">
        <f>VLOOKUP($A312,'Data Transformation Q1 to Q8'!$A:$V,6,FALSE)</f>
        <v>Yes</v>
      </c>
      <c r="K312" s="4" t="str">
        <f>VLOOKUP($A312,'Data Transformation Q1 to Q8'!$A:$V,7,FALSE)</f>
        <v>No</v>
      </c>
      <c r="L312" s="4" t="str">
        <f>VLOOKUP($A312,'Data Transformation Q1 to Q8'!$A:$V,8,FALSE)</f>
        <v>Yes</v>
      </c>
      <c r="M312" s="4" t="str">
        <f>VLOOKUP($A312,'Data Transformation Q1 to Q8'!$A:$V,10,FALSE)</f>
        <v>Yes</v>
      </c>
      <c r="N312" s="4">
        <f>VLOOKUP($A312,'Data Transformation Q1 to Q8'!$A:$V,9,FALSE)</f>
        <v>1</v>
      </c>
      <c r="O312" s="4" t="str">
        <f>VLOOKUP($A312,'Data Transformation Q1 to Q8'!$A:$V,20,FALSE)</f>
        <v>tier - 2</v>
      </c>
      <c r="P312" s="4" t="str">
        <f>VLOOKUP($A312,'Data Transformation Q1 to Q8'!$A:$V,21,FALSE)</f>
        <v>tier - 1</v>
      </c>
      <c r="Q312" s="118">
        <f>VLOOKUP($A312,'Data Transformation Q1 to Q8'!$A:$V,19,FALSE)</f>
        <v>30457.37</v>
      </c>
    </row>
    <row r="313" spans="1:17" ht="15.75" x14ac:dyDescent="0.25">
      <c r="A313" s="10" t="s">
        <v>638</v>
      </c>
      <c r="B313" s="4" t="str">
        <f>VLOOKUP(A313,'Data Transformation Q1 to Q8'!A:V,22,FALSE)</f>
        <v>R1011</v>
      </c>
      <c r="C313" s="21">
        <f>VLOOKUP($A313,'Data Transformation Q1 to Q8'!$A:$V,16,FALSE)</f>
        <v>36096</v>
      </c>
      <c r="D313" s="6">
        <f>VLOOKUP($A313,'Data Transformation Q1 to Q8'!$A:$V,17,FALSE)</f>
        <v>24</v>
      </c>
      <c r="E313" s="4" t="str">
        <f>VLOOKUP(A313,'Customer Names'!A:D,3,FALSE)</f>
        <v xml:space="preserve">  Bryan L</v>
      </c>
      <c r="F313" s="4">
        <f>VLOOKUP($A313,'Data Transformation Q1 to Q8'!$A:$V,2,FALSE)</f>
        <v>39.619999999999997</v>
      </c>
      <c r="G313" s="4" t="str">
        <f>VLOOKUP($A313,'Data Transformation Q1 to Q8'!$A:$V,3,FALSE)</f>
        <v>Obesity</v>
      </c>
      <c r="H313" s="4">
        <f>VLOOKUP($A313,'Data Transformation Q1 to Q8'!$A:$V,4,FALSE)</f>
        <v>4.28</v>
      </c>
      <c r="I313" s="4" t="str">
        <f>VLOOKUP($A313,'Data Transformation Q1 to Q8'!$A:$V,5,FALSE)</f>
        <v>Normal</v>
      </c>
      <c r="J313" s="4" t="str">
        <f>VLOOKUP($A313,'Data Transformation Q1 to Q8'!$A:$V,6,FALSE)</f>
        <v>No</v>
      </c>
      <c r="K313" s="4" t="str">
        <f>VLOOKUP($A313,'Data Transformation Q1 to Q8'!$A:$V,7,FALSE)</f>
        <v>No</v>
      </c>
      <c r="L313" s="4" t="str">
        <f>VLOOKUP($A313,'Data Transformation Q1 to Q8'!$A:$V,8,FALSE)</f>
        <v>No</v>
      </c>
      <c r="M313" s="4" t="str">
        <f>VLOOKUP($A313,'Data Transformation Q1 to Q8'!$A:$V,10,FALSE)</f>
        <v>Yes</v>
      </c>
      <c r="N313" s="4">
        <f>VLOOKUP($A313,'Data Transformation Q1 to Q8'!$A:$V,9,FALSE)</f>
        <v>1</v>
      </c>
      <c r="O313" s="4" t="str">
        <f>VLOOKUP($A313,'Data Transformation Q1 to Q8'!$A:$V,20,FALSE)</f>
        <v>tier - 2</v>
      </c>
      <c r="P313" s="4" t="str">
        <f>VLOOKUP($A313,'Data Transformation Q1 to Q8'!$A:$V,21,FALSE)</f>
        <v>tier - 3</v>
      </c>
      <c r="Q313" s="118">
        <f>VLOOKUP($A313,'Data Transformation Q1 to Q8'!$A:$V,19,FALSE)</f>
        <v>30422.03</v>
      </c>
    </row>
    <row r="314" spans="1:17" ht="15.75" x14ac:dyDescent="0.25">
      <c r="A314" s="10" t="s">
        <v>640</v>
      </c>
      <c r="B314" s="4" t="str">
        <f>VLOOKUP(A314,'Data Transformation Q1 to Q8'!A:V,22,FALSE)</f>
        <v>R1012</v>
      </c>
      <c r="C314" s="21">
        <f>VLOOKUP($A314,'Data Transformation Q1 to Q8'!$A:$V,16,FALSE)</f>
        <v>28006</v>
      </c>
      <c r="D314" s="6">
        <f>VLOOKUP($A314,'Data Transformation Q1 to Q8'!$A:$V,17,FALSE)</f>
        <v>46</v>
      </c>
      <c r="E314" s="4" t="str">
        <f>VLOOKUP(A314,'Customer Names'!A:D,3,FALSE)</f>
        <v xml:space="preserve">  Timothy F</v>
      </c>
      <c r="F314" s="4">
        <f>VLOOKUP($A314,'Data Transformation Q1 to Q8'!$A:$V,2,FALSE)</f>
        <v>18.329999999999998</v>
      </c>
      <c r="G314" s="4" t="str">
        <f>VLOOKUP($A314,'Data Transformation Q1 to Q8'!$A:$V,3,FALSE)</f>
        <v>Underweight</v>
      </c>
      <c r="H314" s="4">
        <f>VLOOKUP($A314,'Data Transformation Q1 to Q8'!$A:$V,4,FALSE)</f>
        <v>4.16</v>
      </c>
      <c r="I314" s="4" t="str">
        <f>VLOOKUP($A314,'Data Transformation Q1 to Q8'!$A:$V,5,FALSE)</f>
        <v>Normal</v>
      </c>
      <c r="J314" s="4" t="str">
        <f>VLOOKUP($A314,'Data Transformation Q1 to Q8'!$A:$V,6,FALSE)</f>
        <v>Yes</v>
      </c>
      <c r="K314" s="4" t="str">
        <f>VLOOKUP($A314,'Data Transformation Q1 to Q8'!$A:$V,7,FALSE)</f>
        <v>No</v>
      </c>
      <c r="L314" s="4" t="str">
        <f>VLOOKUP($A314,'Data Transformation Q1 to Q8'!$A:$V,8,FALSE)</f>
        <v>No</v>
      </c>
      <c r="M314" s="4" t="str">
        <f>VLOOKUP($A314,'Data Transformation Q1 to Q8'!$A:$V,10,FALSE)</f>
        <v>Yes</v>
      </c>
      <c r="N314" s="4">
        <f>VLOOKUP($A314,'Data Transformation Q1 to Q8'!$A:$V,9,FALSE)</f>
        <v>0</v>
      </c>
      <c r="O314" s="4" t="str">
        <f>VLOOKUP($A314,'Data Transformation Q1 to Q8'!$A:$V,20,FALSE)</f>
        <v>tier - 2</v>
      </c>
      <c r="P314" s="4" t="str">
        <f>VLOOKUP($A314,'Data Transformation Q1 to Q8'!$A:$V,21,FALSE)</f>
        <v>tier - 3</v>
      </c>
      <c r="Q314" s="118">
        <f>VLOOKUP($A314,'Data Transformation Q1 to Q8'!$A:$V,19,FALSE)</f>
        <v>30409.53</v>
      </c>
    </row>
    <row r="315" spans="1:17" ht="15.75" x14ac:dyDescent="0.25">
      <c r="A315" s="10" t="s">
        <v>641</v>
      </c>
      <c r="B315" s="4" t="str">
        <f>VLOOKUP(A315,'Data Transformation Q1 to Q8'!A:V,22,FALSE)</f>
        <v>R1011</v>
      </c>
      <c r="C315" s="21">
        <f>VLOOKUP($A315,'Data Transformation Q1 to Q8'!$A:$V,16,FALSE)</f>
        <v>25414</v>
      </c>
      <c r="D315" s="6">
        <f>VLOOKUP($A315,'Data Transformation Q1 to Q8'!$A:$V,17,FALSE)</f>
        <v>53</v>
      </c>
      <c r="E315" s="4" t="str">
        <f>VLOOKUP(A315,'Customer Names'!A:D,3,FALSE)</f>
        <v xml:space="preserve">  Angielyn M</v>
      </c>
      <c r="F315" s="4">
        <f>VLOOKUP($A315,'Data Transformation Q1 to Q8'!$A:$V,2,FALSE)</f>
        <v>17.11</v>
      </c>
      <c r="G315" s="4" t="str">
        <f>VLOOKUP($A315,'Data Transformation Q1 to Q8'!$A:$V,3,FALSE)</f>
        <v>Underweight</v>
      </c>
      <c r="H315" s="4">
        <f>VLOOKUP($A315,'Data Transformation Q1 to Q8'!$A:$V,4,FALSE)</f>
        <v>4.9800000000000004</v>
      </c>
      <c r="I315" s="4" t="str">
        <f>VLOOKUP($A315,'Data Transformation Q1 to Q8'!$A:$V,5,FALSE)</f>
        <v>Normal</v>
      </c>
      <c r="J315" s="4" t="str">
        <f>VLOOKUP($A315,'Data Transformation Q1 to Q8'!$A:$V,6,FALSE)</f>
        <v>Yes</v>
      </c>
      <c r="K315" s="4" t="str">
        <f>VLOOKUP($A315,'Data Transformation Q1 to Q8'!$A:$V,7,FALSE)</f>
        <v>No</v>
      </c>
      <c r="L315" s="4" t="str">
        <f>VLOOKUP($A315,'Data Transformation Q1 to Q8'!$A:$V,8,FALSE)</f>
        <v>Yes</v>
      </c>
      <c r="M315" s="4" t="str">
        <f>VLOOKUP($A315,'Data Transformation Q1 to Q8'!$A:$V,10,FALSE)</f>
        <v>Yes</v>
      </c>
      <c r="N315" s="4">
        <f>VLOOKUP($A315,'Data Transformation Q1 to Q8'!$A:$V,9,FALSE)</f>
        <v>1</v>
      </c>
      <c r="O315" s="4" t="str">
        <f>VLOOKUP($A315,'Data Transformation Q1 to Q8'!$A:$V,20,FALSE)</f>
        <v>tier - 2</v>
      </c>
      <c r="P315" s="4" t="str">
        <f>VLOOKUP($A315,'Data Transformation Q1 to Q8'!$A:$V,21,FALSE)</f>
        <v>tier - 2</v>
      </c>
      <c r="Q315" s="118">
        <f>VLOOKUP($A315,'Data Transformation Q1 to Q8'!$A:$V,19,FALSE)</f>
        <v>30366.93</v>
      </c>
    </row>
    <row r="316" spans="1:17" ht="15.75" x14ac:dyDescent="0.25">
      <c r="A316" s="10" t="s">
        <v>643</v>
      </c>
      <c r="B316" s="4" t="str">
        <f>VLOOKUP(A316,'Data Transformation Q1 to Q8'!A:V,22,FALSE)</f>
        <v>R1011</v>
      </c>
      <c r="C316" s="21">
        <f>VLOOKUP($A316,'Data Transformation Q1 to Q8'!$A:$V,16,FALSE)</f>
        <v>38139</v>
      </c>
      <c r="D316" s="6">
        <f>VLOOKUP($A316,'Data Transformation Q1 to Q8'!$A:$V,17,FALSE)</f>
        <v>19</v>
      </c>
      <c r="E316" s="4" t="str">
        <f>VLOOKUP(A316,'Customer Names'!A:D,3,FALSE)</f>
        <v xml:space="preserve">  Jeanie M</v>
      </c>
      <c r="F316" s="4">
        <f>VLOOKUP($A316,'Data Transformation Q1 to Q8'!$A:$V,2,FALSE)</f>
        <v>43.5</v>
      </c>
      <c r="G316" s="4" t="str">
        <f>VLOOKUP($A316,'Data Transformation Q1 to Q8'!$A:$V,3,FALSE)</f>
        <v>Obesity</v>
      </c>
      <c r="H316" s="4">
        <f>VLOOKUP($A316,'Data Transformation Q1 to Q8'!$A:$V,4,FALSE)</f>
        <v>6.38</v>
      </c>
      <c r="I316" s="4" t="str">
        <f>VLOOKUP($A316,'Data Transformation Q1 to Q8'!$A:$V,5,FALSE)</f>
        <v>Prediabetes</v>
      </c>
      <c r="J316" s="4" t="str">
        <f>VLOOKUP($A316,'Data Transformation Q1 to Q8'!$A:$V,6,FALSE)</f>
        <v>No</v>
      </c>
      <c r="K316" s="4" t="str">
        <f>VLOOKUP($A316,'Data Transformation Q1 to Q8'!$A:$V,7,FALSE)</f>
        <v>yes</v>
      </c>
      <c r="L316" s="4" t="str">
        <f>VLOOKUP($A316,'Data Transformation Q1 to Q8'!$A:$V,8,FALSE)</f>
        <v>No</v>
      </c>
      <c r="M316" s="4" t="str">
        <f>VLOOKUP($A316,'Data Transformation Q1 to Q8'!$A:$V,10,FALSE)</f>
        <v>Yes</v>
      </c>
      <c r="N316" s="4">
        <f>VLOOKUP($A316,'Data Transformation Q1 to Q8'!$A:$V,9,FALSE)</f>
        <v>1</v>
      </c>
      <c r="O316" s="4" t="str">
        <f>VLOOKUP($A316,'Data Transformation Q1 to Q8'!$A:$V,20,FALSE)</f>
        <v>tier - 2</v>
      </c>
      <c r="P316" s="4" t="str">
        <f>VLOOKUP($A316,'Data Transformation Q1 to Q8'!$A:$V,21,FALSE)</f>
        <v>tier - 2</v>
      </c>
      <c r="Q316" s="118">
        <f>VLOOKUP($A316,'Data Transformation Q1 to Q8'!$A:$V,19,FALSE)</f>
        <v>30328.27</v>
      </c>
    </row>
    <row r="317" spans="1:17" ht="15.75" x14ac:dyDescent="0.25">
      <c r="A317" s="10" t="s">
        <v>645</v>
      </c>
      <c r="B317" s="4" t="str">
        <f>VLOOKUP(A317,'Data Transformation Q1 to Q8'!A:V,22,FALSE)</f>
        <v>R1012</v>
      </c>
      <c r="C317" s="21">
        <f>VLOOKUP($A317,'Data Transformation Q1 to Q8'!$A:$V,16,FALSE)</f>
        <v>26504</v>
      </c>
      <c r="D317" s="6">
        <f>VLOOKUP($A317,'Data Transformation Q1 to Q8'!$A:$V,17,FALSE)</f>
        <v>50</v>
      </c>
      <c r="E317" s="4" t="str">
        <f>VLOOKUP(A317,'Customer Names'!A:D,3,FALSE)</f>
        <v xml:space="preserve">  Greg</v>
      </c>
      <c r="F317" s="4">
        <f>VLOOKUP($A317,'Data Transformation Q1 to Q8'!$A:$V,2,FALSE)</f>
        <v>25.364999999999998</v>
      </c>
      <c r="G317" s="4" t="str">
        <f>VLOOKUP($A317,'Data Transformation Q1 to Q8'!$A:$V,3,FALSE)</f>
        <v>Overweight</v>
      </c>
      <c r="H317" s="4">
        <f>VLOOKUP($A317,'Data Transformation Q1 to Q8'!$A:$V,4,FALSE)</f>
        <v>5.19</v>
      </c>
      <c r="I317" s="4" t="str">
        <f>VLOOKUP($A317,'Data Transformation Q1 to Q8'!$A:$V,5,FALSE)</f>
        <v>Normal</v>
      </c>
      <c r="J317" s="4" t="str">
        <f>VLOOKUP($A317,'Data Transformation Q1 to Q8'!$A:$V,6,FALSE)</f>
        <v>No</v>
      </c>
      <c r="K317" s="4" t="str">
        <f>VLOOKUP($A317,'Data Transformation Q1 to Q8'!$A:$V,7,FALSE)</f>
        <v>No</v>
      </c>
      <c r="L317" s="4" t="str">
        <f>VLOOKUP($A317,'Data Transformation Q1 to Q8'!$A:$V,8,FALSE)</f>
        <v>No</v>
      </c>
      <c r="M317" s="4" t="str">
        <f>VLOOKUP($A317,'Data Transformation Q1 to Q8'!$A:$V,10,FALSE)</f>
        <v>No</v>
      </c>
      <c r="N317" s="4">
        <f>VLOOKUP($A317,'Data Transformation Q1 to Q8'!$A:$V,9,FALSE)</f>
        <v>2</v>
      </c>
      <c r="O317" s="4" t="str">
        <f>VLOOKUP($A317,'Data Transformation Q1 to Q8'!$A:$V,20,FALSE)</f>
        <v>tier - 1</v>
      </c>
      <c r="P317" s="4" t="str">
        <f>VLOOKUP($A317,'Data Transformation Q1 to Q8'!$A:$V,21,FALSE)</f>
        <v>tier - 1</v>
      </c>
      <c r="Q317" s="118">
        <f>VLOOKUP($A317,'Data Transformation Q1 to Q8'!$A:$V,19,FALSE)</f>
        <v>30284.639999999999</v>
      </c>
    </row>
    <row r="318" spans="1:17" ht="15.75" x14ac:dyDescent="0.25">
      <c r="A318" s="10" t="s">
        <v>647</v>
      </c>
      <c r="B318" s="4" t="str">
        <f>VLOOKUP(A318,'Data Transformation Q1 to Q8'!A:V,22,FALSE)</f>
        <v>R1014</v>
      </c>
      <c r="C318" s="21">
        <f>VLOOKUP($A318,'Data Transformation Q1 to Q8'!$A:$V,16,FALSE)</f>
        <v>22904</v>
      </c>
      <c r="D318" s="6">
        <f>VLOOKUP($A318,'Data Transformation Q1 to Q8'!$A:$V,17,FALSE)</f>
        <v>60</v>
      </c>
      <c r="E318" s="4" t="str">
        <f>VLOOKUP(A318,'Customer Names'!A:D,3,FALSE)</f>
        <v xml:space="preserve">  John</v>
      </c>
      <c r="F318" s="4">
        <f>VLOOKUP($A318,'Data Transformation Q1 to Q8'!$A:$V,2,FALSE)</f>
        <v>28.594999999999999</v>
      </c>
      <c r="G318" s="4" t="str">
        <f>VLOOKUP($A318,'Data Transformation Q1 to Q8'!$A:$V,3,FALSE)</f>
        <v>Overweight</v>
      </c>
      <c r="H318" s="4">
        <f>VLOOKUP($A318,'Data Transformation Q1 to Q8'!$A:$V,4,FALSE)</f>
        <v>10.210000000000001</v>
      </c>
      <c r="I318" s="4" t="str">
        <f>VLOOKUP($A318,'Data Transformation Q1 to Q8'!$A:$V,5,FALSE)</f>
        <v>Diabetes</v>
      </c>
      <c r="J318" s="4" t="str">
        <f>VLOOKUP($A318,'Data Transformation Q1 to Q8'!$A:$V,6,FALSE)</f>
        <v>No</v>
      </c>
      <c r="K318" s="4" t="str">
        <f>VLOOKUP($A318,'Data Transformation Q1 to Q8'!$A:$V,7,FALSE)</f>
        <v>No</v>
      </c>
      <c r="L318" s="4" t="str">
        <f>VLOOKUP($A318,'Data Transformation Q1 to Q8'!$A:$V,8,FALSE)</f>
        <v>No</v>
      </c>
      <c r="M318" s="4" t="str">
        <f>VLOOKUP($A318,'Data Transformation Q1 to Q8'!$A:$V,10,FALSE)</f>
        <v>No</v>
      </c>
      <c r="N318" s="4">
        <f>VLOOKUP($A318,'Data Transformation Q1 to Q8'!$A:$V,9,FALSE)</f>
        <v>0</v>
      </c>
      <c r="O318" s="4" t="str">
        <f>VLOOKUP($A318,'Data Transformation Q1 to Q8'!$A:$V,20,FALSE)</f>
        <v>tier - 1</v>
      </c>
      <c r="P318" s="4" t="str">
        <f>VLOOKUP($A318,'Data Transformation Q1 to Q8'!$A:$V,21,FALSE)</f>
        <v>tier - 1</v>
      </c>
      <c r="Q318" s="118">
        <f>VLOOKUP($A318,'Data Transformation Q1 to Q8'!$A:$V,19,FALSE)</f>
        <v>30260</v>
      </c>
    </row>
    <row r="319" spans="1:17" ht="15.75" x14ac:dyDescent="0.25">
      <c r="A319" s="10" t="s">
        <v>649</v>
      </c>
      <c r="B319" s="4" t="str">
        <f>VLOOKUP(A319,'Data Transformation Q1 to Q8'!A:V,22,FALSE)</f>
        <v>R1014</v>
      </c>
      <c r="C319" s="21">
        <f>VLOOKUP($A319,'Data Transformation Q1 to Q8'!$A:$V,16,FALSE)</f>
        <v>23267</v>
      </c>
      <c r="D319" s="6">
        <f>VLOOKUP($A319,'Data Transformation Q1 to Q8'!$A:$V,17,FALSE)</f>
        <v>59</v>
      </c>
      <c r="E319" s="4" t="str">
        <f>VLOOKUP(A319,'Customer Names'!A:D,3,FALSE)</f>
        <v xml:space="preserve">  Aliaksandr</v>
      </c>
      <c r="F319" s="4">
        <f>VLOOKUP($A319,'Data Transformation Q1 to Q8'!$A:$V,2,FALSE)</f>
        <v>29.83</v>
      </c>
      <c r="G319" s="4" t="str">
        <f>VLOOKUP($A319,'Data Transformation Q1 to Q8'!$A:$V,3,FALSE)</f>
        <v>Overweight</v>
      </c>
      <c r="H319" s="4">
        <f>VLOOKUP($A319,'Data Transformation Q1 to Q8'!$A:$V,4,FALSE)</f>
        <v>9.6999999999999993</v>
      </c>
      <c r="I319" s="4" t="str">
        <f>VLOOKUP($A319,'Data Transformation Q1 to Q8'!$A:$V,5,FALSE)</f>
        <v>Diabetes</v>
      </c>
      <c r="J319" s="4" t="str">
        <f>VLOOKUP($A319,'Data Transformation Q1 to Q8'!$A:$V,6,FALSE)</f>
        <v>Yes</v>
      </c>
      <c r="K319" s="4" t="str">
        <f>VLOOKUP($A319,'Data Transformation Q1 to Q8'!$A:$V,7,FALSE)</f>
        <v>No</v>
      </c>
      <c r="L319" s="4" t="str">
        <f>VLOOKUP($A319,'Data Transformation Q1 to Q8'!$A:$V,8,FALSE)</f>
        <v>Yes</v>
      </c>
      <c r="M319" s="4" t="str">
        <f>VLOOKUP($A319,'Data Transformation Q1 to Q8'!$A:$V,10,FALSE)</f>
        <v>Yes</v>
      </c>
      <c r="N319" s="4">
        <f>VLOOKUP($A319,'Data Transformation Q1 to Q8'!$A:$V,9,FALSE)</f>
        <v>1</v>
      </c>
      <c r="O319" s="4" t="str">
        <f>VLOOKUP($A319,'Data Transformation Q1 to Q8'!$A:$V,20,FALSE)</f>
        <v>tier - 1</v>
      </c>
      <c r="P319" s="4" t="str">
        <f>VLOOKUP($A319,'Data Transformation Q1 to Q8'!$A:$V,21,FALSE)</f>
        <v>tier - 1</v>
      </c>
      <c r="Q319" s="118">
        <f>VLOOKUP($A319,'Data Transformation Q1 to Q8'!$A:$V,19,FALSE)</f>
        <v>30184.94</v>
      </c>
    </row>
    <row r="320" spans="1:17" ht="15.75" x14ac:dyDescent="0.25">
      <c r="A320" s="10" t="s">
        <v>651</v>
      </c>
      <c r="B320" s="4" t="str">
        <f>VLOOKUP(A320,'Data Transformation Q1 to Q8'!A:V,22,FALSE)</f>
        <v>R1012</v>
      </c>
      <c r="C320" s="21">
        <f>VLOOKUP($A320,'Data Transformation Q1 to Q8'!$A:$V,16,FALSE)</f>
        <v>21408</v>
      </c>
      <c r="D320" s="6">
        <f>VLOOKUP($A320,'Data Transformation Q1 to Q8'!$A:$V,17,FALSE)</f>
        <v>64</v>
      </c>
      <c r="E320" s="4" t="str">
        <f>VLOOKUP(A320,'Customer Names'!A:D,3,FALSE)</f>
        <v xml:space="preserve">  Jason M</v>
      </c>
      <c r="F320" s="4">
        <f>VLOOKUP($A320,'Data Transformation Q1 to Q8'!$A:$V,2,FALSE)</f>
        <v>24.7</v>
      </c>
      <c r="G320" s="4" t="str">
        <f>VLOOKUP($A320,'Data Transformation Q1 to Q8'!$A:$V,3,FALSE)</f>
        <v>Normal Weight</v>
      </c>
      <c r="H320" s="4">
        <f>VLOOKUP($A320,'Data Transformation Q1 to Q8'!$A:$V,4,FALSE)</f>
        <v>10.25</v>
      </c>
      <c r="I320" s="4" t="str">
        <f>VLOOKUP($A320,'Data Transformation Q1 to Q8'!$A:$V,5,FALSE)</f>
        <v>Diabetes</v>
      </c>
      <c r="J320" s="4" t="str">
        <f>VLOOKUP($A320,'Data Transformation Q1 to Q8'!$A:$V,6,FALSE)</f>
        <v>No</v>
      </c>
      <c r="K320" s="4" t="str">
        <f>VLOOKUP($A320,'Data Transformation Q1 to Q8'!$A:$V,7,FALSE)</f>
        <v>No</v>
      </c>
      <c r="L320" s="4" t="str">
        <f>VLOOKUP($A320,'Data Transformation Q1 to Q8'!$A:$V,8,FALSE)</f>
        <v>No</v>
      </c>
      <c r="M320" s="4" t="str">
        <f>VLOOKUP($A320,'Data Transformation Q1 to Q8'!$A:$V,10,FALSE)</f>
        <v>No</v>
      </c>
      <c r="N320" s="4">
        <f>VLOOKUP($A320,'Data Transformation Q1 to Q8'!$A:$V,9,FALSE)</f>
        <v>3</v>
      </c>
      <c r="O320" s="4" t="str">
        <f>VLOOKUP($A320,'Data Transformation Q1 to Q8'!$A:$V,20,FALSE)</f>
        <v>tier - 1</v>
      </c>
      <c r="P320" s="4" t="str">
        <f>VLOOKUP($A320,'Data Transformation Q1 to Q8'!$A:$V,21,FALSE)</f>
        <v>tier - 3</v>
      </c>
      <c r="Q320" s="118">
        <f>VLOOKUP($A320,'Data Transformation Q1 to Q8'!$A:$V,19,FALSE)</f>
        <v>30166.62</v>
      </c>
    </row>
    <row r="321" spans="1:17" ht="15.75" x14ac:dyDescent="0.25">
      <c r="A321" s="10" t="s">
        <v>653</v>
      </c>
      <c r="B321" s="4" t="str">
        <f>VLOOKUP(A321,'Data Transformation Q1 to Q8'!A:V,22,FALSE)</f>
        <v>R1011</v>
      </c>
      <c r="C321" s="21">
        <f>VLOOKUP($A321,'Data Transformation Q1 to Q8'!$A:$V,16,FALSE)</f>
        <v>26292</v>
      </c>
      <c r="D321" s="6">
        <f>VLOOKUP($A321,'Data Transformation Q1 to Q8'!$A:$V,17,FALSE)</f>
        <v>51</v>
      </c>
      <c r="E321" s="4" t="str">
        <f>VLOOKUP(A321,'Customer Names'!A:D,3,FALSE)</f>
        <v xml:space="preserve">  Sheera K</v>
      </c>
      <c r="F321" s="4">
        <f>VLOOKUP($A321,'Data Transformation Q1 to Q8'!$A:$V,2,FALSE)</f>
        <v>17.940000000000001</v>
      </c>
      <c r="G321" s="4" t="str">
        <f>VLOOKUP($A321,'Data Transformation Q1 to Q8'!$A:$V,3,FALSE)</f>
        <v>Underweight</v>
      </c>
      <c r="H321" s="4">
        <f>VLOOKUP($A321,'Data Transformation Q1 to Q8'!$A:$V,4,FALSE)</f>
        <v>9.77</v>
      </c>
      <c r="I321" s="4" t="str">
        <f>VLOOKUP($A321,'Data Transformation Q1 to Q8'!$A:$V,5,FALSE)</f>
        <v>Diabetes</v>
      </c>
      <c r="J321" s="4" t="str">
        <f>VLOOKUP($A321,'Data Transformation Q1 to Q8'!$A:$V,6,FALSE)</f>
        <v>No</v>
      </c>
      <c r="K321" s="4" t="str">
        <f>VLOOKUP($A321,'Data Transformation Q1 to Q8'!$A:$V,7,FALSE)</f>
        <v>No</v>
      </c>
      <c r="L321" s="4" t="str">
        <f>VLOOKUP($A321,'Data Transformation Q1 to Q8'!$A:$V,8,FALSE)</f>
        <v>No</v>
      </c>
      <c r="M321" s="4" t="str">
        <f>VLOOKUP($A321,'Data Transformation Q1 to Q8'!$A:$V,10,FALSE)</f>
        <v>Yes</v>
      </c>
      <c r="N321" s="4">
        <f>VLOOKUP($A321,'Data Transformation Q1 to Q8'!$A:$V,9,FALSE)</f>
        <v>0</v>
      </c>
      <c r="O321" s="4" t="str">
        <f>VLOOKUP($A321,'Data Transformation Q1 to Q8'!$A:$V,20,FALSE)</f>
        <v>tier - 2</v>
      </c>
      <c r="P321" s="4" t="str">
        <f>VLOOKUP($A321,'Data Transformation Q1 to Q8'!$A:$V,21,FALSE)</f>
        <v>tier - 3</v>
      </c>
      <c r="Q321" s="118">
        <f>VLOOKUP($A321,'Data Transformation Q1 to Q8'!$A:$V,19,FALSE)</f>
        <v>30134.75</v>
      </c>
    </row>
    <row r="322" spans="1:17" ht="15.75" x14ac:dyDescent="0.25">
      <c r="A322" s="10" t="s">
        <v>655</v>
      </c>
      <c r="B322" s="4" t="str">
        <f>VLOOKUP(A322,'Data Transformation Q1 to Q8'!A:V,22,FALSE)</f>
        <v>R1011</v>
      </c>
      <c r="C322" s="21">
        <f>VLOOKUP($A322,'Data Transformation Q1 to Q8'!$A:$V,16,FALSE)</f>
        <v>29100</v>
      </c>
      <c r="D322" s="6">
        <f>VLOOKUP($A322,'Data Transformation Q1 to Q8'!$A:$V,17,FALSE)</f>
        <v>43</v>
      </c>
      <c r="E322" s="4" t="str">
        <f>VLOOKUP(A322,'Customer Names'!A:D,3,FALSE)</f>
        <v xml:space="preserve">  Janice</v>
      </c>
      <c r="F322" s="4">
        <f>VLOOKUP($A322,'Data Transformation Q1 to Q8'!$A:$V,2,FALSE)</f>
        <v>21.08</v>
      </c>
      <c r="G322" s="4" t="str">
        <f>VLOOKUP($A322,'Data Transformation Q1 to Q8'!$A:$V,3,FALSE)</f>
        <v>Normal Weight</v>
      </c>
      <c r="H322" s="4">
        <f>VLOOKUP($A322,'Data Transformation Q1 to Q8'!$A:$V,4,FALSE)</f>
        <v>4.83</v>
      </c>
      <c r="I322" s="4" t="str">
        <f>VLOOKUP($A322,'Data Transformation Q1 to Q8'!$A:$V,5,FALSE)</f>
        <v>Normal</v>
      </c>
      <c r="J322" s="4" t="str">
        <f>VLOOKUP($A322,'Data Transformation Q1 to Q8'!$A:$V,6,FALSE)</f>
        <v>No</v>
      </c>
      <c r="K322" s="4" t="str">
        <f>VLOOKUP($A322,'Data Transformation Q1 to Q8'!$A:$V,7,FALSE)</f>
        <v>No</v>
      </c>
      <c r="L322" s="4" t="str">
        <f>VLOOKUP($A322,'Data Transformation Q1 to Q8'!$A:$V,8,FALSE)</f>
        <v>Yes</v>
      </c>
      <c r="M322" s="4" t="str">
        <f>VLOOKUP($A322,'Data Transformation Q1 to Q8'!$A:$V,10,FALSE)</f>
        <v>Yes</v>
      </c>
      <c r="N322" s="4">
        <f>VLOOKUP($A322,'Data Transformation Q1 to Q8'!$A:$V,9,FALSE)</f>
        <v>1</v>
      </c>
      <c r="O322" s="4" t="str">
        <f>VLOOKUP($A322,'Data Transformation Q1 to Q8'!$A:$V,20,FALSE)</f>
        <v>tier - 2</v>
      </c>
      <c r="P322" s="4" t="str">
        <f>VLOOKUP($A322,'Data Transformation Q1 to Q8'!$A:$V,21,FALSE)</f>
        <v>tier - 3</v>
      </c>
      <c r="Q322" s="118">
        <f>VLOOKUP($A322,'Data Transformation Q1 to Q8'!$A:$V,19,FALSE)</f>
        <v>30095.97</v>
      </c>
    </row>
    <row r="323" spans="1:17" ht="15.75" x14ac:dyDescent="0.25">
      <c r="A323" s="10" t="s">
        <v>657</v>
      </c>
      <c r="B323" s="4" t="str">
        <f>VLOOKUP(A323,'Data Transformation Q1 to Q8'!A:V,22,FALSE)</f>
        <v>R1012</v>
      </c>
      <c r="C323" s="21">
        <f>VLOOKUP($A323,'Data Transformation Q1 to Q8'!$A:$V,16,FALSE)</f>
        <v>24639</v>
      </c>
      <c r="D323" s="6">
        <f>VLOOKUP($A323,'Data Transformation Q1 to Q8'!$A:$V,17,FALSE)</f>
        <v>55</v>
      </c>
      <c r="E323" s="4" t="str">
        <f>VLOOKUP(A323,'Customer Names'!A:D,3,FALSE)</f>
        <v xml:space="preserve">  Timothy G</v>
      </c>
      <c r="F323" s="4">
        <f>VLOOKUP($A323,'Data Transformation Q1 to Q8'!$A:$V,2,FALSE)</f>
        <v>37.715000000000003</v>
      </c>
      <c r="G323" s="4" t="str">
        <f>VLOOKUP($A323,'Data Transformation Q1 to Q8'!$A:$V,3,FALSE)</f>
        <v>Obesity</v>
      </c>
      <c r="H323" s="4">
        <f>VLOOKUP($A323,'Data Transformation Q1 to Q8'!$A:$V,4,FALSE)</f>
        <v>10.86</v>
      </c>
      <c r="I323" s="4" t="str">
        <f>VLOOKUP($A323,'Data Transformation Q1 to Q8'!$A:$V,5,FALSE)</f>
        <v>Diabetes</v>
      </c>
      <c r="J323" s="4" t="str">
        <f>VLOOKUP($A323,'Data Transformation Q1 to Q8'!$A:$V,6,FALSE)</f>
        <v>Yes</v>
      </c>
      <c r="K323" s="4" t="str">
        <f>VLOOKUP($A323,'Data Transformation Q1 to Q8'!$A:$V,7,FALSE)</f>
        <v>No</v>
      </c>
      <c r="L323" s="4" t="str">
        <f>VLOOKUP($A323,'Data Transformation Q1 to Q8'!$A:$V,8,FALSE)</f>
        <v>No</v>
      </c>
      <c r="M323" s="4" t="str">
        <f>VLOOKUP($A323,'Data Transformation Q1 to Q8'!$A:$V,10,FALSE)</f>
        <v>No</v>
      </c>
      <c r="N323" s="4">
        <f>VLOOKUP($A323,'Data Transformation Q1 to Q8'!$A:$V,9,FALSE)</f>
        <v>0</v>
      </c>
      <c r="O323" s="4" t="str">
        <f>VLOOKUP($A323,'Data Transformation Q1 to Q8'!$A:$V,20,FALSE)</f>
        <v>tier - 1</v>
      </c>
      <c r="P323" s="4" t="str">
        <f>VLOOKUP($A323,'Data Transformation Q1 to Q8'!$A:$V,21,FALSE)</f>
        <v>tier - 1</v>
      </c>
      <c r="Q323" s="118">
        <f>VLOOKUP($A323,'Data Transformation Q1 to Q8'!$A:$V,19,FALSE)</f>
        <v>30063.58</v>
      </c>
    </row>
    <row r="324" spans="1:17" ht="15.75" x14ac:dyDescent="0.25">
      <c r="A324" s="10" t="s">
        <v>659</v>
      </c>
      <c r="B324" s="4" t="str">
        <f>VLOOKUP(A324,'Data Transformation Q1 to Q8'!A:V,22,FALSE)</f>
        <v>R1012</v>
      </c>
      <c r="C324" s="21">
        <f>VLOOKUP($A324,'Data Transformation Q1 to Q8'!$A:$V,16,FALSE)</f>
        <v>29802</v>
      </c>
      <c r="D324" s="6">
        <f>VLOOKUP($A324,'Data Transformation Q1 to Q8'!$A:$V,17,FALSE)</f>
        <v>41</v>
      </c>
      <c r="E324" s="4" t="str">
        <f>VLOOKUP(A324,'Customer Names'!A:D,3,FALSE)</f>
        <v xml:space="preserve">  Alan R</v>
      </c>
      <c r="F324" s="4">
        <f>VLOOKUP($A324,'Data Transformation Q1 to Q8'!$A:$V,2,FALSE)</f>
        <v>22.39</v>
      </c>
      <c r="G324" s="4" t="str">
        <f>VLOOKUP($A324,'Data Transformation Q1 to Q8'!$A:$V,3,FALSE)</f>
        <v>Normal Weight</v>
      </c>
      <c r="H324" s="4">
        <f>VLOOKUP($A324,'Data Transformation Q1 to Q8'!$A:$V,4,FALSE)</f>
        <v>9.5299999999999994</v>
      </c>
      <c r="I324" s="4" t="str">
        <f>VLOOKUP($A324,'Data Transformation Q1 to Q8'!$A:$V,5,FALSE)</f>
        <v>Diabetes</v>
      </c>
      <c r="J324" s="4" t="str">
        <f>VLOOKUP($A324,'Data Transformation Q1 to Q8'!$A:$V,6,FALSE)</f>
        <v>Yes</v>
      </c>
      <c r="K324" s="4" t="str">
        <f>VLOOKUP($A324,'Data Transformation Q1 to Q8'!$A:$V,7,FALSE)</f>
        <v>No</v>
      </c>
      <c r="L324" s="4" t="str">
        <f>VLOOKUP($A324,'Data Transformation Q1 to Q8'!$A:$V,8,FALSE)</f>
        <v>No</v>
      </c>
      <c r="M324" s="4" t="str">
        <f>VLOOKUP($A324,'Data Transformation Q1 to Q8'!$A:$V,10,FALSE)</f>
        <v>Yes</v>
      </c>
      <c r="N324" s="4">
        <f>VLOOKUP($A324,'Data Transformation Q1 to Q8'!$A:$V,9,FALSE)</f>
        <v>0</v>
      </c>
      <c r="O324" s="4" t="str">
        <f>VLOOKUP($A324,'Data Transformation Q1 to Q8'!$A:$V,20,FALSE)</f>
        <v>tier - 2</v>
      </c>
      <c r="P324" s="4" t="str">
        <f>VLOOKUP($A324,'Data Transformation Q1 to Q8'!$A:$V,21,FALSE)</f>
        <v>tier - 3</v>
      </c>
      <c r="Q324" s="118">
        <f>VLOOKUP($A324,'Data Transformation Q1 to Q8'!$A:$V,19,FALSE)</f>
        <v>30026.87</v>
      </c>
    </row>
    <row r="325" spans="1:17" ht="15.75" x14ac:dyDescent="0.25">
      <c r="A325" s="10" t="s">
        <v>661</v>
      </c>
      <c r="B325" s="4" t="str">
        <f>VLOOKUP(A325,'Data Transformation Q1 to Q8'!A:V,22,FALSE)</f>
        <v>R1011</v>
      </c>
      <c r="C325" s="21">
        <f>VLOOKUP($A325,'Data Transformation Q1 to Q8'!$A:$V,16,FALSE)</f>
        <v>33516</v>
      </c>
      <c r="D325" s="6">
        <f>VLOOKUP($A325,'Data Transformation Q1 to Q8'!$A:$V,17,FALSE)</f>
        <v>31</v>
      </c>
      <c r="E325" s="4" t="str">
        <f>VLOOKUP(A325,'Customer Names'!A:D,3,FALSE)</f>
        <v xml:space="preserve">  Michael</v>
      </c>
      <c r="F325" s="4">
        <f>VLOOKUP($A325,'Data Transformation Q1 to Q8'!$A:$V,2,FALSE)</f>
        <v>28.78</v>
      </c>
      <c r="G325" s="4" t="str">
        <f>VLOOKUP($A325,'Data Transformation Q1 to Q8'!$A:$V,3,FALSE)</f>
        <v>Overweight</v>
      </c>
      <c r="H325" s="4">
        <f>VLOOKUP($A325,'Data Transformation Q1 to Q8'!$A:$V,4,FALSE)</f>
        <v>5.68</v>
      </c>
      <c r="I325" s="4" t="str">
        <f>VLOOKUP($A325,'Data Transformation Q1 to Q8'!$A:$V,5,FALSE)</f>
        <v>Normal</v>
      </c>
      <c r="J325" s="4" t="str">
        <f>VLOOKUP($A325,'Data Transformation Q1 to Q8'!$A:$V,6,FALSE)</f>
        <v>No</v>
      </c>
      <c r="K325" s="4" t="str">
        <f>VLOOKUP($A325,'Data Transformation Q1 to Q8'!$A:$V,7,FALSE)</f>
        <v>No</v>
      </c>
      <c r="L325" s="4" t="str">
        <f>VLOOKUP($A325,'Data Transformation Q1 to Q8'!$A:$V,8,FALSE)</f>
        <v>No</v>
      </c>
      <c r="M325" s="4" t="str">
        <f>VLOOKUP($A325,'Data Transformation Q1 to Q8'!$A:$V,10,FALSE)</f>
        <v>Yes</v>
      </c>
      <c r="N325" s="4">
        <f>VLOOKUP($A325,'Data Transformation Q1 to Q8'!$A:$V,9,FALSE)</f>
        <v>0</v>
      </c>
      <c r="O325" s="4" t="str">
        <f>VLOOKUP($A325,'Data Transformation Q1 to Q8'!$A:$V,20,FALSE)</f>
        <v>tier - 1</v>
      </c>
      <c r="P325" s="4" t="str">
        <f>VLOOKUP($A325,'Data Transformation Q1 to Q8'!$A:$V,21,FALSE)</f>
        <v>tier - 1</v>
      </c>
      <c r="Q325" s="118">
        <f>VLOOKUP($A325,'Data Transformation Q1 to Q8'!$A:$V,19,FALSE)</f>
        <v>29969.67</v>
      </c>
    </row>
    <row r="326" spans="1:17" ht="15.75" x14ac:dyDescent="0.25">
      <c r="A326" s="10" t="s">
        <v>662</v>
      </c>
      <c r="B326" s="4" t="str">
        <f>VLOOKUP(A326,'Data Transformation Q1 to Q8'!A:V,22,FALSE)</f>
        <v>R1011</v>
      </c>
      <c r="C326" s="21">
        <f>VLOOKUP($A326,'Data Transformation Q1 to Q8'!$A:$V,16,FALSE)</f>
        <v>27923</v>
      </c>
      <c r="D326" s="6">
        <f>VLOOKUP($A326,'Data Transformation Q1 to Q8'!$A:$V,17,FALSE)</f>
        <v>46</v>
      </c>
      <c r="E326" s="4" t="str">
        <f>VLOOKUP(A326,'Customer Names'!A:D,3,FALSE)</f>
        <v xml:space="preserve">  Marie-France</v>
      </c>
      <c r="F326" s="4">
        <f>VLOOKUP($A326,'Data Transformation Q1 to Q8'!$A:$V,2,FALSE)</f>
        <v>18.329999999999998</v>
      </c>
      <c r="G326" s="4" t="str">
        <f>VLOOKUP($A326,'Data Transformation Q1 to Q8'!$A:$V,3,FALSE)</f>
        <v>Underweight</v>
      </c>
      <c r="H326" s="4">
        <f>VLOOKUP($A326,'Data Transformation Q1 to Q8'!$A:$V,4,FALSE)</f>
        <v>5.57</v>
      </c>
      <c r="I326" s="4" t="str">
        <f>VLOOKUP($A326,'Data Transformation Q1 to Q8'!$A:$V,5,FALSE)</f>
        <v>Normal</v>
      </c>
      <c r="J326" s="4" t="str">
        <f>VLOOKUP($A326,'Data Transformation Q1 to Q8'!$A:$V,6,FALSE)</f>
        <v>Yes</v>
      </c>
      <c r="K326" s="4" t="str">
        <f>VLOOKUP($A326,'Data Transformation Q1 to Q8'!$A:$V,7,FALSE)</f>
        <v>No</v>
      </c>
      <c r="L326" s="4" t="str">
        <f>VLOOKUP($A326,'Data Transformation Q1 to Q8'!$A:$V,8,FALSE)</f>
        <v>No</v>
      </c>
      <c r="M326" s="4" t="str">
        <f>VLOOKUP($A326,'Data Transformation Q1 to Q8'!$A:$V,10,FALSE)</f>
        <v>Yes</v>
      </c>
      <c r="N326" s="4">
        <f>VLOOKUP($A326,'Data Transformation Q1 to Q8'!$A:$V,9,FALSE)</f>
        <v>0</v>
      </c>
      <c r="O326" s="4" t="str">
        <f>VLOOKUP($A326,'Data Transformation Q1 to Q8'!$A:$V,20,FALSE)</f>
        <v>tier - 1</v>
      </c>
      <c r="P326" s="4" t="str">
        <f>VLOOKUP($A326,'Data Transformation Q1 to Q8'!$A:$V,21,FALSE)</f>
        <v>tier - 1</v>
      </c>
      <c r="Q326" s="118">
        <f>VLOOKUP($A326,'Data Transformation Q1 to Q8'!$A:$V,19,FALSE)</f>
        <v>29933.75</v>
      </c>
    </row>
    <row r="327" spans="1:17" ht="15.75" x14ac:dyDescent="0.25">
      <c r="A327" s="10" t="s">
        <v>664</v>
      </c>
      <c r="B327" s="4" t="str">
        <f>VLOOKUP(A327,'Data Transformation Q1 to Q8'!A:V,22,FALSE)</f>
        <v>R1011</v>
      </c>
      <c r="C327" s="21">
        <f>VLOOKUP($A327,'Data Transformation Q1 to Q8'!$A:$V,16,FALSE)</f>
        <v>32507</v>
      </c>
      <c r="D327" s="6">
        <f>VLOOKUP($A327,'Data Transformation Q1 to Q8'!$A:$V,17,FALSE)</f>
        <v>34</v>
      </c>
      <c r="E327" s="4" t="str">
        <f>VLOOKUP(A327,'Customer Names'!A:D,3,FALSE)</f>
        <v xml:space="preserve">  Erik F</v>
      </c>
      <c r="F327" s="4">
        <f>VLOOKUP($A327,'Data Transformation Q1 to Q8'!$A:$V,2,FALSE)</f>
        <v>26.39</v>
      </c>
      <c r="G327" s="4" t="str">
        <f>VLOOKUP($A327,'Data Transformation Q1 to Q8'!$A:$V,3,FALSE)</f>
        <v>Overweight</v>
      </c>
      <c r="H327" s="4">
        <f>VLOOKUP($A327,'Data Transformation Q1 to Q8'!$A:$V,4,FALSE)</f>
        <v>4.58</v>
      </c>
      <c r="I327" s="4" t="str">
        <f>VLOOKUP($A327,'Data Transformation Q1 to Q8'!$A:$V,5,FALSE)</f>
        <v>Normal</v>
      </c>
      <c r="J327" s="4" t="str">
        <f>VLOOKUP($A327,'Data Transformation Q1 to Q8'!$A:$V,6,FALSE)</f>
        <v>Yes</v>
      </c>
      <c r="K327" s="4" t="str">
        <f>VLOOKUP($A327,'Data Transformation Q1 to Q8'!$A:$V,7,FALSE)</f>
        <v>No</v>
      </c>
      <c r="L327" s="4" t="str">
        <f>VLOOKUP($A327,'Data Transformation Q1 to Q8'!$A:$V,8,FALSE)</f>
        <v>No</v>
      </c>
      <c r="M327" s="4" t="str">
        <f>VLOOKUP($A327,'Data Transformation Q1 to Q8'!$A:$V,10,FALSE)</f>
        <v>Yes</v>
      </c>
      <c r="N327" s="4">
        <f>VLOOKUP($A327,'Data Transformation Q1 to Q8'!$A:$V,9,FALSE)</f>
        <v>1</v>
      </c>
      <c r="O327" s="4" t="str">
        <f>VLOOKUP($A327,'Data Transformation Q1 to Q8'!$A:$V,20,FALSE)</f>
        <v>tier - 1</v>
      </c>
      <c r="P327" s="4" t="str">
        <f>VLOOKUP($A327,'Data Transformation Q1 to Q8'!$A:$V,21,FALSE)</f>
        <v>tier - 1</v>
      </c>
      <c r="Q327" s="118">
        <f>VLOOKUP($A327,'Data Transformation Q1 to Q8'!$A:$V,19,FALSE)</f>
        <v>29929.56</v>
      </c>
    </row>
    <row r="328" spans="1:17" ht="15.75" x14ac:dyDescent="0.25">
      <c r="A328" s="10" t="s">
        <v>666</v>
      </c>
      <c r="B328" s="4" t="str">
        <f>VLOOKUP(A328,'Data Transformation Q1 to Q8'!A:V,22,FALSE)</f>
        <v>R1011</v>
      </c>
      <c r="C328" s="21">
        <f>VLOOKUP($A328,'Data Transformation Q1 to Q8'!$A:$V,16,FALSE)</f>
        <v>27625</v>
      </c>
      <c r="D328" s="6">
        <f>VLOOKUP($A328,'Data Transformation Q1 to Q8'!$A:$V,17,FALSE)</f>
        <v>47</v>
      </c>
      <c r="E328" s="4" t="str">
        <f>VLOOKUP(A328,'Customer Names'!A:D,3,FALSE)</f>
        <v xml:space="preserve">  Andrew</v>
      </c>
      <c r="F328" s="4">
        <f>VLOOKUP($A328,'Data Transformation Q1 to Q8'!$A:$V,2,FALSE)</f>
        <v>19.260000000000002</v>
      </c>
      <c r="G328" s="4" t="str">
        <f>VLOOKUP($A328,'Data Transformation Q1 to Q8'!$A:$V,3,FALSE)</f>
        <v>Normal Weight</v>
      </c>
      <c r="H328" s="4">
        <f>VLOOKUP($A328,'Data Transformation Q1 to Q8'!$A:$V,4,FALSE)</f>
        <v>8.9600000000000009</v>
      </c>
      <c r="I328" s="4" t="str">
        <f>VLOOKUP($A328,'Data Transformation Q1 to Q8'!$A:$V,5,FALSE)</f>
        <v>Diabetes</v>
      </c>
      <c r="J328" s="4" t="str">
        <f>VLOOKUP($A328,'Data Transformation Q1 to Q8'!$A:$V,6,FALSE)</f>
        <v>Yes</v>
      </c>
      <c r="K328" s="4" t="str">
        <f>VLOOKUP($A328,'Data Transformation Q1 to Q8'!$A:$V,7,FALSE)</f>
        <v>No</v>
      </c>
      <c r="L328" s="4" t="str">
        <f>VLOOKUP($A328,'Data Transformation Q1 to Q8'!$A:$V,8,FALSE)</f>
        <v>No</v>
      </c>
      <c r="M328" s="4" t="str">
        <f>VLOOKUP($A328,'Data Transformation Q1 to Q8'!$A:$V,10,FALSE)</f>
        <v>Yes</v>
      </c>
      <c r="N328" s="4">
        <f>VLOOKUP($A328,'Data Transformation Q1 to Q8'!$A:$V,9,FALSE)</f>
        <v>1</v>
      </c>
      <c r="O328" s="4" t="str">
        <f>VLOOKUP($A328,'Data Transformation Q1 to Q8'!$A:$V,20,FALSE)</f>
        <v>tier - 1</v>
      </c>
      <c r="P328" s="4" t="str">
        <f>VLOOKUP($A328,'Data Transformation Q1 to Q8'!$A:$V,21,FALSE)</f>
        <v>tier - 3</v>
      </c>
      <c r="Q328" s="118">
        <f>VLOOKUP($A328,'Data Transformation Q1 to Q8'!$A:$V,19,FALSE)</f>
        <v>29899.25</v>
      </c>
    </row>
    <row r="329" spans="1:17" ht="15.75" x14ac:dyDescent="0.25">
      <c r="A329" s="10" t="s">
        <v>668</v>
      </c>
      <c r="B329" s="4" t="str">
        <f>VLOOKUP(A329,'Data Transformation Q1 to Q8'!A:V,22,FALSE)</f>
        <v>R1011</v>
      </c>
      <c r="C329" s="21">
        <f>VLOOKUP($A329,'Data Transformation Q1 to Q8'!$A:$V,16,FALSE)</f>
        <v>32872</v>
      </c>
      <c r="D329" s="6">
        <f>VLOOKUP($A329,'Data Transformation Q1 to Q8'!$A:$V,17,FALSE)</f>
        <v>33</v>
      </c>
      <c r="E329" s="4" t="str">
        <f>VLOOKUP(A329,'Customer Names'!A:D,3,FALSE)</f>
        <v xml:space="preserve">  Anthony</v>
      </c>
      <c r="F329" s="4">
        <f>VLOOKUP($A329,'Data Transformation Q1 to Q8'!$A:$V,2,FALSE)</f>
        <v>26.92</v>
      </c>
      <c r="G329" s="4" t="str">
        <f>VLOOKUP($A329,'Data Transformation Q1 to Q8'!$A:$V,3,FALSE)</f>
        <v>Overweight</v>
      </c>
      <c r="H329" s="4">
        <f>VLOOKUP($A329,'Data Transformation Q1 to Q8'!$A:$V,4,FALSE)</f>
        <v>6.09</v>
      </c>
      <c r="I329" s="4" t="str">
        <f>VLOOKUP($A329,'Data Transformation Q1 to Q8'!$A:$V,5,FALSE)</f>
        <v>Prediabetes</v>
      </c>
      <c r="J329" s="4" t="str">
        <f>VLOOKUP($A329,'Data Transformation Q1 to Q8'!$A:$V,6,FALSE)</f>
        <v>No</v>
      </c>
      <c r="K329" s="4" t="str">
        <f>VLOOKUP($A329,'Data Transformation Q1 to Q8'!$A:$V,7,FALSE)</f>
        <v>No</v>
      </c>
      <c r="L329" s="4" t="str">
        <f>VLOOKUP($A329,'Data Transformation Q1 to Q8'!$A:$V,8,FALSE)</f>
        <v>No</v>
      </c>
      <c r="M329" s="4" t="str">
        <f>VLOOKUP($A329,'Data Transformation Q1 to Q8'!$A:$V,10,FALSE)</f>
        <v>Yes</v>
      </c>
      <c r="N329" s="4">
        <f>VLOOKUP($A329,'Data Transformation Q1 to Q8'!$A:$V,9,FALSE)</f>
        <v>0</v>
      </c>
      <c r="O329" s="4" t="str">
        <f>VLOOKUP($A329,'Data Transformation Q1 to Q8'!$A:$V,20,FALSE)</f>
        <v>tier - 1</v>
      </c>
      <c r="P329" s="4" t="str">
        <f>VLOOKUP($A329,'Data Transformation Q1 to Q8'!$A:$V,21,FALSE)</f>
        <v>tier - 3</v>
      </c>
      <c r="Q329" s="118">
        <f>VLOOKUP($A329,'Data Transformation Q1 to Q8'!$A:$V,19,FALSE)</f>
        <v>29852.48</v>
      </c>
    </row>
    <row r="330" spans="1:17" ht="15.75" x14ac:dyDescent="0.25">
      <c r="A330" s="10" t="s">
        <v>670</v>
      </c>
      <c r="B330" s="4" t="str">
        <f>VLOOKUP(A330,'Data Transformation Q1 to Q8'!A:V,22,FALSE)</f>
        <v>R1012</v>
      </c>
      <c r="C330" s="21">
        <f>VLOOKUP($A330,'Data Transformation Q1 to Q8'!$A:$V,16,FALSE)</f>
        <v>30253</v>
      </c>
      <c r="D330" s="6">
        <f>VLOOKUP($A330,'Data Transformation Q1 to Q8'!$A:$V,17,FALSE)</f>
        <v>40</v>
      </c>
      <c r="E330" s="4" t="str">
        <f>VLOOKUP(A330,'Customer Names'!A:D,3,FALSE)</f>
        <v xml:space="preserve">  Chris</v>
      </c>
      <c r="F330" s="4">
        <f>VLOOKUP($A330,'Data Transformation Q1 to Q8'!$A:$V,2,FALSE)</f>
        <v>19.73</v>
      </c>
      <c r="G330" s="4" t="str">
        <f>VLOOKUP($A330,'Data Transformation Q1 to Q8'!$A:$V,3,FALSE)</f>
        <v>Normal Weight</v>
      </c>
      <c r="H330" s="4">
        <f>VLOOKUP($A330,'Data Transformation Q1 to Q8'!$A:$V,4,FALSE)</f>
        <v>4.3600000000000003</v>
      </c>
      <c r="I330" s="4" t="str">
        <f>VLOOKUP($A330,'Data Transformation Q1 to Q8'!$A:$V,5,FALSE)</f>
        <v>Normal</v>
      </c>
      <c r="J330" s="4" t="str">
        <f>VLOOKUP($A330,'Data Transformation Q1 to Q8'!$A:$V,6,FALSE)</f>
        <v>No</v>
      </c>
      <c r="K330" s="4" t="str">
        <f>VLOOKUP($A330,'Data Transformation Q1 to Q8'!$A:$V,7,FALSE)</f>
        <v>No</v>
      </c>
      <c r="L330" s="4" t="str">
        <f>VLOOKUP($A330,'Data Transformation Q1 to Q8'!$A:$V,8,FALSE)</f>
        <v>No</v>
      </c>
      <c r="M330" s="4" t="str">
        <f>VLOOKUP($A330,'Data Transformation Q1 to Q8'!$A:$V,10,FALSE)</f>
        <v>Yes</v>
      </c>
      <c r="N330" s="4">
        <f>VLOOKUP($A330,'Data Transformation Q1 to Q8'!$A:$V,9,FALSE)</f>
        <v>0</v>
      </c>
      <c r="O330" s="4" t="str">
        <f>VLOOKUP($A330,'Data Transformation Q1 to Q8'!$A:$V,20,FALSE)</f>
        <v>tier - 1</v>
      </c>
      <c r="P330" s="4" t="str">
        <f>VLOOKUP($A330,'Data Transformation Q1 to Q8'!$A:$V,21,FALSE)</f>
        <v>tier - 1</v>
      </c>
      <c r="Q330" s="118">
        <f>VLOOKUP($A330,'Data Transformation Q1 to Q8'!$A:$V,19,FALSE)</f>
        <v>29818.76</v>
      </c>
    </row>
    <row r="331" spans="1:17" ht="15.75" x14ac:dyDescent="0.25">
      <c r="A331" s="10" t="s">
        <v>672</v>
      </c>
      <c r="B331" s="4" t="str">
        <f>VLOOKUP(A331,'Data Transformation Q1 to Q8'!A:V,22,FALSE)</f>
        <v>R1011</v>
      </c>
      <c r="C331" s="21">
        <f>VLOOKUP($A331,'Data Transformation Q1 to Q8'!$A:$V,16,FALSE)</f>
        <v>29811</v>
      </c>
      <c r="D331" s="6">
        <f>VLOOKUP($A331,'Data Transformation Q1 to Q8'!$A:$V,17,FALSE)</f>
        <v>41</v>
      </c>
      <c r="E331" s="4" t="str">
        <f>VLOOKUP(A331,'Customer Names'!A:D,3,FALSE)</f>
        <v xml:space="preserve">  Yu</v>
      </c>
      <c r="F331" s="4">
        <f>VLOOKUP($A331,'Data Transformation Q1 to Q8'!$A:$V,2,FALSE)</f>
        <v>23.56</v>
      </c>
      <c r="G331" s="4" t="str">
        <f>VLOOKUP($A331,'Data Transformation Q1 to Q8'!$A:$V,3,FALSE)</f>
        <v>Normal Weight</v>
      </c>
      <c r="H331" s="4">
        <f>VLOOKUP($A331,'Data Transformation Q1 to Q8'!$A:$V,4,FALSE)</f>
        <v>11.74</v>
      </c>
      <c r="I331" s="4" t="str">
        <f>VLOOKUP($A331,'Data Transformation Q1 to Q8'!$A:$V,5,FALSE)</f>
        <v>Diabetes</v>
      </c>
      <c r="J331" s="4" t="str">
        <f>VLOOKUP($A331,'Data Transformation Q1 to Q8'!$A:$V,6,FALSE)</f>
        <v>Yes</v>
      </c>
      <c r="K331" s="4" t="str">
        <f>VLOOKUP($A331,'Data Transformation Q1 to Q8'!$A:$V,7,FALSE)</f>
        <v>No</v>
      </c>
      <c r="L331" s="4" t="str">
        <f>VLOOKUP($A331,'Data Transformation Q1 to Q8'!$A:$V,8,FALSE)</f>
        <v>No</v>
      </c>
      <c r="M331" s="4" t="str">
        <f>VLOOKUP($A331,'Data Transformation Q1 to Q8'!$A:$V,10,FALSE)</f>
        <v>Yes</v>
      </c>
      <c r="N331" s="4">
        <f>VLOOKUP($A331,'Data Transformation Q1 to Q8'!$A:$V,9,FALSE)</f>
        <v>0</v>
      </c>
      <c r="O331" s="4" t="str">
        <f>VLOOKUP($A331,'Data Transformation Q1 to Q8'!$A:$V,20,FALSE)</f>
        <v>tier - 1</v>
      </c>
      <c r="P331" s="4" t="str">
        <f>VLOOKUP($A331,'Data Transformation Q1 to Q8'!$A:$V,21,FALSE)</f>
        <v>tier - 2</v>
      </c>
      <c r="Q331" s="118">
        <f>VLOOKUP($A331,'Data Transformation Q1 to Q8'!$A:$V,19,FALSE)</f>
        <v>29816.639999999999</v>
      </c>
    </row>
    <row r="332" spans="1:17" ht="15.75" x14ac:dyDescent="0.25">
      <c r="A332" s="10" t="s">
        <v>674</v>
      </c>
      <c r="B332" s="4" t="str">
        <f>VLOOKUP(A332,'Data Transformation Q1 to Q8'!A:V,22,FALSE)</f>
        <v>R1011</v>
      </c>
      <c r="C332" s="21">
        <f>VLOOKUP($A332,'Data Transformation Q1 to Q8'!$A:$V,16,FALSE)</f>
        <v>35966</v>
      </c>
      <c r="D332" s="6">
        <f>VLOOKUP($A332,'Data Transformation Q1 to Q8'!$A:$V,17,FALSE)</f>
        <v>24</v>
      </c>
      <c r="E332" s="4" t="str">
        <f>VLOOKUP(A332,'Customer Names'!A:D,3,FALSE)</f>
        <v xml:space="preserve">  Caleb N</v>
      </c>
      <c r="F332" s="4">
        <f>VLOOKUP($A332,'Data Transformation Q1 to Q8'!$A:$V,2,FALSE)</f>
        <v>37.67</v>
      </c>
      <c r="G332" s="4" t="str">
        <f>VLOOKUP($A332,'Data Transformation Q1 to Q8'!$A:$V,3,FALSE)</f>
        <v>Obesity</v>
      </c>
      <c r="H332" s="4">
        <f>VLOOKUP($A332,'Data Transformation Q1 to Q8'!$A:$V,4,FALSE)</f>
        <v>5.89</v>
      </c>
      <c r="I332" s="4" t="str">
        <f>VLOOKUP($A332,'Data Transformation Q1 to Q8'!$A:$V,5,FALSE)</f>
        <v>Prediabetes</v>
      </c>
      <c r="J332" s="4" t="str">
        <f>VLOOKUP($A332,'Data Transformation Q1 to Q8'!$A:$V,6,FALSE)</f>
        <v>No</v>
      </c>
      <c r="K332" s="4" t="str">
        <f>VLOOKUP($A332,'Data Transformation Q1 to Q8'!$A:$V,7,FALSE)</f>
        <v>No</v>
      </c>
      <c r="L332" s="4" t="str">
        <f>VLOOKUP($A332,'Data Transformation Q1 to Q8'!$A:$V,8,FALSE)</f>
        <v>No</v>
      </c>
      <c r="M332" s="4" t="str">
        <f>VLOOKUP($A332,'Data Transformation Q1 to Q8'!$A:$V,10,FALSE)</f>
        <v>Yes</v>
      </c>
      <c r="N332" s="4">
        <f>VLOOKUP($A332,'Data Transformation Q1 to Q8'!$A:$V,9,FALSE)</f>
        <v>1</v>
      </c>
      <c r="O332" s="4" t="str">
        <f>VLOOKUP($A332,'Data Transformation Q1 to Q8'!$A:$V,20,FALSE)</f>
        <v>tier - 1</v>
      </c>
      <c r="P332" s="4" t="str">
        <f>VLOOKUP($A332,'Data Transformation Q1 to Q8'!$A:$V,21,FALSE)</f>
        <v>tier - 2</v>
      </c>
      <c r="Q332" s="118">
        <f>VLOOKUP($A332,'Data Transformation Q1 to Q8'!$A:$V,19,FALSE)</f>
        <v>29760.6</v>
      </c>
    </row>
    <row r="333" spans="1:17" ht="15.75" x14ac:dyDescent="0.25">
      <c r="A333" s="10" t="s">
        <v>676</v>
      </c>
      <c r="B333" s="4" t="str">
        <f>VLOOKUP(A333,'Data Transformation Q1 to Q8'!A:V,22,FALSE)</f>
        <v>R1011</v>
      </c>
      <c r="C333" s="21">
        <f>VLOOKUP($A333,'Data Transformation Q1 to Q8'!$A:$V,16,FALSE)</f>
        <v>26899</v>
      </c>
      <c r="D333" s="6">
        <f>VLOOKUP($A333,'Data Transformation Q1 to Q8'!$A:$V,17,FALSE)</f>
        <v>49</v>
      </c>
      <c r="E333" s="4" t="str">
        <f>VLOOKUP(A333,'Customer Names'!A:D,3,FALSE)</f>
        <v xml:space="preserve">  Jason M</v>
      </c>
      <c r="F333" s="4">
        <f>VLOOKUP($A333,'Data Transformation Q1 to Q8'!$A:$V,2,FALSE)</f>
        <v>18.73</v>
      </c>
      <c r="G333" s="4" t="str">
        <f>VLOOKUP($A333,'Data Transformation Q1 to Q8'!$A:$V,3,FALSE)</f>
        <v>Normal Weight</v>
      </c>
      <c r="H333" s="4">
        <f>VLOOKUP($A333,'Data Transformation Q1 to Q8'!$A:$V,4,FALSE)</f>
        <v>10.64</v>
      </c>
      <c r="I333" s="4" t="str">
        <f>VLOOKUP($A333,'Data Transformation Q1 to Q8'!$A:$V,5,FALSE)</f>
        <v>Diabetes</v>
      </c>
      <c r="J333" s="4" t="str">
        <f>VLOOKUP($A333,'Data Transformation Q1 to Q8'!$A:$V,6,FALSE)</f>
        <v>No</v>
      </c>
      <c r="K333" s="4" t="str">
        <f>VLOOKUP($A333,'Data Transformation Q1 to Q8'!$A:$V,7,FALSE)</f>
        <v>No</v>
      </c>
      <c r="L333" s="4" t="str">
        <f>VLOOKUP($A333,'Data Transformation Q1 to Q8'!$A:$V,8,FALSE)</f>
        <v>No</v>
      </c>
      <c r="M333" s="4" t="str">
        <f>VLOOKUP($A333,'Data Transformation Q1 to Q8'!$A:$V,10,FALSE)</f>
        <v>Yes</v>
      </c>
      <c r="N333" s="4">
        <f>VLOOKUP($A333,'Data Transformation Q1 to Q8'!$A:$V,9,FALSE)</f>
        <v>2</v>
      </c>
      <c r="O333" s="4" t="str">
        <f>VLOOKUP($A333,'Data Transformation Q1 to Q8'!$A:$V,20,FALSE)</f>
        <v>tier - 1</v>
      </c>
      <c r="P333" s="4" t="str">
        <f>VLOOKUP($A333,'Data Transformation Q1 to Q8'!$A:$V,21,FALSE)</f>
        <v>tier - 3</v>
      </c>
      <c r="Q333" s="118">
        <f>VLOOKUP($A333,'Data Transformation Q1 to Q8'!$A:$V,19,FALSE)</f>
        <v>29757.69</v>
      </c>
    </row>
    <row r="334" spans="1:17" ht="15.75" x14ac:dyDescent="0.25">
      <c r="A334" s="10" t="s">
        <v>678</v>
      </c>
      <c r="B334" s="4" t="str">
        <f>VLOOKUP(A334,'Data Transformation Q1 to Q8'!A:V,22,FALSE)</f>
        <v>R1011</v>
      </c>
      <c r="C334" s="21">
        <f>VLOOKUP($A334,'Data Transformation Q1 to Q8'!$A:$V,16,FALSE)</f>
        <v>34177</v>
      </c>
      <c r="D334" s="6">
        <f>VLOOKUP($A334,'Data Transformation Q1 to Q8'!$A:$V,17,FALSE)</f>
        <v>29</v>
      </c>
      <c r="E334" s="4" t="str">
        <f>VLOOKUP(A334,'Customer Names'!A:D,3,FALSE)</f>
        <v xml:space="preserve">  Angela R</v>
      </c>
      <c r="F334" s="4">
        <f>VLOOKUP($A334,'Data Transformation Q1 to Q8'!$A:$V,2,FALSE)</f>
        <v>33.090000000000003</v>
      </c>
      <c r="G334" s="4" t="str">
        <f>VLOOKUP($A334,'Data Transformation Q1 to Q8'!$A:$V,3,FALSE)</f>
        <v>Obesity</v>
      </c>
      <c r="H334" s="4">
        <f>VLOOKUP($A334,'Data Transformation Q1 to Q8'!$A:$V,4,FALSE)</f>
        <v>6.06</v>
      </c>
      <c r="I334" s="4" t="str">
        <f>VLOOKUP($A334,'Data Transformation Q1 to Q8'!$A:$V,5,FALSE)</f>
        <v>Prediabetes</v>
      </c>
      <c r="J334" s="4" t="str">
        <f>VLOOKUP($A334,'Data Transformation Q1 to Q8'!$A:$V,6,FALSE)</f>
        <v>No</v>
      </c>
      <c r="K334" s="4" t="str">
        <f>VLOOKUP($A334,'Data Transformation Q1 to Q8'!$A:$V,7,FALSE)</f>
        <v>No</v>
      </c>
      <c r="L334" s="4" t="str">
        <f>VLOOKUP($A334,'Data Transformation Q1 to Q8'!$A:$V,8,FALSE)</f>
        <v>Yes</v>
      </c>
      <c r="M334" s="4" t="str">
        <f>VLOOKUP($A334,'Data Transformation Q1 to Q8'!$A:$V,10,FALSE)</f>
        <v>Yes</v>
      </c>
      <c r="N334" s="4">
        <f>VLOOKUP($A334,'Data Transformation Q1 to Q8'!$A:$V,9,FALSE)</f>
        <v>1</v>
      </c>
      <c r="O334" s="4" t="str">
        <f>VLOOKUP($A334,'Data Transformation Q1 to Q8'!$A:$V,20,FALSE)</f>
        <v>tier - 1</v>
      </c>
      <c r="P334" s="4" t="str">
        <f>VLOOKUP($A334,'Data Transformation Q1 to Q8'!$A:$V,21,FALSE)</f>
        <v>tier - 1</v>
      </c>
      <c r="Q334" s="118">
        <f>VLOOKUP($A334,'Data Transformation Q1 to Q8'!$A:$V,19,FALSE)</f>
        <v>29622.69</v>
      </c>
    </row>
    <row r="335" spans="1:17" ht="15.75" x14ac:dyDescent="0.25">
      <c r="A335" s="10" t="s">
        <v>680</v>
      </c>
      <c r="B335" s="4" t="str">
        <f>VLOOKUP(A335,'Data Transformation Q1 to Q8'!A:V,22,FALSE)</f>
        <v>R1011</v>
      </c>
      <c r="C335" s="21">
        <f>VLOOKUP($A335,'Data Transformation Q1 to Q8'!$A:$V,16,FALSE)</f>
        <v>27701</v>
      </c>
      <c r="D335" s="6">
        <f>VLOOKUP($A335,'Data Transformation Q1 to Q8'!$A:$V,17,FALSE)</f>
        <v>47</v>
      </c>
      <c r="E335" s="4" t="str">
        <f>VLOOKUP(A335,'Customer Names'!A:D,3,FALSE)</f>
        <v xml:space="preserve">  Keith J</v>
      </c>
      <c r="F335" s="4">
        <f>VLOOKUP($A335,'Data Transformation Q1 to Q8'!$A:$V,2,FALSE)</f>
        <v>18.329999999999998</v>
      </c>
      <c r="G335" s="4" t="str">
        <f>VLOOKUP($A335,'Data Transformation Q1 to Q8'!$A:$V,3,FALSE)</f>
        <v>Underweight</v>
      </c>
      <c r="H335" s="4">
        <f>VLOOKUP($A335,'Data Transformation Q1 to Q8'!$A:$V,4,FALSE)</f>
        <v>7.46</v>
      </c>
      <c r="I335" s="4" t="str">
        <f>VLOOKUP($A335,'Data Transformation Q1 to Q8'!$A:$V,5,FALSE)</f>
        <v>Diabetes</v>
      </c>
      <c r="J335" s="4" t="str">
        <f>VLOOKUP($A335,'Data Transformation Q1 to Q8'!$A:$V,6,FALSE)</f>
        <v>Yes</v>
      </c>
      <c r="K335" s="4" t="str">
        <f>VLOOKUP($A335,'Data Transformation Q1 to Q8'!$A:$V,7,FALSE)</f>
        <v>No</v>
      </c>
      <c r="L335" s="4" t="str">
        <f>VLOOKUP($A335,'Data Transformation Q1 to Q8'!$A:$V,8,FALSE)</f>
        <v>No</v>
      </c>
      <c r="M335" s="4" t="str">
        <f>VLOOKUP($A335,'Data Transformation Q1 to Q8'!$A:$V,10,FALSE)</f>
        <v>Yes</v>
      </c>
      <c r="N335" s="4">
        <f>VLOOKUP($A335,'Data Transformation Q1 to Q8'!$A:$V,9,FALSE)</f>
        <v>1</v>
      </c>
      <c r="O335" s="4" t="str">
        <f>VLOOKUP($A335,'Data Transformation Q1 to Q8'!$A:$V,20,FALSE)</f>
        <v>tier - 1</v>
      </c>
      <c r="P335" s="4" t="str">
        <f>VLOOKUP($A335,'Data Transformation Q1 to Q8'!$A:$V,21,FALSE)</f>
        <v>tier - 1</v>
      </c>
      <c r="Q335" s="118">
        <f>VLOOKUP($A335,'Data Transformation Q1 to Q8'!$A:$V,19,FALSE)</f>
        <v>29583.8</v>
      </c>
    </row>
    <row r="336" spans="1:17" ht="15.75" x14ac:dyDescent="0.25">
      <c r="A336" s="10" t="s">
        <v>682</v>
      </c>
      <c r="B336" s="4" t="str">
        <f>VLOOKUP(A336,'Data Transformation Q1 to Q8'!A:V,22,FALSE)</f>
        <v>R1024</v>
      </c>
      <c r="C336" s="21">
        <f>VLOOKUP($A336,'Data Transformation Q1 to Q8'!$A:$V,16,FALSE)</f>
        <v>21843</v>
      </c>
      <c r="D336" s="6">
        <f>VLOOKUP($A336,'Data Transformation Q1 to Q8'!$A:$V,17,FALSE)</f>
        <v>63</v>
      </c>
      <c r="E336" s="4" t="str">
        <f>VLOOKUP(A336,'Customer Names'!A:D,3,FALSE)</f>
        <v xml:space="preserve">  Emma</v>
      </c>
      <c r="F336" s="4">
        <f>VLOOKUP($A336,'Data Transformation Q1 to Q8'!$A:$V,2,FALSE)</f>
        <v>27.74</v>
      </c>
      <c r="G336" s="4" t="str">
        <f>VLOOKUP($A336,'Data Transformation Q1 to Q8'!$A:$V,3,FALSE)</f>
        <v>Overweight</v>
      </c>
      <c r="H336" s="4">
        <f>VLOOKUP($A336,'Data Transformation Q1 to Q8'!$A:$V,4,FALSE)</f>
        <v>4.68</v>
      </c>
      <c r="I336" s="4" t="str">
        <f>VLOOKUP($A336,'Data Transformation Q1 to Q8'!$A:$V,5,FALSE)</f>
        <v>Normal</v>
      </c>
      <c r="J336" s="4" t="str">
        <f>VLOOKUP($A336,'Data Transformation Q1 to Q8'!$A:$V,6,FALSE)</f>
        <v>Yes</v>
      </c>
      <c r="K336" s="4" t="str">
        <f>VLOOKUP($A336,'Data Transformation Q1 to Q8'!$A:$V,7,FALSE)</f>
        <v>No</v>
      </c>
      <c r="L336" s="4" t="str">
        <f>VLOOKUP($A336,'Data Transformation Q1 to Q8'!$A:$V,8,FALSE)</f>
        <v>No</v>
      </c>
      <c r="M336" s="4" t="str">
        <f>VLOOKUP($A336,'Data Transformation Q1 to Q8'!$A:$V,10,FALSE)</f>
        <v>Yes</v>
      </c>
      <c r="N336" s="4">
        <f>VLOOKUP($A336,'Data Transformation Q1 to Q8'!$A:$V,9,FALSE)</f>
        <v>2</v>
      </c>
      <c r="O336" s="4" t="str">
        <f>VLOOKUP($A336,'Data Transformation Q1 to Q8'!$A:$V,20,FALSE)</f>
        <v>tier - 1</v>
      </c>
      <c r="P336" s="4" t="str">
        <f>VLOOKUP($A336,'Data Transformation Q1 to Q8'!$A:$V,21,FALSE)</f>
        <v>tier - 2</v>
      </c>
      <c r="Q336" s="118">
        <f>VLOOKUP($A336,'Data Transformation Q1 to Q8'!$A:$V,19,FALSE)</f>
        <v>29523.17</v>
      </c>
    </row>
    <row r="337" spans="1:17" ht="15.75" x14ac:dyDescent="0.25">
      <c r="A337" s="10" t="s">
        <v>683</v>
      </c>
      <c r="B337" s="4" t="str">
        <f>VLOOKUP(A337,'Data Transformation Q1 to Q8'!A:V,22,FALSE)</f>
        <v>R1011</v>
      </c>
      <c r="C337" s="21">
        <f>VLOOKUP($A337,'Data Transformation Q1 to Q8'!$A:$V,16,FALSE)</f>
        <v>31974</v>
      </c>
      <c r="D337" s="6">
        <f>VLOOKUP($A337,'Data Transformation Q1 to Q8'!$A:$V,17,FALSE)</f>
        <v>35</v>
      </c>
      <c r="E337" s="4" t="str">
        <f>VLOOKUP(A337,'Customer Names'!A:D,3,FALSE)</f>
        <v xml:space="preserve">  Nathan A</v>
      </c>
      <c r="F337" s="4">
        <f>VLOOKUP($A337,'Data Transformation Q1 to Q8'!$A:$V,2,FALSE)</f>
        <v>24.2</v>
      </c>
      <c r="G337" s="4" t="str">
        <f>VLOOKUP($A337,'Data Transformation Q1 to Q8'!$A:$V,3,FALSE)</f>
        <v>Normal Weight</v>
      </c>
      <c r="H337" s="4">
        <f>VLOOKUP($A337,'Data Transformation Q1 to Q8'!$A:$V,4,FALSE)</f>
        <v>6.15</v>
      </c>
      <c r="I337" s="4" t="str">
        <f>VLOOKUP($A337,'Data Transformation Q1 to Q8'!$A:$V,5,FALSE)</f>
        <v>Prediabetes</v>
      </c>
      <c r="J337" s="4" t="str">
        <f>VLOOKUP($A337,'Data Transformation Q1 to Q8'!$A:$V,6,FALSE)</f>
        <v>No</v>
      </c>
      <c r="K337" s="4" t="str">
        <f>VLOOKUP($A337,'Data Transformation Q1 to Q8'!$A:$V,7,FALSE)</f>
        <v>No</v>
      </c>
      <c r="L337" s="4" t="str">
        <f>VLOOKUP($A337,'Data Transformation Q1 to Q8'!$A:$V,8,FALSE)</f>
        <v>No</v>
      </c>
      <c r="M337" s="4" t="str">
        <f>VLOOKUP($A337,'Data Transformation Q1 to Q8'!$A:$V,10,FALSE)</f>
        <v>Yes</v>
      </c>
      <c r="N337" s="4">
        <f>VLOOKUP($A337,'Data Transformation Q1 to Q8'!$A:$V,9,FALSE)</f>
        <v>1</v>
      </c>
      <c r="O337" s="4" t="str">
        <f>VLOOKUP($A337,'Data Transformation Q1 to Q8'!$A:$V,20,FALSE)</f>
        <v>tier - 1</v>
      </c>
      <c r="P337" s="4" t="str">
        <f>VLOOKUP($A337,'Data Transformation Q1 to Q8'!$A:$V,21,FALSE)</f>
        <v>tier - 1</v>
      </c>
      <c r="Q337" s="118">
        <f>VLOOKUP($A337,'Data Transformation Q1 to Q8'!$A:$V,19,FALSE)</f>
        <v>29443.59</v>
      </c>
    </row>
    <row r="338" spans="1:17" ht="15.75" x14ac:dyDescent="0.25">
      <c r="A338" s="10" t="s">
        <v>684</v>
      </c>
      <c r="B338" s="4" t="str">
        <f>VLOOKUP(A338,'Data Transformation Q1 to Q8'!A:V,22,FALSE)</f>
        <v>R1011</v>
      </c>
      <c r="C338" s="21">
        <f>VLOOKUP($A338,'Data Transformation Q1 to Q8'!$A:$V,16,FALSE)</f>
        <v>31358</v>
      </c>
      <c r="D338" s="6">
        <f>VLOOKUP($A338,'Data Transformation Q1 to Q8'!$A:$V,17,FALSE)</f>
        <v>37</v>
      </c>
      <c r="E338" s="4" t="str">
        <f>VLOOKUP(A338,'Customer Names'!A:D,3,FALSE)</f>
        <v xml:space="preserve">  Kathryn</v>
      </c>
      <c r="F338" s="4">
        <f>VLOOKUP($A338,'Data Transformation Q1 to Q8'!$A:$V,2,FALSE)</f>
        <v>22.03</v>
      </c>
      <c r="G338" s="4" t="str">
        <f>VLOOKUP($A338,'Data Transformation Q1 to Q8'!$A:$V,3,FALSE)</f>
        <v>Normal Weight</v>
      </c>
      <c r="H338" s="4">
        <f>VLOOKUP($A338,'Data Transformation Q1 to Q8'!$A:$V,4,FALSE)</f>
        <v>4.28</v>
      </c>
      <c r="I338" s="4" t="str">
        <f>VLOOKUP($A338,'Data Transformation Q1 to Q8'!$A:$V,5,FALSE)</f>
        <v>Normal</v>
      </c>
      <c r="J338" s="4" t="str">
        <f>VLOOKUP($A338,'Data Transformation Q1 to Q8'!$A:$V,6,FALSE)</f>
        <v>Yes</v>
      </c>
      <c r="K338" s="4" t="str">
        <f>VLOOKUP($A338,'Data Transformation Q1 to Q8'!$A:$V,7,FALSE)</f>
        <v>No</v>
      </c>
      <c r="L338" s="4" t="str">
        <f>VLOOKUP($A338,'Data Transformation Q1 to Q8'!$A:$V,8,FALSE)</f>
        <v>No</v>
      </c>
      <c r="M338" s="4" t="str">
        <f>VLOOKUP($A338,'Data Transformation Q1 to Q8'!$A:$V,10,FALSE)</f>
        <v>Yes</v>
      </c>
      <c r="N338" s="4">
        <f>VLOOKUP($A338,'Data Transformation Q1 to Q8'!$A:$V,9,FALSE)</f>
        <v>0</v>
      </c>
      <c r="O338" s="4" t="str">
        <f>VLOOKUP($A338,'Data Transformation Q1 to Q8'!$A:$V,20,FALSE)</f>
        <v>tier - 1</v>
      </c>
      <c r="P338" s="4" t="str">
        <f>VLOOKUP($A338,'Data Transformation Q1 to Q8'!$A:$V,21,FALSE)</f>
        <v>tier - 1</v>
      </c>
      <c r="Q338" s="118">
        <f>VLOOKUP($A338,'Data Transformation Q1 to Q8'!$A:$V,19,FALSE)</f>
        <v>29352.560000000001</v>
      </c>
    </row>
    <row r="339" spans="1:17" ht="15.75" x14ac:dyDescent="0.25">
      <c r="A339" s="10" t="s">
        <v>686</v>
      </c>
      <c r="B339" s="4" t="str">
        <f>VLOOKUP(A339,'Data Transformation Q1 to Q8'!A:V,22,FALSE)</f>
        <v>R1012</v>
      </c>
      <c r="C339" s="21">
        <f>VLOOKUP($A339,'Data Transformation Q1 to Q8'!$A:$V,16,FALSE)</f>
        <v>21341</v>
      </c>
      <c r="D339" s="6">
        <f>VLOOKUP($A339,'Data Transformation Q1 to Q8'!$A:$V,17,FALSE)</f>
        <v>65</v>
      </c>
      <c r="E339" s="4" t="str">
        <f>VLOOKUP(A339,'Customer Names'!A:D,3,FALSE)</f>
        <v xml:space="preserve">  Elizabeth H</v>
      </c>
      <c r="F339" s="4">
        <f>VLOOKUP($A339,'Data Transformation Q1 to Q8'!$A:$V,2,FALSE)</f>
        <v>26.885000000000002</v>
      </c>
      <c r="G339" s="4" t="str">
        <f>VLOOKUP($A339,'Data Transformation Q1 to Q8'!$A:$V,3,FALSE)</f>
        <v>Overweight</v>
      </c>
      <c r="H339" s="4">
        <f>VLOOKUP($A339,'Data Transformation Q1 to Q8'!$A:$V,4,FALSE)</f>
        <v>9.86</v>
      </c>
      <c r="I339" s="4" t="str">
        <f>VLOOKUP($A339,'Data Transformation Q1 to Q8'!$A:$V,5,FALSE)</f>
        <v>Diabetes</v>
      </c>
      <c r="J339" s="4" t="str">
        <f>VLOOKUP($A339,'Data Transformation Q1 to Q8'!$A:$V,6,FALSE)</f>
        <v>No</v>
      </c>
      <c r="K339" s="4" t="str">
        <f>VLOOKUP($A339,'Data Transformation Q1 to Q8'!$A:$V,7,FALSE)</f>
        <v>No</v>
      </c>
      <c r="L339" s="4" t="str">
        <f>VLOOKUP($A339,'Data Transformation Q1 to Q8'!$A:$V,8,FALSE)</f>
        <v>No</v>
      </c>
      <c r="M339" s="4" t="str">
        <f>VLOOKUP($A339,'Data Transformation Q1 to Q8'!$A:$V,10,FALSE)</f>
        <v>Yes</v>
      </c>
      <c r="N339" s="4">
        <f>VLOOKUP($A339,'Data Transformation Q1 to Q8'!$A:$V,9,FALSE)</f>
        <v>3</v>
      </c>
      <c r="O339" s="4" t="str">
        <f>VLOOKUP($A339,'Data Transformation Q1 to Q8'!$A:$V,20,FALSE)</f>
        <v>tier - 1</v>
      </c>
      <c r="P339" s="4" t="str">
        <f>VLOOKUP($A339,'Data Transformation Q1 to Q8'!$A:$V,21,FALSE)</f>
        <v>tier - 2</v>
      </c>
      <c r="Q339" s="118">
        <f>VLOOKUP($A339,'Data Transformation Q1 to Q8'!$A:$V,19,FALSE)</f>
        <v>29330.98</v>
      </c>
    </row>
    <row r="340" spans="1:17" ht="15.75" x14ac:dyDescent="0.25">
      <c r="A340" s="10" t="s">
        <v>688</v>
      </c>
      <c r="B340" s="4" t="str">
        <f>VLOOKUP(A340,'Data Transformation Q1 to Q8'!A:V,22,FALSE)</f>
        <v>R1012</v>
      </c>
      <c r="C340" s="21">
        <f>VLOOKUP($A340,'Data Transformation Q1 to Q8'!$A:$V,16,FALSE)</f>
        <v>28692</v>
      </c>
      <c r="D340" s="6">
        <f>VLOOKUP($A340,'Data Transformation Q1 to Q8'!$A:$V,17,FALSE)</f>
        <v>44</v>
      </c>
      <c r="E340" s="4" t="str">
        <f>VLOOKUP(A340,'Customer Names'!A:D,3,FALSE)</f>
        <v xml:space="preserve">  Ben</v>
      </c>
      <c r="F340" s="4">
        <f>VLOOKUP($A340,'Data Transformation Q1 to Q8'!$A:$V,2,FALSE)</f>
        <v>16.36</v>
      </c>
      <c r="G340" s="4" t="str">
        <f>VLOOKUP($A340,'Data Transformation Q1 to Q8'!$A:$V,3,FALSE)</f>
        <v>Underweight</v>
      </c>
      <c r="H340" s="4">
        <f>VLOOKUP($A340,'Data Transformation Q1 to Q8'!$A:$V,4,FALSE)</f>
        <v>11.19</v>
      </c>
      <c r="I340" s="4" t="str">
        <f>VLOOKUP($A340,'Data Transformation Q1 to Q8'!$A:$V,5,FALSE)</f>
        <v>Diabetes</v>
      </c>
      <c r="J340" s="4" t="str">
        <f>VLOOKUP($A340,'Data Transformation Q1 to Q8'!$A:$V,6,FALSE)</f>
        <v>No</v>
      </c>
      <c r="K340" s="4" t="str">
        <f>VLOOKUP($A340,'Data Transformation Q1 to Q8'!$A:$V,7,FALSE)</f>
        <v>No</v>
      </c>
      <c r="L340" s="4" t="str">
        <f>VLOOKUP($A340,'Data Transformation Q1 to Q8'!$A:$V,8,FALSE)</f>
        <v>No</v>
      </c>
      <c r="M340" s="4" t="str">
        <f>VLOOKUP($A340,'Data Transformation Q1 to Q8'!$A:$V,10,FALSE)</f>
        <v>Yes</v>
      </c>
      <c r="N340" s="4">
        <f>VLOOKUP($A340,'Data Transformation Q1 to Q8'!$A:$V,9,FALSE)</f>
        <v>0</v>
      </c>
      <c r="O340" s="4" t="str">
        <f>VLOOKUP($A340,'Data Transformation Q1 to Q8'!$A:$V,20,FALSE)</f>
        <v>tier - 1</v>
      </c>
      <c r="P340" s="4" t="str">
        <f>VLOOKUP($A340,'Data Transformation Q1 to Q8'!$A:$V,21,FALSE)</f>
        <v>tier - 3</v>
      </c>
      <c r="Q340" s="118">
        <f>VLOOKUP($A340,'Data Transformation Q1 to Q8'!$A:$V,19,FALSE)</f>
        <v>29227.599999999999</v>
      </c>
    </row>
    <row r="341" spans="1:17" ht="15.75" x14ac:dyDescent="0.25">
      <c r="A341" s="10" t="s">
        <v>690</v>
      </c>
      <c r="B341" s="4" t="str">
        <f>VLOOKUP(A341,'Data Transformation Q1 to Q8'!A:V,22,FALSE)</f>
        <v>R1024</v>
      </c>
      <c r="C341" s="21">
        <f>VLOOKUP($A341,'Data Transformation Q1 to Q8'!$A:$V,16,FALSE)</f>
        <v>25393</v>
      </c>
      <c r="D341" s="6">
        <f>VLOOKUP($A341,'Data Transformation Q1 to Q8'!$A:$V,17,FALSE)</f>
        <v>53</v>
      </c>
      <c r="E341" s="4" t="str">
        <f>VLOOKUP(A341,'Customer Names'!A:D,3,FALSE)</f>
        <v xml:space="preserve">  Cheryl A</v>
      </c>
      <c r="F341" s="4">
        <f>VLOOKUP($A341,'Data Transformation Q1 to Q8'!$A:$V,2,FALSE)</f>
        <v>32.299999999999997</v>
      </c>
      <c r="G341" s="4" t="str">
        <f>VLOOKUP($A341,'Data Transformation Q1 to Q8'!$A:$V,3,FALSE)</f>
        <v>Obesity</v>
      </c>
      <c r="H341" s="4">
        <f>VLOOKUP($A341,'Data Transformation Q1 to Q8'!$A:$V,4,FALSE)</f>
        <v>4.8899999999999997</v>
      </c>
      <c r="I341" s="4" t="str">
        <f>VLOOKUP($A341,'Data Transformation Q1 to Q8'!$A:$V,5,FALSE)</f>
        <v>Normal</v>
      </c>
      <c r="J341" s="4" t="str">
        <f>VLOOKUP($A341,'Data Transformation Q1 to Q8'!$A:$V,6,FALSE)</f>
        <v>Yes</v>
      </c>
      <c r="K341" s="4" t="str">
        <f>VLOOKUP($A341,'Data Transformation Q1 to Q8'!$A:$V,7,FALSE)</f>
        <v>No</v>
      </c>
      <c r="L341" s="4" t="str">
        <f>VLOOKUP($A341,'Data Transformation Q1 to Q8'!$A:$V,8,FALSE)</f>
        <v>Yes</v>
      </c>
      <c r="M341" s="4" t="str">
        <f>VLOOKUP($A341,'Data Transformation Q1 to Q8'!$A:$V,10,FALSE)</f>
        <v>No</v>
      </c>
      <c r="N341" s="4">
        <f>VLOOKUP($A341,'Data Transformation Q1 to Q8'!$A:$V,9,FALSE)</f>
        <v>1</v>
      </c>
      <c r="O341" s="4" t="str">
        <f>VLOOKUP($A341,'Data Transformation Q1 to Q8'!$A:$V,20,FALSE)</f>
        <v>tier - 1</v>
      </c>
      <c r="P341" s="4" t="str">
        <f>VLOOKUP($A341,'Data Transformation Q1 to Q8'!$A:$V,21,FALSE)</f>
        <v>tier - 3</v>
      </c>
      <c r="Q341" s="118">
        <f>VLOOKUP($A341,'Data Transformation Q1 to Q8'!$A:$V,19,FALSE)</f>
        <v>29186.48</v>
      </c>
    </row>
    <row r="342" spans="1:17" ht="15.75" x14ac:dyDescent="0.25">
      <c r="A342" s="10" t="s">
        <v>692</v>
      </c>
      <c r="B342" s="4" t="str">
        <f>VLOOKUP(A342,'Data Transformation Q1 to Q8'!A:V,22,FALSE)</f>
        <v>R1011</v>
      </c>
      <c r="C342" s="21">
        <f>VLOOKUP($A342,'Data Transformation Q1 to Q8'!$A:$V,16,FALSE)</f>
        <v>28072</v>
      </c>
      <c r="D342" s="6">
        <f>VLOOKUP($A342,'Data Transformation Q1 to Q8'!$A:$V,17,FALSE)</f>
        <v>46</v>
      </c>
      <c r="E342" s="4" t="str">
        <f>VLOOKUP(A342,'Customer Names'!A:D,3,FALSE)</f>
        <v xml:space="preserve">  Kimberly A</v>
      </c>
      <c r="F342" s="4">
        <f>VLOOKUP($A342,'Data Transformation Q1 to Q8'!$A:$V,2,FALSE)</f>
        <v>16.05</v>
      </c>
      <c r="G342" s="4" t="str">
        <f>VLOOKUP($A342,'Data Transformation Q1 to Q8'!$A:$V,3,FALSE)</f>
        <v>Underweight</v>
      </c>
      <c r="H342" s="4">
        <f>VLOOKUP($A342,'Data Transformation Q1 to Q8'!$A:$V,4,FALSE)</f>
        <v>4.3499999999999996</v>
      </c>
      <c r="I342" s="4" t="str">
        <f>VLOOKUP($A342,'Data Transformation Q1 to Q8'!$A:$V,5,FALSE)</f>
        <v>Normal</v>
      </c>
      <c r="J342" s="4" t="str">
        <f>VLOOKUP($A342,'Data Transformation Q1 to Q8'!$A:$V,6,FALSE)</f>
        <v>Yes</v>
      </c>
      <c r="K342" s="4" t="str">
        <f>VLOOKUP($A342,'Data Transformation Q1 to Q8'!$A:$V,7,FALSE)</f>
        <v>No</v>
      </c>
      <c r="L342" s="4" t="str">
        <f>VLOOKUP($A342,'Data Transformation Q1 to Q8'!$A:$V,8,FALSE)</f>
        <v>No</v>
      </c>
      <c r="M342" s="4" t="str">
        <f>VLOOKUP($A342,'Data Transformation Q1 to Q8'!$A:$V,10,FALSE)</f>
        <v>Yes</v>
      </c>
      <c r="N342" s="4">
        <f>VLOOKUP($A342,'Data Transformation Q1 to Q8'!$A:$V,9,FALSE)</f>
        <v>0</v>
      </c>
      <c r="O342" s="4" t="str">
        <f>VLOOKUP($A342,'Data Transformation Q1 to Q8'!$A:$V,20,FALSE)</f>
        <v>tier - 1</v>
      </c>
      <c r="P342" s="4" t="str">
        <f>VLOOKUP($A342,'Data Transformation Q1 to Q8'!$A:$V,21,FALSE)</f>
        <v>tier - 2</v>
      </c>
      <c r="Q342" s="118">
        <f>VLOOKUP($A342,'Data Transformation Q1 to Q8'!$A:$V,19,FALSE)</f>
        <v>29160.39</v>
      </c>
    </row>
    <row r="343" spans="1:17" ht="15.75" x14ac:dyDescent="0.25">
      <c r="A343" s="10" t="s">
        <v>694</v>
      </c>
      <c r="B343" s="4" t="str">
        <f>VLOOKUP(A343,'Data Transformation Q1 to Q8'!A:V,22,FALSE)</f>
        <v>R1012</v>
      </c>
      <c r="C343" s="21">
        <f>VLOOKUP($A343,'Data Transformation Q1 to Q8'!$A:$V,16,FALSE)</f>
        <v>22639</v>
      </c>
      <c r="D343" s="6">
        <f>VLOOKUP($A343,'Data Transformation Q1 to Q8'!$A:$V,17,FALSE)</f>
        <v>61</v>
      </c>
      <c r="E343" s="4" t="str">
        <f>VLOOKUP(A343,'Customer Names'!A:D,3,FALSE)</f>
        <v xml:space="preserve">  Cynthia</v>
      </c>
      <c r="F343" s="4">
        <f>VLOOKUP($A343,'Data Transformation Q1 to Q8'!$A:$V,2,FALSE)</f>
        <v>29.07</v>
      </c>
      <c r="G343" s="4" t="str">
        <f>VLOOKUP($A343,'Data Transformation Q1 to Q8'!$A:$V,3,FALSE)</f>
        <v>Overweight</v>
      </c>
      <c r="H343" s="4">
        <f>VLOOKUP($A343,'Data Transformation Q1 to Q8'!$A:$V,4,FALSE)</f>
        <v>8.66</v>
      </c>
      <c r="I343" s="4" t="str">
        <f>VLOOKUP($A343,'Data Transformation Q1 to Q8'!$A:$V,5,FALSE)</f>
        <v>Diabetes</v>
      </c>
      <c r="J343" s="4" t="str">
        <f>VLOOKUP($A343,'Data Transformation Q1 to Q8'!$A:$V,6,FALSE)</f>
        <v>Yes</v>
      </c>
      <c r="K343" s="4" t="str">
        <f>VLOOKUP($A343,'Data Transformation Q1 to Q8'!$A:$V,7,FALSE)</f>
        <v>No</v>
      </c>
      <c r="L343" s="4" t="str">
        <f>VLOOKUP($A343,'Data Transformation Q1 to Q8'!$A:$V,8,FALSE)</f>
        <v>No</v>
      </c>
      <c r="M343" s="4" t="str">
        <f>VLOOKUP($A343,'Data Transformation Q1 to Q8'!$A:$V,10,FALSE)</f>
        <v>Yes</v>
      </c>
      <c r="N343" s="4">
        <f>VLOOKUP($A343,'Data Transformation Q1 to Q8'!$A:$V,9,FALSE)</f>
        <v>2</v>
      </c>
      <c r="O343" s="4" t="str">
        <f>VLOOKUP($A343,'Data Transformation Q1 to Q8'!$A:$V,20,FALSE)</f>
        <v>tier - 1</v>
      </c>
      <c r="P343" s="4" t="str">
        <f>VLOOKUP($A343,'Data Transformation Q1 to Q8'!$A:$V,21,FALSE)</f>
        <v>tier - 3</v>
      </c>
      <c r="Q343" s="118">
        <f>VLOOKUP($A343,'Data Transformation Q1 to Q8'!$A:$V,19,FALSE)</f>
        <v>29141.360000000001</v>
      </c>
    </row>
    <row r="344" spans="1:17" ht="15.75" x14ac:dyDescent="0.25">
      <c r="A344" s="10" t="s">
        <v>696</v>
      </c>
      <c r="B344" s="4" t="str">
        <f>VLOOKUP(A344,'Data Transformation Q1 to Q8'!A:V,22,FALSE)</f>
        <v>R1011</v>
      </c>
      <c r="C344" s="21">
        <f>VLOOKUP($A344,'Data Transformation Q1 to Q8'!$A:$V,16,FALSE)</f>
        <v>28823</v>
      </c>
      <c r="D344" s="6">
        <f>VLOOKUP($A344,'Data Transformation Q1 to Q8'!$A:$V,17,FALSE)</f>
        <v>44</v>
      </c>
      <c r="E344" s="4" t="str">
        <f>VLOOKUP(A344,'Customer Names'!A:D,3,FALSE)</f>
        <v xml:space="preserve">  Jessica</v>
      </c>
      <c r="F344" s="4">
        <f>VLOOKUP($A344,'Data Transformation Q1 to Q8'!$A:$V,2,FALSE)</f>
        <v>17.43</v>
      </c>
      <c r="G344" s="4" t="str">
        <f>VLOOKUP($A344,'Data Transformation Q1 to Q8'!$A:$V,3,FALSE)</f>
        <v>Underweight</v>
      </c>
      <c r="H344" s="4">
        <f>VLOOKUP($A344,'Data Transformation Q1 to Q8'!$A:$V,4,FALSE)</f>
        <v>8.64</v>
      </c>
      <c r="I344" s="4" t="str">
        <f>VLOOKUP($A344,'Data Transformation Q1 to Q8'!$A:$V,5,FALSE)</f>
        <v>Diabetes</v>
      </c>
      <c r="J344" s="4" t="str">
        <f>VLOOKUP($A344,'Data Transformation Q1 to Q8'!$A:$V,6,FALSE)</f>
        <v>No</v>
      </c>
      <c r="K344" s="4" t="str">
        <f>VLOOKUP($A344,'Data Transformation Q1 to Q8'!$A:$V,7,FALSE)</f>
        <v>No</v>
      </c>
      <c r="L344" s="4" t="str">
        <f>VLOOKUP($A344,'Data Transformation Q1 to Q8'!$A:$V,8,FALSE)</f>
        <v>No</v>
      </c>
      <c r="M344" s="4" t="str">
        <f>VLOOKUP($A344,'Data Transformation Q1 to Q8'!$A:$V,10,FALSE)</f>
        <v>Yes</v>
      </c>
      <c r="N344" s="4">
        <f>VLOOKUP($A344,'Data Transformation Q1 to Q8'!$A:$V,9,FALSE)</f>
        <v>0</v>
      </c>
      <c r="O344" s="4" t="str">
        <f>VLOOKUP($A344,'Data Transformation Q1 to Q8'!$A:$V,20,FALSE)</f>
        <v>tier - 1</v>
      </c>
      <c r="P344" s="4" t="str">
        <f>VLOOKUP($A344,'Data Transformation Q1 to Q8'!$A:$V,21,FALSE)</f>
        <v>tier - 1</v>
      </c>
      <c r="Q344" s="118">
        <f>VLOOKUP($A344,'Data Transformation Q1 to Q8'!$A:$V,19,FALSE)</f>
        <v>29114.77</v>
      </c>
    </row>
    <row r="345" spans="1:17" ht="15.75" x14ac:dyDescent="0.25">
      <c r="A345" s="10" t="s">
        <v>698</v>
      </c>
      <c r="B345" s="4" t="str">
        <f>VLOOKUP(A345,'Data Transformation Q1 to Q8'!A:V,22,FALSE)</f>
        <v>R1011</v>
      </c>
      <c r="C345" s="21">
        <f>VLOOKUP($A345,'Data Transformation Q1 to Q8'!$A:$V,16,FALSE)</f>
        <v>29416</v>
      </c>
      <c r="D345" s="6">
        <f>VLOOKUP($A345,'Data Transformation Q1 to Q8'!$A:$V,17,FALSE)</f>
        <v>42</v>
      </c>
      <c r="E345" s="4" t="str">
        <f>VLOOKUP(A345,'Customer Names'!A:D,3,FALSE)</f>
        <v xml:space="preserve">  Bruce</v>
      </c>
      <c r="F345" s="4">
        <f>VLOOKUP($A345,'Data Transformation Q1 to Q8'!$A:$V,2,FALSE)</f>
        <v>19.329999999999998</v>
      </c>
      <c r="G345" s="4" t="str">
        <f>VLOOKUP($A345,'Data Transformation Q1 to Q8'!$A:$V,3,FALSE)</f>
        <v>Normal Weight</v>
      </c>
      <c r="H345" s="4">
        <f>VLOOKUP($A345,'Data Transformation Q1 to Q8'!$A:$V,4,FALSE)</f>
        <v>4.2699999999999996</v>
      </c>
      <c r="I345" s="4" t="str">
        <f>VLOOKUP($A345,'Data Transformation Q1 to Q8'!$A:$V,5,FALSE)</f>
        <v>Normal</v>
      </c>
      <c r="J345" s="4" t="str">
        <f>VLOOKUP($A345,'Data Transformation Q1 to Q8'!$A:$V,6,FALSE)</f>
        <v>No</v>
      </c>
      <c r="K345" s="4" t="str">
        <f>VLOOKUP($A345,'Data Transformation Q1 to Q8'!$A:$V,7,FALSE)</f>
        <v>No</v>
      </c>
      <c r="L345" s="4" t="str">
        <f>VLOOKUP($A345,'Data Transformation Q1 to Q8'!$A:$V,8,FALSE)</f>
        <v>No</v>
      </c>
      <c r="M345" s="4" t="str">
        <f>VLOOKUP($A345,'Data Transformation Q1 to Q8'!$A:$V,10,FALSE)</f>
        <v>Yes</v>
      </c>
      <c r="N345" s="4">
        <f>VLOOKUP($A345,'Data Transformation Q1 to Q8'!$A:$V,9,FALSE)</f>
        <v>0</v>
      </c>
      <c r="O345" s="4" t="str">
        <f>VLOOKUP($A345,'Data Transformation Q1 to Q8'!$A:$V,20,FALSE)</f>
        <v>tier - 1</v>
      </c>
      <c r="P345" s="4" t="str">
        <f>VLOOKUP($A345,'Data Transformation Q1 to Q8'!$A:$V,21,FALSE)</f>
        <v>tier - 3</v>
      </c>
      <c r="Q345" s="118">
        <f>VLOOKUP($A345,'Data Transformation Q1 to Q8'!$A:$V,19,FALSE)</f>
        <v>29114.21</v>
      </c>
    </row>
    <row r="346" spans="1:17" ht="15.75" x14ac:dyDescent="0.25">
      <c r="A346" s="10" t="s">
        <v>700</v>
      </c>
      <c r="B346" s="4" t="str">
        <f>VLOOKUP(A346,'Data Transformation Q1 to Q8'!A:V,22,FALSE)</f>
        <v>R1011</v>
      </c>
      <c r="C346" s="21">
        <f>VLOOKUP($A346,'Data Transformation Q1 to Q8'!$A:$V,16,FALSE)</f>
        <v>33792</v>
      </c>
      <c r="D346" s="6">
        <f>VLOOKUP($A346,'Data Transformation Q1 to Q8'!$A:$V,17,FALSE)</f>
        <v>30</v>
      </c>
      <c r="E346" s="4" t="str">
        <f>VLOOKUP(A346,'Customer Names'!A:D,3,FALSE)</f>
        <v xml:space="preserve">  Allison</v>
      </c>
      <c r="F346" s="4">
        <f>VLOOKUP($A346,'Data Transformation Q1 to Q8'!$A:$V,2,FALSE)</f>
        <v>30.52</v>
      </c>
      <c r="G346" s="4" t="str">
        <f>VLOOKUP($A346,'Data Transformation Q1 to Q8'!$A:$V,3,FALSE)</f>
        <v>Obesity</v>
      </c>
      <c r="H346" s="4">
        <f>VLOOKUP($A346,'Data Transformation Q1 to Q8'!$A:$V,4,FALSE)</f>
        <v>4.21</v>
      </c>
      <c r="I346" s="4" t="str">
        <f>VLOOKUP($A346,'Data Transformation Q1 to Q8'!$A:$V,5,FALSE)</f>
        <v>Normal</v>
      </c>
      <c r="J346" s="4" t="str">
        <f>VLOOKUP($A346,'Data Transformation Q1 to Q8'!$A:$V,6,FALSE)</f>
        <v>No</v>
      </c>
      <c r="K346" s="4" t="str">
        <f>VLOOKUP($A346,'Data Transformation Q1 to Q8'!$A:$V,7,FALSE)</f>
        <v>No</v>
      </c>
      <c r="L346" s="4" t="str">
        <f>VLOOKUP($A346,'Data Transformation Q1 to Q8'!$A:$V,8,FALSE)</f>
        <v>No</v>
      </c>
      <c r="M346" s="4" t="str">
        <f>VLOOKUP($A346,'Data Transformation Q1 to Q8'!$A:$V,10,FALSE)</f>
        <v>Yes</v>
      </c>
      <c r="N346" s="4">
        <f>VLOOKUP($A346,'Data Transformation Q1 to Q8'!$A:$V,9,FALSE)</f>
        <v>1</v>
      </c>
      <c r="O346" s="4" t="str">
        <f>VLOOKUP($A346,'Data Transformation Q1 to Q8'!$A:$V,20,FALSE)</f>
        <v>tier - 1</v>
      </c>
      <c r="P346" s="4" t="str">
        <f>VLOOKUP($A346,'Data Transformation Q1 to Q8'!$A:$V,21,FALSE)</f>
        <v>tier - 3</v>
      </c>
      <c r="Q346" s="118">
        <f>VLOOKUP($A346,'Data Transformation Q1 to Q8'!$A:$V,19,FALSE)</f>
        <v>29007.82</v>
      </c>
    </row>
    <row r="347" spans="1:17" ht="15.75" x14ac:dyDescent="0.25">
      <c r="A347" s="10" t="s">
        <v>702</v>
      </c>
      <c r="B347" s="4" t="str">
        <f>VLOOKUP(A347,'Data Transformation Q1 to Q8'!A:V,22,FALSE)</f>
        <v>R1011</v>
      </c>
      <c r="C347" s="21">
        <f>VLOOKUP($A347,'Data Transformation Q1 to Q8'!$A:$V,16,FALSE)</f>
        <v>37865</v>
      </c>
      <c r="D347" s="6">
        <f>VLOOKUP($A347,'Data Transformation Q1 to Q8'!$A:$V,17,FALSE)</f>
        <v>19</v>
      </c>
      <c r="E347" s="4" t="str">
        <f>VLOOKUP(A347,'Customer Names'!A:D,3,FALSE)</f>
        <v xml:space="preserve">  Alex</v>
      </c>
      <c r="F347" s="4">
        <f>VLOOKUP($A347,'Data Transformation Q1 to Q8'!$A:$V,2,FALSE)</f>
        <v>39.21</v>
      </c>
      <c r="G347" s="4" t="str">
        <f>VLOOKUP($A347,'Data Transformation Q1 to Q8'!$A:$V,3,FALSE)</f>
        <v>Obesity</v>
      </c>
      <c r="H347" s="4">
        <f>VLOOKUP($A347,'Data Transformation Q1 to Q8'!$A:$V,4,FALSE)</f>
        <v>5.04</v>
      </c>
      <c r="I347" s="4" t="str">
        <f>VLOOKUP($A347,'Data Transformation Q1 to Q8'!$A:$V,5,FALSE)</f>
        <v>Normal</v>
      </c>
      <c r="J347" s="4" t="str">
        <f>VLOOKUP($A347,'Data Transformation Q1 to Q8'!$A:$V,6,FALSE)</f>
        <v>No</v>
      </c>
      <c r="K347" s="4" t="str">
        <f>VLOOKUP($A347,'Data Transformation Q1 to Q8'!$A:$V,7,FALSE)</f>
        <v>No</v>
      </c>
      <c r="L347" s="4" t="str">
        <f>VLOOKUP($A347,'Data Transformation Q1 to Q8'!$A:$V,8,FALSE)</f>
        <v>Yes</v>
      </c>
      <c r="M347" s="4" t="str">
        <f>VLOOKUP($A347,'Data Transformation Q1 to Q8'!$A:$V,10,FALSE)</f>
        <v>Yes</v>
      </c>
      <c r="N347" s="4">
        <f>VLOOKUP($A347,'Data Transformation Q1 to Q8'!$A:$V,9,FALSE)</f>
        <v>1</v>
      </c>
      <c r="O347" s="4" t="str">
        <f>VLOOKUP($A347,'Data Transformation Q1 to Q8'!$A:$V,20,FALSE)</f>
        <v>tier - 1</v>
      </c>
      <c r="P347" s="4" t="str">
        <f>VLOOKUP($A347,'Data Transformation Q1 to Q8'!$A:$V,21,FALSE)</f>
        <v>tier - 3</v>
      </c>
      <c r="Q347" s="118">
        <f>VLOOKUP($A347,'Data Transformation Q1 to Q8'!$A:$V,19,FALSE)</f>
        <v>28998.68</v>
      </c>
    </row>
    <row r="348" spans="1:17" ht="15.75" x14ac:dyDescent="0.25">
      <c r="A348" s="10" t="s">
        <v>704</v>
      </c>
      <c r="B348" s="4" t="str">
        <f>VLOOKUP(A348,'Data Transformation Q1 to Q8'!A:V,22,FALSE)</f>
        <v>R1012</v>
      </c>
      <c r="C348" s="21">
        <f>VLOOKUP($A348,'Data Transformation Q1 to Q8'!$A:$V,16,FALSE)</f>
        <v>21889</v>
      </c>
      <c r="D348" s="6">
        <f>VLOOKUP($A348,'Data Transformation Q1 to Q8'!$A:$V,17,FALSE)</f>
        <v>63</v>
      </c>
      <c r="E348" s="4" t="str">
        <f>VLOOKUP(A348,'Customer Names'!A:D,3,FALSE)</f>
        <v xml:space="preserve">  Gabriela</v>
      </c>
      <c r="F348" s="4">
        <f>VLOOKUP($A348,'Data Transformation Q1 to Q8'!$A:$V,2,FALSE)</f>
        <v>26.98</v>
      </c>
      <c r="G348" s="4" t="str">
        <f>VLOOKUP($A348,'Data Transformation Q1 to Q8'!$A:$V,3,FALSE)</f>
        <v>Overweight</v>
      </c>
      <c r="H348" s="4">
        <f>VLOOKUP($A348,'Data Transformation Q1 to Q8'!$A:$V,4,FALSE)</f>
        <v>5.21</v>
      </c>
      <c r="I348" s="4" t="str">
        <f>VLOOKUP($A348,'Data Transformation Q1 to Q8'!$A:$V,5,FALSE)</f>
        <v>Normal</v>
      </c>
      <c r="J348" s="4" t="str">
        <f>VLOOKUP($A348,'Data Transformation Q1 to Q8'!$A:$V,6,FALSE)</f>
        <v>Yes</v>
      </c>
      <c r="K348" s="4" t="str">
        <f>VLOOKUP($A348,'Data Transformation Q1 to Q8'!$A:$V,7,FALSE)</f>
        <v>No</v>
      </c>
      <c r="L348" s="4" t="str">
        <f>VLOOKUP($A348,'Data Transformation Q1 to Q8'!$A:$V,8,FALSE)</f>
        <v>No</v>
      </c>
      <c r="M348" s="4" t="str">
        <f>VLOOKUP($A348,'Data Transformation Q1 to Q8'!$A:$V,10,FALSE)</f>
        <v>Yes</v>
      </c>
      <c r="N348" s="4">
        <f>VLOOKUP($A348,'Data Transformation Q1 to Q8'!$A:$V,9,FALSE)</f>
        <v>2</v>
      </c>
      <c r="O348" s="4" t="str">
        <f>VLOOKUP($A348,'Data Transformation Q1 to Q8'!$A:$V,20,FALSE)</f>
        <v>tier - 1</v>
      </c>
      <c r="P348" s="4" t="str">
        <f>VLOOKUP($A348,'Data Transformation Q1 to Q8'!$A:$V,21,FALSE)</f>
        <v>tier - 1</v>
      </c>
      <c r="Q348" s="118">
        <f>VLOOKUP($A348,'Data Transformation Q1 to Q8'!$A:$V,19,FALSE)</f>
        <v>28950.47</v>
      </c>
    </row>
    <row r="349" spans="1:17" ht="15.75" x14ac:dyDescent="0.25">
      <c r="A349" s="10" t="s">
        <v>705</v>
      </c>
      <c r="B349" s="4" t="str">
        <f>VLOOKUP(A349,'Data Transformation Q1 to Q8'!A:V,22,FALSE)</f>
        <v>R1012</v>
      </c>
      <c r="C349" s="21">
        <f>VLOOKUP($A349,'Data Transformation Q1 to Q8'!$A:$V,16,FALSE)</f>
        <v>22852</v>
      </c>
      <c r="D349" s="6">
        <f>VLOOKUP($A349,'Data Transformation Q1 to Q8'!$A:$V,17,FALSE)</f>
        <v>60</v>
      </c>
      <c r="E349" s="4" t="str">
        <f>VLOOKUP(A349,'Customer Names'!A:D,3,FALSE)</f>
        <v xml:space="preserve">  Sharon</v>
      </c>
      <c r="F349" s="4">
        <f>VLOOKUP($A349,'Data Transformation Q1 to Q8'!$A:$V,2,FALSE)</f>
        <v>25.84</v>
      </c>
      <c r="G349" s="4" t="str">
        <f>VLOOKUP($A349,'Data Transformation Q1 to Q8'!$A:$V,3,FALSE)</f>
        <v>Overweight</v>
      </c>
      <c r="H349" s="4">
        <f>VLOOKUP($A349,'Data Transformation Q1 to Q8'!$A:$V,4,FALSE)</f>
        <v>8.83</v>
      </c>
      <c r="I349" s="4" t="str">
        <f>VLOOKUP($A349,'Data Transformation Q1 to Q8'!$A:$V,5,FALSE)</f>
        <v>Diabetes</v>
      </c>
      <c r="J349" s="4" t="str">
        <f>VLOOKUP($A349,'Data Transformation Q1 to Q8'!$A:$V,6,FALSE)</f>
        <v>No</v>
      </c>
      <c r="K349" s="4" t="str">
        <f>VLOOKUP($A349,'Data Transformation Q1 to Q8'!$A:$V,7,FALSE)</f>
        <v>No</v>
      </c>
      <c r="L349" s="4" t="str">
        <f>VLOOKUP($A349,'Data Transformation Q1 to Q8'!$A:$V,8,FALSE)</f>
        <v>No</v>
      </c>
      <c r="M349" s="4" t="str">
        <f>VLOOKUP($A349,'Data Transformation Q1 to Q8'!$A:$V,10,FALSE)</f>
        <v>No</v>
      </c>
      <c r="N349" s="4">
        <f>VLOOKUP($A349,'Data Transformation Q1 to Q8'!$A:$V,9,FALSE)</f>
        <v>0</v>
      </c>
      <c r="O349" s="4" t="str">
        <f>VLOOKUP($A349,'Data Transformation Q1 to Q8'!$A:$V,20,FALSE)</f>
        <v>tier - 1</v>
      </c>
      <c r="P349" s="4" t="str">
        <f>VLOOKUP($A349,'Data Transformation Q1 to Q8'!$A:$V,21,FALSE)</f>
        <v>tier - 1</v>
      </c>
      <c r="Q349" s="118">
        <f>VLOOKUP($A349,'Data Transformation Q1 to Q8'!$A:$V,19,FALSE)</f>
        <v>28923.14</v>
      </c>
    </row>
    <row r="350" spans="1:17" ht="15.75" x14ac:dyDescent="0.25">
      <c r="A350" s="10" t="s">
        <v>707</v>
      </c>
      <c r="B350" s="4" t="str">
        <f>VLOOKUP(A350,'Data Transformation Q1 to Q8'!A:V,22,FALSE)</f>
        <v>R1012</v>
      </c>
      <c r="C350" s="21">
        <f>VLOOKUP($A350,'Data Transformation Q1 to Q8'!$A:$V,16,FALSE)</f>
        <v>22496</v>
      </c>
      <c r="D350" s="6">
        <f>VLOOKUP($A350,'Data Transformation Q1 to Q8'!$A:$V,17,FALSE)</f>
        <v>61</v>
      </c>
      <c r="E350" s="4" t="str">
        <f>VLOOKUP(A350,'Customer Names'!A:D,3,FALSE)</f>
        <v xml:space="preserve">  Jason A</v>
      </c>
      <c r="F350" s="4">
        <f>VLOOKUP($A350,'Data Transformation Q1 to Q8'!$A:$V,2,FALSE)</f>
        <v>28.31</v>
      </c>
      <c r="G350" s="4" t="str">
        <f>VLOOKUP($A350,'Data Transformation Q1 to Q8'!$A:$V,3,FALSE)</f>
        <v>Overweight</v>
      </c>
      <c r="H350" s="4">
        <f>VLOOKUP($A350,'Data Transformation Q1 to Q8'!$A:$V,4,FALSE)</f>
        <v>8.4700000000000006</v>
      </c>
      <c r="I350" s="4" t="str">
        <f>VLOOKUP($A350,'Data Transformation Q1 to Q8'!$A:$V,5,FALSE)</f>
        <v>Diabetes</v>
      </c>
      <c r="J350" s="4" t="str">
        <f>VLOOKUP($A350,'Data Transformation Q1 to Q8'!$A:$V,6,FALSE)</f>
        <v>Yes</v>
      </c>
      <c r="K350" s="4" t="str">
        <f>VLOOKUP($A350,'Data Transformation Q1 to Q8'!$A:$V,7,FALSE)</f>
        <v>No</v>
      </c>
      <c r="L350" s="4" t="str">
        <f>VLOOKUP($A350,'Data Transformation Q1 to Q8'!$A:$V,8,FALSE)</f>
        <v>No</v>
      </c>
      <c r="M350" s="4" t="str">
        <f>VLOOKUP($A350,'Data Transformation Q1 to Q8'!$A:$V,10,FALSE)</f>
        <v>Yes</v>
      </c>
      <c r="N350" s="4">
        <f>VLOOKUP($A350,'Data Transformation Q1 to Q8'!$A:$V,9,FALSE)</f>
        <v>2</v>
      </c>
      <c r="O350" s="4" t="str">
        <f>VLOOKUP($A350,'Data Transformation Q1 to Q8'!$A:$V,20,FALSE)</f>
        <v>tier - 1</v>
      </c>
      <c r="P350" s="4" t="str">
        <f>VLOOKUP($A350,'Data Transformation Q1 to Q8'!$A:$V,21,FALSE)</f>
        <v>tier - 2</v>
      </c>
      <c r="Q350" s="118">
        <f>VLOOKUP($A350,'Data Transformation Q1 to Q8'!$A:$V,19,FALSE)</f>
        <v>28868.66</v>
      </c>
    </row>
    <row r="351" spans="1:17" ht="15.75" x14ac:dyDescent="0.25">
      <c r="A351" s="10" t="s">
        <v>709</v>
      </c>
      <c r="B351" s="4" t="str">
        <f>VLOOKUP(A351,'Data Transformation Q1 to Q8'!A:V,22,FALSE)</f>
        <v>R1011</v>
      </c>
      <c r="C351" s="21">
        <f>VLOOKUP($A351,'Data Transformation Q1 to Q8'!$A:$V,16,FALSE)</f>
        <v>33212</v>
      </c>
      <c r="D351" s="6">
        <f>VLOOKUP($A351,'Data Transformation Q1 to Q8'!$A:$V,17,FALSE)</f>
        <v>32</v>
      </c>
      <c r="E351" s="4" t="str">
        <f>VLOOKUP(A351,'Customer Names'!A:D,3,FALSE)</f>
        <v xml:space="preserve">  Chelsey C</v>
      </c>
      <c r="F351" s="4">
        <f>VLOOKUP($A351,'Data Transformation Q1 to Q8'!$A:$V,2,FALSE)</f>
        <v>23.94</v>
      </c>
      <c r="G351" s="4" t="str">
        <f>VLOOKUP($A351,'Data Transformation Q1 to Q8'!$A:$V,3,FALSE)</f>
        <v>Normal Weight</v>
      </c>
      <c r="H351" s="4">
        <f>VLOOKUP($A351,'Data Transformation Q1 to Q8'!$A:$V,4,FALSE)</f>
        <v>4.2</v>
      </c>
      <c r="I351" s="4" t="str">
        <f>VLOOKUP($A351,'Data Transformation Q1 to Q8'!$A:$V,5,FALSE)</f>
        <v>Normal</v>
      </c>
      <c r="J351" s="4" t="str">
        <f>VLOOKUP($A351,'Data Transformation Q1 to Q8'!$A:$V,6,FALSE)</f>
        <v>No</v>
      </c>
      <c r="K351" s="4" t="str">
        <f>VLOOKUP($A351,'Data Transformation Q1 to Q8'!$A:$V,7,FALSE)</f>
        <v>No</v>
      </c>
      <c r="L351" s="4" t="str">
        <f>VLOOKUP($A351,'Data Transformation Q1 to Q8'!$A:$V,8,FALSE)</f>
        <v>No</v>
      </c>
      <c r="M351" s="4" t="str">
        <f>VLOOKUP($A351,'Data Transformation Q1 to Q8'!$A:$V,10,FALSE)</f>
        <v>Yes</v>
      </c>
      <c r="N351" s="4">
        <f>VLOOKUP($A351,'Data Transformation Q1 to Q8'!$A:$V,9,FALSE)</f>
        <v>0</v>
      </c>
      <c r="O351" s="4" t="str">
        <f>VLOOKUP($A351,'Data Transformation Q1 to Q8'!$A:$V,20,FALSE)</f>
        <v>tier - 1</v>
      </c>
      <c r="P351" s="4" t="str">
        <f>VLOOKUP($A351,'Data Transformation Q1 to Q8'!$A:$V,21,FALSE)</f>
        <v>tier - 3</v>
      </c>
      <c r="Q351" s="118">
        <f>VLOOKUP($A351,'Data Transformation Q1 to Q8'!$A:$V,19,FALSE)</f>
        <v>28716.14</v>
      </c>
    </row>
    <row r="352" spans="1:17" ht="15.75" x14ac:dyDescent="0.25">
      <c r="A352" s="10" t="s">
        <v>711</v>
      </c>
      <c r="B352" s="4" t="str">
        <f>VLOOKUP(A352,'Data Transformation Q1 to Q8'!A:V,22,FALSE)</f>
        <v>R1011</v>
      </c>
      <c r="C352" s="21">
        <f>VLOOKUP($A352,'Data Transformation Q1 to Q8'!$A:$V,16,FALSE)</f>
        <v>31317</v>
      </c>
      <c r="D352" s="6">
        <f>VLOOKUP($A352,'Data Transformation Q1 to Q8'!$A:$V,17,FALSE)</f>
        <v>37</v>
      </c>
      <c r="E352" s="4" t="str">
        <f>VLOOKUP(A352,'Customer Names'!A:D,3,FALSE)</f>
        <v xml:space="preserve">  Devon A</v>
      </c>
      <c r="F352" s="4">
        <f>VLOOKUP($A352,'Data Transformation Q1 to Q8'!$A:$V,2,FALSE)</f>
        <v>20.03</v>
      </c>
      <c r="G352" s="4" t="str">
        <f>VLOOKUP($A352,'Data Transformation Q1 to Q8'!$A:$V,3,FALSE)</f>
        <v>Normal Weight</v>
      </c>
      <c r="H352" s="4">
        <f>VLOOKUP($A352,'Data Transformation Q1 to Q8'!$A:$V,4,FALSE)</f>
        <v>6.14</v>
      </c>
      <c r="I352" s="4" t="str">
        <f>VLOOKUP($A352,'Data Transformation Q1 to Q8'!$A:$V,5,FALSE)</f>
        <v>Prediabetes</v>
      </c>
      <c r="J352" s="4" t="str">
        <f>VLOOKUP($A352,'Data Transformation Q1 to Q8'!$A:$V,6,FALSE)</f>
        <v>Yes</v>
      </c>
      <c r="K352" s="4" t="str">
        <f>VLOOKUP($A352,'Data Transformation Q1 to Q8'!$A:$V,7,FALSE)</f>
        <v>No</v>
      </c>
      <c r="L352" s="4" t="str">
        <f>VLOOKUP($A352,'Data Transformation Q1 to Q8'!$A:$V,8,FALSE)</f>
        <v>No</v>
      </c>
      <c r="M352" s="4" t="str">
        <f>VLOOKUP($A352,'Data Transformation Q1 to Q8'!$A:$V,10,FALSE)</f>
        <v>Yes</v>
      </c>
      <c r="N352" s="4">
        <f>VLOOKUP($A352,'Data Transformation Q1 to Q8'!$A:$V,9,FALSE)</f>
        <v>0</v>
      </c>
      <c r="O352" s="4" t="str">
        <f>VLOOKUP($A352,'Data Transformation Q1 to Q8'!$A:$V,20,FALSE)</f>
        <v>tier - 1</v>
      </c>
      <c r="P352" s="4" t="str">
        <f>VLOOKUP($A352,'Data Transformation Q1 to Q8'!$A:$V,21,FALSE)</f>
        <v>tier - 3</v>
      </c>
      <c r="Q352" s="118">
        <f>VLOOKUP($A352,'Data Transformation Q1 to Q8'!$A:$V,19,FALSE)</f>
        <v>28542.86</v>
      </c>
    </row>
    <row r="353" spans="1:17" ht="15.75" x14ac:dyDescent="0.25">
      <c r="A353" s="10" t="s">
        <v>713</v>
      </c>
      <c r="B353" s="4" t="str">
        <f>VLOOKUP(A353,'Data Transformation Q1 to Q8'!A:V,22,FALSE)</f>
        <v>R1012</v>
      </c>
      <c r="C353" s="21">
        <f>VLOOKUP($A353,'Data Transformation Q1 to Q8'!$A:$V,16,FALSE)</f>
        <v>30296</v>
      </c>
      <c r="D353" s="6">
        <f>VLOOKUP($A353,'Data Transformation Q1 to Q8'!$A:$V,17,FALSE)</f>
        <v>40</v>
      </c>
      <c r="E353" s="4" t="str">
        <f>VLOOKUP(A353,'Customer Names'!A:D,3,FALSE)</f>
        <v xml:space="preserve">  Joni L</v>
      </c>
      <c r="F353" s="4">
        <f>VLOOKUP($A353,'Data Transformation Q1 to Q8'!$A:$V,2,FALSE)</f>
        <v>41.42</v>
      </c>
      <c r="G353" s="4" t="str">
        <f>VLOOKUP($A353,'Data Transformation Q1 to Q8'!$A:$V,3,FALSE)</f>
        <v>Obesity</v>
      </c>
      <c r="H353" s="4">
        <f>VLOOKUP($A353,'Data Transformation Q1 to Q8'!$A:$V,4,FALSE)</f>
        <v>6.07</v>
      </c>
      <c r="I353" s="4" t="str">
        <f>VLOOKUP($A353,'Data Transformation Q1 to Q8'!$A:$V,5,FALSE)</f>
        <v>Prediabetes</v>
      </c>
      <c r="J353" s="4" t="str">
        <f>VLOOKUP($A353,'Data Transformation Q1 to Q8'!$A:$V,6,FALSE)</f>
        <v>No</v>
      </c>
      <c r="K353" s="4" t="str">
        <f>VLOOKUP($A353,'Data Transformation Q1 to Q8'!$A:$V,7,FALSE)</f>
        <v>No</v>
      </c>
      <c r="L353" s="4" t="str">
        <f>VLOOKUP($A353,'Data Transformation Q1 to Q8'!$A:$V,8,FALSE)</f>
        <v>No</v>
      </c>
      <c r="M353" s="4" t="str">
        <f>VLOOKUP($A353,'Data Transformation Q1 to Q8'!$A:$V,10,FALSE)</f>
        <v>No</v>
      </c>
      <c r="N353" s="4">
        <f>VLOOKUP($A353,'Data Transformation Q1 to Q8'!$A:$V,9,FALSE)</f>
        <v>0</v>
      </c>
      <c r="O353" s="4" t="str">
        <f>VLOOKUP($A353,'Data Transformation Q1 to Q8'!$A:$V,20,FALSE)</f>
        <v>tier - 1</v>
      </c>
      <c r="P353" s="4" t="str">
        <f>VLOOKUP($A353,'Data Transformation Q1 to Q8'!$A:$V,21,FALSE)</f>
        <v>tier - 2</v>
      </c>
      <c r="Q353" s="118">
        <f>VLOOKUP($A353,'Data Transformation Q1 to Q8'!$A:$V,19,FALSE)</f>
        <v>28476.73</v>
      </c>
    </row>
    <row r="354" spans="1:17" ht="15.75" x14ac:dyDescent="0.25">
      <c r="A354" s="10" t="s">
        <v>715</v>
      </c>
      <c r="B354" s="4" t="str">
        <f>VLOOKUP(A354,'Data Transformation Q1 to Q8'!A:V,22,FALSE)</f>
        <v>R1012</v>
      </c>
      <c r="C354" s="21">
        <f>VLOOKUP($A354,'Data Transformation Q1 to Q8'!$A:$V,16,FALSE)</f>
        <v>27288</v>
      </c>
      <c r="D354" s="6">
        <f>VLOOKUP($A354,'Data Transformation Q1 to Q8'!$A:$V,17,FALSE)</f>
        <v>48</v>
      </c>
      <c r="E354" s="4" t="str">
        <f>VLOOKUP(A354,'Customer Names'!A:D,3,FALSE)</f>
        <v xml:space="preserve">  Colin</v>
      </c>
      <c r="F354" s="4">
        <f>VLOOKUP($A354,'Data Transformation Q1 to Q8'!$A:$V,2,FALSE)</f>
        <v>36.67</v>
      </c>
      <c r="G354" s="4" t="str">
        <f>VLOOKUP($A354,'Data Transformation Q1 to Q8'!$A:$V,3,FALSE)</f>
        <v>Obesity</v>
      </c>
      <c r="H354" s="4">
        <f>VLOOKUP($A354,'Data Transformation Q1 to Q8'!$A:$V,4,FALSE)</f>
        <v>10.210000000000001</v>
      </c>
      <c r="I354" s="4" t="str">
        <f>VLOOKUP($A354,'Data Transformation Q1 to Q8'!$A:$V,5,FALSE)</f>
        <v>Diabetes</v>
      </c>
      <c r="J354" s="4" t="str">
        <f>VLOOKUP($A354,'Data Transformation Q1 to Q8'!$A:$V,6,FALSE)</f>
        <v>No</v>
      </c>
      <c r="K354" s="4" t="str">
        <f>VLOOKUP($A354,'Data Transformation Q1 to Q8'!$A:$V,7,FALSE)</f>
        <v>No</v>
      </c>
      <c r="L354" s="4" t="str">
        <f>VLOOKUP($A354,'Data Transformation Q1 to Q8'!$A:$V,8,FALSE)</f>
        <v>No</v>
      </c>
      <c r="M354" s="4" t="str">
        <f>VLOOKUP($A354,'Data Transformation Q1 to Q8'!$A:$V,10,FALSE)</f>
        <v>No</v>
      </c>
      <c r="N354" s="4">
        <f>VLOOKUP($A354,'Data Transformation Q1 to Q8'!$A:$V,9,FALSE)</f>
        <v>0</v>
      </c>
      <c r="O354" s="4" t="str">
        <f>VLOOKUP($A354,'Data Transformation Q1 to Q8'!$A:$V,20,FALSE)</f>
        <v>tier - 1</v>
      </c>
      <c r="P354" s="4" t="str">
        <f>VLOOKUP($A354,'Data Transformation Q1 to Q8'!$A:$V,21,FALSE)</f>
        <v>tier - 1</v>
      </c>
      <c r="Q354" s="118">
        <f>VLOOKUP($A354,'Data Transformation Q1 to Q8'!$A:$V,19,FALSE)</f>
        <v>28468.92</v>
      </c>
    </row>
    <row r="355" spans="1:17" ht="15.75" x14ac:dyDescent="0.25">
      <c r="A355" s="10" t="s">
        <v>717</v>
      </c>
      <c r="B355" s="4" t="str">
        <f>VLOOKUP(A355,'Data Transformation Q1 to Q8'!A:V,22,FALSE)</f>
        <v>R1012</v>
      </c>
      <c r="C355" s="21">
        <f>VLOOKUP($A355,'Data Transformation Q1 to Q8'!$A:$V,16,FALSE)</f>
        <v>28461</v>
      </c>
      <c r="D355" s="6">
        <f>VLOOKUP($A355,'Data Transformation Q1 to Q8'!$A:$V,17,FALSE)</f>
        <v>45</v>
      </c>
      <c r="E355" s="4" t="str">
        <f>VLOOKUP(A355,'Customer Names'!A:D,3,FALSE)</f>
        <v xml:space="preserve">  Rachael</v>
      </c>
      <c r="F355" s="4">
        <f>VLOOKUP($A355,'Data Transformation Q1 to Q8'!$A:$V,2,FALSE)</f>
        <v>27.645</v>
      </c>
      <c r="G355" s="4" t="str">
        <f>VLOOKUP($A355,'Data Transformation Q1 to Q8'!$A:$V,3,FALSE)</f>
        <v>Overweight</v>
      </c>
      <c r="H355" s="4">
        <f>VLOOKUP($A355,'Data Transformation Q1 to Q8'!$A:$V,4,FALSE)</f>
        <v>4.6900000000000004</v>
      </c>
      <c r="I355" s="4" t="str">
        <f>VLOOKUP($A355,'Data Transformation Q1 to Q8'!$A:$V,5,FALSE)</f>
        <v>Normal</v>
      </c>
      <c r="J355" s="4" t="str">
        <f>VLOOKUP($A355,'Data Transformation Q1 to Q8'!$A:$V,6,FALSE)</f>
        <v>No</v>
      </c>
      <c r="K355" s="4" t="str">
        <f>VLOOKUP($A355,'Data Transformation Q1 to Q8'!$A:$V,7,FALSE)</f>
        <v>No</v>
      </c>
      <c r="L355" s="4" t="str">
        <f>VLOOKUP($A355,'Data Transformation Q1 to Q8'!$A:$V,8,FALSE)</f>
        <v>No</v>
      </c>
      <c r="M355" s="4" t="str">
        <f>VLOOKUP($A355,'Data Transformation Q1 to Q8'!$A:$V,10,FALSE)</f>
        <v>No</v>
      </c>
      <c r="N355" s="4">
        <f>VLOOKUP($A355,'Data Transformation Q1 to Q8'!$A:$V,9,FALSE)</f>
        <v>0</v>
      </c>
      <c r="O355" s="4" t="str">
        <f>VLOOKUP($A355,'Data Transformation Q1 to Q8'!$A:$V,20,FALSE)</f>
        <v>tier - 1</v>
      </c>
      <c r="P355" s="4" t="str">
        <f>VLOOKUP($A355,'Data Transformation Q1 to Q8'!$A:$V,21,FALSE)</f>
        <v>tier - 2</v>
      </c>
      <c r="Q355" s="118">
        <f>VLOOKUP($A355,'Data Transformation Q1 to Q8'!$A:$V,19,FALSE)</f>
        <v>28340.19</v>
      </c>
    </row>
    <row r="356" spans="1:17" ht="15.75" x14ac:dyDescent="0.25">
      <c r="A356" s="10" t="s">
        <v>719</v>
      </c>
      <c r="B356" s="4" t="str">
        <f>VLOOKUP(A356,'Data Transformation Q1 to Q8'!A:V,22,FALSE)</f>
        <v>R1011</v>
      </c>
      <c r="C356" s="21">
        <f>VLOOKUP($A356,'Data Transformation Q1 to Q8'!$A:$V,16,FALSE)</f>
        <v>33231</v>
      </c>
      <c r="D356" s="6">
        <f>VLOOKUP($A356,'Data Transformation Q1 to Q8'!$A:$V,17,FALSE)</f>
        <v>32</v>
      </c>
      <c r="E356" s="4" t="str">
        <f>VLOOKUP(A356,'Customer Names'!A:D,3,FALSE)</f>
        <v xml:space="preserve">  Maricela</v>
      </c>
      <c r="F356" s="4">
        <f>VLOOKUP($A356,'Data Transformation Q1 to Q8'!$A:$V,2,FALSE)</f>
        <v>22.72</v>
      </c>
      <c r="G356" s="4" t="str">
        <f>VLOOKUP($A356,'Data Transformation Q1 to Q8'!$A:$V,3,FALSE)</f>
        <v>Normal Weight</v>
      </c>
      <c r="H356" s="4">
        <f>VLOOKUP($A356,'Data Transformation Q1 to Q8'!$A:$V,4,FALSE)</f>
        <v>5.71</v>
      </c>
      <c r="I356" s="4" t="str">
        <f>VLOOKUP($A356,'Data Transformation Q1 to Q8'!$A:$V,5,FALSE)</f>
        <v>Prediabetes</v>
      </c>
      <c r="J356" s="4" t="str">
        <f>VLOOKUP($A356,'Data Transformation Q1 to Q8'!$A:$V,6,FALSE)</f>
        <v>No</v>
      </c>
      <c r="K356" s="4" t="str">
        <f>VLOOKUP($A356,'Data Transformation Q1 to Q8'!$A:$V,7,FALSE)</f>
        <v>No</v>
      </c>
      <c r="L356" s="4" t="str">
        <f>VLOOKUP($A356,'Data Transformation Q1 to Q8'!$A:$V,8,FALSE)</f>
        <v>No</v>
      </c>
      <c r="M356" s="4" t="str">
        <f>VLOOKUP($A356,'Data Transformation Q1 to Q8'!$A:$V,10,FALSE)</f>
        <v>Yes</v>
      </c>
      <c r="N356" s="4">
        <f>VLOOKUP($A356,'Data Transformation Q1 to Q8'!$A:$V,9,FALSE)</f>
        <v>0</v>
      </c>
      <c r="O356" s="4" t="str">
        <f>VLOOKUP($A356,'Data Transformation Q1 to Q8'!$A:$V,20,FALSE)</f>
        <v>tier - 1</v>
      </c>
      <c r="P356" s="4" t="str">
        <f>VLOOKUP($A356,'Data Transformation Q1 to Q8'!$A:$V,21,FALSE)</f>
        <v>tier - 2</v>
      </c>
      <c r="Q356" s="118">
        <f>VLOOKUP($A356,'Data Transformation Q1 to Q8'!$A:$V,19,FALSE)</f>
        <v>28302.33</v>
      </c>
    </row>
    <row r="357" spans="1:17" ht="15.75" x14ac:dyDescent="0.25">
      <c r="A357" s="10" t="s">
        <v>721</v>
      </c>
      <c r="B357" s="4" t="str">
        <f>VLOOKUP(A357,'Data Transformation Q1 to Q8'!A:V,22,FALSE)</f>
        <v>R1013</v>
      </c>
      <c r="C357" s="21">
        <f>VLOOKUP($A357,'Data Transformation Q1 to Q8'!$A:$V,16,FALSE)</f>
        <v>23340</v>
      </c>
      <c r="D357" s="6">
        <f>VLOOKUP($A357,'Data Transformation Q1 to Q8'!$A:$V,17,FALSE)</f>
        <v>59</v>
      </c>
      <c r="E357" s="4" t="str">
        <f>VLOOKUP(A357,'Customer Names'!A:D,3,FALSE)</f>
        <v xml:space="preserve">  Marie</v>
      </c>
      <c r="F357" s="4">
        <f>VLOOKUP($A357,'Data Transformation Q1 to Q8'!$A:$V,2,FALSE)</f>
        <v>36.520000000000003</v>
      </c>
      <c r="G357" s="4" t="str">
        <f>VLOOKUP($A357,'Data Transformation Q1 to Q8'!$A:$V,3,FALSE)</f>
        <v>Obesity</v>
      </c>
      <c r="H357" s="4">
        <f>VLOOKUP($A357,'Data Transformation Q1 to Q8'!$A:$V,4,FALSE)</f>
        <v>9.07</v>
      </c>
      <c r="I357" s="4" t="str">
        <f>VLOOKUP($A357,'Data Transformation Q1 to Q8'!$A:$V,5,FALSE)</f>
        <v>Diabetes</v>
      </c>
      <c r="J357" s="4" t="str">
        <f>VLOOKUP($A357,'Data Transformation Q1 to Q8'!$A:$V,6,FALSE)</f>
        <v>Yes</v>
      </c>
      <c r="K357" s="4" t="str">
        <f>VLOOKUP($A357,'Data Transformation Q1 to Q8'!$A:$V,7,FALSE)</f>
        <v>No</v>
      </c>
      <c r="L357" s="4" t="str">
        <f>VLOOKUP($A357,'Data Transformation Q1 to Q8'!$A:$V,8,FALSE)</f>
        <v>Yes</v>
      </c>
      <c r="M357" s="4" t="str">
        <f>VLOOKUP($A357,'Data Transformation Q1 to Q8'!$A:$V,10,FALSE)</f>
        <v>No</v>
      </c>
      <c r="N357" s="4">
        <f>VLOOKUP($A357,'Data Transformation Q1 to Q8'!$A:$V,9,FALSE)</f>
        <v>1</v>
      </c>
      <c r="O357" s="4" t="str">
        <f>VLOOKUP($A357,'Data Transformation Q1 to Q8'!$A:$V,20,FALSE)</f>
        <v>tier - 1</v>
      </c>
      <c r="P357" s="4" t="str">
        <f>VLOOKUP($A357,'Data Transformation Q1 to Q8'!$A:$V,21,FALSE)</f>
        <v>tier - 1</v>
      </c>
      <c r="Q357" s="118">
        <f>VLOOKUP($A357,'Data Transformation Q1 to Q8'!$A:$V,19,FALSE)</f>
        <v>28287.9</v>
      </c>
    </row>
    <row r="358" spans="1:17" ht="15.75" x14ac:dyDescent="0.25">
      <c r="A358" s="10" t="s">
        <v>723</v>
      </c>
      <c r="B358" s="4" t="str">
        <f>VLOOKUP(A358,'Data Transformation Q1 to Q8'!A:V,22,FALSE)</f>
        <v>R1011</v>
      </c>
      <c r="C358" s="21">
        <f>VLOOKUP($A358,'Data Transformation Q1 to Q8'!$A:$V,16,FALSE)</f>
        <v>36409</v>
      </c>
      <c r="D358" s="6">
        <f>VLOOKUP($A358,'Data Transformation Q1 to Q8'!$A:$V,17,FALSE)</f>
        <v>23</v>
      </c>
      <c r="E358" s="4" t="str">
        <f>VLOOKUP(A358,'Customer Names'!A:D,3,FALSE)</f>
        <v xml:space="preserve">  Frank</v>
      </c>
      <c r="F358" s="4">
        <f>VLOOKUP($A358,'Data Transformation Q1 to Q8'!$A:$V,2,FALSE)</f>
        <v>33.96</v>
      </c>
      <c r="G358" s="4" t="str">
        <f>VLOOKUP($A358,'Data Transformation Q1 to Q8'!$A:$V,3,FALSE)</f>
        <v>Obesity</v>
      </c>
      <c r="H358" s="4">
        <f>VLOOKUP($A358,'Data Transformation Q1 to Q8'!$A:$V,4,FALSE)</f>
        <v>4.99</v>
      </c>
      <c r="I358" s="4" t="str">
        <f>VLOOKUP($A358,'Data Transformation Q1 to Q8'!$A:$V,5,FALSE)</f>
        <v>Normal</v>
      </c>
      <c r="J358" s="4" t="str">
        <f>VLOOKUP($A358,'Data Transformation Q1 to Q8'!$A:$V,6,FALSE)</f>
        <v>No</v>
      </c>
      <c r="K358" s="4" t="str">
        <f>VLOOKUP($A358,'Data Transformation Q1 to Q8'!$A:$V,7,FALSE)</f>
        <v>No</v>
      </c>
      <c r="L358" s="4" t="str">
        <f>VLOOKUP($A358,'Data Transformation Q1 to Q8'!$A:$V,8,FALSE)</f>
        <v>No</v>
      </c>
      <c r="M358" s="4" t="str">
        <f>VLOOKUP($A358,'Data Transformation Q1 to Q8'!$A:$V,10,FALSE)</f>
        <v>Yes</v>
      </c>
      <c r="N358" s="4">
        <f>VLOOKUP($A358,'Data Transformation Q1 to Q8'!$A:$V,9,FALSE)</f>
        <v>0</v>
      </c>
      <c r="O358" s="4" t="str">
        <f>VLOOKUP($A358,'Data Transformation Q1 to Q8'!$A:$V,20,FALSE)</f>
        <v>tier - 1</v>
      </c>
      <c r="P358" s="4" t="str">
        <f>VLOOKUP($A358,'Data Transformation Q1 to Q8'!$A:$V,21,FALSE)</f>
        <v>tier - 3</v>
      </c>
      <c r="Q358" s="118">
        <f>VLOOKUP($A358,'Data Transformation Q1 to Q8'!$A:$V,19,FALSE)</f>
        <v>28245.34</v>
      </c>
    </row>
    <row r="359" spans="1:17" ht="15.75" x14ac:dyDescent="0.25">
      <c r="A359" s="10" t="s">
        <v>725</v>
      </c>
      <c r="B359" s="4" t="str">
        <f>VLOOKUP(A359,'Data Transformation Q1 to Q8'!A:V,22,FALSE)</f>
        <v>R1019</v>
      </c>
      <c r="C359" s="21">
        <f>VLOOKUP($A359,'Data Transformation Q1 to Q8'!$A:$V,16,FALSE)</f>
        <v>22242</v>
      </c>
      <c r="D359" s="6">
        <f>VLOOKUP($A359,'Data Transformation Q1 to Q8'!$A:$V,17,FALSE)</f>
        <v>62</v>
      </c>
      <c r="E359" s="4" t="str">
        <f>VLOOKUP(A359,'Customer Names'!A:D,3,FALSE)</f>
        <v xml:space="preserve">  Jeffry</v>
      </c>
      <c r="F359" s="4">
        <f>VLOOKUP($A359,'Data Transformation Q1 to Q8'!$A:$V,2,FALSE)</f>
        <v>26.695</v>
      </c>
      <c r="G359" s="4" t="str">
        <f>VLOOKUP($A359,'Data Transformation Q1 to Q8'!$A:$V,3,FALSE)</f>
        <v>Overweight</v>
      </c>
      <c r="H359" s="4">
        <f>VLOOKUP($A359,'Data Transformation Q1 to Q8'!$A:$V,4,FALSE)</f>
        <v>8.31</v>
      </c>
      <c r="I359" s="4" t="str">
        <f>VLOOKUP($A359,'Data Transformation Q1 to Q8'!$A:$V,5,FALSE)</f>
        <v>Diabetes</v>
      </c>
      <c r="J359" s="4" t="str">
        <f>VLOOKUP($A359,'Data Transformation Q1 to Q8'!$A:$V,6,FALSE)</f>
        <v>No</v>
      </c>
      <c r="K359" s="4" t="str">
        <f>VLOOKUP($A359,'Data Transformation Q1 to Q8'!$A:$V,7,FALSE)</f>
        <v>No</v>
      </c>
      <c r="L359" s="4" t="str">
        <f>VLOOKUP($A359,'Data Transformation Q1 to Q8'!$A:$V,8,FALSE)</f>
        <v>No</v>
      </c>
      <c r="M359" s="4" t="str">
        <f>VLOOKUP($A359,'Data Transformation Q1 to Q8'!$A:$V,10,FALSE)</f>
        <v>Yes</v>
      </c>
      <c r="N359" s="4">
        <f>VLOOKUP($A359,'Data Transformation Q1 to Q8'!$A:$V,9,FALSE)</f>
        <v>0</v>
      </c>
      <c r="O359" s="4" t="str">
        <f>VLOOKUP($A359,'Data Transformation Q1 to Q8'!$A:$V,20,FALSE)</f>
        <v>tier - 1</v>
      </c>
      <c r="P359" s="4" t="str">
        <f>VLOOKUP($A359,'Data Transformation Q1 to Q8'!$A:$V,21,FALSE)</f>
        <v>tier - 2</v>
      </c>
      <c r="Q359" s="118">
        <f>VLOOKUP($A359,'Data Transformation Q1 to Q8'!$A:$V,19,FALSE)</f>
        <v>28101.33</v>
      </c>
    </row>
    <row r="360" spans="1:17" ht="15.75" x14ac:dyDescent="0.25">
      <c r="A360" s="10" t="s">
        <v>726</v>
      </c>
      <c r="B360" s="4" t="str">
        <f>VLOOKUP(A360,'Data Transformation Q1 to Q8'!A:V,22,FALSE)</f>
        <v>R1011</v>
      </c>
      <c r="C360" s="21">
        <f>VLOOKUP($A360,'Data Transformation Q1 to Q8'!$A:$V,16,FALSE)</f>
        <v>31380</v>
      </c>
      <c r="D360" s="6">
        <f>VLOOKUP($A360,'Data Transformation Q1 to Q8'!$A:$V,17,FALSE)</f>
        <v>37</v>
      </c>
      <c r="E360" s="4" t="str">
        <f>VLOOKUP(A360,'Customer Names'!A:D,3,FALSE)</f>
        <v xml:space="preserve">  Mike</v>
      </c>
      <c r="F360" s="4">
        <f>VLOOKUP($A360,'Data Transformation Q1 to Q8'!$A:$V,2,FALSE)</f>
        <v>18.45</v>
      </c>
      <c r="G360" s="4" t="str">
        <f>VLOOKUP($A360,'Data Transformation Q1 to Q8'!$A:$V,3,FALSE)</f>
        <v>Underweight</v>
      </c>
      <c r="H360" s="4">
        <f>VLOOKUP($A360,'Data Transformation Q1 to Q8'!$A:$V,4,FALSE)</f>
        <v>5.07</v>
      </c>
      <c r="I360" s="4" t="str">
        <f>VLOOKUP($A360,'Data Transformation Q1 to Q8'!$A:$V,5,FALSE)</f>
        <v>Normal</v>
      </c>
      <c r="J360" s="4" t="str">
        <f>VLOOKUP($A360,'Data Transformation Q1 to Q8'!$A:$V,6,FALSE)</f>
        <v>Yes</v>
      </c>
      <c r="K360" s="4" t="str">
        <f>VLOOKUP($A360,'Data Transformation Q1 to Q8'!$A:$V,7,FALSE)</f>
        <v>No</v>
      </c>
      <c r="L360" s="4" t="str">
        <f>VLOOKUP($A360,'Data Transformation Q1 to Q8'!$A:$V,8,FALSE)</f>
        <v>No</v>
      </c>
      <c r="M360" s="4" t="str">
        <f>VLOOKUP($A360,'Data Transformation Q1 to Q8'!$A:$V,10,FALSE)</f>
        <v>Yes</v>
      </c>
      <c r="N360" s="4">
        <f>VLOOKUP($A360,'Data Transformation Q1 to Q8'!$A:$V,9,FALSE)</f>
        <v>0</v>
      </c>
      <c r="O360" s="4" t="str">
        <f>VLOOKUP($A360,'Data Transformation Q1 to Q8'!$A:$V,20,FALSE)</f>
        <v>tier - 1</v>
      </c>
      <c r="P360" s="4" t="str">
        <f>VLOOKUP($A360,'Data Transformation Q1 to Q8'!$A:$V,21,FALSE)</f>
        <v>tier - 2</v>
      </c>
      <c r="Q360" s="118">
        <f>VLOOKUP($A360,'Data Transformation Q1 to Q8'!$A:$V,19,FALSE)</f>
        <v>28006.94</v>
      </c>
    </row>
    <row r="361" spans="1:17" ht="15.75" x14ac:dyDescent="0.25">
      <c r="A361" s="10" t="s">
        <v>728</v>
      </c>
      <c r="B361" s="4" t="str">
        <f>VLOOKUP(A361,'Data Transformation Q1 to Q8'!A:V,22,FALSE)</f>
        <v>R1011</v>
      </c>
      <c r="C361" s="21">
        <f>VLOOKUP($A361,'Data Transformation Q1 to Q8'!$A:$V,16,FALSE)</f>
        <v>36515</v>
      </c>
      <c r="D361" s="6">
        <f>VLOOKUP($A361,'Data Transformation Q1 to Q8'!$A:$V,17,FALSE)</f>
        <v>23</v>
      </c>
      <c r="E361" s="4" t="str">
        <f>VLOOKUP(A361,'Customer Names'!A:D,3,FALSE)</f>
        <v xml:space="preserve">  Rick</v>
      </c>
      <c r="F361" s="4">
        <f>VLOOKUP($A361,'Data Transformation Q1 to Q8'!$A:$V,2,FALSE)</f>
        <v>33.18</v>
      </c>
      <c r="G361" s="4" t="str">
        <f>VLOOKUP($A361,'Data Transformation Q1 to Q8'!$A:$V,3,FALSE)</f>
        <v>Obesity</v>
      </c>
      <c r="H361" s="4">
        <f>VLOOKUP($A361,'Data Transformation Q1 to Q8'!$A:$V,4,FALSE)</f>
        <v>4.79</v>
      </c>
      <c r="I361" s="4" t="str">
        <f>VLOOKUP($A361,'Data Transformation Q1 to Q8'!$A:$V,5,FALSE)</f>
        <v>Normal</v>
      </c>
      <c r="J361" s="4" t="str">
        <f>VLOOKUP($A361,'Data Transformation Q1 to Q8'!$A:$V,6,FALSE)</f>
        <v>No</v>
      </c>
      <c r="K361" s="4" t="str">
        <f>VLOOKUP($A361,'Data Transformation Q1 to Q8'!$A:$V,7,FALSE)</f>
        <v>No</v>
      </c>
      <c r="L361" s="4" t="str">
        <f>VLOOKUP($A361,'Data Transformation Q1 to Q8'!$A:$V,8,FALSE)</f>
        <v>No</v>
      </c>
      <c r="M361" s="4" t="str">
        <f>VLOOKUP($A361,'Data Transformation Q1 to Q8'!$A:$V,10,FALSE)</f>
        <v>Yes</v>
      </c>
      <c r="N361" s="4">
        <f>VLOOKUP($A361,'Data Transformation Q1 to Q8'!$A:$V,9,FALSE)</f>
        <v>0</v>
      </c>
      <c r="O361" s="4" t="str">
        <f>VLOOKUP($A361,'Data Transformation Q1 to Q8'!$A:$V,20,FALSE)</f>
        <v>tier - 1</v>
      </c>
      <c r="P361" s="4" t="str">
        <f>VLOOKUP($A361,'Data Transformation Q1 to Q8'!$A:$V,21,FALSE)</f>
        <v>tier - 1</v>
      </c>
      <c r="Q361" s="118">
        <f>VLOOKUP($A361,'Data Transformation Q1 to Q8'!$A:$V,19,FALSE)</f>
        <v>27980.77</v>
      </c>
    </row>
    <row r="362" spans="1:17" ht="15.75" x14ac:dyDescent="0.25">
      <c r="A362" s="10" t="s">
        <v>730</v>
      </c>
      <c r="B362" s="4" t="str">
        <f>VLOOKUP(A362,'Data Transformation Q1 to Q8'!A:V,22,FALSE)</f>
        <v>R1011</v>
      </c>
      <c r="C362" s="21">
        <f>VLOOKUP($A362,'Data Transformation Q1 to Q8'!$A:$V,16,FALSE)</f>
        <v>22490</v>
      </c>
      <c r="D362" s="6">
        <f>VLOOKUP($A362,'Data Transformation Q1 to Q8'!$A:$V,17,FALSE)</f>
        <v>61</v>
      </c>
      <c r="E362" s="4" t="str">
        <f>VLOOKUP(A362,'Customer Names'!A:D,3,FALSE)</f>
        <v xml:space="preserve">  Pierre-Michel</v>
      </c>
      <c r="F362" s="4">
        <f>VLOOKUP($A362,'Data Transformation Q1 to Q8'!$A:$V,2,FALSE)</f>
        <v>36.1</v>
      </c>
      <c r="G362" s="4" t="str">
        <f>VLOOKUP($A362,'Data Transformation Q1 to Q8'!$A:$V,3,FALSE)</f>
        <v>Obesity</v>
      </c>
      <c r="H362" s="4">
        <f>VLOOKUP($A362,'Data Transformation Q1 to Q8'!$A:$V,4,FALSE)</f>
        <v>11.39</v>
      </c>
      <c r="I362" s="4" t="str">
        <f>VLOOKUP($A362,'Data Transformation Q1 to Q8'!$A:$V,5,FALSE)</f>
        <v>Diabetes</v>
      </c>
      <c r="J362" s="4" t="str">
        <f>VLOOKUP($A362,'Data Transformation Q1 to Q8'!$A:$V,6,FALSE)</f>
        <v>Yes</v>
      </c>
      <c r="K362" s="4" t="str">
        <f>VLOOKUP($A362,'Data Transformation Q1 to Q8'!$A:$V,7,FALSE)</f>
        <v>No</v>
      </c>
      <c r="L362" s="4" t="str">
        <f>VLOOKUP($A362,'Data Transformation Q1 to Q8'!$A:$V,8,FALSE)</f>
        <v>No</v>
      </c>
      <c r="M362" s="4" t="str">
        <f>VLOOKUP($A362,'Data Transformation Q1 to Q8'!$A:$V,10,FALSE)</f>
        <v>No</v>
      </c>
      <c r="N362" s="4">
        <f>VLOOKUP($A362,'Data Transformation Q1 to Q8'!$A:$V,9,FALSE)</f>
        <v>2</v>
      </c>
      <c r="O362" s="4" t="str">
        <f>VLOOKUP($A362,'Data Transformation Q1 to Q8'!$A:$V,20,FALSE)</f>
        <v>tier - 1</v>
      </c>
      <c r="P362" s="4" t="str">
        <f>VLOOKUP($A362,'Data Transformation Q1 to Q8'!$A:$V,21,FALSE)</f>
        <v>tier - 3</v>
      </c>
      <c r="Q362" s="118">
        <f>VLOOKUP($A362,'Data Transformation Q1 to Q8'!$A:$V,19,FALSE)</f>
        <v>27941.29</v>
      </c>
    </row>
    <row r="363" spans="1:17" ht="15.75" x14ac:dyDescent="0.25">
      <c r="A363" s="10" t="s">
        <v>732</v>
      </c>
      <c r="B363" s="4" t="str">
        <f>VLOOKUP(A363,'Data Transformation Q1 to Q8'!A:V,22,FALSE)</f>
        <v>R1011</v>
      </c>
      <c r="C363" s="21">
        <f>VLOOKUP($A363,'Data Transformation Q1 to Q8'!$A:$V,16,FALSE)</f>
        <v>33393</v>
      </c>
      <c r="D363" s="6">
        <f>VLOOKUP($A363,'Data Transformation Q1 to Q8'!$A:$V,17,FALSE)</f>
        <v>32</v>
      </c>
      <c r="E363" s="4" t="str">
        <f>VLOOKUP(A363,'Customer Names'!A:D,3,FALSE)</f>
        <v xml:space="preserve">  Daniel</v>
      </c>
      <c r="F363" s="4">
        <f>VLOOKUP($A363,'Data Transformation Q1 to Q8'!$A:$V,2,FALSE)</f>
        <v>22.77</v>
      </c>
      <c r="G363" s="4" t="str">
        <f>VLOOKUP($A363,'Data Transformation Q1 to Q8'!$A:$V,3,FALSE)</f>
        <v>Normal Weight</v>
      </c>
      <c r="H363" s="4">
        <f>VLOOKUP($A363,'Data Transformation Q1 to Q8'!$A:$V,4,FALSE)</f>
        <v>6</v>
      </c>
      <c r="I363" s="4" t="str">
        <f>VLOOKUP($A363,'Data Transformation Q1 to Q8'!$A:$V,5,FALSE)</f>
        <v>Prediabetes</v>
      </c>
      <c r="J363" s="4" t="str">
        <f>VLOOKUP($A363,'Data Transformation Q1 to Q8'!$A:$V,6,FALSE)</f>
        <v>No</v>
      </c>
      <c r="K363" s="4" t="str">
        <f>VLOOKUP($A363,'Data Transformation Q1 to Q8'!$A:$V,7,FALSE)</f>
        <v>No</v>
      </c>
      <c r="L363" s="4" t="str">
        <f>VLOOKUP($A363,'Data Transformation Q1 to Q8'!$A:$V,8,FALSE)</f>
        <v>No</v>
      </c>
      <c r="M363" s="4" t="str">
        <f>VLOOKUP($A363,'Data Transformation Q1 to Q8'!$A:$V,10,FALSE)</f>
        <v>Yes</v>
      </c>
      <c r="N363" s="4">
        <f>VLOOKUP($A363,'Data Transformation Q1 to Q8'!$A:$V,9,FALSE)</f>
        <v>0</v>
      </c>
      <c r="O363" s="4" t="str">
        <f>VLOOKUP($A363,'Data Transformation Q1 to Q8'!$A:$V,20,FALSE)</f>
        <v>tier - 1</v>
      </c>
      <c r="P363" s="4" t="str">
        <f>VLOOKUP($A363,'Data Transformation Q1 to Q8'!$A:$V,21,FALSE)</f>
        <v>tier - 3</v>
      </c>
      <c r="Q363" s="118">
        <f>VLOOKUP($A363,'Data Transformation Q1 to Q8'!$A:$V,19,FALSE)</f>
        <v>27931.11</v>
      </c>
    </row>
    <row r="364" spans="1:17" ht="15.75" x14ac:dyDescent="0.25">
      <c r="A364" s="10" t="s">
        <v>734</v>
      </c>
      <c r="B364" s="4" t="str">
        <f>VLOOKUP(A364,'Data Transformation Q1 to Q8'!A:V,22,FALSE)</f>
        <v>R1011</v>
      </c>
      <c r="C364" s="21">
        <f>VLOOKUP($A364,'Data Transformation Q1 to Q8'!$A:$V,16,FALSE)</f>
        <v>32833</v>
      </c>
      <c r="D364" s="6">
        <f>VLOOKUP($A364,'Data Transformation Q1 to Q8'!$A:$V,17,FALSE)</f>
        <v>33</v>
      </c>
      <c r="E364" s="4" t="str">
        <f>VLOOKUP(A364,'Customer Names'!A:D,3,FALSE)</f>
        <v xml:space="preserve">  Brian L</v>
      </c>
      <c r="F364" s="4">
        <f>VLOOKUP($A364,'Data Transformation Q1 to Q8'!$A:$V,2,FALSE)</f>
        <v>21.24</v>
      </c>
      <c r="G364" s="4" t="str">
        <f>VLOOKUP($A364,'Data Transformation Q1 to Q8'!$A:$V,3,FALSE)</f>
        <v>Normal Weight</v>
      </c>
      <c r="H364" s="4">
        <f>VLOOKUP($A364,'Data Transformation Q1 to Q8'!$A:$V,4,FALSE)</f>
        <v>5.13</v>
      </c>
      <c r="I364" s="4" t="str">
        <f>VLOOKUP($A364,'Data Transformation Q1 to Q8'!$A:$V,5,FALSE)</f>
        <v>Normal</v>
      </c>
      <c r="J364" s="4" t="str">
        <f>VLOOKUP($A364,'Data Transformation Q1 to Q8'!$A:$V,6,FALSE)</f>
        <v>No</v>
      </c>
      <c r="K364" s="4" t="str">
        <f>VLOOKUP($A364,'Data Transformation Q1 to Q8'!$A:$V,7,FALSE)</f>
        <v>No</v>
      </c>
      <c r="L364" s="4" t="str">
        <f>VLOOKUP($A364,'Data Transformation Q1 to Q8'!$A:$V,8,FALSE)</f>
        <v>No</v>
      </c>
      <c r="M364" s="4" t="str">
        <f>VLOOKUP($A364,'Data Transformation Q1 to Q8'!$A:$V,10,FALSE)</f>
        <v>Yes</v>
      </c>
      <c r="N364" s="4">
        <f>VLOOKUP($A364,'Data Transformation Q1 to Q8'!$A:$V,9,FALSE)</f>
        <v>0</v>
      </c>
      <c r="O364" s="4" t="str">
        <f>VLOOKUP($A364,'Data Transformation Q1 to Q8'!$A:$V,20,FALSE)</f>
        <v>tier - 1</v>
      </c>
      <c r="P364" s="4" t="str">
        <f>VLOOKUP($A364,'Data Transformation Q1 to Q8'!$A:$V,21,FALSE)</f>
        <v>tier - 2</v>
      </c>
      <c r="Q364" s="118">
        <f>VLOOKUP($A364,'Data Transformation Q1 to Q8'!$A:$V,19,FALSE)</f>
        <v>27925.86</v>
      </c>
    </row>
    <row r="365" spans="1:17" ht="15.75" x14ac:dyDescent="0.25">
      <c r="A365" s="10" t="s">
        <v>736</v>
      </c>
      <c r="B365" s="4" t="str">
        <f>VLOOKUP(A365,'Data Transformation Q1 to Q8'!A:V,22,FALSE)</f>
        <v>R1011</v>
      </c>
      <c r="C365" s="21">
        <f>VLOOKUP($A365,'Data Transformation Q1 to Q8'!$A:$V,16,FALSE)</f>
        <v>31385</v>
      </c>
      <c r="D365" s="6">
        <f>VLOOKUP($A365,'Data Transformation Q1 to Q8'!$A:$V,17,FALSE)</f>
        <v>37</v>
      </c>
      <c r="E365" s="4" t="str">
        <f>VLOOKUP(A365,'Customer Names'!A:D,3,FALSE)</f>
        <v xml:space="preserve">  Morgan M</v>
      </c>
      <c r="F365" s="4">
        <f>VLOOKUP($A365,'Data Transformation Q1 to Q8'!$A:$V,2,FALSE)</f>
        <v>17.600000000000001</v>
      </c>
      <c r="G365" s="4" t="str">
        <f>VLOOKUP($A365,'Data Transformation Q1 to Q8'!$A:$V,3,FALSE)</f>
        <v>Underweight</v>
      </c>
      <c r="H365" s="4">
        <f>VLOOKUP($A365,'Data Transformation Q1 to Q8'!$A:$V,4,FALSE)</f>
        <v>5.26</v>
      </c>
      <c r="I365" s="4" t="str">
        <f>VLOOKUP($A365,'Data Transformation Q1 to Q8'!$A:$V,5,FALSE)</f>
        <v>Normal</v>
      </c>
      <c r="J365" s="4" t="str">
        <f>VLOOKUP($A365,'Data Transformation Q1 to Q8'!$A:$V,6,FALSE)</f>
        <v>Yes</v>
      </c>
      <c r="K365" s="4" t="str">
        <f>VLOOKUP($A365,'Data Transformation Q1 to Q8'!$A:$V,7,FALSE)</f>
        <v>No</v>
      </c>
      <c r="L365" s="4" t="str">
        <f>VLOOKUP($A365,'Data Transformation Q1 to Q8'!$A:$V,8,FALSE)</f>
        <v>No</v>
      </c>
      <c r="M365" s="4" t="str">
        <f>VLOOKUP($A365,'Data Transformation Q1 to Q8'!$A:$V,10,FALSE)</f>
        <v>Yes</v>
      </c>
      <c r="N365" s="4">
        <f>VLOOKUP($A365,'Data Transformation Q1 to Q8'!$A:$V,9,FALSE)</f>
        <v>0</v>
      </c>
      <c r="O365" s="4" t="str">
        <f>VLOOKUP($A365,'Data Transformation Q1 to Q8'!$A:$V,20,FALSE)</f>
        <v>tier - 1</v>
      </c>
      <c r="P365" s="4" t="str">
        <f>VLOOKUP($A365,'Data Transformation Q1 to Q8'!$A:$V,21,FALSE)</f>
        <v>tier - 1</v>
      </c>
      <c r="Q365" s="118">
        <f>VLOOKUP($A365,'Data Transformation Q1 to Q8'!$A:$V,19,FALSE)</f>
        <v>27849.94</v>
      </c>
    </row>
    <row r="366" spans="1:17" ht="15.75" x14ac:dyDescent="0.25">
      <c r="A366" s="10" t="s">
        <v>738</v>
      </c>
      <c r="B366" s="4" t="str">
        <f>VLOOKUP(A366,'Data Transformation Q1 to Q8'!A:V,22,FALSE)</f>
        <v>R1013</v>
      </c>
      <c r="C366" s="21">
        <f>VLOOKUP($A366,'Data Transformation Q1 to Q8'!$A:$V,16,FALSE)</f>
        <v>22103</v>
      </c>
      <c r="D366" s="6">
        <f>VLOOKUP($A366,'Data Transformation Q1 to Q8'!$A:$V,17,FALSE)</f>
        <v>62</v>
      </c>
      <c r="E366" s="4" t="str">
        <f>VLOOKUP(A366,'Customer Names'!A:D,3,FALSE)</f>
        <v xml:space="preserve">  Caroline</v>
      </c>
      <c r="F366" s="4">
        <f>VLOOKUP($A366,'Data Transformation Q1 to Q8'!$A:$V,2,FALSE)</f>
        <v>26.29</v>
      </c>
      <c r="G366" s="4" t="str">
        <f>VLOOKUP($A366,'Data Transformation Q1 to Q8'!$A:$V,3,FALSE)</f>
        <v>Overweight</v>
      </c>
      <c r="H366" s="4">
        <f>VLOOKUP($A366,'Data Transformation Q1 to Q8'!$A:$V,4,FALSE)</f>
        <v>6.84</v>
      </c>
      <c r="I366" s="4" t="str">
        <f>VLOOKUP($A366,'Data Transformation Q1 to Q8'!$A:$V,5,FALSE)</f>
        <v>Diabetes</v>
      </c>
      <c r="J366" s="4" t="str">
        <f>VLOOKUP($A366,'Data Transformation Q1 to Q8'!$A:$V,6,FALSE)</f>
        <v>No</v>
      </c>
      <c r="K366" s="4" t="str">
        <f>VLOOKUP($A366,'Data Transformation Q1 to Q8'!$A:$V,7,FALSE)</f>
        <v>No</v>
      </c>
      <c r="L366" s="4" t="str">
        <f>VLOOKUP($A366,'Data Transformation Q1 to Q8'!$A:$V,8,FALSE)</f>
        <v>No</v>
      </c>
      <c r="M366" s="4" t="str">
        <f>VLOOKUP($A366,'Data Transformation Q1 to Q8'!$A:$V,10,FALSE)</f>
        <v>Yes</v>
      </c>
      <c r="N366" s="4">
        <f>VLOOKUP($A366,'Data Transformation Q1 to Q8'!$A:$V,9,FALSE)</f>
        <v>0</v>
      </c>
      <c r="O366" s="4" t="str">
        <f>VLOOKUP($A366,'Data Transformation Q1 to Q8'!$A:$V,20,FALSE)</f>
        <v>tier - 1</v>
      </c>
      <c r="P366" s="4" t="str">
        <f>VLOOKUP($A366,'Data Transformation Q1 to Q8'!$A:$V,21,FALSE)</f>
        <v>tier - 1</v>
      </c>
      <c r="Q366" s="118">
        <f>VLOOKUP($A366,'Data Transformation Q1 to Q8'!$A:$V,19,FALSE)</f>
        <v>27808.73</v>
      </c>
    </row>
    <row r="367" spans="1:17" ht="15.75" x14ac:dyDescent="0.25">
      <c r="A367" s="10" t="s">
        <v>740</v>
      </c>
      <c r="B367" s="4" t="str">
        <f>VLOOKUP(A367,'Data Transformation Q1 to Q8'!A:V,22,FALSE)</f>
        <v>R1013</v>
      </c>
      <c r="C367" s="21">
        <f>VLOOKUP($A367,'Data Transformation Q1 to Q8'!$A:$V,16,FALSE)</f>
        <v>37596</v>
      </c>
      <c r="D367" s="6">
        <f>VLOOKUP($A367,'Data Transformation Q1 to Q8'!$A:$V,17,FALSE)</f>
        <v>20</v>
      </c>
      <c r="E367" s="4" t="str">
        <f>VLOOKUP(A367,'Customer Names'!A:D,3,FALSE)</f>
        <v xml:space="preserve">  Drew T</v>
      </c>
      <c r="F367" s="4">
        <f>VLOOKUP($A367,'Data Transformation Q1 to Q8'!$A:$V,2,FALSE)</f>
        <v>35.31</v>
      </c>
      <c r="G367" s="4" t="str">
        <f>VLOOKUP($A367,'Data Transformation Q1 to Q8'!$A:$V,3,FALSE)</f>
        <v>Obesity</v>
      </c>
      <c r="H367" s="4">
        <f>VLOOKUP($A367,'Data Transformation Q1 to Q8'!$A:$V,4,FALSE)</f>
        <v>9.0399999999999991</v>
      </c>
      <c r="I367" s="4" t="str">
        <f>VLOOKUP($A367,'Data Transformation Q1 to Q8'!$A:$V,5,FALSE)</f>
        <v>Diabetes</v>
      </c>
      <c r="J367" s="4" t="str">
        <f>VLOOKUP($A367,'Data Transformation Q1 to Q8'!$A:$V,6,FALSE)</f>
        <v>No</v>
      </c>
      <c r="K367" s="4" t="str">
        <f>VLOOKUP($A367,'Data Transformation Q1 to Q8'!$A:$V,7,FALSE)</f>
        <v>No</v>
      </c>
      <c r="L367" s="4" t="str">
        <f>VLOOKUP($A367,'Data Transformation Q1 to Q8'!$A:$V,8,FALSE)</f>
        <v>No</v>
      </c>
      <c r="M367" s="4" t="str">
        <f>VLOOKUP($A367,'Data Transformation Q1 to Q8'!$A:$V,10,FALSE)</f>
        <v>No</v>
      </c>
      <c r="N367" s="4">
        <f>VLOOKUP($A367,'Data Transformation Q1 to Q8'!$A:$V,9,FALSE)</f>
        <v>0</v>
      </c>
      <c r="O367" s="4" t="str">
        <f>VLOOKUP($A367,'Data Transformation Q1 to Q8'!$A:$V,20,FALSE)</f>
        <v>tier - 1</v>
      </c>
      <c r="P367" s="4" t="str">
        <f>VLOOKUP($A367,'Data Transformation Q1 to Q8'!$A:$V,21,FALSE)</f>
        <v>tier - 3</v>
      </c>
      <c r="Q367" s="118">
        <f>VLOOKUP($A367,'Data Transformation Q1 to Q8'!$A:$V,19,FALSE)</f>
        <v>27724.29</v>
      </c>
    </row>
    <row r="368" spans="1:17" ht="15.75" x14ac:dyDescent="0.25">
      <c r="A368" s="10" t="s">
        <v>742</v>
      </c>
      <c r="B368" s="4" t="str">
        <f>VLOOKUP(A368,'Data Transformation Q1 to Q8'!A:V,22,FALSE)</f>
        <v>R1011</v>
      </c>
      <c r="C368" s="21">
        <f>VLOOKUP($A368,'Data Transformation Q1 to Q8'!$A:$V,16,FALSE)</f>
        <v>33788</v>
      </c>
      <c r="D368" s="6">
        <f>VLOOKUP($A368,'Data Transformation Q1 to Q8'!$A:$V,17,FALSE)</f>
        <v>30</v>
      </c>
      <c r="E368" s="4" t="str">
        <f>VLOOKUP(A368,'Customer Names'!A:D,3,FALSE)</f>
        <v xml:space="preserve">  Austin W</v>
      </c>
      <c r="F368" s="4">
        <f>VLOOKUP($A368,'Data Transformation Q1 to Q8'!$A:$V,2,FALSE)</f>
        <v>27.04</v>
      </c>
      <c r="G368" s="4" t="str">
        <f>VLOOKUP($A368,'Data Transformation Q1 to Q8'!$A:$V,3,FALSE)</f>
        <v>Overweight</v>
      </c>
      <c r="H368" s="4">
        <f>VLOOKUP($A368,'Data Transformation Q1 to Q8'!$A:$V,4,FALSE)</f>
        <v>4.0999999999999996</v>
      </c>
      <c r="I368" s="4" t="str">
        <f>VLOOKUP($A368,'Data Transformation Q1 to Q8'!$A:$V,5,FALSE)</f>
        <v>Normal</v>
      </c>
      <c r="J368" s="4" t="str">
        <f>VLOOKUP($A368,'Data Transformation Q1 to Q8'!$A:$V,6,FALSE)</f>
        <v>No</v>
      </c>
      <c r="K368" s="4" t="str">
        <f>VLOOKUP($A368,'Data Transformation Q1 to Q8'!$A:$V,7,FALSE)</f>
        <v>No</v>
      </c>
      <c r="L368" s="4" t="str">
        <f>VLOOKUP($A368,'Data Transformation Q1 to Q8'!$A:$V,8,FALSE)</f>
        <v>No</v>
      </c>
      <c r="M368" s="4" t="str">
        <f>VLOOKUP($A368,'Data Transformation Q1 to Q8'!$A:$V,10,FALSE)</f>
        <v>Yes</v>
      </c>
      <c r="N368" s="4">
        <f>VLOOKUP($A368,'Data Transformation Q1 to Q8'!$A:$V,9,FALSE)</f>
        <v>1</v>
      </c>
      <c r="O368" s="4" t="str">
        <f>VLOOKUP($A368,'Data Transformation Q1 to Q8'!$A:$V,20,FALSE)</f>
        <v>tier - 1</v>
      </c>
      <c r="P368" s="4" t="str">
        <f>VLOOKUP($A368,'Data Transformation Q1 to Q8'!$A:$V,21,FALSE)</f>
        <v>tier - 2</v>
      </c>
      <c r="Q368" s="118">
        <f>VLOOKUP($A368,'Data Transformation Q1 to Q8'!$A:$V,19,FALSE)</f>
        <v>27696.11</v>
      </c>
    </row>
    <row r="369" spans="1:17" ht="15.75" x14ac:dyDescent="0.25">
      <c r="A369" s="10" t="s">
        <v>744</v>
      </c>
      <c r="B369" s="4" t="str">
        <f>VLOOKUP(A369,'Data Transformation Q1 to Q8'!A:V,22,FALSE)</f>
        <v>R1011</v>
      </c>
      <c r="C369" s="21">
        <f>VLOOKUP($A369,'Data Transformation Q1 to Q8'!$A:$V,16,FALSE)</f>
        <v>35710</v>
      </c>
      <c r="D369" s="6">
        <f>VLOOKUP($A369,'Data Transformation Q1 to Q8'!$A:$V,17,FALSE)</f>
        <v>25</v>
      </c>
      <c r="E369" s="4" t="str">
        <f>VLOOKUP(A369,'Customer Names'!A:D,3,FALSE)</f>
        <v xml:space="preserve">  Berenice</v>
      </c>
      <c r="F369" s="4">
        <f>VLOOKUP($A369,'Data Transformation Q1 to Q8'!$A:$V,2,FALSE)</f>
        <v>30.23</v>
      </c>
      <c r="G369" s="4" t="str">
        <f>VLOOKUP($A369,'Data Transformation Q1 to Q8'!$A:$V,3,FALSE)</f>
        <v>Obesity</v>
      </c>
      <c r="H369" s="4">
        <f>VLOOKUP($A369,'Data Transformation Q1 to Q8'!$A:$V,4,FALSE)</f>
        <v>4.2300000000000004</v>
      </c>
      <c r="I369" s="4" t="str">
        <f>VLOOKUP($A369,'Data Transformation Q1 to Q8'!$A:$V,5,FALSE)</f>
        <v>Normal</v>
      </c>
      <c r="J369" s="4" t="str">
        <f>VLOOKUP($A369,'Data Transformation Q1 to Q8'!$A:$V,6,FALSE)</f>
        <v>Yes</v>
      </c>
      <c r="K369" s="4" t="str">
        <f>VLOOKUP($A369,'Data Transformation Q1 to Q8'!$A:$V,7,FALSE)</f>
        <v>No</v>
      </c>
      <c r="L369" s="4" t="str">
        <f>VLOOKUP($A369,'Data Transformation Q1 to Q8'!$A:$V,8,FALSE)</f>
        <v>Yes</v>
      </c>
      <c r="M369" s="4" t="str">
        <f>VLOOKUP($A369,'Data Transformation Q1 to Q8'!$A:$V,10,FALSE)</f>
        <v>Yes</v>
      </c>
      <c r="N369" s="4">
        <f>VLOOKUP($A369,'Data Transformation Q1 to Q8'!$A:$V,9,FALSE)</f>
        <v>1</v>
      </c>
      <c r="O369" s="4" t="str">
        <f>VLOOKUP($A369,'Data Transformation Q1 to Q8'!$A:$V,20,FALSE)</f>
        <v>tier - 1</v>
      </c>
      <c r="P369" s="4" t="str">
        <f>VLOOKUP($A369,'Data Transformation Q1 to Q8'!$A:$V,21,FALSE)</f>
        <v>tier - 1</v>
      </c>
      <c r="Q369" s="118">
        <f>VLOOKUP($A369,'Data Transformation Q1 to Q8'!$A:$V,19,FALSE)</f>
        <v>27625.17</v>
      </c>
    </row>
    <row r="370" spans="1:17" ht="15.75" x14ac:dyDescent="0.25">
      <c r="A370" s="10" t="s">
        <v>746</v>
      </c>
      <c r="B370" s="4" t="str">
        <f>VLOOKUP(A370,'Data Transformation Q1 to Q8'!A:V,22,FALSE)</f>
        <v>R1011</v>
      </c>
      <c r="C370" s="21">
        <f>VLOOKUP($A370,'Data Transformation Q1 to Q8'!$A:$V,16,FALSE)</f>
        <v>35682</v>
      </c>
      <c r="D370" s="6">
        <f>VLOOKUP($A370,'Data Transformation Q1 to Q8'!$A:$V,17,FALSE)</f>
        <v>25</v>
      </c>
      <c r="E370" s="4" t="str">
        <f>VLOOKUP(A370,'Customer Names'!A:D,3,FALSE)</f>
        <v xml:space="preserve">  Kenneth A</v>
      </c>
      <c r="F370" s="4">
        <f>VLOOKUP($A370,'Data Transformation Q1 to Q8'!$A:$V,2,FALSE)</f>
        <v>30.6</v>
      </c>
      <c r="G370" s="4" t="str">
        <f>VLOOKUP($A370,'Data Transformation Q1 to Q8'!$A:$V,3,FALSE)</f>
        <v>Obesity</v>
      </c>
      <c r="H370" s="4">
        <f>VLOOKUP($A370,'Data Transformation Q1 to Q8'!$A:$V,4,FALSE)</f>
        <v>6.48</v>
      </c>
      <c r="I370" s="4" t="str">
        <f>VLOOKUP($A370,'Data Transformation Q1 to Q8'!$A:$V,5,FALSE)</f>
        <v>Prediabetes</v>
      </c>
      <c r="J370" s="4" t="str">
        <f>VLOOKUP($A370,'Data Transformation Q1 to Q8'!$A:$V,6,FALSE)</f>
        <v>Yes</v>
      </c>
      <c r="K370" s="4" t="str">
        <f>VLOOKUP($A370,'Data Transformation Q1 to Q8'!$A:$V,7,FALSE)</f>
        <v>No</v>
      </c>
      <c r="L370" s="4" t="str">
        <f>VLOOKUP($A370,'Data Transformation Q1 to Q8'!$A:$V,8,FALSE)</f>
        <v>Yes</v>
      </c>
      <c r="M370" s="4" t="str">
        <f>VLOOKUP($A370,'Data Transformation Q1 to Q8'!$A:$V,10,FALSE)</f>
        <v>Yes</v>
      </c>
      <c r="N370" s="4">
        <f>VLOOKUP($A370,'Data Transformation Q1 to Q8'!$A:$V,9,FALSE)</f>
        <v>1</v>
      </c>
      <c r="O370" s="4" t="str">
        <f>VLOOKUP($A370,'Data Transformation Q1 to Q8'!$A:$V,20,FALSE)</f>
        <v>tier - 2</v>
      </c>
      <c r="P370" s="4" t="str">
        <f>VLOOKUP($A370,'Data Transformation Q1 to Q8'!$A:$V,21,FALSE)</f>
        <v>tier - 3</v>
      </c>
      <c r="Q370" s="118">
        <f>VLOOKUP($A370,'Data Transformation Q1 to Q8'!$A:$V,19,FALSE)</f>
        <v>27619.360000000001</v>
      </c>
    </row>
    <row r="371" spans="1:17" ht="15.75" x14ac:dyDescent="0.25">
      <c r="A371" s="10" t="s">
        <v>747</v>
      </c>
      <c r="B371" s="4" t="str">
        <f>VLOOKUP(A371,'Data Transformation Q1 to Q8'!A:V,22,FALSE)</f>
        <v>R1011</v>
      </c>
      <c r="C371" s="21">
        <f>VLOOKUP($A371,'Data Transformation Q1 to Q8'!$A:$V,16,FALSE)</f>
        <v>33766</v>
      </c>
      <c r="D371" s="6">
        <f>VLOOKUP($A371,'Data Transformation Q1 to Q8'!$A:$V,17,FALSE)</f>
        <v>30</v>
      </c>
      <c r="E371" s="4" t="str">
        <f>VLOOKUP(A371,'Customer Names'!A:D,3,FALSE)</f>
        <v xml:space="preserve">  Miguel</v>
      </c>
      <c r="F371" s="4">
        <f>VLOOKUP($A371,'Data Transformation Q1 to Q8'!$A:$V,2,FALSE)</f>
        <v>26.8</v>
      </c>
      <c r="G371" s="4" t="str">
        <f>VLOOKUP($A371,'Data Transformation Q1 to Q8'!$A:$V,3,FALSE)</f>
        <v>Overweight</v>
      </c>
      <c r="H371" s="4">
        <f>VLOOKUP($A371,'Data Transformation Q1 to Q8'!$A:$V,4,FALSE)</f>
        <v>5.53</v>
      </c>
      <c r="I371" s="4" t="str">
        <f>VLOOKUP($A371,'Data Transformation Q1 to Q8'!$A:$V,5,FALSE)</f>
        <v>Normal</v>
      </c>
      <c r="J371" s="4" t="str">
        <f>VLOOKUP($A371,'Data Transformation Q1 to Q8'!$A:$V,6,FALSE)</f>
        <v>No</v>
      </c>
      <c r="K371" s="4" t="str">
        <f>VLOOKUP($A371,'Data Transformation Q1 to Q8'!$A:$V,7,FALSE)</f>
        <v>No</v>
      </c>
      <c r="L371" s="4" t="str">
        <f>VLOOKUP($A371,'Data Transformation Q1 to Q8'!$A:$V,8,FALSE)</f>
        <v>No</v>
      </c>
      <c r="M371" s="4" t="str">
        <f>VLOOKUP($A371,'Data Transformation Q1 to Q8'!$A:$V,10,FALSE)</f>
        <v>Yes</v>
      </c>
      <c r="N371" s="4">
        <f>VLOOKUP($A371,'Data Transformation Q1 to Q8'!$A:$V,9,FALSE)</f>
        <v>1</v>
      </c>
      <c r="O371" s="4" t="str">
        <f>VLOOKUP($A371,'Data Transformation Q1 to Q8'!$A:$V,20,FALSE)</f>
        <v>tier - 2</v>
      </c>
      <c r="P371" s="4" t="str">
        <f>VLOOKUP($A371,'Data Transformation Q1 to Q8'!$A:$V,21,FALSE)</f>
        <v>tier - 3</v>
      </c>
      <c r="Q371" s="118">
        <f>VLOOKUP($A371,'Data Transformation Q1 to Q8'!$A:$V,19,FALSE)</f>
        <v>27614.71</v>
      </c>
    </row>
    <row r="372" spans="1:17" ht="15.75" x14ac:dyDescent="0.25">
      <c r="A372" s="10" t="s">
        <v>749</v>
      </c>
      <c r="B372" s="4" t="str">
        <f>VLOOKUP(A372,'Data Transformation Q1 to Q8'!A:V,22,FALSE)</f>
        <v>R1011</v>
      </c>
      <c r="C372" s="21">
        <f>VLOOKUP($A372,'Data Transformation Q1 to Q8'!$A:$V,16,FALSE)</f>
        <v>31357</v>
      </c>
      <c r="D372" s="6">
        <f>VLOOKUP($A372,'Data Transformation Q1 to Q8'!$A:$V,17,FALSE)</f>
        <v>37</v>
      </c>
      <c r="E372" s="4" t="str">
        <f>VLOOKUP(A372,'Customer Names'!A:D,3,FALSE)</f>
        <v xml:space="preserve">  Hadley T</v>
      </c>
      <c r="F372" s="4">
        <f>VLOOKUP($A372,'Data Transformation Q1 to Q8'!$A:$V,2,FALSE)</f>
        <v>16.86</v>
      </c>
      <c r="G372" s="4" t="str">
        <f>VLOOKUP($A372,'Data Transformation Q1 to Q8'!$A:$V,3,FALSE)</f>
        <v>Underweight</v>
      </c>
      <c r="H372" s="4">
        <f>VLOOKUP($A372,'Data Transformation Q1 to Q8'!$A:$V,4,FALSE)</f>
        <v>4.07</v>
      </c>
      <c r="I372" s="4" t="str">
        <f>VLOOKUP($A372,'Data Transformation Q1 to Q8'!$A:$V,5,FALSE)</f>
        <v>Normal</v>
      </c>
      <c r="J372" s="4" t="str">
        <f>VLOOKUP($A372,'Data Transformation Q1 to Q8'!$A:$V,6,FALSE)</f>
        <v>Yes</v>
      </c>
      <c r="K372" s="4" t="str">
        <f>VLOOKUP($A372,'Data Transformation Q1 to Q8'!$A:$V,7,FALSE)</f>
        <v>No</v>
      </c>
      <c r="L372" s="4" t="str">
        <f>VLOOKUP($A372,'Data Transformation Q1 to Q8'!$A:$V,8,FALSE)</f>
        <v>No</v>
      </c>
      <c r="M372" s="4" t="str">
        <f>VLOOKUP($A372,'Data Transformation Q1 to Q8'!$A:$V,10,FALSE)</f>
        <v>Yes</v>
      </c>
      <c r="N372" s="4">
        <f>VLOOKUP($A372,'Data Transformation Q1 to Q8'!$A:$V,9,FALSE)</f>
        <v>0</v>
      </c>
      <c r="O372" s="4" t="str">
        <f>VLOOKUP($A372,'Data Transformation Q1 to Q8'!$A:$V,20,FALSE)</f>
        <v>tier - 2</v>
      </c>
      <c r="P372" s="4" t="str">
        <f>VLOOKUP($A372,'Data Transformation Q1 to Q8'!$A:$V,21,FALSE)</f>
        <v>tier - 1</v>
      </c>
      <c r="Q372" s="118">
        <f>VLOOKUP($A372,'Data Transformation Q1 to Q8'!$A:$V,19,FALSE)</f>
        <v>27598.93</v>
      </c>
    </row>
    <row r="373" spans="1:17" ht="15.75" x14ac:dyDescent="0.25">
      <c r="A373" s="10" t="s">
        <v>751</v>
      </c>
      <c r="B373" s="4" t="str">
        <f>VLOOKUP(A373,'Data Transformation Q1 to Q8'!A:V,22,FALSE)</f>
        <v>R1011</v>
      </c>
      <c r="C373" s="21">
        <f>VLOOKUP($A373,'Data Transformation Q1 to Q8'!$A:$V,16,FALSE)</f>
        <v>30885</v>
      </c>
      <c r="D373" s="6">
        <f>VLOOKUP($A373,'Data Transformation Q1 to Q8'!$A:$V,17,FALSE)</f>
        <v>38</v>
      </c>
      <c r="E373" s="4" t="str">
        <f>VLOOKUP(A373,'Customer Names'!A:D,3,FALSE)</f>
        <v xml:space="preserve">  Taylor</v>
      </c>
      <c r="F373" s="4">
        <f>VLOOKUP($A373,'Data Transformation Q1 to Q8'!$A:$V,2,FALSE)</f>
        <v>16.3</v>
      </c>
      <c r="G373" s="4" t="str">
        <f>VLOOKUP($A373,'Data Transformation Q1 to Q8'!$A:$V,3,FALSE)</f>
        <v>Underweight</v>
      </c>
      <c r="H373" s="4">
        <f>VLOOKUP($A373,'Data Transformation Q1 to Q8'!$A:$V,4,FALSE)</f>
        <v>5.51</v>
      </c>
      <c r="I373" s="4" t="str">
        <f>VLOOKUP($A373,'Data Transformation Q1 to Q8'!$A:$V,5,FALSE)</f>
        <v>Normal</v>
      </c>
      <c r="J373" s="4" t="str">
        <f>VLOOKUP($A373,'Data Transformation Q1 to Q8'!$A:$V,6,FALSE)</f>
        <v>No</v>
      </c>
      <c r="K373" s="4" t="str">
        <f>VLOOKUP($A373,'Data Transformation Q1 to Q8'!$A:$V,7,FALSE)</f>
        <v>No</v>
      </c>
      <c r="L373" s="4" t="str">
        <f>VLOOKUP($A373,'Data Transformation Q1 to Q8'!$A:$V,8,FALSE)</f>
        <v>No</v>
      </c>
      <c r="M373" s="4" t="str">
        <f>VLOOKUP($A373,'Data Transformation Q1 to Q8'!$A:$V,10,FALSE)</f>
        <v>Yes</v>
      </c>
      <c r="N373" s="4">
        <f>VLOOKUP($A373,'Data Transformation Q1 to Q8'!$A:$V,9,FALSE)</f>
        <v>1</v>
      </c>
      <c r="O373" s="4" t="str">
        <f>VLOOKUP($A373,'Data Transformation Q1 to Q8'!$A:$V,20,FALSE)</f>
        <v>tier - 2</v>
      </c>
      <c r="P373" s="4" t="str">
        <f>VLOOKUP($A373,'Data Transformation Q1 to Q8'!$A:$V,21,FALSE)</f>
        <v>tier - 2</v>
      </c>
      <c r="Q373" s="118">
        <f>VLOOKUP($A373,'Data Transformation Q1 to Q8'!$A:$V,19,FALSE)</f>
        <v>27534.53</v>
      </c>
    </row>
    <row r="374" spans="1:17" ht="15.75" x14ac:dyDescent="0.25">
      <c r="A374" s="10" t="s">
        <v>753</v>
      </c>
      <c r="B374" s="4" t="str">
        <f>VLOOKUP(A374,'Data Transformation Q1 to Q8'!A:V,22,FALSE)</f>
        <v>R1013</v>
      </c>
      <c r="C374" s="21">
        <f>VLOOKUP($A374,'Data Transformation Q1 to Q8'!$A:$V,16,FALSE)</f>
        <v>24034</v>
      </c>
      <c r="D374" s="6">
        <f>VLOOKUP($A374,'Data Transformation Q1 to Q8'!$A:$V,17,FALSE)</f>
        <v>57</v>
      </c>
      <c r="E374" s="4" t="str">
        <f>VLOOKUP(A374,'Customer Names'!A:D,3,FALSE)</f>
        <v xml:space="preserve">  Tenielle M</v>
      </c>
      <c r="F374" s="4">
        <f>VLOOKUP($A374,'Data Transformation Q1 to Q8'!$A:$V,2,FALSE)</f>
        <v>29.81</v>
      </c>
      <c r="G374" s="4" t="str">
        <f>VLOOKUP($A374,'Data Transformation Q1 to Q8'!$A:$V,3,FALSE)</f>
        <v>Overweight</v>
      </c>
      <c r="H374" s="4">
        <f>VLOOKUP($A374,'Data Transformation Q1 to Q8'!$A:$V,4,FALSE)</f>
        <v>11.66</v>
      </c>
      <c r="I374" s="4" t="str">
        <f>VLOOKUP($A374,'Data Transformation Q1 to Q8'!$A:$V,5,FALSE)</f>
        <v>Diabetes</v>
      </c>
      <c r="J374" s="4" t="str">
        <f>VLOOKUP($A374,'Data Transformation Q1 to Q8'!$A:$V,6,FALSE)</f>
        <v>No</v>
      </c>
      <c r="K374" s="4" t="str">
        <f>VLOOKUP($A374,'Data Transformation Q1 to Q8'!$A:$V,7,FALSE)</f>
        <v>No</v>
      </c>
      <c r="L374" s="4" t="str">
        <f>VLOOKUP($A374,'Data Transformation Q1 to Q8'!$A:$V,8,FALSE)</f>
        <v>No</v>
      </c>
      <c r="M374" s="4" t="str">
        <f>VLOOKUP($A374,'Data Transformation Q1 to Q8'!$A:$V,10,FALSE)</f>
        <v>Yes</v>
      </c>
      <c r="N374" s="4">
        <f>VLOOKUP($A374,'Data Transformation Q1 to Q8'!$A:$V,9,FALSE)</f>
        <v>0</v>
      </c>
      <c r="O374" s="4" t="str">
        <f>VLOOKUP($A374,'Data Transformation Q1 to Q8'!$A:$V,20,FALSE)</f>
        <v>tier - 2</v>
      </c>
      <c r="P374" s="4" t="str">
        <f>VLOOKUP($A374,'Data Transformation Q1 to Q8'!$A:$V,21,FALSE)</f>
        <v>tier - 3</v>
      </c>
      <c r="Q374" s="118">
        <f>VLOOKUP($A374,'Data Transformation Q1 to Q8'!$A:$V,19,FALSE)</f>
        <v>27533.91</v>
      </c>
    </row>
    <row r="375" spans="1:17" ht="15.75" x14ac:dyDescent="0.25">
      <c r="A375" s="10" t="s">
        <v>755</v>
      </c>
      <c r="B375" s="4" t="str">
        <f>VLOOKUP(A375,'Data Transformation Q1 to Q8'!A:V,22,FALSE)</f>
        <v>R1011</v>
      </c>
      <c r="C375" s="21">
        <f>VLOOKUP($A375,'Data Transformation Q1 to Q8'!$A:$V,16,FALSE)</f>
        <v>29862</v>
      </c>
      <c r="D375" s="6">
        <f>VLOOKUP($A375,'Data Transformation Q1 to Q8'!$A:$V,17,FALSE)</f>
        <v>41</v>
      </c>
      <c r="E375" s="4" t="str">
        <f>VLOOKUP(A375,'Customer Names'!A:D,3,FALSE)</f>
        <v xml:space="preserve">  Andrea</v>
      </c>
      <c r="F375" s="4">
        <f>VLOOKUP($A375,'Data Transformation Q1 to Q8'!$A:$V,2,FALSE)</f>
        <v>16.329999999999998</v>
      </c>
      <c r="G375" s="4" t="str">
        <f>VLOOKUP($A375,'Data Transformation Q1 to Q8'!$A:$V,3,FALSE)</f>
        <v>Underweight</v>
      </c>
      <c r="H375" s="4">
        <f>VLOOKUP($A375,'Data Transformation Q1 to Q8'!$A:$V,4,FALSE)</f>
        <v>7.26</v>
      </c>
      <c r="I375" s="4" t="str">
        <f>VLOOKUP($A375,'Data Transformation Q1 to Q8'!$A:$V,5,FALSE)</f>
        <v>Diabetes</v>
      </c>
      <c r="J375" s="4" t="str">
        <f>VLOOKUP($A375,'Data Transformation Q1 to Q8'!$A:$V,6,FALSE)</f>
        <v>Yes</v>
      </c>
      <c r="K375" s="4" t="str">
        <f>VLOOKUP($A375,'Data Transformation Q1 to Q8'!$A:$V,7,FALSE)</f>
        <v>No</v>
      </c>
      <c r="L375" s="4" t="str">
        <f>VLOOKUP($A375,'Data Transformation Q1 to Q8'!$A:$V,8,FALSE)</f>
        <v>No</v>
      </c>
      <c r="M375" s="4" t="str">
        <f>VLOOKUP($A375,'Data Transformation Q1 to Q8'!$A:$V,10,FALSE)</f>
        <v>Yes</v>
      </c>
      <c r="N375" s="4">
        <f>VLOOKUP($A375,'Data Transformation Q1 to Q8'!$A:$V,9,FALSE)</f>
        <v>0</v>
      </c>
      <c r="O375" s="4" t="str">
        <f>VLOOKUP($A375,'Data Transformation Q1 to Q8'!$A:$V,20,FALSE)</f>
        <v>tier - 2</v>
      </c>
      <c r="P375" s="4" t="str">
        <f>VLOOKUP($A375,'Data Transformation Q1 to Q8'!$A:$V,21,FALSE)</f>
        <v>tier - 1</v>
      </c>
      <c r="Q375" s="118">
        <f>VLOOKUP($A375,'Data Transformation Q1 to Q8'!$A:$V,19,FALSE)</f>
        <v>27495.59</v>
      </c>
    </row>
    <row r="376" spans="1:17" ht="15.75" x14ac:dyDescent="0.25">
      <c r="A376" s="10" t="s">
        <v>757</v>
      </c>
      <c r="B376" s="4" t="str">
        <f>VLOOKUP(A376,'Data Transformation Q1 to Q8'!A:V,22,FALSE)</f>
        <v>R1011</v>
      </c>
      <c r="C376" s="21">
        <f>VLOOKUP($A376,'Data Transformation Q1 to Q8'!$A:$V,16,FALSE)</f>
        <v>31386</v>
      </c>
      <c r="D376" s="6">
        <f>VLOOKUP($A376,'Data Transformation Q1 to Q8'!$A:$V,17,FALSE)</f>
        <v>37</v>
      </c>
      <c r="E376" s="4" t="str">
        <f>VLOOKUP(A376,'Customer Names'!A:D,3,FALSE)</f>
        <v xml:space="preserve">  Nora P</v>
      </c>
      <c r="F376" s="4">
        <f>VLOOKUP($A376,'Data Transformation Q1 to Q8'!$A:$V,2,FALSE)</f>
        <v>16.37</v>
      </c>
      <c r="G376" s="4" t="str">
        <f>VLOOKUP($A376,'Data Transformation Q1 to Q8'!$A:$V,3,FALSE)</f>
        <v>Underweight</v>
      </c>
      <c r="H376" s="4">
        <f>VLOOKUP($A376,'Data Transformation Q1 to Q8'!$A:$V,4,FALSE)</f>
        <v>4.79</v>
      </c>
      <c r="I376" s="4" t="str">
        <f>VLOOKUP($A376,'Data Transformation Q1 to Q8'!$A:$V,5,FALSE)</f>
        <v>Normal</v>
      </c>
      <c r="J376" s="4" t="str">
        <f>VLOOKUP($A376,'Data Transformation Q1 to Q8'!$A:$V,6,FALSE)</f>
        <v>Yes</v>
      </c>
      <c r="K376" s="4" t="str">
        <f>VLOOKUP($A376,'Data Transformation Q1 to Q8'!$A:$V,7,FALSE)</f>
        <v>No</v>
      </c>
      <c r="L376" s="4" t="str">
        <f>VLOOKUP($A376,'Data Transformation Q1 to Q8'!$A:$V,8,FALSE)</f>
        <v>No</v>
      </c>
      <c r="M376" s="4" t="str">
        <f>VLOOKUP($A376,'Data Transformation Q1 to Q8'!$A:$V,10,FALSE)</f>
        <v>Yes</v>
      </c>
      <c r="N376" s="4">
        <f>VLOOKUP($A376,'Data Transformation Q1 to Q8'!$A:$V,9,FALSE)</f>
        <v>0</v>
      </c>
      <c r="O376" s="4" t="str">
        <f>VLOOKUP($A376,'Data Transformation Q1 to Q8'!$A:$V,20,FALSE)</f>
        <v>tier - 2</v>
      </c>
      <c r="P376" s="4" t="str">
        <f>VLOOKUP($A376,'Data Transformation Q1 to Q8'!$A:$V,21,FALSE)</f>
        <v>tier - 1</v>
      </c>
      <c r="Q376" s="118">
        <f>VLOOKUP($A376,'Data Transformation Q1 to Q8'!$A:$V,19,FALSE)</f>
        <v>27432.73</v>
      </c>
    </row>
    <row r="377" spans="1:17" ht="15.75" x14ac:dyDescent="0.25">
      <c r="A377" s="10" t="s">
        <v>759</v>
      </c>
      <c r="B377" s="4" t="str">
        <f>VLOOKUP(A377,'Data Transformation Q1 to Q8'!A:V,22,FALSE)</f>
        <v>R1015</v>
      </c>
      <c r="C377" s="21">
        <f>VLOOKUP($A377,'Data Transformation Q1 to Q8'!$A:$V,16,FALSE)</f>
        <v>32401</v>
      </c>
      <c r="D377" s="6">
        <f>VLOOKUP($A377,'Data Transformation Q1 to Q8'!$A:$V,17,FALSE)</f>
        <v>34</v>
      </c>
      <c r="E377" s="4" t="str">
        <f>VLOOKUP(A377,'Customer Names'!A:D,3,FALSE)</f>
        <v xml:space="preserve">  Zachary</v>
      </c>
      <c r="F377" s="4">
        <f>VLOOKUP($A377,'Data Transformation Q1 to Q8'!$A:$V,2,FALSE)</f>
        <v>22.42</v>
      </c>
      <c r="G377" s="4" t="str">
        <f>VLOOKUP($A377,'Data Transformation Q1 to Q8'!$A:$V,3,FALSE)</f>
        <v>Normal Weight</v>
      </c>
      <c r="H377" s="4">
        <f>VLOOKUP($A377,'Data Transformation Q1 to Q8'!$A:$V,4,FALSE)</f>
        <v>4.68</v>
      </c>
      <c r="I377" s="4" t="str">
        <f>VLOOKUP($A377,'Data Transformation Q1 to Q8'!$A:$V,5,FALSE)</f>
        <v>Normal</v>
      </c>
      <c r="J377" s="4" t="str">
        <f>VLOOKUP($A377,'Data Transformation Q1 to Q8'!$A:$V,6,FALSE)</f>
        <v>Yes</v>
      </c>
      <c r="K377" s="4" t="str">
        <f>VLOOKUP($A377,'Data Transformation Q1 to Q8'!$A:$V,7,FALSE)</f>
        <v>No</v>
      </c>
      <c r="L377" s="4" t="str">
        <f>VLOOKUP($A377,'Data Transformation Q1 to Q8'!$A:$V,8,FALSE)</f>
        <v>No</v>
      </c>
      <c r="M377" s="4" t="str">
        <f>VLOOKUP($A377,'Data Transformation Q1 to Q8'!$A:$V,10,FALSE)</f>
        <v>No</v>
      </c>
      <c r="N377" s="4">
        <f>VLOOKUP($A377,'Data Transformation Q1 to Q8'!$A:$V,9,FALSE)</f>
        <v>1</v>
      </c>
      <c r="O377" s="4" t="str">
        <f>VLOOKUP($A377,'Data Transformation Q1 to Q8'!$A:$V,20,FALSE)</f>
        <v>tier - 2</v>
      </c>
      <c r="P377" s="4" t="str">
        <f>VLOOKUP($A377,'Data Transformation Q1 to Q8'!$A:$V,21,FALSE)</f>
        <v>tier - 3</v>
      </c>
      <c r="Q377" s="118">
        <f>VLOOKUP($A377,'Data Transformation Q1 to Q8'!$A:$V,19,FALSE)</f>
        <v>27375.9</v>
      </c>
    </row>
    <row r="378" spans="1:17" ht="15.75" x14ac:dyDescent="0.25">
      <c r="A378" s="10" t="s">
        <v>761</v>
      </c>
      <c r="B378" s="4" t="str">
        <f>VLOOKUP(A378,'Data Transformation Q1 to Q8'!A:V,22,FALSE)</f>
        <v>R1013</v>
      </c>
      <c r="C378" s="21">
        <f>VLOOKUP($A378,'Data Transformation Q1 to Q8'!$A:$V,16,FALSE)</f>
        <v>25492</v>
      </c>
      <c r="D378" s="6">
        <f>VLOOKUP($A378,'Data Transformation Q1 to Q8'!$A:$V,17,FALSE)</f>
        <v>53</v>
      </c>
      <c r="E378" s="4" t="str">
        <f>VLOOKUP(A378,'Customer Names'!A:D,3,FALSE)</f>
        <v xml:space="preserve">  Michael</v>
      </c>
      <c r="F378" s="4">
        <f>VLOOKUP($A378,'Data Transformation Q1 to Q8'!$A:$V,2,FALSE)</f>
        <v>31.35</v>
      </c>
      <c r="G378" s="4" t="str">
        <f>VLOOKUP($A378,'Data Transformation Q1 to Q8'!$A:$V,3,FALSE)</f>
        <v>Obesity</v>
      </c>
      <c r="H378" s="4">
        <f>VLOOKUP($A378,'Data Transformation Q1 to Q8'!$A:$V,4,FALSE)</f>
        <v>4.33</v>
      </c>
      <c r="I378" s="4" t="str">
        <f>VLOOKUP($A378,'Data Transformation Q1 to Q8'!$A:$V,5,FALSE)</f>
        <v>Normal</v>
      </c>
      <c r="J378" s="4" t="str">
        <f>VLOOKUP($A378,'Data Transformation Q1 to Q8'!$A:$V,6,FALSE)</f>
        <v>Yes</v>
      </c>
      <c r="K378" s="4" t="str">
        <f>VLOOKUP($A378,'Data Transformation Q1 to Q8'!$A:$V,7,FALSE)</f>
        <v>No</v>
      </c>
      <c r="L378" s="4" t="str">
        <f>VLOOKUP($A378,'Data Transformation Q1 to Q8'!$A:$V,8,FALSE)</f>
        <v>Yes</v>
      </c>
      <c r="M378" s="4" t="str">
        <f>VLOOKUP($A378,'Data Transformation Q1 to Q8'!$A:$V,10,FALSE)</f>
        <v>No</v>
      </c>
      <c r="N378" s="4">
        <f>VLOOKUP($A378,'Data Transformation Q1 to Q8'!$A:$V,9,FALSE)</f>
        <v>1</v>
      </c>
      <c r="O378" s="4" t="str">
        <f>VLOOKUP($A378,'Data Transformation Q1 to Q8'!$A:$V,20,FALSE)</f>
        <v>tier - 2</v>
      </c>
      <c r="P378" s="4" t="str">
        <f>VLOOKUP($A378,'Data Transformation Q1 to Q8'!$A:$V,21,FALSE)</f>
        <v>tier - 2</v>
      </c>
      <c r="Q378" s="118">
        <f>VLOOKUP($A378,'Data Transformation Q1 to Q8'!$A:$V,19,FALSE)</f>
        <v>27346.04</v>
      </c>
    </row>
    <row r="379" spans="1:17" ht="15.75" x14ac:dyDescent="0.25">
      <c r="A379" s="10" t="s">
        <v>763</v>
      </c>
      <c r="B379" s="4" t="str">
        <f>VLOOKUP(A379,'Data Transformation Q1 to Q8'!A:V,22,FALSE)</f>
        <v>R1013</v>
      </c>
      <c r="C379" s="21">
        <f>VLOOKUP($A379,'Data Transformation Q1 to Q8'!$A:$V,16,FALSE)</f>
        <v>24995</v>
      </c>
      <c r="D379" s="6">
        <f>VLOOKUP($A379,'Data Transformation Q1 to Q8'!$A:$V,17,FALSE)</f>
        <v>55</v>
      </c>
      <c r="E379" s="4" t="str">
        <f>VLOOKUP(A379,'Customer Names'!A:D,3,FALSE)</f>
        <v xml:space="preserve">  Alyssa K</v>
      </c>
      <c r="F379" s="4">
        <f>VLOOKUP($A379,'Data Transformation Q1 to Q8'!$A:$V,2,FALSE)</f>
        <v>31.9</v>
      </c>
      <c r="G379" s="4" t="str">
        <f>VLOOKUP($A379,'Data Transformation Q1 to Q8'!$A:$V,3,FALSE)</f>
        <v>Obesity</v>
      </c>
      <c r="H379" s="4">
        <f>VLOOKUP($A379,'Data Transformation Q1 to Q8'!$A:$V,4,FALSE)</f>
        <v>11.89</v>
      </c>
      <c r="I379" s="4" t="str">
        <f>VLOOKUP($A379,'Data Transformation Q1 to Q8'!$A:$V,5,FALSE)</f>
        <v>Diabetes</v>
      </c>
      <c r="J379" s="4" t="str">
        <f>VLOOKUP($A379,'Data Transformation Q1 to Q8'!$A:$V,6,FALSE)</f>
        <v>No</v>
      </c>
      <c r="K379" s="4" t="str">
        <f>VLOOKUP($A379,'Data Transformation Q1 to Q8'!$A:$V,7,FALSE)</f>
        <v>No</v>
      </c>
      <c r="L379" s="4" t="str">
        <f>VLOOKUP($A379,'Data Transformation Q1 to Q8'!$A:$V,8,FALSE)</f>
        <v>No</v>
      </c>
      <c r="M379" s="4" t="str">
        <f>VLOOKUP($A379,'Data Transformation Q1 to Q8'!$A:$V,10,FALSE)</f>
        <v>No</v>
      </c>
      <c r="N379" s="4">
        <f>VLOOKUP($A379,'Data Transformation Q1 to Q8'!$A:$V,9,FALSE)</f>
        <v>0</v>
      </c>
      <c r="O379" s="4" t="str">
        <f>VLOOKUP($A379,'Data Transformation Q1 to Q8'!$A:$V,20,FALSE)</f>
        <v>tier - 2</v>
      </c>
      <c r="P379" s="4" t="str">
        <f>VLOOKUP($A379,'Data Transformation Q1 to Q8'!$A:$V,21,FALSE)</f>
        <v>tier - 2</v>
      </c>
      <c r="Q379" s="118">
        <f>VLOOKUP($A379,'Data Transformation Q1 to Q8'!$A:$V,19,FALSE)</f>
        <v>27322.73</v>
      </c>
    </row>
    <row r="380" spans="1:17" ht="15.75" x14ac:dyDescent="0.25">
      <c r="A380" s="10" t="s">
        <v>765</v>
      </c>
      <c r="B380" s="4" t="str">
        <f>VLOOKUP(A380,'Data Transformation Q1 to Q8'!A:V,22,FALSE)</f>
        <v>R1011</v>
      </c>
      <c r="C380" s="21">
        <f>VLOOKUP($A380,'Data Transformation Q1 to Q8'!$A:$V,16,FALSE)</f>
        <v>36496</v>
      </c>
      <c r="D380" s="6">
        <f>VLOOKUP($A380,'Data Transformation Q1 to Q8'!$A:$V,17,FALSE)</f>
        <v>23</v>
      </c>
      <c r="E380" s="4" t="str">
        <f>VLOOKUP(A380,'Customer Names'!A:D,3,FALSE)</f>
        <v xml:space="preserve">  Heather</v>
      </c>
      <c r="F380" s="4">
        <f>VLOOKUP($A380,'Data Transformation Q1 to Q8'!$A:$V,2,FALSE)</f>
        <v>30.6</v>
      </c>
      <c r="G380" s="4" t="str">
        <f>VLOOKUP($A380,'Data Transformation Q1 to Q8'!$A:$V,3,FALSE)</f>
        <v>Obesity</v>
      </c>
      <c r="H380" s="4">
        <f>VLOOKUP($A380,'Data Transformation Q1 to Q8'!$A:$V,4,FALSE)</f>
        <v>5.24</v>
      </c>
      <c r="I380" s="4" t="str">
        <f>VLOOKUP($A380,'Data Transformation Q1 to Q8'!$A:$V,5,FALSE)</f>
        <v>Normal</v>
      </c>
      <c r="J380" s="4" t="str">
        <f>VLOOKUP($A380,'Data Transformation Q1 to Q8'!$A:$V,6,FALSE)</f>
        <v>No</v>
      </c>
      <c r="K380" s="4" t="str">
        <f>VLOOKUP($A380,'Data Transformation Q1 to Q8'!$A:$V,7,FALSE)</f>
        <v>No</v>
      </c>
      <c r="L380" s="4" t="str">
        <f>VLOOKUP($A380,'Data Transformation Q1 to Q8'!$A:$V,8,FALSE)</f>
        <v>No</v>
      </c>
      <c r="M380" s="4" t="str">
        <f>VLOOKUP($A380,'Data Transformation Q1 to Q8'!$A:$V,10,FALSE)</f>
        <v>Yes</v>
      </c>
      <c r="N380" s="4">
        <f>VLOOKUP($A380,'Data Transformation Q1 to Q8'!$A:$V,9,FALSE)</f>
        <v>0</v>
      </c>
      <c r="O380" s="4" t="str">
        <f>VLOOKUP($A380,'Data Transformation Q1 to Q8'!$A:$V,20,FALSE)</f>
        <v>tier - 2</v>
      </c>
      <c r="P380" s="4" t="str">
        <f>VLOOKUP($A380,'Data Transformation Q1 to Q8'!$A:$V,21,FALSE)</f>
        <v>tier - 1</v>
      </c>
      <c r="Q380" s="118">
        <f>VLOOKUP($A380,'Data Transformation Q1 to Q8'!$A:$V,19,FALSE)</f>
        <v>27236.959999999999</v>
      </c>
    </row>
    <row r="381" spans="1:17" ht="15.75" x14ac:dyDescent="0.25">
      <c r="A381" s="10" t="s">
        <v>767</v>
      </c>
      <c r="B381" s="4" t="str">
        <f>VLOOKUP(A381,'Data Transformation Q1 to Q8'!A:V,22,FALSE)</f>
        <v>R1017</v>
      </c>
      <c r="C381" s="21">
        <f>VLOOKUP($A381,'Data Transformation Q1 to Q8'!$A:$V,16,FALSE)</f>
        <v>24097</v>
      </c>
      <c r="D381" s="6">
        <f>VLOOKUP($A381,'Data Transformation Q1 to Q8'!$A:$V,17,FALSE)</f>
        <v>57</v>
      </c>
      <c r="E381" s="4" t="str">
        <f>VLOOKUP(A381,'Customer Names'!A:D,3,FALSE)</f>
        <v xml:space="preserve">  Dante</v>
      </c>
      <c r="F381" s="4">
        <f>VLOOKUP($A381,'Data Transformation Q1 to Q8'!$A:$V,2,FALSE)</f>
        <v>28.975000000000001</v>
      </c>
      <c r="G381" s="4" t="str">
        <f>VLOOKUP($A381,'Data Transformation Q1 to Q8'!$A:$V,3,FALSE)</f>
        <v>Overweight</v>
      </c>
      <c r="H381" s="4">
        <f>VLOOKUP($A381,'Data Transformation Q1 to Q8'!$A:$V,4,FALSE)</f>
        <v>7.63</v>
      </c>
      <c r="I381" s="4" t="str">
        <f>VLOOKUP($A381,'Data Transformation Q1 to Q8'!$A:$V,5,FALSE)</f>
        <v>Diabetes</v>
      </c>
      <c r="J381" s="4" t="str">
        <f>VLOOKUP($A381,'Data Transformation Q1 to Q8'!$A:$V,6,FALSE)</f>
        <v>No</v>
      </c>
      <c r="K381" s="4" t="str">
        <f>VLOOKUP($A381,'Data Transformation Q1 to Q8'!$A:$V,7,FALSE)</f>
        <v>No</v>
      </c>
      <c r="L381" s="4" t="str">
        <f>VLOOKUP($A381,'Data Transformation Q1 to Q8'!$A:$V,8,FALSE)</f>
        <v>No</v>
      </c>
      <c r="M381" s="4" t="str">
        <f>VLOOKUP($A381,'Data Transformation Q1 to Q8'!$A:$V,10,FALSE)</f>
        <v>Yes</v>
      </c>
      <c r="N381" s="4">
        <f>VLOOKUP($A381,'Data Transformation Q1 to Q8'!$A:$V,9,FALSE)</f>
        <v>0</v>
      </c>
      <c r="O381" s="4" t="str">
        <f>VLOOKUP($A381,'Data Transformation Q1 to Q8'!$A:$V,20,FALSE)</f>
        <v>tier - 2</v>
      </c>
      <c r="P381" s="4" t="str">
        <f>VLOOKUP($A381,'Data Transformation Q1 to Q8'!$A:$V,21,FALSE)</f>
        <v>tier - 1</v>
      </c>
      <c r="Q381" s="118">
        <f>VLOOKUP($A381,'Data Transformation Q1 to Q8'!$A:$V,19,FALSE)</f>
        <v>27218.44</v>
      </c>
    </row>
    <row r="382" spans="1:17" ht="15.75" x14ac:dyDescent="0.25">
      <c r="A382" s="10" t="s">
        <v>768</v>
      </c>
      <c r="B382" s="4" t="str">
        <f>VLOOKUP(A382,'Data Transformation Q1 to Q8'!A:V,22,FALSE)</f>
        <v>R1013</v>
      </c>
      <c r="C382" s="21">
        <f>VLOOKUP($A382,'Data Transformation Q1 to Q8'!$A:$V,16,FALSE)</f>
        <v>25843</v>
      </c>
      <c r="D382" s="6">
        <f>VLOOKUP($A382,'Data Transformation Q1 to Q8'!$A:$V,17,FALSE)</f>
        <v>52</v>
      </c>
      <c r="E382" s="4" t="str">
        <f>VLOOKUP(A382,'Customer Names'!A:D,3,FALSE)</f>
        <v xml:space="preserve">  Sara E</v>
      </c>
      <c r="F382" s="4">
        <f>VLOOKUP($A382,'Data Transformation Q1 to Q8'!$A:$V,2,FALSE)</f>
        <v>24.86</v>
      </c>
      <c r="G382" s="4" t="str">
        <f>VLOOKUP($A382,'Data Transformation Q1 to Q8'!$A:$V,3,FALSE)</f>
        <v>Normal Weight</v>
      </c>
      <c r="H382" s="4">
        <f>VLOOKUP($A382,'Data Transformation Q1 to Q8'!$A:$V,4,FALSE)</f>
        <v>8.92</v>
      </c>
      <c r="I382" s="4" t="str">
        <f>VLOOKUP($A382,'Data Transformation Q1 to Q8'!$A:$V,5,FALSE)</f>
        <v>Diabetes</v>
      </c>
      <c r="J382" s="4" t="str">
        <f>VLOOKUP($A382,'Data Transformation Q1 to Q8'!$A:$V,6,FALSE)</f>
        <v>Yes</v>
      </c>
      <c r="K382" s="4" t="str">
        <f>VLOOKUP($A382,'Data Transformation Q1 to Q8'!$A:$V,7,FALSE)</f>
        <v>No</v>
      </c>
      <c r="L382" s="4" t="str">
        <f>VLOOKUP($A382,'Data Transformation Q1 to Q8'!$A:$V,8,FALSE)</f>
        <v>No</v>
      </c>
      <c r="M382" s="4" t="str">
        <f>VLOOKUP($A382,'Data Transformation Q1 to Q8'!$A:$V,10,FALSE)</f>
        <v>No</v>
      </c>
      <c r="N382" s="4">
        <f>VLOOKUP($A382,'Data Transformation Q1 to Q8'!$A:$V,9,FALSE)</f>
        <v>2</v>
      </c>
      <c r="O382" s="4" t="str">
        <f>VLOOKUP($A382,'Data Transformation Q1 to Q8'!$A:$V,20,FALSE)</f>
        <v>tier - 2</v>
      </c>
      <c r="P382" s="4" t="str">
        <f>VLOOKUP($A382,'Data Transformation Q1 to Q8'!$A:$V,21,FALSE)</f>
        <v>tier - 2</v>
      </c>
      <c r="Q382" s="118">
        <f>VLOOKUP($A382,'Data Transformation Q1 to Q8'!$A:$V,19,FALSE)</f>
        <v>27117.99</v>
      </c>
    </row>
    <row r="383" spans="1:17" ht="15.75" x14ac:dyDescent="0.25">
      <c r="A383" s="10" t="s">
        <v>770</v>
      </c>
      <c r="B383" s="4" t="str">
        <f>VLOOKUP(A383,'Data Transformation Q1 to Q8'!A:V,22,FALSE)</f>
        <v>R1011</v>
      </c>
      <c r="C383" s="21">
        <f>VLOOKUP($A383,'Data Transformation Q1 to Q8'!$A:$V,16,FALSE)</f>
        <v>33220</v>
      </c>
      <c r="D383" s="6">
        <f>VLOOKUP($A383,'Data Transformation Q1 to Q8'!$A:$V,17,FALSE)</f>
        <v>32</v>
      </c>
      <c r="E383" s="4" t="str">
        <f>VLOOKUP(A383,'Customer Names'!A:D,3,FALSE)</f>
        <v xml:space="preserve">  Scott</v>
      </c>
      <c r="F383" s="4">
        <f>VLOOKUP($A383,'Data Transformation Q1 to Q8'!$A:$V,2,FALSE)</f>
        <v>19.54</v>
      </c>
      <c r="G383" s="4" t="str">
        <f>VLOOKUP($A383,'Data Transformation Q1 to Q8'!$A:$V,3,FALSE)</f>
        <v>Normal Weight</v>
      </c>
      <c r="H383" s="4">
        <f>VLOOKUP($A383,'Data Transformation Q1 to Q8'!$A:$V,4,FALSE)</f>
        <v>5.37</v>
      </c>
      <c r="I383" s="4" t="str">
        <f>VLOOKUP($A383,'Data Transformation Q1 to Q8'!$A:$V,5,FALSE)</f>
        <v>Normal</v>
      </c>
      <c r="J383" s="4" t="str">
        <f>VLOOKUP($A383,'Data Transformation Q1 to Q8'!$A:$V,6,FALSE)</f>
        <v>No</v>
      </c>
      <c r="K383" s="4" t="str">
        <f>VLOOKUP($A383,'Data Transformation Q1 to Q8'!$A:$V,7,FALSE)</f>
        <v>No</v>
      </c>
      <c r="L383" s="4" t="str">
        <f>VLOOKUP($A383,'Data Transformation Q1 to Q8'!$A:$V,8,FALSE)</f>
        <v>No</v>
      </c>
      <c r="M383" s="4" t="str">
        <f>VLOOKUP($A383,'Data Transformation Q1 to Q8'!$A:$V,10,FALSE)</f>
        <v>Yes</v>
      </c>
      <c r="N383" s="4">
        <f>VLOOKUP($A383,'Data Transformation Q1 to Q8'!$A:$V,9,FALSE)</f>
        <v>0</v>
      </c>
      <c r="O383" s="4" t="str">
        <f>VLOOKUP($A383,'Data Transformation Q1 to Q8'!$A:$V,20,FALSE)</f>
        <v>tier - 2</v>
      </c>
      <c r="P383" s="4" t="str">
        <f>VLOOKUP($A383,'Data Transformation Q1 to Q8'!$A:$V,21,FALSE)</f>
        <v>tier - 3</v>
      </c>
      <c r="Q383" s="118">
        <f>VLOOKUP($A383,'Data Transformation Q1 to Q8'!$A:$V,19,FALSE)</f>
        <v>27092.38</v>
      </c>
    </row>
    <row r="384" spans="1:17" ht="15.75" x14ac:dyDescent="0.25">
      <c r="A384" s="10" t="s">
        <v>772</v>
      </c>
      <c r="B384" s="4" t="str">
        <f>VLOOKUP(A384,'Data Transformation Q1 to Q8'!A:V,22,FALSE)</f>
        <v>R1011</v>
      </c>
      <c r="C384" s="21">
        <f>VLOOKUP($A384,'Data Transformation Q1 to Q8'!$A:$V,16,FALSE)</f>
        <v>34517</v>
      </c>
      <c r="D384" s="6">
        <f>VLOOKUP($A384,'Data Transformation Q1 to Q8'!$A:$V,17,FALSE)</f>
        <v>28</v>
      </c>
      <c r="E384" s="4" t="str">
        <f>VLOOKUP(A384,'Customer Names'!A:D,3,FALSE)</f>
        <v xml:space="preserve">  Sean</v>
      </c>
      <c r="F384" s="4">
        <f>VLOOKUP($A384,'Data Transformation Q1 to Q8'!$A:$V,2,FALSE)</f>
        <v>26.74</v>
      </c>
      <c r="G384" s="4" t="str">
        <f>VLOOKUP($A384,'Data Transformation Q1 to Q8'!$A:$V,3,FALSE)</f>
        <v>Overweight</v>
      </c>
      <c r="H384" s="4">
        <f>VLOOKUP($A384,'Data Transformation Q1 to Q8'!$A:$V,4,FALSE)</f>
        <v>4.3099999999999996</v>
      </c>
      <c r="I384" s="4" t="str">
        <f>VLOOKUP($A384,'Data Transformation Q1 to Q8'!$A:$V,5,FALSE)</f>
        <v>Normal</v>
      </c>
      <c r="J384" s="4" t="str">
        <f>VLOOKUP($A384,'Data Transformation Q1 to Q8'!$A:$V,6,FALSE)</f>
        <v>No</v>
      </c>
      <c r="K384" s="4" t="str">
        <f>VLOOKUP($A384,'Data Transformation Q1 to Q8'!$A:$V,7,FALSE)</f>
        <v>No</v>
      </c>
      <c r="L384" s="4" t="str">
        <f>VLOOKUP($A384,'Data Transformation Q1 to Q8'!$A:$V,8,FALSE)</f>
        <v>No</v>
      </c>
      <c r="M384" s="4" t="str">
        <f>VLOOKUP($A384,'Data Transformation Q1 to Q8'!$A:$V,10,FALSE)</f>
        <v>Yes</v>
      </c>
      <c r="N384" s="4">
        <f>VLOOKUP($A384,'Data Transformation Q1 to Q8'!$A:$V,9,FALSE)</f>
        <v>0</v>
      </c>
      <c r="O384" s="4" t="str">
        <f>VLOOKUP($A384,'Data Transformation Q1 to Q8'!$A:$V,20,FALSE)</f>
        <v>tier - 2</v>
      </c>
      <c r="P384" s="4" t="str">
        <f>VLOOKUP($A384,'Data Transformation Q1 to Q8'!$A:$V,21,FALSE)</f>
        <v>tier - 2</v>
      </c>
      <c r="Q384" s="118">
        <f>VLOOKUP($A384,'Data Transformation Q1 to Q8'!$A:$V,19,FALSE)</f>
        <v>27080.639999999999</v>
      </c>
    </row>
    <row r="385" spans="1:17" ht="15.75" x14ac:dyDescent="0.25">
      <c r="A385" s="10" t="s">
        <v>774</v>
      </c>
      <c r="B385" s="4" t="str">
        <f>VLOOKUP(A385,'Data Transformation Q1 to Q8'!A:V,22,FALSE)</f>
        <v>R1013</v>
      </c>
      <c r="C385" s="21">
        <f>VLOOKUP($A385,'Data Transformation Q1 to Q8'!$A:$V,16,FALSE)</f>
        <v>21366</v>
      </c>
      <c r="D385" s="6">
        <f>VLOOKUP($A385,'Data Transformation Q1 to Q8'!$A:$V,17,FALSE)</f>
        <v>64</v>
      </c>
      <c r="E385" s="4" t="str">
        <f>VLOOKUP(A385,'Customer Names'!A:D,3,FALSE)</f>
        <v xml:space="preserve">  Danielle</v>
      </c>
      <c r="F385" s="4">
        <f>VLOOKUP($A385,'Data Transformation Q1 to Q8'!$A:$V,2,FALSE)</f>
        <v>22.99</v>
      </c>
      <c r="G385" s="4" t="str">
        <f>VLOOKUP($A385,'Data Transformation Q1 to Q8'!$A:$V,3,FALSE)</f>
        <v>Normal Weight</v>
      </c>
      <c r="H385" s="4">
        <f>VLOOKUP($A385,'Data Transformation Q1 to Q8'!$A:$V,4,FALSE)</f>
        <v>10.46</v>
      </c>
      <c r="I385" s="4" t="str">
        <f>VLOOKUP($A385,'Data Transformation Q1 to Q8'!$A:$V,5,FALSE)</f>
        <v>Diabetes</v>
      </c>
      <c r="J385" s="4" t="str">
        <f>VLOOKUP($A385,'Data Transformation Q1 to Q8'!$A:$V,6,FALSE)</f>
        <v>No</v>
      </c>
      <c r="K385" s="4" t="str">
        <f>VLOOKUP($A385,'Data Transformation Q1 to Q8'!$A:$V,7,FALSE)</f>
        <v>No</v>
      </c>
      <c r="L385" s="4" t="str">
        <f>VLOOKUP($A385,'Data Transformation Q1 to Q8'!$A:$V,8,FALSE)</f>
        <v>No</v>
      </c>
      <c r="M385" s="4" t="str">
        <f>VLOOKUP($A385,'Data Transformation Q1 to Q8'!$A:$V,10,FALSE)</f>
        <v>Yes</v>
      </c>
      <c r="N385" s="4">
        <f>VLOOKUP($A385,'Data Transformation Q1 to Q8'!$A:$V,9,FALSE)</f>
        <v>3</v>
      </c>
      <c r="O385" s="4" t="str">
        <f>VLOOKUP($A385,'Data Transformation Q1 to Q8'!$A:$V,20,FALSE)</f>
        <v>tier - 2</v>
      </c>
      <c r="P385" s="4" t="str">
        <f>VLOOKUP($A385,'Data Transformation Q1 to Q8'!$A:$V,21,FALSE)</f>
        <v>tier - 2</v>
      </c>
      <c r="Q385" s="118">
        <f>VLOOKUP($A385,'Data Transformation Q1 to Q8'!$A:$V,19,FALSE)</f>
        <v>27037.91</v>
      </c>
    </row>
    <row r="386" spans="1:17" ht="15.75" x14ac:dyDescent="0.25">
      <c r="A386" s="10" t="s">
        <v>776</v>
      </c>
      <c r="B386" s="4" t="str">
        <f>VLOOKUP(A386,'Data Transformation Q1 to Q8'!A:V,22,FALSE)</f>
        <v>R1013</v>
      </c>
      <c r="C386" s="21">
        <f>VLOOKUP($A386,'Data Transformation Q1 to Q8'!$A:$V,16,FALSE)</f>
        <v>22106</v>
      </c>
      <c r="D386" s="6">
        <f>VLOOKUP($A386,'Data Transformation Q1 to Q8'!$A:$V,17,FALSE)</f>
        <v>62</v>
      </c>
      <c r="E386" s="4" t="str">
        <f>VLOOKUP(A386,'Customer Names'!A:D,3,FALSE)</f>
        <v xml:space="preserve">  Andrew D</v>
      </c>
      <c r="F386" s="4">
        <f>VLOOKUP($A386,'Data Transformation Q1 to Q8'!$A:$V,2,FALSE)</f>
        <v>31.46</v>
      </c>
      <c r="G386" s="4" t="str">
        <f>VLOOKUP($A386,'Data Transformation Q1 to Q8'!$A:$V,3,FALSE)</f>
        <v>Obesity</v>
      </c>
      <c r="H386" s="4">
        <f>VLOOKUP($A386,'Data Transformation Q1 to Q8'!$A:$V,4,FALSE)</f>
        <v>7.39</v>
      </c>
      <c r="I386" s="4" t="str">
        <f>VLOOKUP($A386,'Data Transformation Q1 to Q8'!$A:$V,5,FALSE)</f>
        <v>Diabetes</v>
      </c>
      <c r="J386" s="4" t="str">
        <f>VLOOKUP($A386,'Data Transformation Q1 to Q8'!$A:$V,6,FALSE)</f>
        <v>No</v>
      </c>
      <c r="K386" s="4" t="str">
        <f>VLOOKUP($A386,'Data Transformation Q1 to Q8'!$A:$V,7,FALSE)</f>
        <v>No</v>
      </c>
      <c r="L386" s="4" t="str">
        <f>VLOOKUP($A386,'Data Transformation Q1 to Q8'!$A:$V,8,FALSE)</f>
        <v>No</v>
      </c>
      <c r="M386" s="4" t="str">
        <f>VLOOKUP($A386,'Data Transformation Q1 to Q8'!$A:$V,10,FALSE)</f>
        <v>No</v>
      </c>
      <c r="N386" s="4">
        <f>VLOOKUP($A386,'Data Transformation Q1 to Q8'!$A:$V,9,FALSE)</f>
        <v>0</v>
      </c>
      <c r="O386" s="4" t="str">
        <f>VLOOKUP($A386,'Data Transformation Q1 to Q8'!$A:$V,20,FALSE)</f>
        <v>tier - 2</v>
      </c>
      <c r="P386" s="4" t="str">
        <f>VLOOKUP($A386,'Data Transformation Q1 to Q8'!$A:$V,21,FALSE)</f>
        <v>tier - 2</v>
      </c>
      <c r="Q386" s="118">
        <f>VLOOKUP($A386,'Data Transformation Q1 to Q8'!$A:$V,19,FALSE)</f>
        <v>27000.98</v>
      </c>
    </row>
    <row r="387" spans="1:17" ht="15.75" x14ac:dyDescent="0.25">
      <c r="A387" s="10" t="s">
        <v>778</v>
      </c>
      <c r="B387" s="4" t="str">
        <f>VLOOKUP(A387,'Data Transformation Q1 to Q8'!A:V,22,FALSE)</f>
        <v>R1011</v>
      </c>
      <c r="C387" s="21">
        <f>VLOOKUP($A387,'Data Transformation Q1 to Q8'!$A:$V,16,FALSE)</f>
        <v>36839</v>
      </c>
      <c r="D387" s="6">
        <f>VLOOKUP($A387,'Data Transformation Q1 to Q8'!$A:$V,17,FALSE)</f>
        <v>22</v>
      </c>
      <c r="E387" s="4" t="str">
        <f>VLOOKUP(A387,'Customer Names'!A:D,3,FALSE)</f>
        <v xml:space="preserve">  Joel D</v>
      </c>
      <c r="F387" s="4">
        <f>VLOOKUP($A387,'Data Transformation Q1 to Q8'!$A:$V,2,FALSE)</f>
        <v>30.86</v>
      </c>
      <c r="G387" s="4" t="str">
        <f>VLOOKUP($A387,'Data Transformation Q1 to Q8'!$A:$V,3,FALSE)</f>
        <v>Obesity</v>
      </c>
      <c r="H387" s="4">
        <f>VLOOKUP($A387,'Data Transformation Q1 to Q8'!$A:$V,4,FALSE)</f>
        <v>6.18</v>
      </c>
      <c r="I387" s="4" t="str">
        <f>VLOOKUP($A387,'Data Transformation Q1 to Q8'!$A:$V,5,FALSE)</f>
        <v>Prediabetes</v>
      </c>
      <c r="J387" s="4" t="str">
        <f>VLOOKUP($A387,'Data Transformation Q1 to Q8'!$A:$V,6,FALSE)</f>
        <v>No</v>
      </c>
      <c r="K387" s="4" t="str">
        <f>VLOOKUP($A387,'Data Transformation Q1 to Q8'!$A:$V,7,FALSE)</f>
        <v>yes</v>
      </c>
      <c r="L387" s="4" t="str">
        <f>VLOOKUP($A387,'Data Transformation Q1 to Q8'!$A:$V,8,FALSE)</f>
        <v>No</v>
      </c>
      <c r="M387" s="4" t="str">
        <f>VLOOKUP($A387,'Data Transformation Q1 to Q8'!$A:$V,10,FALSE)</f>
        <v>Yes</v>
      </c>
      <c r="N387" s="4">
        <f>VLOOKUP($A387,'Data Transformation Q1 to Q8'!$A:$V,9,FALSE)</f>
        <v>2</v>
      </c>
      <c r="O387" s="4" t="str">
        <f>VLOOKUP($A387,'Data Transformation Q1 to Q8'!$A:$V,20,FALSE)</f>
        <v>tier - 2</v>
      </c>
      <c r="P387" s="4" t="str">
        <f>VLOOKUP($A387,'Data Transformation Q1 to Q8'!$A:$V,21,FALSE)</f>
        <v>tier - 3</v>
      </c>
      <c r="Q387" s="118">
        <f>VLOOKUP($A387,'Data Transformation Q1 to Q8'!$A:$V,19,FALSE)</f>
        <v>26936.98</v>
      </c>
    </row>
    <row r="388" spans="1:17" ht="15.75" x14ac:dyDescent="0.25">
      <c r="A388" s="10" t="s">
        <v>780</v>
      </c>
      <c r="B388" s="4" t="str">
        <f>VLOOKUP(A388,'Data Transformation Q1 to Q8'!A:V,22,FALSE)</f>
        <v>R1011</v>
      </c>
      <c r="C388" s="21">
        <f>VLOOKUP($A388,'Data Transformation Q1 to Q8'!$A:$V,16,FALSE)</f>
        <v>37424</v>
      </c>
      <c r="D388" s="6">
        <f>VLOOKUP($A388,'Data Transformation Q1 to Q8'!$A:$V,17,FALSE)</f>
        <v>20</v>
      </c>
      <c r="E388" s="4" t="str">
        <f>VLOOKUP(A388,'Customer Names'!A:D,3,FALSE)</f>
        <v xml:space="preserve">  Michelle</v>
      </c>
      <c r="F388" s="4">
        <f>VLOOKUP($A388,'Data Transformation Q1 to Q8'!$A:$V,2,FALSE)</f>
        <v>31.96</v>
      </c>
      <c r="G388" s="4" t="str">
        <f>VLOOKUP($A388,'Data Transformation Q1 to Q8'!$A:$V,3,FALSE)</f>
        <v>Obesity</v>
      </c>
      <c r="H388" s="4">
        <f>VLOOKUP($A388,'Data Transformation Q1 to Q8'!$A:$V,4,FALSE)</f>
        <v>8.86</v>
      </c>
      <c r="I388" s="4" t="str">
        <f>VLOOKUP($A388,'Data Transformation Q1 to Q8'!$A:$V,5,FALSE)</f>
        <v>Diabetes</v>
      </c>
      <c r="J388" s="4" t="str">
        <f>VLOOKUP($A388,'Data Transformation Q1 to Q8'!$A:$V,6,FALSE)</f>
        <v>No</v>
      </c>
      <c r="K388" s="4" t="str">
        <f>VLOOKUP($A388,'Data Transformation Q1 to Q8'!$A:$V,7,FALSE)</f>
        <v>No</v>
      </c>
      <c r="L388" s="4" t="str">
        <f>VLOOKUP($A388,'Data Transformation Q1 to Q8'!$A:$V,8,FALSE)</f>
        <v>No</v>
      </c>
      <c r="M388" s="4" t="str">
        <f>VLOOKUP($A388,'Data Transformation Q1 to Q8'!$A:$V,10,FALSE)</f>
        <v>Yes</v>
      </c>
      <c r="N388" s="4">
        <f>VLOOKUP($A388,'Data Transformation Q1 to Q8'!$A:$V,9,FALSE)</f>
        <v>0</v>
      </c>
      <c r="O388" s="4" t="str">
        <f>VLOOKUP($A388,'Data Transformation Q1 to Q8'!$A:$V,20,FALSE)</f>
        <v>tier - 2</v>
      </c>
      <c r="P388" s="4" t="str">
        <f>VLOOKUP($A388,'Data Transformation Q1 to Q8'!$A:$V,21,FALSE)</f>
        <v>tier - 2</v>
      </c>
      <c r="Q388" s="118">
        <f>VLOOKUP($A388,'Data Transformation Q1 to Q8'!$A:$V,19,FALSE)</f>
        <v>26927.69</v>
      </c>
    </row>
    <row r="389" spans="1:17" ht="15.75" x14ac:dyDescent="0.25">
      <c r="A389" s="10" t="s">
        <v>782</v>
      </c>
      <c r="B389" s="4" t="str">
        <f>VLOOKUP(A389,'Data Transformation Q1 to Q8'!A:V,22,FALSE)</f>
        <v>R1013</v>
      </c>
      <c r="C389" s="21">
        <f>VLOOKUP($A389,'Data Transformation Q1 to Q8'!$A:$V,16,FALSE)</f>
        <v>21544</v>
      </c>
      <c r="D389" s="6">
        <f>VLOOKUP($A389,'Data Transformation Q1 to Q8'!$A:$V,17,FALSE)</f>
        <v>64</v>
      </c>
      <c r="E389" s="4" t="str">
        <f>VLOOKUP(A389,'Customer Names'!A:D,3,FALSE)</f>
        <v xml:space="preserve">  Michael J</v>
      </c>
      <c r="F389" s="4">
        <f>VLOOKUP($A389,'Data Transformation Q1 to Q8'!$A:$V,2,FALSE)</f>
        <v>23.76</v>
      </c>
      <c r="G389" s="4" t="str">
        <f>VLOOKUP($A389,'Data Transformation Q1 to Q8'!$A:$V,3,FALSE)</f>
        <v>Normal Weight</v>
      </c>
      <c r="H389" s="4">
        <f>VLOOKUP($A389,'Data Transformation Q1 to Q8'!$A:$V,4,FALSE)</f>
        <v>10.96</v>
      </c>
      <c r="I389" s="4" t="str">
        <f>VLOOKUP($A389,'Data Transformation Q1 to Q8'!$A:$V,5,FALSE)</f>
        <v>Diabetes</v>
      </c>
      <c r="J389" s="4" t="str">
        <f>VLOOKUP($A389,'Data Transformation Q1 to Q8'!$A:$V,6,FALSE)</f>
        <v>No</v>
      </c>
      <c r="K389" s="4" t="str">
        <f>VLOOKUP($A389,'Data Transformation Q1 to Q8'!$A:$V,7,FALSE)</f>
        <v>No</v>
      </c>
      <c r="L389" s="4" t="str">
        <f>VLOOKUP($A389,'Data Transformation Q1 to Q8'!$A:$V,8,FALSE)</f>
        <v>No</v>
      </c>
      <c r="M389" s="4" t="str">
        <f>VLOOKUP($A389,'Data Transformation Q1 to Q8'!$A:$V,10,FALSE)</f>
        <v>Yes</v>
      </c>
      <c r="N389" s="4">
        <f>VLOOKUP($A389,'Data Transformation Q1 to Q8'!$A:$V,9,FALSE)</f>
        <v>3</v>
      </c>
      <c r="O389" s="4" t="str">
        <f>VLOOKUP($A389,'Data Transformation Q1 to Q8'!$A:$V,20,FALSE)</f>
        <v>tier - 2</v>
      </c>
      <c r="P389" s="4" t="str">
        <f>VLOOKUP($A389,'Data Transformation Q1 to Q8'!$A:$V,21,FALSE)</f>
        <v>tier - 1</v>
      </c>
      <c r="Q389" s="118">
        <f>VLOOKUP($A389,'Data Transformation Q1 to Q8'!$A:$V,19,FALSE)</f>
        <v>26926.51</v>
      </c>
    </row>
    <row r="390" spans="1:17" ht="15.75" x14ac:dyDescent="0.25">
      <c r="A390" s="10" t="s">
        <v>784</v>
      </c>
      <c r="B390" s="4" t="str">
        <f>VLOOKUP(A390,'Data Transformation Q1 to Q8'!A:V,22,FALSE)</f>
        <v>R1011</v>
      </c>
      <c r="C390" s="21">
        <f>VLOOKUP($A390,'Data Transformation Q1 to Q8'!$A:$V,16,FALSE)</f>
        <v>33472</v>
      </c>
      <c r="D390" s="6">
        <f>VLOOKUP($A390,'Data Transformation Q1 to Q8'!$A:$V,17,FALSE)</f>
        <v>31</v>
      </c>
      <c r="E390" s="4" t="str">
        <f>VLOOKUP(A390,'Customer Names'!A:D,3,FALSE)</f>
        <v xml:space="preserve">  Nikki</v>
      </c>
      <c r="F390" s="4">
        <f>VLOOKUP($A390,'Data Transformation Q1 to Q8'!$A:$V,2,FALSE)</f>
        <v>19.38</v>
      </c>
      <c r="G390" s="4" t="str">
        <f>VLOOKUP($A390,'Data Transformation Q1 to Q8'!$A:$V,3,FALSE)</f>
        <v>Normal Weight</v>
      </c>
      <c r="H390" s="4">
        <f>VLOOKUP($A390,'Data Transformation Q1 to Q8'!$A:$V,4,FALSE)</f>
        <v>6.28</v>
      </c>
      <c r="I390" s="4" t="str">
        <f>VLOOKUP($A390,'Data Transformation Q1 to Q8'!$A:$V,5,FALSE)</f>
        <v>Prediabetes</v>
      </c>
      <c r="J390" s="4" t="str">
        <f>VLOOKUP($A390,'Data Transformation Q1 to Q8'!$A:$V,6,FALSE)</f>
        <v>No</v>
      </c>
      <c r="K390" s="4" t="str">
        <f>VLOOKUP($A390,'Data Transformation Q1 to Q8'!$A:$V,7,FALSE)</f>
        <v>No</v>
      </c>
      <c r="L390" s="4" t="str">
        <f>VLOOKUP($A390,'Data Transformation Q1 to Q8'!$A:$V,8,FALSE)</f>
        <v>No</v>
      </c>
      <c r="M390" s="4" t="str">
        <f>VLOOKUP($A390,'Data Transformation Q1 to Q8'!$A:$V,10,FALSE)</f>
        <v>Yes</v>
      </c>
      <c r="N390" s="4">
        <f>VLOOKUP($A390,'Data Transformation Q1 to Q8'!$A:$V,9,FALSE)</f>
        <v>0</v>
      </c>
      <c r="O390" s="4" t="str">
        <f>VLOOKUP($A390,'Data Transformation Q1 to Q8'!$A:$V,20,FALSE)</f>
        <v>tier - 2</v>
      </c>
      <c r="P390" s="4" t="str">
        <f>VLOOKUP($A390,'Data Transformation Q1 to Q8'!$A:$V,21,FALSE)</f>
        <v>tier - 2</v>
      </c>
      <c r="Q390" s="118">
        <f>VLOOKUP($A390,'Data Transformation Q1 to Q8'!$A:$V,19,FALSE)</f>
        <v>26912.560000000001</v>
      </c>
    </row>
    <row r="391" spans="1:17" ht="15.75" x14ac:dyDescent="0.25">
      <c r="A391" s="10" t="s">
        <v>786</v>
      </c>
      <c r="B391" s="4" t="str">
        <f>VLOOKUP(A391,'Data Transformation Q1 to Q8'!A:V,22,FALSE)</f>
        <v>R1011</v>
      </c>
      <c r="C391" s="21">
        <f>VLOOKUP($A391,'Data Transformation Q1 to Q8'!$A:$V,16,FALSE)</f>
        <v>32346</v>
      </c>
      <c r="D391" s="6">
        <f>VLOOKUP($A391,'Data Transformation Q1 to Q8'!$A:$V,17,FALSE)</f>
        <v>34</v>
      </c>
      <c r="E391" s="4" t="str">
        <f>VLOOKUP(A391,'Customer Names'!A:D,3,FALSE)</f>
        <v xml:space="preserve">  Summer B</v>
      </c>
      <c r="F391" s="4">
        <f>VLOOKUP($A391,'Data Transformation Q1 to Q8'!$A:$V,2,FALSE)</f>
        <v>16.21</v>
      </c>
      <c r="G391" s="4" t="str">
        <f>VLOOKUP($A391,'Data Transformation Q1 to Q8'!$A:$V,3,FALSE)</f>
        <v>Underweight</v>
      </c>
      <c r="H391" s="4">
        <f>VLOOKUP($A391,'Data Transformation Q1 to Q8'!$A:$V,4,FALSE)</f>
        <v>6.29</v>
      </c>
      <c r="I391" s="4" t="str">
        <f>VLOOKUP($A391,'Data Transformation Q1 to Q8'!$A:$V,5,FALSE)</f>
        <v>Prediabetes</v>
      </c>
      <c r="J391" s="4" t="str">
        <f>VLOOKUP($A391,'Data Transformation Q1 to Q8'!$A:$V,6,FALSE)</f>
        <v>Yes</v>
      </c>
      <c r="K391" s="4" t="str">
        <f>VLOOKUP($A391,'Data Transformation Q1 to Q8'!$A:$V,7,FALSE)</f>
        <v>No</v>
      </c>
      <c r="L391" s="4" t="str">
        <f>VLOOKUP($A391,'Data Transformation Q1 to Q8'!$A:$V,8,FALSE)</f>
        <v>No</v>
      </c>
      <c r="M391" s="4" t="str">
        <f>VLOOKUP($A391,'Data Transformation Q1 to Q8'!$A:$V,10,FALSE)</f>
        <v>Yes</v>
      </c>
      <c r="N391" s="4">
        <f>VLOOKUP($A391,'Data Transformation Q1 to Q8'!$A:$V,9,FALSE)</f>
        <v>1</v>
      </c>
      <c r="O391" s="4" t="str">
        <f>VLOOKUP($A391,'Data Transformation Q1 to Q8'!$A:$V,20,FALSE)</f>
        <v>tier - 2</v>
      </c>
      <c r="P391" s="4" t="str">
        <f>VLOOKUP($A391,'Data Transformation Q1 to Q8'!$A:$V,21,FALSE)</f>
        <v>tier - 1</v>
      </c>
      <c r="Q391" s="118">
        <f>VLOOKUP($A391,'Data Transformation Q1 to Q8'!$A:$V,19,FALSE)</f>
        <v>26607.89</v>
      </c>
    </row>
    <row r="392" spans="1:17" ht="15.75" x14ac:dyDescent="0.25">
      <c r="A392" s="10" t="s">
        <v>788</v>
      </c>
      <c r="B392" s="4" t="str">
        <f>VLOOKUP(A392,'Data Transformation Q1 to Q8'!A:V,22,FALSE)</f>
        <v>R1011</v>
      </c>
      <c r="C392" s="21">
        <f>VLOOKUP($A392,'Data Transformation Q1 to Q8'!$A:$V,16,FALSE)</f>
        <v>38235</v>
      </c>
      <c r="D392" s="6">
        <f>VLOOKUP($A392,'Data Transformation Q1 to Q8'!$A:$V,17,FALSE)</f>
        <v>18</v>
      </c>
      <c r="E392" s="4" t="str">
        <f>VLOOKUP(A392,'Customer Names'!A:D,3,FALSE)</f>
        <v xml:space="preserve">  Edward</v>
      </c>
      <c r="F392" s="4">
        <f>VLOOKUP($A392,'Data Transformation Q1 to Q8'!$A:$V,2,FALSE)</f>
        <v>32.54</v>
      </c>
      <c r="G392" s="4" t="str">
        <f>VLOOKUP($A392,'Data Transformation Q1 to Q8'!$A:$V,3,FALSE)</f>
        <v>Obesity</v>
      </c>
      <c r="H392" s="4">
        <f>VLOOKUP($A392,'Data Transformation Q1 to Q8'!$A:$V,4,FALSE)</f>
        <v>4.0199999999999996</v>
      </c>
      <c r="I392" s="4" t="str">
        <f>VLOOKUP($A392,'Data Transformation Q1 to Q8'!$A:$V,5,FALSE)</f>
        <v>Normal</v>
      </c>
      <c r="J392" s="4" t="str">
        <f>VLOOKUP($A392,'Data Transformation Q1 to Q8'!$A:$V,6,FALSE)</f>
        <v>No</v>
      </c>
      <c r="K392" s="4" t="str">
        <f>VLOOKUP($A392,'Data Transformation Q1 to Q8'!$A:$V,7,FALSE)</f>
        <v>yes</v>
      </c>
      <c r="L392" s="4" t="str">
        <f>VLOOKUP($A392,'Data Transformation Q1 to Q8'!$A:$V,8,FALSE)</f>
        <v>No</v>
      </c>
      <c r="M392" s="4" t="str">
        <f>VLOOKUP($A392,'Data Transformation Q1 to Q8'!$A:$V,10,FALSE)</f>
        <v>Yes</v>
      </c>
      <c r="N392" s="4">
        <f>VLOOKUP($A392,'Data Transformation Q1 to Q8'!$A:$V,9,FALSE)</f>
        <v>1</v>
      </c>
      <c r="O392" s="4" t="str">
        <f>VLOOKUP($A392,'Data Transformation Q1 to Q8'!$A:$V,20,FALSE)</f>
        <v>tier - 2</v>
      </c>
      <c r="P392" s="4" t="str">
        <f>VLOOKUP($A392,'Data Transformation Q1 to Q8'!$A:$V,21,FALSE)</f>
        <v>tier - 2</v>
      </c>
      <c r="Q392" s="118">
        <f>VLOOKUP($A392,'Data Transformation Q1 to Q8'!$A:$V,19,FALSE)</f>
        <v>26479.4</v>
      </c>
    </row>
    <row r="393" spans="1:17" ht="15.75" x14ac:dyDescent="0.25">
      <c r="A393" s="10" t="s">
        <v>789</v>
      </c>
      <c r="B393" s="4" t="str">
        <f>VLOOKUP(A393,'Data Transformation Q1 to Q8'!A:V,22,FALSE)</f>
        <v>R1012</v>
      </c>
      <c r="C393" s="21">
        <f>VLOOKUP($A393,'Data Transformation Q1 to Q8'!$A:$V,16,FALSE)</f>
        <v>25807</v>
      </c>
      <c r="D393" s="6">
        <f>VLOOKUP($A393,'Data Transformation Q1 to Q8'!$A:$V,17,FALSE)</f>
        <v>52</v>
      </c>
      <c r="E393" s="4" t="str">
        <f>VLOOKUP(A393,'Customer Names'!A:D,3,FALSE)</f>
        <v xml:space="preserve">  Ryan</v>
      </c>
      <c r="F393" s="4">
        <f>VLOOKUP($A393,'Data Transformation Q1 to Q8'!$A:$V,2,FALSE)</f>
        <v>36.765000000000001</v>
      </c>
      <c r="G393" s="4" t="str">
        <f>VLOOKUP($A393,'Data Transformation Q1 to Q8'!$A:$V,3,FALSE)</f>
        <v>Obesity</v>
      </c>
      <c r="H393" s="4">
        <f>VLOOKUP($A393,'Data Transformation Q1 to Q8'!$A:$V,4,FALSE)</f>
        <v>11.95</v>
      </c>
      <c r="I393" s="4" t="str">
        <f>VLOOKUP($A393,'Data Transformation Q1 to Q8'!$A:$V,5,FALSE)</f>
        <v>Diabetes</v>
      </c>
      <c r="J393" s="4" t="str">
        <f>VLOOKUP($A393,'Data Transformation Q1 to Q8'!$A:$V,6,FALSE)</f>
        <v>Yes</v>
      </c>
      <c r="K393" s="4" t="str">
        <f>VLOOKUP($A393,'Data Transformation Q1 to Q8'!$A:$V,7,FALSE)</f>
        <v>No</v>
      </c>
      <c r="L393" s="4" t="str">
        <f>VLOOKUP($A393,'Data Transformation Q1 to Q8'!$A:$V,8,FALSE)</f>
        <v>No</v>
      </c>
      <c r="M393" s="4" t="str">
        <f>VLOOKUP($A393,'Data Transformation Q1 to Q8'!$A:$V,10,FALSE)</f>
        <v>No</v>
      </c>
      <c r="N393" s="4">
        <f>VLOOKUP($A393,'Data Transformation Q1 to Q8'!$A:$V,9,FALSE)</f>
        <v>2</v>
      </c>
      <c r="O393" s="4" t="str">
        <f>VLOOKUP($A393,'Data Transformation Q1 to Q8'!$A:$V,20,FALSE)</f>
        <v>tier - 2</v>
      </c>
      <c r="P393" s="4" t="str">
        <f>VLOOKUP($A393,'Data Transformation Q1 to Q8'!$A:$V,21,FALSE)</f>
        <v>tier - 3</v>
      </c>
      <c r="Q393" s="118">
        <f>VLOOKUP($A393,'Data Transformation Q1 to Q8'!$A:$V,19,FALSE)</f>
        <v>26467.1</v>
      </c>
    </row>
    <row r="394" spans="1:17" ht="15.75" x14ac:dyDescent="0.25">
      <c r="A394" s="10" t="s">
        <v>791</v>
      </c>
      <c r="B394" s="4" t="str">
        <f>VLOOKUP(A394,'Data Transformation Q1 to Q8'!A:V,22,FALSE)</f>
        <v>R1024</v>
      </c>
      <c r="C394" s="21">
        <f>VLOOKUP($A394,'Data Transformation Q1 to Q8'!$A:$V,16,FALSE)</f>
        <v>27293</v>
      </c>
      <c r="D394" s="6">
        <f>VLOOKUP($A394,'Data Transformation Q1 to Q8'!$A:$V,17,FALSE)</f>
        <v>48</v>
      </c>
      <c r="E394" s="4" t="str">
        <f>VLOOKUP(A394,'Customer Names'!A:D,3,FALSE)</f>
        <v xml:space="preserve">  Kacee</v>
      </c>
      <c r="F394" s="4">
        <f>VLOOKUP($A394,'Data Transformation Q1 to Q8'!$A:$V,2,FALSE)</f>
        <v>35.909999999999997</v>
      </c>
      <c r="G394" s="4" t="str">
        <f>VLOOKUP($A394,'Data Transformation Q1 to Q8'!$A:$V,3,FALSE)</f>
        <v>Obesity</v>
      </c>
      <c r="H394" s="4">
        <f>VLOOKUP($A394,'Data Transformation Q1 to Q8'!$A:$V,4,FALSE)</f>
        <v>8.7100000000000009</v>
      </c>
      <c r="I394" s="4" t="str">
        <f>VLOOKUP($A394,'Data Transformation Q1 to Q8'!$A:$V,5,FALSE)</f>
        <v>Diabetes</v>
      </c>
      <c r="J394" s="4" t="str">
        <f>VLOOKUP($A394,'Data Transformation Q1 to Q8'!$A:$V,6,FALSE)</f>
        <v>No</v>
      </c>
      <c r="K394" s="4" t="str">
        <f>VLOOKUP($A394,'Data Transformation Q1 to Q8'!$A:$V,7,FALSE)</f>
        <v>No</v>
      </c>
      <c r="L394" s="4" t="str">
        <f>VLOOKUP($A394,'Data Transformation Q1 to Q8'!$A:$V,8,FALSE)</f>
        <v>No</v>
      </c>
      <c r="M394" s="4" t="str">
        <f>VLOOKUP($A394,'Data Transformation Q1 to Q8'!$A:$V,10,FALSE)</f>
        <v>No</v>
      </c>
      <c r="N394" s="4">
        <f>VLOOKUP($A394,'Data Transformation Q1 to Q8'!$A:$V,9,FALSE)</f>
        <v>0</v>
      </c>
      <c r="O394" s="4" t="str">
        <f>VLOOKUP($A394,'Data Transformation Q1 to Q8'!$A:$V,20,FALSE)</f>
        <v>tier - 2</v>
      </c>
      <c r="P394" s="4" t="str">
        <f>VLOOKUP($A394,'Data Transformation Q1 to Q8'!$A:$V,21,FALSE)</f>
        <v>tier - 2</v>
      </c>
      <c r="Q394" s="118">
        <f>VLOOKUP($A394,'Data Transformation Q1 to Q8'!$A:$V,19,FALSE)</f>
        <v>26392.26</v>
      </c>
    </row>
    <row r="395" spans="1:17" ht="15.75" x14ac:dyDescent="0.25">
      <c r="A395" s="10" t="s">
        <v>793</v>
      </c>
      <c r="B395" s="4" t="str">
        <f>VLOOKUP(A395,'Data Transformation Q1 to Q8'!A:V,22,FALSE)</f>
        <v>R1011</v>
      </c>
      <c r="C395" s="21">
        <f>VLOOKUP($A395,'Data Transformation Q1 to Q8'!$A:$V,16,FALSE)</f>
        <v>38326</v>
      </c>
      <c r="D395" s="6">
        <f>VLOOKUP($A395,'Data Transformation Q1 to Q8'!$A:$V,17,FALSE)</f>
        <v>18</v>
      </c>
      <c r="E395" s="4" t="str">
        <f>VLOOKUP(A395,'Customer Names'!A:D,3,FALSE)</f>
        <v xml:space="preserve">  Dave</v>
      </c>
      <c r="F395" s="4">
        <f>VLOOKUP($A395,'Data Transformation Q1 to Q8'!$A:$V,2,FALSE)</f>
        <v>32.06</v>
      </c>
      <c r="G395" s="4" t="str">
        <f>VLOOKUP($A395,'Data Transformation Q1 to Q8'!$A:$V,3,FALSE)</f>
        <v>Obesity</v>
      </c>
      <c r="H395" s="4">
        <f>VLOOKUP($A395,'Data Transformation Q1 to Q8'!$A:$V,4,FALSE)</f>
        <v>4.67</v>
      </c>
      <c r="I395" s="4" t="str">
        <f>VLOOKUP($A395,'Data Transformation Q1 to Q8'!$A:$V,5,FALSE)</f>
        <v>Normal</v>
      </c>
      <c r="J395" s="4" t="str">
        <f>VLOOKUP($A395,'Data Transformation Q1 to Q8'!$A:$V,6,FALSE)</f>
        <v>No</v>
      </c>
      <c r="K395" s="4" t="str">
        <f>VLOOKUP($A395,'Data Transformation Q1 to Q8'!$A:$V,7,FALSE)</f>
        <v>yes</v>
      </c>
      <c r="L395" s="4" t="str">
        <f>VLOOKUP($A395,'Data Transformation Q1 to Q8'!$A:$V,8,FALSE)</f>
        <v>No</v>
      </c>
      <c r="M395" s="4" t="str">
        <f>VLOOKUP($A395,'Data Transformation Q1 to Q8'!$A:$V,10,FALSE)</f>
        <v>Yes</v>
      </c>
      <c r="N395" s="4">
        <f>VLOOKUP($A395,'Data Transformation Q1 to Q8'!$A:$V,9,FALSE)</f>
        <v>1</v>
      </c>
      <c r="O395" s="4" t="str">
        <f>VLOOKUP($A395,'Data Transformation Q1 to Q8'!$A:$V,20,FALSE)</f>
        <v>tier - 2</v>
      </c>
      <c r="P395" s="4" t="str">
        <f>VLOOKUP($A395,'Data Transformation Q1 to Q8'!$A:$V,21,FALSE)</f>
        <v>tier - 3</v>
      </c>
      <c r="Q395" s="118">
        <f>VLOOKUP($A395,'Data Transformation Q1 to Q8'!$A:$V,19,FALSE)</f>
        <v>26316.59</v>
      </c>
    </row>
    <row r="396" spans="1:17" ht="15.75" x14ac:dyDescent="0.25">
      <c r="A396" s="10" t="s">
        <v>795</v>
      </c>
      <c r="B396" s="4" t="str">
        <f>VLOOKUP(A396,'Data Transformation Q1 to Q8'!A:V,22,FALSE)</f>
        <v>R1011</v>
      </c>
      <c r="C396" s="21">
        <f>VLOOKUP($A396,'Data Transformation Q1 to Q8'!$A:$V,16,FALSE)</f>
        <v>27549</v>
      </c>
      <c r="D396" s="6">
        <f>VLOOKUP($A396,'Data Transformation Q1 to Q8'!$A:$V,17,FALSE)</f>
        <v>48</v>
      </c>
      <c r="E396" s="4" t="str">
        <f>VLOOKUP(A396,'Customer Names'!A:D,3,FALSE)</f>
        <v xml:space="preserve">  Maryanna</v>
      </c>
      <c r="F396" s="4">
        <f>VLOOKUP($A396,'Data Transformation Q1 to Q8'!$A:$V,2,FALSE)</f>
        <v>24.1</v>
      </c>
      <c r="G396" s="4" t="str">
        <f>VLOOKUP($A396,'Data Transformation Q1 to Q8'!$A:$V,3,FALSE)</f>
        <v>Normal Weight</v>
      </c>
      <c r="H396" s="4">
        <f>VLOOKUP($A396,'Data Transformation Q1 to Q8'!$A:$V,4,FALSE)</f>
        <v>11.14</v>
      </c>
      <c r="I396" s="4" t="str">
        <f>VLOOKUP($A396,'Data Transformation Q1 to Q8'!$A:$V,5,FALSE)</f>
        <v>Diabetes</v>
      </c>
      <c r="J396" s="4" t="str">
        <f>VLOOKUP($A396,'Data Transformation Q1 to Q8'!$A:$V,6,FALSE)</f>
        <v>Yes</v>
      </c>
      <c r="K396" s="4" t="str">
        <f>VLOOKUP($A396,'Data Transformation Q1 to Q8'!$A:$V,7,FALSE)</f>
        <v>No</v>
      </c>
      <c r="L396" s="4" t="str">
        <f>VLOOKUP($A396,'Data Transformation Q1 to Q8'!$A:$V,8,FALSE)</f>
        <v>No</v>
      </c>
      <c r="M396" s="4" t="str">
        <f>VLOOKUP($A396,'Data Transformation Q1 to Q8'!$A:$V,10,FALSE)</f>
        <v>No</v>
      </c>
      <c r="N396" s="4">
        <f>VLOOKUP($A396,'Data Transformation Q1 to Q8'!$A:$V,9,FALSE)</f>
        <v>1</v>
      </c>
      <c r="O396" s="4" t="str">
        <f>VLOOKUP($A396,'Data Transformation Q1 to Q8'!$A:$V,20,FALSE)</f>
        <v>tier - 2</v>
      </c>
      <c r="P396" s="4" t="str">
        <f>VLOOKUP($A396,'Data Transformation Q1 to Q8'!$A:$V,21,FALSE)</f>
        <v>tier - 1</v>
      </c>
      <c r="Q396" s="118">
        <f>VLOOKUP($A396,'Data Transformation Q1 to Q8'!$A:$V,19,FALSE)</f>
        <v>26236.58</v>
      </c>
    </row>
    <row r="397" spans="1:17" ht="15.75" x14ac:dyDescent="0.25">
      <c r="A397" s="10" t="s">
        <v>797</v>
      </c>
      <c r="B397" s="4" t="str">
        <f>VLOOKUP(A397,'Data Transformation Q1 to Q8'!A:V,22,FALSE)</f>
        <v>R1011</v>
      </c>
      <c r="C397" s="21">
        <f>VLOOKUP($A397,'Data Transformation Q1 to Q8'!$A:$V,16,FALSE)</f>
        <v>26852</v>
      </c>
      <c r="D397" s="6">
        <f>VLOOKUP($A397,'Data Transformation Q1 to Q8'!$A:$V,17,FALSE)</f>
        <v>49</v>
      </c>
      <c r="E397" s="4" t="str">
        <f>VLOOKUP(A397,'Customer Names'!A:D,3,FALSE)</f>
        <v xml:space="preserve">  Jessica H</v>
      </c>
      <c r="F397" s="4">
        <f>VLOOKUP($A397,'Data Transformation Q1 to Q8'!$A:$V,2,FALSE)</f>
        <v>27.1</v>
      </c>
      <c r="G397" s="4" t="str">
        <f>VLOOKUP($A397,'Data Transformation Q1 to Q8'!$A:$V,3,FALSE)</f>
        <v>Overweight</v>
      </c>
      <c r="H397" s="4">
        <f>VLOOKUP($A397,'Data Transformation Q1 to Q8'!$A:$V,4,FALSE)</f>
        <v>9.0500000000000007</v>
      </c>
      <c r="I397" s="4" t="str">
        <f>VLOOKUP($A397,'Data Transformation Q1 to Q8'!$A:$V,5,FALSE)</f>
        <v>Diabetes</v>
      </c>
      <c r="J397" s="4" t="str">
        <f>VLOOKUP($A397,'Data Transformation Q1 to Q8'!$A:$V,6,FALSE)</f>
        <v>No</v>
      </c>
      <c r="K397" s="4" t="str">
        <f>VLOOKUP($A397,'Data Transformation Q1 to Q8'!$A:$V,7,FALSE)</f>
        <v>No</v>
      </c>
      <c r="L397" s="4" t="str">
        <f>VLOOKUP($A397,'Data Transformation Q1 to Q8'!$A:$V,8,FALSE)</f>
        <v>No</v>
      </c>
      <c r="M397" s="4" t="str">
        <f>VLOOKUP($A397,'Data Transformation Q1 to Q8'!$A:$V,10,FALSE)</f>
        <v>No</v>
      </c>
      <c r="N397" s="4">
        <f>VLOOKUP($A397,'Data Transformation Q1 to Q8'!$A:$V,9,FALSE)</f>
        <v>2</v>
      </c>
      <c r="O397" s="4" t="str">
        <f>VLOOKUP($A397,'Data Transformation Q1 to Q8'!$A:$V,20,FALSE)</f>
        <v>tier - 2</v>
      </c>
      <c r="P397" s="4" t="str">
        <f>VLOOKUP($A397,'Data Transformation Q1 to Q8'!$A:$V,21,FALSE)</f>
        <v>tier - 3</v>
      </c>
      <c r="Q397" s="118">
        <f>VLOOKUP($A397,'Data Transformation Q1 to Q8'!$A:$V,19,FALSE)</f>
        <v>26140.36</v>
      </c>
    </row>
    <row r="398" spans="1:17" ht="15.75" x14ac:dyDescent="0.25">
      <c r="A398" s="10" t="s">
        <v>799</v>
      </c>
      <c r="B398" s="4" t="str">
        <f>VLOOKUP(A398,'Data Transformation Q1 to Q8'!A:V,22,FALSE)</f>
        <v>R1013</v>
      </c>
      <c r="C398" s="21">
        <f>VLOOKUP($A398,'Data Transformation Q1 to Q8'!$A:$V,16,FALSE)</f>
        <v>37540</v>
      </c>
      <c r="D398" s="6">
        <f>VLOOKUP($A398,'Data Transformation Q1 to Q8'!$A:$V,17,FALSE)</f>
        <v>20</v>
      </c>
      <c r="E398" s="4" t="str">
        <f>VLOOKUP(A398,'Customer Names'!A:D,3,FALSE)</f>
        <v xml:space="preserve">  Deanna</v>
      </c>
      <c r="F398" s="4">
        <f>VLOOKUP($A398,'Data Transformation Q1 to Q8'!$A:$V,2,FALSE)</f>
        <v>24.42</v>
      </c>
      <c r="G398" s="4" t="str">
        <f>VLOOKUP($A398,'Data Transformation Q1 to Q8'!$A:$V,3,FALSE)</f>
        <v>Normal Weight</v>
      </c>
      <c r="H398" s="4">
        <f>VLOOKUP($A398,'Data Transformation Q1 to Q8'!$A:$V,4,FALSE)</f>
        <v>11.31</v>
      </c>
      <c r="I398" s="4" t="str">
        <f>VLOOKUP($A398,'Data Transformation Q1 to Q8'!$A:$V,5,FALSE)</f>
        <v>Diabetes</v>
      </c>
      <c r="J398" s="4" t="str">
        <f>VLOOKUP($A398,'Data Transformation Q1 to Q8'!$A:$V,6,FALSE)</f>
        <v>No</v>
      </c>
      <c r="K398" s="4" t="str">
        <f>VLOOKUP($A398,'Data Transformation Q1 to Q8'!$A:$V,7,FALSE)</f>
        <v>No</v>
      </c>
      <c r="L398" s="4" t="str">
        <f>VLOOKUP($A398,'Data Transformation Q1 to Q8'!$A:$V,8,FALSE)</f>
        <v>No</v>
      </c>
      <c r="M398" s="4" t="str">
        <f>VLOOKUP($A398,'Data Transformation Q1 to Q8'!$A:$V,10,FALSE)</f>
        <v>Yes</v>
      </c>
      <c r="N398" s="4">
        <f>VLOOKUP($A398,'Data Transformation Q1 to Q8'!$A:$V,9,FALSE)</f>
        <v>0</v>
      </c>
      <c r="O398" s="4" t="str">
        <f>VLOOKUP($A398,'Data Transformation Q1 to Q8'!$A:$V,20,FALSE)</f>
        <v>tier - 2</v>
      </c>
      <c r="P398" s="4" t="str">
        <f>VLOOKUP($A398,'Data Transformation Q1 to Q8'!$A:$V,21,FALSE)</f>
        <v>tier - 1</v>
      </c>
      <c r="Q398" s="118">
        <f>VLOOKUP($A398,'Data Transformation Q1 to Q8'!$A:$V,19,FALSE)</f>
        <v>26125.67</v>
      </c>
    </row>
    <row r="399" spans="1:17" ht="15.75" x14ac:dyDescent="0.25">
      <c r="A399" s="10" t="s">
        <v>801</v>
      </c>
      <c r="B399" s="4" t="str">
        <f>VLOOKUP(A399,'Data Transformation Q1 to Q8'!A:V,22,FALSE)</f>
        <v>R1012</v>
      </c>
      <c r="C399" s="21">
        <f>VLOOKUP($A399,'Data Transformation Q1 to Q8'!$A:$V,16,FALSE)</f>
        <v>24297</v>
      </c>
      <c r="D399" s="6">
        <f>VLOOKUP($A399,'Data Transformation Q1 to Q8'!$A:$V,17,FALSE)</f>
        <v>56</v>
      </c>
      <c r="E399" s="4" t="str">
        <f>VLOOKUP(A399,'Customer Names'!A:D,3,FALSE)</f>
        <v xml:space="preserve">  Peter</v>
      </c>
      <c r="F399" s="4">
        <f>VLOOKUP($A399,'Data Transformation Q1 to Q8'!$A:$V,2,FALSE)</f>
        <v>26.695</v>
      </c>
      <c r="G399" s="4" t="str">
        <f>VLOOKUP($A399,'Data Transformation Q1 to Q8'!$A:$V,3,FALSE)</f>
        <v>Overweight</v>
      </c>
      <c r="H399" s="4">
        <f>VLOOKUP($A399,'Data Transformation Q1 to Q8'!$A:$V,4,FALSE)</f>
        <v>4.68</v>
      </c>
      <c r="I399" s="4" t="str">
        <f>VLOOKUP($A399,'Data Transformation Q1 to Q8'!$A:$V,5,FALSE)</f>
        <v>Normal</v>
      </c>
      <c r="J399" s="4" t="str">
        <f>VLOOKUP($A399,'Data Transformation Q1 to Q8'!$A:$V,6,FALSE)</f>
        <v>Yes</v>
      </c>
      <c r="K399" s="4" t="str">
        <f>VLOOKUP($A399,'Data Transformation Q1 to Q8'!$A:$V,7,FALSE)</f>
        <v>No</v>
      </c>
      <c r="L399" s="4" t="str">
        <f>VLOOKUP($A399,'Data Transformation Q1 to Q8'!$A:$V,8,FALSE)</f>
        <v>No</v>
      </c>
      <c r="M399" s="4" t="str">
        <f>VLOOKUP($A399,'Data Transformation Q1 to Q8'!$A:$V,10,FALSE)</f>
        <v>Yes</v>
      </c>
      <c r="N399" s="4">
        <f>VLOOKUP($A399,'Data Transformation Q1 to Q8'!$A:$V,9,FALSE)</f>
        <v>2</v>
      </c>
      <c r="O399" s="4" t="str">
        <f>VLOOKUP($A399,'Data Transformation Q1 to Q8'!$A:$V,20,FALSE)</f>
        <v>tier - 2</v>
      </c>
      <c r="P399" s="4" t="str">
        <f>VLOOKUP($A399,'Data Transformation Q1 to Q8'!$A:$V,21,FALSE)</f>
        <v>tier - 3</v>
      </c>
      <c r="Q399" s="118">
        <f>VLOOKUP($A399,'Data Transformation Q1 to Q8'!$A:$V,19,FALSE)</f>
        <v>26109.33</v>
      </c>
    </row>
    <row r="400" spans="1:17" ht="15.75" x14ac:dyDescent="0.25">
      <c r="A400" s="10" t="s">
        <v>803</v>
      </c>
      <c r="B400" s="4" t="str">
        <f>VLOOKUP(A400,'Data Transformation Q1 to Q8'!A:V,22,FALSE)</f>
        <v>R1011</v>
      </c>
      <c r="C400" s="21">
        <f>VLOOKUP($A400,'Data Transformation Q1 to Q8'!$A:$V,16,FALSE)</f>
        <v>36886</v>
      </c>
      <c r="D400" s="6">
        <f>VLOOKUP($A400,'Data Transformation Q1 to Q8'!$A:$V,17,FALSE)</f>
        <v>22</v>
      </c>
      <c r="E400" s="4" t="str">
        <f>VLOOKUP(A400,'Customer Names'!A:D,3,FALSE)</f>
        <v xml:space="preserve">  Rebecca</v>
      </c>
      <c r="F400" s="4">
        <f>VLOOKUP($A400,'Data Transformation Q1 to Q8'!$A:$V,2,FALSE)</f>
        <v>27.79</v>
      </c>
      <c r="G400" s="4" t="str">
        <f>VLOOKUP($A400,'Data Transformation Q1 to Q8'!$A:$V,3,FALSE)</f>
        <v>Overweight</v>
      </c>
      <c r="H400" s="4">
        <f>VLOOKUP($A400,'Data Transformation Q1 to Q8'!$A:$V,4,FALSE)</f>
        <v>6.05</v>
      </c>
      <c r="I400" s="4" t="str">
        <f>VLOOKUP($A400,'Data Transformation Q1 to Q8'!$A:$V,5,FALSE)</f>
        <v>Prediabetes</v>
      </c>
      <c r="J400" s="4" t="str">
        <f>VLOOKUP($A400,'Data Transformation Q1 to Q8'!$A:$V,6,FALSE)</f>
        <v>Yes</v>
      </c>
      <c r="K400" s="4" t="str">
        <f>VLOOKUP($A400,'Data Transformation Q1 to Q8'!$A:$V,7,FALSE)</f>
        <v>yes</v>
      </c>
      <c r="L400" s="4" t="str">
        <f>VLOOKUP($A400,'Data Transformation Q1 to Q8'!$A:$V,8,FALSE)</f>
        <v>No</v>
      </c>
      <c r="M400" s="4" t="str">
        <f>VLOOKUP($A400,'Data Transformation Q1 to Q8'!$A:$V,10,FALSE)</f>
        <v>Yes</v>
      </c>
      <c r="N400" s="4">
        <f>VLOOKUP($A400,'Data Transformation Q1 to Q8'!$A:$V,9,FALSE)</f>
        <v>1</v>
      </c>
      <c r="O400" s="4" t="str">
        <f>VLOOKUP($A400,'Data Transformation Q1 to Q8'!$A:$V,20,FALSE)</f>
        <v>tier - 2</v>
      </c>
      <c r="P400" s="4" t="str">
        <f>VLOOKUP($A400,'Data Transformation Q1 to Q8'!$A:$V,21,FALSE)</f>
        <v>tier - 3</v>
      </c>
      <c r="Q400" s="118">
        <f>VLOOKUP($A400,'Data Transformation Q1 to Q8'!$A:$V,19,FALSE)</f>
        <v>26026.97</v>
      </c>
    </row>
    <row r="401" spans="1:17" ht="15.75" x14ac:dyDescent="0.25">
      <c r="A401" s="10" t="s">
        <v>805</v>
      </c>
      <c r="B401" s="4" t="str">
        <f>VLOOKUP(A401,'Data Transformation Q1 to Q8'!A:V,22,FALSE)</f>
        <v>R1012</v>
      </c>
      <c r="C401" s="21">
        <f>VLOOKUP($A401,'Data Transformation Q1 to Q8'!$A:$V,16,FALSE)</f>
        <v>37047</v>
      </c>
      <c r="D401" s="6">
        <f>VLOOKUP($A401,'Data Transformation Q1 to Q8'!$A:$V,17,FALSE)</f>
        <v>22</v>
      </c>
      <c r="E401" s="4" t="str">
        <f>VLOOKUP(A401,'Customer Names'!A:D,3,FALSE)</f>
        <v xml:space="preserve">  Elizabeth M</v>
      </c>
      <c r="F401" s="4">
        <f>VLOOKUP($A401,'Data Transformation Q1 to Q8'!$A:$V,2,FALSE)</f>
        <v>32.68</v>
      </c>
      <c r="G401" s="4" t="str">
        <f>VLOOKUP($A401,'Data Transformation Q1 to Q8'!$A:$V,3,FALSE)</f>
        <v>Obesity</v>
      </c>
      <c r="H401" s="4">
        <f>VLOOKUP($A401,'Data Transformation Q1 to Q8'!$A:$V,4,FALSE)</f>
        <v>4.68</v>
      </c>
      <c r="I401" s="4" t="str">
        <f>VLOOKUP($A401,'Data Transformation Q1 to Q8'!$A:$V,5,FALSE)</f>
        <v>Normal</v>
      </c>
      <c r="J401" s="4" t="str">
        <f>VLOOKUP($A401,'Data Transformation Q1 to Q8'!$A:$V,6,FALSE)</f>
        <v>Yes</v>
      </c>
      <c r="K401" s="4" t="str">
        <f>VLOOKUP($A401,'Data Transformation Q1 to Q8'!$A:$V,7,FALSE)</f>
        <v>No</v>
      </c>
      <c r="L401" s="4" t="str">
        <f>VLOOKUP($A401,'Data Transformation Q1 to Q8'!$A:$V,8,FALSE)</f>
        <v>No</v>
      </c>
      <c r="M401" s="4" t="str">
        <f>VLOOKUP($A401,'Data Transformation Q1 to Q8'!$A:$V,10,FALSE)</f>
        <v>No</v>
      </c>
      <c r="N401" s="4">
        <f>VLOOKUP($A401,'Data Transformation Q1 to Q8'!$A:$V,9,FALSE)</f>
        <v>0</v>
      </c>
      <c r="O401" s="4" t="str">
        <f>VLOOKUP($A401,'Data Transformation Q1 to Q8'!$A:$V,20,FALSE)</f>
        <v>tier - 2</v>
      </c>
      <c r="P401" s="4" t="str">
        <f>VLOOKUP($A401,'Data Transformation Q1 to Q8'!$A:$V,21,FALSE)</f>
        <v>tier - 2</v>
      </c>
      <c r="Q401" s="118">
        <f>VLOOKUP($A401,'Data Transformation Q1 to Q8'!$A:$V,19,FALSE)</f>
        <v>26018.95</v>
      </c>
    </row>
    <row r="402" spans="1:17" ht="15.75" x14ac:dyDescent="0.25">
      <c r="A402" s="10" t="s">
        <v>807</v>
      </c>
      <c r="B402" s="4" t="str">
        <f>VLOOKUP(A402,'Data Transformation Q1 to Q8'!A:V,22,FALSE)</f>
        <v>R1013</v>
      </c>
      <c r="C402" s="21">
        <f>VLOOKUP($A402,'Data Transformation Q1 to Q8'!$A:$V,16,FALSE)</f>
        <v>25905</v>
      </c>
      <c r="D402" s="6">
        <f>VLOOKUP($A402,'Data Transformation Q1 to Q8'!$A:$V,17,FALSE)</f>
        <v>52</v>
      </c>
      <c r="E402" s="4" t="str">
        <f>VLOOKUP(A402,'Customer Names'!A:D,3,FALSE)</f>
        <v xml:space="preserve">  Gregory</v>
      </c>
      <c r="F402" s="4">
        <f>VLOOKUP($A402,'Data Transformation Q1 to Q8'!$A:$V,2,FALSE)</f>
        <v>26.4</v>
      </c>
      <c r="G402" s="4" t="str">
        <f>VLOOKUP($A402,'Data Transformation Q1 to Q8'!$A:$V,3,FALSE)</f>
        <v>Overweight</v>
      </c>
      <c r="H402" s="4">
        <f>VLOOKUP($A402,'Data Transformation Q1 to Q8'!$A:$V,4,FALSE)</f>
        <v>9.5</v>
      </c>
      <c r="I402" s="4" t="str">
        <f>VLOOKUP($A402,'Data Transformation Q1 to Q8'!$A:$V,5,FALSE)</f>
        <v>Diabetes</v>
      </c>
      <c r="J402" s="4" t="str">
        <f>VLOOKUP($A402,'Data Transformation Q1 to Q8'!$A:$V,6,FALSE)</f>
        <v>Yes</v>
      </c>
      <c r="K402" s="4" t="str">
        <f>VLOOKUP($A402,'Data Transformation Q1 to Q8'!$A:$V,7,FALSE)</f>
        <v>No</v>
      </c>
      <c r="L402" s="4" t="str">
        <f>VLOOKUP($A402,'Data Transformation Q1 to Q8'!$A:$V,8,FALSE)</f>
        <v>No</v>
      </c>
      <c r="M402" s="4" t="str">
        <f>VLOOKUP($A402,'Data Transformation Q1 to Q8'!$A:$V,10,FALSE)</f>
        <v>No</v>
      </c>
      <c r="N402" s="4">
        <f>VLOOKUP($A402,'Data Transformation Q1 to Q8'!$A:$V,9,FALSE)</f>
        <v>2</v>
      </c>
      <c r="O402" s="4" t="str">
        <f>VLOOKUP($A402,'Data Transformation Q1 to Q8'!$A:$V,20,FALSE)</f>
        <v>tier - 2</v>
      </c>
      <c r="P402" s="4" t="str">
        <f>VLOOKUP($A402,'Data Transformation Q1 to Q8'!$A:$V,21,FALSE)</f>
        <v>tier - 2</v>
      </c>
      <c r="Q402" s="118">
        <f>VLOOKUP($A402,'Data Transformation Q1 to Q8'!$A:$V,19,FALSE)</f>
        <v>25992.82</v>
      </c>
    </row>
    <row r="403" spans="1:17" ht="15.75" x14ac:dyDescent="0.25">
      <c r="A403" s="10" t="s">
        <v>809</v>
      </c>
      <c r="B403" s="4" t="str">
        <f>VLOOKUP(A403,'Data Transformation Q1 to Q8'!A:V,22,FALSE)</f>
        <v>R1012</v>
      </c>
      <c r="C403" s="21">
        <f>VLOOKUP($A403,'Data Transformation Q1 to Q8'!$A:$V,16,FALSE)</f>
        <v>23244</v>
      </c>
      <c r="D403" s="6">
        <f>VLOOKUP($A403,'Data Transformation Q1 to Q8'!$A:$V,17,FALSE)</f>
        <v>59</v>
      </c>
      <c r="E403" s="4" t="str">
        <f>VLOOKUP(A403,'Customer Names'!A:D,3,FALSE)</f>
        <v xml:space="preserve">  Sarah E</v>
      </c>
      <c r="F403" s="4">
        <f>VLOOKUP($A403,'Data Transformation Q1 to Q8'!$A:$V,2,FALSE)</f>
        <v>23.655000000000001</v>
      </c>
      <c r="G403" s="4" t="str">
        <f>VLOOKUP($A403,'Data Transformation Q1 to Q8'!$A:$V,3,FALSE)</f>
        <v>Normal Weight</v>
      </c>
      <c r="H403" s="4">
        <f>VLOOKUP($A403,'Data Transformation Q1 to Q8'!$A:$V,4,FALSE)</f>
        <v>10.84</v>
      </c>
      <c r="I403" s="4" t="str">
        <f>VLOOKUP($A403,'Data Transformation Q1 to Q8'!$A:$V,5,FALSE)</f>
        <v>Diabetes</v>
      </c>
      <c r="J403" s="4" t="str">
        <f>VLOOKUP($A403,'Data Transformation Q1 to Q8'!$A:$V,6,FALSE)</f>
        <v>Yes</v>
      </c>
      <c r="K403" s="4" t="str">
        <f>VLOOKUP($A403,'Data Transformation Q1 to Q8'!$A:$V,7,FALSE)</f>
        <v>No</v>
      </c>
      <c r="L403" s="4" t="str">
        <f>VLOOKUP($A403,'Data Transformation Q1 to Q8'!$A:$V,8,FALSE)</f>
        <v>Yes</v>
      </c>
      <c r="M403" s="4" t="str">
        <f>VLOOKUP($A403,'Data Transformation Q1 to Q8'!$A:$V,10,FALSE)</f>
        <v>Yes</v>
      </c>
      <c r="N403" s="4">
        <f>VLOOKUP($A403,'Data Transformation Q1 to Q8'!$A:$V,9,FALSE)</f>
        <v>1</v>
      </c>
      <c r="O403" s="4" t="str">
        <f>VLOOKUP($A403,'Data Transformation Q1 to Q8'!$A:$V,20,FALSE)</f>
        <v>tier - 2</v>
      </c>
      <c r="P403" s="4" t="str">
        <f>VLOOKUP($A403,'Data Transformation Q1 to Q8'!$A:$V,21,FALSE)</f>
        <v>tier - 3</v>
      </c>
      <c r="Q403" s="118">
        <f>VLOOKUP($A403,'Data Transformation Q1 to Q8'!$A:$V,19,FALSE)</f>
        <v>25678.78</v>
      </c>
    </row>
    <row r="404" spans="1:17" ht="15.75" x14ac:dyDescent="0.25">
      <c r="A404" s="10" t="s">
        <v>810</v>
      </c>
      <c r="B404" s="4" t="str">
        <f>VLOOKUP(A404,'Data Transformation Q1 to Q8'!A:V,22,FALSE)</f>
        <v>R1024</v>
      </c>
      <c r="C404" s="21">
        <f>VLOOKUP($A404,'Data Transformation Q1 to Q8'!$A:$V,16,FALSE)</f>
        <v>26497</v>
      </c>
      <c r="D404" s="6">
        <f>VLOOKUP($A404,'Data Transformation Q1 to Q8'!$A:$V,17,FALSE)</f>
        <v>50</v>
      </c>
      <c r="E404" s="4" t="str">
        <f>VLOOKUP(A404,'Customer Names'!A:D,3,FALSE)</f>
        <v xml:space="preserve">  Anne Elise</v>
      </c>
      <c r="F404" s="4">
        <f>VLOOKUP($A404,'Data Transformation Q1 to Q8'!$A:$V,2,FALSE)</f>
        <v>27.36</v>
      </c>
      <c r="G404" s="4" t="str">
        <f>VLOOKUP($A404,'Data Transformation Q1 to Q8'!$A:$V,3,FALSE)</f>
        <v>Overweight</v>
      </c>
      <c r="H404" s="4">
        <f>VLOOKUP($A404,'Data Transformation Q1 to Q8'!$A:$V,4,FALSE)</f>
        <v>5.88</v>
      </c>
      <c r="I404" s="4" t="str">
        <f>VLOOKUP($A404,'Data Transformation Q1 to Q8'!$A:$V,5,FALSE)</f>
        <v>Prediabetes</v>
      </c>
      <c r="J404" s="4" t="str">
        <f>VLOOKUP($A404,'Data Transformation Q1 to Q8'!$A:$V,6,FALSE)</f>
        <v>No</v>
      </c>
      <c r="K404" s="4" t="str">
        <f>VLOOKUP($A404,'Data Transformation Q1 to Q8'!$A:$V,7,FALSE)</f>
        <v>No</v>
      </c>
      <c r="L404" s="4" t="str">
        <f>VLOOKUP($A404,'Data Transformation Q1 to Q8'!$A:$V,8,FALSE)</f>
        <v>No</v>
      </c>
      <c r="M404" s="4" t="str">
        <f>VLOOKUP($A404,'Data Transformation Q1 to Q8'!$A:$V,10,FALSE)</f>
        <v>No</v>
      </c>
      <c r="N404" s="4">
        <f>VLOOKUP($A404,'Data Transformation Q1 to Q8'!$A:$V,9,FALSE)</f>
        <v>2</v>
      </c>
      <c r="O404" s="4" t="str">
        <f>VLOOKUP($A404,'Data Transformation Q1 to Q8'!$A:$V,20,FALSE)</f>
        <v>tier - 2</v>
      </c>
      <c r="P404" s="4" t="str">
        <f>VLOOKUP($A404,'Data Transformation Q1 to Q8'!$A:$V,21,FALSE)</f>
        <v>tier - 3</v>
      </c>
      <c r="Q404" s="118">
        <f>VLOOKUP($A404,'Data Transformation Q1 to Q8'!$A:$V,19,FALSE)</f>
        <v>25656.58</v>
      </c>
    </row>
    <row r="405" spans="1:17" ht="15.75" x14ac:dyDescent="0.25">
      <c r="A405" s="10" t="s">
        <v>812</v>
      </c>
      <c r="B405" s="4" t="str">
        <f>VLOOKUP(A405,'Data Transformation Q1 to Q8'!A:V,22,FALSE)</f>
        <v>R1011</v>
      </c>
      <c r="C405" s="21">
        <f>VLOOKUP($A405,'Data Transformation Q1 to Q8'!$A:$V,16,FALSE)</f>
        <v>37105</v>
      </c>
      <c r="D405" s="6">
        <f>VLOOKUP($A405,'Data Transformation Q1 to Q8'!$A:$V,17,FALSE)</f>
        <v>21</v>
      </c>
      <c r="E405" s="4" t="str">
        <f>VLOOKUP(A405,'Customer Names'!A:D,3,FALSE)</f>
        <v xml:space="preserve">  Christopher R</v>
      </c>
      <c r="F405" s="4">
        <f>VLOOKUP($A405,'Data Transformation Q1 to Q8'!$A:$V,2,FALSE)</f>
        <v>27.82</v>
      </c>
      <c r="G405" s="4" t="str">
        <f>VLOOKUP($A405,'Data Transformation Q1 to Q8'!$A:$V,3,FALSE)</f>
        <v>Overweight</v>
      </c>
      <c r="H405" s="4">
        <f>VLOOKUP($A405,'Data Transformation Q1 to Q8'!$A:$V,4,FALSE)</f>
        <v>5.24</v>
      </c>
      <c r="I405" s="4" t="str">
        <f>VLOOKUP($A405,'Data Transformation Q1 to Q8'!$A:$V,5,FALSE)</f>
        <v>Normal</v>
      </c>
      <c r="J405" s="4" t="str">
        <f>VLOOKUP($A405,'Data Transformation Q1 to Q8'!$A:$V,6,FALSE)</f>
        <v>Yes</v>
      </c>
      <c r="K405" s="4" t="str">
        <f>VLOOKUP($A405,'Data Transformation Q1 to Q8'!$A:$V,7,FALSE)</f>
        <v>No</v>
      </c>
      <c r="L405" s="4" t="str">
        <f>VLOOKUP($A405,'Data Transformation Q1 to Q8'!$A:$V,8,FALSE)</f>
        <v>No</v>
      </c>
      <c r="M405" s="4" t="str">
        <f>VLOOKUP($A405,'Data Transformation Q1 to Q8'!$A:$V,10,FALSE)</f>
        <v>Yes</v>
      </c>
      <c r="N405" s="4">
        <f>VLOOKUP($A405,'Data Transformation Q1 to Q8'!$A:$V,9,FALSE)</f>
        <v>0</v>
      </c>
      <c r="O405" s="4" t="str">
        <f>VLOOKUP($A405,'Data Transformation Q1 to Q8'!$A:$V,20,FALSE)</f>
        <v>tier - 2</v>
      </c>
      <c r="P405" s="4" t="str">
        <f>VLOOKUP($A405,'Data Transformation Q1 to Q8'!$A:$V,21,FALSE)</f>
        <v>tier - 1</v>
      </c>
      <c r="Q405" s="118">
        <f>VLOOKUP($A405,'Data Transformation Q1 to Q8'!$A:$V,19,FALSE)</f>
        <v>25648.98</v>
      </c>
    </row>
    <row r="406" spans="1:17" ht="15.75" x14ac:dyDescent="0.25">
      <c r="A406" s="10" t="s">
        <v>814</v>
      </c>
      <c r="B406" s="4" t="str">
        <f>VLOOKUP(A406,'Data Transformation Q1 to Q8'!A:V,22,FALSE)</f>
        <v>R1017</v>
      </c>
      <c r="C406" s="21">
        <f>VLOOKUP($A406,'Data Transformation Q1 to Q8'!$A:$V,16,FALSE)</f>
        <v>25183</v>
      </c>
      <c r="D406" s="6">
        <f>VLOOKUP($A406,'Data Transformation Q1 to Q8'!$A:$V,17,FALSE)</f>
        <v>54</v>
      </c>
      <c r="E406" s="4" t="str">
        <f>VLOOKUP(A406,'Customer Names'!A:D,3,FALSE)</f>
        <v xml:space="preserve">  Elliot</v>
      </c>
      <c r="F406" s="4">
        <f>VLOOKUP($A406,'Data Transformation Q1 to Q8'!$A:$V,2,FALSE)</f>
        <v>25.46</v>
      </c>
      <c r="G406" s="4" t="str">
        <f>VLOOKUP($A406,'Data Transformation Q1 to Q8'!$A:$V,3,FALSE)</f>
        <v>Overweight</v>
      </c>
      <c r="H406" s="4">
        <f>VLOOKUP($A406,'Data Transformation Q1 to Q8'!$A:$V,4,FALSE)</f>
        <v>11.75</v>
      </c>
      <c r="I406" s="4" t="str">
        <f>VLOOKUP($A406,'Data Transformation Q1 to Q8'!$A:$V,5,FALSE)</f>
        <v>Diabetes</v>
      </c>
      <c r="J406" s="4" t="str">
        <f>VLOOKUP($A406,'Data Transformation Q1 to Q8'!$A:$V,6,FALSE)</f>
        <v>No</v>
      </c>
      <c r="K406" s="4" t="str">
        <f>VLOOKUP($A406,'Data Transformation Q1 to Q8'!$A:$V,7,FALSE)</f>
        <v>No</v>
      </c>
      <c r="L406" s="4" t="str">
        <f>VLOOKUP($A406,'Data Transformation Q1 to Q8'!$A:$V,8,FALSE)</f>
        <v>No</v>
      </c>
      <c r="M406" s="4" t="str">
        <f>VLOOKUP($A406,'Data Transformation Q1 to Q8'!$A:$V,10,FALSE)</f>
        <v>No</v>
      </c>
      <c r="N406" s="4">
        <f>VLOOKUP($A406,'Data Transformation Q1 to Q8'!$A:$V,9,FALSE)</f>
        <v>0</v>
      </c>
      <c r="O406" s="4" t="str">
        <f>VLOOKUP($A406,'Data Transformation Q1 to Q8'!$A:$V,20,FALSE)</f>
        <v>tier - 2</v>
      </c>
      <c r="P406" s="4" t="str">
        <f>VLOOKUP($A406,'Data Transformation Q1 to Q8'!$A:$V,21,FALSE)</f>
        <v>tier - 3</v>
      </c>
      <c r="Q406" s="118">
        <f>VLOOKUP($A406,'Data Transformation Q1 to Q8'!$A:$V,19,FALSE)</f>
        <v>25517.11</v>
      </c>
    </row>
    <row r="407" spans="1:17" ht="15.75" x14ac:dyDescent="0.25">
      <c r="A407" s="10" t="s">
        <v>816</v>
      </c>
      <c r="B407" s="4" t="str">
        <f>VLOOKUP(A407,'Data Transformation Q1 to Q8'!A:V,22,FALSE)</f>
        <v>R1011</v>
      </c>
      <c r="C407" s="21">
        <f>VLOOKUP($A407,'Data Transformation Q1 to Q8'!$A:$V,16,FALSE)</f>
        <v>25072</v>
      </c>
      <c r="D407" s="6">
        <f>VLOOKUP($A407,'Data Transformation Q1 to Q8'!$A:$V,17,FALSE)</f>
        <v>54</v>
      </c>
      <c r="E407" s="4" t="str">
        <f>VLOOKUP(A407,'Customer Names'!A:D,3,FALSE)</f>
        <v xml:space="preserve">  Christopher D</v>
      </c>
      <c r="F407" s="4">
        <f>VLOOKUP($A407,'Data Transformation Q1 to Q8'!$A:$V,2,FALSE)</f>
        <v>25.1</v>
      </c>
      <c r="G407" s="4" t="str">
        <f>VLOOKUP($A407,'Data Transformation Q1 to Q8'!$A:$V,3,FALSE)</f>
        <v>Overweight</v>
      </c>
      <c r="H407" s="4">
        <f>VLOOKUP($A407,'Data Transformation Q1 to Q8'!$A:$V,4,FALSE)</f>
        <v>6.97</v>
      </c>
      <c r="I407" s="4" t="str">
        <f>VLOOKUP($A407,'Data Transformation Q1 to Q8'!$A:$V,5,FALSE)</f>
        <v>Diabetes</v>
      </c>
      <c r="J407" s="4" t="str">
        <f>VLOOKUP($A407,'Data Transformation Q1 to Q8'!$A:$V,6,FALSE)</f>
        <v>No</v>
      </c>
      <c r="K407" s="4" t="str">
        <f>VLOOKUP($A407,'Data Transformation Q1 to Q8'!$A:$V,7,FALSE)</f>
        <v>No</v>
      </c>
      <c r="L407" s="4" t="str">
        <f>VLOOKUP($A407,'Data Transformation Q1 to Q8'!$A:$V,8,FALSE)</f>
        <v>No</v>
      </c>
      <c r="M407" s="4" t="str">
        <f>VLOOKUP($A407,'Data Transformation Q1 to Q8'!$A:$V,10,FALSE)</f>
        <v>Yes</v>
      </c>
      <c r="N407" s="4">
        <f>VLOOKUP($A407,'Data Transformation Q1 to Q8'!$A:$V,9,FALSE)</f>
        <v>0</v>
      </c>
      <c r="O407" s="4" t="str">
        <f>VLOOKUP($A407,'Data Transformation Q1 to Q8'!$A:$V,20,FALSE)</f>
        <v>tier - 2</v>
      </c>
      <c r="P407" s="4" t="str">
        <f>VLOOKUP($A407,'Data Transformation Q1 to Q8'!$A:$V,21,FALSE)</f>
        <v>tier - 2</v>
      </c>
      <c r="Q407" s="118">
        <f>VLOOKUP($A407,'Data Transformation Q1 to Q8'!$A:$V,19,FALSE)</f>
        <v>25382.3</v>
      </c>
    </row>
    <row r="408" spans="1:17" ht="15.75" x14ac:dyDescent="0.25">
      <c r="A408" s="10" t="s">
        <v>818</v>
      </c>
      <c r="B408" s="4" t="str">
        <f>VLOOKUP(A408,'Data Transformation Q1 to Q8'!A:V,22,FALSE)</f>
        <v>R1017</v>
      </c>
      <c r="C408" s="21">
        <f>VLOOKUP($A408,'Data Transformation Q1 to Q8'!$A:$V,16,FALSE)</f>
        <v>26568</v>
      </c>
      <c r="D408" s="6">
        <f>VLOOKUP($A408,'Data Transformation Q1 to Q8'!$A:$V,17,FALSE)</f>
        <v>50</v>
      </c>
      <c r="E408" s="4" t="str">
        <f>VLOOKUP(A408,'Customer Names'!A:D,3,FALSE)</f>
        <v xml:space="preserve">  Corey</v>
      </c>
      <c r="F408" s="4">
        <f>VLOOKUP($A408,'Data Transformation Q1 to Q8'!$A:$V,2,FALSE)</f>
        <v>32.11</v>
      </c>
      <c r="G408" s="4" t="str">
        <f>VLOOKUP($A408,'Data Transformation Q1 to Q8'!$A:$V,3,FALSE)</f>
        <v>Obesity</v>
      </c>
      <c r="H408" s="4">
        <f>VLOOKUP($A408,'Data Transformation Q1 to Q8'!$A:$V,4,FALSE)</f>
        <v>4.76</v>
      </c>
      <c r="I408" s="4" t="str">
        <f>VLOOKUP($A408,'Data Transformation Q1 to Q8'!$A:$V,5,FALSE)</f>
        <v>Normal</v>
      </c>
      <c r="J408" s="4" t="str">
        <f>VLOOKUP($A408,'Data Transformation Q1 to Q8'!$A:$V,6,FALSE)</f>
        <v>No</v>
      </c>
      <c r="K408" s="4" t="str">
        <f>VLOOKUP($A408,'Data Transformation Q1 to Q8'!$A:$V,7,FALSE)</f>
        <v>No</v>
      </c>
      <c r="L408" s="4" t="str">
        <f>VLOOKUP($A408,'Data Transformation Q1 to Q8'!$A:$V,8,FALSE)</f>
        <v>No</v>
      </c>
      <c r="M408" s="4" t="str">
        <f>VLOOKUP($A408,'Data Transformation Q1 to Q8'!$A:$V,10,FALSE)</f>
        <v>No</v>
      </c>
      <c r="N408" s="4">
        <f>VLOOKUP($A408,'Data Transformation Q1 to Q8'!$A:$V,9,FALSE)</f>
        <v>2</v>
      </c>
      <c r="O408" s="4" t="str">
        <f>VLOOKUP($A408,'Data Transformation Q1 to Q8'!$A:$V,20,FALSE)</f>
        <v>tier - 2</v>
      </c>
      <c r="P408" s="4" t="str">
        <f>VLOOKUP($A408,'Data Transformation Q1 to Q8'!$A:$V,21,FALSE)</f>
        <v>tier - 2</v>
      </c>
      <c r="Q408" s="118">
        <f>VLOOKUP($A408,'Data Transformation Q1 to Q8'!$A:$V,19,FALSE)</f>
        <v>25333.33</v>
      </c>
    </row>
    <row r="409" spans="1:17" ht="15.75" x14ac:dyDescent="0.25">
      <c r="A409" s="10" t="s">
        <v>820</v>
      </c>
      <c r="B409" s="4" t="str">
        <f>VLOOKUP(A409,'Data Transformation Q1 to Q8'!A:V,22,FALSE)</f>
        <v>R1011</v>
      </c>
      <c r="C409" s="21">
        <f>VLOOKUP($A409,'Data Transformation Q1 to Q8'!$A:$V,16,FALSE)</f>
        <v>27742</v>
      </c>
      <c r="D409" s="6">
        <f>VLOOKUP($A409,'Data Transformation Q1 to Q8'!$A:$V,17,FALSE)</f>
        <v>47</v>
      </c>
      <c r="E409" s="4" t="str">
        <f>VLOOKUP(A409,'Customer Names'!A:D,3,FALSE)</f>
        <v xml:space="preserve">  Patrick D</v>
      </c>
      <c r="F409" s="4">
        <f>VLOOKUP($A409,'Data Transformation Q1 to Q8'!$A:$V,2,FALSE)</f>
        <v>29.8</v>
      </c>
      <c r="G409" s="4" t="str">
        <f>VLOOKUP($A409,'Data Transformation Q1 to Q8'!$A:$V,3,FALSE)</f>
        <v>Overweight</v>
      </c>
      <c r="H409" s="4">
        <f>VLOOKUP($A409,'Data Transformation Q1 to Q8'!$A:$V,4,FALSE)</f>
        <v>8.24</v>
      </c>
      <c r="I409" s="4" t="str">
        <f>VLOOKUP($A409,'Data Transformation Q1 to Q8'!$A:$V,5,FALSE)</f>
        <v>Diabetes</v>
      </c>
      <c r="J409" s="4" t="str">
        <f>VLOOKUP($A409,'Data Transformation Q1 to Q8'!$A:$V,6,FALSE)</f>
        <v>Yes</v>
      </c>
      <c r="K409" s="4" t="str">
        <f>VLOOKUP($A409,'Data Transformation Q1 to Q8'!$A:$V,7,FALSE)</f>
        <v>No</v>
      </c>
      <c r="L409" s="4" t="str">
        <f>VLOOKUP($A409,'Data Transformation Q1 to Q8'!$A:$V,8,FALSE)</f>
        <v>No</v>
      </c>
      <c r="M409" s="4" t="str">
        <f>VLOOKUP($A409,'Data Transformation Q1 to Q8'!$A:$V,10,FALSE)</f>
        <v>Yes</v>
      </c>
      <c r="N409" s="4">
        <f>VLOOKUP($A409,'Data Transformation Q1 to Q8'!$A:$V,9,FALSE)</f>
        <v>1</v>
      </c>
      <c r="O409" s="4" t="str">
        <f>VLOOKUP($A409,'Data Transformation Q1 to Q8'!$A:$V,20,FALSE)</f>
        <v>tier - 2</v>
      </c>
      <c r="P409" s="4" t="str">
        <f>VLOOKUP($A409,'Data Transformation Q1 to Q8'!$A:$V,21,FALSE)</f>
        <v>tier - 1</v>
      </c>
      <c r="Q409" s="118">
        <f>VLOOKUP($A409,'Data Transformation Q1 to Q8'!$A:$V,19,FALSE)</f>
        <v>25309.49</v>
      </c>
    </row>
    <row r="410" spans="1:17" ht="15.75" x14ac:dyDescent="0.25">
      <c r="A410" s="10" t="s">
        <v>822</v>
      </c>
      <c r="B410" s="4" t="str">
        <f>VLOOKUP(A410,'Data Transformation Q1 to Q8'!A:V,22,FALSE)</f>
        <v>R1011</v>
      </c>
      <c r="C410" s="21">
        <f>VLOOKUP($A410,'Data Transformation Q1 to Q8'!$A:$V,16,FALSE)</f>
        <v>36123</v>
      </c>
      <c r="D410" s="6">
        <f>VLOOKUP($A410,'Data Transformation Q1 to Q8'!$A:$V,17,FALSE)</f>
        <v>24</v>
      </c>
      <c r="E410" s="4" t="str">
        <f>VLOOKUP(A410,'Customer Names'!A:D,3,FALSE)</f>
        <v xml:space="preserve">  Anthony D</v>
      </c>
      <c r="F410" s="4">
        <f>VLOOKUP($A410,'Data Transformation Q1 to Q8'!$A:$V,2,FALSE)</f>
        <v>24.01</v>
      </c>
      <c r="G410" s="4" t="str">
        <f>VLOOKUP($A410,'Data Transformation Q1 to Q8'!$A:$V,3,FALSE)</f>
        <v>Normal Weight</v>
      </c>
      <c r="H410" s="4">
        <f>VLOOKUP($A410,'Data Transformation Q1 to Q8'!$A:$V,4,FALSE)</f>
        <v>4.76</v>
      </c>
      <c r="I410" s="4" t="str">
        <f>VLOOKUP($A410,'Data Transformation Q1 to Q8'!$A:$V,5,FALSE)</f>
        <v>Normal</v>
      </c>
      <c r="J410" s="4" t="str">
        <f>VLOOKUP($A410,'Data Transformation Q1 to Q8'!$A:$V,6,FALSE)</f>
        <v>No</v>
      </c>
      <c r="K410" s="4" t="str">
        <f>VLOOKUP($A410,'Data Transformation Q1 to Q8'!$A:$V,7,FALSE)</f>
        <v>No</v>
      </c>
      <c r="L410" s="4" t="str">
        <f>VLOOKUP($A410,'Data Transformation Q1 to Q8'!$A:$V,8,FALSE)</f>
        <v>No</v>
      </c>
      <c r="M410" s="4" t="str">
        <f>VLOOKUP($A410,'Data Transformation Q1 to Q8'!$A:$V,10,FALSE)</f>
        <v>Yes</v>
      </c>
      <c r="N410" s="4">
        <f>VLOOKUP($A410,'Data Transformation Q1 to Q8'!$A:$V,9,FALSE)</f>
        <v>1</v>
      </c>
      <c r="O410" s="4" t="str">
        <f>VLOOKUP($A410,'Data Transformation Q1 to Q8'!$A:$V,20,FALSE)</f>
        <v>tier - 2</v>
      </c>
      <c r="P410" s="4" t="str">
        <f>VLOOKUP($A410,'Data Transformation Q1 to Q8'!$A:$V,21,FALSE)</f>
        <v>tier - 3</v>
      </c>
      <c r="Q410" s="118">
        <f>VLOOKUP($A410,'Data Transformation Q1 to Q8'!$A:$V,19,FALSE)</f>
        <v>25127.22</v>
      </c>
    </row>
    <row r="411" spans="1:17" ht="15.75" x14ac:dyDescent="0.25">
      <c r="A411" s="10" t="s">
        <v>824</v>
      </c>
      <c r="B411" s="4" t="str">
        <f>VLOOKUP(A411,'Data Transformation Q1 to Q8'!A:V,22,FALSE)</f>
        <v>R1013</v>
      </c>
      <c r="C411" s="21">
        <f>VLOOKUP($A411,'Data Transformation Q1 to Q8'!$A:$V,16,FALSE)</f>
        <v>35960</v>
      </c>
      <c r="D411" s="6">
        <f>VLOOKUP($A411,'Data Transformation Q1 to Q8'!$A:$V,17,FALSE)</f>
        <v>24</v>
      </c>
      <c r="E411" s="4" t="str">
        <f>VLOOKUP(A411,'Customer Names'!A:D,3,FALSE)</f>
        <v xml:space="preserve">  Melissa</v>
      </c>
      <c r="F411" s="4">
        <f>VLOOKUP($A411,'Data Transformation Q1 to Q8'!$A:$V,2,FALSE)</f>
        <v>23.21</v>
      </c>
      <c r="G411" s="4" t="str">
        <f>VLOOKUP($A411,'Data Transformation Q1 to Q8'!$A:$V,3,FALSE)</f>
        <v>Normal Weight</v>
      </c>
      <c r="H411" s="4">
        <f>VLOOKUP($A411,'Data Transformation Q1 to Q8'!$A:$V,4,FALSE)</f>
        <v>6.03</v>
      </c>
      <c r="I411" s="4" t="str">
        <f>VLOOKUP($A411,'Data Transformation Q1 to Q8'!$A:$V,5,FALSE)</f>
        <v>Prediabetes</v>
      </c>
      <c r="J411" s="4" t="str">
        <f>VLOOKUP($A411,'Data Transformation Q1 to Q8'!$A:$V,6,FALSE)</f>
        <v>No</v>
      </c>
      <c r="K411" s="4" t="str">
        <f>VLOOKUP($A411,'Data Transformation Q1 to Q8'!$A:$V,7,FALSE)</f>
        <v>No</v>
      </c>
      <c r="L411" s="4" t="str">
        <f>VLOOKUP($A411,'Data Transformation Q1 to Q8'!$A:$V,8,FALSE)</f>
        <v>No</v>
      </c>
      <c r="M411" s="4" t="str">
        <f>VLOOKUP($A411,'Data Transformation Q1 to Q8'!$A:$V,10,FALSE)</f>
        <v>No</v>
      </c>
      <c r="N411" s="4">
        <f>VLOOKUP($A411,'Data Transformation Q1 to Q8'!$A:$V,9,FALSE)</f>
        <v>1</v>
      </c>
      <c r="O411" s="4" t="str">
        <f>VLOOKUP($A411,'Data Transformation Q1 to Q8'!$A:$V,20,FALSE)</f>
        <v>tier - 2</v>
      </c>
      <c r="P411" s="4" t="str">
        <f>VLOOKUP($A411,'Data Transformation Q1 to Q8'!$A:$V,21,FALSE)</f>
        <v>tier - 2</v>
      </c>
      <c r="Q411" s="118">
        <f>VLOOKUP($A411,'Data Transformation Q1 to Q8'!$A:$V,19,FALSE)</f>
        <v>25081.77</v>
      </c>
    </row>
    <row r="412" spans="1:17" ht="15.75" x14ac:dyDescent="0.25">
      <c r="A412" s="10" t="s">
        <v>826</v>
      </c>
      <c r="B412" s="4" t="str">
        <f>VLOOKUP(A412,'Data Transformation Q1 to Q8'!A:V,22,FALSE)</f>
        <v>R1011</v>
      </c>
      <c r="C412" s="21">
        <f>VLOOKUP($A412,'Data Transformation Q1 to Q8'!$A:$V,16,FALSE)</f>
        <v>35037</v>
      </c>
      <c r="D412" s="6">
        <f>VLOOKUP($A412,'Data Transformation Q1 to Q8'!$A:$V,17,FALSE)</f>
        <v>27</v>
      </c>
      <c r="E412" s="4" t="str">
        <f>VLOOKUP(A412,'Customer Names'!A:D,3,FALSE)</f>
        <v xml:space="preserve">  Raven</v>
      </c>
      <c r="F412" s="4">
        <f>VLOOKUP($A412,'Data Transformation Q1 to Q8'!$A:$V,2,FALSE)</f>
        <v>21.2</v>
      </c>
      <c r="G412" s="4" t="str">
        <f>VLOOKUP($A412,'Data Transformation Q1 to Q8'!$A:$V,3,FALSE)</f>
        <v>Normal Weight</v>
      </c>
      <c r="H412" s="4">
        <f>VLOOKUP($A412,'Data Transformation Q1 to Q8'!$A:$V,4,FALSE)</f>
        <v>4.07</v>
      </c>
      <c r="I412" s="4" t="str">
        <f>VLOOKUP($A412,'Data Transformation Q1 to Q8'!$A:$V,5,FALSE)</f>
        <v>Normal</v>
      </c>
      <c r="J412" s="4" t="str">
        <f>VLOOKUP($A412,'Data Transformation Q1 to Q8'!$A:$V,6,FALSE)</f>
        <v>Yes</v>
      </c>
      <c r="K412" s="4" t="str">
        <f>VLOOKUP($A412,'Data Transformation Q1 to Q8'!$A:$V,7,FALSE)</f>
        <v>No</v>
      </c>
      <c r="L412" s="4" t="str">
        <f>VLOOKUP($A412,'Data Transformation Q1 to Q8'!$A:$V,8,FALSE)</f>
        <v>No</v>
      </c>
      <c r="M412" s="4" t="str">
        <f>VLOOKUP($A412,'Data Transformation Q1 to Q8'!$A:$V,10,FALSE)</f>
        <v>Yes</v>
      </c>
      <c r="N412" s="4">
        <f>VLOOKUP($A412,'Data Transformation Q1 to Q8'!$A:$V,9,FALSE)</f>
        <v>1</v>
      </c>
      <c r="O412" s="4" t="str">
        <f>VLOOKUP($A412,'Data Transformation Q1 to Q8'!$A:$V,20,FALSE)</f>
        <v>tier - 2</v>
      </c>
      <c r="P412" s="4" t="str">
        <f>VLOOKUP($A412,'Data Transformation Q1 to Q8'!$A:$V,21,FALSE)</f>
        <v>tier - 2</v>
      </c>
      <c r="Q412" s="118">
        <f>VLOOKUP($A412,'Data Transformation Q1 to Q8'!$A:$V,19,FALSE)</f>
        <v>25075.97</v>
      </c>
    </row>
    <row r="413" spans="1:17" ht="15.75" x14ac:dyDescent="0.25">
      <c r="A413" s="10" t="s">
        <v>828</v>
      </c>
      <c r="B413" s="4" t="str">
        <f>VLOOKUP(A413,'Data Transformation Q1 to Q8'!A:V,22,FALSE)</f>
        <v>R1012</v>
      </c>
      <c r="C413" s="21">
        <f>VLOOKUP($A413,'Data Transformation Q1 to Q8'!$A:$V,16,FALSE)</f>
        <v>27712</v>
      </c>
      <c r="D413" s="6">
        <f>VLOOKUP($A413,'Data Transformation Q1 to Q8'!$A:$V,17,FALSE)</f>
        <v>47</v>
      </c>
      <c r="E413" s="4" t="str">
        <f>VLOOKUP(A413,'Customer Names'!A:D,3,FALSE)</f>
        <v xml:space="preserve">  Christopher</v>
      </c>
      <c r="F413" s="4">
        <f>VLOOKUP($A413,'Data Transformation Q1 to Q8'!$A:$V,2,FALSE)</f>
        <v>28.215</v>
      </c>
      <c r="G413" s="4" t="str">
        <f>VLOOKUP($A413,'Data Transformation Q1 to Q8'!$A:$V,3,FALSE)</f>
        <v>Overweight</v>
      </c>
      <c r="H413" s="4">
        <f>VLOOKUP($A413,'Data Transformation Q1 to Q8'!$A:$V,4,FALSE)</f>
        <v>8.26</v>
      </c>
      <c r="I413" s="4" t="str">
        <f>VLOOKUP($A413,'Data Transformation Q1 to Q8'!$A:$V,5,FALSE)</f>
        <v>Diabetes</v>
      </c>
      <c r="J413" s="4" t="str">
        <f>VLOOKUP($A413,'Data Transformation Q1 to Q8'!$A:$V,6,FALSE)</f>
        <v>Yes</v>
      </c>
      <c r="K413" s="4" t="str">
        <f>VLOOKUP($A413,'Data Transformation Q1 to Q8'!$A:$V,7,FALSE)</f>
        <v>No</v>
      </c>
      <c r="L413" s="4" t="str">
        <f>VLOOKUP($A413,'Data Transformation Q1 to Q8'!$A:$V,8,FALSE)</f>
        <v>No</v>
      </c>
      <c r="M413" s="4" t="str">
        <f>VLOOKUP($A413,'Data Transformation Q1 to Q8'!$A:$V,10,FALSE)</f>
        <v>Yes</v>
      </c>
      <c r="N413" s="4">
        <f>VLOOKUP($A413,'Data Transformation Q1 to Q8'!$A:$V,9,FALSE)</f>
        <v>1</v>
      </c>
      <c r="O413" s="4" t="str">
        <f>VLOOKUP($A413,'Data Transformation Q1 to Q8'!$A:$V,20,FALSE)</f>
        <v>tier - 2</v>
      </c>
      <c r="P413" s="4" t="str">
        <f>VLOOKUP($A413,'Data Transformation Q1 to Q8'!$A:$V,21,FALSE)</f>
        <v>tier - 3</v>
      </c>
      <c r="Q413" s="118">
        <f>VLOOKUP($A413,'Data Transformation Q1 to Q8'!$A:$V,19,FALSE)</f>
        <v>24915.22</v>
      </c>
    </row>
    <row r="414" spans="1:17" ht="15.75" x14ac:dyDescent="0.25">
      <c r="A414" s="10" t="s">
        <v>830</v>
      </c>
      <c r="B414" s="4" t="str">
        <f>VLOOKUP(A414,'Data Transformation Q1 to Q8'!A:V,22,FALSE)</f>
        <v>R1024</v>
      </c>
      <c r="C414" s="21">
        <f>VLOOKUP($A414,'Data Transformation Q1 to Q8'!$A:$V,16,FALSE)</f>
        <v>31942</v>
      </c>
      <c r="D414" s="6">
        <f>VLOOKUP($A414,'Data Transformation Q1 to Q8'!$A:$V,17,FALSE)</f>
        <v>35</v>
      </c>
      <c r="E414" s="4" t="str">
        <f>VLOOKUP(A414,'Customer Names'!A:D,3,FALSE)</f>
        <v xml:space="preserve">  Kendra A</v>
      </c>
      <c r="F414" s="4">
        <f>VLOOKUP($A414,'Data Transformation Q1 to Q8'!$A:$V,2,FALSE)</f>
        <v>38.094999999999999</v>
      </c>
      <c r="G414" s="4" t="str">
        <f>VLOOKUP($A414,'Data Transformation Q1 to Q8'!$A:$V,3,FALSE)</f>
        <v>Obesity</v>
      </c>
      <c r="H414" s="4">
        <f>VLOOKUP($A414,'Data Transformation Q1 to Q8'!$A:$V,4,FALSE)</f>
        <v>4.76</v>
      </c>
      <c r="I414" s="4" t="str">
        <f>VLOOKUP($A414,'Data Transformation Q1 to Q8'!$A:$V,5,FALSE)</f>
        <v>Normal</v>
      </c>
      <c r="J414" s="4" t="str">
        <f>VLOOKUP($A414,'Data Transformation Q1 to Q8'!$A:$V,6,FALSE)</f>
        <v>No</v>
      </c>
      <c r="K414" s="4" t="str">
        <f>VLOOKUP($A414,'Data Transformation Q1 to Q8'!$A:$V,7,FALSE)</f>
        <v>No</v>
      </c>
      <c r="L414" s="4" t="str">
        <f>VLOOKUP($A414,'Data Transformation Q1 to Q8'!$A:$V,8,FALSE)</f>
        <v>No</v>
      </c>
      <c r="M414" s="4" t="str">
        <f>VLOOKUP($A414,'Data Transformation Q1 to Q8'!$A:$V,10,FALSE)</f>
        <v>No</v>
      </c>
      <c r="N414" s="4">
        <f>VLOOKUP($A414,'Data Transformation Q1 to Q8'!$A:$V,9,FALSE)</f>
        <v>1</v>
      </c>
      <c r="O414" s="4" t="str">
        <f>VLOOKUP($A414,'Data Transformation Q1 to Q8'!$A:$V,20,FALSE)</f>
        <v>tier - 2</v>
      </c>
      <c r="P414" s="4" t="str">
        <f>VLOOKUP($A414,'Data Transformation Q1 to Q8'!$A:$V,21,FALSE)</f>
        <v>tier - 1</v>
      </c>
      <c r="Q414" s="118">
        <f>VLOOKUP($A414,'Data Transformation Q1 to Q8'!$A:$V,19,FALSE)</f>
        <v>24915.05</v>
      </c>
    </row>
    <row r="415" spans="1:17" ht="15.75" x14ac:dyDescent="0.25">
      <c r="A415" s="10" t="s">
        <v>831</v>
      </c>
      <c r="B415" s="4" t="str">
        <f>VLOOKUP(A415,'Data Transformation Q1 to Q8'!A:V,22,FALSE)</f>
        <v>R1024</v>
      </c>
      <c r="C415" s="21">
        <f>VLOOKUP($A415,'Data Transformation Q1 to Q8'!$A:$V,16,FALSE)</f>
        <v>25407</v>
      </c>
      <c r="D415" s="6">
        <f>VLOOKUP($A415,'Data Transformation Q1 to Q8'!$A:$V,17,FALSE)</f>
        <v>53</v>
      </c>
      <c r="E415" s="4" t="str">
        <f>VLOOKUP(A415,'Customer Names'!A:D,3,FALSE)</f>
        <v xml:space="preserve">  Jordan</v>
      </c>
      <c r="F415" s="4">
        <f>VLOOKUP($A415,'Data Transformation Q1 to Q8'!$A:$V,2,FALSE)</f>
        <v>22.61</v>
      </c>
      <c r="G415" s="4" t="str">
        <f>VLOOKUP($A415,'Data Transformation Q1 to Q8'!$A:$V,3,FALSE)</f>
        <v>Normal Weight</v>
      </c>
      <c r="H415" s="4">
        <f>VLOOKUP($A415,'Data Transformation Q1 to Q8'!$A:$V,4,FALSE)</f>
        <v>6.13</v>
      </c>
      <c r="I415" s="4" t="str">
        <f>VLOOKUP($A415,'Data Transformation Q1 to Q8'!$A:$V,5,FALSE)</f>
        <v>Prediabetes</v>
      </c>
      <c r="J415" s="4" t="str">
        <f>VLOOKUP($A415,'Data Transformation Q1 to Q8'!$A:$V,6,FALSE)</f>
        <v>Yes</v>
      </c>
      <c r="K415" s="4" t="str">
        <f>VLOOKUP($A415,'Data Transformation Q1 to Q8'!$A:$V,7,FALSE)</f>
        <v>No</v>
      </c>
      <c r="L415" s="4" t="str">
        <f>VLOOKUP($A415,'Data Transformation Q1 to Q8'!$A:$V,8,FALSE)</f>
        <v>Yes</v>
      </c>
      <c r="M415" s="4" t="str">
        <f>VLOOKUP($A415,'Data Transformation Q1 to Q8'!$A:$V,10,FALSE)</f>
        <v>Yes</v>
      </c>
      <c r="N415" s="4">
        <f>VLOOKUP($A415,'Data Transformation Q1 to Q8'!$A:$V,9,FALSE)</f>
        <v>1</v>
      </c>
      <c r="O415" s="4" t="str">
        <f>VLOOKUP($A415,'Data Transformation Q1 to Q8'!$A:$V,20,FALSE)</f>
        <v>tier - 2</v>
      </c>
      <c r="P415" s="4" t="str">
        <f>VLOOKUP($A415,'Data Transformation Q1 to Q8'!$A:$V,21,FALSE)</f>
        <v>tier - 1</v>
      </c>
      <c r="Q415" s="118">
        <f>VLOOKUP($A415,'Data Transformation Q1 to Q8'!$A:$V,19,FALSE)</f>
        <v>24873.38</v>
      </c>
    </row>
    <row r="416" spans="1:17" ht="15.75" x14ac:dyDescent="0.25">
      <c r="A416" s="10" t="s">
        <v>833</v>
      </c>
      <c r="B416" s="4" t="str">
        <f>VLOOKUP(A416,'Data Transformation Q1 to Q8'!A:V,22,FALSE)</f>
        <v>R1016</v>
      </c>
      <c r="C416" s="21">
        <f>VLOOKUP($A416,'Data Transformation Q1 to Q8'!$A:$V,16,FALSE)</f>
        <v>25898</v>
      </c>
      <c r="D416" s="6">
        <f>VLOOKUP($A416,'Data Transformation Q1 to Q8'!$A:$V,17,FALSE)</f>
        <v>52</v>
      </c>
      <c r="E416" s="4" t="str">
        <f>VLOOKUP(A416,'Customer Names'!A:D,3,FALSE)</f>
        <v xml:space="preserve">  Nils</v>
      </c>
      <c r="F416" s="4">
        <f>VLOOKUP($A416,'Data Transformation Q1 to Q8'!$A:$V,2,FALSE)</f>
        <v>24.32</v>
      </c>
      <c r="G416" s="4" t="str">
        <f>VLOOKUP($A416,'Data Transformation Q1 to Q8'!$A:$V,3,FALSE)</f>
        <v>Normal Weight</v>
      </c>
      <c r="H416" s="4">
        <f>VLOOKUP($A416,'Data Transformation Q1 to Q8'!$A:$V,4,FALSE)</f>
        <v>10.47</v>
      </c>
      <c r="I416" s="4" t="str">
        <f>VLOOKUP($A416,'Data Transformation Q1 to Q8'!$A:$V,5,FALSE)</f>
        <v>Diabetes</v>
      </c>
      <c r="J416" s="4" t="str">
        <f>VLOOKUP($A416,'Data Transformation Q1 to Q8'!$A:$V,6,FALSE)</f>
        <v>Yes</v>
      </c>
      <c r="K416" s="4" t="str">
        <f>VLOOKUP($A416,'Data Transformation Q1 to Q8'!$A:$V,7,FALSE)</f>
        <v>No</v>
      </c>
      <c r="L416" s="4" t="str">
        <f>VLOOKUP($A416,'Data Transformation Q1 to Q8'!$A:$V,8,FALSE)</f>
        <v>No</v>
      </c>
      <c r="M416" s="4" t="str">
        <f>VLOOKUP($A416,'Data Transformation Q1 to Q8'!$A:$V,10,FALSE)</f>
        <v>Yes</v>
      </c>
      <c r="N416" s="4">
        <f>VLOOKUP($A416,'Data Transformation Q1 to Q8'!$A:$V,9,FALSE)</f>
        <v>2</v>
      </c>
      <c r="O416" s="4" t="str">
        <f>VLOOKUP($A416,'Data Transformation Q1 to Q8'!$A:$V,20,FALSE)</f>
        <v>tier - 2</v>
      </c>
      <c r="P416" s="4" t="str">
        <f>VLOOKUP($A416,'Data Transformation Q1 to Q8'!$A:$V,21,FALSE)</f>
        <v>tier - 2</v>
      </c>
      <c r="Q416" s="118">
        <f>VLOOKUP($A416,'Data Transformation Q1 to Q8'!$A:$V,19,FALSE)</f>
        <v>24869.84</v>
      </c>
    </row>
    <row r="417" spans="1:17" ht="15.75" x14ac:dyDescent="0.25">
      <c r="A417" s="10" t="s">
        <v>835</v>
      </c>
      <c r="B417" s="4" t="str">
        <f>VLOOKUP(A417,'Data Transformation Q1 to Q8'!A:V,22,FALSE)</f>
        <v>R1011</v>
      </c>
      <c r="C417" s="21">
        <f>VLOOKUP($A417,'Data Transformation Q1 to Q8'!$A:$V,16,FALSE)</f>
        <v>34860</v>
      </c>
      <c r="D417" s="6">
        <f>VLOOKUP($A417,'Data Transformation Q1 to Q8'!$A:$V,17,FALSE)</f>
        <v>27</v>
      </c>
      <c r="E417" s="4" t="str">
        <f>VLOOKUP(A417,'Customer Names'!A:D,3,FALSE)</f>
        <v xml:space="preserve">  Scott</v>
      </c>
      <c r="F417" s="4">
        <f>VLOOKUP($A417,'Data Transformation Q1 to Q8'!$A:$V,2,FALSE)</f>
        <v>20.96</v>
      </c>
      <c r="G417" s="4" t="str">
        <f>VLOOKUP($A417,'Data Transformation Q1 to Q8'!$A:$V,3,FALSE)</f>
        <v>Normal Weight</v>
      </c>
      <c r="H417" s="4">
        <f>VLOOKUP($A417,'Data Transformation Q1 to Q8'!$A:$V,4,FALSE)</f>
        <v>4.04</v>
      </c>
      <c r="I417" s="4" t="str">
        <f>VLOOKUP($A417,'Data Transformation Q1 to Q8'!$A:$V,5,FALSE)</f>
        <v>Normal</v>
      </c>
      <c r="J417" s="4" t="str">
        <f>VLOOKUP($A417,'Data Transformation Q1 to Q8'!$A:$V,6,FALSE)</f>
        <v>Yes</v>
      </c>
      <c r="K417" s="4" t="str">
        <f>VLOOKUP($A417,'Data Transformation Q1 to Q8'!$A:$V,7,FALSE)</f>
        <v>No</v>
      </c>
      <c r="L417" s="4" t="str">
        <f>VLOOKUP($A417,'Data Transformation Q1 to Q8'!$A:$V,8,FALSE)</f>
        <v>No</v>
      </c>
      <c r="M417" s="4" t="str">
        <f>VLOOKUP($A417,'Data Transformation Q1 to Q8'!$A:$V,10,FALSE)</f>
        <v>Yes</v>
      </c>
      <c r="N417" s="4">
        <f>VLOOKUP($A417,'Data Transformation Q1 to Q8'!$A:$V,9,FALSE)</f>
        <v>1</v>
      </c>
      <c r="O417" s="4" t="str">
        <f>VLOOKUP($A417,'Data Transformation Q1 to Q8'!$A:$V,20,FALSE)</f>
        <v>tier - 2</v>
      </c>
      <c r="P417" s="4" t="str">
        <f>VLOOKUP($A417,'Data Transformation Q1 to Q8'!$A:$V,21,FALSE)</f>
        <v>tier - 3</v>
      </c>
      <c r="Q417" s="118">
        <f>VLOOKUP($A417,'Data Transformation Q1 to Q8'!$A:$V,19,FALSE)</f>
        <v>24863.25</v>
      </c>
    </row>
    <row r="418" spans="1:17" ht="15.75" x14ac:dyDescent="0.25">
      <c r="A418" s="10" t="s">
        <v>837</v>
      </c>
      <c r="B418" s="4" t="str">
        <f>VLOOKUP(A418,'Data Transformation Q1 to Q8'!A:V,22,FALSE)</f>
        <v>R1011</v>
      </c>
      <c r="C418" s="21">
        <f>VLOOKUP($A418,'Data Transformation Q1 to Q8'!$A:$V,16,FALSE)</f>
        <v>34586</v>
      </c>
      <c r="D418" s="6">
        <f>VLOOKUP($A418,'Data Transformation Q1 to Q8'!$A:$V,17,FALSE)</f>
        <v>28</v>
      </c>
      <c r="E418" s="4" t="str">
        <f>VLOOKUP(A418,'Customer Names'!A:D,3,FALSE)</f>
        <v xml:space="preserve">  Angela</v>
      </c>
      <c r="F418" s="4">
        <f>VLOOKUP($A418,'Data Transformation Q1 to Q8'!$A:$V,2,FALSE)</f>
        <v>19.68</v>
      </c>
      <c r="G418" s="4" t="str">
        <f>VLOOKUP($A418,'Data Transformation Q1 to Q8'!$A:$V,3,FALSE)</f>
        <v>Normal Weight</v>
      </c>
      <c r="H418" s="4">
        <f>VLOOKUP($A418,'Data Transformation Q1 to Q8'!$A:$V,4,FALSE)</f>
        <v>5.74</v>
      </c>
      <c r="I418" s="4" t="str">
        <f>VLOOKUP($A418,'Data Transformation Q1 to Q8'!$A:$V,5,FALSE)</f>
        <v>Prediabetes</v>
      </c>
      <c r="J418" s="4" t="str">
        <f>VLOOKUP($A418,'Data Transformation Q1 to Q8'!$A:$V,6,FALSE)</f>
        <v>No</v>
      </c>
      <c r="K418" s="4" t="str">
        <f>VLOOKUP($A418,'Data Transformation Q1 to Q8'!$A:$V,7,FALSE)</f>
        <v>No</v>
      </c>
      <c r="L418" s="4" t="str">
        <f>VLOOKUP($A418,'Data Transformation Q1 to Q8'!$A:$V,8,FALSE)</f>
        <v>No</v>
      </c>
      <c r="M418" s="4" t="str">
        <f>VLOOKUP($A418,'Data Transformation Q1 to Q8'!$A:$V,10,FALSE)</f>
        <v>Yes</v>
      </c>
      <c r="N418" s="4">
        <f>VLOOKUP($A418,'Data Transformation Q1 to Q8'!$A:$V,9,FALSE)</f>
        <v>0</v>
      </c>
      <c r="O418" s="4" t="str">
        <f>VLOOKUP($A418,'Data Transformation Q1 to Q8'!$A:$V,20,FALSE)</f>
        <v>tier - 2</v>
      </c>
      <c r="P418" s="4" t="str">
        <f>VLOOKUP($A418,'Data Transformation Q1 to Q8'!$A:$V,21,FALSE)</f>
        <v>tier - 2</v>
      </c>
      <c r="Q418" s="118">
        <f>VLOOKUP($A418,'Data Transformation Q1 to Q8'!$A:$V,19,FALSE)</f>
        <v>24817.25</v>
      </c>
    </row>
    <row r="419" spans="1:17" ht="15.75" x14ac:dyDescent="0.25">
      <c r="A419" s="10" t="s">
        <v>839</v>
      </c>
      <c r="B419" s="4" t="str">
        <f>VLOOKUP(A419,'Data Transformation Q1 to Q8'!A:V,22,FALSE)</f>
        <v>R1011</v>
      </c>
      <c r="C419" s="21">
        <f>VLOOKUP($A419,'Data Transformation Q1 to Q8'!$A:$V,16,FALSE)</f>
        <v>33888</v>
      </c>
      <c r="D419" s="6">
        <f>VLOOKUP($A419,'Data Transformation Q1 to Q8'!$A:$V,17,FALSE)</f>
        <v>30</v>
      </c>
      <c r="E419" s="4" t="str">
        <f>VLOOKUP(A419,'Customer Names'!A:D,3,FALSE)</f>
        <v xml:space="preserve">  Allison</v>
      </c>
      <c r="F419" s="4">
        <f>VLOOKUP($A419,'Data Transformation Q1 to Q8'!$A:$V,2,FALSE)</f>
        <v>18.100000000000001</v>
      </c>
      <c r="G419" s="4" t="str">
        <f>VLOOKUP($A419,'Data Transformation Q1 to Q8'!$A:$V,3,FALSE)</f>
        <v>Underweight</v>
      </c>
      <c r="H419" s="4">
        <f>VLOOKUP($A419,'Data Transformation Q1 to Q8'!$A:$V,4,FALSE)</f>
        <v>6.33</v>
      </c>
      <c r="I419" s="4" t="str">
        <f>VLOOKUP($A419,'Data Transformation Q1 to Q8'!$A:$V,5,FALSE)</f>
        <v>Prediabetes</v>
      </c>
      <c r="J419" s="4" t="str">
        <f>VLOOKUP($A419,'Data Transformation Q1 to Q8'!$A:$V,6,FALSE)</f>
        <v>No</v>
      </c>
      <c r="K419" s="4" t="str">
        <f>VLOOKUP($A419,'Data Transformation Q1 to Q8'!$A:$V,7,FALSE)</f>
        <v>No</v>
      </c>
      <c r="L419" s="4" t="str">
        <f>VLOOKUP($A419,'Data Transformation Q1 to Q8'!$A:$V,8,FALSE)</f>
        <v>No</v>
      </c>
      <c r="M419" s="4" t="str">
        <f>VLOOKUP($A419,'Data Transformation Q1 to Q8'!$A:$V,10,FALSE)</f>
        <v>Yes</v>
      </c>
      <c r="N419" s="4">
        <f>VLOOKUP($A419,'Data Transformation Q1 to Q8'!$A:$V,9,FALSE)</f>
        <v>1</v>
      </c>
      <c r="O419" s="4" t="str">
        <f>VLOOKUP($A419,'Data Transformation Q1 to Q8'!$A:$V,20,FALSE)</f>
        <v>tier - 2</v>
      </c>
      <c r="P419" s="4" t="str">
        <f>VLOOKUP($A419,'Data Transformation Q1 to Q8'!$A:$V,21,FALSE)</f>
        <v>tier - 3</v>
      </c>
      <c r="Q419" s="118">
        <f>VLOOKUP($A419,'Data Transformation Q1 to Q8'!$A:$V,19,FALSE)</f>
        <v>24795.040000000001</v>
      </c>
    </row>
    <row r="420" spans="1:17" ht="15.75" x14ac:dyDescent="0.25">
      <c r="A420" s="10" t="s">
        <v>841</v>
      </c>
      <c r="B420" s="4" t="str">
        <f>VLOOKUP(A420,'Data Transformation Q1 to Q8'!A:V,22,FALSE)</f>
        <v>R1024</v>
      </c>
      <c r="C420" s="21">
        <f>VLOOKUP($A420,'Data Transformation Q1 to Q8'!$A:$V,16,FALSE)</f>
        <v>35305</v>
      </c>
      <c r="D420" s="6">
        <f>VLOOKUP($A420,'Data Transformation Q1 to Q8'!$A:$V,17,FALSE)</f>
        <v>26</v>
      </c>
      <c r="E420" s="4" t="str">
        <f>VLOOKUP(A420,'Customer Names'!A:D,3,FALSE)</f>
        <v xml:space="preserve">  Caitlin O</v>
      </c>
      <c r="F420" s="4">
        <f>VLOOKUP($A420,'Data Transformation Q1 to Q8'!$A:$V,2,FALSE)</f>
        <v>29.64</v>
      </c>
      <c r="G420" s="4" t="str">
        <f>VLOOKUP($A420,'Data Transformation Q1 to Q8'!$A:$V,3,FALSE)</f>
        <v>Overweight</v>
      </c>
      <c r="H420" s="4">
        <f>VLOOKUP($A420,'Data Transformation Q1 to Q8'!$A:$V,4,FALSE)</f>
        <v>4.28</v>
      </c>
      <c r="I420" s="4" t="str">
        <f>VLOOKUP($A420,'Data Transformation Q1 to Q8'!$A:$V,5,FALSE)</f>
        <v>Normal</v>
      </c>
      <c r="J420" s="4" t="str">
        <f>VLOOKUP($A420,'Data Transformation Q1 to Q8'!$A:$V,6,FALSE)</f>
        <v>Yes</v>
      </c>
      <c r="K420" s="4" t="str">
        <f>VLOOKUP($A420,'Data Transformation Q1 to Q8'!$A:$V,7,FALSE)</f>
        <v>No</v>
      </c>
      <c r="L420" s="4" t="str">
        <f>VLOOKUP($A420,'Data Transformation Q1 to Q8'!$A:$V,8,FALSE)</f>
        <v>No</v>
      </c>
      <c r="M420" s="4" t="str">
        <f>VLOOKUP($A420,'Data Transformation Q1 to Q8'!$A:$V,10,FALSE)</f>
        <v>No</v>
      </c>
      <c r="N420" s="4">
        <f>VLOOKUP($A420,'Data Transformation Q1 to Q8'!$A:$V,9,FALSE)</f>
        <v>0</v>
      </c>
      <c r="O420" s="4" t="str">
        <f>VLOOKUP($A420,'Data Transformation Q1 to Q8'!$A:$V,20,FALSE)</f>
        <v>tier - 2</v>
      </c>
      <c r="P420" s="4" t="str">
        <f>VLOOKUP($A420,'Data Transformation Q1 to Q8'!$A:$V,21,FALSE)</f>
        <v>tier - 1</v>
      </c>
      <c r="Q420" s="118">
        <f>VLOOKUP($A420,'Data Transformation Q1 to Q8'!$A:$V,19,FALSE)</f>
        <v>24671.66</v>
      </c>
    </row>
    <row r="421" spans="1:17" ht="15.75" x14ac:dyDescent="0.25">
      <c r="A421" s="10" t="s">
        <v>843</v>
      </c>
      <c r="B421" s="4" t="str">
        <f>VLOOKUP(A421,'Data Transformation Q1 to Q8'!A:V,22,FALSE)</f>
        <v>R1013</v>
      </c>
      <c r="C421" s="21">
        <f>VLOOKUP($A421,'Data Transformation Q1 to Q8'!$A:$V,16,FALSE)</f>
        <v>25731</v>
      </c>
      <c r="D421" s="6">
        <f>VLOOKUP($A421,'Data Transformation Q1 to Q8'!$A:$V,17,FALSE)</f>
        <v>52</v>
      </c>
      <c r="E421" s="4" t="str">
        <f>VLOOKUP(A421,'Customer Names'!A:D,3,FALSE)</f>
        <v xml:space="preserve">  Tracy M</v>
      </c>
      <c r="F421" s="4">
        <f>VLOOKUP($A421,'Data Transformation Q1 to Q8'!$A:$V,2,FALSE)</f>
        <v>25.3</v>
      </c>
      <c r="G421" s="4" t="str">
        <f>VLOOKUP($A421,'Data Transformation Q1 to Q8'!$A:$V,3,FALSE)</f>
        <v>Overweight</v>
      </c>
      <c r="H421" s="4">
        <f>VLOOKUP($A421,'Data Transformation Q1 to Q8'!$A:$V,4,FALSE)</f>
        <v>9.4700000000000006</v>
      </c>
      <c r="I421" s="4" t="str">
        <f>VLOOKUP($A421,'Data Transformation Q1 to Q8'!$A:$V,5,FALSE)</f>
        <v>Diabetes</v>
      </c>
      <c r="J421" s="4" t="str">
        <f>VLOOKUP($A421,'Data Transformation Q1 to Q8'!$A:$V,6,FALSE)</f>
        <v>Yes</v>
      </c>
      <c r="K421" s="4" t="str">
        <f>VLOOKUP($A421,'Data Transformation Q1 to Q8'!$A:$V,7,FALSE)</f>
        <v>No</v>
      </c>
      <c r="L421" s="4" t="str">
        <f>VLOOKUP($A421,'Data Transformation Q1 to Q8'!$A:$V,8,FALSE)</f>
        <v>No</v>
      </c>
      <c r="M421" s="4" t="str">
        <f>VLOOKUP($A421,'Data Transformation Q1 to Q8'!$A:$V,10,FALSE)</f>
        <v>Yes</v>
      </c>
      <c r="N421" s="4">
        <f>VLOOKUP($A421,'Data Transformation Q1 to Q8'!$A:$V,9,FALSE)</f>
        <v>2</v>
      </c>
      <c r="O421" s="4" t="str">
        <f>VLOOKUP($A421,'Data Transformation Q1 to Q8'!$A:$V,20,FALSE)</f>
        <v>tier - 2</v>
      </c>
      <c r="P421" s="4" t="str">
        <f>VLOOKUP($A421,'Data Transformation Q1 to Q8'!$A:$V,21,FALSE)</f>
        <v>tier - 3</v>
      </c>
      <c r="Q421" s="118">
        <f>VLOOKUP($A421,'Data Transformation Q1 to Q8'!$A:$V,19,FALSE)</f>
        <v>24667.42</v>
      </c>
    </row>
    <row r="422" spans="1:17" ht="15.75" x14ac:dyDescent="0.25">
      <c r="A422" s="10" t="s">
        <v>845</v>
      </c>
      <c r="B422" s="4" t="str">
        <f>VLOOKUP(A422,'Data Transformation Q1 to Q8'!A:V,22,FALSE)</f>
        <v>R1011</v>
      </c>
      <c r="C422" s="21">
        <f>VLOOKUP($A422,'Data Transformation Q1 to Q8'!$A:$V,16,FALSE)</f>
        <v>28045</v>
      </c>
      <c r="D422" s="6">
        <f>VLOOKUP($A422,'Data Transformation Q1 to Q8'!$A:$V,17,FALSE)</f>
        <v>46</v>
      </c>
      <c r="E422" s="4" t="str">
        <f>VLOOKUP(A422,'Customer Names'!A:D,3,FALSE)</f>
        <v xml:space="preserve">  Dustin M</v>
      </c>
      <c r="F422" s="4">
        <f>VLOOKUP($A422,'Data Transformation Q1 to Q8'!$A:$V,2,FALSE)</f>
        <v>27.6</v>
      </c>
      <c r="G422" s="4" t="str">
        <f>VLOOKUP($A422,'Data Transformation Q1 to Q8'!$A:$V,3,FALSE)</f>
        <v>Overweight</v>
      </c>
      <c r="H422" s="4">
        <f>VLOOKUP($A422,'Data Transformation Q1 to Q8'!$A:$V,4,FALSE)</f>
        <v>4.8499999999999996</v>
      </c>
      <c r="I422" s="4" t="str">
        <f>VLOOKUP($A422,'Data Transformation Q1 to Q8'!$A:$V,5,FALSE)</f>
        <v>Normal</v>
      </c>
      <c r="J422" s="4" t="str">
        <f>VLOOKUP($A422,'Data Transformation Q1 to Q8'!$A:$V,6,FALSE)</f>
        <v>Yes</v>
      </c>
      <c r="K422" s="4" t="str">
        <f>VLOOKUP($A422,'Data Transformation Q1 to Q8'!$A:$V,7,FALSE)</f>
        <v>No</v>
      </c>
      <c r="L422" s="4" t="str">
        <f>VLOOKUP($A422,'Data Transformation Q1 to Q8'!$A:$V,8,FALSE)</f>
        <v>No</v>
      </c>
      <c r="M422" s="4" t="str">
        <f>VLOOKUP($A422,'Data Transformation Q1 to Q8'!$A:$V,10,FALSE)</f>
        <v>No</v>
      </c>
      <c r="N422" s="4">
        <f>VLOOKUP($A422,'Data Transformation Q1 to Q8'!$A:$V,9,FALSE)</f>
        <v>0</v>
      </c>
      <c r="O422" s="4" t="str">
        <f>VLOOKUP($A422,'Data Transformation Q1 to Q8'!$A:$V,20,FALSE)</f>
        <v>tier - 2</v>
      </c>
      <c r="P422" s="4" t="str">
        <f>VLOOKUP($A422,'Data Transformation Q1 to Q8'!$A:$V,21,FALSE)</f>
        <v>tier - 2</v>
      </c>
      <c r="Q422" s="118">
        <f>VLOOKUP($A422,'Data Transformation Q1 to Q8'!$A:$V,19,FALSE)</f>
        <v>24603.05</v>
      </c>
    </row>
    <row r="423" spans="1:17" ht="15.75" x14ac:dyDescent="0.25">
      <c r="A423" s="10" t="s">
        <v>847</v>
      </c>
      <c r="B423" s="4" t="str">
        <f>VLOOKUP(A423,'Data Transformation Q1 to Q8'!A:V,22,FALSE)</f>
        <v>R1012</v>
      </c>
      <c r="C423" s="21">
        <f>VLOOKUP($A423,'Data Transformation Q1 to Q8'!$A:$V,16,FALSE)</f>
        <v>27558</v>
      </c>
      <c r="D423" s="6">
        <f>VLOOKUP($A423,'Data Transformation Q1 to Q8'!$A:$V,17,FALSE)</f>
        <v>47</v>
      </c>
      <c r="E423" s="4" t="str">
        <f>VLOOKUP(A423,'Customer Names'!A:D,3,FALSE)</f>
        <v xml:space="preserve">  Jenny</v>
      </c>
      <c r="F423" s="4">
        <f>VLOOKUP($A423,'Data Transformation Q1 to Q8'!$A:$V,2,FALSE)</f>
        <v>27.645</v>
      </c>
      <c r="G423" s="4" t="str">
        <f>VLOOKUP($A423,'Data Transformation Q1 to Q8'!$A:$V,3,FALSE)</f>
        <v>Overweight</v>
      </c>
      <c r="H423" s="4">
        <f>VLOOKUP($A423,'Data Transformation Q1 to Q8'!$A:$V,4,FALSE)</f>
        <v>11.03</v>
      </c>
      <c r="I423" s="4" t="str">
        <f>VLOOKUP($A423,'Data Transformation Q1 to Q8'!$A:$V,5,FALSE)</f>
        <v>Diabetes</v>
      </c>
      <c r="J423" s="4" t="str">
        <f>VLOOKUP($A423,'Data Transformation Q1 to Q8'!$A:$V,6,FALSE)</f>
        <v>Yes</v>
      </c>
      <c r="K423" s="4" t="str">
        <f>VLOOKUP($A423,'Data Transformation Q1 to Q8'!$A:$V,7,FALSE)</f>
        <v>No</v>
      </c>
      <c r="L423" s="4" t="str">
        <f>VLOOKUP($A423,'Data Transformation Q1 to Q8'!$A:$V,8,FALSE)</f>
        <v>No</v>
      </c>
      <c r="M423" s="4" t="str">
        <f>VLOOKUP($A423,'Data Transformation Q1 to Q8'!$A:$V,10,FALSE)</f>
        <v>Yes</v>
      </c>
      <c r="N423" s="4">
        <f>VLOOKUP($A423,'Data Transformation Q1 to Q8'!$A:$V,9,FALSE)</f>
        <v>1</v>
      </c>
      <c r="O423" s="4" t="str">
        <f>VLOOKUP($A423,'Data Transformation Q1 to Q8'!$A:$V,20,FALSE)</f>
        <v>tier - 2</v>
      </c>
      <c r="P423" s="4" t="str">
        <f>VLOOKUP($A423,'Data Transformation Q1 to Q8'!$A:$V,21,FALSE)</f>
        <v>tier - 2</v>
      </c>
      <c r="Q423" s="118">
        <f>VLOOKUP($A423,'Data Transformation Q1 to Q8'!$A:$V,19,FALSE)</f>
        <v>24535.7</v>
      </c>
    </row>
    <row r="424" spans="1:17" ht="15.75" x14ac:dyDescent="0.25">
      <c r="A424" s="10" t="s">
        <v>849</v>
      </c>
      <c r="B424" s="4" t="str">
        <f>VLOOKUP(A424,'Data Transformation Q1 to Q8'!A:V,22,FALSE)</f>
        <v>R1011</v>
      </c>
      <c r="C424" s="21">
        <f>VLOOKUP($A424,'Data Transformation Q1 to Q8'!$A:$V,16,FALSE)</f>
        <v>26556</v>
      </c>
      <c r="D424" s="6">
        <f>VLOOKUP($A424,'Data Transformation Q1 to Q8'!$A:$V,17,FALSE)</f>
        <v>50</v>
      </c>
      <c r="E424" s="4" t="str">
        <f>VLOOKUP(A424,'Customer Names'!A:D,3,FALSE)</f>
        <v xml:space="preserve">  Emily</v>
      </c>
      <c r="F424" s="4">
        <f>VLOOKUP($A424,'Data Transformation Q1 to Q8'!$A:$V,2,FALSE)</f>
        <v>27.6</v>
      </c>
      <c r="G424" s="4" t="str">
        <f>VLOOKUP($A424,'Data Transformation Q1 to Q8'!$A:$V,3,FALSE)</f>
        <v>Overweight</v>
      </c>
      <c r="H424" s="4">
        <f>VLOOKUP($A424,'Data Transformation Q1 to Q8'!$A:$V,4,FALSE)</f>
        <v>5.22</v>
      </c>
      <c r="I424" s="4" t="str">
        <f>VLOOKUP($A424,'Data Transformation Q1 to Q8'!$A:$V,5,FALSE)</f>
        <v>Normal</v>
      </c>
      <c r="J424" s="4" t="str">
        <f>VLOOKUP($A424,'Data Transformation Q1 to Q8'!$A:$V,6,FALSE)</f>
        <v>No</v>
      </c>
      <c r="K424" s="4" t="str">
        <f>VLOOKUP($A424,'Data Transformation Q1 to Q8'!$A:$V,7,FALSE)</f>
        <v>No</v>
      </c>
      <c r="L424" s="4" t="str">
        <f>VLOOKUP($A424,'Data Transformation Q1 to Q8'!$A:$V,8,FALSE)</f>
        <v>No</v>
      </c>
      <c r="M424" s="4" t="str">
        <f>VLOOKUP($A424,'Data Transformation Q1 to Q8'!$A:$V,10,FALSE)</f>
        <v>Yes</v>
      </c>
      <c r="N424" s="4">
        <f>VLOOKUP($A424,'Data Transformation Q1 to Q8'!$A:$V,9,FALSE)</f>
        <v>2</v>
      </c>
      <c r="O424" s="4" t="str">
        <f>VLOOKUP($A424,'Data Transformation Q1 to Q8'!$A:$V,20,FALSE)</f>
        <v>tier - 2</v>
      </c>
      <c r="P424" s="4" t="str">
        <f>VLOOKUP($A424,'Data Transformation Q1 to Q8'!$A:$V,21,FALSE)</f>
        <v>tier - 3</v>
      </c>
      <c r="Q424" s="118">
        <f>VLOOKUP($A424,'Data Transformation Q1 to Q8'!$A:$V,19,FALSE)</f>
        <v>24520.26</v>
      </c>
    </row>
    <row r="425" spans="1:17" ht="15.75" x14ac:dyDescent="0.25">
      <c r="A425" s="10" t="s">
        <v>851</v>
      </c>
      <c r="B425" s="4" t="str">
        <f>VLOOKUP(A425,'Data Transformation Q1 to Q8'!A:V,22,FALSE)</f>
        <v>R1013</v>
      </c>
      <c r="C425" s="21">
        <f>VLOOKUP($A425,'Data Transformation Q1 to Q8'!$A:$V,16,FALSE)</f>
        <v>22575</v>
      </c>
      <c r="D425" s="6">
        <f>VLOOKUP($A425,'Data Transformation Q1 to Q8'!$A:$V,17,FALSE)</f>
        <v>61</v>
      </c>
      <c r="E425" s="4" t="str">
        <f>VLOOKUP(A425,'Customer Names'!A:D,3,FALSE)</f>
        <v xml:space="preserve">  Fabienne</v>
      </c>
      <c r="F425" s="4">
        <f>VLOOKUP($A425,'Data Transformation Q1 to Q8'!$A:$V,2,FALSE)</f>
        <v>25.08</v>
      </c>
      <c r="G425" s="4" t="str">
        <f>VLOOKUP($A425,'Data Transformation Q1 to Q8'!$A:$V,3,FALSE)</f>
        <v>Overweight</v>
      </c>
      <c r="H425" s="4">
        <f>VLOOKUP($A425,'Data Transformation Q1 to Q8'!$A:$V,4,FALSE)</f>
        <v>9.52</v>
      </c>
      <c r="I425" s="4" t="str">
        <f>VLOOKUP($A425,'Data Transformation Q1 to Q8'!$A:$V,5,FALSE)</f>
        <v>Diabetes</v>
      </c>
      <c r="J425" s="4" t="str">
        <f>VLOOKUP($A425,'Data Transformation Q1 to Q8'!$A:$V,6,FALSE)</f>
        <v>Yes</v>
      </c>
      <c r="K425" s="4" t="str">
        <f>VLOOKUP($A425,'Data Transformation Q1 to Q8'!$A:$V,7,FALSE)</f>
        <v>No</v>
      </c>
      <c r="L425" s="4" t="str">
        <f>VLOOKUP($A425,'Data Transformation Q1 to Q8'!$A:$V,8,FALSE)</f>
        <v>No</v>
      </c>
      <c r="M425" s="4" t="str">
        <f>VLOOKUP($A425,'Data Transformation Q1 to Q8'!$A:$V,10,FALSE)</f>
        <v>No</v>
      </c>
      <c r="N425" s="4">
        <f>VLOOKUP($A425,'Data Transformation Q1 to Q8'!$A:$V,9,FALSE)</f>
        <v>2</v>
      </c>
      <c r="O425" s="4" t="str">
        <f>VLOOKUP($A425,'Data Transformation Q1 to Q8'!$A:$V,20,FALSE)</f>
        <v>tier - 2</v>
      </c>
      <c r="P425" s="4" t="str">
        <f>VLOOKUP($A425,'Data Transformation Q1 to Q8'!$A:$V,21,FALSE)</f>
        <v>tier - 2</v>
      </c>
      <c r="Q425" s="118">
        <f>VLOOKUP($A425,'Data Transformation Q1 to Q8'!$A:$V,19,FALSE)</f>
        <v>24513.09</v>
      </c>
    </row>
    <row r="426" spans="1:17" ht="15.75" x14ac:dyDescent="0.25">
      <c r="A426" s="10" t="s">
        <v>852</v>
      </c>
      <c r="B426" s="4" t="str">
        <f>VLOOKUP(A426,'Data Transformation Q1 to Q8'!A:V,22,FALSE)</f>
        <v>R1012</v>
      </c>
      <c r="C426" s="21">
        <f>VLOOKUP($A426,'Data Transformation Q1 to Q8'!$A:$V,16,FALSE)</f>
        <v>25025</v>
      </c>
      <c r="D426" s="6">
        <f>VLOOKUP($A426,'Data Transformation Q1 to Q8'!$A:$V,17,FALSE)</f>
        <v>54</v>
      </c>
      <c r="E426" s="4" t="str">
        <f>VLOOKUP(A426,'Customer Names'!A:D,3,FALSE)</f>
        <v xml:space="preserve">  Jordan</v>
      </c>
      <c r="F426" s="4">
        <f>VLOOKUP($A426,'Data Transformation Q1 to Q8'!$A:$V,2,FALSE)</f>
        <v>30.02</v>
      </c>
      <c r="G426" s="4" t="str">
        <f>VLOOKUP($A426,'Data Transformation Q1 to Q8'!$A:$V,3,FALSE)</f>
        <v>Obesity</v>
      </c>
      <c r="H426" s="4">
        <f>VLOOKUP($A426,'Data Transformation Q1 to Q8'!$A:$V,4,FALSE)</f>
        <v>11.09</v>
      </c>
      <c r="I426" s="4" t="str">
        <f>VLOOKUP($A426,'Data Transformation Q1 to Q8'!$A:$V,5,FALSE)</f>
        <v>Diabetes</v>
      </c>
      <c r="J426" s="4" t="str">
        <f>VLOOKUP($A426,'Data Transformation Q1 to Q8'!$A:$V,6,FALSE)</f>
        <v>No</v>
      </c>
      <c r="K426" s="4" t="str">
        <f>VLOOKUP($A426,'Data Transformation Q1 to Q8'!$A:$V,7,FALSE)</f>
        <v>No</v>
      </c>
      <c r="L426" s="4" t="str">
        <f>VLOOKUP($A426,'Data Transformation Q1 to Q8'!$A:$V,8,FALSE)</f>
        <v>No</v>
      </c>
      <c r="M426" s="4" t="str">
        <f>VLOOKUP($A426,'Data Transformation Q1 to Q8'!$A:$V,10,FALSE)</f>
        <v>No</v>
      </c>
      <c r="N426" s="4">
        <f>VLOOKUP($A426,'Data Transformation Q1 to Q8'!$A:$V,9,FALSE)</f>
        <v>0</v>
      </c>
      <c r="O426" s="4" t="str">
        <f>VLOOKUP($A426,'Data Transformation Q1 to Q8'!$A:$V,20,FALSE)</f>
        <v>tier - 2</v>
      </c>
      <c r="P426" s="4" t="str">
        <f>VLOOKUP($A426,'Data Transformation Q1 to Q8'!$A:$V,21,FALSE)</f>
        <v>tier - 2</v>
      </c>
      <c r="Q426" s="118">
        <f>VLOOKUP($A426,'Data Transformation Q1 to Q8'!$A:$V,19,FALSE)</f>
        <v>24476.48</v>
      </c>
    </row>
    <row r="427" spans="1:17" ht="15.75" x14ac:dyDescent="0.25">
      <c r="A427" s="10" t="s">
        <v>854</v>
      </c>
      <c r="B427" s="4" t="str">
        <f>VLOOKUP(A427,'Data Transformation Q1 to Q8'!A:V,22,FALSE)</f>
        <v>R1012</v>
      </c>
      <c r="C427" s="21">
        <f>VLOOKUP($A427,'Data Transformation Q1 to Q8'!$A:$V,16,FALSE)</f>
        <v>25902</v>
      </c>
      <c r="D427" s="6">
        <f>VLOOKUP($A427,'Data Transformation Q1 to Q8'!$A:$V,17,FALSE)</f>
        <v>52</v>
      </c>
      <c r="E427" s="4" t="str">
        <f>VLOOKUP(A427,'Customer Names'!A:D,3,FALSE)</f>
        <v xml:space="preserve">  Matt</v>
      </c>
      <c r="F427" s="4">
        <f>VLOOKUP($A427,'Data Transformation Q1 to Q8'!$A:$V,2,FALSE)</f>
        <v>27.36</v>
      </c>
      <c r="G427" s="4" t="str">
        <f>VLOOKUP($A427,'Data Transformation Q1 to Q8'!$A:$V,3,FALSE)</f>
        <v>Overweight</v>
      </c>
      <c r="H427" s="4">
        <f>VLOOKUP($A427,'Data Transformation Q1 to Q8'!$A:$V,4,FALSE)</f>
        <v>9.4499999999999993</v>
      </c>
      <c r="I427" s="4" t="str">
        <f>VLOOKUP($A427,'Data Transformation Q1 to Q8'!$A:$V,5,FALSE)</f>
        <v>Diabetes</v>
      </c>
      <c r="J427" s="4" t="str">
        <f>VLOOKUP($A427,'Data Transformation Q1 to Q8'!$A:$V,6,FALSE)</f>
        <v>Yes</v>
      </c>
      <c r="K427" s="4" t="str">
        <f>VLOOKUP($A427,'Data Transformation Q1 to Q8'!$A:$V,7,FALSE)</f>
        <v>No</v>
      </c>
      <c r="L427" s="4" t="str">
        <f>VLOOKUP($A427,'Data Transformation Q1 to Q8'!$A:$V,8,FALSE)</f>
        <v>No</v>
      </c>
      <c r="M427" s="4" t="str">
        <f>VLOOKUP($A427,'Data Transformation Q1 to Q8'!$A:$V,10,FALSE)</f>
        <v>Yes</v>
      </c>
      <c r="N427" s="4">
        <f>VLOOKUP($A427,'Data Transformation Q1 to Q8'!$A:$V,9,FALSE)</f>
        <v>2</v>
      </c>
      <c r="O427" s="4" t="str">
        <f>VLOOKUP($A427,'Data Transformation Q1 to Q8'!$A:$V,20,FALSE)</f>
        <v>tier - 2</v>
      </c>
      <c r="P427" s="4" t="str">
        <f>VLOOKUP($A427,'Data Transformation Q1 to Q8'!$A:$V,21,FALSE)</f>
        <v>tier - 3</v>
      </c>
      <c r="Q427" s="118">
        <f>VLOOKUP($A427,'Data Transformation Q1 to Q8'!$A:$V,19,FALSE)</f>
        <v>24393.62</v>
      </c>
    </row>
    <row r="428" spans="1:17" ht="15.75" x14ac:dyDescent="0.25">
      <c r="A428" s="10" t="s">
        <v>856</v>
      </c>
      <c r="B428" s="4" t="str">
        <f>VLOOKUP(A428,'Data Transformation Q1 to Q8'!A:V,22,FALSE)</f>
        <v>R1011</v>
      </c>
      <c r="C428" s="21">
        <f>VLOOKUP($A428,'Data Transformation Q1 to Q8'!$A:$V,16,FALSE)</f>
        <v>36440</v>
      </c>
      <c r="D428" s="6">
        <f>VLOOKUP($A428,'Data Transformation Q1 to Q8'!$A:$V,17,FALSE)</f>
        <v>23</v>
      </c>
      <c r="E428" s="4" t="str">
        <f>VLOOKUP(A428,'Customer Names'!A:D,3,FALSE)</f>
        <v xml:space="preserve">  Taryn L</v>
      </c>
      <c r="F428" s="4">
        <f>VLOOKUP($A428,'Data Transformation Q1 to Q8'!$A:$V,2,FALSE)</f>
        <v>22.2</v>
      </c>
      <c r="G428" s="4" t="str">
        <f>VLOOKUP($A428,'Data Transformation Q1 to Q8'!$A:$V,3,FALSE)</f>
        <v>Normal Weight</v>
      </c>
      <c r="H428" s="4">
        <f>VLOOKUP($A428,'Data Transformation Q1 to Q8'!$A:$V,4,FALSE)</f>
        <v>5.51</v>
      </c>
      <c r="I428" s="4" t="str">
        <f>VLOOKUP($A428,'Data Transformation Q1 to Q8'!$A:$V,5,FALSE)</f>
        <v>Normal</v>
      </c>
      <c r="J428" s="4" t="str">
        <f>VLOOKUP($A428,'Data Transformation Q1 to Q8'!$A:$V,6,FALSE)</f>
        <v>No</v>
      </c>
      <c r="K428" s="4" t="str">
        <f>VLOOKUP($A428,'Data Transformation Q1 to Q8'!$A:$V,7,FALSE)</f>
        <v>No</v>
      </c>
      <c r="L428" s="4" t="str">
        <f>VLOOKUP($A428,'Data Transformation Q1 to Q8'!$A:$V,8,FALSE)</f>
        <v>No</v>
      </c>
      <c r="M428" s="4" t="str">
        <f>VLOOKUP($A428,'Data Transformation Q1 to Q8'!$A:$V,10,FALSE)</f>
        <v>Yes</v>
      </c>
      <c r="N428" s="4">
        <f>VLOOKUP($A428,'Data Transformation Q1 to Q8'!$A:$V,9,FALSE)</f>
        <v>0</v>
      </c>
      <c r="O428" s="4" t="str">
        <f>VLOOKUP($A428,'Data Transformation Q1 to Q8'!$A:$V,20,FALSE)</f>
        <v>tier - 2</v>
      </c>
      <c r="P428" s="4" t="str">
        <f>VLOOKUP($A428,'Data Transformation Q1 to Q8'!$A:$V,21,FALSE)</f>
        <v>tier - 1</v>
      </c>
      <c r="Q428" s="118">
        <f>VLOOKUP($A428,'Data Transformation Q1 to Q8'!$A:$V,19,FALSE)</f>
        <v>24387.74</v>
      </c>
    </row>
    <row r="429" spans="1:17" ht="15.75" x14ac:dyDescent="0.25">
      <c r="A429" s="10" t="s">
        <v>858</v>
      </c>
      <c r="B429" s="4" t="str">
        <f>VLOOKUP(A429,'Data Transformation Q1 to Q8'!A:V,22,FALSE)</f>
        <v>R1011</v>
      </c>
      <c r="C429" s="21">
        <f>VLOOKUP($A429,'Data Transformation Q1 to Q8'!$A:$V,16,FALSE)</f>
        <v>38202</v>
      </c>
      <c r="D429" s="6">
        <f>VLOOKUP($A429,'Data Transformation Q1 to Q8'!$A:$V,17,FALSE)</f>
        <v>18</v>
      </c>
      <c r="E429" s="4" t="str">
        <f>VLOOKUP(A429,'Customer Names'!A:D,3,FALSE)</f>
        <v xml:space="preserve">  Temima</v>
      </c>
      <c r="F429" s="4">
        <f>VLOOKUP($A429,'Data Transformation Q1 to Q8'!$A:$V,2,FALSE)</f>
        <v>25.71</v>
      </c>
      <c r="G429" s="4" t="str">
        <f>VLOOKUP($A429,'Data Transformation Q1 to Q8'!$A:$V,3,FALSE)</f>
        <v>Overweight</v>
      </c>
      <c r="H429" s="4">
        <f>VLOOKUP($A429,'Data Transformation Q1 to Q8'!$A:$V,4,FALSE)</f>
        <v>4.18</v>
      </c>
      <c r="I429" s="4" t="str">
        <f>VLOOKUP($A429,'Data Transformation Q1 to Q8'!$A:$V,5,FALSE)</f>
        <v>Normal</v>
      </c>
      <c r="J429" s="4" t="str">
        <f>VLOOKUP($A429,'Data Transformation Q1 to Q8'!$A:$V,6,FALSE)</f>
        <v>No</v>
      </c>
      <c r="K429" s="4" t="str">
        <f>VLOOKUP($A429,'Data Transformation Q1 to Q8'!$A:$V,7,FALSE)</f>
        <v>yes</v>
      </c>
      <c r="L429" s="4" t="str">
        <f>VLOOKUP($A429,'Data Transformation Q1 to Q8'!$A:$V,8,FALSE)</f>
        <v>No</v>
      </c>
      <c r="M429" s="4" t="str">
        <f>VLOOKUP($A429,'Data Transformation Q1 to Q8'!$A:$V,10,FALSE)</f>
        <v>Yes</v>
      </c>
      <c r="N429" s="4">
        <f>VLOOKUP($A429,'Data Transformation Q1 to Q8'!$A:$V,9,FALSE)</f>
        <v>1</v>
      </c>
      <c r="O429" s="4" t="str">
        <f>VLOOKUP($A429,'Data Transformation Q1 to Q8'!$A:$V,20,FALSE)</f>
        <v>tier - 2</v>
      </c>
      <c r="P429" s="4" t="str">
        <f>VLOOKUP($A429,'Data Transformation Q1 to Q8'!$A:$V,21,FALSE)</f>
        <v>tier - 1</v>
      </c>
      <c r="Q429" s="118">
        <f>VLOOKUP($A429,'Data Transformation Q1 to Q8'!$A:$V,19,FALSE)</f>
        <v>24294.02</v>
      </c>
    </row>
    <row r="430" spans="1:17" ht="15.75" x14ac:dyDescent="0.25">
      <c r="A430" s="10" t="s">
        <v>860</v>
      </c>
      <c r="B430" s="4" t="str">
        <f>VLOOKUP(A430,'Data Transformation Q1 to Q8'!A:V,22,FALSE)</f>
        <v>R1013</v>
      </c>
      <c r="C430" s="21">
        <f>VLOOKUP($A430,'Data Transformation Q1 to Q8'!$A:$V,16,FALSE)</f>
        <v>23727</v>
      </c>
      <c r="D430" s="6">
        <f>VLOOKUP($A430,'Data Transformation Q1 to Q8'!$A:$V,17,FALSE)</f>
        <v>58</v>
      </c>
      <c r="E430" s="4" t="str">
        <f>VLOOKUP(A430,'Customer Names'!A:D,3,FALSE)</f>
        <v xml:space="preserve">  Jennifer</v>
      </c>
      <c r="F430" s="4">
        <f>VLOOKUP($A430,'Data Transformation Q1 to Q8'!$A:$V,2,FALSE)</f>
        <v>41.91</v>
      </c>
      <c r="G430" s="4" t="str">
        <f>VLOOKUP($A430,'Data Transformation Q1 to Q8'!$A:$V,3,FALSE)</f>
        <v>Obesity</v>
      </c>
      <c r="H430" s="4">
        <f>VLOOKUP($A430,'Data Transformation Q1 to Q8'!$A:$V,4,FALSE)</f>
        <v>5.98</v>
      </c>
      <c r="I430" s="4" t="str">
        <f>VLOOKUP($A430,'Data Transformation Q1 to Q8'!$A:$V,5,FALSE)</f>
        <v>Prediabetes</v>
      </c>
      <c r="J430" s="4" t="str">
        <f>VLOOKUP($A430,'Data Transformation Q1 to Q8'!$A:$V,6,FALSE)</f>
        <v>Yes</v>
      </c>
      <c r="K430" s="4" t="str">
        <f>VLOOKUP($A430,'Data Transformation Q1 to Q8'!$A:$V,7,FALSE)</f>
        <v>No</v>
      </c>
      <c r="L430" s="4" t="str">
        <f>VLOOKUP($A430,'Data Transformation Q1 to Q8'!$A:$V,8,FALSE)</f>
        <v>No</v>
      </c>
      <c r="M430" s="4" t="str">
        <f>VLOOKUP($A430,'Data Transformation Q1 to Q8'!$A:$V,10,FALSE)</f>
        <v>No</v>
      </c>
      <c r="N430" s="4">
        <f>VLOOKUP($A430,'Data Transformation Q1 to Q8'!$A:$V,9,FALSE)</f>
        <v>1</v>
      </c>
      <c r="O430" s="4" t="str">
        <f>VLOOKUP($A430,'Data Transformation Q1 to Q8'!$A:$V,20,FALSE)</f>
        <v>tier - 2</v>
      </c>
      <c r="P430" s="4" t="str">
        <f>VLOOKUP($A430,'Data Transformation Q1 to Q8'!$A:$V,21,FALSE)</f>
        <v>tier - 1</v>
      </c>
      <c r="Q430" s="118">
        <f>VLOOKUP($A430,'Data Transformation Q1 to Q8'!$A:$V,19,FALSE)</f>
        <v>24227.34</v>
      </c>
    </row>
    <row r="431" spans="1:17" ht="15.75" x14ac:dyDescent="0.25">
      <c r="A431" s="10" t="s">
        <v>862</v>
      </c>
      <c r="B431" s="4" t="str">
        <f>VLOOKUP(A431,'Data Transformation Q1 to Q8'!A:V,22,FALSE)</f>
        <v>R1013</v>
      </c>
      <c r="C431" s="21">
        <f>VLOOKUP($A431,'Data Transformation Q1 to Q8'!$A:$V,16,FALSE)</f>
        <v>27282</v>
      </c>
      <c r="D431" s="6">
        <f>VLOOKUP($A431,'Data Transformation Q1 to Q8'!$A:$V,17,FALSE)</f>
        <v>48</v>
      </c>
      <c r="E431" s="4" t="str">
        <f>VLOOKUP(A431,'Customer Names'!A:D,3,FALSE)</f>
        <v xml:space="preserve">  Serena M</v>
      </c>
      <c r="F431" s="4">
        <f>VLOOKUP($A431,'Data Transformation Q1 to Q8'!$A:$V,2,FALSE)</f>
        <v>25.85</v>
      </c>
      <c r="G431" s="4" t="str">
        <f>VLOOKUP($A431,'Data Transformation Q1 to Q8'!$A:$V,3,FALSE)</f>
        <v>Overweight</v>
      </c>
      <c r="H431" s="4">
        <f>VLOOKUP($A431,'Data Transformation Q1 to Q8'!$A:$V,4,FALSE)</f>
        <v>10.16</v>
      </c>
      <c r="I431" s="4" t="str">
        <f>VLOOKUP($A431,'Data Transformation Q1 to Q8'!$A:$V,5,FALSE)</f>
        <v>Diabetes</v>
      </c>
      <c r="J431" s="4" t="str">
        <f>VLOOKUP($A431,'Data Transformation Q1 to Q8'!$A:$V,6,FALSE)</f>
        <v>No</v>
      </c>
      <c r="K431" s="4" t="str">
        <f>VLOOKUP($A431,'Data Transformation Q1 to Q8'!$A:$V,7,FALSE)</f>
        <v>No</v>
      </c>
      <c r="L431" s="4" t="str">
        <f>VLOOKUP($A431,'Data Transformation Q1 to Q8'!$A:$V,8,FALSE)</f>
        <v>No</v>
      </c>
      <c r="M431" s="4" t="str">
        <f>VLOOKUP($A431,'Data Transformation Q1 to Q8'!$A:$V,10,FALSE)</f>
        <v>Yes</v>
      </c>
      <c r="N431" s="4">
        <f>VLOOKUP($A431,'Data Transformation Q1 to Q8'!$A:$V,9,FALSE)</f>
        <v>0</v>
      </c>
      <c r="O431" s="4" t="str">
        <f>VLOOKUP($A431,'Data Transformation Q1 to Q8'!$A:$V,20,FALSE)</f>
        <v>tier - 2</v>
      </c>
      <c r="P431" s="4" t="str">
        <f>VLOOKUP($A431,'Data Transformation Q1 to Q8'!$A:$V,21,FALSE)</f>
        <v>tier - 1</v>
      </c>
      <c r="Q431" s="118">
        <f>VLOOKUP($A431,'Data Transformation Q1 to Q8'!$A:$V,19,FALSE)</f>
        <v>24180.93</v>
      </c>
    </row>
    <row r="432" spans="1:17" ht="15.75" x14ac:dyDescent="0.25">
      <c r="A432" s="10" t="s">
        <v>864</v>
      </c>
      <c r="B432" s="4" t="str">
        <f>VLOOKUP(A432,'Data Transformation Q1 to Q8'!A:V,22,FALSE)</f>
        <v>R1024</v>
      </c>
      <c r="C432" s="21">
        <f>VLOOKUP($A432,'Data Transformation Q1 to Q8'!$A:$V,16,FALSE)</f>
        <v>26828</v>
      </c>
      <c r="D432" s="6">
        <f>VLOOKUP($A432,'Data Transformation Q1 to Q8'!$A:$V,17,FALSE)</f>
        <v>49</v>
      </c>
      <c r="E432" s="4" t="str">
        <f>VLOOKUP(A432,'Customer Names'!A:D,3,FALSE)</f>
        <v xml:space="preserve">  Victoria M</v>
      </c>
      <c r="F432" s="4">
        <f>VLOOKUP($A432,'Data Transformation Q1 to Q8'!$A:$V,2,FALSE)</f>
        <v>23.844999999999999</v>
      </c>
      <c r="G432" s="4" t="str">
        <f>VLOOKUP($A432,'Data Transformation Q1 to Q8'!$A:$V,3,FALSE)</f>
        <v>Normal Weight</v>
      </c>
      <c r="H432" s="4">
        <f>VLOOKUP($A432,'Data Transformation Q1 to Q8'!$A:$V,4,FALSE)</f>
        <v>11.71</v>
      </c>
      <c r="I432" s="4" t="str">
        <f>VLOOKUP($A432,'Data Transformation Q1 to Q8'!$A:$V,5,FALSE)</f>
        <v>Diabetes</v>
      </c>
      <c r="J432" s="4" t="str">
        <f>VLOOKUP($A432,'Data Transformation Q1 to Q8'!$A:$V,6,FALSE)</f>
        <v>No</v>
      </c>
      <c r="K432" s="4" t="str">
        <f>VLOOKUP($A432,'Data Transformation Q1 to Q8'!$A:$V,7,FALSE)</f>
        <v>No</v>
      </c>
      <c r="L432" s="4" t="str">
        <f>VLOOKUP($A432,'Data Transformation Q1 to Q8'!$A:$V,8,FALSE)</f>
        <v>No</v>
      </c>
      <c r="M432" s="4" t="str">
        <f>VLOOKUP($A432,'Data Transformation Q1 to Q8'!$A:$V,10,FALSE)</f>
        <v>Yes</v>
      </c>
      <c r="N432" s="4">
        <f>VLOOKUP($A432,'Data Transformation Q1 to Q8'!$A:$V,9,FALSE)</f>
        <v>2</v>
      </c>
      <c r="O432" s="4" t="str">
        <f>VLOOKUP($A432,'Data Transformation Q1 to Q8'!$A:$V,20,FALSE)</f>
        <v>tier - 2</v>
      </c>
      <c r="P432" s="4" t="str">
        <f>VLOOKUP($A432,'Data Transformation Q1 to Q8'!$A:$V,21,FALSE)</f>
        <v>tier - 2</v>
      </c>
      <c r="Q432" s="118">
        <f>VLOOKUP($A432,'Data Transformation Q1 to Q8'!$A:$V,19,FALSE)</f>
        <v>24106.91</v>
      </c>
    </row>
    <row r="433" spans="1:17" ht="15.75" x14ac:dyDescent="0.25">
      <c r="A433" s="10" t="s">
        <v>866</v>
      </c>
      <c r="B433" s="4" t="str">
        <f>VLOOKUP(A433,'Data Transformation Q1 to Q8'!A:V,22,FALSE)</f>
        <v>R1012</v>
      </c>
      <c r="C433" s="21">
        <f>VLOOKUP($A433,'Data Transformation Q1 to Q8'!$A:$V,16,FALSE)</f>
        <v>37985</v>
      </c>
      <c r="D433" s="6">
        <f>VLOOKUP($A433,'Data Transformation Q1 to Q8'!$A:$V,17,FALSE)</f>
        <v>19</v>
      </c>
      <c r="E433" s="4" t="str">
        <f>VLOOKUP(A433,'Customer Names'!A:D,3,FALSE)</f>
        <v xml:space="preserve">  Phoebe</v>
      </c>
      <c r="F433" s="4">
        <f>VLOOKUP($A433,'Data Transformation Q1 to Q8'!$A:$V,2,FALSE)</f>
        <v>30.59</v>
      </c>
      <c r="G433" s="4" t="str">
        <f>VLOOKUP($A433,'Data Transformation Q1 to Q8'!$A:$V,3,FALSE)</f>
        <v>Obesity</v>
      </c>
      <c r="H433" s="4">
        <f>VLOOKUP($A433,'Data Transformation Q1 to Q8'!$A:$V,4,FALSE)</f>
        <v>5.23</v>
      </c>
      <c r="I433" s="4" t="str">
        <f>VLOOKUP($A433,'Data Transformation Q1 to Q8'!$A:$V,5,FALSE)</f>
        <v>Normal</v>
      </c>
      <c r="J433" s="4" t="str">
        <f>VLOOKUP($A433,'Data Transformation Q1 to Q8'!$A:$V,6,FALSE)</f>
        <v>No</v>
      </c>
      <c r="K433" s="4" t="str">
        <f>VLOOKUP($A433,'Data Transformation Q1 to Q8'!$A:$V,7,FALSE)</f>
        <v>No</v>
      </c>
      <c r="L433" s="4" t="str">
        <f>VLOOKUP($A433,'Data Transformation Q1 to Q8'!$A:$V,8,FALSE)</f>
        <v>Yes</v>
      </c>
      <c r="M433" s="4" t="str">
        <f>VLOOKUP($A433,'Data Transformation Q1 to Q8'!$A:$V,10,FALSE)</f>
        <v>No</v>
      </c>
      <c r="N433" s="4">
        <f>VLOOKUP($A433,'Data Transformation Q1 to Q8'!$A:$V,9,FALSE)</f>
        <v>1</v>
      </c>
      <c r="O433" s="4" t="str">
        <f>VLOOKUP($A433,'Data Transformation Q1 to Q8'!$A:$V,20,FALSE)</f>
        <v>tier - 2</v>
      </c>
      <c r="P433" s="4" t="str">
        <f>VLOOKUP($A433,'Data Transformation Q1 to Q8'!$A:$V,21,FALSE)</f>
        <v>tier - 2</v>
      </c>
      <c r="Q433" s="118">
        <f>VLOOKUP($A433,'Data Transformation Q1 to Q8'!$A:$V,19,FALSE)</f>
        <v>24059.68</v>
      </c>
    </row>
    <row r="434" spans="1:17" ht="15.75" x14ac:dyDescent="0.25">
      <c r="A434" s="10" t="s">
        <v>868</v>
      </c>
      <c r="B434" s="4" t="str">
        <f>VLOOKUP(A434,'Data Transformation Q1 to Q8'!A:V,22,FALSE)</f>
        <v>R1012</v>
      </c>
      <c r="C434" s="21">
        <f>VLOOKUP($A434,'Data Transformation Q1 to Q8'!$A:$V,16,FALSE)</f>
        <v>26124</v>
      </c>
      <c r="D434" s="6">
        <f>VLOOKUP($A434,'Data Transformation Q1 to Q8'!$A:$V,17,FALSE)</f>
        <v>51</v>
      </c>
      <c r="E434" s="4" t="str">
        <f>VLOOKUP(A434,'Customer Names'!A:D,3,FALSE)</f>
        <v xml:space="preserve">  Corey</v>
      </c>
      <c r="F434" s="4">
        <f>VLOOKUP($A434,'Data Transformation Q1 to Q8'!$A:$V,2,FALSE)</f>
        <v>24.795000000000002</v>
      </c>
      <c r="G434" s="4" t="str">
        <f>VLOOKUP($A434,'Data Transformation Q1 to Q8'!$A:$V,3,FALSE)</f>
        <v>Normal Weight</v>
      </c>
      <c r="H434" s="4">
        <f>VLOOKUP($A434,'Data Transformation Q1 to Q8'!$A:$V,4,FALSE)</f>
        <v>6.85</v>
      </c>
      <c r="I434" s="4" t="str">
        <f>VLOOKUP($A434,'Data Transformation Q1 to Q8'!$A:$V,5,FALSE)</f>
        <v>Diabetes</v>
      </c>
      <c r="J434" s="4" t="str">
        <f>VLOOKUP($A434,'Data Transformation Q1 to Q8'!$A:$V,6,FALSE)</f>
        <v>No</v>
      </c>
      <c r="K434" s="4" t="str">
        <f>VLOOKUP($A434,'Data Transformation Q1 to Q8'!$A:$V,7,FALSE)</f>
        <v>No</v>
      </c>
      <c r="L434" s="4" t="str">
        <f>VLOOKUP($A434,'Data Transformation Q1 to Q8'!$A:$V,8,FALSE)</f>
        <v>No</v>
      </c>
      <c r="M434" s="4" t="str">
        <f>VLOOKUP($A434,'Data Transformation Q1 to Q8'!$A:$V,10,FALSE)</f>
        <v>Yes</v>
      </c>
      <c r="N434" s="4">
        <f>VLOOKUP($A434,'Data Transformation Q1 to Q8'!$A:$V,9,FALSE)</f>
        <v>0</v>
      </c>
      <c r="O434" s="4" t="str">
        <f>VLOOKUP($A434,'Data Transformation Q1 to Q8'!$A:$V,20,FALSE)</f>
        <v>tier - 2</v>
      </c>
      <c r="P434" s="4" t="str">
        <f>VLOOKUP($A434,'Data Transformation Q1 to Q8'!$A:$V,21,FALSE)</f>
        <v>tier - 2</v>
      </c>
      <c r="Q434" s="118">
        <f>VLOOKUP($A434,'Data Transformation Q1 to Q8'!$A:$V,19,FALSE)</f>
        <v>23967.38</v>
      </c>
    </row>
    <row r="435" spans="1:17" ht="15.75" x14ac:dyDescent="0.25">
      <c r="A435" s="10" t="s">
        <v>870</v>
      </c>
      <c r="B435" s="4" t="str">
        <f>VLOOKUP(A435,'Data Transformation Q1 to Q8'!A:V,22,FALSE)</f>
        <v>R1012</v>
      </c>
      <c r="C435" s="21">
        <f>VLOOKUP($A435,'Data Transformation Q1 to Q8'!$A:$V,16,FALSE)</f>
        <v>25788</v>
      </c>
      <c r="D435" s="6">
        <f>VLOOKUP($A435,'Data Transformation Q1 to Q8'!$A:$V,17,FALSE)</f>
        <v>52</v>
      </c>
      <c r="E435" s="4" t="str">
        <f>VLOOKUP(A435,'Customer Names'!A:D,3,FALSE)</f>
        <v xml:space="preserve">  Rebecca</v>
      </c>
      <c r="F435" s="4">
        <f>VLOOKUP($A435,'Data Transformation Q1 to Q8'!$A:$V,2,FALSE)</f>
        <v>24.13</v>
      </c>
      <c r="G435" s="4" t="str">
        <f>VLOOKUP($A435,'Data Transformation Q1 to Q8'!$A:$V,3,FALSE)</f>
        <v>Normal Weight</v>
      </c>
      <c r="H435" s="4">
        <f>VLOOKUP($A435,'Data Transformation Q1 to Q8'!$A:$V,4,FALSE)</f>
        <v>7.05</v>
      </c>
      <c r="I435" s="4" t="str">
        <f>VLOOKUP($A435,'Data Transformation Q1 to Q8'!$A:$V,5,FALSE)</f>
        <v>Diabetes</v>
      </c>
      <c r="J435" s="4" t="str">
        <f>VLOOKUP($A435,'Data Transformation Q1 to Q8'!$A:$V,6,FALSE)</f>
        <v>Yes</v>
      </c>
      <c r="K435" s="4" t="str">
        <f>VLOOKUP($A435,'Data Transformation Q1 to Q8'!$A:$V,7,FALSE)</f>
        <v>No</v>
      </c>
      <c r="L435" s="4" t="str">
        <f>VLOOKUP($A435,'Data Transformation Q1 to Q8'!$A:$V,8,FALSE)</f>
        <v>No</v>
      </c>
      <c r="M435" s="4" t="str">
        <f>VLOOKUP($A435,'Data Transformation Q1 to Q8'!$A:$V,10,FALSE)</f>
        <v>Yes</v>
      </c>
      <c r="N435" s="4">
        <f>VLOOKUP($A435,'Data Transformation Q1 to Q8'!$A:$V,9,FALSE)</f>
        <v>2</v>
      </c>
      <c r="O435" s="4" t="str">
        <f>VLOOKUP($A435,'Data Transformation Q1 to Q8'!$A:$V,20,FALSE)</f>
        <v>tier - 2</v>
      </c>
      <c r="P435" s="4" t="str">
        <f>VLOOKUP($A435,'Data Transformation Q1 to Q8'!$A:$V,21,FALSE)</f>
        <v>tier - 3</v>
      </c>
      <c r="Q435" s="118">
        <f>VLOOKUP($A435,'Data Transformation Q1 to Q8'!$A:$V,19,FALSE)</f>
        <v>23887.66</v>
      </c>
    </row>
    <row r="436" spans="1:17" ht="15.75" x14ac:dyDescent="0.25">
      <c r="A436" s="10" t="s">
        <v>872</v>
      </c>
      <c r="B436" s="4" t="str">
        <f>VLOOKUP(A436,'Data Transformation Q1 to Q8'!A:V,22,FALSE)</f>
        <v>R1012</v>
      </c>
      <c r="C436" s="21">
        <f>VLOOKUP($A436,'Data Transformation Q1 to Q8'!$A:$V,16,FALSE)</f>
        <v>26842</v>
      </c>
      <c r="D436" s="6">
        <f>VLOOKUP($A436,'Data Transformation Q1 to Q8'!$A:$V,17,FALSE)</f>
        <v>49</v>
      </c>
      <c r="E436" s="4" t="str">
        <f>VLOOKUP(A436,'Customer Names'!A:D,3,FALSE)</f>
        <v xml:space="preserve">  Nicholas D</v>
      </c>
      <c r="F436" s="4">
        <f>VLOOKUP($A436,'Data Transformation Q1 to Q8'!$A:$V,2,FALSE)</f>
        <v>25.84</v>
      </c>
      <c r="G436" s="4" t="str">
        <f>VLOOKUP($A436,'Data Transformation Q1 to Q8'!$A:$V,3,FALSE)</f>
        <v>Overweight</v>
      </c>
      <c r="H436" s="4">
        <f>VLOOKUP($A436,'Data Transformation Q1 to Q8'!$A:$V,4,FALSE)</f>
        <v>11.64</v>
      </c>
      <c r="I436" s="4" t="str">
        <f>VLOOKUP($A436,'Data Transformation Q1 to Q8'!$A:$V,5,FALSE)</f>
        <v>Diabetes</v>
      </c>
      <c r="J436" s="4" t="str">
        <f>VLOOKUP($A436,'Data Transformation Q1 to Q8'!$A:$V,6,FALSE)</f>
        <v>No</v>
      </c>
      <c r="K436" s="4" t="str">
        <f>VLOOKUP($A436,'Data Transformation Q1 to Q8'!$A:$V,7,FALSE)</f>
        <v>No</v>
      </c>
      <c r="L436" s="4" t="str">
        <f>VLOOKUP($A436,'Data Transformation Q1 to Q8'!$A:$V,8,FALSE)</f>
        <v>No</v>
      </c>
      <c r="M436" s="4" t="str">
        <f>VLOOKUP($A436,'Data Transformation Q1 to Q8'!$A:$V,10,FALSE)</f>
        <v>Yes</v>
      </c>
      <c r="N436" s="4">
        <f>VLOOKUP($A436,'Data Transformation Q1 to Q8'!$A:$V,9,FALSE)</f>
        <v>2</v>
      </c>
      <c r="O436" s="4" t="str">
        <f>VLOOKUP($A436,'Data Transformation Q1 to Q8'!$A:$V,20,FALSE)</f>
        <v>tier - 2</v>
      </c>
      <c r="P436" s="4" t="str">
        <f>VLOOKUP($A436,'Data Transformation Q1 to Q8'!$A:$V,21,FALSE)</f>
        <v>tier - 3</v>
      </c>
      <c r="Q436" s="118">
        <f>VLOOKUP($A436,'Data Transformation Q1 to Q8'!$A:$V,19,FALSE)</f>
        <v>23807.24</v>
      </c>
    </row>
    <row r="437" spans="1:17" ht="15.75" x14ac:dyDescent="0.25">
      <c r="A437" s="10" t="s">
        <v>873</v>
      </c>
      <c r="B437" s="4" t="str">
        <f>VLOOKUP(A437,'Data Transformation Q1 to Q8'!A:V,22,FALSE)</f>
        <v>R1011</v>
      </c>
      <c r="C437" s="21">
        <f>VLOOKUP($A437,'Data Transformation Q1 to Q8'!$A:$V,16,FALSE)</f>
        <v>27182</v>
      </c>
      <c r="D437" s="6">
        <f>VLOOKUP($A437,'Data Transformation Q1 to Q8'!$A:$V,17,FALSE)</f>
        <v>49</v>
      </c>
      <c r="E437" s="4" t="str">
        <f>VLOOKUP(A437,'Customer Names'!A:D,3,FALSE)</f>
        <v xml:space="preserve">  Christian</v>
      </c>
      <c r="F437" s="4">
        <f>VLOOKUP($A437,'Data Transformation Q1 to Q8'!$A:$V,2,FALSE)</f>
        <v>28</v>
      </c>
      <c r="G437" s="4" t="str">
        <f>VLOOKUP($A437,'Data Transformation Q1 to Q8'!$A:$V,3,FALSE)</f>
        <v>Overweight</v>
      </c>
      <c r="H437" s="4">
        <f>VLOOKUP($A437,'Data Transformation Q1 to Q8'!$A:$V,4,FALSE)</f>
        <v>10.52</v>
      </c>
      <c r="I437" s="4" t="str">
        <f>VLOOKUP($A437,'Data Transformation Q1 to Q8'!$A:$V,5,FALSE)</f>
        <v>Diabetes</v>
      </c>
      <c r="J437" s="4" t="str">
        <f>VLOOKUP($A437,'Data Transformation Q1 to Q8'!$A:$V,6,FALSE)</f>
        <v>No</v>
      </c>
      <c r="K437" s="4" t="str">
        <f>VLOOKUP($A437,'Data Transformation Q1 to Q8'!$A:$V,7,FALSE)</f>
        <v>No</v>
      </c>
      <c r="L437" s="4" t="str">
        <f>VLOOKUP($A437,'Data Transformation Q1 to Q8'!$A:$V,8,FALSE)</f>
        <v>No</v>
      </c>
      <c r="M437" s="4" t="str">
        <f>VLOOKUP($A437,'Data Transformation Q1 to Q8'!$A:$V,10,FALSE)</f>
        <v>Yes</v>
      </c>
      <c r="N437" s="4">
        <f>VLOOKUP($A437,'Data Transformation Q1 to Q8'!$A:$V,9,FALSE)</f>
        <v>0</v>
      </c>
      <c r="O437" s="4" t="str">
        <f>VLOOKUP($A437,'Data Transformation Q1 to Q8'!$A:$V,20,FALSE)</f>
        <v>tier - 2</v>
      </c>
      <c r="P437" s="4" t="str">
        <f>VLOOKUP($A437,'Data Transformation Q1 to Q8'!$A:$V,21,FALSE)</f>
        <v>tier - 2</v>
      </c>
      <c r="Q437" s="118">
        <f>VLOOKUP($A437,'Data Transformation Q1 to Q8'!$A:$V,19,FALSE)</f>
        <v>23568.27</v>
      </c>
    </row>
    <row r="438" spans="1:17" ht="15.75" x14ac:dyDescent="0.25">
      <c r="A438" s="10" t="s">
        <v>875</v>
      </c>
      <c r="B438" s="4" t="str">
        <f>VLOOKUP(A438,'Data Transformation Q1 to Q8'!A:V,22,FALSE)</f>
        <v>R1013</v>
      </c>
      <c r="C438" s="21">
        <f>VLOOKUP($A438,'Data Transformation Q1 to Q8'!$A:$V,16,FALSE)</f>
        <v>30554</v>
      </c>
      <c r="D438" s="6">
        <f>VLOOKUP($A438,'Data Transformation Q1 to Q8'!$A:$V,17,FALSE)</f>
        <v>39</v>
      </c>
      <c r="E438" s="4" t="str">
        <f>VLOOKUP(A438,'Customer Names'!A:D,3,FALSE)</f>
        <v xml:space="preserve">  Jonathon S</v>
      </c>
      <c r="F438" s="4">
        <f>VLOOKUP($A438,'Data Transformation Q1 to Q8'!$A:$V,2,FALSE)</f>
        <v>34.1</v>
      </c>
      <c r="G438" s="4" t="str">
        <f>VLOOKUP($A438,'Data Transformation Q1 to Q8'!$A:$V,3,FALSE)</f>
        <v>Obesity</v>
      </c>
      <c r="H438" s="4">
        <f>VLOOKUP($A438,'Data Transformation Q1 to Q8'!$A:$V,4,FALSE)</f>
        <v>4.01</v>
      </c>
      <c r="I438" s="4" t="str">
        <f>VLOOKUP($A438,'Data Transformation Q1 to Q8'!$A:$V,5,FALSE)</f>
        <v>Normal</v>
      </c>
      <c r="J438" s="4" t="str">
        <f>VLOOKUP($A438,'Data Transformation Q1 to Q8'!$A:$V,6,FALSE)</f>
        <v>Yes</v>
      </c>
      <c r="K438" s="4" t="str">
        <f>VLOOKUP($A438,'Data Transformation Q1 to Q8'!$A:$V,7,FALSE)</f>
        <v>No</v>
      </c>
      <c r="L438" s="4" t="str">
        <f>VLOOKUP($A438,'Data Transformation Q1 to Q8'!$A:$V,8,FALSE)</f>
        <v>Yes</v>
      </c>
      <c r="M438" s="4" t="str">
        <f>VLOOKUP($A438,'Data Transformation Q1 to Q8'!$A:$V,10,FALSE)</f>
        <v>No</v>
      </c>
      <c r="N438" s="4">
        <f>VLOOKUP($A438,'Data Transformation Q1 to Q8'!$A:$V,9,FALSE)</f>
        <v>1</v>
      </c>
      <c r="O438" s="4" t="str">
        <f>VLOOKUP($A438,'Data Transformation Q1 to Q8'!$A:$V,20,FALSE)</f>
        <v>tier - 2</v>
      </c>
      <c r="P438" s="4" t="str">
        <f>VLOOKUP($A438,'Data Transformation Q1 to Q8'!$A:$V,21,FALSE)</f>
        <v>tier - 2</v>
      </c>
      <c r="Q438" s="118">
        <f>VLOOKUP($A438,'Data Transformation Q1 to Q8'!$A:$V,19,FALSE)</f>
        <v>23563.02</v>
      </c>
    </row>
    <row r="439" spans="1:17" ht="15.75" x14ac:dyDescent="0.25">
      <c r="A439" s="10" t="s">
        <v>877</v>
      </c>
      <c r="B439" s="4" t="str">
        <f>VLOOKUP(A439,'Data Transformation Q1 to Q8'!A:V,22,FALSE)</f>
        <v>R1024</v>
      </c>
      <c r="C439" s="21">
        <f>VLOOKUP($A439,'Data Transformation Q1 to Q8'!$A:$V,16,FALSE)</f>
        <v>27711</v>
      </c>
      <c r="D439" s="6">
        <f>VLOOKUP($A439,'Data Transformation Q1 to Q8'!$A:$V,17,FALSE)</f>
        <v>47</v>
      </c>
      <c r="E439" s="4" t="str">
        <f>VLOOKUP(A439,'Customer Names'!A:D,3,FALSE)</f>
        <v xml:space="preserve">  Caroline</v>
      </c>
      <c r="F439" s="4">
        <f>VLOOKUP($A439,'Data Transformation Q1 to Q8'!$A:$V,2,FALSE)</f>
        <v>26.125</v>
      </c>
      <c r="G439" s="4" t="str">
        <f>VLOOKUP($A439,'Data Transformation Q1 to Q8'!$A:$V,3,FALSE)</f>
        <v>Overweight</v>
      </c>
      <c r="H439" s="4">
        <f>VLOOKUP($A439,'Data Transformation Q1 to Q8'!$A:$V,4,FALSE)</f>
        <v>8.56</v>
      </c>
      <c r="I439" s="4" t="str">
        <f>VLOOKUP($A439,'Data Transformation Q1 to Q8'!$A:$V,5,FALSE)</f>
        <v>Diabetes</v>
      </c>
      <c r="J439" s="4" t="str">
        <f>VLOOKUP($A439,'Data Transformation Q1 to Q8'!$A:$V,6,FALSE)</f>
        <v>Yes</v>
      </c>
      <c r="K439" s="4" t="str">
        <f>VLOOKUP($A439,'Data Transformation Q1 to Q8'!$A:$V,7,FALSE)</f>
        <v>No</v>
      </c>
      <c r="L439" s="4" t="str">
        <f>VLOOKUP($A439,'Data Transformation Q1 to Q8'!$A:$V,8,FALSE)</f>
        <v>No</v>
      </c>
      <c r="M439" s="4" t="str">
        <f>VLOOKUP($A439,'Data Transformation Q1 to Q8'!$A:$V,10,FALSE)</f>
        <v>Yes</v>
      </c>
      <c r="N439" s="4">
        <f>VLOOKUP($A439,'Data Transformation Q1 to Q8'!$A:$V,9,FALSE)</f>
        <v>1</v>
      </c>
      <c r="O439" s="4" t="str">
        <f>VLOOKUP($A439,'Data Transformation Q1 to Q8'!$A:$V,20,FALSE)</f>
        <v>tier - 2</v>
      </c>
      <c r="P439" s="4" t="str">
        <f>VLOOKUP($A439,'Data Transformation Q1 to Q8'!$A:$V,21,FALSE)</f>
        <v>tier - 3</v>
      </c>
      <c r="Q439" s="118">
        <f>VLOOKUP($A439,'Data Transformation Q1 to Q8'!$A:$V,19,FALSE)</f>
        <v>23401.31</v>
      </c>
    </row>
    <row r="440" spans="1:17" ht="15.75" x14ac:dyDescent="0.25">
      <c r="A440" s="10" t="s">
        <v>879</v>
      </c>
      <c r="B440" s="4" t="str">
        <f>VLOOKUP(A440,'Data Transformation Q1 to Q8'!A:V,22,FALSE)</f>
        <v>R1011</v>
      </c>
      <c r="C440" s="21">
        <f>VLOOKUP($A440,'Data Transformation Q1 to Q8'!$A:$V,16,FALSE)</f>
        <v>26959</v>
      </c>
      <c r="D440" s="6">
        <f>VLOOKUP($A440,'Data Transformation Q1 to Q8'!$A:$V,17,FALSE)</f>
        <v>49</v>
      </c>
      <c r="E440" s="4" t="str">
        <f>VLOOKUP(A440,'Customer Names'!A:D,3,FALSE)</f>
        <v xml:space="preserve">  Joshua D</v>
      </c>
      <c r="F440" s="4">
        <f>VLOOKUP($A440,'Data Transformation Q1 to Q8'!$A:$V,2,FALSE)</f>
        <v>25.6</v>
      </c>
      <c r="G440" s="4" t="str">
        <f>VLOOKUP($A440,'Data Transformation Q1 to Q8'!$A:$V,3,FALSE)</f>
        <v>Overweight</v>
      </c>
      <c r="H440" s="4">
        <f>VLOOKUP($A440,'Data Transformation Q1 to Q8'!$A:$V,4,FALSE)</f>
        <v>10.5</v>
      </c>
      <c r="I440" s="4" t="str">
        <f>VLOOKUP($A440,'Data Transformation Q1 to Q8'!$A:$V,5,FALSE)</f>
        <v>Diabetes</v>
      </c>
      <c r="J440" s="4" t="str">
        <f>VLOOKUP($A440,'Data Transformation Q1 to Q8'!$A:$V,6,FALSE)</f>
        <v>No</v>
      </c>
      <c r="K440" s="4" t="str">
        <f>VLOOKUP($A440,'Data Transformation Q1 to Q8'!$A:$V,7,FALSE)</f>
        <v>No</v>
      </c>
      <c r="L440" s="4" t="str">
        <f>VLOOKUP($A440,'Data Transformation Q1 to Q8'!$A:$V,8,FALSE)</f>
        <v>No</v>
      </c>
      <c r="M440" s="4" t="str">
        <f>VLOOKUP($A440,'Data Transformation Q1 to Q8'!$A:$V,10,FALSE)</f>
        <v>Yes</v>
      </c>
      <c r="N440" s="4">
        <f>VLOOKUP($A440,'Data Transformation Q1 to Q8'!$A:$V,9,FALSE)</f>
        <v>2</v>
      </c>
      <c r="O440" s="4" t="str">
        <f>VLOOKUP($A440,'Data Transformation Q1 to Q8'!$A:$V,20,FALSE)</f>
        <v>tier - 2</v>
      </c>
      <c r="P440" s="4" t="str">
        <f>VLOOKUP($A440,'Data Transformation Q1 to Q8'!$A:$V,21,FALSE)</f>
        <v>tier - 2</v>
      </c>
      <c r="Q440" s="118">
        <f>VLOOKUP($A440,'Data Transformation Q1 to Q8'!$A:$V,19,FALSE)</f>
        <v>23306.55</v>
      </c>
    </row>
    <row r="441" spans="1:17" ht="15.75" x14ac:dyDescent="0.25">
      <c r="A441" s="10" t="s">
        <v>881</v>
      </c>
      <c r="B441" s="4" t="str">
        <f>VLOOKUP(A441,'Data Transformation Q1 to Q8'!A:V,22,FALSE)</f>
        <v>R1024</v>
      </c>
      <c r="C441" s="21">
        <f>VLOOKUP($A441,'Data Transformation Q1 to Q8'!$A:$V,16,FALSE)</f>
        <v>34610</v>
      </c>
      <c r="D441" s="6">
        <f>VLOOKUP($A441,'Data Transformation Q1 to Q8'!$A:$V,17,FALSE)</f>
        <v>28</v>
      </c>
      <c r="E441" s="4" t="str">
        <f>VLOOKUP(A441,'Customer Names'!A:D,3,FALSE)</f>
        <v xml:space="preserve">  Nichole</v>
      </c>
      <c r="F441" s="4">
        <f>VLOOKUP($A441,'Data Transformation Q1 to Q8'!$A:$V,2,FALSE)</f>
        <v>24.32</v>
      </c>
      <c r="G441" s="4" t="str">
        <f>VLOOKUP($A441,'Data Transformation Q1 to Q8'!$A:$V,3,FALSE)</f>
        <v>Normal Weight</v>
      </c>
      <c r="H441" s="4">
        <f>VLOOKUP($A441,'Data Transformation Q1 to Q8'!$A:$V,4,FALSE)</f>
        <v>6.39</v>
      </c>
      <c r="I441" s="4" t="str">
        <f>VLOOKUP($A441,'Data Transformation Q1 to Q8'!$A:$V,5,FALSE)</f>
        <v>Prediabetes</v>
      </c>
      <c r="J441" s="4" t="str">
        <f>VLOOKUP($A441,'Data Transformation Q1 to Q8'!$A:$V,6,FALSE)</f>
        <v>No</v>
      </c>
      <c r="K441" s="4" t="str">
        <f>VLOOKUP($A441,'Data Transformation Q1 to Q8'!$A:$V,7,FALSE)</f>
        <v>No</v>
      </c>
      <c r="L441" s="4" t="str">
        <f>VLOOKUP($A441,'Data Transformation Q1 to Q8'!$A:$V,8,FALSE)</f>
        <v>No</v>
      </c>
      <c r="M441" s="4" t="str">
        <f>VLOOKUP($A441,'Data Transformation Q1 to Q8'!$A:$V,10,FALSE)</f>
        <v>No</v>
      </c>
      <c r="N441" s="4">
        <f>VLOOKUP($A441,'Data Transformation Q1 to Q8'!$A:$V,9,FALSE)</f>
        <v>0</v>
      </c>
      <c r="O441" s="4" t="str">
        <f>VLOOKUP($A441,'Data Transformation Q1 to Q8'!$A:$V,20,FALSE)</f>
        <v>tier - 2</v>
      </c>
      <c r="P441" s="4" t="str">
        <f>VLOOKUP($A441,'Data Transformation Q1 to Q8'!$A:$V,21,FALSE)</f>
        <v>tier - 3</v>
      </c>
      <c r="Q441" s="118">
        <f>VLOOKUP($A441,'Data Transformation Q1 to Q8'!$A:$V,19,FALSE)</f>
        <v>23288.93</v>
      </c>
    </row>
    <row r="442" spans="1:17" ht="15.75" x14ac:dyDescent="0.25">
      <c r="A442" s="10" t="s">
        <v>883</v>
      </c>
      <c r="B442" s="4" t="str">
        <f>VLOOKUP(A442,'Data Transformation Q1 to Q8'!A:V,22,FALSE)</f>
        <v>R1013</v>
      </c>
      <c r="C442" s="21">
        <f>VLOOKUP($A442,'Data Transformation Q1 to Q8'!$A:$V,16,FALSE)</f>
        <v>25521</v>
      </c>
      <c r="D442" s="6">
        <f>VLOOKUP($A442,'Data Transformation Q1 to Q8'!$A:$V,17,FALSE)</f>
        <v>53</v>
      </c>
      <c r="E442" s="4" t="str">
        <f>VLOOKUP(A442,'Customer Names'!A:D,3,FALSE)</f>
        <v xml:space="preserve">  Denise M</v>
      </c>
      <c r="F442" s="4">
        <f>VLOOKUP($A442,'Data Transformation Q1 to Q8'!$A:$V,2,FALSE)</f>
        <v>22.88</v>
      </c>
      <c r="G442" s="4" t="str">
        <f>VLOOKUP($A442,'Data Transformation Q1 to Q8'!$A:$V,3,FALSE)</f>
        <v>Normal Weight</v>
      </c>
      <c r="H442" s="4">
        <f>VLOOKUP($A442,'Data Transformation Q1 to Q8'!$A:$V,4,FALSE)</f>
        <v>5.71</v>
      </c>
      <c r="I442" s="4" t="str">
        <f>VLOOKUP($A442,'Data Transformation Q1 to Q8'!$A:$V,5,FALSE)</f>
        <v>Prediabetes</v>
      </c>
      <c r="J442" s="4" t="str">
        <f>VLOOKUP($A442,'Data Transformation Q1 to Q8'!$A:$V,6,FALSE)</f>
        <v>Yes</v>
      </c>
      <c r="K442" s="4" t="str">
        <f>VLOOKUP($A442,'Data Transformation Q1 to Q8'!$A:$V,7,FALSE)</f>
        <v>No</v>
      </c>
      <c r="L442" s="4" t="str">
        <f>VLOOKUP($A442,'Data Transformation Q1 to Q8'!$A:$V,8,FALSE)</f>
        <v>Yes</v>
      </c>
      <c r="M442" s="4" t="str">
        <f>VLOOKUP($A442,'Data Transformation Q1 to Q8'!$A:$V,10,FALSE)</f>
        <v>Yes</v>
      </c>
      <c r="N442" s="4">
        <f>VLOOKUP($A442,'Data Transformation Q1 to Q8'!$A:$V,9,FALSE)</f>
        <v>1</v>
      </c>
      <c r="O442" s="4" t="str">
        <f>VLOOKUP($A442,'Data Transformation Q1 to Q8'!$A:$V,20,FALSE)</f>
        <v>tier - 2</v>
      </c>
      <c r="P442" s="4" t="str">
        <f>VLOOKUP($A442,'Data Transformation Q1 to Q8'!$A:$V,21,FALSE)</f>
        <v>tier - 3</v>
      </c>
      <c r="Q442" s="118">
        <f>VLOOKUP($A442,'Data Transformation Q1 to Q8'!$A:$V,19,FALSE)</f>
        <v>23244.79</v>
      </c>
    </row>
    <row r="443" spans="1:17" ht="15.75" x14ac:dyDescent="0.25">
      <c r="A443" s="10" t="s">
        <v>885</v>
      </c>
      <c r="B443" s="4" t="str">
        <f>VLOOKUP(A443,'Data Transformation Q1 to Q8'!A:V,22,FALSE)</f>
        <v>R1018</v>
      </c>
      <c r="C443" s="21">
        <f>VLOOKUP($A443,'Data Transformation Q1 to Q8'!$A:$V,16,FALSE)</f>
        <v>35649</v>
      </c>
      <c r="D443" s="6">
        <f>VLOOKUP($A443,'Data Transformation Q1 to Q8'!$A:$V,17,FALSE)</f>
        <v>25</v>
      </c>
      <c r="E443" s="4" t="str">
        <f>VLOOKUP(A443,'Customer Names'!A:D,3,FALSE)</f>
        <v xml:space="preserve">  Peter R</v>
      </c>
      <c r="F443" s="4">
        <f>VLOOKUP($A443,'Data Transformation Q1 to Q8'!$A:$V,2,FALSE)</f>
        <v>24.984999999999999</v>
      </c>
      <c r="G443" s="4" t="str">
        <f>VLOOKUP($A443,'Data Transformation Q1 to Q8'!$A:$V,3,FALSE)</f>
        <v>Overweight</v>
      </c>
      <c r="H443" s="4">
        <f>VLOOKUP($A443,'Data Transformation Q1 to Q8'!$A:$V,4,FALSE)</f>
        <v>4.43</v>
      </c>
      <c r="I443" s="4" t="str">
        <f>VLOOKUP($A443,'Data Transformation Q1 to Q8'!$A:$V,5,FALSE)</f>
        <v>Normal</v>
      </c>
      <c r="J443" s="4" t="str">
        <f>VLOOKUP($A443,'Data Transformation Q1 to Q8'!$A:$V,6,FALSE)</f>
        <v>Yes</v>
      </c>
      <c r="K443" s="4" t="str">
        <f>VLOOKUP($A443,'Data Transformation Q1 to Q8'!$A:$V,7,FALSE)</f>
        <v>No</v>
      </c>
      <c r="L443" s="4" t="str">
        <f>VLOOKUP($A443,'Data Transformation Q1 to Q8'!$A:$V,8,FALSE)</f>
        <v>Yes</v>
      </c>
      <c r="M443" s="4" t="str">
        <f>VLOOKUP($A443,'Data Transformation Q1 to Q8'!$A:$V,10,FALSE)</f>
        <v>No</v>
      </c>
      <c r="N443" s="4">
        <f>VLOOKUP($A443,'Data Transformation Q1 to Q8'!$A:$V,9,FALSE)</f>
        <v>1</v>
      </c>
      <c r="O443" s="4" t="str">
        <f>VLOOKUP($A443,'Data Transformation Q1 to Q8'!$A:$V,20,FALSE)</f>
        <v>tier - 2</v>
      </c>
      <c r="P443" s="4" t="str">
        <f>VLOOKUP($A443,'Data Transformation Q1 to Q8'!$A:$V,21,FALSE)</f>
        <v>tier - 3</v>
      </c>
      <c r="Q443" s="118">
        <f>VLOOKUP($A443,'Data Transformation Q1 to Q8'!$A:$V,19,FALSE)</f>
        <v>23241.47</v>
      </c>
    </row>
    <row r="444" spans="1:17" ht="15.75" x14ac:dyDescent="0.25">
      <c r="A444" s="10" t="s">
        <v>887</v>
      </c>
      <c r="B444" s="4" t="str">
        <f>VLOOKUP(A444,'Data Transformation Q1 to Q8'!A:V,22,FALSE)</f>
        <v>R1011</v>
      </c>
      <c r="C444" s="21">
        <f>VLOOKUP($A444,'Data Transformation Q1 to Q8'!$A:$V,16,FALSE)</f>
        <v>37969</v>
      </c>
      <c r="D444" s="6">
        <f>VLOOKUP($A444,'Data Transformation Q1 to Q8'!$A:$V,17,FALSE)</f>
        <v>19</v>
      </c>
      <c r="E444" s="4" t="str">
        <f>VLOOKUP(A444,'Customer Names'!A:D,3,FALSE)</f>
        <v xml:space="preserve">  Johnson K</v>
      </c>
      <c r="F444" s="4">
        <f>VLOOKUP($A444,'Data Transformation Q1 to Q8'!$A:$V,2,FALSE)</f>
        <v>33.1</v>
      </c>
      <c r="G444" s="4" t="str">
        <f>VLOOKUP($A444,'Data Transformation Q1 to Q8'!$A:$V,3,FALSE)</f>
        <v>Obesity</v>
      </c>
      <c r="H444" s="4">
        <f>VLOOKUP($A444,'Data Transformation Q1 to Q8'!$A:$V,4,FALSE)</f>
        <v>5.52</v>
      </c>
      <c r="I444" s="4" t="str">
        <f>VLOOKUP($A444,'Data Transformation Q1 to Q8'!$A:$V,5,FALSE)</f>
        <v>Normal</v>
      </c>
      <c r="J444" s="4" t="str">
        <f>VLOOKUP($A444,'Data Transformation Q1 to Q8'!$A:$V,6,FALSE)</f>
        <v>No</v>
      </c>
      <c r="K444" s="4" t="str">
        <f>VLOOKUP($A444,'Data Transformation Q1 to Q8'!$A:$V,7,FALSE)</f>
        <v>No</v>
      </c>
      <c r="L444" s="4" t="str">
        <f>VLOOKUP($A444,'Data Transformation Q1 to Q8'!$A:$V,8,FALSE)</f>
        <v>Yes</v>
      </c>
      <c r="M444" s="4" t="str">
        <f>VLOOKUP($A444,'Data Transformation Q1 to Q8'!$A:$V,10,FALSE)</f>
        <v>No</v>
      </c>
      <c r="N444" s="4">
        <f>VLOOKUP($A444,'Data Transformation Q1 to Q8'!$A:$V,9,FALSE)</f>
        <v>1</v>
      </c>
      <c r="O444" s="4" t="str">
        <f>VLOOKUP($A444,'Data Transformation Q1 to Q8'!$A:$V,20,FALSE)</f>
        <v>tier - 2</v>
      </c>
      <c r="P444" s="4" t="str">
        <f>VLOOKUP($A444,'Data Transformation Q1 to Q8'!$A:$V,21,FALSE)</f>
        <v>tier - 2</v>
      </c>
      <c r="Q444" s="118">
        <f>VLOOKUP($A444,'Data Transformation Q1 to Q8'!$A:$V,19,FALSE)</f>
        <v>23082.959999999999</v>
      </c>
    </row>
    <row r="445" spans="1:17" ht="15.75" x14ac:dyDescent="0.25">
      <c r="A445" s="10" t="s">
        <v>889</v>
      </c>
      <c r="B445" s="4" t="str">
        <f>VLOOKUP(A445,'Data Transformation Q1 to Q8'!A:V,22,FALSE)</f>
        <v>R1013</v>
      </c>
      <c r="C445" s="21">
        <f>VLOOKUP($A445,'Data Transformation Q1 to Q8'!$A:$V,16,FALSE)</f>
        <v>27646</v>
      </c>
      <c r="D445" s="6">
        <f>VLOOKUP($A445,'Data Transformation Q1 to Q8'!$A:$V,17,FALSE)</f>
        <v>47</v>
      </c>
      <c r="E445" s="4" t="str">
        <f>VLOOKUP(A445,'Customer Names'!A:D,3,FALSE)</f>
        <v xml:space="preserve">  Katherine</v>
      </c>
      <c r="F445" s="4">
        <f>VLOOKUP($A445,'Data Transformation Q1 to Q8'!$A:$V,2,FALSE)</f>
        <v>27.83</v>
      </c>
      <c r="G445" s="4" t="str">
        <f>VLOOKUP($A445,'Data Transformation Q1 to Q8'!$A:$V,3,FALSE)</f>
        <v>Overweight</v>
      </c>
      <c r="H445" s="4">
        <f>VLOOKUP($A445,'Data Transformation Q1 to Q8'!$A:$V,4,FALSE)</f>
        <v>9.1999999999999993</v>
      </c>
      <c r="I445" s="4" t="str">
        <f>VLOOKUP($A445,'Data Transformation Q1 to Q8'!$A:$V,5,FALSE)</f>
        <v>Diabetes</v>
      </c>
      <c r="J445" s="4" t="str">
        <f>VLOOKUP($A445,'Data Transformation Q1 to Q8'!$A:$V,6,FALSE)</f>
        <v>Yes</v>
      </c>
      <c r="K445" s="4" t="str">
        <f>VLOOKUP($A445,'Data Transformation Q1 to Q8'!$A:$V,7,FALSE)</f>
        <v>No</v>
      </c>
      <c r="L445" s="4" t="str">
        <f>VLOOKUP($A445,'Data Transformation Q1 to Q8'!$A:$V,8,FALSE)</f>
        <v>No</v>
      </c>
      <c r="M445" s="4" t="str">
        <f>VLOOKUP($A445,'Data Transformation Q1 to Q8'!$A:$V,10,FALSE)</f>
        <v>Yes</v>
      </c>
      <c r="N445" s="4">
        <f>VLOOKUP($A445,'Data Transformation Q1 to Q8'!$A:$V,9,FALSE)</f>
        <v>1</v>
      </c>
      <c r="O445" s="4" t="str">
        <f>VLOOKUP($A445,'Data Transformation Q1 to Q8'!$A:$V,20,FALSE)</f>
        <v>tier - 2</v>
      </c>
      <c r="P445" s="4" t="str">
        <f>VLOOKUP($A445,'Data Transformation Q1 to Q8'!$A:$V,21,FALSE)</f>
        <v>tier - 2</v>
      </c>
      <c r="Q445" s="118">
        <f>VLOOKUP($A445,'Data Transformation Q1 to Q8'!$A:$V,19,FALSE)</f>
        <v>23065.42</v>
      </c>
    </row>
    <row r="446" spans="1:17" ht="15.75" x14ac:dyDescent="0.25">
      <c r="A446" s="10" t="s">
        <v>891</v>
      </c>
      <c r="B446" s="4" t="str">
        <f>VLOOKUP(A446,'Data Transformation Q1 to Q8'!A:V,22,FALSE)</f>
        <v>R1024</v>
      </c>
      <c r="C446" s="21">
        <f>VLOOKUP($A446,'Data Transformation Q1 to Q8'!$A:$V,16,FALSE)</f>
        <v>25881</v>
      </c>
      <c r="D446" s="6">
        <f>VLOOKUP($A446,'Data Transformation Q1 to Q8'!$A:$V,17,FALSE)</f>
        <v>52</v>
      </c>
      <c r="E446" s="4" t="str">
        <f>VLOOKUP(A446,'Customer Names'!A:D,3,FALSE)</f>
        <v xml:space="preserve">  Lynda</v>
      </c>
      <c r="F446" s="4">
        <f>VLOOKUP($A446,'Data Transformation Q1 to Q8'!$A:$V,2,FALSE)</f>
        <v>30.875</v>
      </c>
      <c r="G446" s="4" t="str">
        <f>VLOOKUP($A446,'Data Transformation Q1 to Q8'!$A:$V,3,FALSE)</f>
        <v>Obesity</v>
      </c>
      <c r="H446" s="4">
        <f>VLOOKUP($A446,'Data Transformation Q1 to Q8'!$A:$V,4,FALSE)</f>
        <v>10.97</v>
      </c>
      <c r="I446" s="4" t="str">
        <f>VLOOKUP($A446,'Data Transformation Q1 to Q8'!$A:$V,5,FALSE)</f>
        <v>Diabetes</v>
      </c>
      <c r="J446" s="4" t="str">
        <f>VLOOKUP($A446,'Data Transformation Q1 to Q8'!$A:$V,6,FALSE)</f>
        <v>Yes</v>
      </c>
      <c r="K446" s="4" t="str">
        <f>VLOOKUP($A446,'Data Transformation Q1 to Q8'!$A:$V,7,FALSE)</f>
        <v>No</v>
      </c>
      <c r="L446" s="4" t="str">
        <f>VLOOKUP($A446,'Data Transformation Q1 to Q8'!$A:$V,8,FALSE)</f>
        <v>No</v>
      </c>
      <c r="M446" s="4" t="str">
        <f>VLOOKUP($A446,'Data Transformation Q1 to Q8'!$A:$V,10,FALSE)</f>
        <v>No</v>
      </c>
      <c r="N446" s="4">
        <f>VLOOKUP($A446,'Data Transformation Q1 to Q8'!$A:$V,9,FALSE)</f>
        <v>2</v>
      </c>
      <c r="O446" s="4" t="str">
        <f>VLOOKUP($A446,'Data Transformation Q1 to Q8'!$A:$V,20,FALSE)</f>
        <v>tier - 2</v>
      </c>
      <c r="P446" s="4" t="str">
        <f>VLOOKUP($A446,'Data Transformation Q1 to Q8'!$A:$V,21,FALSE)</f>
        <v>tier - 2</v>
      </c>
      <c r="Q446" s="118">
        <f>VLOOKUP($A446,'Data Transformation Q1 to Q8'!$A:$V,19,FALSE)</f>
        <v>23045.57</v>
      </c>
    </row>
    <row r="447" spans="1:17" ht="15.75" x14ac:dyDescent="0.25">
      <c r="A447" s="10" t="s">
        <v>893</v>
      </c>
      <c r="B447" s="4" t="str">
        <f>VLOOKUP(A447,'Data Transformation Q1 to Q8'!A:V,22,FALSE)</f>
        <v>R1012</v>
      </c>
      <c r="C447" s="21">
        <f>VLOOKUP($A447,'Data Transformation Q1 to Q8'!$A:$V,16,FALSE)</f>
        <v>37827</v>
      </c>
      <c r="D447" s="6">
        <f>VLOOKUP($A447,'Data Transformation Q1 to Q8'!$A:$V,17,FALSE)</f>
        <v>19</v>
      </c>
      <c r="E447" s="4" t="str">
        <f>VLOOKUP(A447,'Customer Names'!A:D,3,FALSE)</f>
        <v xml:space="preserve">  Anthony</v>
      </c>
      <c r="F447" s="4">
        <f>VLOOKUP($A447,'Data Transformation Q1 to Q8'!$A:$V,2,FALSE)</f>
        <v>27.265000000000001</v>
      </c>
      <c r="G447" s="4" t="str">
        <f>VLOOKUP($A447,'Data Transformation Q1 to Q8'!$A:$V,3,FALSE)</f>
        <v>Overweight</v>
      </c>
      <c r="H447" s="4">
        <f>VLOOKUP($A447,'Data Transformation Q1 to Q8'!$A:$V,4,FALSE)</f>
        <v>4.25</v>
      </c>
      <c r="I447" s="4" t="str">
        <f>VLOOKUP($A447,'Data Transformation Q1 to Q8'!$A:$V,5,FALSE)</f>
        <v>Normal</v>
      </c>
      <c r="J447" s="4" t="str">
        <f>VLOOKUP($A447,'Data Transformation Q1 to Q8'!$A:$V,6,FALSE)</f>
        <v>No</v>
      </c>
      <c r="K447" s="4" t="str">
        <f>VLOOKUP($A447,'Data Transformation Q1 to Q8'!$A:$V,7,FALSE)</f>
        <v>No</v>
      </c>
      <c r="L447" s="4" t="str">
        <f>VLOOKUP($A447,'Data Transformation Q1 to Q8'!$A:$V,8,FALSE)</f>
        <v>Yes</v>
      </c>
      <c r="M447" s="4" t="str">
        <f>VLOOKUP($A447,'Data Transformation Q1 to Q8'!$A:$V,10,FALSE)</f>
        <v>No</v>
      </c>
      <c r="N447" s="4">
        <f>VLOOKUP($A447,'Data Transformation Q1 to Q8'!$A:$V,9,FALSE)</f>
        <v>1</v>
      </c>
      <c r="O447" s="4" t="str">
        <f>VLOOKUP($A447,'Data Transformation Q1 to Q8'!$A:$V,20,FALSE)</f>
        <v>tier - 2</v>
      </c>
      <c r="P447" s="4" t="str">
        <f>VLOOKUP($A447,'Data Transformation Q1 to Q8'!$A:$V,21,FALSE)</f>
        <v>tier - 1</v>
      </c>
      <c r="Q447" s="118">
        <f>VLOOKUP($A447,'Data Transformation Q1 to Q8'!$A:$V,19,FALSE)</f>
        <v>22493.66</v>
      </c>
    </row>
    <row r="448" spans="1:17" ht="15.75" x14ac:dyDescent="0.25">
      <c r="A448" s="10" t="s">
        <v>894</v>
      </c>
      <c r="B448" s="4" t="str">
        <f>VLOOKUP(A448,'Data Transformation Q1 to Q8'!A:V,22,FALSE)</f>
        <v>R1011</v>
      </c>
      <c r="C448" s="21">
        <f>VLOOKUP($A448,'Data Transformation Q1 to Q8'!$A:$V,16,FALSE)</f>
        <v>29173</v>
      </c>
      <c r="D448" s="6">
        <f>VLOOKUP($A448,'Data Transformation Q1 to Q8'!$A:$V,17,FALSE)</f>
        <v>43</v>
      </c>
      <c r="E448" s="4" t="str">
        <f>VLOOKUP(A448,'Customer Names'!A:D,3,FALSE)</f>
        <v xml:space="preserve">  Linnea C</v>
      </c>
      <c r="F448" s="4">
        <f>VLOOKUP($A448,'Data Transformation Q1 to Q8'!$A:$V,2,FALSE)</f>
        <v>26.7</v>
      </c>
      <c r="G448" s="4" t="str">
        <f>VLOOKUP($A448,'Data Transformation Q1 to Q8'!$A:$V,3,FALSE)</f>
        <v>Overweight</v>
      </c>
      <c r="H448" s="4">
        <f>VLOOKUP($A448,'Data Transformation Q1 to Q8'!$A:$V,4,FALSE)</f>
        <v>5.23</v>
      </c>
      <c r="I448" s="4" t="str">
        <f>VLOOKUP($A448,'Data Transformation Q1 to Q8'!$A:$V,5,FALSE)</f>
        <v>Normal</v>
      </c>
      <c r="J448" s="4" t="str">
        <f>VLOOKUP($A448,'Data Transformation Q1 to Q8'!$A:$V,6,FALSE)</f>
        <v>No</v>
      </c>
      <c r="K448" s="4" t="str">
        <f>VLOOKUP($A448,'Data Transformation Q1 to Q8'!$A:$V,7,FALSE)</f>
        <v>No</v>
      </c>
      <c r="L448" s="4" t="str">
        <f>VLOOKUP($A448,'Data Transformation Q1 to Q8'!$A:$V,8,FALSE)</f>
        <v>Yes</v>
      </c>
      <c r="M448" s="4" t="str">
        <f>VLOOKUP($A448,'Data Transformation Q1 to Q8'!$A:$V,10,FALSE)</f>
        <v>Yes</v>
      </c>
      <c r="N448" s="4">
        <f>VLOOKUP($A448,'Data Transformation Q1 to Q8'!$A:$V,9,FALSE)</f>
        <v>1</v>
      </c>
      <c r="O448" s="4" t="str">
        <f>VLOOKUP($A448,'Data Transformation Q1 to Q8'!$A:$V,20,FALSE)</f>
        <v>tier - 3</v>
      </c>
      <c r="P448" s="4" t="str">
        <f>VLOOKUP($A448,'Data Transformation Q1 to Q8'!$A:$V,21,FALSE)</f>
        <v>tier - 2</v>
      </c>
      <c r="Q448" s="118">
        <f>VLOOKUP($A448,'Data Transformation Q1 to Q8'!$A:$V,19,FALSE)</f>
        <v>22478.6</v>
      </c>
    </row>
    <row r="449" spans="1:17" ht="15.75" x14ac:dyDescent="0.25">
      <c r="A449" s="10" t="s">
        <v>895</v>
      </c>
      <c r="B449" s="4" t="str">
        <f>VLOOKUP(A449,'Data Transformation Q1 to Q8'!A:V,22,FALSE)</f>
        <v>R1019</v>
      </c>
      <c r="C449" s="21">
        <f>VLOOKUP($A449,'Data Transformation Q1 to Q8'!$A:$V,16,FALSE)</f>
        <v>30671</v>
      </c>
      <c r="D449" s="6">
        <f>VLOOKUP($A449,'Data Transformation Q1 to Q8'!$A:$V,17,FALSE)</f>
        <v>39</v>
      </c>
      <c r="E449" s="4" t="str">
        <f>VLOOKUP(A449,'Customer Names'!A:D,3,FALSE)</f>
        <v xml:space="preserve">  Massimiliano A</v>
      </c>
      <c r="F449" s="4">
        <f>VLOOKUP($A449,'Data Transformation Q1 to Q8'!$A:$V,2,FALSE)</f>
        <v>29.925000000000001</v>
      </c>
      <c r="G449" s="4" t="str">
        <f>VLOOKUP($A449,'Data Transformation Q1 to Q8'!$A:$V,3,FALSE)</f>
        <v>Obesity</v>
      </c>
      <c r="H449" s="4">
        <f>VLOOKUP($A449,'Data Transformation Q1 to Q8'!$A:$V,4,FALSE)</f>
        <v>5.96</v>
      </c>
      <c r="I449" s="4" t="str">
        <f>VLOOKUP($A449,'Data Transformation Q1 to Q8'!$A:$V,5,FALSE)</f>
        <v>Prediabetes</v>
      </c>
      <c r="J449" s="4" t="str">
        <f>VLOOKUP($A449,'Data Transformation Q1 to Q8'!$A:$V,6,FALSE)</f>
        <v>Yes</v>
      </c>
      <c r="K449" s="4" t="str">
        <f>VLOOKUP($A449,'Data Transformation Q1 to Q8'!$A:$V,7,FALSE)</f>
        <v>No</v>
      </c>
      <c r="L449" s="4" t="str">
        <f>VLOOKUP($A449,'Data Transformation Q1 to Q8'!$A:$V,8,FALSE)</f>
        <v>Yes</v>
      </c>
      <c r="M449" s="4" t="str">
        <f>VLOOKUP($A449,'Data Transformation Q1 to Q8'!$A:$V,10,FALSE)</f>
        <v>Yes</v>
      </c>
      <c r="N449" s="4">
        <f>VLOOKUP($A449,'Data Transformation Q1 to Q8'!$A:$V,9,FALSE)</f>
        <v>1</v>
      </c>
      <c r="O449" s="4" t="str">
        <f>VLOOKUP($A449,'Data Transformation Q1 to Q8'!$A:$V,20,FALSE)</f>
        <v>tier - 3</v>
      </c>
      <c r="P449" s="4" t="str">
        <f>VLOOKUP($A449,'Data Transformation Q1 to Q8'!$A:$V,21,FALSE)</f>
        <v>tier - 1</v>
      </c>
      <c r="Q449" s="118">
        <f>VLOOKUP($A449,'Data Transformation Q1 to Q8'!$A:$V,19,FALSE)</f>
        <v>22462.04</v>
      </c>
    </row>
    <row r="450" spans="1:17" ht="15.75" x14ac:dyDescent="0.25">
      <c r="A450" s="10" t="s">
        <v>897</v>
      </c>
      <c r="B450" s="4" t="str">
        <f>VLOOKUP(A450,'Data Transformation Q1 to Q8'!A:V,22,FALSE)</f>
        <v>R1014</v>
      </c>
      <c r="C450" s="21">
        <f>VLOOKUP($A450,'Data Transformation Q1 to Q8'!$A:$V,16,FALSE)</f>
        <v>24337</v>
      </c>
      <c r="D450" s="6">
        <f>VLOOKUP($A450,'Data Transformation Q1 to Q8'!$A:$V,17,FALSE)</f>
        <v>56</v>
      </c>
      <c r="E450" s="4" t="str">
        <f>VLOOKUP(A450,'Customer Names'!A:D,3,FALSE)</f>
        <v xml:space="preserve">  James M</v>
      </c>
      <c r="F450" s="4">
        <f>VLOOKUP($A450,'Data Transformation Q1 to Q8'!$A:$V,2,FALSE)</f>
        <v>19.95</v>
      </c>
      <c r="G450" s="4" t="str">
        <f>VLOOKUP($A450,'Data Transformation Q1 to Q8'!$A:$V,3,FALSE)</f>
        <v>Normal Weight</v>
      </c>
      <c r="H450" s="4">
        <f>VLOOKUP($A450,'Data Transformation Q1 to Q8'!$A:$V,4,FALSE)</f>
        <v>4.29</v>
      </c>
      <c r="I450" s="4" t="str">
        <f>VLOOKUP($A450,'Data Transformation Q1 to Q8'!$A:$V,5,FALSE)</f>
        <v>Normal</v>
      </c>
      <c r="J450" s="4" t="str">
        <f>VLOOKUP($A450,'Data Transformation Q1 to Q8'!$A:$V,6,FALSE)</f>
        <v>Yes</v>
      </c>
      <c r="K450" s="4" t="str">
        <f>VLOOKUP($A450,'Data Transformation Q1 to Q8'!$A:$V,7,FALSE)</f>
        <v>No</v>
      </c>
      <c r="L450" s="4" t="str">
        <f>VLOOKUP($A450,'Data Transformation Q1 to Q8'!$A:$V,8,FALSE)</f>
        <v>No</v>
      </c>
      <c r="M450" s="4" t="str">
        <f>VLOOKUP($A450,'Data Transformation Q1 to Q8'!$A:$V,10,FALSE)</f>
        <v>Yes</v>
      </c>
      <c r="N450" s="4">
        <f>VLOOKUP($A450,'Data Transformation Q1 to Q8'!$A:$V,9,FALSE)</f>
        <v>2</v>
      </c>
      <c r="O450" s="4" t="str">
        <f>VLOOKUP($A450,'Data Transformation Q1 to Q8'!$A:$V,20,FALSE)</f>
        <v>tier - 3</v>
      </c>
      <c r="P450" s="4" t="str">
        <f>VLOOKUP($A450,'Data Transformation Q1 to Q8'!$A:$V,21,FALSE)</f>
        <v>tier - 3</v>
      </c>
      <c r="Q450" s="118">
        <f>VLOOKUP($A450,'Data Transformation Q1 to Q8'!$A:$V,19,FALSE)</f>
        <v>22412.65</v>
      </c>
    </row>
    <row r="451" spans="1:17" ht="15.75" x14ac:dyDescent="0.25">
      <c r="A451" s="10" t="s">
        <v>899</v>
      </c>
      <c r="B451" s="4" t="str">
        <f>VLOOKUP(A451,'Data Transformation Q1 to Q8'!A:V,22,FALSE)</f>
        <v>R1024</v>
      </c>
      <c r="C451" s="21">
        <f>VLOOKUP($A451,'Data Transformation Q1 to Q8'!$A:$V,16,FALSE)</f>
        <v>36398</v>
      </c>
      <c r="D451" s="6">
        <f>VLOOKUP($A451,'Data Transformation Q1 to Q8'!$A:$V,17,FALSE)</f>
        <v>23</v>
      </c>
      <c r="E451" s="4" t="str">
        <f>VLOOKUP(A451,'Customer Names'!A:D,3,FALSE)</f>
        <v xml:space="preserve">  Lauren</v>
      </c>
      <c r="F451" s="4">
        <f>VLOOKUP($A451,'Data Transformation Q1 to Q8'!$A:$V,2,FALSE)</f>
        <v>24.225000000000001</v>
      </c>
      <c r="G451" s="4" t="str">
        <f>VLOOKUP($A451,'Data Transformation Q1 to Q8'!$A:$V,3,FALSE)</f>
        <v>Normal Weight</v>
      </c>
      <c r="H451" s="4">
        <f>VLOOKUP($A451,'Data Transformation Q1 to Q8'!$A:$V,4,FALSE)</f>
        <v>4.09</v>
      </c>
      <c r="I451" s="4" t="str">
        <f>VLOOKUP($A451,'Data Transformation Q1 to Q8'!$A:$V,5,FALSE)</f>
        <v>Normal</v>
      </c>
      <c r="J451" s="4" t="str">
        <f>VLOOKUP($A451,'Data Transformation Q1 to Q8'!$A:$V,6,FALSE)</f>
        <v>No</v>
      </c>
      <c r="K451" s="4" t="str">
        <f>VLOOKUP($A451,'Data Transformation Q1 to Q8'!$A:$V,7,FALSE)</f>
        <v>No</v>
      </c>
      <c r="L451" s="4" t="str">
        <f>VLOOKUP($A451,'Data Transformation Q1 to Q8'!$A:$V,8,FALSE)</f>
        <v>No</v>
      </c>
      <c r="M451" s="4" t="str">
        <f>VLOOKUP($A451,'Data Transformation Q1 to Q8'!$A:$V,10,FALSE)</f>
        <v>No</v>
      </c>
      <c r="N451" s="4">
        <f>VLOOKUP($A451,'Data Transformation Q1 to Q8'!$A:$V,9,FALSE)</f>
        <v>0</v>
      </c>
      <c r="O451" s="4" t="str">
        <f>VLOOKUP($A451,'Data Transformation Q1 to Q8'!$A:$V,20,FALSE)</f>
        <v>tier - 3</v>
      </c>
      <c r="P451" s="4" t="str">
        <f>VLOOKUP($A451,'Data Transformation Q1 to Q8'!$A:$V,21,FALSE)</f>
        <v>tier - 2</v>
      </c>
      <c r="Q451" s="118">
        <f>VLOOKUP($A451,'Data Transformation Q1 to Q8'!$A:$V,19,FALSE)</f>
        <v>22395.74</v>
      </c>
    </row>
    <row r="452" spans="1:17" ht="15.75" x14ac:dyDescent="0.25">
      <c r="A452" s="10" t="s">
        <v>901</v>
      </c>
      <c r="B452" s="4" t="str">
        <f>VLOOKUP(A452,'Data Transformation Q1 to Q8'!A:V,22,FALSE)</f>
        <v>R1024</v>
      </c>
      <c r="C452" s="21">
        <f>VLOOKUP($A452,'Data Transformation Q1 to Q8'!$A:$V,16,FALSE)</f>
        <v>30312</v>
      </c>
      <c r="D452" s="6">
        <f>VLOOKUP($A452,'Data Transformation Q1 to Q8'!$A:$V,17,FALSE)</f>
        <v>40</v>
      </c>
      <c r="E452" s="4" t="str">
        <f>VLOOKUP(A452,'Customer Names'!A:D,3,FALSE)</f>
        <v xml:space="preserve">  Michele V</v>
      </c>
      <c r="F452" s="4">
        <f>VLOOKUP($A452,'Data Transformation Q1 to Q8'!$A:$V,2,FALSE)</f>
        <v>28.12</v>
      </c>
      <c r="G452" s="4" t="str">
        <f>VLOOKUP($A452,'Data Transformation Q1 to Q8'!$A:$V,3,FALSE)</f>
        <v>Overweight</v>
      </c>
      <c r="H452" s="4">
        <f>VLOOKUP($A452,'Data Transformation Q1 to Q8'!$A:$V,4,FALSE)</f>
        <v>4.88</v>
      </c>
      <c r="I452" s="4" t="str">
        <f>VLOOKUP($A452,'Data Transformation Q1 to Q8'!$A:$V,5,FALSE)</f>
        <v>Normal</v>
      </c>
      <c r="J452" s="4" t="str">
        <f>VLOOKUP($A452,'Data Transformation Q1 to Q8'!$A:$V,6,FALSE)</f>
        <v>No</v>
      </c>
      <c r="K452" s="4" t="str">
        <f>VLOOKUP($A452,'Data Transformation Q1 to Q8'!$A:$V,7,FALSE)</f>
        <v>No</v>
      </c>
      <c r="L452" s="4" t="str">
        <f>VLOOKUP($A452,'Data Transformation Q1 to Q8'!$A:$V,8,FALSE)</f>
        <v>No</v>
      </c>
      <c r="M452" s="4" t="str">
        <f>VLOOKUP($A452,'Data Transformation Q1 to Q8'!$A:$V,10,FALSE)</f>
        <v>Yes</v>
      </c>
      <c r="N452" s="4">
        <f>VLOOKUP($A452,'Data Transformation Q1 to Q8'!$A:$V,9,FALSE)</f>
        <v>0</v>
      </c>
      <c r="O452" s="4" t="str">
        <f>VLOOKUP($A452,'Data Transformation Q1 to Q8'!$A:$V,20,FALSE)</f>
        <v>tier - 2</v>
      </c>
      <c r="P452" s="4" t="str">
        <f>VLOOKUP($A452,'Data Transformation Q1 to Q8'!$A:$V,21,FALSE)</f>
        <v>tier - 3</v>
      </c>
      <c r="Q452" s="118">
        <f>VLOOKUP($A452,'Data Transformation Q1 to Q8'!$A:$V,19,FALSE)</f>
        <v>22331.57</v>
      </c>
    </row>
    <row r="453" spans="1:17" ht="15.75" x14ac:dyDescent="0.25">
      <c r="A453" s="10" t="s">
        <v>903</v>
      </c>
      <c r="B453" s="4" t="str">
        <f>VLOOKUP(A453,'Data Transformation Q1 to Q8'!A:V,22,FALSE)</f>
        <v>R1013</v>
      </c>
      <c r="C453" s="21">
        <f>VLOOKUP($A453,'Data Transformation Q1 to Q8'!$A:$V,16,FALSE)</f>
        <v>26100</v>
      </c>
      <c r="D453" s="6">
        <f>VLOOKUP($A453,'Data Transformation Q1 to Q8'!$A:$V,17,FALSE)</f>
        <v>51</v>
      </c>
      <c r="E453" s="4" t="str">
        <f>VLOOKUP(A453,'Customer Names'!A:D,3,FALSE)</f>
        <v xml:space="preserve">  Xiao</v>
      </c>
      <c r="F453" s="4">
        <f>VLOOKUP($A453,'Data Transformation Q1 to Q8'!$A:$V,2,FALSE)</f>
        <v>23.21</v>
      </c>
      <c r="G453" s="4" t="str">
        <f>VLOOKUP($A453,'Data Transformation Q1 to Q8'!$A:$V,3,FALSE)</f>
        <v>Normal Weight</v>
      </c>
      <c r="H453" s="4">
        <f>VLOOKUP($A453,'Data Transformation Q1 to Q8'!$A:$V,4,FALSE)</f>
        <v>6.76</v>
      </c>
      <c r="I453" s="4" t="str">
        <f>VLOOKUP($A453,'Data Transformation Q1 to Q8'!$A:$V,5,FALSE)</f>
        <v>Diabetes</v>
      </c>
      <c r="J453" s="4" t="str">
        <f>VLOOKUP($A453,'Data Transformation Q1 to Q8'!$A:$V,6,FALSE)</f>
        <v>No</v>
      </c>
      <c r="K453" s="4" t="str">
        <f>VLOOKUP($A453,'Data Transformation Q1 to Q8'!$A:$V,7,FALSE)</f>
        <v>No</v>
      </c>
      <c r="L453" s="4" t="str">
        <f>VLOOKUP($A453,'Data Transformation Q1 to Q8'!$A:$V,8,FALSE)</f>
        <v>No</v>
      </c>
      <c r="M453" s="4" t="str">
        <f>VLOOKUP($A453,'Data Transformation Q1 to Q8'!$A:$V,10,FALSE)</f>
        <v>Yes</v>
      </c>
      <c r="N453" s="4">
        <f>VLOOKUP($A453,'Data Transformation Q1 to Q8'!$A:$V,9,FALSE)</f>
        <v>0</v>
      </c>
      <c r="O453" s="4" t="str">
        <f>VLOOKUP($A453,'Data Transformation Q1 to Q8'!$A:$V,20,FALSE)</f>
        <v>tier - 2</v>
      </c>
      <c r="P453" s="4" t="str">
        <f>VLOOKUP($A453,'Data Transformation Q1 to Q8'!$A:$V,21,FALSE)</f>
        <v>tier - 3</v>
      </c>
      <c r="Q453" s="118">
        <f>VLOOKUP($A453,'Data Transformation Q1 to Q8'!$A:$V,19,FALSE)</f>
        <v>22218.11</v>
      </c>
    </row>
    <row r="454" spans="1:17" ht="15.75" x14ac:dyDescent="0.25">
      <c r="A454" s="10" t="s">
        <v>905</v>
      </c>
      <c r="B454" s="4" t="str">
        <f>VLOOKUP(A454,'Data Transformation Q1 to Q8'!A:V,22,FALSE)</f>
        <v>R1013</v>
      </c>
      <c r="C454" s="21">
        <f>VLOOKUP($A454,'Data Transformation Q1 to Q8'!$A:$V,16,FALSE)</f>
        <v>23978</v>
      </c>
      <c r="D454" s="6">
        <f>VLOOKUP($A454,'Data Transformation Q1 to Q8'!$A:$V,17,FALSE)</f>
        <v>57</v>
      </c>
      <c r="E454" s="4" t="str">
        <f>VLOOKUP(A454,'Customer Names'!A:D,3,FALSE)</f>
        <v xml:space="preserve">  Harper L</v>
      </c>
      <c r="F454" s="4">
        <f>VLOOKUP($A454,'Data Transformation Q1 to Q8'!$A:$V,2,FALSE)</f>
        <v>23.98</v>
      </c>
      <c r="G454" s="4" t="str">
        <f>VLOOKUP($A454,'Data Transformation Q1 to Q8'!$A:$V,3,FALSE)</f>
        <v>Normal Weight</v>
      </c>
      <c r="H454" s="4">
        <f>VLOOKUP($A454,'Data Transformation Q1 to Q8'!$A:$V,4,FALSE)</f>
        <v>10.67</v>
      </c>
      <c r="I454" s="4" t="str">
        <f>VLOOKUP($A454,'Data Transformation Q1 to Q8'!$A:$V,5,FALSE)</f>
        <v>Diabetes</v>
      </c>
      <c r="J454" s="4" t="str">
        <f>VLOOKUP($A454,'Data Transformation Q1 to Q8'!$A:$V,6,FALSE)</f>
        <v>No</v>
      </c>
      <c r="K454" s="4" t="str">
        <f>VLOOKUP($A454,'Data Transformation Q1 to Q8'!$A:$V,7,FALSE)</f>
        <v>No</v>
      </c>
      <c r="L454" s="4" t="str">
        <f>VLOOKUP($A454,'Data Transformation Q1 to Q8'!$A:$V,8,FALSE)</f>
        <v>No</v>
      </c>
      <c r="M454" s="4" t="str">
        <f>VLOOKUP($A454,'Data Transformation Q1 to Q8'!$A:$V,10,FALSE)</f>
        <v>No</v>
      </c>
      <c r="N454" s="4">
        <f>VLOOKUP($A454,'Data Transformation Q1 to Q8'!$A:$V,9,FALSE)</f>
        <v>0</v>
      </c>
      <c r="O454" s="4" t="str">
        <f>VLOOKUP($A454,'Data Transformation Q1 to Q8'!$A:$V,20,FALSE)</f>
        <v>tier - 3</v>
      </c>
      <c r="P454" s="4" t="str">
        <f>VLOOKUP($A454,'Data Transformation Q1 to Q8'!$A:$V,21,FALSE)</f>
        <v>tier - 1</v>
      </c>
      <c r="Q454" s="118">
        <f>VLOOKUP($A454,'Data Transformation Q1 to Q8'!$A:$V,19,FALSE)</f>
        <v>22192.44</v>
      </c>
    </row>
    <row r="455" spans="1:17" ht="15.75" x14ac:dyDescent="0.25">
      <c r="A455" s="10" t="s">
        <v>907</v>
      </c>
      <c r="B455" s="4" t="str">
        <f>VLOOKUP(A455,'Data Transformation Q1 to Q8'!A:V,22,FALSE)</f>
        <v>R1011</v>
      </c>
      <c r="C455" s="21">
        <f>VLOOKUP($A455,'Data Transformation Q1 to Q8'!$A:$V,16,FALSE)</f>
        <v>29476</v>
      </c>
      <c r="D455" s="6">
        <f>VLOOKUP($A455,'Data Transformation Q1 to Q8'!$A:$V,17,FALSE)</f>
        <v>42</v>
      </c>
      <c r="E455" s="4" t="str">
        <f>VLOOKUP(A455,'Customer Names'!A:D,3,FALSE)</f>
        <v xml:space="preserve">  Nick</v>
      </c>
      <c r="F455" s="4">
        <f>VLOOKUP($A455,'Data Transformation Q1 to Q8'!$A:$V,2,FALSE)</f>
        <v>30</v>
      </c>
      <c r="G455" s="4" t="str">
        <f>VLOOKUP($A455,'Data Transformation Q1 to Q8'!$A:$V,3,FALSE)</f>
        <v>Obesity</v>
      </c>
      <c r="H455" s="4">
        <f>VLOOKUP($A455,'Data Transformation Q1 to Q8'!$A:$V,4,FALSE)</f>
        <v>6.21</v>
      </c>
      <c r="I455" s="4" t="str">
        <f>VLOOKUP($A455,'Data Transformation Q1 to Q8'!$A:$V,5,FALSE)</f>
        <v>Prediabetes</v>
      </c>
      <c r="J455" s="4" t="str">
        <f>VLOOKUP($A455,'Data Transformation Q1 to Q8'!$A:$V,6,FALSE)</f>
        <v>No</v>
      </c>
      <c r="K455" s="4" t="str">
        <f>VLOOKUP($A455,'Data Transformation Q1 to Q8'!$A:$V,7,FALSE)</f>
        <v>No</v>
      </c>
      <c r="L455" s="4" t="str">
        <f>VLOOKUP($A455,'Data Transformation Q1 to Q8'!$A:$V,8,FALSE)</f>
        <v>No</v>
      </c>
      <c r="M455" s="4" t="str">
        <f>VLOOKUP($A455,'Data Transformation Q1 to Q8'!$A:$V,10,FALSE)</f>
        <v>Yes</v>
      </c>
      <c r="N455" s="4">
        <f>VLOOKUP($A455,'Data Transformation Q1 to Q8'!$A:$V,9,FALSE)</f>
        <v>0</v>
      </c>
      <c r="O455" s="4" t="str">
        <f>VLOOKUP($A455,'Data Transformation Q1 to Q8'!$A:$V,20,FALSE)</f>
        <v>tier - 2</v>
      </c>
      <c r="P455" s="4" t="str">
        <f>VLOOKUP($A455,'Data Transformation Q1 to Q8'!$A:$V,21,FALSE)</f>
        <v>tier - 2</v>
      </c>
      <c r="Q455" s="118">
        <f>VLOOKUP($A455,'Data Transformation Q1 to Q8'!$A:$V,19,FALSE)</f>
        <v>22144.03</v>
      </c>
    </row>
    <row r="456" spans="1:17" ht="15.75" x14ac:dyDescent="0.25">
      <c r="A456" s="10" t="s">
        <v>909</v>
      </c>
      <c r="B456" s="4" t="str">
        <f>VLOOKUP(A456,'Data Transformation Q1 to Q8'!A:V,22,FALSE)</f>
        <v>R1011</v>
      </c>
      <c r="C456" s="21">
        <f>VLOOKUP($A456,'Data Transformation Q1 to Q8'!$A:$V,16,FALSE)</f>
        <v>37131</v>
      </c>
      <c r="D456" s="6">
        <f>VLOOKUP($A456,'Data Transformation Q1 to Q8'!$A:$V,17,FALSE)</f>
        <v>21</v>
      </c>
      <c r="E456" s="4" t="str">
        <f>VLOOKUP(A456,'Customer Names'!A:D,3,FALSE)</f>
        <v xml:space="preserve">  Scott</v>
      </c>
      <c r="F456" s="4">
        <f>VLOOKUP($A456,'Data Transformation Q1 to Q8'!$A:$V,2,FALSE)</f>
        <v>17.350000000000001</v>
      </c>
      <c r="G456" s="4" t="str">
        <f>VLOOKUP($A456,'Data Transformation Q1 to Q8'!$A:$V,3,FALSE)</f>
        <v>Underweight</v>
      </c>
      <c r="H456" s="4">
        <f>VLOOKUP($A456,'Data Transformation Q1 to Q8'!$A:$V,4,FALSE)</f>
        <v>5.03</v>
      </c>
      <c r="I456" s="4" t="str">
        <f>VLOOKUP($A456,'Data Transformation Q1 to Q8'!$A:$V,5,FALSE)</f>
        <v>Normal</v>
      </c>
      <c r="J456" s="4" t="str">
        <f>VLOOKUP($A456,'Data Transformation Q1 to Q8'!$A:$V,6,FALSE)</f>
        <v>Yes</v>
      </c>
      <c r="K456" s="4" t="str">
        <f>VLOOKUP($A456,'Data Transformation Q1 to Q8'!$A:$V,7,FALSE)</f>
        <v>No</v>
      </c>
      <c r="L456" s="4" t="str">
        <f>VLOOKUP($A456,'Data Transformation Q1 to Q8'!$A:$V,8,FALSE)</f>
        <v>No</v>
      </c>
      <c r="M456" s="4" t="str">
        <f>VLOOKUP($A456,'Data Transformation Q1 to Q8'!$A:$V,10,FALSE)</f>
        <v>Yes</v>
      </c>
      <c r="N456" s="4">
        <f>VLOOKUP($A456,'Data Transformation Q1 to Q8'!$A:$V,9,FALSE)</f>
        <v>0</v>
      </c>
      <c r="O456" s="4" t="str">
        <f>VLOOKUP($A456,'Data Transformation Q1 to Q8'!$A:$V,20,FALSE)</f>
        <v>tier - 3</v>
      </c>
      <c r="P456" s="4" t="str">
        <f>VLOOKUP($A456,'Data Transformation Q1 to Q8'!$A:$V,21,FALSE)</f>
        <v>tier - 1</v>
      </c>
      <c r="Q456" s="118">
        <f>VLOOKUP($A456,'Data Transformation Q1 to Q8'!$A:$V,19,FALSE)</f>
        <v>22097.62</v>
      </c>
    </row>
    <row r="457" spans="1:17" ht="15.75" x14ac:dyDescent="0.25">
      <c r="A457" s="10" t="s">
        <v>911</v>
      </c>
      <c r="B457" s="4" t="str">
        <f>VLOOKUP(A457,'Data Transformation Q1 to Q8'!A:V,22,FALSE)</f>
        <v>R1012</v>
      </c>
      <c r="C457" s="21">
        <f>VLOOKUP($A457,'Data Transformation Q1 to Q8'!$A:$V,16,FALSE)</f>
        <v>32795</v>
      </c>
      <c r="D457" s="6">
        <f>VLOOKUP($A457,'Data Transformation Q1 to Q8'!$A:$V,17,FALSE)</f>
        <v>33</v>
      </c>
      <c r="E457" s="4" t="str">
        <f>VLOOKUP(A457,'Customer Names'!A:D,3,FALSE)</f>
        <v xml:space="preserve">  Wilson</v>
      </c>
      <c r="F457" s="4">
        <f>VLOOKUP($A457,'Data Transformation Q1 to Q8'!$A:$V,2,FALSE)</f>
        <v>22.704999999999998</v>
      </c>
      <c r="G457" s="4" t="str">
        <f>VLOOKUP($A457,'Data Transformation Q1 to Q8'!$A:$V,3,FALSE)</f>
        <v>Normal Weight</v>
      </c>
      <c r="H457" s="4">
        <f>VLOOKUP($A457,'Data Transformation Q1 to Q8'!$A:$V,4,FALSE)</f>
        <v>5.27</v>
      </c>
      <c r="I457" s="4" t="str">
        <f>VLOOKUP($A457,'Data Transformation Q1 to Q8'!$A:$V,5,FALSE)</f>
        <v>Normal</v>
      </c>
      <c r="J457" s="4" t="str">
        <f>VLOOKUP($A457,'Data Transformation Q1 to Q8'!$A:$V,6,FALSE)</f>
        <v>No</v>
      </c>
      <c r="K457" s="4" t="str">
        <f>VLOOKUP($A457,'Data Transformation Q1 to Q8'!$A:$V,7,FALSE)</f>
        <v>No</v>
      </c>
      <c r="L457" s="4" t="str">
        <f>VLOOKUP($A457,'Data Transformation Q1 to Q8'!$A:$V,8,FALSE)</f>
        <v>No</v>
      </c>
      <c r="M457" s="4" t="str">
        <f>VLOOKUP($A457,'Data Transformation Q1 to Q8'!$A:$V,10,FALSE)</f>
        <v>No</v>
      </c>
      <c r="N457" s="4">
        <f>VLOOKUP($A457,'Data Transformation Q1 to Q8'!$A:$V,9,FALSE)</f>
        <v>0</v>
      </c>
      <c r="O457" s="4" t="str">
        <f>VLOOKUP($A457,'Data Transformation Q1 to Q8'!$A:$V,20,FALSE)</f>
        <v>tier - 3</v>
      </c>
      <c r="P457" s="4" t="str">
        <f>VLOOKUP($A457,'Data Transformation Q1 to Q8'!$A:$V,21,FALSE)</f>
        <v>tier - 1</v>
      </c>
      <c r="Q457" s="118">
        <f>VLOOKUP($A457,'Data Transformation Q1 to Q8'!$A:$V,19,FALSE)</f>
        <v>21984.47</v>
      </c>
    </row>
    <row r="458" spans="1:17" ht="15.75" x14ac:dyDescent="0.25">
      <c r="A458" s="10" t="s">
        <v>913</v>
      </c>
      <c r="B458" s="4" t="str">
        <f>VLOOKUP(A458,'Data Transformation Q1 to Q8'!A:V,22,FALSE)</f>
        <v>R1013</v>
      </c>
      <c r="C458" s="21">
        <f>VLOOKUP($A458,'Data Transformation Q1 to Q8'!$A:$V,16,FALSE)</f>
        <v>27747</v>
      </c>
      <c r="D458" s="6">
        <f>VLOOKUP($A458,'Data Transformation Q1 to Q8'!$A:$V,17,FALSE)</f>
        <v>47</v>
      </c>
      <c r="E458" s="4" t="str">
        <f>VLOOKUP(A458,'Customer Names'!A:D,3,FALSE)</f>
        <v xml:space="preserve">  Lee</v>
      </c>
      <c r="F458" s="4">
        <f>VLOOKUP($A458,'Data Transformation Q1 to Q8'!$A:$V,2,FALSE)</f>
        <v>25.41</v>
      </c>
      <c r="G458" s="4" t="str">
        <f>VLOOKUP($A458,'Data Transformation Q1 to Q8'!$A:$V,3,FALSE)</f>
        <v>Overweight</v>
      </c>
      <c r="H458" s="4">
        <f>VLOOKUP($A458,'Data Transformation Q1 to Q8'!$A:$V,4,FALSE)</f>
        <v>10.53</v>
      </c>
      <c r="I458" s="4" t="str">
        <f>VLOOKUP($A458,'Data Transformation Q1 to Q8'!$A:$V,5,FALSE)</f>
        <v>Diabetes</v>
      </c>
      <c r="J458" s="4" t="str">
        <f>VLOOKUP($A458,'Data Transformation Q1 to Q8'!$A:$V,6,FALSE)</f>
        <v>Yes</v>
      </c>
      <c r="K458" s="4" t="str">
        <f>VLOOKUP($A458,'Data Transformation Q1 to Q8'!$A:$V,7,FALSE)</f>
        <v>No</v>
      </c>
      <c r="L458" s="4" t="str">
        <f>VLOOKUP($A458,'Data Transformation Q1 to Q8'!$A:$V,8,FALSE)</f>
        <v>No</v>
      </c>
      <c r="M458" s="4" t="str">
        <f>VLOOKUP($A458,'Data Transformation Q1 to Q8'!$A:$V,10,FALSE)</f>
        <v>Yes</v>
      </c>
      <c r="N458" s="4">
        <f>VLOOKUP($A458,'Data Transformation Q1 to Q8'!$A:$V,9,FALSE)</f>
        <v>1</v>
      </c>
      <c r="O458" s="4" t="str">
        <f>VLOOKUP($A458,'Data Transformation Q1 to Q8'!$A:$V,20,FALSE)</f>
        <v>tier - 3</v>
      </c>
      <c r="P458" s="4" t="str">
        <f>VLOOKUP($A458,'Data Transformation Q1 to Q8'!$A:$V,21,FALSE)</f>
        <v>tier - 3</v>
      </c>
      <c r="Q458" s="118">
        <f>VLOOKUP($A458,'Data Transformation Q1 to Q8'!$A:$V,19,FALSE)</f>
        <v>21978.68</v>
      </c>
    </row>
    <row r="459" spans="1:17" ht="15.75" x14ac:dyDescent="0.25">
      <c r="A459" s="10" t="s">
        <v>915</v>
      </c>
      <c r="B459" s="4" t="str">
        <f>VLOOKUP(A459,'Data Transformation Q1 to Q8'!A:V,22,FALSE)</f>
        <v>R1011</v>
      </c>
      <c r="C459" s="21">
        <f>VLOOKUP($A459,'Data Transformation Q1 to Q8'!$A:$V,16,FALSE)</f>
        <v>37892</v>
      </c>
      <c r="D459" s="6">
        <f>VLOOKUP($A459,'Data Transformation Q1 to Q8'!$A:$V,17,FALSE)</f>
        <v>19</v>
      </c>
      <c r="E459" s="4" t="str">
        <f>VLOOKUP(A459,'Customer Names'!A:D,3,FALSE)</f>
        <v xml:space="preserve">  Shizhong</v>
      </c>
      <c r="F459" s="4">
        <f>VLOOKUP($A459,'Data Transformation Q1 to Q8'!$A:$V,2,FALSE)</f>
        <v>18.23</v>
      </c>
      <c r="G459" s="4" t="str">
        <f>VLOOKUP($A459,'Data Transformation Q1 to Q8'!$A:$V,3,FALSE)</f>
        <v>Underweight</v>
      </c>
      <c r="H459" s="4">
        <f>VLOOKUP($A459,'Data Transformation Q1 to Q8'!$A:$V,4,FALSE)</f>
        <v>5.78</v>
      </c>
      <c r="I459" s="4" t="str">
        <f>VLOOKUP($A459,'Data Transformation Q1 to Q8'!$A:$V,5,FALSE)</f>
        <v>Prediabetes</v>
      </c>
      <c r="J459" s="4" t="str">
        <f>VLOOKUP($A459,'Data Transformation Q1 to Q8'!$A:$V,6,FALSE)</f>
        <v>No</v>
      </c>
      <c r="K459" s="4" t="str">
        <f>VLOOKUP($A459,'Data Transformation Q1 to Q8'!$A:$V,7,FALSE)</f>
        <v>No</v>
      </c>
      <c r="L459" s="4" t="str">
        <f>VLOOKUP($A459,'Data Transformation Q1 to Q8'!$A:$V,8,FALSE)</f>
        <v>Yes</v>
      </c>
      <c r="M459" s="4" t="str">
        <f>VLOOKUP($A459,'Data Transformation Q1 to Q8'!$A:$V,10,FALSE)</f>
        <v>Yes</v>
      </c>
      <c r="N459" s="4">
        <f>VLOOKUP($A459,'Data Transformation Q1 to Q8'!$A:$V,9,FALSE)</f>
        <v>1</v>
      </c>
      <c r="O459" s="4" t="str">
        <f>VLOOKUP($A459,'Data Transformation Q1 to Q8'!$A:$V,20,FALSE)</f>
        <v>tier - 2</v>
      </c>
      <c r="P459" s="4" t="str">
        <f>VLOOKUP($A459,'Data Transformation Q1 to Q8'!$A:$V,21,FALSE)</f>
        <v>tier - 1</v>
      </c>
      <c r="Q459" s="118">
        <f>VLOOKUP($A459,'Data Transformation Q1 to Q8'!$A:$V,19,FALSE)</f>
        <v>21882.400000000001</v>
      </c>
    </row>
    <row r="460" spans="1:17" ht="15.75" x14ac:dyDescent="0.25">
      <c r="A460" s="10" t="s">
        <v>916</v>
      </c>
      <c r="B460" s="4" t="str">
        <f>VLOOKUP(A460,'Data Transformation Q1 to Q8'!A:V,22,FALSE)</f>
        <v>R1012</v>
      </c>
      <c r="C460" s="21">
        <f>VLOOKUP($A460,'Data Transformation Q1 to Q8'!$A:$V,16,FALSE)</f>
        <v>29084</v>
      </c>
      <c r="D460" s="6">
        <f>VLOOKUP($A460,'Data Transformation Q1 to Q8'!$A:$V,17,FALSE)</f>
        <v>43</v>
      </c>
      <c r="E460" s="4" t="str">
        <f>VLOOKUP(A460,'Customer Names'!A:D,3,FALSE)</f>
        <v xml:space="preserve">  Marie-Claire</v>
      </c>
      <c r="F460" s="4">
        <f>VLOOKUP($A460,'Data Transformation Q1 to Q8'!$A:$V,2,FALSE)</f>
        <v>24.7</v>
      </c>
      <c r="G460" s="4" t="str">
        <f>VLOOKUP($A460,'Data Transformation Q1 to Q8'!$A:$V,3,FALSE)</f>
        <v>Normal Weight</v>
      </c>
      <c r="H460" s="4">
        <f>VLOOKUP($A460,'Data Transformation Q1 to Q8'!$A:$V,4,FALSE)</f>
        <v>4.3600000000000003</v>
      </c>
      <c r="I460" s="4" t="str">
        <f>VLOOKUP($A460,'Data Transformation Q1 to Q8'!$A:$V,5,FALSE)</f>
        <v>Normal</v>
      </c>
      <c r="J460" s="4" t="str">
        <f>VLOOKUP($A460,'Data Transformation Q1 to Q8'!$A:$V,6,FALSE)</f>
        <v>No</v>
      </c>
      <c r="K460" s="4" t="str">
        <f>VLOOKUP($A460,'Data Transformation Q1 to Q8'!$A:$V,7,FALSE)</f>
        <v>No</v>
      </c>
      <c r="L460" s="4" t="str">
        <f>VLOOKUP($A460,'Data Transformation Q1 to Q8'!$A:$V,8,FALSE)</f>
        <v>Yes</v>
      </c>
      <c r="M460" s="4" t="str">
        <f>VLOOKUP($A460,'Data Transformation Q1 to Q8'!$A:$V,10,FALSE)</f>
        <v>Yes</v>
      </c>
      <c r="N460" s="4">
        <f>VLOOKUP($A460,'Data Transformation Q1 to Q8'!$A:$V,9,FALSE)</f>
        <v>1</v>
      </c>
      <c r="O460" s="4" t="str">
        <f>VLOOKUP($A460,'Data Transformation Q1 to Q8'!$A:$V,20,FALSE)</f>
        <v>tier - 3</v>
      </c>
      <c r="P460" s="4" t="str">
        <f>VLOOKUP($A460,'Data Transformation Q1 to Q8'!$A:$V,21,FALSE)</f>
        <v>tier - 1</v>
      </c>
      <c r="Q460" s="118">
        <f>VLOOKUP($A460,'Data Transformation Q1 to Q8'!$A:$V,19,FALSE)</f>
        <v>21880.82</v>
      </c>
    </row>
    <row r="461" spans="1:17" ht="15.75" x14ac:dyDescent="0.25">
      <c r="A461" s="10" t="s">
        <v>918</v>
      </c>
      <c r="B461" s="4" t="str">
        <f>VLOOKUP(A461,'Data Transformation Q1 to Q8'!A:V,22,FALSE)</f>
        <v>R1011</v>
      </c>
      <c r="C461" s="21">
        <f>VLOOKUP($A461,'Data Transformation Q1 to Q8'!$A:$V,16,FALSE)</f>
        <v>23250</v>
      </c>
      <c r="D461" s="6">
        <f>VLOOKUP($A461,'Data Transformation Q1 to Q8'!$A:$V,17,FALSE)</f>
        <v>59</v>
      </c>
      <c r="E461" s="4" t="str">
        <f>VLOOKUP(A461,'Customer Names'!A:D,3,FALSE)</f>
        <v xml:space="preserve">  Todd J</v>
      </c>
      <c r="F461" s="4">
        <f>VLOOKUP($A461,'Data Transformation Q1 to Q8'!$A:$V,2,FALSE)</f>
        <v>37.4</v>
      </c>
      <c r="G461" s="4" t="str">
        <f>VLOOKUP($A461,'Data Transformation Q1 to Q8'!$A:$V,3,FALSE)</f>
        <v>Obesity</v>
      </c>
      <c r="H461" s="4">
        <f>VLOOKUP($A461,'Data Transformation Q1 to Q8'!$A:$V,4,FALSE)</f>
        <v>9.7200000000000006</v>
      </c>
      <c r="I461" s="4" t="str">
        <f>VLOOKUP($A461,'Data Transformation Q1 to Q8'!$A:$V,5,FALSE)</f>
        <v>Diabetes</v>
      </c>
      <c r="J461" s="4" t="str">
        <f>VLOOKUP($A461,'Data Transformation Q1 to Q8'!$A:$V,6,FALSE)</f>
        <v>Yes</v>
      </c>
      <c r="K461" s="4" t="str">
        <f>VLOOKUP($A461,'Data Transformation Q1 to Q8'!$A:$V,7,FALSE)</f>
        <v>No</v>
      </c>
      <c r="L461" s="4" t="str">
        <f>VLOOKUP($A461,'Data Transformation Q1 to Q8'!$A:$V,8,FALSE)</f>
        <v>Yes</v>
      </c>
      <c r="M461" s="4" t="str">
        <f>VLOOKUP($A461,'Data Transformation Q1 to Q8'!$A:$V,10,FALSE)</f>
        <v>No</v>
      </c>
      <c r="N461" s="4">
        <f>VLOOKUP($A461,'Data Transformation Q1 to Q8'!$A:$V,9,FALSE)</f>
        <v>1</v>
      </c>
      <c r="O461" s="4" t="str">
        <f>VLOOKUP($A461,'Data Transformation Q1 to Q8'!$A:$V,20,FALSE)</f>
        <v>tier - 3</v>
      </c>
      <c r="P461" s="4" t="str">
        <f>VLOOKUP($A461,'Data Transformation Q1 to Q8'!$A:$V,21,FALSE)</f>
        <v>tier - 1</v>
      </c>
      <c r="Q461" s="118">
        <f>VLOOKUP($A461,'Data Transformation Q1 to Q8'!$A:$V,19,FALSE)</f>
        <v>21797</v>
      </c>
    </row>
    <row r="462" spans="1:17" ht="15.75" x14ac:dyDescent="0.25">
      <c r="A462" s="10" t="s">
        <v>920</v>
      </c>
      <c r="B462" s="4" t="str">
        <f>VLOOKUP(A462,'Data Transformation Q1 to Q8'!A:V,22,FALSE)</f>
        <v>R1012</v>
      </c>
      <c r="C462" s="21">
        <f>VLOOKUP($A462,'Data Transformation Q1 to Q8'!$A:$V,16,FALSE)</f>
        <v>29126</v>
      </c>
      <c r="D462" s="6">
        <f>VLOOKUP($A462,'Data Transformation Q1 to Q8'!$A:$V,17,FALSE)</f>
        <v>43</v>
      </c>
      <c r="E462" s="4" t="str">
        <f>VLOOKUP(A462,'Customer Names'!A:D,3,FALSE)</f>
        <v xml:space="preserve">  Carolyn</v>
      </c>
      <c r="F462" s="4">
        <f>VLOOKUP($A462,'Data Transformation Q1 to Q8'!$A:$V,2,FALSE)</f>
        <v>26.885000000000002</v>
      </c>
      <c r="G462" s="4" t="str">
        <f>VLOOKUP($A462,'Data Transformation Q1 to Q8'!$A:$V,3,FALSE)</f>
        <v>Overweight</v>
      </c>
      <c r="H462" s="4">
        <f>VLOOKUP($A462,'Data Transformation Q1 to Q8'!$A:$V,4,FALSE)</f>
        <v>5.18</v>
      </c>
      <c r="I462" s="4" t="str">
        <f>VLOOKUP($A462,'Data Transformation Q1 to Q8'!$A:$V,5,FALSE)</f>
        <v>Normal</v>
      </c>
      <c r="J462" s="4" t="str">
        <f>VLOOKUP($A462,'Data Transformation Q1 to Q8'!$A:$V,6,FALSE)</f>
        <v>No</v>
      </c>
      <c r="K462" s="4" t="str">
        <f>VLOOKUP($A462,'Data Transformation Q1 to Q8'!$A:$V,7,FALSE)</f>
        <v>No</v>
      </c>
      <c r="L462" s="4" t="str">
        <f>VLOOKUP($A462,'Data Transformation Q1 to Q8'!$A:$V,8,FALSE)</f>
        <v>Yes</v>
      </c>
      <c r="M462" s="4" t="str">
        <f>VLOOKUP($A462,'Data Transformation Q1 to Q8'!$A:$V,10,FALSE)</f>
        <v>Yes</v>
      </c>
      <c r="N462" s="4">
        <f>VLOOKUP($A462,'Data Transformation Q1 to Q8'!$A:$V,9,FALSE)</f>
        <v>1</v>
      </c>
      <c r="O462" s="4" t="str">
        <f>VLOOKUP($A462,'Data Transformation Q1 to Q8'!$A:$V,20,FALSE)</f>
        <v>tier - 3</v>
      </c>
      <c r="P462" s="4" t="str">
        <f>VLOOKUP($A462,'Data Transformation Q1 to Q8'!$A:$V,21,FALSE)</f>
        <v>tier - 2</v>
      </c>
      <c r="Q462" s="118">
        <f>VLOOKUP($A462,'Data Transformation Q1 to Q8'!$A:$V,19,FALSE)</f>
        <v>21774.32</v>
      </c>
    </row>
    <row r="463" spans="1:17" ht="15.75" x14ac:dyDescent="0.25">
      <c r="A463" s="10" t="s">
        <v>922</v>
      </c>
      <c r="B463" s="4" t="str">
        <f>VLOOKUP(A463,'Data Transformation Q1 to Q8'!A:V,22,FALSE)</f>
        <v>R1024</v>
      </c>
      <c r="C463" s="21">
        <f>VLOOKUP($A463,'Data Transformation Q1 to Q8'!$A:$V,16,FALSE)</f>
        <v>29118</v>
      </c>
      <c r="D463" s="6">
        <f>VLOOKUP($A463,'Data Transformation Q1 to Q8'!$A:$V,17,FALSE)</f>
        <v>43</v>
      </c>
      <c r="E463" s="4" t="str">
        <f>VLOOKUP(A463,'Customer Names'!A:D,3,FALSE)</f>
        <v xml:space="preserve">  Lindsey</v>
      </c>
      <c r="F463" s="4">
        <f>VLOOKUP($A463,'Data Transformation Q1 to Q8'!$A:$V,2,FALSE)</f>
        <v>25.27</v>
      </c>
      <c r="G463" s="4" t="str">
        <f>VLOOKUP($A463,'Data Transformation Q1 to Q8'!$A:$V,3,FALSE)</f>
        <v>Overweight</v>
      </c>
      <c r="H463" s="4">
        <f>VLOOKUP($A463,'Data Transformation Q1 to Q8'!$A:$V,4,FALSE)</f>
        <v>5.29</v>
      </c>
      <c r="I463" s="4" t="str">
        <f>VLOOKUP($A463,'Data Transformation Q1 to Q8'!$A:$V,5,FALSE)</f>
        <v>Normal</v>
      </c>
      <c r="J463" s="4" t="str">
        <f>VLOOKUP($A463,'Data Transformation Q1 to Q8'!$A:$V,6,FALSE)</f>
        <v>No</v>
      </c>
      <c r="K463" s="4" t="str">
        <f>VLOOKUP($A463,'Data Transformation Q1 to Q8'!$A:$V,7,FALSE)</f>
        <v>No</v>
      </c>
      <c r="L463" s="4" t="str">
        <f>VLOOKUP($A463,'Data Transformation Q1 to Q8'!$A:$V,8,FALSE)</f>
        <v>Yes</v>
      </c>
      <c r="M463" s="4" t="str">
        <f>VLOOKUP($A463,'Data Transformation Q1 to Q8'!$A:$V,10,FALSE)</f>
        <v>Yes</v>
      </c>
      <c r="N463" s="4">
        <f>VLOOKUP($A463,'Data Transformation Q1 to Q8'!$A:$V,9,FALSE)</f>
        <v>1</v>
      </c>
      <c r="O463" s="4" t="str">
        <f>VLOOKUP($A463,'Data Transformation Q1 to Q8'!$A:$V,20,FALSE)</f>
        <v>tier - 3</v>
      </c>
      <c r="P463" s="4" t="str">
        <f>VLOOKUP($A463,'Data Transformation Q1 to Q8'!$A:$V,21,FALSE)</f>
        <v>tier - 1</v>
      </c>
      <c r="Q463" s="118">
        <f>VLOOKUP($A463,'Data Transformation Q1 to Q8'!$A:$V,19,FALSE)</f>
        <v>21771.34</v>
      </c>
    </row>
    <row r="464" spans="1:17" ht="15.75" x14ac:dyDescent="0.25">
      <c r="A464" s="10" t="s">
        <v>924</v>
      </c>
      <c r="B464" s="4" t="str">
        <f>VLOOKUP(A464,'Data Transformation Q1 to Q8'!A:V,22,FALSE)</f>
        <v>R1012</v>
      </c>
      <c r="C464" s="21">
        <f>VLOOKUP($A464,'Data Transformation Q1 to Q8'!$A:$V,16,FALSE)</f>
        <v>27959</v>
      </c>
      <c r="D464" s="6">
        <f>VLOOKUP($A464,'Data Transformation Q1 to Q8'!$A:$V,17,FALSE)</f>
        <v>46</v>
      </c>
      <c r="E464" s="4" t="str">
        <f>VLOOKUP(A464,'Customer Names'!A:D,3,FALSE)</f>
        <v xml:space="preserve">  Marissa D</v>
      </c>
      <c r="F464" s="4">
        <f>VLOOKUP($A464,'Data Transformation Q1 to Q8'!$A:$V,2,FALSE)</f>
        <v>23.655000000000001</v>
      </c>
      <c r="G464" s="4" t="str">
        <f>VLOOKUP($A464,'Data Transformation Q1 to Q8'!$A:$V,3,FALSE)</f>
        <v>Normal Weight</v>
      </c>
      <c r="H464" s="4">
        <f>VLOOKUP($A464,'Data Transformation Q1 to Q8'!$A:$V,4,FALSE)</f>
        <v>4.8600000000000003</v>
      </c>
      <c r="I464" s="4" t="str">
        <f>VLOOKUP($A464,'Data Transformation Q1 to Q8'!$A:$V,5,FALSE)</f>
        <v>Normal</v>
      </c>
      <c r="J464" s="4" t="str">
        <f>VLOOKUP($A464,'Data Transformation Q1 to Q8'!$A:$V,6,FALSE)</f>
        <v>Yes</v>
      </c>
      <c r="K464" s="4" t="str">
        <f>VLOOKUP($A464,'Data Transformation Q1 to Q8'!$A:$V,7,FALSE)</f>
        <v>No</v>
      </c>
      <c r="L464" s="4" t="str">
        <f>VLOOKUP($A464,'Data Transformation Q1 to Q8'!$A:$V,8,FALSE)</f>
        <v>No</v>
      </c>
      <c r="M464" s="4" t="str">
        <f>VLOOKUP($A464,'Data Transformation Q1 to Q8'!$A:$V,10,FALSE)</f>
        <v>Yes</v>
      </c>
      <c r="N464" s="4">
        <f>VLOOKUP($A464,'Data Transformation Q1 to Q8'!$A:$V,9,FALSE)</f>
        <v>0</v>
      </c>
      <c r="O464" s="4" t="str">
        <f>VLOOKUP($A464,'Data Transformation Q1 to Q8'!$A:$V,20,FALSE)</f>
        <v>tier - 3</v>
      </c>
      <c r="P464" s="4" t="str">
        <f>VLOOKUP($A464,'Data Transformation Q1 to Q8'!$A:$V,21,FALSE)</f>
        <v>tier - 1</v>
      </c>
      <c r="Q464" s="118">
        <f>VLOOKUP($A464,'Data Transformation Q1 to Q8'!$A:$V,19,FALSE)</f>
        <v>21677.279999999999</v>
      </c>
    </row>
    <row r="465" spans="1:17" ht="15.75" x14ac:dyDescent="0.25">
      <c r="A465" s="10" t="s">
        <v>926</v>
      </c>
      <c r="B465" s="4" t="str">
        <f>VLOOKUP(A465,'Data Transformation Q1 to Q8'!A:V,22,FALSE)</f>
        <v>R1012</v>
      </c>
      <c r="C465" s="21">
        <f>VLOOKUP($A465,'Data Transformation Q1 to Q8'!$A:$V,16,FALSE)</f>
        <v>22966</v>
      </c>
      <c r="D465" s="6">
        <f>VLOOKUP($A465,'Data Transformation Q1 to Q8'!$A:$V,17,FALSE)</f>
        <v>60</v>
      </c>
      <c r="E465" s="4" t="str">
        <f>VLOOKUP(A465,'Customer Names'!A:D,3,FALSE)</f>
        <v xml:space="preserve">  Jean Luc</v>
      </c>
      <c r="F465" s="4">
        <f>VLOOKUP($A465,'Data Transformation Q1 to Q8'!$A:$V,2,FALSE)</f>
        <v>55.05</v>
      </c>
      <c r="G465" s="4" t="str">
        <f>VLOOKUP($A465,'Data Transformation Q1 to Q8'!$A:$V,3,FALSE)</f>
        <v>Obesity</v>
      </c>
      <c r="H465" s="4">
        <f>VLOOKUP($A465,'Data Transformation Q1 to Q8'!$A:$V,4,FALSE)</f>
        <v>7.66</v>
      </c>
      <c r="I465" s="4" t="str">
        <f>VLOOKUP($A465,'Data Transformation Q1 to Q8'!$A:$V,5,FALSE)</f>
        <v>Diabetes</v>
      </c>
      <c r="J465" s="4" t="str">
        <f>VLOOKUP($A465,'Data Transformation Q1 to Q8'!$A:$V,6,FALSE)</f>
        <v>No</v>
      </c>
      <c r="K465" s="4" t="str">
        <f>VLOOKUP($A465,'Data Transformation Q1 to Q8'!$A:$V,7,FALSE)</f>
        <v>No</v>
      </c>
      <c r="L465" s="4" t="str">
        <f>VLOOKUP($A465,'Data Transformation Q1 to Q8'!$A:$V,8,FALSE)</f>
        <v>No</v>
      </c>
      <c r="M465" s="4" t="str">
        <f>VLOOKUP($A465,'Data Transformation Q1 to Q8'!$A:$V,10,FALSE)</f>
        <v>No</v>
      </c>
      <c r="N465" s="4">
        <f>VLOOKUP($A465,'Data Transformation Q1 to Q8'!$A:$V,9,FALSE)</f>
        <v>0</v>
      </c>
      <c r="O465" s="4" t="str">
        <f>VLOOKUP($A465,'Data Transformation Q1 to Q8'!$A:$V,20,FALSE)</f>
        <v>tier - 2</v>
      </c>
      <c r="P465" s="4" t="str">
        <f>VLOOKUP($A465,'Data Transformation Q1 to Q8'!$A:$V,21,FALSE)</f>
        <v>tier - 2</v>
      </c>
      <c r="Q465" s="118">
        <f>VLOOKUP($A465,'Data Transformation Q1 to Q8'!$A:$V,19,FALSE)</f>
        <v>21661.16</v>
      </c>
    </row>
    <row r="466" spans="1:17" ht="15.75" x14ac:dyDescent="0.25">
      <c r="A466" s="10" t="s">
        <v>928</v>
      </c>
      <c r="B466" s="4" t="str">
        <f>VLOOKUP(A466,'Data Transformation Q1 to Q8'!A:V,22,FALSE)</f>
        <v>R1024</v>
      </c>
      <c r="C466" s="21">
        <f>VLOOKUP($A466,'Data Transformation Q1 to Q8'!$A:$V,16,FALSE)</f>
        <v>30675</v>
      </c>
      <c r="D466" s="6">
        <f>VLOOKUP($A466,'Data Transformation Q1 to Q8'!$A:$V,17,FALSE)</f>
        <v>39</v>
      </c>
      <c r="E466" s="4" t="str">
        <f>VLOOKUP(A466,'Customer Names'!A:D,3,FALSE)</f>
        <v xml:space="preserve">  Danielle</v>
      </c>
      <c r="F466" s="4">
        <f>VLOOKUP($A466,'Data Transformation Q1 to Q8'!$A:$V,2,FALSE)</f>
        <v>24.89</v>
      </c>
      <c r="G466" s="4" t="str">
        <f>VLOOKUP($A466,'Data Transformation Q1 to Q8'!$A:$V,3,FALSE)</f>
        <v>Normal Weight</v>
      </c>
      <c r="H466" s="4">
        <f>VLOOKUP($A466,'Data Transformation Q1 to Q8'!$A:$V,4,FALSE)</f>
        <v>6.1</v>
      </c>
      <c r="I466" s="4" t="str">
        <f>VLOOKUP($A466,'Data Transformation Q1 to Q8'!$A:$V,5,FALSE)</f>
        <v>Prediabetes</v>
      </c>
      <c r="J466" s="4" t="str">
        <f>VLOOKUP($A466,'Data Transformation Q1 to Q8'!$A:$V,6,FALSE)</f>
        <v>Yes</v>
      </c>
      <c r="K466" s="4" t="str">
        <f>VLOOKUP($A466,'Data Transformation Q1 to Q8'!$A:$V,7,FALSE)</f>
        <v>No</v>
      </c>
      <c r="L466" s="4" t="str">
        <f>VLOOKUP($A466,'Data Transformation Q1 to Q8'!$A:$V,8,FALSE)</f>
        <v>Yes</v>
      </c>
      <c r="M466" s="4" t="str">
        <f>VLOOKUP($A466,'Data Transformation Q1 to Q8'!$A:$V,10,FALSE)</f>
        <v>Yes</v>
      </c>
      <c r="N466" s="4">
        <f>VLOOKUP($A466,'Data Transformation Q1 to Q8'!$A:$V,9,FALSE)</f>
        <v>1</v>
      </c>
      <c r="O466" s="4" t="str">
        <f>VLOOKUP($A466,'Data Transformation Q1 to Q8'!$A:$V,20,FALSE)</f>
        <v>tier - 3</v>
      </c>
      <c r="P466" s="4" t="str">
        <f>VLOOKUP($A466,'Data Transformation Q1 to Q8'!$A:$V,21,FALSE)</f>
        <v>tier - 3</v>
      </c>
      <c r="Q466" s="118">
        <f>VLOOKUP($A466,'Data Transformation Q1 to Q8'!$A:$V,19,FALSE)</f>
        <v>21659.93</v>
      </c>
    </row>
    <row r="467" spans="1:17" ht="15.75" x14ac:dyDescent="0.25">
      <c r="A467" s="10" t="s">
        <v>930</v>
      </c>
      <c r="B467" s="4" t="str">
        <f>VLOOKUP(A467,'Data Transformation Q1 to Q8'!A:V,22,FALSE)</f>
        <v>R1012</v>
      </c>
      <c r="C467" s="21">
        <f>VLOOKUP($A467,'Data Transformation Q1 to Q8'!$A:$V,16,FALSE)</f>
        <v>36323</v>
      </c>
      <c r="D467" s="6">
        <f>VLOOKUP($A467,'Data Transformation Q1 to Q8'!$A:$V,17,FALSE)</f>
        <v>23</v>
      </c>
      <c r="E467" s="4" t="str">
        <f>VLOOKUP(A467,'Customer Names'!A:D,3,FALSE)</f>
        <v xml:space="preserve">  Jim</v>
      </c>
      <c r="F467" s="4">
        <f>VLOOKUP($A467,'Data Transformation Q1 to Q8'!$A:$V,2,FALSE)</f>
        <v>18.715</v>
      </c>
      <c r="G467" s="4" t="str">
        <f>VLOOKUP($A467,'Data Transformation Q1 to Q8'!$A:$V,3,FALSE)</f>
        <v>Normal Weight</v>
      </c>
      <c r="H467" s="4">
        <f>VLOOKUP($A467,'Data Transformation Q1 to Q8'!$A:$V,4,FALSE)</f>
        <v>4.4400000000000004</v>
      </c>
      <c r="I467" s="4" t="str">
        <f>VLOOKUP($A467,'Data Transformation Q1 to Q8'!$A:$V,5,FALSE)</f>
        <v>Normal</v>
      </c>
      <c r="J467" s="4" t="str">
        <f>VLOOKUP($A467,'Data Transformation Q1 to Q8'!$A:$V,6,FALSE)</f>
        <v>No</v>
      </c>
      <c r="K467" s="4" t="str">
        <f>VLOOKUP($A467,'Data Transformation Q1 to Q8'!$A:$V,7,FALSE)</f>
        <v>No</v>
      </c>
      <c r="L467" s="4" t="str">
        <f>VLOOKUP($A467,'Data Transformation Q1 to Q8'!$A:$V,8,FALSE)</f>
        <v>No</v>
      </c>
      <c r="M467" s="4" t="str">
        <f>VLOOKUP($A467,'Data Transformation Q1 to Q8'!$A:$V,10,FALSE)</f>
        <v>No</v>
      </c>
      <c r="N467" s="4">
        <f>VLOOKUP($A467,'Data Transformation Q1 to Q8'!$A:$V,9,FALSE)</f>
        <v>0</v>
      </c>
      <c r="O467" s="4" t="str">
        <f>VLOOKUP($A467,'Data Transformation Q1 to Q8'!$A:$V,20,FALSE)</f>
        <v>tier - 2</v>
      </c>
      <c r="P467" s="4" t="str">
        <f>VLOOKUP($A467,'Data Transformation Q1 to Q8'!$A:$V,21,FALSE)</f>
        <v>tier - 3</v>
      </c>
      <c r="Q467" s="118">
        <f>VLOOKUP($A467,'Data Transformation Q1 to Q8'!$A:$V,19,FALSE)</f>
        <v>21595.38</v>
      </c>
    </row>
    <row r="468" spans="1:17" ht="15.75" x14ac:dyDescent="0.25">
      <c r="A468" s="10" t="s">
        <v>932</v>
      </c>
      <c r="B468" s="4" t="str">
        <f>VLOOKUP(A468,'Data Transformation Q1 to Q8'!A:V,22,FALSE)</f>
        <v>R1012</v>
      </c>
      <c r="C468" s="21">
        <f>VLOOKUP($A468,'Data Transformation Q1 to Q8'!$A:$V,16,FALSE)</f>
        <v>33198</v>
      </c>
      <c r="D468" s="6">
        <f>VLOOKUP($A468,'Data Transformation Q1 to Q8'!$A:$V,17,FALSE)</f>
        <v>32</v>
      </c>
      <c r="E468" s="4" t="str">
        <f>VLOOKUP(A468,'Customer Names'!A:D,3,FALSE)</f>
        <v xml:space="preserve">  Matthew T</v>
      </c>
      <c r="F468" s="4">
        <f>VLOOKUP($A468,'Data Transformation Q1 to Q8'!$A:$V,2,FALSE)</f>
        <v>28.12</v>
      </c>
      <c r="G468" s="4" t="str">
        <f>VLOOKUP($A468,'Data Transformation Q1 to Q8'!$A:$V,3,FALSE)</f>
        <v>Overweight</v>
      </c>
      <c r="H468" s="4">
        <f>VLOOKUP($A468,'Data Transformation Q1 to Q8'!$A:$V,4,FALSE)</f>
        <v>6.15</v>
      </c>
      <c r="I468" s="4" t="str">
        <f>VLOOKUP($A468,'Data Transformation Q1 to Q8'!$A:$V,5,FALSE)</f>
        <v>Prediabetes</v>
      </c>
      <c r="J468" s="4" t="str">
        <f>VLOOKUP($A468,'Data Transformation Q1 to Q8'!$A:$V,6,FALSE)</f>
        <v>No</v>
      </c>
      <c r="K468" s="4" t="str">
        <f>VLOOKUP($A468,'Data Transformation Q1 to Q8'!$A:$V,7,FALSE)</f>
        <v>No</v>
      </c>
      <c r="L468" s="4" t="str">
        <f>VLOOKUP($A468,'Data Transformation Q1 to Q8'!$A:$V,8,FALSE)</f>
        <v>No</v>
      </c>
      <c r="M468" s="4" t="str">
        <f>VLOOKUP($A468,'Data Transformation Q1 to Q8'!$A:$V,10,FALSE)</f>
        <v>Yes</v>
      </c>
      <c r="N468" s="4">
        <f>VLOOKUP($A468,'Data Transformation Q1 to Q8'!$A:$V,9,FALSE)</f>
        <v>0</v>
      </c>
      <c r="O468" s="4" t="str">
        <f>VLOOKUP($A468,'Data Transformation Q1 to Q8'!$A:$V,20,FALSE)</f>
        <v>tier - 2</v>
      </c>
      <c r="P468" s="4" t="str">
        <f>VLOOKUP($A468,'Data Transformation Q1 to Q8'!$A:$V,21,FALSE)</f>
        <v>tier - 2</v>
      </c>
      <c r="Q468" s="118">
        <f>VLOOKUP($A468,'Data Transformation Q1 to Q8'!$A:$V,19,FALSE)</f>
        <v>21472.48</v>
      </c>
    </row>
    <row r="469" spans="1:17" ht="15.75" x14ac:dyDescent="0.25">
      <c r="A469" s="10" t="s">
        <v>934</v>
      </c>
      <c r="B469" s="4" t="str">
        <f>VLOOKUP(A469,'Data Transformation Q1 to Q8'!A:V,22,FALSE)</f>
        <v>R1012</v>
      </c>
      <c r="C469" s="21">
        <f>VLOOKUP($A469,'Data Transformation Q1 to Q8'!$A:$V,16,FALSE)</f>
        <v>29468</v>
      </c>
      <c r="D469" s="6">
        <f>VLOOKUP($A469,'Data Transformation Q1 to Q8'!$A:$V,17,FALSE)</f>
        <v>42</v>
      </c>
      <c r="E469" s="4" t="str">
        <f>VLOOKUP(A469,'Customer Names'!A:D,3,FALSE)</f>
        <v xml:space="preserve">  Rachel L</v>
      </c>
      <c r="F469" s="4">
        <f>VLOOKUP($A469,'Data Transformation Q1 to Q8'!$A:$V,2,FALSE)</f>
        <v>26.6</v>
      </c>
      <c r="G469" s="4" t="str">
        <f>VLOOKUP($A469,'Data Transformation Q1 to Q8'!$A:$V,3,FALSE)</f>
        <v>Overweight</v>
      </c>
      <c r="H469" s="4">
        <f>VLOOKUP($A469,'Data Transformation Q1 to Q8'!$A:$V,4,FALSE)</f>
        <v>4.53</v>
      </c>
      <c r="I469" s="4" t="str">
        <f>VLOOKUP($A469,'Data Transformation Q1 to Q8'!$A:$V,5,FALSE)</f>
        <v>Normal</v>
      </c>
      <c r="J469" s="4" t="str">
        <f>VLOOKUP($A469,'Data Transformation Q1 to Q8'!$A:$V,6,FALSE)</f>
        <v>No</v>
      </c>
      <c r="K469" s="4" t="str">
        <f>VLOOKUP($A469,'Data Transformation Q1 to Q8'!$A:$V,7,FALSE)</f>
        <v>No</v>
      </c>
      <c r="L469" s="4" t="str">
        <f>VLOOKUP($A469,'Data Transformation Q1 to Q8'!$A:$V,8,FALSE)</f>
        <v>No</v>
      </c>
      <c r="M469" s="4" t="str">
        <f>VLOOKUP($A469,'Data Transformation Q1 to Q8'!$A:$V,10,FALSE)</f>
        <v>Yes</v>
      </c>
      <c r="N469" s="4">
        <f>VLOOKUP($A469,'Data Transformation Q1 to Q8'!$A:$V,9,FALSE)</f>
        <v>0</v>
      </c>
      <c r="O469" s="4" t="str">
        <f>VLOOKUP($A469,'Data Transformation Q1 to Q8'!$A:$V,20,FALSE)</f>
        <v>tier - 2</v>
      </c>
      <c r="P469" s="4" t="str">
        <f>VLOOKUP($A469,'Data Transformation Q1 to Q8'!$A:$V,21,FALSE)</f>
        <v>tier - 1</v>
      </c>
      <c r="Q469" s="118">
        <f>VLOOKUP($A469,'Data Transformation Q1 to Q8'!$A:$V,19,FALSE)</f>
        <v>21348.71</v>
      </c>
    </row>
    <row r="470" spans="1:17" ht="15.75" x14ac:dyDescent="0.25">
      <c r="A470" s="10" t="s">
        <v>936</v>
      </c>
      <c r="B470" s="4" t="str">
        <f>VLOOKUP(A470,'Data Transformation Q1 to Q8'!A:V,22,FALSE)</f>
        <v>R1024</v>
      </c>
      <c r="C470" s="21">
        <f>VLOOKUP($A470,'Data Transformation Q1 to Q8'!$A:$V,16,FALSE)</f>
        <v>38203</v>
      </c>
      <c r="D470" s="6">
        <f>VLOOKUP($A470,'Data Transformation Q1 to Q8'!$A:$V,17,FALSE)</f>
        <v>18</v>
      </c>
      <c r="E470" s="4" t="str">
        <f>VLOOKUP(A470,'Customer Names'!A:D,3,FALSE)</f>
        <v xml:space="preserve">  Corina</v>
      </c>
      <c r="F470" s="4">
        <f>VLOOKUP($A470,'Data Transformation Q1 to Q8'!$A:$V,2,FALSE)</f>
        <v>30.114999999999998</v>
      </c>
      <c r="G470" s="4" t="str">
        <f>VLOOKUP($A470,'Data Transformation Q1 to Q8'!$A:$V,3,FALSE)</f>
        <v>Obesity</v>
      </c>
      <c r="H470" s="4">
        <f>VLOOKUP($A470,'Data Transformation Q1 to Q8'!$A:$V,4,FALSE)</f>
        <v>5.48</v>
      </c>
      <c r="I470" s="4" t="str">
        <f>VLOOKUP($A470,'Data Transformation Q1 to Q8'!$A:$V,5,FALSE)</f>
        <v>Normal</v>
      </c>
      <c r="J470" s="4" t="str">
        <f>VLOOKUP($A470,'Data Transformation Q1 to Q8'!$A:$V,6,FALSE)</f>
        <v>No</v>
      </c>
      <c r="K470" s="4" t="str">
        <f>VLOOKUP($A470,'Data Transformation Q1 to Q8'!$A:$V,7,FALSE)</f>
        <v>yes</v>
      </c>
      <c r="L470" s="4" t="str">
        <f>VLOOKUP($A470,'Data Transformation Q1 to Q8'!$A:$V,8,FALSE)</f>
        <v>No</v>
      </c>
      <c r="M470" s="4" t="str">
        <f>VLOOKUP($A470,'Data Transformation Q1 to Q8'!$A:$V,10,FALSE)</f>
        <v>No</v>
      </c>
      <c r="N470" s="4">
        <f>VLOOKUP($A470,'Data Transformation Q1 to Q8'!$A:$V,9,FALSE)</f>
        <v>1</v>
      </c>
      <c r="O470" s="4" t="str">
        <f>VLOOKUP($A470,'Data Transformation Q1 to Q8'!$A:$V,20,FALSE)</f>
        <v>tier - 3</v>
      </c>
      <c r="P470" s="4" t="str">
        <f>VLOOKUP($A470,'Data Transformation Q1 to Q8'!$A:$V,21,FALSE)</f>
        <v>tier - 1</v>
      </c>
      <c r="Q470" s="118">
        <f>VLOOKUP($A470,'Data Transformation Q1 to Q8'!$A:$V,19,FALSE)</f>
        <v>21344.85</v>
      </c>
    </row>
    <row r="471" spans="1:17" ht="15.75" x14ac:dyDescent="0.25">
      <c r="A471" s="10" t="s">
        <v>937</v>
      </c>
      <c r="B471" s="4" t="str">
        <f>VLOOKUP(A471,'Data Transformation Q1 to Q8'!A:V,22,FALSE)</f>
        <v>R1019</v>
      </c>
      <c r="C471" s="21">
        <f>VLOOKUP($A471,'Data Transformation Q1 to Q8'!$A:$V,16,FALSE)</f>
        <v>29565</v>
      </c>
      <c r="D471" s="6">
        <f>VLOOKUP($A471,'Data Transformation Q1 to Q8'!$A:$V,17,FALSE)</f>
        <v>42</v>
      </c>
      <c r="E471" s="4" t="str">
        <f>VLOOKUP(A471,'Customer Names'!A:D,3,FALSE)</f>
        <v xml:space="preserve">  Guannan</v>
      </c>
      <c r="F471" s="4">
        <f>VLOOKUP($A471,'Data Transformation Q1 to Q8'!$A:$V,2,FALSE)</f>
        <v>24.605</v>
      </c>
      <c r="G471" s="4" t="str">
        <f>VLOOKUP($A471,'Data Transformation Q1 to Q8'!$A:$V,3,FALSE)</f>
        <v>Normal Weight</v>
      </c>
      <c r="H471" s="4">
        <f>VLOOKUP($A471,'Data Transformation Q1 to Q8'!$A:$V,4,FALSE)</f>
        <v>5.48</v>
      </c>
      <c r="I471" s="4" t="str">
        <f>VLOOKUP($A471,'Data Transformation Q1 to Q8'!$A:$V,5,FALSE)</f>
        <v>Normal</v>
      </c>
      <c r="J471" s="4" t="str">
        <f>VLOOKUP($A471,'Data Transformation Q1 to Q8'!$A:$V,6,FALSE)</f>
        <v>No</v>
      </c>
      <c r="K471" s="4" t="str">
        <f>VLOOKUP($A471,'Data Transformation Q1 to Q8'!$A:$V,7,FALSE)</f>
        <v>No</v>
      </c>
      <c r="L471" s="4" t="str">
        <f>VLOOKUP($A471,'Data Transformation Q1 to Q8'!$A:$V,8,FALSE)</f>
        <v>No</v>
      </c>
      <c r="M471" s="4" t="str">
        <f>VLOOKUP($A471,'Data Transformation Q1 to Q8'!$A:$V,10,FALSE)</f>
        <v>Yes</v>
      </c>
      <c r="N471" s="4">
        <f>VLOOKUP($A471,'Data Transformation Q1 to Q8'!$A:$V,9,FALSE)</f>
        <v>0</v>
      </c>
      <c r="O471" s="4" t="str">
        <f>VLOOKUP($A471,'Data Transformation Q1 to Q8'!$A:$V,20,FALSE)</f>
        <v>tier - 3</v>
      </c>
      <c r="P471" s="4" t="str">
        <f>VLOOKUP($A471,'Data Transformation Q1 to Q8'!$A:$V,21,FALSE)</f>
        <v>tier - 3</v>
      </c>
      <c r="Q471" s="118">
        <f>VLOOKUP($A471,'Data Transformation Q1 to Q8'!$A:$V,19,FALSE)</f>
        <v>21259.38</v>
      </c>
    </row>
    <row r="472" spans="1:17" ht="15.75" x14ac:dyDescent="0.25">
      <c r="A472" s="10" t="s">
        <v>939</v>
      </c>
      <c r="B472" s="4" t="str">
        <f>VLOOKUP(A472,'Data Transformation Q1 to Q8'!A:V,22,FALSE)</f>
        <v>R1011</v>
      </c>
      <c r="C472" s="21">
        <f>VLOOKUP($A472,'Data Transformation Q1 to Q8'!$A:$V,16,FALSE)</f>
        <v>27275</v>
      </c>
      <c r="D472" s="6">
        <f>VLOOKUP($A472,'Data Transformation Q1 to Q8'!$A:$V,17,FALSE)</f>
        <v>48</v>
      </c>
      <c r="E472" s="4" t="str">
        <f>VLOOKUP(A472,'Customer Names'!A:D,3,FALSE)</f>
        <v xml:space="preserve">  Don</v>
      </c>
      <c r="F472" s="4">
        <f>VLOOKUP($A472,'Data Transformation Q1 to Q8'!$A:$V,2,FALSE)</f>
        <v>29.6</v>
      </c>
      <c r="G472" s="4" t="str">
        <f>VLOOKUP($A472,'Data Transformation Q1 to Q8'!$A:$V,3,FALSE)</f>
        <v>Overweight</v>
      </c>
      <c r="H472" s="4">
        <f>VLOOKUP($A472,'Data Transformation Q1 to Q8'!$A:$V,4,FALSE)</f>
        <v>8.1</v>
      </c>
      <c r="I472" s="4" t="str">
        <f>VLOOKUP($A472,'Data Transformation Q1 to Q8'!$A:$V,5,FALSE)</f>
        <v>Diabetes</v>
      </c>
      <c r="J472" s="4" t="str">
        <f>VLOOKUP($A472,'Data Transformation Q1 to Q8'!$A:$V,6,FALSE)</f>
        <v>No</v>
      </c>
      <c r="K472" s="4" t="str">
        <f>VLOOKUP($A472,'Data Transformation Q1 to Q8'!$A:$V,7,FALSE)</f>
        <v>No</v>
      </c>
      <c r="L472" s="4" t="str">
        <f>VLOOKUP($A472,'Data Transformation Q1 to Q8'!$A:$V,8,FALSE)</f>
        <v>No</v>
      </c>
      <c r="M472" s="4" t="str">
        <f>VLOOKUP($A472,'Data Transformation Q1 to Q8'!$A:$V,10,FALSE)</f>
        <v>No</v>
      </c>
      <c r="N472" s="4">
        <f>VLOOKUP($A472,'Data Transformation Q1 to Q8'!$A:$V,9,FALSE)</f>
        <v>0</v>
      </c>
      <c r="O472" s="4" t="str">
        <f>VLOOKUP($A472,'Data Transformation Q1 to Q8'!$A:$V,20,FALSE)</f>
        <v>tier - 3</v>
      </c>
      <c r="P472" s="4" t="str">
        <f>VLOOKUP($A472,'Data Transformation Q1 to Q8'!$A:$V,21,FALSE)</f>
        <v>tier - 2</v>
      </c>
      <c r="Q472" s="118">
        <f>VLOOKUP($A472,'Data Transformation Q1 to Q8'!$A:$V,19,FALSE)</f>
        <v>21232.18</v>
      </c>
    </row>
    <row r="473" spans="1:17" ht="15.75" x14ac:dyDescent="0.25">
      <c r="A473" s="10" t="s">
        <v>941</v>
      </c>
      <c r="B473" s="4" t="str">
        <f>VLOOKUP(A473,'Data Transformation Q1 to Q8'!A:V,22,FALSE)</f>
        <v>R1013</v>
      </c>
      <c r="C473" s="21">
        <f>VLOOKUP($A473,'Data Transformation Q1 to Q8'!$A:$V,16,FALSE)</f>
        <v>27316</v>
      </c>
      <c r="D473" s="6">
        <f>VLOOKUP($A473,'Data Transformation Q1 to Q8'!$A:$V,17,FALSE)</f>
        <v>48</v>
      </c>
      <c r="E473" s="4" t="str">
        <f>VLOOKUP(A473,'Customer Names'!A:D,3,FALSE)</f>
        <v xml:space="preserve">  Chris</v>
      </c>
      <c r="F473" s="4">
        <f>VLOOKUP($A473,'Data Transformation Q1 to Q8'!$A:$V,2,FALSE)</f>
        <v>24.42</v>
      </c>
      <c r="G473" s="4" t="str">
        <f>VLOOKUP($A473,'Data Transformation Q1 to Q8'!$A:$V,3,FALSE)</f>
        <v>Normal Weight</v>
      </c>
      <c r="H473" s="4">
        <f>VLOOKUP($A473,'Data Transformation Q1 to Q8'!$A:$V,4,FALSE)</f>
        <v>7.16</v>
      </c>
      <c r="I473" s="4" t="str">
        <f>VLOOKUP($A473,'Data Transformation Q1 to Q8'!$A:$V,5,FALSE)</f>
        <v>Diabetes</v>
      </c>
      <c r="J473" s="4" t="str">
        <f>VLOOKUP($A473,'Data Transformation Q1 to Q8'!$A:$V,6,FALSE)</f>
        <v>No</v>
      </c>
      <c r="K473" s="4" t="str">
        <f>VLOOKUP($A473,'Data Transformation Q1 to Q8'!$A:$V,7,FALSE)</f>
        <v>No</v>
      </c>
      <c r="L473" s="4" t="str">
        <f>VLOOKUP($A473,'Data Transformation Q1 to Q8'!$A:$V,8,FALSE)</f>
        <v>No</v>
      </c>
      <c r="M473" s="4" t="str">
        <f>VLOOKUP($A473,'Data Transformation Q1 to Q8'!$A:$V,10,FALSE)</f>
        <v>Yes</v>
      </c>
      <c r="N473" s="4">
        <f>VLOOKUP($A473,'Data Transformation Q1 to Q8'!$A:$V,9,FALSE)</f>
        <v>0</v>
      </c>
      <c r="O473" s="4" t="str">
        <f>VLOOKUP($A473,'Data Transformation Q1 to Q8'!$A:$V,20,FALSE)</f>
        <v>tier - 3</v>
      </c>
      <c r="P473" s="4" t="str">
        <f>VLOOKUP($A473,'Data Transformation Q1 to Q8'!$A:$V,21,FALSE)</f>
        <v>tier - 2</v>
      </c>
      <c r="Q473" s="118">
        <f>VLOOKUP($A473,'Data Transformation Q1 to Q8'!$A:$V,19,FALSE)</f>
        <v>21223.68</v>
      </c>
    </row>
    <row r="474" spans="1:17" ht="15.75" x14ac:dyDescent="0.25">
      <c r="A474" s="10" t="s">
        <v>943</v>
      </c>
      <c r="B474" s="4" t="str">
        <f>VLOOKUP(A474,'Data Transformation Q1 to Q8'!A:V,22,FALSE)</f>
        <v>R1013</v>
      </c>
      <c r="C474" s="21">
        <f>VLOOKUP($A474,'Data Transformation Q1 to Q8'!$A:$V,16,FALSE)</f>
        <v>25441</v>
      </c>
      <c r="D474" s="6">
        <f>VLOOKUP($A474,'Data Transformation Q1 to Q8'!$A:$V,17,FALSE)</f>
        <v>53</v>
      </c>
      <c r="E474" s="4" t="str">
        <f>VLOOKUP(A474,'Customer Names'!A:D,3,FALSE)</f>
        <v xml:space="preserve">  Gavin V</v>
      </c>
      <c r="F474" s="4">
        <f>VLOOKUP($A474,'Data Transformation Q1 to Q8'!$A:$V,2,FALSE)</f>
        <v>20.9</v>
      </c>
      <c r="G474" s="4" t="str">
        <f>VLOOKUP($A474,'Data Transformation Q1 to Q8'!$A:$V,3,FALSE)</f>
        <v>Normal Weight</v>
      </c>
      <c r="H474" s="4">
        <f>VLOOKUP($A474,'Data Transformation Q1 to Q8'!$A:$V,4,FALSE)</f>
        <v>4.55</v>
      </c>
      <c r="I474" s="4" t="str">
        <f>VLOOKUP($A474,'Data Transformation Q1 to Q8'!$A:$V,5,FALSE)</f>
        <v>Normal</v>
      </c>
      <c r="J474" s="4" t="str">
        <f>VLOOKUP($A474,'Data Transformation Q1 to Q8'!$A:$V,6,FALSE)</f>
        <v>Yes</v>
      </c>
      <c r="K474" s="4" t="str">
        <f>VLOOKUP($A474,'Data Transformation Q1 to Q8'!$A:$V,7,FALSE)</f>
        <v>No</v>
      </c>
      <c r="L474" s="4" t="str">
        <f>VLOOKUP($A474,'Data Transformation Q1 to Q8'!$A:$V,8,FALSE)</f>
        <v>Yes</v>
      </c>
      <c r="M474" s="4" t="str">
        <f>VLOOKUP($A474,'Data Transformation Q1 to Q8'!$A:$V,10,FALSE)</f>
        <v>Yes</v>
      </c>
      <c r="N474" s="4">
        <f>VLOOKUP($A474,'Data Transformation Q1 to Q8'!$A:$V,9,FALSE)</f>
        <v>1</v>
      </c>
      <c r="O474" s="4" t="str">
        <f>VLOOKUP($A474,'Data Transformation Q1 to Q8'!$A:$V,20,FALSE)</f>
        <v>tier - 3</v>
      </c>
      <c r="P474" s="4" t="str">
        <f>VLOOKUP($A474,'Data Transformation Q1 to Q8'!$A:$V,21,FALSE)</f>
        <v>tier - 1</v>
      </c>
      <c r="Q474" s="118">
        <f>VLOOKUP($A474,'Data Transformation Q1 to Q8'!$A:$V,19,FALSE)</f>
        <v>21195.82</v>
      </c>
    </row>
    <row r="475" spans="1:17" ht="15.75" x14ac:dyDescent="0.25">
      <c r="A475" s="10" t="s">
        <v>945</v>
      </c>
      <c r="B475" s="4" t="str">
        <f>VLOOKUP(A475,'Data Transformation Q1 to Q8'!A:V,22,FALSE)</f>
        <v>R1012</v>
      </c>
      <c r="C475" s="21">
        <f>VLOOKUP($A475,'Data Transformation Q1 to Q8'!$A:$V,16,FALSE)</f>
        <v>28452</v>
      </c>
      <c r="D475" s="6">
        <f>VLOOKUP($A475,'Data Transformation Q1 to Q8'!$A:$V,17,FALSE)</f>
        <v>45</v>
      </c>
      <c r="E475" s="4" t="str">
        <f>VLOOKUP(A475,'Customer Names'!A:D,3,FALSE)</f>
        <v xml:space="preserve">  David</v>
      </c>
      <c r="F475" s="4">
        <f>VLOOKUP($A475,'Data Transformation Q1 to Q8'!$A:$V,2,FALSE)</f>
        <v>22.895</v>
      </c>
      <c r="G475" s="4" t="str">
        <f>VLOOKUP($A475,'Data Transformation Q1 to Q8'!$A:$V,3,FALSE)</f>
        <v>Normal Weight</v>
      </c>
      <c r="H475" s="4">
        <f>VLOOKUP($A475,'Data Transformation Q1 to Q8'!$A:$V,4,FALSE)</f>
        <v>6.03</v>
      </c>
      <c r="I475" s="4" t="str">
        <f>VLOOKUP($A475,'Data Transformation Q1 to Q8'!$A:$V,5,FALSE)</f>
        <v>Prediabetes</v>
      </c>
      <c r="J475" s="4" t="str">
        <f>VLOOKUP($A475,'Data Transformation Q1 to Q8'!$A:$V,6,FALSE)</f>
        <v>No</v>
      </c>
      <c r="K475" s="4" t="str">
        <f>VLOOKUP($A475,'Data Transformation Q1 to Q8'!$A:$V,7,FALSE)</f>
        <v>No</v>
      </c>
      <c r="L475" s="4" t="str">
        <f>VLOOKUP($A475,'Data Transformation Q1 to Q8'!$A:$V,8,FALSE)</f>
        <v>No</v>
      </c>
      <c r="M475" s="4" t="str">
        <f>VLOOKUP($A475,'Data Transformation Q1 to Q8'!$A:$V,10,FALSE)</f>
        <v>Yes</v>
      </c>
      <c r="N475" s="4">
        <f>VLOOKUP($A475,'Data Transformation Q1 to Q8'!$A:$V,9,FALSE)</f>
        <v>0</v>
      </c>
      <c r="O475" s="4" t="str">
        <f>VLOOKUP($A475,'Data Transformation Q1 to Q8'!$A:$V,20,FALSE)</f>
        <v>tier - 3</v>
      </c>
      <c r="P475" s="4" t="str">
        <f>VLOOKUP($A475,'Data Transformation Q1 to Q8'!$A:$V,21,FALSE)</f>
        <v>tier - 3</v>
      </c>
      <c r="Q475" s="118">
        <f>VLOOKUP($A475,'Data Transformation Q1 to Q8'!$A:$V,19,FALSE)</f>
        <v>21098.55</v>
      </c>
    </row>
    <row r="476" spans="1:17" ht="15.75" x14ac:dyDescent="0.25">
      <c r="A476" s="10" t="s">
        <v>947</v>
      </c>
      <c r="B476" s="4" t="str">
        <f>VLOOKUP(A476,'Data Transformation Q1 to Q8'!A:V,22,FALSE)</f>
        <v>R1011</v>
      </c>
      <c r="C476" s="21">
        <f>VLOOKUP($A476,'Data Transformation Q1 to Q8'!$A:$V,16,FALSE)</f>
        <v>30499</v>
      </c>
      <c r="D476" s="6">
        <f>VLOOKUP($A476,'Data Transformation Q1 to Q8'!$A:$V,17,FALSE)</f>
        <v>39</v>
      </c>
      <c r="E476" s="4" t="str">
        <f>VLOOKUP(A476,'Customer Names'!A:D,3,FALSE)</f>
        <v xml:space="preserve">  Jatin</v>
      </c>
      <c r="F476" s="4">
        <f>VLOOKUP($A476,'Data Transformation Q1 to Q8'!$A:$V,2,FALSE)</f>
        <v>28.3</v>
      </c>
      <c r="G476" s="4" t="str">
        <f>VLOOKUP($A476,'Data Transformation Q1 to Q8'!$A:$V,3,FALSE)</f>
        <v>Overweight</v>
      </c>
      <c r="H476" s="4">
        <f>VLOOKUP($A476,'Data Transformation Q1 to Q8'!$A:$V,4,FALSE)</f>
        <v>5.47</v>
      </c>
      <c r="I476" s="4" t="str">
        <f>VLOOKUP($A476,'Data Transformation Q1 to Q8'!$A:$V,5,FALSE)</f>
        <v>Normal</v>
      </c>
      <c r="J476" s="4" t="str">
        <f>VLOOKUP($A476,'Data Transformation Q1 to Q8'!$A:$V,6,FALSE)</f>
        <v>Yes</v>
      </c>
      <c r="K476" s="4" t="str">
        <f>VLOOKUP($A476,'Data Transformation Q1 to Q8'!$A:$V,7,FALSE)</f>
        <v>No</v>
      </c>
      <c r="L476" s="4" t="str">
        <f>VLOOKUP($A476,'Data Transformation Q1 to Q8'!$A:$V,8,FALSE)</f>
        <v>Yes</v>
      </c>
      <c r="M476" s="4" t="str">
        <f>VLOOKUP($A476,'Data Transformation Q1 to Q8'!$A:$V,10,FALSE)</f>
        <v>Yes</v>
      </c>
      <c r="N476" s="4">
        <f>VLOOKUP($A476,'Data Transformation Q1 to Q8'!$A:$V,9,FALSE)</f>
        <v>1</v>
      </c>
      <c r="O476" s="4" t="str">
        <f>VLOOKUP($A476,'Data Transformation Q1 to Q8'!$A:$V,20,FALSE)</f>
        <v>tier - 3</v>
      </c>
      <c r="P476" s="4" t="str">
        <f>VLOOKUP($A476,'Data Transformation Q1 to Q8'!$A:$V,21,FALSE)</f>
        <v>tier - 2</v>
      </c>
      <c r="Q476" s="118">
        <f>VLOOKUP($A476,'Data Transformation Q1 to Q8'!$A:$V,19,FALSE)</f>
        <v>21082.16</v>
      </c>
    </row>
    <row r="477" spans="1:17" ht="15.75" x14ac:dyDescent="0.25">
      <c r="A477" s="10" t="s">
        <v>949</v>
      </c>
      <c r="B477" s="4" t="str">
        <f>VLOOKUP(A477,'Data Transformation Q1 to Q8'!A:V,22,FALSE)</f>
        <v>R1012</v>
      </c>
      <c r="C477" s="21">
        <f>VLOOKUP($A477,'Data Transformation Q1 to Q8'!$A:$V,16,FALSE)</f>
        <v>23700</v>
      </c>
      <c r="D477" s="6">
        <f>VLOOKUP($A477,'Data Transformation Q1 to Q8'!$A:$V,17,FALSE)</f>
        <v>58</v>
      </c>
      <c r="E477" s="4" t="str">
        <f>VLOOKUP(A477,'Customer Names'!A:D,3,FALSE)</f>
        <v xml:space="preserve">  J P</v>
      </c>
      <c r="F477" s="4">
        <f>VLOOKUP($A477,'Data Transformation Q1 to Q8'!$A:$V,2,FALSE)</f>
        <v>54.3</v>
      </c>
      <c r="G477" s="4" t="str">
        <f>VLOOKUP($A477,'Data Transformation Q1 to Q8'!$A:$V,3,FALSE)</f>
        <v>Obesity</v>
      </c>
      <c r="H477" s="4">
        <f>VLOOKUP($A477,'Data Transformation Q1 to Q8'!$A:$V,4,FALSE)</f>
        <v>4.1500000000000004</v>
      </c>
      <c r="I477" s="4" t="str">
        <f>VLOOKUP($A477,'Data Transformation Q1 to Q8'!$A:$V,5,FALSE)</f>
        <v>Normal</v>
      </c>
      <c r="J477" s="4" t="str">
        <f>VLOOKUP($A477,'Data Transformation Q1 to Q8'!$A:$V,6,FALSE)</f>
        <v>Yes</v>
      </c>
      <c r="K477" s="4" t="str">
        <f>VLOOKUP($A477,'Data Transformation Q1 to Q8'!$A:$V,7,FALSE)</f>
        <v>No</v>
      </c>
      <c r="L477" s="4" t="str">
        <f>VLOOKUP($A477,'Data Transformation Q1 to Q8'!$A:$V,8,FALSE)</f>
        <v>No</v>
      </c>
      <c r="M477" s="4" t="str">
        <f>VLOOKUP($A477,'Data Transformation Q1 to Q8'!$A:$V,10,FALSE)</f>
        <v>No</v>
      </c>
      <c r="N477" s="4">
        <f>VLOOKUP($A477,'Data Transformation Q1 to Q8'!$A:$V,9,FALSE)</f>
        <v>1</v>
      </c>
      <c r="O477" s="4" t="str">
        <f>VLOOKUP($A477,'Data Transformation Q1 to Q8'!$A:$V,20,FALSE)</f>
        <v>tier - 2</v>
      </c>
      <c r="P477" s="4" t="str">
        <f>VLOOKUP($A477,'Data Transformation Q1 to Q8'!$A:$V,21,FALSE)</f>
        <v>tier - 3</v>
      </c>
      <c r="Q477" s="118">
        <f>VLOOKUP($A477,'Data Transformation Q1 to Q8'!$A:$V,19,FALSE)</f>
        <v>20893.060000000001</v>
      </c>
    </row>
    <row r="478" spans="1:17" ht="15.75" x14ac:dyDescent="0.25">
      <c r="A478" s="10" t="s">
        <v>951</v>
      </c>
      <c r="B478" s="4" t="str">
        <f>VLOOKUP(A478,'Data Transformation Q1 to Q8'!A:V,22,FALSE)</f>
        <v>R1024</v>
      </c>
      <c r="C478" s="21">
        <f>VLOOKUP($A478,'Data Transformation Q1 to Q8'!$A:$V,16,FALSE)</f>
        <v>27736</v>
      </c>
      <c r="D478" s="6">
        <f>VLOOKUP($A478,'Data Transformation Q1 to Q8'!$A:$V,17,FALSE)</f>
        <v>47</v>
      </c>
      <c r="E478" s="4" t="str">
        <f>VLOOKUP(A478,'Customer Names'!A:D,3,FALSE)</f>
        <v xml:space="preserve">  Angela M</v>
      </c>
      <c r="F478" s="4">
        <f>VLOOKUP($A478,'Data Transformation Q1 to Q8'!$A:$V,2,FALSE)</f>
        <v>33.344999999999999</v>
      </c>
      <c r="G478" s="4" t="str">
        <f>VLOOKUP($A478,'Data Transformation Q1 to Q8'!$A:$V,3,FALSE)</f>
        <v>Obesity</v>
      </c>
      <c r="H478" s="4">
        <f>VLOOKUP($A478,'Data Transformation Q1 to Q8'!$A:$V,4,FALSE)</f>
        <v>11.32</v>
      </c>
      <c r="I478" s="4" t="str">
        <f>VLOOKUP($A478,'Data Transformation Q1 to Q8'!$A:$V,5,FALSE)</f>
        <v>Diabetes</v>
      </c>
      <c r="J478" s="4" t="str">
        <f>VLOOKUP($A478,'Data Transformation Q1 to Q8'!$A:$V,6,FALSE)</f>
        <v>Yes</v>
      </c>
      <c r="K478" s="4" t="str">
        <f>VLOOKUP($A478,'Data Transformation Q1 to Q8'!$A:$V,7,FALSE)</f>
        <v>No</v>
      </c>
      <c r="L478" s="4" t="str">
        <f>VLOOKUP($A478,'Data Transformation Q1 to Q8'!$A:$V,8,FALSE)</f>
        <v>No</v>
      </c>
      <c r="M478" s="4" t="str">
        <f>VLOOKUP($A478,'Data Transformation Q1 to Q8'!$A:$V,10,FALSE)</f>
        <v>No</v>
      </c>
      <c r="N478" s="4">
        <f>VLOOKUP($A478,'Data Transformation Q1 to Q8'!$A:$V,9,FALSE)</f>
        <v>1</v>
      </c>
      <c r="O478" s="4" t="str">
        <f>VLOOKUP($A478,'Data Transformation Q1 to Q8'!$A:$V,20,FALSE)</f>
        <v>tier - 2</v>
      </c>
      <c r="P478" s="4" t="str">
        <f>VLOOKUP($A478,'Data Transformation Q1 to Q8'!$A:$V,21,FALSE)</f>
        <v>tier - 1</v>
      </c>
      <c r="Q478" s="118">
        <f>VLOOKUP($A478,'Data Transformation Q1 to Q8'!$A:$V,19,FALSE)</f>
        <v>20878.78</v>
      </c>
    </row>
    <row r="479" spans="1:17" ht="15.75" x14ac:dyDescent="0.25">
      <c r="A479" s="10" t="s">
        <v>953</v>
      </c>
      <c r="B479" s="4" t="str">
        <f>VLOOKUP(A479,'Data Transformation Q1 to Q8'!A:V,22,FALSE)</f>
        <v>R1013</v>
      </c>
      <c r="C479" s="21">
        <f>VLOOKUP($A479,'Data Transformation Q1 to Q8'!$A:$V,16,FALSE)</f>
        <v>24723</v>
      </c>
      <c r="D479" s="6">
        <f>VLOOKUP($A479,'Data Transformation Q1 to Q8'!$A:$V,17,FALSE)</f>
        <v>55</v>
      </c>
      <c r="E479" s="4" t="str">
        <f>VLOOKUP(A479,'Customer Names'!A:D,3,FALSE)</f>
        <v xml:space="preserve">  Blake K</v>
      </c>
      <c r="F479" s="4">
        <f>VLOOKUP($A479,'Data Transformation Q1 to Q8'!$A:$V,2,FALSE)</f>
        <v>33</v>
      </c>
      <c r="G479" s="4" t="str">
        <f>VLOOKUP($A479,'Data Transformation Q1 to Q8'!$A:$V,3,FALSE)</f>
        <v>Obesity</v>
      </c>
      <c r="H479" s="4">
        <f>VLOOKUP($A479,'Data Transformation Q1 to Q8'!$A:$V,4,FALSE)</f>
        <v>9.51</v>
      </c>
      <c r="I479" s="4" t="str">
        <f>VLOOKUP($A479,'Data Transformation Q1 to Q8'!$A:$V,5,FALSE)</f>
        <v>Diabetes</v>
      </c>
      <c r="J479" s="4" t="str">
        <f>VLOOKUP($A479,'Data Transformation Q1 to Q8'!$A:$V,6,FALSE)</f>
        <v>Yes</v>
      </c>
      <c r="K479" s="4" t="str">
        <f>VLOOKUP($A479,'Data Transformation Q1 to Q8'!$A:$V,7,FALSE)</f>
        <v>No</v>
      </c>
      <c r="L479" s="4" t="str">
        <f>VLOOKUP($A479,'Data Transformation Q1 to Q8'!$A:$V,8,FALSE)</f>
        <v>No</v>
      </c>
      <c r="M479" s="4" t="str">
        <f>VLOOKUP($A479,'Data Transformation Q1 to Q8'!$A:$V,10,FALSE)</f>
        <v>No</v>
      </c>
      <c r="N479" s="4">
        <f>VLOOKUP($A479,'Data Transformation Q1 to Q8'!$A:$V,9,FALSE)</f>
        <v>0</v>
      </c>
      <c r="O479" s="4" t="str">
        <f>VLOOKUP($A479,'Data Transformation Q1 to Q8'!$A:$V,20,FALSE)</f>
        <v>tier - 2</v>
      </c>
      <c r="P479" s="4" t="str">
        <f>VLOOKUP($A479,'Data Transformation Q1 to Q8'!$A:$V,21,FALSE)</f>
        <v>tier - 3</v>
      </c>
      <c r="Q479" s="118">
        <f>VLOOKUP($A479,'Data Transformation Q1 to Q8'!$A:$V,19,FALSE)</f>
        <v>20781.490000000002</v>
      </c>
    </row>
    <row r="480" spans="1:17" ht="15.75" x14ac:dyDescent="0.25">
      <c r="A480" s="10" t="s">
        <v>955</v>
      </c>
      <c r="B480" s="4" t="str">
        <f>VLOOKUP(A480,'Data Transformation Q1 to Q8'!A:V,22,FALSE)</f>
        <v>R1017</v>
      </c>
      <c r="C480" s="21">
        <f>VLOOKUP($A480,'Data Transformation Q1 to Q8'!$A:$V,16,FALSE)</f>
        <v>31628</v>
      </c>
      <c r="D480" s="6">
        <f>VLOOKUP($A480,'Data Transformation Q1 to Q8'!$A:$V,17,FALSE)</f>
        <v>36</v>
      </c>
      <c r="E480" s="4" t="str">
        <f>VLOOKUP(A480,'Customer Names'!A:D,3,FALSE)</f>
        <v xml:space="preserve">  Brian T</v>
      </c>
      <c r="F480" s="4">
        <f>VLOOKUP($A480,'Data Transformation Q1 to Q8'!$A:$V,2,FALSE)</f>
        <v>28.024999999999999</v>
      </c>
      <c r="G480" s="4" t="str">
        <f>VLOOKUP($A480,'Data Transformation Q1 to Q8'!$A:$V,3,FALSE)</f>
        <v>Overweight</v>
      </c>
      <c r="H480" s="4">
        <f>VLOOKUP($A480,'Data Transformation Q1 to Q8'!$A:$V,4,FALSE)</f>
        <v>7.67</v>
      </c>
      <c r="I480" s="4" t="str">
        <f>VLOOKUP($A480,'Data Transformation Q1 to Q8'!$A:$V,5,FALSE)</f>
        <v>Diabetes</v>
      </c>
      <c r="J480" s="4" t="str">
        <f>VLOOKUP($A480,'Data Transformation Q1 to Q8'!$A:$V,6,FALSE)</f>
        <v>Yes</v>
      </c>
      <c r="K480" s="4" t="str">
        <f>VLOOKUP($A480,'Data Transformation Q1 to Q8'!$A:$V,7,FALSE)</f>
        <v>No</v>
      </c>
      <c r="L480" s="4" t="str">
        <f>VLOOKUP($A480,'Data Transformation Q1 to Q8'!$A:$V,8,FALSE)</f>
        <v>No</v>
      </c>
      <c r="M480" s="4" t="str">
        <f>VLOOKUP($A480,'Data Transformation Q1 to Q8'!$A:$V,10,FALSE)</f>
        <v>Yes</v>
      </c>
      <c r="N480" s="4">
        <f>VLOOKUP($A480,'Data Transformation Q1 to Q8'!$A:$V,9,FALSE)</f>
        <v>1</v>
      </c>
      <c r="O480" s="4" t="str">
        <f>VLOOKUP($A480,'Data Transformation Q1 to Q8'!$A:$V,20,FALSE)</f>
        <v>tier - 2</v>
      </c>
      <c r="P480" s="4" t="str">
        <f>VLOOKUP($A480,'Data Transformation Q1 to Q8'!$A:$V,21,FALSE)</f>
        <v>tier - 3</v>
      </c>
      <c r="Q480" s="118">
        <f>VLOOKUP($A480,'Data Transformation Q1 to Q8'!$A:$V,19,FALSE)</f>
        <v>20773.63</v>
      </c>
    </row>
    <row r="481" spans="1:17" ht="15.75" x14ac:dyDescent="0.25">
      <c r="A481" s="10" t="s">
        <v>957</v>
      </c>
      <c r="B481" s="4" t="str">
        <f>VLOOKUP(A481,'Data Transformation Q1 to Q8'!A:V,22,FALSE)</f>
        <v>R1012</v>
      </c>
      <c r="C481" s="21">
        <f>VLOOKUP($A481,'Data Transformation Q1 to Q8'!$A:$V,16,FALSE)</f>
        <v>33861</v>
      </c>
      <c r="D481" s="6">
        <f>VLOOKUP($A481,'Data Transformation Q1 to Q8'!$A:$V,17,FALSE)</f>
        <v>30</v>
      </c>
      <c r="E481" s="4" t="str">
        <f>VLOOKUP(A481,'Customer Names'!A:D,3,FALSE)</f>
        <v xml:space="preserve">  Damon</v>
      </c>
      <c r="F481" s="4">
        <f>VLOOKUP($A481,'Data Transformation Q1 to Q8'!$A:$V,2,FALSE)</f>
        <v>28.69</v>
      </c>
      <c r="G481" s="4" t="str">
        <f>VLOOKUP($A481,'Data Transformation Q1 to Q8'!$A:$V,3,FALSE)</f>
        <v>Overweight</v>
      </c>
      <c r="H481" s="4">
        <f>VLOOKUP($A481,'Data Transformation Q1 to Q8'!$A:$V,4,FALSE)</f>
        <v>6.23</v>
      </c>
      <c r="I481" s="4" t="str">
        <f>VLOOKUP($A481,'Data Transformation Q1 to Q8'!$A:$V,5,FALSE)</f>
        <v>Prediabetes</v>
      </c>
      <c r="J481" s="4" t="str">
        <f>VLOOKUP($A481,'Data Transformation Q1 to Q8'!$A:$V,6,FALSE)</f>
        <v>No</v>
      </c>
      <c r="K481" s="4" t="str">
        <f>VLOOKUP($A481,'Data Transformation Q1 to Q8'!$A:$V,7,FALSE)</f>
        <v>No</v>
      </c>
      <c r="L481" s="4" t="str">
        <f>VLOOKUP($A481,'Data Transformation Q1 to Q8'!$A:$V,8,FALSE)</f>
        <v>No</v>
      </c>
      <c r="M481" s="4" t="str">
        <f>VLOOKUP($A481,'Data Transformation Q1 to Q8'!$A:$V,10,FALSE)</f>
        <v>Yes</v>
      </c>
      <c r="N481" s="4">
        <f>VLOOKUP($A481,'Data Transformation Q1 to Q8'!$A:$V,9,FALSE)</f>
        <v>1</v>
      </c>
      <c r="O481" s="4" t="str">
        <f>VLOOKUP($A481,'Data Transformation Q1 to Q8'!$A:$V,20,FALSE)</f>
        <v>tier - 3</v>
      </c>
      <c r="P481" s="4" t="str">
        <f>VLOOKUP($A481,'Data Transformation Q1 to Q8'!$A:$V,21,FALSE)</f>
        <v>tier - 1</v>
      </c>
      <c r="Q481" s="118">
        <f>VLOOKUP($A481,'Data Transformation Q1 to Q8'!$A:$V,19,FALSE)</f>
        <v>20745.990000000002</v>
      </c>
    </row>
    <row r="482" spans="1:17" ht="15.75" x14ac:dyDescent="0.25">
      <c r="A482" s="10" t="s">
        <v>958</v>
      </c>
      <c r="B482" s="4" t="str">
        <f>VLOOKUP(A482,'Data Transformation Q1 to Q8'!A:V,22,FALSE)</f>
        <v>R1019</v>
      </c>
      <c r="C482" s="21">
        <f>VLOOKUP($A482,'Data Transformation Q1 to Q8'!$A:$V,16,FALSE)</f>
        <v>23955</v>
      </c>
      <c r="D482" s="6">
        <f>VLOOKUP($A482,'Data Transformation Q1 to Q8'!$A:$V,17,FALSE)</f>
        <v>57</v>
      </c>
      <c r="E482" s="4" t="str">
        <f>VLOOKUP(A482,'Customer Names'!A:D,3,FALSE)</f>
        <v xml:space="preserve">  Jeffrey</v>
      </c>
      <c r="F482" s="4">
        <f>VLOOKUP($A482,'Data Transformation Q1 to Q8'!$A:$V,2,FALSE)</f>
        <v>40.28</v>
      </c>
      <c r="G482" s="4" t="str">
        <f>VLOOKUP($A482,'Data Transformation Q1 to Q8'!$A:$V,3,FALSE)</f>
        <v>Obesity</v>
      </c>
      <c r="H482" s="4">
        <f>VLOOKUP($A482,'Data Transformation Q1 to Q8'!$A:$V,4,FALSE)</f>
        <v>8.9</v>
      </c>
      <c r="I482" s="4" t="str">
        <f>VLOOKUP($A482,'Data Transformation Q1 to Q8'!$A:$V,5,FALSE)</f>
        <v>Diabetes</v>
      </c>
      <c r="J482" s="4" t="str">
        <f>VLOOKUP($A482,'Data Transformation Q1 to Q8'!$A:$V,6,FALSE)</f>
        <v>No</v>
      </c>
      <c r="K482" s="4" t="str">
        <f>VLOOKUP($A482,'Data Transformation Q1 to Q8'!$A:$V,7,FALSE)</f>
        <v>No</v>
      </c>
      <c r="L482" s="4" t="str">
        <f>VLOOKUP($A482,'Data Transformation Q1 to Q8'!$A:$V,8,FALSE)</f>
        <v>No</v>
      </c>
      <c r="M482" s="4" t="str">
        <f>VLOOKUP($A482,'Data Transformation Q1 to Q8'!$A:$V,10,FALSE)</f>
        <v>No</v>
      </c>
      <c r="N482" s="4">
        <f>VLOOKUP($A482,'Data Transformation Q1 to Q8'!$A:$V,9,FALSE)</f>
        <v>0</v>
      </c>
      <c r="O482" s="4" t="str">
        <f>VLOOKUP($A482,'Data Transformation Q1 to Q8'!$A:$V,20,FALSE)</f>
        <v>tier - 3</v>
      </c>
      <c r="P482" s="4" t="str">
        <f>VLOOKUP($A482,'Data Transformation Q1 to Q8'!$A:$V,21,FALSE)</f>
        <v>tier - 2</v>
      </c>
      <c r="Q482" s="118">
        <f>VLOOKUP($A482,'Data Transformation Q1 to Q8'!$A:$V,19,FALSE)</f>
        <v>20709.02</v>
      </c>
    </row>
    <row r="483" spans="1:17" ht="15.75" x14ac:dyDescent="0.25">
      <c r="A483" s="10" t="s">
        <v>960</v>
      </c>
      <c r="B483" s="4" t="str">
        <f>VLOOKUP(A483,'Data Transformation Q1 to Q8'!A:V,22,FALSE)</f>
        <v>R1011</v>
      </c>
      <c r="C483" s="21">
        <f>VLOOKUP($A483,'Data Transformation Q1 to Q8'!$A:$V,16,FALSE)</f>
        <v>24823</v>
      </c>
      <c r="D483" s="6">
        <f>VLOOKUP($A483,'Data Transformation Q1 to Q8'!$A:$V,17,FALSE)</f>
        <v>55</v>
      </c>
      <c r="E483" s="4" t="str">
        <f>VLOOKUP(A483,'Customer Names'!A:D,3,FALSE)</f>
        <v xml:space="preserve">  Malcolm J</v>
      </c>
      <c r="F483" s="4">
        <f>VLOOKUP($A483,'Data Transformation Q1 to Q8'!$A:$V,2,FALSE)</f>
        <v>37.299999999999997</v>
      </c>
      <c r="G483" s="4" t="str">
        <f>VLOOKUP($A483,'Data Transformation Q1 to Q8'!$A:$V,3,FALSE)</f>
        <v>Obesity</v>
      </c>
      <c r="H483" s="4">
        <f>VLOOKUP($A483,'Data Transformation Q1 to Q8'!$A:$V,4,FALSE)</f>
        <v>7.79</v>
      </c>
      <c r="I483" s="4" t="str">
        <f>VLOOKUP($A483,'Data Transformation Q1 to Q8'!$A:$V,5,FALSE)</f>
        <v>Diabetes</v>
      </c>
      <c r="J483" s="4" t="str">
        <f>VLOOKUP($A483,'Data Transformation Q1 to Q8'!$A:$V,6,FALSE)</f>
        <v>Yes</v>
      </c>
      <c r="K483" s="4" t="str">
        <f>VLOOKUP($A483,'Data Transformation Q1 to Q8'!$A:$V,7,FALSE)</f>
        <v>No</v>
      </c>
      <c r="L483" s="4" t="str">
        <f>VLOOKUP($A483,'Data Transformation Q1 to Q8'!$A:$V,8,FALSE)</f>
        <v>No</v>
      </c>
      <c r="M483" s="4" t="str">
        <f>VLOOKUP($A483,'Data Transformation Q1 to Q8'!$A:$V,10,FALSE)</f>
        <v>No</v>
      </c>
      <c r="N483" s="4">
        <f>VLOOKUP($A483,'Data Transformation Q1 to Q8'!$A:$V,9,FALSE)</f>
        <v>0</v>
      </c>
      <c r="O483" s="4" t="str">
        <f>VLOOKUP($A483,'Data Transformation Q1 to Q8'!$A:$V,20,FALSE)</f>
        <v>tier - 2</v>
      </c>
      <c r="P483" s="4" t="str">
        <f>VLOOKUP($A483,'Data Transformation Q1 to Q8'!$A:$V,21,FALSE)</f>
        <v>tier - 3</v>
      </c>
      <c r="Q483" s="118">
        <f>VLOOKUP($A483,'Data Transformation Q1 to Q8'!$A:$V,19,FALSE)</f>
        <v>20630.28</v>
      </c>
    </row>
    <row r="484" spans="1:17" ht="15.75" x14ac:dyDescent="0.25">
      <c r="A484" s="10" t="s">
        <v>962</v>
      </c>
      <c r="B484" s="4" t="str">
        <f>VLOOKUP(A484,'Data Transformation Q1 to Q8'!A:V,22,FALSE)</f>
        <v>R1012</v>
      </c>
      <c r="C484" s="21">
        <f>VLOOKUP($A484,'Data Transformation Q1 to Q8'!$A:$V,16,FALSE)</f>
        <v>24297</v>
      </c>
      <c r="D484" s="6">
        <f>VLOOKUP($A484,'Data Transformation Q1 to Q8'!$A:$V,17,FALSE)</f>
        <v>56</v>
      </c>
      <c r="E484" s="4" t="str">
        <f>VLOOKUP(A484,'Customer Names'!A:D,3,FALSE)</f>
        <v xml:space="preserve">  Margaret B</v>
      </c>
      <c r="F484" s="4">
        <f>VLOOKUP($A484,'Data Transformation Q1 to Q8'!$A:$V,2,FALSE)</f>
        <v>54.47</v>
      </c>
      <c r="G484" s="4" t="str">
        <f>VLOOKUP($A484,'Data Transformation Q1 to Q8'!$A:$V,3,FALSE)</f>
        <v>Obesity</v>
      </c>
      <c r="H484" s="4">
        <f>VLOOKUP($A484,'Data Transformation Q1 to Q8'!$A:$V,4,FALSE)</f>
        <v>4.49</v>
      </c>
      <c r="I484" s="4" t="str">
        <f>VLOOKUP($A484,'Data Transformation Q1 to Q8'!$A:$V,5,FALSE)</f>
        <v>Normal</v>
      </c>
      <c r="J484" s="4" t="str">
        <f>VLOOKUP($A484,'Data Transformation Q1 to Q8'!$A:$V,6,FALSE)</f>
        <v>Yes</v>
      </c>
      <c r="K484" s="4" t="str">
        <f>VLOOKUP($A484,'Data Transformation Q1 to Q8'!$A:$V,7,FALSE)</f>
        <v>No</v>
      </c>
      <c r="L484" s="4" t="str">
        <f>VLOOKUP($A484,'Data Transformation Q1 to Q8'!$A:$V,8,FALSE)</f>
        <v>No</v>
      </c>
      <c r="M484" s="4" t="str">
        <f>VLOOKUP($A484,'Data Transformation Q1 to Q8'!$A:$V,10,FALSE)</f>
        <v>No</v>
      </c>
      <c r="N484" s="4">
        <f>VLOOKUP($A484,'Data Transformation Q1 to Q8'!$A:$V,9,FALSE)</f>
        <v>2</v>
      </c>
      <c r="O484" s="4" t="str">
        <f>VLOOKUP($A484,'Data Transformation Q1 to Q8'!$A:$V,20,FALSE)</f>
        <v>tier - 3</v>
      </c>
      <c r="P484" s="4" t="str">
        <f>VLOOKUP($A484,'Data Transformation Q1 to Q8'!$A:$V,21,FALSE)</f>
        <v>tier - 2</v>
      </c>
      <c r="Q484" s="118">
        <f>VLOOKUP($A484,'Data Transformation Q1 to Q8'!$A:$V,19,FALSE)</f>
        <v>20568.32</v>
      </c>
    </row>
    <row r="485" spans="1:17" ht="15.75" x14ac:dyDescent="0.25">
      <c r="A485" s="10" t="s">
        <v>964</v>
      </c>
      <c r="B485" s="4" t="str">
        <f>VLOOKUP(A485,'Data Transformation Q1 to Q8'!A:V,22,FALSE)</f>
        <v>R1013</v>
      </c>
      <c r="C485" s="21">
        <f>VLOOKUP($A485,'Data Transformation Q1 to Q8'!$A:$V,16,FALSE)</f>
        <v>25489</v>
      </c>
      <c r="D485" s="6">
        <f>VLOOKUP($A485,'Data Transformation Q1 to Q8'!$A:$V,17,FALSE)</f>
        <v>53</v>
      </c>
      <c r="E485" s="4" t="str">
        <f>VLOOKUP(A485,'Customer Names'!A:D,3,FALSE)</f>
        <v xml:space="preserve">  Helen</v>
      </c>
      <c r="F485" s="4">
        <f>VLOOKUP($A485,'Data Transformation Q1 to Q8'!$A:$V,2,FALSE)</f>
        <v>38.06</v>
      </c>
      <c r="G485" s="4" t="str">
        <f>VLOOKUP($A485,'Data Transformation Q1 to Q8'!$A:$V,3,FALSE)</f>
        <v>Obesity</v>
      </c>
      <c r="H485" s="4">
        <f>VLOOKUP($A485,'Data Transformation Q1 to Q8'!$A:$V,4,FALSE)</f>
        <v>5.24</v>
      </c>
      <c r="I485" s="4" t="str">
        <f>VLOOKUP($A485,'Data Transformation Q1 to Q8'!$A:$V,5,FALSE)</f>
        <v>Normal</v>
      </c>
      <c r="J485" s="4" t="str">
        <f>VLOOKUP($A485,'Data Transformation Q1 to Q8'!$A:$V,6,FALSE)</f>
        <v>Yes</v>
      </c>
      <c r="K485" s="4" t="str">
        <f>VLOOKUP($A485,'Data Transformation Q1 to Q8'!$A:$V,7,FALSE)</f>
        <v>No</v>
      </c>
      <c r="L485" s="4" t="str">
        <f>VLOOKUP($A485,'Data Transformation Q1 to Q8'!$A:$V,8,FALSE)</f>
        <v>Yes</v>
      </c>
      <c r="M485" s="4" t="str">
        <f>VLOOKUP($A485,'Data Transformation Q1 to Q8'!$A:$V,10,FALSE)</f>
        <v>No</v>
      </c>
      <c r="N485" s="4">
        <f>VLOOKUP($A485,'Data Transformation Q1 to Q8'!$A:$V,9,FALSE)</f>
        <v>1</v>
      </c>
      <c r="O485" s="4" t="str">
        <f>VLOOKUP($A485,'Data Transformation Q1 to Q8'!$A:$V,20,FALSE)</f>
        <v>tier - 2</v>
      </c>
      <c r="P485" s="4" t="str">
        <f>VLOOKUP($A485,'Data Transformation Q1 to Q8'!$A:$V,21,FALSE)</f>
        <v>tier - 2</v>
      </c>
      <c r="Q485" s="118">
        <f>VLOOKUP($A485,'Data Transformation Q1 to Q8'!$A:$V,19,FALSE)</f>
        <v>20463</v>
      </c>
    </row>
    <row r="486" spans="1:17" ht="15.75" x14ac:dyDescent="0.25">
      <c r="A486" s="10" t="s">
        <v>966</v>
      </c>
      <c r="B486" s="4" t="str">
        <f>VLOOKUP(A486,'Data Transformation Q1 to Q8'!A:V,22,FALSE)</f>
        <v>R1012</v>
      </c>
      <c r="C486" s="21">
        <f>VLOOKUP($A486,'Data Transformation Q1 to Q8'!$A:$V,16,FALSE)</f>
        <v>22937</v>
      </c>
      <c r="D486" s="6">
        <f>VLOOKUP($A486,'Data Transformation Q1 to Q8'!$A:$V,17,FALSE)</f>
        <v>60</v>
      </c>
      <c r="E486" s="4" t="str">
        <f>VLOOKUP(A486,'Customer Names'!A:D,3,FALSE)</f>
        <v xml:space="preserve">  Matthew</v>
      </c>
      <c r="F486" s="4">
        <f>VLOOKUP($A486,'Data Transformation Q1 to Q8'!$A:$V,2,FALSE)</f>
        <v>51.47</v>
      </c>
      <c r="G486" s="4" t="str">
        <f>VLOOKUP($A486,'Data Transformation Q1 to Q8'!$A:$V,3,FALSE)</f>
        <v>Obesity</v>
      </c>
      <c r="H486" s="4">
        <f>VLOOKUP($A486,'Data Transformation Q1 to Q8'!$A:$V,4,FALSE)</f>
        <v>9.6</v>
      </c>
      <c r="I486" s="4" t="str">
        <f>VLOOKUP($A486,'Data Transformation Q1 to Q8'!$A:$V,5,FALSE)</f>
        <v>Diabetes</v>
      </c>
      <c r="J486" s="4" t="str">
        <f>VLOOKUP($A486,'Data Transformation Q1 to Q8'!$A:$V,6,FALSE)</f>
        <v>No</v>
      </c>
      <c r="K486" s="4" t="str">
        <f>VLOOKUP($A486,'Data Transformation Q1 to Q8'!$A:$V,7,FALSE)</f>
        <v>No</v>
      </c>
      <c r="L486" s="4" t="str">
        <f>VLOOKUP($A486,'Data Transformation Q1 to Q8'!$A:$V,8,FALSE)</f>
        <v>No</v>
      </c>
      <c r="M486" s="4" t="str">
        <f>VLOOKUP($A486,'Data Transformation Q1 to Q8'!$A:$V,10,FALSE)</f>
        <v>No</v>
      </c>
      <c r="N486" s="4">
        <f>VLOOKUP($A486,'Data Transformation Q1 to Q8'!$A:$V,9,FALSE)</f>
        <v>0</v>
      </c>
      <c r="O486" s="4" t="str">
        <f>VLOOKUP($A486,'Data Transformation Q1 to Q8'!$A:$V,20,FALSE)</f>
        <v>tier - 2</v>
      </c>
      <c r="P486" s="4" t="str">
        <f>VLOOKUP($A486,'Data Transformation Q1 to Q8'!$A:$V,21,FALSE)</f>
        <v>tier - 1</v>
      </c>
      <c r="Q486" s="118">
        <f>VLOOKUP($A486,'Data Transformation Q1 to Q8'!$A:$V,19,FALSE)</f>
        <v>20446.849999999999</v>
      </c>
    </row>
    <row r="487" spans="1:17" ht="15.75" x14ac:dyDescent="0.25">
      <c r="A487" s="10" t="s">
        <v>968</v>
      </c>
      <c r="B487" s="4" t="str">
        <f>VLOOKUP(A487,'Data Transformation Q1 to Q8'!A:V,22,FALSE)</f>
        <v>R1011</v>
      </c>
      <c r="C487" s="21">
        <f>VLOOKUP($A487,'Data Transformation Q1 to Q8'!$A:$V,16,FALSE)</f>
        <v>31240</v>
      </c>
      <c r="D487" s="6">
        <f>VLOOKUP($A487,'Data Transformation Q1 to Q8'!$A:$V,17,FALSE)</f>
        <v>37</v>
      </c>
      <c r="E487" s="4" t="str">
        <f>VLOOKUP(A487,'Customer Names'!A:D,3,FALSE)</f>
        <v xml:space="preserve">  Jeff</v>
      </c>
      <c r="F487" s="4">
        <f>VLOOKUP($A487,'Data Transformation Q1 to Q8'!$A:$V,2,FALSE)</f>
        <v>29.8</v>
      </c>
      <c r="G487" s="4" t="str">
        <f>VLOOKUP($A487,'Data Transformation Q1 to Q8'!$A:$V,3,FALSE)</f>
        <v>Overweight</v>
      </c>
      <c r="H487" s="4">
        <f>VLOOKUP($A487,'Data Transformation Q1 to Q8'!$A:$V,4,FALSE)</f>
        <v>5.78</v>
      </c>
      <c r="I487" s="4" t="str">
        <f>VLOOKUP($A487,'Data Transformation Q1 to Q8'!$A:$V,5,FALSE)</f>
        <v>Prediabetes</v>
      </c>
      <c r="J487" s="4" t="str">
        <f>VLOOKUP($A487,'Data Transformation Q1 to Q8'!$A:$V,6,FALSE)</f>
        <v>Yes</v>
      </c>
      <c r="K487" s="4" t="str">
        <f>VLOOKUP($A487,'Data Transformation Q1 to Q8'!$A:$V,7,FALSE)</f>
        <v>No</v>
      </c>
      <c r="L487" s="4" t="str">
        <f>VLOOKUP($A487,'Data Transformation Q1 to Q8'!$A:$V,8,FALSE)</f>
        <v>No</v>
      </c>
      <c r="M487" s="4" t="str">
        <f>VLOOKUP($A487,'Data Transformation Q1 to Q8'!$A:$V,10,FALSE)</f>
        <v>No</v>
      </c>
      <c r="N487" s="4">
        <f>VLOOKUP($A487,'Data Transformation Q1 to Q8'!$A:$V,9,FALSE)</f>
        <v>0</v>
      </c>
      <c r="O487" s="4" t="str">
        <f>VLOOKUP($A487,'Data Transformation Q1 to Q8'!$A:$V,20,FALSE)</f>
        <v>tier - 3</v>
      </c>
      <c r="P487" s="4" t="str">
        <f>VLOOKUP($A487,'Data Transformation Q1 to Q8'!$A:$V,21,FALSE)</f>
        <v>tier - 2</v>
      </c>
      <c r="Q487" s="118">
        <f>VLOOKUP($A487,'Data Transformation Q1 to Q8'!$A:$V,19,FALSE)</f>
        <v>20420.599999999999</v>
      </c>
    </row>
    <row r="488" spans="1:17" ht="15.75" x14ac:dyDescent="0.25">
      <c r="A488" s="10" t="s">
        <v>970</v>
      </c>
      <c r="B488" s="4" t="str">
        <f>VLOOKUP(A488,'Data Transformation Q1 to Q8'!A:V,22,FALSE)</f>
        <v>R1026</v>
      </c>
      <c r="C488" s="21">
        <f>VLOOKUP($A488,'Data Transformation Q1 to Q8'!$A:$V,16,FALSE)</f>
        <v>22829</v>
      </c>
      <c r="D488" s="6">
        <f>VLOOKUP($A488,'Data Transformation Q1 to Q8'!$A:$V,17,FALSE)</f>
        <v>60</v>
      </c>
      <c r="E488" s="4" t="str">
        <f>VLOOKUP(A488,'Customer Names'!A:D,3,FALSE)</f>
        <v xml:space="preserve">  Tara R</v>
      </c>
      <c r="F488" s="4">
        <f>VLOOKUP($A488,'Data Transformation Q1 to Q8'!$A:$V,2,FALSE)</f>
        <v>49.77</v>
      </c>
      <c r="G488" s="4" t="str">
        <f>VLOOKUP($A488,'Data Transformation Q1 to Q8'!$A:$V,3,FALSE)</f>
        <v>Obesity</v>
      </c>
      <c r="H488" s="4">
        <f>VLOOKUP($A488,'Data Transformation Q1 to Q8'!$A:$V,4,FALSE)</f>
        <v>7.02</v>
      </c>
      <c r="I488" s="4" t="str">
        <f>VLOOKUP($A488,'Data Transformation Q1 to Q8'!$A:$V,5,FALSE)</f>
        <v>Diabetes</v>
      </c>
      <c r="J488" s="4" t="str">
        <f>VLOOKUP($A488,'Data Transformation Q1 to Q8'!$A:$V,6,FALSE)</f>
        <v>No</v>
      </c>
      <c r="K488" s="4" t="str">
        <f>VLOOKUP($A488,'Data Transformation Q1 to Q8'!$A:$V,7,FALSE)</f>
        <v>No</v>
      </c>
      <c r="L488" s="4" t="str">
        <f>VLOOKUP($A488,'Data Transformation Q1 to Q8'!$A:$V,8,FALSE)</f>
        <v>No</v>
      </c>
      <c r="M488" s="4" t="str">
        <f>VLOOKUP($A488,'Data Transformation Q1 to Q8'!$A:$V,10,FALSE)</f>
        <v>No</v>
      </c>
      <c r="N488" s="4">
        <f>VLOOKUP($A488,'Data Transformation Q1 to Q8'!$A:$V,9,FALSE)</f>
        <v>0</v>
      </c>
      <c r="O488" s="4" t="str">
        <f>VLOOKUP($A488,'Data Transformation Q1 to Q8'!$A:$V,20,FALSE)</f>
        <v>tier - 3</v>
      </c>
      <c r="P488" s="4" t="str">
        <f>VLOOKUP($A488,'Data Transformation Q1 to Q8'!$A:$V,21,FALSE)</f>
        <v>tier - 2</v>
      </c>
      <c r="Q488" s="118">
        <f>VLOOKUP($A488,'Data Transformation Q1 to Q8'!$A:$V,19,FALSE)</f>
        <v>20354.5</v>
      </c>
    </row>
    <row r="489" spans="1:17" ht="15.75" x14ac:dyDescent="0.25">
      <c r="A489" s="10" t="s">
        <v>972</v>
      </c>
      <c r="B489" s="4" t="str">
        <f>VLOOKUP(A489,'Data Transformation Q1 to Q8'!A:V,22,FALSE)</f>
        <v>R1024</v>
      </c>
      <c r="C489" s="21">
        <f>VLOOKUP($A489,'Data Transformation Q1 to Q8'!$A:$V,16,FALSE)</f>
        <v>31307</v>
      </c>
      <c r="D489" s="6">
        <f>VLOOKUP($A489,'Data Transformation Q1 to Q8'!$A:$V,17,FALSE)</f>
        <v>37</v>
      </c>
      <c r="E489" s="4" t="str">
        <f>VLOOKUP(A489,'Customer Names'!A:D,3,FALSE)</f>
        <v xml:space="preserve">  Kristin</v>
      </c>
      <c r="F489" s="4">
        <f>VLOOKUP($A489,'Data Transformation Q1 to Q8'!$A:$V,2,FALSE)</f>
        <v>25.555</v>
      </c>
      <c r="G489" s="4" t="str">
        <f>VLOOKUP($A489,'Data Transformation Q1 to Q8'!$A:$V,3,FALSE)</f>
        <v>Overweight</v>
      </c>
      <c r="H489" s="4">
        <f>VLOOKUP($A489,'Data Transformation Q1 to Q8'!$A:$V,4,FALSE)</f>
        <v>4.09</v>
      </c>
      <c r="I489" s="4" t="str">
        <f>VLOOKUP($A489,'Data Transformation Q1 to Q8'!$A:$V,5,FALSE)</f>
        <v>Normal</v>
      </c>
      <c r="J489" s="4" t="str">
        <f>VLOOKUP($A489,'Data Transformation Q1 to Q8'!$A:$V,6,FALSE)</f>
        <v>Yes</v>
      </c>
      <c r="K489" s="4" t="str">
        <f>VLOOKUP($A489,'Data Transformation Q1 to Q8'!$A:$V,7,FALSE)</f>
        <v>No</v>
      </c>
      <c r="L489" s="4" t="str">
        <f>VLOOKUP($A489,'Data Transformation Q1 to Q8'!$A:$V,8,FALSE)</f>
        <v>No</v>
      </c>
      <c r="M489" s="4" t="str">
        <f>VLOOKUP($A489,'Data Transformation Q1 to Q8'!$A:$V,10,FALSE)</f>
        <v>Yes</v>
      </c>
      <c r="N489" s="4">
        <f>VLOOKUP($A489,'Data Transformation Q1 to Q8'!$A:$V,9,FALSE)</f>
        <v>0</v>
      </c>
      <c r="O489" s="4" t="str">
        <f>VLOOKUP($A489,'Data Transformation Q1 to Q8'!$A:$V,20,FALSE)</f>
        <v>tier - 3</v>
      </c>
      <c r="P489" s="4" t="str">
        <f>VLOOKUP($A489,'Data Transformation Q1 to Q8'!$A:$V,21,FALSE)</f>
        <v>tier - 1</v>
      </c>
      <c r="Q489" s="118">
        <f>VLOOKUP($A489,'Data Transformation Q1 to Q8'!$A:$V,19,FALSE)</f>
        <v>20296.86</v>
      </c>
    </row>
    <row r="490" spans="1:17" ht="15.75" x14ac:dyDescent="0.25">
      <c r="A490" s="10" t="s">
        <v>974</v>
      </c>
      <c r="B490" s="4" t="str">
        <f>VLOOKUP(A490,'Data Transformation Q1 to Q8'!A:V,22,FALSE)</f>
        <v>R1016</v>
      </c>
      <c r="C490" s="21">
        <f>VLOOKUP($A490,'Data Transformation Q1 to Q8'!$A:$V,16,FALSE)</f>
        <v>34219</v>
      </c>
      <c r="D490" s="6">
        <f>VLOOKUP($A490,'Data Transformation Q1 to Q8'!$A:$V,17,FALSE)</f>
        <v>29</v>
      </c>
      <c r="E490" s="4" t="str">
        <f>VLOOKUP(A490,'Customer Names'!A:D,3,FALSE)</f>
        <v xml:space="preserve">  Timothy</v>
      </c>
      <c r="F490" s="4">
        <f>VLOOKUP($A490,'Data Transformation Q1 to Q8'!$A:$V,2,FALSE)</f>
        <v>29.64</v>
      </c>
      <c r="G490" s="4" t="str">
        <f>VLOOKUP($A490,'Data Transformation Q1 to Q8'!$A:$V,3,FALSE)</f>
        <v>Overweight</v>
      </c>
      <c r="H490" s="4">
        <f>VLOOKUP($A490,'Data Transformation Q1 to Q8'!$A:$V,4,FALSE)</f>
        <v>4.93</v>
      </c>
      <c r="I490" s="4" t="str">
        <f>VLOOKUP($A490,'Data Transformation Q1 to Q8'!$A:$V,5,FALSE)</f>
        <v>Normal</v>
      </c>
      <c r="J490" s="4" t="str">
        <f>VLOOKUP($A490,'Data Transformation Q1 to Q8'!$A:$V,6,FALSE)</f>
        <v>No</v>
      </c>
      <c r="K490" s="4" t="str">
        <f>VLOOKUP($A490,'Data Transformation Q1 to Q8'!$A:$V,7,FALSE)</f>
        <v>No</v>
      </c>
      <c r="L490" s="4" t="str">
        <f>VLOOKUP($A490,'Data Transformation Q1 to Q8'!$A:$V,8,FALSE)</f>
        <v>Yes</v>
      </c>
      <c r="M490" s="4" t="str">
        <f>VLOOKUP($A490,'Data Transformation Q1 to Q8'!$A:$V,10,FALSE)</f>
        <v>No</v>
      </c>
      <c r="N490" s="4">
        <f>VLOOKUP($A490,'Data Transformation Q1 to Q8'!$A:$V,9,FALSE)</f>
        <v>1</v>
      </c>
      <c r="O490" s="4" t="str">
        <f>VLOOKUP($A490,'Data Transformation Q1 to Q8'!$A:$V,20,FALSE)</f>
        <v>tier - 3</v>
      </c>
      <c r="P490" s="4" t="str">
        <f>VLOOKUP($A490,'Data Transformation Q1 to Q8'!$A:$V,21,FALSE)</f>
        <v>tier - 3</v>
      </c>
      <c r="Q490" s="118">
        <f>VLOOKUP($A490,'Data Transformation Q1 to Q8'!$A:$V,19,FALSE)</f>
        <v>20277.810000000001</v>
      </c>
    </row>
    <row r="491" spans="1:17" ht="15.75" x14ac:dyDescent="0.25">
      <c r="A491" s="10" t="s">
        <v>976</v>
      </c>
      <c r="B491" s="4" t="str">
        <f>VLOOKUP(A491,'Data Transformation Q1 to Q8'!A:V,22,FALSE)</f>
        <v>R1012</v>
      </c>
      <c r="C491" s="21">
        <f>VLOOKUP($A491,'Data Transformation Q1 to Q8'!$A:$V,16,FALSE)</f>
        <v>24341</v>
      </c>
      <c r="D491" s="6">
        <f>VLOOKUP($A491,'Data Transformation Q1 to Q8'!$A:$V,17,FALSE)</f>
        <v>56</v>
      </c>
      <c r="E491" s="4" t="str">
        <f>VLOOKUP(A491,'Customer Names'!A:D,3,FALSE)</f>
        <v xml:space="preserve">  Scott</v>
      </c>
      <c r="F491" s="4">
        <f>VLOOKUP($A491,'Data Transformation Q1 to Q8'!$A:$V,2,FALSE)</f>
        <v>53.93</v>
      </c>
      <c r="G491" s="4" t="str">
        <f>VLOOKUP($A491,'Data Transformation Q1 to Q8'!$A:$V,3,FALSE)</f>
        <v>Obesity</v>
      </c>
      <c r="H491" s="4">
        <f>VLOOKUP($A491,'Data Transformation Q1 to Q8'!$A:$V,4,FALSE)</f>
        <v>5.34</v>
      </c>
      <c r="I491" s="4" t="str">
        <f>VLOOKUP($A491,'Data Transformation Q1 to Q8'!$A:$V,5,FALSE)</f>
        <v>Normal</v>
      </c>
      <c r="J491" s="4" t="str">
        <f>VLOOKUP($A491,'Data Transformation Q1 to Q8'!$A:$V,6,FALSE)</f>
        <v>Yes</v>
      </c>
      <c r="K491" s="4" t="str">
        <f>VLOOKUP($A491,'Data Transformation Q1 to Q8'!$A:$V,7,FALSE)</f>
        <v>No</v>
      </c>
      <c r="L491" s="4" t="str">
        <f>VLOOKUP($A491,'Data Transformation Q1 to Q8'!$A:$V,8,FALSE)</f>
        <v>No</v>
      </c>
      <c r="M491" s="4" t="str">
        <f>VLOOKUP($A491,'Data Transformation Q1 to Q8'!$A:$V,10,FALSE)</f>
        <v>No</v>
      </c>
      <c r="N491" s="4">
        <f>VLOOKUP($A491,'Data Transformation Q1 to Q8'!$A:$V,9,FALSE)</f>
        <v>2</v>
      </c>
      <c r="O491" s="4" t="str">
        <f>VLOOKUP($A491,'Data Transformation Q1 to Q8'!$A:$V,20,FALSE)</f>
        <v>tier - 2</v>
      </c>
      <c r="P491" s="4" t="str">
        <f>VLOOKUP($A491,'Data Transformation Q1 to Q8'!$A:$V,21,FALSE)</f>
        <v>tier - 3</v>
      </c>
      <c r="Q491" s="118">
        <f>VLOOKUP($A491,'Data Transformation Q1 to Q8'!$A:$V,19,FALSE)</f>
        <v>20253.84</v>
      </c>
    </row>
    <row r="492" spans="1:17" ht="15.75" x14ac:dyDescent="0.25">
      <c r="A492" s="10" t="s">
        <v>978</v>
      </c>
      <c r="B492" s="4" t="str">
        <f>VLOOKUP(A492,'Data Transformation Q1 to Q8'!A:V,22,FALSE)</f>
        <v>R1012</v>
      </c>
      <c r="C492" s="21">
        <f>VLOOKUP($A492,'Data Transformation Q1 to Q8'!$A:$V,16,FALSE)</f>
        <v>32067</v>
      </c>
      <c r="D492" s="6">
        <f>VLOOKUP($A492,'Data Transformation Q1 to Q8'!$A:$V,17,FALSE)</f>
        <v>35</v>
      </c>
      <c r="E492" s="4" t="str">
        <f>VLOOKUP(A492,'Customer Names'!A:D,3,FALSE)</f>
        <v xml:space="preserve">  Carly E</v>
      </c>
      <c r="F492" s="4">
        <f>VLOOKUP($A492,'Data Transformation Q1 to Q8'!$A:$V,2,FALSE)</f>
        <v>28.024999999999999</v>
      </c>
      <c r="G492" s="4" t="str">
        <f>VLOOKUP($A492,'Data Transformation Q1 to Q8'!$A:$V,3,FALSE)</f>
        <v>Overweight</v>
      </c>
      <c r="H492" s="4">
        <f>VLOOKUP($A492,'Data Transformation Q1 to Q8'!$A:$V,4,FALSE)</f>
        <v>5.65</v>
      </c>
      <c r="I492" s="4" t="str">
        <f>VLOOKUP($A492,'Data Transformation Q1 to Q8'!$A:$V,5,FALSE)</f>
        <v>Normal</v>
      </c>
      <c r="J492" s="4" t="str">
        <f>VLOOKUP($A492,'Data Transformation Q1 to Q8'!$A:$V,6,FALSE)</f>
        <v>No</v>
      </c>
      <c r="K492" s="4" t="str">
        <f>VLOOKUP($A492,'Data Transformation Q1 to Q8'!$A:$V,7,FALSE)</f>
        <v>No</v>
      </c>
      <c r="L492" s="4" t="str">
        <f>VLOOKUP($A492,'Data Transformation Q1 to Q8'!$A:$V,8,FALSE)</f>
        <v>No</v>
      </c>
      <c r="M492" s="4" t="str">
        <f>VLOOKUP($A492,'Data Transformation Q1 to Q8'!$A:$V,10,FALSE)</f>
        <v>Yes</v>
      </c>
      <c r="N492" s="4">
        <f>VLOOKUP($A492,'Data Transformation Q1 to Q8'!$A:$V,9,FALSE)</f>
        <v>1</v>
      </c>
      <c r="O492" s="4" t="str">
        <f>VLOOKUP($A492,'Data Transformation Q1 to Q8'!$A:$V,20,FALSE)</f>
        <v>tier - 2</v>
      </c>
      <c r="P492" s="4" t="str">
        <f>VLOOKUP($A492,'Data Transformation Q1 to Q8'!$A:$V,21,FALSE)</f>
        <v>tier - 3</v>
      </c>
      <c r="Q492" s="118">
        <f>VLOOKUP($A492,'Data Transformation Q1 to Q8'!$A:$V,19,FALSE)</f>
        <v>20234.849999999999</v>
      </c>
    </row>
    <row r="493" spans="1:17" ht="15.75" x14ac:dyDescent="0.25">
      <c r="A493" s="10" t="s">
        <v>979</v>
      </c>
      <c r="B493" s="4" t="str">
        <f>VLOOKUP(A493,'Data Transformation Q1 to Q8'!A:V,22,FALSE)</f>
        <v>R1011</v>
      </c>
      <c r="C493" s="21">
        <f>VLOOKUP($A493,'Data Transformation Q1 to Q8'!$A:$V,16,FALSE)</f>
        <v>34493</v>
      </c>
      <c r="D493" s="6">
        <f>VLOOKUP($A493,'Data Transformation Q1 to Q8'!$A:$V,17,FALSE)</f>
        <v>29</v>
      </c>
      <c r="E493" s="4" t="str">
        <f>VLOOKUP(A493,'Customer Names'!A:D,3,FALSE)</f>
        <v xml:space="preserve">  Lisa</v>
      </c>
      <c r="F493" s="4">
        <f>VLOOKUP($A493,'Data Transformation Q1 to Q8'!$A:$V,2,FALSE)</f>
        <v>27.5</v>
      </c>
      <c r="G493" s="4" t="str">
        <f>VLOOKUP($A493,'Data Transformation Q1 to Q8'!$A:$V,3,FALSE)</f>
        <v>Overweight</v>
      </c>
      <c r="H493" s="4">
        <f>VLOOKUP($A493,'Data Transformation Q1 to Q8'!$A:$V,4,FALSE)</f>
        <v>4.49</v>
      </c>
      <c r="I493" s="4" t="str">
        <f>VLOOKUP($A493,'Data Transformation Q1 to Q8'!$A:$V,5,FALSE)</f>
        <v>Normal</v>
      </c>
      <c r="J493" s="4" t="str">
        <f>VLOOKUP($A493,'Data Transformation Q1 to Q8'!$A:$V,6,FALSE)</f>
        <v>No</v>
      </c>
      <c r="K493" s="4" t="str">
        <f>VLOOKUP($A493,'Data Transformation Q1 to Q8'!$A:$V,7,FALSE)</f>
        <v>No</v>
      </c>
      <c r="L493" s="4" t="str">
        <f>VLOOKUP($A493,'Data Transformation Q1 to Q8'!$A:$V,8,FALSE)</f>
        <v>No</v>
      </c>
      <c r="M493" s="4" t="str">
        <f>VLOOKUP($A493,'Data Transformation Q1 to Q8'!$A:$V,10,FALSE)</f>
        <v>No</v>
      </c>
      <c r="N493" s="4">
        <f>VLOOKUP($A493,'Data Transformation Q1 to Q8'!$A:$V,9,FALSE)</f>
        <v>0</v>
      </c>
      <c r="O493" s="4" t="str">
        <f>VLOOKUP($A493,'Data Transformation Q1 to Q8'!$A:$V,20,FALSE)</f>
        <v>tier - 2</v>
      </c>
      <c r="P493" s="4" t="str">
        <f>VLOOKUP($A493,'Data Transformation Q1 to Q8'!$A:$V,21,FALSE)</f>
        <v>tier - 1</v>
      </c>
      <c r="Q493" s="118">
        <f>VLOOKUP($A493,'Data Transformation Q1 to Q8'!$A:$V,19,FALSE)</f>
        <v>20177.669999999998</v>
      </c>
    </row>
    <row r="494" spans="1:17" ht="15.75" x14ac:dyDescent="0.25">
      <c r="A494" s="10" t="s">
        <v>981</v>
      </c>
      <c r="B494" s="4" t="str">
        <f>VLOOKUP(A494,'Data Transformation Q1 to Q8'!A:V,22,FALSE)</f>
        <v>R1011</v>
      </c>
      <c r="C494" s="21">
        <f>VLOOKUP($A494,'Data Transformation Q1 to Q8'!$A:$V,16,FALSE)</f>
        <v>37446</v>
      </c>
      <c r="D494" s="6">
        <f>VLOOKUP($A494,'Data Transformation Q1 to Q8'!$A:$V,17,FALSE)</f>
        <v>20</v>
      </c>
      <c r="E494" s="4" t="str">
        <f>VLOOKUP(A494,'Customer Names'!A:D,3,FALSE)</f>
        <v xml:space="preserve">  Stacey</v>
      </c>
      <c r="F494" s="4">
        <f>VLOOKUP($A494,'Data Transformation Q1 to Q8'!$A:$V,2,FALSE)</f>
        <v>21.8</v>
      </c>
      <c r="G494" s="4" t="str">
        <f>VLOOKUP($A494,'Data Transformation Q1 to Q8'!$A:$V,3,FALSE)</f>
        <v>Normal Weight</v>
      </c>
      <c r="H494" s="4">
        <f>VLOOKUP($A494,'Data Transformation Q1 to Q8'!$A:$V,4,FALSE)</f>
        <v>10.55</v>
      </c>
      <c r="I494" s="4" t="str">
        <f>VLOOKUP($A494,'Data Transformation Q1 to Q8'!$A:$V,5,FALSE)</f>
        <v>Diabetes</v>
      </c>
      <c r="J494" s="4" t="str">
        <f>VLOOKUP($A494,'Data Transformation Q1 to Q8'!$A:$V,6,FALSE)</f>
        <v>No</v>
      </c>
      <c r="K494" s="4" t="str">
        <f>VLOOKUP($A494,'Data Transformation Q1 to Q8'!$A:$V,7,FALSE)</f>
        <v>No</v>
      </c>
      <c r="L494" s="4" t="str">
        <f>VLOOKUP($A494,'Data Transformation Q1 to Q8'!$A:$V,8,FALSE)</f>
        <v>No</v>
      </c>
      <c r="M494" s="4" t="str">
        <f>VLOOKUP($A494,'Data Transformation Q1 to Q8'!$A:$V,10,FALSE)</f>
        <v>Yes</v>
      </c>
      <c r="N494" s="4">
        <f>VLOOKUP($A494,'Data Transformation Q1 to Q8'!$A:$V,9,FALSE)</f>
        <v>0</v>
      </c>
      <c r="O494" s="4" t="str">
        <f>VLOOKUP($A494,'Data Transformation Q1 to Q8'!$A:$V,20,FALSE)</f>
        <v>tier - 3</v>
      </c>
      <c r="P494" s="4" t="str">
        <f>VLOOKUP($A494,'Data Transformation Q1 to Q8'!$A:$V,21,FALSE)</f>
        <v>tier - 3</v>
      </c>
      <c r="Q494" s="118">
        <f>VLOOKUP($A494,'Data Transformation Q1 to Q8'!$A:$V,19,FALSE)</f>
        <v>20167.34</v>
      </c>
    </row>
    <row r="495" spans="1:17" ht="15.75" x14ac:dyDescent="0.25">
      <c r="A495" s="10" t="s">
        <v>983</v>
      </c>
      <c r="B495" s="4" t="str">
        <f>VLOOKUP(A495,'Data Transformation Q1 to Q8'!A:V,22,FALSE)</f>
        <v>R1016</v>
      </c>
      <c r="C495" s="21">
        <f>VLOOKUP($A495,'Data Transformation Q1 to Q8'!$A:$V,16,FALSE)</f>
        <v>30595</v>
      </c>
      <c r="D495" s="6">
        <f>VLOOKUP($A495,'Data Transformation Q1 to Q8'!$A:$V,17,FALSE)</f>
        <v>39</v>
      </c>
      <c r="E495" s="4" t="str">
        <f>VLOOKUP(A495,'Customer Names'!A:D,3,FALSE)</f>
        <v xml:space="preserve">  Louis</v>
      </c>
      <c r="F495" s="4">
        <f>VLOOKUP($A495,'Data Transformation Q1 to Q8'!$A:$V,2,FALSE)</f>
        <v>26.41</v>
      </c>
      <c r="G495" s="4" t="str">
        <f>VLOOKUP($A495,'Data Transformation Q1 to Q8'!$A:$V,3,FALSE)</f>
        <v>Overweight</v>
      </c>
      <c r="H495" s="4">
        <f>VLOOKUP($A495,'Data Transformation Q1 to Q8'!$A:$V,4,FALSE)</f>
        <v>4.92</v>
      </c>
      <c r="I495" s="4" t="str">
        <f>VLOOKUP($A495,'Data Transformation Q1 to Q8'!$A:$V,5,FALSE)</f>
        <v>Normal</v>
      </c>
      <c r="J495" s="4" t="str">
        <f>VLOOKUP($A495,'Data Transformation Q1 to Q8'!$A:$V,6,FALSE)</f>
        <v>Yes</v>
      </c>
      <c r="K495" s="4" t="str">
        <f>VLOOKUP($A495,'Data Transformation Q1 to Q8'!$A:$V,7,FALSE)</f>
        <v>No</v>
      </c>
      <c r="L495" s="4" t="str">
        <f>VLOOKUP($A495,'Data Transformation Q1 to Q8'!$A:$V,8,FALSE)</f>
        <v>Yes</v>
      </c>
      <c r="M495" s="4" t="str">
        <f>VLOOKUP($A495,'Data Transformation Q1 to Q8'!$A:$V,10,FALSE)</f>
        <v>Yes</v>
      </c>
      <c r="N495" s="4">
        <f>VLOOKUP($A495,'Data Transformation Q1 to Q8'!$A:$V,9,FALSE)</f>
        <v>1</v>
      </c>
      <c r="O495" s="4" t="str">
        <f>VLOOKUP($A495,'Data Transformation Q1 to Q8'!$A:$V,20,FALSE)</f>
        <v>tier - 2</v>
      </c>
      <c r="P495" s="4" t="str">
        <f>VLOOKUP($A495,'Data Transformation Q1 to Q8'!$A:$V,21,FALSE)</f>
        <v>tier - 1</v>
      </c>
      <c r="Q495" s="118">
        <f>VLOOKUP($A495,'Data Transformation Q1 to Q8'!$A:$V,19,FALSE)</f>
        <v>20149.32</v>
      </c>
    </row>
    <row r="496" spans="1:17" ht="15.75" x14ac:dyDescent="0.25">
      <c r="A496" s="10" t="s">
        <v>985</v>
      </c>
      <c r="B496" s="4" t="str">
        <f>VLOOKUP(A496,'Data Transformation Q1 to Q8'!A:V,22,FALSE)</f>
        <v>R1012</v>
      </c>
      <c r="C496" s="21">
        <f>VLOOKUP($A496,'Data Transformation Q1 to Q8'!$A:$V,16,FALSE)</f>
        <v>32349</v>
      </c>
      <c r="D496" s="6">
        <f>VLOOKUP($A496,'Data Transformation Q1 to Q8'!$A:$V,17,FALSE)</f>
        <v>34</v>
      </c>
      <c r="E496" s="4" t="str">
        <f>VLOOKUP(A496,'Customer Names'!A:D,3,FALSE)</f>
        <v xml:space="preserve">  Brian R</v>
      </c>
      <c r="F496" s="4">
        <f>VLOOKUP($A496,'Data Transformation Q1 to Q8'!$A:$V,2,FALSE)</f>
        <v>27.835000000000001</v>
      </c>
      <c r="G496" s="4" t="str">
        <f>VLOOKUP($A496,'Data Transformation Q1 to Q8'!$A:$V,3,FALSE)</f>
        <v>Overweight</v>
      </c>
      <c r="H496" s="4">
        <f>VLOOKUP($A496,'Data Transformation Q1 to Q8'!$A:$V,4,FALSE)</f>
        <v>5.9</v>
      </c>
      <c r="I496" s="4" t="str">
        <f>VLOOKUP($A496,'Data Transformation Q1 to Q8'!$A:$V,5,FALSE)</f>
        <v>Prediabetes</v>
      </c>
      <c r="J496" s="4" t="str">
        <f>VLOOKUP($A496,'Data Transformation Q1 to Q8'!$A:$V,6,FALSE)</f>
        <v>Yes</v>
      </c>
      <c r="K496" s="4" t="str">
        <f>VLOOKUP($A496,'Data Transformation Q1 to Q8'!$A:$V,7,FALSE)</f>
        <v>No</v>
      </c>
      <c r="L496" s="4" t="str">
        <f>VLOOKUP($A496,'Data Transformation Q1 to Q8'!$A:$V,8,FALSE)</f>
        <v>No</v>
      </c>
      <c r="M496" s="4" t="str">
        <f>VLOOKUP($A496,'Data Transformation Q1 to Q8'!$A:$V,10,FALSE)</f>
        <v>Yes</v>
      </c>
      <c r="N496" s="4">
        <f>VLOOKUP($A496,'Data Transformation Q1 to Q8'!$A:$V,9,FALSE)</f>
        <v>1</v>
      </c>
      <c r="O496" s="4" t="str">
        <f>VLOOKUP($A496,'Data Transformation Q1 to Q8'!$A:$V,20,FALSE)</f>
        <v>tier - 2</v>
      </c>
      <c r="P496" s="4" t="str">
        <f>VLOOKUP($A496,'Data Transformation Q1 to Q8'!$A:$V,21,FALSE)</f>
        <v>tier - 1</v>
      </c>
      <c r="Q496" s="118">
        <f>VLOOKUP($A496,'Data Transformation Q1 to Q8'!$A:$V,19,FALSE)</f>
        <v>20009.63</v>
      </c>
    </row>
    <row r="497" spans="1:17" ht="15.75" x14ac:dyDescent="0.25">
      <c r="A497" s="10" t="s">
        <v>987</v>
      </c>
      <c r="B497" s="4" t="str">
        <f>VLOOKUP(A497,'Data Transformation Q1 to Q8'!A:V,22,FALSE)</f>
        <v>R1026</v>
      </c>
      <c r="C497" s="21">
        <f>VLOOKUP($A497,'Data Transformation Q1 to Q8'!$A:$V,16,FALSE)</f>
        <v>24329</v>
      </c>
      <c r="D497" s="6">
        <f>VLOOKUP($A497,'Data Transformation Q1 to Q8'!$A:$V,17,FALSE)</f>
        <v>56</v>
      </c>
      <c r="E497" s="4" t="str">
        <f>VLOOKUP(A497,'Customer Names'!A:D,3,FALSE)</f>
        <v xml:space="preserve">  Jessica</v>
      </c>
      <c r="F497" s="4">
        <f>VLOOKUP($A497,'Data Transformation Q1 to Q8'!$A:$V,2,FALSE)</f>
        <v>51.74</v>
      </c>
      <c r="G497" s="4" t="str">
        <f>VLOOKUP($A497,'Data Transformation Q1 to Q8'!$A:$V,3,FALSE)</f>
        <v>Obesity</v>
      </c>
      <c r="H497" s="4">
        <f>VLOOKUP($A497,'Data Transformation Q1 to Q8'!$A:$V,4,FALSE)</f>
        <v>4.9800000000000004</v>
      </c>
      <c r="I497" s="4" t="str">
        <f>VLOOKUP($A497,'Data Transformation Q1 to Q8'!$A:$V,5,FALSE)</f>
        <v>Normal</v>
      </c>
      <c r="J497" s="4" t="str">
        <f>VLOOKUP($A497,'Data Transformation Q1 to Q8'!$A:$V,6,FALSE)</f>
        <v>Yes</v>
      </c>
      <c r="K497" s="4" t="str">
        <f>VLOOKUP($A497,'Data Transformation Q1 to Q8'!$A:$V,7,FALSE)</f>
        <v>No</v>
      </c>
      <c r="L497" s="4" t="str">
        <f>VLOOKUP($A497,'Data Transformation Q1 to Q8'!$A:$V,8,FALSE)</f>
        <v>No</v>
      </c>
      <c r="M497" s="4" t="str">
        <f>VLOOKUP($A497,'Data Transformation Q1 to Q8'!$A:$V,10,FALSE)</f>
        <v>No</v>
      </c>
      <c r="N497" s="4">
        <f>VLOOKUP($A497,'Data Transformation Q1 to Q8'!$A:$V,9,FALSE)</f>
        <v>2</v>
      </c>
      <c r="O497" s="4" t="str">
        <f>VLOOKUP($A497,'Data Transformation Q1 to Q8'!$A:$V,20,FALSE)</f>
        <v>tier - 1</v>
      </c>
      <c r="P497" s="4" t="str">
        <f>VLOOKUP($A497,'Data Transformation Q1 to Q8'!$A:$V,21,FALSE)</f>
        <v>tier - 3</v>
      </c>
      <c r="Q497" s="118">
        <f>VLOOKUP($A497,'Data Transformation Q1 to Q8'!$A:$V,19,FALSE)</f>
        <v>19995.29</v>
      </c>
    </row>
    <row r="498" spans="1:17" ht="15.75" x14ac:dyDescent="0.25">
      <c r="A498" s="10" t="s">
        <v>989</v>
      </c>
      <c r="B498" s="4" t="str">
        <f>VLOOKUP(A498,'Data Transformation Q1 to Q8'!A:V,22,FALSE)</f>
        <v>R1024</v>
      </c>
      <c r="C498" s="21">
        <f>VLOOKUP($A498,'Data Transformation Q1 to Q8'!$A:$V,16,FALSE)</f>
        <v>29503</v>
      </c>
      <c r="D498" s="6">
        <f>VLOOKUP($A498,'Data Transformation Q1 to Q8'!$A:$V,17,FALSE)</f>
        <v>42</v>
      </c>
      <c r="E498" s="4" t="str">
        <f>VLOOKUP(A498,'Customer Names'!A:D,3,FALSE)</f>
        <v xml:space="preserve">  Dawn M</v>
      </c>
      <c r="F498" s="4">
        <f>VLOOKUP($A498,'Data Transformation Q1 to Q8'!$A:$V,2,FALSE)</f>
        <v>23.37</v>
      </c>
      <c r="G498" s="4" t="str">
        <f>VLOOKUP($A498,'Data Transformation Q1 to Q8'!$A:$V,3,FALSE)</f>
        <v>Normal Weight</v>
      </c>
      <c r="H498" s="4">
        <f>VLOOKUP($A498,'Data Transformation Q1 to Q8'!$A:$V,4,FALSE)</f>
        <v>5.8</v>
      </c>
      <c r="I498" s="4" t="str">
        <f>VLOOKUP($A498,'Data Transformation Q1 to Q8'!$A:$V,5,FALSE)</f>
        <v>Prediabetes</v>
      </c>
      <c r="J498" s="4" t="str">
        <f>VLOOKUP($A498,'Data Transformation Q1 to Q8'!$A:$V,6,FALSE)</f>
        <v>No</v>
      </c>
      <c r="K498" s="4" t="str">
        <f>VLOOKUP($A498,'Data Transformation Q1 to Q8'!$A:$V,7,FALSE)</f>
        <v>No</v>
      </c>
      <c r="L498" s="4" t="str">
        <f>VLOOKUP($A498,'Data Transformation Q1 to Q8'!$A:$V,8,FALSE)</f>
        <v>No</v>
      </c>
      <c r="M498" s="4" t="str">
        <f>VLOOKUP($A498,'Data Transformation Q1 to Q8'!$A:$V,10,FALSE)</f>
        <v>Yes</v>
      </c>
      <c r="N498" s="4">
        <f>VLOOKUP($A498,'Data Transformation Q1 to Q8'!$A:$V,9,FALSE)</f>
        <v>0</v>
      </c>
      <c r="O498" s="4" t="str">
        <f>VLOOKUP($A498,'Data Transformation Q1 to Q8'!$A:$V,20,FALSE)</f>
        <v>tier - 1</v>
      </c>
      <c r="P498" s="4" t="str">
        <f>VLOOKUP($A498,'Data Transformation Q1 to Q8'!$A:$V,21,FALSE)</f>
        <v>tier - 2</v>
      </c>
      <c r="Q498" s="118">
        <f>VLOOKUP($A498,'Data Transformation Q1 to Q8'!$A:$V,19,FALSE)</f>
        <v>19964.75</v>
      </c>
    </row>
    <row r="499" spans="1:17" ht="15.75" x14ac:dyDescent="0.25">
      <c r="A499" s="10" t="s">
        <v>991</v>
      </c>
      <c r="B499" s="4" t="str">
        <f>VLOOKUP(A499,'Data Transformation Q1 to Q8'!A:V,22,FALSE)</f>
        <v>R1011</v>
      </c>
      <c r="C499" s="21">
        <f>VLOOKUP($A499,'Data Transformation Q1 to Q8'!$A:$V,16,FALSE)</f>
        <v>35721</v>
      </c>
      <c r="D499" s="6">
        <f>VLOOKUP($A499,'Data Transformation Q1 to Q8'!$A:$V,17,FALSE)</f>
        <v>25</v>
      </c>
      <c r="E499" s="4" t="str">
        <f>VLOOKUP(A499,'Customer Names'!A:D,3,FALSE)</f>
        <v xml:space="preserve">  Chris</v>
      </c>
      <c r="F499" s="4">
        <f>VLOOKUP($A499,'Data Transformation Q1 to Q8'!$A:$V,2,FALSE)</f>
        <v>29.7</v>
      </c>
      <c r="G499" s="4" t="str">
        <f>VLOOKUP($A499,'Data Transformation Q1 to Q8'!$A:$V,3,FALSE)</f>
        <v>Overweight</v>
      </c>
      <c r="H499" s="4">
        <f>VLOOKUP($A499,'Data Transformation Q1 to Q8'!$A:$V,4,FALSE)</f>
        <v>6.21</v>
      </c>
      <c r="I499" s="4" t="str">
        <f>VLOOKUP($A499,'Data Transformation Q1 to Q8'!$A:$V,5,FALSE)</f>
        <v>Prediabetes</v>
      </c>
      <c r="J499" s="4" t="str">
        <f>VLOOKUP($A499,'Data Transformation Q1 to Q8'!$A:$V,6,FALSE)</f>
        <v>Yes</v>
      </c>
      <c r="K499" s="4" t="str">
        <f>VLOOKUP($A499,'Data Transformation Q1 to Q8'!$A:$V,7,FALSE)</f>
        <v>No</v>
      </c>
      <c r="L499" s="4" t="str">
        <f>VLOOKUP($A499,'Data Transformation Q1 to Q8'!$A:$V,8,FALSE)</f>
        <v>Yes</v>
      </c>
      <c r="M499" s="4" t="str">
        <f>VLOOKUP($A499,'Data Transformation Q1 to Q8'!$A:$V,10,FALSE)</f>
        <v>Yes</v>
      </c>
      <c r="N499" s="4">
        <f>VLOOKUP($A499,'Data Transformation Q1 to Q8'!$A:$V,9,FALSE)</f>
        <v>1</v>
      </c>
      <c r="O499" s="4" t="str">
        <f>VLOOKUP($A499,'Data Transformation Q1 to Q8'!$A:$V,20,FALSE)</f>
        <v>tier - 1</v>
      </c>
      <c r="P499" s="4" t="str">
        <f>VLOOKUP($A499,'Data Transformation Q1 to Q8'!$A:$V,21,FALSE)</f>
        <v>tier - 3</v>
      </c>
      <c r="Q499" s="118">
        <f>VLOOKUP($A499,'Data Transformation Q1 to Q8'!$A:$V,19,FALSE)</f>
        <v>19933.46</v>
      </c>
    </row>
    <row r="500" spans="1:17" ht="15.75" x14ac:dyDescent="0.25">
      <c r="A500" s="10" t="s">
        <v>993</v>
      </c>
      <c r="B500" s="4" t="str">
        <f>VLOOKUP(A500,'Data Transformation Q1 to Q8'!A:V,22,FALSE)</f>
        <v>R1024</v>
      </c>
      <c r="C500" s="21">
        <f>VLOOKUP($A500,'Data Transformation Q1 to Q8'!$A:$V,16,FALSE)</f>
        <v>29158</v>
      </c>
      <c r="D500" s="6">
        <f>VLOOKUP($A500,'Data Transformation Q1 to Q8'!$A:$V,17,FALSE)</f>
        <v>43</v>
      </c>
      <c r="E500" s="4" t="str">
        <f>VLOOKUP(A500,'Customer Names'!A:D,3,FALSE)</f>
        <v xml:space="preserve">  Karen</v>
      </c>
      <c r="F500" s="4">
        <f>VLOOKUP($A500,'Data Transformation Q1 to Q8'!$A:$V,2,FALSE)</f>
        <v>20.045000000000002</v>
      </c>
      <c r="G500" s="4" t="str">
        <f>VLOOKUP($A500,'Data Transformation Q1 to Q8'!$A:$V,3,FALSE)</f>
        <v>Normal Weight</v>
      </c>
      <c r="H500" s="4">
        <f>VLOOKUP($A500,'Data Transformation Q1 to Q8'!$A:$V,4,FALSE)</f>
        <v>6.17</v>
      </c>
      <c r="I500" s="4" t="str">
        <f>VLOOKUP($A500,'Data Transformation Q1 to Q8'!$A:$V,5,FALSE)</f>
        <v>Prediabetes</v>
      </c>
      <c r="J500" s="4" t="str">
        <f>VLOOKUP($A500,'Data Transformation Q1 to Q8'!$A:$V,6,FALSE)</f>
        <v>No</v>
      </c>
      <c r="K500" s="4" t="str">
        <f>VLOOKUP($A500,'Data Transformation Q1 to Q8'!$A:$V,7,FALSE)</f>
        <v>No</v>
      </c>
      <c r="L500" s="4" t="str">
        <f>VLOOKUP($A500,'Data Transformation Q1 to Q8'!$A:$V,8,FALSE)</f>
        <v>Yes</v>
      </c>
      <c r="M500" s="4" t="str">
        <f>VLOOKUP($A500,'Data Transformation Q1 to Q8'!$A:$V,10,FALSE)</f>
        <v>Yes</v>
      </c>
      <c r="N500" s="4">
        <f>VLOOKUP($A500,'Data Transformation Q1 to Q8'!$A:$V,9,FALSE)</f>
        <v>1</v>
      </c>
      <c r="O500" s="4" t="str">
        <f>VLOOKUP($A500,'Data Transformation Q1 to Q8'!$A:$V,20,FALSE)</f>
        <v>tier - 1</v>
      </c>
      <c r="P500" s="4" t="str">
        <f>VLOOKUP($A500,'Data Transformation Q1 to Q8'!$A:$V,21,FALSE)</f>
        <v>tier - 1</v>
      </c>
      <c r="Q500" s="118">
        <f>VLOOKUP($A500,'Data Transformation Q1 to Q8'!$A:$V,19,FALSE)</f>
        <v>19798.05</v>
      </c>
    </row>
    <row r="501" spans="1:17" ht="15.75" x14ac:dyDescent="0.25">
      <c r="A501" s="10" t="s">
        <v>995</v>
      </c>
      <c r="B501" s="4" t="str">
        <f>VLOOKUP(A501,'Data Transformation Q1 to Q8'!A:V,22,FALSE)</f>
        <v>R1013</v>
      </c>
      <c r="C501" s="21">
        <f>VLOOKUP($A501,'Data Transformation Q1 to Q8'!$A:$V,16,FALSE)</f>
        <v>26464</v>
      </c>
      <c r="D501" s="6">
        <f>VLOOKUP($A501,'Data Transformation Q1 to Q8'!$A:$V,17,FALSE)</f>
        <v>50</v>
      </c>
      <c r="E501" s="4" t="str">
        <f>VLOOKUP(A501,'Customer Names'!A:D,3,FALSE)</f>
        <v xml:space="preserve">  Jessica</v>
      </c>
      <c r="F501" s="4">
        <f>VLOOKUP($A501,'Data Transformation Q1 to Q8'!$A:$V,2,FALSE)</f>
        <v>27.83</v>
      </c>
      <c r="G501" s="4" t="str">
        <f>VLOOKUP($A501,'Data Transformation Q1 to Q8'!$A:$V,3,FALSE)</f>
        <v>Overweight</v>
      </c>
      <c r="H501" s="4">
        <f>VLOOKUP($A501,'Data Transformation Q1 to Q8'!$A:$V,4,FALSE)</f>
        <v>5.36</v>
      </c>
      <c r="I501" s="4" t="str">
        <f>VLOOKUP($A501,'Data Transformation Q1 to Q8'!$A:$V,5,FALSE)</f>
        <v>Normal</v>
      </c>
      <c r="J501" s="4" t="str">
        <f>VLOOKUP($A501,'Data Transformation Q1 to Q8'!$A:$V,6,FALSE)</f>
        <v>No</v>
      </c>
      <c r="K501" s="4" t="str">
        <f>VLOOKUP($A501,'Data Transformation Q1 to Q8'!$A:$V,7,FALSE)</f>
        <v>No</v>
      </c>
      <c r="L501" s="4" t="str">
        <f>VLOOKUP($A501,'Data Transformation Q1 to Q8'!$A:$V,8,FALSE)</f>
        <v>No</v>
      </c>
      <c r="M501" s="4" t="str">
        <f>VLOOKUP($A501,'Data Transformation Q1 to Q8'!$A:$V,10,FALSE)</f>
        <v>No</v>
      </c>
      <c r="N501" s="4">
        <f>VLOOKUP($A501,'Data Transformation Q1 to Q8'!$A:$V,9,FALSE)</f>
        <v>2</v>
      </c>
      <c r="O501" s="4" t="str">
        <f>VLOOKUP($A501,'Data Transformation Q1 to Q8'!$A:$V,20,FALSE)</f>
        <v>tier - 1</v>
      </c>
      <c r="P501" s="4" t="str">
        <f>VLOOKUP($A501,'Data Transformation Q1 to Q8'!$A:$V,21,FALSE)</f>
        <v>tier - 3</v>
      </c>
      <c r="Q501" s="118">
        <f>VLOOKUP($A501,'Data Transformation Q1 to Q8'!$A:$V,19,FALSE)</f>
        <v>19749.38</v>
      </c>
    </row>
    <row r="502" spans="1:17" ht="15.75" x14ac:dyDescent="0.25">
      <c r="A502" s="10" t="s">
        <v>997</v>
      </c>
      <c r="B502" s="4" t="str">
        <f>VLOOKUP(A502,'Data Transformation Q1 to Q8'!A:V,22,FALSE)</f>
        <v>R1013</v>
      </c>
      <c r="C502" s="21">
        <f>VLOOKUP($A502,'Data Transformation Q1 to Q8'!$A:$V,16,FALSE)</f>
        <v>33093</v>
      </c>
      <c r="D502" s="6">
        <f>VLOOKUP($A502,'Data Transformation Q1 to Q8'!$A:$V,17,FALSE)</f>
        <v>32</v>
      </c>
      <c r="E502" s="4" t="str">
        <f>VLOOKUP(A502,'Customer Names'!A:D,3,FALSE)</f>
        <v xml:space="preserve">  Mathieu</v>
      </c>
      <c r="F502" s="4">
        <f>VLOOKUP($A502,'Data Transformation Q1 to Q8'!$A:$V,2,FALSE)</f>
        <v>28.93</v>
      </c>
      <c r="G502" s="4" t="str">
        <f>VLOOKUP($A502,'Data Transformation Q1 to Q8'!$A:$V,3,FALSE)</f>
        <v>Overweight</v>
      </c>
      <c r="H502" s="4">
        <f>VLOOKUP($A502,'Data Transformation Q1 to Q8'!$A:$V,4,FALSE)</f>
        <v>5.2</v>
      </c>
      <c r="I502" s="4" t="str">
        <f>VLOOKUP($A502,'Data Transformation Q1 to Q8'!$A:$V,5,FALSE)</f>
        <v>Normal</v>
      </c>
      <c r="J502" s="4" t="str">
        <f>VLOOKUP($A502,'Data Transformation Q1 to Q8'!$A:$V,6,FALSE)</f>
        <v>No</v>
      </c>
      <c r="K502" s="4" t="str">
        <f>VLOOKUP($A502,'Data Transformation Q1 to Q8'!$A:$V,7,FALSE)</f>
        <v>No</v>
      </c>
      <c r="L502" s="4" t="str">
        <f>VLOOKUP($A502,'Data Transformation Q1 to Q8'!$A:$V,8,FALSE)</f>
        <v>No</v>
      </c>
      <c r="M502" s="4" t="str">
        <f>VLOOKUP($A502,'Data Transformation Q1 to Q8'!$A:$V,10,FALSE)</f>
        <v>Yes</v>
      </c>
      <c r="N502" s="4">
        <f>VLOOKUP($A502,'Data Transformation Q1 to Q8'!$A:$V,9,FALSE)</f>
        <v>0</v>
      </c>
      <c r="O502" s="4" t="str">
        <f>VLOOKUP($A502,'Data Transformation Q1 to Q8'!$A:$V,20,FALSE)</f>
        <v>tier - 1</v>
      </c>
      <c r="P502" s="4" t="str">
        <f>VLOOKUP($A502,'Data Transformation Q1 to Q8'!$A:$V,21,FALSE)</f>
        <v>tier - 2</v>
      </c>
      <c r="Q502" s="118">
        <f>VLOOKUP($A502,'Data Transformation Q1 to Q8'!$A:$V,19,FALSE)</f>
        <v>19719.689999999999</v>
      </c>
    </row>
    <row r="503" spans="1:17" ht="15.75" x14ac:dyDescent="0.25">
      <c r="A503" s="10" t="s">
        <v>999</v>
      </c>
      <c r="B503" s="4" t="str">
        <f>VLOOKUP(A503,'Data Transformation Q1 to Q8'!A:V,22,FALSE)</f>
        <v>R1012</v>
      </c>
      <c r="C503" s="21">
        <f>VLOOKUP($A503,'Data Transformation Q1 to Q8'!$A:$V,16,FALSE)</f>
        <v>34573</v>
      </c>
      <c r="D503" s="6">
        <f>VLOOKUP($A503,'Data Transformation Q1 to Q8'!$A:$V,17,FALSE)</f>
        <v>28</v>
      </c>
      <c r="E503" s="4" t="str">
        <f>VLOOKUP(A503,'Customer Names'!A:D,3,FALSE)</f>
        <v xml:space="preserve">  Kam S</v>
      </c>
      <c r="F503" s="4">
        <f>VLOOKUP($A503,'Data Transformation Q1 to Q8'!$A:$V,2,FALSE)</f>
        <v>33.82</v>
      </c>
      <c r="G503" s="4" t="str">
        <f>VLOOKUP($A503,'Data Transformation Q1 to Q8'!$A:$V,3,FALSE)</f>
        <v>Obesity</v>
      </c>
      <c r="H503" s="4">
        <f>VLOOKUP($A503,'Data Transformation Q1 to Q8'!$A:$V,4,FALSE)</f>
        <v>5.42</v>
      </c>
      <c r="I503" s="4" t="str">
        <f>VLOOKUP($A503,'Data Transformation Q1 to Q8'!$A:$V,5,FALSE)</f>
        <v>Normal</v>
      </c>
      <c r="J503" s="4" t="str">
        <f>VLOOKUP($A503,'Data Transformation Q1 to Q8'!$A:$V,6,FALSE)</f>
        <v>No</v>
      </c>
      <c r="K503" s="4" t="str">
        <f>VLOOKUP($A503,'Data Transformation Q1 to Q8'!$A:$V,7,FALSE)</f>
        <v>No</v>
      </c>
      <c r="L503" s="4" t="str">
        <f>VLOOKUP($A503,'Data Transformation Q1 to Q8'!$A:$V,8,FALSE)</f>
        <v>No</v>
      </c>
      <c r="M503" s="4" t="str">
        <f>VLOOKUP($A503,'Data Transformation Q1 to Q8'!$A:$V,10,FALSE)</f>
        <v>No</v>
      </c>
      <c r="N503" s="4">
        <f>VLOOKUP($A503,'Data Transformation Q1 to Q8'!$A:$V,9,FALSE)</f>
        <v>0</v>
      </c>
      <c r="O503" s="4" t="str">
        <f>VLOOKUP($A503,'Data Transformation Q1 to Q8'!$A:$V,20,FALSE)</f>
        <v>tier - 1</v>
      </c>
      <c r="P503" s="4" t="str">
        <f>VLOOKUP($A503,'Data Transformation Q1 to Q8'!$A:$V,21,FALSE)</f>
        <v>tier - 2</v>
      </c>
      <c r="Q503" s="118">
        <f>VLOOKUP($A503,'Data Transformation Q1 to Q8'!$A:$V,19,FALSE)</f>
        <v>19673.34</v>
      </c>
    </row>
    <row r="504" spans="1:17" ht="15.75" x14ac:dyDescent="0.25">
      <c r="A504" s="10" t="s">
        <v>1000</v>
      </c>
      <c r="B504" s="4" t="str">
        <f>VLOOKUP(A504,'Data Transformation Q1 to Q8'!A:V,22,FALSE)</f>
        <v>R1024</v>
      </c>
      <c r="C504" s="21">
        <f>VLOOKUP($A504,'Data Transformation Q1 to Q8'!$A:$V,16,FALSE)</f>
        <v>28757</v>
      </c>
      <c r="D504" s="6">
        <f>VLOOKUP($A504,'Data Transformation Q1 to Q8'!$A:$V,17,FALSE)</f>
        <v>44</v>
      </c>
      <c r="E504" s="4" t="str">
        <f>VLOOKUP(A504,'Customer Names'!A:D,3,FALSE)</f>
        <v xml:space="preserve">  Valerie A</v>
      </c>
      <c r="F504" s="4">
        <f>VLOOKUP($A504,'Data Transformation Q1 to Q8'!$A:$V,2,FALSE)</f>
        <v>20.234999999999999</v>
      </c>
      <c r="G504" s="4" t="str">
        <f>VLOOKUP($A504,'Data Transformation Q1 to Q8'!$A:$V,3,FALSE)</f>
        <v>Normal Weight</v>
      </c>
      <c r="H504" s="4">
        <f>VLOOKUP($A504,'Data Transformation Q1 to Q8'!$A:$V,4,FALSE)</f>
        <v>6.84</v>
      </c>
      <c r="I504" s="4" t="str">
        <f>VLOOKUP($A504,'Data Transformation Q1 to Q8'!$A:$V,5,FALSE)</f>
        <v>Diabetes</v>
      </c>
      <c r="J504" s="4" t="str">
        <f>VLOOKUP($A504,'Data Transformation Q1 to Q8'!$A:$V,6,FALSE)</f>
        <v>No</v>
      </c>
      <c r="K504" s="4" t="str">
        <f>VLOOKUP($A504,'Data Transformation Q1 to Q8'!$A:$V,7,FALSE)</f>
        <v>No</v>
      </c>
      <c r="L504" s="4" t="str">
        <f>VLOOKUP($A504,'Data Transformation Q1 to Q8'!$A:$V,8,FALSE)</f>
        <v>No</v>
      </c>
      <c r="M504" s="4" t="str">
        <f>VLOOKUP($A504,'Data Transformation Q1 to Q8'!$A:$V,10,FALSE)</f>
        <v>Yes</v>
      </c>
      <c r="N504" s="4">
        <f>VLOOKUP($A504,'Data Transformation Q1 to Q8'!$A:$V,9,FALSE)</f>
        <v>0</v>
      </c>
      <c r="O504" s="4" t="str">
        <f>VLOOKUP($A504,'Data Transformation Q1 to Q8'!$A:$V,20,FALSE)</f>
        <v>tier - 1</v>
      </c>
      <c r="P504" s="4" t="str">
        <f>VLOOKUP($A504,'Data Transformation Q1 to Q8'!$A:$V,21,FALSE)</f>
        <v>tier - 1</v>
      </c>
      <c r="Q504" s="118">
        <f>VLOOKUP($A504,'Data Transformation Q1 to Q8'!$A:$V,19,FALSE)</f>
        <v>19594.810000000001</v>
      </c>
    </row>
    <row r="505" spans="1:17" ht="15.75" x14ac:dyDescent="0.25">
      <c r="A505" s="10" t="s">
        <v>1002</v>
      </c>
      <c r="B505" s="4" t="str">
        <f>VLOOKUP(A505,'Data Transformation Q1 to Q8'!A:V,22,FALSE)</f>
        <v>R1012</v>
      </c>
      <c r="C505" s="21">
        <f>VLOOKUP($A505,'Data Transformation Q1 to Q8'!$A:$V,16,FALSE)</f>
        <v>23206</v>
      </c>
      <c r="D505" s="6">
        <f>VLOOKUP($A505,'Data Transformation Q1 to Q8'!$A:$V,17,FALSE)</f>
        <v>59</v>
      </c>
      <c r="E505" s="4" t="str">
        <f>VLOOKUP(A505,'Customer Names'!A:D,3,FALSE)</f>
        <v xml:space="preserve">  Freya R</v>
      </c>
      <c r="F505" s="4">
        <f>VLOOKUP($A505,'Data Transformation Q1 to Q8'!$A:$V,2,FALSE)</f>
        <v>49.2</v>
      </c>
      <c r="G505" s="4" t="str">
        <f>VLOOKUP($A505,'Data Transformation Q1 to Q8'!$A:$V,3,FALSE)</f>
        <v>Obesity</v>
      </c>
      <c r="H505" s="4">
        <f>VLOOKUP($A505,'Data Transformation Q1 to Q8'!$A:$V,4,FALSE)</f>
        <v>10.9</v>
      </c>
      <c r="I505" s="4" t="str">
        <f>VLOOKUP($A505,'Data Transformation Q1 to Q8'!$A:$V,5,FALSE)</f>
        <v>Diabetes</v>
      </c>
      <c r="J505" s="4" t="str">
        <f>VLOOKUP($A505,'Data Transformation Q1 to Q8'!$A:$V,6,FALSE)</f>
        <v>Yes</v>
      </c>
      <c r="K505" s="4" t="str">
        <f>VLOOKUP($A505,'Data Transformation Q1 to Q8'!$A:$V,7,FALSE)</f>
        <v>No</v>
      </c>
      <c r="L505" s="4" t="str">
        <f>VLOOKUP($A505,'Data Transformation Q1 to Q8'!$A:$V,8,FALSE)</f>
        <v>Yes</v>
      </c>
      <c r="M505" s="4" t="str">
        <f>VLOOKUP($A505,'Data Transformation Q1 to Q8'!$A:$V,10,FALSE)</f>
        <v>No</v>
      </c>
      <c r="N505" s="4">
        <f>VLOOKUP($A505,'Data Transformation Q1 to Q8'!$A:$V,9,FALSE)</f>
        <v>1</v>
      </c>
      <c r="O505" s="4" t="str">
        <f>VLOOKUP($A505,'Data Transformation Q1 to Q8'!$A:$V,20,FALSE)</f>
        <v>tier - 1</v>
      </c>
      <c r="P505" s="4" t="str">
        <f>VLOOKUP($A505,'Data Transformation Q1 to Q8'!$A:$V,21,FALSE)</f>
        <v>tier - 3</v>
      </c>
      <c r="Q505" s="118">
        <f>VLOOKUP($A505,'Data Transformation Q1 to Q8'!$A:$V,19,FALSE)</f>
        <v>19551.34</v>
      </c>
    </row>
    <row r="506" spans="1:17" ht="15.75" x14ac:dyDescent="0.25">
      <c r="A506" s="10" t="s">
        <v>1004</v>
      </c>
      <c r="B506" s="4" t="str">
        <f>VLOOKUP(A506,'Data Transformation Q1 to Q8'!A:V,22,FALSE)</f>
        <v>R1013</v>
      </c>
      <c r="C506" s="21">
        <f>VLOOKUP($A506,'Data Transformation Q1 to Q8'!$A:$V,16,FALSE)</f>
        <v>31307</v>
      </c>
      <c r="D506" s="6">
        <f>VLOOKUP($A506,'Data Transformation Q1 to Q8'!$A:$V,17,FALSE)</f>
        <v>37</v>
      </c>
      <c r="E506" s="4" t="str">
        <f>VLOOKUP(A506,'Customer Names'!A:D,3,FALSE)</f>
        <v xml:space="preserve">  Jennifer</v>
      </c>
      <c r="F506" s="4">
        <f>VLOOKUP($A506,'Data Transformation Q1 to Q8'!$A:$V,2,FALSE)</f>
        <v>26.4</v>
      </c>
      <c r="G506" s="4" t="str">
        <f>VLOOKUP($A506,'Data Transformation Q1 to Q8'!$A:$V,3,FALSE)</f>
        <v>Overweight</v>
      </c>
      <c r="H506" s="4">
        <f>VLOOKUP($A506,'Data Transformation Q1 to Q8'!$A:$V,4,FALSE)</f>
        <v>4.87</v>
      </c>
      <c r="I506" s="4" t="str">
        <f>VLOOKUP($A506,'Data Transformation Q1 to Q8'!$A:$V,5,FALSE)</f>
        <v>Normal</v>
      </c>
      <c r="J506" s="4" t="str">
        <f>VLOOKUP($A506,'Data Transformation Q1 to Q8'!$A:$V,6,FALSE)</f>
        <v>Yes</v>
      </c>
      <c r="K506" s="4" t="str">
        <f>VLOOKUP($A506,'Data Transformation Q1 to Q8'!$A:$V,7,FALSE)</f>
        <v>No</v>
      </c>
      <c r="L506" s="4" t="str">
        <f>VLOOKUP($A506,'Data Transformation Q1 to Q8'!$A:$V,8,FALSE)</f>
        <v>No</v>
      </c>
      <c r="M506" s="4" t="str">
        <f>VLOOKUP($A506,'Data Transformation Q1 to Q8'!$A:$V,10,FALSE)</f>
        <v>Yes</v>
      </c>
      <c r="N506" s="4">
        <f>VLOOKUP($A506,'Data Transformation Q1 to Q8'!$A:$V,9,FALSE)</f>
        <v>0</v>
      </c>
      <c r="O506" s="4" t="str">
        <f>VLOOKUP($A506,'Data Transformation Q1 to Q8'!$A:$V,20,FALSE)</f>
        <v>tier - 1</v>
      </c>
      <c r="P506" s="4" t="str">
        <f>VLOOKUP($A506,'Data Transformation Q1 to Q8'!$A:$V,21,FALSE)</f>
        <v>tier - 1</v>
      </c>
      <c r="Q506" s="118">
        <f>VLOOKUP($A506,'Data Transformation Q1 to Q8'!$A:$V,19,FALSE)</f>
        <v>19539.240000000002</v>
      </c>
    </row>
    <row r="507" spans="1:17" ht="15.75" x14ac:dyDescent="0.25">
      <c r="A507" s="10" t="s">
        <v>1006</v>
      </c>
      <c r="B507" s="4" t="str">
        <f>VLOOKUP(A507,'Data Transformation Q1 to Q8'!A:V,22,FALSE)</f>
        <v>R1013</v>
      </c>
      <c r="C507" s="21">
        <f>VLOOKUP($A507,'Data Transformation Q1 to Q8'!$A:$V,16,FALSE)</f>
        <v>33835</v>
      </c>
      <c r="D507" s="6">
        <f>VLOOKUP($A507,'Data Transformation Q1 to Q8'!$A:$V,17,FALSE)</f>
        <v>30</v>
      </c>
      <c r="E507" s="4" t="str">
        <f>VLOOKUP(A507,'Customer Names'!A:D,3,FALSE)</f>
        <v xml:space="preserve">  Kara</v>
      </c>
      <c r="F507" s="4">
        <f>VLOOKUP($A507,'Data Transformation Q1 to Q8'!$A:$V,2,FALSE)</f>
        <v>28.38</v>
      </c>
      <c r="G507" s="4" t="str">
        <f>VLOOKUP($A507,'Data Transformation Q1 to Q8'!$A:$V,3,FALSE)</f>
        <v>Overweight</v>
      </c>
      <c r="H507" s="4">
        <f>VLOOKUP($A507,'Data Transformation Q1 to Q8'!$A:$V,4,FALSE)</f>
        <v>6.07</v>
      </c>
      <c r="I507" s="4" t="str">
        <f>VLOOKUP($A507,'Data Transformation Q1 to Q8'!$A:$V,5,FALSE)</f>
        <v>Prediabetes</v>
      </c>
      <c r="J507" s="4" t="str">
        <f>VLOOKUP($A507,'Data Transformation Q1 to Q8'!$A:$V,6,FALSE)</f>
        <v>No</v>
      </c>
      <c r="K507" s="4" t="str">
        <f>VLOOKUP($A507,'Data Transformation Q1 to Q8'!$A:$V,7,FALSE)</f>
        <v>No</v>
      </c>
      <c r="L507" s="4" t="str">
        <f>VLOOKUP($A507,'Data Transformation Q1 to Q8'!$A:$V,8,FALSE)</f>
        <v>No</v>
      </c>
      <c r="M507" s="4" t="str">
        <f>VLOOKUP($A507,'Data Transformation Q1 to Q8'!$A:$V,10,FALSE)</f>
        <v>Yes</v>
      </c>
      <c r="N507" s="4">
        <f>VLOOKUP($A507,'Data Transformation Q1 to Q8'!$A:$V,9,FALSE)</f>
        <v>1</v>
      </c>
      <c r="O507" s="4" t="str">
        <f>VLOOKUP($A507,'Data Transformation Q1 to Q8'!$A:$V,20,FALSE)</f>
        <v>tier - 1</v>
      </c>
      <c r="P507" s="4" t="str">
        <f>VLOOKUP($A507,'Data Transformation Q1 to Q8'!$A:$V,21,FALSE)</f>
        <v>tier - 2</v>
      </c>
      <c r="Q507" s="118">
        <f>VLOOKUP($A507,'Data Transformation Q1 to Q8'!$A:$V,19,FALSE)</f>
        <v>19521.97</v>
      </c>
    </row>
    <row r="508" spans="1:17" ht="15.75" x14ac:dyDescent="0.25">
      <c r="A508" s="10" t="s">
        <v>1008</v>
      </c>
      <c r="B508" s="4" t="str">
        <f>VLOOKUP(A508,'Data Transformation Q1 to Q8'!A:V,22,FALSE)</f>
        <v>R1013</v>
      </c>
      <c r="C508" s="21">
        <f>VLOOKUP($A508,'Data Transformation Q1 to Q8'!$A:$V,16,FALSE)</f>
        <v>29533</v>
      </c>
      <c r="D508" s="6">
        <f>VLOOKUP($A508,'Data Transformation Q1 to Q8'!$A:$V,17,FALSE)</f>
        <v>42</v>
      </c>
      <c r="E508" s="4" t="str">
        <f>VLOOKUP(A508,'Customer Names'!A:D,3,FALSE)</f>
        <v xml:space="preserve">  Bradley A</v>
      </c>
      <c r="F508" s="4">
        <f>VLOOKUP($A508,'Data Transformation Q1 to Q8'!$A:$V,2,FALSE)</f>
        <v>24.64</v>
      </c>
      <c r="G508" s="4" t="str">
        <f>VLOOKUP($A508,'Data Transformation Q1 to Q8'!$A:$V,3,FALSE)</f>
        <v>Normal Weight</v>
      </c>
      <c r="H508" s="4">
        <f>VLOOKUP($A508,'Data Transformation Q1 to Q8'!$A:$V,4,FALSE)</f>
        <v>4.33</v>
      </c>
      <c r="I508" s="4" t="str">
        <f>VLOOKUP($A508,'Data Transformation Q1 to Q8'!$A:$V,5,FALSE)</f>
        <v>Normal</v>
      </c>
      <c r="J508" s="4" t="str">
        <f>VLOOKUP($A508,'Data Transformation Q1 to Q8'!$A:$V,6,FALSE)</f>
        <v>No</v>
      </c>
      <c r="K508" s="4" t="str">
        <f>VLOOKUP($A508,'Data Transformation Q1 to Q8'!$A:$V,7,FALSE)</f>
        <v>No</v>
      </c>
      <c r="L508" s="4" t="str">
        <f>VLOOKUP($A508,'Data Transformation Q1 to Q8'!$A:$V,8,FALSE)</f>
        <v>No</v>
      </c>
      <c r="M508" s="4" t="str">
        <f>VLOOKUP($A508,'Data Transformation Q1 to Q8'!$A:$V,10,FALSE)</f>
        <v>Yes</v>
      </c>
      <c r="N508" s="4">
        <f>VLOOKUP($A508,'Data Transformation Q1 to Q8'!$A:$V,9,FALSE)</f>
        <v>0</v>
      </c>
      <c r="O508" s="4" t="str">
        <f>VLOOKUP($A508,'Data Transformation Q1 to Q8'!$A:$V,20,FALSE)</f>
        <v>tier - 1</v>
      </c>
      <c r="P508" s="4" t="str">
        <f>VLOOKUP($A508,'Data Transformation Q1 to Q8'!$A:$V,21,FALSE)</f>
        <v>tier - 1</v>
      </c>
      <c r="Q508" s="118">
        <f>VLOOKUP($A508,'Data Transformation Q1 to Q8'!$A:$V,19,FALSE)</f>
        <v>19515.54</v>
      </c>
    </row>
    <row r="509" spans="1:17" ht="15.75" x14ac:dyDescent="0.25">
      <c r="A509" s="10" t="s">
        <v>1010</v>
      </c>
      <c r="B509" s="4" t="str">
        <f>VLOOKUP(A509,'Data Transformation Q1 to Q8'!A:V,22,FALSE)</f>
        <v>R1019</v>
      </c>
      <c r="C509" s="21">
        <f>VLOOKUP($A509,'Data Transformation Q1 to Q8'!$A:$V,16,FALSE)</f>
        <v>32111</v>
      </c>
      <c r="D509" s="6">
        <f>VLOOKUP($A509,'Data Transformation Q1 to Q8'!$A:$V,17,FALSE)</f>
        <v>35</v>
      </c>
      <c r="E509" s="4" t="str">
        <f>VLOOKUP(A509,'Customer Names'!A:D,3,FALSE)</f>
        <v xml:space="preserve">  Brendan</v>
      </c>
      <c r="F509" s="4">
        <f>VLOOKUP($A509,'Data Transformation Q1 to Q8'!$A:$V,2,FALSE)</f>
        <v>39.71</v>
      </c>
      <c r="G509" s="4" t="str">
        <f>VLOOKUP($A509,'Data Transformation Q1 to Q8'!$A:$V,3,FALSE)</f>
        <v>Obesity</v>
      </c>
      <c r="H509" s="4">
        <f>VLOOKUP($A509,'Data Transformation Q1 to Q8'!$A:$V,4,FALSE)</f>
        <v>5.83</v>
      </c>
      <c r="I509" s="4" t="str">
        <f>VLOOKUP($A509,'Data Transformation Q1 to Q8'!$A:$V,5,FALSE)</f>
        <v>Prediabetes</v>
      </c>
      <c r="J509" s="4" t="str">
        <f>VLOOKUP($A509,'Data Transformation Q1 to Q8'!$A:$V,6,FALSE)</f>
        <v>No</v>
      </c>
      <c r="K509" s="4" t="str">
        <f>VLOOKUP($A509,'Data Transformation Q1 to Q8'!$A:$V,7,FALSE)</f>
        <v>No</v>
      </c>
      <c r="L509" s="4" t="str">
        <f>VLOOKUP($A509,'Data Transformation Q1 to Q8'!$A:$V,8,FALSE)</f>
        <v>No</v>
      </c>
      <c r="M509" s="4" t="str">
        <f>VLOOKUP($A509,'Data Transformation Q1 to Q8'!$A:$V,10,FALSE)</f>
        <v>No</v>
      </c>
      <c r="N509" s="4">
        <f>VLOOKUP($A509,'Data Transformation Q1 to Q8'!$A:$V,9,FALSE)</f>
        <v>1</v>
      </c>
      <c r="O509" s="4" t="str">
        <f>VLOOKUP($A509,'Data Transformation Q1 to Q8'!$A:$V,20,FALSE)</f>
        <v>tier - 1</v>
      </c>
      <c r="P509" s="4" t="str">
        <f>VLOOKUP($A509,'Data Transformation Q1 to Q8'!$A:$V,21,FALSE)</f>
        <v>tier - 3</v>
      </c>
      <c r="Q509" s="118">
        <f>VLOOKUP($A509,'Data Transformation Q1 to Q8'!$A:$V,19,FALSE)</f>
        <v>19496.72</v>
      </c>
    </row>
    <row r="510" spans="1:17" ht="15.75" x14ac:dyDescent="0.25">
      <c r="A510" s="10" t="s">
        <v>1012</v>
      </c>
      <c r="B510" s="4" t="str">
        <f>VLOOKUP(A510,'Data Transformation Q1 to Q8'!A:V,22,FALSE)</f>
        <v>R1013</v>
      </c>
      <c r="C510" s="21">
        <f>VLOOKUP($A510,'Data Transformation Q1 to Q8'!$A:$V,16,FALSE)</f>
        <v>30300</v>
      </c>
      <c r="D510" s="6">
        <f>VLOOKUP($A510,'Data Transformation Q1 to Q8'!$A:$V,17,FALSE)</f>
        <v>40</v>
      </c>
      <c r="E510" s="4" t="str">
        <f>VLOOKUP(A510,'Customer Names'!A:D,3,FALSE)</f>
        <v xml:space="preserve">  Amber R</v>
      </c>
      <c r="F510" s="4">
        <f>VLOOKUP($A510,'Data Transformation Q1 to Q8'!$A:$V,2,FALSE)</f>
        <v>22.22</v>
      </c>
      <c r="G510" s="4" t="str">
        <f>VLOOKUP($A510,'Data Transformation Q1 to Q8'!$A:$V,3,FALSE)</f>
        <v>Normal Weight</v>
      </c>
      <c r="H510" s="4">
        <f>VLOOKUP($A510,'Data Transformation Q1 to Q8'!$A:$V,4,FALSE)</f>
        <v>5.5</v>
      </c>
      <c r="I510" s="4" t="str">
        <f>VLOOKUP($A510,'Data Transformation Q1 to Q8'!$A:$V,5,FALSE)</f>
        <v>Normal</v>
      </c>
      <c r="J510" s="4" t="str">
        <f>VLOOKUP($A510,'Data Transformation Q1 to Q8'!$A:$V,6,FALSE)</f>
        <v>No</v>
      </c>
      <c r="K510" s="4" t="str">
        <f>VLOOKUP($A510,'Data Transformation Q1 to Q8'!$A:$V,7,FALSE)</f>
        <v>No</v>
      </c>
      <c r="L510" s="4" t="str">
        <f>VLOOKUP($A510,'Data Transformation Q1 to Q8'!$A:$V,8,FALSE)</f>
        <v>No</v>
      </c>
      <c r="M510" s="4" t="str">
        <f>VLOOKUP($A510,'Data Transformation Q1 to Q8'!$A:$V,10,FALSE)</f>
        <v>Yes</v>
      </c>
      <c r="N510" s="4">
        <f>VLOOKUP($A510,'Data Transformation Q1 to Q8'!$A:$V,9,FALSE)</f>
        <v>0</v>
      </c>
      <c r="O510" s="4" t="str">
        <f>VLOOKUP($A510,'Data Transformation Q1 to Q8'!$A:$V,20,FALSE)</f>
        <v>tier - 1</v>
      </c>
      <c r="P510" s="4" t="str">
        <f>VLOOKUP($A510,'Data Transformation Q1 to Q8'!$A:$V,21,FALSE)</f>
        <v>tier - 1</v>
      </c>
      <c r="Q510" s="118">
        <f>VLOOKUP($A510,'Data Transformation Q1 to Q8'!$A:$V,19,FALSE)</f>
        <v>19444.27</v>
      </c>
    </row>
    <row r="511" spans="1:17" ht="15.75" x14ac:dyDescent="0.25">
      <c r="A511" s="10" t="s">
        <v>1014</v>
      </c>
      <c r="B511" s="4" t="str">
        <f>VLOOKUP(A511,'Data Transformation Q1 to Q8'!A:V,22,FALSE)</f>
        <v>R1012</v>
      </c>
      <c r="C511" s="21">
        <f>VLOOKUP($A511,'Data Transformation Q1 to Q8'!$A:$V,16,FALSE)</f>
        <v>34218</v>
      </c>
      <c r="D511" s="6">
        <f>VLOOKUP($A511,'Data Transformation Q1 to Q8'!$A:$V,17,FALSE)</f>
        <v>29</v>
      </c>
      <c r="E511" s="4" t="str">
        <f>VLOOKUP(A511,'Customer Names'!A:D,3,FALSE)</f>
        <v xml:space="preserve">  Sean K</v>
      </c>
      <c r="F511" s="4">
        <f>VLOOKUP($A511,'Data Transformation Q1 to Q8'!$A:$V,2,FALSE)</f>
        <v>33.344999999999999</v>
      </c>
      <c r="G511" s="4" t="str">
        <f>VLOOKUP($A511,'Data Transformation Q1 to Q8'!$A:$V,3,FALSE)</f>
        <v>Obesity</v>
      </c>
      <c r="H511" s="4">
        <f>VLOOKUP($A511,'Data Transformation Q1 to Q8'!$A:$V,4,FALSE)</f>
        <v>4.79</v>
      </c>
      <c r="I511" s="4" t="str">
        <f>VLOOKUP($A511,'Data Transformation Q1 to Q8'!$A:$V,5,FALSE)</f>
        <v>Normal</v>
      </c>
      <c r="J511" s="4" t="str">
        <f>VLOOKUP($A511,'Data Transformation Q1 to Q8'!$A:$V,6,FALSE)</f>
        <v>No</v>
      </c>
      <c r="K511" s="4" t="str">
        <f>VLOOKUP($A511,'Data Transformation Q1 to Q8'!$A:$V,7,FALSE)</f>
        <v>No</v>
      </c>
      <c r="L511" s="4" t="str">
        <f>VLOOKUP($A511,'Data Transformation Q1 to Q8'!$A:$V,8,FALSE)</f>
        <v>Yes</v>
      </c>
      <c r="M511" s="4" t="str">
        <f>VLOOKUP($A511,'Data Transformation Q1 to Q8'!$A:$V,10,FALSE)</f>
        <v>No</v>
      </c>
      <c r="N511" s="4">
        <f>VLOOKUP($A511,'Data Transformation Q1 to Q8'!$A:$V,9,FALSE)</f>
        <v>1</v>
      </c>
      <c r="O511" s="4" t="str">
        <f>VLOOKUP($A511,'Data Transformation Q1 to Q8'!$A:$V,20,FALSE)</f>
        <v>tier - 1</v>
      </c>
      <c r="P511" s="4" t="str">
        <f>VLOOKUP($A511,'Data Transformation Q1 to Q8'!$A:$V,21,FALSE)</f>
        <v>tier - 3</v>
      </c>
      <c r="Q511" s="118">
        <f>VLOOKUP($A511,'Data Transformation Q1 to Q8'!$A:$V,19,FALSE)</f>
        <v>19442.349999999999</v>
      </c>
    </row>
    <row r="512" spans="1:17" ht="15.75" x14ac:dyDescent="0.25">
      <c r="A512" s="10" t="s">
        <v>1016</v>
      </c>
      <c r="B512" s="4" t="str">
        <f>VLOOKUP(A512,'Data Transformation Q1 to Q8'!A:V,22,FALSE)</f>
        <v>R1013</v>
      </c>
      <c r="C512" s="21">
        <f>VLOOKUP($A512,'Data Transformation Q1 to Q8'!$A:$V,16,FALSE)</f>
        <v>31958</v>
      </c>
      <c r="D512" s="6">
        <f>VLOOKUP($A512,'Data Transformation Q1 to Q8'!$A:$V,17,FALSE)</f>
        <v>35</v>
      </c>
      <c r="E512" s="4" t="str">
        <f>VLOOKUP(A512,'Customer Names'!A:D,3,FALSE)</f>
        <v xml:space="preserve">  Rick</v>
      </c>
      <c r="F512" s="4">
        <f>VLOOKUP($A512,'Data Transformation Q1 to Q8'!$A:$V,2,FALSE)</f>
        <v>24.42</v>
      </c>
      <c r="G512" s="4" t="str">
        <f>VLOOKUP($A512,'Data Transformation Q1 to Q8'!$A:$V,3,FALSE)</f>
        <v>Normal Weight</v>
      </c>
      <c r="H512" s="4">
        <f>VLOOKUP($A512,'Data Transformation Q1 to Q8'!$A:$V,4,FALSE)</f>
        <v>5.81</v>
      </c>
      <c r="I512" s="4" t="str">
        <f>VLOOKUP($A512,'Data Transformation Q1 to Q8'!$A:$V,5,FALSE)</f>
        <v>Prediabetes</v>
      </c>
      <c r="J512" s="4" t="str">
        <f>VLOOKUP($A512,'Data Transformation Q1 to Q8'!$A:$V,6,FALSE)</f>
        <v>No</v>
      </c>
      <c r="K512" s="4" t="str">
        <f>VLOOKUP($A512,'Data Transformation Q1 to Q8'!$A:$V,7,FALSE)</f>
        <v>No</v>
      </c>
      <c r="L512" s="4" t="str">
        <f>VLOOKUP($A512,'Data Transformation Q1 to Q8'!$A:$V,8,FALSE)</f>
        <v>No</v>
      </c>
      <c r="M512" s="4" t="str">
        <f>VLOOKUP($A512,'Data Transformation Q1 to Q8'!$A:$V,10,FALSE)</f>
        <v>Yes</v>
      </c>
      <c r="N512" s="4">
        <f>VLOOKUP($A512,'Data Transformation Q1 to Q8'!$A:$V,9,FALSE)</f>
        <v>1</v>
      </c>
      <c r="O512" s="4" t="str">
        <f>VLOOKUP($A512,'Data Transformation Q1 to Q8'!$A:$V,20,FALSE)</f>
        <v>tier - 1</v>
      </c>
      <c r="P512" s="4" t="str">
        <f>VLOOKUP($A512,'Data Transformation Q1 to Q8'!$A:$V,21,FALSE)</f>
        <v>tier - 3</v>
      </c>
      <c r="Q512" s="118">
        <f>VLOOKUP($A512,'Data Transformation Q1 to Q8'!$A:$V,19,FALSE)</f>
        <v>19362</v>
      </c>
    </row>
    <row r="513" spans="1:17" ht="15.75" x14ac:dyDescent="0.25">
      <c r="A513" s="10" t="s">
        <v>1018</v>
      </c>
      <c r="B513" s="4" t="str">
        <f>VLOOKUP(A513,'Data Transformation Q1 to Q8'!A:V,22,FALSE)</f>
        <v>R1013</v>
      </c>
      <c r="C513" s="21">
        <f>VLOOKUP($A513,'Data Transformation Q1 to Q8'!$A:$V,16,FALSE)</f>
        <v>33474</v>
      </c>
      <c r="D513" s="6">
        <f>VLOOKUP($A513,'Data Transformation Q1 to Q8'!$A:$V,17,FALSE)</f>
        <v>31</v>
      </c>
      <c r="E513" s="4" t="str">
        <f>VLOOKUP(A513,'Customer Names'!A:D,3,FALSE)</f>
        <v xml:space="preserve">  Matthew</v>
      </c>
      <c r="F513" s="4">
        <f>VLOOKUP($A513,'Data Transformation Q1 to Q8'!$A:$V,2,FALSE)</f>
        <v>29.81</v>
      </c>
      <c r="G513" s="4" t="str">
        <f>VLOOKUP($A513,'Data Transformation Q1 to Q8'!$A:$V,3,FALSE)</f>
        <v>Overweight</v>
      </c>
      <c r="H513" s="4">
        <f>VLOOKUP($A513,'Data Transformation Q1 to Q8'!$A:$V,4,FALSE)</f>
        <v>5.58</v>
      </c>
      <c r="I513" s="4" t="str">
        <f>VLOOKUP($A513,'Data Transformation Q1 to Q8'!$A:$V,5,FALSE)</f>
        <v>Normal</v>
      </c>
      <c r="J513" s="4" t="str">
        <f>VLOOKUP($A513,'Data Transformation Q1 to Q8'!$A:$V,6,FALSE)</f>
        <v>No</v>
      </c>
      <c r="K513" s="4" t="str">
        <f>VLOOKUP($A513,'Data Transformation Q1 to Q8'!$A:$V,7,FALSE)</f>
        <v>No</v>
      </c>
      <c r="L513" s="4" t="str">
        <f>VLOOKUP($A513,'Data Transformation Q1 to Q8'!$A:$V,8,FALSE)</f>
        <v>No</v>
      </c>
      <c r="M513" s="4" t="str">
        <f>VLOOKUP($A513,'Data Transformation Q1 to Q8'!$A:$V,10,FALSE)</f>
        <v>Yes</v>
      </c>
      <c r="N513" s="4">
        <f>VLOOKUP($A513,'Data Transformation Q1 to Q8'!$A:$V,9,FALSE)</f>
        <v>0</v>
      </c>
      <c r="O513" s="4" t="str">
        <f>VLOOKUP($A513,'Data Transformation Q1 to Q8'!$A:$V,20,FALSE)</f>
        <v>tier - 1</v>
      </c>
      <c r="P513" s="4" t="str">
        <f>VLOOKUP($A513,'Data Transformation Q1 to Q8'!$A:$V,21,FALSE)</f>
        <v>tier - 3</v>
      </c>
      <c r="Q513" s="118">
        <f>VLOOKUP($A513,'Data Transformation Q1 to Q8'!$A:$V,19,FALSE)</f>
        <v>19350.37</v>
      </c>
    </row>
    <row r="514" spans="1:17" ht="15.75" x14ac:dyDescent="0.25">
      <c r="A514" s="10" t="s">
        <v>1020</v>
      </c>
      <c r="B514" s="4" t="str">
        <f>VLOOKUP(A514,'Data Transformation Q1 to Q8'!A:V,22,FALSE)</f>
        <v>R1012</v>
      </c>
      <c r="C514" s="21">
        <f>VLOOKUP($A514,'Data Transformation Q1 to Q8'!$A:$V,16,FALSE)</f>
        <v>24426</v>
      </c>
      <c r="D514" s="6">
        <f>VLOOKUP($A514,'Data Transformation Q1 to Q8'!$A:$V,17,FALSE)</f>
        <v>56</v>
      </c>
      <c r="E514" s="4" t="str">
        <f>VLOOKUP(A514,'Customer Names'!A:D,3,FALSE)</f>
        <v xml:space="preserve">  Brady</v>
      </c>
      <c r="F514" s="4">
        <f>VLOOKUP($A514,'Data Transformation Q1 to Q8'!$A:$V,2,FALSE)</f>
        <v>51.18</v>
      </c>
      <c r="G514" s="4" t="str">
        <f>VLOOKUP($A514,'Data Transformation Q1 to Q8'!$A:$V,3,FALSE)</f>
        <v>Obesity</v>
      </c>
      <c r="H514" s="4">
        <f>VLOOKUP($A514,'Data Transformation Q1 to Q8'!$A:$V,4,FALSE)</f>
        <v>4.4000000000000004</v>
      </c>
      <c r="I514" s="4" t="str">
        <f>VLOOKUP($A514,'Data Transformation Q1 to Q8'!$A:$V,5,FALSE)</f>
        <v>Normal</v>
      </c>
      <c r="J514" s="4" t="str">
        <f>VLOOKUP($A514,'Data Transformation Q1 to Q8'!$A:$V,6,FALSE)</f>
        <v>Yes</v>
      </c>
      <c r="K514" s="4" t="str">
        <f>VLOOKUP($A514,'Data Transformation Q1 to Q8'!$A:$V,7,FALSE)</f>
        <v>No</v>
      </c>
      <c r="L514" s="4" t="str">
        <f>VLOOKUP($A514,'Data Transformation Q1 to Q8'!$A:$V,8,FALSE)</f>
        <v>No</v>
      </c>
      <c r="M514" s="4" t="str">
        <f>VLOOKUP($A514,'Data Transformation Q1 to Q8'!$A:$V,10,FALSE)</f>
        <v>No</v>
      </c>
      <c r="N514" s="4">
        <f>VLOOKUP($A514,'Data Transformation Q1 to Q8'!$A:$V,9,FALSE)</f>
        <v>2</v>
      </c>
      <c r="O514" s="4" t="str">
        <f>VLOOKUP($A514,'Data Transformation Q1 to Q8'!$A:$V,20,FALSE)</f>
        <v>tier - 1</v>
      </c>
      <c r="P514" s="4" t="str">
        <f>VLOOKUP($A514,'Data Transformation Q1 to Q8'!$A:$V,21,FALSE)</f>
        <v>tier - 1</v>
      </c>
      <c r="Q514" s="118">
        <f>VLOOKUP($A514,'Data Transformation Q1 to Q8'!$A:$V,19,FALSE)</f>
        <v>19321.060000000001</v>
      </c>
    </row>
    <row r="515" spans="1:17" ht="15.75" x14ac:dyDescent="0.25">
      <c r="A515" s="10" t="s">
        <v>1021</v>
      </c>
      <c r="B515" s="4" t="str">
        <f>VLOOKUP(A515,'Data Transformation Q1 to Q8'!A:V,22,FALSE)</f>
        <v>R1012</v>
      </c>
      <c r="C515" s="21">
        <f>VLOOKUP($A515,'Data Transformation Q1 to Q8'!$A:$V,16,FALSE)</f>
        <v>24682</v>
      </c>
      <c r="D515" s="6">
        <f>VLOOKUP($A515,'Data Transformation Q1 to Q8'!$A:$V,17,FALSE)</f>
        <v>55</v>
      </c>
      <c r="E515" s="4" t="str">
        <f>VLOOKUP(A515,'Customer Names'!A:D,3,FALSE)</f>
        <v xml:space="preserve">  Kameko</v>
      </c>
      <c r="F515" s="4">
        <f>VLOOKUP($A515,'Data Transformation Q1 to Q8'!$A:$V,2,FALSE)</f>
        <v>51.37</v>
      </c>
      <c r="G515" s="4" t="str">
        <f>VLOOKUP($A515,'Data Transformation Q1 to Q8'!$A:$V,3,FALSE)</f>
        <v>Obesity</v>
      </c>
      <c r="H515" s="4">
        <f>VLOOKUP($A515,'Data Transformation Q1 to Q8'!$A:$V,4,FALSE)</f>
        <v>8.18</v>
      </c>
      <c r="I515" s="4" t="str">
        <f>VLOOKUP($A515,'Data Transformation Q1 to Q8'!$A:$V,5,FALSE)</f>
        <v>Diabetes</v>
      </c>
      <c r="J515" s="4" t="str">
        <f>VLOOKUP($A515,'Data Transformation Q1 to Q8'!$A:$V,6,FALSE)</f>
        <v>Yes</v>
      </c>
      <c r="K515" s="4" t="str">
        <f>VLOOKUP($A515,'Data Transformation Q1 to Q8'!$A:$V,7,FALSE)</f>
        <v>No</v>
      </c>
      <c r="L515" s="4" t="str">
        <f>VLOOKUP($A515,'Data Transformation Q1 to Q8'!$A:$V,8,FALSE)</f>
        <v>No</v>
      </c>
      <c r="M515" s="4" t="str">
        <f>VLOOKUP($A515,'Data Transformation Q1 to Q8'!$A:$V,10,FALSE)</f>
        <v>No</v>
      </c>
      <c r="N515" s="4">
        <f>VLOOKUP($A515,'Data Transformation Q1 to Q8'!$A:$V,9,FALSE)</f>
        <v>0</v>
      </c>
      <c r="O515" s="4" t="str">
        <f>VLOOKUP($A515,'Data Transformation Q1 to Q8'!$A:$V,20,FALSE)</f>
        <v>tier - 1</v>
      </c>
      <c r="P515" s="4" t="str">
        <f>VLOOKUP($A515,'Data Transformation Q1 to Q8'!$A:$V,21,FALSE)</f>
        <v>tier - 1</v>
      </c>
      <c r="Q515" s="118">
        <f>VLOOKUP($A515,'Data Transformation Q1 to Q8'!$A:$V,19,FALSE)</f>
        <v>19259.96</v>
      </c>
    </row>
    <row r="516" spans="1:17" ht="15.75" x14ac:dyDescent="0.25">
      <c r="A516" s="10" t="s">
        <v>1023</v>
      </c>
      <c r="B516" s="4" t="str">
        <f>VLOOKUP(A516,'Data Transformation Q1 to Q8'!A:V,22,FALSE)</f>
        <v>R1013</v>
      </c>
      <c r="C516" s="21">
        <f>VLOOKUP($A516,'Data Transformation Q1 to Q8'!$A:$V,16,FALSE)</f>
        <v>31409</v>
      </c>
      <c r="D516" s="6">
        <f>VLOOKUP($A516,'Data Transformation Q1 to Q8'!$A:$V,17,FALSE)</f>
        <v>37</v>
      </c>
      <c r="E516" s="4" t="str">
        <f>VLOOKUP(A516,'Customer Names'!A:D,3,FALSE)</f>
        <v xml:space="preserve">  Jeremy A</v>
      </c>
      <c r="F516" s="4">
        <f>VLOOKUP($A516,'Data Transformation Q1 to Q8'!$A:$V,2,FALSE)</f>
        <v>36.19</v>
      </c>
      <c r="G516" s="4" t="str">
        <f>VLOOKUP($A516,'Data Transformation Q1 to Q8'!$A:$V,3,FALSE)</f>
        <v>Obesity</v>
      </c>
      <c r="H516" s="4">
        <f>VLOOKUP($A516,'Data Transformation Q1 to Q8'!$A:$V,4,FALSE)</f>
        <v>5.52</v>
      </c>
      <c r="I516" s="4" t="str">
        <f>VLOOKUP($A516,'Data Transformation Q1 to Q8'!$A:$V,5,FALSE)</f>
        <v>Normal</v>
      </c>
      <c r="J516" s="4" t="str">
        <f>VLOOKUP($A516,'Data Transformation Q1 to Q8'!$A:$V,6,FALSE)</f>
        <v>Yes</v>
      </c>
      <c r="K516" s="4" t="str">
        <f>VLOOKUP($A516,'Data Transformation Q1 to Q8'!$A:$V,7,FALSE)</f>
        <v>No</v>
      </c>
      <c r="L516" s="4" t="str">
        <f>VLOOKUP($A516,'Data Transformation Q1 to Q8'!$A:$V,8,FALSE)</f>
        <v>No</v>
      </c>
      <c r="M516" s="4" t="str">
        <f>VLOOKUP($A516,'Data Transformation Q1 to Q8'!$A:$V,10,FALSE)</f>
        <v>No</v>
      </c>
      <c r="N516" s="4">
        <f>VLOOKUP($A516,'Data Transformation Q1 to Q8'!$A:$V,9,FALSE)</f>
        <v>0</v>
      </c>
      <c r="O516" s="4" t="str">
        <f>VLOOKUP($A516,'Data Transformation Q1 to Q8'!$A:$V,20,FALSE)</f>
        <v>tier - 1</v>
      </c>
      <c r="P516" s="4" t="str">
        <f>VLOOKUP($A516,'Data Transformation Q1 to Q8'!$A:$V,21,FALSE)</f>
        <v>tier - 3</v>
      </c>
      <c r="Q516" s="118">
        <f>VLOOKUP($A516,'Data Transformation Q1 to Q8'!$A:$V,19,FALSE)</f>
        <v>19214.71</v>
      </c>
    </row>
    <row r="517" spans="1:17" ht="15.75" x14ac:dyDescent="0.25">
      <c r="A517" s="10" t="s">
        <v>1025</v>
      </c>
      <c r="B517" s="4" t="str">
        <f>VLOOKUP(A517,'Data Transformation Q1 to Q8'!A:V,22,FALSE)</f>
        <v>R1011</v>
      </c>
      <c r="C517" s="21">
        <f>VLOOKUP($A517,'Data Transformation Q1 to Q8'!$A:$V,16,FALSE)</f>
        <v>33497</v>
      </c>
      <c r="D517" s="6">
        <f>VLOOKUP($A517,'Data Transformation Q1 to Q8'!$A:$V,17,FALSE)</f>
        <v>31</v>
      </c>
      <c r="E517" s="4" t="str">
        <f>VLOOKUP(A517,'Customer Names'!A:D,3,FALSE)</f>
        <v xml:space="preserve">  Daniel</v>
      </c>
      <c r="F517" s="4">
        <f>VLOOKUP($A517,'Data Transformation Q1 to Q8'!$A:$V,2,FALSE)</f>
        <v>25.9</v>
      </c>
      <c r="G517" s="4" t="str">
        <f>VLOOKUP($A517,'Data Transformation Q1 to Q8'!$A:$V,3,FALSE)</f>
        <v>Overweight</v>
      </c>
      <c r="H517" s="4">
        <f>VLOOKUP($A517,'Data Transformation Q1 to Q8'!$A:$V,4,FALSE)</f>
        <v>4.84</v>
      </c>
      <c r="I517" s="4" t="str">
        <f>VLOOKUP($A517,'Data Transformation Q1 to Q8'!$A:$V,5,FALSE)</f>
        <v>Normal</v>
      </c>
      <c r="J517" s="4" t="str">
        <f>VLOOKUP($A517,'Data Transformation Q1 to Q8'!$A:$V,6,FALSE)</f>
        <v>No</v>
      </c>
      <c r="K517" s="4" t="str">
        <f>VLOOKUP($A517,'Data Transformation Q1 to Q8'!$A:$V,7,FALSE)</f>
        <v>No</v>
      </c>
      <c r="L517" s="4" t="str">
        <f>VLOOKUP($A517,'Data Transformation Q1 to Q8'!$A:$V,8,FALSE)</f>
        <v>No</v>
      </c>
      <c r="M517" s="4" t="str">
        <f>VLOOKUP($A517,'Data Transformation Q1 to Q8'!$A:$V,10,FALSE)</f>
        <v>Yes</v>
      </c>
      <c r="N517" s="4">
        <f>VLOOKUP($A517,'Data Transformation Q1 to Q8'!$A:$V,9,FALSE)</f>
        <v>0</v>
      </c>
      <c r="O517" s="4" t="str">
        <f>VLOOKUP($A517,'Data Transformation Q1 to Q8'!$A:$V,20,FALSE)</f>
        <v>tier - 1</v>
      </c>
      <c r="P517" s="4" t="str">
        <f>VLOOKUP($A517,'Data Transformation Q1 to Q8'!$A:$V,21,FALSE)</f>
        <v>tier - 3</v>
      </c>
      <c r="Q517" s="118">
        <f>VLOOKUP($A517,'Data Transformation Q1 to Q8'!$A:$V,19,FALSE)</f>
        <v>19199.939999999999</v>
      </c>
    </row>
    <row r="518" spans="1:17" ht="15.75" x14ac:dyDescent="0.25">
      <c r="A518" s="10" t="s">
        <v>1027</v>
      </c>
      <c r="B518" s="4" t="str">
        <f>VLOOKUP(A518,'Data Transformation Q1 to Q8'!A:V,22,FALSE)</f>
        <v>R1024</v>
      </c>
      <c r="C518" s="21">
        <f>VLOOKUP($A518,'Data Transformation Q1 to Q8'!$A:$V,16,FALSE)</f>
        <v>29038</v>
      </c>
      <c r="D518" s="6">
        <f>VLOOKUP($A518,'Data Transformation Q1 to Q8'!$A:$V,17,FALSE)</f>
        <v>43</v>
      </c>
      <c r="E518" s="4" t="str">
        <f>VLOOKUP(A518,'Customer Names'!A:D,3,FALSE)</f>
        <v xml:space="preserve">  Amanda</v>
      </c>
      <c r="F518" s="4">
        <f>VLOOKUP($A518,'Data Transformation Q1 to Q8'!$A:$V,2,FALSE)</f>
        <v>35.72</v>
      </c>
      <c r="G518" s="4" t="str">
        <f>VLOOKUP($A518,'Data Transformation Q1 to Q8'!$A:$V,3,FALSE)</f>
        <v>Obesity</v>
      </c>
      <c r="H518" s="4">
        <f>VLOOKUP($A518,'Data Transformation Q1 to Q8'!$A:$V,4,FALSE)</f>
        <v>4.08</v>
      </c>
      <c r="I518" s="4" t="str">
        <f>VLOOKUP($A518,'Data Transformation Q1 to Q8'!$A:$V,5,FALSE)</f>
        <v>Normal</v>
      </c>
      <c r="J518" s="4" t="str">
        <f>VLOOKUP($A518,'Data Transformation Q1 to Q8'!$A:$V,6,FALSE)</f>
        <v>No</v>
      </c>
      <c r="K518" s="4" t="str">
        <f>VLOOKUP($A518,'Data Transformation Q1 to Q8'!$A:$V,7,FALSE)</f>
        <v>No</v>
      </c>
      <c r="L518" s="4" t="str">
        <f>VLOOKUP($A518,'Data Transformation Q1 to Q8'!$A:$V,8,FALSE)</f>
        <v>Yes</v>
      </c>
      <c r="M518" s="4" t="str">
        <f>VLOOKUP($A518,'Data Transformation Q1 to Q8'!$A:$V,10,FALSE)</f>
        <v>No</v>
      </c>
      <c r="N518" s="4">
        <f>VLOOKUP($A518,'Data Transformation Q1 to Q8'!$A:$V,9,FALSE)</f>
        <v>1</v>
      </c>
      <c r="O518" s="4" t="str">
        <f>VLOOKUP($A518,'Data Transformation Q1 to Q8'!$A:$V,20,FALSE)</f>
        <v>tier - 1</v>
      </c>
      <c r="P518" s="4" t="str">
        <f>VLOOKUP($A518,'Data Transformation Q1 to Q8'!$A:$V,21,FALSE)</f>
        <v>tier - 1</v>
      </c>
      <c r="Q518" s="118">
        <f>VLOOKUP($A518,'Data Transformation Q1 to Q8'!$A:$V,19,FALSE)</f>
        <v>19144.580000000002</v>
      </c>
    </row>
    <row r="519" spans="1:17" ht="15.75" x14ac:dyDescent="0.25">
      <c r="A519" s="10" t="s">
        <v>1029</v>
      </c>
      <c r="B519" s="4" t="str">
        <f>VLOOKUP(A519,'Data Transformation Q1 to Q8'!A:V,22,FALSE)</f>
        <v>R1013</v>
      </c>
      <c r="C519" s="21">
        <f>VLOOKUP($A519,'Data Transformation Q1 to Q8'!$A:$V,16,FALSE)</f>
        <v>34240</v>
      </c>
      <c r="D519" s="6">
        <f>VLOOKUP($A519,'Data Transformation Q1 to Q8'!$A:$V,17,FALSE)</f>
        <v>29</v>
      </c>
      <c r="E519" s="4" t="str">
        <f>VLOOKUP(A519,'Customer Names'!A:D,3,FALSE)</f>
        <v xml:space="preserve">  Karen</v>
      </c>
      <c r="F519" s="4">
        <f>VLOOKUP($A519,'Data Transformation Q1 to Q8'!$A:$V,2,FALSE)</f>
        <v>27.94</v>
      </c>
      <c r="G519" s="4" t="str">
        <f>VLOOKUP($A519,'Data Transformation Q1 to Q8'!$A:$V,3,FALSE)</f>
        <v>Overweight</v>
      </c>
      <c r="H519" s="4">
        <f>VLOOKUP($A519,'Data Transformation Q1 to Q8'!$A:$V,4,FALSE)</f>
        <v>4.4800000000000004</v>
      </c>
      <c r="I519" s="4" t="str">
        <f>VLOOKUP($A519,'Data Transformation Q1 to Q8'!$A:$V,5,FALSE)</f>
        <v>Normal</v>
      </c>
      <c r="J519" s="4" t="str">
        <f>VLOOKUP($A519,'Data Transformation Q1 to Q8'!$A:$V,6,FALSE)</f>
        <v>No</v>
      </c>
      <c r="K519" s="4" t="str">
        <f>VLOOKUP($A519,'Data Transformation Q1 to Q8'!$A:$V,7,FALSE)</f>
        <v>No</v>
      </c>
      <c r="L519" s="4" t="str">
        <f>VLOOKUP($A519,'Data Transformation Q1 to Q8'!$A:$V,8,FALSE)</f>
        <v>Yes</v>
      </c>
      <c r="M519" s="4" t="str">
        <f>VLOOKUP($A519,'Data Transformation Q1 to Q8'!$A:$V,10,FALSE)</f>
        <v>Yes</v>
      </c>
      <c r="N519" s="4">
        <f>VLOOKUP($A519,'Data Transformation Q1 to Q8'!$A:$V,9,FALSE)</f>
        <v>1</v>
      </c>
      <c r="O519" s="4" t="str">
        <f>VLOOKUP($A519,'Data Transformation Q1 to Q8'!$A:$V,20,FALSE)</f>
        <v>tier - 1</v>
      </c>
      <c r="P519" s="4" t="str">
        <f>VLOOKUP($A519,'Data Transformation Q1 to Q8'!$A:$V,21,FALSE)</f>
        <v>tier - 2</v>
      </c>
      <c r="Q519" s="118">
        <f>VLOOKUP($A519,'Data Transformation Q1 to Q8'!$A:$V,19,FALSE)</f>
        <v>19107.78</v>
      </c>
    </row>
    <row r="520" spans="1:17" ht="15.75" x14ac:dyDescent="0.25">
      <c r="A520" s="10" t="s">
        <v>1031</v>
      </c>
      <c r="B520" s="4" t="str">
        <f>VLOOKUP(A520,'Data Transformation Q1 to Q8'!A:V,22,FALSE)</f>
        <v>R1011</v>
      </c>
      <c r="C520" s="21">
        <f>VLOOKUP($A520,'Data Transformation Q1 to Q8'!$A:$V,16,FALSE)</f>
        <v>32664</v>
      </c>
      <c r="D520" s="6">
        <f>VLOOKUP($A520,'Data Transformation Q1 to Q8'!$A:$V,17,FALSE)</f>
        <v>34</v>
      </c>
      <c r="E520" s="4" t="str">
        <f>VLOOKUP(A520,'Customer Names'!A:D,3,FALSE)</f>
        <v xml:space="preserve">  Gregory</v>
      </c>
      <c r="F520" s="4">
        <f>VLOOKUP($A520,'Data Transformation Q1 to Q8'!$A:$V,2,FALSE)</f>
        <v>27.1</v>
      </c>
      <c r="G520" s="4" t="str">
        <f>VLOOKUP($A520,'Data Transformation Q1 to Q8'!$A:$V,3,FALSE)</f>
        <v>Overweight</v>
      </c>
      <c r="H520" s="4">
        <f>VLOOKUP($A520,'Data Transformation Q1 to Q8'!$A:$V,4,FALSE)</f>
        <v>5.73</v>
      </c>
      <c r="I520" s="4" t="str">
        <f>VLOOKUP($A520,'Data Transformation Q1 to Q8'!$A:$V,5,FALSE)</f>
        <v>Prediabetes</v>
      </c>
      <c r="J520" s="4" t="str">
        <f>VLOOKUP($A520,'Data Transformation Q1 to Q8'!$A:$V,6,FALSE)</f>
        <v>No</v>
      </c>
      <c r="K520" s="4" t="str">
        <f>VLOOKUP($A520,'Data Transformation Q1 to Q8'!$A:$V,7,FALSE)</f>
        <v>No</v>
      </c>
      <c r="L520" s="4" t="str">
        <f>VLOOKUP($A520,'Data Transformation Q1 to Q8'!$A:$V,8,FALSE)</f>
        <v>No</v>
      </c>
      <c r="M520" s="4" t="str">
        <f>VLOOKUP($A520,'Data Transformation Q1 to Q8'!$A:$V,10,FALSE)</f>
        <v>Yes</v>
      </c>
      <c r="N520" s="4">
        <f>VLOOKUP($A520,'Data Transformation Q1 to Q8'!$A:$V,9,FALSE)</f>
        <v>0</v>
      </c>
      <c r="O520" s="4" t="str">
        <f>VLOOKUP($A520,'Data Transformation Q1 to Q8'!$A:$V,20,FALSE)</f>
        <v>tier - 1</v>
      </c>
      <c r="P520" s="4" t="str">
        <f>VLOOKUP($A520,'Data Transformation Q1 to Q8'!$A:$V,21,FALSE)</f>
        <v>tier - 3</v>
      </c>
      <c r="Q520" s="118">
        <f>VLOOKUP($A520,'Data Transformation Q1 to Q8'!$A:$V,19,FALSE)</f>
        <v>19040.88</v>
      </c>
    </row>
    <row r="521" spans="1:17" ht="15.75" x14ac:dyDescent="0.25">
      <c r="A521" s="10" t="s">
        <v>1033</v>
      </c>
      <c r="B521" s="4" t="str">
        <f>VLOOKUP(A521,'Data Transformation Q1 to Q8'!A:V,22,FALSE)</f>
        <v>R1011</v>
      </c>
      <c r="C521" s="21">
        <f>VLOOKUP($A521,'Data Transformation Q1 to Q8'!$A:$V,16,FALSE)</f>
        <v>30669</v>
      </c>
      <c r="D521" s="6">
        <f>VLOOKUP($A521,'Data Transformation Q1 to Q8'!$A:$V,17,FALSE)</f>
        <v>39</v>
      </c>
      <c r="E521" s="4" t="str">
        <f>VLOOKUP(A521,'Customer Names'!A:D,3,FALSE)</f>
        <v xml:space="preserve">  Sabine</v>
      </c>
      <c r="F521" s="4">
        <f>VLOOKUP($A521,'Data Transformation Q1 to Q8'!$A:$V,2,FALSE)</f>
        <v>18.3</v>
      </c>
      <c r="G521" s="4" t="str">
        <f>VLOOKUP($A521,'Data Transformation Q1 to Q8'!$A:$V,3,FALSE)</f>
        <v>Underweight</v>
      </c>
      <c r="H521" s="4">
        <f>VLOOKUP($A521,'Data Transformation Q1 to Q8'!$A:$V,4,FALSE)</f>
        <v>5.46</v>
      </c>
      <c r="I521" s="4" t="str">
        <f>VLOOKUP($A521,'Data Transformation Q1 to Q8'!$A:$V,5,FALSE)</f>
        <v>Normal</v>
      </c>
      <c r="J521" s="4" t="str">
        <f>VLOOKUP($A521,'Data Transformation Q1 to Q8'!$A:$V,6,FALSE)</f>
        <v>Yes</v>
      </c>
      <c r="K521" s="4" t="str">
        <f>VLOOKUP($A521,'Data Transformation Q1 to Q8'!$A:$V,7,FALSE)</f>
        <v>No</v>
      </c>
      <c r="L521" s="4" t="str">
        <f>VLOOKUP($A521,'Data Transformation Q1 to Q8'!$A:$V,8,FALSE)</f>
        <v>Yes</v>
      </c>
      <c r="M521" s="4" t="str">
        <f>VLOOKUP($A521,'Data Transformation Q1 to Q8'!$A:$V,10,FALSE)</f>
        <v>Yes</v>
      </c>
      <c r="N521" s="4">
        <f>VLOOKUP($A521,'Data Transformation Q1 to Q8'!$A:$V,9,FALSE)</f>
        <v>1</v>
      </c>
      <c r="O521" s="4" t="str">
        <f>VLOOKUP($A521,'Data Transformation Q1 to Q8'!$A:$V,20,FALSE)</f>
        <v>tier - 1</v>
      </c>
      <c r="P521" s="4" t="str">
        <f>VLOOKUP($A521,'Data Transformation Q1 to Q8'!$A:$V,21,FALSE)</f>
        <v>tier - 3</v>
      </c>
      <c r="Q521" s="118">
        <f>VLOOKUP($A521,'Data Transformation Q1 to Q8'!$A:$V,19,FALSE)</f>
        <v>19023.259999999998</v>
      </c>
    </row>
    <row r="522" spans="1:17" ht="15.75" x14ac:dyDescent="0.25">
      <c r="A522" s="10" t="s">
        <v>1035</v>
      </c>
      <c r="B522" s="4" t="str">
        <f>VLOOKUP(A522,'Data Transformation Q1 to Q8'!A:V,22,FALSE)</f>
        <v>R1013</v>
      </c>
      <c r="C522" s="21">
        <f>VLOOKUP($A522,'Data Transformation Q1 to Q8'!$A:$V,16,FALSE)</f>
        <v>32440</v>
      </c>
      <c r="D522" s="6">
        <f>VLOOKUP($A522,'Data Transformation Q1 to Q8'!$A:$V,17,FALSE)</f>
        <v>34</v>
      </c>
      <c r="E522" s="4" t="str">
        <f>VLOOKUP(A522,'Customer Names'!A:D,3,FALSE)</f>
        <v xml:space="preserve">  Joseph</v>
      </c>
      <c r="F522" s="4">
        <f>VLOOKUP($A522,'Data Transformation Q1 to Q8'!$A:$V,2,FALSE)</f>
        <v>25.3</v>
      </c>
      <c r="G522" s="4" t="str">
        <f>VLOOKUP($A522,'Data Transformation Q1 to Q8'!$A:$V,3,FALSE)</f>
        <v>Overweight</v>
      </c>
      <c r="H522" s="4">
        <f>VLOOKUP($A522,'Data Transformation Q1 to Q8'!$A:$V,4,FALSE)</f>
        <v>5.0199999999999996</v>
      </c>
      <c r="I522" s="4" t="str">
        <f>VLOOKUP($A522,'Data Transformation Q1 to Q8'!$A:$V,5,FALSE)</f>
        <v>Normal</v>
      </c>
      <c r="J522" s="4" t="str">
        <f>VLOOKUP($A522,'Data Transformation Q1 to Q8'!$A:$V,6,FALSE)</f>
        <v>Yes</v>
      </c>
      <c r="K522" s="4" t="str">
        <f>VLOOKUP($A522,'Data Transformation Q1 to Q8'!$A:$V,7,FALSE)</f>
        <v>No</v>
      </c>
      <c r="L522" s="4" t="str">
        <f>VLOOKUP($A522,'Data Transformation Q1 to Q8'!$A:$V,8,FALSE)</f>
        <v>No</v>
      </c>
      <c r="M522" s="4" t="str">
        <f>VLOOKUP($A522,'Data Transformation Q1 to Q8'!$A:$V,10,FALSE)</f>
        <v>Yes</v>
      </c>
      <c r="N522" s="4">
        <f>VLOOKUP($A522,'Data Transformation Q1 to Q8'!$A:$V,9,FALSE)</f>
        <v>1</v>
      </c>
      <c r="O522" s="4" t="str">
        <f>VLOOKUP($A522,'Data Transformation Q1 to Q8'!$A:$V,20,FALSE)</f>
        <v>tier - 1</v>
      </c>
      <c r="P522" s="4" t="str">
        <f>VLOOKUP($A522,'Data Transformation Q1 to Q8'!$A:$V,21,FALSE)</f>
        <v>tier - 3</v>
      </c>
      <c r="Q522" s="118">
        <f>VLOOKUP($A522,'Data Transformation Q1 to Q8'!$A:$V,19,FALSE)</f>
        <v>18972.5</v>
      </c>
    </row>
    <row r="523" spans="1:17" ht="15.75" x14ac:dyDescent="0.25">
      <c r="A523" s="10" t="s">
        <v>1037</v>
      </c>
      <c r="B523" s="4" t="str">
        <f>VLOOKUP(A523,'Data Transformation Q1 to Q8'!A:V,22,FALSE)</f>
        <v>R1013</v>
      </c>
      <c r="C523" s="21">
        <f>VLOOKUP($A523,'Data Transformation Q1 to Q8'!$A:$V,16,FALSE)</f>
        <v>33938</v>
      </c>
      <c r="D523" s="6">
        <f>VLOOKUP($A523,'Data Transformation Q1 to Q8'!$A:$V,17,FALSE)</f>
        <v>30</v>
      </c>
      <c r="E523" s="4" t="str">
        <f>VLOOKUP(A523,'Customer Names'!A:D,3,FALSE)</f>
        <v xml:space="preserve">  Adam</v>
      </c>
      <c r="F523" s="4">
        <f>VLOOKUP($A523,'Data Transformation Q1 to Q8'!$A:$V,2,FALSE)</f>
        <v>38.83</v>
      </c>
      <c r="G523" s="4" t="str">
        <f>VLOOKUP($A523,'Data Transformation Q1 to Q8'!$A:$V,3,FALSE)</f>
        <v>Obesity</v>
      </c>
      <c r="H523" s="4">
        <f>VLOOKUP($A523,'Data Transformation Q1 to Q8'!$A:$V,4,FALSE)</f>
        <v>6.36</v>
      </c>
      <c r="I523" s="4" t="str">
        <f>VLOOKUP($A523,'Data Transformation Q1 to Q8'!$A:$V,5,FALSE)</f>
        <v>Prediabetes</v>
      </c>
      <c r="J523" s="4" t="str">
        <f>VLOOKUP($A523,'Data Transformation Q1 to Q8'!$A:$V,6,FALSE)</f>
        <v>No</v>
      </c>
      <c r="K523" s="4" t="str">
        <f>VLOOKUP($A523,'Data Transformation Q1 to Q8'!$A:$V,7,FALSE)</f>
        <v>No</v>
      </c>
      <c r="L523" s="4" t="str">
        <f>VLOOKUP($A523,'Data Transformation Q1 to Q8'!$A:$V,8,FALSE)</f>
        <v>No</v>
      </c>
      <c r="M523" s="4" t="str">
        <f>VLOOKUP($A523,'Data Transformation Q1 to Q8'!$A:$V,10,FALSE)</f>
        <v>No</v>
      </c>
      <c r="N523" s="4">
        <f>VLOOKUP($A523,'Data Transformation Q1 to Q8'!$A:$V,9,FALSE)</f>
        <v>1</v>
      </c>
      <c r="O523" s="4" t="str">
        <f>VLOOKUP($A523,'Data Transformation Q1 to Q8'!$A:$V,20,FALSE)</f>
        <v>tier - 1</v>
      </c>
      <c r="P523" s="4" t="str">
        <f>VLOOKUP($A523,'Data Transformation Q1 to Q8'!$A:$V,21,FALSE)</f>
        <v>tier - 1</v>
      </c>
      <c r="Q523" s="118">
        <f>VLOOKUP($A523,'Data Transformation Q1 to Q8'!$A:$V,19,FALSE)</f>
        <v>18963.169999999998</v>
      </c>
    </row>
    <row r="524" spans="1:17" ht="15.75" x14ac:dyDescent="0.25">
      <c r="A524" s="10" t="s">
        <v>1039</v>
      </c>
      <c r="B524" s="4" t="str">
        <f>VLOOKUP(A524,'Data Transformation Q1 to Q8'!A:V,22,FALSE)</f>
        <v>R1011</v>
      </c>
      <c r="C524" s="21">
        <f>VLOOKUP($A524,'Data Transformation Q1 to Q8'!$A:$V,16,FALSE)</f>
        <v>36013</v>
      </c>
      <c r="D524" s="6">
        <f>VLOOKUP($A524,'Data Transformation Q1 to Q8'!$A:$V,17,FALSE)</f>
        <v>24</v>
      </c>
      <c r="E524" s="4" t="str">
        <f>VLOOKUP(A524,'Customer Names'!A:D,3,FALSE)</f>
        <v xml:space="preserve">  Karolyn A</v>
      </c>
      <c r="F524" s="4">
        <f>VLOOKUP($A524,'Data Transformation Q1 to Q8'!$A:$V,2,FALSE)</f>
        <v>27.6</v>
      </c>
      <c r="G524" s="4" t="str">
        <f>VLOOKUP($A524,'Data Transformation Q1 to Q8'!$A:$V,3,FALSE)</f>
        <v>Overweight</v>
      </c>
      <c r="H524" s="4">
        <f>VLOOKUP($A524,'Data Transformation Q1 to Q8'!$A:$V,4,FALSE)</f>
        <v>5.36</v>
      </c>
      <c r="I524" s="4" t="str">
        <f>VLOOKUP($A524,'Data Transformation Q1 to Q8'!$A:$V,5,FALSE)</f>
        <v>Normal</v>
      </c>
      <c r="J524" s="4" t="str">
        <f>VLOOKUP($A524,'Data Transformation Q1 to Q8'!$A:$V,6,FALSE)</f>
        <v>No</v>
      </c>
      <c r="K524" s="4" t="str">
        <f>VLOOKUP($A524,'Data Transformation Q1 to Q8'!$A:$V,7,FALSE)</f>
        <v>No</v>
      </c>
      <c r="L524" s="4" t="str">
        <f>VLOOKUP($A524,'Data Transformation Q1 to Q8'!$A:$V,8,FALSE)</f>
        <v>No</v>
      </c>
      <c r="M524" s="4" t="str">
        <f>VLOOKUP($A524,'Data Transformation Q1 to Q8'!$A:$V,10,FALSE)</f>
        <v>No</v>
      </c>
      <c r="N524" s="4">
        <f>VLOOKUP($A524,'Data Transformation Q1 to Q8'!$A:$V,9,FALSE)</f>
        <v>1</v>
      </c>
      <c r="O524" s="4" t="str">
        <f>VLOOKUP($A524,'Data Transformation Q1 to Q8'!$A:$V,20,FALSE)</f>
        <v>tier - 1</v>
      </c>
      <c r="P524" s="4" t="str">
        <f>VLOOKUP($A524,'Data Transformation Q1 to Q8'!$A:$V,21,FALSE)</f>
        <v>tier - 3</v>
      </c>
      <c r="Q524" s="118">
        <f>VLOOKUP($A524,'Data Transformation Q1 to Q8'!$A:$V,19,FALSE)</f>
        <v>18955.22</v>
      </c>
    </row>
    <row r="525" spans="1:17" ht="15.75" x14ac:dyDescent="0.25">
      <c r="A525" s="10" t="s">
        <v>1041</v>
      </c>
      <c r="B525" s="4" t="str">
        <f>VLOOKUP(A525,'Data Transformation Q1 to Q8'!A:V,22,FALSE)</f>
        <v>R1026</v>
      </c>
      <c r="C525" s="21">
        <f>VLOOKUP($A525,'Data Transformation Q1 to Q8'!$A:$V,16,FALSE)</f>
        <v>23304</v>
      </c>
      <c r="D525" s="6">
        <f>VLOOKUP($A525,'Data Transformation Q1 to Q8'!$A:$V,17,FALSE)</f>
        <v>59</v>
      </c>
      <c r="E525" s="4" t="str">
        <f>VLOOKUP(A525,'Customer Names'!A:D,3,FALSE)</f>
        <v xml:space="preserve">  Anita L</v>
      </c>
      <c r="F525" s="4">
        <f>VLOOKUP($A525,'Data Transformation Q1 to Q8'!$A:$V,2,FALSE)</f>
        <v>46.4</v>
      </c>
      <c r="G525" s="4" t="str">
        <f>VLOOKUP($A525,'Data Transformation Q1 to Q8'!$A:$V,3,FALSE)</f>
        <v>Obesity</v>
      </c>
      <c r="H525" s="4">
        <f>VLOOKUP($A525,'Data Transformation Q1 to Q8'!$A:$V,4,FALSE)</f>
        <v>8.3699999999999992</v>
      </c>
      <c r="I525" s="4" t="str">
        <f>VLOOKUP($A525,'Data Transformation Q1 to Q8'!$A:$V,5,FALSE)</f>
        <v>Diabetes</v>
      </c>
      <c r="J525" s="4" t="str">
        <f>VLOOKUP($A525,'Data Transformation Q1 to Q8'!$A:$V,6,FALSE)</f>
        <v>Yes</v>
      </c>
      <c r="K525" s="4" t="str">
        <f>VLOOKUP($A525,'Data Transformation Q1 to Q8'!$A:$V,7,FALSE)</f>
        <v>No</v>
      </c>
      <c r="L525" s="4" t="str">
        <f>VLOOKUP($A525,'Data Transformation Q1 to Q8'!$A:$V,8,FALSE)</f>
        <v>Yes</v>
      </c>
      <c r="M525" s="4" t="str">
        <f>VLOOKUP($A525,'Data Transformation Q1 to Q8'!$A:$V,10,FALSE)</f>
        <v>No</v>
      </c>
      <c r="N525" s="4">
        <f>VLOOKUP($A525,'Data Transformation Q1 to Q8'!$A:$V,9,FALSE)</f>
        <v>1</v>
      </c>
      <c r="O525" s="4" t="str">
        <f>VLOOKUP($A525,'Data Transformation Q1 to Q8'!$A:$V,20,FALSE)</f>
        <v>tier - 1</v>
      </c>
      <c r="P525" s="4" t="str">
        <f>VLOOKUP($A525,'Data Transformation Q1 to Q8'!$A:$V,21,FALSE)</f>
        <v>tier - 1</v>
      </c>
      <c r="Q525" s="118">
        <f>VLOOKUP($A525,'Data Transformation Q1 to Q8'!$A:$V,19,FALSE)</f>
        <v>18954.560000000001</v>
      </c>
    </row>
    <row r="526" spans="1:17" ht="15.75" x14ac:dyDescent="0.25">
      <c r="A526" s="10" t="s">
        <v>1042</v>
      </c>
      <c r="B526" s="4" t="str">
        <f>VLOOKUP(A526,'Data Transformation Q1 to Q8'!A:V,22,FALSE)</f>
        <v>R1012</v>
      </c>
      <c r="C526" s="21">
        <f>VLOOKUP($A526,'Data Transformation Q1 to Q8'!$A:$V,16,FALSE)</f>
        <v>25418</v>
      </c>
      <c r="D526" s="6">
        <f>VLOOKUP($A526,'Data Transformation Q1 to Q8'!$A:$V,17,FALSE)</f>
        <v>53</v>
      </c>
      <c r="E526" s="4" t="str">
        <f>VLOOKUP(A526,'Customer Names'!A:D,3,FALSE)</f>
        <v xml:space="preserve">  Laura E</v>
      </c>
      <c r="F526" s="4">
        <f>VLOOKUP($A526,'Data Transformation Q1 to Q8'!$A:$V,2,FALSE)</f>
        <v>51.92</v>
      </c>
      <c r="G526" s="4" t="str">
        <f>VLOOKUP($A526,'Data Transformation Q1 to Q8'!$A:$V,3,FALSE)</f>
        <v>Obesity</v>
      </c>
      <c r="H526" s="4">
        <f>VLOOKUP($A526,'Data Transformation Q1 to Q8'!$A:$V,4,FALSE)</f>
        <v>5.18</v>
      </c>
      <c r="I526" s="4" t="str">
        <f>VLOOKUP($A526,'Data Transformation Q1 to Q8'!$A:$V,5,FALSE)</f>
        <v>Normal</v>
      </c>
      <c r="J526" s="4" t="str">
        <f>VLOOKUP($A526,'Data Transformation Q1 to Q8'!$A:$V,6,FALSE)</f>
        <v>Yes</v>
      </c>
      <c r="K526" s="4" t="str">
        <f>VLOOKUP($A526,'Data Transformation Q1 to Q8'!$A:$V,7,FALSE)</f>
        <v>No</v>
      </c>
      <c r="L526" s="4" t="str">
        <f>VLOOKUP($A526,'Data Transformation Q1 to Q8'!$A:$V,8,FALSE)</f>
        <v>Yes</v>
      </c>
      <c r="M526" s="4" t="str">
        <f>VLOOKUP($A526,'Data Transformation Q1 to Q8'!$A:$V,10,FALSE)</f>
        <v>No</v>
      </c>
      <c r="N526" s="4">
        <f>VLOOKUP($A526,'Data Transformation Q1 to Q8'!$A:$V,9,FALSE)</f>
        <v>1</v>
      </c>
      <c r="O526" s="4" t="str">
        <f>VLOOKUP($A526,'Data Transformation Q1 to Q8'!$A:$V,20,FALSE)</f>
        <v>tier - 1</v>
      </c>
      <c r="P526" s="4" t="str">
        <f>VLOOKUP($A526,'Data Transformation Q1 to Q8'!$A:$V,21,FALSE)</f>
        <v>tier - 3</v>
      </c>
      <c r="Q526" s="118">
        <f>VLOOKUP($A526,'Data Transformation Q1 to Q8'!$A:$V,19,FALSE)</f>
        <v>18932.810000000001</v>
      </c>
    </row>
    <row r="527" spans="1:17" ht="15.75" x14ac:dyDescent="0.25">
      <c r="A527" s="10" t="s">
        <v>1044</v>
      </c>
      <c r="B527" s="4" t="str">
        <f>VLOOKUP(A527,'Data Transformation Q1 to Q8'!A:V,22,FALSE)</f>
        <v>R1024</v>
      </c>
      <c r="C527" s="21">
        <f>VLOOKUP($A527,'Data Transformation Q1 to Q8'!$A:$V,16,FALSE)</f>
        <v>34969</v>
      </c>
      <c r="D527" s="6">
        <f>VLOOKUP($A527,'Data Transformation Q1 to Q8'!$A:$V,17,FALSE)</f>
        <v>27</v>
      </c>
      <c r="E527" s="4" t="str">
        <f>VLOOKUP(A527,'Customer Names'!A:D,3,FALSE)</f>
        <v xml:space="preserve">  Sarah</v>
      </c>
      <c r="F527" s="4">
        <f>VLOOKUP($A527,'Data Transformation Q1 to Q8'!$A:$V,2,FALSE)</f>
        <v>32.395000000000003</v>
      </c>
      <c r="G527" s="4" t="str">
        <f>VLOOKUP($A527,'Data Transformation Q1 to Q8'!$A:$V,3,FALSE)</f>
        <v>Obesity</v>
      </c>
      <c r="H527" s="4">
        <f>VLOOKUP($A527,'Data Transformation Q1 to Q8'!$A:$V,4,FALSE)</f>
        <v>5.68</v>
      </c>
      <c r="I527" s="4" t="str">
        <f>VLOOKUP($A527,'Data Transformation Q1 to Q8'!$A:$V,5,FALSE)</f>
        <v>Normal</v>
      </c>
      <c r="J527" s="4" t="str">
        <f>VLOOKUP($A527,'Data Transformation Q1 to Q8'!$A:$V,6,FALSE)</f>
        <v>Yes</v>
      </c>
      <c r="K527" s="4" t="str">
        <f>VLOOKUP($A527,'Data Transformation Q1 to Q8'!$A:$V,7,FALSE)</f>
        <v>No</v>
      </c>
      <c r="L527" s="4" t="str">
        <f>VLOOKUP($A527,'Data Transformation Q1 to Q8'!$A:$V,8,FALSE)</f>
        <v>No</v>
      </c>
      <c r="M527" s="4" t="str">
        <f>VLOOKUP($A527,'Data Transformation Q1 to Q8'!$A:$V,10,FALSE)</f>
        <v>No</v>
      </c>
      <c r="N527" s="4">
        <f>VLOOKUP($A527,'Data Transformation Q1 to Q8'!$A:$V,9,FALSE)</f>
        <v>1</v>
      </c>
      <c r="O527" s="4" t="str">
        <f>VLOOKUP($A527,'Data Transformation Q1 to Q8'!$A:$V,20,FALSE)</f>
        <v>tier - 1</v>
      </c>
      <c r="P527" s="4" t="str">
        <f>VLOOKUP($A527,'Data Transformation Q1 to Q8'!$A:$V,21,FALSE)</f>
        <v>tier - 2</v>
      </c>
      <c r="Q527" s="118">
        <f>VLOOKUP($A527,'Data Transformation Q1 to Q8'!$A:$V,19,FALSE)</f>
        <v>18903.490000000002</v>
      </c>
    </row>
    <row r="528" spans="1:17" ht="15.75" x14ac:dyDescent="0.25">
      <c r="A528" s="10" t="s">
        <v>1046</v>
      </c>
      <c r="B528" s="4" t="str">
        <f>VLOOKUP(A528,'Data Transformation Q1 to Q8'!A:V,22,FALSE)</f>
        <v>R1026</v>
      </c>
      <c r="C528" s="21">
        <f>VLOOKUP($A528,'Data Transformation Q1 to Q8'!$A:$V,16,FALSE)</f>
        <v>23351</v>
      </c>
      <c r="D528" s="6">
        <f>VLOOKUP($A528,'Data Transformation Q1 to Q8'!$A:$V,17,FALSE)</f>
        <v>59</v>
      </c>
      <c r="E528" s="4" t="str">
        <f>VLOOKUP(A528,'Customer Names'!A:D,3,FALSE)</f>
        <v xml:space="preserve">  Ashley E</v>
      </c>
      <c r="F528" s="4">
        <f>VLOOKUP($A528,'Data Transformation Q1 to Q8'!$A:$V,2,FALSE)</f>
        <v>46.19</v>
      </c>
      <c r="G528" s="4" t="str">
        <f>VLOOKUP($A528,'Data Transformation Q1 to Q8'!$A:$V,3,FALSE)</f>
        <v>Obesity</v>
      </c>
      <c r="H528" s="4">
        <f>VLOOKUP($A528,'Data Transformation Q1 to Q8'!$A:$V,4,FALSE)</f>
        <v>7.31</v>
      </c>
      <c r="I528" s="4" t="str">
        <f>VLOOKUP($A528,'Data Transformation Q1 to Q8'!$A:$V,5,FALSE)</f>
        <v>Diabetes</v>
      </c>
      <c r="J528" s="4" t="str">
        <f>VLOOKUP($A528,'Data Transformation Q1 to Q8'!$A:$V,6,FALSE)</f>
        <v>Yes</v>
      </c>
      <c r="K528" s="4" t="str">
        <f>VLOOKUP($A528,'Data Transformation Q1 to Q8'!$A:$V,7,FALSE)</f>
        <v>No</v>
      </c>
      <c r="L528" s="4" t="str">
        <f>VLOOKUP($A528,'Data Transformation Q1 to Q8'!$A:$V,8,FALSE)</f>
        <v>Yes</v>
      </c>
      <c r="M528" s="4" t="str">
        <f>VLOOKUP($A528,'Data Transformation Q1 to Q8'!$A:$V,10,FALSE)</f>
        <v>No</v>
      </c>
      <c r="N528" s="4">
        <f>VLOOKUP($A528,'Data Transformation Q1 to Q8'!$A:$V,9,FALSE)</f>
        <v>1</v>
      </c>
      <c r="O528" s="4" t="str">
        <f>VLOOKUP($A528,'Data Transformation Q1 to Q8'!$A:$V,20,FALSE)</f>
        <v>tier - 1</v>
      </c>
      <c r="P528" s="4" t="str">
        <f>VLOOKUP($A528,'Data Transformation Q1 to Q8'!$A:$V,21,FALSE)</f>
        <v>tier - 1</v>
      </c>
      <c r="Q528" s="118">
        <f>VLOOKUP($A528,'Data Transformation Q1 to Q8'!$A:$V,19,FALSE)</f>
        <v>18883.330000000002</v>
      </c>
    </row>
    <row r="529" spans="1:17" ht="15.75" x14ac:dyDescent="0.25">
      <c r="A529" s="10" t="s">
        <v>1048</v>
      </c>
      <c r="B529" s="4" t="str">
        <f>VLOOKUP(A529,'Data Transformation Q1 to Q8'!A:V,22,FALSE)</f>
        <v>R1012</v>
      </c>
      <c r="C529" s="21">
        <f>VLOOKUP($A529,'Data Transformation Q1 to Q8'!$A:$V,16,FALSE)</f>
        <v>37826</v>
      </c>
      <c r="D529" s="6">
        <f>VLOOKUP($A529,'Data Transformation Q1 to Q8'!$A:$V,17,FALSE)</f>
        <v>19</v>
      </c>
      <c r="E529" s="4" t="str">
        <f>VLOOKUP(A529,'Customer Names'!A:D,3,FALSE)</f>
        <v xml:space="preserve">  Lindsey</v>
      </c>
      <c r="F529" s="4">
        <f>VLOOKUP($A529,'Data Transformation Q1 to Q8'!$A:$V,2,FALSE)</f>
        <v>27.93</v>
      </c>
      <c r="G529" s="4" t="str">
        <f>VLOOKUP($A529,'Data Transformation Q1 to Q8'!$A:$V,3,FALSE)</f>
        <v>Overweight</v>
      </c>
      <c r="H529" s="4">
        <f>VLOOKUP($A529,'Data Transformation Q1 to Q8'!$A:$V,4,FALSE)</f>
        <v>4.67</v>
      </c>
      <c r="I529" s="4" t="str">
        <f>VLOOKUP($A529,'Data Transformation Q1 to Q8'!$A:$V,5,FALSE)</f>
        <v>Normal</v>
      </c>
      <c r="J529" s="4" t="str">
        <f>VLOOKUP($A529,'Data Transformation Q1 to Q8'!$A:$V,6,FALSE)</f>
        <v>No</v>
      </c>
      <c r="K529" s="4" t="str">
        <f>VLOOKUP($A529,'Data Transformation Q1 to Q8'!$A:$V,7,FALSE)</f>
        <v>No</v>
      </c>
      <c r="L529" s="4" t="str">
        <f>VLOOKUP($A529,'Data Transformation Q1 to Q8'!$A:$V,8,FALSE)</f>
        <v>Yes</v>
      </c>
      <c r="M529" s="4" t="str">
        <f>VLOOKUP($A529,'Data Transformation Q1 to Q8'!$A:$V,10,FALSE)</f>
        <v>No</v>
      </c>
      <c r="N529" s="4">
        <f>VLOOKUP($A529,'Data Transformation Q1 to Q8'!$A:$V,9,FALSE)</f>
        <v>1</v>
      </c>
      <c r="O529" s="4" t="str">
        <f>VLOOKUP($A529,'Data Transformation Q1 to Q8'!$A:$V,20,FALSE)</f>
        <v>tier - 1</v>
      </c>
      <c r="P529" s="4" t="str">
        <f>VLOOKUP($A529,'Data Transformation Q1 to Q8'!$A:$V,21,FALSE)</f>
        <v>tier - 3</v>
      </c>
      <c r="Q529" s="118">
        <f>VLOOKUP($A529,'Data Transformation Q1 to Q8'!$A:$V,19,FALSE)</f>
        <v>18838.7</v>
      </c>
    </row>
    <row r="530" spans="1:17" ht="15.75" x14ac:dyDescent="0.25">
      <c r="A530" s="10" t="s">
        <v>1050</v>
      </c>
      <c r="B530" s="4" t="str">
        <f>VLOOKUP(A530,'Data Transformation Q1 to Q8'!A:V,22,FALSE)</f>
        <v>R1023</v>
      </c>
      <c r="C530" s="21">
        <f>VLOOKUP($A530,'Data Transformation Q1 to Q8'!$A:$V,16,FALSE)</f>
        <v>22998</v>
      </c>
      <c r="D530" s="6">
        <f>VLOOKUP($A530,'Data Transformation Q1 to Q8'!$A:$V,17,FALSE)</f>
        <v>60</v>
      </c>
      <c r="E530" s="4" t="str">
        <f>VLOOKUP(A530,'Customer Names'!A:D,3,FALSE)</f>
        <v xml:space="preserve">  Alan</v>
      </c>
      <c r="F530" s="4">
        <f>VLOOKUP($A530,'Data Transformation Q1 to Q8'!$A:$V,2,FALSE)</f>
        <v>45.62</v>
      </c>
      <c r="G530" s="4" t="str">
        <f>VLOOKUP($A530,'Data Transformation Q1 to Q8'!$A:$V,3,FALSE)</f>
        <v>Obesity</v>
      </c>
      <c r="H530" s="4">
        <f>VLOOKUP($A530,'Data Transformation Q1 to Q8'!$A:$V,4,FALSE)</f>
        <v>6.87</v>
      </c>
      <c r="I530" s="4" t="str">
        <f>VLOOKUP($A530,'Data Transformation Q1 to Q8'!$A:$V,5,FALSE)</f>
        <v>Diabetes</v>
      </c>
      <c r="J530" s="4" t="str">
        <f>VLOOKUP($A530,'Data Transformation Q1 to Q8'!$A:$V,6,FALSE)</f>
        <v>No</v>
      </c>
      <c r="K530" s="4" t="str">
        <f>VLOOKUP($A530,'Data Transformation Q1 to Q8'!$A:$V,7,FALSE)</f>
        <v>No</v>
      </c>
      <c r="L530" s="4" t="str">
        <f>VLOOKUP($A530,'Data Transformation Q1 to Q8'!$A:$V,8,FALSE)</f>
        <v>No</v>
      </c>
      <c r="M530" s="4" t="str">
        <f>VLOOKUP($A530,'Data Transformation Q1 to Q8'!$A:$V,10,FALSE)</f>
        <v>No</v>
      </c>
      <c r="N530" s="4">
        <f>VLOOKUP($A530,'Data Transformation Q1 to Q8'!$A:$V,9,FALSE)</f>
        <v>0</v>
      </c>
      <c r="O530" s="4" t="str">
        <f>VLOOKUP($A530,'Data Transformation Q1 to Q8'!$A:$V,20,FALSE)</f>
        <v>tier - 1</v>
      </c>
      <c r="P530" s="4" t="str">
        <f>VLOOKUP($A530,'Data Transformation Q1 to Q8'!$A:$V,21,FALSE)</f>
        <v>tier - 1</v>
      </c>
      <c r="Q530" s="118">
        <f>VLOOKUP($A530,'Data Transformation Q1 to Q8'!$A:$V,19,FALSE)</f>
        <v>18815.53</v>
      </c>
    </row>
    <row r="531" spans="1:17" ht="15.75" x14ac:dyDescent="0.25">
      <c r="A531" s="10" t="s">
        <v>1052</v>
      </c>
      <c r="B531" s="4" t="str">
        <f>VLOOKUP(A531,'Data Transformation Q1 to Q8'!A:V,22,FALSE)</f>
        <v>R1013</v>
      </c>
      <c r="C531" s="21">
        <f>VLOOKUP($A531,'Data Transformation Q1 to Q8'!$A:$V,16,FALSE)</f>
        <v>29143</v>
      </c>
      <c r="D531" s="6">
        <f>VLOOKUP($A531,'Data Transformation Q1 to Q8'!$A:$V,17,FALSE)</f>
        <v>43</v>
      </c>
      <c r="E531" s="4" t="str">
        <f>VLOOKUP(A531,'Customer Names'!A:D,3,FALSE)</f>
        <v xml:space="preserve">  Dan R</v>
      </c>
      <c r="F531" s="4">
        <f>VLOOKUP($A531,'Data Transformation Q1 to Q8'!$A:$V,2,FALSE)</f>
        <v>35.31</v>
      </c>
      <c r="G531" s="4" t="str">
        <f>VLOOKUP($A531,'Data Transformation Q1 to Q8'!$A:$V,3,FALSE)</f>
        <v>Obesity</v>
      </c>
      <c r="H531" s="4">
        <f>VLOOKUP($A531,'Data Transformation Q1 to Q8'!$A:$V,4,FALSE)</f>
        <v>5.87</v>
      </c>
      <c r="I531" s="4" t="str">
        <f>VLOOKUP($A531,'Data Transformation Q1 to Q8'!$A:$V,5,FALSE)</f>
        <v>Prediabetes</v>
      </c>
      <c r="J531" s="4" t="str">
        <f>VLOOKUP($A531,'Data Transformation Q1 to Q8'!$A:$V,6,FALSE)</f>
        <v>No</v>
      </c>
      <c r="K531" s="4" t="str">
        <f>VLOOKUP($A531,'Data Transformation Q1 to Q8'!$A:$V,7,FALSE)</f>
        <v>No</v>
      </c>
      <c r="L531" s="4" t="str">
        <f>VLOOKUP($A531,'Data Transformation Q1 to Q8'!$A:$V,8,FALSE)</f>
        <v>Yes</v>
      </c>
      <c r="M531" s="4" t="str">
        <f>VLOOKUP($A531,'Data Transformation Q1 to Q8'!$A:$V,10,FALSE)</f>
        <v>No</v>
      </c>
      <c r="N531" s="4">
        <f>VLOOKUP($A531,'Data Transformation Q1 to Q8'!$A:$V,9,FALSE)</f>
        <v>1</v>
      </c>
      <c r="O531" s="4" t="str">
        <f>VLOOKUP($A531,'Data Transformation Q1 to Q8'!$A:$V,20,FALSE)</f>
        <v>tier - 1</v>
      </c>
      <c r="P531" s="4" t="str">
        <f>VLOOKUP($A531,'Data Transformation Q1 to Q8'!$A:$V,21,FALSE)</f>
        <v>tier - 2</v>
      </c>
      <c r="Q531" s="118">
        <f>VLOOKUP($A531,'Data Transformation Q1 to Q8'!$A:$V,19,FALSE)</f>
        <v>18806.150000000001</v>
      </c>
    </row>
    <row r="532" spans="1:17" ht="15.75" x14ac:dyDescent="0.25">
      <c r="A532" s="10" t="s">
        <v>1054</v>
      </c>
      <c r="B532" s="4" t="str">
        <f>VLOOKUP(A532,'Data Transformation Q1 to Q8'!A:V,22,FALSE)</f>
        <v>R1012</v>
      </c>
      <c r="C532" s="21">
        <f>VLOOKUP($A532,'Data Transformation Q1 to Q8'!$A:$V,16,FALSE)</f>
        <v>35031</v>
      </c>
      <c r="D532" s="6">
        <f>VLOOKUP($A532,'Data Transformation Q1 to Q8'!$A:$V,17,FALSE)</f>
        <v>27</v>
      </c>
      <c r="E532" s="4" t="str">
        <f>VLOOKUP(A532,'Customer Names'!A:D,3,FALSE)</f>
        <v xml:space="preserve">  Katie</v>
      </c>
      <c r="F532" s="4">
        <f>VLOOKUP($A532,'Data Transformation Q1 to Q8'!$A:$V,2,FALSE)</f>
        <v>30.4</v>
      </c>
      <c r="G532" s="4" t="str">
        <f>VLOOKUP($A532,'Data Transformation Q1 to Q8'!$A:$V,3,FALSE)</f>
        <v>Obesity</v>
      </c>
      <c r="H532" s="4">
        <f>VLOOKUP($A532,'Data Transformation Q1 to Q8'!$A:$V,4,FALSE)</f>
        <v>4.07</v>
      </c>
      <c r="I532" s="4" t="str">
        <f>VLOOKUP($A532,'Data Transformation Q1 to Q8'!$A:$V,5,FALSE)</f>
        <v>Normal</v>
      </c>
      <c r="J532" s="4" t="str">
        <f>VLOOKUP($A532,'Data Transformation Q1 to Q8'!$A:$V,6,FALSE)</f>
        <v>Yes</v>
      </c>
      <c r="K532" s="4" t="str">
        <f>VLOOKUP($A532,'Data Transformation Q1 to Q8'!$A:$V,7,FALSE)</f>
        <v>No</v>
      </c>
      <c r="L532" s="4" t="str">
        <f>VLOOKUP($A532,'Data Transformation Q1 to Q8'!$A:$V,8,FALSE)</f>
        <v>No</v>
      </c>
      <c r="M532" s="4" t="str">
        <f>VLOOKUP($A532,'Data Transformation Q1 to Q8'!$A:$V,10,FALSE)</f>
        <v>No</v>
      </c>
      <c r="N532" s="4">
        <f>VLOOKUP($A532,'Data Transformation Q1 to Q8'!$A:$V,9,FALSE)</f>
        <v>1</v>
      </c>
      <c r="O532" s="4" t="str">
        <f>VLOOKUP($A532,'Data Transformation Q1 to Q8'!$A:$V,20,FALSE)</f>
        <v>tier - 1</v>
      </c>
      <c r="P532" s="4" t="str">
        <f>VLOOKUP($A532,'Data Transformation Q1 to Q8'!$A:$V,21,FALSE)</f>
        <v>tier - 1</v>
      </c>
      <c r="Q532" s="118">
        <f>VLOOKUP($A532,'Data Transformation Q1 to Q8'!$A:$V,19,FALSE)</f>
        <v>18804.75</v>
      </c>
    </row>
    <row r="533" spans="1:17" ht="15.75" x14ac:dyDescent="0.25">
      <c r="A533" s="10" t="s">
        <v>1056</v>
      </c>
      <c r="B533" s="4" t="str">
        <f>VLOOKUP(A533,'Data Transformation Q1 to Q8'!A:V,22,FALSE)</f>
        <v>R1013</v>
      </c>
      <c r="C533" s="21">
        <f>VLOOKUP($A533,'Data Transformation Q1 to Q8'!$A:$V,16,FALSE)</f>
        <v>29178</v>
      </c>
      <c r="D533" s="6">
        <f>VLOOKUP($A533,'Data Transformation Q1 to Q8'!$A:$V,17,FALSE)</f>
        <v>43</v>
      </c>
      <c r="E533" s="4" t="str">
        <f>VLOOKUP(A533,'Customer Names'!A:D,3,FALSE)</f>
        <v xml:space="preserve">  Eric</v>
      </c>
      <c r="F533" s="4">
        <f>VLOOKUP($A533,'Data Transformation Q1 to Q8'!$A:$V,2,FALSE)</f>
        <v>20.13</v>
      </c>
      <c r="G533" s="4" t="str">
        <f>VLOOKUP($A533,'Data Transformation Q1 to Q8'!$A:$V,3,FALSE)</f>
        <v>Normal Weight</v>
      </c>
      <c r="H533" s="4">
        <f>VLOOKUP($A533,'Data Transformation Q1 to Q8'!$A:$V,4,FALSE)</f>
        <v>6.47</v>
      </c>
      <c r="I533" s="4" t="str">
        <f>VLOOKUP($A533,'Data Transformation Q1 to Q8'!$A:$V,5,FALSE)</f>
        <v>Prediabetes</v>
      </c>
      <c r="J533" s="4" t="str">
        <f>VLOOKUP($A533,'Data Transformation Q1 to Q8'!$A:$V,6,FALSE)</f>
        <v>No</v>
      </c>
      <c r="K533" s="4" t="str">
        <f>VLOOKUP($A533,'Data Transformation Q1 to Q8'!$A:$V,7,FALSE)</f>
        <v>No</v>
      </c>
      <c r="L533" s="4" t="str">
        <f>VLOOKUP($A533,'Data Transformation Q1 to Q8'!$A:$V,8,FALSE)</f>
        <v>Yes</v>
      </c>
      <c r="M533" s="4" t="str">
        <f>VLOOKUP($A533,'Data Transformation Q1 to Q8'!$A:$V,10,FALSE)</f>
        <v>Yes</v>
      </c>
      <c r="N533" s="4">
        <f>VLOOKUP($A533,'Data Transformation Q1 to Q8'!$A:$V,9,FALSE)</f>
        <v>1</v>
      </c>
      <c r="O533" s="4" t="str">
        <f>VLOOKUP($A533,'Data Transformation Q1 to Q8'!$A:$V,20,FALSE)</f>
        <v>tier - 1</v>
      </c>
      <c r="P533" s="4" t="str">
        <f>VLOOKUP($A533,'Data Transformation Q1 to Q8'!$A:$V,21,FALSE)</f>
        <v>tier - 1</v>
      </c>
      <c r="Q533" s="118">
        <f>VLOOKUP($A533,'Data Transformation Q1 to Q8'!$A:$V,19,FALSE)</f>
        <v>18767.740000000002</v>
      </c>
    </row>
    <row r="534" spans="1:17" ht="15.75" x14ac:dyDescent="0.25">
      <c r="A534" s="10" t="s">
        <v>1058</v>
      </c>
      <c r="B534" s="4" t="str">
        <f>VLOOKUP(A534,'Data Transformation Q1 to Q8'!A:V,22,FALSE)</f>
        <v>R1012</v>
      </c>
      <c r="C534" s="21">
        <f>VLOOKUP($A534,'Data Transformation Q1 to Q8'!$A:$V,16,FALSE)</f>
        <v>33965</v>
      </c>
      <c r="D534" s="6">
        <f>VLOOKUP($A534,'Data Transformation Q1 to Q8'!$A:$V,17,FALSE)</f>
        <v>30</v>
      </c>
      <c r="E534" s="4" t="str">
        <f>VLOOKUP(A534,'Customer Names'!A:D,3,FALSE)</f>
        <v xml:space="preserve">  Cathryn</v>
      </c>
      <c r="F534" s="4">
        <f>VLOOKUP($A534,'Data Transformation Q1 to Q8'!$A:$V,2,FALSE)</f>
        <v>23.655000000000001</v>
      </c>
      <c r="G534" s="4" t="str">
        <f>VLOOKUP($A534,'Data Transformation Q1 to Q8'!$A:$V,3,FALSE)</f>
        <v>Normal Weight</v>
      </c>
      <c r="H534" s="4">
        <f>VLOOKUP($A534,'Data Transformation Q1 to Q8'!$A:$V,4,FALSE)</f>
        <v>5.14</v>
      </c>
      <c r="I534" s="4" t="str">
        <f>VLOOKUP($A534,'Data Transformation Q1 to Q8'!$A:$V,5,FALSE)</f>
        <v>Normal</v>
      </c>
      <c r="J534" s="4" t="str">
        <f>VLOOKUP($A534,'Data Transformation Q1 to Q8'!$A:$V,6,FALSE)</f>
        <v>No</v>
      </c>
      <c r="K534" s="4" t="str">
        <f>VLOOKUP($A534,'Data Transformation Q1 to Q8'!$A:$V,7,FALSE)</f>
        <v>No</v>
      </c>
      <c r="L534" s="4" t="str">
        <f>VLOOKUP($A534,'Data Transformation Q1 to Q8'!$A:$V,8,FALSE)</f>
        <v>No</v>
      </c>
      <c r="M534" s="4" t="str">
        <f>VLOOKUP($A534,'Data Transformation Q1 to Q8'!$A:$V,10,FALSE)</f>
        <v>Yes</v>
      </c>
      <c r="N534" s="4">
        <f>VLOOKUP($A534,'Data Transformation Q1 to Q8'!$A:$V,9,FALSE)</f>
        <v>1</v>
      </c>
      <c r="O534" s="4" t="str">
        <f>VLOOKUP($A534,'Data Transformation Q1 to Q8'!$A:$V,20,FALSE)</f>
        <v>tier - 1</v>
      </c>
      <c r="P534" s="4" t="str">
        <f>VLOOKUP($A534,'Data Transformation Q1 to Q8'!$A:$V,21,FALSE)</f>
        <v>tier - 2</v>
      </c>
      <c r="Q534" s="118">
        <f>VLOOKUP($A534,'Data Transformation Q1 to Q8'!$A:$V,19,FALSE)</f>
        <v>18765.88</v>
      </c>
    </row>
    <row r="535" spans="1:17" ht="15.75" x14ac:dyDescent="0.25">
      <c r="A535" s="10" t="s">
        <v>1060</v>
      </c>
      <c r="B535" s="4" t="str">
        <f>VLOOKUP(A535,'Data Transformation Q1 to Q8'!A:V,22,FALSE)</f>
        <v>R1023</v>
      </c>
      <c r="C535" s="21">
        <f>VLOOKUP($A535,'Data Transformation Q1 to Q8'!$A:$V,16,FALSE)</f>
        <v>24714</v>
      </c>
      <c r="D535" s="6">
        <f>VLOOKUP($A535,'Data Transformation Q1 to Q8'!$A:$V,17,FALSE)</f>
        <v>55</v>
      </c>
      <c r="E535" s="4" t="str">
        <f>VLOOKUP(A535,'Customer Names'!A:D,3,FALSE)</f>
        <v xml:space="preserve">  Brendan</v>
      </c>
      <c r="F535" s="4">
        <f>VLOOKUP($A535,'Data Transformation Q1 to Q8'!$A:$V,2,FALSE)</f>
        <v>49.05</v>
      </c>
      <c r="G535" s="4" t="str">
        <f>VLOOKUP($A535,'Data Transformation Q1 to Q8'!$A:$V,3,FALSE)</f>
        <v>Obesity</v>
      </c>
      <c r="H535" s="4">
        <f>VLOOKUP($A535,'Data Transformation Q1 to Q8'!$A:$V,4,FALSE)</f>
        <v>9.77</v>
      </c>
      <c r="I535" s="4" t="str">
        <f>VLOOKUP($A535,'Data Transformation Q1 to Q8'!$A:$V,5,FALSE)</f>
        <v>Diabetes</v>
      </c>
      <c r="J535" s="4" t="str">
        <f>VLOOKUP($A535,'Data Transformation Q1 to Q8'!$A:$V,6,FALSE)</f>
        <v>Yes</v>
      </c>
      <c r="K535" s="4" t="str">
        <f>VLOOKUP($A535,'Data Transformation Q1 to Q8'!$A:$V,7,FALSE)</f>
        <v>No</v>
      </c>
      <c r="L535" s="4" t="str">
        <f>VLOOKUP($A535,'Data Transformation Q1 to Q8'!$A:$V,8,FALSE)</f>
        <v>No</v>
      </c>
      <c r="M535" s="4" t="str">
        <f>VLOOKUP($A535,'Data Transformation Q1 to Q8'!$A:$V,10,FALSE)</f>
        <v>No</v>
      </c>
      <c r="N535" s="4">
        <f>VLOOKUP($A535,'Data Transformation Q1 to Q8'!$A:$V,9,FALSE)</f>
        <v>0</v>
      </c>
      <c r="O535" s="4" t="str">
        <f>VLOOKUP($A535,'Data Transformation Q1 to Q8'!$A:$V,20,FALSE)</f>
        <v>tier - 1</v>
      </c>
      <c r="P535" s="4" t="str">
        <f>VLOOKUP($A535,'Data Transformation Q1 to Q8'!$A:$V,21,FALSE)</f>
        <v>tier - 1</v>
      </c>
      <c r="Q535" s="118">
        <f>VLOOKUP($A535,'Data Transformation Q1 to Q8'!$A:$V,19,FALSE)</f>
        <v>18694.689999999999</v>
      </c>
    </row>
    <row r="536" spans="1:17" ht="15.75" x14ac:dyDescent="0.25">
      <c r="A536" s="10" t="s">
        <v>1062</v>
      </c>
      <c r="B536" s="4" t="str">
        <f>VLOOKUP(A536,'Data Transformation Q1 to Q8'!A:V,22,FALSE)</f>
        <v>R1012</v>
      </c>
      <c r="C536" s="21">
        <f>VLOOKUP($A536,'Data Transformation Q1 to Q8'!$A:$V,16,FALSE)</f>
        <v>25858</v>
      </c>
      <c r="D536" s="6">
        <f>VLOOKUP($A536,'Data Transformation Q1 to Q8'!$A:$V,17,FALSE)</f>
        <v>52</v>
      </c>
      <c r="E536" s="4" t="str">
        <f>VLOOKUP(A536,'Customer Names'!A:D,3,FALSE)</f>
        <v xml:space="preserve">  Shauna</v>
      </c>
      <c r="F536" s="4">
        <f>VLOOKUP($A536,'Data Transformation Q1 to Q8'!$A:$V,2,FALSE)</f>
        <v>51.94</v>
      </c>
      <c r="G536" s="4" t="str">
        <f>VLOOKUP($A536,'Data Transformation Q1 to Q8'!$A:$V,3,FALSE)</f>
        <v>Obesity</v>
      </c>
      <c r="H536" s="4">
        <f>VLOOKUP($A536,'Data Transformation Q1 to Q8'!$A:$V,4,FALSE)</f>
        <v>8.8000000000000007</v>
      </c>
      <c r="I536" s="4" t="str">
        <f>VLOOKUP($A536,'Data Transformation Q1 to Q8'!$A:$V,5,FALSE)</f>
        <v>Diabetes</v>
      </c>
      <c r="J536" s="4" t="str">
        <f>VLOOKUP($A536,'Data Transformation Q1 to Q8'!$A:$V,6,FALSE)</f>
        <v>Yes</v>
      </c>
      <c r="K536" s="4" t="str">
        <f>VLOOKUP($A536,'Data Transformation Q1 to Q8'!$A:$V,7,FALSE)</f>
        <v>No</v>
      </c>
      <c r="L536" s="4" t="str">
        <f>VLOOKUP($A536,'Data Transformation Q1 to Q8'!$A:$V,8,FALSE)</f>
        <v>No</v>
      </c>
      <c r="M536" s="4" t="str">
        <f>VLOOKUP($A536,'Data Transformation Q1 to Q8'!$A:$V,10,FALSE)</f>
        <v>No</v>
      </c>
      <c r="N536" s="4">
        <f>VLOOKUP($A536,'Data Transformation Q1 to Q8'!$A:$V,9,FALSE)</f>
        <v>2</v>
      </c>
      <c r="O536" s="4" t="str">
        <f>VLOOKUP($A536,'Data Transformation Q1 to Q8'!$A:$V,20,FALSE)</f>
        <v>tier - 1</v>
      </c>
      <c r="P536" s="4" t="str">
        <f>VLOOKUP($A536,'Data Transformation Q1 to Q8'!$A:$V,21,FALSE)</f>
        <v>tier - 3</v>
      </c>
      <c r="Q536" s="118">
        <f>VLOOKUP($A536,'Data Transformation Q1 to Q8'!$A:$V,19,FALSE)</f>
        <v>18682.740000000002</v>
      </c>
    </row>
    <row r="537" spans="1:17" ht="15.75" x14ac:dyDescent="0.25">
      <c r="A537" s="10" t="s">
        <v>1063</v>
      </c>
      <c r="B537" s="4" t="str">
        <f>VLOOKUP(A537,'Data Transformation Q1 to Q8'!A:V,22,FALSE)</f>
        <v>R1019</v>
      </c>
      <c r="C537" s="21">
        <f>VLOOKUP($A537,'Data Transformation Q1 to Q8'!$A:$V,16,FALSE)</f>
        <v>36061</v>
      </c>
      <c r="D537" s="6">
        <f>VLOOKUP($A537,'Data Transformation Q1 to Q8'!$A:$V,17,FALSE)</f>
        <v>24</v>
      </c>
      <c r="E537" s="4" t="str">
        <f>VLOOKUP(A537,'Customer Names'!A:D,3,FALSE)</f>
        <v xml:space="preserve">  Terence</v>
      </c>
      <c r="F537" s="4">
        <f>VLOOKUP($A537,'Data Transformation Q1 to Q8'!$A:$V,2,FALSE)</f>
        <v>29.83</v>
      </c>
      <c r="G537" s="4" t="str">
        <f>VLOOKUP($A537,'Data Transformation Q1 to Q8'!$A:$V,3,FALSE)</f>
        <v>Overweight</v>
      </c>
      <c r="H537" s="4">
        <f>VLOOKUP($A537,'Data Transformation Q1 to Q8'!$A:$V,4,FALSE)</f>
        <v>5.84</v>
      </c>
      <c r="I537" s="4" t="str">
        <f>VLOOKUP($A537,'Data Transformation Q1 to Q8'!$A:$V,5,FALSE)</f>
        <v>Prediabetes</v>
      </c>
      <c r="J537" s="4" t="str">
        <f>VLOOKUP($A537,'Data Transformation Q1 to Q8'!$A:$V,6,FALSE)</f>
        <v>No</v>
      </c>
      <c r="K537" s="4" t="str">
        <f>VLOOKUP($A537,'Data Transformation Q1 to Q8'!$A:$V,7,FALSE)</f>
        <v>No</v>
      </c>
      <c r="L537" s="4" t="str">
        <f>VLOOKUP($A537,'Data Transformation Q1 to Q8'!$A:$V,8,FALSE)</f>
        <v>No</v>
      </c>
      <c r="M537" s="4" t="str">
        <f>VLOOKUP($A537,'Data Transformation Q1 to Q8'!$A:$V,10,FALSE)</f>
        <v>Yes</v>
      </c>
      <c r="N537" s="4">
        <f>VLOOKUP($A537,'Data Transformation Q1 to Q8'!$A:$V,9,FALSE)</f>
        <v>1</v>
      </c>
      <c r="O537" s="4" t="str">
        <f>VLOOKUP($A537,'Data Transformation Q1 to Q8'!$A:$V,20,FALSE)</f>
        <v>tier - 1</v>
      </c>
      <c r="P537" s="4" t="str">
        <f>VLOOKUP($A537,'Data Transformation Q1 to Q8'!$A:$V,21,FALSE)</f>
        <v>tier - 1</v>
      </c>
      <c r="Q537" s="118">
        <f>VLOOKUP($A537,'Data Transformation Q1 to Q8'!$A:$V,19,FALSE)</f>
        <v>18648.419999999998</v>
      </c>
    </row>
    <row r="538" spans="1:17" ht="15.75" x14ac:dyDescent="0.25">
      <c r="A538" s="10" t="s">
        <v>1065</v>
      </c>
      <c r="B538" s="4" t="str">
        <f>VLOOKUP(A538,'Data Transformation Q1 to Q8'!A:V,22,FALSE)</f>
        <v>R1011</v>
      </c>
      <c r="C538" s="21">
        <f>VLOOKUP($A538,'Data Transformation Q1 to Q8'!$A:$V,16,FALSE)</f>
        <v>31636</v>
      </c>
      <c r="D538" s="6">
        <f>VLOOKUP($A538,'Data Transformation Q1 to Q8'!$A:$V,17,FALSE)</f>
        <v>36</v>
      </c>
      <c r="E538" s="4" t="str">
        <f>VLOOKUP(A538,'Customer Names'!A:D,3,FALSE)</f>
        <v xml:space="preserve">  Marisol</v>
      </c>
      <c r="F538" s="4">
        <f>VLOOKUP($A538,'Data Transformation Q1 to Q8'!$A:$V,2,FALSE)</f>
        <v>22.6</v>
      </c>
      <c r="G538" s="4" t="str">
        <f>VLOOKUP($A538,'Data Transformation Q1 to Q8'!$A:$V,3,FALSE)</f>
        <v>Normal Weight</v>
      </c>
      <c r="H538" s="4">
        <f>VLOOKUP($A538,'Data Transformation Q1 to Q8'!$A:$V,4,FALSE)</f>
        <v>10.43</v>
      </c>
      <c r="I538" s="4" t="str">
        <f>VLOOKUP($A538,'Data Transformation Q1 to Q8'!$A:$V,5,FALSE)</f>
        <v>Diabetes</v>
      </c>
      <c r="J538" s="4" t="str">
        <f>VLOOKUP($A538,'Data Transformation Q1 to Q8'!$A:$V,6,FALSE)</f>
        <v>Yes</v>
      </c>
      <c r="K538" s="4" t="str">
        <f>VLOOKUP($A538,'Data Transformation Q1 to Q8'!$A:$V,7,FALSE)</f>
        <v>No</v>
      </c>
      <c r="L538" s="4" t="str">
        <f>VLOOKUP($A538,'Data Transformation Q1 to Q8'!$A:$V,8,FALSE)</f>
        <v>No</v>
      </c>
      <c r="M538" s="4" t="str">
        <f>VLOOKUP($A538,'Data Transformation Q1 to Q8'!$A:$V,10,FALSE)</f>
        <v>Yes</v>
      </c>
      <c r="N538" s="4">
        <f>VLOOKUP($A538,'Data Transformation Q1 to Q8'!$A:$V,9,FALSE)</f>
        <v>1</v>
      </c>
      <c r="O538" s="4" t="str">
        <f>VLOOKUP($A538,'Data Transformation Q1 to Q8'!$A:$V,20,FALSE)</f>
        <v>tier - 1</v>
      </c>
      <c r="P538" s="4" t="str">
        <f>VLOOKUP($A538,'Data Transformation Q1 to Q8'!$A:$V,21,FALSE)</f>
        <v>tier - 3</v>
      </c>
      <c r="Q538" s="118">
        <f>VLOOKUP($A538,'Data Transformation Q1 to Q8'!$A:$V,19,FALSE)</f>
        <v>18608.259999999998</v>
      </c>
    </row>
    <row r="539" spans="1:17" ht="15.75" x14ac:dyDescent="0.25">
      <c r="A539" s="10" t="s">
        <v>1067</v>
      </c>
      <c r="B539" s="4" t="str">
        <f>VLOOKUP(A539,'Data Transformation Q1 to Q8'!A:V,22,FALSE)</f>
        <v>R1012</v>
      </c>
      <c r="C539" s="21">
        <f>VLOOKUP($A539,'Data Transformation Q1 to Q8'!$A:$V,16,FALSE)</f>
        <v>23646</v>
      </c>
      <c r="D539" s="6">
        <f>VLOOKUP($A539,'Data Transformation Q1 to Q8'!$A:$V,17,FALSE)</f>
        <v>58</v>
      </c>
      <c r="E539" s="4" t="str">
        <f>VLOOKUP(A539,'Customer Names'!A:D,3,FALSE)</f>
        <v xml:space="preserve">  Lindsay</v>
      </c>
      <c r="F539" s="4">
        <f>VLOOKUP($A539,'Data Transformation Q1 to Q8'!$A:$V,2,FALSE)</f>
        <v>46.69</v>
      </c>
      <c r="G539" s="4" t="str">
        <f>VLOOKUP($A539,'Data Transformation Q1 to Q8'!$A:$V,3,FALSE)</f>
        <v>Obesity</v>
      </c>
      <c r="H539" s="4">
        <f>VLOOKUP($A539,'Data Transformation Q1 to Q8'!$A:$V,4,FALSE)</f>
        <v>4.25</v>
      </c>
      <c r="I539" s="4" t="str">
        <f>VLOOKUP($A539,'Data Transformation Q1 to Q8'!$A:$V,5,FALSE)</f>
        <v>Normal</v>
      </c>
      <c r="J539" s="4" t="str">
        <f>VLOOKUP($A539,'Data Transformation Q1 to Q8'!$A:$V,6,FALSE)</f>
        <v>Yes</v>
      </c>
      <c r="K539" s="4" t="str">
        <f>VLOOKUP($A539,'Data Transformation Q1 to Q8'!$A:$V,7,FALSE)</f>
        <v>No</v>
      </c>
      <c r="L539" s="4" t="str">
        <f>VLOOKUP($A539,'Data Transformation Q1 to Q8'!$A:$V,8,FALSE)</f>
        <v>No</v>
      </c>
      <c r="M539" s="4" t="str">
        <f>VLOOKUP($A539,'Data Transformation Q1 to Q8'!$A:$V,10,FALSE)</f>
        <v>No</v>
      </c>
      <c r="N539" s="4">
        <f>VLOOKUP($A539,'Data Transformation Q1 to Q8'!$A:$V,9,FALSE)</f>
        <v>1</v>
      </c>
      <c r="O539" s="4" t="str">
        <f>VLOOKUP($A539,'Data Transformation Q1 to Q8'!$A:$V,20,FALSE)</f>
        <v>tier - 1</v>
      </c>
      <c r="P539" s="4" t="str">
        <f>VLOOKUP($A539,'Data Transformation Q1 to Q8'!$A:$V,21,FALSE)</f>
        <v>tier - 2</v>
      </c>
      <c r="Q539" s="118">
        <f>VLOOKUP($A539,'Data Transformation Q1 to Q8'!$A:$V,19,FALSE)</f>
        <v>18443.11</v>
      </c>
    </row>
    <row r="540" spans="1:17" ht="15.75" x14ac:dyDescent="0.25">
      <c r="A540" s="10" t="s">
        <v>1069</v>
      </c>
      <c r="B540" s="4" t="str">
        <f>VLOOKUP(A540,'Data Transformation Q1 to Q8'!A:V,22,FALSE)</f>
        <v>R1013</v>
      </c>
      <c r="C540" s="21">
        <f>VLOOKUP($A540,'Data Transformation Q1 to Q8'!$A:$V,16,FALSE)</f>
        <v>36509</v>
      </c>
      <c r="D540" s="6">
        <f>VLOOKUP($A540,'Data Transformation Q1 to Q8'!$A:$V,17,FALSE)</f>
        <v>23</v>
      </c>
      <c r="E540" s="4" t="str">
        <f>VLOOKUP(A540,'Customer Names'!A:D,3,FALSE)</f>
        <v xml:space="preserve">  Katie</v>
      </c>
      <c r="F540" s="4">
        <f>VLOOKUP($A540,'Data Transformation Q1 to Q8'!$A:$V,2,FALSE)</f>
        <v>28.49</v>
      </c>
      <c r="G540" s="4" t="str">
        <f>VLOOKUP($A540,'Data Transformation Q1 to Q8'!$A:$V,3,FALSE)</f>
        <v>Overweight</v>
      </c>
      <c r="H540" s="4">
        <f>VLOOKUP($A540,'Data Transformation Q1 to Q8'!$A:$V,4,FALSE)</f>
        <v>4.8899999999999997</v>
      </c>
      <c r="I540" s="4" t="str">
        <f>VLOOKUP($A540,'Data Transformation Q1 to Q8'!$A:$V,5,FALSE)</f>
        <v>Normal</v>
      </c>
      <c r="J540" s="4" t="str">
        <f>VLOOKUP($A540,'Data Transformation Q1 to Q8'!$A:$V,6,FALSE)</f>
        <v>No</v>
      </c>
      <c r="K540" s="4" t="str">
        <f>VLOOKUP($A540,'Data Transformation Q1 to Q8'!$A:$V,7,FALSE)</f>
        <v>No</v>
      </c>
      <c r="L540" s="4" t="str">
        <f>VLOOKUP($A540,'Data Transformation Q1 to Q8'!$A:$V,8,FALSE)</f>
        <v>No</v>
      </c>
      <c r="M540" s="4" t="str">
        <f>VLOOKUP($A540,'Data Transformation Q1 to Q8'!$A:$V,10,FALSE)</f>
        <v>Yes</v>
      </c>
      <c r="N540" s="4">
        <f>VLOOKUP($A540,'Data Transformation Q1 to Q8'!$A:$V,9,FALSE)</f>
        <v>0</v>
      </c>
      <c r="O540" s="4" t="str">
        <f>VLOOKUP($A540,'Data Transformation Q1 to Q8'!$A:$V,20,FALSE)</f>
        <v>tier - 1</v>
      </c>
      <c r="P540" s="4" t="str">
        <f>VLOOKUP($A540,'Data Transformation Q1 to Q8'!$A:$V,21,FALSE)</f>
        <v>tier - 2</v>
      </c>
      <c r="Q540" s="118">
        <f>VLOOKUP($A540,'Data Transformation Q1 to Q8'!$A:$V,19,FALSE)</f>
        <v>18328.240000000002</v>
      </c>
    </row>
    <row r="541" spans="1:17" ht="15.75" x14ac:dyDescent="0.25">
      <c r="A541" s="10" t="s">
        <v>1071</v>
      </c>
      <c r="B541" s="4" t="str">
        <f>VLOOKUP(A541,'Data Transformation Q1 to Q8'!A:V,22,FALSE)</f>
        <v>R1012</v>
      </c>
      <c r="C541" s="21">
        <f>VLOOKUP($A541,'Data Transformation Q1 to Q8'!$A:$V,16,FALSE)</f>
        <v>34884</v>
      </c>
      <c r="D541" s="6">
        <f>VLOOKUP($A541,'Data Transformation Q1 to Q8'!$A:$V,17,FALSE)</f>
        <v>27</v>
      </c>
      <c r="E541" s="4" t="str">
        <f>VLOOKUP(A541,'Customer Names'!A:D,3,FALSE)</f>
        <v xml:space="preserve">  Daniel</v>
      </c>
      <c r="F541" s="4">
        <f>VLOOKUP($A541,'Data Transformation Q1 to Q8'!$A:$V,2,FALSE)</f>
        <v>28.5</v>
      </c>
      <c r="G541" s="4" t="str">
        <f>VLOOKUP($A541,'Data Transformation Q1 to Q8'!$A:$V,3,FALSE)</f>
        <v>Overweight</v>
      </c>
      <c r="H541" s="4">
        <f>VLOOKUP($A541,'Data Transformation Q1 to Q8'!$A:$V,4,FALSE)</f>
        <v>5.55</v>
      </c>
      <c r="I541" s="4" t="str">
        <f>VLOOKUP($A541,'Data Transformation Q1 to Q8'!$A:$V,5,FALSE)</f>
        <v>Normal</v>
      </c>
      <c r="J541" s="4" t="str">
        <f>VLOOKUP($A541,'Data Transformation Q1 to Q8'!$A:$V,6,FALSE)</f>
        <v>Yes</v>
      </c>
      <c r="K541" s="4" t="str">
        <f>VLOOKUP($A541,'Data Transformation Q1 to Q8'!$A:$V,7,FALSE)</f>
        <v>No</v>
      </c>
      <c r="L541" s="4" t="str">
        <f>VLOOKUP($A541,'Data Transformation Q1 to Q8'!$A:$V,8,FALSE)</f>
        <v>No</v>
      </c>
      <c r="M541" s="4" t="str">
        <f>VLOOKUP($A541,'Data Transformation Q1 to Q8'!$A:$V,10,FALSE)</f>
        <v>Yes</v>
      </c>
      <c r="N541" s="4">
        <f>VLOOKUP($A541,'Data Transformation Q1 to Q8'!$A:$V,9,FALSE)</f>
        <v>1</v>
      </c>
      <c r="O541" s="4" t="str">
        <f>VLOOKUP($A541,'Data Transformation Q1 to Q8'!$A:$V,20,FALSE)</f>
        <v>tier - 1</v>
      </c>
      <c r="P541" s="4" t="str">
        <f>VLOOKUP($A541,'Data Transformation Q1 to Q8'!$A:$V,21,FALSE)</f>
        <v>tier - 3</v>
      </c>
      <c r="Q541" s="118">
        <f>VLOOKUP($A541,'Data Transformation Q1 to Q8'!$A:$V,19,FALSE)</f>
        <v>18310.740000000002</v>
      </c>
    </row>
    <row r="542" spans="1:17" ht="15.75" x14ac:dyDescent="0.25">
      <c r="A542" s="10" t="s">
        <v>1073</v>
      </c>
      <c r="B542" s="4" t="str">
        <f>VLOOKUP(A542,'Data Transformation Q1 to Q8'!A:V,22,FALSE)</f>
        <v>R1011</v>
      </c>
      <c r="C542" s="21">
        <f>VLOOKUP($A542,'Data Transformation Q1 to Q8'!$A:$V,16,FALSE)</f>
        <v>33963</v>
      </c>
      <c r="D542" s="6">
        <f>VLOOKUP($A542,'Data Transformation Q1 to Q8'!$A:$V,17,FALSE)</f>
        <v>30</v>
      </c>
      <c r="E542" s="4" t="str">
        <f>VLOOKUP(A542,'Customer Names'!A:D,3,FALSE)</f>
        <v xml:space="preserve">  Brett W</v>
      </c>
      <c r="F542" s="4">
        <f>VLOOKUP($A542,'Data Transformation Q1 to Q8'!$A:$V,2,FALSE)</f>
        <v>24.4</v>
      </c>
      <c r="G542" s="4" t="str">
        <f>VLOOKUP($A542,'Data Transformation Q1 to Q8'!$A:$V,3,FALSE)</f>
        <v>Normal Weight</v>
      </c>
      <c r="H542" s="4">
        <f>VLOOKUP($A542,'Data Transformation Q1 to Q8'!$A:$V,4,FALSE)</f>
        <v>4.5199999999999996</v>
      </c>
      <c r="I542" s="4" t="str">
        <f>VLOOKUP($A542,'Data Transformation Q1 to Q8'!$A:$V,5,FALSE)</f>
        <v>Normal</v>
      </c>
      <c r="J542" s="4" t="str">
        <f>VLOOKUP($A542,'Data Transformation Q1 to Q8'!$A:$V,6,FALSE)</f>
        <v>No</v>
      </c>
      <c r="K542" s="4" t="str">
        <f>VLOOKUP($A542,'Data Transformation Q1 to Q8'!$A:$V,7,FALSE)</f>
        <v>No</v>
      </c>
      <c r="L542" s="4" t="str">
        <f>VLOOKUP($A542,'Data Transformation Q1 to Q8'!$A:$V,8,FALSE)</f>
        <v>No</v>
      </c>
      <c r="M542" s="4" t="str">
        <f>VLOOKUP($A542,'Data Transformation Q1 to Q8'!$A:$V,10,FALSE)</f>
        <v>Yes</v>
      </c>
      <c r="N542" s="4">
        <f>VLOOKUP($A542,'Data Transformation Q1 to Q8'!$A:$V,9,FALSE)</f>
        <v>1</v>
      </c>
      <c r="O542" s="4" t="str">
        <f>VLOOKUP($A542,'Data Transformation Q1 to Q8'!$A:$V,20,FALSE)</f>
        <v>tier - 1</v>
      </c>
      <c r="P542" s="4" t="str">
        <f>VLOOKUP($A542,'Data Transformation Q1 to Q8'!$A:$V,21,FALSE)</f>
        <v>tier - 3</v>
      </c>
      <c r="Q542" s="118">
        <f>VLOOKUP($A542,'Data Transformation Q1 to Q8'!$A:$V,19,FALSE)</f>
        <v>18259.22</v>
      </c>
    </row>
    <row r="543" spans="1:17" ht="15.75" x14ac:dyDescent="0.25">
      <c r="A543" s="10" t="s">
        <v>1075</v>
      </c>
      <c r="B543" s="4" t="str">
        <f>VLOOKUP(A543,'Data Transformation Q1 to Q8'!A:V,22,FALSE)</f>
        <v>R1013</v>
      </c>
      <c r="C543" s="21">
        <f>VLOOKUP($A543,'Data Transformation Q1 to Q8'!$A:$V,16,FALSE)</f>
        <v>34914</v>
      </c>
      <c r="D543" s="6">
        <f>VLOOKUP($A543,'Data Transformation Q1 to Q8'!$A:$V,17,FALSE)</f>
        <v>27</v>
      </c>
      <c r="E543" s="4" t="str">
        <f>VLOOKUP(A543,'Customer Names'!A:D,3,FALSE)</f>
        <v xml:space="preserve">  Dylan J</v>
      </c>
      <c r="F543" s="4">
        <f>VLOOKUP($A543,'Data Transformation Q1 to Q8'!$A:$V,2,FALSE)</f>
        <v>29.15</v>
      </c>
      <c r="G543" s="4" t="str">
        <f>VLOOKUP($A543,'Data Transformation Q1 to Q8'!$A:$V,3,FALSE)</f>
        <v>Overweight</v>
      </c>
      <c r="H543" s="4">
        <f>VLOOKUP($A543,'Data Transformation Q1 to Q8'!$A:$V,4,FALSE)</f>
        <v>4.45</v>
      </c>
      <c r="I543" s="4" t="str">
        <f>VLOOKUP($A543,'Data Transformation Q1 to Q8'!$A:$V,5,FALSE)</f>
        <v>Normal</v>
      </c>
      <c r="J543" s="4" t="str">
        <f>VLOOKUP($A543,'Data Transformation Q1 to Q8'!$A:$V,6,FALSE)</f>
        <v>Yes</v>
      </c>
      <c r="K543" s="4" t="str">
        <f>VLOOKUP($A543,'Data Transformation Q1 to Q8'!$A:$V,7,FALSE)</f>
        <v>No</v>
      </c>
      <c r="L543" s="4" t="str">
        <f>VLOOKUP($A543,'Data Transformation Q1 to Q8'!$A:$V,8,FALSE)</f>
        <v>No</v>
      </c>
      <c r="M543" s="4" t="str">
        <f>VLOOKUP($A543,'Data Transformation Q1 to Q8'!$A:$V,10,FALSE)</f>
        <v>Yes</v>
      </c>
      <c r="N543" s="4">
        <f>VLOOKUP($A543,'Data Transformation Q1 to Q8'!$A:$V,9,FALSE)</f>
        <v>1</v>
      </c>
      <c r="O543" s="4" t="str">
        <f>VLOOKUP($A543,'Data Transformation Q1 to Q8'!$A:$V,20,FALSE)</f>
        <v>tier - 1</v>
      </c>
      <c r="P543" s="4" t="str">
        <f>VLOOKUP($A543,'Data Transformation Q1 to Q8'!$A:$V,21,FALSE)</f>
        <v>tier - 1</v>
      </c>
      <c r="Q543" s="118">
        <f>VLOOKUP($A543,'Data Transformation Q1 to Q8'!$A:$V,19,FALSE)</f>
        <v>18246.5</v>
      </c>
    </row>
    <row r="544" spans="1:17" ht="15.75" x14ac:dyDescent="0.25">
      <c r="A544" s="10" t="s">
        <v>1077</v>
      </c>
      <c r="B544" s="4" t="str">
        <f>VLOOKUP(A544,'Data Transformation Q1 to Q8'!A:V,22,FALSE)</f>
        <v>R1013</v>
      </c>
      <c r="C544" s="21">
        <f>VLOOKUP($A544,'Data Transformation Q1 to Q8'!$A:$V,16,FALSE)</f>
        <v>38240</v>
      </c>
      <c r="D544" s="6">
        <f>VLOOKUP($A544,'Data Transformation Q1 to Q8'!$A:$V,17,FALSE)</f>
        <v>18</v>
      </c>
      <c r="E544" s="4" t="str">
        <f>VLOOKUP(A544,'Customer Names'!A:D,3,FALSE)</f>
        <v xml:space="preserve">  Elizabeth</v>
      </c>
      <c r="F544" s="4">
        <f>VLOOKUP($A544,'Data Transformation Q1 to Q8'!$A:$V,2,FALSE)</f>
        <v>27.28</v>
      </c>
      <c r="G544" s="4" t="str">
        <f>VLOOKUP($A544,'Data Transformation Q1 to Q8'!$A:$V,3,FALSE)</f>
        <v>Overweight</v>
      </c>
      <c r="H544" s="4">
        <f>VLOOKUP($A544,'Data Transformation Q1 to Q8'!$A:$V,4,FALSE)</f>
        <v>4.72</v>
      </c>
      <c r="I544" s="4" t="str">
        <f>VLOOKUP($A544,'Data Transformation Q1 to Q8'!$A:$V,5,FALSE)</f>
        <v>Normal</v>
      </c>
      <c r="J544" s="4" t="str">
        <f>VLOOKUP($A544,'Data Transformation Q1 to Q8'!$A:$V,6,FALSE)</f>
        <v>No</v>
      </c>
      <c r="K544" s="4" t="str">
        <f>VLOOKUP($A544,'Data Transformation Q1 to Q8'!$A:$V,7,FALSE)</f>
        <v>yes</v>
      </c>
      <c r="L544" s="4" t="str">
        <f>VLOOKUP($A544,'Data Transformation Q1 to Q8'!$A:$V,8,FALSE)</f>
        <v>No</v>
      </c>
      <c r="M544" s="4" t="str">
        <f>VLOOKUP($A544,'Data Transformation Q1 to Q8'!$A:$V,10,FALSE)</f>
        <v>Yes</v>
      </c>
      <c r="N544" s="4">
        <f>VLOOKUP($A544,'Data Transformation Q1 to Q8'!$A:$V,9,FALSE)</f>
        <v>1</v>
      </c>
      <c r="O544" s="4" t="str">
        <f>VLOOKUP($A544,'Data Transformation Q1 to Q8'!$A:$V,20,FALSE)</f>
        <v>tier - 1</v>
      </c>
      <c r="P544" s="4" t="str">
        <f>VLOOKUP($A544,'Data Transformation Q1 to Q8'!$A:$V,21,FALSE)</f>
        <v>tier - 3</v>
      </c>
      <c r="Q544" s="118">
        <f>VLOOKUP($A544,'Data Transformation Q1 to Q8'!$A:$V,19,FALSE)</f>
        <v>18223.45</v>
      </c>
    </row>
    <row r="545" spans="1:17" ht="15.75" x14ac:dyDescent="0.25">
      <c r="A545" s="10" t="s">
        <v>1079</v>
      </c>
      <c r="B545" s="4" t="str">
        <f>VLOOKUP(A545,'Data Transformation Q1 to Q8'!A:V,22,FALSE)</f>
        <v>R1013</v>
      </c>
      <c r="C545" s="21">
        <f>VLOOKUP($A545,'Data Transformation Q1 to Q8'!$A:$V,16,FALSE)</f>
        <v>35596</v>
      </c>
      <c r="D545" s="6">
        <f>VLOOKUP($A545,'Data Transformation Q1 to Q8'!$A:$V,17,FALSE)</f>
        <v>25</v>
      </c>
      <c r="E545" s="4" t="str">
        <f>VLOOKUP(A545,'Customer Names'!A:D,3,FALSE)</f>
        <v xml:space="preserve">  Brooke M</v>
      </c>
      <c r="F545" s="4">
        <f>VLOOKUP($A545,'Data Transformation Q1 to Q8'!$A:$V,2,FALSE)</f>
        <v>32.229999999999997</v>
      </c>
      <c r="G545" s="4" t="str">
        <f>VLOOKUP($A545,'Data Transformation Q1 to Q8'!$A:$V,3,FALSE)</f>
        <v>Obesity</v>
      </c>
      <c r="H545" s="4">
        <f>VLOOKUP($A545,'Data Transformation Q1 to Q8'!$A:$V,4,FALSE)</f>
        <v>4.6500000000000004</v>
      </c>
      <c r="I545" s="4" t="str">
        <f>VLOOKUP($A545,'Data Transformation Q1 to Q8'!$A:$V,5,FALSE)</f>
        <v>Normal</v>
      </c>
      <c r="J545" s="4" t="str">
        <f>VLOOKUP($A545,'Data Transformation Q1 to Q8'!$A:$V,6,FALSE)</f>
        <v>Yes</v>
      </c>
      <c r="K545" s="4" t="str">
        <f>VLOOKUP($A545,'Data Transformation Q1 to Q8'!$A:$V,7,FALSE)</f>
        <v>No</v>
      </c>
      <c r="L545" s="4" t="str">
        <f>VLOOKUP($A545,'Data Transformation Q1 to Q8'!$A:$V,8,FALSE)</f>
        <v>Yes</v>
      </c>
      <c r="M545" s="4" t="str">
        <f>VLOOKUP($A545,'Data Transformation Q1 to Q8'!$A:$V,10,FALSE)</f>
        <v>No</v>
      </c>
      <c r="N545" s="4">
        <f>VLOOKUP($A545,'Data Transformation Q1 to Q8'!$A:$V,9,FALSE)</f>
        <v>1</v>
      </c>
      <c r="O545" s="4" t="str">
        <f>VLOOKUP($A545,'Data Transformation Q1 to Q8'!$A:$V,20,FALSE)</f>
        <v>tier - 1</v>
      </c>
      <c r="P545" s="4" t="str">
        <f>VLOOKUP($A545,'Data Transformation Q1 to Q8'!$A:$V,21,FALSE)</f>
        <v>tier - 1</v>
      </c>
      <c r="Q545" s="118">
        <f>VLOOKUP($A545,'Data Transformation Q1 to Q8'!$A:$V,19,FALSE)</f>
        <v>18218.16</v>
      </c>
    </row>
    <row r="546" spans="1:17" ht="15.75" x14ac:dyDescent="0.25">
      <c r="A546" s="10" t="s">
        <v>1081</v>
      </c>
      <c r="B546" s="4" t="str">
        <f>VLOOKUP(A546,'Data Transformation Q1 to Q8'!A:V,22,FALSE)</f>
        <v>R1026</v>
      </c>
      <c r="C546" s="21">
        <f>VLOOKUP($A546,'Data Transformation Q1 to Q8'!$A:$V,16,FALSE)</f>
        <v>23196</v>
      </c>
      <c r="D546" s="6">
        <f>VLOOKUP($A546,'Data Transformation Q1 to Q8'!$A:$V,17,FALSE)</f>
        <v>59</v>
      </c>
      <c r="E546" s="4" t="str">
        <f>VLOOKUP(A546,'Customer Names'!A:D,3,FALSE)</f>
        <v xml:space="preserve">  Teiko</v>
      </c>
      <c r="F546" s="4">
        <f>VLOOKUP($A546,'Data Transformation Q1 to Q8'!$A:$V,2,FALSE)</f>
        <v>44.2</v>
      </c>
      <c r="G546" s="4" t="str">
        <f>VLOOKUP($A546,'Data Transformation Q1 to Q8'!$A:$V,3,FALSE)</f>
        <v>Obesity</v>
      </c>
      <c r="H546" s="4">
        <f>VLOOKUP($A546,'Data Transformation Q1 to Q8'!$A:$V,4,FALSE)</f>
        <v>11.34</v>
      </c>
      <c r="I546" s="4" t="str">
        <f>VLOOKUP($A546,'Data Transformation Q1 to Q8'!$A:$V,5,FALSE)</f>
        <v>Diabetes</v>
      </c>
      <c r="J546" s="4" t="str">
        <f>VLOOKUP($A546,'Data Transformation Q1 to Q8'!$A:$V,6,FALSE)</f>
        <v>Yes</v>
      </c>
      <c r="K546" s="4" t="str">
        <f>VLOOKUP($A546,'Data Transformation Q1 to Q8'!$A:$V,7,FALSE)</f>
        <v>No</v>
      </c>
      <c r="L546" s="4" t="str">
        <f>VLOOKUP($A546,'Data Transformation Q1 to Q8'!$A:$V,8,FALSE)</f>
        <v>Yes</v>
      </c>
      <c r="M546" s="4" t="str">
        <f>VLOOKUP($A546,'Data Transformation Q1 to Q8'!$A:$V,10,FALSE)</f>
        <v>No</v>
      </c>
      <c r="N546" s="4">
        <f>VLOOKUP($A546,'Data Transformation Q1 to Q8'!$A:$V,9,FALSE)</f>
        <v>1</v>
      </c>
      <c r="O546" s="4" t="str">
        <f>VLOOKUP($A546,'Data Transformation Q1 to Q8'!$A:$V,20,FALSE)</f>
        <v>tier - 1</v>
      </c>
      <c r="P546" s="4" t="str">
        <f>VLOOKUP($A546,'Data Transformation Q1 to Q8'!$A:$V,21,FALSE)</f>
        <v>tier - 2</v>
      </c>
      <c r="Q546" s="118">
        <f>VLOOKUP($A546,'Data Transformation Q1 to Q8'!$A:$V,19,FALSE)</f>
        <v>18208.34</v>
      </c>
    </row>
    <row r="547" spans="1:17" ht="15.75" x14ac:dyDescent="0.25">
      <c r="A547" s="10" t="s">
        <v>1083</v>
      </c>
      <c r="B547" s="4" t="str">
        <f>VLOOKUP(A547,'Data Transformation Q1 to Q8'!A:V,22,FALSE)</f>
        <v>R1012</v>
      </c>
      <c r="C547" s="21">
        <f>VLOOKUP($A547,'Data Transformation Q1 to Q8'!$A:$V,16,FALSE)</f>
        <v>34162</v>
      </c>
      <c r="D547" s="6">
        <f>VLOOKUP($A547,'Data Transformation Q1 to Q8'!$A:$V,17,FALSE)</f>
        <v>29</v>
      </c>
      <c r="E547" s="4" t="str">
        <f>VLOOKUP(A547,'Customer Names'!A:D,3,FALSE)</f>
        <v xml:space="preserve">  Zachary</v>
      </c>
      <c r="F547" s="4">
        <f>VLOOKUP($A547,'Data Transformation Q1 to Q8'!$A:$V,2,FALSE)</f>
        <v>29.734999999999999</v>
      </c>
      <c r="G547" s="4" t="str">
        <f>VLOOKUP($A547,'Data Transformation Q1 to Q8'!$A:$V,3,FALSE)</f>
        <v>Overweight</v>
      </c>
      <c r="H547" s="4">
        <f>VLOOKUP($A547,'Data Transformation Q1 to Q8'!$A:$V,4,FALSE)</f>
        <v>4.53</v>
      </c>
      <c r="I547" s="4" t="str">
        <f>VLOOKUP($A547,'Data Transformation Q1 to Q8'!$A:$V,5,FALSE)</f>
        <v>Normal</v>
      </c>
      <c r="J547" s="4" t="str">
        <f>VLOOKUP($A547,'Data Transformation Q1 to Q8'!$A:$V,6,FALSE)</f>
        <v>No</v>
      </c>
      <c r="K547" s="4" t="str">
        <f>VLOOKUP($A547,'Data Transformation Q1 to Q8'!$A:$V,7,FALSE)</f>
        <v>No</v>
      </c>
      <c r="L547" s="4" t="str">
        <f>VLOOKUP($A547,'Data Transformation Q1 to Q8'!$A:$V,8,FALSE)</f>
        <v>Yes</v>
      </c>
      <c r="M547" s="4" t="str">
        <f>VLOOKUP($A547,'Data Transformation Q1 to Q8'!$A:$V,10,FALSE)</f>
        <v>No</v>
      </c>
      <c r="N547" s="4">
        <f>VLOOKUP($A547,'Data Transformation Q1 to Q8'!$A:$V,9,FALSE)</f>
        <v>1</v>
      </c>
      <c r="O547" s="4" t="str">
        <f>VLOOKUP($A547,'Data Transformation Q1 to Q8'!$A:$V,20,FALSE)</f>
        <v>tier - 1</v>
      </c>
      <c r="P547" s="4" t="str">
        <f>VLOOKUP($A547,'Data Transformation Q1 to Q8'!$A:$V,21,FALSE)</f>
        <v>tier - 1</v>
      </c>
      <c r="Q547" s="118">
        <f>VLOOKUP($A547,'Data Transformation Q1 to Q8'!$A:$V,19,FALSE)</f>
        <v>18157.88</v>
      </c>
    </row>
    <row r="548" spans="1:17" ht="15.75" x14ac:dyDescent="0.25">
      <c r="A548" s="10" t="s">
        <v>1084</v>
      </c>
      <c r="B548" s="4" t="str">
        <f>VLOOKUP(A548,'Data Transformation Q1 to Q8'!A:V,22,FALSE)</f>
        <v>R1012</v>
      </c>
      <c r="C548" s="21">
        <f>VLOOKUP($A548,'Data Transformation Q1 to Q8'!$A:$V,16,FALSE)</f>
        <v>36457</v>
      </c>
      <c r="D548" s="6">
        <f>VLOOKUP($A548,'Data Transformation Q1 to Q8'!$A:$V,17,FALSE)</f>
        <v>23</v>
      </c>
      <c r="E548" s="4" t="str">
        <f>VLOOKUP(A548,'Customer Names'!A:D,3,FALSE)</f>
        <v xml:space="preserve">  Johannah</v>
      </c>
      <c r="F548" s="4">
        <f>VLOOKUP($A548,'Data Transformation Q1 to Q8'!$A:$V,2,FALSE)</f>
        <v>28.31</v>
      </c>
      <c r="G548" s="4" t="str">
        <f>VLOOKUP($A548,'Data Transformation Q1 to Q8'!$A:$V,3,FALSE)</f>
        <v>Overweight</v>
      </c>
      <c r="H548" s="4">
        <f>VLOOKUP($A548,'Data Transformation Q1 to Q8'!$A:$V,4,FALSE)</f>
        <v>6.35</v>
      </c>
      <c r="I548" s="4" t="str">
        <f>VLOOKUP($A548,'Data Transformation Q1 to Q8'!$A:$V,5,FALSE)</f>
        <v>Prediabetes</v>
      </c>
      <c r="J548" s="4" t="str">
        <f>VLOOKUP($A548,'Data Transformation Q1 to Q8'!$A:$V,6,FALSE)</f>
        <v>No</v>
      </c>
      <c r="K548" s="4" t="str">
        <f>VLOOKUP($A548,'Data Transformation Q1 to Q8'!$A:$V,7,FALSE)</f>
        <v>No</v>
      </c>
      <c r="L548" s="4" t="str">
        <f>VLOOKUP($A548,'Data Transformation Q1 to Q8'!$A:$V,8,FALSE)</f>
        <v>No</v>
      </c>
      <c r="M548" s="4" t="str">
        <f>VLOOKUP($A548,'Data Transformation Q1 to Q8'!$A:$V,10,FALSE)</f>
        <v>Yes</v>
      </c>
      <c r="N548" s="4">
        <f>VLOOKUP($A548,'Data Transformation Q1 to Q8'!$A:$V,9,FALSE)</f>
        <v>0</v>
      </c>
      <c r="O548" s="4" t="str">
        <f>VLOOKUP($A548,'Data Transformation Q1 to Q8'!$A:$V,20,FALSE)</f>
        <v>tier - 1</v>
      </c>
      <c r="P548" s="4" t="str">
        <f>VLOOKUP($A548,'Data Transformation Q1 to Q8'!$A:$V,21,FALSE)</f>
        <v>tier - 1</v>
      </c>
      <c r="Q548" s="118">
        <f>VLOOKUP($A548,'Data Transformation Q1 to Q8'!$A:$V,19,FALSE)</f>
        <v>18033.97</v>
      </c>
    </row>
    <row r="549" spans="1:17" ht="15.75" x14ac:dyDescent="0.25">
      <c r="A549" s="10" t="s">
        <v>1086</v>
      </c>
      <c r="B549" s="4" t="str">
        <f>VLOOKUP(A549,'Data Transformation Q1 to Q8'!A:V,22,FALSE)</f>
        <v>R1012</v>
      </c>
      <c r="C549" s="21">
        <f>VLOOKUP($A549,'Data Transformation Q1 to Q8'!$A:$V,16,FALSE)</f>
        <v>24032</v>
      </c>
      <c r="D549" s="6">
        <f>VLOOKUP($A549,'Data Transformation Q1 to Q8'!$A:$V,17,FALSE)</f>
        <v>57</v>
      </c>
      <c r="E549" s="4" t="str">
        <f>VLOOKUP(A549,'Customer Names'!A:D,3,FALSE)</f>
        <v xml:space="preserve">  Ryan A</v>
      </c>
      <c r="F549" s="4">
        <f>VLOOKUP($A549,'Data Transformation Q1 to Q8'!$A:$V,2,FALSE)</f>
        <v>46.62</v>
      </c>
      <c r="G549" s="4" t="str">
        <f>VLOOKUP($A549,'Data Transformation Q1 to Q8'!$A:$V,3,FALSE)</f>
        <v>Obesity</v>
      </c>
      <c r="H549" s="4">
        <f>VLOOKUP($A549,'Data Transformation Q1 to Q8'!$A:$V,4,FALSE)</f>
        <v>8.51</v>
      </c>
      <c r="I549" s="4" t="str">
        <f>VLOOKUP($A549,'Data Transformation Q1 to Q8'!$A:$V,5,FALSE)</f>
        <v>Diabetes</v>
      </c>
      <c r="J549" s="4" t="str">
        <f>VLOOKUP($A549,'Data Transformation Q1 to Q8'!$A:$V,6,FALSE)</f>
        <v>No</v>
      </c>
      <c r="K549" s="4" t="str">
        <f>VLOOKUP($A549,'Data Transformation Q1 to Q8'!$A:$V,7,FALSE)</f>
        <v>No</v>
      </c>
      <c r="L549" s="4" t="str">
        <f>VLOOKUP($A549,'Data Transformation Q1 to Q8'!$A:$V,8,FALSE)</f>
        <v>No</v>
      </c>
      <c r="M549" s="4" t="str">
        <f>VLOOKUP($A549,'Data Transformation Q1 to Q8'!$A:$V,10,FALSE)</f>
        <v>No</v>
      </c>
      <c r="N549" s="4">
        <f>VLOOKUP($A549,'Data Transformation Q1 to Q8'!$A:$V,9,FALSE)</f>
        <v>0</v>
      </c>
      <c r="O549" s="4" t="str">
        <f>VLOOKUP($A549,'Data Transformation Q1 to Q8'!$A:$V,20,FALSE)</f>
        <v>tier - 1</v>
      </c>
      <c r="P549" s="4" t="str">
        <f>VLOOKUP($A549,'Data Transformation Q1 to Q8'!$A:$V,21,FALSE)</f>
        <v>tier - 2</v>
      </c>
      <c r="Q549" s="118">
        <f>VLOOKUP($A549,'Data Transformation Q1 to Q8'!$A:$V,19,FALSE)</f>
        <v>18031.189999999999</v>
      </c>
    </row>
    <row r="550" spans="1:17" ht="15.75" x14ac:dyDescent="0.25">
      <c r="A550" s="10" t="s">
        <v>1088</v>
      </c>
      <c r="B550" s="4" t="str">
        <f>VLOOKUP(A550,'Data Transformation Q1 to Q8'!A:V,22,FALSE)</f>
        <v>R1023</v>
      </c>
      <c r="C550" s="21">
        <f>VLOOKUP($A550,'Data Transformation Q1 to Q8'!$A:$V,16,FALSE)</f>
        <v>27572</v>
      </c>
      <c r="D550" s="6">
        <f>VLOOKUP($A550,'Data Transformation Q1 to Q8'!$A:$V,17,FALSE)</f>
        <v>47</v>
      </c>
      <c r="E550" s="4" t="str">
        <f>VLOOKUP(A550,'Customer Names'!A:D,3,FALSE)</f>
        <v xml:space="preserve">  Andres Sr</v>
      </c>
      <c r="F550" s="4">
        <f>VLOOKUP($A550,'Data Transformation Q1 to Q8'!$A:$V,2,FALSE)</f>
        <v>51.75</v>
      </c>
      <c r="G550" s="4" t="str">
        <f>VLOOKUP($A550,'Data Transformation Q1 to Q8'!$A:$V,3,FALSE)</f>
        <v>Obesity</v>
      </c>
      <c r="H550" s="4">
        <f>VLOOKUP($A550,'Data Transformation Q1 to Q8'!$A:$V,4,FALSE)</f>
        <v>8.59</v>
      </c>
      <c r="I550" s="4" t="str">
        <f>VLOOKUP($A550,'Data Transformation Q1 to Q8'!$A:$V,5,FALSE)</f>
        <v>Diabetes</v>
      </c>
      <c r="J550" s="4" t="str">
        <f>VLOOKUP($A550,'Data Transformation Q1 to Q8'!$A:$V,6,FALSE)</f>
        <v>Yes</v>
      </c>
      <c r="K550" s="4" t="str">
        <f>VLOOKUP($A550,'Data Transformation Q1 to Q8'!$A:$V,7,FALSE)</f>
        <v>No</v>
      </c>
      <c r="L550" s="4" t="str">
        <f>VLOOKUP($A550,'Data Transformation Q1 to Q8'!$A:$V,8,FALSE)</f>
        <v>No</v>
      </c>
      <c r="M550" s="4" t="str">
        <f>VLOOKUP($A550,'Data Transformation Q1 to Q8'!$A:$V,10,FALSE)</f>
        <v>No</v>
      </c>
      <c r="N550" s="4">
        <f>VLOOKUP($A550,'Data Transformation Q1 to Q8'!$A:$V,9,FALSE)</f>
        <v>1</v>
      </c>
      <c r="O550" s="4" t="str">
        <f>VLOOKUP($A550,'Data Transformation Q1 to Q8'!$A:$V,20,FALSE)</f>
        <v>tier - 1</v>
      </c>
      <c r="P550" s="4" t="str">
        <f>VLOOKUP($A550,'Data Transformation Q1 to Q8'!$A:$V,21,FALSE)</f>
        <v>tier - 3</v>
      </c>
      <c r="Q550" s="118">
        <f>VLOOKUP($A550,'Data Transformation Q1 to Q8'!$A:$V,19,FALSE)</f>
        <v>18031.16</v>
      </c>
    </row>
    <row r="551" spans="1:17" ht="15.75" x14ac:dyDescent="0.25">
      <c r="A551" s="10" t="s">
        <v>1090</v>
      </c>
      <c r="B551" s="4" t="str">
        <f>VLOOKUP(A551,'Data Transformation Q1 to Q8'!A:V,22,FALSE)</f>
        <v>R1011</v>
      </c>
      <c r="C551" s="21">
        <f>VLOOKUP($A551,'Data Transformation Q1 to Q8'!$A:$V,16,FALSE)</f>
        <v>37162</v>
      </c>
      <c r="D551" s="6">
        <f>VLOOKUP($A551,'Data Transformation Q1 to Q8'!$A:$V,17,FALSE)</f>
        <v>21</v>
      </c>
      <c r="E551" s="4" t="str">
        <f>VLOOKUP(A551,'Customer Names'!A:D,3,FALSE)</f>
        <v xml:space="preserve">  Bryan</v>
      </c>
      <c r="F551" s="4">
        <f>VLOOKUP($A551,'Data Transformation Q1 to Q8'!$A:$V,2,FALSE)</f>
        <v>25.7</v>
      </c>
      <c r="G551" s="4" t="str">
        <f>VLOOKUP($A551,'Data Transformation Q1 to Q8'!$A:$V,3,FALSE)</f>
        <v>Overweight</v>
      </c>
      <c r="H551" s="4">
        <f>VLOOKUP($A551,'Data Transformation Q1 to Q8'!$A:$V,4,FALSE)</f>
        <v>4.13</v>
      </c>
      <c r="I551" s="4" t="str">
        <f>VLOOKUP($A551,'Data Transformation Q1 to Q8'!$A:$V,5,FALSE)</f>
        <v>Normal</v>
      </c>
      <c r="J551" s="4" t="str">
        <f>VLOOKUP($A551,'Data Transformation Q1 to Q8'!$A:$V,6,FALSE)</f>
        <v>Yes</v>
      </c>
      <c r="K551" s="4" t="str">
        <f>VLOOKUP($A551,'Data Transformation Q1 to Q8'!$A:$V,7,FALSE)</f>
        <v>No</v>
      </c>
      <c r="L551" s="4" t="str">
        <f>VLOOKUP($A551,'Data Transformation Q1 to Q8'!$A:$V,8,FALSE)</f>
        <v>No</v>
      </c>
      <c r="M551" s="4" t="str">
        <f>VLOOKUP($A551,'Data Transformation Q1 to Q8'!$A:$V,10,FALSE)</f>
        <v>Yes</v>
      </c>
      <c r="N551" s="4">
        <f>VLOOKUP($A551,'Data Transformation Q1 to Q8'!$A:$V,9,FALSE)</f>
        <v>0</v>
      </c>
      <c r="O551" s="4" t="str">
        <f>VLOOKUP($A551,'Data Transformation Q1 to Q8'!$A:$V,20,FALSE)</f>
        <v>tier - 1</v>
      </c>
      <c r="P551" s="4" t="str">
        <f>VLOOKUP($A551,'Data Transformation Q1 to Q8'!$A:$V,21,FALSE)</f>
        <v>tier - 2</v>
      </c>
      <c r="Q551" s="118">
        <f>VLOOKUP($A551,'Data Transformation Q1 to Q8'!$A:$V,19,FALSE)</f>
        <v>17942.11</v>
      </c>
    </row>
    <row r="552" spans="1:17" ht="15.75" x14ac:dyDescent="0.25">
      <c r="A552" s="10" t="s">
        <v>1092</v>
      </c>
      <c r="B552" s="4" t="str">
        <f>VLOOKUP(A552,'Data Transformation Q1 to Q8'!A:V,22,FALSE)</f>
        <v>R1013</v>
      </c>
      <c r="C552" s="21">
        <f>VLOOKUP($A552,'Data Transformation Q1 to Q8'!$A:$V,16,FALSE)</f>
        <v>28415</v>
      </c>
      <c r="D552" s="6">
        <f>VLOOKUP($A552,'Data Transformation Q1 to Q8'!$A:$V,17,FALSE)</f>
        <v>45</v>
      </c>
      <c r="E552" s="4" t="str">
        <f>VLOOKUP(A552,'Customer Names'!A:D,3,FALSE)</f>
        <v xml:space="preserve">  Lizette</v>
      </c>
      <c r="F552" s="4">
        <f>VLOOKUP($A552,'Data Transformation Q1 to Q8'!$A:$V,2,FALSE)</f>
        <v>31.79</v>
      </c>
      <c r="G552" s="4" t="str">
        <f>VLOOKUP($A552,'Data Transformation Q1 to Q8'!$A:$V,3,FALSE)</f>
        <v>Obesity</v>
      </c>
      <c r="H552" s="4">
        <f>VLOOKUP($A552,'Data Transformation Q1 to Q8'!$A:$V,4,FALSE)</f>
        <v>4.55</v>
      </c>
      <c r="I552" s="4" t="str">
        <f>VLOOKUP($A552,'Data Transformation Q1 to Q8'!$A:$V,5,FALSE)</f>
        <v>Normal</v>
      </c>
      <c r="J552" s="4" t="str">
        <f>VLOOKUP($A552,'Data Transformation Q1 to Q8'!$A:$V,6,FALSE)</f>
        <v>No</v>
      </c>
      <c r="K552" s="4" t="str">
        <f>VLOOKUP($A552,'Data Transformation Q1 to Q8'!$A:$V,7,FALSE)</f>
        <v>No</v>
      </c>
      <c r="L552" s="4" t="str">
        <f>VLOOKUP($A552,'Data Transformation Q1 to Q8'!$A:$V,8,FALSE)</f>
        <v>No</v>
      </c>
      <c r="M552" s="4" t="str">
        <f>VLOOKUP($A552,'Data Transformation Q1 to Q8'!$A:$V,10,FALSE)</f>
        <v>No</v>
      </c>
      <c r="N552" s="4">
        <f>VLOOKUP($A552,'Data Transformation Q1 to Q8'!$A:$V,9,FALSE)</f>
        <v>0</v>
      </c>
      <c r="O552" s="4" t="str">
        <f>VLOOKUP($A552,'Data Transformation Q1 to Q8'!$A:$V,20,FALSE)</f>
        <v>tier - 1</v>
      </c>
      <c r="P552" s="4" t="str">
        <f>VLOOKUP($A552,'Data Transformation Q1 to Q8'!$A:$V,21,FALSE)</f>
        <v>tier - 2</v>
      </c>
      <c r="Q552" s="118">
        <f>VLOOKUP($A552,'Data Transformation Q1 to Q8'!$A:$V,19,FALSE)</f>
        <v>17929.3</v>
      </c>
    </row>
    <row r="553" spans="1:17" ht="15.75" x14ac:dyDescent="0.25">
      <c r="A553" s="10" t="s">
        <v>1094</v>
      </c>
      <c r="B553" s="4" t="str">
        <f>VLOOKUP(A553,'Data Transformation Q1 to Q8'!A:V,22,FALSE)</f>
        <v>R1017</v>
      </c>
      <c r="C553" s="21">
        <f>VLOOKUP($A553,'Data Transformation Q1 to Q8'!$A:$V,16,FALSE)</f>
        <v>32846</v>
      </c>
      <c r="D553" s="6">
        <f>VLOOKUP($A553,'Data Transformation Q1 to Q8'!$A:$V,17,FALSE)</f>
        <v>33</v>
      </c>
      <c r="E553" s="4" t="str">
        <f>VLOOKUP(A553,'Customer Names'!A:D,3,FALSE)</f>
        <v xml:space="preserve">  Don</v>
      </c>
      <c r="F553" s="4">
        <f>VLOOKUP($A553,'Data Transformation Q1 to Q8'!$A:$V,2,FALSE)</f>
        <v>24.795000000000002</v>
      </c>
      <c r="G553" s="4" t="str">
        <f>VLOOKUP($A553,'Data Transformation Q1 to Q8'!$A:$V,3,FALSE)</f>
        <v>Normal Weight</v>
      </c>
      <c r="H553" s="4">
        <f>VLOOKUP($A553,'Data Transformation Q1 to Q8'!$A:$V,4,FALSE)</f>
        <v>4.5199999999999996</v>
      </c>
      <c r="I553" s="4" t="str">
        <f>VLOOKUP($A553,'Data Transformation Q1 to Q8'!$A:$V,5,FALSE)</f>
        <v>Normal</v>
      </c>
      <c r="J553" s="4" t="str">
        <f>VLOOKUP($A553,'Data Transformation Q1 to Q8'!$A:$V,6,FALSE)</f>
        <v>No</v>
      </c>
      <c r="K553" s="4" t="str">
        <f>VLOOKUP($A553,'Data Transformation Q1 to Q8'!$A:$V,7,FALSE)</f>
        <v>No</v>
      </c>
      <c r="L553" s="4" t="str">
        <f>VLOOKUP($A553,'Data Transformation Q1 to Q8'!$A:$V,8,FALSE)</f>
        <v>No</v>
      </c>
      <c r="M553" s="4" t="str">
        <f>VLOOKUP($A553,'Data Transformation Q1 to Q8'!$A:$V,10,FALSE)</f>
        <v>Yes</v>
      </c>
      <c r="N553" s="4">
        <f>VLOOKUP($A553,'Data Transformation Q1 to Q8'!$A:$V,9,FALSE)</f>
        <v>0</v>
      </c>
      <c r="O553" s="4" t="str">
        <f>VLOOKUP($A553,'Data Transformation Q1 to Q8'!$A:$V,20,FALSE)</f>
        <v>tier - 1</v>
      </c>
      <c r="P553" s="4" t="str">
        <f>VLOOKUP($A553,'Data Transformation Q1 to Q8'!$A:$V,21,FALSE)</f>
        <v>tier - 2</v>
      </c>
      <c r="Q553" s="118">
        <f>VLOOKUP($A553,'Data Transformation Q1 to Q8'!$A:$V,19,FALSE)</f>
        <v>17904.53</v>
      </c>
    </row>
    <row r="554" spans="1:17" ht="15.75" x14ac:dyDescent="0.25">
      <c r="A554" s="10" t="s">
        <v>1096</v>
      </c>
      <c r="B554" s="4" t="str">
        <f>VLOOKUP(A554,'Data Transformation Q1 to Q8'!A:V,22,FALSE)</f>
        <v>R1012</v>
      </c>
      <c r="C554" s="21">
        <f>VLOOKUP($A554,'Data Transformation Q1 to Q8'!$A:$V,16,FALSE)</f>
        <v>29171</v>
      </c>
      <c r="D554" s="6">
        <f>VLOOKUP($A554,'Data Transformation Q1 to Q8'!$A:$V,17,FALSE)</f>
        <v>43</v>
      </c>
      <c r="E554" s="4" t="str">
        <f>VLOOKUP(A554,'Customer Names'!A:D,3,FALSE)</f>
        <v xml:space="preserve">  Jeb</v>
      </c>
      <c r="F554" s="4">
        <f>VLOOKUP($A554,'Data Transformation Q1 to Q8'!$A:$V,2,FALSE)</f>
        <v>53.98</v>
      </c>
      <c r="G554" s="4" t="str">
        <f>VLOOKUP($A554,'Data Transformation Q1 to Q8'!$A:$V,3,FALSE)</f>
        <v>Obesity</v>
      </c>
      <c r="H554" s="4">
        <f>VLOOKUP($A554,'Data Transformation Q1 to Q8'!$A:$V,4,FALSE)</f>
        <v>5.07</v>
      </c>
      <c r="I554" s="4" t="str">
        <f>VLOOKUP($A554,'Data Transformation Q1 to Q8'!$A:$V,5,FALSE)</f>
        <v>Normal</v>
      </c>
      <c r="J554" s="4" t="str">
        <f>VLOOKUP($A554,'Data Transformation Q1 to Q8'!$A:$V,6,FALSE)</f>
        <v>No</v>
      </c>
      <c r="K554" s="4" t="str">
        <f>VLOOKUP($A554,'Data Transformation Q1 to Q8'!$A:$V,7,FALSE)</f>
        <v>No</v>
      </c>
      <c r="L554" s="4" t="str">
        <f>VLOOKUP($A554,'Data Transformation Q1 to Q8'!$A:$V,8,FALSE)</f>
        <v>Yes</v>
      </c>
      <c r="M554" s="4" t="str">
        <f>VLOOKUP($A554,'Data Transformation Q1 to Q8'!$A:$V,10,FALSE)</f>
        <v>No</v>
      </c>
      <c r="N554" s="4">
        <f>VLOOKUP($A554,'Data Transformation Q1 to Q8'!$A:$V,9,FALSE)</f>
        <v>1</v>
      </c>
      <c r="O554" s="4" t="str">
        <f>VLOOKUP($A554,'Data Transformation Q1 to Q8'!$A:$V,20,FALSE)</f>
        <v>tier - 1</v>
      </c>
      <c r="P554" s="4" t="str">
        <f>VLOOKUP($A554,'Data Transformation Q1 to Q8'!$A:$V,21,FALSE)</f>
        <v>tier - 3</v>
      </c>
      <c r="Q554" s="118">
        <f>VLOOKUP($A554,'Data Transformation Q1 to Q8'!$A:$V,19,FALSE)</f>
        <v>17882.669999999998</v>
      </c>
    </row>
    <row r="555" spans="1:17" ht="15.75" x14ac:dyDescent="0.25">
      <c r="A555" s="10" t="s">
        <v>1098</v>
      </c>
      <c r="B555" s="4" t="str">
        <f>VLOOKUP(A555,'Data Transformation Q1 to Q8'!A:V,22,FALSE)</f>
        <v>R1024</v>
      </c>
      <c r="C555" s="21">
        <f>VLOOKUP($A555,'Data Transformation Q1 to Q8'!$A:$V,16,FALSE)</f>
        <v>35668</v>
      </c>
      <c r="D555" s="6">
        <f>VLOOKUP($A555,'Data Transformation Q1 to Q8'!$A:$V,17,FALSE)</f>
        <v>25</v>
      </c>
      <c r="E555" s="4" t="str">
        <f>VLOOKUP(A555,'Customer Names'!A:D,3,FALSE)</f>
        <v xml:space="preserve">  Amy R</v>
      </c>
      <c r="F555" s="4">
        <f>VLOOKUP($A555,'Data Transformation Q1 to Q8'!$A:$V,2,FALSE)</f>
        <v>41.325000000000003</v>
      </c>
      <c r="G555" s="4" t="str">
        <f>VLOOKUP($A555,'Data Transformation Q1 to Q8'!$A:$V,3,FALSE)</f>
        <v>Obesity</v>
      </c>
      <c r="H555" s="4">
        <f>VLOOKUP($A555,'Data Transformation Q1 to Q8'!$A:$V,4,FALSE)</f>
        <v>4.04</v>
      </c>
      <c r="I555" s="4" t="str">
        <f>VLOOKUP($A555,'Data Transformation Q1 to Q8'!$A:$V,5,FALSE)</f>
        <v>Normal</v>
      </c>
      <c r="J555" s="4" t="str">
        <f>VLOOKUP($A555,'Data Transformation Q1 to Q8'!$A:$V,6,FALSE)</f>
        <v>Yes</v>
      </c>
      <c r="K555" s="4" t="str">
        <f>VLOOKUP($A555,'Data Transformation Q1 to Q8'!$A:$V,7,FALSE)</f>
        <v>No</v>
      </c>
      <c r="L555" s="4" t="str">
        <f>VLOOKUP($A555,'Data Transformation Q1 to Q8'!$A:$V,8,FALSE)</f>
        <v>Yes</v>
      </c>
      <c r="M555" s="4" t="str">
        <f>VLOOKUP($A555,'Data Transformation Q1 to Q8'!$A:$V,10,FALSE)</f>
        <v>No</v>
      </c>
      <c r="N555" s="4">
        <f>VLOOKUP($A555,'Data Transformation Q1 to Q8'!$A:$V,9,FALSE)</f>
        <v>1</v>
      </c>
      <c r="O555" s="4" t="str">
        <f>VLOOKUP($A555,'Data Transformation Q1 to Q8'!$A:$V,20,FALSE)</f>
        <v>tier - 1</v>
      </c>
      <c r="P555" s="4" t="str">
        <f>VLOOKUP($A555,'Data Transformation Q1 to Q8'!$A:$V,21,FALSE)</f>
        <v>tier - 2</v>
      </c>
      <c r="Q555" s="118">
        <f>VLOOKUP($A555,'Data Transformation Q1 to Q8'!$A:$V,19,FALSE)</f>
        <v>17878.900000000001</v>
      </c>
    </row>
    <row r="556" spans="1:17" ht="15.75" x14ac:dyDescent="0.25">
      <c r="A556" s="10" t="s">
        <v>1100</v>
      </c>
      <c r="B556" s="4" t="str">
        <f>VLOOKUP(A556,'Data Transformation Q1 to Q8'!A:V,22,FALSE)</f>
        <v>R1012</v>
      </c>
      <c r="C556" s="21">
        <f>VLOOKUP($A556,'Data Transformation Q1 to Q8'!$A:$V,16,FALSE)</f>
        <v>28106</v>
      </c>
      <c r="D556" s="6">
        <f>VLOOKUP($A556,'Data Transformation Q1 to Q8'!$A:$V,17,FALSE)</f>
        <v>46</v>
      </c>
      <c r="E556" s="4" t="str">
        <f>VLOOKUP(A556,'Customer Names'!A:D,3,FALSE)</f>
        <v xml:space="preserve">  Brian</v>
      </c>
      <c r="F556" s="4">
        <f>VLOOKUP($A556,'Data Transformation Q1 to Q8'!$A:$V,2,FALSE)</f>
        <v>51.65</v>
      </c>
      <c r="G556" s="4" t="str">
        <f>VLOOKUP($A556,'Data Transformation Q1 to Q8'!$A:$V,3,FALSE)</f>
        <v>Obesity</v>
      </c>
      <c r="H556" s="4">
        <f>VLOOKUP($A556,'Data Transformation Q1 to Q8'!$A:$V,4,FALSE)</f>
        <v>5.3</v>
      </c>
      <c r="I556" s="4" t="str">
        <f>VLOOKUP($A556,'Data Transformation Q1 to Q8'!$A:$V,5,FALSE)</f>
        <v>Normal</v>
      </c>
      <c r="J556" s="4" t="str">
        <f>VLOOKUP($A556,'Data Transformation Q1 to Q8'!$A:$V,6,FALSE)</f>
        <v>Yes</v>
      </c>
      <c r="K556" s="4" t="str">
        <f>VLOOKUP($A556,'Data Transformation Q1 to Q8'!$A:$V,7,FALSE)</f>
        <v>No</v>
      </c>
      <c r="L556" s="4" t="str">
        <f>VLOOKUP($A556,'Data Transformation Q1 to Q8'!$A:$V,8,FALSE)</f>
        <v>No</v>
      </c>
      <c r="M556" s="4" t="str">
        <f>VLOOKUP($A556,'Data Transformation Q1 to Q8'!$A:$V,10,FALSE)</f>
        <v>No</v>
      </c>
      <c r="N556" s="4">
        <f>VLOOKUP($A556,'Data Transformation Q1 to Q8'!$A:$V,9,FALSE)</f>
        <v>0</v>
      </c>
      <c r="O556" s="4" t="str">
        <f>VLOOKUP($A556,'Data Transformation Q1 to Q8'!$A:$V,20,FALSE)</f>
        <v>tier - 1</v>
      </c>
      <c r="P556" s="4" t="str">
        <f>VLOOKUP($A556,'Data Transformation Q1 to Q8'!$A:$V,21,FALSE)</f>
        <v>tier - 2</v>
      </c>
      <c r="Q556" s="118">
        <f>VLOOKUP($A556,'Data Transformation Q1 to Q8'!$A:$V,19,FALSE)</f>
        <v>17862.919999999998</v>
      </c>
    </row>
    <row r="557" spans="1:17" ht="15.75" x14ac:dyDescent="0.25">
      <c r="A557" s="10" t="s">
        <v>1102</v>
      </c>
      <c r="B557" s="4" t="str">
        <f>VLOOKUP(A557,'Data Transformation Q1 to Q8'!A:V,22,FALSE)</f>
        <v>R1012</v>
      </c>
      <c r="C557" s="21">
        <f>VLOOKUP($A557,'Data Transformation Q1 to Q8'!$A:$V,16,FALSE)</f>
        <v>23353</v>
      </c>
      <c r="D557" s="6">
        <f>VLOOKUP($A557,'Data Transformation Q1 to Q8'!$A:$V,17,FALSE)</f>
        <v>59</v>
      </c>
      <c r="E557" s="4" t="str">
        <f>VLOOKUP(A557,'Customer Names'!A:D,3,FALSE)</f>
        <v xml:space="preserve">  Mike G</v>
      </c>
      <c r="F557" s="4">
        <f>VLOOKUP($A557,'Data Transformation Q1 to Q8'!$A:$V,2,FALSE)</f>
        <v>44.52</v>
      </c>
      <c r="G557" s="4" t="str">
        <f>VLOOKUP($A557,'Data Transformation Q1 to Q8'!$A:$V,3,FALSE)</f>
        <v>Obesity</v>
      </c>
      <c r="H557" s="4">
        <f>VLOOKUP($A557,'Data Transformation Q1 to Q8'!$A:$V,4,FALSE)</f>
        <v>8.64</v>
      </c>
      <c r="I557" s="4" t="str">
        <f>VLOOKUP($A557,'Data Transformation Q1 to Q8'!$A:$V,5,FALSE)</f>
        <v>Diabetes</v>
      </c>
      <c r="J557" s="4" t="str">
        <f>VLOOKUP($A557,'Data Transformation Q1 to Q8'!$A:$V,6,FALSE)</f>
        <v>Yes</v>
      </c>
      <c r="K557" s="4" t="str">
        <f>VLOOKUP($A557,'Data Transformation Q1 to Q8'!$A:$V,7,FALSE)</f>
        <v>No</v>
      </c>
      <c r="L557" s="4" t="str">
        <f>VLOOKUP($A557,'Data Transformation Q1 to Q8'!$A:$V,8,FALSE)</f>
        <v>Yes</v>
      </c>
      <c r="M557" s="4" t="str">
        <f>VLOOKUP($A557,'Data Transformation Q1 to Q8'!$A:$V,10,FALSE)</f>
        <v>No</v>
      </c>
      <c r="N557" s="4">
        <f>VLOOKUP($A557,'Data Transformation Q1 to Q8'!$A:$V,9,FALSE)</f>
        <v>1</v>
      </c>
      <c r="O557" s="4" t="str">
        <f>VLOOKUP($A557,'Data Transformation Q1 to Q8'!$A:$V,20,FALSE)</f>
        <v>tier - 1</v>
      </c>
      <c r="P557" s="4" t="str">
        <f>VLOOKUP($A557,'Data Transformation Q1 to Q8'!$A:$V,21,FALSE)</f>
        <v>tier - 2</v>
      </c>
      <c r="Q557" s="118">
        <f>VLOOKUP($A557,'Data Transformation Q1 to Q8'!$A:$V,19,FALSE)</f>
        <v>17832.599999999999</v>
      </c>
    </row>
    <row r="558" spans="1:17" ht="15.75" x14ac:dyDescent="0.25">
      <c r="A558" s="10" t="s">
        <v>1104</v>
      </c>
      <c r="B558" s="4" t="str">
        <f>VLOOKUP(A558,'Data Transformation Q1 to Q8'!A:V,22,FALSE)</f>
        <v>R1012</v>
      </c>
      <c r="C558" s="21">
        <f>VLOOKUP($A558,'Data Transformation Q1 to Q8'!$A:$V,16,FALSE)</f>
        <v>29138</v>
      </c>
      <c r="D558" s="6">
        <f>VLOOKUP($A558,'Data Transformation Q1 to Q8'!$A:$V,17,FALSE)</f>
        <v>43</v>
      </c>
      <c r="E558" s="4" t="str">
        <f>VLOOKUP(A558,'Customer Names'!A:D,3,FALSE)</f>
        <v xml:space="preserve">  Simonezitrone Sr</v>
      </c>
      <c r="F558" s="4">
        <f>VLOOKUP($A558,'Data Transformation Q1 to Q8'!$A:$V,2,FALSE)</f>
        <v>53.29</v>
      </c>
      <c r="G558" s="4" t="str">
        <f>VLOOKUP($A558,'Data Transformation Q1 to Q8'!$A:$V,3,FALSE)</f>
        <v>Obesity</v>
      </c>
      <c r="H558" s="4">
        <f>VLOOKUP($A558,'Data Transformation Q1 to Q8'!$A:$V,4,FALSE)</f>
        <v>4.03</v>
      </c>
      <c r="I558" s="4" t="str">
        <f>VLOOKUP($A558,'Data Transformation Q1 to Q8'!$A:$V,5,FALSE)</f>
        <v>Normal</v>
      </c>
      <c r="J558" s="4" t="str">
        <f>VLOOKUP($A558,'Data Transformation Q1 to Q8'!$A:$V,6,FALSE)</f>
        <v>No</v>
      </c>
      <c r="K558" s="4" t="str">
        <f>VLOOKUP($A558,'Data Transformation Q1 to Q8'!$A:$V,7,FALSE)</f>
        <v>No</v>
      </c>
      <c r="L558" s="4" t="str">
        <f>VLOOKUP($A558,'Data Transformation Q1 to Q8'!$A:$V,8,FALSE)</f>
        <v>Yes</v>
      </c>
      <c r="M558" s="4" t="str">
        <f>VLOOKUP($A558,'Data Transformation Q1 to Q8'!$A:$V,10,FALSE)</f>
        <v>No</v>
      </c>
      <c r="N558" s="4">
        <f>VLOOKUP($A558,'Data Transformation Q1 to Q8'!$A:$V,9,FALSE)</f>
        <v>1</v>
      </c>
      <c r="O558" s="4" t="str">
        <f>VLOOKUP($A558,'Data Transformation Q1 to Q8'!$A:$V,20,FALSE)</f>
        <v>tier - 1</v>
      </c>
      <c r="P558" s="4" t="str">
        <f>VLOOKUP($A558,'Data Transformation Q1 to Q8'!$A:$V,21,FALSE)</f>
        <v>tier - 2</v>
      </c>
      <c r="Q558" s="118">
        <f>VLOOKUP($A558,'Data Transformation Q1 to Q8'!$A:$V,19,FALSE)</f>
        <v>17779.939999999999</v>
      </c>
    </row>
    <row r="559" spans="1:17" ht="15.75" x14ac:dyDescent="0.25">
      <c r="A559" s="10" t="s">
        <v>1105</v>
      </c>
      <c r="B559" s="4" t="str">
        <f>VLOOKUP(A559,'Data Transformation Q1 to Q8'!A:V,22,FALSE)</f>
        <v>R1012</v>
      </c>
      <c r="C559" s="21">
        <f>VLOOKUP($A559,'Data Transformation Q1 to Q8'!$A:$V,16,FALSE)</f>
        <v>24279</v>
      </c>
      <c r="D559" s="6">
        <f>VLOOKUP($A559,'Data Transformation Q1 to Q8'!$A:$V,17,FALSE)</f>
        <v>56</v>
      </c>
      <c r="E559" s="4" t="str">
        <f>VLOOKUP(A559,'Customer Names'!A:D,3,FALSE)</f>
        <v xml:space="preserve">  Nicholas</v>
      </c>
      <c r="F559" s="4">
        <f>VLOOKUP($A559,'Data Transformation Q1 to Q8'!$A:$V,2,FALSE)</f>
        <v>46.63</v>
      </c>
      <c r="G559" s="4" t="str">
        <f>VLOOKUP($A559,'Data Transformation Q1 to Q8'!$A:$V,3,FALSE)</f>
        <v>Obesity</v>
      </c>
      <c r="H559" s="4">
        <f>VLOOKUP($A559,'Data Transformation Q1 to Q8'!$A:$V,4,FALSE)</f>
        <v>4.26</v>
      </c>
      <c r="I559" s="4" t="str">
        <f>VLOOKUP($A559,'Data Transformation Q1 to Q8'!$A:$V,5,FALSE)</f>
        <v>Normal</v>
      </c>
      <c r="J559" s="4" t="str">
        <f>VLOOKUP($A559,'Data Transformation Q1 to Q8'!$A:$V,6,FALSE)</f>
        <v>Yes</v>
      </c>
      <c r="K559" s="4" t="str">
        <f>VLOOKUP($A559,'Data Transformation Q1 to Q8'!$A:$V,7,FALSE)</f>
        <v>No</v>
      </c>
      <c r="L559" s="4" t="str">
        <f>VLOOKUP($A559,'Data Transformation Q1 to Q8'!$A:$V,8,FALSE)</f>
        <v>No</v>
      </c>
      <c r="M559" s="4" t="str">
        <f>VLOOKUP($A559,'Data Transformation Q1 to Q8'!$A:$V,10,FALSE)</f>
        <v>No</v>
      </c>
      <c r="N559" s="4">
        <f>VLOOKUP($A559,'Data Transformation Q1 to Q8'!$A:$V,9,FALSE)</f>
        <v>2</v>
      </c>
      <c r="O559" s="4" t="str">
        <f>VLOOKUP($A559,'Data Transformation Q1 to Q8'!$A:$V,20,FALSE)</f>
        <v>tier - 1</v>
      </c>
      <c r="P559" s="4" t="str">
        <f>VLOOKUP($A559,'Data Transformation Q1 to Q8'!$A:$V,21,FALSE)</f>
        <v>tier - 3</v>
      </c>
      <c r="Q559" s="118">
        <f>VLOOKUP($A559,'Data Transformation Q1 to Q8'!$A:$V,19,FALSE)</f>
        <v>17777.73</v>
      </c>
    </row>
    <row r="560" spans="1:17" ht="15.75" x14ac:dyDescent="0.25">
      <c r="A560" s="10" t="s">
        <v>1106</v>
      </c>
      <c r="B560" s="4" t="str">
        <f>VLOOKUP(A560,'Data Transformation Q1 to Q8'!A:V,22,FALSE)</f>
        <v>R1012</v>
      </c>
      <c r="C560" s="21">
        <f>VLOOKUP($A560,'Data Transformation Q1 to Q8'!$A:$V,16,FALSE)</f>
        <v>37816</v>
      </c>
      <c r="D560" s="6">
        <f>VLOOKUP($A560,'Data Transformation Q1 to Q8'!$A:$V,17,FALSE)</f>
        <v>19</v>
      </c>
      <c r="E560" s="4" t="str">
        <f>VLOOKUP(A560,'Customer Names'!A:D,3,FALSE)</f>
        <v xml:space="preserve">  Angela M</v>
      </c>
      <c r="F560" s="4">
        <f>VLOOKUP($A560,'Data Transformation Q1 to Q8'!$A:$V,2,FALSE)</f>
        <v>28.88</v>
      </c>
      <c r="G560" s="4" t="str">
        <f>VLOOKUP($A560,'Data Transformation Q1 to Q8'!$A:$V,3,FALSE)</f>
        <v>Overweight</v>
      </c>
      <c r="H560" s="4">
        <f>VLOOKUP($A560,'Data Transformation Q1 to Q8'!$A:$V,4,FALSE)</f>
        <v>5.35</v>
      </c>
      <c r="I560" s="4" t="str">
        <f>VLOOKUP($A560,'Data Transformation Q1 to Q8'!$A:$V,5,FALSE)</f>
        <v>Normal</v>
      </c>
      <c r="J560" s="4" t="str">
        <f>VLOOKUP($A560,'Data Transformation Q1 to Q8'!$A:$V,6,FALSE)</f>
        <v>No</v>
      </c>
      <c r="K560" s="4" t="str">
        <f>VLOOKUP($A560,'Data Transformation Q1 to Q8'!$A:$V,7,FALSE)</f>
        <v>No</v>
      </c>
      <c r="L560" s="4" t="str">
        <f>VLOOKUP($A560,'Data Transformation Q1 to Q8'!$A:$V,8,FALSE)</f>
        <v>Yes</v>
      </c>
      <c r="M560" s="4" t="str">
        <f>VLOOKUP($A560,'Data Transformation Q1 to Q8'!$A:$V,10,FALSE)</f>
        <v>Yes</v>
      </c>
      <c r="N560" s="4">
        <f>VLOOKUP($A560,'Data Transformation Q1 to Q8'!$A:$V,9,FALSE)</f>
        <v>1</v>
      </c>
      <c r="O560" s="4" t="str">
        <f>VLOOKUP($A560,'Data Transformation Q1 to Q8'!$A:$V,20,FALSE)</f>
        <v>tier - 1</v>
      </c>
      <c r="P560" s="4" t="str">
        <f>VLOOKUP($A560,'Data Transformation Q1 to Q8'!$A:$V,21,FALSE)</f>
        <v>tier - 1</v>
      </c>
      <c r="Q560" s="118">
        <f>VLOOKUP($A560,'Data Transformation Q1 to Q8'!$A:$V,19,FALSE)</f>
        <v>17748.509999999998</v>
      </c>
    </row>
    <row r="561" spans="1:17" ht="15.75" x14ac:dyDescent="0.25">
      <c r="A561" s="10" t="s">
        <v>1108</v>
      </c>
      <c r="B561" s="4" t="str">
        <f>VLOOKUP(A561,'Data Transformation Q1 to Q8'!A:V,22,FALSE)</f>
        <v>R1013</v>
      </c>
      <c r="C561" s="21">
        <f>VLOOKUP($A561,'Data Transformation Q1 to Q8'!$A:$V,16,FALSE)</f>
        <v>34516</v>
      </c>
      <c r="D561" s="6">
        <f>VLOOKUP($A561,'Data Transformation Q1 to Q8'!$A:$V,17,FALSE)</f>
        <v>28</v>
      </c>
      <c r="E561" s="4" t="str">
        <f>VLOOKUP(A561,'Customer Names'!A:D,3,FALSE)</f>
        <v xml:space="preserve">  Oz</v>
      </c>
      <c r="F561" s="4">
        <f>VLOOKUP($A561,'Data Transformation Q1 to Q8'!$A:$V,2,FALSE)</f>
        <v>23.98</v>
      </c>
      <c r="G561" s="4" t="str">
        <f>VLOOKUP($A561,'Data Transformation Q1 to Q8'!$A:$V,3,FALSE)</f>
        <v>Normal Weight</v>
      </c>
      <c r="H561" s="4">
        <f>VLOOKUP($A561,'Data Transformation Q1 to Q8'!$A:$V,4,FALSE)</f>
        <v>4.9000000000000004</v>
      </c>
      <c r="I561" s="4" t="str">
        <f>VLOOKUP($A561,'Data Transformation Q1 to Q8'!$A:$V,5,FALSE)</f>
        <v>Normal</v>
      </c>
      <c r="J561" s="4" t="str">
        <f>VLOOKUP($A561,'Data Transformation Q1 to Q8'!$A:$V,6,FALSE)</f>
        <v>No</v>
      </c>
      <c r="K561" s="4" t="str">
        <f>VLOOKUP($A561,'Data Transformation Q1 to Q8'!$A:$V,7,FALSE)</f>
        <v>No</v>
      </c>
      <c r="L561" s="4" t="str">
        <f>VLOOKUP($A561,'Data Transformation Q1 to Q8'!$A:$V,8,FALSE)</f>
        <v>No</v>
      </c>
      <c r="M561" s="4" t="str">
        <f>VLOOKUP($A561,'Data Transformation Q1 to Q8'!$A:$V,10,FALSE)</f>
        <v>No</v>
      </c>
      <c r="N561" s="4">
        <f>VLOOKUP($A561,'Data Transformation Q1 to Q8'!$A:$V,9,FALSE)</f>
        <v>0</v>
      </c>
      <c r="O561" s="4" t="str">
        <f>VLOOKUP($A561,'Data Transformation Q1 to Q8'!$A:$V,20,FALSE)</f>
        <v>tier - 1</v>
      </c>
      <c r="P561" s="4" t="str">
        <f>VLOOKUP($A561,'Data Transformation Q1 to Q8'!$A:$V,21,FALSE)</f>
        <v>tier - 3</v>
      </c>
      <c r="Q561" s="118">
        <f>VLOOKUP($A561,'Data Transformation Q1 to Q8'!$A:$V,19,FALSE)</f>
        <v>17663.14</v>
      </c>
    </row>
    <row r="562" spans="1:17" ht="15.75" x14ac:dyDescent="0.25">
      <c r="A562" s="10" t="s">
        <v>1110</v>
      </c>
      <c r="B562" s="4" t="str">
        <f>VLOOKUP(A562,'Data Transformation Q1 to Q8'!A:V,22,FALSE)</f>
        <v>R1013</v>
      </c>
      <c r="C562" s="21">
        <f>VLOOKUP($A562,'Data Transformation Q1 to Q8'!$A:$V,16,FALSE)</f>
        <v>33171</v>
      </c>
      <c r="D562" s="6">
        <f>VLOOKUP($A562,'Data Transformation Q1 to Q8'!$A:$V,17,FALSE)</f>
        <v>32</v>
      </c>
      <c r="E562" s="4" t="str">
        <f>VLOOKUP(A562,'Customer Names'!A:D,3,FALSE)</f>
        <v xml:space="preserve">  Erin M</v>
      </c>
      <c r="F562" s="4">
        <f>VLOOKUP($A562,'Data Transformation Q1 to Q8'!$A:$V,2,FALSE)</f>
        <v>23.65</v>
      </c>
      <c r="G562" s="4" t="str">
        <f>VLOOKUP($A562,'Data Transformation Q1 to Q8'!$A:$V,3,FALSE)</f>
        <v>Normal Weight</v>
      </c>
      <c r="H562" s="4">
        <f>VLOOKUP($A562,'Data Transformation Q1 to Q8'!$A:$V,4,FALSE)</f>
        <v>4.5</v>
      </c>
      <c r="I562" s="4" t="str">
        <f>VLOOKUP($A562,'Data Transformation Q1 to Q8'!$A:$V,5,FALSE)</f>
        <v>Normal</v>
      </c>
      <c r="J562" s="4" t="str">
        <f>VLOOKUP($A562,'Data Transformation Q1 to Q8'!$A:$V,6,FALSE)</f>
        <v>No</v>
      </c>
      <c r="K562" s="4" t="str">
        <f>VLOOKUP($A562,'Data Transformation Q1 to Q8'!$A:$V,7,FALSE)</f>
        <v>No</v>
      </c>
      <c r="L562" s="4" t="str">
        <f>VLOOKUP($A562,'Data Transformation Q1 to Q8'!$A:$V,8,FALSE)</f>
        <v>No</v>
      </c>
      <c r="M562" s="4" t="str">
        <f>VLOOKUP($A562,'Data Transformation Q1 to Q8'!$A:$V,10,FALSE)</f>
        <v>No</v>
      </c>
      <c r="N562" s="4">
        <f>VLOOKUP($A562,'Data Transformation Q1 to Q8'!$A:$V,9,FALSE)</f>
        <v>0</v>
      </c>
      <c r="O562" s="4" t="str">
        <f>VLOOKUP($A562,'Data Transformation Q1 to Q8'!$A:$V,20,FALSE)</f>
        <v>tier - 1</v>
      </c>
      <c r="P562" s="4" t="str">
        <f>VLOOKUP($A562,'Data Transformation Q1 to Q8'!$A:$V,21,FALSE)</f>
        <v>tier - 3</v>
      </c>
      <c r="Q562" s="118">
        <f>VLOOKUP($A562,'Data Transformation Q1 to Q8'!$A:$V,19,FALSE)</f>
        <v>17626.240000000002</v>
      </c>
    </row>
    <row r="563" spans="1:17" ht="15.75" x14ac:dyDescent="0.25">
      <c r="A563" s="10" t="s">
        <v>1112</v>
      </c>
      <c r="B563" s="4" t="str">
        <f>VLOOKUP(A563,'Data Transformation Q1 to Q8'!A:V,22,FALSE)</f>
        <v>R1012</v>
      </c>
      <c r="C563" s="21">
        <f>VLOOKUP($A563,'Data Transformation Q1 to Q8'!$A:$V,16,FALSE)</f>
        <v>25775</v>
      </c>
      <c r="D563" s="6">
        <f>VLOOKUP($A563,'Data Transformation Q1 to Q8'!$A:$V,17,FALSE)</f>
        <v>52</v>
      </c>
      <c r="E563" s="4" t="str">
        <f>VLOOKUP(A563,'Customer Names'!A:D,3,FALSE)</f>
        <v xml:space="preserve">  Bobby E</v>
      </c>
      <c r="F563" s="4">
        <f>VLOOKUP($A563,'Data Transformation Q1 to Q8'!$A:$V,2,FALSE)</f>
        <v>49.09</v>
      </c>
      <c r="G563" s="4" t="str">
        <f>VLOOKUP($A563,'Data Transformation Q1 to Q8'!$A:$V,3,FALSE)</f>
        <v>Obesity</v>
      </c>
      <c r="H563" s="4">
        <f>VLOOKUP($A563,'Data Transformation Q1 to Q8'!$A:$V,4,FALSE)</f>
        <v>8.3800000000000008</v>
      </c>
      <c r="I563" s="4" t="str">
        <f>VLOOKUP($A563,'Data Transformation Q1 to Q8'!$A:$V,5,FALSE)</f>
        <v>Diabetes</v>
      </c>
      <c r="J563" s="4" t="str">
        <f>VLOOKUP($A563,'Data Transformation Q1 to Q8'!$A:$V,6,FALSE)</f>
        <v>Yes</v>
      </c>
      <c r="K563" s="4" t="str">
        <f>VLOOKUP($A563,'Data Transformation Q1 to Q8'!$A:$V,7,FALSE)</f>
        <v>No</v>
      </c>
      <c r="L563" s="4" t="str">
        <f>VLOOKUP($A563,'Data Transformation Q1 to Q8'!$A:$V,8,FALSE)</f>
        <v>No</v>
      </c>
      <c r="M563" s="4" t="str">
        <f>VLOOKUP($A563,'Data Transformation Q1 to Q8'!$A:$V,10,FALSE)</f>
        <v>No</v>
      </c>
      <c r="N563" s="4">
        <f>VLOOKUP($A563,'Data Transformation Q1 to Q8'!$A:$V,9,FALSE)</f>
        <v>2</v>
      </c>
      <c r="O563" s="4" t="str">
        <f>VLOOKUP($A563,'Data Transformation Q1 to Q8'!$A:$V,20,FALSE)</f>
        <v>tier - 1</v>
      </c>
      <c r="P563" s="4" t="str">
        <f>VLOOKUP($A563,'Data Transformation Q1 to Q8'!$A:$V,21,FALSE)</f>
        <v>tier - 3</v>
      </c>
      <c r="Q563" s="118">
        <f>VLOOKUP($A563,'Data Transformation Q1 to Q8'!$A:$V,19,FALSE)</f>
        <v>17584.72</v>
      </c>
    </row>
    <row r="564" spans="1:17" ht="15.75" x14ac:dyDescent="0.25">
      <c r="A564" s="10" t="s">
        <v>1114</v>
      </c>
      <c r="B564" s="4" t="str">
        <f>VLOOKUP(A564,'Data Transformation Q1 to Q8'!A:V,22,FALSE)</f>
        <v>R1012</v>
      </c>
      <c r="C564" s="21">
        <f>VLOOKUP($A564,'Data Transformation Q1 to Q8'!$A:$V,16,FALSE)</f>
        <v>37493</v>
      </c>
      <c r="D564" s="6">
        <f>VLOOKUP($A564,'Data Transformation Q1 to Q8'!$A:$V,17,FALSE)</f>
        <v>20</v>
      </c>
      <c r="E564" s="4" t="str">
        <f>VLOOKUP(A564,'Customer Names'!A:D,3,FALSE)</f>
        <v xml:space="preserve">  Daniel P</v>
      </c>
      <c r="F564" s="4">
        <f>VLOOKUP($A564,'Data Transformation Q1 to Q8'!$A:$V,2,FALSE)</f>
        <v>28.024999999999999</v>
      </c>
      <c r="G564" s="4" t="str">
        <f>VLOOKUP($A564,'Data Transformation Q1 to Q8'!$A:$V,3,FALSE)</f>
        <v>Overweight</v>
      </c>
      <c r="H564" s="4">
        <f>VLOOKUP($A564,'Data Transformation Q1 to Q8'!$A:$V,4,FALSE)</f>
        <v>7.03</v>
      </c>
      <c r="I564" s="4" t="str">
        <f>VLOOKUP($A564,'Data Transformation Q1 to Q8'!$A:$V,5,FALSE)</f>
        <v>Diabetes</v>
      </c>
      <c r="J564" s="4" t="str">
        <f>VLOOKUP($A564,'Data Transformation Q1 to Q8'!$A:$V,6,FALSE)</f>
        <v>No</v>
      </c>
      <c r="K564" s="4" t="str">
        <f>VLOOKUP($A564,'Data Transformation Q1 to Q8'!$A:$V,7,FALSE)</f>
        <v>No</v>
      </c>
      <c r="L564" s="4" t="str">
        <f>VLOOKUP($A564,'Data Transformation Q1 to Q8'!$A:$V,8,FALSE)</f>
        <v>No</v>
      </c>
      <c r="M564" s="4" t="str">
        <f>VLOOKUP($A564,'Data Transformation Q1 to Q8'!$A:$V,10,FALSE)</f>
        <v>Yes</v>
      </c>
      <c r="N564" s="4">
        <f>VLOOKUP($A564,'Data Transformation Q1 to Q8'!$A:$V,9,FALSE)</f>
        <v>0</v>
      </c>
      <c r="O564" s="4" t="str">
        <f>VLOOKUP($A564,'Data Transformation Q1 to Q8'!$A:$V,20,FALSE)</f>
        <v>tier - 1</v>
      </c>
      <c r="P564" s="4" t="str">
        <f>VLOOKUP($A564,'Data Transformation Q1 to Q8'!$A:$V,21,FALSE)</f>
        <v>tier - 1</v>
      </c>
      <c r="Q564" s="118">
        <f>VLOOKUP($A564,'Data Transformation Q1 to Q8'!$A:$V,19,FALSE)</f>
        <v>17560.38</v>
      </c>
    </row>
    <row r="565" spans="1:17" ht="15.75" x14ac:dyDescent="0.25">
      <c r="A565" s="10" t="s">
        <v>1116</v>
      </c>
      <c r="B565" s="4" t="str">
        <f>VLOOKUP(A565,'Data Transformation Q1 to Q8'!A:V,22,FALSE)</f>
        <v>R1012</v>
      </c>
      <c r="C565" s="21">
        <f>VLOOKUP($A565,'Data Transformation Q1 to Q8'!$A:$V,16,FALSE)</f>
        <v>23331</v>
      </c>
      <c r="D565" s="6">
        <f>VLOOKUP($A565,'Data Transformation Q1 to Q8'!$A:$V,17,FALSE)</f>
        <v>59</v>
      </c>
      <c r="E565" s="4" t="str">
        <f>VLOOKUP(A565,'Customer Names'!A:D,3,FALSE)</f>
        <v xml:space="preserve">  Marie E</v>
      </c>
      <c r="F565" s="4">
        <f>VLOOKUP($A565,'Data Transformation Q1 to Q8'!$A:$V,2,FALSE)</f>
        <v>43.32</v>
      </c>
      <c r="G565" s="4" t="str">
        <f>VLOOKUP($A565,'Data Transformation Q1 to Q8'!$A:$V,3,FALSE)</f>
        <v>Obesity</v>
      </c>
      <c r="H565" s="4">
        <f>VLOOKUP($A565,'Data Transformation Q1 to Q8'!$A:$V,4,FALSE)</f>
        <v>8.75</v>
      </c>
      <c r="I565" s="4" t="str">
        <f>VLOOKUP($A565,'Data Transformation Q1 to Q8'!$A:$V,5,FALSE)</f>
        <v>Diabetes</v>
      </c>
      <c r="J565" s="4" t="str">
        <f>VLOOKUP($A565,'Data Transformation Q1 to Q8'!$A:$V,6,FALSE)</f>
        <v>Yes</v>
      </c>
      <c r="K565" s="4" t="str">
        <f>VLOOKUP($A565,'Data Transformation Q1 to Q8'!$A:$V,7,FALSE)</f>
        <v>No</v>
      </c>
      <c r="L565" s="4" t="str">
        <f>VLOOKUP($A565,'Data Transformation Q1 to Q8'!$A:$V,8,FALSE)</f>
        <v>Yes</v>
      </c>
      <c r="M565" s="4" t="str">
        <f>VLOOKUP($A565,'Data Transformation Q1 to Q8'!$A:$V,10,FALSE)</f>
        <v>No</v>
      </c>
      <c r="N565" s="4">
        <f>VLOOKUP($A565,'Data Transformation Q1 to Q8'!$A:$V,9,FALSE)</f>
        <v>1</v>
      </c>
      <c r="O565" s="4" t="str">
        <f>VLOOKUP($A565,'Data Transformation Q1 to Q8'!$A:$V,20,FALSE)</f>
        <v>tier - 1</v>
      </c>
      <c r="P565" s="4" t="str">
        <f>VLOOKUP($A565,'Data Transformation Q1 to Q8'!$A:$V,21,FALSE)</f>
        <v>tier - 2</v>
      </c>
      <c r="Q565" s="118">
        <f>VLOOKUP($A565,'Data Transformation Q1 to Q8'!$A:$V,19,FALSE)</f>
        <v>17556.88</v>
      </c>
    </row>
    <row r="566" spans="1:17" ht="15.75" x14ac:dyDescent="0.25">
      <c r="A566" s="10" t="s">
        <v>1118</v>
      </c>
      <c r="B566" s="4" t="str">
        <f>VLOOKUP(A566,'Data Transformation Q1 to Q8'!A:V,22,FALSE)</f>
        <v>R1026</v>
      </c>
      <c r="C566" s="21">
        <f>VLOOKUP($A566,'Data Transformation Q1 to Q8'!$A:$V,16,FALSE)</f>
        <v>25031</v>
      </c>
      <c r="D566" s="6">
        <f>VLOOKUP($A566,'Data Transformation Q1 to Q8'!$A:$V,17,FALSE)</f>
        <v>54</v>
      </c>
      <c r="E566" s="4" t="str">
        <f>VLOOKUP(A566,'Customer Names'!A:D,3,FALSE)</f>
        <v xml:space="preserve">  Katie</v>
      </c>
      <c r="F566" s="4">
        <f>VLOOKUP($A566,'Data Transformation Q1 to Q8'!$A:$V,2,FALSE)</f>
        <v>45.92</v>
      </c>
      <c r="G566" s="4" t="str">
        <f>VLOOKUP($A566,'Data Transformation Q1 to Q8'!$A:$V,3,FALSE)</f>
        <v>Obesity</v>
      </c>
      <c r="H566" s="4">
        <f>VLOOKUP($A566,'Data Transformation Q1 to Q8'!$A:$V,4,FALSE)</f>
        <v>9.51</v>
      </c>
      <c r="I566" s="4" t="str">
        <f>VLOOKUP($A566,'Data Transformation Q1 to Q8'!$A:$V,5,FALSE)</f>
        <v>Diabetes</v>
      </c>
      <c r="J566" s="4" t="str">
        <f>VLOOKUP($A566,'Data Transformation Q1 to Q8'!$A:$V,6,FALSE)</f>
        <v>No</v>
      </c>
      <c r="K566" s="4" t="str">
        <f>VLOOKUP($A566,'Data Transformation Q1 to Q8'!$A:$V,7,FALSE)</f>
        <v>No</v>
      </c>
      <c r="L566" s="4" t="str">
        <f>VLOOKUP($A566,'Data Transformation Q1 to Q8'!$A:$V,8,FALSE)</f>
        <v>No</v>
      </c>
      <c r="M566" s="4" t="str">
        <f>VLOOKUP($A566,'Data Transformation Q1 to Q8'!$A:$V,10,FALSE)</f>
        <v>No</v>
      </c>
      <c r="N566" s="4">
        <f>VLOOKUP($A566,'Data Transformation Q1 to Q8'!$A:$V,9,FALSE)</f>
        <v>0</v>
      </c>
      <c r="O566" s="4" t="str">
        <f>VLOOKUP($A566,'Data Transformation Q1 to Q8'!$A:$V,20,FALSE)</f>
        <v>tier - 1</v>
      </c>
      <c r="P566" s="4" t="str">
        <f>VLOOKUP($A566,'Data Transformation Q1 to Q8'!$A:$V,21,FALSE)</f>
        <v>tier - 1</v>
      </c>
      <c r="Q566" s="118">
        <f>VLOOKUP($A566,'Data Transformation Q1 to Q8'!$A:$V,19,FALSE)</f>
        <v>17507.47</v>
      </c>
    </row>
    <row r="567" spans="1:17" ht="15.75" x14ac:dyDescent="0.25">
      <c r="A567" s="10" t="s">
        <v>1120</v>
      </c>
      <c r="B567" s="4" t="str">
        <f>VLOOKUP(A567,'Data Transformation Q1 to Q8'!A:V,22,FALSE)</f>
        <v>R1023</v>
      </c>
      <c r="C567" s="21">
        <f>VLOOKUP($A567,'Data Transformation Q1 to Q8'!$A:$V,16,FALSE)</f>
        <v>23909</v>
      </c>
      <c r="D567" s="6">
        <f>VLOOKUP($A567,'Data Transformation Q1 to Q8'!$A:$V,17,FALSE)</f>
        <v>57</v>
      </c>
      <c r="E567" s="4" t="str">
        <f>VLOOKUP(A567,'Customer Names'!A:D,3,FALSE)</f>
        <v xml:space="preserve">  Eric D</v>
      </c>
      <c r="F567" s="4">
        <f>VLOOKUP($A567,'Data Transformation Q1 to Q8'!$A:$V,2,FALSE)</f>
        <v>44.03</v>
      </c>
      <c r="G567" s="4" t="str">
        <f>VLOOKUP($A567,'Data Transformation Q1 to Q8'!$A:$V,3,FALSE)</f>
        <v>Obesity</v>
      </c>
      <c r="H567" s="4">
        <f>VLOOKUP($A567,'Data Transformation Q1 to Q8'!$A:$V,4,FALSE)</f>
        <v>9.36</v>
      </c>
      <c r="I567" s="4" t="str">
        <f>VLOOKUP($A567,'Data Transformation Q1 to Q8'!$A:$V,5,FALSE)</f>
        <v>Diabetes</v>
      </c>
      <c r="J567" s="4" t="str">
        <f>VLOOKUP($A567,'Data Transformation Q1 to Q8'!$A:$V,6,FALSE)</f>
        <v>No</v>
      </c>
      <c r="K567" s="4" t="str">
        <f>VLOOKUP($A567,'Data Transformation Q1 to Q8'!$A:$V,7,FALSE)</f>
        <v>No</v>
      </c>
      <c r="L567" s="4" t="str">
        <f>VLOOKUP($A567,'Data Transformation Q1 to Q8'!$A:$V,8,FALSE)</f>
        <v>No</v>
      </c>
      <c r="M567" s="4" t="str">
        <f>VLOOKUP($A567,'Data Transformation Q1 to Q8'!$A:$V,10,FALSE)</f>
        <v>No</v>
      </c>
      <c r="N567" s="4">
        <f>VLOOKUP($A567,'Data Transformation Q1 to Q8'!$A:$V,9,FALSE)</f>
        <v>0</v>
      </c>
      <c r="O567" s="4" t="str">
        <f>VLOOKUP($A567,'Data Transformation Q1 to Q8'!$A:$V,20,FALSE)</f>
        <v>tier - 1</v>
      </c>
      <c r="P567" s="4" t="str">
        <f>VLOOKUP($A567,'Data Transformation Q1 to Q8'!$A:$V,21,FALSE)</f>
        <v>tier - 2</v>
      </c>
      <c r="Q567" s="118">
        <f>VLOOKUP($A567,'Data Transformation Q1 to Q8'!$A:$V,19,FALSE)</f>
        <v>17505.650000000001</v>
      </c>
    </row>
    <row r="568" spans="1:17" ht="15.75" x14ac:dyDescent="0.25">
      <c r="A568" s="10" t="s">
        <v>1122</v>
      </c>
      <c r="B568" s="4" t="str">
        <f>VLOOKUP(A568,'Data Transformation Q1 to Q8'!A:V,22,FALSE)</f>
        <v>R1011</v>
      </c>
      <c r="C568" s="21">
        <f>VLOOKUP($A568,'Data Transformation Q1 to Q8'!$A:$V,16,FALSE)</f>
        <v>33236</v>
      </c>
      <c r="D568" s="6">
        <f>VLOOKUP($A568,'Data Transformation Q1 to Q8'!$A:$V,17,FALSE)</f>
        <v>32</v>
      </c>
      <c r="E568" s="4" t="str">
        <f>VLOOKUP(A568,'Customer Names'!A:D,3,FALSE)</f>
        <v xml:space="preserve">  Tara</v>
      </c>
      <c r="F568" s="4">
        <f>VLOOKUP($A568,'Data Transformation Q1 to Q8'!$A:$V,2,FALSE)</f>
        <v>24.6</v>
      </c>
      <c r="G568" s="4" t="str">
        <f>VLOOKUP($A568,'Data Transformation Q1 to Q8'!$A:$V,3,FALSE)</f>
        <v>Normal Weight</v>
      </c>
      <c r="H568" s="4">
        <f>VLOOKUP($A568,'Data Transformation Q1 to Q8'!$A:$V,4,FALSE)</f>
        <v>4.8099999999999996</v>
      </c>
      <c r="I568" s="4" t="str">
        <f>VLOOKUP($A568,'Data Transformation Q1 to Q8'!$A:$V,5,FALSE)</f>
        <v>Normal</v>
      </c>
      <c r="J568" s="4" t="str">
        <f>VLOOKUP($A568,'Data Transformation Q1 to Q8'!$A:$V,6,FALSE)</f>
        <v>No</v>
      </c>
      <c r="K568" s="4" t="str">
        <f>VLOOKUP($A568,'Data Transformation Q1 to Q8'!$A:$V,7,FALSE)</f>
        <v>No</v>
      </c>
      <c r="L568" s="4" t="str">
        <f>VLOOKUP($A568,'Data Transformation Q1 to Q8'!$A:$V,8,FALSE)</f>
        <v>No</v>
      </c>
      <c r="M568" s="4" t="str">
        <f>VLOOKUP($A568,'Data Transformation Q1 to Q8'!$A:$V,10,FALSE)</f>
        <v>Yes</v>
      </c>
      <c r="N568" s="4">
        <f>VLOOKUP($A568,'Data Transformation Q1 to Q8'!$A:$V,9,FALSE)</f>
        <v>0</v>
      </c>
      <c r="O568" s="4" t="str">
        <f>VLOOKUP($A568,'Data Transformation Q1 to Q8'!$A:$V,20,FALSE)</f>
        <v>tier - 1</v>
      </c>
      <c r="P568" s="4" t="str">
        <f>VLOOKUP($A568,'Data Transformation Q1 to Q8'!$A:$V,21,FALSE)</f>
        <v>tier - 2</v>
      </c>
      <c r="Q568" s="118">
        <f>VLOOKUP($A568,'Data Transformation Q1 to Q8'!$A:$V,19,FALSE)</f>
        <v>17496.310000000001</v>
      </c>
    </row>
    <row r="569" spans="1:17" ht="15.75" x14ac:dyDescent="0.25">
      <c r="A569" s="10" t="s">
        <v>1124</v>
      </c>
      <c r="B569" s="4" t="str">
        <f>VLOOKUP(A569,'Data Transformation Q1 to Q8'!A:V,22,FALSE)</f>
        <v>R1012</v>
      </c>
      <c r="C569" s="21">
        <f>VLOOKUP($A569,'Data Transformation Q1 to Q8'!$A:$V,16,FALSE)</f>
        <v>26092</v>
      </c>
      <c r="D569" s="6">
        <f>VLOOKUP($A569,'Data Transformation Q1 to Q8'!$A:$V,17,FALSE)</f>
        <v>52</v>
      </c>
      <c r="E569" s="4" t="str">
        <f>VLOOKUP(A569,'Customer Names'!A:D,3,FALSE)</f>
        <v xml:space="preserve">  Haley L</v>
      </c>
      <c r="F569" s="4">
        <f>VLOOKUP($A569,'Data Transformation Q1 to Q8'!$A:$V,2,FALSE)</f>
        <v>49.15</v>
      </c>
      <c r="G569" s="4" t="str">
        <f>VLOOKUP($A569,'Data Transformation Q1 to Q8'!$A:$V,3,FALSE)</f>
        <v>Obesity</v>
      </c>
      <c r="H569" s="4">
        <f>VLOOKUP($A569,'Data Transformation Q1 to Q8'!$A:$V,4,FALSE)</f>
        <v>8.08</v>
      </c>
      <c r="I569" s="4" t="str">
        <f>VLOOKUP($A569,'Data Transformation Q1 to Q8'!$A:$V,5,FALSE)</f>
        <v>Diabetes</v>
      </c>
      <c r="J569" s="4" t="str">
        <f>VLOOKUP($A569,'Data Transformation Q1 to Q8'!$A:$V,6,FALSE)</f>
        <v>No</v>
      </c>
      <c r="K569" s="4" t="str">
        <f>VLOOKUP($A569,'Data Transformation Q1 to Q8'!$A:$V,7,FALSE)</f>
        <v>No</v>
      </c>
      <c r="L569" s="4" t="str">
        <f>VLOOKUP($A569,'Data Transformation Q1 to Q8'!$A:$V,8,FALSE)</f>
        <v>No</v>
      </c>
      <c r="M569" s="4" t="str">
        <f>VLOOKUP($A569,'Data Transformation Q1 to Q8'!$A:$V,10,FALSE)</f>
        <v>No</v>
      </c>
      <c r="N569" s="4">
        <f>VLOOKUP($A569,'Data Transformation Q1 to Q8'!$A:$V,9,FALSE)</f>
        <v>0</v>
      </c>
      <c r="O569" s="4" t="str">
        <f>VLOOKUP($A569,'Data Transformation Q1 to Q8'!$A:$V,20,FALSE)</f>
        <v>tier - 1</v>
      </c>
      <c r="P569" s="4" t="str">
        <f>VLOOKUP($A569,'Data Transformation Q1 to Q8'!$A:$V,21,FALSE)</f>
        <v>tier - 1</v>
      </c>
      <c r="Q569" s="118">
        <f>VLOOKUP($A569,'Data Transformation Q1 to Q8'!$A:$V,19,FALSE)</f>
        <v>17479.53</v>
      </c>
    </row>
    <row r="570" spans="1:17" ht="15.75" x14ac:dyDescent="0.25">
      <c r="A570" s="10" t="s">
        <v>1126</v>
      </c>
      <c r="B570" s="4" t="str">
        <f>VLOOKUP(A570,'Data Transformation Q1 to Q8'!A:V,22,FALSE)</f>
        <v>R1012</v>
      </c>
      <c r="C570" s="21">
        <f>VLOOKUP($A570,'Data Transformation Q1 to Q8'!$A:$V,16,FALSE)</f>
        <v>37927</v>
      </c>
      <c r="D570" s="6">
        <f>VLOOKUP($A570,'Data Transformation Q1 to Q8'!$A:$V,17,FALSE)</f>
        <v>19</v>
      </c>
      <c r="E570" s="4" t="str">
        <f>VLOOKUP(A570,'Customer Names'!A:D,3,FALSE)</f>
        <v xml:space="preserve">  Kayla B</v>
      </c>
      <c r="F570" s="4">
        <f>VLOOKUP($A570,'Data Transformation Q1 to Q8'!$A:$V,2,FALSE)</f>
        <v>28.31</v>
      </c>
      <c r="G570" s="4" t="str">
        <f>VLOOKUP($A570,'Data Transformation Q1 to Q8'!$A:$V,3,FALSE)</f>
        <v>Overweight</v>
      </c>
      <c r="H570" s="4">
        <f>VLOOKUP($A570,'Data Transformation Q1 to Q8'!$A:$V,4,FALSE)</f>
        <v>6.29</v>
      </c>
      <c r="I570" s="4" t="str">
        <f>VLOOKUP($A570,'Data Transformation Q1 to Q8'!$A:$V,5,FALSE)</f>
        <v>Prediabetes</v>
      </c>
      <c r="J570" s="4" t="str">
        <f>VLOOKUP($A570,'Data Transformation Q1 to Q8'!$A:$V,6,FALSE)</f>
        <v>No</v>
      </c>
      <c r="K570" s="4" t="str">
        <f>VLOOKUP($A570,'Data Transformation Q1 to Q8'!$A:$V,7,FALSE)</f>
        <v>No</v>
      </c>
      <c r="L570" s="4" t="str">
        <f>VLOOKUP($A570,'Data Transformation Q1 to Q8'!$A:$V,8,FALSE)</f>
        <v>Yes</v>
      </c>
      <c r="M570" s="4" t="str">
        <f>VLOOKUP($A570,'Data Transformation Q1 to Q8'!$A:$V,10,FALSE)</f>
        <v>Yes</v>
      </c>
      <c r="N570" s="4">
        <f>VLOOKUP($A570,'Data Transformation Q1 to Q8'!$A:$V,9,FALSE)</f>
        <v>1</v>
      </c>
      <c r="O570" s="4" t="str">
        <f>VLOOKUP($A570,'Data Transformation Q1 to Q8'!$A:$V,20,FALSE)</f>
        <v>tier - 2</v>
      </c>
      <c r="P570" s="4" t="str">
        <f>VLOOKUP($A570,'Data Transformation Q1 to Q8'!$A:$V,21,FALSE)</f>
        <v>tier - 1</v>
      </c>
      <c r="Q570" s="118">
        <f>VLOOKUP($A570,'Data Transformation Q1 to Q8'!$A:$V,19,FALSE)</f>
        <v>17468.98</v>
      </c>
    </row>
    <row r="571" spans="1:17" ht="15.75" x14ac:dyDescent="0.25">
      <c r="A571" s="10" t="s">
        <v>1127</v>
      </c>
      <c r="B571" s="4" t="str">
        <f>VLOOKUP(A571,'Data Transformation Q1 to Q8'!A:V,22,FALSE)</f>
        <v>R1012</v>
      </c>
      <c r="C571" s="21">
        <f>VLOOKUP($A571,'Data Transformation Q1 to Q8'!$A:$V,16,FALSE)</f>
        <v>33895</v>
      </c>
      <c r="D571" s="6">
        <f>VLOOKUP($A571,'Data Transformation Q1 to Q8'!$A:$V,17,FALSE)</f>
        <v>30</v>
      </c>
      <c r="E571" s="4" t="str">
        <f>VLOOKUP(A571,'Customer Names'!A:D,3,FALSE)</f>
        <v xml:space="preserve">  Mark D</v>
      </c>
      <c r="F571" s="4">
        <f>VLOOKUP($A571,'Data Transformation Q1 to Q8'!$A:$V,2,FALSE)</f>
        <v>22.99</v>
      </c>
      <c r="G571" s="4" t="str">
        <f>VLOOKUP($A571,'Data Transformation Q1 to Q8'!$A:$V,3,FALSE)</f>
        <v>Normal Weight</v>
      </c>
      <c r="H571" s="4">
        <f>VLOOKUP($A571,'Data Transformation Q1 to Q8'!$A:$V,4,FALSE)</f>
        <v>6.29</v>
      </c>
      <c r="I571" s="4" t="str">
        <f>VLOOKUP($A571,'Data Transformation Q1 to Q8'!$A:$V,5,FALSE)</f>
        <v>Prediabetes</v>
      </c>
      <c r="J571" s="4" t="str">
        <f>VLOOKUP($A571,'Data Transformation Q1 to Q8'!$A:$V,6,FALSE)</f>
        <v>No</v>
      </c>
      <c r="K571" s="4" t="str">
        <f>VLOOKUP($A571,'Data Transformation Q1 to Q8'!$A:$V,7,FALSE)</f>
        <v>No</v>
      </c>
      <c r="L571" s="4" t="str">
        <f>VLOOKUP($A571,'Data Transformation Q1 to Q8'!$A:$V,8,FALSE)</f>
        <v>No</v>
      </c>
      <c r="M571" s="4" t="str">
        <f>VLOOKUP($A571,'Data Transformation Q1 to Q8'!$A:$V,10,FALSE)</f>
        <v>Yes</v>
      </c>
      <c r="N571" s="4">
        <f>VLOOKUP($A571,'Data Transformation Q1 to Q8'!$A:$V,9,FALSE)</f>
        <v>1</v>
      </c>
      <c r="O571" s="4" t="str">
        <f>VLOOKUP($A571,'Data Transformation Q1 to Q8'!$A:$V,20,FALSE)</f>
        <v>tier - 2</v>
      </c>
      <c r="P571" s="4" t="str">
        <f>VLOOKUP($A571,'Data Transformation Q1 to Q8'!$A:$V,21,FALSE)</f>
        <v>tier - 1</v>
      </c>
      <c r="Q571" s="118">
        <f>VLOOKUP($A571,'Data Transformation Q1 to Q8'!$A:$V,19,FALSE)</f>
        <v>17361.77</v>
      </c>
    </row>
    <row r="572" spans="1:17" ht="15.75" x14ac:dyDescent="0.25">
      <c r="A572" s="10" t="s">
        <v>1129</v>
      </c>
      <c r="B572" s="4" t="str">
        <f>VLOOKUP(A572,'Data Transformation Q1 to Q8'!A:V,22,FALSE)</f>
        <v>R1012</v>
      </c>
      <c r="C572" s="21">
        <f>VLOOKUP($A572,'Data Transformation Q1 to Q8'!$A:$V,16,FALSE)</f>
        <v>37926</v>
      </c>
      <c r="D572" s="6">
        <f>VLOOKUP($A572,'Data Transformation Q1 to Q8'!$A:$V,17,FALSE)</f>
        <v>19</v>
      </c>
      <c r="E572" s="4" t="str">
        <f>VLOOKUP(A572,'Customer Names'!A:D,3,FALSE)</f>
        <v xml:space="preserve">  Patrick J</v>
      </c>
      <c r="F572" s="4">
        <f>VLOOKUP($A572,'Data Transformation Q1 to Q8'!$A:$V,2,FALSE)</f>
        <v>29.07</v>
      </c>
      <c r="G572" s="4" t="str">
        <f>VLOOKUP($A572,'Data Transformation Q1 to Q8'!$A:$V,3,FALSE)</f>
        <v>Overweight</v>
      </c>
      <c r="H572" s="4">
        <f>VLOOKUP($A572,'Data Transformation Q1 to Q8'!$A:$V,4,FALSE)</f>
        <v>5.12</v>
      </c>
      <c r="I572" s="4" t="str">
        <f>VLOOKUP($A572,'Data Transformation Q1 to Q8'!$A:$V,5,FALSE)</f>
        <v>Normal</v>
      </c>
      <c r="J572" s="4" t="str">
        <f>VLOOKUP($A572,'Data Transformation Q1 to Q8'!$A:$V,6,FALSE)</f>
        <v>No</v>
      </c>
      <c r="K572" s="4" t="str">
        <f>VLOOKUP($A572,'Data Transformation Q1 to Q8'!$A:$V,7,FALSE)</f>
        <v>No</v>
      </c>
      <c r="L572" s="4" t="str">
        <f>VLOOKUP($A572,'Data Transformation Q1 to Q8'!$A:$V,8,FALSE)</f>
        <v>Yes</v>
      </c>
      <c r="M572" s="4" t="str">
        <f>VLOOKUP($A572,'Data Transformation Q1 to Q8'!$A:$V,10,FALSE)</f>
        <v>Yes</v>
      </c>
      <c r="N572" s="4">
        <f>VLOOKUP($A572,'Data Transformation Q1 to Q8'!$A:$V,9,FALSE)</f>
        <v>1</v>
      </c>
      <c r="O572" s="4" t="str">
        <f>VLOOKUP($A572,'Data Transformation Q1 to Q8'!$A:$V,20,FALSE)</f>
        <v>tier - 2</v>
      </c>
      <c r="P572" s="4" t="str">
        <f>VLOOKUP($A572,'Data Transformation Q1 to Q8'!$A:$V,21,FALSE)</f>
        <v>tier - 3</v>
      </c>
      <c r="Q572" s="118">
        <f>VLOOKUP($A572,'Data Transformation Q1 to Q8'!$A:$V,19,FALSE)</f>
        <v>17352.68</v>
      </c>
    </row>
    <row r="573" spans="1:17" ht="15.75" x14ac:dyDescent="0.25">
      <c r="A573" s="10" t="s">
        <v>1131</v>
      </c>
      <c r="B573" s="4" t="str">
        <f>VLOOKUP(A573,'Data Transformation Q1 to Q8'!A:V,22,FALSE)</f>
        <v>R1023</v>
      </c>
      <c r="C573" s="21">
        <f>VLOOKUP($A573,'Data Transformation Q1 to Q8'!$A:$V,16,FALSE)</f>
        <v>23204</v>
      </c>
      <c r="D573" s="6">
        <f>VLOOKUP($A573,'Data Transformation Q1 to Q8'!$A:$V,17,FALSE)</f>
        <v>59</v>
      </c>
      <c r="E573" s="4" t="str">
        <f>VLOOKUP(A573,'Customer Names'!A:D,3,FALSE)</f>
        <v xml:space="preserve">  Alejandro</v>
      </c>
      <c r="F573" s="4">
        <f>VLOOKUP($A573,'Data Transformation Q1 to Q8'!$A:$V,2,FALSE)</f>
        <v>42.02</v>
      </c>
      <c r="G573" s="4" t="str">
        <f>VLOOKUP($A573,'Data Transformation Q1 to Q8'!$A:$V,3,FALSE)</f>
        <v>Obesity</v>
      </c>
      <c r="H573" s="4">
        <f>VLOOKUP($A573,'Data Transformation Q1 to Q8'!$A:$V,4,FALSE)</f>
        <v>9.9499999999999993</v>
      </c>
      <c r="I573" s="4" t="str">
        <f>VLOOKUP($A573,'Data Transformation Q1 to Q8'!$A:$V,5,FALSE)</f>
        <v>Diabetes</v>
      </c>
      <c r="J573" s="4" t="str">
        <f>VLOOKUP($A573,'Data Transformation Q1 to Q8'!$A:$V,6,FALSE)</f>
        <v>Yes</v>
      </c>
      <c r="K573" s="4" t="str">
        <f>VLOOKUP($A573,'Data Transformation Q1 to Q8'!$A:$V,7,FALSE)</f>
        <v>No</v>
      </c>
      <c r="L573" s="4" t="str">
        <f>VLOOKUP($A573,'Data Transformation Q1 to Q8'!$A:$V,8,FALSE)</f>
        <v>Yes</v>
      </c>
      <c r="M573" s="4" t="str">
        <f>VLOOKUP($A573,'Data Transformation Q1 to Q8'!$A:$V,10,FALSE)</f>
        <v>No</v>
      </c>
      <c r="N573" s="4">
        <f>VLOOKUP($A573,'Data Transformation Q1 to Q8'!$A:$V,9,FALSE)</f>
        <v>1</v>
      </c>
      <c r="O573" s="4" t="str">
        <f>VLOOKUP($A573,'Data Transformation Q1 to Q8'!$A:$V,20,FALSE)</f>
        <v>tier - 2</v>
      </c>
      <c r="P573" s="4" t="str">
        <f>VLOOKUP($A573,'Data Transformation Q1 to Q8'!$A:$V,21,FALSE)</f>
        <v>tier - 3</v>
      </c>
      <c r="Q573" s="118">
        <f>VLOOKUP($A573,'Data Transformation Q1 to Q8'!$A:$V,19,FALSE)</f>
        <v>17337.580000000002</v>
      </c>
    </row>
    <row r="574" spans="1:17" ht="15.75" x14ac:dyDescent="0.25">
      <c r="A574" s="10" t="s">
        <v>1133</v>
      </c>
      <c r="B574" s="4" t="str">
        <f>VLOOKUP(A574,'Data Transformation Q1 to Q8'!A:V,22,FALSE)</f>
        <v>R1026</v>
      </c>
      <c r="C574" s="21">
        <f>VLOOKUP($A574,'Data Transformation Q1 to Q8'!$A:$V,16,FALSE)</f>
        <v>27631</v>
      </c>
      <c r="D574" s="6">
        <f>VLOOKUP($A574,'Data Transformation Q1 to Q8'!$A:$V,17,FALSE)</f>
        <v>47</v>
      </c>
      <c r="E574" s="4" t="str">
        <f>VLOOKUP(A574,'Customer Names'!A:D,3,FALSE)</f>
        <v xml:space="preserve">  Beth A</v>
      </c>
      <c r="F574" s="4">
        <f>VLOOKUP($A574,'Data Transformation Q1 to Q8'!$A:$V,2,FALSE)</f>
        <v>49.07</v>
      </c>
      <c r="G574" s="4" t="str">
        <f>VLOOKUP($A574,'Data Transformation Q1 to Q8'!$A:$V,3,FALSE)</f>
        <v>Obesity</v>
      </c>
      <c r="H574" s="4">
        <f>VLOOKUP($A574,'Data Transformation Q1 to Q8'!$A:$V,4,FALSE)</f>
        <v>9.08</v>
      </c>
      <c r="I574" s="4" t="str">
        <f>VLOOKUP($A574,'Data Transformation Q1 to Q8'!$A:$V,5,FALSE)</f>
        <v>Diabetes</v>
      </c>
      <c r="J574" s="4" t="str">
        <f>VLOOKUP($A574,'Data Transformation Q1 to Q8'!$A:$V,6,FALSE)</f>
        <v>Yes</v>
      </c>
      <c r="K574" s="4" t="str">
        <f>VLOOKUP($A574,'Data Transformation Q1 to Q8'!$A:$V,7,FALSE)</f>
        <v>No</v>
      </c>
      <c r="L574" s="4" t="str">
        <f>VLOOKUP($A574,'Data Transformation Q1 to Q8'!$A:$V,8,FALSE)</f>
        <v>No</v>
      </c>
      <c r="M574" s="4" t="str">
        <f>VLOOKUP($A574,'Data Transformation Q1 to Q8'!$A:$V,10,FALSE)</f>
        <v>No</v>
      </c>
      <c r="N574" s="4">
        <f>VLOOKUP($A574,'Data Transformation Q1 to Q8'!$A:$V,9,FALSE)</f>
        <v>1</v>
      </c>
      <c r="O574" s="4" t="str">
        <f>VLOOKUP($A574,'Data Transformation Q1 to Q8'!$A:$V,20,FALSE)</f>
        <v>tier - 2</v>
      </c>
      <c r="P574" s="4" t="str">
        <f>VLOOKUP($A574,'Data Transformation Q1 to Q8'!$A:$V,21,FALSE)</f>
        <v>tier - 3</v>
      </c>
      <c r="Q574" s="118">
        <f>VLOOKUP($A574,'Data Transformation Q1 to Q8'!$A:$V,19,FALSE)</f>
        <v>17253.43</v>
      </c>
    </row>
    <row r="575" spans="1:17" ht="15.75" x14ac:dyDescent="0.25">
      <c r="A575" s="10" t="s">
        <v>1135</v>
      </c>
      <c r="B575" s="4" t="str">
        <f>VLOOKUP(A575,'Data Transformation Q1 to Q8'!A:V,22,FALSE)</f>
        <v>R1013</v>
      </c>
      <c r="C575" s="21">
        <f>VLOOKUP($A575,'Data Transformation Q1 to Q8'!$A:$V,16,FALSE)</f>
        <v>30246</v>
      </c>
      <c r="D575" s="6">
        <f>VLOOKUP($A575,'Data Transformation Q1 to Q8'!$A:$V,17,FALSE)</f>
        <v>40</v>
      </c>
      <c r="E575" s="4" t="str">
        <f>VLOOKUP(A575,'Customer Names'!A:D,3,FALSE)</f>
        <v xml:space="preserve">  Jason R</v>
      </c>
      <c r="F575" s="4">
        <f>VLOOKUP($A575,'Data Transformation Q1 to Q8'!$A:$V,2,FALSE)</f>
        <v>19.8</v>
      </c>
      <c r="G575" s="4" t="str">
        <f>VLOOKUP($A575,'Data Transformation Q1 to Q8'!$A:$V,3,FALSE)</f>
        <v>Normal Weight</v>
      </c>
      <c r="H575" s="4">
        <f>VLOOKUP($A575,'Data Transformation Q1 to Q8'!$A:$V,4,FALSE)</f>
        <v>4.82</v>
      </c>
      <c r="I575" s="4" t="str">
        <f>VLOOKUP($A575,'Data Transformation Q1 to Q8'!$A:$V,5,FALSE)</f>
        <v>Normal</v>
      </c>
      <c r="J575" s="4" t="str">
        <f>VLOOKUP($A575,'Data Transformation Q1 to Q8'!$A:$V,6,FALSE)</f>
        <v>No</v>
      </c>
      <c r="K575" s="4" t="str">
        <f>VLOOKUP($A575,'Data Transformation Q1 to Q8'!$A:$V,7,FALSE)</f>
        <v>No</v>
      </c>
      <c r="L575" s="4" t="str">
        <f>VLOOKUP($A575,'Data Transformation Q1 to Q8'!$A:$V,8,FALSE)</f>
        <v>No</v>
      </c>
      <c r="M575" s="4" t="str">
        <f>VLOOKUP($A575,'Data Transformation Q1 to Q8'!$A:$V,10,FALSE)</f>
        <v>Yes</v>
      </c>
      <c r="N575" s="4">
        <f>VLOOKUP($A575,'Data Transformation Q1 to Q8'!$A:$V,9,FALSE)</f>
        <v>0</v>
      </c>
      <c r="O575" s="4" t="str">
        <f>VLOOKUP($A575,'Data Transformation Q1 to Q8'!$A:$V,20,FALSE)</f>
        <v>tier - 2</v>
      </c>
      <c r="P575" s="4" t="str">
        <f>VLOOKUP($A575,'Data Transformation Q1 to Q8'!$A:$V,21,FALSE)</f>
        <v>tier - 1</v>
      </c>
      <c r="Q575" s="118">
        <f>VLOOKUP($A575,'Data Transformation Q1 to Q8'!$A:$V,19,FALSE)</f>
        <v>17179.52</v>
      </c>
    </row>
    <row r="576" spans="1:17" ht="15.75" x14ac:dyDescent="0.25">
      <c r="A576" s="10" t="s">
        <v>1137</v>
      </c>
      <c r="B576" s="4" t="str">
        <f>VLOOKUP(A576,'Data Transformation Q1 to Q8'!A:V,22,FALSE)</f>
        <v>R1019</v>
      </c>
      <c r="C576" s="21">
        <f>VLOOKUP($A576,'Data Transformation Q1 to Q8'!$A:$V,16,FALSE)</f>
        <v>38217</v>
      </c>
      <c r="D576" s="6">
        <f>VLOOKUP($A576,'Data Transformation Q1 to Q8'!$A:$V,17,FALSE)</f>
        <v>18</v>
      </c>
      <c r="E576" s="4" t="str">
        <f>VLOOKUP(A576,'Customer Names'!A:D,3,FALSE)</f>
        <v xml:space="preserve">  Yoshinori</v>
      </c>
      <c r="F576" s="4">
        <f>VLOOKUP($A576,'Data Transformation Q1 to Q8'!$A:$V,2,FALSE)</f>
        <v>27.36</v>
      </c>
      <c r="G576" s="4" t="str">
        <f>VLOOKUP($A576,'Data Transformation Q1 to Q8'!$A:$V,3,FALSE)</f>
        <v>Overweight</v>
      </c>
      <c r="H576" s="4">
        <f>VLOOKUP($A576,'Data Transformation Q1 to Q8'!$A:$V,4,FALSE)</f>
        <v>4.6500000000000004</v>
      </c>
      <c r="I576" s="4" t="str">
        <f>VLOOKUP($A576,'Data Transformation Q1 to Q8'!$A:$V,5,FALSE)</f>
        <v>Normal</v>
      </c>
      <c r="J576" s="4" t="str">
        <f>VLOOKUP($A576,'Data Transformation Q1 to Q8'!$A:$V,6,FALSE)</f>
        <v>No</v>
      </c>
      <c r="K576" s="4" t="str">
        <f>VLOOKUP($A576,'Data Transformation Q1 to Q8'!$A:$V,7,FALSE)</f>
        <v>yes</v>
      </c>
      <c r="L576" s="4" t="str">
        <f>VLOOKUP($A576,'Data Transformation Q1 to Q8'!$A:$V,8,FALSE)</f>
        <v>No</v>
      </c>
      <c r="M576" s="4" t="str">
        <f>VLOOKUP($A576,'Data Transformation Q1 to Q8'!$A:$V,10,FALSE)</f>
        <v>Yes</v>
      </c>
      <c r="N576" s="4">
        <f>VLOOKUP($A576,'Data Transformation Q1 to Q8'!$A:$V,9,FALSE)</f>
        <v>1</v>
      </c>
      <c r="O576" s="4" t="str">
        <f>VLOOKUP($A576,'Data Transformation Q1 to Q8'!$A:$V,20,FALSE)</f>
        <v>tier - 2</v>
      </c>
      <c r="P576" s="4" t="str">
        <f>VLOOKUP($A576,'Data Transformation Q1 to Q8'!$A:$V,21,FALSE)</f>
        <v>tier - 2</v>
      </c>
      <c r="Q576" s="118">
        <f>VLOOKUP($A576,'Data Transformation Q1 to Q8'!$A:$V,19,FALSE)</f>
        <v>17178.68</v>
      </c>
    </row>
    <row r="577" spans="1:17" ht="15.75" x14ac:dyDescent="0.25">
      <c r="A577" s="10" t="s">
        <v>1139</v>
      </c>
      <c r="B577" s="4" t="str">
        <f>VLOOKUP(A577,'Data Transformation Q1 to Q8'!A:V,22,FALSE)</f>
        <v>R1012</v>
      </c>
      <c r="C577" s="21">
        <f>VLOOKUP($A577,'Data Transformation Q1 to Q8'!$A:$V,16,FALSE)</f>
        <v>23535</v>
      </c>
      <c r="D577" s="6">
        <f>VLOOKUP($A577,'Data Transformation Q1 to Q8'!$A:$V,17,FALSE)</f>
        <v>59</v>
      </c>
      <c r="E577" s="4" t="str">
        <f>VLOOKUP(A577,'Customer Names'!A:D,3,FALSE)</f>
        <v xml:space="preserve">  Adrienne G</v>
      </c>
      <c r="F577" s="4">
        <f>VLOOKUP($A577,'Data Transformation Q1 to Q8'!$A:$V,2,FALSE)</f>
        <v>42.95</v>
      </c>
      <c r="G577" s="4" t="str">
        <f>VLOOKUP($A577,'Data Transformation Q1 to Q8'!$A:$V,3,FALSE)</f>
        <v>Obesity</v>
      </c>
      <c r="H577" s="4">
        <f>VLOOKUP($A577,'Data Transformation Q1 to Q8'!$A:$V,4,FALSE)</f>
        <v>5.16</v>
      </c>
      <c r="I577" s="4" t="str">
        <f>VLOOKUP($A577,'Data Transformation Q1 to Q8'!$A:$V,5,FALSE)</f>
        <v>Normal</v>
      </c>
      <c r="J577" s="4" t="str">
        <f>VLOOKUP($A577,'Data Transformation Q1 to Q8'!$A:$V,6,FALSE)</f>
        <v>Yes</v>
      </c>
      <c r="K577" s="4" t="str">
        <f>VLOOKUP($A577,'Data Transformation Q1 to Q8'!$A:$V,7,FALSE)</f>
        <v>No</v>
      </c>
      <c r="L577" s="4" t="str">
        <f>VLOOKUP($A577,'Data Transformation Q1 to Q8'!$A:$V,8,FALSE)</f>
        <v>No</v>
      </c>
      <c r="M577" s="4" t="str">
        <f>VLOOKUP($A577,'Data Transformation Q1 to Q8'!$A:$V,10,FALSE)</f>
        <v>No</v>
      </c>
      <c r="N577" s="4">
        <f>VLOOKUP($A577,'Data Transformation Q1 to Q8'!$A:$V,9,FALSE)</f>
        <v>1</v>
      </c>
      <c r="O577" s="4" t="str">
        <f>VLOOKUP($A577,'Data Transformation Q1 to Q8'!$A:$V,20,FALSE)</f>
        <v>tier - 2</v>
      </c>
      <c r="P577" s="4" t="str">
        <f>VLOOKUP($A577,'Data Transformation Q1 to Q8'!$A:$V,21,FALSE)</f>
        <v>tier - 2</v>
      </c>
      <c r="Q577" s="118">
        <f>VLOOKUP($A577,'Data Transformation Q1 to Q8'!$A:$V,19,FALSE)</f>
        <v>17174.52</v>
      </c>
    </row>
    <row r="578" spans="1:17" ht="15.75" x14ac:dyDescent="0.25">
      <c r="A578" s="10" t="s">
        <v>1141</v>
      </c>
      <c r="B578" s="4" t="str">
        <f>VLOOKUP(A578,'Data Transformation Q1 to Q8'!A:V,22,FALSE)</f>
        <v>R1026</v>
      </c>
      <c r="C578" s="21">
        <f>VLOOKUP($A578,'Data Transformation Q1 to Q8'!$A:$V,16,FALSE)</f>
        <v>24001</v>
      </c>
      <c r="D578" s="6">
        <f>VLOOKUP($A578,'Data Transformation Q1 to Q8'!$A:$V,17,FALSE)</f>
        <v>57</v>
      </c>
      <c r="E578" s="4" t="str">
        <f>VLOOKUP(A578,'Customer Names'!A:D,3,FALSE)</f>
        <v xml:space="preserve">  Meredith</v>
      </c>
      <c r="F578" s="4">
        <f>VLOOKUP($A578,'Data Transformation Q1 to Q8'!$A:$V,2,FALSE)</f>
        <v>42.66</v>
      </c>
      <c r="G578" s="4" t="str">
        <f>VLOOKUP($A578,'Data Transformation Q1 to Q8'!$A:$V,3,FALSE)</f>
        <v>Obesity</v>
      </c>
      <c r="H578" s="4">
        <f>VLOOKUP($A578,'Data Transformation Q1 to Q8'!$A:$V,4,FALSE)</f>
        <v>10.44</v>
      </c>
      <c r="I578" s="4" t="str">
        <f>VLOOKUP($A578,'Data Transformation Q1 to Q8'!$A:$V,5,FALSE)</f>
        <v>Diabetes</v>
      </c>
      <c r="J578" s="4" t="str">
        <f>VLOOKUP($A578,'Data Transformation Q1 to Q8'!$A:$V,6,FALSE)</f>
        <v>No</v>
      </c>
      <c r="K578" s="4" t="str">
        <f>VLOOKUP($A578,'Data Transformation Q1 to Q8'!$A:$V,7,FALSE)</f>
        <v>No</v>
      </c>
      <c r="L578" s="4" t="str">
        <f>VLOOKUP($A578,'Data Transformation Q1 to Q8'!$A:$V,8,FALSE)</f>
        <v>No</v>
      </c>
      <c r="M578" s="4" t="str">
        <f>VLOOKUP($A578,'Data Transformation Q1 to Q8'!$A:$V,10,FALSE)</f>
        <v>No</v>
      </c>
      <c r="N578" s="4">
        <f>VLOOKUP($A578,'Data Transformation Q1 to Q8'!$A:$V,9,FALSE)</f>
        <v>0</v>
      </c>
      <c r="O578" s="4" t="str">
        <f>VLOOKUP($A578,'Data Transformation Q1 to Q8'!$A:$V,20,FALSE)</f>
        <v>tier - 2</v>
      </c>
      <c r="P578" s="4" t="str">
        <f>VLOOKUP($A578,'Data Transformation Q1 to Q8'!$A:$V,21,FALSE)</f>
        <v>tier - 2</v>
      </c>
      <c r="Q578" s="118">
        <f>VLOOKUP($A578,'Data Transformation Q1 to Q8'!$A:$V,19,FALSE)</f>
        <v>17172.27</v>
      </c>
    </row>
    <row r="579" spans="1:17" ht="15.75" x14ac:dyDescent="0.25">
      <c r="A579" s="10" t="s">
        <v>1143</v>
      </c>
      <c r="B579" s="4" t="str">
        <f>VLOOKUP(A579,'Data Transformation Q1 to Q8'!A:V,22,FALSE)</f>
        <v>R1016</v>
      </c>
      <c r="C579" s="21">
        <f>VLOOKUP($A579,'Data Transformation Q1 to Q8'!$A:$V,16,FALSE)</f>
        <v>35949</v>
      </c>
      <c r="D579" s="6">
        <f>VLOOKUP($A579,'Data Transformation Q1 to Q8'!$A:$V,17,FALSE)</f>
        <v>25</v>
      </c>
      <c r="E579" s="4" t="str">
        <f>VLOOKUP(A579,'Customer Names'!A:D,3,FALSE)</f>
        <v xml:space="preserve">  Junyong</v>
      </c>
      <c r="F579" s="4">
        <f>VLOOKUP($A579,'Data Transformation Q1 to Q8'!$A:$V,2,FALSE)</f>
        <v>33.630000000000003</v>
      </c>
      <c r="G579" s="4" t="str">
        <f>VLOOKUP($A579,'Data Transformation Q1 to Q8'!$A:$V,3,FALSE)</f>
        <v>Obesity</v>
      </c>
      <c r="H579" s="4">
        <f>VLOOKUP($A579,'Data Transformation Q1 to Q8'!$A:$V,4,FALSE)</f>
        <v>5.69</v>
      </c>
      <c r="I579" s="4" t="str">
        <f>VLOOKUP($A579,'Data Transformation Q1 to Q8'!$A:$V,5,FALSE)</f>
        <v>Normal</v>
      </c>
      <c r="J579" s="4" t="str">
        <f>VLOOKUP($A579,'Data Transformation Q1 to Q8'!$A:$V,6,FALSE)</f>
        <v>No</v>
      </c>
      <c r="K579" s="4" t="str">
        <f>VLOOKUP($A579,'Data Transformation Q1 to Q8'!$A:$V,7,FALSE)</f>
        <v>No</v>
      </c>
      <c r="L579" s="4" t="str">
        <f>VLOOKUP($A579,'Data Transformation Q1 to Q8'!$A:$V,8,FALSE)</f>
        <v>No</v>
      </c>
      <c r="M579" s="4" t="str">
        <f>VLOOKUP($A579,'Data Transformation Q1 to Q8'!$A:$V,10,FALSE)</f>
        <v>No</v>
      </c>
      <c r="N579" s="4">
        <f>VLOOKUP($A579,'Data Transformation Q1 to Q8'!$A:$V,9,FALSE)</f>
        <v>1</v>
      </c>
      <c r="O579" s="4" t="str">
        <f>VLOOKUP($A579,'Data Transformation Q1 to Q8'!$A:$V,20,FALSE)</f>
        <v>tier - 2</v>
      </c>
      <c r="P579" s="4" t="str">
        <f>VLOOKUP($A579,'Data Transformation Q1 to Q8'!$A:$V,21,FALSE)</f>
        <v>tier - 3</v>
      </c>
      <c r="Q579" s="118">
        <f>VLOOKUP($A579,'Data Transformation Q1 to Q8'!$A:$V,19,FALSE)</f>
        <v>17128.43</v>
      </c>
    </row>
    <row r="580" spans="1:17" ht="15.75" x14ac:dyDescent="0.25">
      <c r="A580" s="10" t="s">
        <v>1145</v>
      </c>
      <c r="B580" s="4" t="str">
        <f>VLOOKUP(A580,'Data Transformation Q1 to Q8'!A:V,22,FALSE)</f>
        <v>R1013</v>
      </c>
      <c r="C580" s="21">
        <f>VLOOKUP($A580,'Data Transformation Q1 to Q8'!$A:$V,16,FALSE)</f>
        <v>37435</v>
      </c>
      <c r="D580" s="6">
        <f>VLOOKUP($A580,'Data Transformation Q1 to Q8'!$A:$V,17,FALSE)</f>
        <v>20</v>
      </c>
      <c r="E580" s="4" t="str">
        <f>VLOOKUP(A580,'Customer Names'!A:D,3,FALSE)</f>
        <v xml:space="preserve">  Kristen A</v>
      </c>
      <c r="F580" s="4">
        <f>VLOOKUP($A580,'Data Transformation Q1 to Q8'!$A:$V,2,FALSE)</f>
        <v>26.84</v>
      </c>
      <c r="G580" s="4" t="str">
        <f>VLOOKUP($A580,'Data Transformation Q1 to Q8'!$A:$V,3,FALSE)</f>
        <v>Overweight</v>
      </c>
      <c r="H580" s="4">
        <f>VLOOKUP($A580,'Data Transformation Q1 to Q8'!$A:$V,4,FALSE)</f>
        <v>6.5</v>
      </c>
      <c r="I580" s="4" t="str">
        <f>VLOOKUP($A580,'Data Transformation Q1 to Q8'!$A:$V,5,FALSE)</f>
        <v>Diabetes</v>
      </c>
      <c r="J580" s="4" t="str">
        <f>VLOOKUP($A580,'Data Transformation Q1 to Q8'!$A:$V,6,FALSE)</f>
        <v>No</v>
      </c>
      <c r="K580" s="4" t="str">
        <f>VLOOKUP($A580,'Data Transformation Q1 to Q8'!$A:$V,7,FALSE)</f>
        <v>No</v>
      </c>
      <c r="L580" s="4" t="str">
        <f>VLOOKUP($A580,'Data Transformation Q1 to Q8'!$A:$V,8,FALSE)</f>
        <v>No</v>
      </c>
      <c r="M580" s="4" t="str">
        <f>VLOOKUP($A580,'Data Transformation Q1 to Q8'!$A:$V,10,FALSE)</f>
        <v>Yes</v>
      </c>
      <c r="N580" s="4">
        <f>VLOOKUP($A580,'Data Transformation Q1 to Q8'!$A:$V,9,FALSE)</f>
        <v>0</v>
      </c>
      <c r="O580" s="4" t="str">
        <f>VLOOKUP($A580,'Data Transformation Q1 to Q8'!$A:$V,20,FALSE)</f>
        <v>tier - 2</v>
      </c>
      <c r="P580" s="4" t="str">
        <f>VLOOKUP($A580,'Data Transformation Q1 to Q8'!$A:$V,21,FALSE)</f>
        <v>tier - 3</v>
      </c>
      <c r="Q580" s="118">
        <f>VLOOKUP($A580,'Data Transformation Q1 to Q8'!$A:$V,19,FALSE)</f>
        <v>17085.27</v>
      </c>
    </row>
    <row r="581" spans="1:17" ht="15.75" x14ac:dyDescent="0.25">
      <c r="A581" s="10" t="s">
        <v>1147</v>
      </c>
      <c r="B581" s="4" t="str">
        <f>VLOOKUP(A581,'Data Transformation Q1 to Q8'!A:V,22,FALSE)</f>
        <v>R1011</v>
      </c>
      <c r="C581" s="21">
        <f>VLOOKUP($A581,'Data Transformation Q1 to Q8'!$A:$V,16,FALSE)</f>
        <v>37981</v>
      </c>
      <c r="D581" s="6">
        <f>VLOOKUP($A581,'Data Transformation Q1 to Q8'!$A:$V,17,FALSE)</f>
        <v>19</v>
      </c>
      <c r="E581" s="4" t="str">
        <f>VLOOKUP(A581,'Customer Names'!A:D,3,FALSE)</f>
        <v xml:space="preserve">  Maria I</v>
      </c>
      <c r="F581" s="4">
        <f>VLOOKUP($A581,'Data Transformation Q1 to Q8'!$A:$V,2,FALSE)</f>
        <v>28.3</v>
      </c>
      <c r="G581" s="4" t="str">
        <f>VLOOKUP($A581,'Data Transformation Q1 to Q8'!$A:$V,3,FALSE)</f>
        <v>Overweight</v>
      </c>
      <c r="H581" s="4">
        <f>VLOOKUP($A581,'Data Transformation Q1 to Q8'!$A:$V,4,FALSE)</f>
        <v>5.73</v>
      </c>
      <c r="I581" s="4" t="str">
        <f>VLOOKUP($A581,'Data Transformation Q1 to Q8'!$A:$V,5,FALSE)</f>
        <v>Prediabetes</v>
      </c>
      <c r="J581" s="4" t="str">
        <f>VLOOKUP($A581,'Data Transformation Q1 to Q8'!$A:$V,6,FALSE)</f>
        <v>No</v>
      </c>
      <c r="K581" s="4" t="str">
        <f>VLOOKUP($A581,'Data Transformation Q1 to Q8'!$A:$V,7,FALSE)</f>
        <v>No</v>
      </c>
      <c r="L581" s="4" t="str">
        <f>VLOOKUP($A581,'Data Transformation Q1 to Q8'!$A:$V,8,FALSE)</f>
        <v>Yes</v>
      </c>
      <c r="M581" s="4" t="str">
        <f>VLOOKUP($A581,'Data Transformation Q1 to Q8'!$A:$V,10,FALSE)</f>
        <v>Yes</v>
      </c>
      <c r="N581" s="4">
        <f>VLOOKUP($A581,'Data Transformation Q1 to Q8'!$A:$V,9,FALSE)</f>
        <v>1</v>
      </c>
      <c r="O581" s="4" t="str">
        <f>VLOOKUP($A581,'Data Transformation Q1 to Q8'!$A:$V,20,FALSE)</f>
        <v>tier - 2</v>
      </c>
      <c r="P581" s="4" t="str">
        <f>VLOOKUP($A581,'Data Transformation Q1 to Q8'!$A:$V,21,FALSE)</f>
        <v>tier - 2</v>
      </c>
      <c r="Q581" s="118">
        <f>VLOOKUP($A581,'Data Transformation Q1 to Q8'!$A:$V,19,FALSE)</f>
        <v>17081.080000000002</v>
      </c>
    </row>
    <row r="582" spans="1:17" ht="15.75" x14ac:dyDescent="0.25">
      <c r="A582" s="10" t="s">
        <v>1148</v>
      </c>
      <c r="B582" s="4" t="str">
        <f>VLOOKUP(A582,'Data Transformation Q1 to Q8'!A:V,22,FALSE)</f>
        <v>R1013</v>
      </c>
      <c r="C582" s="21">
        <f>VLOOKUP($A582,'Data Transformation Q1 to Q8'!$A:$V,16,FALSE)</f>
        <v>35226</v>
      </c>
      <c r="D582" s="6">
        <f>VLOOKUP($A582,'Data Transformation Q1 to Q8'!$A:$V,17,FALSE)</f>
        <v>26</v>
      </c>
      <c r="E582" s="4" t="str">
        <f>VLOOKUP(A582,'Customer Names'!A:D,3,FALSE)</f>
        <v xml:space="preserve">  Jonathan</v>
      </c>
      <c r="F582" s="4">
        <f>VLOOKUP($A582,'Data Transformation Q1 to Q8'!$A:$V,2,FALSE)</f>
        <v>27.06</v>
      </c>
      <c r="G582" s="4" t="str">
        <f>VLOOKUP($A582,'Data Transformation Q1 to Q8'!$A:$V,3,FALSE)</f>
        <v>Overweight</v>
      </c>
      <c r="H582" s="4">
        <f>VLOOKUP($A582,'Data Transformation Q1 to Q8'!$A:$V,4,FALSE)</f>
        <v>5.74</v>
      </c>
      <c r="I582" s="4" t="str">
        <f>VLOOKUP($A582,'Data Transformation Q1 to Q8'!$A:$V,5,FALSE)</f>
        <v>Prediabetes</v>
      </c>
      <c r="J582" s="4" t="str">
        <f>VLOOKUP($A582,'Data Transformation Q1 to Q8'!$A:$V,6,FALSE)</f>
        <v>Yes</v>
      </c>
      <c r="K582" s="4" t="str">
        <f>VLOOKUP($A582,'Data Transformation Q1 to Q8'!$A:$V,7,FALSE)</f>
        <v>No</v>
      </c>
      <c r="L582" s="4" t="str">
        <f>VLOOKUP($A582,'Data Transformation Q1 to Q8'!$A:$V,8,FALSE)</f>
        <v>No</v>
      </c>
      <c r="M582" s="4" t="str">
        <f>VLOOKUP($A582,'Data Transformation Q1 to Q8'!$A:$V,10,FALSE)</f>
        <v>Yes</v>
      </c>
      <c r="N582" s="4">
        <f>VLOOKUP($A582,'Data Transformation Q1 to Q8'!$A:$V,9,FALSE)</f>
        <v>0</v>
      </c>
      <c r="O582" s="4" t="str">
        <f>VLOOKUP($A582,'Data Transformation Q1 to Q8'!$A:$V,20,FALSE)</f>
        <v>tier - 2</v>
      </c>
      <c r="P582" s="4" t="str">
        <f>VLOOKUP($A582,'Data Transformation Q1 to Q8'!$A:$V,21,FALSE)</f>
        <v>tier - 3</v>
      </c>
      <c r="Q582" s="118">
        <f>VLOOKUP($A582,'Data Transformation Q1 to Q8'!$A:$V,19,FALSE)</f>
        <v>17043.34</v>
      </c>
    </row>
    <row r="583" spans="1:17" ht="15.75" x14ac:dyDescent="0.25">
      <c r="A583" s="10" t="s">
        <v>1150</v>
      </c>
      <c r="B583" s="4" t="str">
        <f>VLOOKUP(A583,'Data Transformation Q1 to Q8'!A:V,22,FALSE)</f>
        <v>R1023</v>
      </c>
      <c r="C583" s="21">
        <f>VLOOKUP($A583,'Data Transformation Q1 to Q8'!$A:$V,16,FALSE)</f>
        <v>26167</v>
      </c>
      <c r="D583" s="6">
        <f>VLOOKUP($A583,'Data Transformation Q1 to Q8'!$A:$V,17,FALSE)</f>
        <v>51</v>
      </c>
      <c r="E583" s="4" t="str">
        <f>VLOOKUP(A583,'Customer Names'!A:D,3,FALSE)</f>
        <v xml:space="preserve">  Phil</v>
      </c>
      <c r="F583" s="4">
        <f>VLOOKUP($A583,'Data Transformation Q1 to Q8'!$A:$V,2,FALSE)</f>
        <v>47.13</v>
      </c>
      <c r="G583" s="4" t="str">
        <f>VLOOKUP($A583,'Data Transformation Q1 to Q8'!$A:$V,3,FALSE)</f>
        <v>Obesity</v>
      </c>
      <c r="H583" s="4">
        <f>VLOOKUP($A583,'Data Transformation Q1 to Q8'!$A:$V,4,FALSE)</f>
        <v>8.6999999999999993</v>
      </c>
      <c r="I583" s="4" t="str">
        <f>VLOOKUP($A583,'Data Transformation Q1 to Q8'!$A:$V,5,FALSE)</f>
        <v>Diabetes</v>
      </c>
      <c r="J583" s="4" t="str">
        <f>VLOOKUP($A583,'Data Transformation Q1 to Q8'!$A:$V,6,FALSE)</f>
        <v>No</v>
      </c>
      <c r="K583" s="4" t="str">
        <f>VLOOKUP($A583,'Data Transformation Q1 to Q8'!$A:$V,7,FALSE)</f>
        <v>No</v>
      </c>
      <c r="L583" s="4" t="str">
        <f>VLOOKUP($A583,'Data Transformation Q1 to Q8'!$A:$V,8,FALSE)</f>
        <v>No</v>
      </c>
      <c r="M583" s="4" t="str">
        <f>VLOOKUP($A583,'Data Transformation Q1 to Q8'!$A:$V,10,FALSE)</f>
        <v>No</v>
      </c>
      <c r="N583" s="4">
        <f>VLOOKUP($A583,'Data Transformation Q1 to Q8'!$A:$V,9,FALSE)</f>
        <v>0</v>
      </c>
      <c r="O583" s="4" t="str">
        <f>VLOOKUP($A583,'Data Transformation Q1 to Q8'!$A:$V,20,FALSE)</f>
        <v>tier - 2</v>
      </c>
      <c r="P583" s="4" t="str">
        <f>VLOOKUP($A583,'Data Transformation Q1 to Q8'!$A:$V,21,FALSE)</f>
        <v>tier - 2</v>
      </c>
      <c r="Q583" s="118">
        <f>VLOOKUP($A583,'Data Transformation Q1 to Q8'!$A:$V,19,FALSE)</f>
        <v>17016.009999999998</v>
      </c>
    </row>
    <row r="584" spans="1:17" ht="15.75" x14ac:dyDescent="0.25">
      <c r="A584" s="10" t="s">
        <v>1152</v>
      </c>
      <c r="B584" s="4" t="str">
        <f>VLOOKUP(A584,'Data Transformation Q1 to Q8'!A:V,22,FALSE)</f>
        <v>R1012</v>
      </c>
      <c r="C584" s="21">
        <f>VLOOKUP($A584,'Data Transformation Q1 to Q8'!$A:$V,16,FALSE)</f>
        <v>29418</v>
      </c>
      <c r="D584" s="6">
        <f>VLOOKUP($A584,'Data Transformation Q1 to Q8'!$A:$V,17,FALSE)</f>
        <v>42</v>
      </c>
      <c r="E584" s="4" t="str">
        <f>VLOOKUP(A584,'Customer Names'!A:D,3,FALSE)</f>
        <v xml:space="preserve">  Benjamina C</v>
      </c>
      <c r="F584" s="4">
        <f>VLOOKUP($A584,'Data Transformation Q1 to Q8'!$A:$V,2,FALSE)</f>
        <v>51.72</v>
      </c>
      <c r="G584" s="4" t="str">
        <f>VLOOKUP($A584,'Data Transformation Q1 to Q8'!$A:$V,3,FALSE)</f>
        <v>Obesity</v>
      </c>
      <c r="H584" s="4">
        <f>VLOOKUP($A584,'Data Transformation Q1 to Q8'!$A:$V,4,FALSE)</f>
        <v>5.09</v>
      </c>
      <c r="I584" s="4" t="str">
        <f>VLOOKUP($A584,'Data Transformation Q1 to Q8'!$A:$V,5,FALSE)</f>
        <v>Normal</v>
      </c>
      <c r="J584" s="4" t="str">
        <f>VLOOKUP($A584,'Data Transformation Q1 to Q8'!$A:$V,6,FALSE)</f>
        <v>No</v>
      </c>
      <c r="K584" s="4" t="str">
        <f>VLOOKUP($A584,'Data Transformation Q1 to Q8'!$A:$V,7,FALSE)</f>
        <v>No</v>
      </c>
      <c r="L584" s="4" t="str">
        <f>VLOOKUP($A584,'Data Transformation Q1 to Q8'!$A:$V,8,FALSE)</f>
        <v>No</v>
      </c>
      <c r="M584" s="4" t="str">
        <f>VLOOKUP($A584,'Data Transformation Q1 to Q8'!$A:$V,10,FALSE)</f>
        <v>No</v>
      </c>
      <c r="N584" s="4">
        <f>VLOOKUP($A584,'Data Transformation Q1 to Q8'!$A:$V,9,FALSE)</f>
        <v>0</v>
      </c>
      <c r="O584" s="4" t="str">
        <f>VLOOKUP($A584,'Data Transformation Q1 to Q8'!$A:$V,20,FALSE)</f>
        <v>tier - 2</v>
      </c>
      <c r="P584" s="4" t="str">
        <f>VLOOKUP($A584,'Data Transformation Q1 to Q8'!$A:$V,21,FALSE)</f>
        <v>tier - 3</v>
      </c>
      <c r="Q584" s="118">
        <f>VLOOKUP($A584,'Data Transformation Q1 to Q8'!$A:$V,19,FALSE)</f>
        <v>16990.55</v>
      </c>
    </row>
    <row r="585" spans="1:17" ht="15.75" x14ac:dyDescent="0.25">
      <c r="A585" s="10" t="s">
        <v>1154</v>
      </c>
      <c r="B585" s="4" t="str">
        <f>VLOOKUP(A585,'Data Transformation Q1 to Q8'!A:V,22,FALSE)</f>
        <v>R1023</v>
      </c>
      <c r="C585" s="21">
        <f>VLOOKUP($A585,'Data Transformation Q1 to Q8'!$A:$V,16,FALSE)</f>
        <v>28362</v>
      </c>
      <c r="D585" s="6">
        <f>VLOOKUP($A585,'Data Transformation Q1 to Q8'!$A:$V,17,FALSE)</f>
        <v>45</v>
      </c>
      <c r="E585" s="4" t="str">
        <f>VLOOKUP(A585,'Customer Names'!A:D,3,FALSE)</f>
        <v xml:space="preserve">  Christopher</v>
      </c>
      <c r="F585" s="4">
        <f>VLOOKUP($A585,'Data Transformation Q1 to Q8'!$A:$V,2,FALSE)</f>
        <v>48.59</v>
      </c>
      <c r="G585" s="4" t="str">
        <f>VLOOKUP($A585,'Data Transformation Q1 to Q8'!$A:$V,3,FALSE)</f>
        <v>Obesity</v>
      </c>
      <c r="H585" s="4">
        <f>VLOOKUP($A585,'Data Transformation Q1 to Q8'!$A:$V,4,FALSE)</f>
        <v>5.57</v>
      </c>
      <c r="I585" s="4" t="str">
        <f>VLOOKUP($A585,'Data Transformation Q1 to Q8'!$A:$V,5,FALSE)</f>
        <v>Normal</v>
      </c>
      <c r="J585" s="4" t="str">
        <f>VLOOKUP($A585,'Data Transformation Q1 to Q8'!$A:$V,6,FALSE)</f>
        <v>No</v>
      </c>
      <c r="K585" s="4" t="str">
        <f>VLOOKUP($A585,'Data Transformation Q1 to Q8'!$A:$V,7,FALSE)</f>
        <v>No</v>
      </c>
      <c r="L585" s="4" t="str">
        <f>VLOOKUP($A585,'Data Transformation Q1 to Q8'!$A:$V,8,FALSE)</f>
        <v>No</v>
      </c>
      <c r="M585" s="4" t="str">
        <f>VLOOKUP($A585,'Data Transformation Q1 to Q8'!$A:$V,10,FALSE)</f>
        <v>No</v>
      </c>
      <c r="N585" s="4">
        <f>VLOOKUP($A585,'Data Transformation Q1 to Q8'!$A:$V,9,FALSE)</f>
        <v>0</v>
      </c>
      <c r="O585" s="4" t="str">
        <f>VLOOKUP($A585,'Data Transformation Q1 to Q8'!$A:$V,20,FALSE)</f>
        <v>tier - 2</v>
      </c>
      <c r="P585" s="4" t="str">
        <f>VLOOKUP($A585,'Data Transformation Q1 to Q8'!$A:$V,21,FALSE)</f>
        <v>tier - 3</v>
      </c>
      <c r="Q585" s="118">
        <f>VLOOKUP($A585,'Data Transformation Q1 to Q8'!$A:$V,19,FALSE)</f>
        <v>16921.09</v>
      </c>
    </row>
    <row r="586" spans="1:17" ht="15.75" x14ac:dyDescent="0.25">
      <c r="A586" s="10" t="s">
        <v>1156</v>
      </c>
      <c r="B586" s="4" t="str">
        <f>VLOOKUP(A586,'Data Transformation Q1 to Q8'!A:V,22,FALSE)</f>
        <v>R1012</v>
      </c>
      <c r="C586" s="21">
        <f>VLOOKUP($A586,'Data Transformation Q1 to Q8'!$A:$V,16,FALSE)</f>
        <v>25132</v>
      </c>
      <c r="D586" s="6">
        <f>VLOOKUP($A586,'Data Transformation Q1 to Q8'!$A:$V,17,FALSE)</f>
        <v>54</v>
      </c>
      <c r="E586" s="4" t="str">
        <f>VLOOKUP(A586,'Customer Names'!A:D,3,FALSE)</f>
        <v xml:space="preserve">  Alison B</v>
      </c>
      <c r="F586" s="4">
        <f>VLOOKUP($A586,'Data Transformation Q1 to Q8'!$A:$V,2,FALSE)</f>
        <v>45.18</v>
      </c>
      <c r="G586" s="4" t="str">
        <f>VLOOKUP($A586,'Data Transformation Q1 to Q8'!$A:$V,3,FALSE)</f>
        <v>Obesity</v>
      </c>
      <c r="H586" s="4">
        <f>VLOOKUP($A586,'Data Transformation Q1 to Q8'!$A:$V,4,FALSE)</f>
        <v>10.87</v>
      </c>
      <c r="I586" s="4" t="str">
        <f>VLOOKUP($A586,'Data Transformation Q1 to Q8'!$A:$V,5,FALSE)</f>
        <v>Diabetes</v>
      </c>
      <c r="J586" s="4" t="str">
        <f>VLOOKUP($A586,'Data Transformation Q1 to Q8'!$A:$V,6,FALSE)</f>
        <v>No</v>
      </c>
      <c r="K586" s="4" t="str">
        <f>VLOOKUP($A586,'Data Transformation Q1 to Q8'!$A:$V,7,FALSE)</f>
        <v>No</v>
      </c>
      <c r="L586" s="4" t="str">
        <f>VLOOKUP($A586,'Data Transformation Q1 to Q8'!$A:$V,8,FALSE)</f>
        <v>No</v>
      </c>
      <c r="M586" s="4" t="str">
        <f>VLOOKUP($A586,'Data Transformation Q1 to Q8'!$A:$V,10,FALSE)</f>
        <v>No</v>
      </c>
      <c r="N586" s="4">
        <f>VLOOKUP($A586,'Data Transformation Q1 to Q8'!$A:$V,9,FALSE)</f>
        <v>0</v>
      </c>
      <c r="O586" s="4" t="str">
        <f>VLOOKUP($A586,'Data Transformation Q1 to Q8'!$A:$V,20,FALSE)</f>
        <v>tier - 2</v>
      </c>
      <c r="P586" s="4" t="str">
        <f>VLOOKUP($A586,'Data Transformation Q1 to Q8'!$A:$V,21,FALSE)</f>
        <v>tier - 3</v>
      </c>
      <c r="Q586" s="118">
        <f>VLOOKUP($A586,'Data Transformation Q1 to Q8'!$A:$V,19,FALSE)</f>
        <v>16903.5</v>
      </c>
    </row>
    <row r="587" spans="1:17" ht="15.75" x14ac:dyDescent="0.25">
      <c r="A587" s="10" t="s">
        <v>1158</v>
      </c>
      <c r="B587" s="4" t="str">
        <f>VLOOKUP(A587,'Data Transformation Q1 to Q8'!A:V,22,FALSE)</f>
        <v>R1011</v>
      </c>
      <c r="C587" s="21">
        <f>VLOOKUP($A587,'Data Transformation Q1 to Q8'!$A:$V,16,FALSE)</f>
        <v>37874</v>
      </c>
      <c r="D587" s="6">
        <f>VLOOKUP($A587,'Data Transformation Q1 to Q8'!$A:$V,17,FALSE)</f>
        <v>19</v>
      </c>
      <c r="E587" s="4" t="str">
        <f>VLOOKUP(A587,'Customer Names'!A:D,3,FALSE)</f>
        <v xml:space="preserve">  Caroline</v>
      </c>
      <c r="F587" s="4">
        <f>VLOOKUP($A587,'Data Transformation Q1 to Q8'!$A:$V,2,FALSE)</f>
        <v>27.9</v>
      </c>
      <c r="G587" s="4" t="str">
        <f>VLOOKUP($A587,'Data Transformation Q1 to Q8'!$A:$V,3,FALSE)</f>
        <v>Overweight</v>
      </c>
      <c r="H587" s="4">
        <f>VLOOKUP($A587,'Data Transformation Q1 to Q8'!$A:$V,4,FALSE)</f>
        <v>6.02</v>
      </c>
      <c r="I587" s="4" t="str">
        <f>VLOOKUP($A587,'Data Transformation Q1 to Q8'!$A:$V,5,FALSE)</f>
        <v>Prediabetes</v>
      </c>
      <c r="J587" s="4" t="str">
        <f>VLOOKUP($A587,'Data Transformation Q1 to Q8'!$A:$V,6,FALSE)</f>
        <v>No</v>
      </c>
      <c r="K587" s="4" t="str">
        <f>VLOOKUP($A587,'Data Transformation Q1 to Q8'!$A:$V,7,FALSE)</f>
        <v>No</v>
      </c>
      <c r="L587" s="4" t="str">
        <f>VLOOKUP($A587,'Data Transformation Q1 to Q8'!$A:$V,8,FALSE)</f>
        <v>Yes</v>
      </c>
      <c r="M587" s="4" t="str">
        <f>VLOOKUP($A587,'Data Transformation Q1 to Q8'!$A:$V,10,FALSE)</f>
        <v>Yes</v>
      </c>
      <c r="N587" s="4">
        <f>VLOOKUP($A587,'Data Transformation Q1 to Q8'!$A:$V,9,FALSE)</f>
        <v>1</v>
      </c>
      <c r="O587" s="4" t="str">
        <f>VLOOKUP($A587,'Data Transformation Q1 to Q8'!$A:$V,20,FALSE)</f>
        <v>tier - 2</v>
      </c>
      <c r="P587" s="4" t="str">
        <f>VLOOKUP($A587,'Data Transformation Q1 to Q8'!$A:$V,21,FALSE)</f>
        <v>tier - 2</v>
      </c>
      <c r="Q587" s="118">
        <f>VLOOKUP($A587,'Data Transformation Q1 to Q8'!$A:$V,19,FALSE)</f>
        <v>16884.919999999998</v>
      </c>
    </row>
    <row r="588" spans="1:17" ht="15.75" x14ac:dyDescent="0.25">
      <c r="A588" s="10" t="s">
        <v>1160</v>
      </c>
      <c r="B588" s="4" t="str">
        <f>VLOOKUP(A588,'Data Transformation Q1 to Q8'!A:V,22,FALSE)</f>
        <v>R1011</v>
      </c>
      <c r="C588" s="21">
        <f>VLOOKUP($A588,'Data Transformation Q1 to Q8'!$A:$V,16,FALSE)</f>
        <v>27249</v>
      </c>
      <c r="D588" s="6">
        <f>VLOOKUP($A588,'Data Transformation Q1 to Q8'!$A:$V,17,FALSE)</f>
        <v>48</v>
      </c>
      <c r="E588" s="4" t="str">
        <f>VLOOKUP(A588,'Customer Names'!A:D,3,FALSE)</f>
        <v xml:space="preserve">  Alexis N</v>
      </c>
      <c r="F588" s="4">
        <f>VLOOKUP($A588,'Data Transformation Q1 to Q8'!$A:$V,2,FALSE)</f>
        <v>51.33</v>
      </c>
      <c r="G588" s="4" t="str">
        <f>VLOOKUP($A588,'Data Transformation Q1 to Q8'!$A:$V,3,FALSE)</f>
        <v>Obesity</v>
      </c>
      <c r="H588" s="4">
        <f>VLOOKUP($A588,'Data Transformation Q1 to Q8'!$A:$V,4,FALSE)</f>
        <v>7</v>
      </c>
      <c r="I588" s="4" t="str">
        <f>VLOOKUP($A588,'Data Transformation Q1 to Q8'!$A:$V,5,FALSE)</f>
        <v>Diabetes</v>
      </c>
      <c r="J588" s="4" t="str">
        <f>VLOOKUP($A588,'Data Transformation Q1 to Q8'!$A:$V,6,FALSE)</f>
        <v>No</v>
      </c>
      <c r="K588" s="4" t="str">
        <f>VLOOKUP($A588,'Data Transformation Q1 to Q8'!$A:$V,7,FALSE)</f>
        <v>No</v>
      </c>
      <c r="L588" s="4" t="str">
        <f>VLOOKUP($A588,'Data Transformation Q1 to Q8'!$A:$V,8,FALSE)</f>
        <v>No</v>
      </c>
      <c r="M588" s="4" t="str">
        <f>VLOOKUP($A588,'Data Transformation Q1 to Q8'!$A:$V,10,FALSE)</f>
        <v>No</v>
      </c>
      <c r="N588" s="4">
        <f>VLOOKUP($A588,'Data Transformation Q1 to Q8'!$A:$V,9,FALSE)</f>
        <v>0</v>
      </c>
      <c r="O588" s="4" t="str">
        <f>VLOOKUP($A588,'Data Transformation Q1 to Q8'!$A:$V,20,FALSE)</f>
        <v>tier - 2</v>
      </c>
      <c r="P588" s="4" t="str">
        <f>VLOOKUP($A588,'Data Transformation Q1 to Q8'!$A:$V,21,FALSE)</f>
        <v>tier - 3</v>
      </c>
      <c r="Q588" s="118">
        <f>VLOOKUP($A588,'Data Transformation Q1 to Q8'!$A:$V,19,FALSE)</f>
        <v>16841.32</v>
      </c>
    </row>
    <row r="589" spans="1:17" ht="15.75" x14ac:dyDescent="0.25">
      <c r="A589" s="10" t="s">
        <v>1162</v>
      </c>
      <c r="B589" s="4" t="str">
        <f>VLOOKUP(A589,'Data Transformation Q1 to Q8'!A:V,22,FALSE)</f>
        <v>R1024</v>
      </c>
      <c r="C589" s="21">
        <f>VLOOKUP($A589,'Data Transformation Q1 to Q8'!$A:$V,16,FALSE)</f>
        <v>34991</v>
      </c>
      <c r="D589" s="6">
        <f>VLOOKUP($A589,'Data Transformation Q1 to Q8'!$A:$V,17,FALSE)</f>
        <v>27</v>
      </c>
      <c r="E589" s="4" t="str">
        <f>VLOOKUP(A589,'Customer Names'!A:D,3,FALSE)</f>
        <v xml:space="preserve">  Shanda L</v>
      </c>
      <c r="F589" s="4">
        <f>VLOOKUP($A589,'Data Transformation Q1 to Q8'!$A:$V,2,FALSE)</f>
        <v>30.59</v>
      </c>
      <c r="G589" s="4" t="str">
        <f>VLOOKUP($A589,'Data Transformation Q1 to Q8'!$A:$V,3,FALSE)</f>
        <v>Obesity</v>
      </c>
      <c r="H589" s="4">
        <f>VLOOKUP($A589,'Data Transformation Q1 to Q8'!$A:$V,4,FALSE)</f>
        <v>5.56</v>
      </c>
      <c r="I589" s="4" t="str">
        <f>VLOOKUP($A589,'Data Transformation Q1 to Q8'!$A:$V,5,FALSE)</f>
        <v>Normal</v>
      </c>
      <c r="J589" s="4" t="str">
        <f>VLOOKUP($A589,'Data Transformation Q1 to Q8'!$A:$V,6,FALSE)</f>
        <v>Yes</v>
      </c>
      <c r="K589" s="4" t="str">
        <f>VLOOKUP($A589,'Data Transformation Q1 to Q8'!$A:$V,7,FALSE)</f>
        <v>No</v>
      </c>
      <c r="L589" s="4" t="str">
        <f>VLOOKUP($A589,'Data Transformation Q1 to Q8'!$A:$V,8,FALSE)</f>
        <v>No</v>
      </c>
      <c r="M589" s="4" t="str">
        <f>VLOOKUP($A589,'Data Transformation Q1 to Q8'!$A:$V,10,FALSE)</f>
        <v>No</v>
      </c>
      <c r="N589" s="4">
        <f>VLOOKUP($A589,'Data Transformation Q1 to Q8'!$A:$V,9,FALSE)</f>
        <v>1</v>
      </c>
      <c r="O589" s="4" t="str">
        <f>VLOOKUP($A589,'Data Transformation Q1 to Q8'!$A:$V,20,FALSE)</f>
        <v>tier - 2</v>
      </c>
      <c r="P589" s="4" t="str">
        <f>VLOOKUP($A589,'Data Transformation Q1 to Q8'!$A:$V,21,FALSE)</f>
        <v>tier - 3</v>
      </c>
      <c r="Q589" s="118">
        <f>VLOOKUP($A589,'Data Transformation Q1 to Q8'!$A:$V,19,FALSE)</f>
        <v>16796.41</v>
      </c>
    </row>
    <row r="590" spans="1:17" ht="15.75" x14ac:dyDescent="0.25">
      <c r="A590" s="10" t="s">
        <v>1164</v>
      </c>
      <c r="B590" s="4" t="str">
        <f>VLOOKUP(A590,'Data Transformation Q1 to Q8'!A:V,22,FALSE)</f>
        <v>R1026</v>
      </c>
      <c r="C590" s="21">
        <f>VLOOKUP($A590,'Data Transformation Q1 to Q8'!$A:$V,16,FALSE)</f>
        <v>22856</v>
      </c>
      <c r="D590" s="6">
        <f>VLOOKUP($A590,'Data Transformation Q1 to Q8'!$A:$V,17,FALSE)</f>
        <v>60</v>
      </c>
      <c r="E590" s="4" t="str">
        <f>VLOOKUP(A590,'Customer Names'!A:D,3,FALSE)</f>
        <v xml:space="preserve">  Lacey</v>
      </c>
      <c r="F590" s="4">
        <f>VLOOKUP($A590,'Data Transformation Q1 to Q8'!$A:$V,2,FALSE)</f>
        <v>39.229999999999997</v>
      </c>
      <c r="G590" s="4" t="str">
        <f>VLOOKUP($A590,'Data Transformation Q1 to Q8'!$A:$V,3,FALSE)</f>
        <v>Obesity</v>
      </c>
      <c r="H590" s="4">
        <f>VLOOKUP($A590,'Data Transformation Q1 to Q8'!$A:$V,4,FALSE)</f>
        <v>8.4499999999999993</v>
      </c>
      <c r="I590" s="4" t="str">
        <f>VLOOKUP($A590,'Data Transformation Q1 to Q8'!$A:$V,5,FALSE)</f>
        <v>Diabetes</v>
      </c>
      <c r="J590" s="4" t="str">
        <f>VLOOKUP($A590,'Data Transformation Q1 to Q8'!$A:$V,6,FALSE)</f>
        <v>No</v>
      </c>
      <c r="K590" s="4" t="str">
        <f>VLOOKUP($A590,'Data Transformation Q1 to Q8'!$A:$V,7,FALSE)</f>
        <v>No</v>
      </c>
      <c r="L590" s="4" t="str">
        <f>VLOOKUP($A590,'Data Transformation Q1 to Q8'!$A:$V,8,FALSE)</f>
        <v>No</v>
      </c>
      <c r="M590" s="4" t="str">
        <f>VLOOKUP($A590,'Data Transformation Q1 to Q8'!$A:$V,10,FALSE)</f>
        <v>No</v>
      </c>
      <c r="N590" s="4">
        <f>VLOOKUP($A590,'Data Transformation Q1 to Q8'!$A:$V,9,FALSE)</f>
        <v>0</v>
      </c>
      <c r="O590" s="4" t="str">
        <f>VLOOKUP($A590,'Data Transformation Q1 to Q8'!$A:$V,20,FALSE)</f>
        <v>tier - 2</v>
      </c>
      <c r="P590" s="4" t="str">
        <f>VLOOKUP($A590,'Data Transformation Q1 to Q8'!$A:$V,21,FALSE)</f>
        <v>tier - 2</v>
      </c>
      <c r="Q590" s="118">
        <f>VLOOKUP($A590,'Data Transformation Q1 to Q8'!$A:$V,19,FALSE)</f>
        <v>16779.400000000001</v>
      </c>
    </row>
    <row r="591" spans="1:17" ht="15.75" x14ac:dyDescent="0.25">
      <c r="A591" s="10" t="s">
        <v>1166</v>
      </c>
      <c r="B591" s="4" t="str">
        <f>VLOOKUP(A591,'Data Transformation Q1 to Q8'!A:V,22,FALSE)</f>
        <v>R1024</v>
      </c>
      <c r="C591" s="21">
        <f>VLOOKUP($A591,'Data Transformation Q1 to Q8'!$A:$V,16,FALSE)</f>
        <v>32774</v>
      </c>
      <c r="D591" s="6">
        <f>VLOOKUP($A591,'Data Transformation Q1 to Q8'!$A:$V,17,FALSE)</f>
        <v>33</v>
      </c>
      <c r="E591" s="4" t="str">
        <f>VLOOKUP(A591,'Customer Names'!A:D,3,FALSE)</f>
        <v xml:space="preserve">  Laurette</v>
      </c>
      <c r="F591" s="4">
        <f>VLOOKUP($A591,'Data Transformation Q1 to Q8'!$A:$V,2,FALSE)</f>
        <v>19.094999999999999</v>
      </c>
      <c r="G591" s="4" t="str">
        <f>VLOOKUP($A591,'Data Transformation Q1 to Q8'!$A:$V,3,FALSE)</f>
        <v>Normal Weight</v>
      </c>
      <c r="H591" s="4">
        <f>VLOOKUP($A591,'Data Transformation Q1 to Q8'!$A:$V,4,FALSE)</f>
        <v>6.19</v>
      </c>
      <c r="I591" s="4" t="str">
        <f>VLOOKUP($A591,'Data Transformation Q1 to Q8'!$A:$V,5,FALSE)</f>
        <v>Prediabetes</v>
      </c>
      <c r="J591" s="4" t="str">
        <f>VLOOKUP($A591,'Data Transformation Q1 to Q8'!$A:$V,6,FALSE)</f>
        <v>No</v>
      </c>
      <c r="K591" s="4" t="str">
        <f>VLOOKUP($A591,'Data Transformation Q1 to Q8'!$A:$V,7,FALSE)</f>
        <v>No</v>
      </c>
      <c r="L591" s="4" t="str">
        <f>VLOOKUP($A591,'Data Transformation Q1 to Q8'!$A:$V,8,FALSE)</f>
        <v>No</v>
      </c>
      <c r="M591" s="4" t="str">
        <f>VLOOKUP($A591,'Data Transformation Q1 to Q8'!$A:$V,10,FALSE)</f>
        <v>Yes</v>
      </c>
      <c r="N591" s="4">
        <f>VLOOKUP($A591,'Data Transformation Q1 to Q8'!$A:$V,9,FALSE)</f>
        <v>0</v>
      </c>
      <c r="O591" s="4" t="str">
        <f>VLOOKUP($A591,'Data Transformation Q1 to Q8'!$A:$V,20,FALSE)</f>
        <v>tier - 2</v>
      </c>
      <c r="P591" s="4" t="str">
        <f>VLOOKUP($A591,'Data Transformation Q1 to Q8'!$A:$V,21,FALSE)</f>
        <v>tier - 2</v>
      </c>
      <c r="Q591" s="118">
        <f>VLOOKUP($A591,'Data Transformation Q1 to Q8'!$A:$V,19,FALSE)</f>
        <v>16776.3</v>
      </c>
    </row>
    <row r="592" spans="1:17" ht="15.75" x14ac:dyDescent="0.25">
      <c r="A592" s="10" t="s">
        <v>1168</v>
      </c>
      <c r="B592" s="4" t="str">
        <f>VLOOKUP(A592,'Data Transformation Q1 to Q8'!A:V,22,FALSE)</f>
        <v>R1012</v>
      </c>
      <c r="C592" s="21">
        <f>VLOOKUP($A592,'Data Transformation Q1 to Q8'!$A:$V,16,FALSE)</f>
        <v>27269</v>
      </c>
      <c r="D592" s="6">
        <f>VLOOKUP($A592,'Data Transformation Q1 to Q8'!$A:$V,17,FALSE)</f>
        <v>48</v>
      </c>
      <c r="E592" s="4" t="str">
        <f>VLOOKUP(A592,'Customer Names'!A:D,3,FALSE)</f>
        <v xml:space="preserve">  Jason</v>
      </c>
      <c r="F592" s="4">
        <f>VLOOKUP($A592,'Data Transformation Q1 to Q8'!$A:$V,2,FALSE)</f>
        <v>49.72</v>
      </c>
      <c r="G592" s="4" t="str">
        <f>VLOOKUP($A592,'Data Transformation Q1 to Q8'!$A:$V,3,FALSE)</f>
        <v>Obesity</v>
      </c>
      <c r="H592" s="4">
        <f>VLOOKUP($A592,'Data Transformation Q1 to Q8'!$A:$V,4,FALSE)</f>
        <v>7.71</v>
      </c>
      <c r="I592" s="4" t="str">
        <f>VLOOKUP($A592,'Data Transformation Q1 to Q8'!$A:$V,5,FALSE)</f>
        <v>Diabetes</v>
      </c>
      <c r="J592" s="4" t="str">
        <f>VLOOKUP($A592,'Data Transformation Q1 to Q8'!$A:$V,6,FALSE)</f>
        <v>No</v>
      </c>
      <c r="K592" s="4" t="str">
        <f>VLOOKUP($A592,'Data Transformation Q1 to Q8'!$A:$V,7,FALSE)</f>
        <v>No</v>
      </c>
      <c r="L592" s="4" t="str">
        <f>VLOOKUP($A592,'Data Transformation Q1 to Q8'!$A:$V,8,FALSE)</f>
        <v>No</v>
      </c>
      <c r="M592" s="4" t="str">
        <f>VLOOKUP($A592,'Data Transformation Q1 to Q8'!$A:$V,10,FALSE)</f>
        <v>No</v>
      </c>
      <c r="N592" s="4">
        <f>VLOOKUP($A592,'Data Transformation Q1 to Q8'!$A:$V,9,FALSE)</f>
        <v>0</v>
      </c>
      <c r="O592" s="4" t="str">
        <f>VLOOKUP($A592,'Data Transformation Q1 to Q8'!$A:$V,20,FALSE)</f>
        <v>tier - 2</v>
      </c>
      <c r="P592" s="4" t="str">
        <f>VLOOKUP($A592,'Data Transformation Q1 to Q8'!$A:$V,21,FALSE)</f>
        <v>tier - 1</v>
      </c>
      <c r="Q592" s="118">
        <f>VLOOKUP($A592,'Data Transformation Q1 to Q8'!$A:$V,19,FALSE)</f>
        <v>16770.990000000002</v>
      </c>
    </row>
    <row r="593" spans="1:17" ht="15.75" x14ac:dyDescent="0.25">
      <c r="A593" s="10" t="s">
        <v>1169</v>
      </c>
      <c r="B593" s="4" t="str">
        <f>VLOOKUP(A593,'Data Transformation Q1 to Q8'!A:V,22,FALSE)</f>
        <v>R1024</v>
      </c>
      <c r="C593" s="21">
        <f>VLOOKUP($A593,'Data Transformation Q1 to Q8'!$A:$V,16,FALSE)</f>
        <v>34278</v>
      </c>
      <c r="D593" s="6">
        <f>VLOOKUP($A593,'Data Transformation Q1 to Q8'!$A:$V,17,FALSE)</f>
        <v>29</v>
      </c>
      <c r="E593" s="4" t="str">
        <f>VLOOKUP(A593,'Customer Names'!A:D,3,FALSE)</f>
        <v xml:space="preserve">  Mary</v>
      </c>
      <c r="F593" s="4">
        <f>VLOOKUP($A593,'Data Transformation Q1 to Q8'!$A:$V,2,FALSE)</f>
        <v>21.754999999999999</v>
      </c>
      <c r="G593" s="4" t="str">
        <f>VLOOKUP($A593,'Data Transformation Q1 to Q8'!$A:$V,3,FALSE)</f>
        <v>Normal Weight</v>
      </c>
      <c r="H593" s="4">
        <f>VLOOKUP($A593,'Data Transformation Q1 to Q8'!$A:$V,4,FALSE)</f>
        <v>4.63</v>
      </c>
      <c r="I593" s="4" t="str">
        <f>VLOOKUP($A593,'Data Transformation Q1 to Q8'!$A:$V,5,FALSE)</f>
        <v>Normal</v>
      </c>
      <c r="J593" s="4" t="str">
        <f>VLOOKUP($A593,'Data Transformation Q1 to Q8'!$A:$V,6,FALSE)</f>
        <v>No</v>
      </c>
      <c r="K593" s="4" t="str">
        <f>VLOOKUP($A593,'Data Transformation Q1 to Q8'!$A:$V,7,FALSE)</f>
        <v>No</v>
      </c>
      <c r="L593" s="4" t="str">
        <f>VLOOKUP($A593,'Data Transformation Q1 to Q8'!$A:$V,8,FALSE)</f>
        <v>Yes</v>
      </c>
      <c r="M593" s="4" t="str">
        <f>VLOOKUP($A593,'Data Transformation Q1 to Q8'!$A:$V,10,FALSE)</f>
        <v>Yes</v>
      </c>
      <c r="N593" s="4">
        <f>VLOOKUP($A593,'Data Transformation Q1 to Q8'!$A:$V,9,FALSE)</f>
        <v>1</v>
      </c>
      <c r="O593" s="4" t="str">
        <f>VLOOKUP($A593,'Data Transformation Q1 to Q8'!$A:$V,20,FALSE)</f>
        <v>tier - 2</v>
      </c>
      <c r="P593" s="4" t="str">
        <f>VLOOKUP($A593,'Data Transformation Q1 to Q8'!$A:$V,21,FALSE)</f>
        <v>tier - 1</v>
      </c>
      <c r="Q593" s="118">
        <f>VLOOKUP($A593,'Data Transformation Q1 to Q8'!$A:$V,19,FALSE)</f>
        <v>16657.72</v>
      </c>
    </row>
    <row r="594" spans="1:17" ht="15.75" x14ac:dyDescent="0.25">
      <c r="A594" s="10" t="s">
        <v>1171</v>
      </c>
      <c r="B594" s="4" t="str">
        <f>VLOOKUP(A594,'Data Transformation Q1 to Q8'!A:V,22,FALSE)</f>
        <v>R1012</v>
      </c>
      <c r="C594" s="21">
        <f>VLOOKUP($A594,'Data Transformation Q1 to Q8'!$A:$V,16,FALSE)</f>
        <v>28393</v>
      </c>
      <c r="D594" s="6">
        <f>VLOOKUP($A594,'Data Transformation Q1 to Q8'!$A:$V,17,FALSE)</f>
        <v>45</v>
      </c>
      <c r="E594" s="4" t="str">
        <f>VLOOKUP(A594,'Customer Names'!A:D,3,FALSE)</f>
        <v xml:space="preserve">  Kati A</v>
      </c>
      <c r="F594" s="4">
        <f>VLOOKUP($A594,'Data Transformation Q1 to Q8'!$A:$V,2,FALSE)</f>
        <v>48.39</v>
      </c>
      <c r="G594" s="4" t="str">
        <f>VLOOKUP($A594,'Data Transformation Q1 to Q8'!$A:$V,3,FALSE)</f>
        <v>Obesity</v>
      </c>
      <c r="H594" s="4">
        <f>VLOOKUP($A594,'Data Transformation Q1 to Q8'!$A:$V,4,FALSE)</f>
        <v>4.6100000000000003</v>
      </c>
      <c r="I594" s="4" t="str">
        <f>VLOOKUP($A594,'Data Transformation Q1 to Q8'!$A:$V,5,FALSE)</f>
        <v>Normal</v>
      </c>
      <c r="J594" s="4" t="str">
        <f>VLOOKUP($A594,'Data Transformation Q1 to Q8'!$A:$V,6,FALSE)</f>
        <v>No</v>
      </c>
      <c r="K594" s="4" t="str">
        <f>VLOOKUP($A594,'Data Transformation Q1 to Q8'!$A:$V,7,FALSE)</f>
        <v>No</v>
      </c>
      <c r="L594" s="4" t="str">
        <f>VLOOKUP($A594,'Data Transformation Q1 to Q8'!$A:$V,8,FALSE)</f>
        <v>No</v>
      </c>
      <c r="M594" s="4" t="str">
        <f>VLOOKUP($A594,'Data Transformation Q1 to Q8'!$A:$V,10,FALSE)</f>
        <v>No</v>
      </c>
      <c r="N594" s="4">
        <f>VLOOKUP($A594,'Data Transformation Q1 to Q8'!$A:$V,9,FALSE)</f>
        <v>0</v>
      </c>
      <c r="O594" s="4" t="str">
        <f>VLOOKUP($A594,'Data Transformation Q1 to Q8'!$A:$V,20,FALSE)</f>
        <v>tier - 2</v>
      </c>
      <c r="P594" s="4" t="str">
        <f>VLOOKUP($A594,'Data Transformation Q1 to Q8'!$A:$V,21,FALSE)</f>
        <v>tier - 1</v>
      </c>
      <c r="Q594" s="118">
        <f>VLOOKUP($A594,'Data Transformation Q1 to Q8'!$A:$V,19,FALSE)</f>
        <v>16631.61</v>
      </c>
    </row>
    <row r="595" spans="1:17" ht="15.75" x14ac:dyDescent="0.25">
      <c r="A595" s="10" t="s">
        <v>1173</v>
      </c>
      <c r="B595" s="4" t="str">
        <f>VLOOKUP(A595,'Data Transformation Q1 to Q8'!A:V,22,FALSE)</f>
        <v>R1026</v>
      </c>
      <c r="C595" s="21">
        <f>VLOOKUP($A595,'Data Transformation Q1 to Q8'!$A:$V,16,FALSE)</f>
        <v>27599</v>
      </c>
      <c r="D595" s="6">
        <f>VLOOKUP($A595,'Data Transformation Q1 to Q8'!$A:$V,17,FALSE)</f>
        <v>47</v>
      </c>
      <c r="E595" s="4" t="str">
        <f>VLOOKUP(A595,'Customer Names'!A:D,3,FALSE)</f>
        <v xml:space="preserve">  Kelly J</v>
      </c>
      <c r="F595" s="4">
        <f>VLOOKUP($A595,'Data Transformation Q1 to Q8'!$A:$V,2,FALSE)</f>
        <v>47.15</v>
      </c>
      <c r="G595" s="4" t="str">
        <f>VLOOKUP($A595,'Data Transformation Q1 to Q8'!$A:$V,3,FALSE)</f>
        <v>Obesity</v>
      </c>
      <c r="H595" s="4">
        <f>VLOOKUP($A595,'Data Transformation Q1 to Q8'!$A:$V,4,FALSE)</f>
        <v>9.5299999999999994</v>
      </c>
      <c r="I595" s="4" t="str">
        <f>VLOOKUP($A595,'Data Transformation Q1 to Q8'!$A:$V,5,FALSE)</f>
        <v>Diabetes</v>
      </c>
      <c r="J595" s="4" t="str">
        <f>VLOOKUP($A595,'Data Transformation Q1 to Q8'!$A:$V,6,FALSE)</f>
        <v>Yes</v>
      </c>
      <c r="K595" s="4" t="str">
        <f>VLOOKUP($A595,'Data Transformation Q1 to Q8'!$A:$V,7,FALSE)</f>
        <v>No</v>
      </c>
      <c r="L595" s="4" t="str">
        <f>VLOOKUP($A595,'Data Transformation Q1 to Q8'!$A:$V,8,FALSE)</f>
        <v>No</v>
      </c>
      <c r="M595" s="4" t="str">
        <f>VLOOKUP($A595,'Data Transformation Q1 to Q8'!$A:$V,10,FALSE)</f>
        <v>No</v>
      </c>
      <c r="N595" s="4">
        <f>VLOOKUP($A595,'Data Transformation Q1 to Q8'!$A:$V,9,FALSE)</f>
        <v>1</v>
      </c>
      <c r="O595" s="4" t="str">
        <f>VLOOKUP($A595,'Data Transformation Q1 to Q8'!$A:$V,20,FALSE)</f>
        <v>tier - 2</v>
      </c>
      <c r="P595" s="4" t="str">
        <f>VLOOKUP($A595,'Data Transformation Q1 to Q8'!$A:$V,21,FALSE)</f>
        <v>tier - 1</v>
      </c>
      <c r="Q595" s="118">
        <f>VLOOKUP($A595,'Data Transformation Q1 to Q8'!$A:$V,19,FALSE)</f>
        <v>16602.18</v>
      </c>
    </row>
    <row r="596" spans="1:17" ht="15.75" x14ac:dyDescent="0.25">
      <c r="A596" s="10" t="s">
        <v>1175</v>
      </c>
      <c r="B596" s="4" t="str">
        <f>VLOOKUP(A596,'Data Transformation Q1 to Q8'!A:V,22,FALSE)</f>
        <v>R1011</v>
      </c>
      <c r="C596" s="21">
        <f>VLOOKUP($A596,'Data Transformation Q1 to Q8'!$A:$V,16,FALSE)</f>
        <v>25759</v>
      </c>
      <c r="D596" s="6">
        <f>VLOOKUP($A596,'Data Transformation Q1 to Q8'!$A:$V,17,FALSE)</f>
        <v>52</v>
      </c>
      <c r="E596" s="4" t="str">
        <f>VLOOKUP(A596,'Customer Names'!A:D,3,FALSE)</f>
        <v xml:space="preserve">  Greer D</v>
      </c>
      <c r="F596" s="4">
        <f>VLOOKUP($A596,'Data Transformation Q1 to Q8'!$A:$V,2,FALSE)</f>
        <v>47.59</v>
      </c>
      <c r="G596" s="4" t="str">
        <f>VLOOKUP($A596,'Data Transformation Q1 to Q8'!$A:$V,3,FALSE)</f>
        <v>Obesity</v>
      </c>
      <c r="H596" s="4">
        <f>VLOOKUP($A596,'Data Transformation Q1 to Q8'!$A:$V,4,FALSE)</f>
        <v>11.43</v>
      </c>
      <c r="I596" s="4" t="str">
        <f>VLOOKUP($A596,'Data Transformation Q1 to Q8'!$A:$V,5,FALSE)</f>
        <v>Diabetes</v>
      </c>
      <c r="J596" s="4" t="str">
        <f>VLOOKUP($A596,'Data Transformation Q1 to Q8'!$A:$V,6,FALSE)</f>
        <v>Yes</v>
      </c>
      <c r="K596" s="4" t="str">
        <f>VLOOKUP($A596,'Data Transformation Q1 to Q8'!$A:$V,7,FALSE)</f>
        <v>No</v>
      </c>
      <c r="L596" s="4" t="str">
        <f>VLOOKUP($A596,'Data Transformation Q1 to Q8'!$A:$V,8,FALSE)</f>
        <v>No</v>
      </c>
      <c r="M596" s="4" t="str">
        <f>VLOOKUP($A596,'Data Transformation Q1 to Q8'!$A:$V,10,FALSE)</f>
        <v>No</v>
      </c>
      <c r="N596" s="4">
        <f>VLOOKUP($A596,'Data Transformation Q1 to Q8'!$A:$V,9,FALSE)</f>
        <v>2</v>
      </c>
      <c r="O596" s="4" t="str">
        <f>VLOOKUP($A596,'Data Transformation Q1 to Q8'!$A:$V,20,FALSE)</f>
        <v>tier - 2</v>
      </c>
      <c r="P596" s="4" t="str">
        <f>VLOOKUP($A596,'Data Transformation Q1 to Q8'!$A:$V,21,FALSE)</f>
        <v>tier - 2</v>
      </c>
      <c r="Q596" s="118">
        <f>VLOOKUP($A596,'Data Transformation Q1 to Q8'!$A:$V,19,FALSE)</f>
        <v>16600.16</v>
      </c>
    </row>
    <row r="597" spans="1:17" ht="15.75" x14ac:dyDescent="0.25">
      <c r="A597" s="10" t="s">
        <v>1177</v>
      </c>
      <c r="B597" s="4" t="str">
        <f>VLOOKUP(A597,'Data Transformation Q1 to Q8'!A:V,22,FALSE)</f>
        <v>R1023</v>
      </c>
      <c r="C597" s="21">
        <f>VLOOKUP($A597,'Data Transformation Q1 to Q8'!$A:$V,16,FALSE)</f>
        <v>23187</v>
      </c>
      <c r="D597" s="6">
        <f>VLOOKUP($A597,'Data Transformation Q1 to Q8'!$A:$V,17,FALSE)</f>
        <v>59</v>
      </c>
      <c r="E597" s="4" t="str">
        <f>VLOOKUP(A597,'Customer Names'!A:D,3,FALSE)</f>
        <v xml:space="preserve">  Brent</v>
      </c>
      <c r="F597" s="4">
        <f>VLOOKUP($A597,'Data Transformation Q1 to Q8'!$A:$V,2,FALSE)</f>
        <v>39.81</v>
      </c>
      <c r="G597" s="4" t="str">
        <f>VLOOKUP($A597,'Data Transformation Q1 to Q8'!$A:$V,3,FALSE)</f>
        <v>Obesity</v>
      </c>
      <c r="H597" s="4">
        <f>VLOOKUP($A597,'Data Transformation Q1 to Q8'!$A:$V,4,FALSE)</f>
        <v>7.65</v>
      </c>
      <c r="I597" s="4" t="str">
        <f>VLOOKUP($A597,'Data Transformation Q1 to Q8'!$A:$V,5,FALSE)</f>
        <v>Diabetes</v>
      </c>
      <c r="J597" s="4" t="str">
        <f>VLOOKUP($A597,'Data Transformation Q1 to Q8'!$A:$V,6,FALSE)</f>
        <v>Yes</v>
      </c>
      <c r="K597" s="4" t="str">
        <f>VLOOKUP($A597,'Data Transformation Q1 to Q8'!$A:$V,7,FALSE)</f>
        <v>No</v>
      </c>
      <c r="L597" s="4" t="str">
        <f>VLOOKUP($A597,'Data Transformation Q1 to Q8'!$A:$V,8,FALSE)</f>
        <v>Yes</v>
      </c>
      <c r="M597" s="4" t="str">
        <f>VLOOKUP($A597,'Data Transformation Q1 to Q8'!$A:$V,10,FALSE)</f>
        <v>No</v>
      </c>
      <c r="N597" s="4">
        <f>VLOOKUP($A597,'Data Transformation Q1 to Q8'!$A:$V,9,FALSE)</f>
        <v>1</v>
      </c>
      <c r="O597" s="4" t="str">
        <f>VLOOKUP($A597,'Data Transformation Q1 to Q8'!$A:$V,20,FALSE)</f>
        <v>tier - 2</v>
      </c>
      <c r="P597" s="4" t="str">
        <f>VLOOKUP($A597,'Data Transformation Q1 to Q8'!$A:$V,21,FALSE)</f>
        <v>tier - 2</v>
      </c>
      <c r="Q597" s="118">
        <f>VLOOKUP($A597,'Data Transformation Q1 to Q8'!$A:$V,19,FALSE)</f>
        <v>16587.96</v>
      </c>
    </row>
    <row r="598" spans="1:17" ht="15.75" x14ac:dyDescent="0.25">
      <c r="A598" s="10" t="s">
        <v>1179</v>
      </c>
      <c r="B598" s="4" t="str">
        <f>VLOOKUP(A598,'Data Transformation Q1 to Q8'!A:V,22,FALSE)</f>
        <v>R1013</v>
      </c>
      <c r="C598" s="21">
        <f>VLOOKUP($A598,'Data Transformation Q1 to Q8'!$A:$V,16,FALSE)</f>
        <v>37067</v>
      </c>
      <c r="D598" s="6">
        <f>VLOOKUP($A598,'Data Transformation Q1 to Q8'!$A:$V,17,FALSE)</f>
        <v>21</v>
      </c>
      <c r="E598" s="4" t="str">
        <f>VLOOKUP(A598,'Customer Names'!A:D,3,FALSE)</f>
        <v xml:space="preserve">  Eugene M</v>
      </c>
      <c r="F598" s="4">
        <f>VLOOKUP($A598,'Data Transformation Q1 to Q8'!$A:$V,2,FALSE)</f>
        <v>31.02</v>
      </c>
      <c r="G598" s="4" t="str">
        <f>VLOOKUP($A598,'Data Transformation Q1 to Q8'!$A:$V,3,FALSE)</f>
        <v>Obesity</v>
      </c>
      <c r="H598" s="4">
        <f>VLOOKUP($A598,'Data Transformation Q1 to Q8'!$A:$V,4,FALSE)</f>
        <v>5.87</v>
      </c>
      <c r="I598" s="4" t="str">
        <f>VLOOKUP($A598,'Data Transformation Q1 to Q8'!$A:$V,5,FALSE)</f>
        <v>Prediabetes</v>
      </c>
      <c r="J598" s="4" t="str">
        <f>VLOOKUP($A598,'Data Transformation Q1 to Q8'!$A:$V,6,FALSE)</f>
        <v>Yes</v>
      </c>
      <c r="K598" s="4" t="str">
        <f>VLOOKUP($A598,'Data Transformation Q1 to Q8'!$A:$V,7,FALSE)</f>
        <v>No</v>
      </c>
      <c r="L598" s="4" t="str">
        <f>VLOOKUP($A598,'Data Transformation Q1 to Q8'!$A:$V,8,FALSE)</f>
        <v>No</v>
      </c>
      <c r="M598" s="4" t="str">
        <f>VLOOKUP($A598,'Data Transformation Q1 to Q8'!$A:$V,10,FALSE)</f>
        <v>No</v>
      </c>
      <c r="N598" s="4">
        <f>VLOOKUP($A598,'Data Transformation Q1 to Q8'!$A:$V,9,FALSE)</f>
        <v>0</v>
      </c>
      <c r="O598" s="4" t="str">
        <f>VLOOKUP($A598,'Data Transformation Q1 to Q8'!$A:$V,20,FALSE)</f>
        <v>tier - 2</v>
      </c>
      <c r="P598" s="4" t="str">
        <f>VLOOKUP($A598,'Data Transformation Q1 to Q8'!$A:$V,21,FALSE)</f>
        <v>tier - 1</v>
      </c>
      <c r="Q598" s="118">
        <f>VLOOKUP($A598,'Data Transformation Q1 to Q8'!$A:$V,19,FALSE)</f>
        <v>16586.5</v>
      </c>
    </row>
    <row r="599" spans="1:17" ht="15.75" x14ac:dyDescent="0.25">
      <c r="A599" s="10" t="s">
        <v>1181</v>
      </c>
      <c r="B599" s="4" t="str">
        <f>VLOOKUP(A599,'Data Transformation Q1 to Q8'!A:V,22,FALSE)</f>
        <v>R1013</v>
      </c>
      <c r="C599" s="21">
        <f>VLOOKUP($A599,'Data Transformation Q1 to Q8'!$A:$V,16,FALSE)</f>
        <v>35056</v>
      </c>
      <c r="D599" s="6">
        <f>VLOOKUP($A599,'Data Transformation Q1 to Q8'!$A:$V,17,FALSE)</f>
        <v>27</v>
      </c>
      <c r="E599" s="4" t="str">
        <f>VLOOKUP(A599,'Customer Names'!A:D,3,FALSE)</f>
        <v xml:space="preserve">  Erin D</v>
      </c>
      <c r="F599" s="4">
        <f>VLOOKUP($A599,'Data Transformation Q1 to Q8'!$A:$V,2,FALSE)</f>
        <v>24.75</v>
      </c>
      <c r="G599" s="4" t="str">
        <f>VLOOKUP($A599,'Data Transformation Q1 to Q8'!$A:$V,3,FALSE)</f>
        <v>Normal Weight</v>
      </c>
      <c r="H599" s="4">
        <f>VLOOKUP($A599,'Data Transformation Q1 to Q8'!$A:$V,4,FALSE)</f>
        <v>4.3600000000000003</v>
      </c>
      <c r="I599" s="4" t="str">
        <f>VLOOKUP($A599,'Data Transformation Q1 to Q8'!$A:$V,5,FALSE)</f>
        <v>Normal</v>
      </c>
      <c r="J599" s="4" t="str">
        <f>VLOOKUP($A599,'Data Transformation Q1 to Q8'!$A:$V,6,FALSE)</f>
        <v>Yes</v>
      </c>
      <c r="K599" s="4" t="str">
        <f>VLOOKUP($A599,'Data Transformation Q1 to Q8'!$A:$V,7,FALSE)</f>
        <v>No</v>
      </c>
      <c r="L599" s="4" t="str">
        <f>VLOOKUP($A599,'Data Transformation Q1 to Q8'!$A:$V,8,FALSE)</f>
        <v>No</v>
      </c>
      <c r="M599" s="4" t="str">
        <f>VLOOKUP($A599,'Data Transformation Q1 to Q8'!$A:$V,10,FALSE)</f>
        <v>Yes</v>
      </c>
      <c r="N599" s="4">
        <f>VLOOKUP($A599,'Data Transformation Q1 to Q8'!$A:$V,9,FALSE)</f>
        <v>1</v>
      </c>
      <c r="O599" s="4" t="str">
        <f>VLOOKUP($A599,'Data Transformation Q1 to Q8'!$A:$V,20,FALSE)</f>
        <v>tier - 2</v>
      </c>
      <c r="P599" s="4" t="str">
        <f>VLOOKUP($A599,'Data Transformation Q1 to Q8'!$A:$V,21,FALSE)</f>
        <v>tier - 1</v>
      </c>
      <c r="Q599" s="118">
        <f>VLOOKUP($A599,'Data Transformation Q1 to Q8'!$A:$V,19,FALSE)</f>
        <v>16577.78</v>
      </c>
    </row>
    <row r="600" spans="1:17" ht="15.75" x14ac:dyDescent="0.25">
      <c r="A600" s="10" t="s">
        <v>1183</v>
      </c>
      <c r="B600" s="4" t="str">
        <f>VLOOKUP(A600,'Data Transformation Q1 to Q8'!A:V,22,FALSE)</f>
        <v>R1012</v>
      </c>
      <c r="C600" s="21">
        <f>VLOOKUP($A600,'Data Transformation Q1 to Q8'!$A:$V,16,FALSE)</f>
        <v>21468</v>
      </c>
      <c r="D600" s="6">
        <f>VLOOKUP($A600,'Data Transformation Q1 to Q8'!$A:$V,17,FALSE)</f>
        <v>64</v>
      </c>
      <c r="E600" s="4" t="str">
        <f>VLOOKUP(A600,'Customer Names'!A:D,3,FALSE)</f>
        <v xml:space="preserve">  Kamilla</v>
      </c>
      <c r="F600" s="4">
        <f>VLOOKUP($A600,'Data Transformation Q1 to Q8'!$A:$V,2,FALSE)</f>
        <v>30.114999999999998</v>
      </c>
      <c r="G600" s="4" t="str">
        <f>VLOOKUP($A600,'Data Transformation Q1 to Q8'!$A:$V,3,FALSE)</f>
        <v>Obesity</v>
      </c>
      <c r="H600" s="4">
        <f>VLOOKUP($A600,'Data Transformation Q1 to Q8'!$A:$V,4,FALSE)</f>
        <v>10.119999999999999</v>
      </c>
      <c r="I600" s="4" t="str">
        <f>VLOOKUP($A600,'Data Transformation Q1 to Q8'!$A:$V,5,FALSE)</f>
        <v>Diabetes</v>
      </c>
      <c r="J600" s="4" t="str">
        <f>VLOOKUP($A600,'Data Transformation Q1 to Q8'!$A:$V,6,FALSE)</f>
        <v>No</v>
      </c>
      <c r="K600" s="4" t="str">
        <f>VLOOKUP($A600,'Data Transformation Q1 to Q8'!$A:$V,7,FALSE)</f>
        <v>No</v>
      </c>
      <c r="L600" s="4" t="str">
        <f>VLOOKUP($A600,'Data Transformation Q1 to Q8'!$A:$V,8,FALSE)</f>
        <v>No</v>
      </c>
      <c r="M600" s="4" t="str">
        <f>VLOOKUP($A600,'Data Transformation Q1 to Q8'!$A:$V,10,FALSE)</f>
        <v>No</v>
      </c>
      <c r="N600" s="4">
        <f>VLOOKUP($A600,'Data Transformation Q1 to Q8'!$A:$V,9,FALSE)</f>
        <v>3</v>
      </c>
      <c r="O600" s="4" t="str">
        <f>VLOOKUP($A600,'Data Transformation Q1 to Q8'!$A:$V,20,FALSE)</f>
        <v>tier - 2</v>
      </c>
      <c r="P600" s="4" t="str">
        <f>VLOOKUP($A600,'Data Transformation Q1 to Q8'!$A:$V,21,FALSE)</f>
        <v>tier - 2</v>
      </c>
      <c r="Q600" s="118">
        <f>VLOOKUP($A600,'Data Transformation Q1 to Q8'!$A:$V,19,FALSE)</f>
        <v>16455.71</v>
      </c>
    </row>
    <row r="601" spans="1:17" ht="15.75" x14ac:dyDescent="0.25">
      <c r="A601" s="10" t="s">
        <v>1185</v>
      </c>
      <c r="B601" s="4" t="str">
        <f>VLOOKUP(A601,'Data Transformation Q1 to Q8'!A:V,22,FALSE)</f>
        <v>R1012</v>
      </c>
      <c r="C601" s="21">
        <f>VLOOKUP($A601,'Data Transformation Q1 to Q8'!$A:$V,16,FALSE)</f>
        <v>37975</v>
      </c>
      <c r="D601" s="6">
        <f>VLOOKUP($A601,'Data Transformation Q1 to Q8'!$A:$V,17,FALSE)</f>
        <v>19</v>
      </c>
      <c r="E601" s="4" t="str">
        <f>VLOOKUP(A601,'Customer Names'!A:D,3,FALSE)</f>
        <v xml:space="preserve">  Wayne I</v>
      </c>
      <c r="F601" s="4">
        <f>VLOOKUP($A601,'Data Transformation Q1 to Q8'!$A:$V,2,FALSE)</f>
        <v>26.03</v>
      </c>
      <c r="G601" s="4" t="str">
        <f>VLOOKUP($A601,'Data Transformation Q1 to Q8'!$A:$V,3,FALSE)</f>
        <v>Overweight</v>
      </c>
      <c r="H601" s="4">
        <f>VLOOKUP($A601,'Data Transformation Q1 to Q8'!$A:$V,4,FALSE)</f>
        <v>4.01</v>
      </c>
      <c r="I601" s="4" t="str">
        <f>VLOOKUP($A601,'Data Transformation Q1 to Q8'!$A:$V,5,FALSE)</f>
        <v>Normal</v>
      </c>
      <c r="J601" s="4" t="str">
        <f>VLOOKUP($A601,'Data Transformation Q1 to Q8'!$A:$V,6,FALSE)</f>
        <v>No</v>
      </c>
      <c r="K601" s="4" t="str">
        <f>VLOOKUP($A601,'Data Transformation Q1 to Q8'!$A:$V,7,FALSE)</f>
        <v>No</v>
      </c>
      <c r="L601" s="4" t="str">
        <f>VLOOKUP($A601,'Data Transformation Q1 to Q8'!$A:$V,8,FALSE)</f>
        <v>Yes</v>
      </c>
      <c r="M601" s="4" t="str">
        <f>VLOOKUP($A601,'Data Transformation Q1 to Q8'!$A:$V,10,FALSE)</f>
        <v>Yes</v>
      </c>
      <c r="N601" s="4">
        <f>VLOOKUP($A601,'Data Transformation Q1 to Q8'!$A:$V,9,FALSE)</f>
        <v>1</v>
      </c>
      <c r="O601" s="4" t="str">
        <f>VLOOKUP($A601,'Data Transformation Q1 to Q8'!$A:$V,20,FALSE)</f>
        <v>tier - 2</v>
      </c>
      <c r="P601" s="4" t="str">
        <f>VLOOKUP($A601,'Data Transformation Q1 to Q8'!$A:$V,21,FALSE)</f>
        <v>tier - 1</v>
      </c>
      <c r="Q601" s="118">
        <f>VLOOKUP($A601,'Data Transformation Q1 to Q8'!$A:$V,19,FALSE)</f>
        <v>16450.89</v>
      </c>
    </row>
    <row r="602" spans="1:17" ht="15.75" x14ac:dyDescent="0.25">
      <c r="A602" s="10" t="s">
        <v>1187</v>
      </c>
      <c r="B602" s="4" t="str">
        <f>VLOOKUP(A602,'Data Transformation Q1 to Q8'!A:V,22,FALSE)</f>
        <v>R1012</v>
      </c>
      <c r="C602" s="21">
        <f>VLOOKUP($A602,'Data Transformation Q1 to Q8'!$A:$V,16,FALSE)</f>
        <v>34970</v>
      </c>
      <c r="D602" s="6">
        <f>VLOOKUP($A602,'Data Transformation Q1 to Q8'!$A:$V,17,FALSE)</f>
        <v>27</v>
      </c>
      <c r="E602" s="4" t="str">
        <f>VLOOKUP(A602,'Customer Names'!A:D,3,FALSE)</f>
        <v xml:space="preserve">  Tracy L</v>
      </c>
      <c r="F602" s="4">
        <f>VLOOKUP($A602,'Data Transformation Q1 to Q8'!$A:$V,2,FALSE)</f>
        <v>20.045000000000002</v>
      </c>
      <c r="G602" s="4" t="str">
        <f>VLOOKUP($A602,'Data Transformation Q1 to Q8'!$A:$V,3,FALSE)</f>
        <v>Normal Weight</v>
      </c>
      <c r="H602" s="4">
        <f>VLOOKUP($A602,'Data Transformation Q1 to Q8'!$A:$V,4,FALSE)</f>
        <v>4.7699999999999996</v>
      </c>
      <c r="I602" s="4" t="str">
        <f>VLOOKUP($A602,'Data Transformation Q1 to Q8'!$A:$V,5,FALSE)</f>
        <v>Normal</v>
      </c>
      <c r="J602" s="4" t="str">
        <f>VLOOKUP($A602,'Data Transformation Q1 to Q8'!$A:$V,6,FALSE)</f>
        <v>Yes</v>
      </c>
      <c r="K602" s="4" t="str">
        <f>VLOOKUP($A602,'Data Transformation Q1 to Q8'!$A:$V,7,FALSE)</f>
        <v>No</v>
      </c>
      <c r="L602" s="4" t="str">
        <f>VLOOKUP($A602,'Data Transformation Q1 to Q8'!$A:$V,8,FALSE)</f>
        <v>No</v>
      </c>
      <c r="M602" s="4" t="str">
        <f>VLOOKUP($A602,'Data Transformation Q1 to Q8'!$A:$V,10,FALSE)</f>
        <v>Yes</v>
      </c>
      <c r="N602" s="4">
        <f>VLOOKUP($A602,'Data Transformation Q1 to Q8'!$A:$V,9,FALSE)</f>
        <v>1</v>
      </c>
      <c r="O602" s="4" t="str">
        <f>VLOOKUP($A602,'Data Transformation Q1 to Q8'!$A:$V,20,FALSE)</f>
        <v>tier - 2</v>
      </c>
      <c r="P602" s="4" t="str">
        <f>VLOOKUP($A602,'Data Transformation Q1 to Q8'!$A:$V,21,FALSE)</f>
        <v>tier - 3</v>
      </c>
      <c r="Q602" s="118">
        <f>VLOOKUP($A602,'Data Transformation Q1 to Q8'!$A:$V,19,FALSE)</f>
        <v>16420.490000000002</v>
      </c>
    </row>
    <row r="603" spans="1:17" ht="15.75" x14ac:dyDescent="0.25">
      <c r="A603" s="10" t="s">
        <v>1189</v>
      </c>
      <c r="B603" s="4" t="str">
        <f>VLOOKUP(A603,'Data Transformation Q1 to Q8'!A:V,22,FALSE)</f>
        <v>R1026</v>
      </c>
      <c r="C603" s="21">
        <f>VLOOKUP($A603,'Data Transformation Q1 to Q8'!$A:$V,16,FALSE)</f>
        <v>24081</v>
      </c>
      <c r="D603" s="6">
        <f>VLOOKUP($A603,'Data Transformation Q1 to Q8'!$A:$V,17,FALSE)</f>
        <v>57</v>
      </c>
      <c r="E603" s="4" t="str">
        <f>VLOOKUP(A603,'Customer Names'!A:D,3,FALSE)</f>
        <v xml:space="preserve">  Heather</v>
      </c>
      <c r="F603" s="4">
        <f>VLOOKUP($A603,'Data Transformation Q1 to Q8'!$A:$V,2,FALSE)</f>
        <v>40.24</v>
      </c>
      <c r="G603" s="4" t="str">
        <f>VLOOKUP($A603,'Data Transformation Q1 to Q8'!$A:$V,3,FALSE)</f>
        <v>Obesity</v>
      </c>
      <c r="H603" s="4">
        <f>VLOOKUP($A603,'Data Transformation Q1 to Q8'!$A:$V,4,FALSE)</f>
        <v>6.83</v>
      </c>
      <c r="I603" s="4" t="str">
        <f>VLOOKUP($A603,'Data Transformation Q1 to Q8'!$A:$V,5,FALSE)</f>
        <v>Diabetes</v>
      </c>
      <c r="J603" s="4" t="str">
        <f>VLOOKUP($A603,'Data Transformation Q1 to Q8'!$A:$V,6,FALSE)</f>
        <v>No</v>
      </c>
      <c r="K603" s="4" t="str">
        <f>VLOOKUP($A603,'Data Transformation Q1 to Q8'!$A:$V,7,FALSE)</f>
        <v>No</v>
      </c>
      <c r="L603" s="4" t="str">
        <f>VLOOKUP($A603,'Data Transformation Q1 to Q8'!$A:$V,8,FALSE)</f>
        <v>No</v>
      </c>
      <c r="M603" s="4" t="str">
        <f>VLOOKUP($A603,'Data Transformation Q1 to Q8'!$A:$V,10,FALSE)</f>
        <v>No</v>
      </c>
      <c r="N603" s="4">
        <f>VLOOKUP($A603,'Data Transformation Q1 to Q8'!$A:$V,9,FALSE)</f>
        <v>0</v>
      </c>
      <c r="O603" s="4" t="str">
        <f>VLOOKUP($A603,'Data Transformation Q1 to Q8'!$A:$V,20,FALSE)</f>
        <v>tier - 2</v>
      </c>
      <c r="P603" s="4" t="str">
        <f>VLOOKUP($A603,'Data Transformation Q1 to Q8'!$A:$V,21,FALSE)</f>
        <v>tier - 3</v>
      </c>
      <c r="Q603" s="118">
        <f>VLOOKUP($A603,'Data Transformation Q1 to Q8'!$A:$V,19,FALSE)</f>
        <v>16351.42</v>
      </c>
    </row>
    <row r="604" spans="1:17" ht="15.75" x14ac:dyDescent="0.25">
      <c r="A604" s="10" t="s">
        <v>1190</v>
      </c>
      <c r="B604" s="4" t="str">
        <f>VLOOKUP(A604,'Data Transformation Q1 to Q8'!A:V,22,FALSE)</f>
        <v>R1026</v>
      </c>
      <c r="C604" s="21">
        <f>VLOOKUP($A604,'Data Transformation Q1 to Q8'!$A:$V,16,FALSE)</f>
        <v>25423</v>
      </c>
      <c r="D604" s="6">
        <f>VLOOKUP($A604,'Data Transformation Q1 to Q8'!$A:$V,17,FALSE)</f>
        <v>53</v>
      </c>
      <c r="E604" s="4" t="str">
        <f>VLOOKUP(A604,'Customer Names'!A:D,3,FALSE)</f>
        <v xml:space="preserve">  Megan C</v>
      </c>
      <c r="F604" s="4">
        <f>VLOOKUP($A604,'Data Transformation Q1 to Q8'!$A:$V,2,FALSE)</f>
        <v>43.15</v>
      </c>
      <c r="G604" s="4" t="str">
        <f>VLOOKUP($A604,'Data Transformation Q1 to Q8'!$A:$V,3,FALSE)</f>
        <v>Obesity</v>
      </c>
      <c r="H604" s="4">
        <f>VLOOKUP($A604,'Data Transformation Q1 to Q8'!$A:$V,4,FALSE)</f>
        <v>6.14</v>
      </c>
      <c r="I604" s="4" t="str">
        <f>VLOOKUP($A604,'Data Transformation Q1 to Q8'!$A:$V,5,FALSE)</f>
        <v>Prediabetes</v>
      </c>
      <c r="J604" s="4" t="str">
        <f>VLOOKUP($A604,'Data Transformation Q1 to Q8'!$A:$V,6,FALSE)</f>
        <v>Yes</v>
      </c>
      <c r="K604" s="4" t="str">
        <f>VLOOKUP($A604,'Data Transformation Q1 to Q8'!$A:$V,7,FALSE)</f>
        <v>No</v>
      </c>
      <c r="L604" s="4" t="str">
        <f>VLOOKUP($A604,'Data Transformation Q1 to Q8'!$A:$V,8,FALSE)</f>
        <v>Yes</v>
      </c>
      <c r="M604" s="4" t="str">
        <f>VLOOKUP($A604,'Data Transformation Q1 to Q8'!$A:$V,10,FALSE)</f>
        <v>No</v>
      </c>
      <c r="N604" s="4">
        <f>VLOOKUP($A604,'Data Transformation Q1 to Q8'!$A:$V,9,FALSE)</f>
        <v>1</v>
      </c>
      <c r="O604" s="4" t="str">
        <f>VLOOKUP($A604,'Data Transformation Q1 to Q8'!$A:$V,20,FALSE)</f>
        <v>tier - 2</v>
      </c>
      <c r="P604" s="4" t="str">
        <f>VLOOKUP($A604,'Data Transformation Q1 to Q8'!$A:$V,21,FALSE)</f>
        <v>tier - 3</v>
      </c>
      <c r="Q604" s="118">
        <f>VLOOKUP($A604,'Data Transformation Q1 to Q8'!$A:$V,19,FALSE)</f>
        <v>16311.05</v>
      </c>
    </row>
    <row r="605" spans="1:17" ht="15.75" x14ac:dyDescent="0.25">
      <c r="A605" s="10" t="s">
        <v>1192</v>
      </c>
      <c r="B605" s="4" t="str">
        <f>VLOOKUP(A605,'Data Transformation Q1 to Q8'!A:V,22,FALSE)</f>
        <v>R1011</v>
      </c>
      <c r="C605" s="21">
        <f>VLOOKUP($A605,'Data Transformation Q1 to Q8'!$A:$V,16,FALSE)</f>
        <v>37857</v>
      </c>
      <c r="D605" s="6">
        <f>VLOOKUP($A605,'Data Transformation Q1 to Q8'!$A:$V,17,FALSE)</f>
        <v>19</v>
      </c>
      <c r="E605" s="4" t="str">
        <f>VLOOKUP(A605,'Customer Names'!A:D,3,FALSE)</f>
        <v xml:space="preserve">  Jonathan</v>
      </c>
      <c r="F605" s="4">
        <f>VLOOKUP($A605,'Data Transformation Q1 to Q8'!$A:$V,2,FALSE)</f>
        <v>27.7</v>
      </c>
      <c r="G605" s="4" t="str">
        <f>VLOOKUP($A605,'Data Transformation Q1 to Q8'!$A:$V,3,FALSE)</f>
        <v>Overweight</v>
      </c>
      <c r="H605" s="4">
        <f>VLOOKUP($A605,'Data Transformation Q1 to Q8'!$A:$V,4,FALSE)</f>
        <v>5.6</v>
      </c>
      <c r="I605" s="4" t="str">
        <f>VLOOKUP($A605,'Data Transformation Q1 to Q8'!$A:$V,5,FALSE)</f>
        <v>Normal</v>
      </c>
      <c r="J605" s="4" t="str">
        <f>VLOOKUP($A605,'Data Transformation Q1 to Q8'!$A:$V,6,FALSE)</f>
        <v>No</v>
      </c>
      <c r="K605" s="4" t="str">
        <f>VLOOKUP($A605,'Data Transformation Q1 to Q8'!$A:$V,7,FALSE)</f>
        <v>No</v>
      </c>
      <c r="L605" s="4" t="str">
        <f>VLOOKUP($A605,'Data Transformation Q1 to Q8'!$A:$V,8,FALSE)</f>
        <v>Yes</v>
      </c>
      <c r="M605" s="4" t="str">
        <f>VLOOKUP($A605,'Data Transformation Q1 to Q8'!$A:$V,10,FALSE)</f>
        <v>Yes</v>
      </c>
      <c r="N605" s="4">
        <f>VLOOKUP($A605,'Data Transformation Q1 to Q8'!$A:$V,9,FALSE)</f>
        <v>1</v>
      </c>
      <c r="O605" s="4" t="str">
        <f>VLOOKUP($A605,'Data Transformation Q1 to Q8'!$A:$V,20,FALSE)</f>
        <v>tier - 2</v>
      </c>
      <c r="P605" s="4" t="str">
        <f>VLOOKUP($A605,'Data Transformation Q1 to Q8'!$A:$V,21,FALSE)</f>
        <v>tier - 3</v>
      </c>
      <c r="Q605" s="118">
        <f>VLOOKUP($A605,'Data Transformation Q1 to Q8'!$A:$V,19,FALSE)</f>
        <v>16297.85</v>
      </c>
    </row>
    <row r="606" spans="1:17" ht="15.75" x14ac:dyDescent="0.25">
      <c r="A606" s="10" t="s">
        <v>1194</v>
      </c>
      <c r="B606" s="4" t="str">
        <f>VLOOKUP(A606,'Data Transformation Q1 to Q8'!A:V,22,FALSE)</f>
        <v>R1023</v>
      </c>
      <c r="C606" s="21">
        <f>VLOOKUP($A606,'Data Transformation Q1 to Q8'!$A:$V,16,FALSE)</f>
        <v>26510</v>
      </c>
      <c r="D606" s="6">
        <f>VLOOKUP($A606,'Data Transformation Q1 to Q8'!$A:$V,17,FALSE)</f>
        <v>50</v>
      </c>
      <c r="E606" s="4" t="str">
        <f>VLOOKUP(A606,'Customer Names'!A:D,3,FALSE)</f>
        <v xml:space="preserve">  Greg D</v>
      </c>
      <c r="F606" s="4">
        <f>VLOOKUP($A606,'Data Transformation Q1 to Q8'!$A:$V,2,FALSE)</f>
        <v>45.68</v>
      </c>
      <c r="G606" s="4" t="str">
        <f>VLOOKUP($A606,'Data Transformation Q1 to Q8'!$A:$V,3,FALSE)</f>
        <v>Obesity</v>
      </c>
      <c r="H606" s="4">
        <f>VLOOKUP($A606,'Data Transformation Q1 to Q8'!$A:$V,4,FALSE)</f>
        <v>4.8</v>
      </c>
      <c r="I606" s="4" t="str">
        <f>VLOOKUP($A606,'Data Transformation Q1 to Q8'!$A:$V,5,FALSE)</f>
        <v>Normal</v>
      </c>
      <c r="J606" s="4" t="str">
        <f>VLOOKUP($A606,'Data Transformation Q1 to Q8'!$A:$V,6,FALSE)</f>
        <v>No</v>
      </c>
      <c r="K606" s="4" t="str">
        <f>VLOOKUP($A606,'Data Transformation Q1 to Q8'!$A:$V,7,FALSE)</f>
        <v>No</v>
      </c>
      <c r="L606" s="4" t="str">
        <f>VLOOKUP($A606,'Data Transformation Q1 to Q8'!$A:$V,8,FALSE)</f>
        <v>No</v>
      </c>
      <c r="M606" s="4" t="str">
        <f>VLOOKUP($A606,'Data Transformation Q1 to Q8'!$A:$V,10,FALSE)</f>
        <v>No</v>
      </c>
      <c r="N606" s="4">
        <f>VLOOKUP($A606,'Data Transformation Q1 to Q8'!$A:$V,9,FALSE)</f>
        <v>2</v>
      </c>
      <c r="O606" s="4" t="str">
        <f>VLOOKUP($A606,'Data Transformation Q1 to Q8'!$A:$V,20,FALSE)</f>
        <v>tier - 2</v>
      </c>
      <c r="P606" s="4" t="str">
        <f>VLOOKUP($A606,'Data Transformation Q1 to Q8'!$A:$V,21,FALSE)</f>
        <v>tier - 2</v>
      </c>
      <c r="Q606" s="118">
        <f>VLOOKUP($A606,'Data Transformation Q1 to Q8'!$A:$V,19,FALSE)</f>
        <v>16267.32</v>
      </c>
    </row>
    <row r="607" spans="1:17" ht="15.75" x14ac:dyDescent="0.25">
      <c r="A607" s="10" t="s">
        <v>1196</v>
      </c>
      <c r="B607" s="4" t="str">
        <f>VLOOKUP(A607,'Data Transformation Q1 to Q8'!A:V,22,FALSE)</f>
        <v>R1011</v>
      </c>
      <c r="C607" s="21">
        <f>VLOOKUP($A607,'Data Transformation Q1 to Q8'!$A:$V,16,FALSE)</f>
        <v>37507</v>
      </c>
      <c r="D607" s="6">
        <f>VLOOKUP($A607,'Data Transformation Q1 to Q8'!$A:$V,17,FALSE)</f>
        <v>20</v>
      </c>
      <c r="E607" s="4" t="str">
        <f>VLOOKUP(A607,'Customer Names'!A:D,3,FALSE)</f>
        <v xml:space="preserve">  Steven L</v>
      </c>
      <c r="F607" s="4">
        <f>VLOOKUP($A607,'Data Transformation Q1 to Q8'!$A:$V,2,FALSE)</f>
        <v>27.3</v>
      </c>
      <c r="G607" s="4" t="str">
        <f>VLOOKUP($A607,'Data Transformation Q1 to Q8'!$A:$V,3,FALSE)</f>
        <v>Overweight</v>
      </c>
      <c r="H607" s="4">
        <f>VLOOKUP($A607,'Data Transformation Q1 to Q8'!$A:$V,4,FALSE)</f>
        <v>11.89</v>
      </c>
      <c r="I607" s="4" t="str">
        <f>VLOOKUP($A607,'Data Transformation Q1 to Q8'!$A:$V,5,FALSE)</f>
        <v>Diabetes</v>
      </c>
      <c r="J607" s="4" t="str">
        <f>VLOOKUP($A607,'Data Transformation Q1 to Q8'!$A:$V,6,FALSE)</f>
        <v>No</v>
      </c>
      <c r="K607" s="4" t="str">
        <f>VLOOKUP($A607,'Data Transformation Q1 to Q8'!$A:$V,7,FALSE)</f>
        <v>No</v>
      </c>
      <c r="L607" s="4" t="str">
        <f>VLOOKUP($A607,'Data Transformation Q1 to Q8'!$A:$V,8,FALSE)</f>
        <v>No</v>
      </c>
      <c r="M607" s="4" t="str">
        <f>VLOOKUP($A607,'Data Transformation Q1 to Q8'!$A:$V,10,FALSE)</f>
        <v>Yes</v>
      </c>
      <c r="N607" s="4">
        <f>VLOOKUP($A607,'Data Transformation Q1 to Q8'!$A:$V,9,FALSE)</f>
        <v>0</v>
      </c>
      <c r="O607" s="4" t="str">
        <f>VLOOKUP($A607,'Data Transformation Q1 to Q8'!$A:$V,20,FALSE)</f>
        <v>tier - 2</v>
      </c>
      <c r="P607" s="4" t="str">
        <f>VLOOKUP($A607,'Data Transformation Q1 to Q8'!$A:$V,21,FALSE)</f>
        <v>tier - 1</v>
      </c>
      <c r="Q607" s="118">
        <f>VLOOKUP($A607,'Data Transformation Q1 to Q8'!$A:$V,19,FALSE)</f>
        <v>16232.85</v>
      </c>
    </row>
    <row r="608" spans="1:17" ht="15.75" x14ac:dyDescent="0.25">
      <c r="A608" s="10" t="s">
        <v>1198</v>
      </c>
      <c r="B608" s="4" t="str">
        <f>VLOOKUP(A608,'Data Transformation Q1 to Q8'!A:V,22,FALSE)</f>
        <v>R1012</v>
      </c>
      <c r="C608" s="21">
        <f>VLOOKUP($A608,'Data Transformation Q1 to Q8'!$A:$V,16,FALSE)</f>
        <v>32376</v>
      </c>
      <c r="D608" s="6">
        <f>VLOOKUP($A608,'Data Transformation Q1 to Q8'!$A:$V,17,FALSE)</f>
        <v>34</v>
      </c>
      <c r="E608" s="4" t="str">
        <f>VLOOKUP(A608,'Customer Names'!A:D,3,FALSE)</f>
        <v xml:space="preserve">  Gianfilippo</v>
      </c>
      <c r="F608" s="4">
        <f>VLOOKUP($A608,'Data Transformation Q1 to Q8'!$A:$V,2,FALSE)</f>
        <v>54.45</v>
      </c>
      <c r="G608" s="4" t="str">
        <f>VLOOKUP($A608,'Data Transformation Q1 to Q8'!$A:$V,3,FALSE)</f>
        <v>Obesity</v>
      </c>
      <c r="H608" s="4">
        <f>VLOOKUP($A608,'Data Transformation Q1 to Q8'!$A:$V,4,FALSE)</f>
        <v>4.7300000000000004</v>
      </c>
      <c r="I608" s="4" t="str">
        <f>VLOOKUP($A608,'Data Transformation Q1 to Q8'!$A:$V,5,FALSE)</f>
        <v>Normal</v>
      </c>
      <c r="J608" s="4" t="str">
        <f>VLOOKUP($A608,'Data Transformation Q1 to Q8'!$A:$V,6,FALSE)</f>
        <v>Yes</v>
      </c>
      <c r="K608" s="4" t="str">
        <f>VLOOKUP($A608,'Data Transformation Q1 to Q8'!$A:$V,7,FALSE)</f>
        <v>No</v>
      </c>
      <c r="L608" s="4" t="str">
        <f>VLOOKUP($A608,'Data Transformation Q1 to Q8'!$A:$V,8,FALSE)</f>
        <v>No</v>
      </c>
      <c r="M608" s="4" t="str">
        <f>VLOOKUP($A608,'Data Transformation Q1 to Q8'!$A:$V,10,FALSE)</f>
        <v>No</v>
      </c>
      <c r="N608" s="4">
        <f>VLOOKUP($A608,'Data Transformation Q1 to Q8'!$A:$V,9,FALSE)</f>
        <v>1</v>
      </c>
      <c r="O608" s="4" t="str">
        <f>VLOOKUP($A608,'Data Transformation Q1 to Q8'!$A:$V,20,FALSE)</f>
        <v>tier - 2</v>
      </c>
      <c r="P608" s="4" t="str">
        <f>VLOOKUP($A608,'Data Transformation Q1 to Q8'!$A:$V,21,FALSE)</f>
        <v>tier - 1</v>
      </c>
      <c r="Q608" s="118">
        <f>VLOOKUP($A608,'Data Transformation Q1 to Q8'!$A:$V,19,FALSE)</f>
        <v>16205.88</v>
      </c>
    </row>
    <row r="609" spans="1:17" ht="15.75" x14ac:dyDescent="0.25">
      <c r="A609" s="10" t="s">
        <v>1200</v>
      </c>
      <c r="B609" s="4" t="str">
        <f>VLOOKUP(A609,'Data Transformation Q1 to Q8'!A:V,22,FALSE)</f>
        <v>R1012</v>
      </c>
      <c r="C609" s="21">
        <f>VLOOKUP($A609,'Data Transformation Q1 to Q8'!$A:$V,16,FALSE)</f>
        <v>32361</v>
      </c>
      <c r="D609" s="6">
        <f>VLOOKUP($A609,'Data Transformation Q1 to Q8'!$A:$V,17,FALSE)</f>
        <v>34</v>
      </c>
      <c r="E609" s="4" t="str">
        <f>VLOOKUP(A609,'Customer Names'!A:D,3,FALSE)</f>
        <v xml:space="preserve">  Hector</v>
      </c>
      <c r="F609" s="4">
        <f>VLOOKUP($A609,'Data Transformation Q1 to Q8'!$A:$V,2,FALSE)</f>
        <v>54.43</v>
      </c>
      <c r="G609" s="4" t="str">
        <f>VLOOKUP($A609,'Data Transformation Q1 to Q8'!$A:$V,3,FALSE)</f>
        <v>Obesity</v>
      </c>
      <c r="H609" s="4">
        <f>VLOOKUP($A609,'Data Transformation Q1 to Q8'!$A:$V,4,FALSE)</f>
        <v>4.6100000000000003</v>
      </c>
      <c r="I609" s="4" t="str">
        <f>VLOOKUP($A609,'Data Transformation Q1 to Q8'!$A:$V,5,FALSE)</f>
        <v>Normal</v>
      </c>
      <c r="J609" s="4" t="str">
        <f>VLOOKUP($A609,'Data Transformation Q1 to Q8'!$A:$V,6,FALSE)</f>
        <v>Yes</v>
      </c>
      <c r="K609" s="4" t="str">
        <f>VLOOKUP($A609,'Data Transformation Q1 to Q8'!$A:$V,7,FALSE)</f>
        <v>No</v>
      </c>
      <c r="L609" s="4" t="str">
        <f>VLOOKUP($A609,'Data Transformation Q1 to Q8'!$A:$V,8,FALSE)</f>
        <v>No</v>
      </c>
      <c r="M609" s="4" t="str">
        <f>VLOOKUP($A609,'Data Transformation Q1 to Q8'!$A:$V,10,FALSE)</f>
        <v>No</v>
      </c>
      <c r="N609" s="4">
        <f>VLOOKUP($A609,'Data Transformation Q1 to Q8'!$A:$V,9,FALSE)</f>
        <v>1</v>
      </c>
      <c r="O609" s="4" t="str">
        <f>VLOOKUP($A609,'Data Transformation Q1 to Q8'!$A:$V,20,FALSE)</f>
        <v>tier - 2</v>
      </c>
      <c r="P609" s="4" t="str">
        <f>VLOOKUP($A609,'Data Transformation Q1 to Q8'!$A:$V,21,FALSE)</f>
        <v>tier - 2</v>
      </c>
      <c r="Q609" s="118">
        <f>VLOOKUP($A609,'Data Transformation Q1 to Q8'!$A:$V,19,FALSE)</f>
        <v>16199.1</v>
      </c>
    </row>
    <row r="610" spans="1:17" ht="15.75" x14ac:dyDescent="0.25">
      <c r="A610" s="10" t="s">
        <v>1202</v>
      </c>
      <c r="B610" s="4" t="str">
        <f>VLOOKUP(A610,'Data Transformation Q1 to Q8'!A:V,22,FALSE)</f>
        <v>R1012</v>
      </c>
      <c r="C610" s="21">
        <f>VLOOKUP($A610,'Data Transformation Q1 to Q8'!$A:$V,16,FALSE)</f>
        <v>27283</v>
      </c>
      <c r="D610" s="6">
        <f>VLOOKUP($A610,'Data Transformation Q1 to Q8'!$A:$V,17,FALSE)</f>
        <v>48</v>
      </c>
      <c r="E610" s="4" t="str">
        <f>VLOOKUP(A610,'Customer Names'!A:D,3,FALSE)</f>
        <v xml:space="preserve">  Mark W</v>
      </c>
      <c r="F610" s="4">
        <f>VLOOKUP($A610,'Data Transformation Q1 to Q8'!$A:$V,2,FALSE)</f>
        <v>48.01</v>
      </c>
      <c r="G610" s="4" t="str">
        <f>VLOOKUP($A610,'Data Transformation Q1 to Q8'!$A:$V,3,FALSE)</f>
        <v>Obesity</v>
      </c>
      <c r="H610" s="4">
        <f>VLOOKUP($A610,'Data Transformation Q1 to Q8'!$A:$V,4,FALSE)</f>
        <v>7.3</v>
      </c>
      <c r="I610" s="4" t="str">
        <f>VLOOKUP($A610,'Data Transformation Q1 to Q8'!$A:$V,5,FALSE)</f>
        <v>Diabetes</v>
      </c>
      <c r="J610" s="4" t="str">
        <f>VLOOKUP($A610,'Data Transformation Q1 to Q8'!$A:$V,6,FALSE)</f>
        <v>No</v>
      </c>
      <c r="K610" s="4" t="str">
        <f>VLOOKUP($A610,'Data Transformation Q1 to Q8'!$A:$V,7,FALSE)</f>
        <v>No</v>
      </c>
      <c r="L610" s="4" t="str">
        <f>VLOOKUP($A610,'Data Transformation Q1 to Q8'!$A:$V,8,FALSE)</f>
        <v>No</v>
      </c>
      <c r="M610" s="4" t="str">
        <f>VLOOKUP($A610,'Data Transformation Q1 to Q8'!$A:$V,10,FALSE)</f>
        <v>No</v>
      </c>
      <c r="N610" s="4">
        <f>VLOOKUP($A610,'Data Transformation Q1 to Q8'!$A:$V,9,FALSE)</f>
        <v>0</v>
      </c>
      <c r="O610" s="4" t="str">
        <f>VLOOKUP($A610,'Data Transformation Q1 to Q8'!$A:$V,20,FALSE)</f>
        <v>tier - 2</v>
      </c>
      <c r="P610" s="4" t="str">
        <f>VLOOKUP($A610,'Data Transformation Q1 to Q8'!$A:$V,21,FALSE)</f>
        <v>tier - 3</v>
      </c>
      <c r="Q610" s="118">
        <f>VLOOKUP($A610,'Data Transformation Q1 to Q8'!$A:$V,19,FALSE)</f>
        <v>16190.97</v>
      </c>
    </row>
    <row r="611" spans="1:17" ht="15.75" x14ac:dyDescent="0.25">
      <c r="A611" s="10" t="s">
        <v>1204</v>
      </c>
      <c r="B611" s="4" t="str">
        <f>VLOOKUP(A611,'Data Transformation Q1 to Q8'!A:V,22,FALSE)</f>
        <v>R1026</v>
      </c>
      <c r="C611" s="21">
        <f>VLOOKUP($A611,'Data Transformation Q1 to Q8'!$A:$V,16,FALSE)</f>
        <v>30138</v>
      </c>
      <c r="D611" s="6">
        <f>VLOOKUP($A611,'Data Transformation Q1 to Q8'!$A:$V,17,FALSE)</f>
        <v>40</v>
      </c>
      <c r="E611" s="4" t="str">
        <f>VLOOKUP(A611,'Customer Names'!A:D,3,FALSE)</f>
        <v xml:space="preserve">  Aubri</v>
      </c>
      <c r="F611" s="4">
        <f>VLOOKUP($A611,'Data Transformation Q1 to Q8'!$A:$V,2,FALSE)</f>
        <v>48.32</v>
      </c>
      <c r="G611" s="4" t="str">
        <f>VLOOKUP($A611,'Data Transformation Q1 to Q8'!$A:$V,3,FALSE)</f>
        <v>Obesity</v>
      </c>
      <c r="H611" s="4">
        <f>VLOOKUP($A611,'Data Transformation Q1 to Q8'!$A:$V,4,FALSE)</f>
        <v>5.88</v>
      </c>
      <c r="I611" s="4" t="str">
        <f>VLOOKUP($A611,'Data Transformation Q1 to Q8'!$A:$V,5,FALSE)</f>
        <v>Prediabetes</v>
      </c>
      <c r="J611" s="4" t="str">
        <f>VLOOKUP($A611,'Data Transformation Q1 to Q8'!$A:$V,6,FALSE)</f>
        <v>No</v>
      </c>
      <c r="K611" s="4" t="str">
        <f>VLOOKUP($A611,'Data Transformation Q1 to Q8'!$A:$V,7,FALSE)</f>
        <v>No</v>
      </c>
      <c r="L611" s="4" t="str">
        <f>VLOOKUP($A611,'Data Transformation Q1 to Q8'!$A:$V,8,FALSE)</f>
        <v>No</v>
      </c>
      <c r="M611" s="4" t="str">
        <f>VLOOKUP($A611,'Data Transformation Q1 to Q8'!$A:$V,10,FALSE)</f>
        <v>No</v>
      </c>
      <c r="N611" s="4">
        <f>VLOOKUP($A611,'Data Transformation Q1 to Q8'!$A:$V,9,FALSE)</f>
        <v>0</v>
      </c>
      <c r="O611" s="4" t="str">
        <f>VLOOKUP($A611,'Data Transformation Q1 to Q8'!$A:$V,20,FALSE)</f>
        <v>tier - 2</v>
      </c>
      <c r="P611" s="4" t="str">
        <f>VLOOKUP($A611,'Data Transformation Q1 to Q8'!$A:$V,21,FALSE)</f>
        <v>tier - 1</v>
      </c>
      <c r="Q611" s="118">
        <f>VLOOKUP($A611,'Data Transformation Q1 to Q8'!$A:$V,19,FALSE)</f>
        <v>16152.04</v>
      </c>
    </row>
    <row r="612" spans="1:17" ht="15.75" x14ac:dyDescent="0.25">
      <c r="A612" s="10" t="s">
        <v>1206</v>
      </c>
      <c r="B612" s="4" t="str">
        <f>VLOOKUP(A612,'Data Transformation Q1 to Q8'!A:V,22,FALSE)</f>
        <v>R1017</v>
      </c>
      <c r="C612" s="21">
        <f>VLOOKUP($A612,'Data Transformation Q1 to Q8'!$A:$V,16,FALSE)</f>
        <v>34315</v>
      </c>
      <c r="D612" s="6">
        <f>VLOOKUP($A612,'Data Transformation Q1 to Q8'!$A:$V,17,FALSE)</f>
        <v>29</v>
      </c>
      <c r="E612" s="4" t="str">
        <f>VLOOKUP(A612,'Customer Names'!A:D,3,FALSE)</f>
        <v xml:space="preserve">  Justin</v>
      </c>
      <c r="F612" s="4">
        <f>VLOOKUP($A612,'Data Transformation Q1 to Q8'!$A:$V,2,FALSE)</f>
        <v>22.895</v>
      </c>
      <c r="G612" s="4" t="str">
        <f>VLOOKUP($A612,'Data Transformation Q1 to Q8'!$A:$V,3,FALSE)</f>
        <v>Normal Weight</v>
      </c>
      <c r="H612" s="4">
        <f>VLOOKUP($A612,'Data Transformation Q1 to Q8'!$A:$V,4,FALSE)</f>
        <v>4.0599999999999996</v>
      </c>
      <c r="I612" s="4" t="str">
        <f>VLOOKUP($A612,'Data Transformation Q1 to Q8'!$A:$V,5,FALSE)</f>
        <v>Normal</v>
      </c>
      <c r="J612" s="4" t="str">
        <f>VLOOKUP($A612,'Data Transformation Q1 to Q8'!$A:$V,6,FALSE)</f>
        <v>No</v>
      </c>
      <c r="K612" s="4" t="str">
        <f>VLOOKUP($A612,'Data Transformation Q1 to Q8'!$A:$V,7,FALSE)</f>
        <v>No</v>
      </c>
      <c r="L612" s="4" t="str">
        <f>VLOOKUP($A612,'Data Transformation Q1 to Q8'!$A:$V,8,FALSE)</f>
        <v>Yes</v>
      </c>
      <c r="M612" s="4" t="str">
        <f>VLOOKUP($A612,'Data Transformation Q1 to Q8'!$A:$V,10,FALSE)</f>
        <v>Yes</v>
      </c>
      <c r="N612" s="4">
        <f>VLOOKUP($A612,'Data Transformation Q1 to Q8'!$A:$V,9,FALSE)</f>
        <v>1</v>
      </c>
      <c r="O612" s="4" t="str">
        <f>VLOOKUP($A612,'Data Transformation Q1 to Q8'!$A:$V,20,FALSE)</f>
        <v>tier - 2</v>
      </c>
      <c r="P612" s="4" t="str">
        <f>VLOOKUP($A612,'Data Transformation Q1 to Q8'!$A:$V,21,FALSE)</f>
        <v>tier - 3</v>
      </c>
      <c r="Q612" s="118">
        <f>VLOOKUP($A612,'Data Transformation Q1 to Q8'!$A:$V,19,FALSE)</f>
        <v>16138.76</v>
      </c>
    </row>
    <row r="613" spans="1:17" ht="15.75" x14ac:dyDescent="0.25">
      <c r="A613" s="10" t="s">
        <v>1208</v>
      </c>
      <c r="B613" s="4" t="str">
        <f>VLOOKUP(A613,'Data Transformation Q1 to Q8'!A:V,22,FALSE)</f>
        <v>R1011</v>
      </c>
      <c r="C613" s="21">
        <f>VLOOKUP($A613,'Data Transformation Q1 to Q8'!$A:$V,16,FALSE)</f>
        <v>32056</v>
      </c>
      <c r="D613" s="6">
        <f>VLOOKUP($A613,'Data Transformation Q1 to Q8'!$A:$V,17,FALSE)</f>
        <v>35</v>
      </c>
      <c r="E613" s="4" t="str">
        <f>VLOOKUP(A613,'Customer Names'!A:D,3,FALSE)</f>
        <v xml:space="preserve">  Megan A</v>
      </c>
      <c r="F613" s="4">
        <f>VLOOKUP($A613,'Data Transformation Q1 to Q8'!$A:$V,2,FALSE)</f>
        <v>54.85</v>
      </c>
      <c r="G613" s="4" t="str">
        <f>VLOOKUP($A613,'Data Transformation Q1 to Q8'!$A:$V,3,FALSE)</f>
        <v>Obesity</v>
      </c>
      <c r="H613" s="4">
        <f>VLOOKUP($A613,'Data Transformation Q1 to Q8'!$A:$V,4,FALSE)</f>
        <v>4.9000000000000004</v>
      </c>
      <c r="I613" s="4" t="str">
        <f>VLOOKUP($A613,'Data Transformation Q1 to Q8'!$A:$V,5,FALSE)</f>
        <v>Normal</v>
      </c>
      <c r="J613" s="4" t="str">
        <f>VLOOKUP($A613,'Data Transformation Q1 to Q8'!$A:$V,6,FALSE)</f>
        <v>No</v>
      </c>
      <c r="K613" s="4" t="str">
        <f>VLOOKUP($A613,'Data Transformation Q1 to Q8'!$A:$V,7,FALSE)</f>
        <v>No</v>
      </c>
      <c r="L613" s="4" t="str">
        <f>VLOOKUP($A613,'Data Transformation Q1 to Q8'!$A:$V,8,FALSE)</f>
        <v>No</v>
      </c>
      <c r="M613" s="4" t="str">
        <f>VLOOKUP($A613,'Data Transformation Q1 to Q8'!$A:$V,10,FALSE)</f>
        <v>No</v>
      </c>
      <c r="N613" s="4">
        <f>VLOOKUP($A613,'Data Transformation Q1 to Q8'!$A:$V,9,FALSE)</f>
        <v>1</v>
      </c>
      <c r="O613" s="4" t="str">
        <f>VLOOKUP($A613,'Data Transformation Q1 to Q8'!$A:$V,20,FALSE)</f>
        <v>tier - 2</v>
      </c>
      <c r="P613" s="4" t="str">
        <f>VLOOKUP($A613,'Data Transformation Q1 to Q8'!$A:$V,21,FALSE)</f>
        <v>tier - 1</v>
      </c>
      <c r="Q613" s="118">
        <f>VLOOKUP($A613,'Data Transformation Q1 to Q8'!$A:$V,19,FALSE)</f>
        <v>16122.65</v>
      </c>
    </row>
    <row r="614" spans="1:17" ht="15.75" x14ac:dyDescent="0.25">
      <c r="A614" s="10" t="s">
        <v>1210</v>
      </c>
      <c r="B614" s="4" t="str">
        <f>VLOOKUP(A614,'Data Transformation Q1 to Q8'!A:V,22,FALSE)</f>
        <v>R1024</v>
      </c>
      <c r="C614" s="21">
        <f>VLOOKUP($A614,'Data Transformation Q1 to Q8'!$A:$V,16,FALSE)</f>
        <v>34189</v>
      </c>
      <c r="D614" s="6">
        <f>VLOOKUP($A614,'Data Transformation Q1 to Q8'!$A:$V,17,FALSE)</f>
        <v>29</v>
      </c>
      <c r="E614" s="4" t="str">
        <f>VLOOKUP(A614,'Customer Names'!A:D,3,FALSE)</f>
        <v xml:space="preserve">  Erika M</v>
      </c>
      <c r="F614" s="4">
        <f>VLOOKUP($A614,'Data Transformation Q1 to Q8'!$A:$V,2,FALSE)</f>
        <v>21.85</v>
      </c>
      <c r="G614" s="4" t="str">
        <f>VLOOKUP($A614,'Data Transformation Q1 to Q8'!$A:$V,3,FALSE)</f>
        <v>Normal Weight</v>
      </c>
      <c r="H614" s="4">
        <f>VLOOKUP($A614,'Data Transformation Q1 to Q8'!$A:$V,4,FALSE)</f>
        <v>5.52</v>
      </c>
      <c r="I614" s="4" t="str">
        <f>VLOOKUP($A614,'Data Transformation Q1 to Q8'!$A:$V,5,FALSE)</f>
        <v>Normal</v>
      </c>
      <c r="J614" s="4" t="str">
        <f>VLOOKUP($A614,'Data Transformation Q1 to Q8'!$A:$V,6,FALSE)</f>
        <v>No</v>
      </c>
      <c r="K614" s="4" t="str">
        <f>VLOOKUP($A614,'Data Transformation Q1 to Q8'!$A:$V,7,FALSE)</f>
        <v>No</v>
      </c>
      <c r="L614" s="4" t="str">
        <f>VLOOKUP($A614,'Data Transformation Q1 to Q8'!$A:$V,8,FALSE)</f>
        <v>Yes</v>
      </c>
      <c r="M614" s="4" t="str">
        <f>VLOOKUP($A614,'Data Transformation Q1 to Q8'!$A:$V,10,FALSE)</f>
        <v>Yes</v>
      </c>
      <c r="N614" s="4">
        <f>VLOOKUP($A614,'Data Transformation Q1 to Q8'!$A:$V,9,FALSE)</f>
        <v>1</v>
      </c>
      <c r="O614" s="4" t="str">
        <f>VLOOKUP($A614,'Data Transformation Q1 to Q8'!$A:$V,20,FALSE)</f>
        <v>tier - 2</v>
      </c>
      <c r="P614" s="4" t="str">
        <f>VLOOKUP($A614,'Data Transformation Q1 to Q8'!$A:$V,21,FALSE)</f>
        <v>tier - 1</v>
      </c>
      <c r="Q614" s="118">
        <f>VLOOKUP($A614,'Data Transformation Q1 to Q8'!$A:$V,19,FALSE)</f>
        <v>16115.3</v>
      </c>
    </row>
    <row r="615" spans="1:17" ht="15.75" x14ac:dyDescent="0.25">
      <c r="A615" s="10" t="s">
        <v>1211</v>
      </c>
      <c r="B615" s="4" t="str">
        <f>VLOOKUP(A615,'Data Transformation Q1 to Q8'!A:V,22,FALSE)</f>
        <v>R1012</v>
      </c>
      <c r="C615" s="21">
        <f>VLOOKUP($A615,'Data Transformation Q1 to Q8'!$A:$V,16,FALSE)</f>
        <v>31286</v>
      </c>
      <c r="D615" s="6">
        <f>VLOOKUP($A615,'Data Transformation Q1 to Q8'!$A:$V,17,FALSE)</f>
        <v>37</v>
      </c>
      <c r="E615" s="4" t="str">
        <f>VLOOKUP(A615,'Customer Names'!A:D,3,FALSE)</f>
        <v xml:space="preserve">  Daniel G</v>
      </c>
      <c r="F615" s="4">
        <f>VLOOKUP($A615,'Data Transformation Q1 to Q8'!$A:$V,2,FALSE)</f>
        <v>51.86</v>
      </c>
      <c r="G615" s="4" t="str">
        <f>VLOOKUP($A615,'Data Transformation Q1 to Q8'!$A:$V,3,FALSE)</f>
        <v>Obesity</v>
      </c>
      <c r="H615" s="4">
        <f>VLOOKUP($A615,'Data Transformation Q1 to Q8'!$A:$V,4,FALSE)</f>
        <v>5.2</v>
      </c>
      <c r="I615" s="4" t="str">
        <f>VLOOKUP($A615,'Data Transformation Q1 to Q8'!$A:$V,5,FALSE)</f>
        <v>Normal</v>
      </c>
      <c r="J615" s="4" t="str">
        <f>VLOOKUP($A615,'Data Transformation Q1 to Q8'!$A:$V,6,FALSE)</f>
        <v>Yes</v>
      </c>
      <c r="K615" s="4" t="str">
        <f>VLOOKUP($A615,'Data Transformation Q1 to Q8'!$A:$V,7,FALSE)</f>
        <v>No</v>
      </c>
      <c r="L615" s="4" t="str">
        <f>VLOOKUP($A615,'Data Transformation Q1 to Q8'!$A:$V,8,FALSE)</f>
        <v>No</v>
      </c>
      <c r="M615" s="4" t="str">
        <f>VLOOKUP($A615,'Data Transformation Q1 to Q8'!$A:$V,10,FALSE)</f>
        <v>No</v>
      </c>
      <c r="N615" s="4">
        <f>VLOOKUP($A615,'Data Transformation Q1 to Q8'!$A:$V,9,FALSE)</f>
        <v>0</v>
      </c>
      <c r="O615" s="4" t="str">
        <f>VLOOKUP($A615,'Data Transformation Q1 to Q8'!$A:$V,20,FALSE)</f>
        <v>tier - 2</v>
      </c>
      <c r="P615" s="4" t="str">
        <f>VLOOKUP($A615,'Data Transformation Q1 to Q8'!$A:$V,21,FALSE)</f>
        <v>tier - 3</v>
      </c>
      <c r="Q615" s="118">
        <f>VLOOKUP($A615,'Data Transformation Q1 to Q8'!$A:$V,19,FALSE)</f>
        <v>16097.94</v>
      </c>
    </row>
    <row r="616" spans="1:17" ht="15.75" x14ac:dyDescent="0.25">
      <c r="A616" s="10" t="s">
        <v>1213</v>
      </c>
      <c r="B616" s="4" t="str">
        <f>VLOOKUP(A616,'Data Transformation Q1 to Q8'!A:V,22,FALSE)</f>
        <v>R1013</v>
      </c>
      <c r="C616" s="21">
        <f>VLOOKUP($A616,'Data Transformation Q1 to Q8'!$A:$V,16,FALSE)</f>
        <v>21357</v>
      </c>
      <c r="D616" s="6">
        <f>VLOOKUP($A616,'Data Transformation Q1 to Q8'!$A:$V,17,FALSE)</f>
        <v>64</v>
      </c>
      <c r="E616" s="4" t="str">
        <f>VLOOKUP(A616,'Customer Names'!A:D,3,FALSE)</f>
        <v xml:space="preserve">  Devin C</v>
      </c>
      <c r="F616" s="4">
        <f>VLOOKUP($A616,'Data Transformation Q1 to Q8'!$A:$V,2,FALSE)</f>
        <v>39.049999999999997</v>
      </c>
      <c r="G616" s="4" t="str">
        <f>VLOOKUP($A616,'Data Transformation Q1 to Q8'!$A:$V,3,FALSE)</f>
        <v>Obesity</v>
      </c>
      <c r="H616" s="4">
        <f>VLOOKUP($A616,'Data Transformation Q1 to Q8'!$A:$V,4,FALSE)</f>
        <v>7.59</v>
      </c>
      <c r="I616" s="4" t="str">
        <f>VLOOKUP($A616,'Data Transformation Q1 to Q8'!$A:$V,5,FALSE)</f>
        <v>Diabetes</v>
      </c>
      <c r="J616" s="4" t="str">
        <f>VLOOKUP($A616,'Data Transformation Q1 to Q8'!$A:$V,6,FALSE)</f>
        <v>No</v>
      </c>
      <c r="K616" s="4" t="str">
        <f>VLOOKUP($A616,'Data Transformation Q1 to Q8'!$A:$V,7,FALSE)</f>
        <v>No</v>
      </c>
      <c r="L616" s="4" t="str">
        <f>VLOOKUP($A616,'Data Transformation Q1 to Q8'!$A:$V,8,FALSE)</f>
        <v>No</v>
      </c>
      <c r="M616" s="4" t="str">
        <f>VLOOKUP($A616,'Data Transformation Q1 to Q8'!$A:$V,10,FALSE)</f>
        <v>No</v>
      </c>
      <c r="N616" s="4">
        <f>VLOOKUP($A616,'Data Transformation Q1 to Q8'!$A:$V,9,FALSE)</f>
        <v>3</v>
      </c>
      <c r="O616" s="4" t="str">
        <f>VLOOKUP($A616,'Data Transformation Q1 to Q8'!$A:$V,20,FALSE)</f>
        <v>tier - 2</v>
      </c>
      <c r="P616" s="4" t="str">
        <f>VLOOKUP($A616,'Data Transformation Q1 to Q8'!$A:$V,21,FALSE)</f>
        <v>tier - 2</v>
      </c>
      <c r="Q616" s="118">
        <f>VLOOKUP($A616,'Data Transformation Q1 to Q8'!$A:$V,19,FALSE)</f>
        <v>16085.13</v>
      </c>
    </row>
    <row r="617" spans="1:17" ht="15.75" x14ac:dyDescent="0.25">
      <c r="A617" s="10" t="s">
        <v>1215</v>
      </c>
      <c r="B617" s="4" t="str">
        <f>VLOOKUP(A617,'Data Transformation Q1 to Q8'!A:V,22,FALSE)</f>
        <v>R1024</v>
      </c>
      <c r="C617" s="21">
        <f>VLOOKUP($A617,'Data Transformation Q1 to Q8'!$A:$V,16,FALSE)</f>
        <v>21480</v>
      </c>
      <c r="D617" s="6">
        <f>VLOOKUP($A617,'Data Transformation Q1 to Q8'!$A:$V,17,FALSE)</f>
        <v>64</v>
      </c>
      <c r="E617" s="4" t="str">
        <f>VLOOKUP(A617,'Customer Names'!A:D,3,FALSE)</f>
        <v xml:space="preserve">  Louise A</v>
      </c>
      <c r="F617" s="4">
        <f>VLOOKUP($A617,'Data Transformation Q1 to Q8'!$A:$V,2,FALSE)</f>
        <v>31.824999999999999</v>
      </c>
      <c r="G617" s="4" t="str">
        <f>VLOOKUP($A617,'Data Transformation Q1 to Q8'!$A:$V,3,FALSE)</f>
        <v>Obesity</v>
      </c>
      <c r="H617" s="4">
        <f>VLOOKUP($A617,'Data Transformation Q1 to Q8'!$A:$V,4,FALSE)</f>
        <v>8.2799999999999994</v>
      </c>
      <c r="I617" s="4" t="str">
        <f>VLOOKUP($A617,'Data Transformation Q1 to Q8'!$A:$V,5,FALSE)</f>
        <v>Diabetes</v>
      </c>
      <c r="J617" s="4" t="str">
        <f>VLOOKUP($A617,'Data Transformation Q1 to Q8'!$A:$V,6,FALSE)</f>
        <v>No</v>
      </c>
      <c r="K617" s="4" t="str">
        <f>VLOOKUP($A617,'Data Transformation Q1 to Q8'!$A:$V,7,FALSE)</f>
        <v>No</v>
      </c>
      <c r="L617" s="4" t="str">
        <f>VLOOKUP($A617,'Data Transformation Q1 to Q8'!$A:$V,8,FALSE)</f>
        <v>No</v>
      </c>
      <c r="M617" s="4" t="str">
        <f>VLOOKUP($A617,'Data Transformation Q1 to Q8'!$A:$V,10,FALSE)</f>
        <v>No</v>
      </c>
      <c r="N617" s="4">
        <f>VLOOKUP($A617,'Data Transformation Q1 to Q8'!$A:$V,9,FALSE)</f>
        <v>3</v>
      </c>
      <c r="O617" s="4" t="str">
        <f>VLOOKUP($A617,'Data Transformation Q1 to Q8'!$A:$V,20,FALSE)</f>
        <v>tier - 2</v>
      </c>
      <c r="P617" s="4" t="str">
        <f>VLOOKUP($A617,'Data Transformation Q1 to Q8'!$A:$V,21,FALSE)</f>
        <v>tier - 2</v>
      </c>
      <c r="Q617" s="118">
        <f>VLOOKUP($A617,'Data Transformation Q1 to Q8'!$A:$V,19,FALSE)</f>
        <v>16069.08</v>
      </c>
    </row>
    <row r="618" spans="1:17" ht="15.75" x14ac:dyDescent="0.25">
      <c r="A618" s="10" t="s">
        <v>1217</v>
      </c>
      <c r="B618" s="4" t="str">
        <f>VLOOKUP(A618,'Data Transformation Q1 to Q8'!A:V,22,FALSE)</f>
        <v>R1026</v>
      </c>
      <c r="C618" s="21">
        <f>VLOOKUP($A618,'Data Transformation Q1 to Q8'!$A:$V,16,FALSE)</f>
        <v>28749</v>
      </c>
      <c r="D618" s="6">
        <f>VLOOKUP($A618,'Data Transformation Q1 to Q8'!$A:$V,17,FALSE)</f>
        <v>44</v>
      </c>
      <c r="E618" s="4" t="str">
        <f>VLOOKUP(A618,'Customer Names'!A:D,3,FALSE)</f>
        <v xml:space="preserve">  Sarah</v>
      </c>
      <c r="F618" s="4">
        <f>VLOOKUP($A618,'Data Transformation Q1 to Q8'!$A:$V,2,FALSE)</f>
        <v>46.43</v>
      </c>
      <c r="G618" s="4" t="str">
        <f>VLOOKUP($A618,'Data Transformation Q1 to Q8'!$A:$V,3,FALSE)</f>
        <v>Obesity</v>
      </c>
      <c r="H618" s="4">
        <f>VLOOKUP($A618,'Data Transformation Q1 to Q8'!$A:$V,4,FALSE)</f>
        <v>6.72</v>
      </c>
      <c r="I618" s="4" t="str">
        <f>VLOOKUP($A618,'Data Transformation Q1 to Q8'!$A:$V,5,FALSE)</f>
        <v>Diabetes</v>
      </c>
      <c r="J618" s="4" t="str">
        <f>VLOOKUP($A618,'Data Transformation Q1 to Q8'!$A:$V,6,FALSE)</f>
        <v>No</v>
      </c>
      <c r="K618" s="4" t="str">
        <f>VLOOKUP($A618,'Data Transformation Q1 to Q8'!$A:$V,7,FALSE)</f>
        <v>No</v>
      </c>
      <c r="L618" s="4" t="str">
        <f>VLOOKUP($A618,'Data Transformation Q1 to Q8'!$A:$V,8,FALSE)</f>
        <v>No</v>
      </c>
      <c r="M618" s="4" t="str">
        <f>VLOOKUP($A618,'Data Transformation Q1 to Q8'!$A:$V,10,FALSE)</f>
        <v>No</v>
      </c>
      <c r="N618" s="4">
        <f>VLOOKUP($A618,'Data Transformation Q1 to Q8'!$A:$V,9,FALSE)</f>
        <v>0</v>
      </c>
      <c r="O618" s="4" t="str">
        <f>VLOOKUP($A618,'Data Transformation Q1 to Q8'!$A:$V,20,FALSE)</f>
        <v>tier - 2</v>
      </c>
      <c r="P618" s="4" t="str">
        <f>VLOOKUP($A618,'Data Transformation Q1 to Q8'!$A:$V,21,FALSE)</f>
        <v>tier - 2</v>
      </c>
      <c r="Q618" s="118">
        <f>VLOOKUP($A618,'Data Transformation Q1 to Q8'!$A:$V,19,FALSE)</f>
        <v>16062.89</v>
      </c>
    </row>
    <row r="619" spans="1:17" ht="15.75" x14ac:dyDescent="0.25">
      <c r="A619" s="10" t="s">
        <v>1219</v>
      </c>
      <c r="B619" s="4" t="str">
        <f>VLOOKUP(A619,'Data Transformation Q1 to Q8'!A:V,22,FALSE)</f>
        <v>R1012</v>
      </c>
      <c r="C619" s="21">
        <f>VLOOKUP($A619,'Data Transformation Q1 to Q8'!$A:$V,16,FALSE)</f>
        <v>32482</v>
      </c>
      <c r="D619" s="6">
        <f>VLOOKUP($A619,'Data Transformation Q1 to Q8'!$A:$V,17,FALSE)</f>
        <v>34</v>
      </c>
      <c r="E619" s="4" t="str">
        <f>VLOOKUP(A619,'Customer Names'!A:D,3,FALSE)</f>
        <v xml:space="preserve">  Amy</v>
      </c>
      <c r="F619" s="4">
        <f>VLOOKUP($A619,'Data Transformation Q1 to Q8'!$A:$V,2,FALSE)</f>
        <v>53.63</v>
      </c>
      <c r="G619" s="4" t="str">
        <f>VLOOKUP($A619,'Data Transformation Q1 to Q8'!$A:$V,3,FALSE)</f>
        <v>Obesity</v>
      </c>
      <c r="H619" s="4">
        <f>VLOOKUP($A619,'Data Transformation Q1 to Q8'!$A:$V,4,FALSE)</f>
        <v>5.47</v>
      </c>
      <c r="I619" s="4" t="str">
        <f>VLOOKUP($A619,'Data Transformation Q1 to Q8'!$A:$V,5,FALSE)</f>
        <v>Normal</v>
      </c>
      <c r="J619" s="4" t="str">
        <f>VLOOKUP($A619,'Data Transformation Q1 to Q8'!$A:$V,6,FALSE)</f>
        <v>Yes</v>
      </c>
      <c r="K619" s="4" t="str">
        <f>VLOOKUP($A619,'Data Transformation Q1 to Q8'!$A:$V,7,FALSE)</f>
        <v>No</v>
      </c>
      <c r="L619" s="4" t="str">
        <f>VLOOKUP($A619,'Data Transformation Q1 to Q8'!$A:$V,8,FALSE)</f>
        <v>No</v>
      </c>
      <c r="M619" s="4" t="str">
        <f>VLOOKUP($A619,'Data Transformation Q1 to Q8'!$A:$V,10,FALSE)</f>
        <v>No</v>
      </c>
      <c r="N619" s="4">
        <f>VLOOKUP($A619,'Data Transformation Q1 to Q8'!$A:$V,9,FALSE)</f>
        <v>1</v>
      </c>
      <c r="O619" s="4" t="str">
        <f>VLOOKUP($A619,'Data Transformation Q1 to Q8'!$A:$V,20,FALSE)</f>
        <v>tier - 2</v>
      </c>
      <c r="P619" s="4" t="str">
        <f>VLOOKUP($A619,'Data Transformation Q1 to Q8'!$A:$V,21,FALSE)</f>
        <v>tier - 3</v>
      </c>
      <c r="Q619" s="118">
        <f>VLOOKUP($A619,'Data Transformation Q1 to Q8'!$A:$V,19,FALSE)</f>
        <v>16059.06</v>
      </c>
    </row>
    <row r="620" spans="1:17" ht="15.75" x14ac:dyDescent="0.25">
      <c r="A620" s="10" t="s">
        <v>1221</v>
      </c>
      <c r="B620" s="4" t="str">
        <f>VLOOKUP(A620,'Data Transformation Q1 to Q8'!A:V,22,FALSE)</f>
        <v>R1012</v>
      </c>
      <c r="C620" s="21">
        <f>VLOOKUP($A620,'Data Transformation Q1 to Q8'!$A:$V,16,FALSE)</f>
        <v>29483</v>
      </c>
      <c r="D620" s="6">
        <f>VLOOKUP($A620,'Data Transformation Q1 to Q8'!$A:$V,17,FALSE)</f>
        <v>42</v>
      </c>
      <c r="E620" s="4" t="str">
        <f>VLOOKUP(A620,'Customer Names'!A:D,3,FALSE)</f>
        <v xml:space="preserve">  Brittany L</v>
      </c>
      <c r="F620" s="4">
        <f>VLOOKUP($A620,'Data Transformation Q1 to Q8'!$A:$V,2,FALSE)</f>
        <v>48.7</v>
      </c>
      <c r="G620" s="4" t="str">
        <f>VLOOKUP($A620,'Data Transformation Q1 to Q8'!$A:$V,3,FALSE)</f>
        <v>Obesity</v>
      </c>
      <c r="H620" s="4">
        <f>VLOOKUP($A620,'Data Transformation Q1 to Q8'!$A:$V,4,FALSE)</f>
        <v>4.71</v>
      </c>
      <c r="I620" s="4" t="str">
        <f>VLOOKUP($A620,'Data Transformation Q1 to Q8'!$A:$V,5,FALSE)</f>
        <v>Normal</v>
      </c>
      <c r="J620" s="4" t="str">
        <f>VLOOKUP($A620,'Data Transformation Q1 to Q8'!$A:$V,6,FALSE)</f>
        <v>No</v>
      </c>
      <c r="K620" s="4" t="str">
        <f>VLOOKUP($A620,'Data Transformation Q1 to Q8'!$A:$V,7,FALSE)</f>
        <v>No</v>
      </c>
      <c r="L620" s="4" t="str">
        <f>VLOOKUP($A620,'Data Transformation Q1 to Q8'!$A:$V,8,FALSE)</f>
        <v>No</v>
      </c>
      <c r="M620" s="4" t="str">
        <f>VLOOKUP($A620,'Data Transformation Q1 to Q8'!$A:$V,10,FALSE)</f>
        <v>No</v>
      </c>
      <c r="N620" s="4">
        <f>VLOOKUP($A620,'Data Transformation Q1 to Q8'!$A:$V,9,FALSE)</f>
        <v>0</v>
      </c>
      <c r="O620" s="4" t="str">
        <f>VLOOKUP($A620,'Data Transformation Q1 to Q8'!$A:$V,20,FALSE)</f>
        <v>tier - 2</v>
      </c>
      <c r="P620" s="4" t="str">
        <f>VLOOKUP($A620,'Data Transformation Q1 to Q8'!$A:$V,21,FALSE)</f>
        <v>tier - 2</v>
      </c>
      <c r="Q620" s="118">
        <f>VLOOKUP($A620,'Data Transformation Q1 to Q8'!$A:$V,19,FALSE)</f>
        <v>15966.19</v>
      </c>
    </row>
    <row r="621" spans="1:17" ht="15.75" x14ac:dyDescent="0.25">
      <c r="A621" s="10" t="s">
        <v>1223</v>
      </c>
      <c r="B621" s="4" t="str">
        <f>VLOOKUP(A621,'Data Transformation Q1 to Q8'!A:V,22,FALSE)</f>
        <v>R1012</v>
      </c>
      <c r="C621" s="21">
        <f>VLOOKUP($A621,'Data Transformation Q1 to Q8'!$A:$V,16,FALSE)</f>
        <v>30156</v>
      </c>
      <c r="D621" s="6">
        <f>VLOOKUP($A621,'Data Transformation Q1 to Q8'!$A:$V,17,FALSE)</f>
        <v>40</v>
      </c>
      <c r="E621" s="4" t="str">
        <f>VLOOKUP(A621,'Customer Names'!A:D,3,FALSE)</f>
        <v xml:space="preserve">  Jessica L</v>
      </c>
      <c r="F621" s="4">
        <f>VLOOKUP($A621,'Data Transformation Q1 to Q8'!$A:$V,2,FALSE)</f>
        <v>48.81</v>
      </c>
      <c r="G621" s="4" t="str">
        <f>VLOOKUP($A621,'Data Transformation Q1 to Q8'!$A:$V,3,FALSE)</f>
        <v>Obesity</v>
      </c>
      <c r="H621" s="4">
        <f>VLOOKUP($A621,'Data Transformation Q1 to Q8'!$A:$V,4,FALSE)</f>
        <v>5.49</v>
      </c>
      <c r="I621" s="4" t="str">
        <f>VLOOKUP($A621,'Data Transformation Q1 to Q8'!$A:$V,5,FALSE)</f>
        <v>Normal</v>
      </c>
      <c r="J621" s="4" t="str">
        <f>VLOOKUP($A621,'Data Transformation Q1 to Q8'!$A:$V,6,FALSE)</f>
        <v>No</v>
      </c>
      <c r="K621" s="4" t="str">
        <f>VLOOKUP($A621,'Data Transformation Q1 to Q8'!$A:$V,7,FALSE)</f>
        <v>No</v>
      </c>
      <c r="L621" s="4" t="str">
        <f>VLOOKUP($A621,'Data Transformation Q1 to Q8'!$A:$V,8,FALSE)</f>
        <v>No</v>
      </c>
      <c r="M621" s="4" t="str">
        <f>VLOOKUP($A621,'Data Transformation Q1 to Q8'!$A:$V,10,FALSE)</f>
        <v>No</v>
      </c>
      <c r="N621" s="4">
        <f>VLOOKUP($A621,'Data Transformation Q1 to Q8'!$A:$V,9,FALSE)</f>
        <v>0</v>
      </c>
      <c r="O621" s="4" t="str">
        <f>VLOOKUP($A621,'Data Transformation Q1 to Q8'!$A:$V,20,FALSE)</f>
        <v>tier - 2</v>
      </c>
      <c r="P621" s="4" t="str">
        <f>VLOOKUP($A621,'Data Transformation Q1 to Q8'!$A:$V,21,FALSE)</f>
        <v>tier - 1</v>
      </c>
      <c r="Q621" s="118">
        <f>VLOOKUP($A621,'Data Transformation Q1 to Q8'!$A:$V,19,FALSE)</f>
        <v>15965.29</v>
      </c>
    </row>
    <row r="622" spans="1:17" ht="15.75" x14ac:dyDescent="0.25">
      <c r="A622" s="10" t="s">
        <v>1225</v>
      </c>
      <c r="B622" s="4" t="str">
        <f>VLOOKUP(A622,'Data Transformation Q1 to Q8'!A:V,22,FALSE)</f>
        <v>R1026</v>
      </c>
      <c r="C622" s="21">
        <f>VLOOKUP($A622,'Data Transformation Q1 to Q8'!$A:$V,16,FALSE)</f>
        <v>29506</v>
      </c>
      <c r="D622" s="6">
        <f>VLOOKUP($A622,'Data Transformation Q1 to Q8'!$A:$V,17,FALSE)</f>
        <v>42</v>
      </c>
      <c r="E622" s="4" t="str">
        <f>VLOOKUP(A622,'Customer Names'!A:D,3,FALSE)</f>
        <v xml:space="preserve">  Kristina K</v>
      </c>
      <c r="F622" s="4">
        <f>VLOOKUP($A622,'Data Transformation Q1 to Q8'!$A:$V,2,FALSE)</f>
        <v>47.53</v>
      </c>
      <c r="G622" s="4" t="str">
        <f>VLOOKUP($A622,'Data Transformation Q1 to Q8'!$A:$V,3,FALSE)</f>
        <v>Obesity</v>
      </c>
      <c r="H622" s="4">
        <f>VLOOKUP($A622,'Data Transformation Q1 to Q8'!$A:$V,4,FALSE)</f>
        <v>4.72</v>
      </c>
      <c r="I622" s="4" t="str">
        <f>VLOOKUP($A622,'Data Transformation Q1 to Q8'!$A:$V,5,FALSE)</f>
        <v>Normal</v>
      </c>
      <c r="J622" s="4" t="str">
        <f>VLOOKUP($A622,'Data Transformation Q1 to Q8'!$A:$V,6,FALSE)</f>
        <v>No</v>
      </c>
      <c r="K622" s="4" t="str">
        <f>VLOOKUP($A622,'Data Transformation Q1 to Q8'!$A:$V,7,FALSE)</f>
        <v>No</v>
      </c>
      <c r="L622" s="4" t="str">
        <f>VLOOKUP($A622,'Data Transformation Q1 to Q8'!$A:$V,8,FALSE)</f>
        <v>No</v>
      </c>
      <c r="M622" s="4" t="str">
        <f>VLOOKUP($A622,'Data Transformation Q1 to Q8'!$A:$V,10,FALSE)</f>
        <v>No</v>
      </c>
      <c r="N622" s="4">
        <f>VLOOKUP($A622,'Data Transformation Q1 to Q8'!$A:$V,9,FALSE)</f>
        <v>0</v>
      </c>
      <c r="O622" s="4" t="str">
        <f>VLOOKUP($A622,'Data Transformation Q1 to Q8'!$A:$V,20,FALSE)</f>
        <v>tier - 2</v>
      </c>
      <c r="P622" s="4" t="str">
        <f>VLOOKUP($A622,'Data Transformation Q1 to Q8'!$A:$V,21,FALSE)</f>
        <v>tier - 3</v>
      </c>
      <c r="Q622" s="118">
        <f>VLOOKUP($A622,'Data Transformation Q1 to Q8'!$A:$V,19,FALSE)</f>
        <v>15922.29</v>
      </c>
    </row>
    <row r="623" spans="1:17" ht="15.75" x14ac:dyDescent="0.25">
      <c r="A623" s="10" t="s">
        <v>1227</v>
      </c>
      <c r="B623" s="4" t="str">
        <f>VLOOKUP(A623,'Data Transformation Q1 to Q8'!A:V,22,FALSE)</f>
        <v>R1022</v>
      </c>
      <c r="C623" s="21">
        <f>VLOOKUP($A623,'Data Transformation Q1 to Q8'!$A:$V,16,FALSE)</f>
        <v>23005</v>
      </c>
      <c r="D623" s="6">
        <f>VLOOKUP($A623,'Data Transformation Q1 to Q8'!$A:$V,17,FALSE)</f>
        <v>60</v>
      </c>
      <c r="E623" s="4" t="str">
        <f>VLOOKUP(A623,'Customer Names'!A:D,3,FALSE)</f>
        <v xml:space="preserve">  Brad</v>
      </c>
      <c r="F623" s="4">
        <f>VLOOKUP($A623,'Data Transformation Q1 to Q8'!$A:$V,2,FALSE)</f>
        <v>36.85</v>
      </c>
      <c r="G623" s="4" t="str">
        <f>VLOOKUP($A623,'Data Transformation Q1 to Q8'!$A:$V,3,FALSE)</f>
        <v>Obesity</v>
      </c>
      <c r="H623" s="4">
        <f>VLOOKUP($A623,'Data Transformation Q1 to Q8'!$A:$V,4,FALSE)</f>
        <v>6.7</v>
      </c>
      <c r="I623" s="4" t="str">
        <f>VLOOKUP($A623,'Data Transformation Q1 to Q8'!$A:$V,5,FALSE)</f>
        <v>Diabetes</v>
      </c>
      <c r="J623" s="4" t="str">
        <f>VLOOKUP($A623,'Data Transformation Q1 to Q8'!$A:$V,6,FALSE)</f>
        <v>No</v>
      </c>
      <c r="K623" s="4" t="str">
        <f>VLOOKUP($A623,'Data Transformation Q1 to Q8'!$A:$V,7,FALSE)</f>
        <v>No</v>
      </c>
      <c r="L623" s="4" t="str">
        <f>VLOOKUP($A623,'Data Transformation Q1 to Q8'!$A:$V,8,FALSE)</f>
        <v>No</v>
      </c>
      <c r="M623" s="4" t="str">
        <f>VLOOKUP($A623,'Data Transformation Q1 to Q8'!$A:$V,10,FALSE)</f>
        <v>No</v>
      </c>
      <c r="N623" s="4">
        <f>VLOOKUP($A623,'Data Transformation Q1 to Q8'!$A:$V,9,FALSE)</f>
        <v>0</v>
      </c>
      <c r="O623" s="4" t="str">
        <f>VLOOKUP($A623,'Data Transformation Q1 to Q8'!$A:$V,20,FALSE)</f>
        <v>tier - 2</v>
      </c>
      <c r="P623" s="4" t="str">
        <f>VLOOKUP($A623,'Data Transformation Q1 to Q8'!$A:$V,21,FALSE)</f>
        <v>tier - 1</v>
      </c>
      <c r="Q623" s="118">
        <f>VLOOKUP($A623,'Data Transformation Q1 to Q8'!$A:$V,19,FALSE)</f>
        <v>15840.81</v>
      </c>
    </row>
    <row r="624" spans="1:17" ht="15.75" x14ac:dyDescent="0.25">
      <c r="A624" s="10" t="s">
        <v>1229</v>
      </c>
      <c r="B624" s="4" t="str">
        <f>VLOOKUP(A624,'Data Transformation Q1 to Q8'!A:V,22,FALSE)</f>
        <v>R1011</v>
      </c>
      <c r="C624" s="21">
        <f>VLOOKUP($A624,'Data Transformation Q1 to Q8'!$A:$V,16,FALSE)</f>
        <v>30266</v>
      </c>
      <c r="D624" s="6">
        <f>VLOOKUP($A624,'Data Transformation Q1 to Q8'!$A:$V,17,FALSE)</f>
        <v>40</v>
      </c>
      <c r="E624" s="4" t="str">
        <f>VLOOKUP(A624,'Customer Names'!A:D,3,FALSE)</f>
        <v xml:space="preserve">  Margaret O</v>
      </c>
      <c r="F624" s="4">
        <f>VLOOKUP($A624,'Data Transformation Q1 to Q8'!$A:$V,2,FALSE)</f>
        <v>29.3</v>
      </c>
      <c r="G624" s="4" t="str">
        <f>VLOOKUP($A624,'Data Transformation Q1 to Q8'!$A:$V,3,FALSE)</f>
        <v>Overweight</v>
      </c>
      <c r="H624" s="4">
        <f>VLOOKUP($A624,'Data Transformation Q1 to Q8'!$A:$V,4,FALSE)</f>
        <v>5.5</v>
      </c>
      <c r="I624" s="4" t="str">
        <f>VLOOKUP($A624,'Data Transformation Q1 to Q8'!$A:$V,5,FALSE)</f>
        <v>Normal</v>
      </c>
      <c r="J624" s="4" t="str">
        <f>VLOOKUP($A624,'Data Transformation Q1 to Q8'!$A:$V,6,FALSE)</f>
        <v>No</v>
      </c>
      <c r="K624" s="4" t="str">
        <f>VLOOKUP($A624,'Data Transformation Q1 to Q8'!$A:$V,7,FALSE)</f>
        <v>No</v>
      </c>
      <c r="L624" s="4" t="str">
        <f>VLOOKUP($A624,'Data Transformation Q1 to Q8'!$A:$V,8,FALSE)</f>
        <v>No</v>
      </c>
      <c r="M624" s="4" t="str">
        <f>VLOOKUP($A624,'Data Transformation Q1 to Q8'!$A:$V,10,FALSE)</f>
        <v>No</v>
      </c>
      <c r="N624" s="4">
        <f>VLOOKUP($A624,'Data Transformation Q1 to Q8'!$A:$V,9,FALSE)</f>
        <v>0</v>
      </c>
      <c r="O624" s="4" t="str">
        <f>VLOOKUP($A624,'Data Transformation Q1 to Q8'!$A:$V,20,FALSE)</f>
        <v>tier - 2</v>
      </c>
      <c r="P624" s="4" t="str">
        <f>VLOOKUP($A624,'Data Transformation Q1 to Q8'!$A:$V,21,FALSE)</f>
        <v>tier - 3</v>
      </c>
      <c r="Q624" s="118">
        <f>VLOOKUP($A624,'Data Transformation Q1 to Q8'!$A:$V,19,FALSE)</f>
        <v>15828.82</v>
      </c>
    </row>
    <row r="625" spans="1:17" ht="15.75" x14ac:dyDescent="0.25">
      <c r="A625" s="10" t="s">
        <v>1231</v>
      </c>
      <c r="B625" s="4" t="str">
        <f>VLOOKUP(A625,'Data Transformation Q1 to Q8'!A:V,22,FALSE)</f>
        <v>R1011</v>
      </c>
      <c r="C625" s="21">
        <f>VLOOKUP($A625,'Data Transformation Q1 to Q8'!$A:$V,16,FALSE)</f>
        <v>30859</v>
      </c>
      <c r="D625" s="6">
        <f>VLOOKUP($A625,'Data Transformation Q1 to Q8'!$A:$V,17,FALSE)</f>
        <v>38</v>
      </c>
      <c r="E625" s="4" t="str">
        <f>VLOOKUP(A625,'Customer Names'!A:D,3,FALSE)</f>
        <v xml:space="preserve">  Craig R</v>
      </c>
      <c r="F625" s="4">
        <f>VLOOKUP($A625,'Data Transformation Q1 to Q8'!$A:$V,2,FALSE)</f>
        <v>19.3</v>
      </c>
      <c r="G625" s="4" t="str">
        <f>VLOOKUP($A625,'Data Transformation Q1 to Q8'!$A:$V,3,FALSE)</f>
        <v>Normal Weight</v>
      </c>
      <c r="H625" s="4">
        <f>VLOOKUP($A625,'Data Transformation Q1 to Q8'!$A:$V,4,FALSE)</f>
        <v>4.46</v>
      </c>
      <c r="I625" s="4" t="str">
        <f>VLOOKUP($A625,'Data Transformation Q1 to Q8'!$A:$V,5,FALSE)</f>
        <v>Normal</v>
      </c>
      <c r="J625" s="4" t="str">
        <f>VLOOKUP($A625,'Data Transformation Q1 to Q8'!$A:$V,6,FALSE)</f>
        <v>No</v>
      </c>
      <c r="K625" s="4" t="str">
        <f>VLOOKUP($A625,'Data Transformation Q1 to Q8'!$A:$V,7,FALSE)</f>
        <v>No</v>
      </c>
      <c r="L625" s="4" t="str">
        <f>VLOOKUP($A625,'Data Transformation Q1 to Q8'!$A:$V,8,FALSE)</f>
        <v>No</v>
      </c>
      <c r="M625" s="4" t="str">
        <f>VLOOKUP($A625,'Data Transformation Q1 to Q8'!$A:$V,10,FALSE)</f>
        <v>Yes</v>
      </c>
      <c r="N625" s="4">
        <f>VLOOKUP($A625,'Data Transformation Q1 to Q8'!$A:$V,9,FALSE)</f>
        <v>1</v>
      </c>
      <c r="O625" s="4" t="str">
        <f>VLOOKUP($A625,'Data Transformation Q1 to Q8'!$A:$V,20,FALSE)</f>
        <v>tier - 2</v>
      </c>
      <c r="P625" s="4" t="str">
        <f>VLOOKUP($A625,'Data Transformation Q1 to Q8'!$A:$V,21,FALSE)</f>
        <v>tier - 3</v>
      </c>
      <c r="Q625" s="118">
        <f>VLOOKUP($A625,'Data Transformation Q1 to Q8'!$A:$V,19,FALSE)</f>
        <v>15820.7</v>
      </c>
    </row>
    <row r="626" spans="1:17" ht="15.75" x14ac:dyDescent="0.25">
      <c r="A626" s="10" t="s">
        <v>1232</v>
      </c>
      <c r="B626" s="4" t="str">
        <f>VLOOKUP(A626,'Data Transformation Q1 to Q8'!A:V,22,FALSE)</f>
        <v>R1012</v>
      </c>
      <c r="C626" s="21">
        <f>VLOOKUP($A626,'Data Transformation Q1 to Q8'!$A:$V,16,FALSE)</f>
        <v>35712</v>
      </c>
      <c r="D626" s="6">
        <f>VLOOKUP($A626,'Data Transformation Q1 to Q8'!$A:$V,17,FALSE)</f>
        <v>25</v>
      </c>
      <c r="E626" s="4" t="str">
        <f>VLOOKUP(A626,'Customer Names'!A:D,3,FALSE)</f>
        <v xml:space="preserve">  Simo</v>
      </c>
      <c r="F626" s="4">
        <f>VLOOKUP($A626,'Data Transformation Q1 to Q8'!$A:$V,2,FALSE)</f>
        <v>24.13</v>
      </c>
      <c r="G626" s="4" t="str">
        <f>VLOOKUP($A626,'Data Transformation Q1 to Q8'!$A:$V,3,FALSE)</f>
        <v>Normal Weight</v>
      </c>
      <c r="H626" s="4">
        <f>VLOOKUP($A626,'Data Transformation Q1 to Q8'!$A:$V,4,FALSE)</f>
        <v>5.29</v>
      </c>
      <c r="I626" s="4" t="str">
        <f>VLOOKUP($A626,'Data Transformation Q1 to Q8'!$A:$V,5,FALSE)</f>
        <v>Normal</v>
      </c>
      <c r="J626" s="4" t="str">
        <f>VLOOKUP($A626,'Data Transformation Q1 to Q8'!$A:$V,6,FALSE)</f>
        <v>Yes</v>
      </c>
      <c r="K626" s="4" t="str">
        <f>VLOOKUP($A626,'Data Transformation Q1 to Q8'!$A:$V,7,FALSE)</f>
        <v>No</v>
      </c>
      <c r="L626" s="4" t="str">
        <f>VLOOKUP($A626,'Data Transformation Q1 to Q8'!$A:$V,8,FALSE)</f>
        <v>Yes</v>
      </c>
      <c r="M626" s="4" t="str">
        <f>VLOOKUP($A626,'Data Transformation Q1 to Q8'!$A:$V,10,FALSE)</f>
        <v>Yes</v>
      </c>
      <c r="N626" s="4">
        <f>VLOOKUP($A626,'Data Transformation Q1 to Q8'!$A:$V,9,FALSE)</f>
        <v>1</v>
      </c>
      <c r="O626" s="4" t="str">
        <f>VLOOKUP($A626,'Data Transformation Q1 to Q8'!$A:$V,20,FALSE)</f>
        <v>tier - 2</v>
      </c>
      <c r="P626" s="4" t="str">
        <f>VLOOKUP($A626,'Data Transformation Q1 to Q8'!$A:$V,21,FALSE)</f>
        <v>tier - 2</v>
      </c>
      <c r="Q626" s="118">
        <f>VLOOKUP($A626,'Data Transformation Q1 to Q8'!$A:$V,19,FALSE)</f>
        <v>15817.99</v>
      </c>
    </row>
    <row r="627" spans="1:17" ht="15.75" x14ac:dyDescent="0.25">
      <c r="A627" s="10" t="s">
        <v>1234</v>
      </c>
      <c r="B627" s="4" t="str">
        <f>VLOOKUP(A627,'Data Transformation Q1 to Q8'!A:V,22,FALSE)</f>
        <v>R1012</v>
      </c>
      <c r="C627" s="21">
        <f>VLOOKUP($A627,'Data Transformation Q1 to Q8'!$A:$V,16,FALSE)</f>
        <v>27270</v>
      </c>
      <c r="D627" s="6">
        <f>VLOOKUP($A627,'Data Transformation Q1 to Q8'!$A:$V,17,FALSE)</f>
        <v>48</v>
      </c>
      <c r="E627" s="4" t="str">
        <f>VLOOKUP(A627,'Customer Names'!A:D,3,FALSE)</f>
        <v xml:space="preserve">  Christopher J</v>
      </c>
      <c r="F627" s="4">
        <f>VLOOKUP($A627,'Data Transformation Q1 to Q8'!$A:$V,2,FALSE)</f>
        <v>46.7</v>
      </c>
      <c r="G627" s="4" t="str">
        <f>VLOOKUP($A627,'Data Transformation Q1 to Q8'!$A:$V,3,FALSE)</f>
        <v>Obesity</v>
      </c>
      <c r="H627" s="4">
        <f>VLOOKUP($A627,'Data Transformation Q1 to Q8'!$A:$V,4,FALSE)</f>
        <v>10.99</v>
      </c>
      <c r="I627" s="4" t="str">
        <f>VLOOKUP($A627,'Data Transformation Q1 to Q8'!$A:$V,5,FALSE)</f>
        <v>Diabetes</v>
      </c>
      <c r="J627" s="4" t="str">
        <f>VLOOKUP($A627,'Data Transformation Q1 to Q8'!$A:$V,6,FALSE)</f>
        <v>No</v>
      </c>
      <c r="K627" s="4" t="str">
        <f>VLOOKUP($A627,'Data Transformation Q1 to Q8'!$A:$V,7,FALSE)</f>
        <v>No</v>
      </c>
      <c r="L627" s="4" t="str">
        <f>VLOOKUP($A627,'Data Transformation Q1 to Q8'!$A:$V,8,FALSE)</f>
        <v>No</v>
      </c>
      <c r="M627" s="4" t="str">
        <f>VLOOKUP($A627,'Data Transformation Q1 to Q8'!$A:$V,10,FALSE)</f>
        <v>No</v>
      </c>
      <c r="N627" s="4">
        <f>VLOOKUP($A627,'Data Transformation Q1 to Q8'!$A:$V,9,FALSE)</f>
        <v>0</v>
      </c>
      <c r="O627" s="4" t="str">
        <f>VLOOKUP($A627,'Data Transformation Q1 to Q8'!$A:$V,20,FALSE)</f>
        <v>tier - 2</v>
      </c>
      <c r="P627" s="4" t="str">
        <f>VLOOKUP($A627,'Data Transformation Q1 to Q8'!$A:$V,21,FALSE)</f>
        <v>tier - 1</v>
      </c>
      <c r="Q627" s="118">
        <f>VLOOKUP($A627,'Data Transformation Q1 to Q8'!$A:$V,19,FALSE)</f>
        <v>15746.62</v>
      </c>
    </row>
    <row r="628" spans="1:17" ht="15.75" x14ac:dyDescent="0.25">
      <c r="A628" s="10" t="s">
        <v>1236</v>
      </c>
      <c r="B628" s="4" t="str">
        <f>VLOOKUP(A628,'Data Transformation Q1 to Q8'!A:V,22,FALSE)</f>
        <v>R1012</v>
      </c>
      <c r="C628" s="21">
        <f>VLOOKUP($A628,'Data Transformation Q1 to Q8'!$A:$V,16,FALSE)</f>
        <v>28023</v>
      </c>
      <c r="D628" s="6">
        <f>VLOOKUP($A628,'Data Transformation Q1 to Q8'!$A:$V,17,FALSE)</f>
        <v>46</v>
      </c>
      <c r="E628" s="4" t="str">
        <f>VLOOKUP(A628,'Customer Names'!A:D,3,FALSE)</f>
        <v xml:space="preserve">  Mario Sr</v>
      </c>
      <c r="F628" s="4">
        <f>VLOOKUP($A628,'Data Transformation Q1 to Q8'!$A:$V,2,FALSE)</f>
        <v>45.27</v>
      </c>
      <c r="G628" s="4" t="str">
        <f>VLOOKUP($A628,'Data Transformation Q1 to Q8'!$A:$V,3,FALSE)</f>
        <v>Obesity</v>
      </c>
      <c r="H628" s="4">
        <f>VLOOKUP($A628,'Data Transformation Q1 to Q8'!$A:$V,4,FALSE)</f>
        <v>5.2</v>
      </c>
      <c r="I628" s="4" t="str">
        <f>VLOOKUP($A628,'Data Transformation Q1 to Q8'!$A:$V,5,FALSE)</f>
        <v>Normal</v>
      </c>
      <c r="J628" s="4" t="str">
        <f>VLOOKUP($A628,'Data Transformation Q1 to Q8'!$A:$V,6,FALSE)</f>
        <v>Yes</v>
      </c>
      <c r="K628" s="4" t="str">
        <f>VLOOKUP($A628,'Data Transformation Q1 to Q8'!$A:$V,7,FALSE)</f>
        <v>No</v>
      </c>
      <c r="L628" s="4" t="str">
        <f>VLOOKUP($A628,'Data Transformation Q1 to Q8'!$A:$V,8,FALSE)</f>
        <v>No</v>
      </c>
      <c r="M628" s="4" t="str">
        <f>VLOOKUP($A628,'Data Transformation Q1 to Q8'!$A:$V,10,FALSE)</f>
        <v>No</v>
      </c>
      <c r="N628" s="4">
        <f>VLOOKUP($A628,'Data Transformation Q1 to Q8'!$A:$V,9,FALSE)</f>
        <v>0</v>
      </c>
      <c r="O628" s="4" t="str">
        <f>VLOOKUP($A628,'Data Transformation Q1 to Q8'!$A:$V,20,FALSE)</f>
        <v>tier - 2</v>
      </c>
      <c r="P628" s="4" t="str">
        <f>VLOOKUP($A628,'Data Transformation Q1 to Q8'!$A:$V,21,FALSE)</f>
        <v>tier - 2</v>
      </c>
      <c r="Q628" s="118">
        <f>VLOOKUP($A628,'Data Transformation Q1 to Q8'!$A:$V,19,FALSE)</f>
        <v>15698.86</v>
      </c>
    </row>
    <row r="629" spans="1:17" ht="15.75" x14ac:dyDescent="0.25">
      <c r="A629" s="10" t="s">
        <v>1238</v>
      </c>
      <c r="B629" s="4" t="str">
        <f>VLOOKUP(A629,'Data Transformation Q1 to Q8'!A:V,22,FALSE)</f>
        <v>R1026</v>
      </c>
      <c r="C629" s="21">
        <f>VLOOKUP($A629,'Data Transformation Q1 to Q8'!$A:$V,16,FALSE)</f>
        <v>26841</v>
      </c>
      <c r="D629" s="6">
        <f>VLOOKUP($A629,'Data Transformation Q1 to Q8'!$A:$V,17,FALSE)</f>
        <v>49</v>
      </c>
      <c r="E629" s="4" t="str">
        <f>VLOOKUP(A629,'Customer Names'!A:D,3,FALSE)</f>
        <v xml:space="preserve">  Meghann R</v>
      </c>
      <c r="F629" s="4">
        <f>VLOOKUP($A629,'Data Transformation Q1 to Q8'!$A:$V,2,FALSE)</f>
        <v>44.29</v>
      </c>
      <c r="G629" s="4" t="str">
        <f>VLOOKUP($A629,'Data Transformation Q1 to Q8'!$A:$V,3,FALSE)</f>
        <v>Obesity</v>
      </c>
      <c r="H629" s="4">
        <f>VLOOKUP($A629,'Data Transformation Q1 to Q8'!$A:$V,4,FALSE)</f>
        <v>9.66</v>
      </c>
      <c r="I629" s="4" t="str">
        <f>VLOOKUP($A629,'Data Transformation Q1 to Q8'!$A:$V,5,FALSE)</f>
        <v>Diabetes</v>
      </c>
      <c r="J629" s="4" t="str">
        <f>VLOOKUP($A629,'Data Transformation Q1 to Q8'!$A:$V,6,FALSE)</f>
        <v>No</v>
      </c>
      <c r="K629" s="4" t="str">
        <f>VLOOKUP($A629,'Data Transformation Q1 to Q8'!$A:$V,7,FALSE)</f>
        <v>No</v>
      </c>
      <c r="L629" s="4" t="str">
        <f>VLOOKUP($A629,'Data Transformation Q1 to Q8'!$A:$V,8,FALSE)</f>
        <v>No</v>
      </c>
      <c r="M629" s="4" t="str">
        <f>VLOOKUP($A629,'Data Transformation Q1 to Q8'!$A:$V,10,FALSE)</f>
        <v>No</v>
      </c>
      <c r="N629" s="4">
        <f>VLOOKUP($A629,'Data Transformation Q1 to Q8'!$A:$V,9,FALSE)</f>
        <v>2</v>
      </c>
      <c r="O629" s="4" t="str">
        <f>VLOOKUP($A629,'Data Transformation Q1 to Q8'!$A:$V,20,FALSE)</f>
        <v>tier - 2</v>
      </c>
      <c r="P629" s="4" t="str">
        <f>VLOOKUP($A629,'Data Transformation Q1 to Q8'!$A:$V,21,FALSE)</f>
        <v>tier - 2</v>
      </c>
      <c r="Q629" s="118">
        <f>VLOOKUP($A629,'Data Transformation Q1 to Q8'!$A:$V,19,FALSE)</f>
        <v>15670.3</v>
      </c>
    </row>
    <row r="630" spans="1:17" ht="15.75" x14ac:dyDescent="0.25">
      <c r="A630" s="10" t="s">
        <v>1240</v>
      </c>
      <c r="B630" s="4" t="str">
        <f>VLOOKUP(A630,'Data Transformation Q1 to Q8'!A:V,22,FALSE)</f>
        <v>R1011</v>
      </c>
      <c r="C630" s="21">
        <f>VLOOKUP($A630,'Data Transformation Q1 to Q8'!$A:$V,16,FALSE)</f>
        <v>32499</v>
      </c>
      <c r="D630" s="6">
        <f>VLOOKUP($A630,'Data Transformation Q1 to Q8'!$A:$V,17,FALSE)</f>
        <v>34</v>
      </c>
      <c r="E630" s="4" t="str">
        <f>VLOOKUP(A630,'Customer Names'!A:D,3,FALSE)</f>
        <v xml:space="preserve">  Scott M</v>
      </c>
      <c r="F630" s="4">
        <f>VLOOKUP($A630,'Data Transformation Q1 to Q8'!$A:$V,2,FALSE)</f>
        <v>54.59</v>
      </c>
      <c r="G630" s="4" t="str">
        <f>VLOOKUP($A630,'Data Transformation Q1 to Q8'!$A:$V,3,FALSE)</f>
        <v>Obesity</v>
      </c>
      <c r="H630" s="4">
        <f>VLOOKUP($A630,'Data Transformation Q1 to Q8'!$A:$V,4,FALSE)</f>
        <v>4.22</v>
      </c>
      <c r="I630" s="4" t="str">
        <f>VLOOKUP($A630,'Data Transformation Q1 to Q8'!$A:$V,5,FALSE)</f>
        <v>Normal</v>
      </c>
      <c r="J630" s="4" t="str">
        <f>VLOOKUP($A630,'Data Transformation Q1 to Q8'!$A:$V,6,FALSE)</f>
        <v>Yes</v>
      </c>
      <c r="K630" s="4" t="str">
        <f>VLOOKUP($A630,'Data Transformation Q1 to Q8'!$A:$V,7,FALSE)</f>
        <v>No</v>
      </c>
      <c r="L630" s="4" t="str">
        <f>VLOOKUP($A630,'Data Transformation Q1 to Q8'!$A:$V,8,FALSE)</f>
        <v>No</v>
      </c>
      <c r="M630" s="4" t="str">
        <f>VLOOKUP($A630,'Data Transformation Q1 to Q8'!$A:$V,10,FALSE)</f>
        <v>No</v>
      </c>
      <c r="N630" s="4">
        <f>VLOOKUP($A630,'Data Transformation Q1 to Q8'!$A:$V,9,FALSE)</f>
        <v>1</v>
      </c>
      <c r="O630" s="4" t="str">
        <f>VLOOKUP($A630,'Data Transformation Q1 to Q8'!$A:$V,20,FALSE)</f>
        <v>tier - 2</v>
      </c>
      <c r="P630" s="4" t="str">
        <f>VLOOKUP($A630,'Data Transformation Q1 to Q8'!$A:$V,21,FALSE)</f>
        <v>tier - 2</v>
      </c>
      <c r="Q630" s="118">
        <f>VLOOKUP($A630,'Data Transformation Q1 to Q8'!$A:$V,19,FALSE)</f>
        <v>15646.28</v>
      </c>
    </row>
    <row r="631" spans="1:17" ht="15.75" x14ac:dyDescent="0.25">
      <c r="A631" s="10" t="s">
        <v>1242</v>
      </c>
      <c r="B631" s="4" t="str">
        <f>VLOOKUP(A631,'Data Transformation Q1 to Q8'!A:V,22,FALSE)</f>
        <v>R1012</v>
      </c>
      <c r="C631" s="21">
        <f>VLOOKUP($A631,'Data Transformation Q1 to Q8'!$A:$V,16,FALSE)</f>
        <v>22073</v>
      </c>
      <c r="D631" s="6">
        <f>VLOOKUP($A631,'Data Transformation Q1 to Q8'!$A:$V,17,FALSE)</f>
        <v>63</v>
      </c>
      <c r="E631" s="4" t="str">
        <f>VLOOKUP(A631,'Customer Names'!A:D,3,FALSE)</f>
        <v xml:space="preserve">  Caitlin E</v>
      </c>
      <c r="F631" s="4">
        <f>VLOOKUP($A631,'Data Transformation Q1 to Q8'!$A:$V,2,FALSE)</f>
        <v>32.965000000000003</v>
      </c>
      <c r="G631" s="4" t="str">
        <f>VLOOKUP($A631,'Data Transformation Q1 to Q8'!$A:$V,3,FALSE)</f>
        <v>Obesity</v>
      </c>
      <c r="H631" s="4">
        <f>VLOOKUP($A631,'Data Transformation Q1 to Q8'!$A:$V,4,FALSE)</f>
        <v>11.78</v>
      </c>
      <c r="I631" s="4" t="str">
        <f>VLOOKUP($A631,'Data Transformation Q1 to Q8'!$A:$V,5,FALSE)</f>
        <v>Diabetes</v>
      </c>
      <c r="J631" s="4" t="str">
        <f>VLOOKUP($A631,'Data Transformation Q1 to Q8'!$A:$V,6,FALSE)</f>
        <v>No</v>
      </c>
      <c r="K631" s="4" t="str">
        <f>VLOOKUP($A631,'Data Transformation Q1 to Q8'!$A:$V,7,FALSE)</f>
        <v>No</v>
      </c>
      <c r="L631" s="4" t="str">
        <f>VLOOKUP($A631,'Data Transformation Q1 to Q8'!$A:$V,8,FALSE)</f>
        <v>No</v>
      </c>
      <c r="M631" s="4" t="str">
        <f>VLOOKUP($A631,'Data Transformation Q1 to Q8'!$A:$V,10,FALSE)</f>
        <v>No</v>
      </c>
      <c r="N631" s="4">
        <f>VLOOKUP($A631,'Data Transformation Q1 to Q8'!$A:$V,9,FALSE)</f>
        <v>0</v>
      </c>
      <c r="O631" s="4" t="str">
        <f>VLOOKUP($A631,'Data Transformation Q1 to Q8'!$A:$V,20,FALSE)</f>
        <v>tier - 2</v>
      </c>
      <c r="P631" s="4" t="str">
        <f>VLOOKUP($A631,'Data Transformation Q1 to Q8'!$A:$V,21,FALSE)</f>
        <v>tier - 2</v>
      </c>
      <c r="Q631" s="118">
        <f>VLOOKUP($A631,'Data Transformation Q1 to Q8'!$A:$V,19,FALSE)</f>
        <v>15612.19</v>
      </c>
    </row>
    <row r="632" spans="1:17" ht="15.75" x14ac:dyDescent="0.25">
      <c r="A632" s="10" t="s">
        <v>1244</v>
      </c>
      <c r="B632" s="4" t="str">
        <f>VLOOKUP(A632,'Data Transformation Q1 to Q8'!A:V,22,FALSE)</f>
        <v>R1026</v>
      </c>
      <c r="C632" s="21">
        <f>VLOOKUP($A632,'Data Transformation Q1 to Q8'!$A:$V,16,FALSE)</f>
        <v>24043</v>
      </c>
      <c r="D632" s="6">
        <f>VLOOKUP($A632,'Data Transformation Q1 to Q8'!$A:$V,17,FALSE)</f>
        <v>57</v>
      </c>
      <c r="E632" s="4" t="str">
        <f>VLOOKUP(A632,'Customer Names'!A:D,3,FALSE)</f>
        <v xml:space="preserve">  Samantha A</v>
      </c>
      <c r="F632" s="4">
        <f>VLOOKUP($A632,'Data Transformation Q1 to Q8'!$A:$V,2,FALSE)</f>
        <v>38.049999999999997</v>
      </c>
      <c r="G632" s="4" t="str">
        <f>VLOOKUP($A632,'Data Transformation Q1 to Q8'!$A:$V,3,FALSE)</f>
        <v>Obesity</v>
      </c>
      <c r="H632" s="4">
        <f>VLOOKUP($A632,'Data Transformation Q1 to Q8'!$A:$V,4,FALSE)</f>
        <v>9.6199999999999992</v>
      </c>
      <c r="I632" s="4" t="str">
        <f>VLOOKUP($A632,'Data Transformation Q1 to Q8'!$A:$V,5,FALSE)</f>
        <v>Diabetes</v>
      </c>
      <c r="J632" s="4" t="str">
        <f>VLOOKUP($A632,'Data Transformation Q1 to Q8'!$A:$V,6,FALSE)</f>
        <v>No</v>
      </c>
      <c r="K632" s="4" t="str">
        <f>VLOOKUP($A632,'Data Transformation Q1 to Q8'!$A:$V,7,FALSE)</f>
        <v>No</v>
      </c>
      <c r="L632" s="4" t="str">
        <f>VLOOKUP($A632,'Data Transformation Q1 to Q8'!$A:$V,8,FALSE)</f>
        <v>No</v>
      </c>
      <c r="M632" s="4" t="str">
        <f>VLOOKUP($A632,'Data Transformation Q1 to Q8'!$A:$V,10,FALSE)</f>
        <v>No</v>
      </c>
      <c r="N632" s="4">
        <f>VLOOKUP($A632,'Data Transformation Q1 to Q8'!$A:$V,9,FALSE)</f>
        <v>0</v>
      </c>
      <c r="O632" s="4" t="str">
        <f>VLOOKUP($A632,'Data Transformation Q1 to Q8'!$A:$V,20,FALSE)</f>
        <v>tier - 2</v>
      </c>
      <c r="P632" s="4" t="str">
        <f>VLOOKUP($A632,'Data Transformation Q1 to Q8'!$A:$V,21,FALSE)</f>
        <v>tier - 2</v>
      </c>
      <c r="Q632" s="118">
        <f>VLOOKUP($A632,'Data Transformation Q1 to Q8'!$A:$V,19,FALSE)</f>
        <v>15608.58</v>
      </c>
    </row>
    <row r="633" spans="1:17" ht="15.75" x14ac:dyDescent="0.25">
      <c r="A633" s="10" t="s">
        <v>1246</v>
      </c>
      <c r="B633" s="4" t="str">
        <f>VLOOKUP(A633,'Data Transformation Q1 to Q8'!A:V,22,FALSE)</f>
        <v>R1012</v>
      </c>
      <c r="C633" s="21">
        <f>VLOOKUP($A633,'Data Transformation Q1 to Q8'!$A:$V,16,FALSE)</f>
        <v>27240</v>
      </c>
      <c r="D633" s="6">
        <f>VLOOKUP($A633,'Data Transformation Q1 to Q8'!$A:$V,17,FALSE)</f>
        <v>48</v>
      </c>
      <c r="E633" s="4" t="str">
        <f>VLOOKUP(A633,'Customer Names'!A:D,3,FALSE)</f>
        <v xml:space="preserve">  Erik</v>
      </c>
      <c r="F633" s="4">
        <f>VLOOKUP($A633,'Data Transformation Q1 to Q8'!$A:$V,2,FALSE)</f>
        <v>46.14</v>
      </c>
      <c r="G633" s="4" t="str">
        <f>VLOOKUP($A633,'Data Transformation Q1 to Q8'!$A:$V,3,FALSE)</f>
        <v>Obesity</v>
      </c>
      <c r="H633" s="4">
        <f>VLOOKUP($A633,'Data Transformation Q1 to Q8'!$A:$V,4,FALSE)</f>
        <v>10.78</v>
      </c>
      <c r="I633" s="4" t="str">
        <f>VLOOKUP($A633,'Data Transformation Q1 to Q8'!$A:$V,5,FALSE)</f>
        <v>Diabetes</v>
      </c>
      <c r="J633" s="4" t="str">
        <f>VLOOKUP($A633,'Data Transformation Q1 to Q8'!$A:$V,6,FALSE)</f>
        <v>No</v>
      </c>
      <c r="K633" s="4" t="str">
        <f>VLOOKUP($A633,'Data Transformation Q1 to Q8'!$A:$V,7,FALSE)</f>
        <v>No</v>
      </c>
      <c r="L633" s="4" t="str">
        <f>VLOOKUP($A633,'Data Transformation Q1 to Q8'!$A:$V,8,FALSE)</f>
        <v>No</v>
      </c>
      <c r="M633" s="4" t="str">
        <f>VLOOKUP($A633,'Data Transformation Q1 to Q8'!$A:$V,10,FALSE)</f>
        <v>No</v>
      </c>
      <c r="N633" s="4">
        <f>VLOOKUP($A633,'Data Transformation Q1 to Q8'!$A:$V,9,FALSE)</f>
        <v>0</v>
      </c>
      <c r="O633" s="4" t="str">
        <f>VLOOKUP($A633,'Data Transformation Q1 to Q8'!$A:$V,20,FALSE)</f>
        <v>tier - 2</v>
      </c>
      <c r="P633" s="4" t="str">
        <f>VLOOKUP($A633,'Data Transformation Q1 to Q8'!$A:$V,21,FALSE)</f>
        <v>tier - 2</v>
      </c>
      <c r="Q633" s="118">
        <f>VLOOKUP($A633,'Data Transformation Q1 to Q8'!$A:$V,19,FALSE)</f>
        <v>15556.67</v>
      </c>
    </row>
    <row r="634" spans="1:17" ht="15.75" x14ac:dyDescent="0.25">
      <c r="A634" s="10" t="s">
        <v>1248</v>
      </c>
      <c r="B634" s="4" t="str">
        <f>VLOOKUP(A634,'Data Transformation Q1 to Q8'!A:V,22,FALSE)</f>
        <v>R1012</v>
      </c>
      <c r="C634" s="21">
        <f>VLOOKUP($A634,'Data Transformation Q1 to Q8'!$A:$V,16,FALSE)</f>
        <v>21825</v>
      </c>
      <c r="D634" s="6">
        <f>VLOOKUP($A634,'Data Transformation Q1 to Q8'!$A:$V,17,FALSE)</f>
        <v>63</v>
      </c>
      <c r="E634" s="4" t="str">
        <f>VLOOKUP(A634,'Customer Names'!A:D,3,FALSE)</f>
        <v xml:space="preserve">  Christopher</v>
      </c>
      <c r="F634" s="4">
        <f>VLOOKUP($A634,'Data Transformation Q1 to Q8'!$A:$V,2,FALSE)</f>
        <v>41.325000000000003</v>
      </c>
      <c r="G634" s="4" t="str">
        <f>VLOOKUP($A634,'Data Transformation Q1 to Q8'!$A:$V,3,FALSE)</f>
        <v>Obesity</v>
      </c>
      <c r="H634" s="4">
        <f>VLOOKUP($A634,'Data Transformation Q1 to Q8'!$A:$V,4,FALSE)</f>
        <v>5.1100000000000003</v>
      </c>
      <c r="I634" s="4" t="str">
        <f>VLOOKUP($A634,'Data Transformation Q1 to Q8'!$A:$V,5,FALSE)</f>
        <v>Normal</v>
      </c>
      <c r="J634" s="4" t="str">
        <f>VLOOKUP($A634,'Data Transformation Q1 to Q8'!$A:$V,6,FALSE)</f>
        <v>Yes</v>
      </c>
      <c r="K634" s="4" t="str">
        <f>VLOOKUP($A634,'Data Transformation Q1 to Q8'!$A:$V,7,FALSE)</f>
        <v>No</v>
      </c>
      <c r="L634" s="4" t="str">
        <f>VLOOKUP($A634,'Data Transformation Q1 to Q8'!$A:$V,8,FALSE)</f>
        <v>No</v>
      </c>
      <c r="M634" s="4" t="str">
        <f>VLOOKUP($A634,'Data Transformation Q1 to Q8'!$A:$V,10,FALSE)</f>
        <v>No</v>
      </c>
      <c r="N634" s="4">
        <f>VLOOKUP($A634,'Data Transformation Q1 to Q8'!$A:$V,9,FALSE)</f>
        <v>2</v>
      </c>
      <c r="O634" s="4" t="str">
        <f>VLOOKUP($A634,'Data Transformation Q1 to Q8'!$A:$V,20,FALSE)</f>
        <v>tier - 2</v>
      </c>
      <c r="P634" s="4" t="str">
        <f>VLOOKUP($A634,'Data Transformation Q1 to Q8'!$A:$V,21,FALSE)</f>
        <v>tier - 3</v>
      </c>
      <c r="Q634" s="118">
        <f>VLOOKUP($A634,'Data Transformation Q1 to Q8'!$A:$V,19,FALSE)</f>
        <v>15555.19</v>
      </c>
    </row>
    <row r="635" spans="1:17" ht="15.75" x14ac:dyDescent="0.25">
      <c r="A635" s="10" t="s">
        <v>1250</v>
      </c>
      <c r="B635" s="4" t="str">
        <f>VLOOKUP(A635,'Data Transformation Q1 to Q8'!A:V,22,FALSE)</f>
        <v>R1026</v>
      </c>
      <c r="C635" s="21">
        <f>VLOOKUP($A635,'Data Transformation Q1 to Q8'!$A:$V,16,FALSE)</f>
        <v>27208</v>
      </c>
      <c r="D635" s="6">
        <f>VLOOKUP($A635,'Data Transformation Q1 to Q8'!$A:$V,17,FALSE)</f>
        <v>48</v>
      </c>
      <c r="E635" s="4" t="str">
        <f>VLOOKUP(A635,'Customer Names'!A:D,3,FALSE)</f>
        <v xml:space="preserve">  Maya</v>
      </c>
      <c r="F635" s="4">
        <f>VLOOKUP($A635,'Data Transformation Q1 to Q8'!$A:$V,2,FALSE)</f>
        <v>44.64</v>
      </c>
      <c r="G635" s="4" t="str">
        <f>VLOOKUP($A635,'Data Transformation Q1 to Q8'!$A:$V,3,FALSE)</f>
        <v>Obesity</v>
      </c>
      <c r="H635" s="4">
        <f>VLOOKUP($A635,'Data Transformation Q1 to Q8'!$A:$V,4,FALSE)</f>
        <v>7.18</v>
      </c>
      <c r="I635" s="4" t="str">
        <f>VLOOKUP($A635,'Data Transformation Q1 to Q8'!$A:$V,5,FALSE)</f>
        <v>Diabetes</v>
      </c>
      <c r="J635" s="4" t="str">
        <f>VLOOKUP($A635,'Data Transformation Q1 to Q8'!$A:$V,6,FALSE)</f>
        <v>No</v>
      </c>
      <c r="K635" s="4" t="str">
        <f>VLOOKUP($A635,'Data Transformation Q1 to Q8'!$A:$V,7,FALSE)</f>
        <v>No</v>
      </c>
      <c r="L635" s="4" t="str">
        <f>VLOOKUP($A635,'Data Transformation Q1 to Q8'!$A:$V,8,FALSE)</f>
        <v>No</v>
      </c>
      <c r="M635" s="4" t="str">
        <f>VLOOKUP($A635,'Data Transformation Q1 to Q8'!$A:$V,10,FALSE)</f>
        <v>No</v>
      </c>
      <c r="N635" s="4">
        <f>VLOOKUP($A635,'Data Transformation Q1 to Q8'!$A:$V,9,FALSE)</f>
        <v>0</v>
      </c>
      <c r="O635" s="4" t="str">
        <f>VLOOKUP($A635,'Data Transformation Q1 to Q8'!$A:$V,20,FALSE)</f>
        <v>tier - 2</v>
      </c>
      <c r="P635" s="4" t="str">
        <f>VLOOKUP($A635,'Data Transformation Q1 to Q8'!$A:$V,21,FALSE)</f>
        <v>tier - 2</v>
      </c>
      <c r="Q635" s="118">
        <f>VLOOKUP($A635,'Data Transformation Q1 to Q8'!$A:$V,19,FALSE)</f>
        <v>15532.16</v>
      </c>
    </row>
    <row r="636" spans="1:17" ht="15.75" x14ac:dyDescent="0.25">
      <c r="A636" s="10" t="s">
        <v>1252</v>
      </c>
      <c r="B636" s="4" t="str">
        <f>VLOOKUP(A636,'Data Transformation Q1 to Q8'!A:V,22,FALSE)</f>
        <v>R1015</v>
      </c>
      <c r="C636" s="21">
        <f>VLOOKUP($A636,'Data Transformation Q1 to Q8'!$A:$V,16,FALSE)</f>
        <v>38185</v>
      </c>
      <c r="D636" s="6">
        <f>VLOOKUP($A636,'Data Transformation Q1 to Q8'!$A:$V,17,FALSE)</f>
        <v>18</v>
      </c>
      <c r="E636" s="4" t="str">
        <f>VLOOKUP(A636,'Customer Names'!A:D,3,FALSE)</f>
        <v xml:space="preserve">  Zachary T</v>
      </c>
      <c r="F636" s="4">
        <f>VLOOKUP($A636,'Data Transformation Q1 to Q8'!$A:$V,2,FALSE)</f>
        <v>25.175000000000001</v>
      </c>
      <c r="G636" s="4" t="str">
        <f>VLOOKUP($A636,'Data Transformation Q1 to Q8'!$A:$V,3,FALSE)</f>
        <v>Overweight</v>
      </c>
      <c r="H636" s="4">
        <f>VLOOKUP($A636,'Data Transformation Q1 to Q8'!$A:$V,4,FALSE)</f>
        <v>4.96</v>
      </c>
      <c r="I636" s="4" t="str">
        <f>VLOOKUP($A636,'Data Transformation Q1 to Q8'!$A:$V,5,FALSE)</f>
        <v>Normal</v>
      </c>
      <c r="J636" s="4" t="str">
        <f>VLOOKUP($A636,'Data Transformation Q1 to Q8'!$A:$V,6,FALSE)</f>
        <v>No</v>
      </c>
      <c r="K636" s="4" t="str">
        <f>VLOOKUP($A636,'Data Transformation Q1 to Q8'!$A:$V,7,FALSE)</f>
        <v>yes</v>
      </c>
      <c r="L636" s="4" t="str">
        <f>VLOOKUP($A636,'Data Transformation Q1 to Q8'!$A:$V,8,FALSE)</f>
        <v>No</v>
      </c>
      <c r="M636" s="4" t="str">
        <f>VLOOKUP($A636,'Data Transformation Q1 to Q8'!$A:$V,10,FALSE)</f>
        <v>No</v>
      </c>
      <c r="N636" s="4">
        <f>VLOOKUP($A636,'Data Transformation Q1 to Q8'!$A:$V,9,FALSE)</f>
        <v>1</v>
      </c>
      <c r="O636" s="4" t="str">
        <f>VLOOKUP($A636,'Data Transformation Q1 to Q8'!$A:$V,20,FALSE)</f>
        <v>tier - 2</v>
      </c>
      <c r="P636" s="4" t="str">
        <f>VLOOKUP($A636,'Data Transformation Q1 to Q8'!$A:$V,21,FALSE)</f>
        <v>tier - 3</v>
      </c>
      <c r="Q636" s="118">
        <f>VLOOKUP($A636,'Data Transformation Q1 to Q8'!$A:$V,19,FALSE)</f>
        <v>15518.18</v>
      </c>
    </row>
    <row r="637" spans="1:17" ht="15.75" x14ac:dyDescent="0.25">
      <c r="A637" s="10" t="s">
        <v>1253</v>
      </c>
      <c r="B637" s="4" t="str">
        <f>VLOOKUP(A637,'Data Transformation Q1 to Q8'!A:V,22,FALSE)</f>
        <v>R1026</v>
      </c>
      <c r="C637" s="21">
        <f>VLOOKUP($A637,'Data Transformation Q1 to Q8'!$A:$V,16,FALSE)</f>
        <v>27961</v>
      </c>
      <c r="D637" s="6">
        <f>VLOOKUP($A637,'Data Transformation Q1 to Q8'!$A:$V,17,FALSE)</f>
        <v>46</v>
      </c>
      <c r="E637" s="4" t="str">
        <f>VLOOKUP(A637,'Customer Names'!A:D,3,FALSE)</f>
        <v xml:space="preserve">  Hilda</v>
      </c>
      <c r="F637" s="4">
        <f>VLOOKUP($A637,'Data Transformation Q1 to Q8'!$A:$V,2,FALSE)</f>
        <v>43.11</v>
      </c>
      <c r="G637" s="4" t="str">
        <f>VLOOKUP($A637,'Data Transformation Q1 to Q8'!$A:$V,3,FALSE)</f>
        <v>Obesity</v>
      </c>
      <c r="H637" s="4">
        <f>VLOOKUP($A637,'Data Transformation Q1 to Q8'!$A:$V,4,FALSE)</f>
        <v>4.67</v>
      </c>
      <c r="I637" s="4" t="str">
        <f>VLOOKUP($A637,'Data Transformation Q1 to Q8'!$A:$V,5,FALSE)</f>
        <v>Normal</v>
      </c>
      <c r="J637" s="4" t="str">
        <f>VLOOKUP($A637,'Data Transformation Q1 to Q8'!$A:$V,6,FALSE)</f>
        <v>Yes</v>
      </c>
      <c r="K637" s="4" t="str">
        <f>VLOOKUP($A637,'Data Transformation Q1 to Q8'!$A:$V,7,FALSE)</f>
        <v>No</v>
      </c>
      <c r="L637" s="4" t="str">
        <f>VLOOKUP($A637,'Data Transformation Q1 to Q8'!$A:$V,8,FALSE)</f>
        <v>No</v>
      </c>
      <c r="M637" s="4" t="str">
        <f>VLOOKUP($A637,'Data Transformation Q1 to Q8'!$A:$V,10,FALSE)</f>
        <v>No</v>
      </c>
      <c r="N637" s="4">
        <f>VLOOKUP($A637,'Data Transformation Q1 to Q8'!$A:$V,9,FALSE)</f>
        <v>0</v>
      </c>
      <c r="O637" s="4" t="str">
        <f>VLOOKUP($A637,'Data Transformation Q1 to Q8'!$A:$V,20,FALSE)</f>
        <v>tier - 2</v>
      </c>
      <c r="P637" s="4" t="str">
        <f>VLOOKUP($A637,'Data Transformation Q1 to Q8'!$A:$V,21,FALSE)</f>
        <v>tier - 1</v>
      </c>
      <c r="Q637" s="118">
        <f>VLOOKUP($A637,'Data Transformation Q1 to Q8'!$A:$V,19,FALSE)</f>
        <v>15450.48</v>
      </c>
    </row>
    <row r="638" spans="1:17" ht="15.75" x14ac:dyDescent="0.25">
      <c r="A638" s="10" t="s">
        <v>1255</v>
      </c>
      <c r="B638" s="4" t="str">
        <f>VLOOKUP(A638,'Data Transformation Q1 to Q8'!A:V,22,FALSE)</f>
        <v>R1012</v>
      </c>
      <c r="C638" s="21">
        <f>VLOOKUP($A638,'Data Transformation Q1 to Q8'!$A:$V,16,FALSE)</f>
        <v>33171</v>
      </c>
      <c r="D638" s="6">
        <f>VLOOKUP($A638,'Data Transformation Q1 to Q8'!$A:$V,17,FALSE)</f>
        <v>32</v>
      </c>
      <c r="E638" s="4" t="str">
        <f>VLOOKUP(A638,'Customer Names'!A:D,3,FALSE)</f>
        <v xml:space="preserve">  Stephanie</v>
      </c>
      <c r="F638" s="4">
        <f>VLOOKUP($A638,'Data Transformation Q1 to Q8'!$A:$V,2,FALSE)</f>
        <v>53.32</v>
      </c>
      <c r="G638" s="4" t="str">
        <f>VLOOKUP($A638,'Data Transformation Q1 to Q8'!$A:$V,3,FALSE)</f>
        <v>Obesity</v>
      </c>
      <c r="H638" s="4">
        <f>VLOOKUP($A638,'Data Transformation Q1 to Q8'!$A:$V,4,FALSE)</f>
        <v>5.0599999999999996</v>
      </c>
      <c r="I638" s="4" t="str">
        <f>VLOOKUP($A638,'Data Transformation Q1 to Q8'!$A:$V,5,FALSE)</f>
        <v>Normal</v>
      </c>
      <c r="J638" s="4" t="str">
        <f>VLOOKUP($A638,'Data Transformation Q1 to Q8'!$A:$V,6,FALSE)</f>
        <v>No</v>
      </c>
      <c r="K638" s="4" t="str">
        <f>VLOOKUP($A638,'Data Transformation Q1 to Q8'!$A:$V,7,FALSE)</f>
        <v>No</v>
      </c>
      <c r="L638" s="4" t="str">
        <f>VLOOKUP($A638,'Data Transformation Q1 to Q8'!$A:$V,8,FALSE)</f>
        <v>No</v>
      </c>
      <c r="M638" s="4" t="str">
        <f>VLOOKUP($A638,'Data Transformation Q1 to Q8'!$A:$V,10,FALSE)</f>
        <v>No</v>
      </c>
      <c r="N638" s="4">
        <f>VLOOKUP($A638,'Data Transformation Q1 to Q8'!$A:$V,9,FALSE)</f>
        <v>0</v>
      </c>
      <c r="O638" s="4" t="str">
        <f>VLOOKUP($A638,'Data Transformation Q1 to Q8'!$A:$V,20,FALSE)</f>
        <v>tier - 2</v>
      </c>
      <c r="P638" s="4" t="str">
        <f>VLOOKUP($A638,'Data Transformation Q1 to Q8'!$A:$V,21,FALSE)</f>
        <v>tier - 1</v>
      </c>
      <c r="Q638" s="118">
        <f>VLOOKUP($A638,'Data Transformation Q1 to Q8'!$A:$V,19,FALSE)</f>
        <v>15440.2</v>
      </c>
    </row>
    <row r="639" spans="1:17" ht="15.75" x14ac:dyDescent="0.25">
      <c r="A639" s="10" t="s">
        <v>1257</v>
      </c>
      <c r="B639" s="4" t="str">
        <f>VLOOKUP(A639,'Data Transformation Q1 to Q8'!A:V,22,FALSE)</f>
        <v>R1012</v>
      </c>
      <c r="C639" s="21">
        <f>VLOOKUP($A639,'Data Transformation Q1 to Q8'!$A:$V,16,FALSE)</f>
        <v>23624</v>
      </c>
      <c r="D639" s="6">
        <f>VLOOKUP($A639,'Data Transformation Q1 to Q8'!$A:$V,17,FALSE)</f>
        <v>58</v>
      </c>
      <c r="E639" s="4" t="str">
        <f>VLOOKUP(A639,'Customer Names'!A:D,3,FALSE)</f>
        <v xml:space="preserve">  Doug</v>
      </c>
      <c r="F639" s="4">
        <f>VLOOKUP($A639,'Data Transformation Q1 to Q8'!$A:$V,2,FALSE)</f>
        <v>38.04</v>
      </c>
      <c r="G639" s="4" t="str">
        <f>VLOOKUP($A639,'Data Transformation Q1 to Q8'!$A:$V,3,FALSE)</f>
        <v>Obesity</v>
      </c>
      <c r="H639" s="4">
        <f>VLOOKUP($A639,'Data Transformation Q1 to Q8'!$A:$V,4,FALSE)</f>
        <v>5.0199999999999996</v>
      </c>
      <c r="I639" s="4" t="str">
        <f>VLOOKUP($A639,'Data Transformation Q1 to Q8'!$A:$V,5,FALSE)</f>
        <v>Normal</v>
      </c>
      <c r="J639" s="4" t="str">
        <f>VLOOKUP($A639,'Data Transformation Q1 to Q8'!$A:$V,6,FALSE)</f>
        <v>Yes</v>
      </c>
      <c r="K639" s="4" t="str">
        <f>VLOOKUP($A639,'Data Transformation Q1 to Q8'!$A:$V,7,FALSE)</f>
        <v>No</v>
      </c>
      <c r="L639" s="4" t="str">
        <f>VLOOKUP($A639,'Data Transformation Q1 to Q8'!$A:$V,8,FALSE)</f>
        <v>No</v>
      </c>
      <c r="M639" s="4" t="str">
        <f>VLOOKUP($A639,'Data Transformation Q1 to Q8'!$A:$V,10,FALSE)</f>
        <v>No</v>
      </c>
      <c r="N639" s="4">
        <f>VLOOKUP($A639,'Data Transformation Q1 to Q8'!$A:$V,9,FALSE)</f>
        <v>1</v>
      </c>
      <c r="O639" s="4" t="str">
        <f>VLOOKUP($A639,'Data Transformation Q1 to Q8'!$A:$V,20,FALSE)</f>
        <v>tier - 2</v>
      </c>
      <c r="P639" s="4" t="str">
        <f>VLOOKUP($A639,'Data Transformation Q1 to Q8'!$A:$V,21,FALSE)</f>
        <v>tier - 2</v>
      </c>
      <c r="Q639" s="118">
        <f>VLOOKUP($A639,'Data Transformation Q1 to Q8'!$A:$V,19,FALSE)</f>
        <v>15377.77</v>
      </c>
    </row>
    <row r="640" spans="1:17" ht="15.75" x14ac:dyDescent="0.25">
      <c r="A640" s="10" t="s">
        <v>1259</v>
      </c>
      <c r="B640" s="4" t="str">
        <f>VLOOKUP(A640,'Data Transformation Q1 to Q8'!A:V,22,FALSE)</f>
        <v>R1011</v>
      </c>
      <c r="C640" s="21">
        <f>VLOOKUP($A640,'Data Transformation Q1 to Q8'!$A:$V,16,FALSE)</f>
        <v>22895</v>
      </c>
      <c r="D640" s="6">
        <f>VLOOKUP($A640,'Data Transformation Q1 to Q8'!$A:$V,17,FALSE)</f>
        <v>60</v>
      </c>
      <c r="E640" s="4" t="str">
        <f>VLOOKUP(A640,'Customer Names'!A:D,3,FALSE)</f>
        <v xml:space="preserve">  Bethany N</v>
      </c>
      <c r="F640" s="4">
        <f>VLOOKUP($A640,'Data Transformation Q1 to Q8'!$A:$V,2,FALSE)</f>
        <v>37.9</v>
      </c>
      <c r="G640" s="4" t="str">
        <f>VLOOKUP($A640,'Data Transformation Q1 to Q8'!$A:$V,3,FALSE)</f>
        <v>Obesity</v>
      </c>
      <c r="H640" s="4">
        <f>VLOOKUP($A640,'Data Transformation Q1 to Q8'!$A:$V,4,FALSE)</f>
        <v>7.76</v>
      </c>
      <c r="I640" s="4" t="str">
        <f>VLOOKUP($A640,'Data Transformation Q1 to Q8'!$A:$V,5,FALSE)</f>
        <v>Diabetes</v>
      </c>
      <c r="J640" s="4" t="str">
        <f>VLOOKUP($A640,'Data Transformation Q1 to Q8'!$A:$V,6,FALSE)</f>
        <v>No</v>
      </c>
      <c r="K640" s="4" t="str">
        <f>VLOOKUP($A640,'Data Transformation Q1 to Q8'!$A:$V,7,FALSE)</f>
        <v>No</v>
      </c>
      <c r="L640" s="4" t="str">
        <f>VLOOKUP($A640,'Data Transformation Q1 to Q8'!$A:$V,8,FALSE)</f>
        <v>No</v>
      </c>
      <c r="M640" s="4" t="str">
        <f>VLOOKUP($A640,'Data Transformation Q1 to Q8'!$A:$V,10,FALSE)</f>
        <v>No</v>
      </c>
      <c r="N640" s="4">
        <f>VLOOKUP($A640,'Data Transformation Q1 to Q8'!$A:$V,9,FALSE)</f>
        <v>0</v>
      </c>
      <c r="O640" s="4" t="str">
        <f>VLOOKUP($A640,'Data Transformation Q1 to Q8'!$A:$V,20,FALSE)</f>
        <v>tier - 2</v>
      </c>
      <c r="P640" s="4" t="str">
        <f>VLOOKUP($A640,'Data Transformation Q1 to Q8'!$A:$V,21,FALSE)</f>
        <v>tier - 2</v>
      </c>
      <c r="Q640" s="118">
        <f>VLOOKUP($A640,'Data Transformation Q1 to Q8'!$A:$V,19,FALSE)</f>
        <v>15368.22</v>
      </c>
    </row>
    <row r="641" spans="1:17" ht="15.75" x14ac:dyDescent="0.25">
      <c r="A641" s="10" t="s">
        <v>1261</v>
      </c>
      <c r="B641" s="4" t="str">
        <f>VLOOKUP(A641,'Data Transformation Q1 to Q8'!A:V,22,FALSE)</f>
        <v>R1026</v>
      </c>
      <c r="C641" s="21">
        <f>VLOOKUP($A641,'Data Transformation Q1 to Q8'!$A:$V,16,FALSE)</f>
        <v>25037</v>
      </c>
      <c r="D641" s="6">
        <f>VLOOKUP($A641,'Data Transformation Q1 to Q8'!$A:$V,17,FALSE)</f>
        <v>54</v>
      </c>
      <c r="E641" s="4" t="str">
        <f>VLOOKUP(A641,'Customer Names'!A:D,3,FALSE)</f>
        <v xml:space="preserve">  Sandra H</v>
      </c>
      <c r="F641" s="4">
        <f>VLOOKUP($A641,'Data Transformation Q1 to Q8'!$A:$V,2,FALSE)</f>
        <v>39.6</v>
      </c>
      <c r="G641" s="4" t="str">
        <f>VLOOKUP($A641,'Data Transformation Q1 to Q8'!$A:$V,3,FALSE)</f>
        <v>Obesity</v>
      </c>
      <c r="H641" s="4">
        <f>VLOOKUP($A641,'Data Transformation Q1 to Q8'!$A:$V,4,FALSE)</f>
        <v>9.32</v>
      </c>
      <c r="I641" s="4" t="str">
        <f>VLOOKUP($A641,'Data Transformation Q1 to Q8'!$A:$V,5,FALSE)</f>
        <v>Diabetes</v>
      </c>
      <c r="J641" s="4" t="str">
        <f>VLOOKUP($A641,'Data Transformation Q1 to Q8'!$A:$V,6,FALSE)</f>
        <v>No</v>
      </c>
      <c r="K641" s="4" t="str">
        <f>VLOOKUP($A641,'Data Transformation Q1 to Q8'!$A:$V,7,FALSE)</f>
        <v>No</v>
      </c>
      <c r="L641" s="4" t="str">
        <f>VLOOKUP($A641,'Data Transformation Q1 to Q8'!$A:$V,8,FALSE)</f>
        <v>No</v>
      </c>
      <c r="M641" s="4" t="str">
        <f>VLOOKUP($A641,'Data Transformation Q1 to Q8'!$A:$V,10,FALSE)</f>
        <v>No</v>
      </c>
      <c r="N641" s="4">
        <f>VLOOKUP($A641,'Data Transformation Q1 to Q8'!$A:$V,9,FALSE)</f>
        <v>0</v>
      </c>
      <c r="O641" s="4" t="str">
        <f>VLOOKUP($A641,'Data Transformation Q1 to Q8'!$A:$V,20,FALSE)</f>
        <v>tier - 2</v>
      </c>
      <c r="P641" s="4" t="str">
        <f>VLOOKUP($A641,'Data Transformation Q1 to Q8'!$A:$V,21,FALSE)</f>
        <v>tier - 1</v>
      </c>
      <c r="Q641" s="118">
        <f>VLOOKUP($A641,'Data Transformation Q1 to Q8'!$A:$V,19,FALSE)</f>
        <v>15363.77</v>
      </c>
    </row>
    <row r="642" spans="1:17" ht="15.75" x14ac:dyDescent="0.25">
      <c r="A642" s="10" t="s">
        <v>1263</v>
      </c>
      <c r="B642" s="4" t="str">
        <f>VLOOKUP(A642,'Data Transformation Q1 to Q8'!A:V,22,FALSE)</f>
        <v>R1023</v>
      </c>
      <c r="C642" s="21">
        <f>VLOOKUP($A642,'Data Transformation Q1 to Q8'!$A:$V,16,FALSE)</f>
        <v>32494</v>
      </c>
      <c r="D642" s="6">
        <f>VLOOKUP($A642,'Data Transformation Q1 to Q8'!$A:$V,17,FALSE)</f>
        <v>34</v>
      </c>
      <c r="E642" s="4" t="str">
        <f>VLOOKUP(A642,'Customer Names'!A:D,3,FALSE)</f>
        <v xml:space="preserve">  Takuo</v>
      </c>
      <c r="F642" s="4">
        <f>VLOOKUP($A642,'Data Transformation Q1 to Q8'!$A:$V,2,FALSE)</f>
        <v>50.92</v>
      </c>
      <c r="G642" s="4" t="str">
        <f>VLOOKUP($A642,'Data Transformation Q1 to Q8'!$A:$V,3,FALSE)</f>
        <v>Obesity</v>
      </c>
      <c r="H642" s="4">
        <f>VLOOKUP($A642,'Data Transformation Q1 to Q8'!$A:$V,4,FALSE)</f>
        <v>5.31</v>
      </c>
      <c r="I642" s="4" t="str">
        <f>VLOOKUP($A642,'Data Transformation Q1 to Q8'!$A:$V,5,FALSE)</f>
        <v>Normal</v>
      </c>
      <c r="J642" s="4" t="str">
        <f>VLOOKUP($A642,'Data Transformation Q1 to Q8'!$A:$V,6,FALSE)</f>
        <v>Yes</v>
      </c>
      <c r="K642" s="4" t="str">
        <f>VLOOKUP($A642,'Data Transformation Q1 to Q8'!$A:$V,7,FALSE)</f>
        <v>No</v>
      </c>
      <c r="L642" s="4" t="str">
        <f>VLOOKUP($A642,'Data Transformation Q1 to Q8'!$A:$V,8,FALSE)</f>
        <v>No</v>
      </c>
      <c r="M642" s="4" t="str">
        <f>VLOOKUP($A642,'Data Transformation Q1 to Q8'!$A:$V,10,FALSE)</f>
        <v>No</v>
      </c>
      <c r="N642" s="4">
        <f>VLOOKUP($A642,'Data Transformation Q1 to Q8'!$A:$V,9,FALSE)</f>
        <v>1</v>
      </c>
      <c r="O642" s="4" t="str">
        <f>VLOOKUP($A642,'Data Transformation Q1 to Q8'!$A:$V,20,FALSE)</f>
        <v>tier - 2</v>
      </c>
      <c r="P642" s="4" t="str">
        <f>VLOOKUP($A642,'Data Transformation Q1 to Q8'!$A:$V,21,FALSE)</f>
        <v>tier - 3</v>
      </c>
      <c r="Q642" s="118">
        <f>VLOOKUP($A642,'Data Transformation Q1 to Q8'!$A:$V,19,FALSE)</f>
        <v>15361.5</v>
      </c>
    </row>
    <row r="643" spans="1:17" ht="15.75" x14ac:dyDescent="0.25">
      <c r="A643" s="10" t="s">
        <v>1265</v>
      </c>
      <c r="B643" s="4" t="str">
        <f>VLOOKUP(A643,'Data Transformation Q1 to Q8'!A:V,22,FALSE)</f>
        <v>R1024</v>
      </c>
      <c r="C643" s="21">
        <f>VLOOKUP($A643,'Data Transformation Q1 to Q8'!$A:$V,16,FALSE)</f>
        <v>37086</v>
      </c>
      <c r="D643" s="6">
        <f>VLOOKUP($A643,'Data Transformation Q1 to Q8'!$A:$V,17,FALSE)</f>
        <v>21</v>
      </c>
      <c r="E643" s="4" t="str">
        <f>VLOOKUP(A643,'Customer Names'!A:D,3,FALSE)</f>
        <v xml:space="preserve">  Kelly A</v>
      </c>
      <c r="F643" s="4">
        <f>VLOOKUP($A643,'Data Transformation Q1 to Q8'!$A:$V,2,FALSE)</f>
        <v>21.85</v>
      </c>
      <c r="G643" s="4" t="str">
        <f>VLOOKUP($A643,'Data Transformation Q1 to Q8'!$A:$V,3,FALSE)</f>
        <v>Normal Weight</v>
      </c>
      <c r="H643" s="4">
        <f>VLOOKUP($A643,'Data Transformation Q1 to Q8'!$A:$V,4,FALSE)</f>
        <v>5.56</v>
      </c>
      <c r="I643" s="4" t="str">
        <f>VLOOKUP($A643,'Data Transformation Q1 to Q8'!$A:$V,5,FALSE)</f>
        <v>Normal</v>
      </c>
      <c r="J643" s="4" t="str">
        <f>VLOOKUP($A643,'Data Transformation Q1 to Q8'!$A:$V,6,FALSE)</f>
        <v>Yes</v>
      </c>
      <c r="K643" s="4" t="str">
        <f>VLOOKUP($A643,'Data Transformation Q1 to Q8'!$A:$V,7,FALSE)</f>
        <v>No</v>
      </c>
      <c r="L643" s="4" t="str">
        <f>VLOOKUP($A643,'Data Transformation Q1 to Q8'!$A:$V,8,FALSE)</f>
        <v>No</v>
      </c>
      <c r="M643" s="4" t="str">
        <f>VLOOKUP($A643,'Data Transformation Q1 to Q8'!$A:$V,10,FALSE)</f>
        <v>Yes</v>
      </c>
      <c r="N643" s="4">
        <f>VLOOKUP($A643,'Data Transformation Q1 to Q8'!$A:$V,9,FALSE)</f>
        <v>0</v>
      </c>
      <c r="O643" s="4" t="str">
        <f>VLOOKUP($A643,'Data Transformation Q1 to Q8'!$A:$V,20,FALSE)</f>
        <v>tier - 2</v>
      </c>
      <c r="P643" s="4" t="str">
        <f>VLOOKUP($A643,'Data Transformation Q1 to Q8'!$A:$V,21,FALSE)</f>
        <v>tier - 3</v>
      </c>
      <c r="Q643" s="118">
        <f>VLOOKUP($A643,'Data Transformation Q1 to Q8'!$A:$V,19,FALSE)</f>
        <v>15359.1</v>
      </c>
    </row>
    <row r="644" spans="1:17" ht="15.75" x14ac:dyDescent="0.25">
      <c r="A644" s="10" t="s">
        <v>1267</v>
      </c>
      <c r="B644" s="4" t="str">
        <f>VLOOKUP(A644,'Data Transformation Q1 to Q8'!A:V,22,FALSE)</f>
        <v>R1021</v>
      </c>
      <c r="C644" s="21">
        <f>VLOOKUP($A644,'Data Transformation Q1 to Q8'!$A:$V,16,FALSE)</f>
        <v>23358</v>
      </c>
      <c r="D644" s="6">
        <f>VLOOKUP($A644,'Data Transformation Q1 to Q8'!$A:$V,17,FALSE)</f>
        <v>59</v>
      </c>
      <c r="E644" s="4" t="str">
        <f>VLOOKUP(A644,'Customer Names'!A:D,3,FALSE)</f>
        <v xml:space="preserve">  Scott</v>
      </c>
      <c r="F644" s="4">
        <f>VLOOKUP($A644,'Data Transformation Q1 to Q8'!$A:$V,2,FALSE)</f>
        <v>36.08</v>
      </c>
      <c r="G644" s="4" t="str">
        <f>VLOOKUP($A644,'Data Transformation Q1 to Q8'!$A:$V,3,FALSE)</f>
        <v>Obesity</v>
      </c>
      <c r="H644" s="4">
        <f>VLOOKUP($A644,'Data Transformation Q1 to Q8'!$A:$V,4,FALSE)</f>
        <v>7.11</v>
      </c>
      <c r="I644" s="4" t="str">
        <f>VLOOKUP($A644,'Data Transformation Q1 to Q8'!$A:$V,5,FALSE)</f>
        <v>Diabetes</v>
      </c>
      <c r="J644" s="4" t="str">
        <f>VLOOKUP($A644,'Data Transformation Q1 to Q8'!$A:$V,6,FALSE)</f>
        <v>Yes</v>
      </c>
      <c r="K644" s="4" t="str">
        <f>VLOOKUP($A644,'Data Transformation Q1 to Q8'!$A:$V,7,FALSE)</f>
        <v>No</v>
      </c>
      <c r="L644" s="4" t="str">
        <f>VLOOKUP($A644,'Data Transformation Q1 to Q8'!$A:$V,8,FALSE)</f>
        <v>Yes</v>
      </c>
      <c r="M644" s="4" t="str">
        <f>VLOOKUP($A644,'Data Transformation Q1 to Q8'!$A:$V,10,FALSE)</f>
        <v>No</v>
      </c>
      <c r="N644" s="4">
        <f>VLOOKUP($A644,'Data Transformation Q1 to Q8'!$A:$V,9,FALSE)</f>
        <v>1</v>
      </c>
      <c r="O644" s="4" t="str">
        <f>VLOOKUP($A644,'Data Transformation Q1 to Q8'!$A:$V,20,FALSE)</f>
        <v>tier - 2</v>
      </c>
      <c r="P644" s="4" t="str">
        <f>VLOOKUP($A644,'Data Transformation Q1 to Q8'!$A:$V,21,FALSE)</f>
        <v>tier - 3</v>
      </c>
      <c r="Q644" s="118">
        <f>VLOOKUP($A644,'Data Transformation Q1 to Q8'!$A:$V,19,FALSE)</f>
        <v>15322.77</v>
      </c>
    </row>
    <row r="645" spans="1:17" ht="15.75" x14ac:dyDescent="0.25">
      <c r="A645" s="10" t="s">
        <v>1269</v>
      </c>
      <c r="B645" s="4" t="str">
        <f>VLOOKUP(A645,'Data Transformation Q1 to Q8'!A:V,22,FALSE)</f>
        <v>R1023</v>
      </c>
      <c r="C645" s="21">
        <f>VLOOKUP($A645,'Data Transformation Q1 to Q8'!$A:$V,16,FALSE)</f>
        <v>25462</v>
      </c>
      <c r="D645" s="6">
        <f>VLOOKUP($A645,'Data Transformation Q1 to Q8'!$A:$V,17,FALSE)</f>
        <v>53</v>
      </c>
      <c r="E645" s="4" t="str">
        <f>VLOOKUP(A645,'Customer Names'!A:D,3,FALSE)</f>
        <v xml:space="preserve">  Benoit</v>
      </c>
      <c r="F645" s="4">
        <f>VLOOKUP($A645,'Data Transformation Q1 to Q8'!$A:$V,2,FALSE)</f>
        <v>40.44</v>
      </c>
      <c r="G645" s="4" t="str">
        <f>VLOOKUP($A645,'Data Transformation Q1 to Q8'!$A:$V,3,FALSE)</f>
        <v>Obesity</v>
      </c>
      <c r="H645" s="4">
        <f>VLOOKUP($A645,'Data Transformation Q1 to Q8'!$A:$V,4,FALSE)</f>
        <v>5.13</v>
      </c>
      <c r="I645" s="4" t="str">
        <f>VLOOKUP($A645,'Data Transformation Q1 to Q8'!$A:$V,5,FALSE)</f>
        <v>Normal</v>
      </c>
      <c r="J645" s="4" t="str">
        <f>VLOOKUP($A645,'Data Transformation Q1 to Q8'!$A:$V,6,FALSE)</f>
        <v>Yes</v>
      </c>
      <c r="K645" s="4" t="str">
        <f>VLOOKUP($A645,'Data Transformation Q1 to Q8'!$A:$V,7,FALSE)</f>
        <v>No</v>
      </c>
      <c r="L645" s="4" t="str">
        <f>VLOOKUP($A645,'Data Transformation Q1 to Q8'!$A:$V,8,FALSE)</f>
        <v>Yes</v>
      </c>
      <c r="M645" s="4" t="str">
        <f>VLOOKUP($A645,'Data Transformation Q1 to Q8'!$A:$V,10,FALSE)</f>
        <v>No</v>
      </c>
      <c r="N645" s="4">
        <f>VLOOKUP($A645,'Data Transformation Q1 to Q8'!$A:$V,9,FALSE)</f>
        <v>1</v>
      </c>
      <c r="O645" s="4" t="str">
        <f>VLOOKUP($A645,'Data Transformation Q1 to Q8'!$A:$V,20,FALSE)</f>
        <v>tier - 2</v>
      </c>
      <c r="P645" s="4" t="str">
        <f>VLOOKUP($A645,'Data Transformation Q1 to Q8'!$A:$V,21,FALSE)</f>
        <v>tier - 2</v>
      </c>
      <c r="Q645" s="118">
        <f>VLOOKUP($A645,'Data Transformation Q1 to Q8'!$A:$V,19,FALSE)</f>
        <v>15260.52</v>
      </c>
    </row>
    <row r="646" spans="1:17" ht="15.75" x14ac:dyDescent="0.25">
      <c r="A646" s="10" t="s">
        <v>1271</v>
      </c>
      <c r="B646" s="4" t="str">
        <f>VLOOKUP(A646,'Data Transformation Q1 to Q8'!A:V,22,FALSE)</f>
        <v>R1024</v>
      </c>
      <c r="C646" s="21">
        <f>VLOOKUP($A646,'Data Transformation Q1 to Q8'!$A:$V,16,FALSE)</f>
        <v>22122</v>
      </c>
      <c r="D646" s="6">
        <f>VLOOKUP($A646,'Data Transformation Q1 to Q8'!$A:$V,17,FALSE)</f>
        <v>62</v>
      </c>
      <c r="E646" s="4" t="str">
        <f>VLOOKUP(A646,'Customer Names'!A:D,3,FALSE)</f>
        <v xml:space="preserve">  Elizabeth M</v>
      </c>
      <c r="F646" s="4">
        <f>VLOOKUP($A646,'Data Transformation Q1 to Q8'!$A:$V,2,FALSE)</f>
        <v>38.094999999999999</v>
      </c>
      <c r="G646" s="4" t="str">
        <f>VLOOKUP($A646,'Data Transformation Q1 to Q8'!$A:$V,3,FALSE)</f>
        <v>Obesity</v>
      </c>
      <c r="H646" s="4">
        <f>VLOOKUP($A646,'Data Transformation Q1 to Q8'!$A:$V,4,FALSE)</f>
        <v>10.199999999999999</v>
      </c>
      <c r="I646" s="4" t="str">
        <f>VLOOKUP($A646,'Data Transformation Q1 to Q8'!$A:$V,5,FALSE)</f>
        <v>Diabetes</v>
      </c>
      <c r="J646" s="4" t="str">
        <f>VLOOKUP($A646,'Data Transformation Q1 to Q8'!$A:$V,6,FALSE)</f>
        <v>No</v>
      </c>
      <c r="K646" s="4" t="str">
        <f>VLOOKUP($A646,'Data Transformation Q1 to Q8'!$A:$V,7,FALSE)</f>
        <v>No</v>
      </c>
      <c r="L646" s="4" t="str">
        <f>VLOOKUP($A646,'Data Transformation Q1 to Q8'!$A:$V,8,FALSE)</f>
        <v>No</v>
      </c>
      <c r="M646" s="4" t="str">
        <f>VLOOKUP($A646,'Data Transformation Q1 to Q8'!$A:$V,10,FALSE)</f>
        <v>No</v>
      </c>
      <c r="N646" s="4">
        <f>VLOOKUP($A646,'Data Transformation Q1 to Q8'!$A:$V,9,FALSE)</f>
        <v>0</v>
      </c>
      <c r="O646" s="4" t="str">
        <f>VLOOKUP($A646,'Data Transformation Q1 to Q8'!$A:$V,20,FALSE)</f>
        <v>tier - 2</v>
      </c>
      <c r="P646" s="4" t="str">
        <f>VLOOKUP($A646,'Data Transformation Q1 to Q8'!$A:$V,21,FALSE)</f>
        <v>tier - 2</v>
      </c>
      <c r="Q646" s="118">
        <f>VLOOKUP($A646,'Data Transformation Q1 to Q8'!$A:$V,19,FALSE)</f>
        <v>15230.32</v>
      </c>
    </row>
    <row r="647" spans="1:17" ht="15.75" x14ac:dyDescent="0.25">
      <c r="A647" s="10" t="s">
        <v>1273</v>
      </c>
      <c r="B647" s="4" t="str">
        <f>VLOOKUP(A647,'Data Transformation Q1 to Q8'!A:V,22,FALSE)</f>
        <v>R1012</v>
      </c>
      <c r="C647" s="21">
        <f>VLOOKUP($A647,'Data Transformation Q1 to Q8'!$A:$V,16,FALSE)</f>
        <v>28817</v>
      </c>
      <c r="D647" s="6">
        <f>VLOOKUP($A647,'Data Transformation Q1 to Q8'!$A:$V,17,FALSE)</f>
        <v>44</v>
      </c>
      <c r="E647" s="4" t="str">
        <f>VLOOKUP(A647,'Customer Names'!A:D,3,FALSE)</f>
        <v xml:space="preserve">  Jessica A</v>
      </c>
      <c r="F647" s="4">
        <f>VLOOKUP($A647,'Data Transformation Q1 to Q8'!$A:$V,2,FALSE)</f>
        <v>44.95</v>
      </c>
      <c r="G647" s="4" t="str">
        <f>VLOOKUP($A647,'Data Transformation Q1 to Q8'!$A:$V,3,FALSE)</f>
        <v>Obesity</v>
      </c>
      <c r="H647" s="4">
        <f>VLOOKUP($A647,'Data Transformation Q1 to Q8'!$A:$V,4,FALSE)</f>
        <v>10.4</v>
      </c>
      <c r="I647" s="4" t="str">
        <f>VLOOKUP($A647,'Data Transformation Q1 to Q8'!$A:$V,5,FALSE)</f>
        <v>Diabetes</v>
      </c>
      <c r="J647" s="4" t="str">
        <f>VLOOKUP($A647,'Data Transformation Q1 to Q8'!$A:$V,6,FALSE)</f>
        <v>No</v>
      </c>
      <c r="K647" s="4" t="str">
        <f>VLOOKUP($A647,'Data Transformation Q1 to Q8'!$A:$V,7,FALSE)</f>
        <v>No</v>
      </c>
      <c r="L647" s="4" t="str">
        <f>VLOOKUP($A647,'Data Transformation Q1 to Q8'!$A:$V,8,FALSE)</f>
        <v>No</v>
      </c>
      <c r="M647" s="4" t="str">
        <f>VLOOKUP($A647,'Data Transformation Q1 to Q8'!$A:$V,10,FALSE)</f>
        <v>No</v>
      </c>
      <c r="N647" s="4">
        <f>VLOOKUP($A647,'Data Transformation Q1 to Q8'!$A:$V,9,FALSE)</f>
        <v>0</v>
      </c>
      <c r="O647" s="4" t="str">
        <f>VLOOKUP($A647,'Data Transformation Q1 to Q8'!$A:$V,20,FALSE)</f>
        <v>tier - 2</v>
      </c>
      <c r="P647" s="4" t="str">
        <f>VLOOKUP($A647,'Data Transformation Q1 to Q8'!$A:$V,21,FALSE)</f>
        <v>tier - 1</v>
      </c>
      <c r="Q647" s="118">
        <f>VLOOKUP($A647,'Data Transformation Q1 to Q8'!$A:$V,19,FALSE)</f>
        <v>15207.92</v>
      </c>
    </row>
    <row r="648" spans="1:17" ht="15.75" x14ac:dyDescent="0.25">
      <c r="A648" s="10" t="s">
        <v>1274</v>
      </c>
      <c r="B648" s="4" t="str">
        <f>VLOOKUP(A648,'Data Transformation Q1 to Q8'!A:V,22,FALSE)</f>
        <v>R1012</v>
      </c>
      <c r="C648" s="21">
        <f>VLOOKUP($A648,'Data Transformation Q1 to Q8'!$A:$V,16,FALSE)</f>
        <v>22814</v>
      </c>
      <c r="D648" s="6">
        <f>VLOOKUP($A648,'Data Transformation Q1 to Q8'!$A:$V,17,FALSE)</f>
        <v>60</v>
      </c>
      <c r="E648" s="4" t="str">
        <f>VLOOKUP(A648,'Customer Names'!A:D,3,FALSE)</f>
        <v xml:space="preserve">  Monica K</v>
      </c>
      <c r="F648" s="4">
        <f>VLOOKUP($A648,'Data Transformation Q1 to Q8'!$A:$V,2,FALSE)</f>
        <v>35.54</v>
      </c>
      <c r="G648" s="4" t="str">
        <f>VLOOKUP($A648,'Data Transformation Q1 to Q8'!$A:$V,3,FALSE)</f>
        <v>Obesity</v>
      </c>
      <c r="H648" s="4">
        <f>VLOOKUP($A648,'Data Transformation Q1 to Q8'!$A:$V,4,FALSE)</f>
        <v>10.67</v>
      </c>
      <c r="I648" s="4" t="str">
        <f>VLOOKUP($A648,'Data Transformation Q1 to Q8'!$A:$V,5,FALSE)</f>
        <v>Diabetes</v>
      </c>
      <c r="J648" s="4" t="str">
        <f>VLOOKUP($A648,'Data Transformation Q1 to Q8'!$A:$V,6,FALSE)</f>
        <v>No</v>
      </c>
      <c r="K648" s="4" t="str">
        <f>VLOOKUP($A648,'Data Transformation Q1 to Q8'!$A:$V,7,FALSE)</f>
        <v>No</v>
      </c>
      <c r="L648" s="4" t="str">
        <f>VLOOKUP($A648,'Data Transformation Q1 to Q8'!$A:$V,8,FALSE)</f>
        <v>No</v>
      </c>
      <c r="M648" s="4" t="str">
        <f>VLOOKUP($A648,'Data Transformation Q1 to Q8'!$A:$V,10,FALSE)</f>
        <v>No</v>
      </c>
      <c r="N648" s="4">
        <f>VLOOKUP($A648,'Data Transformation Q1 to Q8'!$A:$V,9,FALSE)</f>
        <v>0</v>
      </c>
      <c r="O648" s="4" t="str">
        <f>VLOOKUP($A648,'Data Transformation Q1 to Q8'!$A:$V,20,FALSE)</f>
        <v>tier - 2</v>
      </c>
      <c r="P648" s="4" t="str">
        <f>VLOOKUP($A648,'Data Transformation Q1 to Q8'!$A:$V,21,FALSE)</f>
        <v>tier - 1</v>
      </c>
      <c r="Q648" s="118">
        <f>VLOOKUP($A648,'Data Transformation Q1 to Q8'!$A:$V,19,FALSE)</f>
        <v>15174.81</v>
      </c>
    </row>
    <row r="649" spans="1:17" ht="15.75" x14ac:dyDescent="0.25">
      <c r="A649" s="10" t="s">
        <v>1276</v>
      </c>
      <c r="B649" s="4" t="str">
        <f>VLOOKUP(A649,'Data Transformation Q1 to Q8'!A:V,22,FALSE)</f>
        <v>R1011</v>
      </c>
      <c r="C649" s="21">
        <f>VLOOKUP($A649,'Data Transformation Q1 to Q8'!$A:$V,16,FALSE)</f>
        <v>21887</v>
      </c>
      <c r="D649" s="6">
        <f>VLOOKUP($A649,'Data Transformation Q1 to Q8'!$A:$V,17,FALSE)</f>
        <v>63</v>
      </c>
      <c r="E649" s="4" t="str">
        <f>VLOOKUP(A649,'Customer Names'!A:D,3,FALSE)</f>
        <v xml:space="preserve">  Kevin L</v>
      </c>
      <c r="F649" s="4">
        <f>VLOOKUP($A649,'Data Transformation Q1 to Q8'!$A:$V,2,FALSE)</f>
        <v>39.799999999999997</v>
      </c>
      <c r="G649" s="4" t="str">
        <f>VLOOKUP($A649,'Data Transformation Q1 to Q8'!$A:$V,3,FALSE)</f>
        <v>Obesity</v>
      </c>
      <c r="H649" s="4">
        <f>VLOOKUP($A649,'Data Transformation Q1 to Q8'!$A:$V,4,FALSE)</f>
        <v>4.6500000000000004</v>
      </c>
      <c r="I649" s="4" t="str">
        <f>VLOOKUP($A649,'Data Transformation Q1 to Q8'!$A:$V,5,FALSE)</f>
        <v>Normal</v>
      </c>
      <c r="J649" s="4" t="str">
        <f>VLOOKUP($A649,'Data Transformation Q1 to Q8'!$A:$V,6,FALSE)</f>
        <v>Yes</v>
      </c>
      <c r="K649" s="4" t="str">
        <f>VLOOKUP($A649,'Data Transformation Q1 to Q8'!$A:$V,7,FALSE)</f>
        <v>No</v>
      </c>
      <c r="L649" s="4" t="str">
        <f>VLOOKUP($A649,'Data Transformation Q1 to Q8'!$A:$V,8,FALSE)</f>
        <v>No</v>
      </c>
      <c r="M649" s="4" t="str">
        <f>VLOOKUP($A649,'Data Transformation Q1 to Q8'!$A:$V,10,FALSE)</f>
        <v>No</v>
      </c>
      <c r="N649" s="4">
        <f>VLOOKUP($A649,'Data Transformation Q1 to Q8'!$A:$V,9,FALSE)</f>
        <v>2</v>
      </c>
      <c r="O649" s="4" t="str">
        <f>VLOOKUP($A649,'Data Transformation Q1 to Q8'!$A:$V,20,FALSE)</f>
        <v>tier - 2</v>
      </c>
      <c r="P649" s="4" t="str">
        <f>VLOOKUP($A649,'Data Transformation Q1 to Q8'!$A:$V,21,FALSE)</f>
        <v>tier - 3</v>
      </c>
      <c r="Q649" s="118">
        <f>VLOOKUP($A649,'Data Transformation Q1 to Q8'!$A:$V,19,FALSE)</f>
        <v>15170.07</v>
      </c>
    </row>
    <row r="650" spans="1:17" ht="15.75" x14ac:dyDescent="0.25">
      <c r="A650" s="10" t="s">
        <v>1278</v>
      </c>
      <c r="B650" s="4" t="str">
        <f>VLOOKUP(A650,'Data Transformation Q1 to Q8'!A:V,22,FALSE)</f>
        <v>R1013</v>
      </c>
      <c r="C650" s="21">
        <f>VLOOKUP($A650,'Data Transformation Q1 to Q8'!$A:$V,16,FALSE)</f>
        <v>21705</v>
      </c>
      <c r="D650" s="6">
        <f>VLOOKUP($A650,'Data Transformation Q1 to Q8'!$A:$V,17,FALSE)</f>
        <v>64</v>
      </c>
      <c r="E650" s="4" t="str">
        <f>VLOOKUP(A650,'Customer Names'!A:D,3,FALSE)</f>
        <v xml:space="preserve">  Gregory</v>
      </c>
      <c r="F650" s="4">
        <f>VLOOKUP($A650,'Data Transformation Q1 to Q8'!$A:$V,2,FALSE)</f>
        <v>33.659999999999997</v>
      </c>
      <c r="G650" s="4" t="str">
        <f>VLOOKUP($A650,'Data Transformation Q1 to Q8'!$A:$V,3,FALSE)</f>
        <v>Obesity</v>
      </c>
      <c r="H650" s="4">
        <f>VLOOKUP($A650,'Data Transformation Q1 to Q8'!$A:$V,4,FALSE)</f>
        <v>5.65</v>
      </c>
      <c r="I650" s="4" t="str">
        <f>VLOOKUP($A650,'Data Transformation Q1 to Q8'!$A:$V,5,FALSE)</f>
        <v>Normal</v>
      </c>
      <c r="J650" s="4" t="str">
        <f>VLOOKUP($A650,'Data Transformation Q1 to Q8'!$A:$V,6,FALSE)</f>
        <v>Yes</v>
      </c>
      <c r="K650" s="4" t="str">
        <f>VLOOKUP($A650,'Data Transformation Q1 to Q8'!$A:$V,7,FALSE)</f>
        <v>No</v>
      </c>
      <c r="L650" s="4" t="str">
        <f>VLOOKUP($A650,'Data Transformation Q1 to Q8'!$A:$V,8,FALSE)</f>
        <v>No</v>
      </c>
      <c r="M650" s="4" t="str">
        <f>VLOOKUP($A650,'Data Transformation Q1 to Q8'!$A:$V,10,FALSE)</f>
        <v>No</v>
      </c>
      <c r="N650" s="4">
        <f>VLOOKUP($A650,'Data Transformation Q1 to Q8'!$A:$V,9,FALSE)</f>
        <v>2</v>
      </c>
      <c r="O650" s="4" t="str">
        <f>VLOOKUP($A650,'Data Transformation Q1 to Q8'!$A:$V,20,FALSE)</f>
        <v>tier - 2</v>
      </c>
      <c r="P650" s="4" t="str">
        <f>VLOOKUP($A650,'Data Transformation Q1 to Q8'!$A:$V,21,FALSE)</f>
        <v>tier - 1</v>
      </c>
      <c r="Q650" s="118">
        <f>VLOOKUP($A650,'Data Transformation Q1 to Q8'!$A:$V,19,FALSE)</f>
        <v>15161.53</v>
      </c>
    </row>
    <row r="651" spans="1:17" ht="15.75" x14ac:dyDescent="0.25">
      <c r="A651" s="10" t="s">
        <v>1280</v>
      </c>
      <c r="B651" s="4" t="str">
        <f>VLOOKUP(A651,'Data Transformation Q1 to Q8'!A:V,22,FALSE)</f>
        <v>R1012</v>
      </c>
      <c r="C651" s="21">
        <f>VLOOKUP($A651,'Data Transformation Q1 to Q8'!$A:$V,16,FALSE)</f>
        <v>22944</v>
      </c>
      <c r="D651" s="6">
        <f>VLOOKUP($A651,'Data Transformation Q1 to Q8'!$A:$V,17,FALSE)</f>
        <v>60</v>
      </c>
      <c r="E651" s="4" t="str">
        <f>VLOOKUP(A651,'Customer Names'!A:D,3,FALSE)</f>
        <v xml:space="preserve">  Della</v>
      </c>
      <c r="F651" s="4">
        <f>VLOOKUP($A651,'Data Transformation Q1 to Q8'!$A:$V,2,FALSE)</f>
        <v>35.5</v>
      </c>
      <c r="G651" s="4" t="str">
        <f>VLOOKUP($A651,'Data Transformation Q1 to Q8'!$A:$V,3,FALSE)</f>
        <v>Obesity</v>
      </c>
      <c r="H651" s="4">
        <f>VLOOKUP($A651,'Data Transformation Q1 to Q8'!$A:$V,4,FALSE)</f>
        <v>11.97</v>
      </c>
      <c r="I651" s="4" t="str">
        <f>VLOOKUP($A651,'Data Transformation Q1 to Q8'!$A:$V,5,FALSE)</f>
        <v>Diabetes</v>
      </c>
      <c r="J651" s="4" t="str">
        <f>VLOOKUP($A651,'Data Transformation Q1 to Q8'!$A:$V,6,FALSE)</f>
        <v>No</v>
      </c>
      <c r="K651" s="4" t="str">
        <f>VLOOKUP($A651,'Data Transformation Q1 to Q8'!$A:$V,7,FALSE)</f>
        <v>No</v>
      </c>
      <c r="L651" s="4" t="str">
        <f>VLOOKUP($A651,'Data Transformation Q1 to Q8'!$A:$V,8,FALSE)</f>
        <v>No</v>
      </c>
      <c r="M651" s="4" t="str">
        <f>VLOOKUP($A651,'Data Transformation Q1 to Q8'!$A:$V,10,FALSE)</f>
        <v>No</v>
      </c>
      <c r="N651" s="4">
        <f>VLOOKUP($A651,'Data Transformation Q1 to Q8'!$A:$V,9,FALSE)</f>
        <v>0</v>
      </c>
      <c r="O651" s="4" t="str">
        <f>VLOOKUP($A651,'Data Transformation Q1 to Q8'!$A:$V,20,FALSE)</f>
        <v>tier - 2</v>
      </c>
      <c r="P651" s="4" t="str">
        <f>VLOOKUP($A651,'Data Transformation Q1 to Q8'!$A:$V,21,FALSE)</f>
        <v>tier - 2</v>
      </c>
      <c r="Q651" s="118">
        <f>VLOOKUP($A651,'Data Transformation Q1 to Q8'!$A:$V,19,FALSE)</f>
        <v>15161.25</v>
      </c>
    </row>
    <row r="652" spans="1:17" ht="15.75" x14ac:dyDescent="0.25">
      <c r="A652" s="10" t="s">
        <v>1282</v>
      </c>
      <c r="B652" s="4" t="str">
        <f>VLOOKUP(A652,'Data Transformation Q1 to Q8'!A:V,22,FALSE)</f>
        <v>R1023</v>
      </c>
      <c r="C652" s="21">
        <f>VLOOKUP($A652,'Data Transformation Q1 to Q8'!$A:$V,16,FALSE)</f>
        <v>26262</v>
      </c>
      <c r="D652" s="6">
        <f>VLOOKUP($A652,'Data Transformation Q1 to Q8'!$A:$V,17,FALSE)</f>
        <v>51</v>
      </c>
      <c r="E652" s="4" t="str">
        <f>VLOOKUP(A652,'Customer Names'!A:D,3,FALSE)</f>
        <v xml:space="preserve">  David</v>
      </c>
      <c r="F652" s="4">
        <f>VLOOKUP($A652,'Data Transformation Q1 to Q8'!$A:$V,2,FALSE)</f>
        <v>41.63</v>
      </c>
      <c r="G652" s="4" t="str">
        <f>VLOOKUP($A652,'Data Transformation Q1 to Q8'!$A:$V,3,FALSE)</f>
        <v>Obesity</v>
      </c>
      <c r="H652" s="4">
        <f>VLOOKUP($A652,'Data Transformation Q1 to Q8'!$A:$V,4,FALSE)</f>
        <v>6.71</v>
      </c>
      <c r="I652" s="4" t="str">
        <f>VLOOKUP($A652,'Data Transformation Q1 to Q8'!$A:$V,5,FALSE)</f>
        <v>Diabetes</v>
      </c>
      <c r="J652" s="4" t="str">
        <f>VLOOKUP($A652,'Data Transformation Q1 to Q8'!$A:$V,6,FALSE)</f>
        <v>No</v>
      </c>
      <c r="K652" s="4" t="str">
        <f>VLOOKUP($A652,'Data Transformation Q1 to Q8'!$A:$V,7,FALSE)</f>
        <v>No</v>
      </c>
      <c r="L652" s="4" t="str">
        <f>VLOOKUP($A652,'Data Transformation Q1 to Q8'!$A:$V,8,FALSE)</f>
        <v>No</v>
      </c>
      <c r="M652" s="4" t="str">
        <f>VLOOKUP($A652,'Data Transformation Q1 to Q8'!$A:$V,10,FALSE)</f>
        <v>No</v>
      </c>
      <c r="N652" s="4">
        <f>VLOOKUP($A652,'Data Transformation Q1 to Q8'!$A:$V,9,FALSE)</f>
        <v>0</v>
      </c>
      <c r="O652" s="4" t="str">
        <f>VLOOKUP($A652,'Data Transformation Q1 to Q8'!$A:$V,20,FALSE)</f>
        <v>tier - 2</v>
      </c>
      <c r="P652" s="4" t="str">
        <f>VLOOKUP($A652,'Data Transformation Q1 to Q8'!$A:$V,21,FALSE)</f>
        <v>tier - 1</v>
      </c>
      <c r="Q652" s="118">
        <f>VLOOKUP($A652,'Data Transformation Q1 to Q8'!$A:$V,19,FALSE)</f>
        <v>15150.44</v>
      </c>
    </row>
    <row r="653" spans="1:17" ht="15.75" x14ac:dyDescent="0.25">
      <c r="A653" s="10" t="s">
        <v>1284</v>
      </c>
      <c r="B653" s="4" t="str">
        <f>VLOOKUP(A653,'Data Transformation Q1 to Q8'!A:V,22,FALSE)</f>
        <v>R1011</v>
      </c>
      <c r="C653" s="21">
        <f>VLOOKUP($A653,'Data Transformation Q1 to Q8'!$A:$V,16,FALSE)</f>
        <v>28738</v>
      </c>
      <c r="D653" s="6">
        <f>VLOOKUP($A653,'Data Transformation Q1 to Q8'!$A:$V,17,FALSE)</f>
        <v>44</v>
      </c>
      <c r="E653" s="4" t="str">
        <f>VLOOKUP(A653,'Customer Names'!A:D,3,FALSE)</f>
        <v xml:space="preserve">  Victoria</v>
      </c>
      <c r="F653" s="4">
        <f>VLOOKUP($A653,'Data Transformation Q1 to Q8'!$A:$V,2,FALSE)</f>
        <v>46.49</v>
      </c>
      <c r="G653" s="4" t="str">
        <f>VLOOKUP($A653,'Data Transformation Q1 to Q8'!$A:$V,3,FALSE)</f>
        <v>Obesity</v>
      </c>
      <c r="H653" s="4">
        <f>VLOOKUP($A653,'Data Transformation Q1 to Q8'!$A:$V,4,FALSE)</f>
        <v>11.92</v>
      </c>
      <c r="I653" s="4" t="str">
        <f>VLOOKUP($A653,'Data Transformation Q1 to Q8'!$A:$V,5,FALSE)</f>
        <v>Diabetes</v>
      </c>
      <c r="J653" s="4" t="str">
        <f>VLOOKUP($A653,'Data Transformation Q1 to Q8'!$A:$V,6,FALSE)</f>
        <v>No</v>
      </c>
      <c r="K653" s="4" t="str">
        <f>VLOOKUP($A653,'Data Transformation Q1 to Q8'!$A:$V,7,FALSE)</f>
        <v>No</v>
      </c>
      <c r="L653" s="4" t="str">
        <f>VLOOKUP($A653,'Data Transformation Q1 to Q8'!$A:$V,8,FALSE)</f>
        <v>No</v>
      </c>
      <c r="M653" s="4" t="str">
        <f>VLOOKUP($A653,'Data Transformation Q1 to Q8'!$A:$V,10,FALSE)</f>
        <v>No</v>
      </c>
      <c r="N653" s="4">
        <f>VLOOKUP($A653,'Data Transformation Q1 to Q8'!$A:$V,9,FALSE)</f>
        <v>0</v>
      </c>
      <c r="O653" s="4" t="str">
        <f>VLOOKUP($A653,'Data Transformation Q1 to Q8'!$A:$V,20,FALSE)</f>
        <v>tier - 2</v>
      </c>
      <c r="P653" s="4" t="str">
        <f>VLOOKUP($A653,'Data Transformation Q1 to Q8'!$A:$V,21,FALSE)</f>
        <v>tier - 1</v>
      </c>
      <c r="Q653" s="118">
        <f>VLOOKUP($A653,'Data Transformation Q1 to Q8'!$A:$V,19,FALSE)</f>
        <v>15123.19</v>
      </c>
    </row>
    <row r="654" spans="1:17" ht="15.75" x14ac:dyDescent="0.25">
      <c r="A654" s="10" t="s">
        <v>1286</v>
      </c>
      <c r="B654" s="4" t="str">
        <f>VLOOKUP(A654,'Data Transformation Q1 to Q8'!A:V,22,FALSE)</f>
        <v>R1012</v>
      </c>
      <c r="C654" s="21">
        <f>VLOOKUP($A654,'Data Transformation Q1 to Q8'!$A:$V,16,FALSE)</f>
        <v>26610</v>
      </c>
      <c r="D654" s="6">
        <f>VLOOKUP($A654,'Data Transformation Q1 to Q8'!$A:$V,17,FALSE)</f>
        <v>50</v>
      </c>
      <c r="E654" s="4" t="str">
        <f>VLOOKUP(A654,'Customer Names'!A:D,3,FALSE)</f>
        <v xml:space="preserve">  Tasos</v>
      </c>
      <c r="F654" s="4">
        <f>VLOOKUP($A654,'Data Transformation Q1 to Q8'!$A:$V,2,FALSE)</f>
        <v>43.29</v>
      </c>
      <c r="G654" s="4" t="str">
        <f>VLOOKUP($A654,'Data Transformation Q1 to Q8'!$A:$V,3,FALSE)</f>
        <v>Obesity</v>
      </c>
      <c r="H654" s="4">
        <f>VLOOKUP($A654,'Data Transformation Q1 to Q8'!$A:$V,4,FALSE)</f>
        <v>5.35</v>
      </c>
      <c r="I654" s="4" t="str">
        <f>VLOOKUP($A654,'Data Transformation Q1 to Q8'!$A:$V,5,FALSE)</f>
        <v>Normal</v>
      </c>
      <c r="J654" s="4" t="str">
        <f>VLOOKUP($A654,'Data Transformation Q1 to Q8'!$A:$V,6,FALSE)</f>
        <v>No</v>
      </c>
      <c r="K654" s="4" t="str">
        <f>VLOOKUP($A654,'Data Transformation Q1 to Q8'!$A:$V,7,FALSE)</f>
        <v>No</v>
      </c>
      <c r="L654" s="4" t="str">
        <f>VLOOKUP($A654,'Data Transformation Q1 to Q8'!$A:$V,8,FALSE)</f>
        <v>No</v>
      </c>
      <c r="M654" s="4" t="str">
        <f>VLOOKUP($A654,'Data Transformation Q1 to Q8'!$A:$V,10,FALSE)</f>
        <v>No</v>
      </c>
      <c r="N654" s="4">
        <f>VLOOKUP($A654,'Data Transformation Q1 to Q8'!$A:$V,9,FALSE)</f>
        <v>2</v>
      </c>
      <c r="O654" s="4" t="str">
        <f>VLOOKUP($A654,'Data Transformation Q1 to Q8'!$A:$V,20,FALSE)</f>
        <v>tier - 2</v>
      </c>
      <c r="P654" s="4" t="str">
        <f>VLOOKUP($A654,'Data Transformation Q1 to Q8'!$A:$V,21,FALSE)</f>
        <v>tier - 1</v>
      </c>
      <c r="Q654" s="118">
        <f>VLOOKUP($A654,'Data Transformation Q1 to Q8'!$A:$V,19,FALSE)</f>
        <v>15103.69</v>
      </c>
    </row>
    <row r="655" spans="1:17" ht="15.75" x14ac:dyDescent="0.25">
      <c r="A655" s="10" t="s">
        <v>1288</v>
      </c>
      <c r="B655" s="4" t="str">
        <f>VLOOKUP(A655,'Data Transformation Q1 to Q8'!A:V,22,FALSE)</f>
        <v>R1023</v>
      </c>
      <c r="C655" s="21">
        <f>VLOOKUP($A655,'Data Transformation Q1 to Q8'!$A:$V,16,FALSE)</f>
        <v>27693</v>
      </c>
      <c r="D655" s="6">
        <f>VLOOKUP($A655,'Data Transformation Q1 to Q8'!$A:$V,17,FALSE)</f>
        <v>47</v>
      </c>
      <c r="E655" s="4" t="str">
        <f>VLOOKUP(A655,'Customer Names'!A:D,3,FALSE)</f>
        <v xml:space="preserve">  Thomas</v>
      </c>
      <c r="F655" s="4">
        <f>VLOOKUP($A655,'Data Transformation Q1 to Q8'!$A:$V,2,FALSE)</f>
        <v>43.08</v>
      </c>
      <c r="G655" s="4" t="str">
        <f>VLOOKUP($A655,'Data Transformation Q1 to Q8'!$A:$V,3,FALSE)</f>
        <v>Obesity</v>
      </c>
      <c r="H655" s="4">
        <f>VLOOKUP($A655,'Data Transformation Q1 to Q8'!$A:$V,4,FALSE)</f>
        <v>8.9600000000000009</v>
      </c>
      <c r="I655" s="4" t="str">
        <f>VLOOKUP($A655,'Data Transformation Q1 to Q8'!$A:$V,5,FALSE)</f>
        <v>Diabetes</v>
      </c>
      <c r="J655" s="4" t="str">
        <f>VLOOKUP($A655,'Data Transformation Q1 to Q8'!$A:$V,6,FALSE)</f>
        <v>Yes</v>
      </c>
      <c r="K655" s="4" t="str">
        <f>VLOOKUP($A655,'Data Transformation Q1 to Q8'!$A:$V,7,FALSE)</f>
        <v>No</v>
      </c>
      <c r="L655" s="4" t="str">
        <f>VLOOKUP($A655,'Data Transformation Q1 to Q8'!$A:$V,8,FALSE)</f>
        <v>No</v>
      </c>
      <c r="M655" s="4" t="str">
        <f>VLOOKUP($A655,'Data Transformation Q1 to Q8'!$A:$V,10,FALSE)</f>
        <v>No</v>
      </c>
      <c r="N655" s="4">
        <f>VLOOKUP($A655,'Data Transformation Q1 to Q8'!$A:$V,9,FALSE)</f>
        <v>1</v>
      </c>
      <c r="O655" s="4" t="str">
        <f>VLOOKUP($A655,'Data Transformation Q1 to Q8'!$A:$V,20,FALSE)</f>
        <v>tier - 2</v>
      </c>
      <c r="P655" s="4" t="str">
        <f>VLOOKUP($A655,'Data Transformation Q1 to Q8'!$A:$V,21,FALSE)</f>
        <v>tier - 1</v>
      </c>
      <c r="Q655" s="118">
        <f>VLOOKUP($A655,'Data Transformation Q1 to Q8'!$A:$V,19,FALSE)</f>
        <v>15090.35</v>
      </c>
    </row>
    <row r="656" spans="1:17" ht="15.75" x14ac:dyDescent="0.25">
      <c r="A656" s="10" t="s">
        <v>1290</v>
      </c>
      <c r="B656" s="4" t="str">
        <f>VLOOKUP(A656,'Data Transformation Q1 to Q8'!A:V,22,FALSE)</f>
        <v>R1022</v>
      </c>
      <c r="C656" s="21">
        <f>VLOOKUP($A656,'Data Transformation Q1 to Q8'!$A:$V,16,FALSE)</f>
        <v>25001</v>
      </c>
      <c r="D656" s="6">
        <f>VLOOKUP($A656,'Data Transformation Q1 to Q8'!$A:$V,17,FALSE)</f>
        <v>54</v>
      </c>
      <c r="E656" s="4" t="str">
        <f>VLOOKUP(A656,'Customer Names'!A:D,3,FALSE)</f>
        <v xml:space="preserve">  Lukasz</v>
      </c>
      <c r="F656" s="4">
        <f>VLOOKUP($A656,'Data Transformation Q1 to Q8'!$A:$V,2,FALSE)</f>
        <v>39.07</v>
      </c>
      <c r="G656" s="4" t="str">
        <f>VLOOKUP($A656,'Data Transformation Q1 to Q8'!$A:$V,3,FALSE)</f>
        <v>Obesity</v>
      </c>
      <c r="H656" s="4">
        <f>VLOOKUP($A656,'Data Transformation Q1 to Q8'!$A:$V,4,FALSE)</f>
        <v>11.93</v>
      </c>
      <c r="I656" s="4" t="str">
        <f>VLOOKUP($A656,'Data Transformation Q1 to Q8'!$A:$V,5,FALSE)</f>
        <v>Diabetes</v>
      </c>
      <c r="J656" s="4" t="str">
        <f>VLOOKUP($A656,'Data Transformation Q1 to Q8'!$A:$V,6,FALSE)</f>
        <v>No</v>
      </c>
      <c r="K656" s="4" t="str">
        <f>VLOOKUP($A656,'Data Transformation Q1 to Q8'!$A:$V,7,FALSE)</f>
        <v>No</v>
      </c>
      <c r="L656" s="4" t="str">
        <f>VLOOKUP($A656,'Data Transformation Q1 to Q8'!$A:$V,8,FALSE)</f>
        <v>No</v>
      </c>
      <c r="M656" s="4" t="str">
        <f>VLOOKUP($A656,'Data Transformation Q1 to Q8'!$A:$V,10,FALSE)</f>
        <v>No</v>
      </c>
      <c r="N656" s="4">
        <f>VLOOKUP($A656,'Data Transformation Q1 to Q8'!$A:$V,9,FALSE)</f>
        <v>0</v>
      </c>
      <c r="O656" s="4" t="str">
        <f>VLOOKUP($A656,'Data Transformation Q1 to Q8'!$A:$V,20,FALSE)</f>
        <v>tier - 2</v>
      </c>
      <c r="P656" s="4" t="str">
        <f>VLOOKUP($A656,'Data Transformation Q1 to Q8'!$A:$V,21,FALSE)</f>
        <v>tier - 2</v>
      </c>
      <c r="Q656" s="118">
        <f>VLOOKUP($A656,'Data Transformation Q1 to Q8'!$A:$V,19,FALSE)</f>
        <v>15052.68</v>
      </c>
    </row>
    <row r="657" spans="1:17" ht="15.75" x14ac:dyDescent="0.25">
      <c r="A657" s="10" t="s">
        <v>1292</v>
      </c>
      <c r="B657" s="4" t="str">
        <f>VLOOKUP(A657,'Data Transformation Q1 to Q8'!A:V,22,FALSE)</f>
        <v>R1023</v>
      </c>
      <c r="C657" s="21">
        <f>VLOOKUP($A657,'Data Transformation Q1 to Q8'!$A:$V,16,FALSE)</f>
        <v>26160</v>
      </c>
      <c r="D657" s="6">
        <f>VLOOKUP($A657,'Data Transformation Q1 to Q8'!$A:$V,17,FALSE)</f>
        <v>51</v>
      </c>
      <c r="E657" s="4" t="str">
        <f>VLOOKUP(A657,'Customer Names'!A:D,3,FALSE)</f>
        <v xml:space="preserve">  Matthew A</v>
      </c>
      <c r="F657" s="4">
        <f>VLOOKUP($A657,'Data Transformation Q1 to Q8'!$A:$V,2,FALSE)</f>
        <v>41.3</v>
      </c>
      <c r="G657" s="4" t="str">
        <f>VLOOKUP($A657,'Data Transformation Q1 to Q8'!$A:$V,3,FALSE)</f>
        <v>Obesity</v>
      </c>
      <c r="H657" s="4">
        <f>VLOOKUP($A657,'Data Transformation Q1 to Q8'!$A:$V,4,FALSE)</f>
        <v>9.59</v>
      </c>
      <c r="I657" s="4" t="str">
        <f>VLOOKUP($A657,'Data Transformation Q1 to Q8'!$A:$V,5,FALSE)</f>
        <v>Diabetes</v>
      </c>
      <c r="J657" s="4" t="str">
        <f>VLOOKUP($A657,'Data Transformation Q1 to Q8'!$A:$V,6,FALSE)</f>
        <v>No</v>
      </c>
      <c r="K657" s="4" t="str">
        <f>VLOOKUP($A657,'Data Transformation Q1 to Q8'!$A:$V,7,FALSE)</f>
        <v>No</v>
      </c>
      <c r="L657" s="4" t="str">
        <f>VLOOKUP($A657,'Data Transformation Q1 to Q8'!$A:$V,8,FALSE)</f>
        <v>No</v>
      </c>
      <c r="M657" s="4" t="str">
        <f>VLOOKUP($A657,'Data Transformation Q1 to Q8'!$A:$V,10,FALSE)</f>
        <v>No</v>
      </c>
      <c r="N657" s="4">
        <f>VLOOKUP($A657,'Data Transformation Q1 to Q8'!$A:$V,9,FALSE)</f>
        <v>0</v>
      </c>
      <c r="O657" s="4" t="str">
        <f>VLOOKUP($A657,'Data Transformation Q1 to Q8'!$A:$V,20,FALSE)</f>
        <v>tier - 2</v>
      </c>
      <c r="P657" s="4" t="str">
        <f>VLOOKUP($A657,'Data Transformation Q1 to Q8'!$A:$V,21,FALSE)</f>
        <v>tier - 3</v>
      </c>
      <c r="Q657" s="118">
        <f>VLOOKUP($A657,'Data Transformation Q1 to Q8'!$A:$V,19,FALSE)</f>
        <v>15038.51</v>
      </c>
    </row>
    <row r="658" spans="1:17" ht="15.75" x14ac:dyDescent="0.25">
      <c r="A658" s="10" t="s">
        <v>1294</v>
      </c>
      <c r="B658" s="4" t="str">
        <f>VLOOKUP(A658,'Data Transformation Q1 to Q8'!A:V,22,FALSE)</f>
        <v>R1011</v>
      </c>
      <c r="C658" s="21">
        <f>VLOOKUP($A658,'Data Transformation Q1 to Q8'!$A:$V,16,FALSE)</f>
        <v>25822</v>
      </c>
      <c r="D658" s="6">
        <f>VLOOKUP($A658,'Data Transformation Q1 to Q8'!$A:$V,17,FALSE)</f>
        <v>52</v>
      </c>
      <c r="E658" s="4" t="str">
        <f>VLOOKUP(A658,'Customer Names'!A:D,3,FALSE)</f>
        <v xml:space="preserve">  Meta</v>
      </c>
      <c r="F658" s="4">
        <f>VLOOKUP($A658,'Data Transformation Q1 to Q8'!$A:$V,2,FALSE)</f>
        <v>42.95</v>
      </c>
      <c r="G658" s="4" t="str">
        <f>VLOOKUP($A658,'Data Transformation Q1 to Q8'!$A:$V,3,FALSE)</f>
        <v>Obesity</v>
      </c>
      <c r="H658" s="4">
        <f>VLOOKUP($A658,'Data Transformation Q1 to Q8'!$A:$V,4,FALSE)</f>
        <v>11.88</v>
      </c>
      <c r="I658" s="4" t="str">
        <f>VLOOKUP($A658,'Data Transformation Q1 to Q8'!$A:$V,5,FALSE)</f>
        <v>Diabetes</v>
      </c>
      <c r="J658" s="4" t="str">
        <f>VLOOKUP($A658,'Data Transformation Q1 to Q8'!$A:$V,6,FALSE)</f>
        <v>Yes</v>
      </c>
      <c r="K658" s="4" t="str">
        <f>VLOOKUP($A658,'Data Transformation Q1 to Q8'!$A:$V,7,FALSE)</f>
        <v>No</v>
      </c>
      <c r="L658" s="4" t="str">
        <f>VLOOKUP($A658,'Data Transformation Q1 to Q8'!$A:$V,8,FALSE)</f>
        <v>No</v>
      </c>
      <c r="M658" s="4" t="str">
        <f>VLOOKUP($A658,'Data Transformation Q1 to Q8'!$A:$V,10,FALSE)</f>
        <v>No</v>
      </c>
      <c r="N658" s="4">
        <f>VLOOKUP($A658,'Data Transformation Q1 to Q8'!$A:$V,9,FALSE)</f>
        <v>2</v>
      </c>
      <c r="O658" s="4" t="str">
        <f>VLOOKUP($A658,'Data Transformation Q1 to Q8'!$A:$V,20,FALSE)</f>
        <v>tier - 2</v>
      </c>
      <c r="P658" s="4" t="str">
        <f>VLOOKUP($A658,'Data Transformation Q1 to Q8'!$A:$V,21,FALSE)</f>
        <v>tier - 3</v>
      </c>
      <c r="Q658" s="118">
        <f>VLOOKUP($A658,'Data Transformation Q1 to Q8'!$A:$V,19,FALSE)</f>
        <v>15026.3</v>
      </c>
    </row>
    <row r="659" spans="1:17" ht="15.75" x14ac:dyDescent="0.25">
      <c r="A659" s="10" t="s">
        <v>1295</v>
      </c>
      <c r="B659" s="4" t="str">
        <f>VLOOKUP(A659,'Data Transformation Q1 to Q8'!A:V,22,FALSE)</f>
        <v>R1011</v>
      </c>
      <c r="C659" s="21">
        <f>VLOOKUP($A659,'Data Transformation Q1 to Q8'!$A:$V,16,FALSE)</f>
        <v>29184</v>
      </c>
      <c r="D659" s="6">
        <f>VLOOKUP($A659,'Data Transformation Q1 to Q8'!$A:$V,17,FALSE)</f>
        <v>43</v>
      </c>
      <c r="E659" s="4" t="str">
        <f>VLOOKUP(A659,'Customer Names'!A:D,3,FALSE)</f>
        <v xml:space="preserve">  Rachel E</v>
      </c>
      <c r="F659" s="4">
        <f>VLOOKUP($A659,'Data Transformation Q1 to Q8'!$A:$V,2,FALSE)</f>
        <v>46.96</v>
      </c>
      <c r="G659" s="4" t="str">
        <f>VLOOKUP($A659,'Data Transformation Q1 to Q8'!$A:$V,3,FALSE)</f>
        <v>Obesity</v>
      </c>
      <c r="H659" s="4">
        <f>VLOOKUP($A659,'Data Transformation Q1 to Q8'!$A:$V,4,FALSE)</f>
        <v>4.6399999999999997</v>
      </c>
      <c r="I659" s="4" t="str">
        <f>VLOOKUP($A659,'Data Transformation Q1 to Q8'!$A:$V,5,FALSE)</f>
        <v>Normal</v>
      </c>
      <c r="J659" s="4" t="str">
        <f>VLOOKUP($A659,'Data Transformation Q1 to Q8'!$A:$V,6,FALSE)</f>
        <v>No</v>
      </c>
      <c r="K659" s="4" t="str">
        <f>VLOOKUP($A659,'Data Transformation Q1 to Q8'!$A:$V,7,FALSE)</f>
        <v>No</v>
      </c>
      <c r="L659" s="4" t="str">
        <f>VLOOKUP($A659,'Data Transformation Q1 to Q8'!$A:$V,8,FALSE)</f>
        <v>Yes</v>
      </c>
      <c r="M659" s="4" t="str">
        <f>VLOOKUP($A659,'Data Transformation Q1 to Q8'!$A:$V,10,FALSE)</f>
        <v>No</v>
      </c>
      <c r="N659" s="4">
        <f>VLOOKUP($A659,'Data Transformation Q1 to Q8'!$A:$V,9,FALSE)</f>
        <v>1</v>
      </c>
      <c r="O659" s="4" t="str">
        <f>VLOOKUP($A659,'Data Transformation Q1 to Q8'!$A:$V,20,FALSE)</f>
        <v>tier - 2</v>
      </c>
      <c r="P659" s="4" t="str">
        <f>VLOOKUP($A659,'Data Transformation Q1 to Q8'!$A:$V,21,FALSE)</f>
        <v>tier - 1</v>
      </c>
      <c r="Q659" s="118">
        <f>VLOOKUP($A659,'Data Transformation Q1 to Q8'!$A:$V,19,FALSE)</f>
        <v>15025.76</v>
      </c>
    </row>
    <row r="660" spans="1:17" ht="15.75" x14ac:dyDescent="0.25">
      <c r="A660" s="10" t="s">
        <v>1297</v>
      </c>
      <c r="B660" s="4" t="str">
        <f>VLOOKUP(A660,'Data Transformation Q1 to Q8'!A:V,22,FALSE)</f>
        <v>R1012</v>
      </c>
      <c r="C660" s="21">
        <f>VLOOKUP($A660,'Data Transformation Q1 to Q8'!$A:$V,16,FALSE)</f>
        <v>22136</v>
      </c>
      <c r="D660" s="6">
        <f>VLOOKUP($A660,'Data Transformation Q1 to Q8'!$A:$V,17,FALSE)</f>
        <v>62</v>
      </c>
      <c r="E660" s="4" t="str">
        <f>VLOOKUP(A660,'Customer Names'!A:D,3,FALSE)</f>
        <v xml:space="preserve">  Angelica</v>
      </c>
      <c r="F660" s="4">
        <f>VLOOKUP($A660,'Data Transformation Q1 to Q8'!$A:$V,2,FALSE)</f>
        <v>30.495000000000001</v>
      </c>
      <c r="G660" s="4" t="str">
        <f>VLOOKUP($A660,'Data Transformation Q1 to Q8'!$A:$V,3,FALSE)</f>
        <v>Obesity</v>
      </c>
      <c r="H660" s="4">
        <f>VLOOKUP($A660,'Data Transformation Q1 to Q8'!$A:$V,4,FALSE)</f>
        <v>9.5299999999999994</v>
      </c>
      <c r="I660" s="4" t="str">
        <f>VLOOKUP($A660,'Data Transformation Q1 to Q8'!$A:$V,5,FALSE)</f>
        <v>Diabetes</v>
      </c>
      <c r="J660" s="4" t="str">
        <f>VLOOKUP($A660,'Data Transformation Q1 to Q8'!$A:$V,6,FALSE)</f>
        <v>No</v>
      </c>
      <c r="K660" s="4" t="str">
        <f>VLOOKUP($A660,'Data Transformation Q1 to Q8'!$A:$V,7,FALSE)</f>
        <v>No</v>
      </c>
      <c r="L660" s="4" t="str">
        <f>VLOOKUP($A660,'Data Transformation Q1 to Q8'!$A:$V,8,FALSE)</f>
        <v>No</v>
      </c>
      <c r="M660" s="4" t="str">
        <f>VLOOKUP($A660,'Data Transformation Q1 to Q8'!$A:$V,10,FALSE)</f>
        <v>No</v>
      </c>
      <c r="N660" s="4">
        <f>VLOOKUP($A660,'Data Transformation Q1 to Q8'!$A:$V,9,FALSE)</f>
        <v>0</v>
      </c>
      <c r="O660" s="4" t="str">
        <f>VLOOKUP($A660,'Data Transformation Q1 to Q8'!$A:$V,20,FALSE)</f>
        <v>tier - 2</v>
      </c>
      <c r="P660" s="4" t="str">
        <f>VLOOKUP($A660,'Data Transformation Q1 to Q8'!$A:$V,21,FALSE)</f>
        <v>tier - 2</v>
      </c>
      <c r="Q660" s="118">
        <f>VLOOKUP($A660,'Data Transformation Q1 to Q8'!$A:$V,19,FALSE)</f>
        <v>15019.76</v>
      </c>
    </row>
    <row r="661" spans="1:17" ht="15.75" x14ac:dyDescent="0.25">
      <c r="A661" s="10" t="s">
        <v>1299</v>
      </c>
      <c r="B661" s="4" t="str">
        <f>VLOOKUP(A661,'Data Transformation Q1 to Q8'!A:V,22,FALSE)</f>
        <v>R1024</v>
      </c>
      <c r="C661" s="21">
        <f>VLOOKUP($A661,'Data Transformation Q1 to Q8'!$A:$V,16,FALSE)</f>
        <v>34913</v>
      </c>
      <c r="D661" s="6">
        <f>VLOOKUP($A661,'Data Transformation Q1 to Q8'!$A:$V,17,FALSE)</f>
        <v>27</v>
      </c>
      <c r="E661" s="4" t="str">
        <f>VLOOKUP(A661,'Customer Names'!A:D,3,FALSE)</f>
        <v xml:space="preserve">  Kathleen</v>
      </c>
      <c r="F661" s="4">
        <f>VLOOKUP($A661,'Data Transformation Q1 to Q8'!$A:$V,2,FALSE)</f>
        <v>17.954999999999998</v>
      </c>
      <c r="G661" s="4" t="str">
        <f>VLOOKUP($A661,'Data Transformation Q1 to Q8'!$A:$V,3,FALSE)</f>
        <v>Underweight</v>
      </c>
      <c r="H661" s="4">
        <f>VLOOKUP($A661,'Data Transformation Q1 to Q8'!$A:$V,4,FALSE)</f>
        <v>5.29</v>
      </c>
      <c r="I661" s="4" t="str">
        <f>VLOOKUP($A661,'Data Transformation Q1 to Q8'!$A:$V,5,FALSE)</f>
        <v>Normal</v>
      </c>
      <c r="J661" s="4" t="str">
        <f>VLOOKUP($A661,'Data Transformation Q1 to Q8'!$A:$V,6,FALSE)</f>
        <v>Yes</v>
      </c>
      <c r="K661" s="4" t="str">
        <f>VLOOKUP($A661,'Data Transformation Q1 to Q8'!$A:$V,7,FALSE)</f>
        <v>No</v>
      </c>
      <c r="L661" s="4" t="str">
        <f>VLOOKUP($A661,'Data Transformation Q1 to Q8'!$A:$V,8,FALSE)</f>
        <v>No</v>
      </c>
      <c r="M661" s="4" t="str">
        <f>VLOOKUP($A661,'Data Transformation Q1 to Q8'!$A:$V,10,FALSE)</f>
        <v>Yes</v>
      </c>
      <c r="N661" s="4">
        <f>VLOOKUP($A661,'Data Transformation Q1 to Q8'!$A:$V,9,FALSE)</f>
        <v>1</v>
      </c>
      <c r="O661" s="4" t="str">
        <f>VLOOKUP($A661,'Data Transformation Q1 to Q8'!$A:$V,20,FALSE)</f>
        <v>tier - 2</v>
      </c>
      <c r="P661" s="4" t="str">
        <f>VLOOKUP($A661,'Data Transformation Q1 to Q8'!$A:$V,21,FALSE)</f>
        <v>tier - 2</v>
      </c>
      <c r="Q661" s="118">
        <f>VLOOKUP($A661,'Data Transformation Q1 to Q8'!$A:$V,19,FALSE)</f>
        <v>15006.58</v>
      </c>
    </row>
    <row r="662" spans="1:17" ht="15.75" x14ac:dyDescent="0.25">
      <c r="A662" s="10" t="s">
        <v>1301</v>
      </c>
      <c r="B662" s="4" t="str">
        <f>VLOOKUP(A662,'Data Transformation Q1 to Q8'!A:V,22,FALSE)</f>
        <v>R1011</v>
      </c>
      <c r="C662" s="21">
        <f>VLOOKUP($A662,'Data Transformation Q1 to Q8'!$A:$V,16,FALSE)</f>
        <v>21395</v>
      </c>
      <c r="D662" s="6">
        <f>VLOOKUP($A662,'Data Transformation Q1 to Q8'!$A:$V,17,FALSE)</f>
        <v>64</v>
      </c>
      <c r="E662" s="4" t="str">
        <f>VLOOKUP(A662,'Customer Names'!A:D,3,FALSE)</f>
        <v xml:space="preserve">  Gabriel D</v>
      </c>
      <c r="F662" s="4">
        <f>VLOOKUP($A662,'Data Transformation Q1 to Q8'!$A:$V,2,FALSE)</f>
        <v>25.6</v>
      </c>
      <c r="G662" s="4" t="str">
        <f>VLOOKUP($A662,'Data Transformation Q1 to Q8'!$A:$V,3,FALSE)</f>
        <v>Overweight</v>
      </c>
      <c r="H662" s="4">
        <f>VLOOKUP($A662,'Data Transformation Q1 to Q8'!$A:$V,4,FALSE)</f>
        <v>10.95</v>
      </c>
      <c r="I662" s="4" t="str">
        <f>VLOOKUP($A662,'Data Transformation Q1 to Q8'!$A:$V,5,FALSE)</f>
        <v>Diabetes</v>
      </c>
      <c r="J662" s="4" t="str">
        <f>VLOOKUP($A662,'Data Transformation Q1 to Q8'!$A:$V,6,FALSE)</f>
        <v>No</v>
      </c>
      <c r="K662" s="4" t="str">
        <f>VLOOKUP($A662,'Data Transformation Q1 to Q8'!$A:$V,7,FALSE)</f>
        <v>No</v>
      </c>
      <c r="L662" s="4" t="str">
        <f>VLOOKUP($A662,'Data Transformation Q1 to Q8'!$A:$V,8,FALSE)</f>
        <v>No</v>
      </c>
      <c r="M662" s="4" t="str">
        <f>VLOOKUP($A662,'Data Transformation Q1 to Q8'!$A:$V,10,FALSE)</f>
        <v>No</v>
      </c>
      <c r="N662" s="4">
        <f>VLOOKUP($A662,'Data Transformation Q1 to Q8'!$A:$V,9,FALSE)</f>
        <v>3</v>
      </c>
      <c r="O662" s="4" t="str">
        <f>VLOOKUP($A662,'Data Transformation Q1 to Q8'!$A:$V,20,FALSE)</f>
        <v>tier - 2</v>
      </c>
      <c r="P662" s="4" t="str">
        <f>VLOOKUP($A662,'Data Transformation Q1 to Q8'!$A:$V,21,FALSE)</f>
        <v>tier - 3</v>
      </c>
      <c r="Q662" s="118">
        <f>VLOOKUP($A662,'Data Transformation Q1 to Q8'!$A:$V,19,FALSE)</f>
        <v>14988.43</v>
      </c>
    </row>
    <row r="663" spans="1:17" ht="15.75" x14ac:dyDescent="0.25">
      <c r="A663" s="10" t="s">
        <v>1303</v>
      </c>
      <c r="B663" s="4" t="str">
        <f>VLOOKUP(A663,'Data Transformation Q1 to Q8'!A:V,22,FALSE)</f>
        <v>R1021</v>
      </c>
      <c r="C663" s="21">
        <f>VLOOKUP($A663,'Data Transformation Q1 to Q8'!$A:$V,16,FALSE)</f>
        <v>22979</v>
      </c>
      <c r="D663" s="6">
        <f>VLOOKUP($A663,'Data Transformation Q1 to Q8'!$A:$V,17,FALSE)</f>
        <v>60</v>
      </c>
      <c r="E663" s="4" t="str">
        <f>VLOOKUP(A663,'Customer Names'!A:D,3,FALSE)</f>
        <v xml:space="preserve">  Jeff T</v>
      </c>
      <c r="F663" s="4">
        <f>VLOOKUP($A663,'Data Transformation Q1 to Q8'!$A:$V,2,FALSE)</f>
        <v>34.21</v>
      </c>
      <c r="G663" s="4" t="str">
        <f>VLOOKUP($A663,'Data Transformation Q1 to Q8'!$A:$V,3,FALSE)</f>
        <v>Obesity</v>
      </c>
      <c r="H663" s="4">
        <f>VLOOKUP($A663,'Data Transformation Q1 to Q8'!$A:$V,4,FALSE)</f>
        <v>9.17</v>
      </c>
      <c r="I663" s="4" t="str">
        <f>VLOOKUP($A663,'Data Transformation Q1 to Q8'!$A:$V,5,FALSE)</f>
        <v>Diabetes</v>
      </c>
      <c r="J663" s="4" t="str">
        <f>VLOOKUP($A663,'Data Transformation Q1 to Q8'!$A:$V,6,FALSE)</f>
        <v>No</v>
      </c>
      <c r="K663" s="4" t="str">
        <f>VLOOKUP($A663,'Data Transformation Q1 to Q8'!$A:$V,7,FALSE)</f>
        <v>No</v>
      </c>
      <c r="L663" s="4" t="str">
        <f>VLOOKUP($A663,'Data Transformation Q1 to Q8'!$A:$V,8,FALSE)</f>
        <v>No</v>
      </c>
      <c r="M663" s="4" t="str">
        <f>VLOOKUP($A663,'Data Transformation Q1 to Q8'!$A:$V,10,FALSE)</f>
        <v>No</v>
      </c>
      <c r="N663" s="4">
        <f>VLOOKUP($A663,'Data Transformation Q1 to Q8'!$A:$V,9,FALSE)</f>
        <v>0</v>
      </c>
      <c r="O663" s="4" t="str">
        <f>VLOOKUP($A663,'Data Transformation Q1 to Q8'!$A:$V,20,FALSE)</f>
        <v>tier - 2</v>
      </c>
      <c r="P663" s="4" t="str">
        <f>VLOOKUP($A663,'Data Transformation Q1 to Q8'!$A:$V,21,FALSE)</f>
        <v>tier - 1</v>
      </c>
      <c r="Q663" s="118">
        <f>VLOOKUP($A663,'Data Transformation Q1 to Q8'!$A:$V,19,FALSE)</f>
        <v>14945.34</v>
      </c>
    </row>
    <row r="664" spans="1:17" ht="15.75" x14ac:dyDescent="0.25">
      <c r="A664" s="10" t="s">
        <v>1305</v>
      </c>
      <c r="B664" s="4" t="str">
        <f>VLOOKUP(A664,'Data Transformation Q1 to Q8'!A:V,22,FALSE)</f>
        <v>R1012</v>
      </c>
      <c r="C664" s="21">
        <f>VLOOKUP($A664,'Data Transformation Q1 to Q8'!$A:$V,16,FALSE)</f>
        <v>25150</v>
      </c>
      <c r="D664" s="6">
        <f>VLOOKUP($A664,'Data Transformation Q1 to Q8'!$A:$V,17,FALSE)</f>
        <v>54</v>
      </c>
      <c r="E664" s="4" t="str">
        <f>VLOOKUP(A664,'Customer Names'!A:D,3,FALSE)</f>
        <v xml:space="preserve">  Neil D</v>
      </c>
      <c r="F664" s="4">
        <f>VLOOKUP($A664,'Data Transformation Q1 to Q8'!$A:$V,2,FALSE)</f>
        <v>39.74</v>
      </c>
      <c r="G664" s="4" t="str">
        <f>VLOOKUP($A664,'Data Transformation Q1 to Q8'!$A:$V,3,FALSE)</f>
        <v>Obesity</v>
      </c>
      <c r="H664" s="4">
        <f>VLOOKUP($A664,'Data Transformation Q1 to Q8'!$A:$V,4,FALSE)</f>
        <v>7.39</v>
      </c>
      <c r="I664" s="4" t="str">
        <f>VLOOKUP($A664,'Data Transformation Q1 to Q8'!$A:$V,5,FALSE)</f>
        <v>Diabetes</v>
      </c>
      <c r="J664" s="4" t="str">
        <f>VLOOKUP($A664,'Data Transformation Q1 to Q8'!$A:$V,6,FALSE)</f>
        <v>No</v>
      </c>
      <c r="K664" s="4" t="str">
        <f>VLOOKUP($A664,'Data Transformation Q1 to Q8'!$A:$V,7,FALSE)</f>
        <v>No</v>
      </c>
      <c r="L664" s="4" t="str">
        <f>VLOOKUP($A664,'Data Transformation Q1 to Q8'!$A:$V,8,FALSE)</f>
        <v>No</v>
      </c>
      <c r="M664" s="4" t="str">
        <f>VLOOKUP($A664,'Data Transformation Q1 to Q8'!$A:$V,10,FALSE)</f>
        <v>No</v>
      </c>
      <c r="N664" s="4">
        <f>VLOOKUP($A664,'Data Transformation Q1 to Q8'!$A:$V,9,FALSE)</f>
        <v>0</v>
      </c>
      <c r="O664" s="4" t="str">
        <f>VLOOKUP($A664,'Data Transformation Q1 to Q8'!$A:$V,20,FALSE)</f>
        <v>tier - 2</v>
      </c>
      <c r="P664" s="4" t="str">
        <f>VLOOKUP($A664,'Data Transformation Q1 to Q8'!$A:$V,21,FALSE)</f>
        <v>tier - 2</v>
      </c>
      <c r="Q664" s="118">
        <f>VLOOKUP($A664,'Data Transformation Q1 to Q8'!$A:$V,19,FALSE)</f>
        <v>14926.97</v>
      </c>
    </row>
    <row r="665" spans="1:17" ht="15.75" x14ac:dyDescent="0.25">
      <c r="A665" s="10" t="s">
        <v>1307</v>
      </c>
      <c r="B665" s="4" t="str">
        <f>VLOOKUP(A665,'Data Transformation Q1 to Q8'!A:V,22,FALSE)</f>
        <v>R1011</v>
      </c>
      <c r="C665" s="21">
        <f>VLOOKUP($A665,'Data Transformation Q1 to Q8'!$A:$V,16,FALSE)</f>
        <v>29771</v>
      </c>
      <c r="D665" s="6">
        <f>VLOOKUP($A665,'Data Transformation Q1 to Q8'!$A:$V,17,FALSE)</f>
        <v>41</v>
      </c>
      <c r="E665" s="4" t="str">
        <f>VLOOKUP(A665,'Customer Names'!A:D,3,FALSE)</f>
        <v xml:space="preserve">  Katherine L</v>
      </c>
      <c r="F665" s="4">
        <f>VLOOKUP($A665,'Data Transformation Q1 to Q8'!$A:$V,2,FALSE)</f>
        <v>49.53</v>
      </c>
      <c r="G665" s="4" t="str">
        <f>VLOOKUP($A665,'Data Transformation Q1 to Q8'!$A:$V,3,FALSE)</f>
        <v>Obesity</v>
      </c>
      <c r="H665" s="4">
        <f>VLOOKUP($A665,'Data Transformation Q1 to Q8'!$A:$V,4,FALSE)</f>
        <v>9.1300000000000008</v>
      </c>
      <c r="I665" s="4" t="str">
        <f>VLOOKUP($A665,'Data Transformation Q1 to Q8'!$A:$V,5,FALSE)</f>
        <v>Diabetes</v>
      </c>
      <c r="J665" s="4" t="str">
        <f>VLOOKUP($A665,'Data Transformation Q1 to Q8'!$A:$V,6,FALSE)</f>
        <v>Yes</v>
      </c>
      <c r="K665" s="4" t="str">
        <f>VLOOKUP($A665,'Data Transformation Q1 to Q8'!$A:$V,7,FALSE)</f>
        <v>No</v>
      </c>
      <c r="L665" s="4" t="str">
        <f>VLOOKUP($A665,'Data Transformation Q1 to Q8'!$A:$V,8,FALSE)</f>
        <v>No</v>
      </c>
      <c r="M665" s="4" t="str">
        <f>VLOOKUP($A665,'Data Transformation Q1 to Q8'!$A:$V,10,FALSE)</f>
        <v>No</v>
      </c>
      <c r="N665" s="4">
        <f>VLOOKUP($A665,'Data Transformation Q1 to Q8'!$A:$V,9,FALSE)</f>
        <v>0</v>
      </c>
      <c r="O665" s="4" t="str">
        <f>VLOOKUP($A665,'Data Transformation Q1 to Q8'!$A:$V,20,FALSE)</f>
        <v>tier - 2</v>
      </c>
      <c r="P665" s="4" t="str">
        <f>VLOOKUP($A665,'Data Transformation Q1 to Q8'!$A:$V,21,FALSE)</f>
        <v>tier - 1</v>
      </c>
      <c r="Q665" s="118">
        <f>VLOOKUP($A665,'Data Transformation Q1 to Q8'!$A:$V,19,FALSE)</f>
        <v>14908.27</v>
      </c>
    </row>
    <row r="666" spans="1:17" ht="15.75" x14ac:dyDescent="0.25">
      <c r="A666" s="10" t="s">
        <v>1309</v>
      </c>
      <c r="B666" s="4" t="str">
        <f>VLOOKUP(A666,'Data Transformation Q1 to Q8'!A:V,22,FALSE)</f>
        <v>R1024</v>
      </c>
      <c r="C666" s="21">
        <f>VLOOKUP($A666,'Data Transformation Q1 to Q8'!$A:$V,16,FALSE)</f>
        <v>21475</v>
      </c>
      <c r="D666" s="6">
        <f>VLOOKUP($A666,'Data Transformation Q1 to Q8'!$A:$V,17,FALSE)</f>
        <v>64</v>
      </c>
      <c r="E666" s="4" t="str">
        <f>VLOOKUP(A666,'Customer Names'!A:D,3,FALSE)</f>
        <v xml:space="preserve">  Ariel E</v>
      </c>
      <c r="F666" s="4">
        <f>VLOOKUP($A666,'Data Transformation Q1 to Q8'!$A:$V,2,FALSE)</f>
        <v>39.33</v>
      </c>
      <c r="G666" s="4" t="str">
        <f>VLOOKUP($A666,'Data Transformation Q1 to Q8'!$A:$V,3,FALSE)</f>
        <v>Obesity</v>
      </c>
      <c r="H666" s="4">
        <f>VLOOKUP($A666,'Data Transformation Q1 to Q8'!$A:$V,4,FALSE)</f>
        <v>10.4</v>
      </c>
      <c r="I666" s="4" t="str">
        <f>VLOOKUP($A666,'Data Transformation Q1 to Q8'!$A:$V,5,FALSE)</f>
        <v>Diabetes</v>
      </c>
      <c r="J666" s="4" t="str">
        <f>VLOOKUP($A666,'Data Transformation Q1 to Q8'!$A:$V,6,FALSE)</f>
        <v>No</v>
      </c>
      <c r="K666" s="4" t="str">
        <f>VLOOKUP($A666,'Data Transformation Q1 to Q8'!$A:$V,7,FALSE)</f>
        <v>No</v>
      </c>
      <c r="L666" s="4" t="str">
        <f>VLOOKUP($A666,'Data Transformation Q1 to Q8'!$A:$V,8,FALSE)</f>
        <v>No</v>
      </c>
      <c r="M666" s="4" t="str">
        <f>VLOOKUP($A666,'Data Transformation Q1 to Q8'!$A:$V,10,FALSE)</f>
        <v>No</v>
      </c>
      <c r="N666" s="4">
        <f>VLOOKUP($A666,'Data Transformation Q1 to Q8'!$A:$V,9,FALSE)</f>
        <v>3</v>
      </c>
      <c r="O666" s="4" t="str">
        <f>VLOOKUP($A666,'Data Transformation Q1 to Q8'!$A:$V,20,FALSE)</f>
        <v>tier - 2</v>
      </c>
      <c r="P666" s="4" t="str">
        <f>VLOOKUP($A666,'Data Transformation Q1 to Q8'!$A:$V,21,FALSE)</f>
        <v>tier - 2</v>
      </c>
      <c r="Q666" s="118">
        <f>VLOOKUP($A666,'Data Transformation Q1 to Q8'!$A:$V,19,FALSE)</f>
        <v>14901.52</v>
      </c>
    </row>
    <row r="667" spans="1:17" ht="15.75" x14ac:dyDescent="0.25">
      <c r="A667" s="10" t="s">
        <v>1311</v>
      </c>
      <c r="B667" s="4" t="str">
        <f>VLOOKUP(A667,'Data Transformation Q1 to Q8'!A:V,22,FALSE)</f>
        <v>R1023</v>
      </c>
      <c r="C667" s="21">
        <f>VLOOKUP($A667,'Data Transformation Q1 to Q8'!$A:$V,16,FALSE)</f>
        <v>25883</v>
      </c>
      <c r="D667" s="6">
        <f>VLOOKUP($A667,'Data Transformation Q1 to Q8'!$A:$V,17,FALSE)</f>
        <v>52</v>
      </c>
      <c r="E667" s="4" t="str">
        <f>VLOOKUP(A667,'Customer Names'!A:D,3,FALSE)</f>
        <v xml:space="preserve">  Christopher P</v>
      </c>
      <c r="F667" s="4">
        <f>VLOOKUP($A667,'Data Transformation Q1 to Q8'!$A:$V,2,FALSE)</f>
        <v>39.979999999999997</v>
      </c>
      <c r="G667" s="4" t="str">
        <f>VLOOKUP($A667,'Data Transformation Q1 to Q8'!$A:$V,3,FALSE)</f>
        <v>Obesity</v>
      </c>
      <c r="H667" s="4">
        <f>VLOOKUP($A667,'Data Transformation Q1 to Q8'!$A:$V,4,FALSE)</f>
        <v>9.4600000000000009</v>
      </c>
      <c r="I667" s="4" t="str">
        <f>VLOOKUP($A667,'Data Transformation Q1 to Q8'!$A:$V,5,FALSE)</f>
        <v>Diabetes</v>
      </c>
      <c r="J667" s="4" t="str">
        <f>VLOOKUP($A667,'Data Transformation Q1 to Q8'!$A:$V,6,FALSE)</f>
        <v>Yes</v>
      </c>
      <c r="K667" s="4" t="str">
        <f>VLOOKUP($A667,'Data Transformation Q1 to Q8'!$A:$V,7,FALSE)</f>
        <v>No</v>
      </c>
      <c r="L667" s="4" t="str">
        <f>VLOOKUP($A667,'Data Transformation Q1 to Q8'!$A:$V,8,FALSE)</f>
        <v>No</v>
      </c>
      <c r="M667" s="4" t="str">
        <f>VLOOKUP($A667,'Data Transformation Q1 to Q8'!$A:$V,10,FALSE)</f>
        <v>No</v>
      </c>
      <c r="N667" s="4">
        <f>VLOOKUP($A667,'Data Transformation Q1 to Q8'!$A:$V,9,FALSE)</f>
        <v>2</v>
      </c>
      <c r="O667" s="4" t="str">
        <f>VLOOKUP($A667,'Data Transformation Q1 to Q8'!$A:$V,20,FALSE)</f>
        <v>tier - 2</v>
      </c>
      <c r="P667" s="4" t="str">
        <f>VLOOKUP($A667,'Data Transformation Q1 to Q8'!$A:$V,21,FALSE)</f>
        <v>tier - 2</v>
      </c>
      <c r="Q667" s="118">
        <f>VLOOKUP($A667,'Data Transformation Q1 to Q8'!$A:$V,19,FALSE)</f>
        <v>14847.63</v>
      </c>
    </row>
    <row r="668" spans="1:17" ht="15.75" x14ac:dyDescent="0.25">
      <c r="A668" s="10" t="s">
        <v>1313</v>
      </c>
      <c r="B668" s="4" t="str">
        <f>VLOOKUP(A668,'Data Transformation Q1 to Q8'!A:V,22,FALSE)</f>
        <v>R1026</v>
      </c>
      <c r="C668" s="21">
        <f>VLOOKUP($A668,'Data Transformation Q1 to Q8'!$A:$V,16,FALSE)</f>
        <v>29742</v>
      </c>
      <c r="D668" s="6">
        <f>VLOOKUP($A668,'Data Transformation Q1 to Q8'!$A:$V,17,FALSE)</f>
        <v>42</v>
      </c>
      <c r="E668" s="4" t="str">
        <f>VLOOKUP(A668,'Customer Names'!A:D,3,FALSE)</f>
        <v xml:space="preserve">  Erin M</v>
      </c>
      <c r="F668" s="4">
        <f>VLOOKUP($A668,'Data Transformation Q1 to Q8'!$A:$V,2,FALSE)</f>
        <v>46.51</v>
      </c>
      <c r="G668" s="4" t="str">
        <f>VLOOKUP($A668,'Data Transformation Q1 to Q8'!$A:$V,3,FALSE)</f>
        <v>Obesity</v>
      </c>
      <c r="H668" s="4">
        <f>VLOOKUP($A668,'Data Transformation Q1 to Q8'!$A:$V,4,FALSE)</f>
        <v>8.69</v>
      </c>
      <c r="I668" s="4" t="str">
        <f>VLOOKUP($A668,'Data Transformation Q1 to Q8'!$A:$V,5,FALSE)</f>
        <v>Diabetes</v>
      </c>
      <c r="J668" s="4" t="str">
        <f>VLOOKUP($A668,'Data Transformation Q1 to Q8'!$A:$V,6,FALSE)</f>
        <v>Yes</v>
      </c>
      <c r="K668" s="4" t="str">
        <f>VLOOKUP($A668,'Data Transformation Q1 to Q8'!$A:$V,7,FALSE)</f>
        <v>No</v>
      </c>
      <c r="L668" s="4" t="str">
        <f>VLOOKUP($A668,'Data Transformation Q1 to Q8'!$A:$V,8,FALSE)</f>
        <v>No</v>
      </c>
      <c r="M668" s="4" t="str">
        <f>VLOOKUP($A668,'Data Transformation Q1 to Q8'!$A:$V,10,FALSE)</f>
        <v>No</v>
      </c>
      <c r="N668" s="4">
        <f>VLOOKUP($A668,'Data Transformation Q1 to Q8'!$A:$V,9,FALSE)</f>
        <v>0</v>
      </c>
      <c r="O668" s="4" t="str">
        <f>VLOOKUP($A668,'Data Transformation Q1 to Q8'!$A:$V,20,FALSE)</f>
        <v>tier - 2</v>
      </c>
      <c r="P668" s="4" t="str">
        <f>VLOOKUP($A668,'Data Transformation Q1 to Q8'!$A:$V,21,FALSE)</f>
        <v>tier - 3</v>
      </c>
      <c r="Q668" s="118">
        <f>VLOOKUP($A668,'Data Transformation Q1 to Q8'!$A:$V,19,FALSE)</f>
        <v>14843.96</v>
      </c>
    </row>
    <row r="669" spans="1:17" ht="15.75" x14ac:dyDescent="0.25">
      <c r="A669" s="10" t="s">
        <v>1315</v>
      </c>
      <c r="B669" s="4" t="str">
        <f>VLOOKUP(A669,'Data Transformation Q1 to Q8'!A:V,22,FALSE)</f>
        <v>R1026</v>
      </c>
      <c r="C669" s="21">
        <f>VLOOKUP($A669,'Data Transformation Q1 to Q8'!$A:$V,16,FALSE)</f>
        <v>29146</v>
      </c>
      <c r="D669" s="6">
        <f>VLOOKUP($A669,'Data Transformation Q1 to Q8'!$A:$V,17,FALSE)</f>
        <v>43</v>
      </c>
      <c r="E669" s="4" t="str">
        <f>VLOOKUP(A669,'Customer Names'!A:D,3,FALSE)</f>
        <v xml:space="preserve">  Molly K</v>
      </c>
      <c r="F669" s="4">
        <f>VLOOKUP($A669,'Data Transformation Q1 to Q8'!$A:$V,2,FALSE)</f>
        <v>43.58</v>
      </c>
      <c r="G669" s="4" t="str">
        <f>VLOOKUP($A669,'Data Transformation Q1 to Q8'!$A:$V,3,FALSE)</f>
        <v>Obesity</v>
      </c>
      <c r="H669" s="4">
        <f>VLOOKUP($A669,'Data Transformation Q1 to Q8'!$A:$V,4,FALSE)</f>
        <v>4.2300000000000004</v>
      </c>
      <c r="I669" s="4" t="str">
        <f>VLOOKUP($A669,'Data Transformation Q1 to Q8'!$A:$V,5,FALSE)</f>
        <v>Normal</v>
      </c>
      <c r="J669" s="4" t="str">
        <f>VLOOKUP($A669,'Data Transformation Q1 to Q8'!$A:$V,6,FALSE)</f>
        <v>No</v>
      </c>
      <c r="K669" s="4" t="str">
        <f>VLOOKUP($A669,'Data Transformation Q1 to Q8'!$A:$V,7,FALSE)</f>
        <v>No</v>
      </c>
      <c r="L669" s="4" t="str">
        <f>VLOOKUP($A669,'Data Transformation Q1 to Q8'!$A:$V,8,FALSE)</f>
        <v>Yes</v>
      </c>
      <c r="M669" s="4" t="str">
        <f>VLOOKUP($A669,'Data Transformation Q1 to Q8'!$A:$V,10,FALSE)</f>
        <v>No</v>
      </c>
      <c r="N669" s="4">
        <f>VLOOKUP($A669,'Data Transformation Q1 to Q8'!$A:$V,9,FALSE)</f>
        <v>1</v>
      </c>
      <c r="O669" s="4" t="str">
        <f>VLOOKUP($A669,'Data Transformation Q1 to Q8'!$A:$V,20,FALSE)</f>
        <v>tier - 2</v>
      </c>
      <c r="P669" s="4" t="str">
        <f>VLOOKUP($A669,'Data Transformation Q1 to Q8'!$A:$V,21,FALSE)</f>
        <v>tier - 3</v>
      </c>
      <c r="Q669" s="118">
        <f>VLOOKUP($A669,'Data Transformation Q1 to Q8'!$A:$V,19,FALSE)</f>
        <v>14839.34</v>
      </c>
    </row>
    <row r="670" spans="1:17" ht="15.75" x14ac:dyDescent="0.25">
      <c r="A670" s="10" t="s">
        <v>1316</v>
      </c>
      <c r="B670" s="4" t="str">
        <f>VLOOKUP(A670,'Data Transformation Q1 to Q8'!A:V,22,FALSE)</f>
        <v>R1023</v>
      </c>
      <c r="C670" s="21">
        <f>VLOOKUP($A670,'Data Transformation Q1 to Q8'!$A:$V,16,FALSE)</f>
        <v>27738</v>
      </c>
      <c r="D670" s="6">
        <f>VLOOKUP($A670,'Data Transformation Q1 to Q8'!$A:$V,17,FALSE)</f>
        <v>47</v>
      </c>
      <c r="E670" s="4" t="str">
        <f>VLOOKUP(A670,'Customer Names'!A:D,3,FALSE)</f>
        <v xml:space="preserve">  Ryan J</v>
      </c>
      <c r="F670" s="4">
        <f>VLOOKUP($A670,'Data Transformation Q1 to Q8'!$A:$V,2,FALSE)</f>
        <v>42.28</v>
      </c>
      <c r="G670" s="4" t="str">
        <f>VLOOKUP($A670,'Data Transformation Q1 to Q8'!$A:$V,3,FALSE)</f>
        <v>Obesity</v>
      </c>
      <c r="H670" s="4">
        <f>VLOOKUP($A670,'Data Transformation Q1 to Q8'!$A:$V,4,FALSE)</f>
        <v>9.16</v>
      </c>
      <c r="I670" s="4" t="str">
        <f>VLOOKUP($A670,'Data Transformation Q1 to Q8'!$A:$V,5,FALSE)</f>
        <v>Diabetes</v>
      </c>
      <c r="J670" s="4" t="str">
        <f>VLOOKUP($A670,'Data Transformation Q1 to Q8'!$A:$V,6,FALSE)</f>
        <v>Yes</v>
      </c>
      <c r="K670" s="4" t="str">
        <f>VLOOKUP($A670,'Data Transformation Q1 to Q8'!$A:$V,7,FALSE)</f>
        <v>No</v>
      </c>
      <c r="L670" s="4" t="str">
        <f>VLOOKUP($A670,'Data Transformation Q1 to Q8'!$A:$V,8,FALSE)</f>
        <v>No</v>
      </c>
      <c r="M670" s="4" t="str">
        <f>VLOOKUP($A670,'Data Transformation Q1 to Q8'!$A:$V,10,FALSE)</f>
        <v>No</v>
      </c>
      <c r="N670" s="4">
        <f>VLOOKUP($A670,'Data Transformation Q1 to Q8'!$A:$V,9,FALSE)</f>
        <v>1</v>
      </c>
      <c r="O670" s="4" t="str">
        <f>VLOOKUP($A670,'Data Transformation Q1 to Q8'!$A:$V,20,FALSE)</f>
        <v>tier - 2</v>
      </c>
      <c r="P670" s="4" t="str">
        <f>VLOOKUP($A670,'Data Transformation Q1 to Q8'!$A:$V,21,FALSE)</f>
        <v>tier - 3</v>
      </c>
      <c r="Q670" s="118">
        <f>VLOOKUP($A670,'Data Transformation Q1 to Q8'!$A:$V,19,FALSE)</f>
        <v>14819</v>
      </c>
    </row>
    <row r="671" spans="1:17" ht="15.75" x14ac:dyDescent="0.25">
      <c r="A671" s="10" t="s">
        <v>1317</v>
      </c>
      <c r="B671" s="4" t="str">
        <f>VLOOKUP(A671,'Data Transformation Q1 to Q8'!A:V,22,FALSE)</f>
        <v>R1026</v>
      </c>
      <c r="C671" s="21">
        <f>VLOOKUP($A671,'Data Transformation Q1 to Q8'!$A:$V,16,FALSE)</f>
        <v>23950</v>
      </c>
      <c r="D671" s="6">
        <f>VLOOKUP($A671,'Data Transformation Q1 to Q8'!$A:$V,17,FALSE)</f>
        <v>57</v>
      </c>
      <c r="E671" s="4" t="str">
        <f>VLOOKUP(A671,'Customer Names'!A:D,3,FALSE)</f>
        <v xml:space="preserve">  Jennifer</v>
      </c>
      <c r="F671" s="4">
        <f>VLOOKUP($A671,'Data Transformation Q1 to Q8'!$A:$V,2,FALSE)</f>
        <v>35.520000000000003</v>
      </c>
      <c r="G671" s="4" t="str">
        <f>VLOOKUP($A671,'Data Transformation Q1 to Q8'!$A:$V,3,FALSE)</f>
        <v>Obesity</v>
      </c>
      <c r="H671" s="4">
        <f>VLOOKUP($A671,'Data Transformation Q1 to Q8'!$A:$V,4,FALSE)</f>
        <v>8.26</v>
      </c>
      <c r="I671" s="4" t="str">
        <f>VLOOKUP($A671,'Data Transformation Q1 to Q8'!$A:$V,5,FALSE)</f>
        <v>Diabetes</v>
      </c>
      <c r="J671" s="4" t="str">
        <f>VLOOKUP($A671,'Data Transformation Q1 to Q8'!$A:$V,6,FALSE)</f>
        <v>No</v>
      </c>
      <c r="K671" s="4" t="str">
        <f>VLOOKUP($A671,'Data Transformation Q1 to Q8'!$A:$V,7,FALSE)</f>
        <v>No</v>
      </c>
      <c r="L671" s="4" t="str">
        <f>VLOOKUP($A671,'Data Transformation Q1 to Q8'!$A:$V,8,FALSE)</f>
        <v>No</v>
      </c>
      <c r="M671" s="4" t="str">
        <f>VLOOKUP($A671,'Data Transformation Q1 to Q8'!$A:$V,10,FALSE)</f>
        <v>No</v>
      </c>
      <c r="N671" s="4">
        <f>VLOOKUP($A671,'Data Transformation Q1 to Q8'!$A:$V,9,FALSE)</f>
        <v>0</v>
      </c>
      <c r="O671" s="4" t="str">
        <f>VLOOKUP($A671,'Data Transformation Q1 to Q8'!$A:$V,20,FALSE)</f>
        <v>tier - 2</v>
      </c>
      <c r="P671" s="4" t="str">
        <f>VLOOKUP($A671,'Data Transformation Q1 to Q8'!$A:$V,21,FALSE)</f>
        <v>tier - 2</v>
      </c>
      <c r="Q671" s="118">
        <f>VLOOKUP($A671,'Data Transformation Q1 to Q8'!$A:$V,19,FALSE)</f>
        <v>14750.42</v>
      </c>
    </row>
    <row r="672" spans="1:17" ht="15.75" x14ac:dyDescent="0.25">
      <c r="A672" s="10" t="s">
        <v>1319</v>
      </c>
      <c r="B672" s="4" t="str">
        <f>VLOOKUP(A672,'Data Transformation Q1 to Q8'!A:V,22,FALSE)</f>
        <v>R1021</v>
      </c>
      <c r="C672" s="21">
        <f>VLOOKUP($A672,'Data Transformation Q1 to Q8'!$A:$V,16,FALSE)</f>
        <v>22856</v>
      </c>
      <c r="D672" s="6">
        <f>VLOOKUP($A672,'Data Transformation Q1 to Q8'!$A:$V,17,FALSE)</f>
        <v>60</v>
      </c>
      <c r="E672" s="4" t="str">
        <f>VLOOKUP(A672,'Customer Names'!A:D,3,FALSE)</f>
        <v xml:space="preserve">  Daniel M</v>
      </c>
      <c r="F672" s="4">
        <f>VLOOKUP($A672,'Data Transformation Q1 to Q8'!$A:$V,2,FALSE)</f>
        <v>33.6</v>
      </c>
      <c r="G672" s="4" t="str">
        <f>VLOOKUP($A672,'Data Transformation Q1 to Q8'!$A:$V,3,FALSE)</f>
        <v>Obesity</v>
      </c>
      <c r="H672" s="4">
        <f>VLOOKUP($A672,'Data Transformation Q1 to Q8'!$A:$V,4,FALSE)</f>
        <v>11.25</v>
      </c>
      <c r="I672" s="4" t="str">
        <f>VLOOKUP($A672,'Data Transformation Q1 to Q8'!$A:$V,5,FALSE)</f>
        <v>Diabetes</v>
      </c>
      <c r="J672" s="4" t="str">
        <f>VLOOKUP($A672,'Data Transformation Q1 to Q8'!$A:$V,6,FALSE)</f>
        <v>No</v>
      </c>
      <c r="K672" s="4" t="str">
        <f>VLOOKUP($A672,'Data Transformation Q1 to Q8'!$A:$V,7,FALSE)</f>
        <v>No</v>
      </c>
      <c r="L672" s="4" t="str">
        <f>VLOOKUP($A672,'Data Transformation Q1 to Q8'!$A:$V,8,FALSE)</f>
        <v>No</v>
      </c>
      <c r="M672" s="4" t="str">
        <f>VLOOKUP($A672,'Data Transformation Q1 to Q8'!$A:$V,10,FALSE)</f>
        <v>No</v>
      </c>
      <c r="N672" s="4">
        <f>VLOOKUP($A672,'Data Transformation Q1 to Q8'!$A:$V,9,FALSE)</f>
        <v>0</v>
      </c>
      <c r="O672" s="4" t="str">
        <f>VLOOKUP($A672,'Data Transformation Q1 to Q8'!$A:$V,20,FALSE)</f>
        <v>tier - 2</v>
      </c>
      <c r="P672" s="4" t="str">
        <f>VLOOKUP($A672,'Data Transformation Q1 to Q8'!$A:$V,21,FALSE)</f>
        <v>tier - 3</v>
      </c>
      <c r="Q672" s="118">
        <f>VLOOKUP($A672,'Data Transformation Q1 to Q8'!$A:$V,19,FALSE)</f>
        <v>14738.43</v>
      </c>
    </row>
    <row r="673" spans="1:17" ht="15.75" x14ac:dyDescent="0.25">
      <c r="A673" s="10" t="s">
        <v>1321</v>
      </c>
      <c r="B673" s="4" t="str">
        <f>VLOOKUP(A673,'Data Transformation Q1 to Q8'!A:V,22,FALSE)</f>
        <v>R1012</v>
      </c>
      <c r="C673" s="21">
        <f>VLOOKUP($A673,'Data Transformation Q1 to Q8'!$A:$V,16,FALSE)</f>
        <v>37523</v>
      </c>
      <c r="D673" s="6">
        <f>VLOOKUP($A673,'Data Transformation Q1 to Q8'!$A:$V,17,FALSE)</f>
        <v>20</v>
      </c>
      <c r="E673" s="4" t="str">
        <f>VLOOKUP(A673,'Customer Names'!A:D,3,FALSE)</f>
        <v xml:space="preserve">  Hiruni</v>
      </c>
      <c r="F673" s="4">
        <f>VLOOKUP($A673,'Data Transformation Q1 to Q8'!$A:$V,2,FALSE)</f>
        <v>22.42</v>
      </c>
      <c r="G673" s="4" t="str">
        <f>VLOOKUP($A673,'Data Transformation Q1 to Q8'!$A:$V,3,FALSE)</f>
        <v>Normal Weight</v>
      </c>
      <c r="H673" s="4">
        <f>VLOOKUP($A673,'Data Transformation Q1 to Q8'!$A:$V,4,FALSE)</f>
        <v>6.74</v>
      </c>
      <c r="I673" s="4" t="str">
        <f>VLOOKUP($A673,'Data Transformation Q1 to Q8'!$A:$V,5,FALSE)</f>
        <v>Diabetes</v>
      </c>
      <c r="J673" s="4" t="str">
        <f>VLOOKUP($A673,'Data Transformation Q1 to Q8'!$A:$V,6,FALSE)</f>
        <v>No</v>
      </c>
      <c r="K673" s="4" t="str">
        <f>VLOOKUP($A673,'Data Transformation Q1 to Q8'!$A:$V,7,FALSE)</f>
        <v>No</v>
      </c>
      <c r="L673" s="4" t="str">
        <f>VLOOKUP($A673,'Data Transformation Q1 to Q8'!$A:$V,8,FALSE)</f>
        <v>No</v>
      </c>
      <c r="M673" s="4" t="str">
        <f>VLOOKUP($A673,'Data Transformation Q1 to Q8'!$A:$V,10,FALSE)</f>
        <v>Yes</v>
      </c>
      <c r="N673" s="4">
        <f>VLOOKUP($A673,'Data Transformation Q1 to Q8'!$A:$V,9,FALSE)</f>
        <v>0</v>
      </c>
      <c r="O673" s="4" t="str">
        <f>VLOOKUP($A673,'Data Transformation Q1 to Q8'!$A:$V,20,FALSE)</f>
        <v>tier - 2</v>
      </c>
      <c r="P673" s="4" t="str">
        <f>VLOOKUP($A673,'Data Transformation Q1 to Q8'!$A:$V,21,FALSE)</f>
        <v>tier - 2</v>
      </c>
      <c r="Q673" s="118">
        <f>VLOOKUP($A673,'Data Transformation Q1 to Q8'!$A:$V,19,FALSE)</f>
        <v>14711.74</v>
      </c>
    </row>
    <row r="674" spans="1:17" ht="15.75" x14ac:dyDescent="0.25">
      <c r="A674" s="10" t="s">
        <v>1323</v>
      </c>
      <c r="B674" s="4" t="str">
        <f>VLOOKUP(A674,'Data Transformation Q1 to Q8'!A:V,22,FALSE)</f>
        <v>R1011</v>
      </c>
      <c r="C674" s="21">
        <f>VLOOKUP($A674,'Data Transformation Q1 to Q8'!$A:$V,16,FALSE)</f>
        <v>30198</v>
      </c>
      <c r="D674" s="6">
        <f>VLOOKUP($A674,'Data Transformation Q1 to Q8'!$A:$V,17,FALSE)</f>
        <v>40</v>
      </c>
      <c r="E674" s="4" t="str">
        <f>VLOOKUP(A674,'Customer Names'!A:D,3,FALSE)</f>
        <v xml:space="preserve">  Reina H</v>
      </c>
      <c r="F674" s="4">
        <f>VLOOKUP($A674,'Data Transformation Q1 to Q8'!$A:$V,2,FALSE)</f>
        <v>46.86</v>
      </c>
      <c r="G674" s="4" t="str">
        <f>VLOOKUP($A674,'Data Transformation Q1 to Q8'!$A:$V,3,FALSE)</f>
        <v>Obesity</v>
      </c>
      <c r="H674" s="4">
        <f>VLOOKUP($A674,'Data Transformation Q1 to Q8'!$A:$V,4,FALSE)</f>
        <v>4.87</v>
      </c>
      <c r="I674" s="4" t="str">
        <f>VLOOKUP($A674,'Data Transformation Q1 to Q8'!$A:$V,5,FALSE)</f>
        <v>Normal</v>
      </c>
      <c r="J674" s="4" t="str">
        <f>VLOOKUP($A674,'Data Transformation Q1 to Q8'!$A:$V,6,FALSE)</f>
        <v>No</v>
      </c>
      <c r="K674" s="4" t="str">
        <f>VLOOKUP($A674,'Data Transformation Q1 to Q8'!$A:$V,7,FALSE)</f>
        <v>No</v>
      </c>
      <c r="L674" s="4" t="str">
        <f>VLOOKUP($A674,'Data Transformation Q1 to Q8'!$A:$V,8,FALSE)</f>
        <v>No</v>
      </c>
      <c r="M674" s="4" t="str">
        <f>VLOOKUP($A674,'Data Transformation Q1 to Q8'!$A:$V,10,FALSE)</f>
        <v>No</v>
      </c>
      <c r="N674" s="4">
        <f>VLOOKUP($A674,'Data Transformation Q1 to Q8'!$A:$V,9,FALSE)</f>
        <v>0</v>
      </c>
      <c r="O674" s="4" t="str">
        <f>VLOOKUP($A674,'Data Transformation Q1 to Q8'!$A:$V,20,FALSE)</f>
        <v>tier - 2</v>
      </c>
      <c r="P674" s="4" t="str">
        <f>VLOOKUP($A674,'Data Transformation Q1 to Q8'!$A:$V,21,FALSE)</f>
        <v>tier - 2</v>
      </c>
      <c r="Q674" s="118">
        <f>VLOOKUP($A674,'Data Transformation Q1 to Q8'!$A:$V,19,FALSE)</f>
        <v>14696.77</v>
      </c>
    </row>
    <row r="675" spans="1:17" ht="15.75" x14ac:dyDescent="0.25">
      <c r="A675" s="10" t="s">
        <v>1325</v>
      </c>
      <c r="B675" s="4" t="str">
        <f>VLOOKUP(A675,'Data Transformation Q1 to Q8'!A:V,22,FALSE)</f>
        <v>R1012</v>
      </c>
      <c r="C675" s="21">
        <f>VLOOKUP($A675,'Data Transformation Q1 to Q8'!$A:$V,16,FALSE)</f>
        <v>21389</v>
      </c>
      <c r="D675" s="6">
        <f>VLOOKUP($A675,'Data Transformation Q1 to Q8'!$A:$V,17,FALSE)</f>
        <v>64</v>
      </c>
      <c r="E675" s="4" t="str">
        <f>VLOOKUP(A675,'Customer Names'!A:D,3,FALSE)</f>
        <v xml:space="preserve">  Kristi</v>
      </c>
      <c r="F675" s="4">
        <f>VLOOKUP($A675,'Data Transformation Q1 to Q8'!$A:$V,2,FALSE)</f>
        <v>32.965000000000003</v>
      </c>
      <c r="G675" s="4" t="str">
        <f>VLOOKUP($A675,'Data Transformation Q1 to Q8'!$A:$V,3,FALSE)</f>
        <v>Obesity</v>
      </c>
      <c r="H675" s="4">
        <f>VLOOKUP($A675,'Data Transformation Q1 to Q8'!$A:$V,4,FALSE)</f>
        <v>6.68</v>
      </c>
      <c r="I675" s="4" t="str">
        <f>VLOOKUP($A675,'Data Transformation Q1 to Q8'!$A:$V,5,FALSE)</f>
        <v>Diabetes</v>
      </c>
      <c r="J675" s="4" t="str">
        <f>VLOOKUP($A675,'Data Transformation Q1 to Q8'!$A:$V,6,FALSE)</f>
        <v>No</v>
      </c>
      <c r="K675" s="4" t="str">
        <f>VLOOKUP($A675,'Data Transformation Q1 to Q8'!$A:$V,7,FALSE)</f>
        <v>No</v>
      </c>
      <c r="L675" s="4" t="str">
        <f>VLOOKUP($A675,'Data Transformation Q1 to Q8'!$A:$V,8,FALSE)</f>
        <v>No</v>
      </c>
      <c r="M675" s="4" t="str">
        <f>VLOOKUP($A675,'Data Transformation Q1 to Q8'!$A:$V,10,FALSE)</f>
        <v>No</v>
      </c>
      <c r="N675" s="4">
        <f>VLOOKUP($A675,'Data Transformation Q1 to Q8'!$A:$V,9,FALSE)</f>
        <v>3</v>
      </c>
      <c r="O675" s="4" t="str">
        <f>VLOOKUP($A675,'Data Transformation Q1 to Q8'!$A:$V,20,FALSE)</f>
        <v>tier - 2</v>
      </c>
      <c r="P675" s="4" t="str">
        <f>VLOOKUP($A675,'Data Transformation Q1 to Q8'!$A:$V,21,FALSE)</f>
        <v>tier - 1</v>
      </c>
      <c r="Q675" s="118">
        <f>VLOOKUP($A675,'Data Transformation Q1 to Q8'!$A:$V,19,FALSE)</f>
        <v>14692.67</v>
      </c>
    </row>
    <row r="676" spans="1:17" ht="15.75" x14ac:dyDescent="0.25">
      <c r="A676" s="10" t="s">
        <v>1327</v>
      </c>
      <c r="B676" s="4" t="str">
        <f>VLOOKUP(A676,'Data Transformation Q1 to Q8'!A:V,22,FALSE)</f>
        <v>R1012</v>
      </c>
      <c r="C676" s="21">
        <f>VLOOKUP($A676,'Data Transformation Q1 to Q8'!$A:$V,16,FALSE)</f>
        <v>25496</v>
      </c>
      <c r="D676" s="6">
        <f>VLOOKUP($A676,'Data Transformation Q1 to Q8'!$A:$V,17,FALSE)</f>
        <v>53</v>
      </c>
      <c r="E676" s="4" t="str">
        <f>VLOOKUP(A676,'Customer Names'!A:D,3,FALSE)</f>
        <v xml:space="preserve">  Meredith L</v>
      </c>
      <c r="F676" s="4">
        <f>VLOOKUP($A676,'Data Transformation Q1 to Q8'!$A:$V,2,FALSE)</f>
        <v>39.340000000000003</v>
      </c>
      <c r="G676" s="4" t="str">
        <f>VLOOKUP($A676,'Data Transformation Q1 to Q8'!$A:$V,3,FALSE)</f>
        <v>Obesity</v>
      </c>
      <c r="H676" s="4">
        <f>VLOOKUP($A676,'Data Transformation Q1 to Q8'!$A:$V,4,FALSE)</f>
        <v>5.0199999999999996</v>
      </c>
      <c r="I676" s="4" t="str">
        <f>VLOOKUP($A676,'Data Transformation Q1 to Q8'!$A:$V,5,FALSE)</f>
        <v>Normal</v>
      </c>
      <c r="J676" s="4" t="str">
        <f>VLOOKUP($A676,'Data Transformation Q1 to Q8'!$A:$V,6,FALSE)</f>
        <v>Yes</v>
      </c>
      <c r="K676" s="4" t="str">
        <f>VLOOKUP($A676,'Data Transformation Q1 to Q8'!$A:$V,7,FALSE)</f>
        <v>No</v>
      </c>
      <c r="L676" s="4" t="str">
        <f>VLOOKUP($A676,'Data Transformation Q1 to Q8'!$A:$V,8,FALSE)</f>
        <v>Yes</v>
      </c>
      <c r="M676" s="4" t="str">
        <f>VLOOKUP($A676,'Data Transformation Q1 to Q8'!$A:$V,10,FALSE)</f>
        <v>No</v>
      </c>
      <c r="N676" s="4">
        <f>VLOOKUP($A676,'Data Transformation Q1 to Q8'!$A:$V,9,FALSE)</f>
        <v>1</v>
      </c>
      <c r="O676" s="4" t="str">
        <f>VLOOKUP($A676,'Data Transformation Q1 to Q8'!$A:$V,20,FALSE)</f>
        <v>tier - 2</v>
      </c>
      <c r="P676" s="4" t="str">
        <f>VLOOKUP($A676,'Data Transformation Q1 to Q8'!$A:$V,21,FALSE)</f>
        <v>tier - 1</v>
      </c>
      <c r="Q676" s="118">
        <f>VLOOKUP($A676,'Data Transformation Q1 to Q8'!$A:$V,19,FALSE)</f>
        <v>14665.75</v>
      </c>
    </row>
    <row r="677" spans="1:17" ht="15.75" x14ac:dyDescent="0.25">
      <c r="A677" s="10" t="s">
        <v>1329</v>
      </c>
      <c r="B677" s="4" t="str">
        <f>VLOOKUP(A677,'Data Transformation Q1 to Q8'!A:V,22,FALSE)</f>
        <v>R1012</v>
      </c>
      <c r="C677" s="21">
        <f>VLOOKUP($A677,'Data Transformation Q1 to Q8'!$A:$V,16,FALSE)</f>
        <v>29903</v>
      </c>
      <c r="D677" s="6">
        <f>VLOOKUP($A677,'Data Transformation Q1 to Q8'!$A:$V,17,FALSE)</f>
        <v>41</v>
      </c>
      <c r="E677" s="4" t="str">
        <f>VLOOKUP(A677,'Customer Names'!A:D,3,FALSE)</f>
        <v xml:space="preserve">  Jocelyn</v>
      </c>
      <c r="F677" s="4">
        <f>VLOOKUP($A677,'Data Transformation Q1 to Q8'!$A:$V,2,FALSE)</f>
        <v>47</v>
      </c>
      <c r="G677" s="4" t="str">
        <f>VLOOKUP($A677,'Data Transformation Q1 to Q8'!$A:$V,3,FALSE)</f>
        <v>Obesity</v>
      </c>
      <c r="H677" s="4">
        <f>VLOOKUP($A677,'Data Transformation Q1 to Q8'!$A:$V,4,FALSE)</f>
        <v>10.64</v>
      </c>
      <c r="I677" s="4" t="str">
        <f>VLOOKUP($A677,'Data Transformation Q1 to Q8'!$A:$V,5,FALSE)</f>
        <v>Diabetes</v>
      </c>
      <c r="J677" s="4" t="str">
        <f>VLOOKUP($A677,'Data Transformation Q1 to Q8'!$A:$V,6,FALSE)</f>
        <v>Yes</v>
      </c>
      <c r="K677" s="4" t="str">
        <f>VLOOKUP($A677,'Data Transformation Q1 to Q8'!$A:$V,7,FALSE)</f>
        <v>No</v>
      </c>
      <c r="L677" s="4" t="str">
        <f>VLOOKUP($A677,'Data Transformation Q1 to Q8'!$A:$V,8,FALSE)</f>
        <v>No</v>
      </c>
      <c r="M677" s="4" t="str">
        <f>VLOOKUP($A677,'Data Transformation Q1 to Q8'!$A:$V,10,FALSE)</f>
        <v>No</v>
      </c>
      <c r="N677" s="4">
        <f>VLOOKUP($A677,'Data Transformation Q1 to Q8'!$A:$V,9,FALSE)</f>
        <v>0</v>
      </c>
      <c r="O677" s="4" t="str">
        <f>VLOOKUP($A677,'Data Transformation Q1 to Q8'!$A:$V,20,FALSE)</f>
        <v>tier - 2</v>
      </c>
      <c r="P677" s="4" t="str">
        <f>VLOOKUP($A677,'Data Transformation Q1 to Q8'!$A:$V,21,FALSE)</f>
        <v>tier - 1</v>
      </c>
      <c r="Q677" s="118">
        <f>VLOOKUP($A677,'Data Transformation Q1 to Q8'!$A:$V,19,FALSE)</f>
        <v>14657.2</v>
      </c>
    </row>
    <row r="678" spans="1:17" ht="15.75" x14ac:dyDescent="0.25">
      <c r="A678" s="10" t="s">
        <v>1331</v>
      </c>
      <c r="B678" s="4" t="str">
        <f>VLOOKUP(A678,'Data Transformation Q1 to Q8'!A:V,22,FALSE)</f>
        <v>R1026</v>
      </c>
      <c r="C678" s="21">
        <f>VLOOKUP($A678,'Data Transformation Q1 to Q8'!$A:$V,16,FALSE)</f>
        <v>24716</v>
      </c>
      <c r="D678" s="6">
        <f>VLOOKUP($A678,'Data Transformation Q1 to Q8'!$A:$V,17,FALSE)</f>
        <v>55</v>
      </c>
      <c r="E678" s="4" t="str">
        <f>VLOOKUP(A678,'Customer Names'!A:D,3,FALSE)</f>
        <v xml:space="preserve">  Daphne</v>
      </c>
      <c r="F678" s="4">
        <f>VLOOKUP($A678,'Data Transformation Q1 to Q8'!$A:$V,2,FALSE)</f>
        <v>36.71</v>
      </c>
      <c r="G678" s="4" t="str">
        <f>VLOOKUP($A678,'Data Transformation Q1 to Q8'!$A:$V,3,FALSE)</f>
        <v>Obesity</v>
      </c>
      <c r="H678" s="4">
        <f>VLOOKUP($A678,'Data Transformation Q1 to Q8'!$A:$V,4,FALSE)</f>
        <v>8.74</v>
      </c>
      <c r="I678" s="4" t="str">
        <f>VLOOKUP($A678,'Data Transformation Q1 to Q8'!$A:$V,5,FALSE)</f>
        <v>Diabetes</v>
      </c>
      <c r="J678" s="4" t="str">
        <f>VLOOKUP($A678,'Data Transformation Q1 to Q8'!$A:$V,6,FALSE)</f>
        <v>Yes</v>
      </c>
      <c r="K678" s="4" t="str">
        <f>VLOOKUP($A678,'Data Transformation Q1 to Q8'!$A:$V,7,FALSE)</f>
        <v>No</v>
      </c>
      <c r="L678" s="4" t="str">
        <f>VLOOKUP($A678,'Data Transformation Q1 to Q8'!$A:$V,8,FALSE)</f>
        <v>No</v>
      </c>
      <c r="M678" s="4" t="str">
        <f>VLOOKUP($A678,'Data Transformation Q1 to Q8'!$A:$V,10,FALSE)</f>
        <v>No</v>
      </c>
      <c r="N678" s="4">
        <f>VLOOKUP($A678,'Data Transformation Q1 to Q8'!$A:$V,9,FALSE)</f>
        <v>0</v>
      </c>
      <c r="O678" s="4" t="str">
        <f>VLOOKUP($A678,'Data Transformation Q1 to Q8'!$A:$V,20,FALSE)</f>
        <v>tier - 2</v>
      </c>
      <c r="P678" s="4" t="str">
        <f>VLOOKUP($A678,'Data Transformation Q1 to Q8'!$A:$V,21,FALSE)</f>
        <v>tier - 3</v>
      </c>
      <c r="Q678" s="118">
        <f>VLOOKUP($A678,'Data Transformation Q1 to Q8'!$A:$V,19,FALSE)</f>
        <v>14640.35</v>
      </c>
    </row>
    <row r="679" spans="1:17" ht="15.75" x14ac:dyDescent="0.25">
      <c r="A679" s="10" t="s">
        <v>1333</v>
      </c>
      <c r="B679" s="4" t="str">
        <f>VLOOKUP(A679,'Data Transformation Q1 to Q8'!A:V,22,FALSE)</f>
        <v>R1011</v>
      </c>
      <c r="C679" s="21">
        <f>VLOOKUP($A679,'Data Transformation Q1 to Q8'!$A:$V,16,FALSE)</f>
        <v>33471</v>
      </c>
      <c r="D679" s="6">
        <f>VLOOKUP($A679,'Data Transformation Q1 to Q8'!$A:$V,17,FALSE)</f>
        <v>31</v>
      </c>
      <c r="E679" s="4" t="str">
        <f>VLOOKUP(A679,'Customer Names'!A:D,3,FALSE)</f>
        <v xml:space="preserve">  Margaret E</v>
      </c>
      <c r="F679" s="4">
        <f>VLOOKUP($A679,'Data Transformation Q1 to Q8'!$A:$V,2,FALSE)</f>
        <v>53.48</v>
      </c>
      <c r="G679" s="4" t="str">
        <f>VLOOKUP($A679,'Data Transformation Q1 to Q8'!$A:$V,3,FALSE)</f>
        <v>Obesity</v>
      </c>
      <c r="H679" s="4">
        <f>VLOOKUP($A679,'Data Transformation Q1 to Q8'!$A:$V,4,FALSE)</f>
        <v>5.64</v>
      </c>
      <c r="I679" s="4" t="str">
        <f>VLOOKUP($A679,'Data Transformation Q1 to Q8'!$A:$V,5,FALSE)</f>
        <v>Normal</v>
      </c>
      <c r="J679" s="4" t="str">
        <f>VLOOKUP($A679,'Data Transformation Q1 to Q8'!$A:$V,6,FALSE)</f>
        <v>No</v>
      </c>
      <c r="K679" s="4" t="str">
        <f>VLOOKUP($A679,'Data Transformation Q1 to Q8'!$A:$V,7,FALSE)</f>
        <v>No</v>
      </c>
      <c r="L679" s="4" t="str">
        <f>VLOOKUP($A679,'Data Transformation Q1 to Q8'!$A:$V,8,FALSE)</f>
        <v>No</v>
      </c>
      <c r="M679" s="4" t="str">
        <f>VLOOKUP($A679,'Data Transformation Q1 to Q8'!$A:$V,10,FALSE)</f>
        <v>No</v>
      </c>
      <c r="N679" s="4">
        <f>VLOOKUP($A679,'Data Transformation Q1 to Q8'!$A:$V,9,FALSE)</f>
        <v>0</v>
      </c>
      <c r="O679" s="4" t="str">
        <f>VLOOKUP($A679,'Data Transformation Q1 to Q8'!$A:$V,20,FALSE)</f>
        <v>tier - 2</v>
      </c>
      <c r="P679" s="4" t="str">
        <f>VLOOKUP($A679,'Data Transformation Q1 to Q8'!$A:$V,21,FALSE)</f>
        <v>tier - 3</v>
      </c>
      <c r="Q679" s="118">
        <f>VLOOKUP($A679,'Data Transformation Q1 to Q8'!$A:$V,19,FALSE)</f>
        <v>14630.52</v>
      </c>
    </row>
    <row r="680" spans="1:17" ht="15.75" x14ac:dyDescent="0.25">
      <c r="A680" s="10" t="s">
        <v>1335</v>
      </c>
      <c r="B680" s="4" t="str">
        <f>VLOOKUP(A680,'Data Transformation Q1 to Q8'!A:V,22,FALSE)</f>
        <v>R1021</v>
      </c>
      <c r="C680" s="21">
        <f>VLOOKUP($A680,'Data Transformation Q1 to Q8'!$A:$V,16,FALSE)</f>
        <v>24054</v>
      </c>
      <c r="D680" s="6">
        <f>VLOOKUP($A680,'Data Transformation Q1 to Q8'!$A:$V,17,FALSE)</f>
        <v>57</v>
      </c>
      <c r="E680" s="4" t="str">
        <f>VLOOKUP(A680,'Customer Names'!A:D,3,FALSE)</f>
        <v xml:space="preserve">  Mario J</v>
      </c>
      <c r="F680" s="4">
        <f>VLOOKUP($A680,'Data Transformation Q1 to Q8'!$A:$V,2,FALSE)</f>
        <v>35.5</v>
      </c>
      <c r="G680" s="4" t="str">
        <f>VLOOKUP($A680,'Data Transformation Q1 to Q8'!$A:$V,3,FALSE)</f>
        <v>Obesity</v>
      </c>
      <c r="H680" s="4">
        <f>VLOOKUP($A680,'Data Transformation Q1 to Q8'!$A:$V,4,FALSE)</f>
        <v>10.37</v>
      </c>
      <c r="I680" s="4" t="str">
        <f>VLOOKUP($A680,'Data Transformation Q1 to Q8'!$A:$V,5,FALSE)</f>
        <v>Diabetes</v>
      </c>
      <c r="J680" s="4" t="str">
        <f>VLOOKUP($A680,'Data Transformation Q1 to Q8'!$A:$V,6,FALSE)</f>
        <v>No</v>
      </c>
      <c r="K680" s="4" t="str">
        <f>VLOOKUP($A680,'Data Transformation Q1 to Q8'!$A:$V,7,FALSE)</f>
        <v>No</v>
      </c>
      <c r="L680" s="4" t="str">
        <f>VLOOKUP($A680,'Data Transformation Q1 to Q8'!$A:$V,8,FALSE)</f>
        <v>No</v>
      </c>
      <c r="M680" s="4" t="str">
        <f>VLOOKUP($A680,'Data Transformation Q1 to Q8'!$A:$V,10,FALSE)</f>
        <v>No</v>
      </c>
      <c r="N680" s="4">
        <f>VLOOKUP($A680,'Data Transformation Q1 to Q8'!$A:$V,9,FALSE)</f>
        <v>0</v>
      </c>
      <c r="O680" s="4" t="str">
        <f>VLOOKUP($A680,'Data Transformation Q1 to Q8'!$A:$V,20,FALSE)</f>
        <v>tier - 2</v>
      </c>
      <c r="P680" s="4" t="str">
        <f>VLOOKUP($A680,'Data Transformation Q1 to Q8'!$A:$V,21,FALSE)</f>
        <v>tier - 3</v>
      </c>
      <c r="Q680" s="118">
        <f>VLOOKUP($A680,'Data Transformation Q1 to Q8'!$A:$V,19,FALSE)</f>
        <v>14612.33</v>
      </c>
    </row>
    <row r="681" spans="1:17" ht="15.75" x14ac:dyDescent="0.25">
      <c r="A681" s="10" t="s">
        <v>1337</v>
      </c>
      <c r="B681" s="4" t="str">
        <f>VLOOKUP(A681,'Data Transformation Q1 to Q8'!A:V,22,FALSE)</f>
        <v>R1022</v>
      </c>
      <c r="C681" s="21">
        <f>VLOOKUP($A681,'Data Transformation Q1 to Q8'!$A:$V,16,FALSE)</f>
        <v>24671</v>
      </c>
      <c r="D681" s="6">
        <f>VLOOKUP($A681,'Data Transformation Q1 to Q8'!$A:$V,17,FALSE)</f>
        <v>55</v>
      </c>
      <c r="E681" s="4" t="str">
        <f>VLOOKUP(A681,'Customer Names'!A:D,3,FALSE)</f>
        <v xml:space="preserve">  Peter</v>
      </c>
      <c r="F681" s="4">
        <f>VLOOKUP($A681,'Data Transformation Q1 to Q8'!$A:$V,2,FALSE)</f>
        <v>36.979999999999997</v>
      </c>
      <c r="G681" s="4" t="str">
        <f>VLOOKUP($A681,'Data Transformation Q1 to Q8'!$A:$V,3,FALSE)</f>
        <v>Obesity</v>
      </c>
      <c r="H681" s="4">
        <f>VLOOKUP($A681,'Data Transformation Q1 to Q8'!$A:$V,4,FALSE)</f>
        <v>9.56</v>
      </c>
      <c r="I681" s="4" t="str">
        <f>VLOOKUP($A681,'Data Transformation Q1 to Q8'!$A:$V,5,FALSE)</f>
        <v>Diabetes</v>
      </c>
      <c r="J681" s="4" t="str">
        <f>VLOOKUP($A681,'Data Transformation Q1 to Q8'!$A:$V,6,FALSE)</f>
        <v>Yes</v>
      </c>
      <c r="K681" s="4" t="str">
        <f>VLOOKUP($A681,'Data Transformation Q1 to Q8'!$A:$V,7,FALSE)</f>
        <v>No</v>
      </c>
      <c r="L681" s="4" t="str">
        <f>VLOOKUP($A681,'Data Transformation Q1 to Q8'!$A:$V,8,FALSE)</f>
        <v>No</v>
      </c>
      <c r="M681" s="4" t="str">
        <f>VLOOKUP($A681,'Data Transformation Q1 to Q8'!$A:$V,10,FALSE)</f>
        <v>No</v>
      </c>
      <c r="N681" s="4">
        <f>VLOOKUP($A681,'Data Transformation Q1 to Q8'!$A:$V,9,FALSE)</f>
        <v>0</v>
      </c>
      <c r="O681" s="4" t="str">
        <f>VLOOKUP($A681,'Data Transformation Q1 to Q8'!$A:$V,20,FALSE)</f>
        <v>tier - 2</v>
      </c>
      <c r="P681" s="4" t="str">
        <f>VLOOKUP($A681,'Data Transformation Q1 to Q8'!$A:$V,21,FALSE)</f>
        <v>tier - 3</v>
      </c>
      <c r="Q681" s="118">
        <f>VLOOKUP($A681,'Data Transformation Q1 to Q8'!$A:$V,19,FALSE)</f>
        <v>14600.62</v>
      </c>
    </row>
    <row r="682" spans="1:17" ht="15.75" x14ac:dyDescent="0.25">
      <c r="A682" s="10" t="s">
        <v>1338</v>
      </c>
      <c r="B682" s="4" t="str">
        <f>VLOOKUP(A682,'Data Transformation Q1 to Q8'!A:V,22,FALSE)</f>
        <v>R1024</v>
      </c>
      <c r="C682" s="21">
        <f>VLOOKUP($A682,'Data Transformation Q1 to Q8'!$A:$V,16,FALSE)</f>
        <v>23298</v>
      </c>
      <c r="D682" s="6">
        <f>VLOOKUP($A682,'Data Transformation Q1 to Q8'!$A:$V,17,FALSE)</f>
        <v>59</v>
      </c>
      <c r="E682" s="4" t="str">
        <f>VLOOKUP(A682,'Customer Names'!A:D,3,FALSE)</f>
        <v xml:space="preserve">  Carolina</v>
      </c>
      <c r="F682" s="4">
        <f>VLOOKUP($A682,'Data Transformation Q1 to Q8'!$A:$V,2,FALSE)</f>
        <v>32.395000000000003</v>
      </c>
      <c r="G682" s="4" t="str">
        <f>VLOOKUP($A682,'Data Transformation Q1 to Q8'!$A:$V,3,FALSE)</f>
        <v>Obesity</v>
      </c>
      <c r="H682" s="4">
        <f>VLOOKUP($A682,'Data Transformation Q1 to Q8'!$A:$V,4,FALSE)</f>
        <v>8.23</v>
      </c>
      <c r="I682" s="4" t="str">
        <f>VLOOKUP($A682,'Data Transformation Q1 to Q8'!$A:$V,5,FALSE)</f>
        <v>Diabetes</v>
      </c>
      <c r="J682" s="4" t="str">
        <f>VLOOKUP($A682,'Data Transformation Q1 to Q8'!$A:$V,6,FALSE)</f>
        <v>Yes</v>
      </c>
      <c r="K682" s="4" t="str">
        <f>VLOOKUP($A682,'Data Transformation Q1 to Q8'!$A:$V,7,FALSE)</f>
        <v>No</v>
      </c>
      <c r="L682" s="4" t="str">
        <f>VLOOKUP($A682,'Data Transformation Q1 to Q8'!$A:$V,8,FALSE)</f>
        <v>Yes</v>
      </c>
      <c r="M682" s="4" t="str">
        <f>VLOOKUP($A682,'Data Transformation Q1 to Q8'!$A:$V,10,FALSE)</f>
        <v>No</v>
      </c>
      <c r="N682" s="4">
        <f>VLOOKUP($A682,'Data Transformation Q1 to Q8'!$A:$V,9,FALSE)</f>
        <v>1</v>
      </c>
      <c r="O682" s="4" t="str">
        <f>VLOOKUP($A682,'Data Transformation Q1 to Q8'!$A:$V,20,FALSE)</f>
        <v>tier - 2</v>
      </c>
      <c r="P682" s="4" t="str">
        <f>VLOOKUP($A682,'Data Transformation Q1 to Q8'!$A:$V,21,FALSE)</f>
        <v>tier - 1</v>
      </c>
      <c r="Q682" s="118">
        <f>VLOOKUP($A682,'Data Transformation Q1 to Q8'!$A:$V,19,FALSE)</f>
        <v>14590.63</v>
      </c>
    </row>
    <row r="683" spans="1:17" ht="15.75" x14ac:dyDescent="0.25">
      <c r="A683" s="10" t="s">
        <v>1340</v>
      </c>
      <c r="B683" s="4" t="str">
        <f>VLOOKUP(A683,'Data Transformation Q1 to Q8'!A:V,22,FALSE)</f>
        <v>R1025</v>
      </c>
      <c r="C683" s="21">
        <f>VLOOKUP($A683,'Data Transformation Q1 to Q8'!$A:$V,16,FALSE)</f>
        <v>22983</v>
      </c>
      <c r="D683" s="6">
        <f>VLOOKUP($A683,'Data Transformation Q1 to Q8'!$A:$V,17,FALSE)</f>
        <v>60</v>
      </c>
      <c r="E683" s="4" t="str">
        <f>VLOOKUP(A683,'Customer Names'!A:D,3,FALSE)</f>
        <v xml:space="preserve">  Jenny K</v>
      </c>
      <c r="F683" s="4">
        <f>VLOOKUP($A683,'Data Transformation Q1 to Q8'!$A:$V,2,FALSE)</f>
        <v>32.729999999999997</v>
      </c>
      <c r="G683" s="4" t="str">
        <f>VLOOKUP($A683,'Data Transformation Q1 to Q8'!$A:$V,3,FALSE)</f>
        <v>Obesity</v>
      </c>
      <c r="H683" s="4">
        <f>VLOOKUP($A683,'Data Transformation Q1 to Q8'!$A:$V,4,FALSE)</f>
        <v>7.03</v>
      </c>
      <c r="I683" s="4" t="str">
        <f>VLOOKUP($A683,'Data Transformation Q1 to Q8'!$A:$V,5,FALSE)</f>
        <v>Diabetes</v>
      </c>
      <c r="J683" s="4" t="str">
        <f>VLOOKUP($A683,'Data Transformation Q1 to Q8'!$A:$V,6,FALSE)</f>
        <v>No</v>
      </c>
      <c r="K683" s="4" t="str">
        <f>VLOOKUP($A683,'Data Transformation Q1 to Q8'!$A:$V,7,FALSE)</f>
        <v>No</v>
      </c>
      <c r="L683" s="4" t="str">
        <f>VLOOKUP($A683,'Data Transformation Q1 to Q8'!$A:$V,8,FALSE)</f>
        <v>No</v>
      </c>
      <c r="M683" s="4" t="str">
        <f>VLOOKUP($A683,'Data Transformation Q1 to Q8'!$A:$V,10,FALSE)</f>
        <v>No</v>
      </c>
      <c r="N683" s="4">
        <f>VLOOKUP($A683,'Data Transformation Q1 to Q8'!$A:$V,9,FALSE)</f>
        <v>0</v>
      </c>
      <c r="O683" s="4" t="str">
        <f>VLOOKUP($A683,'Data Transformation Q1 to Q8'!$A:$V,20,FALSE)</f>
        <v>tier - 2</v>
      </c>
      <c r="P683" s="4" t="str">
        <f>VLOOKUP($A683,'Data Transformation Q1 to Q8'!$A:$V,21,FALSE)</f>
        <v>tier - 1</v>
      </c>
      <c r="Q683" s="118">
        <f>VLOOKUP($A683,'Data Transformation Q1 to Q8'!$A:$V,19,FALSE)</f>
        <v>14574.64</v>
      </c>
    </row>
    <row r="684" spans="1:17" ht="15.75" x14ac:dyDescent="0.25">
      <c r="A684" s="10" t="s">
        <v>1342</v>
      </c>
      <c r="B684" s="4" t="str">
        <f>VLOOKUP(A684,'Data Transformation Q1 to Q8'!A:V,22,FALSE)</f>
        <v>R1024</v>
      </c>
      <c r="C684" s="21">
        <f>VLOOKUP($A684,'Data Transformation Q1 to Q8'!$A:$V,16,FALSE)</f>
        <v>36050</v>
      </c>
      <c r="D684" s="6">
        <f>VLOOKUP($A684,'Data Transformation Q1 to Q8'!$A:$V,17,FALSE)</f>
        <v>24</v>
      </c>
      <c r="E684" s="4" t="str">
        <f>VLOOKUP(A684,'Customer Names'!A:D,3,FALSE)</f>
        <v xml:space="preserve">  Jessica</v>
      </c>
      <c r="F684" s="4">
        <f>VLOOKUP($A684,'Data Transformation Q1 to Q8'!$A:$V,2,FALSE)</f>
        <v>20.52</v>
      </c>
      <c r="G684" s="4" t="str">
        <f>VLOOKUP($A684,'Data Transformation Q1 to Q8'!$A:$V,3,FALSE)</f>
        <v>Normal Weight</v>
      </c>
      <c r="H684" s="4">
        <f>VLOOKUP($A684,'Data Transformation Q1 to Q8'!$A:$V,4,FALSE)</f>
        <v>5.45</v>
      </c>
      <c r="I684" s="4" t="str">
        <f>VLOOKUP($A684,'Data Transformation Q1 to Q8'!$A:$V,5,FALSE)</f>
        <v>Normal</v>
      </c>
      <c r="J684" s="4" t="str">
        <f>VLOOKUP($A684,'Data Transformation Q1 to Q8'!$A:$V,6,FALSE)</f>
        <v>No</v>
      </c>
      <c r="K684" s="4" t="str">
        <f>VLOOKUP($A684,'Data Transformation Q1 to Q8'!$A:$V,7,FALSE)</f>
        <v>No</v>
      </c>
      <c r="L684" s="4" t="str">
        <f>VLOOKUP($A684,'Data Transformation Q1 to Q8'!$A:$V,8,FALSE)</f>
        <v>No</v>
      </c>
      <c r="M684" s="4" t="str">
        <f>VLOOKUP($A684,'Data Transformation Q1 to Q8'!$A:$V,10,FALSE)</f>
        <v>Yes</v>
      </c>
      <c r="N684" s="4">
        <f>VLOOKUP($A684,'Data Transformation Q1 to Q8'!$A:$V,9,FALSE)</f>
        <v>1</v>
      </c>
      <c r="O684" s="4" t="str">
        <f>VLOOKUP($A684,'Data Transformation Q1 to Q8'!$A:$V,20,FALSE)</f>
        <v>tier - 2</v>
      </c>
      <c r="P684" s="4" t="str">
        <f>VLOOKUP($A684,'Data Transformation Q1 to Q8'!$A:$V,21,FALSE)</f>
        <v>tier - 1</v>
      </c>
      <c r="Q684" s="118">
        <f>VLOOKUP($A684,'Data Transformation Q1 to Q8'!$A:$V,19,FALSE)</f>
        <v>14571.89</v>
      </c>
    </row>
    <row r="685" spans="1:17" ht="15.75" x14ac:dyDescent="0.25">
      <c r="A685" s="10" t="s">
        <v>1344</v>
      </c>
      <c r="B685" s="4" t="str">
        <f>VLOOKUP(A685,'Data Transformation Q1 to Q8'!A:V,22,FALSE)</f>
        <v>R1011</v>
      </c>
      <c r="C685" s="21">
        <f>VLOOKUP($A685,'Data Transformation Q1 to Q8'!$A:$V,16,FALSE)</f>
        <v>32703</v>
      </c>
      <c r="D685" s="6">
        <f>VLOOKUP($A685,'Data Transformation Q1 to Q8'!$A:$V,17,FALSE)</f>
        <v>33</v>
      </c>
      <c r="E685" s="4" t="str">
        <f>VLOOKUP(A685,'Customer Names'!A:D,3,FALSE)</f>
        <v xml:space="preserve">  Kimberly D</v>
      </c>
      <c r="F685" s="4">
        <f>VLOOKUP($A685,'Data Transformation Q1 to Q8'!$A:$V,2,FALSE)</f>
        <v>51.72</v>
      </c>
      <c r="G685" s="4" t="str">
        <f>VLOOKUP($A685,'Data Transformation Q1 to Q8'!$A:$V,3,FALSE)</f>
        <v>Obesity</v>
      </c>
      <c r="H685" s="4">
        <f>VLOOKUP($A685,'Data Transformation Q1 to Q8'!$A:$V,4,FALSE)</f>
        <v>5.76</v>
      </c>
      <c r="I685" s="4" t="str">
        <f>VLOOKUP($A685,'Data Transformation Q1 to Q8'!$A:$V,5,FALSE)</f>
        <v>Prediabetes</v>
      </c>
      <c r="J685" s="4" t="str">
        <f>VLOOKUP($A685,'Data Transformation Q1 to Q8'!$A:$V,6,FALSE)</f>
        <v>No</v>
      </c>
      <c r="K685" s="4" t="str">
        <f>VLOOKUP($A685,'Data Transformation Q1 to Q8'!$A:$V,7,FALSE)</f>
        <v>No</v>
      </c>
      <c r="L685" s="4" t="str">
        <f>VLOOKUP($A685,'Data Transformation Q1 to Q8'!$A:$V,8,FALSE)</f>
        <v>No</v>
      </c>
      <c r="M685" s="4" t="str">
        <f>VLOOKUP($A685,'Data Transformation Q1 to Q8'!$A:$V,10,FALSE)</f>
        <v>No</v>
      </c>
      <c r="N685" s="4">
        <f>VLOOKUP($A685,'Data Transformation Q1 to Q8'!$A:$V,9,FALSE)</f>
        <v>0</v>
      </c>
      <c r="O685" s="4" t="str">
        <f>VLOOKUP($A685,'Data Transformation Q1 to Q8'!$A:$V,20,FALSE)</f>
        <v>tier - 2</v>
      </c>
      <c r="P685" s="4" t="str">
        <f>VLOOKUP($A685,'Data Transformation Q1 to Q8'!$A:$V,21,FALSE)</f>
        <v>tier - 3</v>
      </c>
      <c r="Q685" s="118">
        <f>VLOOKUP($A685,'Data Transformation Q1 to Q8'!$A:$V,19,FALSE)</f>
        <v>14547.26</v>
      </c>
    </row>
    <row r="686" spans="1:17" ht="15.75" x14ac:dyDescent="0.25">
      <c r="A686" s="10" t="s">
        <v>1346</v>
      </c>
      <c r="B686" s="4" t="str">
        <f>VLOOKUP(A686,'Data Transformation Q1 to Q8'!A:V,22,FALSE)</f>
        <v>R1012</v>
      </c>
      <c r="C686" s="21">
        <f>VLOOKUP($A686,'Data Transformation Q1 to Q8'!$A:$V,16,FALSE)</f>
        <v>32711</v>
      </c>
      <c r="D686" s="6">
        <f>VLOOKUP($A686,'Data Transformation Q1 to Q8'!$A:$V,17,FALSE)</f>
        <v>33</v>
      </c>
      <c r="E686" s="4" t="str">
        <f>VLOOKUP(A686,'Customer Names'!A:D,3,FALSE)</f>
        <v xml:space="preserve">  Marc-Olivier</v>
      </c>
      <c r="F686" s="4">
        <f>VLOOKUP($A686,'Data Transformation Q1 to Q8'!$A:$V,2,FALSE)</f>
        <v>50.2</v>
      </c>
      <c r="G686" s="4" t="str">
        <f>VLOOKUP($A686,'Data Transformation Q1 to Q8'!$A:$V,3,FALSE)</f>
        <v>Obesity</v>
      </c>
      <c r="H686" s="4">
        <f>VLOOKUP($A686,'Data Transformation Q1 to Q8'!$A:$V,4,FALSE)</f>
        <v>5.4</v>
      </c>
      <c r="I686" s="4" t="str">
        <f>VLOOKUP($A686,'Data Transformation Q1 to Q8'!$A:$V,5,FALSE)</f>
        <v>Normal</v>
      </c>
      <c r="J686" s="4" t="str">
        <f>VLOOKUP($A686,'Data Transformation Q1 to Q8'!$A:$V,6,FALSE)</f>
        <v>No</v>
      </c>
      <c r="K686" s="4" t="str">
        <f>VLOOKUP($A686,'Data Transformation Q1 to Q8'!$A:$V,7,FALSE)</f>
        <v>No</v>
      </c>
      <c r="L686" s="4" t="str">
        <f>VLOOKUP($A686,'Data Transformation Q1 to Q8'!$A:$V,8,FALSE)</f>
        <v>No</v>
      </c>
      <c r="M686" s="4" t="str">
        <f>VLOOKUP($A686,'Data Transformation Q1 to Q8'!$A:$V,10,FALSE)</f>
        <v>No</v>
      </c>
      <c r="N686" s="4">
        <f>VLOOKUP($A686,'Data Transformation Q1 to Q8'!$A:$V,9,FALSE)</f>
        <v>0</v>
      </c>
      <c r="O686" s="4" t="str">
        <f>VLOOKUP($A686,'Data Transformation Q1 to Q8'!$A:$V,20,FALSE)</f>
        <v>tier - 2</v>
      </c>
      <c r="P686" s="4" t="str">
        <f>VLOOKUP($A686,'Data Transformation Q1 to Q8'!$A:$V,21,FALSE)</f>
        <v>tier - 3</v>
      </c>
      <c r="Q686" s="118">
        <f>VLOOKUP($A686,'Data Transformation Q1 to Q8'!$A:$V,19,FALSE)</f>
        <v>14507.46</v>
      </c>
    </row>
    <row r="687" spans="1:17" ht="15.75" x14ac:dyDescent="0.25">
      <c r="A687" s="10" t="s">
        <v>1348</v>
      </c>
      <c r="B687" s="4" t="str">
        <f>VLOOKUP(A687,'Data Transformation Q1 to Q8'!A:V,22,FALSE)</f>
        <v>R1013</v>
      </c>
      <c r="C687" s="21">
        <f>VLOOKUP($A687,'Data Transformation Q1 to Q8'!$A:$V,16,FALSE)</f>
        <v>29148</v>
      </c>
      <c r="D687" s="6">
        <f>VLOOKUP($A687,'Data Transformation Q1 to Q8'!$A:$V,17,FALSE)</f>
        <v>43</v>
      </c>
      <c r="E687" s="4" t="str">
        <f>VLOOKUP(A687,'Customer Names'!A:D,3,FALSE)</f>
        <v xml:space="preserve">  Russell J</v>
      </c>
      <c r="F687" s="4">
        <f>VLOOKUP($A687,'Data Transformation Q1 to Q8'!$A:$V,2,FALSE)</f>
        <v>25.52</v>
      </c>
      <c r="G687" s="4" t="str">
        <f>VLOOKUP($A687,'Data Transformation Q1 to Q8'!$A:$V,3,FALSE)</f>
        <v>Overweight</v>
      </c>
      <c r="H687" s="4">
        <f>VLOOKUP($A687,'Data Transformation Q1 to Q8'!$A:$V,4,FALSE)</f>
        <v>6.35</v>
      </c>
      <c r="I687" s="4" t="str">
        <f>VLOOKUP($A687,'Data Transformation Q1 to Q8'!$A:$V,5,FALSE)</f>
        <v>Prediabetes</v>
      </c>
      <c r="J687" s="4" t="str">
        <f>VLOOKUP($A687,'Data Transformation Q1 to Q8'!$A:$V,6,FALSE)</f>
        <v>No</v>
      </c>
      <c r="K687" s="4" t="str">
        <f>VLOOKUP($A687,'Data Transformation Q1 to Q8'!$A:$V,7,FALSE)</f>
        <v>No</v>
      </c>
      <c r="L687" s="4" t="str">
        <f>VLOOKUP($A687,'Data Transformation Q1 to Q8'!$A:$V,8,FALSE)</f>
        <v>Yes</v>
      </c>
      <c r="M687" s="4" t="str">
        <f>VLOOKUP($A687,'Data Transformation Q1 to Q8'!$A:$V,10,FALSE)</f>
        <v>No</v>
      </c>
      <c r="N687" s="4">
        <f>VLOOKUP($A687,'Data Transformation Q1 to Q8'!$A:$V,9,FALSE)</f>
        <v>1</v>
      </c>
      <c r="O687" s="4" t="str">
        <f>VLOOKUP($A687,'Data Transformation Q1 to Q8'!$A:$V,20,FALSE)</f>
        <v>tier - 2</v>
      </c>
      <c r="P687" s="4" t="str">
        <f>VLOOKUP($A687,'Data Transformation Q1 to Q8'!$A:$V,21,FALSE)</f>
        <v>tier - 2</v>
      </c>
      <c r="Q687" s="118">
        <f>VLOOKUP($A687,'Data Transformation Q1 to Q8'!$A:$V,19,FALSE)</f>
        <v>14478.33</v>
      </c>
    </row>
    <row r="688" spans="1:17" ht="15.75" x14ac:dyDescent="0.25">
      <c r="A688" s="10" t="s">
        <v>1350</v>
      </c>
      <c r="B688" s="4" t="str">
        <f>VLOOKUP(A688,'Data Transformation Q1 to Q8'!A:V,22,FALSE)</f>
        <v>R1013</v>
      </c>
      <c r="C688" s="21">
        <f>VLOOKUP($A688,'Data Transformation Q1 to Q8'!$A:$V,16,FALSE)</f>
        <v>21874</v>
      </c>
      <c r="D688" s="6">
        <f>VLOOKUP($A688,'Data Transformation Q1 to Q8'!$A:$V,17,FALSE)</f>
        <v>63</v>
      </c>
      <c r="E688" s="4" t="str">
        <f>VLOOKUP(A688,'Customer Names'!A:D,3,FALSE)</f>
        <v xml:space="preserve">  Karine</v>
      </c>
      <c r="F688" s="4">
        <f>VLOOKUP($A688,'Data Transformation Q1 to Q8'!$A:$V,2,FALSE)</f>
        <v>35.200000000000003</v>
      </c>
      <c r="G688" s="4" t="str">
        <f>VLOOKUP($A688,'Data Transformation Q1 to Q8'!$A:$V,3,FALSE)</f>
        <v>Obesity</v>
      </c>
      <c r="H688" s="4">
        <f>VLOOKUP($A688,'Data Transformation Q1 to Q8'!$A:$V,4,FALSE)</f>
        <v>6.26</v>
      </c>
      <c r="I688" s="4" t="str">
        <f>VLOOKUP($A688,'Data Transformation Q1 to Q8'!$A:$V,5,FALSE)</f>
        <v>Prediabetes</v>
      </c>
      <c r="J688" s="4" t="str">
        <f>VLOOKUP($A688,'Data Transformation Q1 to Q8'!$A:$V,6,FALSE)</f>
        <v>Yes</v>
      </c>
      <c r="K688" s="4" t="str">
        <f>VLOOKUP($A688,'Data Transformation Q1 to Q8'!$A:$V,7,FALSE)</f>
        <v>No</v>
      </c>
      <c r="L688" s="4" t="str">
        <f>VLOOKUP($A688,'Data Transformation Q1 to Q8'!$A:$V,8,FALSE)</f>
        <v>No</v>
      </c>
      <c r="M688" s="4" t="str">
        <f>VLOOKUP($A688,'Data Transformation Q1 to Q8'!$A:$V,10,FALSE)</f>
        <v>No</v>
      </c>
      <c r="N688" s="4">
        <f>VLOOKUP($A688,'Data Transformation Q1 to Q8'!$A:$V,9,FALSE)</f>
        <v>2</v>
      </c>
      <c r="O688" s="4" t="str">
        <f>VLOOKUP($A688,'Data Transformation Q1 to Q8'!$A:$V,20,FALSE)</f>
        <v>tier - 2</v>
      </c>
      <c r="P688" s="4" t="str">
        <f>VLOOKUP($A688,'Data Transformation Q1 to Q8'!$A:$V,21,FALSE)</f>
        <v>tier - 2</v>
      </c>
      <c r="Q688" s="118">
        <f>VLOOKUP($A688,'Data Transformation Q1 to Q8'!$A:$V,19,FALSE)</f>
        <v>14474.68</v>
      </c>
    </row>
    <row r="689" spans="1:17" ht="15.75" x14ac:dyDescent="0.25">
      <c r="A689" s="10" t="s">
        <v>1352</v>
      </c>
      <c r="B689" s="4" t="str">
        <f>VLOOKUP(A689,'Data Transformation Q1 to Q8'!A:V,22,FALSE)</f>
        <v>R1012</v>
      </c>
      <c r="C689" s="21">
        <f>VLOOKUP($A689,'Data Transformation Q1 to Q8'!$A:$V,16,FALSE)</f>
        <v>28091</v>
      </c>
      <c r="D689" s="6">
        <f>VLOOKUP($A689,'Data Transformation Q1 to Q8'!$A:$V,17,FALSE)</f>
        <v>46</v>
      </c>
      <c r="E689" s="4" t="str">
        <f>VLOOKUP(A689,'Customer Names'!A:D,3,FALSE)</f>
        <v xml:space="preserve">  Cheryl</v>
      </c>
      <c r="F689" s="4">
        <f>VLOOKUP($A689,'Data Transformation Q1 to Q8'!$A:$V,2,FALSE)</f>
        <v>41.26</v>
      </c>
      <c r="G689" s="4" t="str">
        <f>VLOOKUP($A689,'Data Transformation Q1 to Q8'!$A:$V,3,FALSE)</f>
        <v>Obesity</v>
      </c>
      <c r="H689" s="4">
        <f>VLOOKUP($A689,'Data Transformation Q1 to Q8'!$A:$V,4,FALSE)</f>
        <v>5.97</v>
      </c>
      <c r="I689" s="4" t="str">
        <f>VLOOKUP($A689,'Data Transformation Q1 to Q8'!$A:$V,5,FALSE)</f>
        <v>Prediabetes</v>
      </c>
      <c r="J689" s="4" t="str">
        <f>VLOOKUP($A689,'Data Transformation Q1 to Q8'!$A:$V,6,FALSE)</f>
        <v>Yes</v>
      </c>
      <c r="K689" s="4" t="str">
        <f>VLOOKUP($A689,'Data Transformation Q1 to Q8'!$A:$V,7,FALSE)</f>
        <v>No</v>
      </c>
      <c r="L689" s="4" t="str">
        <f>VLOOKUP($A689,'Data Transformation Q1 to Q8'!$A:$V,8,FALSE)</f>
        <v>No</v>
      </c>
      <c r="M689" s="4" t="str">
        <f>VLOOKUP($A689,'Data Transformation Q1 to Q8'!$A:$V,10,FALSE)</f>
        <v>No</v>
      </c>
      <c r="N689" s="4">
        <f>VLOOKUP($A689,'Data Transformation Q1 to Q8'!$A:$V,9,FALSE)</f>
        <v>0</v>
      </c>
      <c r="O689" s="4" t="str">
        <f>VLOOKUP($A689,'Data Transformation Q1 to Q8'!$A:$V,20,FALSE)</f>
        <v>tier - 2</v>
      </c>
      <c r="P689" s="4" t="str">
        <f>VLOOKUP($A689,'Data Transformation Q1 to Q8'!$A:$V,21,FALSE)</f>
        <v>tier - 3</v>
      </c>
      <c r="Q689" s="118">
        <f>VLOOKUP($A689,'Data Transformation Q1 to Q8'!$A:$V,19,FALSE)</f>
        <v>14470.01</v>
      </c>
    </row>
    <row r="690" spans="1:17" ht="15.75" x14ac:dyDescent="0.25">
      <c r="A690" s="10" t="s">
        <v>1354</v>
      </c>
      <c r="B690" s="4" t="str">
        <f>VLOOKUP(A690,'Data Transformation Q1 to Q8'!A:V,22,FALSE)</f>
        <v>R1024</v>
      </c>
      <c r="C690" s="21">
        <f>VLOOKUP($A690,'Data Transformation Q1 to Q8'!$A:$V,16,FALSE)</f>
        <v>35379</v>
      </c>
      <c r="D690" s="6">
        <f>VLOOKUP($A690,'Data Transformation Q1 to Q8'!$A:$V,17,FALSE)</f>
        <v>26</v>
      </c>
      <c r="E690" s="4" t="str">
        <f>VLOOKUP(A690,'Customer Names'!A:D,3,FALSE)</f>
        <v xml:space="preserve">  Allison M</v>
      </c>
      <c r="F690" s="4">
        <f>VLOOKUP($A690,'Data Transformation Q1 to Q8'!$A:$V,2,FALSE)</f>
        <v>17.195</v>
      </c>
      <c r="G690" s="4" t="str">
        <f>VLOOKUP($A690,'Data Transformation Q1 to Q8'!$A:$V,3,FALSE)</f>
        <v>Underweight</v>
      </c>
      <c r="H690" s="4">
        <f>VLOOKUP($A690,'Data Transformation Q1 to Q8'!$A:$V,4,FALSE)</f>
        <v>5.29</v>
      </c>
      <c r="I690" s="4" t="str">
        <f>VLOOKUP($A690,'Data Transformation Q1 to Q8'!$A:$V,5,FALSE)</f>
        <v>Normal</v>
      </c>
      <c r="J690" s="4" t="str">
        <f>VLOOKUP($A690,'Data Transformation Q1 to Q8'!$A:$V,6,FALSE)</f>
        <v>Yes</v>
      </c>
      <c r="K690" s="4" t="str">
        <f>VLOOKUP($A690,'Data Transformation Q1 to Q8'!$A:$V,7,FALSE)</f>
        <v>No</v>
      </c>
      <c r="L690" s="4" t="str">
        <f>VLOOKUP($A690,'Data Transformation Q1 to Q8'!$A:$V,8,FALSE)</f>
        <v>No</v>
      </c>
      <c r="M690" s="4" t="str">
        <f>VLOOKUP($A690,'Data Transformation Q1 to Q8'!$A:$V,10,FALSE)</f>
        <v>Yes</v>
      </c>
      <c r="N690" s="4">
        <f>VLOOKUP($A690,'Data Transformation Q1 to Q8'!$A:$V,9,FALSE)</f>
        <v>0</v>
      </c>
      <c r="O690" s="4" t="str">
        <f>VLOOKUP($A690,'Data Transformation Q1 to Q8'!$A:$V,20,FALSE)</f>
        <v>tier - 2</v>
      </c>
      <c r="P690" s="4" t="str">
        <f>VLOOKUP($A690,'Data Transformation Q1 to Q8'!$A:$V,21,FALSE)</f>
        <v>tier - 3</v>
      </c>
      <c r="Q690" s="118">
        <f>VLOOKUP($A690,'Data Transformation Q1 to Q8'!$A:$V,19,FALSE)</f>
        <v>14455.64</v>
      </c>
    </row>
    <row r="691" spans="1:17" ht="15.75" x14ac:dyDescent="0.25">
      <c r="A691" s="10" t="s">
        <v>1356</v>
      </c>
      <c r="B691" s="4" t="str">
        <f>VLOOKUP(A691,'Data Transformation Q1 to Q8'!A:V,22,FALSE)</f>
        <v>R1023</v>
      </c>
      <c r="C691" s="21">
        <f>VLOOKUP($A691,'Data Transformation Q1 to Q8'!$A:$V,16,FALSE)</f>
        <v>21765</v>
      </c>
      <c r="D691" s="6">
        <f>VLOOKUP($A691,'Data Transformation Q1 to Q8'!$A:$V,17,FALSE)</f>
        <v>63</v>
      </c>
      <c r="E691" s="4" t="str">
        <f>VLOOKUP(A691,'Customer Names'!A:D,3,FALSE)</f>
        <v xml:space="preserve">  Adriana</v>
      </c>
      <c r="F691" s="4">
        <f>VLOOKUP($A691,'Data Transformation Q1 to Q8'!$A:$V,2,FALSE)</f>
        <v>23.085000000000001</v>
      </c>
      <c r="G691" s="4" t="str">
        <f>VLOOKUP($A691,'Data Transformation Q1 to Q8'!$A:$V,3,FALSE)</f>
        <v>Normal Weight</v>
      </c>
      <c r="H691" s="4">
        <f>VLOOKUP($A691,'Data Transformation Q1 to Q8'!$A:$V,4,FALSE)</f>
        <v>4.2699999999999996</v>
      </c>
      <c r="I691" s="4" t="str">
        <f>VLOOKUP($A691,'Data Transformation Q1 to Q8'!$A:$V,5,FALSE)</f>
        <v>Normal</v>
      </c>
      <c r="J691" s="4" t="str">
        <f>VLOOKUP($A691,'Data Transformation Q1 to Q8'!$A:$V,6,FALSE)</f>
        <v>Yes</v>
      </c>
      <c r="K691" s="4" t="str">
        <f>VLOOKUP($A691,'Data Transformation Q1 to Q8'!$A:$V,7,FALSE)</f>
        <v>No</v>
      </c>
      <c r="L691" s="4" t="str">
        <f>VLOOKUP($A691,'Data Transformation Q1 to Q8'!$A:$V,8,FALSE)</f>
        <v>No</v>
      </c>
      <c r="M691" s="4" t="str">
        <f>VLOOKUP($A691,'Data Transformation Q1 to Q8'!$A:$V,10,FALSE)</f>
        <v>No</v>
      </c>
      <c r="N691" s="4">
        <f>VLOOKUP($A691,'Data Transformation Q1 to Q8'!$A:$V,9,FALSE)</f>
        <v>2</v>
      </c>
      <c r="O691" s="4" t="str">
        <f>VLOOKUP($A691,'Data Transformation Q1 to Q8'!$A:$V,20,FALSE)</f>
        <v>tier - 2</v>
      </c>
      <c r="P691" s="4" t="str">
        <f>VLOOKUP($A691,'Data Transformation Q1 to Q8'!$A:$V,21,FALSE)</f>
        <v>tier - 3</v>
      </c>
      <c r="Q691" s="118">
        <f>VLOOKUP($A691,'Data Transformation Q1 to Q8'!$A:$V,19,FALSE)</f>
        <v>14451.84</v>
      </c>
    </row>
    <row r="692" spans="1:17" ht="15.75" x14ac:dyDescent="0.25">
      <c r="A692" s="10" t="s">
        <v>1358</v>
      </c>
      <c r="B692" s="4" t="str">
        <f>VLOOKUP(A692,'Data Transformation Q1 to Q8'!A:V,22,FALSE)</f>
        <v>R1024</v>
      </c>
      <c r="C692" s="21">
        <f>VLOOKUP($A692,'Data Transformation Q1 to Q8'!$A:$V,16,FALSE)</f>
        <v>21730</v>
      </c>
      <c r="D692" s="6">
        <f>VLOOKUP($A692,'Data Transformation Q1 to Q8'!$A:$V,17,FALSE)</f>
        <v>63</v>
      </c>
      <c r="E692" s="4" t="str">
        <f>VLOOKUP(A692,'Customer Names'!A:D,3,FALSE)</f>
        <v xml:space="preserve">  Miranda J</v>
      </c>
      <c r="F692" s="4">
        <f>VLOOKUP($A692,'Data Transformation Q1 to Q8'!$A:$V,2,FALSE)</f>
        <v>21.66</v>
      </c>
      <c r="G692" s="4" t="str">
        <f>VLOOKUP($A692,'Data Transformation Q1 to Q8'!$A:$V,3,FALSE)</f>
        <v>Normal Weight</v>
      </c>
      <c r="H692" s="4">
        <f>VLOOKUP($A692,'Data Transformation Q1 to Q8'!$A:$V,4,FALSE)</f>
        <v>5.2</v>
      </c>
      <c r="I692" s="4" t="str">
        <f>VLOOKUP($A692,'Data Transformation Q1 to Q8'!$A:$V,5,FALSE)</f>
        <v>Normal</v>
      </c>
      <c r="J692" s="4" t="str">
        <f>VLOOKUP($A692,'Data Transformation Q1 to Q8'!$A:$V,6,FALSE)</f>
        <v>Yes</v>
      </c>
      <c r="K692" s="4" t="str">
        <f>VLOOKUP($A692,'Data Transformation Q1 to Q8'!$A:$V,7,FALSE)</f>
        <v>No</v>
      </c>
      <c r="L692" s="4" t="str">
        <f>VLOOKUP($A692,'Data Transformation Q1 to Q8'!$A:$V,8,FALSE)</f>
        <v>No</v>
      </c>
      <c r="M692" s="4" t="str">
        <f>VLOOKUP($A692,'Data Transformation Q1 to Q8'!$A:$V,10,FALSE)</f>
        <v>No</v>
      </c>
      <c r="N692" s="4">
        <f>VLOOKUP($A692,'Data Transformation Q1 to Q8'!$A:$V,9,FALSE)</f>
        <v>2</v>
      </c>
      <c r="O692" s="4" t="str">
        <f>VLOOKUP($A692,'Data Transformation Q1 to Q8'!$A:$V,20,FALSE)</f>
        <v>tier - 2</v>
      </c>
      <c r="P692" s="4" t="str">
        <f>VLOOKUP($A692,'Data Transformation Q1 to Q8'!$A:$V,21,FALSE)</f>
        <v>tier - 1</v>
      </c>
      <c r="Q692" s="118">
        <f>VLOOKUP($A692,'Data Transformation Q1 to Q8'!$A:$V,19,FALSE)</f>
        <v>14449.85</v>
      </c>
    </row>
    <row r="693" spans="1:17" ht="15.75" x14ac:dyDescent="0.25">
      <c r="A693" s="10" t="s">
        <v>1359</v>
      </c>
      <c r="B693" s="4" t="str">
        <f>VLOOKUP(A693,'Data Transformation Q1 to Q8'!A:V,22,FALSE)</f>
        <v>R1021</v>
      </c>
      <c r="C693" s="21">
        <f>VLOOKUP($A693,'Data Transformation Q1 to Q8'!$A:$V,16,FALSE)</f>
        <v>24780</v>
      </c>
      <c r="D693" s="6">
        <f>VLOOKUP($A693,'Data Transformation Q1 to Q8'!$A:$V,17,FALSE)</f>
        <v>55</v>
      </c>
      <c r="E693" s="4" t="str">
        <f>VLOOKUP(A693,'Customer Names'!A:D,3,FALSE)</f>
        <v xml:space="preserve">  Roberto</v>
      </c>
      <c r="F693" s="4">
        <f>VLOOKUP($A693,'Data Transformation Q1 to Q8'!$A:$V,2,FALSE)</f>
        <v>36.47</v>
      </c>
      <c r="G693" s="4" t="str">
        <f>VLOOKUP($A693,'Data Transformation Q1 to Q8'!$A:$V,3,FALSE)</f>
        <v>Obesity</v>
      </c>
      <c r="H693" s="4">
        <f>VLOOKUP($A693,'Data Transformation Q1 to Q8'!$A:$V,4,FALSE)</f>
        <v>8.23</v>
      </c>
      <c r="I693" s="4" t="str">
        <f>VLOOKUP($A693,'Data Transformation Q1 to Q8'!$A:$V,5,FALSE)</f>
        <v>Diabetes</v>
      </c>
      <c r="J693" s="4" t="str">
        <f>VLOOKUP($A693,'Data Transformation Q1 to Q8'!$A:$V,6,FALSE)</f>
        <v>Yes</v>
      </c>
      <c r="K693" s="4" t="str">
        <f>VLOOKUP($A693,'Data Transformation Q1 to Q8'!$A:$V,7,FALSE)</f>
        <v>No</v>
      </c>
      <c r="L693" s="4" t="str">
        <f>VLOOKUP($A693,'Data Transformation Q1 to Q8'!$A:$V,8,FALSE)</f>
        <v>No</v>
      </c>
      <c r="M693" s="4" t="str">
        <f>VLOOKUP($A693,'Data Transformation Q1 to Q8'!$A:$V,10,FALSE)</f>
        <v>No</v>
      </c>
      <c r="N693" s="4">
        <f>VLOOKUP($A693,'Data Transformation Q1 to Q8'!$A:$V,9,FALSE)</f>
        <v>0</v>
      </c>
      <c r="O693" s="4" t="str">
        <f>VLOOKUP($A693,'Data Transformation Q1 to Q8'!$A:$V,20,FALSE)</f>
        <v>tier - 2</v>
      </c>
      <c r="P693" s="4" t="str">
        <f>VLOOKUP($A693,'Data Transformation Q1 to Q8'!$A:$V,21,FALSE)</f>
        <v>tier - 2</v>
      </c>
      <c r="Q693" s="118">
        <f>VLOOKUP($A693,'Data Transformation Q1 to Q8'!$A:$V,19,FALSE)</f>
        <v>14427.63</v>
      </c>
    </row>
    <row r="694" spans="1:17" ht="15.75" x14ac:dyDescent="0.25">
      <c r="A694" s="10" t="s">
        <v>1361</v>
      </c>
      <c r="B694" s="4" t="str">
        <f>VLOOKUP(A694,'Data Transformation Q1 to Q8'!A:V,22,FALSE)</f>
        <v>R1026</v>
      </c>
      <c r="C694" s="21">
        <f>VLOOKUP($A694,'Data Transformation Q1 to Q8'!$A:$V,16,FALSE)</f>
        <v>24699</v>
      </c>
      <c r="D694" s="6">
        <f>VLOOKUP($A694,'Data Transformation Q1 to Q8'!$A:$V,17,FALSE)</f>
        <v>55</v>
      </c>
      <c r="E694" s="4" t="str">
        <f>VLOOKUP(A694,'Customer Names'!A:D,3,FALSE)</f>
        <v xml:space="preserve">  Rebecca B</v>
      </c>
      <c r="F694" s="4">
        <f>VLOOKUP($A694,'Data Transformation Q1 to Q8'!$A:$V,2,FALSE)</f>
        <v>36.08</v>
      </c>
      <c r="G694" s="4" t="str">
        <f>VLOOKUP($A694,'Data Transformation Q1 to Q8'!$A:$V,3,FALSE)</f>
        <v>Obesity</v>
      </c>
      <c r="H694" s="4">
        <f>VLOOKUP($A694,'Data Transformation Q1 to Q8'!$A:$V,4,FALSE)</f>
        <v>10.33</v>
      </c>
      <c r="I694" s="4" t="str">
        <f>VLOOKUP($A694,'Data Transformation Q1 to Q8'!$A:$V,5,FALSE)</f>
        <v>Diabetes</v>
      </c>
      <c r="J694" s="4" t="str">
        <f>VLOOKUP($A694,'Data Transformation Q1 to Q8'!$A:$V,6,FALSE)</f>
        <v>Yes</v>
      </c>
      <c r="K694" s="4" t="str">
        <f>VLOOKUP($A694,'Data Transformation Q1 to Q8'!$A:$V,7,FALSE)</f>
        <v>No</v>
      </c>
      <c r="L694" s="4" t="str">
        <f>VLOOKUP($A694,'Data Transformation Q1 to Q8'!$A:$V,8,FALSE)</f>
        <v>No</v>
      </c>
      <c r="M694" s="4" t="str">
        <f>VLOOKUP($A694,'Data Transformation Q1 to Q8'!$A:$V,10,FALSE)</f>
        <v>No</v>
      </c>
      <c r="N694" s="4">
        <f>VLOOKUP($A694,'Data Transformation Q1 to Q8'!$A:$V,9,FALSE)</f>
        <v>0</v>
      </c>
      <c r="O694" s="4" t="str">
        <f>VLOOKUP($A694,'Data Transformation Q1 to Q8'!$A:$V,20,FALSE)</f>
        <v>tier - 2</v>
      </c>
      <c r="P694" s="4" t="str">
        <f>VLOOKUP($A694,'Data Transformation Q1 to Q8'!$A:$V,21,FALSE)</f>
        <v>tier - 2</v>
      </c>
      <c r="Q694" s="118">
        <f>VLOOKUP($A694,'Data Transformation Q1 to Q8'!$A:$V,19,FALSE)</f>
        <v>14426.66</v>
      </c>
    </row>
    <row r="695" spans="1:17" ht="15.75" x14ac:dyDescent="0.25">
      <c r="A695" s="10" t="s">
        <v>1363</v>
      </c>
      <c r="B695" s="4" t="str">
        <f>VLOOKUP(A695,'Data Transformation Q1 to Q8'!A:V,22,FALSE)</f>
        <v>R1012</v>
      </c>
      <c r="C695" s="21">
        <f>VLOOKUP($A695,'Data Transformation Q1 to Q8'!$A:$V,16,FALSE)</f>
        <v>36382</v>
      </c>
      <c r="D695" s="6">
        <f>VLOOKUP($A695,'Data Transformation Q1 to Q8'!$A:$V,17,FALSE)</f>
        <v>23</v>
      </c>
      <c r="E695" s="4" t="str">
        <f>VLOOKUP(A695,'Customer Names'!A:D,3,FALSE)</f>
        <v xml:space="preserve">  Tiffany</v>
      </c>
      <c r="F695" s="4">
        <f>VLOOKUP($A695,'Data Transformation Q1 to Q8'!$A:$V,2,FALSE)</f>
        <v>23.18</v>
      </c>
      <c r="G695" s="4" t="str">
        <f>VLOOKUP($A695,'Data Transformation Q1 to Q8'!$A:$V,3,FALSE)</f>
        <v>Normal Weight</v>
      </c>
      <c r="H695" s="4">
        <f>VLOOKUP($A695,'Data Transformation Q1 to Q8'!$A:$V,4,FALSE)</f>
        <v>6.13</v>
      </c>
      <c r="I695" s="4" t="str">
        <f>VLOOKUP($A695,'Data Transformation Q1 to Q8'!$A:$V,5,FALSE)</f>
        <v>Prediabetes</v>
      </c>
      <c r="J695" s="4" t="str">
        <f>VLOOKUP($A695,'Data Transformation Q1 to Q8'!$A:$V,6,FALSE)</f>
        <v>No</v>
      </c>
      <c r="K695" s="4" t="str">
        <f>VLOOKUP($A695,'Data Transformation Q1 to Q8'!$A:$V,7,FALSE)</f>
        <v>No</v>
      </c>
      <c r="L695" s="4" t="str">
        <f>VLOOKUP($A695,'Data Transformation Q1 to Q8'!$A:$V,8,FALSE)</f>
        <v>No</v>
      </c>
      <c r="M695" s="4" t="str">
        <f>VLOOKUP($A695,'Data Transformation Q1 to Q8'!$A:$V,10,FALSE)</f>
        <v>No</v>
      </c>
      <c r="N695" s="4">
        <f>VLOOKUP($A695,'Data Transformation Q1 to Q8'!$A:$V,9,FALSE)</f>
        <v>0</v>
      </c>
      <c r="O695" s="4" t="str">
        <f>VLOOKUP($A695,'Data Transformation Q1 to Q8'!$A:$V,20,FALSE)</f>
        <v>tier - 2</v>
      </c>
      <c r="P695" s="4" t="str">
        <f>VLOOKUP($A695,'Data Transformation Q1 to Q8'!$A:$V,21,FALSE)</f>
        <v>tier - 1</v>
      </c>
      <c r="Q695" s="118">
        <f>VLOOKUP($A695,'Data Transformation Q1 to Q8'!$A:$V,19,FALSE)</f>
        <v>14426.07</v>
      </c>
    </row>
    <row r="696" spans="1:17" ht="15.75" x14ac:dyDescent="0.25">
      <c r="A696" s="10" t="s">
        <v>1365</v>
      </c>
      <c r="B696" s="4" t="str">
        <f>VLOOKUP(A696,'Data Transformation Q1 to Q8'!A:V,22,FALSE)</f>
        <v>R1013</v>
      </c>
      <c r="C696" s="21">
        <f>VLOOKUP($A696,'Data Transformation Q1 to Q8'!$A:$V,16,FALSE)</f>
        <v>21448</v>
      </c>
      <c r="D696" s="6">
        <f>VLOOKUP($A696,'Data Transformation Q1 to Q8'!$A:$V,17,FALSE)</f>
        <v>64</v>
      </c>
      <c r="E696" s="4" t="str">
        <f>VLOOKUP(A696,'Customer Names'!A:D,3,FALSE)</f>
        <v xml:space="preserve">  Alexander</v>
      </c>
      <c r="F696" s="4">
        <f>VLOOKUP($A696,'Data Transformation Q1 to Q8'!$A:$V,2,FALSE)</f>
        <v>39.159999999999997</v>
      </c>
      <c r="G696" s="4" t="str">
        <f>VLOOKUP($A696,'Data Transformation Q1 to Q8'!$A:$V,3,FALSE)</f>
        <v>Obesity</v>
      </c>
      <c r="H696" s="4">
        <f>VLOOKUP($A696,'Data Transformation Q1 to Q8'!$A:$V,4,FALSE)</f>
        <v>8.08</v>
      </c>
      <c r="I696" s="4" t="str">
        <f>VLOOKUP($A696,'Data Transformation Q1 to Q8'!$A:$V,5,FALSE)</f>
        <v>Diabetes</v>
      </c>
      <c r="J696" s="4" t="str">
        <f>VLOOKUP($A696,'Data Transformation Q1 to Q8'!$A:$V,6,FALSE)</f>
        <v>No</v>
      </c>
      <c r="K696" s="4" t="str">
        <f>VLOOKUP($A696,'Data Transformation Q1 to Q8'!$A:$V,7,FALSE)</f>
        <v>No</v>
      </c>
      <c r="L696" s="4" t="str">
        <f>VLOOKUP($A696,'Data Transformation Q1 to Q8'!$A:$V,8,FALSE)</f>
        <v>No</v>
      </c>
      <c r="M696" s="4" t="str">
        <f>VLOOKUP($A696,'Data Transformation Q1 to Q8'!$A:$V,10,FALSE)</f>
        <v>No</v>
      </c>
      <c r="N696" s="4">
        <f>VLOOKUP($A696,'Data Transformation Q1 to Q8'!$A:$V,9,FALSE)</f>
        <v>3</v>
      </c>
      <c r="O696" s="4" t="str">
        <f>VLOOKUP($A696,'Data Transformation Q1 to Q8'!$A:$V,20,FALSE)</f>
        <v>tier - 2</v>
      </c>
      <c r="P696" s="4" t="str">
        <f>VLOOKUP($A696,'Data Transformation Q1 to Q8'!$A:$V,21,FALSE)</f>
        <v>tier - 3</v>
      </c>
      <c r="Q696" s="118">
        <f>VLOOKUP($A696,'Data Transformation Q1 to Q8'!$A:$V,19,FALSE)</f>
        <v>14418.28</v>
      </c>
    </row>
    <row r="697" spans="1:17" ht="15.75" x14ac:dyDescent="0.25">
      <c r="A697" s="10" t="s">
        <v>1367</v>
      </c>
      <c r="B697" s="4" t="str">
        <f>VLOOKUP(A697,'Data Transformation Q1 to Q8'!A:V,22,FALSE)</f>
        <v>R1016</v>
      </c>
      <c r="C697" s="21">
        <f>VLOOKUP($A697,'Data Transformation Q1 to Q8'!$A:$V,16,FALSE)</f>
        <v>21395</v>
      </c>
      <c r="D697" s="6">
        <f>VLOOKUP($A697,'Data Transformation Q1 to Q8'!$A:$V,17,FALSE)</f>
        <v>64</v>
      </c>
      <c r="E697" s="4" t="str">
        <f>VLOOKUP(A697,'Customer Names'!A:D,3,FALSE)</f>
        <v xml:space="preserve">  Rich M</v>
      </c>
      <c r="F697" s="4">
        <f>VLOOKUP($A697,'Data Transformation Q1 to Q8'!$A:$V,2,FALSE)</f>
        <v>38.19</v>
      </c>
      <c r="G697" s="4" t="str">
        <f>VLOOKUP($A697,'Data Transformation Q1 to Q8'!$A:$V,3,FALSE)</f>
        <v>Obesity</v>
      </c>
      <c r="H697" s="4">
        <f>VLOOKUP($A697,'Data Transformation Q1 to Q8'!$A:$V,4,FALSE)</f>
        <v>10.49</v>
      </c>
      <c r="I697" s="4" t="str">
        <f>VLOOKUP($A697,'Data Transformation Q1 to Q8'!$A:$V,5,FALSE)</f>
        <v>Diabetes</v>
      </c>
      <c r="J697" s="4" t="str">
        <f>VLOOKUP($A697,'Data Transformation Q1 to Q8'!$A:$V,6,FALSE)</f>
        <v>No</v>
      </c>
      <c r="K697" s="4" t="str">
        <f>VLOOKUP($A697,'Data Transformation Q1 to Q8'!$A:$V,7,FALSE)</f>
        <v>No</v>
      </c>
      <c r="L697" s="4" t="str">
        <f>VLOOKUP($A697,'Data Transformation Q1 to Q8'!$A:$V,8,FALSE)</f>
        <v>No</v>
      </c>
      <c r="M697" s="4" t="str">
        <f>VLOOKUP($A697,'Data Transformation Q1 to Q8'!$A:$V,10,FALSE)</f>
        <v>No</v>
      </c>
      <c r="N697" s="4">
        <f>VLOOKUP($A697,'Data Transformation Q1 to Q8'!$A:$V,9,FALSE)</f>
        <v>3</v>
      </c>
      <c r="O697" s="4" t="str">
        <f>VLOOKUP($A697,'Data Transformation Q1 to Q8'!$A:$V,20,FALSE)</f>
        <v>tier - 2</v>
      </c>
      <c r="P697" s="4" t="str">
        <f>VLOOKUP($A697,'Data Transformation Q1 to Q8'!$A:$V,21,FALSE)</f>
        <v>tier - 2</v>
      </c>
      <c r="Q697" s="118">
        <f>VLOOKUP($A697,'Data Transformation Q1 to Q8'!$A:$V,19,FALSE)</f>
        <v>14410.93</v>
      </c>
    </row>
    <row r="698" spans="1:17" ht="15.75" x14ac:dyDescent="0.25">
      <c r="A698" s="10" t="s">
        <v>1369</v>
      </c>
      <c r="B698" s="4" t="str">
        <f>VLOOKUP(A698,'Data Transformation Q1 to Q8'!A:V,22,FALSE)</f>
        <v>R1018</v>
      </c>
      <c r="C698" s="21">
        <f>VLOOKUP($A698,'Data Transformation Q1 to Q8'!$A:$V,16,FALSE)</f>
        <v>21442</v>
      </c>
      <c r="D698" s="6">
        <f>VLOOKUP($A698,'Data Transformation Q1 to Q8'!$A:$V,17,FALSE)</f>
        <v>64</v>
      </c>
      <c r="E698" s="4" t="str">
        <f>VLOOKUP(A698,'Customer Names'!A:D,3,FALSE)</f>
        <v xml:space="preserve">  Aaron C</v>
      </c>
      <c r="F698" s="4">
        <f>VLOOKUP($A698,'Data Transformation Q1 to Q8'!$A:$V,2,FALSE)</f>
        <v>26.41</v>
      </c>
      <c r="G698" s="4" t="str">
        <f>VLOOKUP($A698,'Data Transformation Q1 to Q8'!$A:$V,3,FALSE)</f>
        <v>Overweight</v>
      </c>
      <c r="H698" s="4">
        <f>VLOOKUP($A698,'Data Transformation Q1 to Q8'!$A:$V,4,FALSE)</f>
        <v>8.11</v>
      </c>
      <c r="I698" s="4" t="str">
        <f>VLOOKUP($A698,'Data Transformation Q1 to Q8'!$A:$V,5,FALSE)</f>
        <v>Diabetes</v>
      </c>
      <c r="J698" s="4" t="str">
        <f>VLOOKUP($A698,'Data Transformation Q1 to Q8'!$A:$V,6,FALSE)</f>
        <v>No</v>
      </c>
      <c r="K698" s="4" t="str">
        <f>VLOOKUP($A698,'Data Transformation Q1 to Q8'!$A:$V,7,FALSE)</f>
        <v>No</v>
      </c>
      <c r="L698" s="4" t="str">
        <f>VLOOKUP($A698,'Data Transformation Q1 to Q8'!$A:$V,8,FALSE)</f>
        <v>No</v>
      </c>
      <c r="M698" s="4" t="str">
        <f>VLOOKUP($A698,'Data Transformation Q1 to Q8'!$A:$V,10,FALSE)</f>
        <v>No</v>
      </c>
      <c r="N698" s="4">
        <f>VLOOKUP($A698,'Data Transformation Q1 to Q8'!$A:$V,9,FALSE)</f>
        <v>3</v>
      </c>
      <c r="O698" s="4" t="str">
        <f>VLOOKUP($A698,'Data Transformation Q1 to Q8'!$A:$V,20,FALSE)</f>
        <v>tier - 2</v>
      </c>
      <c r="P698" s="4" t="str">
        <f>VLOOKUP($A698,'Data Transformation Q1 to Q8'!$A:$V,21,FALSE)</f>
        <v>tier - 1</v>
      </c>
      <c r="Q698" s="118">
        <f>VLOOKUP($A698,'Data Transformation Q1 to Q8'!$A:$V,19,FALSE)</f>
        <v>14394.56</v>
      </c>
    </row>
    <row r="699" spans="1:17" ht="15.75" x14ac:dyDescent="0.25">
      <c r="A699" s="10" t="s">
        <v>1371</v>
      </c>
      <c r="B699" s="4" t="str">
        <f>VLOOKUP(A699,'Data Transformation Q1 to Q8'!A:V,22,FALSE)</f>
        <v>R1024</v>
      </c>
      <c r="C699" s="21">
        <f>VLOOKUP($A699,'Data Transformation Q1 to Q8'!$A:$V,16,FALSE)</f>
        <v>23915</v>
      </c>
      <c r="D699" s="6">
        <f>VLOOKUP($A699,'Data Transformation Q1 to Q8'!$A:$V,17,FALSE)</f>
        <v>57</v>
      </c>
      <c r="E699" s="4" t="str">
        <f>VLOOKUP(A699,'Customer Names'!A:D,3,FALSE)</f>
        <v xml:space="preserve">  Kate</v>
      </c>
      <c r="F699" s="4">
        <f>VLOOKUP($A699,'Data Transformation Q1 to Q8'!$A:$V,2,FALSE)</f>
        <v>28.785</v>
      </c>
      <c r="G699" s="4" t="str">
        <f>VLOOKUP($A699,'Data Transformation Q1 to Q8'!$A:$V,3,FALSE)</f>
        <v>Overweight</v>
      </c>
      <c r="H699" s="4">
        <f>VLOOKUP($A699,'Data Transformation Q1 to Q8'!$A:$V,4,FALSE)</f>
        <v>6.6</v>
      </c>
      <c r="I699" s="4" t="str">
        <f>VLOOKUP($A699,'Data Transformation Q1 to Q8'!$A:$V,5,FALSE)</f>
        <v>Diabetes</v>
      </c>
      <c r="J699" s="4" t="str">
        <f>VLOOKUP($A699,'Data Transformation Q1 to Q8'!$A:$V,6,FALSE)</f>
        <v>No</v>
      </c>
      <c r="K699" s="4" t="str">
        <f>VLOOKUP($A699,'Data Transformation Q1 to Q8'!$A:$V,7,FALSE)</f>
        <v>No</v>
      </c>
      <c r="L699" s="4" t="str">
        <f>VLOOKUP($A699,'Data Transformation Q1 to Q8'!$A:$V,8,FALSE)</f>
        <v>No</v>
      </c>
      <c r="M699" s="4" t="str">
        <f>VLOOKUP($A699,'Data Transformation Q1 to Q8'!$A:$V,10,FALSE)</f>
        <v>No</v>
      </c>
      <c r="N699" s="4">
        <f>VLOOKUP($A699,'Data Transformation Q1 to Q8'!$A:$V,9,FALSE)</f>
        <v>0</v>
      </c>
      <c r="O699" s="4" t="str">
        <f>VLOOKUP($A699,'Data Transformation Q1 to Q8'!$A:$V,20,FALSE)</f>
        <v>tier - 2</v>
      </c>
      <c r="P699" s="4" t="str">
        <f>VLOOKUP($A699,'Data Transformation Q1 to Q8'!$A:$V,21,FALSE)</f>
        <v>tier - 3</v>
      </c>
      <c r="Q699" s="118">
        <f>VLOOKUP($A699,'Data Transformation Q1 to Q8'!$A:$V,19,FALSE)</f>
        <v>14394.4</v>
      </c>
    </row>
    <row r="700" spans="1:17" ht="15.75" x14ac:dyDescent="0.25">
      <c r="A700" s="10" t="s">
        <v>1373</v>
      </c>
      <c r="B700" s="4" t="str">
        <f>VLOOKUP(A700,'Data Transformation Q1 to Q8'!A:V,22,FALSE)</f>
        <v>R1012</v>
      </c>
      <c r="C700" s="21">
        <f>VLOOKUP($A700,'Data Transformation Q1 to Q8'!$A:$V,16,FALSE)</f>
        <v>23208</v>
      </c>
      <c r="D700" s="6">
        <f>VLOOKUP($A700,'Data Transformation Q1 to Q8'!$A:$V,17,FALSE)</f>
        <v>59</v>
      </c>
      <c r="E700" s="4" t="str">
        <f>VLOOKUP(A700,'Customer Names'!A:D,3,FALSE)</f>
        <v xml:space="preserve">  Maria M</v>
      </c>
      <c r="F700" s="4">
        <f>VLOOKUP($A700,'Data Transformation Q1 to Q8'!$A:$V,2,FALSE)</f>
        <v>26.695</v>
      </c>
      <c r="G700" s="4" t="str">
        <f>VLOOKUP($A700,'Data Transformation Q1 to Q8'!$A:$V,3,FALSE)</f>
        <v>Overweight</v>
      </c>
      <c r="H700" s="4">
        <f>VLOOKUP($A700,'Data Transformation Q1 to Q8'!$A:$V,4,FALSE)</f>
        <v>10.14</v>
      </c>
      <c r="I700" s="4" t="str">
        <f>VLOOKUP($A700,'Data Transformation Q1 to Q8'!$A:$V,5,FALSE)</f>
        <v>Diabetes</v>
      </c>
      <c r="J700" s="4" t="str">
        <f>VLOOKUP($A700,'Data Transformation Q1 to Q8'!$A:$V,6,FALSE)</f>
        <v>Yes</v>
      </c>
      <c r="K700" s="4" t="str">
        <f>VLOOKUP($A700,'Data Transformation Q1 to Q8'!$A:$V,7,FALSE)</f>
        <v>No</v>
      </c>
      <c r="L700" s="4" t="str">
        <f>VLOOKUP($A700,'Data Transformation Q1 to Q8'!$A:$V,8,FALSE)</f>
        <v>Yes</v>
      </c>
      <c r="M700" s="4" t="str">
        <f>VLOOKUP($A700,'Data Transformation Q1 to Q8'!$A:$V,10,FALSE)</f>
        <v>No</v>
      </c>
      <c r="N700" s="4">
        <f>VLOOKUP($A700,'Data Transformation Q1 to Q8'!$A:$V,9,FALSE)</f>
        <v>1</v>
      </c>
      <c r="O700" s="4" t="str">
        <f>VLOOKUP($A700,'Data Transformation Q1 to Q8'!$A:$V,20,FALSE)</f>
        <v>tier - 2</v>
      </c>
      <c r="P700" s="4" t="str">
        <f>VLOOKUP($A700,'Data Transformation Q1 to Q8'!$A:$V,21,FALSE)</f>
        <v>tier - 2</v>
      </c>
      <c r="Q700" s="118">
        <f>VLOOKUP($A700,'Data Transformation Q1 to Q8'!$A:$V,19,FALSE)</f>
        <v>14382.71</v>
      </c>
    </row>
    <row r="701" spans="1:17" ht="15.75" x14ac:dyDescent="0.25">
      <c r="A701" s="10" t="s">
        <v>1375</v>
      </c>
      <c r="B701" s="4" t="str">
        <f>VLOOKUP(A701,'Data Transformation Q1 to Q8'!A:V,22,FALSE)</f>
        <v>R1011</v>
      </c>
      <c r="C701" s="21">
        <f>VLOOKUP($A701,'Data Transformation Q1 to Q8'!$A:$V,16,FALSE)</f>
        <v>32463</v>
      </c>
      <c r="D701" s="6">
        <f>VLOOKUP($A701,'Data Transformation Q1 to Q8'!$A:$V,17,FALSE)</f>
        <v>34</v>
      </c>
      <c r="E701" s="4" t="str">
        <f>VLOOKUP(A701,'Customer Names'!A:D,3,FALSE)</f>
        <v xml:space="preserve">  Daven W</v>
      </c>
      <c r="F701" s="4">
        <f>VLOOKUP($A701,'Data Transformation Q1 to Q8'!$A:$V,2,FALSE)</f>
        <v>32.799999999999997</v>
      </c>
      <c r="G701" s="4" t="str">
        <f>VLOOKUP($A701,'Data Transformation Q1 to Q8'!$A:$V,3,FALSE)</f>
        <v>Obesity</v>
      </c>
      <c r="H701" s="4">
        <f>VLOOKUP($A701,'Data Transformation Q1 to Q8'!$A:$V,4,FALSE)</f>
        <v>6.06</v>
      </c>
      <c r="I701" s="4" t="str">
        <f>VLOOKUP($A701,'Data Transformation Q1 to Q8'!$A:$V,5,FALSE)</f>
        <v>Prediabetes</v>
      </c>
      <c r="J701" s="4" t="str">
        <f>VLOOKUP($A701,'Data Transformation Q1 to Q8'!$A:$V,6,FALSE)</f>
        <v>Yes</v>
      </c>
      <c r="K701" s="4" t="str">
        <f>VLOOKUP($A701,'Data Transformation Q1 to Q8'!$A:$V,7,FALSE)</f>
        <v>No</v>
      </c>
      <c r="L701" s="4" t="str">
        <f>VLOOKUP($A701,'Data Transformation Q1 to Q8'!$A:$V,8,FALSE)</f>
        <v>No</v>
      </c>
      <c r="M701" s="4" t="str">
        <f>VLOOKUP($A701,'Data Transformation Q1 to Q8'!$A:$V,10,FALSE)</f>
        <v>No</v>
      </c>
      <c r="N701" s="4">
        <f>VLOOKUP($A701,'Data Transformation Q1 to Q8'!$A:$V,9,FALSE)</f>
        <v>1</v>
      </c>
      <c r="O701" s="4" t="str">
        <f>VLOOKUP($A701,'Data Transformation Q1 to Q8'!$A:$V,20,FALSE)</f>
        <v>tier - 2</v>
      </c>
      <c r="P701" s="4" t="str">
        <f>VLOOKUP($A701,'Data Transformation Q1 to Q8'!$A:$V,21,FALSE)</f>
        <v>tier - 2</v>
      </c>
      <c r="Q701" s="118">
        <f>VLOOKUP($A701,'Data Transformation Q1 to Q8'!$A:$V,19,FALSE)</f>
        <v>14358.36</v>
      </c>
    </row>
    <row r="702" spans="1:17" ht="15.75" x14ac:dyDescent="0.25">
      <c r="A702" s="10" t="s">
        <v>1377</v>
      </c>
      <c r="B702" s="4" t="str">
        <f>VLOOKUP(A702,'Data Transformation Q1 to Q8'!A:V,22,FALSE)</f>
        <v>R1026</v>
      </c>
      <c r="C702" s="21">
        <f>VLOOKUP($A702,'Data Transformation Q1 to Q8'!$A:$V,16,FALSE)</f>
        <v>24755</v>
      </c>
      <c r="D702" s="6">
        <f>VLOOKUP($A702,'Data Transformation Q1 to Q8'!$A:$V,17,FALSE)</f>
        <v>55</v>
      </c>
      <c r="E702" s="4" t="str">
        <f>VLOOKUP(A702,'Customer Names'!A:D,3,FALSE)</f>
        <v xml:space="preserve">  Brianne</v>
      </c>
      <c r="F702" s="4">
        <f>VLOOKUP($A702,'Data Transformation Q1 to Q8'!$A:$V,2,FALSE)</f>
        <v>35.869999999999997</v>
      </c>
      <c r="G702" s="4" t="str">
        <f>VLOOKUP($A702,'Data Transformation Q1 to Q8'!$A:$V,3,FALSE)</f>
        <v>Obesity</v>
      </c>
      <c r="H702" s="4">
        <f>VLOOKUP($A702,'Data Transformation Q1 to Q8'!$A:$V,4,FALSE)</f>
        <v>9.91</v>
      </c>
      <c r="I702" s="4" t="str">
        <f>VLOOKUP($A702,'Data Transformation Q1 to Q8'!$A:$V,5,FALSE)</f>
        <v>Diabetes</v>
      </c>
      <c r="J702" s="4" t="str">
        <f>VLOOKUP($A702,'Data Transformation Q1 to Q8'!$A:$V,6,FALSE)</f>
        <v>Yes</v>
      </c>
      <c r="K702" s="4" t="str">
        <f>VLOOKUP($A702,'Data Transformation Q1 to Q8'!$A:$V,7,FALSE)</f>
        <v>No</v>
      </c>
      <c r="L702" s="4" t="str">
        <f>VLOOKUP($A702,'Data Transformation Q1 to Q8'!$A:$V,8,FALSE)</f>
        <v>No</v>
      </c>
      <c r="M702" s="4" t="str">
        <f>VLOOKUP($A702,'Data Transformation Q1 to Q8'!$A:$V,10,FALSE)</f>
        <v>No</v>
      </c>
      <c r="N702" s="4">
        <f>VLOOKUP($A702,'Data Transformation Q1 to Q8'!$A:$V,9,FALSE)</f>
        <v>0</v>
      </c>
      <c r="O702" s="4" t="str">
        <f>VLOOKUP($A702,'Data Transformation Q1 to Q8'!$A:$V,20,FALSE)</f>
        <v>tier - 2</v>
      </c>
      <c r="P702" s="4" t="str">
        <f>VLOOKUP($A702,'Data Transformation Q1 to Q8'!$A:$V,21,FALSE)</f>
        <v>tier - 1</v>
      </c>
      <c r="Q702" s="118">
        <f>VLOOKUP($A702,'Data Transformation Q1 to Q8'!$A:$V,19,FALSE)</f>
        <v>14355.43</v>
      </c>
    </row>
    <row r="703" spans="1:17" ht="15.75" x14ac:dyDescent="0.25">
      <c r="A703" s="10" t="s">
        <v>1379</v>
      </c>
      <c r="B703" s="4" t="str">
        <f>VLOOKUP(A703,'Data Transformation Q1 to Q8'!A:V,22,FALSE)</f>
        <v>R1012</v>
      </c>
      <c r="C703" s="21">
        <f>VLOOKUP($A703,'Data Transformation Q1 to Q8'!$A:$V,16,FALSE)</f>
        <v>21908</v>
      </c>
      <c r="D703" s="6">
        <f>VLOOKUP($A703,'Data Transformation Q1 to Q8'!$A:$V,17,FALSE)</f>
        <v>63</v>
      </c>
      <c r="E703" s="4" t="str">
        <f>VLOOKUP(A703,'Customer Names'!A:D,3,FALSE)</f>
        <v xml:space="preserve">  Hiroki</v>
      </c>
      <c r="F703" s="4">
        <f>VLOOKUP($A703,'Data Transformation Q1 to Q8'!$A:$V,2,FALSE)</f>
        <v>21.66</v>
      </c>
      <c r="G703" s="4" t="str">
        <f>VLOOKUP($A703,'Data Transformation Q1 to Q8'!$A:$V,3,FALSE)</f>
        <v>Normal Weight</v>
      </c>
      <c r="H703" s="4">
        <f>VLOOKUP($A703,'Data Transformation Q1 to Q8'!$A:$V,4,FALSE)</f>
        <v>4.1399999999999997</v>
      </c>
      <c r="I703" s="4" t="str">
        <f>VLOOKUP($A703,'Data Transformation Q1 to Q8'!$A:$V,5,FALSE)</f>
        <v>Normal</v>
      </c>
      <c r="J703" s="4" t="str">
        <f>VLOOKUP($A703,'Data Transformation Q1 to Q8'!$A:$V,6,FALSE)</f>
        <v>Yes</v>
      </c>
      <c r="K703" s="4" t="str">
        <f>VLOOKUP($A703,'Data Transformation Q1 to Q8'!$A:$V,7,FALSE)</f>
        <v>No</v>
      </c>
      <c r="L703" s="4" t="str">
        <f>VLOOKUP($A703,'Data Transformation Q1 to Q8'!$A:$V,8,FALSE)</f>
        <v>No</v>
      </c>
      <c r="M703" s="4" t="str">
        <f>VLOOKUP($A703,'Data Transformation Q1 to Q8'!$A:$V,10,FALSE)</f>
        <v>No</v>
      </c>
      <c r="N703" s="4">
        <f>VLOOKUP($A703,'Data Transformation Q1 to Q8'!$A:$V,9,FALSE)</f>
        <v>2</v>
      </c>
      <c r="O703" s="4" t="str">
        <f>VLOOKUP($A703,'Data Transformation Q1 to Q8'!$A:$V,20,FALSE)</f>
        <v>tier - 2</v>
      </c>
      <c r="P703" s="4" t="str">
        <f>VLOOKUP($A703,'Data Transformation Q1 to Q8'!$A:$V,21,FALSE)</f>
        <v>tier - 2</v>
      </c>
      <c r="Q703" s="118">
        <f>VLOOKUP($A703,'Data Transformation Q1 to Q8'!$A:$V,19,FALSE)</f>
        <v>14349.85</v>
      </c>
    </row>
    <row r="704" spans="1:17" ht="15.75" x14ac:dyDescent="0.25">
      <c r="A704" s="10" t="s">
        <v>1380</v>
      </c>
      <c r="B704" s="4" t="str">
        <f>VLOOKUP(A704,'Data Transformation Q1 to Q8'!A:V,22,FALSE)</f>
        <v>R1022</v>
      </c>
      <c r="C704" s="21">
        <f>VLOOKUP($A704,'Data Transformation Q1 to Q8'!$A:$V,16,FALSE)</f>
        <v>25472</v>
      </c>
      <c r="D704" s="6">
        <f>VLOOKUP($A704,'Data Transformation Q1 to Q8'!$A:$V,17,FALSE)</f>
        <v>53</v>
      </c>
      <c r="E704" s="4" t="str">
        <f>VLOOKUP(A704,'Customer Names'!A:D,3,FALSE)</f>
        <v xml:space="preserve">  Anders</v>
      </c>
      <c r="F704" s="4">
        <f>VLOOKUP($A704,'Data Transformation Q1 to Q8'!$A:$V,2,FALSE)</f>
        <v>37.72</v>
      </c>
      <c r="G704" s="4" t="str">
        <f>VLOOKUP($A704,'Data Transformation Q1 to Q8'!$A:$V,3,FALSE)</f>
        <v>Obesity</v>
      </c>
      <c r="H704" s="4">
        <f>VLOOKUP($A704,'Data Transformation Q1 to Q8'!$A:$V,4,FALSE)</f>
        <v>4.38</v>
      </c>
      <c r="I704" s="4" t="str">
        <f>VLOOKUP($A704,'Data Transformation Q1 to Q8'!$A:$V,5,FALSE)</f>
        <v>Normal</v>
      </c>
      <c r="J704" s="4" t="str">
        <f>VLOOKUP($A704,'Data Transformation Q1 to Q8'!$A:$V,6,FALSE)</f>
        <v>Yes</v>
      </c>
      <c r="K704" s="4" t="str">
        <f>VLOOKUP($A704,'Data Transformation Q1 to Q8'!$A:$V,7,FALSE)</f>
        <v>No</v>
      </c>
      <c r="L704" s="4" t="str">
        <f>VLOOKUP($A704,'Data Transformation Q1 to Q8'!$A:$V,8,FALSE)</f>
        <v>Yes</v>
      </c>
      <c r="M704" s="4" t="str">
        <f>VLOOKUP($A704,'Data Transformation Q1 to Q8'!$A:$V,10,FALSE)</f>
        <v>No</v>
      </c>
      <c r="N704" s="4">
        <f>VLOOKUP($A704,'Data Transformation Q1 to Q8'!$A:$V,9,FALSE)</f>
        <v>1</v>
      </c>
      <c r="O704" s="4" t="str">
        <f>VLOOKUP($A704,'Data Transformation Q1 to Q8'!$A:$V,20,FALSE)</f>
        <v>tier - 2</v>
      </c>
      <c r="P704" s="4" t="str">
        <f>VLOOKUP($A704,'Data Transformation Q1 to Q8'!$A:$V,21,FALSE)</f>
        <v>tier - 3</v>
      </c>
      <c r="Q704" s="118">
        <f>VLOOKUP($A704,'Data Transformation Q1 to Q8'!$A:$V,19,FALSE)</f>
        <v>14337.91</v>
      </c>
    </row>
    <row r="705" spans="1:17" ht="15.75" x14ac:dyDescent="0.25">
      <c r="A705" s="10" t="s">
        <v>1382</v>
      </c>
      <c r="B705" s="4" t="str">
        <f>VLOOKUP(A705,'Data Transformation Q1 to Q8'!A:V,22,FALSE)</f>
        <v>R1011</v>
      </c>
      <c r="C705" s="21">
        <f>VLOOKUP($A705,'Data Transformation Q1 to Q8'!$A:$V,16,FALSE)</f>
        <v>21376</v>
      </c>
      <c r="D705" s="6">
        <f>VLOOKUP($A705,'Data Transformation Q1 to Q8'!$A:$V,17,FALSE)</f>
        <v>64</v>
      </c>
      <c r="E705" s="4" t="str">
        <f>VLOOKUP(A705,'Customer Names'!A:D,3,FALSE)</f>
        <v xml:space="preserve">  Danielle</v>
      </c>
      <c r="F705" s="4">
        <f>VLOOKUP($A705,'Data Transformation Q1 to Q8'!$A:$V,2,FALSE)</f>
        <v>39.700000000000003</v>
      </c>
      <c r="G705" s="4" t="str">
        <f>VLOOKUP($A705,'Data Transformation Q1 to Q8'!$A:$V,3,FALSE)</f>
        <v>Obesity</v>
      </c>
      <c r="H705" s="4">
        <f>VLOOKUP($A705,'Data Transformation Q1 to Q8'!$A:$V,4,FALSE)</f>
        <v>9.83</v>
      </c>
      <c r="I705" s="4" t="str">
        <f>VLOOKUP($A705,'Data Transformation Q1 to Q8'!$A:$V,5,FALSE)</f>
        <v>Diabetes</v>
      </c>
      <c r="J705" s="4" t="str">
        <f>VLOOKUP($A705,'Data Transformation Q1 to Q8'!$A:$V,6,FALSE)</f>
        <v>No</v>
      </c>
      <c r="K705" s="4" t="str">
        <f>VLOOKUP($A705,'Data Transformation Q1 to Q8'!$A:$V,7,FALSE)</f>
        <v>No</v>
      </c>
      <c r="L705" s="4" t="str">
        <f>VLOOKUP($A705,'Data Transformation Q1 to Q8'!$A:$V,8,FALSE)</f>
        <v>No</v>
      </c>
      <c r="M705" s="4" t="str">
        <f>VLOOKUP($A705,'Data Transformation Q1 to Q8'!$A:$V,10,FALSE)</f>
        <v>No</v>
      </c>
      <c r="N705" s="4">
        <f>VLOOKUP($A705,'Data Transformation Q1 to Q8'!$A:$V,9,FALSE)</f>
        <v>3</v>
      </c>
      <c r="O705" s="4" t="str">
        <f>VLOOKUP($A705,'Data Transformation Q1 to Q8'!$A:$V,20,FALSE)</f>
        <v>tier - 2</v>
      </c>
      <c r="P705" s="4" t="str">
        <f>VLOOKUP($A705,'Data Transformation Q1 to Q8'!$A:$V,21,FALSE)</f>
        <v>tier - 2</v>
      </c>
      <c r="Q705" s="118">
        <f>VLOOKUP($A705,'Data Transformation Q1 to Q8'!$A:$V,19,FALSE)</f>
        <v>14319.03</v>
      </c>
    </row>
    <row r="706" spans="1:17" ht="15.75" x14ac:dyDescent="0.25">
      <c r="A706" s="10" t="s">
        <v>1384</v>
      </c>
      <c r="B706" s="4" t="str">
        <f>VLOOKUP(A706,'Data Transformation Q1 to Q8'!A:V,22,FALSE)</f>
        <v>R1013</v>
      </c>
      <c r="C706" s="21">
        <f>VLOOKUP($A706,'Data Transformation Q1 to Q8'!$A:$V,16,FALSE)</f>
        <v>21473</v>
      </c>
      <c r="D706" s="6">
        <f>VLOOKUP($A706,'Data Transformation Q1 to Q8'!$A:$V,17,FALSE)</f>
        <v>64</v>
      </c>
      <c r="E706" s="4" t="str">
        <f>VLOOKUP(A706,'Customer Names'!A:D,3,FALSE)</f>
        <v xml:space="preserve">  Candace N</v>
      </c>
      <c r="F706" s="4">
        <f>VLOOKUP($A706,'Data Transformation Q1 to Q8'!$A:$V,2,FALSE)</f>
        <v>35.97</v>
      </c>
      <c r="G706" s="4" t="str">
        <f>VLOOKUP($A706,'Data Transformation Q1 to Q8'!$A:$V,3,FALSE)</f>
        <v>Obesity</v>
      </c>
      <c r="H706" s="4">
        <f>VLOOKUP($A706,'Data Transformation Q1 to Q8'!$A:$V,4,FALSE)</f>
        <v>11.08</v>
      </c>
      <c r="I706" s="4" t="str">
        <f>VLOOKUP($A706,'Data Transformation Q1 to Q8'!$A:$V,5,FALSE)</f>
        <v>Diabetes</v>
      </c>
      <c r="J706" s="4" t="str">
        <f>VLOOKUP($A706,'Data Transformation Q1 to Q8'!$A:$V,6,FALSE)</f>
        <v>No</v>
      </c>
      <c r="K706" s="4" t="str">
        <f>VLOOKUP($A706,'Data Transformation Q1 to Q8'!$A:$V,7,FALSE)</f>
        <v>No</v>
      </c>
      <c r="L706" s="4" t="str">
        <f>VLOOKUP($A706,'Data Transformation Q1 to Q8'!$A:$V,8,FALSE)</f>
        <v>No</v>
      </c>
      <c r="M706" s="4" t="str">
        <f>VLOOKUP($A706,'Data Transformation Q1 to Q8'!$A:$V,10,FALSE)</f>
        <v>No</v>
      </c>
      <c r="N706" s="4">
        <f>VLOOKUP($A706,'Data Transformation Q1 to Q8'!$A:$V,9,FALSE)</f>
        <v>3</v>
      </c>
      <c r="O706" s="4" t="str">
        <f>VLOOKUP($A706,'Data Transformation Q1 to Q8'!$A:$V,20,FALSE)</f>
        <v>tier - 2</v>
      </c>
      <c r="P706" s="4" t="str">
        <f>VLOOKUP($A706,'Data Transformation Q1 to Q8'!$A:$V,21,FALSE)</f>
        <v>tier - 3</v>
      </c>
      <c r="Q706" s="118">
        <f>VLOOKUP($A706,'Data Transformation Q1 to Q8'!$A:$V,19,FALSE)</f>
        <v>14313.85</v>
      </c>
    </row>
    <row r="707" spans="1:17" ht="15.75" x14ac:dyDescent="0.25">
      <c r="A707" s="10" t="s">
        <v>1386</v>
      </c>
      <c r="B707" s="4" t="str">
        <f>VLOOKUP(A707,'Data Transformation Q1 to Q8'!A:V,22,FALSE)</f>
        <v>R1012</v>
      </c>
      <c r="C707" s="21">
        <f>VLOOKUP($A707,'Data Transformation Q1 to Q8'!$A:$V,16,FALSE)</f>
        <v>25187</v>
      </c>
      <c r="D707" s="6">
        <f>VLOOKUP($A707,'Data Transformation Q1 to Q8'!$A:$V,17,FALSE)</f>
        <v>54</v>
      </c>
      <c r="E707" s="4" t="str">
        <f>VLOOKUP(A707,'Customer Names'!A:D,3,FALSE)</f>
        <v xml:space="preserve">  Bruno F</v>
      </c>
      <c r="F707" s="4">
        <f>VLOOKUP($A707,'Data Transformation Q1 to Q8'!$A:$V,2,FALSE)</f>
        <v>37.85</v>
      </c>
      <c r="G707" s="4" t="str">
        <f>VLOOKUP($A707,'Data Transformation Q1 to Q8'!$A:$V,3,FALSE)</f>
        <v>Obesity</v>
      </c>
      <c r="H707" s="4">
        <f>VLOOKUP($A707,'Data Transformation Q1 to Q8'!$A:$V,4,FALSE)</f>
        <v>11.01</v>
      </c>
      <c r="I707" s="4" t="str">
        <f>VLOOKUP($A707,'Data Transformation Q1 to Q8'!$A:$V,5,FALSE)</f>
        <v>Diabetes</v>
      </c>
      <c r="J707" s="4" t="str">
        <f>VLOOKUP($A707,'Data Transformation Q1 to Q8'!$A:$V,6,FALSE)</f>
        <v>No</v>
      </c>
      <c r="K707" s="4" t="str">
        <f>VLOOKUP($A707,'Data Transformation Q1 to Q8'!$A:$V,7,FALSE)</f>
        <v>No</v>
      </c>
      <c r="L707" s="4" t="str">
        <f>VLOOKUP($A707,'Data Transformation Q1 to Q8'!$A:$V,8,FALSE)</f>
        <v>No</v>
      </c>
      <c r="M707" s="4" t="str">
        <f>VLOOKUP($A707,'Data Transformation Q1 to Q8'!$A:$V,10,FALSE)</f>
        <v>No</v>
      </c>
      <c r="N707" s="4">
        <f>VLOOKUP($A707,'Data Transformation Q1 to Q8'!$A:$V,9,FALSE)</f>
        <v>0</v>
      </c>
      <c r="O707" s="4" t="str">
        <f>VLOOKUP($A707,'Data Transformation Q1 to Q8'!$A:$V,20,FALSE)</f>
        <v>tier - 2</v>
      </c>
      <c r="P707" s="4" t="str">
        <f>VLOOKUP($A707,'Data Transformation Q1 to Q8'!$A:$V,21,FALSE)</f>
        <v>tier - 3</v>
      </c>
      <c r="Q707" s="118">
        <f>VLOOKUP($A707,'Data Transformation Q1 to Q8'!$A:$V,19,FALSE)</f>
        <v>14285.9</v>
      </c>
    </row>
    <row r="708" spans="1:17" ht="15.75" x14ac:dyDescent="0.25">
      <c r="A708" s="10" t="s">
        <v>1388</v>
      </c>
      <c r="B708" s="4" t="str">
        <f>VLOOKUP(A708,'Data Transformation Q1 to Q8'!A:V,22,FALSE)</f>
        <v>R1024</v>
      </c>
      <c r="C708" s="21">
        <f>VLOOKUP($A708,'Data Transformation Q1 to Q8'!$A:$V,16,FALSE)</f>
        <v>38236</v>
      </c>
      <c r="D708" s="6">
        <f>VLOOKUP($A708,'Data Transformation Q1 to Q8'!$A:$V,17,FALSE)</f>
        <v>18</v>
      </c>
      <c r="E708" s="4" t="str">
        <f>VLOOKUP(A708,'Customer Names'!A:D,3,FALSE)</f>
        <v xml:space="preserve">  Emily</v>
      </c>
      <c r="F708" s="4">
        <f>VLOOKUP($A708,'Data Transformation Q1 to Q8'!$A:$V,2,FALSE)</f>
        <v>21.66</v>
      </c>
      <c r="G708" s="4" t="str">
        <f>VLOOKUP($A708,'Data Transformation Q1 to Q8'!$A:$V,3,FALSE)</f>
        <v>Normal Weight</v>
      </c>
      <c r="H708" s="4">
        <f>VLOOKUP($A708,'Data Transformation Q1 to Q8'!$A:$V,4,FALSE)</f>
        <v>4.37</v>
      </c>
      <c r="I708" s="4" t="str">
        <f>VLOOKUP($A708,'Data Transformation Q1 to Q8'!$A:$V,5,FALSE)</f>
        <v>Normal</v>
      </c>
      <c r="J708" s="4" t="str">
        <f>VLOOKUP($A708,'Data Transformation Q1 to Q8'!$A:$V,6,FALSE)</f>
        <v>No</v>
      </c>
      <c r="K708" s="4" t="str">
        <f>VLOOKUP($A708,'Data Transformation Q1 to Q8'!$A:$V,7,FALSE)</f>
        <v>yes</v>
      </c>
      <c r="L708" s="4" t="str">
        <f>VLOOKUP($A708,'Data Transformation Q1 to Q8'!$A:$V,8,FALSE)</f>
        <v>No</v>
      </c>
      <c r="M708" s="4" t="str">
        <f>VLOOKUP($A708,'Data Transformation Q1 to Q8'!$A:$V,10,FALSE)</f>
        <v>Yes</v>
      </c>
      <c r="N708" s="4">
        <f>VLOOKUP($A708,'Data Transformation Q1 to Q8'!$A:$V,9,FALSE)</f>
        <v>1</v>
      </c>
      <c r="O708" s="4" t="str">
        <f>VLOOKUP($A708,'Data Transformation Q1 to Q8'!$A:$V,20,FALSE)</f>
        <v>tier - 2</v>
      </c>
      <c r="P708" s="4" t="str">
        <f>VLOOKUP($A708,'Data Transformation Q1 to Q8'!$A:$V,21,FALSE)</f>
        <v>tier - 2</v>
      </c>
      <c r="Q708" s="118">
        <f>VLOOKUP($A708,'Data Transformation Q1 to Q8'!$A:$V,19,FALSE)</f>
        <v>14283.46</v>
      </c>
    </row>
    <row r="709" spans="1:17" ht="15.75" x14ac:dyDescent="0.25">
      <c r="A709" s="10" t="s">
        <v>1390</v>
      </c>
      <c r="B709" s="4" t="str">
        <f>VLOOKUP(A709,'Data Transformation Q1 to Q8'!A:V,22,FALSE)</f>
        <v>R1026</v>
      </c>
      <c r="C709" s="21">
        <f>VLOOKUP($A709,'Data Transformation Q1 to Q8'!$A:$V,16,FALSE)</f>
        <v>26493</v>
      </c>
      <c r="D709" s="6">
        <f>VLOOKUP($A709,'Data Transformation Q1 to Q8'!$A:$V,17,FALSE)</f>
        <v>50</v>
      </c>
      <c r="E709" s="4" t="str">
        <f>VLOOKUP(A709,'Customer Names'!A:D,3,FALSE)</f>
        <v xml:space="preserve">  Katie</v>
      </c>
      <c r="F709" s="4">
        <f>VLOOKUP($A709,'Data Transformation Q1 to Q8'!$A:$V,2,FALSE)</f>
        <v>39.369999999999997</v>
      </c>
      <c r="G709" s="4" t="str">
        <f>VLOOKUP($A709,'Data Transformation Q1 to Q8'!$A:$V,3,FALSE)</f>
        <v>Obesity</v>
      </c>
      <c r="H709" s="4">
        <f>VLOOKUP($A709,'Data Transformation Q1 to Q8'!$A:$V,4,FALSE)</f>
        <v>5.91</v>
      </c>
      <c r="I709" s="4" t="str">
        <f>VLOOKUP($A709,'Data Transformation Q1 to Q8'!$A:$V,5,FALSE)</f>
        <v>Prediabetes</v>
      </c>
      <c r="J709" s="4" t="str">
        <f>VLOOKUP($A709,'Data Transformation Q1 to Q8'!$A:$V,6,FALSE)</f>
        <v>No</v>
      </c>
      <c r="K709" s="4" t="str">
        <f>VLOOKUP($A709,'Data Transformation Q1 to Q8'!$A:$V,7,FALSE)</f>
        <v>No</v>
      </c>
      <c r="L709" s="4" t="str">
        <f>VLOOKUP($A709,'Data Transformation Q1 to Q8'!$A:$V,8,FALSE)</f>
        <v>No</v>
      </c>
      <c r="M709" s="4" t="str">
        <f>VLOOKUP($A709,'Data Transformation Q1 to Q8'!$A:$V,10,FALSE)</f>
        <v>No</v>
      </c>
      <c r="N709" s="4">
        <f>VLOOKUP($A709,'Data Transformation Q1 to Q8'!$A:$V,9,FALSE)</f>
        <v>2</v>
      </c>
      <c r="O709" s="4" t="str">
        <f>VLOOKUP($A709,'Data Transformation Q1 to Q8'!$A:$V,20,FALSE)</f>
        <v>tier - 2</v>
      </c>
      <c r="P709" s="4" t="str">
        <f>VLOOKUP($A709,'Data Transformation Q1 to Q8'!$A:$V,21,FALSE)</f>
        <v>tier - 2</v>
      </c>
      <c r="Q709" s="118">
        <f>VLOOKUP($A709,'Data Transformation Q1 to Q8'!$A:$V,19,FALSE)</f>
        <v>14258.33</v>
      </c>
    </row>
    <row r="710" spans="1:17" ht="15.75" x14ac:dyDescent="0.25">
      <c r="A710" s="10" t="s">
        <v>1392</v>
      </c>
      <c r="B710" s="4" t="str">
        <f>VLOOKUP(A710,'Data Transformation Q1 to Q8'!A:V,22,FALSE)</f>
        <v>R1026</v>
      </c>
      <c r="C710" s="21">
        <f>VLOOKUP($A710,'Data Transformation Q1 to Q8'!$A:$V,16,FALSE)</f>
        <v>27389</v>
      </c>
      <c r="D710" s="6">
        <f>VLOOKUP($A710,'Data Transformation Q1 to Q8'!$A:$V,17,FALSE)</f>
        <v>48</v>
      </c>
      <c r="E710" s="4" t="str">
        <f>VLOOKUP(A710,'Customer Names'!A:D,3,FALSE)</f>
        <v xml:space="preserve">  Sally</v>
      </c>
      <c r="F710" s="4">
        <f>VLOOKUP($A710,'Data Transformation Q1 to Q8'!$A:$V,2,FALSE)</f>
        <v>40.880000000000003</v>
      </c>
      <c r="G710" s="4" t="str">
        <f>VLOOKUP($A710,'Data Transformation Q1 to Q8'!$A:$V,3,FALSE)</f>
        <v>Obesity</v>
      </c>
      <c r="H710" s="4">
        <f>VLOOKUP($A710,'Data Transformation Q1 to Q8'!$A:$V,4,FALSE)</f>
        <v>7.65</v>
      </c>
      <c r="I710" s="4" t="str">
        <f>VLOOKUP($A710,'Data Transformation Q1 to Q8'!$A:$V,5,FALSE)</f>
        <v>Diabetes</v>
      </c>
      <c r="J710" s="4" t="str">
        <f>VLOOKUP($A710,'Data Transformation Q1 to Q8'!$A:$V,6,FALSE)</f>
        <v>No</v>
      </c>
      <c r="K710" s="4" t="str">
        <f>VLOOKUP($A710,'Data Transformation Q1 to Q8'!$A:$V,7,FALSE)</f>
        <v>No</v>
      </c>
      <c r="L710" s="4" t="str">
        <f>VLOOKUP($A710,'Data Transformation Q1 to Q8'!$A:$V,8,FALSE)</f>
        <v>No</v>
      </c>
      <c r="M710" s="4" t="str">
        <f>VLOOKUP($A710,'Data Transformation Q1 to Q8'!$A:$V,10,FALSE)</f>
        <v>No</v>
      </c>
      <c r="N710" s="4">
        <f>VLOOKUP($A710,'Data Transformation Q1 to Q8'!$A:$V,9,FALSE)</f>
        <v>0</v>
      </c>
      <c r="O710" s="4" t="str">
        <f>VLOOKUP($A710,'Data Transformation Q1 to Q8'!$A:$V,20,FALSE)</f>
        <v>tier - 2</v>
      </c>
      <c r="P710" s="4" t="str">
        <f>VLOOKUP($A710,'Data Transformation Q1 to Q8'!$A:$V,21,FALSE)</f>
        <v>tier - 2</v>
      </c>
      <c r="Q710" s="118">
        <f>VLOOKUP($A710,'Data Transformation Q1 to Q8'!$A:$V,19,FALSE)</f>
        <v>14256.79</v>
      </c>
    </row>
    <row r="711" spans="1:17" ht="15.75" x14ac:dyDescent="0.25">
      <c r="A711" s="10" t="s">
        <v>1394</v>
      </c>
      <c r="B711" s="4" t="str">
        <f>VLOOKUP(A711,'Data Transformation Q1 to Q8'!A:V,22,FALSE)</f>
        <v>R1012</v>
      </c>
      <c r="C711" s="21">
        <f>VLOOKUP($A711,'Data Transformation Q1 to Q8'!$A:$V,16,FALSE)</f>
        <v>21862</v>
      </c>
      <c r="D711" s="6">
        <f>VLOOKUP($A711,'Data Transformation Q1 to Q8'!$A:$V,17,FALSE)</f>
        <v>63</v>
      </c>
      <c r="E711" s="4" t="str">
        <f>VLOOKUP(A711,'Customer Names'!A:D,3,FALSE)</f>
        <v xml:space="preserve">  Meaghan J</v>
      </c>
      <c r="F711" s="4">
        <f>VLOOKUP($A711,'Data Transformation Q1 to Q8'!$A:$V,2,FALSE)</f>
        <v>26.22</v>
      </c>
      <c r="G711" s="4" t="str">
        <f>VLOOKUP($A711,'Data Transformation Q1 to Q8'!$A:$V,3,FALSE)</f>
        <v>Overweight</v>
      </c>
      <c r="H711" s="4">
        <f>VLOOKUP($A711,'Data Transformation Q1 to Q8'!$A:$V,4,FALSE)</f>
        <v>5.37</v>
      </c>
      <c r="I711" s="4" t="str">
        <f>VLOOKUP($A711,'Data Transformation Q1 to Q8'!$A:$V,5,FALSE)</f>
        <v>Normal</v>
      </c>
      <c r="J711" s="4" t="str">
        <f>VLOOKUP($A711,'Data Transformation Q1 to Q8'!$A:$V,6,FALSE)</f>
        <v>Yes</v>
      </c>
      <c r="K711" s="4" t="str">
        <f>VLOOKUP($A711,'Data Transformation Q1 to Q8'!$A:$V,7,FALSE)</f>
        <v>No</v>
      </c>
      <c r="L711" s="4" t="str">
        <f>VLOOKUP($A711,'Data Transformation Q1 to Q8'!$A:$V,8,FALSE)</f>
        <v>No</v>
      </c>
      <c r="M711" s="4" t="str">
        <f>VLOOKUP($A711,'Data Transformation Q1 to Q8'!$A:$V,10,FALSE)</f>
        <v>No</v>
      </c>
      <c r="N711" s="4">
        <f>VLOOKUP($A711,'Data Transformation Q1 to Q8'!$A:$V,9,FALSE)</f>
        <v>2</v>
      </c>
      <c r="O711" s="4" t="str">
        <f>VLOOKUP($A711,'Data Transformation Q1 to Q8'!$A:$V,20,FALSE)</f>
        <v>tier - 2</v>
      </c>
      <c r="P711" s="4" t="str">
        <f>VLOOKUP($A711,'Data Transformation Q1 to Q8'!$A:$V,21,FALSE)</f>
        <v>tier - 3</v>
      </c>
      <c r="Q711" s="118">
        <f>VLOOKUP($A711,'Data Transformation Q1 to Q8'!$A:$V,19,FALSE)</f>
        <v>14256.19</v>
      </c>
    </row>
    <row r="712" spans="1:17" ht="15.75" x14ac:dyDescent="0.25">
      <c r="A712" s="10" t="s">
        <v>1396</v>
      </c>
      <c r="B712" s="4" t="str">
        <f>VLOOKUP(A712,'Data Transformation Q1 to Q8'!A:V,22,FALSE)</f>
        <v>R1012</v>
      </c>
      <c r="C712" s="21">
        <f>VLOOKUP($A712,'Data Transformation Q1 to Q8'!$A:$V,16,FALSE)</f>
        <v>21833</v>
      </c>
      <c r="D712" s="6">
        <f>VLOOKUP($A712,'Data Transformation Q1 to Q8'!$A:$V,17,FALSE)</f>
        <v>63</v>
      </c>
      <c r="E712" s="4" t="str">
        <f>VLOOKUP(A712,'Customer Names'!A:D,3,FALSE)</f>
        <v xml:space="preserve">  Rina</v>
      </c>
      <c r="F712" s="4">
        <f>VLOOKUP($A712,'Data Transformation Q1 to Q8'!$A:$V,2,FALSE)</f>
        <v>25.08</v>
      </c>
      <c r="G712" s="4" t="str">
        <f>VLOOKUP($A712,'Data Transformation Q1 to Q8'!$A:$V,3,FALSE)</f>
        <v>Overweight</v>
      </c>
      <c r="H712" s="4">
        <f>VLOOKUP($A712,'Data Transformation Q1 to Q8'!$A:$V,4,FALSE)</f>
        <v>5.75</v>
      </c>
      <c r="I712" s="4" t="str">
        <f>VLOOKUP($A712,'Data Transformation Q1 to Q8'!$A:$V,5,FALSE)</f>
        <v>Prediabetes</v>
      </c>
      <c r="J712" s="4" t="str">
        <f>VLOOKUP($A712,'Data Transformation Q1 to Q8'!$A:$V,6,FALSE)</f>
        <v>Yes</v>
      </c>
      <c r="K712" s="4" t="str">
        <f>VLOOKUP($A712,'Data Transformation Q1 to Q8'!$A:$V,7,FALSE)</f>
        <v>No</v>
      </c>
      <c r="L712" s="4" t="str">
        <f>VLOOKUP($A712,'Data Transformation Q1 to Q8'!$A:$V,8,FALSE)</f>
        <v>No</v>
      </c>
      <c r="M712" s="4" t="str">
        <f>VLOOKUP($A712,'Data Transformation Q1 to Q8'!$A:$V,10,FALSE)</f>
        <v>No</v>
      </c>
      <c r="N712" s="4">
        <f>VLOOKUP($A712,'Data Transformation Q1 to Q8'!$A:$V,9,FALSE)</f>
        <v>2</v>
      </c>
      <c r="O712" s="4" t="str">
        <f>VLOOKUP($A712,'Data Transformation Q1 to Q8'!$A:$V,20,FALSE)</f>
        <v>tier - 2</v>
      </c>
      <c r="P712" s="4" t="str">
        <f>VLOOKUP($A712,'Data Transformation Q1 to Q8'!$A:$V,21,FALSE)</f>
        <v>tier - 1</v>
      </c>
      <c r="Q712" s="118">
        <f>VLOOKUP($A712,'Data Transformation Q1 to Q8'!$A:$V,19,FALSE)</f>
        <v>14254.61</v>
      </c>
    </row>
    <row r="713" spans="1:17" ht="15.75" x14ac:dyDescent="0.25">
      <c r="A713" s="10" t="s">
        <v>1398</v>
      </c>
      <c r="B713" s="4" t="str">
        <f>VLOOKUP(A713,'Data Transformation Q1 to Q8'!A:V,22,FALSE)</f>
        <v>R1011</v>
      </c>
      <c r="C713" s="21">
        <f>VLOOKUP($A713,'Data Transformation Q1 to Q8'!$A:$V,16,FALSE)</f>
        <v>22549</v>
      </c>
      <c r="D713" s="6">
        <f>VLOOKUP($A713,'Data Transformation Q1 to Q8'!$A:$V,17,FALSE)</f>
        <v>61</v>
      </c>
      <c r="E713" s="4" t="str">
        <f>VLOOKUP(A713,'Customer Names'!A:D,3,FALSE)</f>
        <v xml:space="preserve">  Kristin P</v>
      </c>
      <c r="F713" s="4">
        <f>VLOOKUP($A713,'Data Transformation Q1 to Q8'!$A:$V,2,FALSE)</f>
        <v>39.1</v>
      </c>
      <c r="G713" s="4" t="str">
        <f>VLOOKUP($A713,'Data Transformation Q1 to Q8'!$A:$V,3,FALSE)</f>
        <v>Obesity</v>
      </c>
      <c r="H713" s="4">
        <f>VLOOKUP($A713,'Data Transformation Q1 to Q8'!$A:$V,4,FALSE)</f>
        <v>6.79</v>
      </c>
      <c r="I713" s="4" t="str">
        <f>VLOOKUP($A713,'Data Transformation Q1 to Q8'!$A:$V,5,FALSE)</f>
        <v>Diabetes</v>
      </c>
      <c r="J713" s="4" t="str">
        <f>VLOOKUP($A713,'Data Transformation Q1 to Q8'!$A:$V,6,FALSE)</f>
        <v>Yes</v>
      </c>
      <c r="K713" s="4" t="str">
        <f>VLOOKUP($A713,'Data Transformation Q1 to Q8'!$A:$V,7,FALSE)</f>
        <v>No</v>
      </c>
      <c r="L713" s="4" t="str">
        <f>VLOOKUP($A713,'Data Transformation Q1 to Q8'!$A:$V,8,FALSE)</f>
        <v>No</v>
      </c>
      <c r="M713" s="4" t="str">
        <f>VLOOKUP($A713,'Data Transformation Q1 to Q8'!$A:$V,10,FALSE)</f>
        <v>No</v>
      </c>
      <c r="N713" s="4">
        <f>VLOOKUP($A713,'Data Transformation Q1 to Q8'!$A:$V,9,FALSE)</f>
        <v>2</v>
      </c>
      <c r="O713" s="4" t="str">
        <f>VLOOKUP($A713,'Data Transformation Q1 to Q8'!$A:$V,20,FALSE)</f>
        <v>tier - 2</v>
      </c>
      <c r="P713" s="4" t="str">
        <f>VLOOKUP($A713,'Data Transformation Q1 to Q8'!$A:$V,21,FALSE)</f>
        <v>tier - 1</v>
      </c>
      <c r="Q713" s="118">
        <f>VLOOKUP($A713,'Data Transformation Q1 to Q8'!$A:$V,19,FALSE)</f>
        <v>14235.07</v>
      </c>
    </row>
    <row r="714" spans="1:17" ht="15.75" x14ac:dyDescent="0.25">
      <c r="A714" s="10" t="s">
        <v>1400</v>
      </c>
      <c r="B714" s="4" t="str">
        <f>VLOOKUP(A714,'Data Transformation Q1 to Q8'!A:V,22,FALSE)</f>
        <v>R1012</v>
      </c>
      <c r="C714" s="21">
        <f>VLOOKUP($A714,'Data Transformation Q1 to Q8'!$A:$V,16,FALSE)</f>
        <v>21449</v>
      </c>
      <c r="D714" s="6">
        <f>VLOOKUP($A714,'Data Transformation Q1 to Q8'!$A:$V,17,FALSE)</f>
        <v>64</v>
      </c>
      <c r="E714" s="4" t="str">
        <f>VLOOKUP(A714,'Customer Names'!A:D,3,FALSE)</f>
        <v xml:space="preserve">  Albert</v>
      </c>
      <c r="F714" s="4">
        <f>VLOOKUP($A714,'Data Transformation Q1 to Q8'!$A:$V,2,FALSE)</f>
        <v>37.905000000000001</v>
      </c>
      <c r="G714" s="4" t="str">
        <f>VLOOKUP($A714,'Data Transformation Q1 to Q8'!$A:$V,3,FALSE)</f>
        <v>Obesity</v>
      </c>
      <c r="H714" s="4">
        <f>VLOOKUP($A714,'Data Transformation Q1 to Q8'!$A:$V,4,FALSE)</f>
        <v>7.03</v>
      </c>
      <c r="I714" s="4" t="str">
        <f>VLOOKUP($A714,'Data Transformation Q1 to Q8'!$A:$V,5,FALSE)</f>
        <v>Diabetes</v>
      </c>
      <c r="J714" s="4" t="str">
        <f>VLOOKUP($A714,'Data Transformation Q1 to Q8'!$A:$V,6,FALSE)</f>
        <v>No</v>
      </c>
      <c r="K714" s="4" t="str">
        <f>VLOOKUP($A714,'Data Transformation Q1 to Q8'!$A:$V,7,FALSE)</f>
        <v>No</v>
      </c>
      <c r="L714" s="4" t="str">
        <f>VLOOKUP($A714,'Data Transformation Q1 to Q8'!$A:$V,8,FALSE)</f>
        <v>No</v>
      </c>
      <c r="M714" s="4" t="str">
        <f>VLOOKUP($A714,'Data Transformation Q1 to Q8'!$A:$V,10,FALSE)</f>
        <v>No</v>
      </c>
      <c r="N714" s="4">
        <f>VLOOKUP($A714,'Data Transformation Q1 to Q8'!$A:$V,9,FALSE)</f>
        <v>3</v>
      </c>
      <c r="O714" s="4" t="str">
        <f>VLOOKUP($A714,'Data Transformation Q1 to Q8'!$A:$V,20,FALSE)</f>
        <v>tier - 2</v>
      </c>
      <c r="P714" s="4" t="str">
        <f>VLOOKUP($A714,'Data Transformation Q1 to Q8'!$A:$V,21,FALSE)</f>
        <v>tier - 2</v>
      </c>
      <c r="Q714" s="118">
        <f>VLOOKUP($A714,'Data Transformation Q1 to Q8'!$A:$V,19,FALSE)</f>
        <v>14210.54</v>
      </c>
    </row>
    <row r="715" spans="1:17" ht="15.75" x14ac:dyDescent="0.25">
      <c r="A715" s="10" t="s">
        <v>1401</v>
      </c>
      <c r="B715" s="4" t="str">
        <f>VLOOKUP(A715,'Data Transformation Q1 to Q8'!A:V,22,FALSE)</f>
        <v>R1026</v>
      </c>
      <c r="C715" s="21">
        <f>VLOOKUP($A715,'Data Transformation Q1 to Q8'!$A:$V,16,FALSE)</f>
        <v>30637</v>
      </c>
      <c r="D715" s="6">
        <f>VLOOKUP($A715,'Data Transformation Q1 to Q8'!$A:$V,17,FALSE)</f>
        <v>39</v>
      </c>
      <c r="E715" s="4" t="str">
        <f>VLOOKUP(A715,'Customer Names'!A:D,3,FALSE)</f>
        <v xml:space="preserve">  Ashley</v>
      </c>
      <c r="F715" s="4">
        <f>VLOOKUP($A715,'Data Transformation Q1 to Q8'!$A:$V,2,FALSE)</f>
        <v>43.35</v>
      </c>
      <c r="G715" s="4" t="str">
        <f>VLOOKUP($A715,'Data Transformation Q1 to Q8'!$A:$V,3,FALSE)</f>
        <v>Obesity</v>
      </c>
      <c r="H715" s="4">
        <f>VLOOKUP($A715,'Data Transformation Q1 to Q8'!$A:$V,4,FALSE)</f>
        <v>5.41</v>
      </c>
      <c r="I715" s="4" t="str">
        <f>VLOOKUP($A715,'Data Transformation Q1 to Q8'!$A:$V,5,FALSE)</f>
        <v>Normal</v>
      </c>
      <c r="J715" s="4" t="str">
        <f>VLOOKUP($A715,'Data Transformation Q1 to Q8'!$A:$V,6,FALSE)</f>
        <v>Yes</v>
      </c>
      <c r="K715" s="4" t="str">
        <f>VLOOKUP($A715,'Data Transformation Q1 to Q8'!$A:$V,7,FALSE)</f>
        <v>No</v>
      </c>
      <c r="L715" s="4" t="str">
        <f>VLOOKUP($A715,'Data Transformation Q1 to Q8'!$A:$V,8,FALSE)</f>
        <v>Yes</v>
      </c>
      <c r="M715" s="4" t="str">
        <f>VLOOKUP($A715,'Data Transformation Q1 to Q8'!$A:$V,10,FALSE)</f>
        <v>No</v>
      </c>
      <c r="N715" s="4">
        <f>VLOOKUP($A715,'Data Transformation Q1 to Q8'!$A:$V,9,FALSE)</f>
        <v>1</v>
      </c>
      <c r="O715" s="4" t="str">
        <f>VLOOKUP($A715,'Data Transformation Q1 to Q8'!$A:$V,20,FALSE)</f>
        <v>tier - 2</v>
      </c>
      <c r="P715" s="4" t="str">
        <f>VLOOKUP($A715,'Data Transformation Q1 to Q8'!$A:$V,21,FALSE)</f>
        <v>tier - 1</v>
      </c>
      <c r="Q715" s="118">
        <f>VLOOKUP($A715,'Data Transformation Q1 to Q8'!$A:$V,19,FALSE)</f>
        <v>14209.4</v>
      </c>
    </row>
    <row r="716" spans="1:17" ht="15.75" x14ac:dyDescent="0.25">
      <c r="A716" s="10" t="s">
        <v>1403</v>
      </c>
      <c r="B716" s="4" t="str">
        <f>VLOOKUP(A716,'Data Transformation Q1 to Q8'!A:V,22,FALSE)</f>
        <v>R1026</v>
      </c>
      <c r="C716" s="21">
        <f>VLOOKUP($A716,'Data Transformation Q1 to Q8'!$A:$V,16,FALSE)</f>
        <v>25197</v>
      </c>
      <c r="D716" s="6">
        <f>VLOOKUP($A716,'Data Transformation Q1 to Q8'!$A:$V,17,FALSE)</f>
        <v>54</v>
      </c>
      <c r="E716" s="4" t="str">
        <f>VLOOKUP(A716,'Customer Names'!A:D,3,FALSE)</f>
        <v xml:space="preserve">  Shannon L</v>
      </c>
      <c r="F716" s="4">
        <f>VLOOKUP($A716,'Data Transformation Q1 to Q8'!$A:$V,2,FALSE)</f>
        <v>36.15</v>
      </c>
      <c r="G716" s="4" t="str">
        <f>VLOOKUP($A716,'Data Transformation Q1 to Q8'!$A:$V,3,FALSE)</f>
        <v>Obesity</v>
      </c>
      <c r="H716" s="4">
        <f>VLOOKUP($A716,'Data Transformation Q1 to Q8'!$A:$V,4,FALSE)</f>
        <v>8.0500000000000007</v>
      </c>
      <c r="I716" s="4" t="str">
        <f>VLOOKUP($A716,'Data Transformation Q1 to Q8'!$A:$V,5,FALSE)</f>
        <v>Diabetes</v>
      </c>
      <c r="J716" s="4" t="str">
        <f>VLOOKUP($A716,'Data Transformation Q1 to Q8'!$A:$V,6,FALSE)</f>
        <v>No</v>
      </c>
      <c r="K716" s="4" t="str">
        <f>VLOOKUP($A716,'Data Transformation Q1 to Q8'!$A:$V,7,FALSE)</f>
        <v>No</v>
      </c>
      <c r="L716" s="4" t="str">
        <f>VLOOKUP($A716,'Data Transformation Q1 to Q8'!$A:$V,8,FALSE)</f>
        <v>No</v>
      </c>
      <c r="M716" s="4" t="str">
        <f>VLOOKUP($A716,'Data Transformation Q1 to Q8'!$A:$V,10,FALSE)</f>
        <v>No</v>
      </c>
      <c r="N716" s="4">
        <f>VLOOKUP($A716,'Data Transformation Q1 to Q8'!$A:$V,9,FALSE)</f>
        <v>0</v>
      </c>
      <c r="O716" s="4" t="str">
        <f>VLOOKUP($A716,'Data Transformation Q1 to Q8'!$A:$V,20,FALSE)</f>
        <v>tier - 2</v>
      </c>
      <c r="P716" s="4" t="str">
        <f>VLOOKUP($A716,'Data Transformation Q1 to Q8'!$A:$V,21,FALSE)</f>
        <v>tier - 1</v>
      </c>
      <c r="Q716" s="118">
        <f>VLOOKUP($A716,'Data Transformation Q1 to Q8'!$A:$V,19,FALSE)</f>
        <v>14193.55</v>
      </c>
    </row>
    <row r="717" spans="1:17" ht="15.75" x14ac:dyDescent="0.25">
      <c r="A717" s="10" t="s">
        <v>1405</v>
      </c>
      <c r="B717" s="4" t="str">
        <f>VLOOKUP(A717,'Data Transformation Q1 to Q8'!A:V,22,FALSE)</f>
        <v>R1012</v>
      </c>
      <c r="C717" s="21">
        <f>VLOOKUP($A717,'Data Transformation Q1 to Q8'!$A:$V,16,FALSE)</f>
        <v>30870</v>
      </c>
      <c r="D717" s="6">
        <f>VLOOKUP($A717,'Data Transformation Q1 to Q8'!$A:$V,17,FALSE)</f>
        <v>38</v>
      </c>
      <c r="E717" s="4" t="str">
        <f>VLOOKUP(A717,'Customer Names'!A:D,3,FALSE)</f>
        <v xml:space="preserve">  Amy B</v>
      </c>
      <c r="F717" s="4">
        <f>VLOOKUP($A717,'Data Transformation Q1 to Q8'!$A:$V,2,FALSE)</f>
        <v>44.98</v>
      </c>
      <c r="G717" s="4" t="str">
        <f>VLOOKUP($A717,'Data Transformation Q1 to Q8'!$A:$V,3,FALSE)</f>
        <v>Obesity</v>
      </c>
      <c r="H717" s="4">
        <f>VLOOKUP($A717,'Data Transformation Q1 to Q8'!$A:$V,4,FALSE)</f>
        <v>5.94</v>
      </c>
      <c r="I717" s="4" t="str">
        <f>VLOOKUP($A717,'Data Transformation Q1 to Q8'!$A:$V,5,FALSE)</f>
        <v>Prediabetes</v>
      </c>
      <c r="J717" s="4" t="str">
        <f>VLOOKUP($A717,'Data Transformation Q1 to Q8'!$A:$V,6,FALSE)</f>
        <v>No</v>
      </c>
      <c r="K717" s="4" t="str">
        <f>VLOOKUP($A717,'Data Transformation Q1 to Q8'!$A:$V,7,FALSE)</f>
        <v>No</v>
      </c>
      <c r="L717" s="4" t="str">
        <f>VLOOKUP($A717,'Data Transformation Q1 to Q8'!$A:$V,8,FALSE)</f>
        <v>No</v>
      </c>
      <c r="M717" s="4" t="str">
        <f>VLOOKUP($A717,'Data Transformation Q1 to Q8'!$A:$V,10,FALSE)</f>
        <v>No</v>
      </c>
      <c r="N717" s="4">
        <f>VLOOKUP($A717,'Data Transformation Q1 to Q8'!$A:$V,9,FALSE)</f>
        <v>1</v>
      </c>
      <c r="O717" s="4" t="str">
        <f>VLOOKUP($A717,'Data Transformation Q1 to Q8'!$A:$V,20,FALSE)</f>
        <v>tier - 2</v>
      </c>
      <c r="P717" s="4" t="str">
        <f>VLOOKUP($A717,'Data Transformation Q1 to Q8'!$A:$V,21,FALSE)</f>
        <v>tier - 1</v>
      </c>
      <c r="Q717" s="118">
        <f>VLOOKUP($A717,'Data Transformation Q1 to Q8'!$A:$V,19,FALSE)</f>
        <v>14152.46</v>
      </c>
    </row>
    <row r="718" spans="1:17" ht="15.75" x14ac:dyDescent="0.25">
      <c r="A718" s="10" t="s">
        <v>1407</v>
      </c>
      <c r="B718" s="4" t="str">
        <f>VLOOKUP(A718,'Data Transformation Q1 to Q8'!A:V,22,FALSE)</f>
        <v>R1013</v>
      </c>
      <c r="C718" s="21">
        <f>VLOOKUP($A718,'Data Transformation Q1 to Q8'!$A:$V,16,FALSE)</f>
        <v>38174</v>
      </c>
      <c r="D718" s="6">
        <f>VLOOKUP($A718,'Data Transformation Q1 to Q8'!$A:$V,17,FALSE)</f>
        <v>18</v>
      </c>
      <c r="E718" s="4" t="str">
        <f>VLOOKUP(A718,'Customer Names'!A:D,3,FALSE)</f>
        <v xml:space="preserve">  A Danielle</v>
      </c>
      <c r="F718" s="4">
        <f>VLOOKUP($A718,'Data Transformation Q1 to Q8'!$A:$V,2,FALSE)</f>
        <v>38.28</v>
      </c>
      <c r="G718" s="4" t="str">
        <f>VLOOKUP($A718,'Data Transformation Q1 to Q8'!$A:$V,3,FALSE)</f>
        <v>Obesity</v>
      </c>
      <c r="H718" s="4">
        <f>VLOOKUP($A718,'Data Transformation Q1 to Q8'!$A:$V,4,FALSE)</f>
        <v>5.51</v>
      </c>
      <c r="I718" s="4" t="str">
        <f>VLOOKUP($A718,'Data Transformation Q1 to Q8'!$A:$V,5,FALSE)</f>
        <v>Normal</v>
      </c>
      <c r="J718" s="4" t="str">
        <f>VLOOKUP($A718,'Data Transformation Q1 to Q8'!$A:$V,6,FALSE)</f>
        <v>No</v>
      </c>
      <c r="K718" s="4" t="str">
        <f>VLOOKUP($A718,'Data Transformation Q1 to Q8'!$A:$V,7,FALSE)</f>
        <v>yes</v>
      </c>
      <c r="L718" s="4" t="str">
        <f>VLOOKUP($A718,'Data Transformation Q1 to Q8'!$A:$V,8,FALSE)</f>
        <v>No</v>
      </c>
      <c r="M718" s="4" t="str">
        <f>VLOOKUP($A718,'Data Transformation Q1 to Q8'!$A:$V,10,FALSE)</f>
        <v>No</v>
      </c>
      <c r="N718" s="4">
        <f>VLOOKUP($A718,'Data Transformation Q1 to Q8'!$A:$V,9,FALSE)</f>
        <v>1</v>
      </c>
      <c r="O718" s="4" t="str">
        <f>VLOOKUP($A718,'Data Transformation Q1 to Q8'!$A:$V,20,FALSE)</f>
        <v>tier - 2</v>
      </c>
      <c r="P718" s="4" t="str">
        <f>VLOOKUP($A718,'Data Transformation Q1 to Q8'!$A:$V,21,FALSE)</f>
        <v>tier - 3</v>
      </c>
      <c r="Q718" s="118">
        <f>VLOOKUP($A718,'Data Transformation Q1 to Q8'!$A:$V,19,FALSE)</f>
        <v>14133.04</v>
      </c>
    </row>
    <row r="719" spans="1:17" ht="15.75" x14ac:dyDescent="0.25">
      <c r="A719" s="10" t="s">
        <v>1409</v>
      </c>
      <c r="B719" s="4" t="str">
        <f>VLOOKUP(A719,'Data Transformation Q1 to Q8'!A:V,22,FALSE)</f>
        <v>R1012</v>
      </c>
      <c r="C719" s="21">
        <f>VLOOKUP($A719,'Data Transformation Q1 to Q8'!$A:$V,16,FALSE)</f>
        <v>22446</v>
      </c>
      <c r="D719" s="6">
        <f>VLOOKUP($A719,'Data Transformation Q1 to Q8'!$A:$V,17,FALSE)</f>
        <v>61</v>
      </c>
      <c r="E719" s="4" t="str">
        <f>VLOOKUP(A719,'Customer Names'!A:D,3,FALSE)</f>
        <v xml:space="preserve">  Conrad F</v>
      </c>
      <c r="F719" s="4">
        <f>VLOOKUP($A719,'Data Transformation Q1 to Q8'!$A:$V,2,FALSE)</f>
        <v>32.299999999999997</v>
      </c>
      <c r="G719" s="4" t="str">
        <f>VLOOKUP($A719,'Data Transformation Q1 to Q8'!$A:$V,3,FALSE)</f>
        <v>Obesity</v>
      </c>
      <c r="H719" s="4">
        <f>VLOOKUP($A719,'Data Transformation Q1 to Q8'!$A:$V,4,FALSE)</f>
        <v>6.55</v>
      </c>
      <c r="I719" s="4" t="str">
        <f>VLOOKUP($A719,'Data Transformation Q1 to Q8'!$A:$V,5,FALSE)</f>
        <v>Diabetes</v>
      </c>
      <c r="J719" s="4" t="str">
        <f>VLOOKUP($A719,'Data Transformation Q1 to Q8'!$A:$V,6,FALSE)</f>
        <v>Yes</v>
      </c>
      <c r="K719" s="4" t="str">
        <f>VLOOKUP($A719,'Data Transformation Q1 to Q8'!$A:$V,7,FALSE)</f>
        <v>No</v>
      </c>
      <c r="L719" s="4" t="str">
        <f>VLOOKUP($A719,'Data Transformation Q1 to Q8'!$A:$V,8,FALSE)</f>
        <v>No</v>
      </c>
      <c r="M719" s="4" t="str">
        <f>VLOOKUP($A719,'Data Transformation Q1 to Q8'!$A:$V,10,FALSE)</f>
        <v>No</v>
      </c>
      <c r="N719" s="4">
        <f>VLOOKUP($A719,'Data Transformation Q1 to Q8'!$A:$V,9,FALSE)</f>
        <v>2</v>
      </c>
      <c r="O719" s="4" t="str">
        <f>VLOOKUP($A719,'Data Transformation Q1 to Q8'!$A:$V,20,FALSE)</f>
        <v>tier - 2</v>
      </c>
      <c r="P719" s="4" t="str">
        <f>VLOOKUP($A719,'Data Transformation Q1 to Q8'!$A:$V,21,FALSE)</f>
        <v>tier - 1</v>
      </c>
      <c r="Q719" s="118">
        <f>VLOOKUP($A719,'Data Transformation Q1 to Q8'!$A:$V,19,FALSE)</f>
        <v>14119.62</v>
      </c>
    </row>
    <row r="720" spans="1:17" ht="15.75" x14ac:dyDescent="0.25">
      <c r="A720" s="10" t="s">
        <v>1411</v>
      </c>
      <c r="B720" s="4" t="str">
        <f>VLOOKUP(A720,'Data Transformation Q1 to Q8'!A:V,22,FALSE)</f>
        <v>R1023</v>
      </c>
      <c r="C720" s="21">
        <f>VLOOKUP($A720,'Data Transformation Q1 to Q8'!$A:$V,16,FALSE)</f>
        <v>28029</v>
      </c>
      <c r="D720" s="6">
        <f>VLOOKUP($A720,'Data Transformation Q1 to Q8'!$A:$V,17,FALSE)</f>
        <v>46</v>
      </c>
      <c r="E720" s="4" t="str">
        <f>VLOOKUP(A720,'Customer Names'!A:D,3,FALSE)</f>
        <v xml:space="preserve">  Josh</v>
      </c>
      <c r="F720" s="4">
        <f>VLOOKUP($A720,'Data Transformation Q1 to Q8'!$A:$V,2,FALSE)</f>
        <v>39.51</v>
      </c>
      <c r="G720" s="4" t="str">
        <f>VLOOKUP($A720,'Data Transformation Q1 to Q8'!$A:$V,3,FALSE)</f>
        <v>Obesity</v>
      </c>
      <c r="H720" s="4">
        <f>VLOOKUP($A720,'Data Transformation Q1 to Q8'!$A:$V,4,FALSE)</f>
        <v>5.79</v>
      </c>
      <c r="I720" s="4" t="str">
        <f>VLOOKUP($A720,'Data Transformation Q1 to Q8'!$A:$V,5,FALSE)</f>
        <v>Prediabetes</v>
      </c>
      <c r="J720" s="4" t="str">
        <f>VLOOKUP($A720,'Data Transformation Q1 to Q8'!$A:$V,6,FALSE)</f>
        <v>Yes</v>
      </c>
      <c r="K720" s="4" t="str">
        <f>VLOOKUP($A720,'Data Transformation Q1 to Q8'!$A:$V,7,FALSE)</f>
        <v>No</v>
      </c>
      <c r="L720" s="4" t="str">
        <f>VLOOKUP($A720,'Data Transformation Q1 to Q8'!$A:$V,8,FALSE)</f>
        <v>No</v>
      </c>
      <c r="M720" s="4" t="str">
        <f>VLOOKUP($A720,'Data Transformation Q1 to Q8'!$A:$V,10,FALSE)</f>
        <v>No</v>
      </c>
      <c r="N720" s="4">
        <f>VLOOKUP($A720,'Data Transformation Q1 to Q8'!$A:$V,9,FALSE)</f>
        <v>0</v>
      </c>
      <c r="O720" s="4" t="str">
        <f>VLOOKUP($A720,'Data Transformation Q1 to Q8'!$A:$V,20,FALSE)</f>
        <v>tier - 2</v>
      </c>
      <c r="P720" s="4" t="str">
        <f>VLOOKUP($A720,'Data Transformation Q1 to Q8'!$A:$V,21,FALSE)</f>
        <v>tier - 3</v>
      </c>
      <c r="Q720" s="118">
        <f>VLOOKUP($A720,'Data Transformation Q1 to Q8'!$A:$V,19,FALSE)</f>
        <v>14098.07</v>
      </c>
    </row>
    <row r="721" spans="1:17" ht="15.75" x14ac:dyDescent="0.25">
      <c r="A721" s="10" t="s">
        <v>1413</v>
      </c>
      <c r="B721" s="4" t="str">
        <f>VLOOKUP(A721,'Data Transformation Q1 to Q8'!A:V,22,FALSE)</f>
        <v>R1012</v>
      </c>
      <c r="C721" s="21">
        <f>VLOOKUP($A721,'Data Transformation Q1 to Q8'!$A:$V,16,FALSE)</f>
        <v>33493</v>
      </c>
      <c r="D721" s="6">
        <f>VLOOKUP($A721,'Data Transformation Q1 to Q8'!$A:$V,17,FALSE)</f>
        <v>31</v>
      </c>
      <c r="E721" s="4" t="str">
        <f>VLOOKUP(A721,'Customer Names'!A:D,3,FALSE)</f>
        <v xml:space="preserve">  Maxime</v>
      </c>
      <c r="F721" s="4">
        <f>VLOOKUP($A721,'Data Transformation Q1 to Q8'!$A:$V,2,FALSE)</f>
        <v>50.46</v>
      </c>
      <c r="G721" s="4" t="str">
        <f>VLOOKUP($A721,'Data Transformation Q1 to Q8'!$A:$V,3,FALSE)</f>
        <v>Obesity</v>
      </c>
      <c r="H721" s="4">
        <f>VLOOKUP($A721,'Data Transformation Q1 to Q8'!$A:$V,4,FALSE)</f>
        <v>4.5599999999999996</v>
      </c>
      <c r="I721" s="4" t="str">
        <f>VLOOKUP($A721,'Data Transformation Q1 to Q8'!$A:$V,5,FALSE)</f>
        <v>Normal</v>
      </c>
      <c r="J721" s="4" t="str">
        <f>VLOOKUP($A721,'Data Transformation Q1 to Q8'!$A:$V,6,FALSE)</f>
        <v>No</v>
      </c>
      <c r="K721" s="4" t="str">
        <f>VLOOKUP($A721,'Data Transformation Q1 to Q8'!$A:$V,7,FALSE)</f>
        <v>No</v>
      </c>
      <c r="L721" s="4" t="str">
        <f>VLOOKUP($A721,'Data Transformation Q1 to Q8'!$A:$V,8,FALSE)</f>
        <v>No</v>
      </c>
      <c r="M721" s="4" t="str">
        <f>VLOOKUP($A721,'Data Transformation Q1 to Q8'!$A:$V,10,FALSE)</f>
        <v>No</v>
      </c>
      <c r="N721" s="4">
        <f>VLOOKUP($A721,'Data Transformation Q1 to Q8'!$A:$V,9,FALSE)</f>
        <v>0</v>
      </c>
      <c r="O721" s="4" t="str">
        <f>VLOOKUP($A721,'Data Transformation Q1 to Q8'!$A:$V,20,FALSE)</f>
        <v>tier - 2</v>
      </c>
      <c r="P721" s="4" t="str">
        <f>VLOOKUP($A721,'Data Transformation Q1 to Q8'!$A:$V,21,FALSE)</f>
        <v>tier - 3</v>
      </c>
      <c r="Q721" s="118">
        <f>VLOOKUP($A721,'Data Transformation Q1 to Q8'!$A:$V,19,FALSE)</f>
        <v>14081.93</v>
      </c>
    </row>
    <row r="722" spans="1:17" ht="15.75" x14ac:dyDescent="0.25">
      <c r="A722" s="10" t="s">
        <v>1415</v>
      </c>
      <c r="B722" s="4" t="str">
        <f>VLOOKUP(A722,'Data Transformation Q1 to Q8'!A:V,22,FALSE)</f>
        <v>R1024</v>
      </c>
      <c r="C722" s="21">
        <f>VLOOKUP($A722,'Data Transformation Q1 to Q8'!$A:$V,16,FALSE)</f>
        <v>22228</v>
      </c>
      <c r="D722" s="6">
        <f>VLOOKUP($A722,'Data Transformation Q1 to Q8'!$A:$V,17,FALSE)</f>
        <v>62</v>
      </c>
      <c r="E722" s="4" t="str">
        <f>VLOOKUP(A722,'Customer Names'!A:D,3,FALSE)</f>
        <v xml:space="preserve">  Natalie</v>
      </c>
      <c r="F722" s="4">
        <f>VLOOKUP($A722,'Data Transformation Q1 to Q8'!$A:$V,2,FALSE)</f>
        <v>31.73</v>
      </c>
      <c r="G722" s="4" t="str">
        <f>VLOOKUP($A722,'Data Transformation Q1 to Q8'!$A:$V,3,FALSE)</f>
        <v>Obesity</v>
      </c>
      <c r="H722" s="4">
        <f>VLOOKUP($A722,'Data Transformation Q1 to Q8'!$A:$V,4,FALSE)</f>
        <v>7</v>
      </c>
      <c r="I722" s="4" t="str">
        <f>VLOOKUP($A722,'Data Transformation Q1 to Q8'!$A:$V,5,FALSE)</f>
        <v>Diabetes</v>
      </c>
      <c r="J722" s="4" t="str">
        <f>VLOOKUP($A722,'Data Transformation Q1 to Q8'!$A:$V,6,FALSE)</f>
        <v>No</v>
      </c>
      <c r="K722" s="4" t="str">
        <f>VLOOKUP($A722,'Data Transformation Q1 to Q8'!$A:$V,7,FALSE)</f>
        <v>No</v>
      </c>
      <c r="L722" s="4" t="str">
        <f>VLOOKUP($A722,'Data Transformation Q1 to Q8'!$A:$V,8,FALSE)</f>
        <v>No</v>
      </c>
      <c r="M722" s="4" t="str">
        <f>VLOOKUP($A722,'Data Transformation Q1 to Q8'!$A:$V,10,FALSE)</f>
        <v>No</v>
      </c>
      <c r="N722" s="4">
        <f>VLOOKUP($A722,'Data Transformation Q1 to Q8'!$A:$V,9,FALSE)</f>
        <v>0</v>
      </c>
      <c r="O722" s="4" t="str">
        <f>VLOOKUP($A722,'Data Transformation Q1 to Q8'!$A:$V,20,FALSE)</f>
        <v>tier - 2</v>
      </c>
      <c r="P722" s="4" t="str">
        <f>VLOOKUP($A722,'Data Transformation Q1 to Q8'!$A:$V,21,FALSE)</f>
        <v>tier - 3</v>
      </c>
      <c r="Q722" s="118">
        <f>VLOOKUP($A722,'Data Transformation Q1 to Q8'!$A:$V,19,FALSE)</f>
        <v>14043.48</v>
      </c>
    </row>
    <row r="723" spans="1:17" ht="15.75" x14ac:dyDescent="0.25">
      <c r="A723" s="10" t="s">
        <v>1417</v>
      </c>
      <c r="B723" s="4" t="str">
        <f>VLOOKUP(A723,'Data Transformation Q1 to Q8'!A:V,22,FALSE)</f>
        <v>R1011</v>
      </c>
      <c r="C723" s="21">
        <f>VLOOKUP($A723,'Data Transformation Q1 to Q8'!$A:$V,16,FALSE)</f>
        <v>23200</v>
      </c>
      <c r="D723" s="6">
        <f>VLOOKUP($A723,'Data Transformation Q1 to Q8'!$A:$V,17,FALSE)</f>
        <v>59</v>
      </c>
      <c r="E723" s="4" t="str">
        <f>VLOOKUP(A723,'Customer Names'!A:D,3,FALSE)</f>
        <v xml:space="preserve">  Melissa</v>
      </c>
      <c r="F723" s="4">
        <f>VLOOKUP($A723,'Data Transformation Q1 to Q8'!$A:$V,2,FALSE)</f>
        <v>32.1</v>
      </c>
      <c r="G723" s="4" t="str">
        <f>VLOOKUP($A723,'Data Transformation Q1 to Q8'!$A:$V,3,FALSE)</f>
        <v>Obesity</v>
      </c>
      <c r="H723" s="4">
        <f>VLOOKUP($A723,'Data Transformation Q1 to Q8'!$A:$V,4,FALSE)</f>
        <v>6.57</v>
      </c>
      <c r="I723" s="4" t="str">
        <f>VLOOKUP($A723,'Data Transformation Q1 to Q8'!$A:$V,5,FALSE)</f>
        <v>Diabetes</v>
      </c>
      <c r="J723" s="4" t="str">
        <f>VLOOKUP($A723,'Data Transformation Q1 to Q8'!$A:$V,6,FALSE)</f>
        <v>Yes</v>
      </c>
      <c r="K723" s="4" t="str">
        <f>VLOOKUP($A723,'Data Transformation Q1 to Q8'!$A:$V,7,FALSE)</f>
        <v>No</v>
      </c>
      <c r="L723" s="4" t="str">
        <f>VLOOKUP($A723,'Data Transformation Q1 to Q8'!$A:$V,8,FALSE)</f>
        <v>Yes</v>
      </c>
      <c r="M723" s="4" t="str">
        <f>VLOOKUP($A723,'Data Transformation Q1 to Q8'!$A:$V,10,FALSE)</f>
        <v>No</v>
      </c>
      <c r="N723" s="4">
        <f>VLOOKUP($A723,'Data Transformation Q1 to Q8'!$A:$V,9,FALSE)</f>
        <v>1</v>
      </c>
      <c r="O723" s="4" t="str">
        <f>VLOOKUP($A723,'Data Transformation Q1 to Q8'!$A:$V,20,FALSE)</f>
        <v>tier - 2</v>
      </c>
      <c r="P723" s="4" t="str">
        <f>VLOOKUP($A723,'Data Transformation Q1 to Q8'!$A:$V,21,FALSE)</f>
        <v>tier - 3</v>
      </c>
      <c r="Q723" s="118">
        <f>VLOOKUP($A723,'Data Transformation Q1 to Q8'!$A:$V,19,FALSE)</f>
        <v>14007.22</v>
      </c>
    </row>
    <row r="724" spans="1:17" ht="15.75" x14ac:dyDescent="0.25">
      <c r="A724" s="10" t="s">
        <v>1419</v>
      </c>
      <c r="B724" s="4" t="str">
        <f>VLOOKUP(A724,'Data Transformation Q1 to Q8'!A:V,22,FALSE)</f>
        <v>R1013</v>
      </c>
      <c r="C724" s="21">
        <f>VLOOKUP($A724,'Data Transformation Q1 to Q8'!$A:$V,16,FALSE)</f>
        <v>23198</v>
      </c>
      <c r="D724" s="6">
        <f>VLOOKUP($A724,'Data Transformation Q1 to Q8'!$A:$V,17,FALSE)</f>
        <v>59</v>
      </c>
      <c r="E724" s="4" t="str">
        <f>VLOOKUP(A724,'Customer Names'!A:D,3,FALSE)</f>
        <v xml:space="preserve">  Laura P</v>
      </c>
      <c r="F724" s="4">
        <f>VLOOKUP($A724,'Data Transformation Q1 to Q8'!$A:$V,2,FALSE)</f>
        <v>27.83</v>
      </c>
      <c r="G724" s="4" t="str">
        <f>VLOOKUP($A724,'Data Transformation Q1 to Q8'!$A:$V,3,FALSE)</f>
        <v>Overweight</v>
      </c>
      <c r="H724" s="4">
        <f>VLOOKUP($A724,'Data Transformation Q1 to Q8'!$A:$V,4,FALSE)</f>
        <v>11.61</v>
      </c>
      <c r="I724" s="4" t="str">
        <f>VLOOKUP($A724,'Data Transformation Q1 to Q8'!$A:$V,5,FALSE)</f>
        <v>Diabetes</v>
      </c>
      <c r="J724" s="4" t="str">
        <f>VLOOKUP($A724,'Data Transformation Q1 to Q8'!$A:$V,6,FALSE)</f>
        <v>Yes</v>
      </c>
      <c r="K724" s="4" t="str">
        <f>VLOOKUP($A724,'Data Transformation Q1 to Q8'!$A:$V,7,FALSE)</f>
        <v>No</v>
      </c>
      <c r="L724" s="4" t="str">
        <f>VLOOKUP($A724,'Data Transformation Q1 to Q8'!$A:$V,8,FALSE)</f>
        <v>Yes</v>
      </c>
      <c r="M724" s="4" t="str">
        <f>VLOOKUP($A724,'Data Transformation Q1 to Q8'!$A:$V,10,FALSE)</f>
        <v>No</v>
      </c>
      <c r="N724" s="4">
        <f>VLOOKUP($A724,'Data Transformation Q1 to Q8'!$A:$V,9,FALSE)</f>
        <v>1</v>
      </c>
      <c r="O724" s="4" t="str">
        <f>VLOOKUP($A724,'Data Transformation Q1 to Q8'!$A:$V,20,FALSE)</f>
        <v>tier - 2</v>
      </c>
      <c r="P724" s="4" t="str">
        <f>VLOOKUP($A724,'Data Transformation Q1 to Q8'!$A:$V,21,FALSE)</f>
        <v>tier - 2</v>
      </c>
      <c r="Q724" s="118">
        <f>VLOOKUP($A724,'Data Transformation Q1 to Q8'!$A:$V,19,FALSE)</f>
        <v>14001.29</v>
      </c>
    </row>
    <row r="725" spans="1:17" ht="15.75" x14ac:dyDescent="0.25">
      <c r="A725" s="10" t="s">
        <v>1421</v>
      </c>
      <c r="B725" s="4" t="str">
        <f>VLOOKUP(A725,'Data Transformation Q1 to Q8'!A:V,22,FALSE)</f>
        <v>R1013</v>
      </c>
      <c r="C725" s="21">
        <f>VLOOKUP($A725,'Data Transformation Q1 to Q8'!$A:$V,16,FALSE)</f>
        <v>23368</v>
      </c>
      <c r="D725" s="6">
        <f>VLOOKUP($A725,'Data Transformation Q1 to Q8'!$A:$V,17,FALSE)</f>
        <v>59</v>
      </c>
      <c r="E725" s="4" t="str">
        <f>VLOOKUP(A725,'Customer Names'!A:D,3,FALSE)</f>
        <v xml:space="preserve">  Lisa</v>
      </c>
      <c r="F725" s="4">
        <f>VLOOKUP($A725,'Data Transformation Q1 to Q8'!$A:$V,2,FALSE)</f>
        <v>27.72</v>
      </c>
      <c r="G725" s="4" t="str">
        <f>VLOOKUP($A725,'Data Transformation Q1 to Q8'!$A:$V,3,FALSE)</f>
        <v>Overweight</v>
      </c>
      <c r="H725" s="4">
        <f>VLOOKUP($A725,'Data Transformation Q1 to Q8'!$A:$V,4,FALSE)</f>
        <v>8.16</v>
      </c>
      <c r="I725" s="4" t="str">
        <f>VLOOKUP($A725,'Data Transformation Q1 to Q8'!$A:$V,5,FALSE)</f>
        <v>Diabetes</v>
      </c>
      <c r="J725" s="4" t="str">
        <f>VLOOKUP($A725,'Data Transformation Q1 to Q8'!$A:$V,6,FALSE)</f>
        <v>Yes</v>
      </c>
      <c r="K725" s="4" t="str">
        <f>VLOOKUP($A725,'Data Transformation Q1 to Q8'!$A:$V,7,FALSE)</f>
        <v>No</v>
      </c>
      <c r="L725" s="4" t="str">
        <f>VLOOKUP($A725,'Data Transformation Q1 to Q8'!$A:$V,8,FALSE)</f>
        <v>Yes</v>
      </c>
      <c r="M725" s="4" t="str">
        <f>VLOOKUP($A725,'Data Transformation Q1 to Q8'!$A:$V,10,FALSE)</f>
        <v>No</v>
      </c>
      <c r="N725" s="4">
        <f>VLOOKUP($A725,'Data Transformation Q1 to Q8'!$A:$V,9,FALSE)</f>
        <v>1</v>
      </c>
      <c r="O725" s="4" t="str">
        <f>VLOOKUP($A725,'Data Transformation Q1 to Q8'!$A:$V,20,FALSE)</f>
        <v>tier - 2</v>
      </c>
      <c r="P725" s="4" t="str">
        <f>VLOOKUP($A725,'Data Transformation Q1 to Q8'!$A:$V,21,FALSE)</f>
        <v>tier - 1</v>
      </c>
      <c r="Q725" s="118">
        <f>VLOOKUP($A725,'Data Transformation Q1 to Q8'!$A:$V,19,FALSE)</f>
        <v>14001.13</v>
      </c>
    </row>
    <row r="726" spans="1:17" ht="15.75" x14ac:dyDescent="0.25">
      <c r="A726" s="10" t="s">
        <v>1422</v>
      </c>
      <c r="B726" s="4" t="str">
        <f>VLOOKUP(A726,'Data Transformation Q1 to Q8'!A:V,22,FALSE)</f>
        <v>R1016</v>
      </c>
      <c r="C726" s="21">
        <f>VLOOKUP($A726,'Data Transformation Q1 to Q8'!$A:$V,16,FALSE)</f>
        <v>21799</v>
      </c>
      <c r="D726" s="6">
        <f>VLOOKUP($A726,'Data Transformation Q1 to Q8'!$A:$V,17,FALSE)</f>
        <v>63</v>
      </c>
      <c r="E726" s="4" t="str">
        <f>VLOOKUP(A726,'Customer Names'!A:D,3,FALSE)</f>
        <v xml:space="preserve">  William D</v>
      </c>
      <c r="F726" s="4">
        <f>VLOOKUP($A726,'Data Transformation Q1 to Q8'!$A:$V,2,FALSE)</f>
        <v>36.765000000000001</v>
      </c>
      <c r="G726" s="4" t="str">
        <f>VLOOKUP($A726,'Data Transformation Q1 to Q8'!$A:$V,3,FALSE)</f>
        <v>Obesity</v>
      </c>
      <c r="H726" s="4">
        <f>VLOOKUP($A726,'Data Transformation Q1 to Q8'!$A:$V,4,FALSE)</f>
        <v>4.4800000000000004</v>
      </c>
      <c r="I726" s="4" t="str">
        <f>VLOOKUP($A726,'Data Transformation Q1 to Q8'!$A:$V,5,FALSE)</f>
        <v>Normal</v>
      </c>
      <c r="J726" s="4" t="str">
        <f>VLOOKUP($A726,'Data Transformation Q1 to Q8'!$A:$V,6,FALSE)</f>
        <v>Yes</v>
      </c>
      <c r="K726" s="4" t="str">
        <f>VLOOKUP($A726,'Data Transformation Q1 to Q8'!$A:$V,7,FALSE)</f>
        <v>No</v>
      </c>
      <c r="L726" s="4" t="str">
        <f>VLOOKUP($A726,'Data Transformation Q1 to Q8'!$A:$V,8,FALSE)</f>
        <v>No</v>
      </c>
      <c r="M726" s="4" t="str">
        <f>VLOOKUP($A726,'Data Transformation Q1 to Q8'!$A:$V,10,FALSE)</f>
        <v>No</v>
      </c>
      <c r="N726" s="4">
        <f>VLOOKUP($A726,'Data Transformation Q1 to Q8'!$A:$V,9,FALSE)</f>
        <v>2</v>
      </c>
      <c r="O726" s="4" t="str">
        <f>VLOOKUP($A726,'Data Transformation Q1 to Q8'!$A:$V,20,FALSE)</f>
        <v>tier - 2</v>
      </c>
      <c r="P726" s="4" t="str">
        <f>VLOOKUP($A726,'Data Transformation Q1 to Q8'!$A:$V,21,FALSE)</f>
        <v>tier - 1</v>
      </c>
      <c r="Q726" s="118">
        <f>VLOOKUP($A726,'Data Transformation Q1 to Q8'!$A:$V,19,FALSE)</f>
        <v>13981.85</v>
      </c>
    </row>
    <row r="727" spans="1:17" ht="15.75" x14ac:dyDescent="0.25">
      <c r="A727" s="10" t="s">
        <v>1424</v>
      </c>
      <c r="B727" s="4" t="str">
        <f>VLOOKUP(A727,'Data Transformation Q1 to Q8'!A:V,22,FALSE)</f>
        <v>R1023</v>
      </c>
      <c r="C727" s="21">
        <f>VLOOKUP($A727,'Data Transformation Q1 to Q8'!$A:$V,16,FALSE)</f>
        <v>33067</v>
      </c>
      <c r="D727" s="6">
        <f>VLOOKUP($A727,'Data Transformation Q1 to Q8'!$A:$V,17,FALSE)</f>
        <v>32</v>
      </c>
      <c r="E727" s="4" t="str">
        <f>VLOOKUP(A727,'Customer Names'!A:D,3,FALSE)</f>
        <v xml:space="preserve">  James</v>
      </c>
      <c r="F727" s="4">
        <f>VLOOKUP($A727,'Data Transformation Q1 to Q8'!$A:$V,2,FALSE)</f>
        <v>48.36</v>
      </c>
      <c r="G727" s="4" t="str">
        <f>VLOOKUP($A727,'Data Transformation Q1 to Q8'!$A:$V,3,FALSE)</f>
        <v>Obesity</v>
      </c>
      <c r="H727" s="4">
        <f>VLOOKUP($A727,'Data Transformation Q1 to Q8'!$A:$V,4,FALSE)</f>
        <v>4.08</v>
      </c>
      <c r="I727" s="4" t="str">
        <f>VLOOKUP($A727,'Data Transformation Q1 to Q8'!$A:$V,5,FALSE)</f>
        <v>Normal</v>
      </c>
      <c r="J727" s="4" t="str">
        <f>VLOOKUP($A727,'Data Transformation Q1 to Q8'!$A:$V,6,FALSE)</f>
        <v>No</v>
      </c>
      <c r="K727" s="4" t="str">
        <f>VLOOKUP($A727,'Data Transformation Q1 to Q8'!$A:$V,7,FALSE)</f>
        <v>No</v>
      </c>
      <c r="L727" s="4" t="str">
        <f>VLOOKUP($A727,'Data Transformation Q1 to Q8'!$A:$V,8,FALSE)</f>
        <v>No</v>
      </c>
      <c r="M727" s="4" t="str">
        <f>VLOOKUP($A727,'Data Transformation Q1 to Q8'!$A:$V,10,FALSE)</f>
        <v>No</v>
      </c>
      <c r="N727" s="4">
        <f>VLOOKUP($A727,'Data Transformation Q1 to Q8'!$A:$V,9,FALSE)</f>
        <v>0</v>
      </c>
      <c r="O727" s="4" t="str">
        <f>VLOOKUP($A727,'Data Transformation Q1 to Q8'!$A:$V,20,FALSE)</f>
        <v>tier - 2</v>
      </c>
      <c r="P727" s="4" t="str">
        <f>VLOOKUP($A727,'Data Transformation Q1 to Q8'!$A:$V,21,FALSE)</f>
        <v>tier - 1</v>
      </c>
      <c r="Q727" s="118">
        <f>VLOOKUP($A727,'Data Transformation Q1 to Q8'!$A:$V,19,FALSE)</f>
        <v>13979.45</v>
      </c>
    </row>
    <row r="728" spans="1:17" ht="15.75" x14ac:dyDescent="0.25">
      <c r="A728" s="10" t="s">
        <v>1426</v>
      </c>
      <c r="B728" s="4" t="str">
        <f>VLOOKUP(A728,'Data Transformation Q1 to Q8'!A:V,22,FALSE)</f>
        <v>R1019</v>
      </c>
      <c r="C728" s="21">
        <f>VLOOKUP($A728,'Data Transformation Q1 to Q8'!$A:$V,16,FALSE)</f>
        <v>21791</v>
      </c>
      <c r="D728" s="6">
        <f>VLOOKUP($A728,'Data Transformation Q1 to Q8'!$A:$V,17,FALSE)</f>
        <v>63</v>
      </c>
      <c r="E728" s="4" t="str">
        <f>VLOOKUP(A728,'Customer Names'!A:D,3,FALSE)</f>
        <v xml:space="preserve">  John</v>
      </c>
      <c r="F728" s="4">
        <f>VLOOKUP($A728,'Data Transformation Q1 to Q8'!$A:$V,2,FALSE)</f>
        <v>31.445</v>
      </c>
      <c r="G728" s="4" t="str">
        <f>VLOOKUP($A728,'Data Transformation Q1 to Q8'!$A:$V,3,FALSE)</f>
        <v>Obesity</v>
      </c>
      <c r="H728" s="4">
        <f>VLOOKUP($A728,'Data Transformation Q1 to Q8'!$A:$V,4,FALSE)</f>
        <v>4.4000000000000004</v>
      </c>
      <c r="I728" s="4" t="str">
        <f>VLOOKUP($A728,'Data Transformation Q1 to Q8'!$A:$V,5,FALSE)</f>
        <v>Normal</v>
      </c>
      <c r="J728" s="4" t="str">
        <f>VLOOKUP($A728,'Data Transformation Q1 to Q8'!$A:$V,6,FALSE)</f>
        <v>Yes</v>
      </c>
      <c r="K728" s="4" t="str">
        <f>VLOOKUP($A728,'Data Transformation Q1 to Q8'!$A:$V,7,FALSE)</f>
        <v>No</v>
      </c>
      <c r="L728" s="4" t="str">
        <f>VLOOKUP($A728,'Data Transformation Q1 to Q8'!$A:$V,8,FALSE)</f>
        <v>No</v>
      </c>
      <c r="M728" s="4" t="str">
        <f>VLOOKUP($A728,'Data Transformation Q1 to Q8'!$A:$V,10,FALSE)</f>
        <v>No</v>
      </c>
      <c r="N728" s="4">
        <f>VLOOKUP($A728,'Data Transformation Q1 to Q8'!$A:$V,9,FALSE)</f>
        <v>2</v>
      </c>
      <c r="O728" s="4" t="str">
        <f>VLOOKUP($A728,'Data Transformation Q1 to Q8'!$A:$V,20,FALSE)</f>
        <v>tier - 2</v>
      </c>
      <c r="P728" s="4" t="str">
        <f>VLOOKUP($A728,'Data Transformation Q1 to Q8'!$A:$V,21,FALSE)</f>
        <v>tier - 2</v>
      </c>
      <c r="Q728" s="118">
        <f>VLOOKUP($A728,'Data Transformation Q1 to Q8'!$A:$V,19,FALSE)</f>
        <v>13974.46</v>
      </c>
    </row>
    <row r="729" spans="1:17" ht="15.75" x14ac:dyDescent="0.25">
      <c r="A729" s="10" t="s">
        <v>1428</v>
      </c>
      <c r="B729" s="4" t="str">
        <f>VLOOKUP(A729,'Data Transformation Q1 to Q8'!A:V,22,FALSE)</f>
        <v>R1012</v>
      </c>
      <c r="C729" s="21">
        <f>VLOOKUP($A729,'Data Transformation Q1 to Q8'!$A:$V,16,FALSE)</f>
        <v>22085</v>
      </c>
      <c r="D729" s="6">
        <f>VLOOKUP($A729,'Data Transformation Q1 to Q8'!$A:$V,17,FALSE)</f>
        <v>62</v>
      </c>
      <c r="E729" s="4" t="str">
        <f>VLOOKUP(A729,'Customer Names'!A:D,3,FALSE)</f>
        <v xml:space="preserve">  Adam S</v>
      </c>
      <c r="F729" s="4">
        <f>VLOOKUP($A729,'Data Transformation Q1 to Q8'!$A:$V,2,FALSE)</f>
        <v>27.55</v>
      </c>
      <c r="G729" s="4" t="str">
        <f>VLOOKUP($A729,'Data Transformation Q1 to Q8'!$A:$V,3,FALSE)</f>
        <v>Overweight</v>
      </c>
      <c r="H729" s="4">
        <f>VLOOKUP($A729,'Data Transformation Q1 to Q8'!$A:$V,4,FALSE)</f>
        <v>9.02</v>
      </c>
      <c r="I729" s="4" t="str">
        <f>VLOOKUP($A729,'Data Transformation Q1 to Q8'!$A:$V,5,FALSE)</f>
        <v>Diabetes</v>
      </c>
      <c r="J729" s="4" t="str">
        <f>VLOOKUP($A729,'Data Transformation Q1 to Q8'!$A:$V,6,FALSE)</f>
        <v>No</v>
      </c>
      <c r="K729" s="4" t="str">
        <f>VLOOKUP($A729,'Data Transformation Q1 to Q8'!$A:$V,7,FALSE)</f>
        <v>No</v>
      </c>
      <c r="L729" s="4" t="str">
        <f>VLOOKUP($A729,'Data Transformation Q1 to Q8'!$A:$V,8,FALSE)</f>
        <v>No</v>
      </c>
      <c r="M729" s="4" t="str">
        <f>VLOOKUP($A729,'Data Transformation Q1 to Q8'!$A:$V,10,FALSE)</f>
        <v>No</v>
      </c>
      <c r="N729" s="4">
        <f>VLOOKUP($A729,'Data Transformation Q1 to Q8'!$A:$V,9,FALSE)</f>
        <v>0</v>
      </c>
      <c r="O729" s="4" t="str">
        <f>VLOOKUP($A729,'Data Transformation Q1 to Q8'!$A:$V,20,FALSE)</f>
        <v>tier - 2</v>
      </c>
      <c r="P729" s="4" t="str">
        <f>VLOOKUP($A729,'Data Transformation Q1 to Q8'!$A:$V,21,FALSE)</f>
        <v>tier - 1</v>
      </c>
      <c r="Q729" s="118">
        <f>VLOOKUP($A729,'Data Transformation Q1 to Q8'!$A:$V,19,FALSE)</f>
        <v>13937.67</v>
      </c>
    </row>
    <row r="730" spans="1:17" ht="15.75" x14ac:dyDescent="0.25">
      <c r="A730" s="10" t="s">
        <v>1430</v>
      </c>
      <c r="B730" s="4" t="str">
        <f>VLOOKUP(A730,'Data Transformation Q1 to Q8'!A:V,22,FALSE)</f>
        <v>R1013</v>
      </c>
      <c r="C730" s="21">
        <f>VLOOKUP($A730,'Data Transformation Q1 to Q8'!$A:$V,16,FALSE)</f>
        <v>22854</v>
      </c>
      <c r="D730" s="6">
        <f>VLOOKUP($A730,'Data Transformation Q1 to Q8'!$A:$V,17,FALSE)</f>
        <v>60</v>
      </c>
      <c r="E730" s="4" t="str">
        <f>VLOOKUP(A730,'Customer Names'!A:D,3,FALSE)</f>
        <v xml:space="preserve">  Armando</v>
      </c>
      <c r="F730" s="4">
        <f>VLOOKUP($A730,'Data Transformation Q1 to Q8'!$A:$V,2,FALSE)</f>
        <v>33.11</v>
      </c>
      <c r="G730" s="4" t="str">
        <f>VLOOKUP($A730,'Data Transformation Q1 to Q8'!$A:$V,3,FALSE)</f>
        <v>Obesity</v>
      </c>
      <c r="H730" s="4">
        <f>VLOOKUP($A730,'Data Transformation Q1 to Q8'!$A:$V,4,FALSE)</f>
        <v>8.06</v>
      </c>
      <c r="I730" s="4" t="str">
        <f>VLOOKUP($A730,'Data Transformation Q1 to Q8'!$A:$V,5,FALSE)</f>
        <v>Diabetes</v>
      </c>
      <c r="J730" s="4" t="str">
        <f>VLOOKUP($A730,'Data Transformation Q1 to Q8'!$A:$V,6,FALSE)</f>
        <v>No</v>
      </c>
      <c r="K730" s="4" t="str">
        <f>VLOOKUP($A730,'Data Transformation Q1 to Q8'!$A:$V,7,FALSE)</f>
        <v>No</v>
      </c>
      <c r="L730" s="4" t="str">
        <f>VLOOKUP($A730,'Data Transformation Q1 to Q8'!$A:$V,8,FALSE)</f>
        <v>No</v>
      </c>
      <c r="M730" s="4" t="str">
        <f>VLOOKUP($A730,'Data Transformation Q1 to Q8'!$A:$V,10,FALSE)</f>
        <v>No</v>
      </c>
      <c r="N730" s="4">
        <f>VLOOKUP($A730,'Data Transformation Q1 to Q8'!$A:$V,9,FALSE)</f>
        <v>0</v>
      </c>
      <c r="O730" s="4" t="str">
        <f>VLOOKUP($A730,'Data Transformation Q1 to Q8'!$A:$V,20,FALSE)</f>
        <v>tier - 2</v>
      </c>
      <c r="P730" s="4" t="str">
        <f>VLOOKUP($A730,'Data Transformation Q1 to Q8'!$A:$V,21,FALSE)</f>
        <v>tier - 2</v>
      </c>
      <c r="Q730" s="118">
        <f>VLOOKUP($A730,'Data Transformation Q1 to Q8'!$A:$V,19,FALSE)</f>
        <v>13919.82</v>
      </c>
    </row>
    <row r="731" spans="1:17" ht="15.75" x14ac:dyDescent="0.25">
      <c r="A731" s="10" t="s">
        <v>1432</v>
      </c>
      <c r="B731" s="4" t="str">
        <f>VLOOKUP(A731,'Data Transformation Q1 to Q8'!A:V,22,FALSE)</f>
        <v>R1013</v>
      </c>
      <c r="C731" s="21">
        <f>VLOOKUP($A731,'Data Transformation Q1 to Q8'!$A:$V,16,FALSE)</f>
        <v>21738</v>
      </c>
      <c r="D731" s="6">
        <f>VLOOKUP($A731,'Data Transformation Q1 to Q8'!$A:$V,17,FALSE)</f>
        <v>63</v>
      </c>
      <c r="E731" s="4" t="str">
        <f>VLOOKUP(A731,'Customer Names'!A:D,3,FALSE)</f>
        <v xml:space="preserve">  Dana</v>
      </c>
      <c r="F731" s="4">
        <f>VLOOKUP($A731,'Data Transformation Q1 to Q8'!$A:$V,2,FALSE)</f>
        <v>36.85</v>
      </c>
      <c r="G731" s="4" t="str">
        <f>VLOOKUP($A731,'Data Transformation Q1 to Q8'!$A:$V,3,FALSE)</f>
        <v>Obesity</v>
      </c>
      <c r="H731" s="4">
        <f>VLOOKUP($A731,'Data Transformation Q1 to Q8'!$A:$V,4,FALSE)</f>
        <v>6.21</v>
      </c>
      <c r="I731" s="4" t="str">
        <f>VLOOKUP($A731,'Data Transformation Q1 to Q8'!$A:$V,5,FALSE)</f>
        <v>Prediabetes</v>
      </c>
      <c r="J731" s="4" t="str">
        <f>VLOOKUP($A731,'Data Transformation Q1 to Q8'!$A:$V,6,FALSE)</f>
        <v>Yes</v>
      </c>
      <c r="K731" s="4" t="str">
        <f>VLOOKUP($A731,'Data Transformation Q1 to Q8'!$A:$V,7,FALSE)</f>
        <v>No</v>
      </c>
      <c r="L731" s="4" t="str">
        <f>VLOOKUP($A731,'Data Transformation Q1 to Q8'!$A:$V,8,FALSE)</f>
        <v>No</v>
      </c>
      <c r="M731" s="4" t="str">
        <f>VLOOKUP($A731,'Data Transformation Q1 to Q8'!$A:$V,10,FALSE)</f>
        <v>No</v>
      </c>
      <c r="N731" s="4">
        <f>VLOOKUP($A731,'Data Transformation Q1 to Q8'!$A:$V,9,FALSE)</f>
        <v>2</v>
      </c>
      <c r="O731" s="4" t="str">
        <f>VLOOKUP($A731,'Data Transformation Q1 to Q8'!$A:$V,20,FALSE)</f>
        <v>tier - 2</v>
      </c>
      <c r="P731" s="4" t="str">
        <f>VLOOKUP($A731,'Data Transformation Q1 to Q8'!$A:$V,21,FALSE)</f>
        <v>tier - 2</v>
      </c>
      <c r="Q731" s="118">
        <f>VLOOKUP($A731,'Data Transformation Q1 to Q8'!$A:$V,19,FALSE)</f>
        <v>13887.97</v>
      </c>
    </row>
    <row r="732" spans="1:17" ht="15.75" x14ac:dyDescent="0.25">
      <c r="A732" s="10" t="s">
        <v>1434</v>
      </c>
      <c r="B732" s="4" t="str">
        <f>VLOOKUP(A732,'Data Transformation Q1 to Q8'!A:V,22,FALSE)</f>
        <v>R1013</v>
      </c>
      <c r="C732" s="21">
        <f>VLOOKUP($A732,'Data Transformation Q1 to Q8'!$A:$V,16,FALSE)</f>
        <v>21913</v>
      </c>
      <c r="D732" s="6">
        <f>VLOOKUP($A732,'Data Transformation Q1 to Q8'!$A:$V,17,FALSE)</f>
        <v>63</v>
      </c>
      <c r="E732" s="4" t="str">
        <f>VLOOKUP(A732,'Customer Names'!A:D,3,FALSE)</f>
        <v xml:space="preserve">  Jennifer L</v>
      </c>
      <c r="F732" s="4">
        <f>VLOOKUP($A732,'Data Transformation Q1 to Q8'!$A:$V,2,FALSE)</f>
        <v>36.299999999999997</v>
      </c>
      <c r="G732" s="4" t="str">
        <f>VLOOKUP($A732,'Data Transformation Q1 to Q8'!$A:$V,3,FALSE)</f>
        <v>Obesity</v>
      </c>
      <c r="H732" s="4">
        <f>VLOOKUP($A732,'Data Transformation Q1 to Q8'!$A:$V,4,FALSE)</f>
        <v>5.79</v>
      </c>
      <c r="I732" s="4" t="str">
        <f>VLOOKUP($A732,'Data Transformation Q1 to Q8'!$A:$V,5,FALSE)</f>
        <v>Prediabetes</v>
      </c>
      <c r="J732" s="4" t="str">
        <f>VLOOKUP($A732,'Data Transformation Q1 to Q8'!$A:$V,6,FALSE)</f>
        <v>Yes</v>
      </c>
      <c r="K732" s="4" t="str">
        <f>VLOOKUP($A732,'Data Transformation Q1 to Q8'!$A:$V,7,FALSE)</f>
        <v>No</v>
      </c>
      <c r="L732" s="4" t="str">
        <f>VLOOKUP($A732,'Data Transformation Q1 to Q8'!$A:$V,8,FALSE)</f>
        <v>No</v>
      </c>
      <c r="M732" s="4" t="str">
        <f>VLOOKUP($A732,'Data Transformation Q1 to Q8'!$A:$V,10,FALSE)</f>
        <v>No</v>
      </c>
      <c r="N732" s="4">
        <f>VLOOKUP($A732,'Data Transformation Q1 to Q8'!$A:$V,9,FALSE)</f>
        <v>2</v>
      </c>
      <c r="O732" s="4" t="str">
        <f>VLOOKUP($A732,'Data Transformation Q1 to Q8'!$A:$V,20,FALSE)</f>
        <v>tier - 2</v>
      </c>
      <c r="P732" s="4" t="str">
        <f>VLOOKUP($A732,'Data Transformation Q1 to Q8'!$A:$V,21,FALSE)</f>
        <v>tier - 3</v>
      </c>
      <c r="Q732" s="118">
        <f>VLOOKUP($A732,'Data Transformation Q1 to Q8'!$A:$V,19,FALSE)</f>
        <v>13887.2</v>
      </c>
    </row>
    <row r="733" spans="1:17" ht="15.75" x14ac:dyDescent="0.25">
      <c r="A733" s="10" t="s">
        <v>1436</v>
      </c>
      <c r="B733" s="4" t="str">
        <f>VLOOKUP(A733,'Data Transformation Q1 to Q8'!A:V,22,FALSE)</f>
        <v>R1012</v>
      </c>
      <c r="C733" s="21">
        <f>VLOOKUP($A733,'Data Transformation Q1 to Q8'!$A:$V,16,FALSE)</f>
        <v>31315</v>
      </c>
      <c r="D733" s="6">
        <f>VLOOKUP($A733,'Data Transformation Q1 to Q8'!$A:$V,17,FALSE)</f>
        <v>37</v>
      </c>
      <c r="E733" s="4" t="str">
        <f>VLOOKUP(A733,'Customer Names'!A:D,3,FALSE)</f>
        <v xml:space="preserve">  Benjamin</v>
      </c>
      <c r="F733" s="4">
        <f>VLOOKUP($A733,'Data Transformation Q1 to Q8'!$A:$V,2,FALSE)</f>
        <v>45.34</v>
      </c>
      <c r="G733" s="4" t="str">
        <f>VLOOKUP($A733,'Data Transformation Q1 to Q8'!$A:$V,3,FALSE)</f>
        <v>Obesity</v>
      </c>
      <c r="H733" s="4">
        <f>VLOOKUP($A733,'Data Transformation Q1 to Q8'!$A:$V,4,FALSE)</f>
        <v>5.69</v>
      </c>
      <c r="I733" s="4" t="str">
        <f>VLOOKUP($A733,'Data Transformation Q1 to Q8'!$A:$V,5,FALSE)</f>
        <v>Normal</v>
      </c>
      <c r="J733" s="4" t="str">
        <f>VLOOKUP($A733,'Data Transformation Q1 to Q8'!$A:$V,6,FALSE)</f>
        <v>Yes</v>
      </c>
      <c r="K733" s="4" t="str">
        <f>VLOOKUP($A733,'Data Transformation Q1 to Q8'!$A:$V,7,FALSE)</f>
        <v>No</v>
      </c>
      <c r="L733" s="4" t="str">
        <f>VLOOKUP($A733,'Data Transformation Q1 to Q8'!$A:$V,8,FALSE)</f>
        <v>No</v>
      </c>
      <c r="M733" s="4" t="str">
        <f>VLOOKUP($A733,'Data Transformation Q1 to Q8'!$A:$V,10,FALSE)</f>
        <v>No</v>
      </c>
      <c r="N733" s="4">
        <f>VLOOKUP($A733,'Data Transformation Q1 to Q8'!$A:$V,9,FALSE)</f>
        <v>0</v>
      </c>
      <c r="O733" s="4" t="str">
        <f>VLOOKUP($A733,'Data Transformation Q1 to Q8'!$A:$V,20,FALSE)</f>
        <v>tier - 2</v>
      </c>
      <c r="P733" s="4" t="str">
        <f>VLOOKUP($A733,'Data Transformation Q1 to Q8'!$A:$V,21,FALSE)</f>
        <v>tier - 2</v>
      </c>
      <c r="Q733" s="118">
        <f>VLOOKUP($A733,'Data Transformation Q1 to Q8'!$A:$V,19,FALSE)</f>
        <v>13886.4</v>
      </c>
    </row>
    <row r="734" spans="1:17" ht="15.75" x14ac:dyDescent="0.25">
      <c r="A734" s="10" t="s">
        <v>1438</v>
      </c>
      <c r="B734" s="4" t="str">
        <f>VLOOKUP(A734,'Data Transformation Q1 to Q8'!A:V,22,FALSE)</f>
        <v>R1011</v>
      </c>
      <c r="C734" s="21">
        <f>VLOOKUP($A734,'Data Transformation Q1 to Q8'!$A:$V,16,FALSE)</f>
        <v>21828</v>
      </c>
      <c r="D734" s="6">
        <f>VLOOKUP($A734,'Data Transformation Q1 to Q8'!$A:$V,17,FALSE)</f>
        <v>63</v>
      </c>
      <c r="E734" s="4" t="str">
        <f>VLOOKUP(A734,'Customer Names'!A:D,3,FALSE)</f>
        <v xml:space="preserve">  Tanya</v>
      </c>
      <c r="F734" s="4">
        <f>VLOOKUP($A734,'Data Transformation Q1 to Q8'!$A:$V,2,FALSE)</f>
        <v>31.8</v>
      </c>
      <c r="G734" s="4" t="str">
        <f>VLOOKUP($A734,'Data Transformation Q1 to Q8'!$A:$V,3,FALSE)</f>
        <v>Obesity</v>
      </c>
      <c r="H734" s="4">
        <f>VLOOKUP($A734,'Data Transformation Q1 to Q8'!$A:$V,4,FALSE)</f>
        <v>5.36</v>
      </c>
      <c r="I734" s="4" t="str">
        <f>VLOOKUP($A734,'Data Transformation Q1 to Q8'!$A:$V,5,FALSE)</f>
        <v>Normal</v>
      </c>
      <c r="J734" s="4" t="str">
        <f>VLOOKUP($A734,'Data Transformation Q1 to Q8'!$A:$V,6,FALSE)</f>
        <v>Yes</v>
      </c>
      <c r="K734" s="4" t="str">
        <f>VLOOKUP($A734,'Data Transformation Q1 to Q8'!$A:$V,7,FALSE)</f>
        <v>No</v>
      </c>
      <c r="L734" s="4" t="str">
        <f>VLOOKUP($A734,'Data Transformation Q1 to Q8'!$A:$V,8,FALSE)</f>
        <v>No</v>
      </c>
      <c r="M734" s="4" t="str">
        <f>VLOOKUP($A734,'Data Transformation Q1 to Q8'!$A:$V,10,FALSE)</f>
        <v>No</v>
      </c>
      <c r="N734" s="4">
        <f>VLOOKUP($A734,'Data Transformation Q1 to Q8'!$A:$V,9,FALSE)</f>
        <v>2</v>
      </c>
      <c r="O734" s="4" t="str">
        <f>VLOOKUP($A734,'Data Transformation Q1 to Q8'!$A:$V,20,FALSE)</f>
        <v>tier - 2</v>
      </c>
      <c r="P734" s="4" t="str">
        <f>VLOOKUP($A734,'Data Transformation Q1 to Q8'!$A:$V,21,FALSE)</f>
        <v>tier - 2</v>
      </c>
      <c r="Q734" s="118">
        <f>VLOOKUP($A734,'Data Transformation Q1 to Q8'!$A:$V,19,FALSE)</f>
        <v>13880.95</v>
      </c>
    </row>
    <row r="735" spans="1:17" ht="15.75" x14ac:dyDescent="0.25">
      <c r="A735" s="10" t="s">
        <v>1440</v>
      </c>
      <c r="B735" s="4" t="str">
        <f>VLOOKUP(A735,'Data Transformation Q1 to Q8'!A:V,22,FALSE)</f>
        <v>R1012</v>
      </c>
      <c r="C735" s="21">
        <f>VLOOKUP($A735,'Data Transformation Q1 to Q8'!$A:$V,16,FALSE)</f>
        <v>28843</v>
      </c>
      <c r="D735" s="6">
        <f>VLOOKUP($A735,'Data Transformation Q1 to Q8'!$A:$V,17,FALSE)</f>
        <v>44</v>
      </c>
      <c r="E735" s="4" t="str">
        <f>VLOOKUP(A735,'Customer Names'!A:D,3,FALSE)</f>
        <v xml:space="preserve">  Tracy</v>
      </c>
      <c r="F735" s="4">
        <f>VLOOKUP($A735,'Data Transformation Q1 to Q8'!$A:$V,2,FALSE)</f>
        <v>41.02</v>
      </c>
      <c r="G735" s="4" t="str">
        <f>VLOOKUP($A735,'Data Transformation Q1 to Q8'!$A:$V,3,FALSE)</f>
        <v>Obesity</v>
      </c>
      <c r="H735" s="4">
        <f>VLOOKUP($A735,'Data Transformation Q1 to Q8'!$A:$V,4,FALSE)</f>
        <v>11.37</v>
      </c>
      <c r="I735" s="4" t="str">
        <f>VLOOKUP($A735,'Data Transformation Q1 to Q8'!$A:$V,5,FALSE)</f>
        <v>Diabetes</v>
      </c>
      <c r="J735" s="4" t="str">
        <f>VLOOKUP($A735,'Data Transformation Q1 to Q8'!$A:$V,6,FALSE)</f>
        <v>No</v>
      </c>
      <c r="K735" s="4" t="str">
        <f>VLOOKUP($A735,'Data Transformation Q1 to Q8'!$A:$V,7,FALSE)</f>
        <v>No</v>
      </c>
      <c r="L735" s="4" t="str">
        <f>VLOOKUP($A735,'Data Transformation Q1 to Q8'!$A:$V,8,FALSE)</f>
        <v>No</v>
      </c>
      <c r="M735" s="4" t="str">
        <f>VLOOKUP($A735,'Data Transformation Q1 to Q8'!$A:$V,10,FALSE)</f>
        <v>No</v>
      </c>
      <c r="N735" s="4">
        <f>VLOOKUP($A735,'Data Transformation Q1 to Q8'!$A:$V,9,FALSE)</f>
        <v>0</v>
      </c>
      <c r="O735" s="4" t="str">
        <f>VLOOKUP($A735,'Data Transformation Q1 to Q8'!$A:$V,20,FALSE)</f>
        <v>tier - 2</v>
      </c>
      <c r="P735" s="4" t="str">
        <f>VLOOKUP($A735,'Data Transformation Q1 to Q8'!$A:$V,21,FALSE)</f>
        <v>tier - 1</v>
      </c>
      <c r="Q735" s="118">
        <f>VLOOKUP($A735,'Data Transformation Q1 to Q8'!$A:$V,19,FALSE)</f>
        <v>13874.89</v>
      </c>
    </row>
    <row r="736" spans="1:17" ht="15.75" x14ac:dyDescent="0.25">
      <c r="A736" s="10" t="s">
        <v>1442</v>
      </c>
      <c r="B736" s="4" t="str">
        <f>VLOOKUP(A736,'Data Transformation Q1 to Q8'!A:V,22,FALSE)</f>
        <v>R1012</v>
      </c>
      <c r="C736" s="21">
        <f>VLOOKUP($A736,'Data Transformation Q1 to Q8'!$A:$V,16,FALSE)</f>
        <v>22118</v>
      </c>
      <c r="D736" s="6">
        <f>VLOOKUP($A736,'Data Transformation Q1 to Q8'!$A:$V,17,FALSE)</f>
        <v>62</v>
      </c>
      <c r="E736" s="4" t="str">
        <f>VLOOKUP(A736,'Customer Names'!A:D,3,FALSE)</f>
        <v xml:space="preserve">  Emily S</v>
      </c>
      <c r="F736" s="4">
        <f>VLOOKUP($A736,'Data Transformation Q1 to Q8'!$A:$V,2,FALSE)</f>
        <v>32.68</v>
      </c>
      <c r="G736" s="4" t="str">
        <f>VLOOKUP($A736,'Data Transformation Q1 to Q8'!$A:$V,3,FALSE)</f>
        <v>Obesity</v>
      </c>
      <c r="H736" s="4">
        <f>VLOOKUP($A736,'Data Transformation Q1 to Q8'!$A:$V,4,FALSE)</f>
        <v>11.87</v>
      </c>
      <c r="I736" s="4" t="str">
        <f>VLOOKUP($A736,'Data Transformation Q1 to Q8'!$A:$V,5,FALSE)</f>
        <v>Diabetes</v>
      </c>
      <c r="J736" s="4" t="str">
        <f>VLOOKUP($A736,'Data Transformation Q1 to Q8'!$A:$V,6,FALSE)</f>
        <v>No</v>
      </c>
      <c r="K736" s="4" t="str">
        <f>VLOOKUP($A736,'Data Transformation Q1 to Q8'!$A:$V,7,FALSE)</f>
        <v>No</v>
      </c>
      <c r="L736" s="4" t="str">
        <f>VLOOKUP($A736,'Data Transformation Q1 to Q8'!$A:$V,8,FALSE)</f>
        <v>No</v>
      </c>
      <c r="M736" s="4" t="str">
        <f>VLOOKUP($A736,'Data Transformation Q1 to Q8'!$A:$V,10,FALSE)</f>
        <v>No</v>
      </c>
      <c r="N736" s="4">
        <f>VLOOKUP($A736,'Data Transformation Q1 to Q8'!$A:$V,9,FALSE)</f>
        <v>0</v>
      </c>
      <c r="O736" s="4" t="str">
        <f>VLOOKUP($A736,'Data Transformation Q1 to Q8'!$A:$V,20,FALSE)</f>
        <v>tier - 2</v>
      </c>
      <c r="P736" s="4" t="str">
        <f>VLOOKUP($A736,'Data Transformation Q1 to Q8'!$A:$V,21,FALSE)</f>
        <v>tier - 2</v>
      </c>
      <c r="Q736" s="118">
        <f>VLOOKUP($A736,'Data Transformation Q1 to Q8'!$A:$V,19,FALSE)</f>
        <v>13844.8</v>
      </c>
    </row>
    <row r="737" spans="1:17" ht="15.75" x14ac:dyDescent="0.25">
      <c r="A737" s="10" t="s">
        <v>1443</v>
      </c>
      <c r="B737" s="4" t="str">
        <f>VLOOKUP(A737,'Data Transformation Q1 to Q8'!A:V,22,FALSE)</f>
        <v>R1011</v>
      </c>
      <c r="C737" s="21">
        <f>VLOOKUP($A737,'Data Transformation Q1 to Q8'!$A:$V,16,FALSE)</f>
        <v>37779</v>
      </c>
      <c r="D737" s="6">
        <f>VLOOKUP($A737,'Data Transformation Q1 to Q8'!$A:$V,17,FALSE)</f>
        <v>20</v>
      </c>
      <c r="E737" s="4" t="str">
        <f>VLOOKUP(A737,'Customer Names'!A:D,3,FALSE)</f>
        <v xml:space="preserve">  Kelly R</v>
      </c>
      <c r="F737" s="4">
        <f>VLOOKUP($A737,'Data Transformation Q1 to Q8'!$A:$V,2,FALSE)</f>
        <v>21.7</v>
      </c>
      <c r="G737" s="4" t="str">
        <f>VLOOKUP($A737,'Data Transformation Q1 to Q8'!$A:$V,3,FALSE)</f>
        <v>Normal Weight</v>
      </c>
      <c r="H737" s="4">
        <f>VLOOKUP($A737,'Data Transformation Q1 to Q8'!$A:$V,4,FALSE)</f>
        <v>4.9000000000000004</v>
      </c>
      <c r="I737" s="4" t="str">
        <f>VLOOKUP($A737,'Data Transformation Q1 to Q8'!$A:$V,5,FALSE)</f>
        <v>Normal</v>
      </c>
      <c r="J737" s="4" t="str">
        <f>VLOOKUP($A737,'Data Transformation Q1 to Q8'!$A:$V,6,FALSE)</f>
        <v>No</v>
      </c>
      <c r="K737" s="4" t="str">
        <f>VLOOKUP($A737,'Data Transformation Q1 to Q8'!$A:$V,7,FALSE)</f>
        <v>No</v>
      </c>
      <c r="L737" s="4" t="str">
        <f>VLOOKUP($A737,'Data Transformation Q1 to Q8'!$A:$V,8,FALSE)</f>
        <v>Yes</v>
      </c>
      <c r="M737" s="4" t="str">
        <f>VLOOKUP($A737,'Data Transformation Q1 to Q8'!$A:$V,10,FALSE)</f>
        <v>Yes</v>
      </c>
      <c r="N737" s="4">
        <f>VLOOKUP($A737,'Data Transformation Q1 to Q8'!$A:$V,9,FALSE)</f>
        <v>1</v>
      </c>
      <c r="O737" s="4" t="str">
        <f>VLOOKUP($A737,'Data Transformation Q1 to Q8'!$A:$V,20,FALSE)</f>
        <v>tier - 2</v>
      </c>
      <c r="P737" s="4" t="str">
        <f>VLOOKUP($A737,'Data Transformation Q1 to Q8'!$A:$V,21,FALSE)</f>
        <v>tier - 1</v>
      </c>
      <c r="Q737" s="118">
        <f>VLOOKUP($A737,'Data Transformation Q1 to Q8'!$A:$V,19,FALSE)</f>
        <v>13844.51</v>
      </c>
    </row>
    <row r="738" spans="1:17" ht="15.75" x14ac:dyDescent="0.25">
      <c r="A738" s="10" t="s">
        <v>1445</v>
      </c>
      <c r="B738" s="4" t="str">
        <f>VLOOKUP(A738,'Data Transformation Q1 to Q8'!A:V,22,FALSE)</f>
        <v>R1013</v>
      </c>
      <c r="C738" s="21">
        <f>VLOOKUP($A738,'Data Transformation Q1 to Q8'!$A:$V,16,FALSE)</f>
        <v>21529</v>
      </c>
      <c r="D738" s="6">
        <f>VLOOKUP($A738,'Data Transformation Q1 to Q8'!$A:$V,17,FALSE)</f>
        <v>64</v>
      </c>
      <c r="E738" s="4" t="str">
        <f>VLOOKUP(A738,'Customer Names'!A:D,3,FALSE)</f>
        <v xml:space="preserve">  Kyle</v>
      </c>
      <c r="F738" s="4">
        <f>VLOOKUP($A738,'Data Transformation Q1 to Q8'!$A:$V,2,FALSE)</f>
        <v>40.479999999999997</v>
      </c>
      <c r="G738" s="4" t="str">
        <f>VLOOKUP($A738,'Data Transformation Q1 to Q8'!$A:$V,3,FALSE)</f>
        <v>Obesity</v>
      </c>
      <c r="H738" s="4">
        <f>VLOOKUP($A738,'Data Transformation Q1 to Q8'!$A:$V,4,FALSE)</f>
        <v>6.7</v>
      </c>
      <c r="I738" s="4" t="str">
        <f>VLOOKUP($A738,'Data Transformation Q1 to Q8'!$A:$V,5,FALSE)</f>
        <v>Diabetes</v>
      </c>
      <c r="J738" s="4" t="str">
        <f>VLOOKUP($A738,'Data Transformation Q1 to Q8'!$A:$V,6,FALSE)</f>
        <v>No</v>
      </c>
      <c r="K738" s="4" t="str">
        <f>VLOOKUP($A738,'Data Transformation Q1 to Q8'!$A:$V,7,FALSE)</f>
        <v>No</v>
      </c>
      <c r="L738" s="4" t="str">
        <f>VLOOKUP($A738,'Data Transformation Q1 to Q8'!$A:$V,8,FALSE)</f>
        <v>No</v>
      </c>
      <c r="M738" s="4" t="str">
        <f>VLOOKUP($A738,'Data Transformation Q1 to Q8'!$A:$V,10,FALSE)</f>
        <v>No</v>
      </c>
      <c r="N738" s="4">
        <f>VLOOKUP($A738,'Data Transformation Q1 to Q8'!$A:$V,9,FALSE)</f>
        <v>3</v>
      </c>
      <c r="O738" s="4" t="str">
        <f>VLOOKUP($A738,'Data Transformation Q1 to Q8'!$A:$V,20,FALSE)</f>
        <v>tier - 3</v>
      </c>
      <c r="P738" s="4" t="str">
        <f>VLOOKUP($A738,'Data Transformation Q1 to Q8'!$A:$V,21,FALSE)</f>
        <v>tier - 1</v>
      </c>
      <c r="Q738" s="118">
        <f>VLOOKUP($A738,'Data Transformation Q1 to Q8'!$A:$V,19,FALSE)</f>
        <v>13831.12</v>
      </c>
    </row>
    <row r="739" spans="1:17" ht="15.75" x14ac:dyDescent="0.25">
      <c r="A739" s="10" t="s">
        <v>1447</v>
      </c>
      <c r="B739" s="4" t="str">
        <f>VLOOKUP(A739,'Data Transformation Q1 to Q8'!A:V,22,FALSE)</f>
        <v>R1011</v>
      </c>
      <c r="C739" s="21">
        <f>VLOOKUP($A739,'Data Transformation Q1 to Q8'!$A:$V,16,FALSE)</f>
        <v>21514</v>
      </c>
      <c r="D739" s="6">
        <f>VLOOKUP($A739,'Data Transformation Q1 to Q8'!$A:$V,17,FALSE)</f>
        <v>64</v>
      </c>
      <c r="E739" s="4" t="str">
        <f>VLOOKUP(A739,'Customer Names'!A:D,3,FALSE)</f>
        <v xml:space="preserve">  Bruce A Jr</v>
      </c>
      <c r="F739" s="4">
        <f>VLOOKUP($A739,'Data Transformation Q1 to Q8'!$A:$V,2,FALSE)</f>
        <v>34.5</v>
      </c>
      <c r="G739" s="4" t="str">
        <f>VLOOKUP($A739,'Data Transformation Q1 to Q8'!$A:$V,3,FALSE)</f>
        <v>Obesity</v>
      </c>
      <c r="H739" s="4">
        <f>VLOOKUP($A739,'Data Transformation Q1 to Q8'!$A:$V,4,FALSE)</f>
        <v>10.3</v>
      </c>
      <c r="I739" s="4" t="str">
        <f>VLOOKUP($A739,'Data Transformation Q1 to Q8'!$A:$V,5,FALSE)</f>
        <v>Diabetes</v>
      </c>
      <c r="J739" s="4" t="str">
        <f>VLOOKUP($A739,'Data Transformation Q1 to Q8'!$A:$V,6,FALSE)</f>
        <v>No</v>
      </c>
      <c r="K739" s="4" t="str">
        <f>VLOOKUP($A739,'Data Transformation Q1 to Q8'!$A:$V,7,FALSE)</f>
        <v>No</v>
      </c>
      <c r="L739" s="4" t="str">
        <f>VLOOKUP($A739,'Data Transformation Q1 to Q8'!$A:$V,8,FALSE)</f>
        <v>No</v>
      </c>
      <c r="M739" s="4" t="str">
        <f>VLOOKUP($A739,'Data Transformation Q1 to Q8'!$A:$V,10,FALSE)</f>
        <v>No</v>
      </c>
      <c r="N739" s="4">
        <f>VLOOKUP($A739,'Data Transformation Q1 to Q8'!$A:$V,9,FALSE)</f>
        <v>3</v>
      </c>
      <c r="O739" s="4" t="str">
        <f>VLOOKUP($A739,'Data Transformation Q1 to Q8'!$A:$V,20,FALSE)</f>
        <v>tier - 3</v>
      </c>
      <c r="P739" s="4" t="str">
        <f>VLOOKUP($A739,'Data Transformation Q1 to Q8'!$A:$V,21,FALSE)</f>
        <v>tier - 3</v>
      </c>
      <c r="Q739" s="118">
        <f>VLOOKUP($A739,'Data Transformation Q1 to Q8'!$A:$V,19,FALSE)</f>
        <v>13822.8</v>
      </c>
    </row>
    <row r="740" spans="1:17" ht="15.75" x14ac:dyDescent="0.25">
      <c r="A740" s="10" t="s">
        <v>1449</v>
      </c>
      <c r="B740" s="4" t="str">
        <f>VLOOKUP(A740,'Data Transformation Q1 to Q8'!A:V,22,FALSE)</f>
        <v>R1012</v>
      </c>
      <c r="C740" s="21">
        <f>VLOOKUP($A740,'Data Transformation Q1 to Q8'!$A:$V,16,FALSE)</f>
        <v>31754</v>
      </c>
      <c r="D740" s="6">
        <f>VLOOKUP($A740,'Data Transformation Q1 to Q8'!$A:$V,17,FALSE)</f>
        <v>36</v>
      </c>
      <c r="E740" s="4" t="str">
        <f>VLOOKUP(A740,'Customer Names'!A:D,3,FALSE)</f>
        <v xml:space="preserve">  Cary J</v>
      </c>
      <c r="F740" s="4">
        <f>VLOOKUP($A740,'Data Transformation Q1 to Q8'!$A:$V,2,FALSE)</f>
        <v>45.9</v>
      </c>
      <c r="G740" s="4" t="str">
        <f>VLOOKUP($A740,'Data Transformation Q1 to Q8'!$A:$V,3,FALSE)</f>
        <v>Obesity</v>
      </c>
      <c r="H740" s="4">
        <f>VLOOKUP($A740,'Data Transformation Q1 to Q8'!$A:$V,4,FALSE)</f>
        <v>11.14</v>
      </c>
      <c r="I740" s="4" t="str">
        <f>VLOOKUP($A740,'Data Transformation Q1 to Q8'!$A:$V,5,FALSE)</f>
        <v>Diabetes</v>
      </c>
      <c r="J740" s="4" t="str">
        <f>VLOOKUP($A740,'Data Transformation Q1 to Q8'!$A:$V,6,FALSE)</f>
        <v>Yes</v>
      </c>
      <c r="K740" s="4" t="str">
        <f>VLOOKUP($A740,'Data Transformation Q1 to Q8'!$A:$V,7,FALSE)</f>
        <v>No</v>
      </c>
      <c r="L740" s="4" t="str">
        <f>VLOOKUP($A740,'Data Transformation Q1 to Q8'!$A:$V,8,FALSE)</f>
        <v>No</v>
      </c>
      <c r="M740" s="4" t="str">
        <f>VLOOKUP($A740,'Data Transformation Q1 to Q8'!$A:$V,10,FALSE)</f>
        <v>No</v>
      </c>
      <c r="N740" s="4">
        <f>VLOOKUP($A740,'Data Transformation Q1 to Q8'!$A:$V,9,FALSE)</f>
        <v>1</v>
      </c>
      <c r="O740" s="4" t="str">
        <f>VLOOKUP($A740,'Data Transformation Q1 to Q8'!$A:$V,20,FALSE)</f>
        <v>tier - 3</v>
      </c>
      <c r="P740" s="4" t="str">
        <f>VLOOKUP($A740,'Data Transformation Q1 to Q8'!$A:$V,21,FALSE)</f>
        <v>tier - 2</v>
      </c>
      <c r="Q740" s="118">
        <f>VLOOKUP($A740,'Data Transformation Q1 to Q8'!$A:$V,19,FALSE)</f>
        <v>13819.49</v>
      </c>
    </row>
    <row r="741" spans="1:17" ht="15.75" x14ac:dyDescent="0.25">
      <c r="A741" s="10" t="s">
        <v>1451</v>
      </c>
      <c r="B741" s="4" t="str">
        <f>VLOOKUP(A741,'Data Transformation Q1 to Q8'!A:V,22,FALSE)</f>
        <v>R1026</v>
      </c>
      <c r="C741" s="21">
        <f>VLOOKUP($A741,'Data Transformation Q1 to Q8'!$A:$V,16,FALSE)</f>
        <v>24421</v>
      </c>
      <c r="D741" s="6">
        <f>VLOOKUP($A741,'Data Transformation Q1 to Q8'!$A:$V,17,FALSE)</f>
        <v>56</v>
      </c>
      <c r="E741" s="4" t="str">
        <f>VLOOKUP(A741,'Customer Names'!A:D,3,FALSE)</f>
        <v xml:space="preserve">  Jill M</v>
      </c>
      <c r="F741" s="4">
        <f>VLOOKUP($A741,'Data Transformation Q1 to Q8'!$A:$V,2,FALSE)</f>
        <v>33.479999999999997</v>
      </c>
      <c r="G741" s="4" t="str">
        <f>VLOOKUP($A741,'Data Transformation Q1 to Q8'!$A:$V,3,FALSE)</f>
        <v>Obesity</v>
      </c>
      <c r="H741" s="4">
        <f>VLOOKUP($A741,'Data Transformation Q1 to Q8'!$A:$V,4,FALSE)</f>
        <v>4.74</v>
      </c>
      <c r="I741" s="4" t="str">
        <f>VLOOKUP($A741,'Data Transformation Q1 to Q8'!$A:$V,5,FALSE)</f>
        <v>Normal</v>
      </c>
      <c r="J741" s="4" t="str">
        <f>VLOOKUP($A741,'Data Transformation Q1 to Q8'!$A:$V,6,FALSE)</f>
        <v>Yes</v>
      </c>
      <c r="K741" s="4" t="str">
        <f>VLOOKUP($A741,'Data Transformation Q1 to Q8'!$A:$V,7,FALSE)</f>
        <v>No</v>
      </c>
      <c r="L741" s="4" t="str">
        <f>VLOOKUP($A741,'Data Transformation Q1 to Q8'!$A:$V,8,FALSE)</f>
        <v>No</v>
      </c>
      <c r="M741" s="4" t="str">
        <f>VLOOKUP($A741,'Data Transformation Q1 to Q8'!$A:$V,10,FALSE)</f>
        <v>No</v>
      </c>
      <c r="N741" s="4">
        <f>VLOOKUP($A741,'Data Transformation Q1 to Q8'!$A:$V,9,FALSE)</f>
        <v>2</v>
      </c>
      <c r="O741" s="4" t="str">
        <f>VLOOKUP($A741,'Data Transformation Q1 to Q8'!$A:$V,20,FALSE)</f>
        <v>tier - 3</v>
      </c>
      <c r="P741" s="4" t="str">
        <f>VLOOKUP($A741,'Data Transformation Q1 to Q8'!$A:$V,21,FALSE)</f>
        <v>tier - 3</v>
      </c>
      <c r="Q741" s="118">
        <f>VLOOKUP($A741,'Data Transformation Q1 to Q8'!$A:$V,19,FALSE)</f>
        <v>13801.61</v>
      </c>
    </row>
    <row r="742" spans="1:17" ht="15.75" x14ac:dyDescent="0.25">
      <c r="A742" s="10" t="s">
        <v>1453</v>
      </c>
      <c r="B742" s="4" t="str">
        <f>VLOOKUP(A742,'Data Transformation Q1 to Q8'!A:V,22,FALSE)</f>
        <v>R1012</v>
      </c>
      <c r="C742" s="21">
        <f>VLOOKUP($A742,'Data Transformation Q1 to Q8'!$A:$V,16,FALSE)</f>
        <v>21768</v>
      </c>
      <c r="D742" s="6">
        <f>VLOOKUP($A742,'Data Transformation Q1 to Q8'!$A:$V,17,FALSE)</f>
        <v>63</v>
      </c>
      <c r="E742" s="4" t="str">
        <f>VLOOKUP(A742,'Customer Names'!A:D,3,FALSE)</f>
        <v xml:space="preserve">  Chris</v>
      </c>
      <c r="F742" s="4">
        <f>VLOOKUP($A742,'Data Transformation Q1 to Q8'!$A:$V,2,FALSE)</f>
        <v>28.31</v>
      </c>
      <c r="G742" s="4" t="str">
        <f>VLOOKUP($A742,'Data Transformation Q1 to Q8'!$A:$V,3,FALSE)</f>
        <v>Overweight</v>
      </c>
      <c r="H742" s="4">
        <f>VLOOKUP($A742,'Data Transformation Q1 to Q8'!$A:$V,4,FALSE)</f>
        <v>5.96</v>
      </c>
      <c r="I742" s="4" t="str">
        <f>VLOOKUP($A742,'Data Transformation Q1 to Q8'!$A:$V,5,FALSE)</f>
        <v>Prediabetes</v>
      </c>
      <c r="J742" s="4" t="str">
        <f>VLOOKUP($A742,'Data Transformation Q1 to Q8'!$A:$V,6,FALSE)</f>
        <v>Yes</v>
      </c>
      <c r="K742" s="4" t="str">
        <f>VLOOKUP($A742,'Data Transformation Q1 to Q8'!$A:$V,7,FALSE)</f>
        <v>No</v>
      </c>
      <c r="L742" s="4" t="str">
        <f>VLOOKUP($A742,'Data Transformation Q1 to Q8'!$A:$V,8,FALSE)</f>
        <v>No</v>
      </c>
      <c r="M742" s="4" t="str">
        <f>VLOOKUP($A742,'Data Transformation Q1 to Q8'!$A:$V,10,FALSE)</f>
        <v>No</v>
      </c>
      <c r="N742" s="4">
        <f>VLOOKUP($A742,'Data Transformation Q1 to Q8'!$A:$V,9,FALSE)</f>
        <v>2</v>
      </c>
      <c r="O742" s="4" t="str">
        <f>VLOOKUP($A742,'Data Transformation Q1 to Q8'!$A:$V,20,FALSE)</f>
        <v>tier - 3</v>
      </c>
      <c r="P742" s="4" t="str">
        <f>VLOOKUP($A742,'Data Transformation Q1 to Q8'!$A:$V,21,FALSE)</f>
        <v>tier - 1</v>
      </c>
      <c r="Q742" s="118">
        <f>VLOOKUP($A742,'Data Transformation Q1 to Q8'!$A:$V,19,FALSE)</f>
        <v>13770.1</v>
      </c>
    </row>
    <row r="743" spans="1:17" ht="15.75" x14ac:dyDescent="0.25">
      <c r="A743" s="10" t="s">
        <v>1455</v>
      </c>
      <c r="B743" s="4" t="str">
        <f>VLOOKUP(A743,'Data Transformation Q1 to Q8'!A:V,22,FALSE)</f>
        <v>R1018</v>
      </c>
      <c r="C743" s="21">
        <f>VLOOKUP($A743,'Data Transformation Q1 to Q8'!$A:$V,16,FALSE)</f>
        <v>38184</v>
      </c>
      <c r="D743" s="6">
        <f>VLOOKUP($A743,'Data Transformation Q1 to Q8'!$A:$V,17,FALSE)</f>
        <v>18</v>
      </c>
      <c r="E743" s="4" t="str">
        <f>VLOOKUP(A743,'Customer Names'!A:D,3,FALSE)</f>
        <v xml:space="preserve">  Michael E</v>
      </c>
      <c r="F743" s="4">
        <f>VLOOKUP($A743,'Data Transformation Q1 to Q8'!$A:$V,2,FALSE)</f>
        <v>21.565000000000001</v>
      </c>
      <c r="G743" s="4" t="str">
        <f>VLOOKUP($A743,'Data Transformation Q1 to Q8'!$A:$V,3,FALSE)</f>
        <v>Normal Weight</v>
      </c>
      <c r="H743" s="4">
        <f>VLOOKUP($A743,'Data Transformation Q1 to Q8'!$A:$V,4,FALSE)</f>
        <v>4.95</v>
      </c>
      <c r="I743" s="4" t="str">
        <f>VLOOKUP($A743,'Data Transformation Q1 to Q8'!$A:$V,5,FALSE)</f>
        <v>Normal</v>
      </c>
      <c r="J743" s="4" t="str">
        <f>VLOOKUP($A743,'Data Transformation Q1 to Q8'!$A:$V,6,FALSE)</f>
        <v>No</v>
      </c>
      <c r="K743" s="4" t="str">
        <f>VLOOKUP($A743,'Data Transformation Q1 to Q8'!$A:$V,7,FALSE)</f>
        <v>yes</v>
      </c>
      <c r="L743" s="4" t="str">
        <f>VLOOKUP($A743,'Data Transformation Q1 to Q8'!$A:$V,8,FALSE)</f>
        <v>No</v>
      </c>
      <c r="M743" s="4" t="str">
        <f>VLOOKUP($A743,'Data Transformation Q1 to Q8'!$A:$V,10,FALSE)</f>
        <v>Yes</v>
      </c>
      <c r="N743" s="4">
        <f>VLOOKUP($A743,'Data Transformation Q1 to Q8'!$A:$V,9,FALSE)</f>
        <v>1</v>
      </c>
      <c r="O743" s="4" t="str">
        <f>VLOOKUP($A743,'Data Transformation Q1 to Q8'!$A:$V,20,FALSE)</f>
        <v>tier - 3</v>
      </c>
      <c r="P743" s="4" t="str">
        <f>VLOOKUP($A743,'Data Transformation Q1 to Q8'!$A:$V,21,FALSE)</f>
        <v>tier - 2</v>
      </c>
      <c r="Q743" s="118">
        <f>VLOOKUP($A743,'Data Transformation Q1 to Q8'!$A:$V,19,FALSE)</f>
        <v>13747.87</v>
      </c>
    </row>
    <row r="744" spans="1:17" ht="15.75" x14ac:dyDescent="0.25">
      <c r="A744" s="10" t="s">
        <v>1457</v>
      </c>
      <c r="B744" s="4" t="str">
        <f>VLOOKUP(A744,'Data Transformation Q1 to Q8'!A:V,22,FALSE)</f>
        <v>R1026</v>
      </c>
      <c r="C744" s="21">
        <f>VLOOKUP($A744,'Data Transformation Q1 to Q8'!$A:$V,16,FALSE)</f>
        <v>25499</v>
      </c>
      <c r="D744" s="6">
        <f>VLOOKUP($A744,'Data Transformation Q1 to Q8'!$A:$V,17,FALSE)</f>
        <v>53</v>
      </c>
      <c r="E744" s="4" t="str">
        <f>VLOOKUP(A744,'Customer Names'!A:D,3,FALSE)</f>
        <v xml:space="preserve">  Lauren</v>
      </c>
      <c r="F744" s="4">
        <f>VLOOKUP($A744,'Data Transformation Q1 to Q8'!$A:$V,2,FALSE)</f>
        <v>35.590000000000003</v>
      </c>
      <c r="G744" s="4" t="str">
        <f>VLOOKUP($A744,'Data Transformation Q1 to Q8'!$A:$V,3,FALSE)</f>
        <v>Obesity</v>
      </c>
      <c r="H744" s="4">
        <f>VLOOKUP($A744,'Data Transformation Q1 to Q8'!$A:$V,4,FALSE)</f>
        <v>5.21</v>
      </c>
      <c r="I744" s="4" t="str">
        <f>VLOOKUP($A744,'Data Transformation Q1 to Q8'!$A:$V,5,FALSE)</f>
        <v>Normal</v>
      </c>
      <c r="J744" s="4" t="str">
        <f>VLOOKUP($A744,'Data Transformation Q1 to Q8'!$A:$V,6,FALSE)</f>
        <v>Yes</v>
      </c>
      <c r="K744" s="4" t="str">
        <f>VLOOKUP($A744,'Data Transformation Q1 to Q8'!$A:$V,7,FALSE)</f>
        <v>No</v>
      </c>
      <c r="L744" s="4" t="str">
        <f>VLOOKUP($A744,'Data Transformation Q1 to Q8'!$A:$V,8,FALSE)</f>
        <v>Yes</v>
      </c>
      <c r="M744" s="4" t="str">
        <f>VLOOKUP($A744,'Data Transformation Q1 to Q8'!$A:$V,10,FALSE)</f>
        <v>No</v>
      </c>
      <c r="N744" s="4">
        <f>VLOOKUP($A744,'Data Transformation Q1 to Q8'!$A:$V,9,FALSE)</f>
        <v>1</v>
      </c>
      <c r="O744" s="4" t="str">
        <f>VLOOKUP($A744,'Data Transformation Q1 to Q8'!$A:$V,20,FALSE)</f>
        <v>tier - 3</v>
      </c>
      <c r="P744" s="4" t="str">
        <f>VLOOKUP($A744,'Data Transformation Q1 to Q8'!$A:$V,21,FALSE)</f>
        <v>tier - 2</v>
      </c>
      <c r="Q744" s="118">
        <f>VLOOKUP($A744,'Data Transformation Q1 to Q8'!$A:$V,19,FALSE)</f>
        <v>13746.74</v>
      </c>
    </row>
    <row r="745" spans="1:17" ht="15.75" x14ac:dyDescent="0.25">
      <c r="A745" s="10" t="s">
        <v>1459</v>
      </c>
      <c r="B745" s="4" t="str">
        <f>VLOOKUP(A745,'Data Transformation Q1 to Q8'!A:V,22,FALSE)</f>
        <v>R1026</v>
      </c>
      <c r="C745" s="21">
        <f>VLOOKUP($A745,'Data Transformation Q1 to Q8'!$A:$V,16,FALSE)</f>
        <v>31288</v>
      </c>
      <c r="D745" s="6">
        <f>VLOOKUP($A745,'Data Transformation Q1 to Q8'!$A:$V,17,FALSE)</f>
        <v>37</v>
      </c>
      <c r="E745" s="4" t="str">
        <f>VLOOKUP(A745,'Customer Names'!A:D,3,FALSE)</f>
        <v xml:space="preserve">  Kathryn E</v>
      </c>
      <c r="F745" s="4">
        <f>VLOOKUP($A745,'Data Transformation Q1 to Q8'!$A:$V,2,FALSE)</f>
        <v>43.44</v>
      </c>
      <c r="G745" s="4" t="str">
        <f>VLOOKUP($A745,'Data Transformation Q1 to Q8'!$A:$V,3,FALSE)</f>
        <v>Obesity</v>
      </c>
      <c r="H745" s="4">
        <f>VLOOKUP($A745,'Data Transformation Q1 to Q8'!$A:$V,4,FALSE)</f>
        <v>4.8600000000000003</v>
      </c>
      <c r="I745" s="4" t="str">
        <f>VLOOKUP($A745,'Data Transformation Q1 to Q8'!$A:$V,5,FALSE)</f>
        <v>Normal</v>
      </c>
      <c r="J745" s="4" t="str">
        <f>VLOOKUP($A745,'Data Transformation Q1 to Q8'!$A:$V,6,FALSE)</f>
        <v>Yes</v>
      </c>
      <c r="K745" s="4" t="str">
        <f>VLOOKUP($A745,'Data Transformation Q1 to Q8'!$A:$V,7,FALSE)</f>
        <v>No</v>
      </c>
      <c r="L745" s="4" t="str">
        <f>VLOOKUP($A745,'Data Transformation Q1 to Q8'!$A:$V,8,FALSE)</f>
        <v>No</v>
      </c>
      <c r="M745" s="4" t="str">
        <f>VLOOKUP($A745,'Data Transformation Q1 to Q8'!$A:$V,10,FALSE)</f>
        <v>No</v>
      </c>
      <c r="N745" s="4">
        <f>VLOOKUP($A745,'Data Transformation Q1 to Q8'!$A:$V,9,FALSE)</f>
        <v>0</v>
      </c>
      <c r="O745" s="4" t="str">
        <f>VLOOKUP($A745,'Data Transformation Q1 to Q8'!$A:$V,20,FALSE)</f>
        <v>tier - 3</v>
      </c>
      <c r="P745" s="4" t="str">
        <f>VLOOKUP($A745,'Data Transformation Q1 to Q8'!$A:$V,21,FALSE)</f>
        <v>tier - 3</v>
      </c>
      <c r="Q745" s="118">
        <f>VLOOKUP($A745,'Data Transformation Q1 to Q8'!$A:$V,19,FALSE)</f>
        <v>13726.21</v>
      </c>
    </row>
    <row r="746" spans="1:17" ht="15.75" x14ac:dyDescent="0.25">
      <c r="A746" s="10" t="s">
        <v>1461</v>
      </c>
      <c r="B746" s="4" t="str">
        <f>VLOOKUP(A746,'Data Transformation Q1 to Q8'!A:V,22,FALSE)</f>
        <v>R1024</v>
      </c>
      <c r="C746" s="21">
        <f>VLOOKUP($A746,'Data Transformation Q1 to Q8'!$A:$V,16,FALSE)</f>
        <v>29800</v>
      </c>
      <c r="D746" s="6">
        <f>VLOOKUP($A746,'Data Transformation Q1 to Q8'!$A:$V,17,FALSE)</f>
        <v>41</v>
      </c>
      <c r="E746" s="4" t="str">
        <f>VLOOKUP(A746,'Customer Names'!A:D,3,FALSE)</f>
        <v xml:space="preserve">  Polly</v>
      </c>
      <c r="F746" s="4">
        <f>VLOOKUP($A746,'Data Transformation Q1 to Q8'!$A:$V,2,FALSE)</f>
        <v>21.754999999999999</v>
      </c>
      <c r="G746" s="4" t="str">
        <f>VLOOKUP($A746,'Data Transformation Q1 to Q8'!$A:$V,3,FALSE)</f>
        <v>Normal Weight</v>
      </c>
      <c r="H746" s="4">
        <f>VLOOKUP($A746,'Data Transformation Q1 to Q8'!$A:$V,4,FALSE)</f>
        <v>7.79</v>
      </c>
      <c r="I746" s="4" t="str">
        <f>VLOOKUP($A746,'Data Transformation Q1 to Q8'!$A:$V,5,FALSE)</f>
        <v>Diabetes</v>
      </c>
      <c r="J746" s="4" t="str">
        <f>VLOOKUP($A746,'Data Transformation Q1 to Q8'!$A:$V,6,FALSE)</f>
        <v>Yes</v>
      </c>
      <c r="K746" s="4" t="str">
        <f>VLOOKUP($A746,'Data Transformation Q1 to Q8'!$A:$V,7,FALSE)</f>
        <v>No</v>
      </c>
      <c r="L746" s="4" t="str">
        <f>VLOOKUP($A746,'Data Transformation Q1 to Q8'!$A:$V,8,FALSE)</f>
        <v>No</v>
      </c>
      <c r="M746" s="4" t="str">
        <f>VLOOKUP($A746,'Data Transformation Q1 to Q8'!$A:$V,10,FALSE)</f>
        <v>No</v>
      </c>
      <c r="N746" s="4">
        <f>VLOOKUP($A746,'Data Transformation Q1 to Q8'!$A:$V,9,FALSE)</f>
        <v>0</v>
      </c>
      <c r="O746" s="4" t="str">
        <f>VLOOKUP($A746,'Data Transformation Q1 to Q8'!$A:$V,20,FALSE)</f>
        <v>tier - 3</v>
      </c>
      <c r="P746" s="4" t="str">
        <f>VLOOKUP($A746,'Data Transformation Q1 to Q8'!$A:$V,21,FALSE)</f>
        <v>tier - 2</v>
      </c>
      <c r="Q746" s="118">
        <f>VLOOKUP($A746,'Data Transformation Q1 to Q8'!$A:$V,19,FALSE)</f>
        <v>13725.47</v>
      </c>
    </row>
    <row r="747" spans="1:17" ht="15.75" x14ac:dyDescent="0.25">
      <c r="A747" s="10" t="s">
        <v>1463</v>
      </c>
      <c r="B747" s="4" t="str">
        <f>VLOOKUP(A747,'Data Transformation Q1 to Q8'!A:V,22,FALSE)</f>
        <v>R1023</v>
      </c>
      <c r="C747" s="21">
        <f>VLOOKUP($A747,'Data Transformation Q1 to Q8'!$A:$V,16,FALSE)</f>
        <v>31740</v>
      </c>
      <c r="D747" s="6">
        <f>VLOOKUP($A747,'Data Transformation Q1 to Q8'!$A:$V,17,FALSE)</f>
        <v>36</v>
      </c>
      <c r="E747" s="4" t="str">
        <f>VLOOKUP(A747,'Customer Names'!A:D,3,FALSE)</f>
        <v xml:space="preserve">  Mark H</v>
      </c>
      <c r="F747" s="4">
        <f>VLOOKUP($A747,'Data Transformation Q1 to Q8'!$A:$V,2,FALSE)</f>
        <v>44.55</v>
      </c>
      <c r="G747" s="4" t="str">
        <f>VLOOKUP($A747,'Data Transformation Q1 to Q8'!$A:$V,3,FALSE)</f>
        <v>Obesity</v>
      </c>
      <c r="H747" s="4">
        <f>VLOOKUP($A747,'Data Transformation Q1 to Q8'!$A:$V,4,FALSE)</f>
        <v>7.12</v>
      </c>
      <c r="I747" s="4" t="str">
        <f>VLOOKUP($A747,'Data Transformation Q1 to Q8'!$A:$V,5,FALSE)</f>
        <v>Diabetes</v>
      </c>
      <c r="J747" s="4" t="str">
        <f>VLOOKUP($A747,'Data Transformation Q1 to Q8'!$A:$V,6,FALSE)</f>
        <v>Yes</v>
      </c>
      <c r="K747" s="4" t="str">
        <f>VLOOKUP($A747,'Data Transformation Q1 to Q8'!$A:$V,7,FALSE)</f>
        <v>No</v>
      </c>
      <c r="L747" s="4" t="str">
        <f>VLOOKUP($A747,'Data Transformation Q1 to Q8'!$A:$V,8,FALSE)</f>
        <v>No</v>
      </c>
      <c r="M747" s="4" t="str">
        <f>VLOOKUP($A747,'Data Transformation Q1 to Q8'!$A:$V,10,FALSE)</f>
        <v>No</v>
      </c>
      <c r="N747" s="4">
        <f>VLOOKUP($A747,'Data Transformation Q1 to Q8'!$A:$V,9,FALSE)</f>
        <v>1</v>
      </c>
      <c r="O747" s="4" t="str">
        <f>VLOOKUP($A747,'Data Transformation Q1 to Q8'!$A:$V,20,FALSE)</f>
        <v>tier - 3</v>
      </c>
      <c r="P747" s="4" t="str">
        <f>VLOOKUP($A747,'Data Transformation Q1 to Q8'!$A:$V,21,FALSE)</f>
        <v>tier - 2</v>
      </c>
      <c r="Q747" s="118">
        <f>VLOOKUP($A747,'Data Transformation Q1 to Q8'!$A:$V,19,FALSE)</f>
        <v>13714.55</v>
      </c>
    </row>
    <row r="748" spans="1:17" ht="15.75" x14ac:dyDescent="0.25">
      <c r="A748" s="10" t="s">
        <v>1464</v>
      </c>
      <c r="B748" s="4" t="str">
        <f>VLOOKUP(A748,'Data Transformation Q1 to Q8'!A:V,22,FALSE)</f>
        <v>R1026</v>
      </c>
      <c r="C748" s="21">
        <f>VLOOKUP($A748,'Data Transformation Q1 to Q8'!$A:$V,16,FALSE)</f>
        <v>31304</v>
      </c>
      <c r="D748" s="6">
        <f>VLOOKUP($A748,'Data Transformation Q1 to Q8'!$A:$V,17,FALSE)</f>
        <v>37</v>
      </c>
      <c r="E748" s="4" t="str">
        <f>VLOOKUP(A748,'Customer Names'!A:D,3,FALSE)</f>
        <v xml:space="preserve">  Jessie M</v>
      </c>
      <c r="F748" s="4">
        <f>VLOOKUP($A748,'Data Transformation Q1 to Q8'!$A:$V,2,FALSE)</f>
        <v>43.32</v>
      </c>
      <c r="G748" s="4" t="str">
        <f>VLOOKUP($A748,'Data Transformation Q1 to Q8'!$A:$V,3,FALSE)</f>
        <v>Obesity</v>
      </c>
      <c r="H748" s="4">
        <f>VLOOKUP($A748,'Data Transformation Q1 to Q8'!$A:$V,4,FALSE)</f>
        <v>4.67</v>
      </c>
      <c r="I748" s="4" t="str">
        <f>VLOOKUP($A748,'Data Transformation Q1 to Q8'!$A:$V,5,FALSE)</f>
        <v>Normal</v>
      </c>
      <c r="J748" s="4" t="str">
        <f>VLOOKUP($A748,'Data Transformation Q1 to Q8'!$A:$V,6,FALSE)</f>
        <v>Yes</v>
      </c>
      <c r="K748" s="4" t="str">
        <f>VLOOKUP($A748,'Data Transformation Q1 to Q8'!$A:$V,7,FALSE)</f>
        <v>No</v>
      </c>
      <c r="L748" s="4" t="str">
        <f>VLOOKUP($A748,'Data Transformation Q1 to Q8'!$A:$V,8,FALSE)</f>
        <v>No</v>
      </c>
      <c r="M748" s="4" t="str">
        <f>VLOOKUP($A748,'Data Transformation Q1 to Q8'!$A:$V,10,FALSE)</f>
        <v>No</v>
      </c>
      <c r="N748" s="4">
        <f>VLOOKUP($A748,'Data Transformation Q1 to Q8'!$A:$V,9,FALSE)</f>
        <v>0</v>
      </c>
      <c r="O748" s="4" t="str">
        <f>VLOOKUP($A748,'Data Transformation Q1 to Q8'!$A:$V,20,FALSE)</f>
        <v>tier - 3</v>
      </c>
      <c r="P748" s="4" t="str">
        <f>VLOOKUP($A748,'Data Transformation Q1 to Q8'!$A:$V,21,FALSE)</f>
        <v>tier - 1</v>
      </c>
      <c r="Q748" s="118">
        <f>VLOOKUP($A748,'Data Transformation Q1 to Q8'!$A:$V,19,FALSE)</f>
        <v>13685.51</v>
      </c>
    </row>
    <row r="749" spans="1:17" ht="15.75" x14ac:dyDescent="0.25">
      <c r="A749" s="10" t="s">
        <v>1466</v>
      </c>
      <c r="B749" s="4" t="str">
        <f>VLOOKUP(A749,'Data Transformation Q1 to Q8'!A:V,22,FALSE)</f>
        <v>R1021</v>
      </c>
      <c r="C749" s="21">
        <f>VLOOKUP($A749,'Data Transformation Q1 to Q8'!$A:$V,16,FALSE)</f>
        <v>23227</v>
      </c>
      <c r="D749" s="6">
        <f>VLOOKUP($A749,'Data Transformation Q1 to Q8'!$A:$V,17,FALSE)</f>
        <v>59</v>
      </c>
      <c r="E749" s="4" t="str">
        <f>VLOOKUP(A749,'Customer Names'!A:D,3,FALSE)</f>
        <v xml:space="preserve">  Chris</v>
      </c>
      <c r="F749" s="4">
        <f>VLOOKUP($A749,'Data Transformation Q1 to Q8'!$A:$V,2,FALSE)</f>
        <v>31.23</v>
      </c>
      <c r="G749" s="4" t="str">
        <f>VLOOKUP($A749,'Data Transformation Q1 to Q8'!$A:$V,3,FALSE)</f>
        <v>Obesity</v>
      </c>
      <c r="H749" s="4">
        <f>VLOOKUP($A749,'Data Transformation Q1 to Q8'!$A:$V,4,FALSE)</f>
        <v>9.1199999999999992</v>
      </c>
      <c r="I749" s="4" t="str">
        <f>VLOOKUP($A749,'Data Transformation Q1 to Q8'!$A:$V,5,FALSE)</f>
        <v>Diabetes</v>
      </c>
      <c r="J749" s="4" t="str">
        <f>VLOOKUP($A749,'Data Transformation Q1 to Q8'!$A:$V,6,FALSE)</f>
        <v>Yes</v>
      </c>
      <c r="K749" s="4" t="str">
        <f>VLOOKUP($A749,'Data Transformation Q1 to Q8'!$A:$V,7,FALSE)</f>
        <v>No</v>
      </c>
      <c r="L749" s="4" t="str">
        <f>VLOOKUP($A749,'Data Transformation Q1 to Q8'!$A:$V,8,FALSE)</f>
        <v>Yes</v>
      </c>
      <c r="M749" s="4" t="str">
        <f>VLOOKUP($A749,'Data Transformation Q1 to Q8'!$A:$V,10,FALSE)</f>
        <v>No</v>
      </c>
      <c r="N749" s="4">
        <f>VLOOKUP($A749,'Data Transformation Q1 to Q8'!$A:$V,9,FALSE)</f>
        <v>1</v>
      </c>
      <c r="O749" s="4" t="str">
        <f>VLOOKUP($A749,'Data Transformation Q1 to Q8'!$A:$V,20,FALSE)</f>
        <v>tier - 3</v>
      </c>
      <c r="P749" s="4" t="str">
        <f>VLOOKUP($A749,'Data Transformation Q1 to Q8'!$A:$V,21,FALSE)</f>
        <v>tier - 2</v>
      </c>
      <c r="Q749" s="118">
        <f>VLOOKUP($A749,'Data Transformation Q1 to Q8'!$A:$V,19,FALSE)</f>
        <v>13677.68</v>
      </c>
    </row>
    <row r="750" spans="1:17" ht="15.75" x14ac:dyDescent="0.25">
      <c r="A750" s="10" t="s">
        <v>1468</v>
      </c>
      <c r="B750" s="4" t="str">
        <f>VLOOKUP(A750,'Data Transformation Q1 to Q8'!A:V,22,FALSE)</f>
        <v>R1023</v>
      </c>
      <c r="C750" s="21">
        <f>VLOOKUP($A750,'Data Transformation Q1 to Q8'!$A:$V,16,FALSE)</f>
        <v>30883</v>
      </c>
      <c r="D750" s="6">
        <f>VLOOKUP($A750,'Data Transformation Q1 to Q8'!$A:$V,17,FALSE)</f>
        <v>38</v>
      </c>
      <c r="E750" s="4" t="str">
        <f>VLOOKUP(A750,'Customer Names'!A:D,3,FALSE)</f>
        <v xml:space="preserve">  Daniel</v>
      </c>
      <c r="F750" s="4">
        <f>VLOOKUP($A750,'Data Transformation Q1 to Q8'!$A:$V,2,FALSE)</f>
        <v>42.81</v>
      </c>
      <c r="G750" s="4" t="str">
        <f>VLOOKUP($A750,'Data Transformation Q1 to Q8'!$A:$V,3,FALSE)</f>
        <v>Obesity</v>
      </c>
      <c r="H750" s="4">
        <f>VLOOKUP($A750,'Data Transformation Q1 to Q8'!$A:$V,4,FALSE)</f>
        <v>4.1500000000000004</v>
      </c>
      <c r="I750" s="4" t="str">
        <f>VLOOKUP($A750,'Data Transformation Q1 to Q8'!$A:$V,5,FALSE)</f>
        <v>Normal</v>
      </c>
      <c r="J750" s="4" t="str">
        <f>VLOOKUP($A750,'Data Transformation Q1 to Q8'!$A:$V,6,FALSE)</f>
        <v>No</v>
      </c>
      <c r="K750" s="4" t="str">
        <f>VLOOKUP($A750,'Data Transformation Q1 to Q8'!$A:$V,7,FALSE)</f>
        <v>No</v>
      </c>
      <c r="L750" s="4" t="str">
        <f>VLOOKUP($A750,'Data Transformation Q1 to Q8'!$A:$V,8,FALSE)</f>
        <v>No</v>
      </c>
      <c r="M750" s="4" t="str">
        <f>VLOOKUP($A750,'Data Transformation Q1 to Q8'!$A:$V,10,FALSE)</f>
        <v>No</v>
      </c>
      <c r="N750" s="4">
        <f>VLOOKUP($A750,'Data Transformation Q1 to Q8'!$A:$V,9,FALSE)</f>
        <v>1</v>
      </c>
      <c r="O750" s="4" t="str">
        <f>VLOOKUP($A750,'Data Transformation Q1 to Q8'!$A:$V,20,FALSE)</f>
        <v>tier - 3</v>
      </c>
      <c r="P750" s="4" t="str">
        <f>VLOOKUP($A750,'Data Transformation Q1 to Q8'!$A:$V,21,FALSE)</f>
        <v>tier - 3</v>
      </c>
      <c r="Q750" s="118">
        <f>VLOOKUP($A750,'Data Transformation Q1 to Q8'!$A:$V,19,FALSE)</f>
        <v>13638.06</v>
      </c>
    </row>
    <row r="751" spans="1:17" ht="15.75" x14ac:dyDescent="0.25">
      <c r="A751" s="10" t="s">
        <v>1470</v>
      </c>
      <c r="B751" s="4" t="str">
        <f>VLOOKUP(A751,'Data Transformation Q1 to Q8'!A:V,22,FALSE)</f>
        <v>R1024</v>
      </c>
      <c r="C751" s="21">
        <f>VLOOKUP($A751,'Data Transformation Q1 to Q8'!$A:$V,16,FALSE)</f>
        <v>22639</v>
      </c>
      <c r="D751" s="6">
        <f>VLOOKUP($A751,'Data Transformation Q1 to Q8'!$A:$V,17,FALSE)</f>
        <v>61</v>
      </c>
      <c r="E751" s="4" t="str">
        <f>VLOOKUP(A751,'Customer Names'!A:D,3,FALSE)</f>
        <v xml:space="preserve">  Megan</v>
      </c>
      <c r="F751" s="4">
        <f>VLOOKUP($A751,'Data Transformation Q1 to Q8'!$A:$V,2,FALSE)</f>
        <v>35.909999999999997</v>
      </c>
      <c r="G751" s="4" t="str">
        <f>VLOOKUP($A751,'Data Transformation Q1 to Q8'!$A:$V,3,FALSE)</f>
        <v>Obesity</v>
      </c>
      <c r="H751" s="4">
        <f>VLOOKUP($A751,'Data Transformation Q1 to Q8'!$A:$V,4,FALSE)</f>
        <v>6.72</v>
      </c>
      <c r="I751" s="4" t="str">
        <f>VLOOKUP($A751,'Data Transformation Q1 to Q8'!$A:$V,5,FALSE)</f>
        <v>Diabetes</v>
      </c>
      <c r="J751" s="4" t="str">
        <f>VLOOKUP($A751,'Data Transformation Q1 to Q8'!$A:$V,6,FALSE)</f>
        <v>Yes</v>
      </c>
      <c r="K751" s="4" t="str">
        <f>VLOOKUP($A751,'Data Transformation Q1 to Q8'!$A:$V,7,FALSE)</f>
        <v>No</v>
      </c>
      <c r="L751" s="4" t="str">
        <f>VLOOKUP($A751,'Data Transformation Q1 to Q8'!$A:$V,8,FALSE)</f>
        <v>No</v>
      </c>
      <c r="M751" s="4" t="str">
        <f>VLOOKUP($A751,'Data Transformation Q1 to Q8'!$A:$V,10,FALSE)</f>
        <v>No</v>
      </c>
      <c r="N751" s="4">
        <f>VLOOKUP($A751,'Data Transformation Q1 to Q8'!$A:$V,9,FALSE)</f>
        <v>2</v>
      </c>
      <c r="O751" s="4" t="str">
        <f>VLOOKUP($A751,'Data Transformation Q1 to Q8'!$A:$V,20,FALSE)</f>
        <v>tier - 3</v>
      </c>
      <c r="P751" s="4" t="str">
        <f>VLOOKUP($A751,'Data Transformation Q1 to Q8'!$A:$V,21,FALSE)</f>
        <v>tier - 3</v>
      </c>
      <c r="Q751" s="118">
        <f>VLOOKUP($A751,'Data Transformation Q1 to Q8'!$A:$V,19,FALSE)</f>
        <v>13635.64</v>
      </c>
    </row>
    <row r="752" spans="1:17" ht="15.75" x14ac:dyDescent="0.25">
      <c r="A752" s="10" t="s">
        <v>1472</v>
      </c>
      <c r="B752" s="4" t="str">
        <f>VLOOKUP(A752,'Data Transformation Q1 to Q8'!A:V,22,FALSE)</f>
        <v>R1012</v>
      </c>
      <c r="C752" s="21">
        <f>VLOOKUP($A752,'Data Transformation Q1 to Q8'!$A:$V,16,FALSE)</f>
        <v>25410</v>
      </c>
      <c r="D752" s="6">
        <f>VLOOKUP($A752,'Data Transformation Q1 to Q8'!$A:$V,17,FALSE)</f>
        <v>53</v>
      </c>
      <c r="E752" s="4" t="str">
        <f>VLOOKUP(A752,'Customer Names'!A:D,3,FALSE)</f>
        <v xml:space="preserve">  Kevin</v>
      </c>
      <c r="F752" s="4">
        <f>VLOOKUP($A752,'Data Transformation Q1 to Q8'!$A:$V,2,FALSE)</f>
        <v>36.65</v>
      </c>
      <c r="G752" s="4" t="str">
        <f>VLOOKUP($A752,'Data Transformation Q1 to Q8'!$A:$V,3,FALSE)</f>
        <v>Obesity</v>
      </c>
      <c r="H752" s="4">
        <f>VLOOKUP($A752,'Data Transformation Q1 to Q8'!$A:$V,4,FALSE)</f>
        <v>5.01</v>
      </c>
      <c r="I752" s="4" t="str">
        <f>VLOOKUP($A752,'Data Transformation Q1 to Q8'!$A:$V,5,FALSE)</f>
        <v>Normal</v>
      </c>
      <c r="J752" s="4" t="str">
        <f>VLOOKUP($A752,'Data Transformation Q1 to Q8'!$A:$V,6,FALSE)</f>
        <v>Yes</v>
      </c>
      <c r="K752" s="4" t="str">
        <f>VLOOKUP($A752,'Data Transformation Q1 to Q8'!$A:$V,7,FALSE)</f>
        <v>No</v>
      </c>
      <c r="L752" s="4" t="str">
        <f>VLOOKUP($A752,'Data Transformation Q1 to Q8'!$A:$V,8,FALSE)</f>
        <v>Yes</v>
      </c>
      <c r="M752" s="4" t="str">
        <f>VLOOKUP($A752,'Data Transformation Q1 to Q8'!$A:$V,10,FALSE)</f>
        <v>No</v>
      </c>
      <c r="N752" s="4">
        <f>VLOOKUP($A752,'Data Transformation Q1 to Q8'!$A:$V,9,FALSE)</f>
        <v>1</v>
      </c>
      <c r="O752" s="4" t="str">
        <f>VLOOKUP($A752,'Data Transformation Q1 to Q8'!$A:$V,20,FALSE)</f>
        <v>tier - 3</v>
      </c>
      <c r="P752" s="4" t="str">
        <f>VLOOKUP($A752,'Data Transformation Q1 to Q8'!$A:$V,21,FALSE)</f>
        <v>tier - 3</v>
      </c>
      <c r="Q752" s="118">
        <f>VLOOKUP($A752,'Data Transformation Q1 to Q8'!$A:$V,19,FALSE)</f>
        <v>13622.01</v>
      </c>
    </row>
    <row r="753" spans="1:17" ht="15.75" x14ac:dyDescent="0.25">
      <c r="A753" s="10" t="s">
        <v>1474</v>
      </c>
      <c r="B753" s="4" t="str">
        <f>VLOOKUP(A753,'Data Transformation Q1 to Q8'!A:V,22,FALSE)</f>
        <v>R1024</v>
      </c>
      <c r="C753" s="21">
        <f>VLOOKUP($A753,'Data Transformation Q1 to Q8'!$A:$V,16,FALSE)</f>
        <v>22603</v>
      </c>
      <c r="D753" s="6">
        <f>VLOOKUP($A753,'Data Transformation Q1 to Q8'!$A:$V,17,FALSE)</f>
        <v>61</v>
      </c>
      <c r="E753" s="4" t="str">
        <f>VLOOKUP(A753,'Customer Names'!A:D,3,FALSE)</f>
        <v xml:space="preserve">  Caroline S</v>
      </c>
      <c r="F753" s="4">
        <f>VLOOKUP($A753,'Data Transformation Q1 to Q8'!$A:$V,2,FALSE)</f>
        <v>22.04</v>
      </c>
      <c r="G753" s="4" t="str">
        <f>VLOOKUP($A753,'Data Transformation Q1 to Q8'!$A:$V,3,FALSE)</f>
        <v>Normal Weight</v>
      </c>
      <c r="H753" s="4">
        <f>VLOOKUP($A753,'Data Transformation Q1 to Q8'!$A:$V,4,FALSE)</f>
        <v>10.9</v>
      </c>
      <c r="I753" s="4" t="str">
        <f>VLOOKUP($A753,'Data Transformation Q1 to Q8'!$A:$V,5,FALSE)</f>
        <v>Diabetes</v>
      </c>
      <c r="J753" s="4" t="str">
        <f>VLOOKUP($A753,'Data Transformation Q1 to Q8'!$A:$V,6,FALSE)</f>
        <v>Yes</v>
      </c>
      <c r="K753" s="4" t="str">
        <f>VLOOKUP($A753,'Data Transformation Q1 to Q8'!$A:$V,7,FALSE)</f>
        <v>No</v>
      </c>
      <c r="L753" s="4" t="str">
        <f>VLOOKUP($A753,'Data Transformation Q1 to Q8'!$A:$V,8,FALSE)</f>
        <v>No</v>
      </c>
      <c r="M753" s="4" t="str">
        <f>VLOOKUP($A753,'Data Transformation Q1 to Q8'!$A:$V,10,FALSE)</f>
        <v>No</v>
      </c>
      <c r="N753" s="4">
        <f>VLOOKUP($A753,'Data Transformation Q1 to Q8'!$A:$V,9,FALSE)</f>
        <v>2</v>
      </c>
      <c r="O753" s="4" t="str">
        <f>VLOOKUP($A753,'Data Transformation Q1 to Q8'!$A:$V,20,FALSE)</f>
        <v>tier - 3</v>
      </c>
      <c r="P753" s="4" t="str">
        <f>VLOOKUP($A753,'Data Transformation Q1 to Q8'!$A:$V,21,FALSE)</f>
        <v>tier - 3</v>
      </c>
      <c r="Q753" s="118">
        <f>VLOOKUP($A753,'Data Transformation Q1 to Q8'!$A:$V,19,FALSE)</f>
        <v>13616.36</v>
      </c>
    </row>
    <row r="754" spans="1:17" ht="15.75" x14ac:dyDescent="0.25">
      <c r="A754" s="10" t="s">
        <v>1476</v>
      </c>
      <c r="B754" s="4" t="str">
        <f>VLOOKUP(A754,'Data Transformation Q1 to Q8'!A:V,22,FALSE)</f>
        <v>R1024</v>
      </c>
      <c r="C754" s="21">
        <f>VLOOKUP($A754,'Data Transformation Q1 to Q8'!$A:$V,16,FALSE)</f>
        <v>23630</v>
      </c>
      <c r="D754" s="6">
        <f>VLOOKUP($A754,'Data Transformation Q1 to Q8'!$A:$V,17,FALSE)</f>
        <v>58</v>
      </c>
      <c r="E754" s="4" t="str">
        <f>VLOOKUP(A754,'Customer Names'!A:D,3,FALSE)</f>
        <v xml:space="preserve">  Nuta</v>
      </c>
      <c r="F754" s="4">
        <f>VLOOKUP($A754,'Data Transformation Q1 to Q8'!$A:$V,2,FALSE)</f>
        <v>31.824999999999999</v>
      </c>
      <c r="G754" s="4" t="str">
        <f>VLOOKUP($A754,'Data Transformation Q1 to Q8'!$A:$V,3,FALSE)</f>
        <v>Obesity</v>
      </c>
      <c r="H754" s="4">
        <f>VLOOKUP($A754,'Data Transformation Q1 to Q8'!$A:$V,4,FALSE)</f>
        <v>5.52</v>
      </c>
      <c r="I754" s="4" t="str">
        <f>VLOOKUP($A754,'Data Transformation Q1 to Q8'!$A:$V,5,FALSE)</f>
        <v>Normal</v>
      </c>
      <c r="J754" s="4" t="str">
        <f>VLOOKUP($A754,'Data Transformation Q1 to Q8'!$A:$V,6,FALSE)</f>
        <v>Yes</v>
      </c>
      <c r="K754" s="4" t="str">
        <f>VLOOKUP($A754,'Data Transformation Q1 to Q8'!$A:$V,7,FALSE)</f>
        <v>No</v>
      </c>
      <c r="L754" s="4" t="str">
        <f>VLOOKUP($A754,'Data Transformation Q1 to Q8'!$A:$V,8,FALSE)</f>
        <v>No</v>
      </c>
      <c r="M754" s="4" t="str">
        <f>VLOOKUP($A754,'Data Transformation Q1 to Q8'!$A:$V,10,FALSE)</f>
        <v>No</v>
      </c>
      <c r="N754" s="4">
        <f>VLOOKUP($A754,'Data Transformation Q1 to Q8'!$A:$V,9,FALSE)</f>
        <v>1</v>
      </c>
      <c r="O754" s="4" t="str">
        <f>VLOOKUP($A754,'Data Transformation Q1 to Q8'!$A:$V,20,FALSE)</f>
        <v>tier - 3</v>
      </c>
      <c r="P754" s="4" t="str">
        <f>VLOOKUP($A754,'Data Transformation Q1 to Q8'!$A:$V,21,FALSE)</f>
        <v>tier - 1</v>
      </c>
      <c r="Q754" s="118">
        <f>VLOOKUP($A754,'Data Transformation Q1 to Q8'!$A:$V,19,FALSE)</f>
        <v>13607.37</v>
      </c>
    </row>
    <row r="755" spans="1:17" ht="15.75" x14ac:dyDescent="0.25">
      <c r="A755" s="10" t="s">
        <v>1478</v>
      </c>
      <c r="B755" s="4" t="str">
        <f>VLOOKUP(A755,'Data Transformation Q1 to Q8'!A:V,22,FALSE)</f>
        <v>R1012</v>
      </c>
      <c r="C755" s="21">
        <f>VLOOKUP($A755,'Data Transformation Q1 to Q8'!$A:$V,16,FALSE)</f>
        <v>33830</v>
      </c>
      <c r="D755" s="6">
        <f>VLOOKUP($A755,'Data Transformation Q1 to Q8'!$A:$V,17,FALSE)</f>
        <v>30</v>
      </c>
      <c r="E755" s="4" t="str">
        <f>VLOOKUP(A755,'Customer Names'!A:D,3,FALSE)</f>
        <v xml:space="preserve">  Margie</v>
      </c>
      <c r="F755" s="4">
        <f>VLOOKUP($A755,'Data Transformation Q1 to Q8'!$A:$V,2,FALSE)</f>
        <v>53.58</v>
      </c>
      <c r="G755" s="4" t="str">
        <f>VLOOKUP($A755,'Data Transformation Q1 to Q8'!$A:$V,3,FALSE)</f>
        <v>Obesity</v>
      </c>
      <c r="H755" s="4">
        <f>VLOOKUP($A755,'Data Transformation Q1 to Q8'!$A:$V,4,FALSE)</f>
        <v>4.55</v>
      </c>
      <c r="I755" s="4" t="str">
        <f>VLOOKUP($A755,'Data Transformation Q1 to Q8'!$A:$V,5,FALSE)</f>
        <v>Normal</v>
      </c>
      <c r="J755" s="4" t="str">
        <f>VLOOKUP($A755,'Data Transformation Q1 to Q8'!$A:$V,6,FALSE)</f>
        <v>No</v>
      </c>
      <c r="K755" s="4" t="str">
        <f>VLOOKUP($A755,'Data Transformation Q1 to Q8'!$A:$V,7,FALSE)</f>
        <v>No</v>
      </c>
      <c r="L755" s="4" t="str">
        <f>VLOOKUP($A755,'Data Transformation Q1 to Q8'!$A:$V,8,FALSE)</f>
        <v>No</v>
      </c>
      <c r="M755" s="4" t="str">
        <f>VLOOKUP($A755,'Data Transformation Q1 to Q8'!$A:$V,10,FALSE)</f>
        <v>No</v>
      </c>
      <c r="N755" s="4">
        <f>VLOOKUP($A755,'Data Transformation Q1 to Q8'!$A:$V,9,FALSE)</f>
        <v>1</v>
      </c>
      <c r="O755" s="4" t="str">
        <f>VLOOKUP($A755,'Data Transformation Q1 to Q8'!$A:$V,20,FALSE)</f>
        <v>tier - 3</v>
      </c>
      <c r="P755" s="4" t="str">
        <f>VLOOKUP($A755,'Data Transformation Q1 to Q8'!$A:$V,21,FALSE)</f>
        <v>tier - 1</v>
      </c>
      <c r="Q755" s="118">
        <f>VLOOKUP($A755,'Data Transformation Q1 to Q8'!$A:$V,19,FALSE)</f>
        <v>13588.17</v>
      </c>
    </row>
    <row r="756" spans="1:17" ht="15.75" x14ac:dyDescent="0.25">
      <c r="A756" s="10" t="s">
        <v>1480</v>
      </c>
      <c r="B756" s="4" t="str">
        <f>VLOOKUP(A756,'Data Transformation Q1 to Q8'!A:V,22,FALSE)</f>
        <v>R1026</v>
      </c>
      <c r="C756" s="21">
        <f>VLOOKUP($A756,'Data Transformation Q1 to Q8'!$A:$V,16,FALSE)</f>
        <v>25034</v>
      </c>
      <c r="D756" s="6">
        <f>VLOOKUP($A756,'Data Transformation Q1 to Q8'!$A:$V,17,FALSE)</f>
        <v>54</v>
      </c>
      <c r="E756" s="4" t="str">
        <f>VLOOKUP(A756,'Customer Names'!A:D,3,FALSE)</f>
        <v xml:space="preserve">  Heidi</v>
      </c>
      <c r="F756" s="4">
        <f>VLOOKUP($A756,'Data Transformation Q1 to Q8'!$A:$V,2,FALSE)</f>
        <v>34.299999999999997</v>
      </c>
      <c r="G756" s="4" t="str">
        <f>VLOOKUP($A756,'Data Transformation Q1 to Q8'!$A:$V,3,FALSE)</f>
        <v>Obesity</v>
      </c>
      <c r="H756" s="4">
        <f>VLOOKUP($A756,'Data Transformation Q1 to Q8'!$A:$V,4,FALSE)</f>
        <v>11.76</v>
      </c>
      <c r="I756" s="4" t="str">
        <f>VLOOKUP($A756,'Data Transformation Q1 to Q8'!$A:$V,5,FALSE)</f>
        <v>Diabetes</v>
      </c>
      <c r="J756" s="4" t="str">
        <f>VLOOKUP($A756,'Data Transformation Q1 to Q8'!$A:$V,6,FALSE)</f>
        <v>No</v>
      </c>
      <c r="K756" s="4" t="str">
        <f>VLOOKUP($A756,'Data Transformation Q1 to Q8'!$A:$V,7,FALSE)</f>
        <v>No</v>
      </c>
      <c r="L756" s="4" t="str">
        <f>VLOOKUP($A756,'Data Transformation Q1 to Q8'!$A:$V,8,FALSE)</f>
        <v>No</v>
      </c>
      <c r="M756" s="4" t="str">
        <f>VLOOKUP($A756,'Data Transformation Q1 to Q8'!$A:$V,10,FALSE)</f>
        <v>No</v>
      </c>
      <c r="N756" s="4">
        <f>VLOOKUP($A756,'Data Transformation Q1 to Q8'!$A:$V,9,FALSE)</f>
        <v>0</v>
      </c>
      <c r="O756" s="4" t="str">
        <f>VLOOKUP($A756,'Data Transformation Q1 to Q8'!$A:$V,20,FALSE)</f>
        <v>tier - 3</v>
      </c>
      <c r="P756" s="4" t="str">
        <f>VLOOKUP($A756,'Data Transformation Q1 to Q8'!$A:$V,21,FALSE)</f>
        <v>tier - 3</v>
      </c>
      <c r="Q756" s="118">
        <f>VLOOKUP($A756,'Data Transformation Q1 to Q8'!$A:$V,19,FALSE)</f>
        <v>13566.04</v>
      </c>
    </row>
    <row r="757" spans="1:17" ht="15.75" x14ac:dyDescent="0.25">
      <c r="A757" s="10" t="s">
        <v>1482</v>
      </c>
      <c r="B757" s="4" t="str">
        <f>VLOOKUP(A757,'Data Transformation Q1 to Q8'!A:V,22,FALSE)</f>
        <v>R1017</v>
      </c>
      <c r="C757" s="21">
        <f>VLOOKUP($A757,'Data Transformation Q1 to Q8'!$A:$V,16,FALSE)</f>
        <v>22108</v>
      </c>
      <c r="D757" s="6">
        <f>VLOOKUP($A757,'Data Transformation Q1 to Q8'!$A:$V,17,FALSE)</f>
        <v>62</v>
      </c>
      <c r="E757" s="4" t="str">
        <f>VLOOKUP(A757,'Customer Names'!A:D,3,FALSE)</f>
        <v xml:space="preserve">  Diego J</v>
      </c>
      <c r="F757" s="4">
        <f>VLOOKUP($A757,'Data Transformation Q1 to Q8'!$A:$V,2,FALSE)</f>
        <v>32.11</v>
      </c>
      <c r="G757" s="4" t="str">
        <f>VLOOKUP($A757,'Data Transformation Q1 to Q8'!$A:$V,3,FALSE)</f>
        <v>Obesity</v>
      </c>
      <c r="H757" s="4">
        <f>VLOOKUP($A757,'Data Transformation Q1 to Q8'!$A:$V,4,FALSE)</f>
        <v>7.06</v>
      </c>
      <c r="I757" s="4" t="str">
        <f>VLOOKUP($A757,'Data Transformation Q1 to Q8'!$A:$V,5,FALSE)</f>
        <v>Diabetes</v>
      </c>
      <c r="J757" s="4" t="str">
        <f>VLOOKUP($A757,'Data Transformation Q1 to Q8'!$A:$V,6,FALSE)</f>
        <v>No</v>
      </c>
      <c r="K757" s="4" t="str">
        <f>VLOOKUP($A757,'Data Transformation Q1 to Q8'!$A:$V,7,FALSE)</f>
        <v>No</v>
      </c>
      <c r="L757" s="4" t="str">
        <f>VLOOKUP($A757,'Data Transformation Q1 to Q8'!$A:$V,8,FALSE)</f>
        <v>No</v>
      </c>
      <c r="M757" s="4" t="str">
        <f>VLOOKUP($A757,'Data Transformation Q1 to Q8'!$A:$V,10,FALSE)</f>
        <v>No</v>
      </c>
      <c r="N757" s="4">
        <f>VLOOKUP($A757,'Data Transformation Q1 to Q8'!$A:$V,9,FALSE)</f>
        <v>0</v>
      </c>
      <c r="O757" s="4" t="str">
        <f>VLOOKUP($A757,'Data Transformation Q1 to Q8'!$A:$V,20,FALSE)</f>
        <v>tier - 3</v>
      </c>
      <c r="P757" s="4" t="str">
        <f>VLOOKUP($A757,'Data Transformation Q1 to Q8'!$A:$V,21,FALSE)</f>
        <v>tier - 3</v>
      </c>
      <c r="Q757" s="118">
        <f>VLOOKUP($A757,'Data Transformation Q1 to Q8'!$A:$V,19,FALSE)</f>
        <v>13555</v>
      </c>
    </row>
    <row r="758" spans="1:17" ht="15.75" x14ac:dyDescent="0.25">
      <c r="A758" s="10" t="s">
        <v>1484</v>
      </c>
      <c r="B758" s="4" t="str">
        <f>VLOOKUP(A758,'Data Transformation Q1 to Q8'!A:V,22,FALSE)</f>
        <v>R1012</v>
      </c>
      <c r="C758" s="21">
        <f>VLOOKUP($A758,'Data Transformation Q1 to Q8'!$A:$V,16,FALSE)</f>
        <v>23298</v>
      </c>
      <c r="D758" s="6">
        <f>VLOOKUP($A758,'Data Transformation Q1 to Q8'!$A:$V,17,FALSE)</f>
        <v>59</v>
      </c>
      <c r="E758" s="4" t="str">
        <f>VLOOKUP(A758,'Customer Names'!A:D,3,FALSE)</f>
        <v xml:space="preserve">  Enrique M Sr</v>
      </c>
      <c r="F758" s="4">
        <f>VLOOKUP($A758,'Data Transformation Q1 to Q8'!$A:$V,2,FALSE)</f>
        <v>31.78</v>
      </c>
      <c r="G758" s="4" t="str">
        <f>VLOOKUP($A758,'Data Transformation Q1 to Q8'!$A:$V,3,FALSE)</f>
        <v>Obesity</v>
      </c>
      <c r="H758" s="4">
        <f>VLOOKUP($A758,'Data Transformation Q1 to Q8'!$A:$V,4,FALSE)</f>
        <v>11.35</v>
      </c>
      <c r="I758" s="4" t="str">
        <f>VLOOKUP($A758,'Data Transformation Q1 to Q8'!$A:$V,5,FALSE)</f>
        <v>Diabetes</v>
      </c>
      <c r="J758" s="4" t="str">
        <f>VLOOKUP($A758,'Data Transformation Q1 to Q8'!$A:$V,6,FALSE)</f>
        <v>Yes</v>
      </c>
      <c r="K758" s="4" t="str">
        <f>VLOOKUP($A758,'Data Transformation Q1 to Q8'!$A:$V,7,FALSE)</f>
        <v>No</v>
      </c>
      <c r="L758" s="4" t="str">
        <f>VLOOKUP($A758,'Data Transformation Q1 to Q8'!$A:$V,8,FALSE)</f>
        <v>Yes</v>
      </c>
      <c r="M758" s="4" t="str">
        <f>VLOOKUP($A758,'Data Transformation Q1 to Q8'!$A:$V,10,FALSE)</f>
        <v>No</v>
      </c>
      <c r="N758" s="4">
        <f>VLOOKUP($A758,'Data Transformation Q1 to Q8'!$A:$V,9,FALSE)</f>
        <v>1</v>
      </c>
      <c r="O758" s="4" t="str">
        <f>VLOOKUP($A758,'Data Transformation Q1 to Q8'!$A:$V,20,FALSE)</f>
        <v>tier - 3</v>
      </c>
      <c r="P758" s="4" t="str">
        <f>VLOOKUP($A758,'Data Transformation Q1 to Q8'!$A:$V,21,FALSE)</f>
        <v>tier - 1</v>
      </c>
      <c r="Q758" s="118">
        <f>VLOOKUP($A758,'Data Transformation Q1 to Q8'!$A:$V,19,FALSE)</f>
        <v>13511.28</v>
      </c>
    </row>
    <row r="759" spans="1:17" ht="15.75" x14ac:dyDescent="0.25">
      <c r="A759" s="10" t="s">
        <v>1485</v>
      </c>
      <c r="B759" s="4" t="str">
        <f>VLOOKUP(A759,'Data Transformation Q1 to Q8'!A:V,22,FALSE)</f>
        <v>R1023</v>
      </c>
      <c r="C759" s="21">
        <f>VLOOKUP($A759,'Data Transformation Q1 to Q8'!$A:$V,16,FALSE)</f>
        <v>33115</v>
      </c>
      <c r="D759" s="6">
        <f>VLOOKUP($A759,'Data Transformation Q1 to Q8'!$A:$V,17,FALSE)</f>
        <v>32</v>
      </c>
      <c r="E759" s="4" t="str">
        <f>VLOOKUP(A759,'Customer Names'!A:D,3,FALSE)</f>
        <v xml:space="preserve">  Greg</v>
      </c>
      <c r="F759" s="4">
        <f>VLOOKUP($A759,'Data Transformation Q1 to Q8'!$A:$V,2,FALSE)</f>
        <v>46.89</v>
      </c>
      <c r="G759" s="4" t="str">
        <f>VLOOKUP($A759,'Data Transformation Q1 to Q8'!$A:$V,3,FALSE)</f>
        <v>Obesity</v>
      </c>
      <c r="H759" s="4">
        <f>VLOOKUP($A759,'Data Transformation Q1 to Q8'!$A:$V,4,FALSE)</f>
        <v>5.52</v>
      </c>
      <c r="I759" s="4" t="str">
        <f>VLOOKUP($A759,'Data Transformation Q1 to Q8'!$A:$V,5,FALSE)</f>
        <v>Normal</v>
      </c>
      <c r="J759" s="4" t="str">
        <f>VLOOKUP($A759,'Data Transformation Q1 to Q8'!$A:$V,6,FALSE)</f>
        <v>No</v>
      </c>
      <c r="K759" s="4" t="str">
        <f>VLOOKUP($A759,'Data Transformation Q1 to Q8'!$A:$V,7,FALSE)</f>
        <v>No</v>
      </c>
      <c r="L759" s="4" t="str">
        <f>VLOOKUP($A759,'Data Transformation Q1 to Q8'!$A:$V,8,FALSE)</f>
        <v>No</v>
      </c>
      <c r="M759" s="4" t="str">
        <f>VLOOKUP($A759,'Data Transformation Q1 to Q8'!$A:$V,10,FALSE)</f>
        <v>No</v>
      </c>
      <c r="N759" s="4">
        <f>VLOOKUP($A759,'Data Transformation Q1 to Q8'!$A:$V,9,FALSE)</f>
        <v>0</v>
      </c>
      <c r="O759" s="4" t="str">
        <f>VLOOKUP($A759,'Data Transformation Q1 to Q8'!$A:$V,20,FALSE)</f>
        <v>tier - 3</v>
      </c>
      <c r="P759" s="4" t="str">
        <f>VLOOKUP($A759,'Data Transformation Q1 to Q8'!$A:$V,21,FALSE)</f>
        <v>tier - 2</v>
      </c>
      <c r="Q759" s="118">
        <f>VLOOKUP($A759,'Data Transformation Q1 to Q8'!$A:$V,19,FALSE)</f>
        <v>13480.83</v>
      </c>
    </row>
    <row r="760" spans="1:17" ht="15.75" x14ac:dyDescent="0.25">
      <c r="A760" s="10" t="s">
        <v>1487</v>
      </c>
      <c r="B760" s="4" t="str">
        <f>VLOOKUP(A760,'Data Transformation Q1 to Q8'!A:V,22,FALSE)</f>
        <v>R1012</v>
      </c>
      <c r="C760" s="21">
        <f>VLOOKUP($A760,'Data Transformation Q1 to Q8'!$A:$V,16,FALSE)</f>
        <v>27613</v>
      </c>
      <c r="D760" s="6">
        <f>VLOOKUP($A760,'Data Transformation Q1 to Q8'!$A:$V,17,FALSE)</f>
        <v>47</v>
      </c>
      <c r="E760" s="4" t="str">
        <f>VLOOKUP(A760,'Customer Names'!A:D,3,FALSE)</f>
        <v xml:space="preserve">  Filip</v>
      </c>
      <c r="F760" s="4">
        <f>VLOOKUP($A760,'Data Transformation Q1 to Q8'!$A:$V,2,FALSE)</f>
        <v>39.35</v>
      </c>
      <c r="G760" s="4" t="str">
        <f>VLOOKUP($A760,'Data Transformation Q1 to Q8'!$A:$V,3,FALSE)</f>
        <v>Obesity</v>
      </c>
      <c r="H760" s="4">
        <f>VLOOKUP($A760,'Data Transformation Q1 to Q8'!$A:$V,4,FALSE)</f>
        <v>7.86</v>
      </c>
      <c r="I760" s="4" t="str">
        <f>VLOOKUP($A760,'Data Transformation Q1 to Q8'!$A:$V,5,FALSE)</f>
        <v>Diabetes</v>
      </c>
      <c r="J760" s="4" t="str">
        <f>VLOOKUP($A760,'Data Transformation Q1 to Q8'!$A:$V,6,FALSE)</f>
        <v>Yes</v>
      </c>
      <c r="K760" s="4" t="str">
        <f>VLOOKUP($A760,'Data Transformation Q1 to Q8'!$A:$V,7,FALSE)</f>
        <v>No</v>
      </c>
      <c r="L760" s="4" t="str">
        <f>VLOOKUP($A760,'Data Transformation Q1 to Q8'!$A:$V,8,FALSE)</f>
        <v>No</v>
      </c>
      <c r="M760" s="4" t="str">
        <f>VLOOKUP($A760,'Data Transformation Q1 to Q8'!$A:$V,10,FALSE)</f>
        <v>No</v>
      </c>
      <c r="N760" s="4">
        <f>VLOOKUP($A760,'Data Transformation Q1 to Q8'!$A:$V,9,FALSE)</f>
        <v>1</v>
      </c>
      <c r="O760" s="4" t="str">
        <f>VLOOKUP($A760,'Data Transformation Q1 to Q8'!$A:$V,20,FALSE)</f>
        <v>tier - 3</v>
      </c>
      <c r="P760" s="4" t="str">
        <f>VLOOKUP($A760,'Data Transformation Q1 to Q8'!$A:$V,21,FALSE)</f>
        <v>tier - 2</v>
      </c>
      <c r="Q760" s="118">
        <f>VLOOKUP($A760,'Data Transformation Q1 to Q8'!$A:$V,19,FALSE)</f>
        <v>13472.19</v>
      </c>
    </row>
    <row r="761" spans="1:17" ht="15.75" x14ac:dyDescent="0.25">
      <c r="A761" s="10" t="s">
        <v>1489</v>
      </c>
      <c r="B761" s="4" t="str">
        <f>VLOOKUP(A761,'Data Transformation Q1 to Q8'!A:V,22,FALSE)</f>
        <v>R1011</v>
      </c>
      <c r="C761" s="21">
        <f>VLOOKUP($A761,'Data Transformation Q1 to Q8'!$A:$V,16,FALSE)</f>
        <v>22121</v>
      </c>
      <c r="D761" s="6">
        <f>VLOOKUP($A761,'Data Transformation Q1 to Q8'!$A:$V,17,FALSE)</f>
        <v>62</v>
      </c>
      <c r="E761" s="4" t="str">
        <f>VLOOKUP(A761,'Customer Names'!A:D,3,FALSE)</f>
        <v xml:space="preserve">  Rosemary E</v>
      </c>
      <c r="F761" s="4">
        <f>VLOOKUP($A761,'Data Transformation Q1 to Q8'!$A:$V,2,FALSE)</f>
        <v>39.200000000000003</v>
      </c>
      <c r="G761" s="4" t="str">
        <f>VLOOKUP($A761,'Data Transformation Q1 to Q8'!$A:$V,3,FALSE)</f>
        <v>Obesity</v>
      </c>
      <c r="H761" s="4">
        <f>VLOOKUP($A761,'Data Transformation Q1 to Q8'!$A:$V,4,FALSE)</f>
        <v>11.38</v>
      </c>
      <c r="I761" s="4" t="str">
        <f>VLOOKUP($A761,'Data Transformation Q1 to Q8'!$A:$V,5,FALSE)</f>
        <v>Diabetes</v>
      </c>
      <c r="J761" s="4" t="str">
        <f>VLOOKUP($A761,'Data Transformation Q1 to Q8'!$A:$V,6,FALSE)</f>
        <v>No</v>
      </c>
      <c r="K761" s="4" t="str">
        <f>VLOOKUP($A761,'Data Transformation Q1 to Q8'!$A:$V,7,FALSE)</f>
        <v>No</v>
      </c>
      <c r="L761" s="4" t="str">
        <f>VLOOKUP($A761,'Data Transformation Q1 to Q8'!$A:$V,8,FALSE)</f>
        <v>No</v>
      </c>
      <c r="M761" s="4" t="str">
        <f>VLOOKUP($A761,'Data Transformation Q1 to Q8'!$A:$V,10,FALSE)</f>
        <v>No</v>
      </c>
      <c r="N761" s="4">
        <f>VLOOKUP($A761,'Data Transformation Q1 to Q8'!$A:$V,9,FALSE)</f>
        <v>0</v>
      </c>
      <c r="O761" s="4" t="str">
        <f>VLOOKUP($A761,'Data Transformation Q1 to Q8'!$A:$V,20,FALSE)</f>
        <v>tier - 3</v>
      </c>
      <c r="P761" s="4" t="str">
        <f>VLOOKUP($A761,'Data Transformation Q1 to Q8'!$A:$V,21,FALSE)</f>
        <v>tier - 3</v>
      </c>
      <c r="Q761" s="118">
        <f>VLOOKUP($A761,'Data Transformation Q1 to Q8'!$A:$V,19,FALSE)</f>
        <v>13470.86</v>
      </c>
    </row>
    <row r="762" spans="1:17" ht="15.75" x14ac:dyDescent="0.25">
      <c r="A762" s="10" t="s">
        <v>1491</v>
      </c>
      <c r="B762" s="4" t="str">
        <f>VLOOKUP(A762,'Data Transformation Q1 to Q8'!A:V,22,FALSE)</f>
        <v>R1013</v>
      </c>
      <c r="C762" s="21">
        <f>VLOOKUP($A762,'Data Transformation Q1 to Q8'!$A:$V,16,FALSE)</f>
        <v>22125</v>
      </c>
      <c r="D762" s="6">
        <f>VLOOKUP($A762,'Data Transformation Q1 to Q8'!$A:$V,17,FALSE)</f>
        <v>62</v>
      </c>
      <c r="E762" s="4" t="str">
        <f>VLOOKUP(A762,'Customer Names'!A:D,3,FALSE)</f>
        <v xml:space="preserve">  Lisa</v>
      </c>
      <c r="F762" s="4">
        <f>VLOOKUP($A762,'Data Transformation Q1 to Q8'!$A:$V,2,FALSE)</f>
        <v>39.159999999999997</v>
      </c>
      <c r="G762" s="4" t="str">
        <f>VLOOKUP($A762,'Data Transformation Q1 to Q8'!$A:$V,3,FALSE)</f>
        <v>Obesity</v>
      </c>
      <c r="H762" s="4">
        <f>VLOOKUP($A762,'Data Transformation Q1 to Q8'!$A:$V,4,FALSE)</f>
        <v>10.48</v>
      </c>
      <c r="I762" s="4" t="str">
        <f>VLOOKUP($A762,'Data Transformation Q1 to Q8'!$A:$V,5,FALSE)</f>
        <v>Diabetes</v>
      </c>
      <c r="J762" s="4" t="str">
        <f>VLOOKUP($A762,'Data Transformation Q1 to Q8'!$A:$V,6,FALSE)</f>
        <v>No</v>
      </c>
      <c r="K762" s="4" t="str">
        <f>VLOOKUP($A762,'Data Transformation Q1 to Q8'!$A:$V,7,FALSE)</f>
        <v>No</v>
      </c>
      <c r="L762" s="4" t="str">
        <f>VLOOKUP($A762,'Data Transformation Q1 to Q8'!$A:$V,8,FALSE)</f>
        <v>No</v>
      </c>
      <c r="M762" s="4" t="str">
        <f>VLOOKUP($A762,'Data Transformation Q1 to Q8'!$A:$V,10,FALSE)</f>
        <v>No</v>
      </c>
      <c r="N762" s="4">
        <f>VLOOKUP($A762,'Data Transformation Q1 to Q8'!$A:$V,9,FALSE)</f>
        <v>0</v>
      </c>
      <c r="O762" s="4" t="str">
        <f>VLOOKUP($A762,'Data Transformation Q1 to Q8'!$A:$V,20,FALSE)</f>
        <v>tier - 3</v>
      </c>
      <c r="P762" s="4" t="str">
        <f>VLOOKUP($A762,'Data Transformation Q1 to Q8'!$A:$V,21,FALSE)</f>
        <v>tier - 2</v>
      </c>
      <c r="Q762" s="118">
        <f>VLOOKUP($A762,'Data Transformation Q1 to Q8'!$A:$V,19,FALSE)</f>
        <v>13470.8</v>
      </c>
    </row>
    <row r="763" spans="1:17" ht="15.75" x14ac:dyDescent="0.25">
      <c r="A763" s="10" t="s">
        <v>1493</v>
      </c>
      <c r="B763" s="4" t="str">
        <f>VLOOKUP(A763,'Data Transformation Q1 to Q8'!A:V,22,FALSE)</f>
        <v>R1012</v>
      </c>
      <c r="C763" s="21">
        <f>VLOOKUP($A763,'Data Transformation Q1 to Q8'!$A:$V,16,FALSE)</f>
        <v>31278</v>
      </c>
      <c r="D763" s="6">
        <f>VLOOKUP($A763,'Data Transformation Q1 to Q8'!$A:$V,17,FALSE)</f>
        <v>37</v>
      </c>
      <c r="E763" s="4" t="str">
        <f>VLOOKUP(A763,'Customer Names'!A:D,3,FALSE)</f>
        <v xml:space="preserve">  Jason</v>
      </c>
      <c r="F763" s="4">
        <f>VLOOKUP($A763,'Data Transformation Q1 to Q8'!$A:$V,2,FALSE)</f>
        <v>44.1</v>
      </c>
      <c r="G763" s="4" t="str">
        <f>VLOOKUP($A763,'Data Transformation Q1 to Q8'!$A:$V,3,FALSE)</f>
        <v>Obesity</v>
      </c>
      <c r="H763" s="4">
        <f>VLOOKUP($A763,'Data Transformation Q1 to Q8'!$A:$V,4,FALSE)</f>
        <v>5.04</v>
      </c>
      <c r="I763" s="4" t="str">
        <f>VLOOKUP($A763,'Data Transformation Q1 to Q8'!$A:$V,5,FALSE)</f>
        <v>Normal</v>
      </c>
      <c r="J763" s="4" t="str">
        <f>VLOOKUP($A763,'Data Transformation Q1 to Q8'!$A:$V,6,FALSE)</f>
        <v>Yes</v>
      </c>
      <c r="K763" s="4" t="str">
        <f>VLOOKUP($A763,'Data Transformation Q1 to Q8'!$A:$V,7,FALSE)</f>
        <v>No</v>
      </c>
      <c r="L763" s="4" t="str">
        <f>VLOOKUP($A763,'Data Transformation Q1 to Q8'!$A:$V,8,FALSE)</f>
        <v>No</v>
      </c>
      <c r="M763" s="4" t="str">
        <f>VLOOKUP($A763,'Data Transformation Q1 to Q8'!$A:$V,10,FALSE)</f>
        <v>No</v>
      </c>
      <c r="N763" s="4">
        <f>VLOOKUP($A763,'Data Transformation Q1 to Q8'!$A:$V,9,FALSE)</f>
        <v>0</v>
      </c>
      <c r="O763" s="4" t="str">
        <f>VLOOKUP($A763,'Data Transformation Q1 to Q8'!$A:$V,20,FALSE)</f>
        <v>tier - 3</v>
      </c>
      <c r="P763" s="4" t="str">
        <f>VLOOKUP($A763,'Data Transformation Q1 to Q8'!$A:$V,21,FALSE)</f>
        <v>tier - 1</v>
      </c>
      <c r="Q763" s="118">
        <f>VLOOKUP($A763,'Data Transformation Q1 to Q8'!$A:$V,19,FALSE)</f>
        <v>13465.8</v>
      </c>
    </row>
    <row r="764" spans="1:17" ht="15.75" x14ac:dyDescent="0.25">
      <c r="A764" s="10" t="s">
        <v>1495</v>
      </c>
      <c r="B764" s="4" t="str">
        <f>VLOOKUP(A764,'Data Transformation Q1 to Q8'!A:V,22,FALSE)</f>
        <v>R1011</v>
      </c>
      <c r="C764" s="21">
        <f>VLOOKUP($A764,'Data Transformation Q1 to Q8'!$A:$V,16,FALSE)</f>
        <v>22266</v>
      </c>
      <c r="D764" s="6">
        <f>VLOOKUP($A764,'Data Transformation Q1 to Q8'!$A:$V,17,FALSE)</f>
        <v>62</v>
      </c>
      <c r="E764" s="4" t="str">
        <f>VLOOKUP(A764,'Customer Names'!A:D,3,FALSE)</f>
        <v xml:space="preserve">  Courtney</v>
      </c>
      <c r="F764" s="4">
        <f>VLOOKUP($A764,'Data Transformation Q1 to Q8'!$A:$V,2,FALSE)</f>
        <v>33.200000000000003</v>
      </c>
      <c r="G764" s="4" t="str">
        <f>VLOOKUP($A764,'Data Transformation Q1 to Q8'!$A:$V,3,FALSE)</f>
        <v>Obesity</v>
      </c>
      <c r="H764" s="4">
        <f>VLOOKUP($A764,'Data Transformation Q1 to Q8'!$A:$V,4,FALSE)</f>
        <v>9.06</v>
      </c>
      <c r="I764" s="4" t="str">
        <f>VLOOKUP($A764,'Data Transformation Q1 to Q8'!$A:$V,5,FALSE)</f>
        <v>Diabetes</v>
      </c>
      <c r="J764" s="4" t="str">
        <f>VLOOKUP($A764,'Data Transformation Q1 to Q8'!$A:$V,6,FALSE)</f>
        <v>No</v>
      </c>
      <c r="K764" s="4" t="str">
        <f>VLOOKUP($A764,'Data Transformation Q1 to Q8'!$A:$V,7,FALSE)</f>
        <v>No</v>
      </c>
      <c r="L764" s="4" t="str">
        <f>VLOOKUP($A764,'Data Transformation Q1 to Q8'!$A:$V,8,FALSE)</f>
        <v>No</v>
      </c>
      <c r="M764" s="4" t="str">
        <f>VLOOKUP($A764,'Data Transformation Q1 to Q8'!$A:$V,10,FALSE)</f>
        <v>No</v>
      </c>
      <c r="N764" s="4">
        <f>VLOOKUP($A764,'Data Transformation Q1 to Q8'!$A:$V,9,FALSE)</f>
        <v>0</v>
      </c>
      <c r="O764" s="4" t="str">
        <f>VLOOKUP($A764,'Data Transformation Q1 to Q8'!$A:$V,20,FALSE)</f>
        <v>tier - 3</v>
      </c>
      <c r="P764" s="4" t="str">
        <f>VLOOKUP($A764,'Data Transformation Q1 to Q8'!$A:$V,21,FALSE)</f>
        <v>tier - 2</v>
      </c>
      <c r="Q764" s="118">
        <f>VLOOKUP($A764,'Data Transformation Q1 to Q8'!$A:$V,19,FALSE)</f>
        <v>13462.52</v>
      </c>
    </row>
    <row r="765" spans="1:17" ht="15.75" x14ac:dyDescent="0.25">
      <c r="A765" s="10" t="s">
        <v>1497</v>
      </c>
      <c r="B765" s="4" t="str">
        <f>VLOOKUP(A765,'Data Transformation Q1 to Q8'!A:V,22,FALSE)</f>
        <v>R1013</v>
      </c>
      <c r="C765" s="21">
        <f>VLOOKUP($A765,'Data Transformation Q1 to Q8'!$A:$V,16,FALSE)</f>
        <v>22108</v>
      </c>
      <c r="D765" s="6">
        <f>VLOOKUP($A765,'Data Transformation Q1 to Q8'!$A:$V,17,FALSE)</f>
        <v>62</v>
      </c>
      <c r="E765" s="4" t="str">
        <f>VLOOKUP(A765,'Customer Names'!A:D,3,FALSE)</f>
        <v xml:space="preserve">  Jennifer R</v>
      </c>
      <c r="F765" s="4">
        <f>VLOOKUP($A765,'Data Transformation Q1 to Q8'!$A:$V,2,FALSE)</f>
        <v>29.92</v>
      </c>
      <c r="G765" s="4" t="str">
        <f>VLOOKUP($A765,'Data Transformation Q1 to Q8'!$A:$V,3,FALSE)</f>
        <v>Obesity</v>
      </c>
      <c r="H765" s="4">
        <f>VLOOKUP($A765,'Data Transformation Q1 to Q8'!$A:$V,4,FALSE)</f>
        <v>11.07</v>
      </c>
      <c r="I765" s="4" t="str">
        <f>VLOOKUP($A765,'Data Transformation Q1 to Q8'!$A:$V,5,FALSE)</f>
        <v>Diabetes</v>
      </c>
      <c r="J765" s="4" t="str">
        <f>VLOOKUP($A765,'Data Transformation Q1 to Q8'!$A:$V,6,FALSE)</f>
        <v>No</v>
      </c>
      <c r="K765" s="4" t="str">
        <f>VLOOKUP($A765,'Data Transformation Q1 to Q8'!$A:$V,7,FALSE)</f>
        <v>No</v>
      </c>
      <c r="L765" s="4" t="str">
        <f>VLOOKUP($A765,'Data Transformation Q1 to Q8'!$A:$V,8,FALSE)</f>
        <v>No</v>
      </c>
      <c r="M765" s="4" t="str">
        <f>VLOOKUP($A765,'Data Transformation Q1 to Q8'!$A:$V,10,FALSE)</f>
        <v>No</v>
      </c>
      <c r="N765" s="4">
        <f>VLOOKUP($A765,'Data Transformation Q1 to Q8'!$A:$V,9,FALSE)</f>
        <v>0</v>
      </c>
      <c r="O765" s="4" t="str">
        <f>VLOOKUP($A765,'Data Transformation Q1 to Q8'!$A:$V,20,FALSE)</f>
        <v>tier - 3</v>
      </c>
      <c r="P765" s="4" t="str">
        <f>VLOOKUP($A765,'Data Transformation Q1 to Q8'!$A:$V,21,FALSE)</f>
        <v>tier - 1</v>
      </c>
      <c r="Q765" s="118">
        <f>VLOOKUP($A765,'Data Transformation Q1 to Q8'!$A:$V,19,FALSE)</f>
        <v>13457.96</v>
      </c>
    </row>
    <row r="766" spans="1:17" ht="15.75" x14ac:dyDescent="0.25">
      <c r="A766" s="10" t="s">
        <v>1499</v>
      </c>
      <c r="B766" s="4" t="str">
        <f>VLOOKUP(A766,'Data Transformation Q1 to Q8'!A:V,22,FALSE)</f>
        <v>R1011</v>
      </c>
      <c r="C766" s="21">
        <f>VLOOKUP($A766,'Data Transformation Q1 to Q8'!$A:$V,16,FALSE)</f>
        <v>22141</v>
      </c>
      <c r="D766" s="6">
        <f>VLOOKUP($A766,'Data Transformation Q1 to Q8'!$A:$V,17,FALSE)</f>
        <v>62</v>
      </c>
      <c r="E766" s="4" t="str">
        <f>VLOOKUP(A766,'Customer Names'!A:D,3,FALSE)</f>
        <v xml:space="preserve">  Lauren E</v>
      </c>
      <c r="F766" s="4">
        <f>VLOOKUP($A766,'Data Transformation Q1 to Q8'!$A:$V,2,FALSE)</f>
        <v>25</v>
      </c>
      <c r="G766" s="4" t="str">
        <f>VLOOKUP($A766,'Data Transformation Q1 to Q8'!$A:$V,3,FALSE)</f>
        <v>Overweight</v>
      </c>
      <c r="H766" s="4">
        <f>VLOOKUP($A766,'Data Transformation Q1 to Q8'!$A:$V,4,FALSE)</f>
        <v>10.45</v>
      </c>
      <c r="I766" s="4" t="str">
        <f>VLOOKUP($A766,'Data Transformation Q1 to Q8'!$A:$V,5,FALSE)</f>
        <v>Diabetes</v>
      </c>
      <c r="J766" s="4" t="str">
        <f>VLOOKUP($A766,'Data Transformation Q1 to Q8'!$A:$V,6,FALSE)</f>
        <v>No</v>
      </c>
      <c r="K766" s="4" t="str">
        <f>VLOOKUP($A766,'Data Transformation Q1 to Q8'!$A:$V,7,FALSE)</f>
        <v>No</v>
      </c>
      <c r="L766" s="4" t="str">
        <f>VLOOKUP($A766,'Data Transformation Q1 to Q8'!$A:$V,8,FALSE)</f>
        <v>No</v>
      </c>
      <c r="M766" s="4" t="str">
        <f>VLOOKUP($A766,'Data Transformation Q1 to Q8'!$A:$V,10,FALSE)</f>
        <v>No</v>
      </c>
      <c r="N766" s="4">
        <f>VLOOKUP($A766,'Data Transformation Q1 to Q8'!$A:$V,9,FALSE)</f>
        <v>0</v>
      </c>
      <c r="O766" s="4" t="str">
        <f>VLOOKUP($A766,'Data Transformation Q1 to Q8'!$A:$V,20,FALSE)</f>
        <v>tier - 3</v>
      </c>
      <c r="P766" s="4" t="str">
        <f>VLOOKUP($A766,'Data Transformation Q1 to Q8'!$A:$V,21,FALSE)</f>
        <v>tier - 1</v>
      </c>
      <c r="Q766" s="118">
        <f>VLOOKUP($A766,'Data Transformation Q1 to Q8'!$A:$V,19,FALSE)</f>
        <v>13451.12</v>
      </c>
    </row>
    <row r="767" spans="1:17" ht="15.75" x14ac:dyDescent="0.25">
      <c r="A767" s="10" t="s">
        <v>1501</v>
      </c>
      <c r="B767" s="4" t="str">
        <f>VLOOKUP(A767,'Data Transformation Q1 to Q8'!A:V,22,FALSE)</f>
        <v>R1012</v>
      </c>
      <c r="C767" s="21">
        <f>VLOOKUP($A767,'Data Transformation Q1 to Q8'!$A:$V,16,FALSE)</f>
        <v>27574</v>
      </c>
      <c r="D767" s="6">
        <f>VLOOKUP($A767,'Data Transformation Q1 to Q8'!$A:$V,17,FALSE)</f>
        <v>47</v>
      </c>
      <c r="E767" s="4" t="str">
        <f>VLOOKUP(A767,'Customer Names'!A:D,3,FALSE)</f>
        <v xml:space="preserve">  Ashley M</v>
      </c>
      <c r="F767" s="4">
        <f>VLOOKUP($A767,'Data Transformation Q1 to Q8'!$A:$V,2,FALSE)</f>
        <v>38.869999999999997</v>
      </c>
      <c r="G767" s="4" t="str">
        <f>VLOOKUP($A767,'Data Transformation Q1 to Q8'!$A:$V,3,FALSE)</f>
        <v>Obesity</v>
      </c>
      <c r="H767" s="4">
        <f>VLOOKUP($A767,'Data Transformation Q1 to Q8'!$A:$V,4,FALSE)</f>
        <v>8.6300000000000008</v>
      </c>
      <c r="I767" s="4" t="str">
        <f>VLOOKUP($A767,'Data Transformation Q1 to Q8'!$A:$V,5,FALSE)</f>
        <v>Diabetes</v>
      </c>
      <c r="J767" s="4" t="str">
        <f>VLOOKUP($A767,'Data Transformation Q1 to Q8'!$A:$V,6,FALSE)</f>
        <v>Yes</v>
      </c>
      <c r="K767" s="4" t="str">
        <f>VLOOKUP($A767,'Data Transformation Q1 to Q8'!$A:$V,7,FALSE)</f>
        <v>No</v>
      </c>
      <c r="L767" s="4" t="str">
        <f>VLOOKUP($A767,'Data Transformation Q1 to Q8'!$A:$V,8,FALSE)</f>
        <v>No</v>
      </c>
      <c r="M767" s="4" t="str">
        <f>VLOOKUP($A767,'Data Transformation Q1 to Q8'!$A:$V,10,FALSE)</f>
        <v>No</v>
      </c>
      <c r="N767" s="4">
        <f>VLOOKUP($A767,'Data Transformation Q1 to Q8'!$A:$V,9,FALSE)</f>
        <v>1</v>
      </c>
      <c r="O767" s="4" t="str">
        <f>VLOOKUP($A767,'Data Transformation Q1 to Q8'!$A:$V,20,FALSE)</f>
        <v>tier - 3</v>
      </c>
      <c r="P767" s="4" t="str">
        <f>VLOOKUP($A767,'Data Transformation Q1 to Q8'!$A:$V,21,FALSE)</f>
        <v>tier - 2</v>
      </c>
      <c r="Q767" s="118">
        <f>VLOOKUP($A767,'Data Transformation Q1 to Q8'!$A:$V,19,FALSE)</f>
        <v>13440.7</v>
      </c>
    </row>
    <row r="768" spans="1:17" ht="15.75" x14ac:dyDescent="0.25">
      <c r="A768" s="10" t="s">
        <v>1503</v>
      </c>
      <c r="B768" s="4" t="str">
        <f>VLOOKUP(A768,'Data Transformation Q1 to Q8'!A:V,22,FALSE)</f>
        <v>R1024</v>
      </c>
      <c r="C768" s="21">
        <f>VLOOKUP($A768,'Data Transformation Q1 to Q8'!$A:$V,16,FALSE)</f>
        <v>24425</v>
      </c>
      <c r="D768" s="6">
        <f>VLOOKUP($A768,'Data Transformation Q1 to Q8'!$A:$V,17,FALSE)</f>
        <v>56</v>
      </c>
      <c r="E768" s="4" t="str">
        <f>VLOOKUP(A768,'Customer Names'!A:D,3,FALSE)</f>
        <v xml:space="preserve">  Alison R</v>
      </c>
      <c r="F768" s="4">
        <f>VLOOKUP($A768,'Data Transformation Q1 to Q8'!$A:$V,2,FALSE)</f>
        <v>32.299999999999997</v>
      </c>
      <c r="G768" s="4" t="str">
        <f>VLOOKUP($A768,'Data Transformation Q1 to Q8'!$A:$V,3,FALSE)</f>
        <v>Obesity</v>
      </c>
      <c r="H768" s="4">
        <f>VLOOKUP($A768,'Data Transformation Q1 to Q8'!$A:$V,4,FALSE)</f>
        <v>5.28</v>
      </c>
      <c r="I768" s="4" t="str">
        <f>VLOOKUP($A768,'Data Transformation Q1 to Q8'!$A:$V,5,FALSE)</f>
        <v>Normal</v>
      </c>
      <c r="J768" s="4" t="str">
        <f>VLOOKUP($A768,'Data Transformation Q1 to Q8'!$A:$V,6,FALSE)</f>
        <v>Yes</v>
      </c>
      <c r="K768" s="4" t="str">
        <f>VLOOKUP($A768,'Data Transformation Q1 to Q8'!$A:$V,7,FALSE)</f>
        <v>No</v>
      </c>
      <c r="L768" s="4" t="str">
        <f>VLOOKUP($A768,'Data Transformation Q1 to Q8'!$A:$V,8,FALSE)</f>
        <v>No</v>
      </c>
      <c r="M768" s="4" t="str">
        <f>VLOOKUP($A768,'Data Transformation Q1 to Q8'!$A:$V,10,FALSE)</f>
        <v>No</v>
      </c>
      <c r="N768" s="4">
        <f>VLOOKUP($A768,'Data Transformation Q1 to Q8'!$A:$V,9,FALSE)</f>
        <v>2</v>
      </c>
      <c r="O768" s="4" t="str">
        <f>VLOOKUP($A768,'Data Transformation Q1 to Q8'!$A:$V,20,FALSE)</f>
        <v>tier - 3</v>
      </c>
      <c r="P768" s="4" t="str">
        <f>VLOOKUP($A768,'Data Transformation Q1 to Q8'!$A:$V,21,FALSE)</f>
        <v>tier - 3</v>
      </c>
      <c r="Q768" s="118">
        <f>VLOOKUP($A768,'Data Transformation Q1 to Q8'!$A:$V,19,FALSE)</f>
        <v>13430.27</v>
      </c>
    </row>
    <row r="769" spans="1:17" ht="15.75" x14ac:dyDescent="0.25">
      <c r="A769" s="10" t="s">
        <v>1505</v>
      </c>
      <c r="B769" s="4" t="str">
        <f>VLOOKUP(A769,'Data Transformation Q1 to Q8'!A:V,22,FALSE)</f>
        <v>R1012</v>
      </c>
      <c r="C769" s="21">
        <f>VLOOKUP($A769,'Data Transformation Q1 to Q8'!$A:$V,16,FALSE)</f>
        <v>22588</v>
      </c>
      <c r="D769" s="6">
        <f>VLOOKUP($A769,'Data Transformation Q1 to Q8'!$A:$V,17,FALSE)</f>
        <v>61</v>
      </c>
      <c r="E769" s="4" t="str">
        <f>VLOOKUP(A769,'Customer Names'!A:D,3,FALSE)</f>
        <v xml:space="preserve">  Madeleine</v>
      </c>
      <c r="F769" s="4">
        <f>VLOOKUP($A769,'Data Transformation Q1 to Q8'!$A:$V,2,FALSE)</f>
        <v>31.16</v>
      </c>
      <c r="G769" s="4" t="str">
        <f>VLOOKUP($A769,'Data Transformation Q1 to Q8'!$A:$V,3,FALSE)</f>
        <v>Obesity</v>
      </c>
      <c r="H769" s="4">
        <f>VLOOKUP($A769,'Data Transformation Q1 to Q8'!$A:$V,4,FALSE)</f>
        <v>7.49</v>
      </c>
      <c r="I769" s="4" t="str">
        <f>VLOOKUP($A769,'Data Transformation Q1 to Q8'!$A:$V,5,FALSE)</f>
        <v>Diabetes</v>
      </c>
      <c r="J769" s="4" t="str">
        <f>VLOOKUP($A769,'Data Transformation Q1 to Q8'!$A:$V,6,FALSE)</f>
        <v>Yes</v>
      </c>
      <c r="K769" s="4" t="str">
        <f>VLOOKUP($A769,'Data Transformation Q1 to Q8'!$A:$V,7,FALSE)</f>
        <v>No</v>
      </c>
      <c r="L769" s="4" t="str">
        <f>VLOOKUP($A769,'Data Transformation Q1 to Q8'!$A:$V,8,FALSE)</f>
        <v>No</v>
      </c>
      <c r="M769" s="4" t="str">
        <f>VLOOKUP($A769,'Data Transformation Q1 to Q8'!$A:$V,10,FALSE)</f>
        <v>No</v>
      </c>
      <c r="N769" s="4">
        <f>VLOOKUP($A769,'Data Transformation Q1 to Q8'!$A:$V,9,FALSE)</f>
        <v>2</v>
      </c>
      <c r="O769" s="4" t="str">
        <f>VLOOKUP($A769,'Data Transformation Q1 to Q8'!$A:$V,20,FALSE)</f>
        <v>tier - 3</v>
      </c>
      <c r="P769" s="4" t="str">
        <f>VLOOKUP($A769,'Data Transformation Q1 to Q8'!$A:$V,21,FALSE)</f>
        <v>tier - 3</v>
      </c>
      <c r="Q769" s="118">
        <f>VLOOKUP($A769,'Data Transformation Q1 to Q8'!$A:$V,19,FALSE)</f>
        <v>13429.04</v>
      </c>
    </row>
    <row r="770" spans="1:17" ht="15.75" x14ac:dyDescent="0.25">
      <c r="A770" s="10" t="s">
        <v>1506</v>
      </c>
      <c r="B770" s="4" t="str">
        <f>VLOOKUP(A770,'Data Transformation Q1 to Q8'!A:V,22,FALSE)</f>
        <v>R1012</v>
      </c>
      <c r="C770" s="21">
        <f>VLOOKUP($A770,'Data Transformation Q1 to Q8'!$A:$V,16,FALSE)</f>
        <v>34502</v>
      </c>
      <c r="D770" s="6">
        <f>VLOOKUP($A770,'Data Transformation Q1 to Q8'!$A:$V,17,FALSE)</f>
        <v>28</v>
      </c>
      <c r="E770" s="4" t="str">
        <f>VLOOKUP(A770,'Customer Names'!A:D,3,FALSE)</f>
        <v xml:space="preserve">  Stacey</v>
      </c>
      <c r="F770" s="4">
        <f>VLOOKUP($A770,'Data Transformation Q1 to Q8'!$A:$V,2,FALSE)</f>
        <v>54.59</v>
      </c>
      <c r="G770" s="4" t="str">
        <f>VLOOKUP($A770,'Data Transformation Q1 to Q8'!$A:$V,3,FALSE)</f>
        <v>Obesity</v>
      </c>
      <c r="H770" s="4">
        <f>VLOOKUP($A770,'Data Transformation Q1 to Q8'!$A:$V,4,FALSE)</f>
        <v>4.2699999999999996</v>
      </c>
      <c r="I770" s="4" t="str">
        <f>VLOOKUP($A770,'Data Transformation Q1 to Q8'!$A:$V,5,FALSE)</f>
        <v>Normal</v>
      </c>
      <c r="J770" s="4" t="str">
        <f>VLOOKUP($A770,'Data Transformation Q1 to Q8'!$A:$V,6,FALSE)</f>
        <v>No</v>
      </c>
      <c r="K770" s="4" t="str">
        <f>VLOOKUP($A770,'Data Transformation Q1 to Q8'!$A:$V,7,FALSE)</f>
        <v>No</v>
      </c>
      <c r="L770" s="4" t="str">
        <f>VLOOKUP($A770,'Data Transformation Q1 to Q8'!$A:$V,8,FALSE)</f>
        <v>No</v>
      </c>
      <c r="M770" s="4" t="str">
        <f>VLOOKUP($A770,'Data Transformation Q1 to Q8'!$A:$V,10,FALSE)</f>
        <v>No</v>
      </c>
      <c r="N770" s="4">
        <f>VLOOKUP($A770,'Data Transformation Q1 to Q8'!$A:$V,9,FALSE)</f>
        <v>0</v>
      </c>
      <c r="O770" s="4" t="str">
        <f>VLOOKUP($A770,'Data Transformation Q1 to Q8'!$A:$V,20,FALSE)</f>
        <v>tier - 3</v>
      </c>
      <c r="P770" s="4" t="str">
        <f>VLOOKUP($A770,'Data Transformation Q1 to Q8'!$A:$V,21,FALSE)</f>
        <v>tier - 3</v>
      </c>
      <c r="Q770" s="118">
        <f>VLOOKUP($A770,'Data Transformation Q1 to Q8'!$A:$V,19,FALSE)</f>
        <v>13417.05</v>
      </c>
    </row>
    <row r="771" spans="1:17" ht="15.75" x14ac:dyDescent="0.25">
      <c r="A771" s="10" t="s">
        <v>1508</v>
      </c>
      <c r="B771" s="4" t="str">
        <f>VLOOKUP(A771,'Data Transformation Q1 to Q8'!A:V,22,FALSE)</f>
        <v>R1012</v>
      </c>
      <c r="C771" s="21">
        <f>VLOOKUP($A771,'Data Transformation Q1 to Q8'!$A:$V,16,FALSE)</f>
        <v>22484</v>
      </c>
      <c r="D771" s="6">
        <f>VLOOKUP($A771,'Data Transformation Q1 to Q8'!$A:$V,17,FALSE)</f>
        <v>61</v>
      </c>
      <c r="E771" s="4" t="str">
        <f>VLOOKUP(A771,'Customer Names'!A:D,3,FALSE)</f>
        <v xml:space="preserve">  Kimberly</v>
      </c>
      <c r="F771" s="4">
        <f>VLOOKUP($A771,'Data Transformation Q1 to Q8'!$A:$V,2,FALSE)</f>
        <v>21.09</v>
      </c>
      <c r="G771" s="4" t="str">
        <f>VLOOKUP($A771,'Data Transformation Q1 to Q8'!$A:$V,3,FALSE)</f>
        <v>Normal Weight</v>
      </c>
      <c r="H771" s="4">
        <f>VLOOKUP($A771,'Data Transformation Q1 to Q8'!$A:$V,4,FALSE)</f>
        <v>9.2200000000000006</v>
      </c>
      <c r="I771" s="4" t="str">
        <f>VLOOKUP($A771,'Data Transformation Q1 to Q8'!$A:$V,5,FALSE)</f>
        <v>Diabetes</v>
      </c>
      <c r="J771" s="4" t="str">
        <f>VLOOKUP($A771,'Data Transformation Q1 to Q8'!$A:$V,6,FALSE)</f>
        <v>Yes</v>
      </c>
      <c r="K771" s="4" t="str">
        <f>VLOOKUP($A771,'Data Transformation Q1 to Q8'!$A:$V,7,FALSE)</f>
        <v>No</v>
      </c>
      <c r="L771" s="4" t="str">
        <f>VLOOKUP($A771,'Data Transformation Q1 to Q8'!$A:$V,8,FALSE)</f>
        <v>No</v>
      </c>
      <c r="M771" s="4" t="str">
        <f>VLOOKUP($A771,'Data Transformation Q1 to Q8'!$A:$V,10,FALSE)</f>
        <v>No</v>
      </c>
      <c r="N771" s="4">
        <f>VLOOKUP($A771,'Data Transformation Q1 to Q8'!$A:$V,9,FALSE)</f>
        <v>2</v>
      </c>
      <c r="O771" s="4" t="str">
        <f>VLOOKUP($A771,'Data Transformation Q1 to Q8'!$A:$V,20,FALSE)</f>
        <v>tier - 3</v>
      </c>
      <c r="P771" s="4" t="str">
        <f>VLOOKUP($A771,'Data Transformation Q1 to Q8'!$A:$V,21,FALSE)</f>
        <v>tier - 2</v>
      </c>
      <c r="Q771" s="118">
        <f>VLOOKUP($A771,'Data Transformation Q1 to Q8'!$A:$V,19,FALSE)</f>
        <v>13415.04</v>
      </c>
    </row>
    <row r="772" spans="1:17" ht="15.75" x14ac:dyDescent="0.25">
      <c r="A772" s="10" t="s">
        <v>1510</v>
      </c>
      <c r="B772" s="4" t="str">
        <f>VLOOKUP(A772,'Data Transformation Q1 to Q8'!A:V,22,FALSE)</f>
        <v>R1023</v>
      </c>
      <c r="C772" s="21">
        <f>VLOOKUP($A772,'Data Transformation Q1 to Q8'!$A:$V,16,FALSE)</f>
        <v>33957</v>
      </c>
      <c r="D772" s="6">
        <f>VLOOKUP($A772,'Data Transformation Q1 to Q8'!$A:$V,17,FALSE)</f>
        <v>30</v>
      </c>
      <c r="E772" s="4" t="str">
        <f>VLOOKUP(A772,'Customer Names'!A:D,3,FALSE)</f>
        <v xml:space="preserve">  Matthew D</v>
      </c>
      <c r="F772" s="4">
        <f>VLOOKUP($A772,'Data Transformation Q1 to Q8'!$A:$V,2,FALSE)</f>
        <v>52.41</v>
      </c>
      <c r="G772" s="4" t="str">
        <f>VLOOKUP($A772,'Data Transformation Q1 to Q8'!$A:$V,3,FALSE)</f>
        <v>Obesity</v>
      </c>
      <c r="H772" s="4">
        <f>VLOOKUP($A772,'Data Transformation Q1 to Q8'!$A:$V,4,FALSE)</f>
        <v>5.99</v>
      </c>
      <c r="I772" s="4" t="str">
        <f>VLOOKUP($A772,'Data Transformation Q1 to Q8'!$A:$V,5,FALSE)</f>
        <v>Prediabetes</v>
      </c>
      <c r="J772" s="4" t="str">
        <f>VLOOKUP($A772,'Data Transformation Q1 to Q8'!$A:$V,6,FALSE)</f>
        <v>No</v>
      </c>
      <c r="K772" s="4" t="str">
        <f>VLOOKUP($A772,'Data Transformation Q1 to Q8'!$A:$V,7,FALSE)</f>
        <v>No</v>
      </c>
      <c r="L772" s="4" t="str">
        <f>VLOOKUP($A772,'Data Transformation Q1 to Q8'!$A:$V,8,FALSE)</f>
        <v>No</v>
      </c>
      <c r="M772" s="4" t="str">
        <f>VLOOKUP($A772,'Data Transformation Q1 to Q8'!$A:$V,10,FALSE)</f>
        <v>No</v>
      </c>
      <c r="N772" s="4">
        <f>VLOOKUP($A772,'Data Transformation Q1 to Q8'!$A:$V,9,FALSE)</f>
        <v>1</v>
      </c>
      <c r="O772" s="4" t="str">
        <f>VLOOKUP($A772,'Data Transformation Q1 to Q8'!$A:$V,20,FALSE)</f>
        <v>tier - 3</v>
      </c>
      <c r="P772" s="4" t="str">
        <f>VLOOKUP($A772,'Data Transformation Q1 to Q8'!$A:$V,21,FALSE)</f>
        <v>tier - 3</v>
      </c>
      <c r="Q772" s="118">
        <f>VLOOKUP($A772,'Data Transformation Q1 to Q8'!$A:$V,19,FALSE)</f>
        <v>13412.97</v>
      </c>
    </row>
    <row r="773" spans="1:17" ht="15.75" x14ac:dyDescent="0.25">
      <c r="A773" s="10" t="s">
        <v>1512</v>
      </c>
      <c r="B773" s="4" t="str">
        <f>VLOOKUP(A773,'Data Transformation Q1 to Q8'!A:V,22,FALSE)</f>
        <v>R1013</v>
      </c>
      <c r="C773" s="21">
        <f>VLOOKUP($A773,'Data Transformation Q1 to Q8'!$A:$V,16,FALSE)</f>
        <v>21904</v>
      </c>
      <c r="D773" s="6">
        <f>VLOOKUP($A773,'Data Transformation Q1 to Q8'!$A:$V,17,FALSE)</f>
        <v>63</v>
      </c>
      <c r="E773" s="4" t="str">
        <f>VLOOKUP(A773,'Customer Names'!A:D,3,FALSE)</f>
        <v xml:space="preserve">  Michael</v>
      </c>
      <c r="F773" s="4">
        <f>VLOOKUP($A773,'Data Transformation Q1 to Q8'!$A:$V,2,FALSE)</f>
        <v>41.47</v>
      </c>
      <c r="G773" s="4" t="str">
        <f>VLOOKUP($A773,'Data Transformation Q1 to Q8'!$A:$V,3,FALSE)</f>
        <v>Obesity</v>
      </c>
      <c r="H773" s="4">
        <f>VLOOKUP($A773,'Data Transformation Q1 to Q8'!$A:$V,4,FALSE)</f>
        <v>5.86</v>
      </c>
      <c r="I773" s="4" t="str">
        <f>VLOOKUP($A773,'Data Transformation Q1 to Q8'!$A:$V,5,FALSE)</f>
        <v>Prediabetes</v>
      </c>
      <c r="J773" s="4" t="str">
        <f>VLOOKUP($A773,'Data Transformation Q1 to Q8'!$A:$V,6,FALSE)</f>
        <v>Yes</v>
      </c>
      <c r="K773" s="4" t="str">
        <f>VLOOKUP($A773,'Data Transformation Q1 to Q8'!$A:$V,7,FALSE)</f>
        <v>No</v>
      </c>
      <c r="L773" s="4" t="str">
        <f>VLOOKUP($A773,'Data Transformation Q1 to Q8'!$A:$V,8,FALSE)</f>
        <v>No</v>
      </c>
      <c r="M773" s="4" t="str">
        <f>VLOOKUP($A773,'Data Transformation Q1 to Q8'!$A:$V,10,FALSE)</f>
        <v>No</v>
      </c>
      <c r="N773" s="4">
        <f>VLOOKUP($A773,'Data Transformation Q1 to Q8'!$A:$V,9,FALSE)</f>
        <v>2</v>
      </c>
      <c r="O773" s="4" t="str">
        <f>VLOOKUP($A773,'Data Transformation Q1 to Q8'!$A:$V,20,FALSE)</f>
        <v>tier - 3</v>
      </c>
      <c r="P773" s="4" t="str">
        <f>VLOOKUP($A773,'Data Transformation Q1 to Q8'!$A:$V,21,FALSE)</f>
        <v>tier - 3</v>
      </c>
      <c r="Q773" s="118">
        <f>VLOOKUP($A773,'Data Transformation Q1 to Q8'!$A:$V,19,FALSE)</f>
        <v>13405.39</v>
      </c>
    </row>
    <row r="774" spans="1:17" ht="15.75" x14ac:dyDescent="0.25">
      <c r="A774" s="10" t="s">
        <v>1514</v>
      </c>
      <c r="B774" s="4" t="str">
        <f>VLOOKUP(A774,'Data Transformation Q1 to Q8'!A:V,22,FALSE)</f>
        <v>R1011</v>
      </c>
      <c r="C774" s="21">
        <f>VLOOKUP($A774,'Data Transformation Q1 to Q8'!$A:$V,16,FALSE)</f>
        <v>21879</v>
      </c>
      <c r="D774" s="6">
        <f>VLOOKUP($A774,'Data Transformation Q1 to Q8'!$A:$V,17,FALSE)</f>
        <v>63</v>
      </c>
      <c r="E774" s="4" t="str">
        <f>VLOOKUP(A774,'Customer Names'!A:D,3,FALSE)</f>
        <v xml:space="preserve">  Ben</v>
      </c>
      <c r="F774" s="4">
        <f>VLOOKUP($A774,'Data Transformation Q1 to Q8'!$A:$V,2,FALSE)</f>
        <v>33.1</v>
      </c>
      <c r="G774" s="4" t="str">
        <f>VLOOKUP($A774,'Data Transformation Q1 to Q8'!$A:$V,3,FALSE)</f>
        <v>Obesity</v>
      </c>
      <c r="H774" s="4">
        <f>VLOOKUP($A774,'Data Transformation Q1 to Q8'!$A:$V,4,FALSE)</f>
        <v>5.19</v>
      </c>
      <c r="I774" s="4" t="str">
        <f>VLOOKUP($A774,'Data Transformation Q1 to Q8'!$A:$V,5,FALSE)</f>
        <v>Normal</v>
      </c>
      <c r="J774" s="4" t="str">
        <f>VLOOKUP($A774,'Data Transformation Q1 to Q8'!$A:$V,6,FALSE)</f>
        <v>Yes</v>
      </c>
      <c r="K774" s="4" t="str">
        <f>VLOOKUP($A774,'Data Transformation Q1 to Q8'!$A:$V,7,FALSE)</f>
        <v>No</v>
      </c>
      <c r="L774" s="4" t="str">
        <f>VLOOKUP($A774,'Data Transformation Q1 to Q8'!$A:$V,8,FALSE)</f>
        <v>No</v>
      </c>
      <c r="M774" s="4" t="str">
        <f>VLOOKUP($A774,'Data Transformation Q1 to Q8'!$A:$V,10,FALSE)</f>
        <v>No</v>
      </c>
      <c r="N774" s="4">
        <f>VLOOKUP($A774,'Data Transformation Q1 to Q8'!$A:$V,9,FALSE)</f>
        <v>2</v>
      </c>
      <c r="O774" s="4" t="str">
        <f>VLOOKUP($A774,'Data Transformation Q1 to Q8'!$A:$V,20,FALSE)</f>
        <v>tier - 3</v>
      </c>
      <c r="P774" s="4" t="str">
        <f>VLOOKUP($A774,'Data Transformation Q1 to Q8'!$A:$V,21,FALSE)</f>
        <v>tier - 1</v>
      </c>
      <c r="Q774" s="118">
        <f>VLOOKUP($A774,'Data Transformation Q1 to Q8'!$A:$V,19,FALSE)</f>
        <v>13393.76</v>
      </c>
    </row>
    <row r="775" spans="1:17" ht="15.75" x14ac:dyDescent="0.25">
      <c r="A775" s="10" t="s">
        <v>1516</v>
      </c>
      <c r="B775" s="4" t="str">
        <f>VLOOKUP(A775,'Data Transformation Q1 to Q8'!A:V,22,FALSE)</f>
        <v>R1011</v>
      </c>
      <c r="C775" s="21">
        <f>VLOOKUP($A775,'Data Transformation Q1 to Q8'!$A:$V,16,FALSE)</f>
        <v>21893</v>
      </c>
      <c r="D775" s="6">
        <f>VLOOKUP($A775,'Data Transformation Q1 to Q8'!$A:$V,17,FALSE)</f>
        <v>63</v>
      </c>
      <c r="E775" s="4" t="str">
        <f>VLOOKUP(A775,'Customer Names'!A:D,3,FALSE)</f>
        <v xml:space="preserve">  Chris</v>
      </c>
      <c r="F775" s="4">
        <f>VLOOKUP($A775,'Data Transformation Q1 to Q8'!$A:$V,2,FALSE)</f>
        <v>30.8</v>
      </c>
      <c r="G775" s="4" t="str">
        <f>VLOOKUP($A775,'Data Transformation Q1 to Q8'!$A:$V,3,FALSE)</f>
        <v>Obesity</v>
      </c>
      <c r="H775" s="4">
        <f>VLOOKUP($A775,'Data Transformation Q1 to Q8'!$A:$V,4,FALSE)</f>
        <v>4.37</v>
      </c>
      <c r="I775" s="4" t="str">
        <f>VLOOKUP($A775,'Data Transformation Q1 to Q8'!$A:$V,5,FALSE)</f>
        <v>Normal</v>
      </c>
      <c r="J775" s="4" t="str">
        <f>VLOOKUP($A775,'Data Transformation Q1 to Q8'!$A:$V,6,FALSE)</f>
        <v>Yes</v>
      </c>
      <c r="K775" s="4" t="str">
        <f>VLOOKUP($A775,'Data Transformation Q1 to Q8'!$A:$V,7,FALSE)</f>
        <v>No</v>
      </c>
      <c r="L775" s="4" t="str">
        <f>VLOOKUP($A775,'Data Transformation Q1 to Q8'!$A:$V,8,FALSE)</f>
        <v>No</v>
      </c>
      <c r="M775" s="4" t="str">
        <f>VLOOKUP($A775,'Data Transformation Q1 to Q8'!$A:$V,10,FALSE)</f>
        <v>No</v>
      </c>
      <c r="N775" s="4">
        <f>VLOOKUP($A775,'Data Transformation Q1 to Q8'!$A:$V,9,FALSE)</f>
        <v>2</v>
      </c>
      <c r="O775" s="4" t="str">
        <f>VLOOKUP($A775,'Data Transformation Q1 to Q8'!$A:$V,20,FALSE)</f>
        <v>tier - 3</v>
      </c>
      <c r="P775" s="4" t="str">
        <f>VLOOKUP($A775,'Data Transformation Q1 to Q8'!$A:$V,21,FALSE)</f>
        <v>tier - 3</v>
      </c>
      <c r="Q775" s="118">
        <f>VLOOKUP($A775,'Data Transformation Q1 to Q8'!$A:$V,19,FALSE)</f>
        <v>13390.56</v>
      </c>
    </row>
    <row r="776" spans="1:17" ht="15.75" x14ac:dyDescent="0.25">
      <c r="A776" s="10" t="s">
        <v>1518</v>
      </c>
      <c r="B776" s="4" t="str">
        <f>VLOOKUP(A776,'Data Transformation Q1 to Q8'!A:V,22,FALSE)</f>
        <v>R1023</v>
      </c>
      <c r="C776" s="21">
        <f>VLOOKUP($A776,'Data Transformation Q1 to Q8'!$A:$V,16,FALSE)</f>
        <v>30839</v>
      </c>
      <c r="D776" s="6">
        <f>VLOOKUP($A776,'Data Transformation Q1 to Q8'!$A:$V,17,FALSE)</f>
        <v>39</v>
      </c>
      <c r="E776" s="4" t="str">
        <f>VLOOKUP(A776,'Customer Names'!A:D,3,FALSE)</f>
        <v xml:space="preserve">  Jeremy J</v>
      </c>
      <c r="F776" s="4">
        <f>VLOOKUP($A776,'Data Transformation Q1 to Q8'!$A:$V,2,FALSE)</f>
        <v>42.06</v>
      </c>
      <c r="G776" s="4" t="str">
        <f>VLOOKUP($A776,'Data Transformation Q1 to Q8'!$A:$V,3,FALSE)</f>
        <v>Obesity</v>
      </c>
      <c r="H776" s="4">
        <f>VLOOKUP($A776,'Data Transformation Q1 to Q8'!$A:$V,4,FALSE)</f>
        <v>5.32</v>
      </c>
      <c r="I776" s="4" t="str">
        <f>VLOOKUP($A776,'Data Transformation Q1 to Q8'!$A:$V,5,FALSE)</f>
        <v>Normal</v>
      </c>
      <c r="J776" s="4" t="str">
        <f>VLOOKUP($A776,'Data Transformation Q1 to Q8'!$A:$V,6,FALSE)</f>
        <v>No</v>
      </c>
      <c r="K776" s="4" t="str">
        <f>VLOOKUP($A776,'Data Transformation Q1 to Q8'!$A:$V,7,FALSE)</f>
        <v>No</v>
      </c>
      <c r="L776" s="4" t="str">
        <f>VLOOKUP($A776,'Data Transformation Q1 to Q8'!$A:$V,8,FALSE)</f>
        <v>No</v>
      </c>
      <c r="M776" s="4" t="str">
        <f>VLOOKUP($A776,'Data Transformation Q1 to Q8'!$A:$V,10,FALSE)</f>
        <v>No</v>
      </c>
      <c r="N776" s="4">
        <f>VLOOKUP($A776,'Data Transformation Q1 to Q8'!$A:$V,9,FALSE)</f>
        <v>1</v>
      </c>
      <c r="O776" s="4" t="str">
        <f>VLOOKUP($A776,'Data Transformation Q1 to Q8'!$A:$V,20,FALSE)</f>
        <v>tier - 3</v>
      </c>
      <c r="P776" s="4" t="str">
        <f>VLOOKUP($A776,'Data Transformation Q1 to Q8'!$A:$V,21,FALSE)</f>
        <v>tier - 2</v>
      </c>
      <c r="Q776" s="118">
        <f>VLOOKUP($A776,'Data Transformation Q1 to Q8'!$A:$V,19,FALSE)</f>
        <v>13383.67</v>
      </c>
    </row>
    <row r="777" spans="1:17" ht="15.75" x14ac:dyDescent="0.25">
      <c r="A777" s="10" t="s">
        <v>1520</v>
      </c>
      <c r="B777" s="4" t="str">
        <f>VLOOKUP(A777,'Data Transformation Q1 to Q8'!A:V,22,FALSE)</f>
        <v>R1026</v>
      </c>
      <c r="C777" s="21">
        <f>VLOOKUP($A777,'Data Transformation Q1 to Q8'!$A:$V,16,FALSE)</f>
        <v>29128</v>
      </c>
      <c r="D777" s="6">
        <f>VLOOKUP($A777,'Data Transformation Q1 to Q8'!$A:$V,17,FALSE)</f>
        <v>43</v>
      </c>
      <c r="E777" s="4" t="str">
        <f>VLOOKUP(A777,'Customer Names'!A:D,3,FALSE)</f>
        <v xml:space="preserve">  Amy L</v>
      </c>
      <c r="F777" s="4">
        <f>VLOOKUP($A777,'Data Transformation Q1 to Q8'!$A:$V,2,FALSE)</f>
        <v>39.270000000000003</v>
      </c>
      <c r="G777" s="4" t="str">
        <f>VLOOKUP($A777,'Data Transformation Q1 to Q8'!$A:$V,3,FALSE)</f>
        <v>Obesity</v>
      </c>
      <c r="H777" s="4">
        <f>VLOOKUP($A777,'Data Transformation Q1 to Q8'!$A:$V,4,FALSE)</f>
        <v>5.64</v>
      </c>
      <c r="I777" s="4" t="str">
        <f>VLOOKUP($A777,'Data Transformation Q1 to Q8'!$A:$V,5,FALSE)</f>
        <v>Normal</v>
      </c>
      <c r="J777" s="4" t="str">
        <f>VLOOKUP($A777,'Data Transformation Q1 to Q8'!$A:$V,6,FALSE)</f>
        <v>No</v>
      </c>
      <c r="K777" s="4" t="str">
        <f>VLOOKUP($A777,'Data Transformation Q1 to Q8'!$A:$V,7,FALSE)</f>
        <v>No</v>
      </c>
      <c r="L777" s="4" t="str">
        <f>VLOOKUP($A777,'Data Transformation Q1 to Q8'!$A:$V,8,FALSE)</f>
        <v>Yes</v>
      </c>
      <c r="M777" s="4" t="str">
        <f>VLOOKUP($A777,'Data Transformation Q1 to Q8'!$A:$V,10,FALSE)</f>
        <v>No</v>
      </c>
      <c r="N777" s="4">
        <f>VLOOKUP($A777,'Data Transformation Q1 to Q8'!$A:$V,9,FALSE)</f>
        <v>1</v>
      </c>
      <c r="O777" s="4" t="str">
        <f>VLOOKUP($A777,'Data Transformation Q1 to Q8'!$A:$V,20,FALSE)</f>
        <v>tier - 3</v>
      </c>
      <c r="P777" s="4" t="str">
        <f>VLOOKUP($A777,'Data Transformation Q1 to Q8'!$A:$V,21,FALSE)</f>
        <v>tier - 3</v>
      </c>
      <c r="Q777" s="118">
        <f>VLOOKUP($A777,'Data Transformation Q1 to Q8'!$A:$V,19,FALSE)</f>
        <v>13377.41</v>
      </c>
    </row>
    <row r="778" spans="1:17" ht="15.75" x14ac:dyDescent="0.25">
      <c r="A778" s="10" t="s">
        <v>1522</v>
      </c>
      <c r="B778" s="4" t="str">
        <f>VLOOKUP(A778,'Data Transformation Q1 to Q8'!A:V,22,FALSE)</f>
        <v>R1025</v>
      </c>
      <c r="C778" s="21">
        <f>VLOOKUP($A778,'Data Transformation Q1 to Q8'!$A:$V,16,FALSE)</f>
        <v>23644</v>
      </c>
      <c r="D778" s="6">
        <f>VLOOKUP($A778,'Data Transformation Q1 to Q8'!$A:$V,17,FALSE)</f>
        <v>58</v>
      </c>
      <c r="E778" s="4" t="str">
        <f>VLOOKUP(A778,'Customer Names'!A:D,3,FALSE)</f>
        <v xml:space="preserve">  Karen L</v>
      </c>
      <c r="F778" s="4">
        <f>VLOOKUP($A778,'Data Transformation Q1 to Q8'!$A:$V,2,FALSE)</f>
        <v>30.71</v>
      </c>
      <c r="G778" s="4" t="str">
        <f>VLOOKUP($A778,'Data Transformation Q1 to Q8'!$A:$V,3,FALSE)</f>
        <v>Obesity</v>
      </c>
      <c r="H778" s="4">
        <f>VLOOKUP($A778,'Data Transformation Q1 to Q8'!$A:$V,4,FALSE)</f>
        <v>5.59</v>
      </c>
      <c r="I778" s="4" t="str">
        <f>VLOOKUP($A778,'Data Transformation Q1 to Q8'!$A:$V,5,FALSE)</f>
        <v>Normal</v>
      </c>
      <c r="J778" s="4" t="str">
        <f>VLOOKUP($A778,'Data Transformation Q1 to Q8'!$A:$V,6,FALSE)</f>
        <v>Yes</v>
      </c>
      <c r="K778" s="4" t="str">
        <f>VLOOKUP($A778,'Data Transformation Q1 to Q8'!$A:$V,7,FALSE)</f>
        <v>No</v>
      </c>
      <c r="L778" s="4" t="str">
        <f>VLOOKUP($A778,'Data Transformation Q1 to Q8'!$A:$V,8,FALSE)</f>
        <v>No</v>
      </c>
      <c r="M778" s="4" t="str">
        <f>VLOOKUP($A778,'Data Transformation Q1 to Q8'!$A:$V,10,FALSE)</f>
        <v>No</v>
      </c>
      <c r="N778" s="4">
        <f>VLOOKUP($A778,'Data Transformation Q1 to Q8'!$A:$V,9,FALSE)</f>
        <v>1</v>
      </c>
      <c r="O778" s="4" t="str">
        <f>VLOOKUP($A778,'Data Transformation Q1 to Q8'!$A:$V,20,FALSE)</f>
        <v>tier - 3</v>
      </c>
      <c r="P778" s="4" t="str">
        <f>VLOOKUP($A778,'Data Transformation Q1 to Q8'!$A:$V,21,FALSE)</f>
        <v>tier - 2</v>
      </c>
      <c r="Q778" s="118">
        <f>VLOOKUP($A778,'Data Transformation Q1 to Q8'!$A:$V,19,FALSE)</f>
        <v>13375.76</v>
      </c>
    </row>
    <row r="779" spans="1:17" ht="15.75" x14ac:dyDescent="0.25">
      <c r="A779" s="10" t="s">
        <v>1524</v>
      </c>
      <c r="B779" s="4" t="str">
        <f>VLOOKUP(A779,'Data Transformation Q1 to Q8'!A:V,22,FALSE)</f>
        <v>R1012</v>
      </c>
      <c r="C779" s="21">
        <f>VLOOKUP($A779,'Data Transformation Q1 to Q8'!$A:$V,16,FALSE)</f>
        <v>33148</v>
      </c>
      <c r="D779" s="6">
        <f>VLOOKUP($A779,'Data Transformation Q1 to Q8'!$A:$V,17,FALSE)</f>
        <v>32</v>
      </c>
      <c r="E779" s="4" t="str">
        <f>VLOOKUP(A779,'Customer Names'!A:D,3,FALSE)</f>
        <v xml:space="preserve">  Tennille</v>
      </c>
      <c r="F779" s="4">
        <f>VLOOKUP($A779,'Data Transformation Q1 to Q8'!$A:$V,2,FALSE)</f>
        <v>47.19</v>
      </c>
      <c r="G779" s="4" t="str">
        <f>VLOOKUP($A779,'Data Transformation Q1 to Q8'!$A:$V,3,FALSE)</f>
        <v>Obesity</v>
      </c>
      <c r="H779" s="4">
        <f>VLOOKUP($A779,'Data Transformation Q1 to Q8'!$A:$V,4,FALSE)</f>
        <v>5.29</v>
      </c>
      <c r="I779" s="4" t="str">
        <f>VLOOKUP($A779,'Data Transformation Q1 to Q8'!$A:$V,5,FALSE)</f>
        <v>Normal</v>
      </c>
      <c r="J779" s="4" t="str">
        <f>VLOOKUP($A779,'Data Transformation Q1 to Q8'!$A:$V,6,FALSE)</f>
        <v>No</v>
      </c>
      <c r="K779" s="4" t="str">
        <f>VLOOKUP($A779,'Data Transformation Q1 to Q8'!$A:$V,7,FALSE)</f>
        <v>No</v>
      </c>
      <c r="L779" s="4" t="str">
        <f>VLOOKUP($A779,'Data Transformation Q1 to Q8'!$A:$V,8,FALSE)</f>
        <v>No</v>
      </c>
      <c r="M779" s="4" t="str">
        <f>VLOOKUP($A779,'Data Transformation Q1 to Q8'!$A:$V,10,FALSE)</f>
        <v>No</v>
      </c>
      <c r="N779" s="4">
        <f>VLOOKUP($A779,'Data Transformation Q1 to Q8'!$A:$V,9,FALSE)</f>
        <v>0</v>
      </c>
      <c r="O779" s="4" t="str">
        <f>VLOOKUP($A779,'Data Transformation Q1 to Q8'!$A:$V,20,FALSE)</f>
        <v>tier - 3</v>
      </c>
      <c r="P779" s="4" t="str">
        <f>VLOOKUP($A779,'Data Transformation Q1 to Q8'!$A:$V,21,FALSE)</f>
        <v>tier - 1</v>
      </c>
      <c r="Q779" s="118">
        <f>VLOOKUP($A779,'Data Transformation Q1 to Q8'!$A:$V,19,FALSE)</f>
        <v>13360.94</v>
      </c>
    </row>
    <row r="780" spans="1:17" ht="15.75" x14ac:dyDescent="0.25">
      <c r="A780" s="10" t="s">
        <v>1526</v>
      </c>
      <c r="B780" s="4" t="str">
        <f>VLOOKUP(A780,'Data Transformation Q1 to Q8'!A:V,22,FALSE)</f>
        <v>R1012</v>
      </c>
      <c r="C780" s="21">
        <f>VLOOKUP($A780,'Data Transformation Q1 to Q8'!$A:$V,16,FALSE)</f>
        <v>22231</v>
      </c>
      <c r="D780" s="6">
        <f>VLOOKUP($A780,'Data Transformation Q1 to Q8'!$A:$V,17,FALSE)</f>
        <v>62</v>
      </c>
      <c r="E780" s="4" t="str">
        <f>VLOOKUP(A780,'Customer Names'!A:D,3,FALSE)</f>
        <v xml:space="preserve">  Matt</v>
      </c>
      <c r="F780" s="4">
        <f>VLOOKUP($A780,'Data Transformation Q1 to Q8'!$A:$V,2,FALSE)</f>
        <v>30.02</v>
      </c>
      <c r="G780" s="4" t="str">
        <f>VLOOKUP($A780,'Data Transformation Q1 to Q8'!$A:$V,3,FALSE)</f>
        <v>Obesity</v>
      </c>
      <c r="H780" s="4">
        <f>VLOOKUP($A780,'Data Transformation Q1 to Q8'!$A:$V,4,FALSE)</f>
        <v>6.65</v>
      </c>
      <c r="I780" s="4" t="str">
        <f>VLOOKUP($A780,'Data Transformation Q1 to Q8'!$A:$V,5,FALSE)</f>
        <v>Diabetes</v>
      </c>
      <c r="J780" s="4" t="str">
        <f>VLOOKUP($A780,'Data Transformation Q1 to Q8'!$A:$V,6,FALSE)</f>
        <v>No</v>
      </c>
      <c r="K780" s="4" t="str">
        <f>VLOOKUP($A780,'Data Transformation Q1 to Q8'!$A:$V,7,FALSE)</f>
        <v>No</v>
      </c>
      <c r="L780" s="4" t="str">
        <f>VLOOKUP($A780,'Data Transformation Q1 to Q8'!$A:$V,8,FALSE)</f>
        <v>No</v>
      </c>
      <c r="M780" s="4" t="str">
        <f>VLOOKUP($A780,'Data Transformation Q1 to Q8'!$A:$V,10,FALSE)</f>
        <v>No</v>
      </c>
      <c r="N780" s="4">
        <f>VLOOKUP($A780,'Data Transformation Q1 to Q8'!$A:$V,9,FALSE)</f>
        <v>0</v>
      </c>
      <c r="O780" s="4" t="str">
        <f>VLOOKUP($A780,'Data Transformation Q1 to Q8'!$A:$V,20,FALSE)</f>
        <v>tier - 3</v>
      </c>
      <c r="P780" s="4" t="str">
        <f>VLOOKUP($A780,'Data Transformation Q1 to Q8'!$A:$V,21,FALSE)</f>
        <v>tier - 1</v>
      </c>
      <c r="Q780" s="118">
        <f>VLOOKUP($A780,'Data Transformation Q1 to Q8'!$A:$V,19,FALSE)</f>
        <v>13352.1</v>
      </c>
    </row>
    <row r="781" spans="1:17" ht="15.75" x14ac:dyDescent="0.25">
      <c r="A781" s="10" t="s">
        <v>1527</v>
      </c>
      <c r="B781" s="4" t="str">
        <f>VLOOKUP(A781,'Data Transformation Q1 to Q8'!A:V,22,FALSE)</f>
        <v>R1012</v>
      </c>
      <c r="C781" s="21">
        <f>VLOOKUP($A781,'Data Transformation Q1 to Q8'!$A:$V,16,FALSE)</f>
        <v>27995</v>
      </c>
      <c r="D781" s="6">
        <f>VLOOKUP($A781,'Data Transformation Q1 to Q8'!$A:$V,17,FALSE)</f>
        <v>46</v>
      </c>
      <c r="E781" s="4" t="str">
        <f>VLOOKUP(A781,'Customer Names'!A:D,3,FALSE)</f>
        <v xml:space="preserve">  Emily</v>
      </c>
      <c r="F781" s="4">
        <f>VLOOKUP($A781,'Data Transformation Q1 to Q8'!$A:$V,2,FALSE)</f>
        <v>37.909999999999997</v>
      </c>
      <c r="G781" s="4" t="str">
        <f>VLOOKUP($A781,'Data Transformation Q1 to Q8'!$A:$V,3,FALSE)</f>
        <v>Obesity</v>
      </c>
      <c r="H781" s="4">
        <f>VLOOKUP($A781,'Data Transformation Q1 to Q8'!$A:$V,4,FALSE)</f>
        <v>5.68</v>
      </c>
      <c r="I781" s="4" t="str">
        <f>VLOOKUP($A781,'Data Transformation Q1 to Q8'!$A:$V,5,FALSE)</f>
        <v>Normal</v>
      </c>
      <c r="J781" s="4" t="str">
        <f>VLOOKUP($A781,'Data Transformation Q1 to Q8'!$A:$V,6,FALSE)</f>
        <v>Yes</v>
      </c>
      <c r="K781" s="4" t="str">
        <f>VLOOKUP($A781,'Data Transformation Q1 to Q8'!$A:$V,7,FALSE)</f>
        <v>No</v>
      </c>
      <c r="L781" s="4" t="str">
        <f>VLOOKUP($A781,'Data Transformation Q1 to Q8'!$A:$V,8,FALSE)</f>
        <v>No</v>
      </c>
      <c r="M781" s="4" t="str">
        <f>VLOOKUP($A781,'Data Transformation Q1 to Q8'!$A:$V,10,FALSE)</f>
        <v>No</v>
      </c>
      <c r="N781" s="4">
        <f>VLOOKUP($A781,'Data Transformation Q1 to Q8'!$A:$V,9,FALSE)</f>
        <v>0</v>
      </c>
      <c r="O781" s="4" t="str">
        <f>VLOOKUP($A781,'Data Transformation Q1 to Q8'!$A:$V,20,FALSE)</f>
        <v>tier - 3</v>
      </c>
      <c r="P781" s="4" t="str">
        <f>VLOOKUP($A781,'Data Transformation Q1 to Q8'!$A:$V,21,FALSE)</f>
        <v>tier - 2</v>
      </c>
      <c r="Q781" s="118">
        <f>VLOOKUP($A781,'Data Transformation Q1 to Q8'!$A:$V,19,FALSE)</f>
        <v>13333.71</v>
      </c>
    </row>
    <row r="782" spans="1:17" ht="15.75" x14ac:dyDescent="0.25">
      <c r="A782" s="10" t="s">
        <v>1528</v>
      </c>
      <c r="B782" s="4" t="str">
        <f>VLOOKUP(A782,'Data Transformation Q1 to Q8'!A:V,22,FALSE)</f>
        <v>R1012</v>
      </c>
      <c r="C782" s="21">
        <f>VLOOKUP($A782,'Data Transformation Q1 to Q8'!$A:$V,16,FALSE)</f>
        <v>34516</v>
      </c>
      <c r="D782" s="6">
        <f>VLOOKUP($A782,'Data Transformation Q1 to Q8'!$A:$V,17,FALSE)</f>
        <v>28</v>
      </c>
      <c r="E782" s="4" t="str">
        <f>VLOOKUP(A782,'Customer Names'!A:D,3,FALSE)</f>
        <v xml:space="preserve">  Justin E</v>
      </c>
      <c r="F782" s="4">
        <f>VLOOKUP($A782,'Data Transformation Q1 to Q8'!$A:$V,2,FALSE)</f>
        <v>54.61</v>
      </c>
      <c r="G782" s="4" t="str">
        <f>VLOOKUP($A782,'Data Transformation Q1 to Q8'!$A:$V,3,FALSE)</f>
        <v>Obesity</v>
      </c>
      <c r="H782" s="4">
        <f>VLOOKUP($A782,'Data Transformation Q1 to Q8'!$A:$V,4,FALSE)</f>
        <v>4.49</v>
      </c>
      <c r="I782" s="4" t="str">
        <f>VLOOKUP($A782,'Data Transformation Q1 to Q8'!$A:$V,5,FALSE)</f>
        <v>Normal</v>
      </c>
      <c r="J782" s="4" t="str">
        <f>VLOOKUP($A782,'Data Transformation Q1 to Q8'!$A:$V,6,FALSE)</f>
        <v>No</v>
      </c>
      <c r="K782" s="4" t="str">
        <f>VLOOKUP($A782,'Data Transformation Q1 to Q8'!$A:$V,7,FALSE)</f>
        <v>No</v>
      </c>
      <c r="L782" s="4" t="str">
        <f>VLOOKUP($A782,'Data Transformation Q1 to Q8'!$A:$V,8,FALSE)</f>
        <v>No</v>
      </c>
      <c r="M782" s="4" t="str">
        <f>VLOOKUP($A782,'Data Transformation Q1 to Q8'!$A:$V,10,FALSE)</f>
        <v>No</v>
      </c>
      <c r="N782" s="4">
        <f>VLOOKUP($A782,'Data Transformation Q1 to Q8'!$A:$V,9,FALSE)</f>
        <v>0</v>
      </c>
      <c r="O782" s="4" t="str">
        <f>VLOOKUP($A782,'Data Transformation Q1 to Q8'!$A:$V,20,FALSE)</f>
        <v>tier - 3</v>
      </c>
      <c r="P782" s="4" t="str">
        <f>VLOOKUP($A782,'Data Transformation Q1 to Q8'!$A:$V,21,FALSE)</f>
        <v>tier - 3</v>
      </c>
      <c r="Q782" s="118">
        <f>VLOOKUP($A782,'Data Transformation Q1 to Q8'!$A:$V,19,FALSE)</f>
        <v>13292.52</v>
      </c>
    </row>
    <row r="783" spans="1:17" ht="15.75" x14ac:dyDescent="0.25">
      <c r="A783" s="10" t="s">
        <v>1530</v>
      </c>
      <c r="B783" s="4" t="str">
        <f>VLOOKUP(A783,'Data Transformation Q1 to Q8'!A:V,22,FALSE)</f>
        <v>R1023</v>
      </c>
      <c r="C783" s="21">
        <f>VLOOKUP($A783,'Data Transformation Q1 to Q8'!$A:$V,16,FALSE)</f>
        <v>22930</v>
      </c>
      <c r="D783" s="6">
        <f>VLOOKUP($A783,'Data Transformation Q1 to Q8'!$A:$V,17,FALSE)</f>
        <v>60</v>
      </c>
      <c r="E783" s="4" t="str">
        <f>VLOOKUP(A783,'Customer Names'!A:D,3,FALSE)</f>
        <v xml:space="preserve">  Shalane</v>
      </c>
      <c r="F783" s="4">
        <f>VLOOKUP($A783,'Data Transformation Q1 to Q8'!$A:$V,2,FALSE)</f>
        <v>36.005000000000003</v>
      </c>
      <c r="G783" s="4" t="str">
        <f>VLOOKUP($A783,'Data Transformation Q1 to Q8'!$A:$V,3,FALSE)</f>
        <v>Obesity</v>
      </c>
      <c r="H783" s="4">
        <f>VLOOKUP($A783,'Data Transformation Q1 to Q8'!$A:$V,4,FALSE)</f>
        <v>6.9</v>
      </c>
      <c r="I783" s="4" t="str">
        <f>VLOOKUP($A783,'Data Transformation Q1 to Q8'!$A:$V,5,FALSE)</f>
        <v>Diabetes</v>
      </c>
      <c r="J783" s="4" t="str">
        <f>VLOOKUP($A783,'Data Transformation Q1 to Q8'!$A:$V,6,FALSE)</f>
        <v>No</v>
      </c>
      <c r="K783" s="4" t="str">
        <f>VLOOKUP($A783,'Data Transformation Q1 to Q8'!$A:$V,7,FALSE)</f>
        <v>No</v>
      </c>
      <c r="L783" s="4" t="str">
        <f>VLOOKUP($A783,'Data Transformation Q1 to Q8'!$A:$V,8,FALSE)</f>
        <v>No</v>
      </c>
      <c r="M783" s="4" t="str">
        <f>VLOOKUP($A783,'Data Transformation Q1 to Q8'!$A:$V,10,FALSE)</f>
        <v>No</v>
      </c>
      <c r="N783" s="4">
        <f>VLOOKUP($A783,'Data Transformation Q1 to Q8'!$A:$V,9,FALSE)</f>
        <v>0</v>
      </c>
      <c r="O783" s="4" t="str">
        <f>VLOOKUP($A783,'Data Transformation Q1 to Q8'!$A:$V,20,FALSE)</f>
        <v>tier - 3</v>
      </c>
      <c r="P783" s="4" t="str">
        <f>VLOOKUP($A783,'Data Transformation Q1 to Q8'!$A:$V,21,FALSE)</f>
        <v>tier - 3</v>
      </c>
      <c r="Q783" s="118">
        <f>VLOOKUP($A783,'Data Transformation Q1 to Q8'!$A:$V,19,FALSE)</f>
        <v>13228.85</v>
      </c>
    </row>
    <row r="784" spans="1:17" ht="15.75" x14ac:dyDescent="0.25">
      <c r="A784" s="10" t="s">
        <v>1532</v>
      </c>
      <c r="B784" s="4" t="str">
        <f>VLOOKUP(A784,'Data Transformation Q1 to Q8'!A:V,22,FALSE)</f>
        <v>R1011</v>
      </c>
      <c r="C784" s="21">
        <f>VLOOKUP($A784,'Data Transformation Q1 to Q8'!$A:$V,16,FALSE)</f>
        <v>22974</v>
      </c>
      <c r="D784" s="6">
        <f>VLOOKUP($A784,'Data Transformation Q1 to Q8'!$A:$V,17,FALSE)</f>
        <v>60</v>
      </c>
      <c r="E784" s="4" t="str">
        <f>VLOOKUP(A784,'Customer Names'!A:D,3,FALSE)</f>
        <v xml:space="preserve">  Jessica N</v>
      </c>
      <c r="F784" s="4">
        <f>VLOOKUP($A784,'Data Transformation Q1 to Q8'!$A:$V,2,FALSE)</f>
        <v>28.7</v>
      </c>
      <c r="G784" s="4" t="str">
        <f>VLOOKUP($A784,'Data Transformation Q1 to Q8'!$A:$V,3,FALSE)</f>
        <v>Overweight</v>
      </c>
      <c r="H784" s="4">
        <f>VLOOKUP($A784,'Data Transformation Q1 to Q8'!$A:$V,4,FALSE)</f>
        <v>11.52</v>
      </c>
      <c r="I784" s="4" t="str">
        <f>VLOOKUP($A784,'Data Transformation Q1 to Q8'!$A:$V,5,FALSE)</f>
        <v>Diabetes</v>
      </c>
      <c r="J784" s="4" t="str">
        <f>VLOOKUP($A784,'Data Transformation Q1 to Q8'!$A:$V,6,FALSE)</f>
        <v>No</v>
      </c>
      <c r="K784" s="4" t="str">
        <f>VLOOKUP($A784,'Data Transformation Q1 to Q8'!$A:$V,7,FALSE)</f>
        <v>No</v>
      </c>
      <c r="L784" s="4" t="str">
        <f>VLOOKUP($A784,'Data Transformation Q1 to Q8'!$A:$V,8,FALSE)</f>
        <v>No</v>
      </c>
      <c r="M784" s="4" t="str">
        <f>VLOOKUP($A784,'Data Transformation Q1 to Q8'!$A:$V,10,FALSE)</f>
        <v>No</v>
      </c>
      <c r="N784" s="4">
        <f>VLOOKUP($A784,'Data Transformation Q1 to Q8'!$A:$V,9,FALSE)</f>
        <v>0</v>
      </c>
      <c r="O784" s="4" t="str">
        <f>VLOOKUP($A784,'Data Transformation Q1 to Q8'!$A:$V,20,FALSE)</f>
        <v>tier - 3</v>
      </c>
      <c r="P784" s="4" t="str">
        <f>VLOOKUP($A784,'Data Transformation Q1 to Q8'!$A:$V,21,FALSE)</f>
        <v>tier - 2</v>
      </c>
      <c r="Q784" s="118">
        <f>VLOOKUP($A784,'Data Transformation Q1 to Q8'!$A:$V,19,FALSE)</f>
        <v>13224.69</v>
      </c>
    </row>
    <row r="785" spans="1:17" ht="15.75" x14ac:dyDescent="0.25">
      <c r="A785" s="10" t="s">
        <v>1534</v>
      </c>
      <c r="B785" s="4" t="str">
        <f>VLOOKUP(A785,'Data Transformation Q1 to Q8'!A:V,22,FALSE)</f>
        <v>R1024</v>
      </c>
      <c r="C785" s="21">
        <f>VLOOKUP($A785,'Data Transformation Q1 to Q8'!$A:$V,16,FALSE)</f>
        <v>24059</v>
      </c>
      <c r="D785" s="6">
        <f>VLOOKUP($A785,'Data Transformation Q1 to Q8'!$A:$V,17,FALSE)</f>
        <v>57</v>
      </c>
      <c r="E785" s="4" t="str">
        <f>VLOOKUP(A785,'Customer Names'!A:D,3,FALSE)</f>
        <v xml:space="preserve">  Melanie</v>
      </c>
      <c r="F785" s="4">
        <f>VLOOKUP($A785,'Data Transformation Q1 to Q8'!$A:$V,2,FALSE)</f>
        <v>34.295000000000002</v>
      </c>
      <c r="G785" s="4" t="str">
        <f>VLOOKUP($A785,'Data Transformation Q1 to Q8'!$A:$V,3,FALSE)</f>
        <v>Obesity</v>
      </c>
      <c r="H785" s="4">
        <f>VLOOKUP($A785,'Data Transformation Q1 to Q8'!$A:$V,4,FALSE)</f>
        <v>11.24</v>
      </c>
      <c r="I785" s="4" t="str">
        <f>VLOOKUP($A785,'Data Transformation Q1 to Q8'!$A:$V,5,FALSE)</f>
        <v>Diabetes</v>
      </c>
      <c r="J785" s="4" t="str">
        <f>VLOOKUP($A785,'Data Transformation Q1 to Q8'!$A:$V,6,FALSE)</f>
        <v>No</v>
      </c>
      <c r="K785" s="4" t="str">
        <f>VLOOKUP($A785,'Data Transformation Q1 to Q8'!$A:$V,7,FALSE)</f>
        <v>No</v>
      </c>
      <c r="L785" s="4" t="str">
        <f>VLOOKUP($A785,'Data Transformation Q1 to Q8'!$A:$V,8,FALSE)</f>
        <v>No</v>
      </c>
      <c r="M785" s="4" t="str">
        <f>VLOOKUP($A785,'Data Transformation Q1 to Q8'!$A:$V,10,FALSE)</f>
        <v>No</v>
      </c>
      <c r="N785" s="4">
        <f>VLOOKUP($A785,'Data Transformation Q1 to Q8'!$A:$V,9,FALSE)</f>
        <v>0</v>
      </c>
      <c r="O785" s="4" t="str">
        <f>VLOOKUP($A785,'Data Transformation Q1 to Q8'!$A:$V,20,FALSE)</f>
        <v>tier - 3</v>
      </c>
      <c r="P785" s="4" t="str">
        <f>VLOOKUP($A785,'Data Transformation Q1 to Q8'!$A:$V,21,FALSE)</f>
        <v>tier - 3</v>
      </c>
      <c r="Q785" s="118">
        <f>VLOOKUP($A785,'Data Transformation Q1 to Q8'!$A:$V,19,FALSE)</f>
        <v>13224.06</v>
      </c>
    </row>
    <row r="786" spans="1:17" ht="15.75" x14ac:dyDescent="0.25">
      <c r="A786" s="10" t="s">
        <v>1536</v>
      </c>
      <c r="B786" s="4" t="str">
        <f>VLOOKUP(A786,'Data Transformation Q1 to Q8'!A:V,22,FALSE)</f>
        <v>R1024</v>
      </c>
      <c r="C786" s="21">
        <f>VLOOKUP($A786,'Data Transformation Q1 to Q8'!$A:$V,16,FALSE)</f>
        <v>22987</v>
      </c>
      <c r="D786" s="6">
        <f>VLOOKUP($A786,'Data Transformation Q1 to Q8'!$A:$V,17,FALSE)</f>
        <v>60</v>
      </c>
      <c r="E786" s="4" t="str">
        <f>VLOOKUP(A786,'Customer Names'!A:D,3,FALSE)</f>
        <v xml:space="preserve">  Ruth Angelica</v>
      </c>
      <c r="F786" s="4">
        <f>VLOOKUP($A786,'Data Transformation Q1 to Q8'!$A:$V,2,FALSE)</f>
        <v>27.55</v>
      </c>
      <c r="G786" s="4" t="str">
        <f>VLOOKUP($A786,'Data Transformation Q1 to Q8'!$A:$V,3,FALSE)</f>
        <v>Overweight</v>
      </c>
      <c r="H786" s="4">
        <f>VLOOKUP($A786,'Data Transformation Q1 to Q8'!$A:$V,4,FALSE)</f>
        <v>10.98</v>
      </c>
      <c r="I786" s="4" t="str">
        <f>VLOOKUP($A786,'Data Transformation Q1 to Q8'!$A:$V,5,FALSE)</f>
        <v>Diabetes</v>
      </c>
      <c r="J786" s="4" t="str">
        <f>VLOOKUP($A786,'Data Transformation Q1 to Q8'!$A:$V,6,FALSE)</f>
        <v>No</v>
      </c>
      <c r="K786" s="4" t="str">
        <f>VLOOKUP($A786,'Data Transformation Q1 to Q8'!$A:$V,7,FALSE)</f>
        <v>No</v>
      </c>
      <c r="L786" s="4" t="str">
        <f>VLOOKUP($A786,'Data Transformation Q1 to Q8'!$A:$V,8,FALSE)</f>
        <v>No</v>
      </c>
      <c r="M786" s="4" t="str">
        <f>VLOOKUP($A786,'Data Transformation Q1 to Q8'!$A:$V,10,FALSE)</f>
        <v>No</v>
      </c>
      <c r="N786" s="4">
        <f>VLOOKUP($A786,'Data Transformation Q1 to Q8'!$A:$V,9,FALSE)</f>
        <v>0</v>
      </c>
      <c r="O786" s="4" t="str">
        <f>VLOOKUP($A786,'Data Transformation Q1 to Q8'!$A:$V,20,FALSE)</f>
        <v>tier - 3</v>
      </c>
      <c r="P786" s="4" t="str">
        <f>VLOOKUP($A786,'Data Transformation Q1 to Q8'!$A:$V,21,FALSE)</f>
        <v>tier - 1</v>
      </c>
      <c r="Q786" s="118">
        <f>VLOOKUP($A786,'Data Transformation Q1 to Q8'!$A:$V,19,FALSE)</f>
        <v>13217.09</v>
      </c>
    </row>
    <row r="787" spans="1:17" ht="15.75" x14ac:dyDescent="0.25">
      <c r="A787" s="10" t="s">
        <v>1538</v>
      </c>
      <c r="B787" s="4" t="str">
        <f>VLOOKUP(A787,'Data Transformation Q1 to Q8'!A:V,22,FALSE)</f>
        <v>R1012</v>
      </c>
      <c r="C787" s="21">
        <f>VLOOKUP($A787,'Data Transformation Q1 to Q8'!$A:$V,16,FALSE)</f>
        <v>30239</v>
      </c>
      <c r="D787" s="6">
        <f>VLOOKUP($A787,'Data Transformation Q1 to Q8'!$A:$V,17,FALSE)</f>
        <v>40</v>
      </c>
      <c r="E787" s="4" t="str">
        <f>VLOOKUP(A787,'Customer Names'!A:D,3,FALSE)</f>
        <v xml:space="preserve">  Una M</v>
      </c>
      <c r="F787" s="4">
        <f>VLOOKUP($A787,'Data Transformation Q1 to Q8'!$A:$V,2,FALSE)</f>
        <v>40.700000000000003</v>
      </c>
      <c r="G787" s="4" t="str">
        <f>VLOOKUP($A787,'Data Transformation Q1 to Q8'!$A:$V,3,FALSE)</f>
        <v>Obesity</v>
      </c>
      <c r="H787" s="4">
        <f>VLOOKUP($A787,'Data Transformation Q1 to Q8'!$A:$V,4,FALSE)</f>
        <v>5.42</v>
      </c>
      <c r="I787" s="4" t="str">
        <f>VLOOKUP($A787,'Data Transformation Q1 to Q8'!$A:$V,5,FALSE)</f>
        <v>Normal</v>
      </c>
      <c r="J787" s="4" t="str">
        <f>VLOOKUP($A787,'Data Transformation Q1 to Q8'!$A:$V,6,FALSE)</f>
        <v>No</v>
      </c>
      <c r="K787" s="4" t="str">
        <f>VLOOKUP($A787,'Data Transformation Q1 to Q8'!$A:$V,7,FALSE)</f>
        <v>No</v>
      </c>
      <c r="L787" s="4" t="str">
        <f>VLOOKUP($A787,'Data Transformation Q1 to Q8'!$A:$V,8,FALSE)</f>
        <v>No</v>
      </c>
      <c r="M787" s="4" t="str">
        <f>VLOOKUP($A787,'Data Transformation Q1 to Q8'!$A:$V,10,FALSE)</f>
        <v>No</v>
      </c>
      <c r="N787" s="4">
        <f>VLOOKUP($A787,'Data Transformation Q1 to Q8'!$A:$V,9,FALSE)</f>
        <v>0</v>
      </c>
      <c r="O787" s="4" t="str">
        <f>VLOOKUP($A787,'Data Transformation Q1 to Q8'!$A:$V,20,FALSE)</f>
        <v>tier - 3</v>
      </c>
      <c r="P787" s="4" t="str">
        <f>VLOOKUP($A787,'Data Transformation Q1 to Q8'!$A:$V,21,FALSE)</f>
        <v>tier - 2</v>
      </c>
      <c r="Q787" s="118">
        <f>VLOOKUP($A787,'Data Transformation Q1 to Q8'!$A:$V,19,FALSE)</f>
        <v>13214.43</v>
      </c>
    </row>
    <row r="788" spans="1:17" ht="15.75" x14ac:dyDescent="0.25">
      <c r="A788" s="10" t="s">
        <v>1540</v>
      </c>
      <c r="B788" s="4" t="str">
        <f>VLOOKUP(A788,'Data Transformation Q1 to Q8'!A:V,22,FALSE)</f>
        <v>R1024</v>
      </c>
      <c r="C788" s="21">
        <f>VLOOKUP($A788,'Data Transformation Q1 to Q8'!$A:$V,16,FALSE)</f>
        <v>22863</v>
      </c>
      <c r="D788" s="6">
        <f>VLOOKUP($A788,'Data Transformation Q1 to Q8'!$A:$V,17,FALSE)</f>
        <v>60</v>
      </c>
      <c r="E788" s="4" t="str">
        <f>VLOOKUP(A788,'Customer Names'!A:D,3,FALSE)</f>
        <v xml:space="preserve">  Taralyn</v>
      </c>
      <c r="F788" s="4">
        <f>VLOOKUP($A788,'Data Transformation Q1 to Q8'!$A:$V,2,FALSE)</f>
        <v>18.335000000000001</v>
      </c>
      <c r="G788" s="4" t="str">
        <f>VLOOKUP($A788,'Data Transformation Q1 to Q8'!$A:$V,3,FALSE)</f>
        <v>Underweight</v>
      </c>
      <c r="H788" s="4">
        <f>VLOOKUP($A788,'Data Transformation Q1 to Q8'!$A:$V,4,FALSE)</f>
        <v>10.97</v>
      </c>
      <c r="I788" s="4" t="str">
        <f>VLOOKUP($A788,'Data Transformation Q1 to Q8'!$A:$V,5,FALSE)</f>
        <v>Diabetes</v>
      </c>
      <c r="J788" s="4" t="str">
        <f>VLOOKUP($A788,'Data Transformation Q1 to Q8'!$A:$V,6,FALSE)</f>
        <v>No</v>
      </c>
      <c r="K788" s="4" t="str">
        <f>VLOOKUP($A788,'Data Transformation Q1 to Q8'!$A:$V,7,FALSE)</f>
        <v>No</v>
      </c>
      <c r="L788" s="4" t="str">
        <f>VLOOKUP($A788,'Data Transformation Q1 to Q8'!$A:$V,8,FALSE)</f>
        <v>No</v>
      </c>
      <c r="M788" s="4" t="str">
        <f>VLOOKUP($A788,'Data Transformation Q1 to Q8'!$A:$V,10,FALSE)</f>
        <v>No</v>
      </c>
      <c r="N788" s="4">
        <f>VLOOKUP($A788,'Data Transformation Q1 to Q8'!$A:$V,9,FALSE)</f>
        <v>0</v>
      </c>
      <c r="O788" s="4" t="str">
        <f>VLOOKUP($A788,'Data Transformation Q1 to Q8'!$A:$V,20,FALSE)</f>
        <v>tier - 3</v>
      </c>
      <c r="P788" s="4" t="str">
        <f>VLOOKUP($A788,'Data Transformation Q1 to Q8'!$A:$V,21,FALSE)</f>
        <v>tier - 1</v>
      </c>
      <c r="Q788" s="118">
        <f>VLOOKUP($A788,'Data Transformation Q1 to Q8'!$A:$V,19,FALSE)</f>
        <v>13204.29</v>
      </c>
    </row>
    <row r="789" spans="1:17" ht="15.75" x14ac:dyDescent="0.25">
      <c r="A789" s="10" t="s">
        <v>1542</v>
      </c>
      <c r="B789" s="4" t="str">
        <f>VLOOKUP(A789,'Data Transformation Q1 to Q8'!A:V,22,FALSE)</f>
        <v>R1016</v>
      </c>
      <c r="C789" s="21">
        <f>VLOOKUP($A789,'Data Transformation Q1 to Q8'!$A:$V,16,FALSE)</f>
        <v>22621</v>
      </c>
      <c r="D789" s="6">
        <f>VLOOKUP($A789,'Data Transformation Q1 to Q8'!$A:$V,17,FALSE)</f>
        <v>61</v>
      </c>
      <c r="E789" s="4" t="str">
        <f>VLOOKUP(A789,'Customer Names'!A:D,3,FALSE)</f>
        <v xml:space="preserve">  James A</v>
      </c>
      <c r="F789" s="4">
        <f>VLOOKUP($A789,'Data Transformation Q1 to Q8'!$A:$V,2,FALSE)</f>
        <v>33.914999999999999</v>
      </c>
      <c r="G789" s="4" t="str">
        <f>VLOOKUP($A789,'Data Transformation Q1 to Q8'!$A:$V,3,FALSE)</f>
        <v>Obesity</v>
      </c>
      <c r="H789" s="4">
        <f>VLOOKUP($A789,'Data Transformation Q1 to Q8'!$A:$V,4,FALSE)</f>
        <v>9.56</v>
      </c>
      <c r="I789" s="4" t="str">
        <f>VLOOKUP($A789,'Data Transformation Q1 to Q8'!$A:$V,5,FALSE)</f>
        <v>Diabetes</v>
      </c>
      <c r="J789" s="4" t="str">
        <f>VLOOKUP($A789,'Data Transformation Q1 to Q8'!$A:$V,6,FALSE)</f>
        <v>Yes</v>
      </c>
      <c r="K789" s="4" t="str">
        <f>VLOOKUP($A789,'Data Transformation Q1 to Q8'!$A:$V,7,FALSE)</f>
        <v>No</v>
      </c>
      <c r="L789" s="4" t="str">
        <f>VLOOKUP($A789,'Data Transformation Q1 to Q8'!$A:$V,8,FALSE)</f>
        <v>No</v>
      </c>
      <c r="M789" s="4" t="str">
        <f>VLOOKUP($A789,'Data Transformation Q1 to Q8'!$A:$V,10,FALSE)</f>
        <v>No</v>
      </c>
      <c r="N789" s="4">
        <f>VLOOKUP($A789,'Data Transformation Q1 to Q8'!$A:$V,9,FALSE)</f>
        <v>2</v>
      </c>
      <c r="O789" s="4" t="str">
        <f>VLOOKUP($A789,'Data Transformation Q1 to Q8'!$A:$V,20,FALSE)</f>
        <v>tier - 3</v>
      </c>
      <c r="P789" s="4" t="str">
        <f>VLOOKUP($A789,'Data Transformation Q1 to Q8'!$A:$V,21,FALSE)</f>
        <v>tier - 2</v>
      </c>
      <c r="Q789" s="118">
        <f>VLOOKUP($A789,'Data Transformation Q1 to Q8'!$A:$V,19,FALSE)</f>
        <v>13143.86</v>
      </c>
    </row>
    <row r="790" spans="1:17" ht="15.75" x14ac:dyDescent="0.25">
      <c r="A790" s="10" t="s">
        <v>1544</v>
      </c>
      <c r="B790" s="4" t="str">
        <f>VLOOKUP(A790,'Data Transformation Q1 to Q8'!A:V,22,FALSE)</f>
        <v>R1020</v>
      </c>
      <c r="C790" s="21">
        <f>VLOOKUP($A790,'Data Transformation Q1 to Q8'!$A:$V,16,FALSE)</f>
        <v>22621</v>
      </c>
      <c r="D790" s="6">
        <f>VLOOKUP($A790,'Data Transformation Q1 to Q8'!$A:$V,17,FALSE)</f>
        <v>61</v>
      </c>
      <c r="E790" s="4" t="str">
        <f>VLOOKUP(A790,'Customer Names'!A:D,3,FALSE)</f>
        <v xml:space="preserve">  Ning</v>
      </c>
      <c r="F790" s="4">
        <f>VLOOKUP($A790,'Data Transformation Q1 to Q8'!$A:$V,2,FALSE)</f>
        <v>33.534999999999997</v>
      </c>
      <c r="G790" s="4" t="str">
        <f>VLOOKUP($A790,'Data Transformation Q1 to Q8'!$A:$V,3,FALSE)</f>
        <v>Obesity</v>
      </c>
      <c r="H790" s="4">
        <f>VLOOKUP($A790,'Data Transformation Q1 to Q8'!$A:$V,4,FALSE)</f>
        <v>9.4</v>
      </c>
      <c r="I790" s="4" t="str">
        <f>VLOOKUP($A790,'Data Transformation Q1 to Q8'!$A:$V,5,FALSE)</f>
        <v>Diabetes</v>
      </c>
      <c r="J790" s="4" t="str">
        <f>VLOOKUP($A790,'Data Transformation Q1 to Q8'!$A:$V,6,FALSE)</f>
        <v>Yes</v>
      </c>
      <c r="K790" s="4" t="str">
        <f>VLOOKUP($A790,'Data Transformation Q1 to Q8'!$A:$V,7,FALSE)</f>
        <v>No</v>
      </c>
      <c r="L790" s="4" t="str">
        <f>VLOOKUP($A790,'Data Transformation Q1 to Q8'!$A:$V,8,FALSE)</f>
        <v>No</v>
      </c>
      <c r="M790" s="4" t="str">
        <f>VLOOKUP($A790,'Data Transformation Q1 to Q8'!$A:$V,10,FALSE)</f>
        <v>No</v>
      </c>
      <c r="N790" s="4">
        <f>VLOOKUP($A790,'Data Transformation Q1 to Q8'!$A:$V,9,FALSE)</f>
        <v>2</v>
      </c>
      <c r="O790" s="4" t="str">
        <f>VLOOKUP($A790,'Data Transformation Q1 to Q8'!$A:$V,20,FALSE)</f>
        <v>tier - 3</v>
      </c>
      <c r="P790" s="4" t="str">
        <f>VLOOKUP($A790,'Data Transformation Q1 to Q8'!$A:$V,21,FALSE)</f>
        <v>tier - 2</v>
      </c>
      <c r="Q790" s="118">
        <f>VLOOKUP($A790,'Data Transformation Q1 to Q8'!$A:$V,19,FALSE)</f>
        <v>13143.34</v>
      </c>
    </row>
    <row r="791" spans="1:17" ht="15.75" x14ac:dyDescent="0.25">
      <c r="A791" s="10" t="s">
        <v>1546</v>
      </c>
      <c r="B791" s="4" t="str">
        <f>VLOOKUP(A791,'Data Transformation Q1 to Q8'!A:V,22,FALSE)</f>
        <v>R1017</v>
      </c>
      <c r="C791" s="21">
        <f>VLOOKUP($A791,'Data Transformation Q1 to Q8'!$A:$V,16,FALSE)</f>
        <v>22531</v>
      </c>
      <c r="D791" s="6">
        <f>VLOOKUP($A791,'Data Transformation Q1 to Q8'!$A:$V,17,FALSE)</f>
        <v>61</v>
      </c>
      <c r="E791" s="4" t="str">
        <f>VLOOKUP(A791,'Customer Names'!A:D,3,FALSE)</f>
        <v xml:space="preserve">  Joel</v>
      </c>
      <c r="F791" s="4">
        <f>VLOOKUP($A791,'Data Transformation Q1 to Q8'!$A:$V,2,FALSE)</f>
        <v>23.655000000000001</v>
      </c>
      <c r="G791" s="4" t="str">
        <f>VLOOKUP($A791,'Data Transformation Q1 to Q8'!$A:$V,3,FALSE)</f>
        <v>Normal Weight</v>
      </c>
      <c r="H791" s="4">
        <f>VLOOKUP($A791,'Data Transformation Q1 to Q8'!$A:$V,4,FALSE)</f>
        <v>8.48</v>
      </c>
      <c r="I791" s="4" t="str">
        <f>VLOOKUP($A791,'Data Transformation Q1 to Q8'!$A:$V,5,FALSE)</f>
        <v>Diabetes</v>
      </c>
      <c r="J791" s="4" t="str">
        <f>VLOOKUP($A791,'Data Transformation Q1 to Q8'!$A:$V,6,FALSE)</f>
        <v>Yes</v>
      </c>
      <c r="K791" s="4" t="str">
        <f>VLOOKUP($A791,'Data Transformation Q1 to Q8'!$A:$V,7,FALSE)</f>
        <v>No</v>
      </c>
      <c r="L791" s="4" t="str">
        <f>VLOOKUP($A791,'Data Transformation Q1 to Q8'!$A:$V,8,FALSE)</f>
        <v>No</v>
      </c>
      <c r="M791" s="4" t="str">
        <f>VLOOKUP($A791,'Data Transformation Q1 to Q8'!$A:$V,10,FALSE)</f>
        <v>No</v>
      </c>
      <c r="N791" s="4">
        <f>VLOOKUP($A791,'Data Transformation Q1 to Q8'!$A:$V,9,FALSE)</f>
        <v>2</v>
      </c>
      <c r="O791" s="4" t="str">
        <f>VLOOKUP($A791,'Data Transformation Q1 to Q8'!$A:$V,20,FALSE)</f>
        <v>tier - 3</v>
      </c>
      <c r="P791" s="4" t="str">
        <f>VLOOKUP($A791,'Data Transformation Q1 to Q8'!$A:$V,21,FALSE)</f>
        <v>tier - 2</v>
      </c>
      <c r="Q791" s="118">
        <f>VLOOKUP($A791,'Data Transformation Q1 to Q8'!$A:$V,19,FALSE)</f>
        <v>13129.6</v>
      </c>
    </row>
    <row r="792" spans="1:17" ht="15.75" x14ac:dyDescent="0.25">
      <c r="A792" s="10" t="s">
        <v>1548</v>
      </c>
      <c r="B792" s="4" t="str">
        <f>VLOOKUP(A792,'Data Transformation Q1 to Q8'!A:V,22,FALSE)</f>
        <v>R1011</v>
      </c>
      <c r="C792" s="21">
        <f>VLOOKUP($A792,'Data Transformation Q1 to Q8'!$A:$V,16,FALSE)</f>
        <v>36388</v>
      </c>
      <c r="D792" s="6">
        <f>VLOOKUP($A792,'Data Transformation Q1 to Q8'!$A:$V,17,FALSE)</f>
        <v>23</v>
      </c>
      <c r="E792" s="4" t="str">
        <f>VLOOKUP(A792,'Customer Names'!A:D,3,FALSE)</f>
        <v xml:space="preserve">  Pamela J</v>
      </c>
      <c r="F792" s="4">
        <f>VLOOKUP($A792,'Data Transformation Q1 to Q8'!$A:$V,2,FALSE)</f>
        <v>28</v>
      </c>
      <c r="G792" s="4" t="str">
        <f>VLOOKUP($A792,'Data Transformation Q1 to Q8'!$A:$V,3,FALSE)</f>
        <v>Overweight</v>
      </c>
      <c r="H792" s="4">
        <f>VLOOKUP($A792,'Data Transformation Q1 to Q8'!$A:$V,4,FALSE)</f>
        <v>5.57</v>
      </c>
      <c r="I792" s="4" t="str">
        <f>VLOOKUP($A792,'Data Transformation Q1 to Q8'!$A:$V,5,FALSE)</f>
        <v>Normal</v>
      </c>
      <c r="J792" s="4" t="str">
        <f>VLOOKUP($A792,'Data Transformation Q1 to Q8'!$A:$V,6,FALSE)</f>
        <v>No</v>
      </c>
      <c r="K792" s="4" t="str">
        <f>VLOOKUP($A792,'Data Transformation Q1 to Q8'!$A:$V,7,FALSE)</f>
        <v>No</v>
      </c>
      <c r="L792" s="4" t="str">
        <f>VLOOKUP($A792,'Data Transformation Q1 to Q8'!$A:$V,8,FALSE)</f>
        <v>No</v>
      </c>
      <c r="M792" s="4" t="str">
        <f>VLOOKUP($A792,'Data Transformation Q1 to Q8'!$A:$V,10,FALSE)</f>
        <v>No</v>
      </c>
      <c r="N792" s="4">
        <f>VLOOKUP($A792,'Data Transformation Q1 to Q8'!$A:$V,9,FALSE)</f>
        <v>0</v>
      </c>
      <c r="O792" s="4" t="str">
        <f>VLOOKUP($A792,'Data Transformation Q1 to Q8'!$A:$V,20,FALSE)</f>
        <v>tier - 3</v>
      </c>
      <c r="P792" s="4" t="str">
        <f>VLOOKUP($A792,'Data Transformation Q1 to Q8'!$A:$V,21,FALSE)</f>
        <v>tier - 3</v>
      </c>
      <c r="Q792" s="118">
        <f>VLOOKUP($A792,'Data Transformation Q1 to Q8'!$A:$V,19,FALSE)</f>
        <v>13126.68</v>
      </c>
    </row>
    <row r="793" spans="1:17" ht="15.75" x14ac:dyDescent="0.25">
      <c r="A793" s="10" t="s">
        <v>1549</v>
      </c>
      <c r="B793" s="4" t="str">
        <f>VLOOKUP(A793,'Data Transformation Q1 to Q8'!A:V,22,FALSE)</f>
        <v>R1012</v>
      </c>
      <c r="C793" s="21">
        <f>VLOOKUP($A793,'Data Transformation Q1 to Q8'!$A:$V,16,FALSE)</f>
        <v>23268</v>
      </c>
      <c r="D793" s="6">
        <f>VLOOKUP($A793,'Data Transformation Q1 to Q8'!$A:$V,17,FALSE)</f>
        <v>59</v>
      </c>
      <c r="E793" s="4" t="str">
        <f>VLOOKUP(A793,'Customer Names'!A:D,3,FALSE)</f>
        <v xml:space="preserve">  Brittney</v>
      </c>
      <c r="F793" s="4">
        <f>VLOOKUP($A793,'Data Transformation Q1 to Q8'!$A:$V,2,FALSE)</f>
        <v>30.23</v>
      </c>
      <c r="G793" s="4" t="str">
        <f>VLOOKUP($A793,'Data Transformation Q1 to Q8'!$A:$V,3,FALSE)</f>
        <v>Obesity</v>
      </c>
      <c r="H793" s="4">
        <f>VLOOKUP($A793,'Data Transformation Q1 to Q8'!$A:$V,4,FALSE)</f>
        <v>6.94</v>
      </c>
      <c r="I793" s="4" t="str">
        <f>VLOOKUP($A793,'Data Transformation Q1 to Q8'!$A:$V,5,FALSE)</f>
        <v>Diabetes</v>
      </c>
      <c r="J793" s="4" t="str">
        <f>VLOOKUP($A793,'Data Transformation Q1 to Q8'!$A:$V,6,FALSE)</f>
        <v>Yes</v>
      </c>
      <c r="K793" s="4" t="str">
        <f>VLOOKUP($A793,'Data Transformation Q1 to Q8'!$A:$V,7,FALSE)</f>
        <v>No</v>
      </c>
      <c r="L793" s="4" t="str">
        <f>VLOOKUP($A793,'Data Transformation Q1 to Q8'!$A:$V,8,FALSE)</f>
        <v>Yes</v>
      </c>
      <c r="M793" s="4" t="str">
        <f>VLOOKUP($A793,'Data Transformation Q1 to Q8'!$A:$V,10,FALSE)</f>
        <v>No</v>
      </c>
      <c r="N793" s="4">
        <f>VLOOKUP($A793,'Data Transformation Q1 to Q8'!$A:$V,9,FALSE)</f>
        <v>1</v>
      </c>
      <c r="O793" s="4" t="str">
        <f>VLOOKUP($A793,'Data Transformation Q1 to Q8'!$A:$V,20,FALSE)</f>
        <v>tier - 3</v>
      </c>
      <c r="P793" s="4" t="str">
        <f>VLOOKUP($A793,'Data Transformation Q1 to Q8'!$A:$V,21,FALSE)</f>
        <v>tier - 1</v>
      </c>
      <c r="Q793" s="118">
        <f>VLOOKUP($A793,'Data Transformation Q1 to Q8'!$A:$V,19,FALSE)</f>
        <v>13116.84</v>
      </c>
    </row>
    <row r="794" spans="1:17" ht="15.75" x14ac:dyDescent="0.25">
      <c r="A794" s="10" t="s">
        <v>1551</v>
      </c>
      <c r="B794" s="4" t="str">
        <f>VLOOKUP(A794,'Data Transformation Q1 to Q8'!A:V,22,FALSE)</f>
        <v>R1026</v>
      </c>
      <c r="C794" s="21">
        <f>VLOOKUP($A794,'Data Transformation Q1 to Q8'!$A:$V,16,FALSE)</f>
        <v>33828</v>
      </c>
      <c r="D794" s="6">
        <f>VLOOKUP($A794,'Data Transformation Q1 to Q8'!$A:$V,17,FALSE)</f>
        <v>30</v>
      </c>
      <c r="E794" s="4" t="str">
        <f>VLOOKUP(A794,'Customer Names'!A:D,3,FALSE)</f>
        <v xml:space="preserve">  Sheila</v>
      </c>
      <c r="F794" s="4">
        <f>VLOOKUP($A794,'Data Transformation Q1 to Q8'!$A:$V,2,FALSE)</f>
        <v>51.14</v>
      </c>
      <c r="G794" s="4" t="str">
        <f>VLOOKUP($A794,'Data Transformation Q1 to Q8'!$A:$V,3,FALSE)</f>
        <v>Obesity</v>
      </c>
      <c r="H794" s="4">
        <f>VLOOKUP($A794,'Data Transformation Q1 to Q8'!$A:$V,4,FALSE)</f>
        <v>4.05</v>
      </c>
      <c r="I794" s="4" t="str">
        <f>VLOOKUP($A794,'Data Transformation Q1 to Q8'!$A:$V,5,FALSE)</f>
        <v>Normal</v>
      </c>
      <c r="J794" s="4" t="str">
        <f>VLOOKUP($A794,'Data Transformation Q1 to Q8'!$A:$V,6,FALSE)</f>
        <v>No</v>
      </c>
      <c r="K794" s="4" t="str">
        <f>VLOOKUP($A794,'Data Transformation Q1 to Q8'!$A:$V,7,FALSE)</f>
        <v>No</v>
      </c>
      <c r="L794" s="4" t="str">
        <f>VLOOKUP($A794,'Data Transformation Q1 to Q8'!$A:$V,8,FALSE)</f>
        <v>No</v>
      </c>
      <c r="M794" s="4" t="str">
        <f>VLOOKUP($A794,'Data Transformation Q1 to Q8'!$A:$V,10,FALSE)</f>
        <v>No</v>
      </c>
      <c r="N794" s="4">
        <f>VLOOKUP($A794,'Data Transformation Q1 to Q8'!$A:$V,9,FALSE)</f>
        <v>1</v>
      </c>
      <c r="O794" s="4" t="str">
        <f>VLOOKUP($A794,'Data Transformation Q1 to Q8'!$A:$V,20,FALSE)</f>
        <v>tier - 3</v>
      </c>
      <c r="P794" s="4" t="str">
        <f>VLOOKUP($A794,'Data Transformation Q1 to Q8'!$A:$V,21,FALSE)</f>
        <v>tier - 2</v>
      </c>
      <c r="Q794" s="118">
        <f>VLOOKUP($A794,'Data Transformation Q1 to Q8'!$A:$V,19,FALSE)</f>
        <v>13113.51</v>
      </c>
    </row>
    <row r="795" spans="1:17" ht="15.75" x14ac:dyDescent="0.25">
      <c r="A795" s="10" t="s">
        <v>1553</v>
      </c>
      <c r="B795" s="4" t="str">
        <f>VLOOKUP(A795,'Data Transformation Q1 to Q8'!A:V,22,FALSE)</f>
        <v>R1012</v>
      </c>
      <c r="C795" s="21">
        <f>VLOOKUP($A795,'Data Transformation Q1 to Q8'!$A:$V,16,FALSE)</f>
        <v>22860</v>
      </c>
      <c r="D795" s="6">
        <f>VLOOKUP($A795,'Data Transformation Q1 to Q8'!$A:$V,17,FALSE)</f>
        <v>60</v>
      </c>
      <c r="E795" s="4" t="str">
        <f>VLOOKUP(A795,'Customer Names'!A:D,3,FALSE)</f>
        <v xml:space="preserve">  Koji</v>
      </c>
      <c r="F795" s="4">
        <f>VLOOKUP($A795,'Data Transformation Q1 to Q8'!$A:$V,2,FALSE)</f>
        <v>24.32</v>
      </c>
      <c r="G795" s="4" t="str">
        <f>VLOOKUP($A795,'Data Transformation Q1 to Q8'!$A:$V,3,FALSE)</f>
        <v>Normal Weight</v>
      </c>
      <c r="H795" s="4">
        <f>VLOOKUP($A795,'Data Transformation Q1 to Q8'!$A:$V,4,FALSE)</f>
        <v>10.220000000000001</v>
      </c>
      <c r="I795" s="4" t="str">
        <f>VLOOKUP($A795,'Data Transformation Q1 to Q8'!$A:$V,5,FALSE)</f>
        <v>Diabetes</v>
      </c>
      <c r="J795" s="4" t="str">
        <f>VLOOKUP($A795,'Data Transformation Q1 to Q8'!$A:$V,6,FALSE)</f>
        <v>No</v>
      </c>
      <c r="K795" s="4" t="str">
        <f>VLOOKUP($A795,'Data Transformation Q1 to Q8'!$A:$V,7,FALSE)</f>
        <v>No</v>
      </c>
      <c r="L795" s="4" t="str">
        <f>VLOOKUP($A795,'Data Transformation Q1 to Q8'!$A:$V,8,FALSE)</f>
        <v>No</v>
      </c>
      <c r="M795" s="4" t="str">
        <f>VLOOKUP($A795,'Data Transformation Q1 to Q8'!$A:$V,10,FALSE)</f>
        <v>No</v>
      </c>
      <c r="N795" s="4">
        <f>VLOOKUP($A795,'Data Transformation Q1 to Q8'!$A:$V,9,FALSE)</f>
        <v>0</v>
      </c>
      <c r="O795" s="4" t="str">
        <f>VLOOKUP($A795,'Data Transformation Q1 to Q8'!$A:$V,20,FALSE)</f>
        <v>tier - 3</v>
      </c>
      <c r="P795" s="4" t="str">
        <f>VLOOKUP($A795,'Data Transformation Q1 to Q8'!$A:$V,21,FALSE)</f>
        <v>tier - 3</v>
      </c>
      <c r="Q795" s="118">
        <f>VLOOKUP($A795,'Data Transformation Q1 to Q8'!$A:$V,19,FALSE)</f>
        <v>13112.6</v>
      </c>
    </row>
    <row r="796" spans="1:17" ht="15.75" x14ac:dyDescent="0.25">
      <c r="A796" s="10" t="s">
        <v>1555</v>
      </c>
      <c r="B796" s="4" t="str">
        <f>VLOOKUP(A796,'Data Transformation Q1 to Q8'!A:V,22,FALSE)</f>
        <v>R1011</v>
      </c>
      <c r="C796" s="21">
        <f>VLOOKUP($A796,'Data Transformation Q1 to Q8'!$A:$V,16,FALSE)</f>
        <v>26236</v>
      </c>
      <c r="D796" s="6">
        <f>VLOOKUP($A796,'Data Transformation Q1 to Q8'!$A:$V,17,FALSE)</f>
        <v>51</v>
      </c>
      <c r="E796" s="4" t="str">
        <f>VLOOKUP(A796,'Customer Names'!A:D,3,FALSE)</f>
        <v xml:space="preserve">  Sarah</v>
      </c>
      <c r="F796" s="4">
        <f>VLOOKUP($A796,'Data Transformation Q1 to Q8'!$A:$V,2,FALSE)</f>
        <v>38.06</v>
      </c>
      <c r="G796" s="4" t="str">
        <f>VLOOKUP($A796,'Data Transformation Q1 to Q8'!$A:$V,3,FALSE)</f>
        <v>Obesity</v>
      </c>
      <c r="H796" s="4">
        <f>VLOOKUP($A796,'Data Transformation Q1 to Q8'!$A:$V,4,FALSE)</f>
        <v>9.24</v>
      </c>
      <c r="I796" s="4" t="str">
        <f>VLOOKUP($A796,'Data Transformation Q1 to Q8'!$A:$V,5,FALSE)</f>
        <v>Diabetes</v>
      </c>
      <c r="J796" s="4" t="str">
        <f>VLOOKUP($A796,'Data Transformation Q1 to Q8'!$A:$V,6,FALSE)</f>
        <v>No</v>
      </c>
      <c r="K796" s="4" t="str">
        <f>VLOOKUP($A796,'Data Transformation Q1 to Q8'!$A:$V,7,FALSE)</f>
        <v>No</v>
      </c>
      <c r="L796" s="4" t="str">
        <f>VLOOKUP($A796,'Data Transformation Q1 to Q8'!$A:$V,8,FALSE)</f>
        <v>No</v>
      </c>
      <c r="M796" s="4" t="str">
        <f>VLOOKUP($A796,'Data Transformation Q1 to Q8'!$A:$V,10,FALSE)</f>
        <v>No</v>
      </c>
      <c r="N796" s="4">
        <f>VLOOKUP($A796,'Data Transformation Q1 to Q8'!$A:$V,9,FALSE)</f>
        <v>0</v>
      </c>
      <c r="O796" s="4" t="str">
        <f>VLOOKUP($A796,'Data Transformation Q1 to Q8'!$A:$V,20,FALSE)</f>
        <v>tier - 3</v>
      </c>
      <c r="P796" s="4" t="str">
        <f>VLOOKUP($A796,'Data Transformation Q1 to Q8'!$A:$V,21,FALSE)</f>
        <v>tier - 2</v>
      </c>
      <c r="Q796" s="118">
        <f>VLOOKUP($A796,'Data Transformation Q1 to Q8'!$A:$V,19,FALSE)</f>
        <v>13110.79</v>
      </c>
    </row>
    <row r="797" spans="1:17" ht="15.75" x14ac:dyDescent="0.25">
      <c r="A797" s="10" t="s">
        <v>1557</v>
      </c>
      <c r="B797" s="4" t="str">
        <f>VLOOKUP(A797,'Data Transformation Q1 to Q8'!A:V,22,FALSE)</f>
        <v>R1026</v>
      </c>
      <c r="C797" s="21">
        <f>VLOOKUP($A797,'Data Transformation Q1 to Q8'!$A:$V,16,FALSE)</f>
        <v>28688</v>
      </c>
      <c r="D797" s="6">
        <f>VLOOKUP($A797,'Data Transformation Q1 to Q8'!$A:$V,17,FALSE)</f>
        <v>44</v>
      </c>
      <c r="E797" s="4" t="str">
        <f>VLOOKUP(A797,'Customer Names'!A:D,3,FALSE)</f>
        <v xml:space="preserve">  Colleen M</v>
      </c>
      <c r="F797" s="4">
        <f>VLOOKUP($A797,'Data Transformation Q1 to Q8'!$A:$V,2,FALSE)</f>
        <v>37.700000000000003</v>
      </c>
      <c r="G797" s="4" t="str">
        <f>VLOOKUP($A797,'Data Transformation Q1 to Q8'!$A:$V,3,FALSE)</f>
        <v>Obesity</v>
      </c>
      <c r="H797" s="4">
        <f>VLOOKUP($A797,'Data Transformation Q1 to Q8'!$A:$V,4,FALSE)</f>
        <v>8.6</v>
      </c>
      <c r="I797" s="4" t="str">
        <f>VLOOKUP($A797,'Data Transformation Q1 to Q8'!$A:$V,5,FALSE)</f>
        <v>Diabetes</v>
      </c>
      <c r="J797" s="4" t="str">
        <f>VLOOKUP($A797,'Data Transformation Q1 to Q8'!$A:$V,6,FALSE)</f>
        <v>No</v>
      </c>
      <c r="K797" s="4" t="str">
        <f>VLOOKUP($A797,'Data Transformation Q1 to Q8'!$A:$V,7,FALSE)</f>
        <v>No</v>
      </c>
      <c r="L797" s="4" t="str">
        <f>VLOOKUP($A797,'Data Transformation Q1 to Q8'!$A:$V,8,FALSE)</f>
        <v>No</v>
      </c>
      <c r="M797" s="4" t="str">
        <f>VLOOKUP($A797,'Data Transformation Q1 to Q8'!$A:$V,10,FALSE)</f>
        <v>No</v>
      </c>
      <c r="N797" s="4">
        <f>VLOOKUP($A797,'Data Transformation Q1 to Q8'!$A:$V,9,FALSE)</f>
        <v>0</v>
      </c>
      <c r="O797" s="4" t="str">
        <f>VLOOKUP($A797,'Data Transformation Q1 to Q8'!$A:$V,20,FALSE)</f>
        <v>tier - 3</v>
      </c>
      <c r="P797" s="4" t="str">
        <f>VLOOKUP($A797,'Data Transformation Q1 to Q8'!$A:$V,21,FALSE)</f>
        <v>tier - 2</v>
      </c>
      <c r="Q797" s="118">
        <f>VLOOKUP($A797,'Data Transformation Q1 to Q8'!$A:$V,19,FALSE)</f>
        <v>13101.74</v>
      </c>
    </row>
    <row r="798" spans="1:17" ht="15.75" x14ac:dyDescent="0.25">
      <c r="A798" s="10" t="s">
        <v>1559</v>
      </c>
      <c r="B798" s="4" t="str">
        <f>VLOOKUP(A798,'Data Transformation Q1 to Q8'!A:V,22,FALSE)</f>
        <v>R1011</v>
      </c>
      <c r="C798" s="21">
        <f>VLOOKUP($A798,'Data Transformation Q1 to Q8'!$A:$V,16,FALSE)</f>
        <v>22591</v>
      </c>
      <c r="D798" s="6">
        <f>VLOOKUP($A798,'Data Transformation Q1 to Q8'!$A:$V,17,FALSE)</f>
        <v>61</v>
      </c>
      <c r="E798" s="4" t="str">
        <f>VLOOKUP(A798,'Customer Names'!A:D,3,FALSE)</f>
        <v xml:space="preserve">  Deedra G</v>
      </c>
      <c r="F798" s="4">
        <f>VLOOKUP($A798,'Data Transformation Q1 to Q8'!$A:$V,2,FALSE)</f>
        <v>44</v>
      </c>
      <c r="G798" s="4" t="str">
        <f>VLOOKUP($A798,'Data Transformation Q1 to Q8'!$A:$V,3,FALSE)</f>
        <v>Obesity</v>
      </c>
      <c r="H798" s="4">
        <f>VLOOKUP($A798,'Data Transformation Q1 to Q8'!$A:$V,4,FALSE)</f>
        <v>9.32</v>
      </c>
      <c r="I798" s="4" t="str">
        <f>VLOOKUP($A798,'Data Transformation Q1 to Q8'!$A:$V,5,FALSE)</f>
        <v>Diabetes</v>
      </c>
      <c r="J798" s="4" t="str">
        <f>VLOOKUP($A798,'Data Transformation Q1 to Q8'!$A:$V,6,FALSE)</f>
        <v>Yes</v>
      </c>
      <c r="K798" s="4" t="str">
        <f>VLOOKUP($A798,'Data Transformation Q1 to Q8'!$A:$V,7,FALSE)</f>
        <v>No</v>
      </c>
      <c r="L798" s="4" t="str">
        <f>VLOOKUP($A798,'Data Transformation Q1 to Q8'!$A:$V,8,FALSE)</f>
        <v>No</v>
      </c>
      <c r="M798" s="4" t="str">
        <f>VLOOKUP($A798,'Data Transformation Q1 to Q8'!$A:$V,10,FALSE)</f>
        <v>No</v>
      </c>
      <c r="N798" s="4">
        <f>VLOOKUP($A798,'Data Transformation Q1 to Q8'!$A:$V,9,FALSE)</f>
        <v>2</v>
      </c>
      <c r="O798" s="4" t="str">
        <f>VLOOKUP($A798,'Data Transformation Q1 to Q8'!$A:$V,20,FALSE)</f>
        <v>tier - 3</v>
      </c>
      <c r="P798" s="4" t="str">
        <f>VLOOKUP($A798,'Data Transformation Q1 to Q8'!$A:$V,21,FALSE)</f>
        <v>tier - 2</v>
      </c>
      <c r="Q798" s="118">
        <f>VLOOKUP($A798,'Data Transformation Q1 to Q8'!$A:$V,19,FALSE)</f>
        <v>13063.88</v>
      </c>
    </row>
    <row r="799" spans="1:17" ht="15.75" x14ac:dyDescent="0.25">
      <c r="A799" s="10" t="s">
        <v>1561</v>
      </c>
      <c r="B799" s="4" t="str">
        <f>VLOOKUP(A799,'Data Transformation Q1 to Q8'!A:V,22,FALSE)</f>
        <v>R1026</v>
      </c>
      <c r="C799" s="21">
        <f>VLOOKUP($A799,'Data Transformation Q1 to Q8'!$A:$V,16,FALSE)</f>
        <v>31346</v>
      </c>
      <c r="D799" s="6">
        <f>VLOOKUP($A799,'Data Transformation Q1 to Q8'!$A:$V,17,FALSE)</f>
        <v>37</v>
      </c>
      <c r="E799" s="4" t="str">
        <f>VLOOKUP(A799,'Customer Names'!A:D,3,FALSE)</f>
        <v xml:space="preserve">  Kulwinder</v>
      </c>
      <c r="F799" s="4">
        <f>VLOOKUP($A799,'Data Transformation Q1 to Q8'!$A:$V,2,FALSE)</f>
        <v>41.45</v>
      </c>
      <c r="G799" s="4" t="str">
        <f>VLOOKUP($A799,'Data Transformation Q1 to Q8'!$A:$V,3,FALSE)</f>
        <v>Obesity</v>
      </c>
      <c r="H799" s="4">
        <f>VLOOKUP($A799,'Data Transformation Q1 to Q8'!$A:$V,4,FALSE)</f>
        <v>6.12</v>
      </c>
      <c r="I799" s="4" t="str">
        <f>VLOOKUP($A799,'Data Transformation Q1 to Q8'!$A:$V,5,FALSE)</f>
        <v>Prediabetes</v>
      </c>
      <c r="J799" s="4" t="str">
        <f>VLOOKUP($A799,'Data Transformation Q1 to Q8'!$A:$V,6,FALSE)</f>
        <v>Yes</v>
      </c>
      <c r="K799" s="4" t="str">
        <f>VLOOKUP($A799,'Data Transformation Q1 to Q8'!$A:$V,7,FALSE)</f>
        <v>No</v>
      </c>
      <c r="L799" s="4" t="str">
        <f>VLOOKUP($A799,'Data Transformation Q1 to Q8'!$A:$V,8,FALSE)</f>
        <v>No</v>
      </c>
      <c r="M799" s="4" t="str">
        <f>VLOOKUP($A799,'Data Transformation Q1 to Q8'!$A:$V,10,FALSE)</f>
        <v>No</v>
      </c>
      <c r="N799" s="4">
        <f>VLOOKUP($A799,'Data Transformation Q1 to Q8'!$A:$V,9,FALSE)</f>
        <v>0</v>
      </c>
      <c r="O799" s="4" t="str">
        <f>VLOOKUP($A799,'Data Transformation Q1 to Q8'!$A:$V,20,FALSE)</f>
        <v>tier - 3</v>
      </c>
      <c r="P799" s="4" t="str">
        <f>VLOOKUP($A799,'Data Transformation Q1 to Q8'!$A:$V,21,FALSE)</f>
        <v>tier - 1</v>
      </c>
      <c r="Q799" s="118">
        <f>VLOOKUP($A799,'Data Transformation Q1 to Q8'!$A:$V,19,FALSE)</f>
        <v>13051.22</v>
      </c>
    </row>
    <row r="800" spans="1:17" ht="15.75" x14ac:dyDescent="0.25">
      <c r="A800" s="10" t="s">
        <v>1563</v>
      </c>
      <c r="B800" s="4" t="str">
        <f>VLOOKUP(A800,'Data Transformation Q1 to Q8'!A:V,22,FALSE)</f>
        <v>R1024</v>
      </c>
      <c r="C800" s="21">
        <f>VLOOKUP($A800,'Data Transformation Q1 to Q8'!$A:$V,16,FALSE)</f>
        <v>24690</v>
      </c>
      <c r="D800" s="6">
        <f>VLOOKUP($A800,'Data Transformation Q1 to Q8'!$A:$V,17,FALSE)</f>
        <v>55</v>
      </c>
      <c r="E800" s="4" t="str">
        <f>VLOOKUP(A800,'Customer Names'!A:D,3,FALSE)</f>
        <v xml:space="preserve">  Ann M</v>
      </c>
      <c r="F800" s="4">
        <f>VLOOKUP($A800,'Data Transformation Q1 to Q8'!$A:$V,2,FALSE)</f>
        <v>25.364999999999998</v>
      </c>
      <c r="G800" s="4" t="str">
        <f>VLOOKUP($A800,'Data Transformation Q1 to Q8'!$A:$V,3,FALSE)</f>
        <v>Overweight</v>
      </c>
      <c r="H800" s="4">
        <f>VLOOKUP($A800,'Data Transformation Q1 to Q8'!$A:$V,4,FALSE)</f>
        <v>9.19</v>
      </c>
      <c r="I800" s="4" t="str">
        <f>VLOOKUP($A800,'Data Transformation Q1 to Q8'!$A:$V,5,FALSE)</f>
        <v>Diabetes</v>
      </c>
      <c r="J800" s="4" t="str">
        <f>VLOOKUP($A800,'Data Transformation Q1 to Q8'!$A:$V,6,FALSE)</f>
        <v>Yes</v>
      </c>
      <c r="K800" s="4" t="str">
        <f>VLOOKUP($A800,'Data Transformation Q1 to Q8'!$A:$V,7,FALSE)</f>
        <v>No</v>
      </c>
      <c r="L800" s="4" t="str">
        <f>VLOOKUP($A800,'Data Transformation Q1 to Q8'!$A:$V,8,FALSE)</f>
        <v>No</v>
      </c>
      <c r="M800" s="4" t="str">
        <f>VLOOKUP($A800,'Data Transformation Q1 to Q8'!$A:$V,10,FALSE)</f>
        <v>No</v>
      </c>
      <c r="N800" s="4">
        <f>VLOOKUP($A800,'Data Transformation Q1 to Q8'!$A:$V,9,FALSE)</f>
        <v>0</v>
      </c>
      <c r="O800" s="4" t="str">
        <f>VLOOKUP($A800,'Data Transformation Q1 to Q8'!$A:$V,20,FALSE)</f>
        <v>tier - 3</v>
      </c>
      <c r="P800" s="4" t="str">
        <f>VLOOKUP($A800,'Data Transformation Q1 to Q8'!$A:$V,21,FALSE)</f>
        <v>tier - 3</v>
      </c>
      <c r="Q800" s="118">
        <f>VLOOKUP($A800,'Data Transformation Q1 to Q8'!$A:$V,19,FALSE)</f>
        <v>13047.33</v>
      </c>
    </row>
    <row r="801" spans="1:17" ht="15.75" x14ac:dyDescent="0.25">
      <c r="A801" s="10" t="s">
        <v>1565</v>
      </c>
      <c r="B801" s="4" t="str">
        <f>VLOOKUP(A801,'Data Transformation Q1 to Q8'!A:V,22,FALSE)</f>
        <v>R1012</v>
      </c>
      <c r="C801" s="21">
        <f>VLOOKUP($A801,'Data Transformation Q1 to Q8'!$A:$V,16,FALSE)</f>
        <v>25469</v>
      </c>
      <c r="D801" s="6">
        <f>VLOOKUP($A801,'Data Transformation Q1 to Q8'!$A:$V,17,FALSE)</f>
        <v>53</v>
      </c>
      <c r="E801" s="4" t="str">
        <f>VLOOKUP(A801,'Customer Names'!A:D,3,FALSE)</f>
        <v xml:space="preserve">  Sarah E</v>
      </c>
      <c r="F801" s="4">
        <f>VLOOKUP($A801,'Data Transformation Q1 to Q8'!$A:$V,2,FALSE)</f>
        <v>34.56</v>
      </c>
      <c r="G801" s="4" t="str">
        <f>VLOOKUP($A801,'Data Transformation Q1 to Q8'!$A:$V,3,FALSE)</f>
        <v>Obesity</v>
      </c>
      <c r="H801" s="4">
        <f>VLOOKUP($A801,'Data Transformation Q1 to Q8'!$A:$V,4,FALSE)</f>
        <v>5.84</v>
      </c>
      <c r="I801" s="4" t="str">
        <f>VLOOKUP($A801,'Data Transformation Q1 to Q8'!$A:$V,5,FALSE)</f>
        <v>Prediabetes</v>
      </c>
      <c r="J801" s="4" t="str">
        <f>VLOOKUP($A801,'Data Transformation Q1 to Q8'!$A:$V,6,FALSE)</f>
        <v>Yes</v>
      </c>
      <c r="K801" s="4" t="str">
        <f>VLOOKUP($A801,'Data Transformation Q1 to Q8'!$A:$V,7,FALSE)</f>
        <v>No</v>
      </c>
      <c r="L801" s="4" t="str">
        <f>VLOOKUP($A801,'Data Transformation Q1 to Q8'!$A:$V,8,FALSE)</f>
        <v>Yes</v>
      </c>
      <c r="M801" s="4" t="str">
        <f>VLOOKUP($A801,'Data Transformation Q1 to Q8'!$A:$V,10,FALSE)</f>
        <v>No</v>
      </c>
      <c r="N801" s="4">
        <f>VLOOKUP($A801,'Data Transformation Q1 to Q8'!$A:$V,9,FALSE)</f>
        <v>1</v>
      </c>
      <c r="O801" s="4" t="str">
        <f>VLOOKUP($A801,'Data Transformation Q1 to Q8'!$A:$V,20,FALSE)</f>
        <v>tier - 3</v>
      </c>
      <c r="P801" s="4" t="str">
        <f>VLOOKUP($A801,'Data Transformation Q1 to Q8'!$A:$V,21,FALSE)</f>
        <v>tier - 1</v>
      </c>
      <c r="Q801" s="118">
        <f>VLOOKUP($A801,'Data Transformation Q1 to Q8'!$A:$V,19,FALSE)</f>
        <v>13044.41</v>
      </c>
    </row>
    <row r="802" spans="1:17" ht="15.75" x14ac:dyDescent="0.25">
      <c r="A802" s="10" t="s">
        <v>1567</v>
      </c>
      <c r="B802" s="4" t="str">
        <f>VLOOKUP(A802,'Data Transformation Q1 to Q8'!A:V,22,FALSE)</f>
        <v>R1011</v>
      </c>
      <c r="C802" s="21">
        <f>VLOOKUP($A802,'Data Transformation Q1 to Q8'!$A:$V,16,FALSE)</f>
        <v>22594</v>
      </c>
      <c r="D802" s="6">
        <f>VLOOKUP($A802,'Data Transformation Q1 to Q8'!$A:$V,17,FALSE)</f>
        <v>61</v>
      </c>
      <c r="E802" s="4" t="str">
        <f>VLOOKUP(A802,'Customer Names'!A:D,3,FALSE)</f>
        <v xml:space="preserve">  Apryl J</v>
      </c>
      <c r="F802" s="4">
        <f>VLOOKUP($A802,'Data Transformation Q1 to Q8'!$A:$V,2,FALSE)</f>
        <v>28.2</v>
      </c>
      <c r="G802" s="4" t="str">
        <f>VLOOKUP($A802,'Data Transformation Q1 to Q8'!$A:$V,3,FALSE)</f>
        <v>Overweight</v>
      </c>
      <c r="H802" s="4">
        <f>VLOOKUP($A802,'Data Transformation Q1 to Q8'!$A:$V,4,FALSE)</f>
        <v>7.19</v>
      </c>
      <c r="I802" s="4" t="str">
        <f>VLOOKUP($A802,'Data Transformation Q1 to Q8'!$A:$V,5,FALSE)</f>
        <v>Diabetes</v>
      </c>
      <c r="J802" s="4" t="str">
        <f>VLOOKUP($A802,'Data Transformation Q1 to Q8'!$A:$V,6,FALSE)</f>
        <v>Yes</v>
      </c>
      <c r="K802" s="4" t="str">
        <f>VLOOKUP($A802,'Data Transformation Q1 to Q8'!$A:$V,7,FALSE)</f>
        <v>No</v>
      </c>
      <c r="L802" s="4" t="str">
        <f>VLOOKUP($A802,'Data Transformation Q1 to Q8'!$A:$V,8,FALSE)</f>
        <v>No</v>
      </c>
      <c r="M802" s="4" t="str">
        <f>VLOOKUP($A802,'Data Transformation Q1 to Q8'!$A:$V,10,FALSE)</f>
        <v>No</v>
      </c>
      <c r="N802" s="4">
        <f>VLOOKUP($A802,'Data Transformation Q1 to Q8'!$A:$V,9,FALSE)</f>
        <v>2</v>
      </c>
      <c r="O802" s="4" t="str">
        <f>VLOOKUP($A802,'Data Transformation Q1 to Q8'!$A:$V,20,FALSE)</f>
        <v>tier - 3</v>
      </c>
      <c r="P802" s="4" t="str">
        <f>VLOOKUP($A802,'Data Transformation Q1 to Q8'!$A:$V,21,FALSE)</f>
        <v>tier - 1</v>
      </c>
      <c r="Q802" s="118">
        <f>VLOOKUP($A802,'Data Transformation Q1 to Q8'!$A:$V,19,FALSE)</f>
        <v>13041.92</v>
      </c>
    </row>
    <row r="803" spans="1:17" ht="15.75" x14ac:dyDescent="0.25">
      <c r="A803" s="10" t="s">
        <v>1569</v>
      </c>
      <c r="B803" s="4" t="str">
        <f>VLOOKUP(A803,'Data Transformation Q1 to Q8'!A:V,22,FALSE)</f>
        <v>R1025</v>
      </c>
      <c r="C803" s="21">
        <f>VLOOKUP($A803,'Data Transformation Q1 to Q8'!$A:$V,16,FALSE)</f>
        <v>24050</v>
      </c>
      <c r="D803" s="6">
        <f>VLOOKUP($A803,'Data Transformation Q1 to Q8'!$A:$V,17,FALSE)</f>
        <v>57</v>
      </c>
      <c r="E803" s="4" t="str">
        <f>VLOOKUP(A803,'Customer Names'!A:D,3,FALSE)</f>
        <v xml:space="preserve">  Ilana</v>
      </c>
      <c r="F803" s="4">
        <f>VLOOKUP($A803,'Data Transformation Q1 to Q8'!$A:$V,2,FALSE)</f>
        <v>30.43</v>
      </c>
      <c r="G803" s="4" t="str">
        <f>VLOOKUP($A803,'Data Transformation Q1 to Q8'!$A:$V,3,FALSE)</f>
        <v>Obesity</v>
      </c>
      <c r="H803" s="4">
        <f>VLOOKUP($A803,'Data Transformation Q1 to Q8'!$A:$V,4,FALSE)</f>
        <v>9.39</v>
      </c>
      <c r="I803" s="4" t="str">
        <f>VLOOKUP($A803,'Data Transformation Q1 to Q8'!$A:$V,5,FALSE)</f>
        <v>Diabetes</v>
      </c>
      <c r="J803" s="4" t="str">
        <f>VLOOKUP($A803,'Data Transformation Q1 to Q8'!$A:$V,6,FALSE)</f>
        <v>No</v>
      </c>
      <c r="K803" s="4" t="str">
        <f>VLOOKUP($A803,'Data Transformation Q1 to Q8'!$A:$V,7,FALSE)</f>
        <v>No</v>
      </c>
      <c r="L803" s="4" t="str">
        <f>VLOOKUP($A803,'Data Transformation Q1 to Q8'!$A:$V,8,FALSE)</f>
        <v>No</v>
      </c>
      <c r="M803" s="4" t="str">
        <f>VLOOKUP($A803,'Data Transformation Q1 to Q8'!$A:$V,10,FALSE)</f>
        <v>No</v>
      </c>
      <c r="N803" s="4">
        <f>VLOOKUP($A803,'Data Transformation Q1 to Q8'!$A:$V,9,FALSE)</f>
        <v>0</v>
      </c>
      <c r="O803" s="4" t="str">
        <f>VLOOKUP($A803,'Data Transformation Q1 to Q8'!$A:$V,20,FALSE)</f>
        <v>tier - 3</v>
      </c>
      <c r="P803" s="4" t="str">
        <f>VLOOKUP($A803,'Data Transformation Q1 to Q8'!$A:$V,21,FALSE)</f>
        <v>tier - 2</v>
      </c>
      <c r="Q803" s="118">
        <f>VLOOKUP($A803,'Data Transformation Q1 to Q8'!$A:$V,19,FALSE)</f>
        <v>13023.93</v>
      </c>
    </row>
    <row r="804" spans="1:17" ht="15.75" x14ac:dyDescent="0.25">
      <c r="A804" s="10" t="s">
        <v>1570</v>
      </c>
      <c r="B804" s="4" t="str">
        <f>VLOOKUP(A804,'Data Transformation Q1 to Q8'!A:V,22,FALSE)</f>
        <v>R1024</v>
      </c>
      <c r="C804" s="21">
        <f>VLOOKUP($A804,'Data Transformation Q1 to Q8'!$A:$V,16,FALSE)</f>
        <v>23643</v>
      </c>
      <c r="D804" s="6">
        <f>VLOOKUP($A804,'Data Transformation Q1 to Q8'!$A:$V,17,FALSE)</f>
        <v>58</v>
      </c>
      <c r="E804" s="4" t="str">
        <f>VLOOKUP(A804,'Customer Names'!A:D,3,FALSE)</f>
        <v xml:space="preserve">  Katherine</v>
      </c>
      <c r="F804" s="4">
        <f>VLOOKUP($A804,'Data Transformation Q1 to Q8'!$A:$V,2,FALSE)</f>
        <v>32.395000000000003</v>
      </c>
      <c r="G804" s="4" t="str">
        <f>VLOOKUP($A804,'Data Transformation Q1 to Q8'!$A:$V,3,FALSE)</f>
        <v>Obesity</v>
      </c>
      <c r="H804" s="4">
        <f>VLOOKUP($A804,'Data Transformation Q1 to Q8'!$A:$V,4,FALSE)</f>
        <v>4.2699999999999996</v>
      </c>
      <c r="I804" s="4" t="str">
        <f>VLOOKUP($A804,'Data Transformation Q1 to Q8'!$A:$V,5,FALSE)</f>
        <v>Normal</v>
      </c>
      <c r="J804" s="4" t="str">
        <f>VLOOKUP($A804,'Data Transformation Q1 to Q8'!$A:$V,6,FALSE)</f>
        <v>Yes</v>
      </c>
      <c r="K804" s="4" t="str">
        <f>VLOOKUP($A804,'Data Transformation Q1 to Q8'!$A:$V,7,FALSE)</f>
        <v>No</v>
      </c>
      <c r="L804" s="4" t="str">
        <f>VLOOKUP($A804,'Data Transformation Q1 to Q8'!$A:$V,8,FALSE)</f>
        <v>No</v>
      </c>
      <c r="M804" s="4" t="str">
        <f>VLOOKUP($A804,'Data Transformation Q1 to Q8'!$A:$V,10,FALSE)</f>
        <v>No</v>
      </c>
      <c r="N804" s="4">
        <f>VLOOKUP($A804,'Data Transformation Q1 to Q8'!$A:$V,9,FALSE)</f>
        <v>1</v>
      </c>
      <c r="O804" s="4" t="str">
        <f>VLOOKUP($A804,'Data Transformation Q1 to Q8'!$A:$V,20,FALSE)</f>
        <v>tier - 3</v>
      </c>
      <c r="P804" s="4" t="str">
        <f>VLOOKUP($A804,'Data Transformation Q1 to Q8'!$A:$V,21,FALSE)</f>
        <v>tier - 1</v>
      </c>
      <c r="Q804" s="118">
        <f>VLOOKUP($A804,'Data Transformation Q1 to Q8'!$A:$V,19,FALSE)</f>
        <v>13019.16</v>
      </c>
    </row>
    <row r="805" spans="1:17" ht="15.75" x14ac:dyDescent="0.25">
      <c r="A805" s="10" t="s">
        <v>1572</v>
      </c>
      <c r="B805" s="4" t="str">
        <f>VLOOKUP(A805,'Data Transformation Q1 to Q8'!A:V,22,FALSE)</f>
        <v>R1012</v>
      </c>
      <c r="C805" s="21">
        <f>VLOOKUP($A805,'Data Transformation Q1 to Q8'!$A:$V,16,FALSE)</f>
        <v>22847</v>
      </c>
      <c r="D805" s="6">
        <f>VLOOKUP($A805,'Data Transformation Q1 to Q8'!$A:$V,17,FALSE)</f>
        <v>60</v>
      </c>
      <c r="E805" s="4" t="str">
        <f>VLOOKUP(A805,'Customer Names'!A:D,3,FALSE)</f>
        <v xml:space="preserve">  Katherine</v>
      </c>
      <c r="F805" s="4">
        <f>VLOOKUP($A805,'Data Transformation Q1 to Q8'!$A:$V,2,FALSE)</f>
        <v>24.035</v>
      </c>
      <c r="G805" s="4" t="str">
        <f>VLOOKUP($A805,'Data Transformation Q1 to Q8'!$A:$V,3,FALSE)</f>
        <v>Normal Weight</v>
      </c>
      <c r="H805" s="4">
        <f>VLOOKUP($A805,'Data Transformation Q1 to Q8'!$A:$V,4,FALSE)</f>
        <v>11.71</v>
      </c>
      <c r="I805" s="4" t="str">
        <f>VLOOKUP($A805,'Data Transformation Q1 to Q8'!$A:$V,5,FALSE)</f>
        <v>Diabetes</v>
      </c>
      <c r="J805" s="4" t="str">
        <f>VLOOKUP($A805,'Data Transformation Q1 to Q8'!$A:$V,6,FALSE)</f>
        <v>No</v>
      </c>
      <c r="K805" s="4" t="str">
        <f>VLOOKUP($A805,'Data Transformation Q1 to Q8'!$A:$V,7,FALSE)</f>
        <v>No</v>
      </c>
      <c r="L805" s="4" t="str">
        <f>VLOOKUP($A805,'Data Transformation Q1 to Q8'!$A:$V,8,FALSE)</f>
        <v>No</v>
      </c>
      <c r="M805" s="4" t="str">
        <f>VLOOKUP($A805,'Data Transformation Q1 to Q8'!$A:$V,10,FALSE)</f>
        <v>No</v>
      </c>
      <c r="N805" s="4">
        <f>VLOOKUP($A805,'Data Transformation Q1 to Q8'!$A:$V,9,FALSE)</f>
        <v>0</v>
      </c>
      <c r="O805" s="4" t="str">
        <f>VLOOKUP($A805,'Data Transformation Q1 to Q8'!$A:$V,20,FALSE)</f>
        <v>tier - 3</v>
      </c>
      <c r="P805" s="4" t="str">
        <f>VLOOKUP($A805,'Data Transformation Q1 to Q8'!$A:$V,21,FALSE)</f>
        <v>tier - 1</v>
      </c>
      <c r="Q805" s="118">
        <f>VLOOKUP($A805,'Data Transformation Q1 to Q8'!$A:$V,19,FALSE)</f>
        <v>13012.21</v>
      </c>
    </row>
    <row r="806" spans="1:17" ht="15.75" x14ac:dyDescent="0.25">
      <c r="A806" s="10" t="s">
        <v>1574</v>
      </c>
      <c r="B806" s="4" t="str">
        <f>VLOOKUP(A806,'Data Transformation Q1 to Q8'!A:V,22,FALSE)</f>
        <v>R1012</v>
      </c>
      <c r="C806" s="21">
        <f>VLOOKUP($A806,'Data Transformation Q1 to Q8'!$A:$V,16,FALSE)</f>
        <v>26569</v>
      </c>
      <c r="D806" s="6">
        <f>VLOOKUP($A806,'Data Transformation Q1 to Q8'!$A:$V,17,FALSE)</f>
        <v>50</v>
      </c>
      <c r="E806" s="4" t="str">
        <f>VLOOKUP(A806,'Customer Names'!A:D,3,FALSE)</f>
        <v xml:space="preserve">  Karl</v>
      </c>
      <c r="F806" s="4">
        <f>VLOOKUP($A806,'Data Transformation Q1 to Q8'!$A:$V,2,FALSE)</f>
        <v>37.119999999999997</v>
      </c>
      <c r="G806" s="4" t="str">
        <f>VLOOKUP($A806,'Data Transformation Q1 to Q8'!$A:$V,3,FALSE)</f>
        <v>Obesity</v>
      </c>
      <c r="H806" s="4">
        <f>VLOOKUP($A806,'Data Transformation Q1 to Q8'!$A:$V,4,FALSE)</f>
        <v>5.29</v>
      </c>
      <c r="I806" s="4" t="str">
        <f>VLOOKUP($A806,'Data Transformation Q1 to Q8'!$A:$V,5,FALSE)</f>
        <v>Normal</v>
      </c>
      <c r="J806" s="4" t="str">
        <f>VLOOKUP($A806,'Data Transformation Q1 to Q8'!$A:$V,6,FALSE)</f>
        <v>No</v>
      </c>
      <c r="K806" s="4" t="str">
        <f>VLOOKUP($A806,'Data Transformation Q1 to Q8'!$A:$V,7,FALSE)</f>
        <v>No</v>
      </c>
      <c r="L806" s="4" t="str">
        <f>VLOOKUP($A806,'Data Transformation Q1 to Q8'!$A:$V,8,FALSE)</f>
        <v>No</v>
      </c>
      <c r="M806" s="4" t="str">
        <f>VLOOKUP($A806,'Data Transformation Q1 to Q8'!$A:$V,10,FALSE)</f>
        <v>No</v>
      </c>
      <c r="N806" s="4">
        <f>VLOOKUP($A806,'Data Transformation Q1 to Q8'!$A:$V,9,FALSE)</f>
        <v>2</v>
      </c>
      <c r="O806" s="4" t="str">
        <f>VLOOKUP($A806,'Data Transformation Q1 to Q8'!$A:$V,20,FALSE)</f>
        <v>tier - 3</v>
      </c>
      <c r="P806" s="4" t="str">
        <f>VLOOKUP($A806,'Data Transformation Q1 to Q8'!$A:$V,21,FALSE)</f>
        <v>tier - 2</v>
      </c>
      <c r="Q806" s="118">
        <f>VLOOKUP($A806,'Data Transformation Q1 to Q8'!$A:$V,19,FALSE)</f>
        <v>13010.86</v>
      </c>
    </row>
    <row r="807" spans="1:17" ht="15.75" x14ac:dyDescent="0.25">
      <c r="A807" s="10" t="s">
        <v>1576</v>
      </c>
      <c r="B807" s="4" t="str">
        <f>VLOOKUP(A807,'Data Transformation Q1 to Q8'!A:V,22,FALSE)</f>
        <v>R1012</v>
      </c>
      <c r="C807" s="21">
        <f>VLOOKUP($A807,'Data Transformation Q1 to Q8'!$A:$V,16,FALSE)</f>
        <v>25550</v>
      </c>
      <c r="D807" s="6">
        <f>VLOOKUP($A807,'Data Transformation Q1 to Q8'!$A:$V,17,FALSE)</f>
        <v>53</v>
      </c>
      <c r="E807" s="4" t="str">
        <f>VLOOKUP(A807,'Customer Names'!A:D,3,FALSE)</f>
        <v xml:space="preserve">  Stephen</v>
      </c>
      <c r="F807" s="4">
        <f>VLOOKUP($A807,'Data Transformation Q1 to Q8'!$A:$V,2,FALSE)</f>
        <v>34.840000000000003</v>
      </c>
      <c r="G807" s="4" t="str">
        <f>VLOOKUP($A807,'Data Transformation Q1 to Q8'!$A:$V,3,FALSE)</f>
        <v>Obesity</v>
      </c>
      <c r="H807" s="4">
        <f>VLOOKUP($A807,'Data Transformation Q1 to Q8'!$A:$V,4,FALSE)</f>
        <v>6</v>
      </c>
      <c r="I807" s="4" t="str">
        <f>VLOOKUP($A807,'Data Transformation Q1 to Q8'!$A:$V,5,FALSE)</f>
        <v>Prediabetes</v>
      </c>
      <c r="J807" s="4" t="str">
        <f>VLOOKUP($A807,'Data Transformation Q1 to Q8'!$A:$V,6,FALSE)</f>
        <v>Yes</v>
      </c>
      <c r="K807" s="4" t="str">
        <f>VLOOKUP($A807,'Data Transformation Q1 to Q8'!$A:$V,7,FALSE)</f>
        <v>No</v>
      </c>
      <c r="L807" s="4" t="str">
        <f>VLOOKUP($A807,'Data Transformation Q1 to Q8'!$A:$V,8,FALSE)</f>
        <v>Yes</v>
      </c>
      <c r="M807" s="4" t="str">
        <f>VLOOKUP($A807,'Data Transformation Q1 to Q8'!$A:$V,10,FALSE)</f>
        <v>No</v>
      </c>
      <c r="N807" s="4">
        <f>VLOOKUP($A807,'Data Transformation Q1 to Q8'!$A:$V,9,FALSE)</f>
        <v>1</v>
      </c>
      <c r="O807" s="4" t="str">
        <f>VLOOKUP($A807,'Data Transformation Q1 to Q8'!$A:$V,20,FALSE)</f>
        <v>tier - 3</v>
      </c>
      <c r="P807" s="4" t="str">
        <f>VLOOKUP($A807,'Data Transformation Q1 to Q8'!$A:$V,21,FALSE)</f>
        <v>tier - 3</v>
      </c>
      <c r="Q807" s="118">
        <f>VLOOKUP($A807,'Data Transformation Q1 to Q8'!$A:$V,19,FALSE)</f>
        <v>13008.07</v>
      </c>
    </row>
    <row r="808" spans="1:17" ht="15.75" x14ac:dyDescent="0.25">
      <c r="A808" s="10" t="s">
        <v>1578</v>
      </c>
      <c r="B808" s="4" t="str">
        <f>VLOOKUP(A808,'Data Transformation Q1 to Q8'!A:V,22,FALSE)</f>
        <v>R1012</v>
      </c>
      <c r="C808" s="21">
        <f>VLOOKUP($A808,'Data Transformation Q1 to Q8'!$A:$V,16,FALSE)</f>
        <v>22821</v>
      </c>
      <c r="D808" s="6">
        <f>VLOOKUP($A808,'Data Transformation Q1 to Q8'!$A:$V,17,FALSE)</f>
        <v>60</v>
      </c>
      <c r="E808" s="4" t="str">
        <f>VLOOKUP(A808,'Customer Names'!A:D,3,FALSE)</f>
        <v xml:space="preserve">  Will</v>
      </c>
      <c r="F808" s="4">
        <f>VLOOKUP($A808,'Data Transformation Q1 to Q8'!$A:$V,2,FALSE)</f>
        <v>29.53</v>
      </c>
      <c r="G808" s="4" t="str">
        <f>VLOOKUP($A808,'Data Transformation Q1 to Q8'!$A:$V,3,FALSE)</f>
        <v>Overweight</v>
      </c>
      <c r="H808" s="4">
        <f>VLOOKUP($A808,'Data Transformation Q1 to Q8'!$A:$V,4,FALSE)</f>
        <v>10.64</v>
      </c>
      <c r="I808" s="4" t="str">
        <f>VLOOKUP($A808,'Data Transformation Q1 to Q8'!$A:$V,5,FALSE)</f>
        <v>Diabetes</v>
      </c>
      <c r="J808" s="4" t="str">
        <f>VLOOKUP($A808,'Data Transformation Q1 to Q8'!$A:$V,6,FALSE)</f>
        <v>No</v>
      </c>
      <c r="K808" s="4" t="str">
        <f>VLOOKUP($A808,'Data Transformation Q1 to Q8'!$A:$V,7,FALSE)</f>
        <v>No</v>
      </c>
      <c r="L808" s="4" t="str">
        <f>VLOOKUP($A808,'Data Transformation Q1 to Q8'!$A:$V,8,FALSE)</f>
        <v>No</v>
      </c>
      <c r="M808" s="4" t="str">
        <f>VLOOKUP($A808,'Data Transformation Q1 to Q8'!$A:$V,10,FALSE)</f>
        <v>No</v>
      </c>
      <c r="N808" s="4">
        <f>VLOOKUP($A808,'Data Transformation Q1 to Q8'!$A:$V,9,FALSE)</f>
        <v>0</v>
      </c>
      <c r="O808" s="4" t="str">
        <f>VLOOKUP($A808,'Data Transformation Q1 to Q8'!$A:$V,20,FALSE)</f>
        <v>tier - 3</v>
      </c>
      <c r="P808" s="4" t="str">
        <f>VLOOKUP($A808,'Data Transformation Q1 to Q8'!$A:$V,21,FALSE)</f>
        <v>tier - 1</v>
      </c>
      <c r="Q808" s="118">
        <f>VLOOKUP($A808,'Data Transformation Q1 to Q8'!$A:$V,19,FALSE)</f>
        <v>13004.95</v>
      </c>
    </row>
    <row r="809" spans="1:17" ht="15.75" x14ac:dyDescent="0.25">
      <c r="A809" s="10" t="s">
        <v>1580</v>
      </c>
      <c r="B809" s="4" t="str">
        <f>VLOOKUP(A809,'Data Transformation Q1 to Q8'!A:V,22,FALSE)</f>
        <v>R1012</v>
      </c>
      <c r="C809" s="21">
        <f>VLOOKUP($A809,'Data Transformation Q1 to Q8'!$A:$V,16,FALSE)</f>
        <v>29889</v>
      </c>
      <c r="D809" s="6">
        <f>VLOOKUP($A809,'Data Transformation Q1 to Q8'!$A:$V,17,FALSE)</f>
        <v>41</v>
      </c>
      <c r="E809" s="4" t="str">
        <f>VLOOKUP(A809,'Customer Names'!A:D,3,FALSE)</f>
        <v xml:space="preserve">  Bradley D</v>
      </c>
      <c r="F809" s="4">
        <f>VLOOKUP($A809,'Data Transformation Q1 to Q8'!$A:$V,2,FALSE)</f>
        <v>42.51</v>
      </c>
      <c r="G809" s="4" t="str">
        <f>VLOOKUP($A809,'Data Transformation Q1 to Q8'!$A:$V,3,FALSE)</f>
        <v>Obesity</v>
      </c>
      <c r="H809" s="4">
        <f>VLOOKUP($A809,'Data Transformation Q1 to Q8'!$A:$V,4,FALSE)</f>
        <v>8.2100000000000009</v>
      </c>
      <c r="I809" s="4" t="str">
        <f>VLOOKUP($A809,'Data Transformation Q1 to Q8'!$A:$V,5,FALSE)</f>
        <v>Diabetes</v>
      </c>
      <c r="J809" s="4" t="str">
        <f>VLOOKUP($A809,'Data Transformation Q1 to Q8'!$A:$V,6,FALSE)</f>
        <v>Yes</v>
      </c>
      <c r="K809" s="4" t="str">
        <f>VLOOKUP($A809,'Data Transformation Q1 to Q8'!$A:$V,7,FALSE)</f>
        <v>No</v>
      </c>
      <c r="L809" s="4" t="str">
        <f>VLOOKUP($A809,'Data Transformation Q1 to Q8'!$A:$V,8,FALSE)</f>
        <v>No</v>
      </c>
      <c r="M809" s="4" t="str">
        <f>VLOOKUP($A809,'Data Transformation Q1 to Q8'!$A:$V,10,FALSE)</f>
        <v>No</v>
      </c>
      <c r="N809" s="4">
        <f>VLOOKUP($A809,'Data Transformation Q1 to Q8'!$A:$V,9,FALSE)</f>
        <v>0</v>
      </c>
      <c r="O809" s="4" t="str">
        <f>VLOOKUP($A809,'Data Transformation Q1 to Q8'!$A:$V,20,FALSE)</f>
        <v>tier - 3</v>
      </c>
      <c r="P809" s="4" t="str">
        <f>VLOOKUP($A809,'Data Transformation Q1 to Q8'!$A:$V,21,FALSE)</f>
        <v>tier - 1</v>
      </c>
      <c r="Q809" s="118">
        <f>VLOOKUP($A809,'Data Transformation Q1 to Q8'!$A:$V,19,FALSE)</f>
        <v>13002.91</v>
      </c>
    </row>
    <row r="810" spans="1:17" ht="15.75" x14ac:dyDescent="0.25">
      <c r="A810" s="10" t="s">
        <v>1582</v>
      </c>
      <c r="B810" s="4" t="str">
        <f>VLOOKUP(A810,'Data Transformation Q1 to Q8'!A:V,22,FALSE)</f>
        <v>R1026</v>
      </c>
      <c r="C810" s="21">
        <f>VLOOKUP($A810,'Data Transformation Q1 to Q8'!$A:$V,16,FALSE)</f>
        <v>29186</v>
      </c>
      <c r="D810" s="6">
        <f>VLOOKUP($A810,'Data Transformation Q1 to Q8'!$A:$V,17,FALSE)</f>
        <v>43</v>
      </c>
      <c r="E810" s="4" t="str">
        <f>VLOOKUP(A810,'Customer Names'!A:D,3,FALSE)</f>
        <v xml:space="preserve">  Amy M</v>
      </c>
      <c r="F810" s="4">
        <f>VLOOKUP($A810,'Data Transformation Q1 to Q8'!$A:$V,2,FALSE)</f>
        <v>38.14</v>
      </c>
      <c r="G810" s="4" t="str">
        <f>VLOOKUP($A810,'Data Transformation Q1 to Q8'!$A:$V,3,FALSE)</f>
        <v>Obesity</v>
      </c>
      <c r="H810" s="4">
        <f>VLOOKUP($A810,'Data Transformation Q1 to Q8'!$A:$V,4,FALSE)</f>
        <v>5.58</v>
      </c>
      <c r="I810" s="4" t="str">
        <f>VLOOKUP($A810,'Data Transformation Q1 to Q8'!$A:$V,5,FALSE)</f>
        <v>Normal</v>
      </c>
      <c r="J810" s="4" t="str">
        <f>VLOOKUP($A810,'Data Transformation Q1 to Q8'!$A:$V,6,FALSE)</f>
        <v>No</v>
      </c>
      <c r="K810" s="4" t="str">
        <f>VLOOKUP($A810,'Data Transformation Q1 to Q8'!$A:$V,7,FALSE)</f>
        <v>No</v>
      </c>
      <c r="L810" s="4" t="str">
        <f>VLOOKUP($A810,'Data Transformation Q1 to Q8'!$A:$V,8,FALSE)</f>
        <v>Yes</v>
      </c>
      <c r="M810" s="4" t="str">
        <f>VLOOKUP($A810,'Data Transformation Q1 to Q8'!$A:$V,10,FALSE)</f>
        <v>No</v>
      </c>
      <c r="N810" s="4">
        <f>VLOOKUP($A810,'Data Transformation Q1 to Q8'!$A:$V,9,FALSE)</f>
        <v>1</v>
      </c>
      <c r="O810" s="4" t="str">
        <f>VLOOKUP($A810,'Data Transformation Q1 to Q8'!$A:$V,20,FALSE)</f>
        <v>tier - 3</v>
      </c>
      <c r="P810" s="4" t="str">
        <f>VLOOKUP($A810,'Data Transformation Q1 to Q8'!$A:$V,21,FALSE)</f>
        <v>tier - 2</v>
      </c>
      <c r="Q810" s="118">
        <f>VLOOKUP($A810,'Data Transformation Q1 to Q8'!$A:$V,19,FALSE)</f>
        <v>12994.12</v>
      </c>
    </row>
    <row r="811" spans="1:17" ht="15.75" x14ac:dyDescent="0.25">
      <c r="A811" s="10" t="s">
        <v>1584</v>
      </c>
      <c r="B811" s="4" t="str">
        <f>VLOOKUP(A811,'Data Transformation Q1 to Q8'!A:V,22,FALSE)</f>
        <v>R1013</v>
      </c>
      <c r="C811" s="21">
        <f>VLOOKUP($A811,'Data Transformation Q1 to Q8'!$A:$V,16,FALSE)</f>
        <v>22248</v>
      </c>
      <c r="D811" s="6">
        <f>VLOOKUP($A811,'Data Transformation Q1 to Q8'!$A:$V,17,FALSE)</f>
        <v>62</v>
      </c>
      <c r="E811" s="4" t="str">
        <f>VLOOKUP(A811,'Customer Names'!A:D,3,FALSE)</f>
        <v xml:space="preserve">  Matthew W</v>
      </c>
      <c r="F811" s="4">
        <f>VLOOKUP($A811,'Data Transformation Q1 to Q8'!$A:$V,2,FALSE)</f>
        <v>39.93</v>
      </c>
      <c r="G811" s="4" t="str">
        <f>VLOOKUP($A811,'Data Transformation Q1 to Q8'!$A:$V,3,FALSE)</f>
        <v>Obesity</v>
      </c>
      <c r="H811" s="4">
        <f>VLOOKUP($A811,'Data Transformation Q1 to Q8'!$A:$V,4,FALSE)</f>
        <v>8.75</v>
      </c>
      <c r="I811" s="4" t="str">
        <f>VLOOKUP($A811,'Data Transformation Q1 to Q8'!$A:$V,5,FALSE)</f>
        <v>Diabetes</v>
      </c>
      <c r="J811" s="4" t="str">
        <f>VLOOKUP($A811,'Data Transformation Q1 to Q8'!$A:$V,6,FALSE)</f>
        <v>No</v>
      </c>
      <c r="K811" s="4" t="str">
        <f>VLOOKUP($A811,'Data Transformation Q1 to Q8'!$A:$V,7,FALSE)</f>
        <v>No</v>
      </c>
      <c r="L811" s="4" t="str">
        <f>VLOOKUP($A811,'Data Transformation Q1 to Q8'!$A:$V,8,FALSE)</f>
        <v>No</v>
      </c>
      <c r="M811" s="4" t="str">
        <f>VLOOKUP($A811,'Data Transformation Q1 to Q8'!$A:$V,10,FALSE)</f>
        <v>No</v>
      </c>
      <c r="N811" s="4">
        <f>VLOOKUP($A811,'Data Transformation Q1 to Q8'!$A:$V,9,FALSE)</f>
        <v>0</v>
      </c>
      <c r="O811" s="4" t="str">
        <f>VLOOKUP($A811,'Data Transformation Q1 to Q8'!$A:$V,20,FALSE)</f>
        <v>tier - 3</v>
      </c>
      <c r="P811" s="4" t="str">
        <f>VLOOKUP($A811,'Data Transformation Q1 to Q8'!$A:$V,21,FALSE)</f>
        <v>tier - 1</v>
      </c>
      <c r="Q811" s="118">
        <f>VLOOKUP($A811,'Data Transformation Q1 to Q8'!$A:$V,19,FALSE)</f>
        <v>12982.87</v>
      </c>
    </row>
    <row r="812" spans="1:17" ht="15.75" x14ac:dyDescent="0.25">
      <c r="A812" s="10" t="s">
        <v>1586</v>
      </c>
      <c r="B812" s="4" t="str">
        <f>VLOOKUP(A812,'Data Transformation Q1 to Q8'!A:V,22,FALSE)</f>
        <v>R1013</v>
      </c>
      <c r="C812" s="21">
        <f>VLOOKUP($A812,'Data Transformation Q1 to Q8'!$A:$V,16,FALSE)</f>
        <v>22182</v>
      </c>
      <c r="D812" s="6">
        <f>VLOOKUP($A812,'Data Transformation Q1 to Q8'!$A:$V,17,FALSE)</f>
        <v>62</v>
      </c>
      <c r="E812" s="4" t="str">
        <f>VLOOKUP(A812,'Customer Names'!A:D,3,FALSE)</f>
        <v xml:space="preserve">  Doug</v>
      </c>
      <c r="F812" s="4">
        <f>VLOOKUP($A812,'Data Transformation Q1 to Q8'!$A:$V,2,FALSE)</f>
        <v>38.83</v>
      </c>
      <c r="G812" s="4" t="str">
        <f>VLOOKUP($A812,'Data Transformation Q1 to Q8'!$A:$V,3,FALSE)</f>
        <v>Obesity</v>
      </c>
      <c r="H812" s="4">
        <f>VLOOKUP($A812,'Data Transformation Q1 to Q8'!$A:$V,4,FALSE)</f>
        <v>11.86</v>
      </c>
      <c r="I812" s="4" t="str">
        <f>VLOOKUP($A812,'Data Transformation Q1 to Q8'!$A:$V,5,FALSE)</f>
        <v>Diabetes</v>
      </c>
      <c r="J812" s="4" t="str">
        <f>VLOOKUP($A812,'Data Transformation Q1 to Q8'!$A:$V,6,FALSE)</f>
        <v>No</v>
      </c>
      <c r="K812" s="4" t="str">
        <f>VLOOKUP($A812,'Data Transformation Q1 to Q8'!$A:$V,7,FALSE)</f>
        <v>No</v>
      </c>
      <c r="L812" s="4" t="str">
        <f>VLOOKUP($A812,'Data Transformation Q1 to Q8'!$A:$V,8,FALSE)</f>
        <v>No</v>
      </c>
      <c r="M812" s="4" t="str">
        <f>VLOOKUP($A812,'Data Transformation Q1 to Q8'!$A:$V,10,FALSE)</f>
        <v>No</v>
      </c>
      <c r="N812" s="4">
        <f>VLOOKUP($A812,'Data Transformation Q1 to Q8'!$A:$V,9,FALSE)</f>
        <v>0</v>
      </c>
      <c r="O812" s="4" t="str">
        <f>VLOOKUP($A812,'Data Transformation Q1 to Q8'!$A:$V,20,FALSE)</f>
        <v>tier - 3</v>
      </c>
      <c r="P812" s="4" t="str">
        <f>VLOOKUP($A812,'Data Transformation Q1 to Q8'!$A:$V,21,FALSE)</f>
        <v>tier - 3</v>
      </c>
      <c r="Q812" s="118">
        <f>VLOOKUP($A812,'Data Transformation Q1 to Q8'!$A:$V,19,FALSE)</f>
        <v>12981.35</v>
      </c>
    </row>
    <row r="813" spans="1:17" ht="15.75" x14ac:dyDescent="0.25">
      <c r="A813" s="10" t="s">
        <v>1588</v>
      </c>
      <c r="B813" s="4" t="str">
        <f>VLOOKUP(A813,'Data Transformation Q1 to Q8'!A:V,22,FALSE)</f>
        <v>R1011</v>
      </c>
      <c r="C813" s="21">
        <f>VLOOKUP($A813,'Data Transformation Q1 to Q8'!$A:$V,16,FALSE)</f>
        <v>22089</v>
      </c>
      <c r="D813" s="6">
        <f>VLOOKUP($A813,'Data Transformation Q1 to Q8'!$A:$V,17,FALSE)</f>
        <v>62</v>
      </c>
      <c r="E813" s="4" t="str">
        <f>VLOOKUP(A813,'Customer Names'!A:D,3,FALSE)</f>
        <v xml:space="preserve">  Tom</v>
      </c>
      <c r="F813" s="4">
        <f>VLOOKUP($A813,'Data Transformation Q1 to Q8'!$A:$V,2,FALSE)</f>
        <v>37.4</v>
      </c>
      <c r="G813" s="4" t="str">
        <f>VLOOKUP($A813,'Data Transformation Q1 to Q8'!$A:$V,3,FALSE)</f>
        <v>Obesity</v>
      </c>
      <c r="H813" s="4">
        <f>VLOOKUP($A813,'Data Transformation Q1 to Q8'!$A:$V,4,FALSE)</f>
        <v>11.46</v>
      </c>
      <c r="I813" s="4" t="str">
        <f>VLOOKUP($A813,'Data Transformation Q1 to Q8'!$A:$V,5,FALSE)</f>
        <v>Diabetes</v>
      </c>
      <c r="J813" s="4" t="str">
        <f>VLOOKUP($A813,'Data Transformation Q1 to Q8'!$A:$V,6,FALSE)</f>
        <v>No</v>
      </c>
      <c r="K813" s="4" t="str">
        <f>VLOOKUP($A813,'Data Transformation Q1 to Q8'!$A:$V,7,FALSE)</f>
        <v>No</v>
      </c>
      <c r="L813" s="4" t="str">
        <f>VLOOKUP($A813,'Data Transformation Q1 to Q8'!$A:$V,8,FALSE)</f>
        <v>No</v>
      </c>
      <c r="M813" s="4" t="str">
        <f>VLOOKUP($A813,'Data Transformation Q1 to Q8'!$A:$V,10,FALSE)</f>
        <v>No</v>
      </c>
      <c r="N813" s="4">
        <f>VLOOKUP($A813,'Data Transformation Q1 to Q8'!$A:$V,9,FALSE)</f>
        <v>0</v>
      </c>
      <c r="O813" s="4" t="str">
        <f>VLOOKUP($A813,'Data Transformation Q1 to Q8'!$A:$V,20,FALSE)</f>
        <v>tier - 3</v>
      </c>
      <c r="P813" s="4" t="str">
        <f>VLOOKUP($A813,'Data Transformation Q1 to Q8'!$A:$V,21,FALSE)</f>
        <v>tier - 1</v>
      </c>
      <c r="Q813" s="118">
        <f>VLOOKUP($A813,'Data Transformation Q1 to Q8'!$A:$V,19,FALSE)</f>
        <v>12979.36</v>
      </c>
    </row>
    <row r="814" spans="1:17" ht="15.75" x14ac:dyDescent="0.25">
      <c r="A814" s="10" t="s">
        <v>1590</v>
      </c>
      <c r="B814" s="4" t="str">
        <f>VLOOKUP(A814,'Data Transformation Q1 to Q8'!A:V,22,FALSE)</f>
        <v>R1011</v>
      </c>
      <c r="C814" s="21">
        <f>VLOOKUP($A814,'Data Transformation Q1 to Q8'!$A:$V,16,FALSE)</f>
        <v>22224</v>
      </c>
      <c r="D814" s="6">
        <f>VLOOKUP($A814,'Data Transformation Q1 to Q8'!$A:$V,17,FALSE)</f>
        <v>62</v>
      </c>
      <c r="E814" s="4" t="str">
        <f>VLOOKUP(A814,'Customer Names'!A:D,3,FALSE)</f>
        <v xml:space="preserve">  Jonathan</v>
      </c>
      <c r="F814" s="4">
        <f>VLOOKUP($A814,'Data Transformation Q1 to Q8'!$A:$V,2,FALSE)</f>
        <v>21.4</v>
      </c>
      <c r="G814" s="4" t="str">
        <f>VLOOKUP($A814,'Data Transformation Q1 to Q8'!$A:$V,3,FALSE)</f>
        <v>Normal Weight</v>
      </c>
      <c r="H814" s="4">
        <f>VLOOKUP($A814,'Data Transformation Q1 to Q8'!$A:$V,4,FALSE)</f>
        <v>9.0299999999999994</v>
      </c>
      <c r="I814" s="4" t="str">
        <f>VLOOKUP($A814,'Data Transformation Q1 to Q8'!$A:$V,5,FALSE)</f>
        <v>Diabetes</v>
      </c>
      <c r="J814" s="4" t="str">
        <f>VLOOKUP($A814,'Data Transformation Q1 to Q8'!$A:$V,6,FALSE)</f>
        <v>No</v>
      </c>
      <c r="K814" s="4" t="str">
        <f>VLOOKUP($A814,'Data Transformation Q1 to Q8'!$A:$V,7,FALSE)</f>
        <v>No</v>
      </c>
      <c r="L814" s="4" t="str">
        <f>VLOOKUP($A814,'Data Transformation Q1 to Q8'!$A:$V,8,FALSE)</f>
        <v>No</v>
      </c>
      <c r="M814" s="4" t="str">
        <f>VLOOKUP($A814,'Data Transformation Q1 to Q8'!$A:$V,10,FALSE)</f>
        <v>No</v>
      </c>
      <c r="N814" s="4">
        <f>VLOOKUP($A814,'Data Transformation Q1 to Q8'!$A:$V,9,FALSE)</f>
        <v>0</v>
      </c>
      <c r="O814" s="4" t="str">
        <f>VLOOKUP($A814,'Data Transformation Q1 to Q8'!$A:$V,20,FALSE)</f>
        <v>tier - 3</v>
      </c>
      <c r="P814" s="4" t="str">
        <f>VLOOKUP($A814,'Data Transformation Q1 to Q8'!$A:$V,21,FALSE)</f>
        <v>tier - 1</v>
      </c>
      <c r="Q814" s="118">
        <f>VLOOKUP($A814,'Data Transformation Q1 to Q8'!$A:$V,19,FALSE)</f>
        <v>12957.12</v>
      </c>
    </row>
    <row r="815" spans="1:17" ht="15.75" x14ac:dyDescent="0.25">
      <c r="A815" s="10" t="s">
        <v>1591</v>
      </c>
      <c r="B815" s="4" t="str">
        <f>VLOOKUP(A815,'Data Transformation Q1 to Q8'!A:V,22,FALSE)</f>
        <v>R1012</v>
      </c>
      <c r="C815" s="21">
        <f>VLOOKUP($A815,'Data Transformation Q1 to Q8'!$A:$V,16,FALSE)</f>
        <v>22513</v>
      </c>
      <c r="D815" s="6">
        <f>VLOOKUP($A815,'Data Transformation Q1 to Q8'!$A:$V,17,FALSE)</f>
        <v>61</v>
      </c>
      <c r="E815" s="4" t="str">
        <f>VLOOKUP(A815,'Customer Names'!A:D,3,FALSE)</f>
        <v xml:space="preserve">  Wayne A</v>
      </c>
      <c r="F815" s="4">
        <f>VLOOKUP($A815,'Data Transformation Q1 to Q8'!$A:$V,2,FALSE)</f>
        <v>38.380000000000003</v>
      </c>
      <c r="G815" s="4" t="str">
        <f>VLOOKUP($A815,'Data Transformation Q1 to Q8'!$A:$V,3,FALSE)</f>
        <v>Obesity</v>
      </c>
      <c r="H815" s="4">
        <f>VLOOKUP($A815,'Data Transformation Q1 to Q8'!$A:$V,4,FALSE)</f>
        <v>8.26</v>
      </c>
      <c r="I815" s="4" t="str">
        <f>VLOOKUP($A815,'Data Transformation Q1 to Q8'!$A:$V,5,FALSE)</f>
        <v>Diabetes</v>
      </c>
      <c r="J815" s="4" t="str">
        <f>VLOOKUP($A815,'Data Transformation Q1 to Q8'!$A:$V,6,FALSE)</f>
        <v>Yes</v>
      </c>
      <c r="K815" s="4" t="str">
        <f>VLOOKUP($A815,'Data Transformation Q1 to Q8'!$A:$V,7,FALSE)</f>
        <v>No</v>
      </c>
      <c r="L815" s="4" t="str">
        <f>VLOOKUP($A815,'Data Transformation Q1 to Q8'!$A:$V,8,FALSE)</f>
        <v>No</v>
      </c>
      <c r="M815" s="4" t="str">
        <f>VLOOKUP($A815,'Data Transformation Q1 to Q8'!$A:$V,10,FALSE)</f>
        <v>No</v>
      </c>
      <c r="N815" s="4">
        <f>VLOOKUP($A815,'Data Transformation Q1 to Q8'!$A:$V,9,FALSE)</f>
        <v>2</v>
      </c>
      <c r="O815" s="4" t="str">
        <f>VLOOKUP($A815,'Data Transformation Q1 to Q8'!$A:$V,20,FALSE)</f>
        <v>tier - 3</v>
      </c>
      <c r="P815" s="4" t="str">
        <f>VLOOKUP($A815,'Data Transformation Q1 to Q8'!$A:$V,21,FALSE)</f>
        <v>tier - 1</v>
      </c>
      <c r="Q815" s="118">
        <f>VLOOKUP($A815,'Data Transformation Q1 to Q8'!$A:$V,19,FALSE)</f>
        <v>12950.07</v>
      </c>
    </row>
    <row r="816" spans="1:17" ht="15.75" x14ac:dyDescent="0.25">
      <c r="A816" s="10" t="s">
        <v>1593</v>
      </c>
      <c r="B816" s="4" t="str">
        <f>VLOOKUP(A816,'Data Transformation Q1 to Q8'!A:V,22,FALSE)</f>
        <v>R1013</v>
      </c>
      <c r="C816" s="21">
        <f>VLOOKUP($A816,'Data Transformation Q1 to Q8'!$A:$V,16,FALSE)</f>
        <v>24463</v>
      </c>
      <c r="D816" s="6">
        <f>VLOOKUP($A816,'Data Transformation Q1 to Q8'!$A:$V,17,FALSE)</f>
        <v>56</v>
      </c>
      <c r="E816" s="4" t="str">
        <f>VLOOKUP(A816,'Customer Names'!A:D,3,FALSE)</f>
        <v xml:space="preserve">  Nobuyori</v>
      </c>
      <c r="F816" s="4">
        <f>VLOOKUP($A816,'Data Transformation Q1 to Q8'!$A:$V,2,FALSE)</f>
        <v>33.659999999999997</v>
      </c>
      <c r="G816" s="4" t="str">
        <f>VLOOKUP($A816,'Data Transformation Q1 to Q8'!$A:$V,3,FALSE)</f>
        <v>Obesity</v>
      </c>
      <c r="H816" s="4">
        <f>VLOOKUP($A816,'Data Transformation Q1 to Q8'!$A:$V,4,FALSE)</f>
        <v>5.42</v>
      </c>
      <c r="I816" s="4" t="str">
        <f>VLOOKUP($A816,'Data Transformation Q1 to Q8'!$A:$V,5,FALSE)</f>
        <v>Normal</v>
      </c>
      <c r="J816" s="4" t="str">
        <f>VLOOKUP($A816,'Data Transformation Q1 to Q8'!$A:$V,6,FALSE)</f>
        <v>Yes</v>
      </c>
      <c r="K816" s="4" t="str">
        <f>VLOOKUP($A816,'Data Transformation Q1 to Q8'!$A:$V,7,FALSE)</f>
        <v>No</v>
      </c>
      <c r="L816" s="4" t="str">
        <f>VLOOKUP($A816,'Data Transformation Q1 to Q8'!$A:$V,8,FALSE)</f>
        <v>No</v>
      </c>
      <c r="M816" s="4" t="str">
        <f>VLOOKUP($A816,'Data Transformation Q1 to Q8'!$A:$V,10,FALSE)</f>
        <v>No</v>
      </c>
      <c r="N816" s="4">
        <f>VLOOKUP($A816,'Data Transformation Q1 to Q8'!$A:$V,9,FALSE)</f>
        <v>2</v>
      </c>
      <c r="O816" s="4" t="str">
        <f>VLOOKUP($A816,'Data Transformation Q1 to Q8'!$A:$V,20,FALSE)</f>
        <v>tier - 3</v>
      </c>
      <c r="P816" s="4" t="str">
        <f>VLOOKUP($A816,'Data Transformation Q1 to Q8'!$A:$V,21,FALSE)</f>
        <v>tier - 3</v>
      </c>
      <c r="Q816" s="118">
        <f>VLOOKUP($A816,'Data Transformation Q1 to Q8'!$A:$V,19,FALSE)</f>
        <v>12949.16</v>
      </c>
    </row>
    <row r="817" spans="1:17" ht="15.75" x14ac:dyDescent="0.25">
      <c r="A817" s="10" t="s">
        <v>1595</v>
      </c>
      <c r="B817" s="4" t="str">
        <f>VLOOKUP(A817,'Data Transformation Q1 to Q8'!A:V,22,FALSE)</f>
        <v>R1013</v>
      </c>
      <c r="C817" s="21">
        <f>VLOOKUP($A817,'Data Transformation Q1 to Q8'!$A:$V,16,FALSE)</f>
        <v>23237</v>
      </c>
      <c r="D817" s="6">
        <f>VLOOKUP($A817,'Data Transformation Q1 to Q8'!$A:$V,17,FALSE)</f>
        <v>59</v>
      </c>
      <c r="E817" s="4" t="str">
        <f>VLOOKUP(A817,'Customer Names'!A:D,3,FALSE)</f>
        <v xml:space="preserve">  Rich</v>
      </c>
      <c r="F817" s="4">
        <f>VLOOKUP($A817,'Data Transformation Q1 to Q8'!$A:$V,2,FALSE)</f>
        <v>31.79</v>
      </c>
      <c r="G817" s="4" t="str">
        <f>VLOOKUP($A817,'Data Transformation Q1 to Q8'!$A:$V,3,FALSE)</f>
        <v>Obesity</v>
      </c>
      <c r="H817" s="4">
        <f>VLOOKUP($A817,'Data Transformation Q1 to Q8'!$A:$V,4,FALSE)</f>
        <v>11.33</v>
      </c>
      <c r="I817" s="4" t="str">
        <f>VLOOKUP($A817,'Data Transformation Q1 to Q8'!$A:$V,5,FALSE)</f>
        <v>Diabetes</v>
      </c>
      <c r="J817" s="4" t="str">
        <f>VLOOKUP($A817,'Data Transformation Q1 to Q8'!$A:$V,6,FALSE)</f>
        <v>Yes</v>
      </c>
      <c r="K817" s="4" t="str">
        <f>VLOOKUP($A817,'Data Transformation Q1 to Q8'!$A:$V,7,FALSE)</f>
        <v>No</v>
      </c>
      <c r="L817" s="4" t="str">
        <f>VLOOKUP($A817,'Data Transformation Q1 to Q8'!$A:$V,8,FALSE)</f>
        <v>Yes</v>
      </c>
      <c r="M817" s="4" t="str">
        <f>VLOOKUP($A817,'Data Transformation Q1 to Q8'!$A:$V,10,FALSE)</f>
        <v>No</v>
      </c>
      <c r="N817" s="4">
        <f>VLOOKUP($A817,'Data Transformation Q1 to Q8'!$A:$V,9,FALSE)</f>
        <v>1</v>
      </c>
      <c r="O817" s="4" t="str">
        <f>VLOOKUP($A817,'Data Transformation Q1 to Q8'!$A:$V,20,FALSE)</f>
        <v>tier - 3</v>
      </c>
      <c r="P817" s="4" t="str">
        <f>VLOOKUP($A817,'Data Transformation Q1 to Q8'!$A:$V,21,FALSE)</f>
        <v>tier - 2</v>
      </c>
      <c r="Q817" s="118">
        <f>VLOOKUP($A817,'Data Transformation Q1 to Q8'!$A:$V,19,FALSE)</f>
        <v>12928.79</v>
      </c>
    </row>
    <row r="818" spans="1:17" ht="15.75" x14ac:dyDescent="0.25">
      <c r="A818" s="10" t="s">
        <v>1597</v>
      </c>
      <c r="B818" s="4" t="str">
        <f>VLOOKUP(A818,'Data Transformation Q1 to Q8'!A:V,22,FALSE)</f>
        <v>R1013</v>
      </c>
      <c r="C818" s="21">
        <f>VLOOKUP($A818,'Data Transformation Q1 to Q8'!$A:$V,16,FALSE)</f>
        <v>23255</v>
      </c>
      <c r="D818" s="6">
        <f>VLOOKUP($A818,'Data Transformation Q1 to Q8'!$A:$V,17,FALSE)</f>
        <v>59</v>
      </c>
      <c r="E818" s="4" t="str">
        <f>VLOOKUP(A818,'Customer Names'!A:D,3,FALSE)</f>
        <v xml:space="preserve">  Marcos S</v>
      </c>
      <c r="F818" s="4">
        <f>VLOOKUP($A818,'Data Transformation Q1 to Q8'!$A:$V,2,FALSE)</f>
        <v>29.7</v>
      </c>
      <c r="G818" s="4" t="str">
        <f>VLOOKUP($A818,'Data Transformation Q1 to Q8'!$A:$V,3,FALSE)</f>
        <v>Overweight</v>
      </c>
      <c r="H818" s="4">
        <f>VLOOKUP($A818,'Data Transformation Q1 to Q8'!$A:$V,4,FALSE)</f>
        <v>7.69</v>
      </c>
      <c r="I818" s="4" t="str">
        <f>VLOOKUP($A818,'Data Transformation Q1 to Q8'!$A:$V,5,FALSE)</f>
        <v>Diabetes</v>
      </c>
      <c r="J818" s="4" t="str">
        <f>VLOOKUP($A818,'Data Transformation Q1 to Q8'!$A:$V,6,FALSE)</f>
        <v>Yes</v>
      </c>
      <c r="K818" s="4" t="str">
        <f>VLOOKUP($A818,'Data Transformation Q1 to Q8'!$A:$V,7,FALSE)</f>
        <v>No</v>
      </c>
      <c r="L818" s="4" t="str">
        <f>VLOOKUP($A818,'Data Transformation Q1 to Q8'!$A:$V,8,FALSE)</f>
        <v>Yes</v>
      </c>
      <c r="M818" s="4" t="str">
        <f>VLOOKUP($A818,'Data Transformation Q1 to Q8'!$A:$V,10,FALSE)</f>
        <v>No</v>
      </c>
      <c r="N818" s="4">
        <f>VLOOKUP($A818,'Data Transformation Q1 to Q8'!$A:$V,9,FALSE)</f>
        <v>1</v>
      </c>
      <c r="O818" s="4" t="str">
        <f>VLOOKUP($A818,'Data Transformation Q1 to Q8'!$A:$V,20,FALSE)</f>
        <v>tier - 3</v>
      </c>
      <c r="P818" s="4" t="str">
        <f>VLOOKUP($A818,'Data Transformation Q1 to Q8'!$A:$V,21,FALSE)</f>
        <v>tier - 2</v>
      </c>
      <c r="Q818" s="118">
        <f>VLOOKUP($A818,'Data Transformation Q1 to Q8'!$A:$V,19,FALSE)</f>
        <v>12925.89</v>
      </c>
    </row>
    <row r="819" spans="1:17" ht="15.75" x14ac:dyDescent="0.25">
      <c r="A819" s="10" t="s">
        <v>1599</v>
      </c>
      <c r="B819" s="4" t="str">
        <f>VLOOKUP(A819,'Data Transformation Q1 to Q8'!A:V,22,FALSE)</f>
        <v>R1016</v>
      </c>
      <c r="C819" s="21">
        <f>VLOOKUP($A819,'Data Transformation Q1 to Q8'!$A:$V,16,FALSE)</f>
        <v>23239</v>
      </c>
      <c r="D819" s="6">
        <f>VLOOKUP($A819,'Data Transformation Q1 to Q8'!$A:$V,17,FALSE)</f>
        <v>59</v>
      </c>
      <c r="E819" s="4" t="str">
        <f>VLOOKUP(A819,'Customer Names'!A:D,3,FALSE)</f>
        <v xml:space="preserve">  Dave</v>
      </c>
      <c r="F819" s="4">
        <f>VLOOKUP($A819,'Data Transformation Q1 to Q8'!$A:$V,2,FALSE)</f>
        <v>25.46</v>
      </c>
      <c r="G819" s="4" t="str">
        <f>VLOOKUP($A819,'Data Transformation Q1 to Q8'!$A:$V,3,FALSE)</f>
        <v>Overweight</v>
      </c>
      <c r="H819" s="4">
        <f>VLOOKUP($A819,'Data Transformation Q1 to Q8'!$A:$V,4,FALSE)</f>
        <v>8.77</v>
      </c>
      <c r="I819" s="4" t="str">
        <f>VLOOKUP($A819,'Data Transformation Q1 to Q8'!$A:$V,5,FALSE)</f>
        <v>Diabetes</v>
      </c>
      <c r="J819" s="4" t="str">
        <f>VLOOKUP($A819,'Data Transformation Q1 to Q8'!$A:$V,6,FALSE)</f>
        <v>Yes</v>
      </c>
      <c r="K819" s="4" t="str">
        <f>VLOOKUP($A819,'Data Transformation Q1 to Q8'!$A:$V,7,FALSE)</f>
        <v>No</v>
      </c>
      <c r="L819" s="4" t="str">
        <f>VLOOKUP($A819,'Data Transformation Q1 to Q8'!$A:$V,8,FALSE)</f>
        <v>Yes</v>
      </c>
      <c r="M819" s="4" t="str">
        <f>VLOOKUP($A819,'Data Transformation Q1 to Q8'!$A:$V,10,FALSE)</f>
        <v>No</v>
      </c>
      <c r="N819" s="4">
        <f>VLOOKUP($A819,'Data Transformation Q1 to Q8'!$A:$V,9,FALSE)</f>
        <v>1</v>
      </c>
      <c r="O819" s="4" t="str">
        <f>VLOOKUP($A819,'Data Transformation Q1 to Q8'!$A:$V,20,FALSE)</f>
        <v>tier - 3</v>
      </c>
      <c r="P819" s="4" t="str">
        <f>VLOOKUP($A819,'Data Transformation Q1 to Q8'!$A:$V,21,FALSE)</f>
        <v>tier - 2</v>
      </c>
      <c r="Q819" s="118">
        <f>VLOOKUP($A819,'Data Transformation Q1 to Q8'!$A:$V,19,FALSE)</f>
        <v>12913.99</v>
      </c>
    </row>
    <row r="820" spans="1:17" ht="15.75" x14ac:dyDescent="0.25">
      <c r="A820" s="10" t="s">
        <v>1601</v>
      </c>
      <c r="B820" s="4" t="str">
        <f>VLOOKUP(A820,'Data Transformation Q1 to Q8'!A:V,22,FALSE)</f>
        <v>R1019</v>
      </c>
      <c r="C820" s="21">
        <f>VLOOKUP($A820,'Data Transformation Q1 to Q8'!$A:$V,16,FALSE)</f>
        <v>38177</v>
      </c>
      <c r="D820" s="6">
        <f>VLOOKUP($A820,'Data Transformation Q1 to Q8'!$A:$V,17,FALSE)</f>
        <v>18</v>
      </c>
      <c r="E820" s="4" t="str">
        <f>VLOOKUP(A820,'Customer Names'!A:D,3,FALSE)</f>
        <v xml:space="preserve">  Andy</v>
      </c>
      <c r="F820" s="4">
        <f>VLOOKUP($A820,'Data Transformation Q1 to Q8'!$A:$V,2,FALSE)</f>
        <v>39.14</v>
      </c>
      <c r="G820" s="4" t="str">
        <f>VLOOKUP($A820,'Data Transformation Q1 to Q8'!$A:$V,3,FALSE)</f>
        <v>Obesity</v>
      </c>
      <c r="H820" s="4">
        <f>VLOOKUP($A820,'Data Transformation Q1 to Q8'!$A:$V,4,FALSE)</f>
        <v>4.91</v>
      </c>
      <c r="I820" s="4" t="str">
        <f>VLOOKUP($A820,'Data Transformation Q1 to Q8'!$A:$V,5,FALSE)</f>
        <v>Normal</v>
      </c>
      <c r="J820" s="4" t="str">
        <f>VLOOKUP($A820,'Data Transformation Q1 to Q8'!$A:$V,6,FALSE)</f>
        <v>No</v>
      </c>
      <c r="K820" s="4" t="str">
        <f>VLOOKUP($A820,'Data Transformation Q1 to Q8'!$A:$V,7,FALSE)</f>
        <v>yes</v>
      </c>
      <c r="L820" s="4" t="str">
        <f>VLOOKUP($A820,'Data Transformation Q1 to Q8'!$A:$V,8,FALSE)</f>
        <v>No</v>
      </c>
      <c r="M820" s="4" t="str">
        <f>VLOOKUP($A820,'Data Transformation Q1 to Q8'!$A:$V,10,FALSE)</f>
        <v>No</v>
      </c>
      <c r="N820" s="4">
        <f>VLOOKUP($A820,'Data Transformation Q1 to Q8'!$A:$V,9,FALSE)</f>
        <v>1</v>
      </c>
      <c r="O820" s="4" t="str">
        <f>VLOOKUP($A820,'Data Transformation Q1 to Q8'!$A:$V,20,FALSE)</f>
        <v>tier - 3</v>
      </c>
      <c r="P820" s="4" t="str">
        <f>VLOOKUP($A820,'Data Transformation Q1 to Q8'!$A:$V,21,FALSE)</f>
        <v>tier - 1</v>
      </c>
      <c r="Q820" s="118">
        <f>VLOOKUP($A820,'Data Transformation Q1 to Q8'!$A:$V,19,FALSE)</f>
        <v>12890.06</v>
      </c>
    </row>
    <row r="821" spans="1:17" ht="15.75" x14ac:dyDescent="0.25">
      <c r="A821" s="10" t="s">
        <v>1603</v>
      </c>
      <c r="B821" s="4" t="str">
        <f>VLOOKUP(A821,'Data Transformation Q1 to Q8'!A:V,22,FALSE)</f>
        <v>R1012</v>
      </c>
      <c r="C821" s="21">
        <f>VLOOKUP($A821,'Data Transformation Q1 to Q8'!$A:$V,16,FALSE)</f>
        <v>30900</v>
      </c>
      <c r="D821" s="6">
        <f>VLOOKUP($A821,'Data Transformation Q1 to Q8'!$A:$V,17,FALSE)</f>
        <v>38</v>
      </c>
      <c r="E821" s="4" t="str">
        <f>VLOOKUP(A821,'Customer Names'!A:D,3,FALSE)</f>
        <v xml:space="preserve">  Mary</v>
      </c>
      <c r="F821" s="4">
        <f>VLOOKUP($A821,'Data Transformation Q1 to Q8'!$A:$V,2,FALSE)</f>
        <v>41.2</v>
      </c>
      <c r="G821" s="4" t="str">
        <f>VLOOKUP($A821,'Data Transformation Q1 to Q8'!$A:$V,3,FALSE)</f>
        <v>Obesity</v>
      </c>
      <c r="H821" s="4">
        <f>VLOOKUP($A821,'Data Transformation Q1 to Q8'!$A:$V,4,FALSE)</f>
        <v>4.95</v>
      </c>
      <c r="I821" s="4" t="str">
        <f>VLOOKUP($A821,'Data Transformation Q1 to Q8'!$A:$V,5,FALSE)</f>
        <v>Normal</v>
      </c>
      <c r="J821" s="4" t="str">
        <f>VLOOKUP($A821,'Data Transformation Q1 to Q8'!$A:$V,6,FALSE)</f>
        <v>No</v>
      </c>
      <c r="K821" s="4" t="str">
        <f>VLOOKUP($A821,'Data Transformation Q1 to Q8'!$A:$V,7,FALSE)</f>
        <v>No</v>
      </c>
      <c r="L821" s="4" t="str">
        <f>VLOOKUP($A821,'Data Transformation Q1 to Q8'!$A:$V,8,FALSE)</f>
        <v>No</v>
      </c>
      <c r="M821" s="4" t="str">
        <f>VLOOKUP($A821,'Data Transformation Q1 to Q8'!$A:$V,10,FALSE)</f>
        <v>No</v>
      </c>
      <c r="N821" s="4">
        <f>VLOOKUP($A821,'Data Transformation Q1 to Q8'!$A:$V,9,FALSE)</f>
        <v>1</v>
      </c>
      <c r="O821" s="4" t="str">
        <f>VLOOKUP($A821,'Data Transformation Q1 to Q8'!$A:$V,20,FALSE)</f>
        <v>tier - 3</v>
      </c>
      <c r="P821" s="4" t="str">
        <f>VLOOKUP($A821,'Data Transformation Q1 to Q8'!$A:$V,21,FALSE)</f>
        <v>tier - 3</v>
      </c>
      <c r="Q821" s="118">
        <f>VLOOKUP($A821,'Data Transformation Q1 to Q8'!$A:$V,19,FALSE)</f>
        <v>12870.31</v>
      </c>
    </row>
    <row r="822" spans="1:17" ht="15.75" x14ac:dyDescent="0.25">
      <c r="A822" s="10" t="s">
        <v>1605</v>
      </c>
      <c r="B822" s="4" t="str">
        <f>VLOOKUP(A822,'Data Transformation Q1 to Q8'!A:V,22,FALSE)</f>
        <v>R1021</v>
      </c>
      <c r="C822" s="21">
        <f>VLOOKUP($A822,'Data Transformation Q1 to Q8'!$A:$V,16,FALSE)</f>
        <v>23281</v>
      </c>
      <c r="D822" s="6">
        <f>VLOOKUP($A822,'Data Transformation Q1 to Q8'!$A:$V,17,FALSE)</f>
        <v>59</v>
      </c>
      <c r="E822" s="4" t="str">
        <f>VLOOKUP(A822,'Customer Names'!A:D,3,FALSE)</f>
        <v xml:space="preserve">  Marcus B</v>
      </c>
      <c r="F822" s="4">
        <f>VLOOKUP($A822,'Data Transformation Q1 to Q8'!$A:$V,2,FALSE)</f>
        <v>28.81</v>
      </c>
      <c r="G822" s="4" t="str">
        <f>VLOOKUP($A822,'Data Transformation Q1 to Q8'!$A:$V,3,FALSE)</f>
        <v>Overweight</v>
      </c>
      <c r="H822" s="4">
        <f>VLOOKUP($A822,'Data Transformation Q1 to Q8'!$A:$V,4,FALSE)</f>
        <v>10.8</v>
      </c>
      <c r="I822" s="4" t="str">
        <f>VLOOKUP($A822,'Data Transformation Q1 to Q8'!$A:$V,5,FALSE)</f>
        <v>Diabetes</v>
      </c>
      <c r="J822" s="4" t="str">
        <f>VLOOKUP($A822,'Data Transformation Q1 to Q8'!$A:$V,6,FALSE)</f>
        <v>Yes</v>
      </c>
      <c r="K822" s="4" t="str">
        <f>VLOOKUP($A822,'Data Transformation Q1 to Q8'!$A:$V,7,FALSE)</f>
        <v>No</v>
      </c>
      <c r="L822" s="4" t="str">
        <f>VLOOKUP($A822,'Data Transformation Q1 to Q8'!$A:$V,8,FALSE)</f>
        <v>Yes</v>
      </c>
      <c r="M822" s="4" t="str">
        <f>VLOOKUP($A822,'Data Transformation Q1 to Q8'!$A:$V,10,FALSE)</f>
        <v>No</v>
      </c>
      <c r="N822" s="4">
        <f>VLOOKUP($A822,'Data Transformation Q1 to Q8'!$A:$V,9,FALSE)</f>
        <v>1</v>
      </c>
      <c r="O822" s="4" t="str">
        <f>VLOOKUP($A822,'Data Transformation Q1 to Q8'!$A:$V,20,FALSE)</f>
        <v>tier - 3</v>
      </c>
      <c r="P822" s="4" t="str">
        <f>VLOOKUP($A822,'Data Transformation Q1 to Q8'!$A:$V,21,FALSE)</f>
        <v>tier - 3</v>
      </c>
      <c r="Q822" s="118">
        <f>VLOOKUP($A822,'Data Transformation Q1 to Q8'!$A:$V,19,FALSE)</f>
        <v>12856.84</v>
      </c>
    </row>
    <row r="823" spans="1:17" ht="15.75" x14ac:dyDescent="0.25">
      <c r="A823" s="10" t="s">
        <v>1607</v>
      </c>
      <c r="B823" s="4" t="str">
        <f>VLOOKUP(A823,'Data Transformation Q1 to Q8'!A:V,22,FALSE)</f>
        <v>R1012</v>
      </c>
      <c r="C823" s="21">
        <f>VLOOKUP($A823,'Data Transformation Q1 to Q8'!$A:$V,16,FALSE)</f>
        <v>26929</v>
      </c>
      <c r="D823" s="6">
        <f>VLOOKUP($A823,'Data Transformation Q1 to Q8'!$A:$V,17,FALSE)</f>
        <v>49</v>
      </c>
      <c r="E823" s="4" t="str">
        <f>VLOOKUP(A823,'Customer Names'!A:D,3,FALSE)</f>
        <v xml:space="preserve">  Thomas K</v>
      </c>
      <c r="F823" s="4">
        <f>VLOOKUP($A823,'Data Transformation Q1 to Q8'!$A:$V,2,FALSE)</f>
        <v>37.409999999999997</v>
      </c>
      <c r="G823" s="4" t="str">
        <f>VLOOKUP($A823,'Data Transformation Q1 to Q8'!$A:$V,3,FALSE)</f>
        <v>Obesity</v>
      </c>
      <c r="H823" s="4">
        <f>VLOOKUP($A823,'Data Transformation Q1 to Q8'!$A:$V,4,FALSE)</f>
        <v>7.21</v>
      </c>
      <c r="I823" s="4" t="str">
        <f>VLOOKUP($A823,'Data Transformation Q1 to Q8'!$A:$V,5,FALSE)</f>
        <v>Diabetes</v>
      </c>
      <c r="J823" s="4" t="str">
        <f>VLOOKUP($A823,'Data Transformation Q1 to Q8'!$A:$V,6,FALSE)</f>
        <v>No</v>
      </c>
      <c r="K823" s="4" t="str">
        <f>VLOOKUP($A823,'Data Transformation Q1 to Q8'!$A:$V,7,FALSE)</f>
        <v>No</v>
      </c>
      <c r="L823" s="4" t="str">
        <f>VLOOKUP($A823,'Data Transformation Q1 to Q8'!$A:$V,8,FALSE)</f>
        <v>No</v>
      </c>
      <c r="M823" s="4" t="str">
        <f>VLOOKUP($A823,'Data Transformation Q1 to Q8'!$A:$V,10,FALSE)</f>
        <v>No</v>
      </c>
      <c r="N823" s="4">
        <f>VLOOKUP($A823,'Data Transformation Q1 to Q8'!$A:$V,9,FALSE)</f>
        <v>2</v>
      </c>
      <c r="O823" s="4" t="str">
        <f>VLOOKUP($A823,'Data Transformation Q1 to Q8'!$A:$V,20,FALSE)</f>
        <v>tier - 3</v>
      </c>
      <c r="P823" s="4" t="str">
        <f>VLOOKUP($A823,'Data Transformation Q1 to Q8'!$A:$V,21,FALSE)</f>
        <v>tier - 1</v>
      </c>
      <c r="Q823" s="118">
        <f>VLOOKUP($A823,'Data Transformation Q1 to Q8'!$A:$V,19,FALSE)</f>
        <v>12852.37</v>
      </c>
    </row>
    <row r="824" spans="1:17" ht="15.75" x14ac:dyDescent="0.25">
      <c r="A824" s="10" t="s">
        <v>1609</v>
      </c>
      <c r="B824" s="4" t="str">
        <f>VLOOKUP(A824,'Data Transformation Q1 to Q8'!A:V,22,FALSE)</f>
        <v>R1012</v>
      </c>
      <c r="C824" s="21">
        <f>VLOOKUP($A824,'Data Transformation Q1 to Q8'!$A:$V,16,FALSE)</f>
        <v>34239</v>
      </c>
      <c r="D824" s="6">
        <f>VLOOKUP($A824,'Data Transformation Q1 to Q8'!$A:$V,17,FALSE)</f>
        <v>29</v>
      </c>
      <c r="E824" s="4" t="str">
        <f>VLOOKUP(A824,'Customer Names'!A:D,3,FALSE)</f>
        <v xml:space="preserve">  Robert</v>
      </c>
      <c r="F824" s="4">
        <f>VLOOKUP($A824,'Data Transformation Q1 to Q8'!$A:$V,2,FALSE)</f>
        <v>52.54</v>
      </c>
      <c r="G824" s="4" t="str">
        <f>VLOOKUP($A824,'Data Transformation Q1 to Q8'!$A:$V,3,FALSE)</f>
        <v>Obesity</v>
      </c>
      <c r="H824" s="4">
        <f>VLOOKUP($A824,'Data Transformation Q1 to Q8'!$A:$V,4,FALSE)</f>
        <v>5.12</v>
      </c>
      <c r="I824" s="4" t="str">
        <f>VLOOKUP($A824,'Data Transformation Q1 to Q8'!$A:$V,5,FALSE)</f>
        <v>Normal</v>
      </c>
      <c r="J824" s="4" t="str">
        <f>VLOOKUP($A824,'Data Transformation Q1 to Q8'!$A:$V,6,FALSE)</f>
        <v>No</v>
      </c>
      <c r="K824" s="4" t="str">
        <f>VLOOKUP($A824,'Data Transformation Q1 to Q8'!$A:$V,7,FALSE)</f>
        <v>No</v>
      </c>
      <c r="L824" s="4" t="str">
        <f>VLOOKUP($A824,'Data Transformation Q1 to Q8'!$A:$V,8,FALSE)</f>
        <v>Yes</v>
      </c>
      <c r="M824" s="4" t="str">
        <f>VLOOKUP($A824,'Data Transformation Q1 to Q8'!$A:$V,10,FALSE)</f>
        <v>No</v>
      </c>
      <c r="N824" s="4">
        <f>VLOOKUP($A824,'Data Transformation Q1 to Q8'!$A:$V,9,FALSE)</f>
        <v>1</v>
      </c>
      <c r="O824" s="4" t="str">
        <f>VLOOKUP($A824,'Data Transformation Q1 to Q8'!$A:$V,20,FALSE)</f>
        <v>tier - 3</v>
      </c>
      <c r="P824" s="4" t="str">
        <f>VLOOKUP($A824,'Data Transformation Q1 to Q8'!$A:$V,21,FALSE)</f>
        <v>tier - 2</v>
      </c>
      <c r="Q824" s="118">
        <f>VLOOKUP($A824,'Data Transformation Q1 to Q8'!$A:$V,19,FALSE)</f>
        <v>12847.24</v>
      </c>
    </row>
    <row r="825" spans="1:17" ht="15.75" x14ac:dyDescent="0.25">
      <c r="A825" s="10" t="s">
        <v>1611</v>
      </c>
      <c r="B825" s="4" t="str">
        <f>VLOOKUP(A825,'Data Transformation Q1 to Q8'!A:V,22,FALSE)</f>
        <v>R1016</v>
      </c>
      <c r="C825" s="21">
        <f>VLOOKUP($A825,'Data Transformation Q1 to Q8'!$A:$V,16,FALSE)</f>
        <v>38300</v>
      </c>
      <c r="D825" s="6">
        <f>VLOOKUP($A825,'Data Transformation Q1 to Q8'!$A:$V,17,FALSE)</f>
        <v>18</v>
      </c>
      <c r="E825" s="4" t="str">
        <f>VLOOKUP(A825,'Customer Names'!A:D,3,FALSE)</f>
        <v xml:space="preserve">  Geoff</v>
      </c>
      <c r="F825" s="4">
        <f>VLOOKUP($A825,'Data Transformation Q1 to Q8'!$A:$V,2,FALSE)</f>
        <v>17.29</v>
      </c>
      <c r="G825" s="4" t="str">
        <f>VLOOKUP($A825,'Data Transformation Q1 to Q8'!$A:$V,3,FALSE)</f>
        <v>Underweight</v>
      </c>
      <c r="H825" s="4">
        <f>VLOOKUP($A825,'Data Transformation Q1 to Q8'!$A:$V,4,FALSE)</f>
        <v>4.62</v>
      </c>
      <c r="I825" s="4" t="str">
        <f>VLOOKUP($A825,'Data Transformation Q1 to Q8'!$A:$V,5,FALSE)</f>
        <v>Normal</v>
      </c>
      <c r="J825" s="4" t="str">
        <f>VLOOKUP($A825,'Data Transformation Q1 to Q8'!$A:$V,6,FALSE)</f>
        <v>No</v>
      </c>
      <c r="K825" s="4" t="str">
        <f>VLOOKUP($A825,'Data Transformation Q1 to Q8'!$A:$V,7,FALSE)</f>
        <v>yes</v>
      </c>
      <c r="L825" s="4" t="str">
        <f>VLOOKUP($A825,'Data Transformation Q1 to Q8'!$A:$V,8,FALSE)</f>
        <v>No</v>
      </c>
      <c r="M825" s="4" t="str">
        <f>VLOOKUP($A825,'Data Transformation Q1 to Q8'!$A:$V,10,FALSE)</f>
        <v>Yes</v>
      </c>
      <c r="N825" s="4">
        <f>VLOOKUP($A825,'Data Transformation Q1 to Q8'!$A:$V,9,FALSE)</f>
        <v>1</v>
      </c>
      <c r="O825" s="4" t="str">
        <f>VLOOKUP($A825,'Data Transformation Q1 to Q8'!$A:$V,20,FALSE)</f>
        <v>tier - 3</v>
      </c>
      <c r="P825" s="4" t="str">
        <f>VLOOKUP($A825,'Data Transformation Q1 to Q8'!$A:$V,21,FALSE)</f>
        <v>tier - 3</v>
      </c>
      <c r="Q825" s="118">
        <f>VLOOKUP($A825,'Data Transformation Q1 to Q8'!$A:$V,19,FALSE)</f>
        <v>12829.46</v>
      </c>
    </row>
    <row r="826" spans="1:17" ht="15.75" x14ac:dyDescent="0.25">
      <c r="A826" s="10" t="s">
        <v>1612</v>
      </c>
      <c r="B826" s="4" t="str">
        <f>VLOOKUP(A826,'Data Transformation Q1 to Q8'!A:V,22,FALSE)</f>
        <v>R1021</v>
      </c>
      <c r="C826" s="21">
        <f>VLOOKUP($A826,'Data Transformation Q1 to Q8'!$A:$V,16,FALSE)</f>
        <v>24740</v>
      </c>
      <c r="D826" s="6">
        <f>VLOOKUP($A826,'Data Transformation Q1 to Q8'!$A:$V,17,FALSE)</f>
        <v>55</v>
      </c>
      <c r="E826" s="4" t="str">
        <f>VLOOKUP(A826,'Customer Names'!A:D,3,FALSE)</f>
        <v xml:space="preserve">  Chris J</v>
      </c>
      <c r="F826" s="4">
        <f>VLOOKUP($A826,'Data Transformation Q1 to Q8'!$A:$V,2,FALSE)</f>
        <v>31.74</v>
      </c>
      <c r="G826" s="4" t="str">
        <f>VLOOKUP($A826,'Data Transformation Q1 to Q8'!$A:$V,3,FALSE)</f>
        <v>Obesity</v>
      </c>
      <c r="H826" s="4">
        <f>VLOOKUP($A826,'Data Transformation Q1 to Q8'!$A:$V,4,FALSE)</f>
        <v>7.68</v>
      </c>
      <c r="I826" s="4" t="str">
        <f>VLOOKUP($A826,'Data Transformation Q1 to Q8'!$A:$V,5,FALSE)</f>
        <v>Diabetes</v>
      </c>
      <c r="J826" s="4" t="str">
        <f>VLOOKUP($A826,'Data Transformation Q1 to Q8'!$A:$V,6,FALSE)</f>
        <v>Yes</v>
      </c>
      <c r="K826" s="4" t="str">
        <f>VLOOKUP($A826,'Data Transformation Q1 to Q8'!$A:$V,7,FALSE)</f>
        <v>No</v>
      </c>
      <c r="L826" s="4" t="str">
        <f>VLOOKUP($A826,'Data Transformation Q1 to Q8'!$A:$V,8,FALSE)</f>
        <v>No</v>
      </c>
      <c r="M826" s="4" t="str">
        <f>VLOOKUP($A826,'Data Transformation Q1 to Q8'!$A:$V,10,FALSE)</f>
        <v>No</v>
      </c>
      <c r="N826" s="4">
        <f>VLOOKUP($A826,'Data Transformation Q1 to Q8'!$A:$V,9,FALSE)</f>
        <v>0</v>
      </c>
      <c r="O826" s="4" t="str">
        <f>VLOOKUP($A826,'Data Transformation Q1 to Q8'!$A:$V,20,FALSE)</f>
        <v>tier - 3</v>
      </c>
      <c r="P826" s="4" t="str">
        <f>VLOOKUP($A826,'Data Transformation Q1 to Q8'!$A:$V,21,FALSE)</f>
        <v>tier - 3</v>
      </c>
      <c r="Q826" s="118">
        <f>VLOOKUP($A826,'Data Transformation Q1 to Q8'!$A:$V,19,FALSE)</f>
        <v>12823.25</v>
      </c>
    </row>
    <row r="827" spans="1:17" ht="15.75" x14ac:dyDescent="0.25">
      <c r="A827" s="10" t="s">
        <v>1614</v>
      </c>
      <c r="B827" s="4" t="str">
        <f>VLOOKUP(A827,'Data Transformation Q1 to Q8'!A:V,22,FALSE)</f>
        <v>R1024</v>
      </c>
      <c r="C827" s="21">
        <f>VLOOKUP($A827,'Data Transformation Q1 to Q8'!$A:$V,16,FALSE)</f>
        <v>23212</v>
      </c>
      <c r="D827" s="6">
        <f>VLOOKUP($A827,'Data Transformation Q1 to Q8'!$A:$V,17,FALSE)</f>
        <v>59</v>
      </c>
      <c r="E827" s="4" t="str">
        <f>VLOOKUP(A827,'Customer Names'!A:D,3,FALSE)</f>
        <v xml:space="preserve">  Kate A</v>
      </c>
      <c r="F827" s="4">
        <f>VLOOKUP($A827,'Data Transformation Q1 to Q8'!$A:$V,2,FALSE)</f>
        <v>26.504999999999999</v>
      </c>
      <c r="G827" s="4" t="str">
        <f>VLOOKUP($A827,'Data Transformation Q1 to Q8'!$A:$V,3,FALSE)</f>
        <v>Overweight</v>
      </c>
      <c r="H827" s="4">
        <f>VLOOKUP($A827,'Data Transformation Q1 to Q8'!$A:$V,4,FALSE)</f>
        <v>6.79</v>
      </c>
      <c r="I827" s="4" t="str">
        <f>VLOOKUP($A827,'Data Transformation Q1 to Q8'!$A:$V,5,FALSE)</f>
        <v>Diabetes</v>
      </c>
      <c r="J827" s="4" t="str">
        <f>VLOOKUP($A827,'Data Transformation Q1 to Q8'!$A:$V,6,FALSE)</f>
        <v>Yes</v>
      </c>
      <c r="K827" s="4" t="str">
        <f>VLOOKUP($A827,'Data Transformation Q1 to Q8'!$A:$V,7,FALSE)</f>
        <v>No</v>
      </c>
      <c r="L827" s="4" t="str">
        <f>VLOOKUP($A827,'Data Transformation Q1 to Q8'!$A:$V,8,FALSE)</f>
        <v>Yes</v>
      </c>
      <c r="M827" s="4" t="str">
        <f>VLOOKUP($A827,'Data Transformation Q1 to Q8'!$A:$V,10,FALSE)</f>
        <v>No</v>
      </c>
      <c r="N827" s="4">
        <f>VLOOKUP($A827,'Data Transformation Q1 to Q8'!$A:$V,9,FALSE)</f>
        <v>1</v>
      </c>
      <c r="O827" s="4" t="str">
        <f>VLOOKUP($A827,'Data Transformation Q1 to Q8'!$A:$V,20,FALSE)</f>
        <v>tier - 3</v>
      </c>
      <c r="P827" s="4" t="str">
        <f>VLOOKUP($A827,'Data Transformation Q1 to Q8'!$A:$V,21,FALSE)</f>
        <v>tier - 3</v>
      </c>
      <c r="Q827" s="118">
        <f>VLOOKUP($A827,'Data Transformation Q1 to Q8'!$A:$V,19,FALSE)</f>
        <v>12815.44</v>
      </c>
    </row>
    <row r="828" spans="1:17" ht="15.75" x14ac:dyDescent="0.25">
      <c r="A828" s="10" t="s">
        <v>1616</v>
      </c>
      <c r="B828" s="4" t="str">
        <f>VLOOKUP(A828,'Data Transformation Q1 to Q8'!A:V,22,FALSE)</f>
        <v>R1024</v>
      </c>
      <c r="C828" s="21">
        <f>VLOOKUP($A828,'Data Transformation Q1 to Q8'!$A:$V,16,FALSE)</f>
        <v>28695</v>
      </c>
      <c r="D828" s="6">
        <f>VLOOKUP($A828,'Data Transformation Q1 to Q8'!$A:$V,17,FALSE)</f>
        <v>44</v>
      </c>
      <c r="E828" s="4" t="str">
        <f>VLOOKUP(A828,'Customer Names'!A:D,3,FALSE)</f>
        <v xml:space="preserve">  Kelli</v>
      </c>
      <c r="F828" s="4">
        <f>VLOOKUP($A828,'Data Transformation Q1 to Q8'!$A:$V,2,FALSE)</f>
        <v>36.479999999999997</v>
      </c>
      <c r="G828" s="4" t="str">
        <f>VLOOKUP($A828,'Data Transformation Q1 to Q8'!$A:$V,3,FALSE)</f>
        <v>Obesity</v>
      </c>
      <c r="H828" s="4">
        <f>VLOOKUP($A828,'Data Transformation Q1 to Q8'!$A:$V,4,FALSE)</f>
        <v>11.09</v>
      </c>
      <c r="I828" s="4" t="str">
        <f>VLOOKUP($A828,'Data Transformation Q1 to Q8'!$A:$V,5,FALSE)</f>
        <v>Diabetes</v>
      </c>
      <c r="J828" s="4" t="str">
        <f>VLOOKUP($A828,'Data Transformation Q1 to Q8'!$A:$V,6,FALSE)</f>
        <v>No</v>
      </c>
      <c r="K828" s="4" t="str">
        <f>VLOOKUP($A828,'Data Transformation Q1 to Q8'!$A:$V,7,FALSE)</f>
        <v>No</v>
      </c>
      <c r="L828" s="4" t="str">
        <f>VLOOKUP($A828,'Data Transformation Q1 to Q8'!$A:$V,8,FALSE)</f>
        <v>No</v>
      </c>
      <c r="M828" s="4" t="str">
        <f>VLOOKUP($A828,'Data Transformation Q1 to Q8'!$A:$V,10,FALSE)</f>
        <v>No</v>
      </c>
      <c r="N828" s="4">
        <f>VLOOKUP($A828,'Data Transformation Q1 to Q8'!$A:$V,9,FALSE)</f>
        <v>0</v>
      </c>
      <c r="O828" s="4" t="str">
        <f>VLOOKUP($A828,'Data Transformation Q1 to Q8'!$A:$V,20,FALSE)</f>
        <v>tier - 3</v>
      </c>
      <c r="P828" s="4" t="str">
        <f>VLOOKUP($A828,'Data Transformation Q1 to Q8'!$A:$V,21,FALSE)</f>
        <v>tier - 1</v>
      </c>
      <c r="Q828" s="118">
        <f>VLOOKUP($A828,'Data Transformation Q1 to Q8'!$A:$V,19,FALSE)</f>
        <v>12797.21</v>
      </c>
    </row>
    <row r="829" spans="1:17" ht="15.75" x14ac:dyDescent="0.25">
      <c r="A829" s="10" t="s">
        <v>1618</v>
      </c>
      <c r="B829" s="4" t="str">
        <f>VLOOKUP(A829,'Data Transformation Q1 to Q8'!A:V,22,FALSE)</f>
        <v>R1026</v>
      </c>
      <c r="C829" s="21">
        <f>VLOOKUP($A829,'Data Transformation Q1 to Q8'!$A:$V,16,FALSE)</f>
        <v>30618</v>
      </c>
      <c r="D829" s="6">
        <f>VLOOKUP($A829,'Data Transformation Q1 to Q8'!$A:$V,17,FALSE)</f>
        <v>39</v>
      </c>
      <c r="E829" s="4" t="str">
        <f>VLOOKUP(A829,'Customer Names'!A:D,3,FALSE)</f>
        <v xml:space="preserve">  Maggie M</v>
      </c>
      <c r="F829" s="4">
        <f>VLOOKUP($A829,'Data Transformation Q1 to Q8'!$A:$V,2,FALSE)</f>
        <v>39.159999999999997</v>
      </c>
      <c r="G829" s="4" t="str">
        <f>VLOOKUP($A829,'Data Transformation Q1 to Q8'!$A:$V,3,FALSE)</f>
        <v>Obesity</v>
      </c>
      <c r="H829" s="4">
        <f>VLOOKUP($A829,'Data Transformation Q1 to Q8'!$A:$V,4,FALSE)</f>
        <v>5.24</v>
      </c>
      <c r="I829" s="4" t="str">
        <f>VLOOKUP($A829,'Data Transformation Q1 to Q8'!$A:$V,5,FALSE)</f>
        <v>Normal</v>
      </c>
      <c r="J829" s="4" t="str">
        <f>VLOOKUP($A829,'Data Transformation Q1 to Q8'!$A:$V,6,FALSE)</f>
        <v>Yes</v>
      </c>
      <c r="K829" s="4" t="str">
        <f>VLOOKUP($A829,'Data Transformation Q1 to Q8'!$A:$V,7,FALSE)</f>
        <v>No</v>
      </c>
      <c r="L829" s="4" t="str">
        <f>VLOOKUP($A829,'Data Transformation Q1 to Q8'!$A:$V,8,FALSE)</f>
        <v>Yes</v>
      </c>
      <c r="M829" s="4" t="str">
        <f>VLOOKUP($A829,'Data Transformation Q1 to Q8'!$A:$V,10,FALSE)</f>
        <v>No</v>
      </c>
      <c r="N829" s="4">
        <f>VLOOKUP($A829,'Data Transformation Q1 to Q8'!$A:$V,9,FALSE)</f>
        <v>1</v>
      </c>
      <c r="O829" s="4" t="str">
        <f>VLOOKUP($A829,'Data Transformation Q1 to Q8'!$A:$V,20,FALSE)</f>
        <v>tier - 3</v>
      </c>
      <c r="P829" s="4" t="str">
        <f>VLOOKUP($A829,'Data Transformation Q1 to Q8'!$A:$V,21,FALSE)</f>
        <v>tier - 1</v>
      </c>
      <c r="Q829" s="118">
        <f>VLOOKUP($A829,'Data Transformation Q1 to Q8'!$A:$V,19,FALSE)</f>
        <v>12788.18</v>
      </c>
    </row>
    <row r="830" spans="1:17" ht="15.75" x14ac:dyDescent="0.25">
      <c r="A830" s="10" t="s">
        <v>1620</v>
      </c>
      <c r="B830" s="4" t="str">
        <f>VLOOKUP(A830,'Data Transformation Q1 to Q8'!A:V,22,FALSE)</f>
        <v>R1025</v>
      </c>
      <c r="C830" s="21">
        <f>VLOOKUP($A830,'Data Transformation Q1 to Q8'!$A:$V,16,FALSE)</f>
        <v>23350</v>
      </c>
      <c r="D830" s="6">
        <f>VLOOKUP($A830,'Data Transformation Q1 to Q8'!$A:$V,17,FALSE)</f>
        <v>59</v>
      </c>
      <c r="E830" s="4" t="str">
        <f>VLOOKUP(A830,'Customer Names'!A:D,3,FALSE)</f>
        <v xml:space="preserve">  Michelle L</v>
      </c>
      <c r="F830" s="4">
        <f>VLOOKUP($A830,'Data Transformation Q1 to Q8'!$A:$V,2,FALSE)</f>
        <v>28.22</v>
      </c>
      <c r="G830" s="4" t="str">
        <f>VLOOKUP($A830,'Data Transformation Q1 to Q8'!$A:$V,3,FALSE)</f>
        <v>Overweight</v>
      </c>
      <c r="H830" s="4">
        <f>VLOOKUP($A830,'Data Transformation Q1 to Q8'!$A:$V,4,FALSE)</f>
        <v>7.51</v>
      </c>
      <c r="I830" s="4" t="str">
        <f>VLOOKUP($A830,'Data Transformation Q1 to Q8'!$A:$V,5,FALSE)</f>
        <v>Diabetes</v>
      </c>
      <c r="J830" s="4" t="str">
        <f>VLOOKUP($A830,'Data Transformation Q1 to Q8'!$A:$V,6,FALSE)</f>
        <v>Yes</v>
      </c>
      <c r="K830" s="4" t="str">
        <f>VLOOKUP($A830,'Data Transformation Q1 to Q8'!$A:$V,7,FALSE)</f>
        <v>No</v>
      </c>
      <c r="L830" s="4" t="str">
        <f>VLOOKUP($A830,'Data Transformation Q1 to Q8'!$A:$V,8,FALSE)</f>
        <v>Yes</v>
      </c>
      <c r="M830" s="4" t="str">
        <f>VLOOKUP($A830,'Data Transformation Q1 to Q8'!$A:$V,10,FALSE)</f>
        <v>No</v>
      </c>
      <c r="N830" s="4">
        <f>VLOOKUP($A830,'Data Transformation Q1 to Q8'!$A:$V,9,FALSE)</f>
        <v>1</v>
      </c>
      <c r="O830" s="4" t="str">
        <f>VLOOKUP($A830,'Data Transformation Q1 to Q8'!$A:$V,20,FALSE)</f>
        <v>tier - 3</v>
      </c>
      <c r="P830" s="4" t="str">
        <f>VLOOKUP($A830,'Data Transformation Q1 to Q8'!$A:$V,21,FALSE)</f>
        <v>tier - 3</v>
      </c>
      <c r="Q830" s="118">
        <f>VLOOKUP($A830,'Data Transformation Q1 to Q8'!$A:$V,19,FALSE)</f>
        <v>12788.03</v>
      </c>
    </row>
    <row r="831" spans="1:17" ht="15.75" x14ac:dyDescent="0.25">
      <c r="A831" s="10" t="s">
        <v>1622</v>
      </c>
      <c r="B831" s="4" t="str">
        <f>VLOOKUP(A831,'Data Transformation Q1 to Q8'!A:V,22,FALSE)</f>
        <v>R1026</v>
      </c>
      <c r="C831" s="21">
        <f>VLOOKUP($A831,'Data Transformation Q1 to Q8'!$A:$V,16,FALSE)</f>
        <v>26579</v>
      </c>
      <c r="D831" s="6">
        <f>VLOOKUP($A831,'Data Transformation Q1 to Q8'!$A:$V,17,FALSE)</f>
        <v>50</v>
      </c>
      <c r="E831" s="4" t="str">
        <f>VLOOKUP(A831,'Customer Names'!A:D,3,FALSE)</f>
        <v xml:space="preserve">  Ashley K</v>
      </c>
      <c r="F831" s="4">
        <f>VLOOKUP($A831,'Data Transformation Q1 to Q8'!$A:$V,2,FALSE)</f>
        <v>35</v>
      </c>
      <c r="G831" s="4" t="str">
        <f>VLOOKUP($A831,'Data Transformation Q1 to Q8'!$A:$V,3,FALSE)</f>
        <v>Obesity</v>
      </c>
      <c r="H831" s="4">
        <f>VLOOKUP($A831,'Data Transformation Q1 to Q8'!$A:$V,4,FALSE)</f>
        <v>4.13</v>
      </c>
      <c r="I831" s="4" t="str">
        <f>VLOOKUP($A831,'Data Transformation Q1 to Q8'!$A:$V,5,FALSE)</f>
        <v>Normal</v>
      </c>
      <c r="J831" s="4" t="str">
        <f>VLOOKUP($A831,'Data Transformation Q1 to Q8'!$A:$V,6,FALSE)</f>
        <v>No</v>
      </c>
      <c r="K831" s="4" t="str">
        <f>VLOOKUP($A831,'Data Transformation Q1 to Q8'!$A:$V,7,FALSE)</f>
        <v>No</v>
      </c>
      <c r="L831" s="4" t="str">
        <f>VLOOKUP($A831,'Data Transformation Q1 to Q8'!$A:$V,8,FALSE)</f>
        <v>No</v>
      </c>
      <c r="M831" s="4" t="str">
        <f>VLOOKUP($A831,'Data Transformation Q1 to Q8'!$A:$V,10,FALSE)</f>
        <v>No</v>
      </c>
      <c r="N831" s="4">
        <f>VLOOKUP($A831,'Data Transformation Q1 to Q8'!$A:$V,9,FALSE)</f>
        <v>2</v>
      </c>
      <c r="O831" s="4" t="str">
        <f>VLOOKUP($A831,'Data Transformation Q1 to Q8'!$A:$V,20,FALSE)</f>
        <v>tier - 3</v>
      </c>
      <c r="P831" s="4" t="str">
        <f>VLOOKUP($A831,'Data Transformation Q1 to Q8'!$A:$V,21,FALSE)</f>
        <v>tier - 3</v>
      </c>
      <c r="Q831" s="118">
        <f>VLOOKUP($A831,'Data Transformation Q1 to Q8'!$A:$V,19,FALSE)</f>
        <v>12776.05</v>
      </c>
    </row>
    <row r="832" spans="1:17" ht="15.75" x14ac:dyDescent="0.25">
      <c r="A832" s="10" t="s">
        <v>1624</v>
      </c>
      <c r="B832" s="4" t="str">
        <f>VLOOKUP(A832,'Data Transformation Q1 to Q8'!A:V,22,FALSE)</f>
        <v>R1021</v>
      </c>
      <c r="C832" s="21">
        <f>VLOOKUP($A832,'Data Transformation Q1 to Q8'!$A:$V,16,FALSE)</f>
        <v>27662</v>
      </c>
      <c r="D832" s="6">
        <f>VLOOKUP($A832,'Data Transformation Q1 to Q8'!$A:$V,17,FALSE)</f>
        <v>47</v>
      </c>
      <c r="E832" s="4" t="str">
        <f>VLOOKUP(A832,'Customer Names'!A:D,3,FALSE)</f>
        <v xml:space="preserve">  Michael</v>
      </c>
      <c r="F832" s="4">
        <f>VLOOKUP($A832,'Data Transformation Q1 to Q8'!$A:$V,2,FALSE)</f>
        <v>36.24</v>
      </c>
      <c r="G832" s="4" t="str">
        <f>VLOOKUP($A832,'Data Transformation Q1 to Q8'!$A:$V,3,FALSE)</f>
        <v>Obesity</v>
      </c>
      <c r="H832" s="4">
        <f>VLOOKUP($A832,'Data Transformation Q1 to Q8'!$A:$V,4,FALSE)</f>
        <v>8.3800000000000008</v>
      </c>
      <c r="I832" s="4" t="str">
        <f>VLOOKUP($A832,'Data Transformation Q1 to Q8'!$A:$V,5,FALSE)</f>
        <v>Diabetes</v>
      </c>
      <c r="J832" s="4" t="str">
        <f>VLOOKUP($A832,'Data Transformation Q1 to Q8'!$A:$V,6,FALSE)</f>
        <v>Yes</v>
      </c>
      <c r="K832" s="4" t="str">
        <f>VLOOKUP($A832,'Data Transformation Q1 to Q8'!$A:$V,7,FALSE)</f>
        <v>No</v>
      </c>
      <c r="L832" s="4" t="str">
        <f>VLOOKUP($A832,'Data Transformation Q1 to Q8'!$A:$V,8,FALSE)</f>
        <v>No</v>
      </c>
      <c r="M832" s="4" t="str">
        <f>VLOOKUP($A832,'Data Transformation Q1 to Q8'!$A:$V,10,FALSE)</f>
        <v>No</v>
      </c>
      <c r="N832" s="4">
        <f>VLOOKUP($A832,'Data Transformation Q1 to Q8'!$A:$V,9,FALSE)</f>
        <v>1</v>
      </c>
      <c r="O832" s="4" t="str">
        <f>VLOOKUP($A832,'Data Transformation Q1 to Q8'!$A:$V,20,FALSE)</f>
        <v>tier - 3</v>
      </c>
      <c r="P832" s="4" t="str">
        <f>VLOOKUP($A832,'Data Transformation Q1 to Q8'!$A:$V,21,FALSE)</f>
        <v>tier - 3</v>
      </c>
      <c r="Q832" s="118">
        <f>VLOOKUP($A832,'Data Transformation Q1 to Q8'!$A:$V,19,FALSE)</f>
        <v>12770.27</v>
      </c>
    </row>
    <row r="833" spans="1:17" ht="15.75" x14ac:dyDescent="0.25">
      <c r="A833" s="10" t="s">
        <v>1626</v>
      </c>
      <c r="B833" s="4" t="str">
        <f>VLOOKUP(A833,'Data Transformation Q1 to Q8'!A:V,22,FALSE)</f>
        <v>R1017</v>
      </c>
      <c r="C833" s="21">
        <f>VLOOKUP($A833,'Data Transformation Q1 to Q8'!$A:$V,16,FALSE)</f>
        <v>22920</v>
      </c>
      <c r="D833" s="6">
        <f>VLOOKUP($A833,'Data Transformation Q1 to Q8'!$A:$V,17,FALSE)</f>
        <v>60</v>
      </c>
      <c r="E833" s="4" t="str">
        <f>VLOOKUP(A833,'Customer Names'!A:D,3,FALSE)</f>
        <v xml:space="preserve">  Ryan K</v>
      </c>
      <c r="F833" s="4">
        <f>VLOOKUP($A833,'Data Transformation Q1 to Q8'!$A:$V,2,FALSE)</f>
        <v>36.954999999999998</v>
      </c>
      <c r="G833" s="4" t="str">
        <f>VLOOKUP($A833,'Data Transformation Q1 to Q8'!$A:$V,3,FALSE)</f>
        <v>Obesity</v>
      </c>
      <c r="H833" s="4">
        <f>VLOOKUP($A833,'Data Transformation Q1 to Q8'!$A:$V,4,FALSE)</f>
        <v>8.07</v>
      </c>
      <c r="I833" s="4" t="str">
        <f>VLOOKUP($A833,'Data Transformation Q1 to Q8'!$A:$V,5,FALSE)</f>
        <v>Diabetes</v>
      </c>
      <c r="J833" s="4" t="str">
        <f>VLOOKUP($A833,'Data Transformation Q1 to Q8'!$A:$V,6,FALSE)</f>
        <v>No</v>
      </c>
      <c r="K833" s="4" t="str">
        <f>VLOOKUP($A833,'Data Transformation Q1 to Q8'!$A:$V,7,FALSE)</f>
        <v>No</v>
      </c>
      <c r="L833" s="4" t="str">
        <f>VLOOKUP($A833,'Data Transformation Q1 to Q8'!$A:$V,8,FALSE)</f>
        <v>No</v>
      </c>
      <c r="M833" s="4" t="str">
        <f>VLOOKUP($A833,'Data Transformation Q1 to Q8'!$A:$V,10,FALSE)</f>
        <v>No</v>
      </c>
      <c r="N833" s="4">
        <f>VLOOKUP($A833,'Data Transformation Q1 to Q8'!$A:$V,9,FALSE)</f>
        <v>0</v>
      </c>
      <c r="O833" s="4" t="str">
        <f>VLOOKUP($A833,'Data Transformation Q1 to Q8'!$A:$V,20,FALSE)</f>
        <v>tier - 3</v>
      </c>
      <c r="P833" s="4" t="str">
        <f>VLOOKUP($A833,'Data Transformation Q1 to Q8'!$A:$V,21,FALSE)</f>
        <v>tier - 1</v>
      </c>
      <c r="Q833" s="118">
        <f>VLOOKUP($A833,'Data Transformation Q1 to Q8'!$A:$V,19,FALSE)</f>
        <v>12741.17</v>
      </c>
    </row>
    <row r="834" spans="1:17" ht="15.75" x14ac:dyDescent="0.25">
      <c r="A834" s="10" t="s">
        <v>1628</v>
      </c>
      <c r="B834" s="4" t="str">
        <f>VLOOKUP(A834,'Data Transformation Q1 to Q8'!A:V,22,FALSE)</f>
        <v>R1016</v>
      </c>
      <c r="C834" s="21">
        <f>VLOOKUP($A834,'Data Transformation Q1 to Q8'!$A:$V,16,FALSE)</f>
        <v>22891</v>
      </c>
      <c r="D834" s="6">
        <f>VLOOKUP($A834,'Data Transformation Q1 to Q8'!$A:$V,17,FALSE)</f>
        <v>60</v>
      </c>
      <c r="E834" s="4" t="str">
        <f>VLOOKUP(A834,'Customer Names'!A:D,3,FALSE)</f>
        <v xml:space="preserve">  Matthew J</v>
      </c>
      <c r="F834" s="4">
        <f>VLOOKUP($A834,'Data Transformation Q1 to Q8'!$A:$V,2,FALSE)</f>
        <v>29.64</v>
      </c>
      <c r="G834" s="4" t="str">
        <f>VLOOKUP($A834,'Data Transformation Q1 to Q8'!$A:$V,3,FALSE)</f>
        <v>Overweight</v>
      </c>
      <c r="H834" s="4">
        <f>VLOOKUP($A834,'Data Transformation Q1 to Q8'!$A:$V,4,FALSE)</f>
        <v>8.9499999999999993</v>
      </c>
      <c r="I834" s="4" t="str">
        <f>VLOOKUP($A834,'Data Transformation Q1 to Q8'!$A:$V,5,FALSE)</f>
        <v>Diabetes</v>
      </c>
      <c r="J834" s="4" t="str">
        <f>VLOOKUP($A834,'Data Transformation Q1 to Q8'!$A:$V,6,FALSE)</f>
        <v>No</v>
      </c>
      <c r="K834" s="4" t="str">
        <f>VLOOKUP($A834,'Data Transformation Q1 to Q8'!$A:$V,7,FALSE)</f>
        <v>No</v>
      </c>
      <c r="L834" s="4" t="str">
        <f>VLOOKUP($A834,'Data Transformation Q1 to Q8'!$A:$V,8,FALSE)</f>
        <v>No</v>
      </c>
      <c r="M834" s="4" t="str">
        <f>VLOOKUP($A834,'Data Transformation Q1 to Q8'!$A:$V,10,FALSE)</f>
        <v>No</v>
      </c>
      <c r="N834" s="4">
        <f>VLOOKUP($A834,'Data Transformation Q1 to Q8'!$A:$V,9,FALSE)</f>
        <v>0</v>
      </c>
      <c r="O834" s="4" t="str">
        <f>VLOOKUP($A834,'Data Transformation Q1 to Q8'!$A:$V,20,FALSE)</f>
        <v>tier - 3</v>
      </c>
      <c r="P834" s="4" t="str">
        <f>VLOOKUP($A834,'Data Transformation Q1 to Q8'!$A:$V,21,FALSE)</f>
        <v>tier - 3</v>
      </c>
      <c r="Q834" s="118">
        <f>VLOOKUP($A834,'Data Transformation Q1 to Q8'!$A:$V,19,FALSE)</f>
        <v>12731</v>
      </c>
    </row>
    <row r="835" spans="1:17" ht="15.75" x14ac:dyDescent="0.25">
      <c r="A835" s="10" t="s">
        <v>1630</v>
      </c>
      <c r="B835" s="4" t="str">
        <f>VLOOKUP(A835,'Data Transformation Q1 to Q8'!A:V,22,FALSE)</f>
        <v>R1026</v>
      </c>
      <c r="C835" s="21">
        <f>VLOOKUP($A835,'Data Transformation Q1 to Q8'!$A:$V,16,FALSE)</f>
        <v>32341</v>
      </c>
      <c r="D835" s="6">
        <f>VLOOKUP($A835,'Data Transformation Q1 to Q8'!$A:$V,17,FALSE)</f>
        <v>34</v>
      </c>
      <c r="E835" s="4" t="str">
        <f>VLOOKUP(A835,'Customer Names'!A:D,3,FALSE)</f>
        <v xml:space="preserve">  Karine</v>
      </c>
      <c r="F835" s="4">
        <f>VLOOKUP($A835,'Data Transformation Q1 to Q8'!$A:$V,2,FALSE)</f>
        <v>42.74</v>
      </c>
      <c r="G835" s="4" t="str">
        <f>VLOOKUP($A835,'Data Transformation Q1 to Q8'!$A:$V,3,FALSE)</f>
        <v>Obesity</v>
      </c>
      <c r="H835" s="4">
        <f>VLOOKUP($A835,'Data Transformation Q1 to Q8'!$A:$V,4,FALSE)</f>
        <v>6.31</v>
      </c>
      <c r="I835" s="4" t="str">
        <f>VLOOKUP($A835,'Data Transformation Q1 to Q8'!$A:$V,5,FALSE)</f>
        <v>Prediabetes</v>
      </c>
      <c r="J835" s="4" t="str">
        <f>VLOOKUP($A835,'Data Transformation Q1 to Q8'!$A:$V,6,FALSE)</f>
        <v>Yes</v>
      </c>
      <c r="K835" s="4" t="str">
        <f>VLOOKUP($A835,'Data Transformation Q1 to Q8'!$A:$V,7,FALSE)</f>
        <v>No</v>
      </c>
      <c r="L835" s="4" t="str">
        <f>VLOOKUP($A835,'Data Transformation Q1 to Q8'!$A:$V,8,FALSE)</f>
        <v>No</v>
      </c>
      <c r="M835" s="4" t="str">
        <f>VLOOKUP($A835,'Data Transformation Q1 to Q8'!$A:$V,10,FALSE)</f>
        <v>No</v>
      </c>
      <c r="N835" s="4">
        <f>VLOOKUP($A835,'Data Transformation Q1 to Q8'!$A:$V,9,FALSE)</f>
        <v>1</v>
      </c>
      <c r="O835" s="4" t="str">
        <f>VLOOKUP($A835,'Data Transformation Q1 to Q8'!$A:$V,20,FALSE)</f>
        <v>tier - 3</v>
      </c>
      <c r="P835" s="4" t="str">
        <f>VLOOKUP($A835,'Data Transformation Q1 to Q8'!$A:$V,21,FALSE)</f>
        <v>tier - 1</v>
      </c>
      <c r="Q835" s="118">
        <f>VLOOKUP($A835,'Data Transformation Q1 to Q8'!$A:$V,19,FALSE)</f>
        <v>12718.21</v>
      </c>
    </row>
    <row r="836" spans="1:17" ht="15.75" x14ac:dyDescent="0.25">
      <c r="A836" s="10" t="s">
        <v>1632</v>
      </c>
      <c r="B836" s="4" t="str">
        <f>VLOOKUP(A836,'Data Transformation Q1 to Q8'!A:V,22,FALSE)</f>
        <v>R1011</v>
      </c>
      <c r="C836" s="21">
        <f>VLOOKUP($A836,'Data Transformation Q1 to Q8'!$A:$V,16,FALSE)</f>
        <v>25757</v>
      </c>
      <c r="D836" s="6">
        <f>VLOOKUP($A836,'Data Transformation Q1 to Q8'!$A:$V,17,FALSE)</f>
        <v>52</v>
      </c>
      <c r="E836" s="4" t="str">
        <f>VLOOKUP(A836,'Customer Names'!A:D,3,FALSE)</f>
        <v xml:space="preserve">  Antonia G</v>
      </c>
      <c r="F836" s="4">
        <f>VLOOKUP($A836,'Data Transformation Q1 to Q8'!$A:$V,2,FALSE)</f>
        <v>36.130000000000003</v>
      </c>
      <c r="G836" s="4" t="str">
        <f>VLOOKUP($A836,'Data Transformation Q1 to Q8'!$A:$V,3,FALSE)</f>
        <v>Obesity</v>
      </c>
      <c r="H836" s="4">
        <f>VLOOKUP($A836,'Data Transformation Q1 to Q8'!$A:$V,4,FALSE)</f>
        <v>7.19</v>
      </c>
      <c r="I836" s="4" t="str">
        <f>VLOOKUP($A836,'Data Transformation Q1 to Q8'!$A:$V,5,FALSE)</f>
        <v>Diabetes</v>
      </c>
      <c r="J836" s="4" t="str">
        <f>VLOOKUP($A836,'Data Transformation Q1 to Q8'!$A:$V,6,FALSE)</f>
        <v>Yes</v>
      </c>
      <c r="K836" s="4" t="str">
        <f>VLOOKUP($A836,'Data Transformation Q1 to Q8'!$A:$V,7,FALSE)</f>
        <v>No</v>
      </c>
      <c r="L836" s="4" t="str">
        <f>VLOOKUP($A836,'Data Transformation Q1 to Q8'!$A:$V,8,FALSE)</f>
        <v>No</v>
      </c>
      <c r="M836" s="4" t="str">
        <f>VLOOKUP($A836,'Data Transformation Q1 to Q8'!$A:$V,10,FALSE)</f>
        <v>No</v>
      </c>
      <c r="N836" s="4">
        <f>VLOOKUP($A836,'Data Transformation Q1 to Q8'!$A:$V,9,FALSE)</f>
        <v>2</v>
      </c>
      <c r="O836" s="4" t="str">
        <f>VLOOKUP($A836,'Data Transformation Q1 to Q8'!$A:$V,20,FALSE)</f>
        <v>tier - 3</v>
      </c>
      <c r="P836" s="4" t="str">
        <f>VLOOKUP($A836,'Data Transformation Q1 to Q8'!$A:$V,21,FALSE)</f>
        <v>tier - 1</v>
      </c>
      <c r="Q836" s="118">
        <f>VLOOKUP($A836,'Data Transformation Q1 to Q8'!$A:$V,19,FALSE)</f>
        <v>12713</v>
      </c>
    </row>
    <row r="837" spans="1:17" ht="15.75" x14ac:dyDescent="0.25">
      <c r="A837" s="10" t="s">
        <v>1633</v>
      </c>
      <c r="B837" s="4" t="str">
        <f>VLOOKUP(A837,'Data Transformation Q1 to Q8'!A:V,22,FALSE)</f>
        <v>R1011</v>
      </c>
      <c r="C837" s="21">
        <f>VLOOKUP($A837,'Data Transformation Q1 to Q8'!$A:$V,16,FALSE)</f>
        <v>23709</v>
      </c>
      <c r="D837" s="6">
        <f>VLOOKUP($A837,'Data Transformation Q1 to Q8'!$A:$V,17,FALSE)</f>
        <v>58</v>
      </c>
      <c r="E837" s="4" t="str">
        <f>VLOOKUP(A837,'Customer Names'!A:D,3,FALSE)</f>
        <v xml:space="preserve">  Casondra L</v>
      </c>
      <c r="F837" s="4">
        <f>VLOOKUP($A837,'Data Transformation Q1 to Q8'!$A:$V,2,FALSE)</f>
        <v>31.55</v>
      </c>
      <c r="G837" s="4" t="str">
        <f>VLOOKUP($A837,'Data Transformation Q1 to Q8'!$A:$V,3,FALSE)</f>
        <v>Obesity</v>
      </c>
      <c r="H837" s="4">
        <f>VLOOKUP($A837,'Data Transformation Q1 to Q8'!$A:$V,4,FALSE)</f>
        <v>6.11</v>
      </c>
      <c r="I837" s="4" t="str">
        <f>VLOOKUP($A837,'Data Transformation Q1 to Q8'!$A:$V,5,FALSE)</f>
        <v>Prediabetes</v>
      </c>
      <c r="J837" s="4" t="str">
        <f>VLOOKUP($A837,'Data Transformation Q1 to Q8'!$A:$V,6,FALSE)</f>
        <v>Yes</v>
      </c>
      <c r="K837" s="4" t="str">
        <f>VLOOKUP($A837,'Data Transformation Q1 to Q8'!$A:$V,7,FALSE)</f>
        <v>No</v>
      </c>
      <c r="L837" s="4" t="str">
        <f>VLOOKUP($A837,'Data Transformation Q1 to Q8'!$A:$V,8,FALSE)</f>
        <v>No</v>
      </c>
      <c r="M837" s="4" t="str">
        <f>VLOOKUP($A837,'Data Transformation Q1 to Q8'!$A:$V,10,FALSE)</f>
        <v>No</v>
      </c>
      <c r="N837" s="4">
        <f>VLOOKUP($A837,'Data Transformation Q1 to Q8'!$A:$V,9,FALSE)</f>
        <v>1</v>
      </c>
      <c r="O837" s="4" t="str">
        <f>VLOOKUP($A837,'Data Transformation Q1 to Q8'!$A:$V,20,FALSE)</f>
        <v>tier - 3</v>
      </c>
      <c r="P837" s="4" t="str">
        <f>VLOOKUP($A837,'Data Transformation Q1 to Q8'!$A:$V,21,FALSE)</f>
        <v>tier - 3</v>
      </c>
      <c r="Q837" s="118">
        <f>VLOOKUP($A837,'Data Transformation Q1 to Q8'!$A:$V,19,FALSE)</f>
        <v>12700.63</v>
      </c>
    </row>
    <row r="838" spans="1:17" ht="15.75" x14ac:dyDescent="0.25">
      <c r="A838" s="10" t="s">
        <v>1635</v>
      </c>
      <c r="B838" s="4" t="str">
        <f>VLOOKUP(A838,'Data Transformation Q1 to Q8'!A:V,22,FALSE)</f>
        <v>R1011</v>
      </c>
      <c r="C838" s="21">
        <f>VLOOKUP($A838,'Data Transformation Q1 to Q8'!$A:$V,16,FALSE)</f>
        <v>33792</v>
      </c>
      <c r="D838" s="6">
        <f>VLOOKUP($A838,'Data Transformation Q1 to Q8'!$A:$V,17,FALSE)</f>
        <v>30</v>
      </c>
      <c r="E838" s="4" t="str">
        <f>VLOOKUP(A838,'Customer Names'!A:D,3,FALSE)</f>
        <v xml:space="preserve">  Wendy</v>
      </c>
      <c r="F838" s="4">
        <f>VLOOKUP($A838,'Data Transformation Q1 to Q8'!$A:$V,2,FALSE)</f>
        <v>52.75</v>
      </c>
      <c r="G838" s="4" t="str">
        <f>VLOOKUP($A838,'Data Transformation Q1 to Q8'!$A:$V,3,FALSE)</f>
        <v>Obesity</v>
      </c>
      <c r="H838" s="4">
        <f>VLOOKUP($A838,'Data Transformation Q1 to Q8'!$A:$V,4,FALSE)</f>
        <v>6.02</v>
      </c>
      <c r="I838" s="4" t="str">
        <f>VLOOKUP($A838,'Data Transformation Q1 to Q8'!$A:$V,5,FALSE)</f>
        <v>Prediabetes</v>
      </c>
      <c r="J838" s="4" t="str">
        <f>VLOOKUP($A838,'Data Transformation Q1 to Q8'!$A:$V,6,FALSE)</f>
        <v>No</v>
      </c>
      <c r="K838" s="4" t="str">
        <f>VLOOKUP($A838,'Data Transformation Q1 to Q8'!$A:$V,7,FALSE)</f>
        <v>No</v>
      </c>
      <c r="L838" s="4" t="str">
        <f>VLOOKUP($A838,'Data Transformation Q1 to Q8'!$A:$V,8,FALSE)</f>
        <v>No</v>
      </c>
      <c r="M838" s="4" t="str">
        <f>VLOOKUP($A838,'Data Transformation Q1 to Q8'!$A:$V,10,FALSE)</f>
        <v>No</v>
      </c>
      <c r="N838" s="4">
        <f>VLOOKUP($A838,'Data Transformation Q1 to Q8'!$A:$V,9,FALSE)</f>
        <v>1</v>
      </c>
      <c r="O838" s="4" t="str">
        <f>VLOOKUP($A838,'Data Transformation Q1 to Q8'!$A:$V,20,FALSE)</f>
        <v>tier - 3</v>
      </c>
      <c r="P838" s="4" t="str">
        <f>VLOOKUP($A838,'Data Transformation Q1 to Q8'!$A:$V,21,FALSE)</f>
        <v>tier - 2</v>
      </c>
      <c r="Q838" s="118">
        <f>VLOOKUP($A838,'Data Transformation Q1 to Q8'!$A:$V,19,FALSE)</f>
        <v>12699.56</v>
      </c>
    </row>
    <row r="839" spans="1:17" ht="15.75" x14ac:dyDescent="0.25">
      <c r="A839" s="10" t="s">
        <v>1637</v>
      </c>
      <c r="B839" s="4" t="str">
        <f>VLOOKUP(A839,'Data Transformation Q1 to Q8'!A:V,22,FALSE)</f>
        <v>R1021</v>
      </c>
      <c r="C839" s="21">
        <f>VLOOKUP($A839,'Data Transformation Q1 to Q8'!$A:$V,16,FALSE)</f>
        <v>27296</v>
      </c>
      <c r="D839" s="6">
        <f>VLOOKUP($A839,'Data Transformation Q1 to Q8'!$A:$V,17,FALSE)</f>
        <v>48</v>
      </c>
      <c r="E839" s="4" t="str">
        <f>VLOOKUP(A839,'Customer Names'!A:D,3,FALSE)</f>
        <v xml:space="preserve">  Eric D</v>
      </c>
      <c r="F839" s="4">
        <f>VLOOKUP($A839,'Data Transformation Q1 to Q8'!$A:$V,2,FALSE)</f>
        <v>36.67</v>
      </c>
      <c r="G839" s="4" t="str">
        <f>VLOOKUP($A839,'Data Transformation Q1 to Q8'!$A:$V,3,FALSE)</f>
        <v>Obesity</v>
      </c>
      <c r="H839" s="4">
        <f>VLOOKUP($A839,'Data Transformation Q1 to Q8'!$A:$V,4,FALSE)</f>
        <v>11.86</v>
      </c>
      <c r="I839" s="4" t="str">
        <f>VLOOKUP($A839,'Data Transformation Q1 to Q8'!$A:$V,5,FALSE)</f>
        <v>Diabetes</v>
      </c>
      <c r="J839" s="4" t="str">
        <f>VLOOKUP($A839,'Data Transformation Q1 to Q8'!$A:$V,6,FALSE)</f>
        <v>No</v>
      </c>
      <c r="K839" s="4" t="str">
        <f>VLOOKUP($A839,'Data Transformation Q1 to Q8'!$A:$V,7,FALSE)</f>
        <v>No</v>
      </c>
      <c r="L839" s="4" t="str">
        <f>VLOOKUP($A839,'Data Transformation Q1 to Q8'!$A:$V,8,FALSE)</f>
        <v>No</v>
      </c>
      <c r="M839" s="4" t="str">
        <f>VLOOKUP($A839,'Data Transformation Q1 to Q8'!$A:$V,10,FALSE)</f>
        <v>No</v>
      </c>
      <c r="N839" s="4">
        <f>VLOOKUP($A839,'Data Transformation Q1 to Q8'!$A:$V,9,FALSE)</f>
        <v>0</v>
      </c>
      <c r="O839" s="4" t="str">
        <f>VLOOKUP($A839,'Data Transformation Q1 to Q8'!$A:$V,20,FALSE)</f>
        <v>tier - 3</v>
      </c>
      <c r="P839" s="4" t="str">
        <f>VLOOKUP($A839,'Data Transformation Q1 to Q8'!$A:$V,21,FALSE)</f>
        <v>tier - 3</v>
      </c>
      <c r="Q839" s="118">
        <f>VLOOKUP($A839,'Data Transformation Q1 to Q8'!$A:$V,19,FALSE)</f>
        <v>12697.48</v>
      </c>
    </row>
    <row r="840" spans="1:17" ht="15.75" x14ac:dyDescent="0.25">
      <c r="A840" s="10" t="s">
        <v>1639</v>
      </c>
      <c r="B840" s="4" t="str">
        <f>VLOOKUP(A840,'Data Transformation Q1 to Q8'!A:V,22,FALSE)</f>
        <v>R1013</v>
      </c>
      <c r="C840" s="21">
        <f>VLOOKUP($A840,'Data Transformation Q1 to Q8'!$A:$V,16,FALSE)</f>
        <v>22885</v>
      </c>
      <c r="D840" s="6">
        <f>VLOOKUP($A840,'Data Transformation Q1 to Q8'!$A:$V,17,FALSE)</f>
        <v>60</v>
      </c>
      <c r="E840" s="4" t="str">
        <f>VLOOKUP(A840,'Customer Names'!A:D,3,FALSE)</f>
        <v xml:space="preserve">  Elizabeth</v>
      </c>
      <c r="F840" s="4">
        <f>VLOOKUP($A840,'Data Transformation Q1 to Q8'!$A:$V,2,FALSE)</f>
        <v>38.06</v>
      </c>
      <c r="G840" s="4" t="str">
        <f>VLOOKUP($A840,'Data Transformation Q1 to Q8'!$A:$V,3,FALSE)</f>
        <v>Obesity</v>
      </c>
      <c r="H840" s="4">
        <f>VLOOKUP($A840,'Data Transformation Q1 to Q8'!$A:$V,4,FALSE)</f>
        <v>8.25</v>
      </c>
      <c r="I840" s="4" t="str">
        <f>VLOOKUP($A840,'Data Transformation Q1 to Q8'!$A:$V,5,FALSE)</f>
        <v>Diabetes</v>
      </c>
      <c r="J840" s="4" t="str">
        <f>VLOOKUP($A840,'Data Transformation Q1 to Q8'!$A:$V,6,FALSE)</f>
        <v>No</v>
      </c>
      <c r="K840" s="4" t="str">
        <f>VLOOKUP($A840,'Data Transformation Q1 to Q8'!$A:$V,7,FALSE)</f>
        <v>No</v>
      </c>
      <c r="L840" s="4" t="str">
        <f>VLOOKUP($A840,'Data Transformation Q1 to Q8'!$A:$V,8,FALSE)</f>
        <v>No</v>
      </c>
      <c r="M840" s="4" t="str">
        <f>VLOOKUP($A840,'Data Transformation Q1 to Q8'!$A:$V,10,FALSE)</f>
        <v>No</v>
      </c>
      <c r="N840" s="4">
        <f>VLOOKUP($A840,'Data Transformation Q1 to Q8'!$A:$V,9,FALSE)</f>
        <v>0</v>
      </c>
      <c r="O840" s="4" t="str">
        <f>VLOOKUP($A840,'Data Transformation Q1 to Q8'!$A:$V,20,FALSE)</f>
        <v>tier - 3</v>
      </c>
      <c r="P840" s="4" t="str">
        <f>VLOOKUP($A840,'Data Transformation Q1 to Q8'!$A:$V,21,FALSE)</f>
        <v>tier - 2</v>
      </c>
      <c r="Q840" s="118">
        <f>VLOOKUP($A840,'Data Transformation Q1 to Q8'!$A:$V,19,FALSE)</f>
        <v>12648.7</v>
      </c>
    </row>
    <row r="841" spans="1:17" ht="15.75" x14ac:dyDescent="0.25">
      <c r="A841" s="10" t="s">
        <v>1641</v>
      </c>
      <c r="B841" s="4" t="str">
        <f>VLOOKUP(A841,'Data Transformation Q1 to Q8'!A:V,22,FALSE)</f>
        <v>R1011</v>
      </c>
      <c r="C841" s="21">
        <f>VLOOKUP($A841,'Data Transformation Q1 to Q8'!$A:$V,16,FALSE)</f>
        <v>23999</v>
      </c>
      <c r="D841" s="6">
        <f>VLOOKUP($A841,'Data Transformation Q1 to Q8'!$A:$V,17,FALSE)</f>
        <v>57</v>
      </c>
      <c r="E841" s="4" t="str">
        <f>VLOOKUP(A841,'Customer Names'!A:D,3,FALSE)</f>
        <v xml:space="preserve">  Laura F</v>
      </c>
      <c r="F841" s="4">
        <f>VLOOKUP($A841,'Data Transformation Q1 to Q8'!$A:$V,2,FALSE)</f>
        <v>38</v>
      </c>
      <c r="G841" s="4" t="str">
        <f>VLOOKUP($A841,'Data Transformation Q1 to Q8'!$A:$V,3,FALSE)</f>
        <v>Obesity</v>
      </c>
      <c r="H841" s="4">
        <f>VLOOKUP($A841,'Data Transformation Q1 to Q8'!$A:$V,4,FALSE)</f>
        <v>8.1300000000000008</v>
      </c>
      <c r="I841" s="4" t="str">
        <f>VLOOKUP($A841,'Data Transformation Q1 to Q8'!$A:$V,5,FALSE)</f>
        <v>Diabetes</v>
      </c>
      <c r="J841" s="4" t="str">
        <f>VLOOKUP($A841,'Data Transformation Q1 to Q8'!$A:$V,6,FALSE)</f>
        <v>No</v>
      </c>
      <c r="K841" s="4" t="str">
        <f>VLOOKUP($A841,'Data Transformation Q1 to Q8'!$A:$V,7,FALSE)</f>
        <v>No</v>
      </c>
      <c r="L841" s="4" t="str">
        <f>VLOOKUP($A841,'Data Transformation Q1 to Q8'!$A:$V,8,FALSE)</f>
        <v>No</v>
      </c>
      <c r="M841" s="4" t="str">
        <f>VLOOKUP($A841,'Data Transformation Q1 to Q8'!$A:$V,10,FALSE)</f>
        <v>No</v>
      </c>
      <c r="N841" s="4">
        <f>VLOOKUP($A841,'Data Transformation Q1 to Q8'!$A:$V,9,FALSE)</f>
        <v>0</v>
      </c>
      <c r="O841" s="4" t="str">
        <f>VLOOKUP($A841,'Data Transformation Q1 to Q8'!$A:$V,20,FALSE)</f>
        <v>tier - 3</v>
      </c>
      <c r="P841" s="4" t="str">
        <f>VLOOKUP($A841,'Data Transformation Q1 to Q8'!$A:$V,21,FALSE)</f>
        <v>tier - 2</v>
      </c>
      <c r="Q841" s="118">
        <f>VLOOKUP($A841,'Data Transformation Q1 to Q8'!$A:$V,19,FALSE)</f>
        <v>12646.21</v>
      </c>
    </row>
    <row r="842" spans="1:17" ht="15.75" x14ac:dyDescent="0.25">
      <c r="A842" s="10" t="s">
        <v>1643</v>
      </c>
      <c r="B842" s="4" t="str">
        <f>VLOOKUP(A842,'Data Transformation Q1 to Q8'!A:V,22,FALSE)</f>
        <v>R1011</v>
      </c>
      <c r="C842" s="21">
        <f>VLOOKUP($A842,'Data Transformation Q1 to Q8'!$A:$V,16,FALSE)</f>
        <v>22838</v>
      </c>
      <c r="D842" s="6">
        <f>VLOOKUP($A842,'Data Transformation Q1 to Q8'!$A:$V,17,FALSE)</f>
        <v>60</v>
      </c>
      <c r="E842" s="4" t="str">
        <f>VLOOKUP(A842,'Customer Names'!A:D,3,FALSE)</f>
        <v xml:space="preserve">  Amelia F</v>
      </c>
      <c r="F842" s="4">
        <f>VLOOKUP($A842,'Data Transformation Q1 to Q8'!$A:$V,2,FALSE)</f>
        <v>35.1</v>
      </c>
      <c r="G842" s="4" t="str">
        <f>VLOOKUP($A842,'Data Transformation Q1 to Q8'!$A:$V,3,FALSE)</f>
        <v>Obesity</v>
      </c>
      <c r="H842" s="4">
        <f>VLOOKUP($A842,'Data Transformation Q1 to Q8'!$A:$V,4,FALSE)</f>
        <v>10.1</v>
      </c>
      <c r="I842" s="4" t="str">
        <f>VLOOKUP($A842,'Data Transformation Q1 to Q8'!$A:$V,5,FALSE)</f>
        <v>Diabetes</v>
      </c>
      <c r="J842" s="4" t="str">
        <f>VLOOKUP($A842,'Data Transformation Q1 to Q8'!$A:$V,6,FALSE)</f>
        <v>No</v>
      </c>
      <c r="K842" s="4" t="str">
        <f>VLOOKUP($A842,'Data Transformation Q1 to Q8'!$A:$V,7,FALSE)</f>
        <v>No</v>
      </c>
      <c r="L842" s="4" t="str">
        <f>VLOOKUP($A842,'Data Transformation Q1 to Q8'!$A:$V,8,FALSE)</f>
        <v>No</v>
      </c>
      <c r="M842" s="4" t="str">
        <f>VLOOKUP($A842,'Data Transformation Q1 to Q8'!$A:$V,10,FALSE)</f>
        <v>No</v>
      </c>
      <c r="N842" s="4">
        <f>VLOOKUP($A842,'Data Transformation Q1 to Q8'!$A:$V,9,FALSE)</f>
        <v>0</v>
      </c>
      <c r="O842" s="4" t="str">
        <f>VLOOKUP($A842,'Data Transformation Q1 to Q8'!$A:$V,20,FALSE)</f>
        <v>tier - 3</v>
      </c>
      <c r="P842" s="4" t="str">
        <f>VLOOKUP($A842,'Data Transformation Q1 to Q8'!$A:$V,21,FALSE)</f>
        <v>tier - 2</v>
      </c>
      <c r="Q842" s="118">
        <f>VLOOKUP($A842,'Data Transformation Q1 to Q8'!$A:$V,19,FALSE)</f>
        <v>12644.59</v>
      </c>
    </row>
    <row r="843" spans="1:17" ht="15.75" x14ac:dyDescent="0.25">
      <c r="A843" s="10" t="s">
        <v>1645</v>
      </c>
      <c r="B843" s="4" t="str">
        <f>VLOOKUP(A843,'Data Transformation Q1 to Q8'!A:V,22,FALSE)</f>
        <v>R1012</v>
      </c>
      <c r="C843" s="21">
        <f>VLOOKUP($A843,'Data Transformation Q1 to Q8'!$A:$V,16,FALSE)</f>
        <v>24458</v>
      </c>
      <c r="D843" s="6">
        <f>VLOOKUP($A843,'Data Transformation Q1 to Q8'!$A:$V,17,FALSE)</f>
        <v>56</v>
      </c>
      <c r="E843" s="4" t="str">
        <f>VLOOKUP(A843,'Customer Names'!A:D,3,FALSE)</f>
        <v xml:space="preserve">  Amy L</v>
      </c>
      <c r="F843" s="4">
        <f>VLOOKUP($A843,'Data Transformation Q1 to Q8'!$A:$V,2,FALSE)</f>
        <v>33.82</v>
      </c>
      <c r="G843" s="4" t="str">
        <f>VLOOKUP($A843,'Data Transformation Q1 to Q8'!$A:$V,3,FALSE)</f>
        <v>Obesity</v>
      </c>
      <c r="H843" s="4">
        <f>VLOOKUP($A843,'Data Transformation Q1 to Q8'!$A:$V,4,FALSE)</f>
        <v>5.89</v>
      </c>
      <c r="I843" s="4" t="str">
        <f>VLOOKUP($A843,'Data Transformation Q1 to Q8'!$A:$V,5,FALSE)</f>
        <v>Prediabetes</v>
      </c>
      <c r="J843" s="4" t="str">
        <f>VLOOKUP($A843,'Data Transformation Q1 to Q8'!$A:$V,6,FALSE)</f>
        <v>Yes</v>
      </c>
      <c r="K843" s="4" t="str">
        <f>VLOOKUP($A843,'Data Transformation Q1 to Q8'!$A:$V,7,FALSE)</f>
        <v>No</v>
      </c>
      <c r="L843" s="4" t="str">
        <f>VLOOKUP($A843,'Data Transformation Q1 to Q8'!$A:$V,8,FALSE)</f>
        <v>No</v>
      </c>
      <c r="M843" s="4" t="str">
        <f>VLOOKUP($A843,'Data Transformation Q1 to Q8'!$A:$V,10,FALSE)</f>
        <v>No</v>
      </c>
      <c r="N843" s="4">
        <f>VLOOKUP($A843,'Data Transformation Q1 to Q8'!$A:$V,9,FALSE)</f>
        <v>2</v>
      </c>
      <c r="O843" s="4" t="str">
        <f>VLOOKUP($A843,'Data Transformation Q1 to Q8'!$A:$V,20,FALSE)</f>
        <v>tier - 3</v>
      </c>
      <c r="P843" s="4" t="str">
        <f>VLOOKUP($A843,'Data Transformation Q1 to Q8'!$A:$V,21,FALSE)</f>
        <v>tier - 1</v>
      </c>
      <c r="Q843" s="118">
        <f>VLOOKUP($A843,'Data Transformation Q1 to Q8'!$A:$V,19,FALSE)</f>
        <v>12643.38</v>
      </c>
    </row>
    <row r="844" spans="1:17" ht="15.75" x14ac:dyDescent="0.25">
      <c r="A844" s="10" t="s">
        <v>1647</v>
      </c>
      <c r="B844" s="4" t="str">
        <f>VLOOKUP(A844,'Data Transformation Q1 to Q8'!A:V,22,FALSE)</f>
        <v>R1011</v>
      </c>
      <c r="C844" s="21">
        <f>VLOOKUP($A844,'Data Transformation Q1 to Q8'!$A:$V,16,FALSE)</f>
        <v>26547</v>
      </c>
      <c r="D844" s="6">
        <f>VLOOKUP($A844,'Data Transformation Q1 to Q8'!$A:$V,17,FALSE)</f>
        <v>50</v>
      </c>
      <c r="E844" s="4" t="str">
        <f>VLOOKUP(A844,'Customer Names'!A:D,3,FALSE)</f>
        <v xml:space="preserve">  Katie J</v>
      </c>
      <c r="F844" s="4">
        <f>VLOOKUP($A844,'Data Transformation Q1 to Q8'!$A:$V,2,FALSE)</f>
        <v>37.43</v>
      </c>
      <c r="G844" s="4" t="str">
        <f>VLOOKUP($A844,'Data Transformation Q1 to Q8'!$A:$V,3,FALSE)</f>
        <v>Obesity</v>
      </c>
      <c r="H844" s="4">
        <f>VLOOKUP($A844,'Data Transformation Q1 to Q8'!$A:$V,4,FALSE)</f>
        <v>4.97</v>
      </c>
      <c r="I844" s="4" t="str">
        <f>VLOOKUP($A844,'Data Transformation Q1 to Q8'!$A:$V,5,FALSE)</f>
        <v>Normal</v>
      </c>
      <c r="J844" s="4" t="str">
        <f>VLOOKUP($A844,'Data Transformation Q1 to Q8'!$A:$V,6,FALSE)</f>
        <v>No</v>
      </c>
      <c r="K844" s="4" t="str">
        <f>VLOOKUP($A844,'Data Transformation Q1 to Q8'!$A:$V,7,FALSE)</f>
        <v>No</v>
      </c>
      <c r="L844" s="4" t="str">
        <f>VLOOKUP($A844,'Data Transformation Q1 to Q8'!$A:$V,8,FALSE)</f>
        <v>No</v>
      </c>
      <c r="M844" s="4" t="str">
        <f>VLOOKUP($A844,'Data Transformation Q1 to Q8'!$A:$V,10,FALSE)</f>
        <v>No</v>
      </c>
      <c r="N844" s="4">
        <f>VLOOKUP($A844,'Data Transformation Q1 to Q8'!$A:$V,9,FALSE)</f>
        <v>2</v>
      </c>
      <c r="O844" s="4" t="str">
        <f>VLOOKUP($A844,'Data Transformation Q1 to Q8'!$A:$V,20,FALSE)</f>
        <v>tier - 3</v>
      </c>
      <c r="P844" s="4" t="str">
        <f>VLOOKUP($A844,'Data Transformation Q1 to Q8'!$A:$V,21,FALSE)</f>
        <v>tier - 1</v>
      </c>
      <c r="Q844" s="118">
        <f>VLOOKUP($A844,'Data Transformation Q1 to Q8'!$A:$V,19,FALSE)</f>
        <v>12640.24</v>
      </c>
    </row>
    <row r="845" spans="1:17" ht="15.75" x14ac:dyDescent="0.25">
      <c r="A845" s="10" t="s">
        <v>1649</v>
      </c>
      <c r="B845" s="4" t="str">
        <f>VLOOKUP(A845,'Data Transformation Q1 to Q8'!A:V,22,FALSE)</f>
        <v>R1011</v>
      </c>
      <c r="C845" s="21">
        <f>VLOOKUP($A845,'Data Transformation Q1 to Q8'!$A:$V,16,FALSE)</f>
        <v>22849</v>
      </c>
      <c r="D845" s="6">
        <f>VLOOKUP($A845,'Data Transformation Q1 to Q8'!$A:$V,17,FALSE)</f>
        <v>60</v>
      </c>
      <c r="E845" s="4" t="str">
        <f>VLOOKUP(A845,'Customer Names'!A:D,3,FALSE)</f>
        <v xml:space="preserve">  Laura E</v>
      </c>
      <c r="F845" s="4">
        <f>VLOOKUP($A845,'Data Transformation Q1 to Q8'!$A:$V,2,FALSE)</f>
        <v>30.5</v>
      </c>
      <c r="G845" s="4" t="str">
        <f>VLOOKUP($A845,'Data Transformation Q1 to Q8'!$A:$V,3,FALSE)</f>
        <v>Obesity</v>
      </c>
      <c r="H845" s="4">
        <f>VLOOKUP($A845,'Data Transformation Q1 to Q8'!$A:$V,4,FALSE)</f>
        <v>9.9</v>
      </c>
      <c r="I845" s="4" t="str">
        <f>VLOOKUP($A845,'Data Transformation Q1 to Q8'!$A:$V,5,FALSE)</f>
        <v>Diabetes</v>
      </c>
      <c r="J845" s="4" t="str">
        <f>VLOOKUP($A845,'Data Transformation Q1 to Q8'!$A:$V,6,FALSE)</f>
        <v>No</v>
      </c>
      <c r="K845" s="4" t="str">
        <f>VLOOKUP($A845,'Data Transformation Q1 to Q8'!$A:$V,7,FALSE)</f>
        <v>No</v>
      </c>
      <c r="L845" s="4" t="str">
        <f>VLOOKUP($A845,'Data Transformation Q1 to Q8'!$A:$V,8,FALSE)</f>
        <v>No</v>
      </c>
      <c r="M845" s="4" t="str">
        <f>VLOOKUP($A845,'Data Transformation Q1 to Q8'!$A:$V,10,FALSE)</f>
        <v>No</v>
      </c>
      <c r="N845" s="4">
        <f>VLOOKUP($A845,'Data Transformation Q1 to Q8'!$A:$V,9,FALSE)</f>
        <v>0</v>
      </c>
      <c r="O845" s="4" t="str">
        <f>VLOOKUP($A845,'Data Transformation Q1 to Q8'!$A:$V,20,FALSE)</f>
        <v>tier - 3</v>
      </c>
      <c r="P845" s="4" t="str">
        <f>VLOOKUP($A845,'Data Transformation Q1 to Q8'!$A:$V,21,FALSE)</f>
        <v>tier - 1</v>
      </c>
      <c r="Q845" s="118">
        <f>VLOOKUP($A845,'Data Transformation Q1 to Q8'!$A:$V,19,FALSE)</f>
        <v>12638.2</v>
      </c>
    </row>
    <row r="846" spans="1:17" ht="15.75" x14ac:dyDescent="0.25">
      <c r="A846" s="10" t="s">
        <v>1651</v>
      </c>
      <c r="B846" s="4" t="str">
        <f>VLOOKUP(A846,'Data Transformation Q1 to Q8'!A:V,22,FALSE)</f>
        <v>R1013</v>
      </c>
      <c r="C846" s="21">
        <f>VLOOKUP($A846,'Data Transformation Q1 to Q8'!$A:$V,16,FALSE)</f>
        <v>22972</v>
      </c>
      <c r="D846" s="6">
        <f>VLOOKUP($A846,'Data Transformation Q1 to Q8'!$A:$V,17,FALSE)</f>
        <v>60</v>
      </c>
      <c r="E846" s="4" t="str">
        <f>VLOOKUP(A846,'Customer Names'!A:D,3,FALSE)</f>
        <v xml:space="preserve">  Mayumi</v>
      </c>
      <c r="F846" s="4">
        <f>VLOOKUP($A846,'Data Transformation Q1 to Q8'!$A:$V,2,FALSE)</f>
        <v>24.53</v>
      </c>
      <c r="G846" s="4" t="str">
        <f>VLOOKUP($A846,'Data Transformation Q1 to Q8'!$A:$V,3,FALSE)</f>
        <v>Normal Weight</v>
      </c>
      <c r="H846" s="4">
        <f>VLOOKUP($A846,'Data Transformation Q1 to Q8'!$A:$V,4,FALSE)</f>
        <v>9.0500000000000007</v>
      </c>
      <c r="I846" s="4" t="str">
        <f>VLOOKUP($A846,'Data Transformation Q1 to Q8'!$A:$V,5,FALSE)</f>
        <v>Diabetes</v>
      </c>
      <c r="J846" s="4" t="str">
        <f>VLOOKUP($A846,'Data Transformation Q1 to Q8'!$A:$V,6,FALSE)</f>
        <v>No</v>
      </c>
      <c r="K846" s="4" t="str">
        <f>VLOOKUP($A846,'Data Transformation Q1 to Q8'!$A:$V,7,FALSE)</f>
        <v>No</v>
      </c>
      <c r="L846" s="4" t="str">
        <f>VLOOKUP($A846,'Data Transformation Q1 to Q8'!$A:$V,8,FALSE)</f>
        <v>No</v>
      </c>
      <c r="M846" s="4" t="str">
        <f>VLOOKUP($A846,'Data Transformation Q1 to Q8'!$A:$V,10,FALSE)</f>
        <v>No</v>
      </c>
      <c r="N846" s="4">
        <f>VLOOKUP($A846,'Data Transformation Q1 to Q8'!$A:$V,9,FALSE)</f>
        <v>0</v>
      </c>
      <c r="O846" s="4" t="str">
        <f>VLOOKUP($A846,'Data Transformation Q1 to Q8'!$A:$V,20,FALSE)</f>
        <v>tier - 3</v>
      </c>
      <c r="P846" s="4" t="str">
        <f>VLOOKUP($A846,'Data Transformation Q1 to Q8'!$A:$V,21,FALSE)</f>
        <v>tier - 3</v>
      </c>
      <c r="Q846" s="118">
        <f>VLOOKUP($A846,'Data Transformation Q1 to Q8'!$A:$V,19,FALSE)</f>
        <v>12629.9</v>
      </c>
    </row>
    <row r="847" spans="1:17" ht="15.75" x14ac:dyDescent="0.25">
      <c r="A847" s="10" t="s">
        <v>1653</v>
      </c>
      <c r="B847" s="4" t="str">
        <f>VLOOKUP(A847,'Data Transformation Q1 to Q8'!A:V,22,FALSE)</f>
        <v>R1013</v>
      </c>
      <c r="C847" s="21">
        <f>VLOOKUP($A847,'Data Transformation Q1 to Q8'!$A:$V,16,FALSE)</f>
        <v>24019</v>
      </c>
      <c r="D847" s="6">
        <f>VLOOKUP($A847,'Data Transformation Q1 to Q8'!$A:$V,17,FALSE)</f>
        <v>57</v>
      </c>
      <c r="E847" s="4" t="str">
        <f>VLOOKUP(A847,'Customer Names'!A:D,3,FALSE)</f>
        <v xml:space="preserve">  Vanessa</v>
      </c>
      <c r="F847" s="4">
        <f>VLOOKUP($A847,'Data Transformation Q1 to Q8'!$A:$V,2,FALSE)</f>
        <v>25.74</v>
      </c>
      <c r="G847" s="4" t="str">
        <f>VLOOKUP($A847,'Data Transformation Q1 to Q8'!$A:$V,3,FALSE)</f>
        <v>Overweight</v>
      </c>
      <c r="H847" s="4">
        <f>VLOOKUP($A847,'Data Transformation Q1 to Q8'!$A:$V,4,FALSE)</f>
        <v>10.93</v>
      </c>
      <c r="I847" s="4" t="str">
        <f>VLOOKUP($A847,'Data Transformation Q1 to Q8'!$A:$V,5,FALSE)</f>
        <v>Diabetes</v>
      </c>
      <c r="J847" s="4" t="str">
        <f>VLOOKUP($A847,'Data Transformation Q1 to Q8'!$A:$V,6,FALSE)</f>
        <v>No</v>
      </c>
      <c r="K847" s="4" t="str">
        <f>VLOOKUP($A847,'Data Transformation Q1 to Q8'!$A:$V,7,FALSE)</f>
        <v>No</v>
      </c>
      <c r="L847" s="4" t="str">
        <f>VLOOKUP($A847,'Data Transformation Q1 to Q8'!$A:$V,8,FALSE)</f>
        <v>No</v>
      </c>
      <c r="M847" s="4" t="str">
        <f>VLOOKUP($A847,'Data Transformation Q1 to Q8'!$A:$V,10,FALSE)</f>
        <v>No</v>
      </c>
      <c r="N847" s="4">
        <f>VLOOKUP($A847,'Data Transformation Q1 to Q8'!$A:$V,9,FALSE)</f>
        <v>0</v>
      </c>
      <c r="O847" s="4" t="str">
        <f>VLOOKUP($A847,'Data Transformation Q1 to Q8'!$A:$V,20,FALSE)</f>
        <v>tier - 3</v>
      </c>
      <c r="P847" s="4" t="str">
        <f>VLOOKUP($A847,'Data Transformation Q1 to Q8'!$A:$V,21,FALSE)</f>
        <v>tier - 1</v>
      </c>
      <c r="Q847" s="118">
        <f>VLOOKUP($A847,'Data Transformation Q1 to Q8'!$A:$V,19,FALSE)</f>
        <v>12629.17</v>
      </c>
    </row>
    <row r="848" spans="1:17" ht="15.75" x14ac:dyDescent="0.25">
      <c r="A848" s="10" t="s">
        <v>1654</v>
      </c>
      <c r="B848" s="4" t="str">
        <f>VLOOKUP(A848,'Data Transformation Q1 to Q8'!A:V,22,FALSE)</f>
        <v>R1012</v>
      </c>
      <c r="C848" s="21">
        <f>VLOOKUP($A848,'Data Transformation Q1 to Q8'!$A:$V,16,FALSE)</f>
        <v>25930</v>
      </c>
      <c r="D848" s="6">
        <f>VLOOKUP($A848,'Data Transformation Q1 to Q8'!$A:$V,17,FALSE)</f>
        <v>52</v>
      </c>
      <c r="E848" s="4" t="str">
        <f>VLOOKUP(A848,'Customer Names'!A:D,3,FALSE)</f>
        <v xml:space="preserve">  Natali N</v>
      </c>
      <c r="F848" s="4">
        <f>VLOOKUP($A848,'Data Transformation Q1 to Q8'!$A:$V,2,FALSE)</f>
        <v>34.08</v>
      </c>
      <c r="G848" s="4" t="str">
        <f>VLOOKUP($A848,'Data Transformation Q1 to Q8'!$A:$V,3,FALSE)</f>
        <v>Obesity</v>
      </c>
      <c r="H848" s="4">
        <f>VLOOKUP($A848,'Data Transformation Q1 to Q8'!$A:$V,4,FALSE)</f>
        <v>7.58</v>
      </c>
      <c r="I848" s="4" t="str">
        <f>VLOOKUP($A848,'Data Transformation Q1 to Q8'!$A:$V,5,FALSE)</f>
        <v>Diabetes</v>
      </c>
      <c r="J848" s="4" t="str">
        <f>VLOOKUP($A848,'Data Transformation Q1 to Q8'!$A:$V,6,FALSE)</f>
        <v>Yes</v>
      </c>
      <c r="K848" s="4" t="str">
        <f>VLOOKUP($A848,'Data Transformation Q1 to Q8'!$A:$V,7,FALSE)</f>
        <v>No</v>
      </c>
      <c r="L848" s="4" t="str">
        <f>VLOOKUP($A848,'Data Transformation Q1 to Q8'!$A:$V,8,FALSE)</f>
        <v>No</v>
      </c>
      <c r="M848" s="4" t="str">
        <f>VLOOKUP($A848,'Data Transformation Q1 to Q8'!$A:$V,10,FALSE)</f>
        <v>No</v>
      </c>
      <c r="N848" s="4">
        <f>VLOOKUP($A848,'Data Transformation Q1 to Q8'!$A:$V,9,FALSE)</f>
        <v>2</v>
      </c>
      <c r="O848" s="4" t="str">
        <f>VLOOKUP($A848,'Data Transformation Q1 to Q8'!$A:$V,20,FALSE)</f>
        <v>tier - 3</v>
      </c>
      <c r="P848" s="4" t="str">
        <f>VLOOKUP($A848,'Data Transformation Q1 to Q8'!$A:$V,21,FALSE)</f>
        <v>tier - 1</v>
      </c>
      <c r="Q848" s="118">
        <f>VLOOKUP($A848,'Data Transformation Q1 to Q8'!$A:$V,19,FALSE)</f>
        <v>12624.74</v>
      </c>
    </row>
    <row r="849" spans="1:17" ht="15.75" x14ac:dyDescent="0.25">
      <c r="A849" s="10" t="s">
        <v>1656</v>
      </c>
      <c r="B849" s="4" t="str">
        <f>VLOOKUP(A849,'Data Transformation Q1 to Q8'!A:V,22,FALSE)</f>
        <v>R1012</v>
      </c>
      <c r="C849" s="21">
        <f>VLOOKUP($A849,'Data Transformation Q1 to Q8'!$A:$V,16,FALSE)</f>
        <v>23242</v>
      </c>
      <c r="D849" s="6">
        <f>VLOOKUP($A849,'Data Transformation Q1 to Q8'!$A:$V,17,FALSE)</f>
        <v>59</v>
      </c>
      <c r="E849" s="4" t="str">
        <f>VLOOKUP(A849,'Customer Names'!A:D,3,FALSE)</f>
        <v xml:space="preserve">  Beth</v>
      </c>
      <c r="F849" s="4">
        <f>VLOOKUP($A849,'Data Transformation Q1 to Q8'!$A:$V,2,FALSE)</f>
        <v>31.35</v>
      </c>
      <c r="G849" s="4" t="str">
        <f>VLOOKUP($A849,'Data Transformation Q1 to Q8'!$A:$V,3,FALSE)</f>
        <v>Obesity</v>
      </c>
      <c r="H849" s="4">
        <f>VLOOKUP($A849,'Data Transformation Q1 to Q8'!$A:$V,4,FALSE)</f>
        <v>11</v>
      </c>
      <c r="I849" s="4" t="str">
        <f>VLOOKUP($A849,'Data Transformation Q1 to Q8'!$A:$V,5,FALSE)</f>
        <v>Diabetes</v>
      </c>
      <c r="J849" s="4" t="str">
        <f>VLOOKUP($A849,'Data Transformation Q1 to Q8'!$A:$V,6,FALSE)</f>
        <v>Yes</v>
      </c>
      <c r="K849" s="4" t="str">
        <f>VLOOKUP($A849,'Data Transformation Q1 to Q8'!$A:$V,7,FALSE)</f>
        <v>No</v>
      </c>
      <c r="L849" s="4" t="str">
        <f>VLOOKUP($A849,'Data Transformation Q1 to Q8'!$A:$V,8,FALSE)</f>
        <v>Yes</v>
      </c>
      <c r="M849" s="4" t="str">
        <f>VLOOKUP($A849,'Data Transformation Q1 to Q8'!$A:$V,10,FALSE)</f>
        <v>No</v>
      </c>
      <c r="N849" s="4">
        <f>VLOOKUP($A849,'Data Transformation Q1 to Q8'!$A:$V,9,FALSE)</f>
        <v>1</v>
      </c>
      <c r="O849" s="4" t="str">
        <f>VLOOKUP($A849,'Data Transformation Q1 to Q8'!$A:$V,20,FALSE)</f>
        <v>tier - 3</v>
      </c>
      <c r="P849" s="4" t="str">
        <f>VLOOKUP($A849,'Data Transformation Q1 to Q8'!$A:$V,21,FALSE)</f>
        <v>tier - 1</v>
      </c>
      <c r="Q849" s="118">
        <f>VLOOKUP($A849,'Data Transformation Q1 to Q8'!$A:$V,19,FALSE)</f>
        <v>12622.18</v>
      </c>
    </row>
    <row r="850" spans="1:17" ht="15.75" x14ac:dyDescent="0.25">
      <c r="A850" s="10" t="s">
        <v>1658</v>
      </c>
      <c r="B850" s="4" t="str">
        <f>VLOOKUP(A850,'Data Transformation Q1 to Q8'!A:V,22,FALSE)</f>
        <v>R1012</v>
      </c>
      <c r="C850" s="21">
        <f>VLOOKUP($A850,'Data Transformation Q1 to Q8'!$A:$V,16,FALSE)</f>
        <v>36117</v>
      </c>
      <c r="D850" s="6">
        <f>VLOOKUP($A850,'Data Transformation Q1 to Q8'!$A:$V,17,FALSE)</f>
        <v>24</v>
      </c>
      <c r="E850" s="4" t="str">
        <f>VLOOKUP(A850,'Customer Names'!A:D,3,FALSE)</f>
        <v xml:space="preserve">  Alex</v>
      </c>
      <c r="F850" s="4">
        <f>VLOOKUP($A850,'Data Transformation Q1 to Q8'!$A:$V,2,FALSE)</f>
        <v>26.79</v>
      </c>
      <c r="G850" s="4" t="str">
        <f>VLOOKUP($A850,'Data Transformation Q1 to Q8'!$A:$V,3,FALSE)</f>
        <v>Overweight</v>
      </c>
      <c r="H850" s="4">
        <f>VLOOKUP($A850,'Data Transformation Q1 to Q8'!$A:$V,4,FALSE)</f>
        <v>5.0599999999999996</v>
      </c>
      <c r="I850" s="4" t="str">
        <f>VLOOKUP($A850,'Data Transformation Q1 to Q8'!$A:$V,5,FALSE)</f>
        <v>Normal</v>
      </c>
      <c r="J850" s="4" t="str">
        <f>VLOOKUP($A850,'Data Transformation Q1 to Q8'!$A:$V,6,FALSE)</f>
        <v>No</v>
      </c>
      <c r="K850" s="4" t="str">
        <f>VLOOKUP($A850,'Data Transformation Q1 to Q8'!$A:$V,7,FALSE)</f>
        <v>No</v>
      </c>
      <c r="L850" s="4" t="str">
        <f>VLOOKUP($A850,'Data Transformation Q1 to Q8'!$A:$V,8,FALSE)</f>
        <v>No</v>
      </c>
      <c r="M850" s="4" t="str">
        <f>VLOOKUP($A850,'Data Transformation Q1 to Q8'!$A:$V,10,FALSE)</f>
        <v>No</v>
      </c>
      <c r="N850" s="4">
        <f>VLOOKUP($A850,'Data Transformation Q1 to Q8'!$A:$V,9,FALSE)</f>
        <v>1</v>
      </c>
      <c r="O850" s="4" t="str">
        <f>VLOOKUP($A850,'Data Transformation Q1 to Q8'!$A:$V,20,FALSE)</f>
        <v>tier - 3</v>
      </c>
      <c r="P850" s="4" t="str">
        <f>VLOOKUP($A850,'Data Transformation Q1 to Q8'!$A:$V,21,FALSE)</f>
        <v>tier - 3</v>
      </c>
      <c r="Q850" s="118">
        <f>VLOOKUP($A850,'Data Transformation Q1 to Q8'!$A:$V,19,FALSE)</f>
        <v>12609.89</v>
      </c>
    </row>
    <row r="851" spans="1:17" ht="15.75" x14ac:dyDescent="0.25">
      <c r="A851" s="10" t="s">
        <v>1660</v>
      </c>
      <c r="B851" s="4" t="str">
        <f>VLOOKUP(A851,'Data Transformation Q1 to Q8'!A:V,22,FALSE)</f>
        <v>R1023</v>
      </c>
      <c r="C851" s="21">
        <f>VLOOKUP($A851,'Data Transformation Q1 to Q8'!$A:$V,16,FALSE)</f>
        <v>32366</v>
      </c>
      <c r="D851" s="6">
        <f>VLOOKUP($A851,'Data Transformation Q1 to Q8'!$A:$V,17,FALSE)</f>
        <v>34</v>
      </c>
      <c r="E851" s="4" t="str">
        <f>VLOOKUP(A851,'Customer Names'!A:D,3,FALSE)</f>
        <v xml:space="preserve">  Spencer</v>
      </c>
      <c r="F851" s="4">
        <f>VLOOKUP($A851,'Data Transformation Q1 to Q8'!$A:$V,2,FALSE)</f>
        <v>42.78</v>
      </c>
      <c r="G851" s="4" t="str">
        <f>VLOOKUP($A851,'Data Transformation Q1 to Q8'!$A:$V,3,FALSE)</f>
        <v>Obesity</v>
      </c>
      <c r="H851" s="4">
        <f>VLOOKUP($A851,'Data Transformation Q1 to Q8'!$A:$V,4,FALSE)</f>
        <v>6.11</v>
      </c>
      <c r="I851" s="4" t="str">
        <f>VLOOKUP($A851,'Data Transformation Q1 to Q8'!$A:$V,5,FALSE)</f>
        <v>Prediabetes</v>
      </c>
      <c r="J851" s="4" t="str">
        <f>VLOOKUP($A851,'Data Transformation Q1 to Q8'!$A:$V,6,FALSE)</f>
        <v>Yes</v>
      </c>
      <c r="K851" s="4" t="str">
        <f>VLOOKUP($A851,'Data Transformation Q1 to Q8'!$A:$V,7,FALSE)</f>
        <v>No</v>
      </c>
      <c r="L851" s="4" t="str">
        <f>VLOOKUP($A851,'Data Transformation Q1 to Q8'!$A:$V,8,FALSE)</f>
        <v>No</v>
      </c>
      <c r="M851" s="4" t="str">
        <f>VLOOKUP($A851,'Data Transformation Q1 to Q8'!$A:$V,10,FALSE)</f>
        <v>No</v>
      </c>
      <c r="N851" s="4">
        <f>VLOOKUP($A851,'Data Transformation Q1 to Q8'!$A:$V,9,FALSE)</f>
        <v>1</v>
      </c>
      <c r="O851" s="4" t="str">
        <f>VLOOKUP($A851,'Data Transformation Q1 to Q8'!$A:$V,20,FALSE)</f>
        <v>tier - 3</v>
      </c>
      <c r="P851" s="4" t="str">
        <f>VLOOKUP($A851,'Data Transformation Q1 to Q8'!$A:$V,21,FALSE)</f>
        <v>tier - 1</v>
      </c>
      <c r="Q851" s="118">
        <f>VLOOKUP($A851,'Data Transformation Q1 to Q8'!$A:$V,19,FALSE)</f>
        <v>12600.46</v>
      </c>
    </row>
    <row r="852" spans="1:17" ht="15.75" x14ac:dyDescent="0.25">
      <c r="A852" s="10" t="s">
        <v>1662</v>
      </c>
      <c r="B852" s="4" t="str">
        <f>VLOOKUP(A852,'Data Transformation Q1 to Q8'!A:V,22,FALSE)</f>
        <v>R1013</v>
      </c>
      <c r="C852" s="21">
        <f>VLOOKUP($A852,'Data Transformation Q1 to Q8'!$A:$V,16,FALSE)</f>
        <v>25737</v>
      </c>
      <c r="D852" s="6">
        <f>VLOOKUP($A852,'Data Transformation Q1 to Q8'!$A:$V,17,FALSE)</f>
        <v>52</v>
      </c>
      <c r="E852" s="4" t="str">
        <f>VLOOKUP(A852,'Customer Names'!A:D,3,FALSE)</f>
        <v xml:space="preserve">  Andee W</v>
      </c>
      <c r="F852" s="4">
        <f>VLOOKUP($A852,'Data Transformation Q1 to Q8'!$A:$V,2,FALSE)</f>
        <v>46.75</v>
      </c>
      <c r="G852" s="4" t="str">
        <f>VLOOKUP($A852,'Data Transformation Q1 to Q8'!$A:$V,3,FALSE)</f>
        <v>Obesity</v>
      </c>
      <c r="H852" s="4">
        <f>VLOOKUP($A852,'Data Transformation Q1 to Q8'!$A:$V,4,FALSE)</f>
        <v>6.66</v>
      </c>
      <c r="I852" s="4" t="str">
        <f>VLOOKUP($A852,'Data Transformation Q1 to Q8'!$A:$V,5,FALSE)</f>
        <v>Diabetes</v>
      </c>
      <c r="J852" s="4" t="str">
        <f>VLOOKUP($A852,'Data Transformation Q1 to Q8'!$A:$V,6,FALSE)</f>
        <v>Yes</v>
      </c>
      <c r="K852" s="4" t="str">
        <f>VLOOKUP($A852,'Data Transformation Q1 to Q8'!$A:$V,7,FALSE)</f>
        <v>No</v>
      </c>
      <c r="L852" s="4" t="str">
        <f>VLOOKUP($A852,'Data Transformation Q1 to Q8'!$A:$V,8,FALSE)</f>
        <v>No</v>
      </c>
      <c r="M852" s="4" t="str">
        <f>VLOOKUP($A852,'Data Transformation Q1 to Q8'!$A:$V,10,FALSE)</f>
        <v>No</v>
      </c>
      <c r="N852" s="4">
        <f>VLOOKUP($A852,'Data Transformation Q1 to Q8'!$A:$V,9,FALSE)</f>
        <v>2</v>
      </c>
      <c r="O852" s="4" t="str">
        <f>VLOOKUP($A852,'Data Transformation Q1 to Q8'!$A:$V,20,FALSE)</f>
        <v>tier - 3</v>
      </c>
      <c r="P852" s="4" t="str">
        <f>VLOOKUP($A852,'Data Transformation Q1 to Q8'!$A:$V,21,FALSE)</f>
        <v>tier - 2</v>
      </c>
      <c r="Q852" s="118">
        <f>VLOOKUP($A852,'Data Transformation Q1 to Q8'!$A:$V,19,FALSE)</f>
        <v>12592.53</v>
      </c>
    </row>
    <row r="853" spans="1:17" ht="15.75" x14ac:dyDescent="0.25">
      <c r="A853" s="10" t="s">
        <v>1664</v>
      </c>
      <c r="B853" s="4" t="str">
        <f>VLOOKUP(A853,'Data Transformation Q1 to Q8'!A:V,22,FALSE)</f>
        <v>R1025</v>
      </c>
      <c r="C853" s="21">
        <f>VLOOKUP($A853,'Data Transformation Q1 to Q8'!$A:$V,16,FALSE)</f>
        <v>25533</v>
      </c>
      <c r="D853" s="6">
        <f>VLOOKUP($A853,'Data Transformation Q1 to Q8'!$A:$V,17,FALSE)</f>
        <v>53</v>
      </c>
      <c r="E853" s="4" t="str">
        <f>VLOOKUP(A853,'Customer Names'!A:D,3,FALSE)</f>
        <v xml:space="preserve">  Amy</v>
      </c>
      <c r="F853" s="4">
        <f>VLOOKUP($A853,'Data Transformation Q1 to Q8'!$A:$V,2,FALSE)</f>
        <v>32.15</v>
      </c>
      <c r="G853" s="4" t="str">
        <f>VLOOKUP($A853,'Data Transformation Q1 to Q8'!$A:$V,3,FALSE)</f>
        <v>Obesity</v>
      </c>
      <c r="H853" s="4">
        <f>VLOOKUP($A853,'Data Transformation Q1 to Q8'!$A:$V,4,FALSE)</f>
        <v>4.0199999999999996</v>
      </c>
      <c r="I853" s="4" t="str">
        <f>VLOOKUP($A853,'Data Transformation Q1 to Q8'!$A:$V,5,FALSE)</f>
        <v>Normal</v>
      </c>
      <c r="J853" s="4" t="str">
        <f>VLOOKUP($A853,'Data Transformation Q1 to Q8'!$A:$V,6,FALSE)</f>
        <v>Yes</v>
      </c>
      <c r="K853" s="4" t="str">
        <f>VLOOKUP($A853,'Data Transformation Q1 to Q8'!$A:$V,7,FALSE)</f>
        <v>No</v>
      </c>
      <c r="L853" s="4" t="str">
        <f>VLOOKUP($A853,'Data Transformation Q1 to Q8'!$A:$V,8,FALSE)</f>
        <v>Yes</v>
      </c>
      <c r="M853" s="4" t="str">
        <f>VLOOKUP($A853,'Data Transformation Q1 to Q8'!$A:$V,10,FALSE)</f>
        <v>No</v>
      </c>
      <c r="N853" s="4">
        <f>VLOOKUP($A853,'Data Transformation Q1 to Q8'!$A:$V,9,FALSE)</f>
        <v>1</v>
      </c>
      <c r="O853" s="4" t="str">
        <f>VLOOKUP($A853,'Data Transformation Q1 to Q8'!$A:$V,20,FALSE)</f>
        <v>tier - 3</v>
      </c>
      <c r="P853" s="4" t="str">
        <f>VLOOKUP($A853,'Data Transformation Q1 to Q8'!$A:$V,21,FALSE)</f>
        <v>tier - 1</v>
      </c>
      <c r="Q853" s="118">
        <f>VLOOKUP($A853,'Data Transformation Q1 to Q8'!$A:$V,19,FALSE)</f>
        <v>12579.92</v>
      </c>
    </row>
    <row r="854" spans="1:17" ht="15.75" x14ac:dyDescent="0.25">
      <c r="A854" s="10" t="s">
        <v>1666</v>
      </c>
      <c r="B854" s="4" t="str">
        <f>VLOOKUP(A854,'Data Transformation Q1 to Q8'!A:V,22,FALSE)</f>
        <v>R1011</v>
      </c>
      <c r="C854" s="21">
        <f>VLOOKUP($A854,'Data Transformation Q1 to Q8'!$A:$V,16,FALSE)</f>
        <v>22613</v>
      </c>
      <c r="D854" s="6">
        <f>VLOOKUP($A854,'Data Transformation Q1 to Q8'!$A:$V,17,FALSE)</f>
        <v>61</v>
      </c>
      <c r="E854" s="4" t="str">
        <f>VLOOKUP(A854,'Customer Names'!A:D,3,FALSE)</f>
        <v xml:space="preserve">  Joshua</v>
      </c>
      <c r="F854" s="4">
        <f>VLOOKUP($A854,'Data Transformation Q1 to Q8'!$A:$V,2,FALSE)</f>
        <v>43.4</v>
      </c>
      <c r="G854" s="4" t="str">
        <f>VLOOKUP($A854,'Data Transformation Q1 to Q8'!$A:$V,3,FALSE)</f>
        <v>Obesity</v>
      </c>
      <c r="H854" s="4">
        <f>VLOOKUP($A854,'Data Transformation Q1 to Q8'!$A:$V,4,FALSE)</f>
        <v>8.81</v>
      </c>
      <c r="I854" s="4" t="str">
        <f>VLOOKUP($A854,'Data Transformation Q1 to Q8'!$A:$V,5,FALSE)</f>
        <v>Diabetes</v>
      </c>
      <c r="J854" s="4" t="str">
        <f>VLOOKUP($A854,'Data Transformation Q1 to Q8'!$A:$V,6,FALSE)</f>
        <v>Yes</v>
      </c>
      <c r="K854" s="4" t="str">
        <f>VLOOKUP($A854,'Data Transformation Q1 to Q8'!$A:$V,7,FALSE)</f>
        <v>No</v>
      </c>
      <c r="L854" s="4" t="str">
        <f>VLOOKUP($A854,'Data Transformation Q1 to Q8'!$A:$V,8,FALSE)</f>
        <v>No</v>
      </c>
      <c r="M854" s="4" t="str">
        <f>VLOOKUP($A854,'Data Transformation Q1 to Q8'!$A:$V,10,FALSE)</f>
        <v>No</v>
      </c>
      <c r="N854" s="4">
        <f>VLOOKUP($A854,'Data Transformation Q1 to Q8'!$A:$V,9,FALSE)</f>
        <v>2</v>
      </c>
      <c r="O854" s="4" t="str">
        <f>VLOOKUP($A854,'Data Transformation Q1 to Q8'!$A:$V,20,FALSE)</f>
        <v>tier - 3</v>
      </c>
      <c r="P854" s="4" t="str">
        <f>VLOOKUP($A854,'Data Transformation Q1 to Q8'!$A:$V,21,FALSE)</f>
        <v>tier - 1</v>
      </c>
      <c r="Q854" s="118">
        <f>VLOOKUP($A854,'Data Transformation Q1 to Q8'!$A:$V,19,FALSE)</f>
        <v>12574.05</v>
      </c>
    </row>
    <row r="855" spans="1:17" ht="15.75" x14ac:dyDescent="0.25">
      <c r="A855" s="10" t="s">
        <v>1668</v>
      </c>
      <c r="B855" s="4" t="str">
        <f>VLOOKUP(A855,'Data Transformation Q1 to Q8'!A:V,22,FALSE)</f>
        <v>R1013</v>
      </c>
      <c r="C855" s="21">
        <f>VLOOKUP($A855,'Data Transformation Q1 to Q8'!$A:$V,16,FALSE)</f>
        <v>22613</v>
      </c>
      <c r="D855" s="6">
        <f>VLOOKUP($A855,'Data Transformation Q1 to Q8'!$A:$V,17,FALSE)</f>
        <v>61</v>
      </c>
      <c r="E855" s="4" t="str">
        <f>VLOOKUP(A855,'Customer Names'!A:D,3,FALSE)</f>
        <v xml:space="preserve">  C Fred</v>
      </c>
      <c r="F855" s="4">
        <f>VLOOKUP($A855,'Data Transformation Q1 to Q8'!$A:$V,2,FALSE)</f>
        <v>31.57</v>
      </c>
      <c r="G855" s="4" t="str">
        <f>VLOOKUP($A855,'Data Transformation Q1 to Q8'!$A:$V,3,FALSE)</f>
        <v>Obesity</v>
      </c>
      <c r="H855" s="4">
        <f>VLOOKUP($A855,'Data Transformation Q1 to Q8'!$A:$V,4,FALSE)</f>
        <v>7.92</v>
      </c>
      <c r="I855" s="4" t="str">
        <f>VLOOKUP($A855,'Data Transformation Q1 to Q8'!$A:$V,5,FALSE)</f>
        <v>Diabetes</v>
      </c>
      <c r="J855" s="4" t="str">
        <f>VLOOKUP($A855,'Data Transformation Q1 to Q8'!$A:$V,6,FALSE)</f>
        <v>Yes</v>
      </c>
      <c r="K855" s="4" t="str">
        <f>VLOOKUP($A855,'Data Transformation Q1 to Q8'!$A:$V,7,FALSE)</f>
        <v>No</v>
      </c>
      <c r="L855" s="4" t="str">
        <f>VLOOKUP($A855,'Data Transformation Q1 to Q8'!$A:$V,8,FALSE)</f>
        <v>No</v>
      </c>
      <c r="M855" s="4" t="str">
        <f>VLOOKUP($A855,'Data Transformation Q1 to Q8'!$A:$V,10,FALSE)</f>
        <v>No</v>
      </c>
      <c r="N855" s="4">
        <f>VLOOKUP($A855,'Data Transformation Q1 to Q8'!$A:$V,9,FALSE)</f>
        <v>2</v>
      </c>
      <c r="O855" s="4" t="str">
        <f>VLOOKUP($A855,'Data Transformation Q1 to Q8'!$A:$V,20,FALSE)</f>
        <v>tier - 3</v>
      </c>
      <c r="P855" s="4" t="str">
        <f>VLOOKUP($A855,'Data Transformation Q1 to Q8'!$A:$V,21,FALSE)</f>
        <v>tier - 3</v>
      </c>
      <c r="Q855" s="118">
        <f>VLOOKUP($A855,'Data Transformation Q1 to Q8'!$A:$V,19,FALSE)</f>
        <v>12557.61</v>
      </c>
    </row>
    <row r="856" spans="1:17" ht="15.75" x14ac:dyDescent="0.25">
      <c r="A856" s="10" t="s">
        <v>1670</v>
      </c>
      <c r="B856" s="4" t="str">
        <f>VLOOKUP(A856,'Data Transformation Q1 to Q8'!A:V,22,FALSE)</f>
        <v>R1012</v>
      </c>
      <c r="C856" s="21">
        <f>VLOOKUP($A856,'Data Transformation Q1 to Q8'!$A:$V,16,FALSE)</f>
        <v>22935</v>
      </c>
      <c r="D856" s="6">
        <f>VLOOKUP($A856,'Data Transformation Q1 to Q8'!$A:$V,17,FALSE)</f>
        <v>60</v>
      </c>
      <c r="E856" s="4" t="str">
        <f>VLOOKUP(A856,'Customer Names'!A:D,3,FALSE)</f>
        <v xml:space="preserve">  Jeremy</v>
      </c>
      <c r="F856" s="4">
        <f>VLOOKUP($A856,'Data Transformation Q1 to Q8'!$A:$V,2,FALSE)</f>
        <v>24.32</v>
      </c>
      <c r="G856" s="4" t="str">
        <f>VLOOKUP($A856,'Data Transformation Q1 to Q8'!$A:$V,3,FALSE)</f>
        <v>Normal Weight</v>
      </c>
      <c r="H856" s="4">
        <f>VLOOKUP($A856,'Data Transformation Q1 to Q8'!$A:$V,4,FALSE)</f>
        <v>7.48</v>
      </c>
      <c r="I856" s="4" t="str">
        <f>VLOOKUP($A856,'Data Transformation Q1 to Q8'!$A:$V,5,FALSE)</f>
        <v>Diabetes</v>
      </c>
      <c r="J856" s="4" t="str">
        <f>VLOOKUP($A856,'Data Transformation Q1 to Q8'!$A:$V,6,FALSE)</f>
        <v>No</v>
      </c>
      <c r="K856" s="4" t="str">
        <f>VLOOKUP($A856,'Data Transformation Q1 to Q8'!$A:$V,7,FALSE)</f>
        <v>No</v>
      </c>
      <c r="L856" s="4" t="str">
        <f>VLOOKUP($A856,'Data Transformation Q1 to Q8'!$A:$V,8,FALSE)</f>
        <v>No</v>
      </c>
      <c r="M856" s="4" t="str">
        <f>VLOOKUP($A856,'Data Transformation Q1 to Q8'!$A:$V,10,FALSE)</f>
        <v>No</v>
      </c>
      <c r="N856" s="4">
        <f>VLOOKUP($A856,'Data Transformation Q1 to Q8'!$A:$V,9,FALSE)</f>
        <v>0</v>
      </c>
      <c r="O856" s="4" t="str">
        <f>VLOOKUP($A856,'Data Transformation Q1 to Q8'!$A:$V,20,FALSE)</f>
        <v>tier - 3</v>
      </c>
      <c r="P856" s="4" t="str">
        <f>VLOOKUP($A856,'Data Transformation Q1 to Q8'!$A:$V,21,FALSE)</f>
        <v>tier - 3</v>
      </c>
      <c r="Q856" s="118">
        <f>VLOOKUP($A856,'Data Transformation Q1 to Q8'!$A:$V,19,FALSE)</f>
        <v>12523.6</v>
      </c>
    </row>
    <row r="857" spans="1:17" ht="15.75" x14ac:dyDescent="0.25">
      <c r="A857" s="10" t="s">
        <v>1672</v>
      </c>
      <c r="B857" s="4" t="str">
        <f>VLOOKUP(A857,'Data Transformation Q1 to Q8'!A:V,22,FALSE)</f>
        <v>R1012</v>
      </c>
      <c r="C857" s="21">
        <f>VLOOKUP($A857,'Data Transformation Q1 to Q8'!$A:$V,16,FALSE)</f>
        <v>24300</v>
      </c>
      <c r="D857" s="6">
        <f>VLOOKUP($A857,'Data Transformation Q1 to Q8'!$A:$V,17,FALSE)</f>
        <v>56</v>
      </c>
      <c r="E857" s="4" t="str">
        <f>VLOOKUP(A857,'Customer Names'!A:D,3,FALSE)</f>
        <v xml:space="preserve">  Patrick Sr</v>
      </c>
      <c r="F857" s="4">
        <f>VLOOKUP($A857,'Data Transformation Q1 to Q8'!$A:$V,2,FALSE)</f>
        <v>31.07</v>
      </c>
      <c r="G857" s="4" t="str">
        <f>VLOOKUP($A857,'Data Transformation Q1 to Q8'!$A:$V,3,FALSE)</f>
        <v>Obesity</v>
      </c>
      <c r="H857" s="4">
        <f>VLOOKUP($A857,'Data Transformation Q1 to Q8'!$A:$V,4,FALSE)</f>
        <v>4.62</v>
      </c>
      <c r="I857" s="4" t="str">
        <f>VLOOKUP($A857,'Data Transformation Q1 to Q8'!$A:$V,5,FALSE)</f>
        <v>Normal</v>
      </c>
      <c r="J857" s="4" t="str">
        <f>VLOOKUP($A857,'Data Transformation Q1 to Q8'!$A:$V,6,FALSE)</f>
        <v>Yes</v>
      </c>
      <c r="K857" s="4" t="str">
        <f>VLOOKUP($A857,'Data Transformation Q1 to Q8'!$A:$V,7,FALSE)</f>
        <v>No</v>
      </c>
      <c r="L857" s="4" t="str">
        <f>VLOOKUP($A857,'Data Transformation Q1 to Q8'!$A:$V,8,FALSE)</f>
        <v>No</v>
      </c>
      <c r="M857" s="4" t="str">
        <f>VLOOKUP($A857,'Data Transformation Q1 to Q8'!$A:$V,10,FALSE)</f>
        <v>No</v>
      </c>
      <c r="N857" s="4">
        <f>VLOOKUP($A857,'Data Transformation Q1 to Q8'!$A:$V,9,FALSE)</f>
        <v>2</v>
      </c>
      <c r="O857" s="4" t="str">
        <f>VLOOKUP($A857,'Data Transformation Q1 to Q8'!$A:$V,20,FALSE)</f>
        <v>tier - 3</v>
      </c>
      <c r="P857" s="4" t="str">
        <f>VLOOKUP($A857,'Data Transformation Q1 to Q8'!$A:$V,21,FALSE)</f>
        <v>tier - 2</v>
      </c>
      <c r="Q857" s="118">
        <f>VLOOKUP($A857,'Data Transformation Q1 to Q8'!$A:$V,19,FALSE)</f>
        <v>12499.88</v>
      </c>
    </row>
    <row r="858" spans="1:17" ht="15.75" x14ac:dyDescent="0.25">
      <c r="A858" s="10" t="s">
        <v>1674</v>
      </c>
      <c r="B858" s="4" t="str">
        <f>VLOOKUP(A858,'Data Transformation Q1 to Q8'!A:V,22,FALSE)</f>
        <v>R1012</v>
      </c>
      <c r="C858" s="21">
        <f>VLOOKUP($A858,'Data Transformation Q1 to Q8'!$A:$V,16,FALSE)</f>
        <v>25175</v>
      </c>
      <c r="D858" s="6">
        <f>VLOOKUP($A858,'Data Transformation Q1 to Q8'!$A:$V,17,FALSE)</f>
        <v>54</v>
      </c>
      <c r="E858" s="4" t="str">
        <f>VLOOKUP(A858,'Customer Names'!A:D,3,FALSE)</f>
        <v xml:space="preserve">  Kelly M</v>
      </c>
      <c r="F858" s="4">
        <f>VLOOKUP($A858,'Data Transformation Q1 to Q8'!$A:$V,2,FALSE)</f>
        <v>35.814999999999998</v>
      </c>
      <c r="G858" s="4" t="str">
        <f>VLOOKUP($A858,'Data Transformation Q1 to Q8'!$A:$V,3,FALSE)</f>
        <v>Obesity</v>
      </c>
      <c r="H858" s="4">
        <f>VLOOKUP($A858,'Data Transformation Q1 to Q8'!$A:$V,4,FALSE)</f>
        <v>8.4700000000000006</v>
      </c>
      <c r="I858" s="4" t="str">
        <f>VLOOKUP($A858,'Data Transformation Q1 to Q8'!$A:$V,5,FALSE)</f>
        <v>Diabetes</v>
      </c>
      <c r="J858" s="4" t="str">
        <f>VLOOKUP($A858,'Data Transformation Q1 to Q8'!$A:$V,6,FALSE)</f>
        <v>No</v>
      </c>
      <c r="K858" s="4" t="str">
        <f>VLOOKUP($A858,'Data Transformation Q1 to Q8'!$A:$V,7,FALSE)</f>
        <v>No</v>
      </c>
      <c r="L858" s="4" t="str">
        <f>VLOOKUP($A858,'Data Transformation Q1 to Q8'!$A:$V,8,FALSE)</f>
        <v>No</v>
      </c>
      <c r="M858" s="4" t="str">
        <f>VLOOKUP($A858,'Data Transformation Q1 to Q8'!$A:$V,10,FALSE)</f>
        <v>No</v>
      </c>
      <c r="N858" s="4">
        <f>VLOOKUP($A858,'Data Transformation Q1 to Q8'!$A:$V,9,FALSE)</f>
        <v>0</v>
      </c>
      <c r="O858" s="4" t="str">
        <f>VLOOKUP($A858,'Data Transformation Q1 to Q8'!$A:$V,20,FALSE)</f>
        <v>tier - 3</v>
      </c>
      <c r="P858" s="4" t="str">
        <f>VLOOKUP($A858,'Data Transformation Q1 to Q8'!$A:$V,21,FALSE)</f>
        <v>tier - 3</v>
      </c>
      <c r="Q858" s="118">
        <f>VLOOKUP($A858,'Data Transformation Q1 to Q8'!$A:$V,19,FALSE)</f>
        <v>12495.29</v>
      </c>
    </row>
    <row r="859" spans="1:17" ht="15.75" x14ac:dyDescent="0.25">
      <c r="A859" s="10" t="s">
        <v>1675</v>
      </c>
      <c r="B859" s="4" t="str">
        <f>VLOOKUP(A859,'Data Transformation Q1 to Q8'!A:V,22,FALSE)</f>
        <v>R1013</v>
      </c>
      <c r="C859" s="21">
        <f>VLOOKUP($A859,'Data Transformation Q1 to Q8'!$A:$V,16,FALSE)</f>
        <v>24716</v>
      </c>
      <c r="D859" s="6">
        <f>VLOOKUP($A859,'Data Transformation Q1 to Q8'!$A:$V,17,FALSE)</f>
        <v>55</v>
      </c>
      <c r="E859" s="4" t="str">
        <f>VLOOKUP(A859,'Customer Names'!A:D,3,FALSE)</f>
        <v xml:space="preserve">  Katherine</v>
      </c>
      <c r="F859" s="4">
        <f>VLOOKUP($A859,'Data Transformation Q1 to Q8'!$A:$V,2,FALSE)</f>
        <v>40.81</v>
      </c>
      <c r="G859" s="4" t="str">
        <f>VLOOKUP($A859,'Data Transformation Q1 to Q8'!$A:$V,3,FALSE)</f>
        <v>Obesity</v>
      </c>
      <c r="H859" s="4">
        <f>VLOOKUP($A859,'Data Transformation Q1 to Q8'!$A:$V,4,FALSE)</f>
        <v>10.58</v>
      </c>
      <c r="I859" s="4" t="str">
        <f>VLOOKUP($A859,'Data Transformation Q1 to Q8'!$A:$V,5,FALSE)</f>
        <v>Diabetes</v>
      </c>
      <c r="J859" s="4" t="str">
        <f>VLOOKUP($A859,'Data Transformation Q1 to Q8'!$A:$V,6,FALSE)</f>
        <v>Yes</v>
      </c>
      <c r="K859" s="4" t="str">
        <f>VLOOKUP($A859,'Data Transformation Q1 to Q8'!$A:$V,7,FALSE)</f>
        <v>No</v>
      </c>
      <c r="L859" s="4" t="str">
        <f>VLOOKUP($A859,'Data Transformation Q1 to Q8'!$A:$V,8,FALSE)</f>
        <v>No</v>
      </c>
      <c r="M859" s="4" t="str">
        <f>VLOOKUP($A859,'Data Transformation Q1 to Q8'!$A:$V,10,FALSE)</f>
        <v>No</v>
      </c>
      <c r="N859" s="4">
        <f>VLOOKUP($A859,'Data Transformation Q1 to Q8'!$A:$V,9,FALSE)</f>
        <v>0</v>
      </c>
      <c r="O859" s="4" t="str">
        <f>VLOOKUP($A859,'Data Transformation Q1 to Q8'!$A:$V,20,FALSE)</f>
        <v>tier - 3</v>
      </c>
      <c r="P859" s="4" t="str">
        <f>VLOOKUP($A859,'Data Transformation Q1 to Q8'!$A:$V,21,FALSE)</f>
        <v>tier - 3</v>
      </c>
      <c r="Q859" s="118">
        <f>VLOOKUP($A859,'Data Transformation Q1 to Q8'!$A:$V,19,FALSE)</f>
        <v>12485.8</v>
      </c>
    </row>
    <row r="860" spans="1:17" ht="15.75" x14ac:dyDescent="0.25">
      <c r="A860" s="10" t="s">
        <v>1677</v>
      </c>
      <c r="B860" s="4" t="str">
        <f>VLOOKUP(A860,'Data Transformation Q1 to Q8'!A:V,22,FALSE)</f>
        <v>R1012</v>
      </c>
      <c r="C860" s="21">
        <f>VLOOKUP($A860,'Data Transformation Q1 to Q8'!$A:$V,16,FALSE)</f>
        <v>25154</v>
      </c>
      <c r="D860" s="6">
        <f>VLOOKUP($A860,'Data Transformation Q1 to Q8'!$A:$V,17,FALSE)</f>
        <v>54</v>
      </c>
      <c r="E860" s="4" t="str">
        <f>VLOOKUP(A860,'Customer Names'!A:D,3,FALSE)</f>
        <v xml:space="preserve">  Keila L</v>
      </c>
      <c r="F860" s="4">
        <f>VLOOKUP($A860,'Data Transformation Q1 to Q8'!$A:$V,2,FALSE)</f>
        <v>24.605</v>
      </c>
      <c r="G860" s="4" t="str">
        <f>VLOOKUP($A860,'Data Transformation Q1 to Q8'!$A:$V,3,FALSE)</f>
        <v>Normal Weight</v>
      </c>
      <c r="H860" s="4">
        <f>VLOOKUP($A860,'Data Transformation Q1 to Q8'!$A:$V,4,FALSE)</f>
        <v>7.48</v>
      </c>
      <c r="I860" s="4" t="str">
        <f>VLOOKUP($A860,'Data Transformation Q1 to Q8'!$A:$V,5,FALSE)</f>
        <v>Diabetes</v>
      </c>
      <c r="J860" s="4" t="str">
        <f>VLOOKUP($A860,'Data Transformation Q1 to Q8'!$A:$V,6,FALSE)</f>
        <v>No</v>
      </c>
      <c r="K860" s="4" t="str">
        <f>VLOOKUP($A860,'Data Transformation Q1 to Q8'!$A:$V,7,FALSE)</f>
        <v>No</v>
      </c>
      <c r="L860" s="4" t="str">
        <f>VLOOKUP($A860,'Data Transformation Q1 to Q8'!$A:$V,8,FALSE)</f>
        <v>No</v>
      </c>
      <c r="M860" s="4" t="str">
        <f>VLOOKUP($A860,'Data Transformation Q1 to Q8'!$A:$V,10,FALSE)</f>
        <v>No</v>
      </c>
      <c r="N860" s="4">
        <f>VLOOKUP($A860,'Data Transformation Q1 to Q8'!$A:$V,9,FALSE)</f>
        <v>0</v>
      </c>
      <c r="O860" s="4" t="str">
        <f>VLOOKUP($A860,'Data Transformation Q1 to Q8'!$A:$V,20,FALSE)</f>
        <v>tier - 3</v>
      </c>
      <c r="P860" s="4" t="str">
        <f>VLOOKUP($A860,'Data Transformation Q1 to Q8'!$A:$V,21,FALSE)</f>
        <v>tier - 3</v>
      </c>
      <c r="Q860" s="118">
        <f>VLOOKUP($A860,'Data Transformation Q1 to Q8'!$A:$V,19,FALSE)</f>
        <v>12479.71</v>
      </c>
    </row>
    <row r="861" spans="1:17" ht="15.75" x14ac:dyDescent="0.25">
      <c r="A861" s="10" t="s">
        <v>1679</v>
      </c>
      <c r="B861" s="4" t="str">
        <f>VLOOKUP(A861,'Data Transformation Q1 to Q8'!A:V,22,FALSE)</f>
        <v>R1012</v>
      </c>
      <c r="C861" s="21">
        <f>VLOOKUP($A861,'Data Transformation Q1 to Q8'!$A:$V,16,FALSE)</f>
        <v>25168</v>
      </c>
      <c r="D861" s="6">
        <f>VLOOKUP($A861,'Data Transformation Q1 to Q8'!$A:$V,17,FALSE)</f>
        <v>54</v>
      </c>
      <c r="E861" s="4" t="str">
        <f>VLOOKUP(A861,'Customer Names'!A:D,3,FALSE)</f>
        <v xml:space="preserve">  Zanae E</v>
      </c>
      <c r="F861" s="4">
        <f>VLOOKUP($A861,'Data Transformation Q1 to Q8'!$A:$V,2,FALSE)</f>
        <v>21.47</v>
      </c>
      <c r="G861" s="4" t="str">
        <f>VLOOKUP($A861,'Data Transformation Q1 to Q8'!$A:$V,3,FALSE)</f>
        <v>Normal Weight</v>
      </c>
      <c r="H861" s="4">
        <f>VLOOKUP($A861,'Data Transformation Q1 to Q8'!$A:$V,4,FALSE)</f>
        <v>7.82</v>
      </c>
      <c r="I861" s="4" t="str">
        <f>VLOOKUP($A861,'Data Transformation Q1 to Q8'!$A:$V,5,FALSE)</f>
        <v>Diabetes</v>
      </c>
      <c r="J861" s="4" t="str">
        <f>VLOOKUP($A861,'Data Transformation Q1 to Q8'!$A:$V,6,FALSE)</f>
        <v>No</v>
      </c>
      <c r="K861" s="4" t="str">
        <f>VLOOKUP($A861,'Data Transformation Q1 to Q8'!$A:$V,7,FALSE)</f>
        <v>No</v>
      </c>
      <c r="L861" s="4" t="str">
        <f>VLOOKUP($A861,'Data Transformation Q1 to Q8'!$A:$V,8,FALSE)</f>
        <v>No</v>
      </c>
      <c r="M861" s="4" t="str">
        <f>VLOOKUP($A861,'Data Transformation Q1 to Q8'!$A:$V,10,FALSE)</f>
        <v>No</v>
      </c>
      <c r="N861" s="4">
        <f>VLOOKUP($A861,'Data Transformation Q1 to Q8'!$A:$V,9,FALSE)</f>
        <v>0</v>
      </c>
      <c r="O861" s="4" t="str">
        <f>VLOOKUP($A861,'Data Transformation Q1 to Q8'!$A:$V,20,FALSE)</f>
        <v>tier - 3</v>
      </c>
      <c r="P861" s="4" t="str">
        <f>VLOOKUP($A861,'Data Transformation Q1 to Q8'!$A:$V,21,FALSE)</f>
        <v>tier - 1</v>
      </c>
      <c r="Q861" s="118">
        <f>VLOOKUP($A861,'Data Transformation Q1 to Q8'!$A:$V,19,FALSE)</f>
        <v>12475.35</v>
      </c>
    </row>
    <row r="862" spans="1:17" ht="15.75" x14ac:dyDescent="0.25">
      <c r="A862" s="10" t="s">
        <v>1681</v>
      </c>
      <c r="B862" s="4" t="str">
        <f>VLOOKUP(A862,'Data Transformation Q1 to Q8'!A:V,22,FALSE)</f>
        <v>R1012</v>
      </c>
      <c r="C862" s="21">
        <f>VLOOKUP($A862,'Data Transformation Q1 to Q8'!$A:$V,16,FALSE)</f>
        <v>34920</v>
      </c>
      <c r="D862" s="6">
        <f>VLOOKUP($A862,'Data Transformation Q1 to Q8'!$A:$V,17,FALSE)</f>
        <v>27</v>
      </c>
      <c r="E862" s="4" t="str">
        <f>VLOOKUP(A862,'Customer Names'!A:D,3,FALSE)</f>
        <v xml:space="preserve">  Alex</v>
      </c>
      <c r="F862" s="4">
        <f>VLOOKUP($A862,'Data Transformation Q1 to Q8'!$A:$V,2,FALSE)</f>
        <v>52.89</v>
      </c>
      <c r="G862" s="4" t="str">
        <f>VLOOKUP($A862,'Data Transformation Q1 to Q8'!$A:$V,3,FALSE)</f>
        <v>Obesity</v>
      </c>
      <c r="H862" s="4">
        <f>VLOOKUP($A862,'Data Transformation Q1 to Q8'!$A:$V,4,FALSE)</f>
        <v>4.96</v>
      </c>
      <c r="I862" s="4" t="str">
        <f>VLOOKUP($A862,'Data Transformation Q1 to Q8'!$A:$V,5,FALSE)</f>
        <v>Normal</v>
      </c>
      <c r="J862" s="4" t="str">
        <f>VLOOKUP($A862,'Data Transformation Q1 to Q8'!$A:$V,6,FALSE)</f>
        <v>Yes</v>
      </c>
      <c r="K862" s="4" t="str">
        <f>VLOOKUP($A862,'Data Transformation Q1 to Q8'!$A:$V,7,FALSE)</f>
        <v>No</v>
      </c>
      <c r="L862" s="4" t="str">
        <f>VLOOKUP($A862,'Data Transformation Q1 to Q8'!$A:$V,8,FALSE)</f>
        <v>No</v>
      </c>
      <c r="M862" s="4" t="str">
        <f>VLOOKUP($A862,'Data Transformation Q1 to Q8'!$A:$V,10,FALSE)</f>
        <v>No</v>
      </c>
      <c r="N862" s="4">
        <f>VLOOKUP($A862,'Data Transformation Q1 to Q8'!$A:$V,9,FALSE)</f>
        <v>1</v>
      </c>
      <c r="O862" s="4" t="str">
        <f>VLOOKUP($A862,'Data Transformation Q1 to Q8'!$A:$V,20,FALSE)</f>
        <v>tier - 3</v>
      </c>
      <c r="P862" s="4" t="str">
        <f>VLOOKUP($A862,'Data Transformation Q1 to Q8'!$A:$V,21,FALSE)</f>
        <v>tier - 3</v>
      </c>
      <c r="Q862" s="118">
        <f>VLOOKUP($A862,'Data Transformation Q1 to Q8'!$A:$V,19,FALSE)</f>
        <v>12452.25</v>
      </c>
    </row>
    <row r="863" spans="1:17" ht="15.75" x14ac:dyDescent="0.25">
      <c r="A863" s="10" t="s">
        <v>1683</v>
      </c>
      <c r="B863" s="4" t="str">
        <f>VLOOKUP(A863,'Data Transformation Q1 to Q8'!A:V,22,FALSE)</f>
        <v>R1024</v>
      </c>
      <c r="C863" s="21">
        <f>VLOOKUP($A863,'Data Transformation Q1 to Q8'!$A:$V,16,FALSE)</f>
        <v>23593</v>
      </c>
      <c r="D863" s="6">
        <f>VLOOKUP($A863,'Data Transformation Q1 to Q8'!$A:$V,17,FALSE)</f>
        <v>58</v>
      </c>
      <c r="E863" s="4" t="str">
        <f>VLOOKUP(A863,'Customer Names'!A:D,3,FALSE)</f>
        <v xml:space="preserve">  Kathryn</v>
      </c>
      <c r="F863" s="4">
        <f>VLOOKUP($A863,'Data Transformation Q1 to Q8'!$A:$V,2,FALSE)</f>
        <v>32.965000000000003</v>
      </c>
      <c r="G863" s="4" t="str">
        <f>VLOOKUP($A863,'Data Transformation Q1 to Q8'!$A:$V,3,FALSE)</f>
        <v>Obesity</v>
      </c>
      <c r="H863" s="4">
        <f>VLOOKUP($A863,'Data Transformation Q1 to Q8'!$A:$V,4,FALSE)</f>
        <v>6.15</v>
      </c>
      <c r="I863" s="4" t="str">
        <f>VLOOKUP($A863,'Data Transformation Q1 to Q8'!$A:$V,5,FALSE)</f>
        <v>Prediabetes</v>
      </c>
      <c r="J863" s="4" t="str">
        <f>VLOOKUP($A863,'Data Transformation Q1 to Q8'!$A:$V,6,FALSE)</f>
        <v>Yes</v>
      </c>
      <c r="K863" s="4" t="str">
        <f>VLOOKUP($A863,'Data Transformation Q1 to Q8'!$A:$V,7,FALSE)</f>
        <v>No</v>
      </c>
      <c r="L863" s="4" t="str">
        <f>VLOOKUP($A863,'Data Transformation Q1 to Q8'!$A:$V,8,FALSE)</f>
        <v>No</v>
      </c>
      <c r="M863" s="4" t="str">
        <f>VLOOKUP($A863,'Data Transformation Q1 to Q8'!$A:$V,10,FALSE)</f>
        <v>No</v>
      </c>
      <c r="N863" s="4">
        <f>VLOOKUP($A863,'Data Transformation Q1 to Q8'!$A:$V,9,FALSE)</f>
        <v>1</v>
      </c>
      <c r="O863" s="4" t="str">
        <f>VLOOKUP($A863,'Data Transformation Q1 to Q8'!$A:$V,20,FALSE)</f>
        <v>tier - 3</v>
      </c>
      <c r="P863" s="4" t="str">
        <f>VLOOKUP($A863,'Data Transformation Q1 to Q8'!$A:$V,21,FALSE)</f>
        <v>tier - 3</v>
      </c>
      <c r="Q863" s="118">
        <f>VLOOKUP($A863,'Data Transformation Q1 to Q8'!$A:$V,19,FALSE)</f>
        <v>12430.95</v>
      </c>
    </row>
    <row r="864" spans="1:17" ht="15.75" x14ac:dyDescent="0.25">
      <c r="A864" s="10" t="s">
        <v>1685</v>
      </c>
      <c r="B864" s="4" t="str">
        <f>VLOOKUP(A864,'Data Transformation Q1 to Q8'!A:V,22,FALSE)</f>
        <v>R1022</v>
      </c>
      <c r="C864" s="21">
        <f>VLOOKUP($A864,'Data Transformation Q1 to Q8'!$A:$V,16,FALSE)</f>
        <v>29050</v>
      </c>
      <c r="D864" s="6">
        <f>VLOOKUP($A864,'Data Transformation Q1 to Q8'!$A:$V,17,FALSE)</f>
        <v>43</v>
      </c>
      <c r="E864" s="4" t="str">
        <f>VLOOKUP(A864,'Customer Names'!A:D,3,FALSE)</f>
        <v xml:space="preserve">  Jason L</v>
      </c>
      <c r="F864" s="4">
        <f>VLOOKUP($A864,'Data Transformation Q1 to Q8'!$A:$V,2,FALSE)</f>
        <v>36.799999999999997</v>
      </c>
      <c r="G864" s="4" t="str">
        <f>VLOOKUP($A864,'Data Transformation Q1 to Q8'!$A:$V,3,FALSE)</f>
        <v>Obesity</v>
      </c>
      <c r="H864" s="4">
        <f>VLOOKUP($A864,'Data Transformation Q1 to Q8'!$A:$V,4,FALSE)</f>
        <v>4.62</v>
      </c>
      <c r="I864" s="4" t="str">
        <f>VLOOKUP($A864,'Data Transformation Q1 to Q8'!$A:$V,5,FALSE)</f>
        <v>Normal</v>
      </c>
      <c r="J864" s="4" t="str">
        <f>VLOOKUP($A864,'Data Transformation Q1 to Q8'!$A:$V,6,FALSE)</f>
        <v>No</v>
      </c>
      <c r="K864" s="4" t="str">
        <f>VLOOKUP($A864,'Data Transformation Q1 to Q8'!$A:$V,7,FALSE)</f>
        <v>No</v>
      </c>
      <c r="L864" s="4" t="str">
        <f>VLOOKUP($A864,'Data Transformation Q1 to Q8'!$A:$V,8,FALSE)</f>
        <v>Yes</v>
      </c>
      <c r="M864" s="4" t="str">
        <f>VLOOKUP($A864,'Data Transformation Q1 to Q8'!$A:$V,10,FALSE)</f>
        <v>No</v>
      </c>
      <c r="N864" s="4">
        <f>VLOOKUP($A864,'Data Transformation Q1 to Q8'!$A:$V,9,FALSE)</f>
        <v>1</v>
      </c>
      <c r="O864" s="4" t="str">
        <f>VLOOKUP($A864,'Data Transformation Q1 to Q8'!$A:$V,20,FALSE)</f>
        <v>tier - 3</v>
      </c>
      <c r="P864" s="4" t="str">
        <f>VLOOKUP($A864,'Data Transformation Q1 to Q8'!$A:$V,21,FALSE)</f>
        <v>tier - 1</v>
      </c>
      <c r="Q864" s="118">
        <f>VLOOKUP($A864,'Data Transformation Q1 to Q8'!$A:$V,19,FALSE)</f>
        <v>12408.29</v>
      </c>
    </row>
    <row r="865" spans="1:17" ht="15.75" x14ac:dyDescent="0.25">
      <c r="A865" s="10" t="s">
        <v>1687</v>
      </c>
      <c r="B865" s="4" t="str">
        <f>VLOOKUP(A865,'Data Transformation Q1 to Q8'!A:V,22,FALSE)</f>
        <v>R1021</v>
      </c>
      <c r="C865" s="21">
        <f>VLOOKUP($A865,'Data Transformation Q1 to Q8'!$A:$V,16,FALSE)</f>
        <v>26532</v>
      </c>
      <c r="D865" s="6">
        <f>VLOOKUP($A865,'Data Transformation Q1 to Q8'!$A:$V,17,FALSE)</f>
        <v>50</v>
      </c>
      <c r="E865" s="4" t="str">
        <f>VLOOKUP(A865,'Customer Names'!A:D,3,FALSE)</f>
        <v xml:space="preserve">  Benjamin J</v>
      </c>
      <c r="F865" s="4">
        <f>VLOOKUP($A865,'Data Transformation Q1 to Q8'!$A:$V,2,FALSE)</f>
        <v>34.299999999999997</v>
      </c>
      <c r="G865" s="4" t="str">
        <f>VLOOKUP($A865,'Data Transformation Q1 to Q8'!$A:$V,3,FALSE)</f>
        <v>Obesity</v>
      </c>
      <c r="H865" s="4">
        <f>VLOOKUP($A865,'Data Transformation Q1 to Q8'!$A:$V,4,FALSE)</f>
        <v>4.87</v>
      </c>
      <c r="I865" s="4" t="str">
        <f>VLOOKUP($A865,'Data Transformation Q1 to Q8'!$A:$V,5,FALSE)</f>
        <v>Normal</v>
      </c>
      <c r="J865" s="4" t="str">
        <f>VLOOKUP($A865,'Data Transformation Q1 to Q8'!$A:$V,6,FALSE)</f>
        <v>No</v>
      </c>
      <c r="K865" s="4" t="str">
        <f>VLOOKUP($A865,'Data Transformation Q1 to Q8'!$A:$V,7,FALSE)</f>
        <v>No</v>
      </c>
      <c r="L865" s="4" t="str">
        <f>VLOOKUP($A865,'Data Transformation Q1 to Q8'!$A:$V,8,FALSE)</f>
        <v>No</v>
      </c>
      <c r="M865" s="4" t="str">
        <f>VLOOKUP($A865,'Data Transformation Q1 to Q8'!$A:$V,10,FALSE)</f>
        <v>No</v>
      </c>
      <c r="N865" s="4">
        <f>VLOOKUP($A865,'Data Transformation Q1 to Q8'!$A:$V,9,FALSE)</f>
        <v>2</v>
      </c>
      <c r="O865" s="4" t="str">
        <f>VLOOKUP($A865,'Data Transformation Q1 to Q8'!$A:$V,20,FALSE)</f>
        <v>tier - 3</v>
      </c>
      <c r="P865" s="4" t="str">
        <f>VLOOKUP($A865,'Data Transformation Q1 to Q8'!$A:$V,21,FALSE)</f>
        <v>tier - 2</v>
      </c>
      <c r="Q865" s="118">
        <f>VLOOKUP($A865,'Data Transformation Q1 to Q8'!$A:$V,19,FALSE)</f>
        <v>12407.3</v>
      </c>
    </row>
    <row r="866" spans="1:17" ht="15.75" x14ac:dyDescent="0.25">
      <c r="A866" s="10" t="s">
        <v>1689</v>
      </c>
      <c r="B866" s="4" t="str">
        <f>VLOOKUP(A866,'Data Transformation Q1 to Q8'!A:V,22,FALSE)</f>
        <v>R1016</v>
      </c>
      <c r="C866" s="21">
        <f>VLOOKUP($A866,'Data Transformation Q1 to Q8'!$A:$V,16,FALSE)</f>
        <v>32871</v>
      </c>
      <c r="D866" s="6">
        <f>VLOOKUP($A866,'Data Transformation Q1 to Q8'!$A:$V,17,FALSE)</f>
        <v>33</v>
      </c>
      <c r="E866" s="4" t="str">
        <f>VLOOKUP(A866,'Customer Names'!A:D,3,FALSE)</f>
        <v xml:space="preserve">  Steven M</v>
      </c>
      <c r="F866" s="4">
        <f>VLOOKUP($A866,'Data Transformation Q1 to Q8'!$A:$V,2,FALSE)</f>
        <v>35.244999999999997</v>
      </c>
      <c r="G866" s="4" t="str">
        <f>VLOOKUP($A866,'Data Transformation Q1 to Q8'!$A:$V,3,FALSE)</f>
        <v>Obesity</v>
      </c>
      <c r="H866" s="4">
        <f>VLOOKUP($A866,'Data Transformation Q1 to Q8'!$A:$V,4,FALSE)</f>
        <v>4.63</v>
      </c>
      <c r="I866" s="4" t="str">
        <f>VLOOKUP($A866,'Data Transformation Q1 to Q8'!$A:$V,5,FALSE)</f>
        <v>Normal</v>
      </c>
      <c r="J866" s="4" t="str">
        <f>VLOOKUP($A866,'Data Transformation Q1 to Q8'!$A:$V,6,FALSE)</f>
        <v>No</v>
      </c>
      <c r="K866" s="4" t="str">
        <f>VLOOKUP($A866,'Data Transformation Q1 to Q8'!$A:$V,7,FALSE)</f>
        <v>No</v>
      </c>
      <c r="L866" s="4" t="str">
        <f>VLOOKUP($A866,'Data Transformation Q1 to Q8'!$A:$V,8,FALSE)</f>
        <v>No</v>
      </c>
      <c r="M866" s="4" t="str">
        <f>VLOOKUP($A866,'Data Transformation Q1 to Q8'!$A:$V,10,FALSE)</f>
        <v>No</v>
      </c>
      <c r="N866" s="4">
        <f>VLOOKUP($A866,'Data Transformation Q1 to Q8'!$A:$V,9,FALSE)</f>
        <v>0</v>
      </c>
      <c r="O866" s="4" t="str">
        <f>VLOOKUP($A866,'Data Transformation Q1 to Q8'!$A:$V,20,FALSE)</f>
        <v>tier - 3</v>
      </c>
      <c r="P866" s="4" t="str">
        <f>VLOOKUP($A866,'Data Transformation Q1 to Q8'!$A:$V,21,FALSE)</f>
        <v>tier - 3</v>
      </c>
      <c r="Q866" s="118">
        <f>VLOOKUP($A866,'Data Transformation Q1 to Q8'!$A:$V,19,FALSE)</f>
        <v>12404.88</v>
      </c>
    </row>
    <row r="867" spans="1:17" ht="15.75" x14ac:dyDescent="0.25">
      <c r="A867" s="10" t="s">
        <v>1691</v>
      </c>
      <c r="B867" s="4" t="str">
        <f>VLOOKUP(A867,'Data Transformation Q1 to Q8'!A:V,22,FALSE)</f>
        <v>R1024</v>
      </c>
      <c r="C867" s="21">
        <f>VLOOKUP($A867,'Data Transformation Q1 to Q8'!$A:$V,16,FALSE)</f>
        <v>22915</v>
      </c>
      <c r="D867" s="6">
        <f>VLOOKUP($A867,'Data Transformation Q1 to Q8'!$A:$V,17,FALSE)</f>
        <v>60</v>
      </c>
      <c r="E867" s="4" t="str">
        <f>VLOOKUP(A867,'Customer Names'!A:D,3,FALSE)</f>
        <v xml:space="preserve">  Erika</v>
      </c>
      <c r="F867" s="4">
        <f>VLOOKUP($A867,'Data Transformation Q1 to Q8'!$A:$V,2,FALSE)</f>
        <v>26.23</v>
      </c>
      <c r="G867" s="4" t="str">
        <f>VLOOKUP($A867,'Data Transformation Q1 to Q8'!$A:$V,3,FALSE)</f>
        <v>Overweight</v>
      </c>
      <c r="H867" s="4">
        <f>VLOOKUP($A867,'Data Transformation Q1 to Q8'!$A:$V,4,FALSE)</f>
        <v>11.93</v>
      </c>
      <c r="I867" s="4" t="str">
        <f>VLOOKUP($A867,'Data Transformation Q1 to Q8'!$A:$V,5,FALSE)</f>
        <v>Diabetes</v>
      </c>
      <c r="J867" s="4" t="str">
        <f>VLOOKUP($A867,'Data Transformation Q1 to Q8'!$A:$V,6,FALSE)</f>
        <v>No</v>
      </c>
      <c r="K867" s="4" t="str">
        <f>VLOOKUP($A867,'Data Transformation Q1 to Q8'!$A:$V,7,FALSE)</f>
        <v>No</v>
      </c>
      <c r="L867" s="4" t="str">
        <f>VLOOKUP($A867,'Data Transformation Q1 to Q8'!$A:$V,8,FALSE)</f>
        <v>No</v>
      </c>
      <c r="M867" s="4" t="str">
        <f>VLOOKUP($A867,'Data Transformation Q1 to Q8'!$A:$V,10,FALSE)</f>
        <v>No</v>
      </c>
      <c r="N867" s="4">
        <f>VLOOKUP($A867,'Data Transformation Q1 to Q8'!$A:$V,9,FALSE)</f>
        <v>0</v>
      </c>
      <c r="O867" s="4" t="str">
        <f>VLOOKUP($A867,'Data Transformation Q1 to Q8'!$A:$V,20,FALSE)</f>
        <v>tier - 3</v>
      </c>
      <c r="P867" s="4" t="str">
        <f>VLOOKUP($A867,'Data Transformation Q1 to Q8'!$A:$V,21,FALSE)</f>
        <v>tier - 2</v>
      </c>
      <c r="Q867" s="118">
        <f>VLOOKUP($A867,'Data Transformation Q1 to Q8'!$A:$V,19,FALSE)</f>
        <v>12369.89</v>
      </c>
    </row>
    <row r="868" spans="1:17" ht="15.75" x14ac:dyDescent="0.25">
      <c r="A868" s="10" t="s">
        <v>1693</v>
      </c>
      <c r="B868" s="4" t="str">
        <f>VLOOKUP(A868,'Data Transformation Q1 to Q8'!A:V,22,FALSE)</f>
        <v>R1011</v>
      </c>
      <c r="C868" s="21">
        <f>VLOOKUP($A868,'Data Transformation Q1 to Q8'!$A:$V,16,FALSE)</f>
        <v>24470</v>
      </c>
      <c r="D868" s="6">
        <f>VLOOKUP($A868,'Data Transformation Q1 to Q8'!$A:$V,17,FALSE)</f>
        <v>56</v>
      </c>
      <c r="E868" s="4" t="str">
        <f>VLOOKUP(A868,'Customer Names'!A:D,3,FALSE)</f>
        <v xml:space="preserve">  Chad</v>
      </c>
      <c r="F868" s="4">
        <f>VLOOKUP($A868,'Data Transformation Q1 to Q8'!$A:$V,2,FALSE)</f>
        <v>36.1</v>
      </c>
      <c r="G868" s="4" t="str">
        <f>VLOOKUP($A868,'Data Transformation Q1 to Q8'!$A:$V,3,FALSE)</f>
        <v>Obesity</v>
      </c>
      <c r="H868" s="4">
        <f>VLOOKUP($A868,'Data Transformation Q1 to Q8'!$A:$V,4,FALSE)</f>
        <v>5.65</v>
      </c>
      <c r="I868" s="4" t="str">
        <f>VLOOKUP($A868,'Data Transformation Q1 to Q8'!$A:$V,5,FALSE)</f>
        <v>Normal</v>
      </c>
      <c r="J868" s="4" t="str">
        <f>VLOOKUP($A868,'Data Transformation Q1 to Q8'!$A:$V,6,FALSE)</f>
        <v>Yes</v>
      </c>
      <c r="K868" s="4" t="str">
        <f>VLOOKUP($A868,'Data Transformation Q1 to Q8'!$A:$V,7,FALSE)</f>
        <v>No</v>
      </c>
      <c r="L868" s="4" t="str">
        <f>VLOOKUP($A868,'Data Transformation Q1 to Q8'!$A:$V,8,FALSE)</f>
        <v>No</v>
      </c>
      <c r="M868" s="4" t="str">
        <f>VLOOKUP($A868,'Data Transformation Q1 to Q8'!$A:$V,10,FALSE)</f>
        <v>No</v>
      </c>
      <c r="N868" s="4">
        <f>VLOOKUP($A868,'Data Transformation Q1 to Q8'!$A:$V,9,FALSE)</f>
        <v>2</v>
      </c>
      <c r="O868" s="4" t="str">
        <f>VLOOKUP($A868,'Data Transformation Q1 to Q8'!$A:$V,20,FALSE)</f>
        <v>tier - 3</v>
      </c>
      <c r="P868" s="4" t="str">
        <f>VLOOKUP($A868,'Data Transformation Q1 to Q8'!$A:$V,21,FALSE)</f>
        <v>tier - 3</v>
      </c>
      <c r="Q868" s="118">
        <f>VLOOKUP($A868,'Data Transformation Q1 to Q8'!$A:$V,19,FALSE)</f>
        <v>12363.55</v>
      </c>
    </row>
    <row r="869" spans="1:17" ht="15.75" x14ac:dyDescent="0.25">
      <c r="A869" s="10" t="s">
        <v>1695</v>
      </c>
      <c r="B869" s="4" t="str">
        <f>VLOOKUP(A869,'Data Transformation Q1 to Q8'!A:V,22,FALSE)</f>
        <v>R1011</v>
      </c>
      <c r="C869" s="21">
        <f>VLOOKUP($A869,'Data Transformation Q1 to Q8'!$A:$V,16,FALSE)</f>
        <v>23276</v>
      </c>
      <c r="D869" s="6">
        <f>VLOOKUP($A869,'Data Transformation Q1 to Q8'!$A:$V,17,FALSE)</f>
        <v>59</v>
      </c>
      <c r="E869" s="4" t="str">
        <f>VLOOKUP(A869,'Customer Names'!A:D,3,FALSE)</f>
        <v xml:space="preserve">  Mark</v>
      </c>
      <c r="F869" s="4">
        <f>VLOOKUP($A869,'Data Transformation Q1 to Q8'!$A:$V,2,FALSE)</f>
        <v>37.1</v>
      </c>
      <c r="G869" s="4" t="str">
        <f>VLOOKUP($A869,'Data Transformation Q1 to Q8'!$A:$V,3,FALSE)</f>
        <v>Obesity</v>
      </c>
      <c r="H869" s="4">
        <f>VLOOKUP($A869,'Data Transformation Q1 to Q8'!$A:$V,4,FALSE)</f>
        <v>11.21</v>
      </c>
      <c r="I869" s="4" t="str">
        <f>VLOOKUP($A869,'Data Transformation Q1 to Q8'!$A:$V,5,FALSE)</f>
        <v>Diabetes</v>
      </c>
      <c r="J869" s="4" t="str">
        <f>VLOOKUP($A869,'Data Transformation Q1 to Q8'!$A:$V,6,FALSE)</f>
        <v>Yes</v>
      </c>
      <c r="K869" s="4" t="str">
        <f>VLOOKUP($A869,'Data Transformation Q1 to Q8'!$A:$V,7,FALSE)</f>
        <v>No</v>
      </c>
      <c r="L869" s="4" t="str">
        <f>VLOOKUP($A869,'Data Transformation Q1 to Q8'!$A:$V,8,FALSE)</f>
        <v>Yes</v>
      </c>
      <c r="M869" s="4" t="str">
        <f>VLOOKUP($A869,'Data Transformation Q1 to Q8'!$A:$V,10,FALSE)</f>
        <v>No</v>
      </c>
      <c r="N869" s="4">
        <f>VLOOKUP($A869,'Data Transformation Q1 to Q8'!$A:$V,9,FALSE)</f>
        <v>1</v>
      </c>
      <c r="O869" s="4" t="str">
        <f>VLOOKUP($A869,'Data Transformation Q1 to Q8'!$A:$V,20,FALSE)</f>
        <v>tier - 3</v>
      </c>
      <c r="P869" s="4" t="str">
        <f>VLOOKUP($A869,'Data Transformation Q1 to Q8'!$A:$V,21,FALSE)</f>
        <v>tier - 3</v>
      </c>
      <c r="Q869" s="118">
        <f>VLOOKUP($A869,'Data Transformation Q1 to Q8'!$A:$V,19,FALSE)</f>
        <v>12347.17</v>
      </c>
    </row>
    <row r="870" spans="1:17" ht="15.75" x14ac:dyDescent="0.25">
      <c r="A870" s="10" t="s">
        <v>1696</v>
      </c>
      <c r="B870" s="4" t="str">
        <f>VLOOKUP(A870,'Data Transformation Q1 to Q8'!A:V,22,FALSE)</f>
        <v>R1011</v>
      </c>
      <c r="C870" s="21">
        <f>VLOOKUP($A870,'Data Transformation Q1 to Q8'!$A:$V,16,FALSE)</f>
        <v>23225</v>
      </c>
      <c r="D870" s="6">
        <f>VLOOKUP($A870,'Data Transformation Q1 to Q8'!$A:$V,17,FALSE)</f>
        <v>59</v>
      </c>
      <c r="E870" s="4" t="str">
        <f>VLOOKUP(A870,'Customer Names'!A:D,3,FALSE)</f>
        <v xml:space="preserve">  David</v>
      </c>
      <c r="F870" s="4">
        <f>VLOOKUP($A870,'Data Transformation Q1 to Q8'!$A:$V,2,FALSE)</f>
        <v>27.5</v>
      </c>
      <c r="G870" s="4" t="str">
        <f>VLOOKUP($A870,'Data Transformation Q1 to Q8'!$A:$V,3,FALSE)</f>
        <v>Overweight</v>
      </c>
      <c r="H870" s="4">
        <f>VLOOKUP($A870,'Data Transformation Q1 to Q8'!$A:$V,4,FALSE)</f>
        <v>10.62</v>
      </c>
      <c r="I870" s="4" t="str">
        <f>VLOOKUP($A870,'Data Transformation Q1 to Q8'!$A:$V,5,FALSE)</f>
        <v>Diabetes</v>
      </c>
      <c r="J870" s="4" t="str">
        <f>VLOOKUP($A870,'Data Transformation Q1 to Q8'!$A:$V,6,FALSE)</f>
        <v>Yes</v>
      </c>
      <c r="K870" s="4" t="str">
        <f>VLOOKUP($A870,'Data Transformation Q1 to Q8'!$A:$V,7,FALSE)</f>
        <v>No</v>
      </c>
      <c r="L870" s="4" t="str">
        <f>VLOOKUP($A870,'Data Transformation Q1 to Q8'!$A:$V,8,FALSE)</f>
        <v>Yes</v>
      </c>
      <c r="M870" s="4" t="str">
        <f>VLOOKUP($A870,'Data Transformation Q1 to Q8'!$A:$V,10,FALSE)</f>
        <v>No</v>
      </c>
      <c r="N870" s="4">
        <f>VLOOKUP($A870,'Data Transformation Q1 to Q8'!$A:$V,9,FALSE)</f>
        <v>1</v>
      </c>
      <c r="O870" s="4" t="str">
        <f>VLOOKUP($A870,'Data Transformation Q1 to Q8'!$A:$V,20,FALSE)</f>
        <v>tier - 3</v>
      </c>
      <c r="P870" s="4" t="str">
        <f>VLOOKUP($A870,'Data Transformation Q1 to Q8'!$A:$V,21,FALSE)</f>
        <v>tier - 2</v>
      </c>
      <c r="Q870" s="118">
        <f>VLOOKUP($A870,'Data Transformation Q1 to Q8'!$A:$V,19,FALSE)</f>
        <v>12333.83</v>
      </c>
    </row>
    <row r="871" spans="1:17" ht="15.75" x14ac:dyDescent="0.25">
      <c r="A871" s="10" t="s">
        <v>1698</v>
      </c>
      <c r="B871" s="4" t="str">
        <f>VLOOKUP(A871,'Data Transformation Q1 to Q8'!A:V,22,FALSE)</f>
        <v>R1017</v>
      </c>
      <c r="C871" s="21">
        <f>VLOOKUP($A871,'Data Transformation Q1 to Q8'!$A:$V,16,FALSE)</f>
        <v>23252</v>
      </c>
      <c r="D871" s="6">
        <f>VLOOKUP($A871,'Data Transformation Q1 to Q8'!$A:$V,17,FALSE)</f>
        <v>59</v>
      </c>
      <c r="E871" s="4" t="str">
        <f>VLOOKUP(A871,'Customer Names'!A:D,3,FALSE)</f>
        <v xml:space="preserve">  Matthew R</v>
      </c>
      <c r="F871" s="4">
        <f>VLOOKUP($A871,'Data Transformation Q1 to Q8'!$A:$V,2,FALSE)</f>
        <v>24.7</v>
      </c>
      <c r="G871" s="4" t="str">
        <f>VLOOKUP($A871,'Data Transformation Q1 to Q8'!$A:$V,3,FALSE)</f>
        <v>Normal Weight</v>
      </c>
      <c r="H871" s="4">
        <f>VLOOKUP($A871,'Data Transformation Q1 to Q8'!$A:$V,4,FALSE)</f>
        <v>10.7</v>
      </c>
      <c r="I871" s="4" t="str">
        <f>VLOOKUP($A871,'Data Transformation Q1 to Q8'!$A:$V,5,FALSE)</f>
        <v>Diabetes</v>
      </c>
      <c r="J871" s="4" t="str">
        <f>VLOOKUP($A871,'Data Transformation Q1 to Q8'!$A:$V,6,FALSE)</f>
        <v>Yes</v>
      </c>
      <c r="K871" s="4" t="str">
        <f>VLOOKUP($A871,'Data Transformation Q1 to Q8'!$A:$V,7,FALSE)</f>
        <v>No</v>
      </c>
      <c r="L871" s="4" t="str">
        <f>VLOOKUP($A871,'Data Transformation Q1 to Q8'!$A:$V,8,FALSE)</f>
        <v>Yes</v>
      </c>
      <c r="M871" s="4" t="str">
        <f>VLOOKUP($A871,'Data Transformation Q1 to Q8'!$A:$V,10,FALSE)</f>
        <v>No</v>
      </c>
      <c r="N871" s="4">
        <f>VLOOKUP($A871,'Data Transformation Q1 to Q8'!$A:$V,9,FALSE)</f>
        <v>1</v>
      </c>
      <c r="O871" s="4" t="str">
        <f>VLOOKUP($A871,'Data Transformation Q1 to Q8'!$A:$V,20,FALSE)</f>
        <v>tier - 3</v>
      </c>
      <c r="P871" s="4" t="str">
        <f>VLOOKUP($A871,'Data Transformation Q1 to Q8'!$A:$V,21,FALSE)</f>
        <v>tier - 3</v>
      </c>
      <c r="Q871" s="118">
        <f>VLOOKUP($A871,'Data Transformation Q1 to Q8'!$A:$V,19,FALSE)</f>
        <v>12323.94</v>
      </c>
    </row>
    <row r="872" spans="1:17" ht="15.75" x14ac:dyDescent="0.25">
      <c r="A872" s="10" t="s">
        <v>1700</v>
      </c>
      <c r="B872" s="4" t="str">
        <f>VLOOKUP(A872,'Data Transformation Q1 to Q8'!A:V,22,FALSE)</f>
        <v>R1025</v>
      </c>
      <c r="C872" s="21">
        <f>VLOOKUP($A872,'Data Transformation Q1 to Q8'!$A:$V,16,FALSE)</f>
        <v>23312</v>
      </c>
      <c r="D872" s="6">
        <f>VLOOKUP($A872,'Data Transformation Q1 to Q8'!$A:$V,17,FALSE)</f>
        <v>59</v>
      </c>
      <c r="E872" s="4" t="str">
        <f>VLOOKUP(A872,'Customer Names'!A:D,3,FALSE)</f>
        <v xml:space="preserve">  Orla</v>
      </c>
      <c r="F872" s="4">
        <f>VLOOKUP($A872,'Data Transformation Q1 to Q8'!$A:$V,2,FALSE)</f>
        <v>26.78</v>
      </c>
      <c r="G872" s="4" t="str">
        <f>VLOOKUP($A872,'Data Transformation Q1 to Q8'!$A:$V,3,FALSE)</f>
        <v>Overweight</v>
      </c>
      <c r="H872" s="4">
        <f>VLOOKUP($A872,'Data Transformation Q1 to Q8'!$A:$V,4,FALSE)</f>
        <v>10.02</v>
      </c>
      <c r="I872" s="4" t="str">
        <f>VLOOKUP($A872,'Data Transformation Q1 to Q8'!$A:$V,5,FALSE)</f>
        <v>Diabetes</v>
      </c>
      <c r="J872" s="4" t="str">
        <f>VLOOKUP($A872,'Data Transformation Q1 to Q8'!$A:$V,6,FALSE)</f>
        <v>Yes</v>
      </c>
      <c r="K872" s="4" t="str">
        <f>VLOOKUP($A872,'Data Transformation Q1 to Q8'!$A:$V,7,FALSE)</f>
        <v>No</v>
      </c>
      <c r="L872" s="4" t="str">
        <f>VLOOKUP($A872,'Data Transformation Q1 to Q8'!$A:$V,8,FALSE)</f>
        <v>Yes</v>
      </c>
      <c r="M872" s="4" t="str">
        <f>VLOOKUP($A872,'Data Transformation Q1 to Q8'!$A:$V,10,FALSE)</f>
        <v>No</v>
      </c>
      <c r="N872" s="4">
        <f>VLOOKUP($A872,'Data Transformation Q1 to Q8'!$A:$V,9,FALSE)</f>
        <v>1</v>
      </c>
      <c r="O872" s="4" t="str">
        <f>VLOOKUP($A872,'Data Transformation Q1 to Q8'!$A:$V,20,FALSE)</f>
        <v>tier - 3</v>
      </c>
      <c r="P872" s="4" t="str">
        <f>VLOOKUP($A872,'Data Transformation Q1 to Q8'!$A:$V,21,FALSE)</f>
        <v>tier - 1</v>
      </c>
      <c r="Q872" s="118">
        <f>VLOOKUP($A872,'Data Transformation Q1 to Q8'!$A:$V,19,FALSE)</f>
        <v>12299.59</v>
      </c>
    </row>
    <row r="873" spans="1:17" ht="15.75" x14ac:dyDescent="0.25">
      <c r="A873" s="10" t="s">
        <v>1702</v>
      </c>
      <c r="B873" s="4" t="str">
        <f>VLOOKUP(A873,'Data Transformation Q1 to Q8'!A:V,22,FALSE)</f>
        <v>R1011</v>
      </c>
      <c r="C873" s="21">
        <f>VLOOKUP($A873,'Data Transformation Q1 to Q8'!$A:$V,16,FALSE)</f>
        <v>33175</v>
      </c>
      <c r="D873" s="6">
        <f>VLOOKUP($A873,'Data Transformation Q1 to Q8'!$A:$V,17,FALSE)</f>
        <v>32</v>
      </c>
      <c r="E873" s="4" t="str">
        <f>VLOOKUP(A873,'Customer Names'!A:D,3,FALSE)</f>
        <v xml:space="preserve">  Shaista S</v>
      </c>
      <c r="F873" s="4">
        <f>VLOOKUP($A873,'Data Transformation Q1 to Q8'!$A:$V,2,FALSE)</f>
        <v>45.8</v>
      </c>
      <c r="G873" s="4" t="str">
        <f>VLOOKUP($A873,'Data Transformation Q1 to Q8'!$A:$V,3,FALSE)</f>
        <v>Obesity</v>
      </c>
      <c r="H873" s="4">
        <f>VLOOKUP($A873,'Data Transformation Q1 to Q8'!$A:$V,4,FALSE)</f>
        <v>4.8499999999999996</v>
      </c>
      <c r="I873" s="4" t="str">
        <f>VLOOKUP($A873,'Data Transformation Q1 to Q8'!$A:$V,5,FALSE)</f>
        <v>Normal</v>
      </c>
      <c r="J873" s="4" t="str">
        <f>VLOOKUP($A873,'Data Transformation Q1 to Q8'!$A:$V,6,FALSE)</f>
        <v>No</v>
      </c>
      <c r="K873" s="4" t="str">
        <f>VLOOKUP($A873,'Data Transformation Q1 to Q8'!$A:$V,7,FALSE)</f>
        <v>No</v>
      </c>
      <c r="L873" s="4" t="str">
        <f>VLOOKUP($A873,'Data Transformation Q1 to Q8'!$A:$V,8,FALSE)</f>
        <v>No</v>
      </c>
      <c r="M873" s="4" t="str">
        <f>VLOOKUP($A873,'Data Transformation Q1 to Q8'!$A:$V,10,FALSE)</f>
        <v>No</v>
      </c>
      <c r="N873" s="4">
        <f>VLOOKUP($A873,'Data Transformation Q1 to Q8'!$A:$V,9,FALSE)</f>
        <v>0</v>
      </c>
      <c r="O873" s="4" t="str">
        <f>VLOOKUP($A873,'Data Transformation Q1 to Q8'!$A:$V,20,FALSE)</f>
        <v>tier - 3</v>
      </c>
      <c r="P873" s="4" t="str">
        <f>VLOOKUP($A873,'Data Transformation Q1 to Q8'!$A:$V,21,FALSE)</f>
        <v>tier - 1</v>
      </c>
      <c r="Q873" s="118">
        <f>VLOOKUP($A873,'Data Transformation Q1 to Q8'!$A:$V,19,FALSE)</f>
        <v>12282.38</v>
      </c>
    </row>
    <row r="874" spans="1:17" ht="15.75" x14ac:dyDescent="0.25">
      <c r="A874" s="10" t="s">
        <v>1704</v>
      </c>
      <c r="B874" s="4" t="str">
        <f>VLOOKUP(A874,'Data Transformation Q1 to Q8'!A:V,22,FALSE)</f>
        <v>R1025</v>
      </c>
      <c r="C874" s="21">
        <f>VLOOKUP($A874,'Data Transformation Q1 to Q8'!$A:$V,16,FALSE)</f>
        <v>24427</v>
      </c>
      <c r="D874" s="6">
        <f>VLOOKUP($A874,'Data Transformation Q1 to Q8'!$A:$V,17,FALSE)</f>
        <v>56</v>
      </c>
      <c r="E874" s="4" t="str">
        <f>VLOOKUP(A874,'Customer Names'!A:D,3,FALSE)</f>
        <v xml:space="preserve">  Emily</v>
      </c>
      <c r="F874" s="4">
        <f>VLOOKUP($A874,'Data Transformation Q1 to Q8'!$A:$V,2,FALSE)</f>
        <v>29</v>
      </c>
      <c r="G874" s="4" t="str">
        <f>VLOOKUP($A874,'Data Transformation Q1 to Q8'!$A:$V,3,FALSE)</f>
        <v>Overweight</v>
      </c>
      <c r="H874" s="4">
        <f>VLOOKUP($A874,'Data Transformation Q1 to Q8'!$A:$V,4,FALSE)</f>
        <v>4.3899999999999997</v>
      </c>
      <c r="I874" s="4" t="str">
        <f>VLOOKUP($A874,'Data Transformation Q1 to Q8'!$A:$V,5,FALSE)</f>
        <v>Normal</v>
      </c>
      <c r="J874" s="4" t="str">
        <f>VLOOKUP($A874,'Data Transformation Q1 to Q8'!$A:$V,6,FALSE)</f>
        <v>Yes</v>
      </c>
      <c r="K874" s="4" t="str">
        <f>VLOOKUP($A874,'Data Transformation Q1 to Q8'!$A:$V,7,FALSE)</f>
        <v>No</v>
      </c>
      <c r="L874" s="4" t="str">
        <f>VLOOKUP($A874,'Data Transformation Q1 to Q8'!$A:$V,8,FALSE)</f>
        <v>No</v>
      </c>
      <c r="M874" s="4" t="str">
        <f>VLOOKUP($A874,'Data Transformation Q1 to Q8'!$A:$V,10,FALSE)</f>
        <v>No</v>
      </c>
      <c r="N874" s="4">
        <f>VLOOKUP($A874,'Data Transformation Q1 to Q8'!$A:$V,9,FALSE)</f>
        <v>2</v>
      </c>
      <c r="O874" s="4" t="str">
        <f>VLOOKUP($A874,'Data Transformation Q1 to Q8'!$A:$V,20,FALSE)</f>
        <v>tier - 3</v>
      </c>
      <c r="P874" s="4" t="str">
        <f>VLOOKUP($A874,'Data Transformation Q1 to Q8'!$A:$V,21,FALSE)</f>
        <v>tier - 1</v>
      </c>
      <c r="Q874" s="118">
        <f>VLOOKUP($A874,'Data Transformation Q1 to Q8'!$A:$V,19,FALSE)</f>
        <v>12282.03</v>
      </c>
    </row>
    <row r="875" spans="1:17" ht="15.75" x14ac:dyDescent="0.25">
      <c r="A875" s="10" t="s">
        <v>1706</v>
      </c>
      <c r="B875" s="4" t="str">
        <f>VLOOKUP(A875,'Data Transformation Q1 to Q8'!A:V,22,FALSE)</f>
        <v>R1012</v>
      </c>
      <c r="C875" s="21">
        <f>VLOOKUP($A875,'Data Transformation Q1 to Q8'!$A:$V,16,FALSE)</f>
        <v>24712</v>
      </c>
      <c r="D875" s="6">
        <f>VLOOKUP($A875,'Data Transformation Q1 to Q8'!$A:$V,17,FALSE)</f>
        <v>55</v>
      </c>
      <c r="E875" s="4" t="str">
        <f>VLOOKUP(A875,'Customer Names'!A:D,3,FALSE)</f>
        <v xml:space="preserve">  Julie A</v>
      </c>
      <c r="F875" s="4">
        <f>VLOOKUP($A875,'Data Transformation Q1 to Q8'!$A:$V,2,FALSE)</f>
        <v>33.534999999999997</v>
      </c>
      <c r="G875" s="4" t="str">
        <f>VLOOKUP($A875,'Data Transformation Q1 to Q8'!$A:$V,3,FALSE)</f>
        <v>Obesity</v>
      </c>
      <c r="H875" s="4">
        <f>VLOOKUP($A875,'Data Transformation Q1 to Q8'!$A:$V,4,FALSE)</f>
        <v>8.24</v>
      </c>
      <c r="I875" s="4" t="str">
        <f>VLOOKUP($A875,'Data Transformation Q1 to Q8'!$A:$V,5,FALSE)</f>
        <v>Diabetes</v>
      </c>
      <c r="J875" s="4" t="str">
        <f>VLOOKUP($A875,'Data Transformation Q1 to Q8'!$A:$V,6,FALSE)</f>
        <v>Yes</v>
      </c>
      <c r="K875" s="4" t="str">
        <f>VLOOKUP($A875,'Data Transformation Q1 to Q8'!$A:$V,7,FALSE)</f>
        <v>No</v>
      </c>
      <c r="L875" s="4" t="str">
        <f>VLOOKUP($A875,'Data Transformation Q1 to Q8'!$A:$V,8,FALSE)</f>
        <v>No</v>
      </c>
      <c r="M875" s="4" t="str">
        <f>VLOOKUP($A875,'Data Transformation Q1 to Q8'!$A:$V,10,FALSE)</f>
        <v>No</v>
      </c>
      <c r="N875" s="4">
        <f>VLOOKUP($A875,'Data Transformation Q1 to Q8'!$A:$V,9,FALSE)</f>
        <v>0</v>
      </c>
      <c r="O875" s="4" t="str">
        <f>VLOOKUP($A875,'Data Transformation Q1 to Q8'!$A:$V,20,FALSE)</f>
        <v>tier - 3</v>
      </c>
      <c r="P875" s="4" t="str">
        <f>VLOOKUP($A875,'Data Transformation Q1 to Q8'!$A:$V,21,FALSE)</f>
        <v>tier - 2</v>
      </c>
      <c r="Q875" s="118">
        <f>VLOOKUP($A875,'Data Transformation Q1 to Q8'!$A:$V,19,FALSE)</f>
        <v>12269.69</v>
      </c>
    </row>
    <row r="876" spans="1:17" ht="15.75" x14ac:dyDescent="0.25">
      <c r="A876" s="10" t="s">
        <v>1708</v>
      </c>
      <c r="B876" s="4" t="str">
        <f>VLOOKUP(A876,'Data Transformation Q1 to Q8'!A:V,22,FALSE)</f>
        <v>R1012</v>
      </c>
      <c r="C876" s="21">
        <f>VLOOKUP($A876,'Data Transformation Q1 to Q8'!$A:$V,16,FALSE)</f>
        <v>24836</v>
      </c>
      <c r="D876" s="6">
        <f>VLOOKUP($A876,'Data Transformation Q1 to Q8'!$A:$V,17,FALSE)</f>
        <v>55</v>
      </c>
      <c r="E876" s="4" t="str">
        <f>VLOOKUP(A876,'Customer Names'!A:D,3,FALSE)</f>
        <v xml:space="preserve">  Megumi</v>
      </c>
      <c r="F876" s="4">
        <f>VLOOKUP($A876,'Data Transformation Q1 to Q8'!$A:$V,2,FALSE)</f>
        <v>32.774999999999999</v>
      </c>
      <c r="G876" s="4" t="str">
        <f>VLOOKUP($A876,'Data Transformation Q1 to Q8'!$A:$V,3,FALSE)</f>
        <v>Obesity</v>
      </c>
      <c r="H876" s="4">
        <f>VLOOKUP($A876,'Data Transformation Q1 to Q8'!$A:$V,4,FALSE)</f>
        <v>9.77</v>
      </c>
      <c r="I876" s="4" t="str">
        <f>VLOOKUP($A876,'Data Transformation Q1 to Q8'!$A:$V,5,FALSE)</f>
        <v>Diabetes</v>
      </c>
      <c r="J876" s="4" t="str">
        <f>VLOOKUP($A876,'Data Transformation Q1 to Q8'!$A:$V,6,FALSE)</f>
        <v>Yes</v>
      </c>
      <c r="K876" s="4" t="str">
        <f>VLOOKUP($A876,'Data Transformation Q1 to Q8'!$A:$V,7,FALSE)</f>
        <v>No</v>
      </c>
      <c r="L876" s="4" t="str">
        <f>VLOOKUP($A876,'Data Transformation Q1 to Q8'!$A:$V,8,FALSE)</f>
        <v>No</v>
      </c>
      <c r="M876" s="4" t="str">
        <f>VLOOKUP($A876,'Data Transformation Q1 to Q8'!$A:$V,10,FALSE)</f>
        <v>No</v>
      </c>
      <c r="N876" s="4">
        <f>VLOOKUP($A876,'Data Transformation Q1 to Q8'!$A:$V,9,FALSE)</f>
        <v>0</v>
      </c>
      <c r="O876" s="4" t="str">
        <f>VLOOKUP($A876,'Data Transformation Q1 to Q8'!$A:$V,20,FALSE)</f>
        <v>tier - 3</v>
      </c>
      <c r="P876" s="4" t="str">
        <f>VLOOKUP($A876,'Data Transformation Q1 to Q8'!$A:$V,21,FALSE)</f>
        <v>tier - 1</v>
      </c>
      <c r="Q876" s="118">
        <f>VLOOKUP($A876,'Data Transformation Q1 to Q8'!$A:$V,19,FALSE)</f>
        <v>12268.63</v>
      </c>
    </row>
    <row r="877" spans="1:17" ht="15.75" x14ac:dyDescent="0.25">
      <c r="A877" s="10" t="s">
        <v>1710</v>
      </c>
      <c r="B877" s="4" t="str">
        <f>VLOOKUP(A877,'Data Transformation Q1 to Q8'!A:V,22,FALSE)</f>
        <v>R1013</v>
      </c>
      <c r="C877" s="21">
        <f>VLOOKUP($A877,'Data Transformation Q1 to Q8'!$A:$V,16,FALSE)</f>
        <v>24447</v>
      </c>
      <c r="D877" s="6">
        <f>VLOOKUP($A877,'Data Transformation Q1 to Q8'!$A:$V,17,FALSE)</f>
        <v>56</v>
      </c>
      <c r="E877" s="4" t="str">
        <f>VLOOKUP(A877,'Customer Names'!A:D,3,FALSE)</f>
        <v xml:space="preserve">  Skylar</v>
      </c>
      <c r="F877" s="4">
        <f>VLOOKUP($A877,'Data Transformation Q1 to Q8'!$A:$V,2,FALSE)</f>
        <v>37.51</v>
      </c>
      <c r="G877" s="4" t="str">
        <f>VLOOKUP($A877,'Data Transformation Q1 to Q8'!$A:$V,3,FALSE)</f>
        <v>Obesity</v>
      </c>
      <c r="H877" s="4">
        <f>VLOOKUP($A877,'Data Transformation Q1 to Q8'!$A:$V,4,FALSE)</f>
        <v>5.5</v>
      </c>
      <c r="I877" s="4" t="str">
        <f>VLOOKUP($A877,'Data Transformation Q1 to Q8'!$A:$V,5,FALSE)</f>
        <v>Normal</v>
      </c>
      <c r="J877" s="4" t="str">
        <f>VLOOKUP($A877,'Data Transformation Q1 to Q8'!$A:$V,6,FALSE)</f>
        <v>Yes</v>
      </c>
      <c r="K877" s="4" t="str">
        <f>VLOOKUP($A877,'Data Transformation Q1 to Q8'!$A:$V,7,FALSE)</f>
        <v>No</v>
      </c>
      <c r="L877" s="4" t="str">
        <f>VLOOKUP($A877,'Data Transformation Q1 to Q8'!$A:$V,8,FALSE)</f>
        <v>No</v>
      </c>
      <c r="M877" s="4" t="str">
        <f>VLOOKUP($A877,'Data Transformation Q1 to Q8'!$A:$V,10,FALSE)</f>
        <v>No</v>
      </c>
      <c r="N877" s="4">
        <f>VLOOKUP($A877,'Data Transformation Q1 to Q8'!$A:$V,9,FALSE)</f>
        <v>2</v>
      </c>
      <c r="O877" s="4" t="str">
        <f>VLOOKUP($A877,'Data Transformation Q1 to Q8'!$A:$V,20,FALSE)</f>
        <v>tier - 3</v>
      </c>
      <c r="P877" s="4" t="str">
        <f>VLOOKUP($A877,'Data Transformation Q1 to Q8'!$A:$V,21,FALSE)</f>
        <v>tier - 3</v>
      </c>
      <c r="Q877" s="118">
        <f>VLOOKUP($A877,'Data Transformation Q1 to Q8'!$A:$V,19,FALSE)</f>
        <v>12265.51</v>
      </c>
    </row>
    <row r="878" spans="1:17" ht="15.75" x14ac:dyDescent="0.25">
      <c r="A878" s="10" t="s">
        <v>1712</v>
      </c>
      <c r="B878" s="4" t="str">
        <f>VLOOKUP(A878,'Data Transformation Q1 to Q8'!A:V,22,FALSE)</f>
        <v>R1026</v>
      </c>
      <c r="C878" s="21">
        <f>VLOOKUP($A878,'Data Transformation Q1 to Q8'!$A:$V,16,FALSE)</f>
        <v>31637</v>
      </c>
      <c r="D878" s="6">
        <f>VLOOKUP($A878,'Data Transformation Q1 to Q8'!$A:$V,17,FALSE)</f>
        <v>36</v>
      </c>
      <c r="E878" s="4" t="str">
        <f>VLOOKUP(A878,'Customer Names'!A:D,3,FALSE)</f>
        <v xml:space="preserve">  Victoria</v>
      </c>
      <c r="F878" s="4">
        <f>VLOOKUP($A878,'Data Transformation Q1 to Q8'!$A:$V,2,FALSE)</f>
        <v>39.86</v>
      </c>
      <c r="G878" s="4" t="str">
        <f>VLOOKUP($A878,'Data Transformation Q1 to Q8'!$A:$V,3,FALSE)</f>
        <v>Obesity</v>
      </c>
      <c r="H878" s="4">
        <f>VLOOKUP($A878,'Data Transformation Q1 to Q8'!$A:$V,4,FALSE)</f>
        <v>11.84</v>
      </c>
      <c r="I878" s="4" t="str">
        <f>VLOOKUP($A878,'Data Transformation Q1 to Q8'!$A:$V,5,FALSE)</f>
        <v>Diabetes</v>
      </c>
      <c r="J878" s="4" t="str">
        <f>VLOOKUP($A878,'Data Transformation Q1 to Q8'!$A:$V,6,FALSE)</f>
        <v>Yes</v>
      </c>
      <c r="K878" s="4" t="str">
        <f>VLOOKUP($A878,'Data Transformation Q1 to Q8'!$A:$V,7,FALSE)</f>
        <v>No</v>
      </c>
      <c r="L878" s="4" t="str">
        <f>VLOOKUP($A878,'Data Transformation Q1 to Q8'!$A:$V,8,FALSE)</f>
        <v>No</v>
      </c>
      <c r="M878" s="4" t="str">
        <f>VLOOKUP($A878,'Data Transformation Q1 to Q8'!$A:$V,10,FALSE)</f>
        <v>No</v>
      </c>
      <c r="N878" s="4">
        <f>VLOOKUP($A878,'Data Transformation Q1 to Q8'!$A:$V,9,FALSE)</f>
        <v>1</v>
      </c>
      <c r="O878" s="4" t="str">
        <f>VLOOKUP($A878,'Data Transformation Q1 to Q8'!$A:$V,20,FALSE)</f>
        <v>tier - 3</v>
      </c>
      <c r="P878" s="4" t="str">
        <f>VLOOKUP($A878,'Data Transformation Q1 to Q8'!$A:$V,21,FALSE)</f>
        <v>tier - 2</v>
      </c>
      <c r="Q878" s="118">
        <f>VLOOKUP($A878,'Data Transformation Q1 to Q8'!$A:$V,19,FALSE)</f>
        <v>12255.04</v>
      </c>
    </row>
    <row r="879" spans="1:17" ht="15.75" x14ac:dyDescent="0.25">
      <c r="A879" s="10" t="s">
        <v>1714</v>
      </c>
      <c r="B879" s="4" t="str">
        <f>VLOOKUP(A879,'Data Transformation Q1 to Q8'!A:V,22,FALSE)</f>
        <v>R1026</v>
      </c>
      <c r="C879" s="21">
        <f>VLOOKUP($A879,'Data Transformation Q1 to Q8'!$A:$V,16,FALSE)</f>
        <v>32835</v>
      </c>
      <c r="D879" s="6">
        <f>VLOOKUP($A879,'Data Transformation Q1 to Q8'!$A:$V,17,FALSE)</f>
        <v>33</v>
      </c>
      <c r="E879" s="4" t="str">
        <f>VLOOKUP(A879,'Customer Names'!A:D,3,FALSE)</f>
        <v xml:space="preserve">  Amanda L</v>
      </c>
      <c r="F879" s="4">
        <f>VLOOKUP($A879,'Data Transformation Q1 to Q8'!$A:$V,2,FALSE)</f>
        <v>42.13</v>
      </c>
      <c r="G879" s="4" t="str">
        <f>VLOOKUP($A879,'Data Transformation Q1 to Q8'!$A:$V,3,FALSE)</f>
        <v>Obesity</v>
      </c>
      <c r="H879" s="4">
        <f>VLOOKUP($A879,'Data Transformation Q1 to Q8'!$A:$V,4,FALSE)</f>
        <v>4.66</v>
      </c>
      <c r="I879" s="4" t="str">
        <f>VLOOKUP($A879,'Data Transformation Q1 to Q8'!$A:$V,5,FALSE)</f>
        <v>Normal</v>
      </c>
      <c r="J879" s="4" t="str">
        <f>VLOOKUP($A879,'Data Transformation Q1 to Q8'!$A:$V,6,FALSE)</f>
        <v>No</v>
      </c>
      <c r="K879" s="4" t="str">
        <f>VLOOKUP($A879,'Data Transformation Q1 to Q8'!$A:$V,7,FALSE)</f>
        <v>No</v>
      </c>
      <c r="L879" s="4" t="str">
        <f>VLOOKUP($A879,'Data Transformation Q1 to Q8'!$A:$V,8,FALSE)</f>
        <v>No</v>
      </c>
      <c r="M879" s="4" t="str">
        <f>VLOOKUP($A879,'Data Transformation Q1 to Q8'!$A:$V,10,FALSE)</f>
        <v>No</v>
      </c>
      <c r="N879" s="4">
        <f>VLOOKUP($A879,'Data Transformation Q1 to Q8'!$A:$V,9,FALSE)</f>
        <v>0</v>
      </c>
      <c r="O879" s="4" t="str">
        <f>VLOOKUP($A879,'Data Transformation Q1 to Q8'!$A:$V,20,FALSE)</f>
        <v>tier - 3</v>
      </c>
      <c r="P879" s="4" t="str">
        <f>VLOOKUP($A879,'Data Transformation Q1 to Q8'!$A:$V,21,FALSE)</f>
        <v>tier - 3</v>
      </c>
      <c r="Q879" s="118">
        <f>VLOOKUP($A879,'Data Transformation Q1 to Q8'!$A:$V,19,FALSE)</f>
        <v>12254.44</v>
      </c>
    </row>
    <row r="880" spans="1:17" ht="15.75" x14ac:dyDescent="0.25">
      <c r="A880" s="10" t="s">
        <v>1716</v>
      </c>
      <c r="B880" s="4" t="str">
        <f>VLOOKUP(A880,'Data Transformation Q1 to Q8'!A:V,22,FALSE)</f>
        <v>R1012</v>
      </c>
      <c r="C880" s="21">
        <f>VLOOKUP($A880,'Data Transformation Q1 to Q8'!$A:$V,16,FALSE)</f>
        <v>27203</v>
      </c>
      <c r="D880" s="6">
        <f>VLOOKUP($A880,'Data Transformation Q1 to Q8'!$A:$V,17,FALSE)</f>
        <v>48</v>
      </c>
      <c r="E880" s="4" t="str">
        <f>VLOOKUP(A880,'Customer Names'!A:D,3,FALSE)</f>
        <v xml:space="preserve">  Renee</v>
      </c>
      <c r="F880" s="4">
        <f>VLOOKUP($A880,'Data Transformation Q1 to Q8'!$A:$V,2,FALSE)</f>
        <v>35.99</v>
      </c>
      <c r="G880" s="4" t="str">
        <f>VLOOKUP($A880,'Data Transformation Q1 to Q8'!$A:$V,3,FALSE)</f>
        <v>Obesity</v>
      </c>
      <c r="H880" s="4">
        <f>VLOOKUP($A880,'Data Transformation Q1 to Q8'!$A:$V,4,FALSE)</f>
        <v>11.11</v>
      </c>
      <c r="I880" s="4" t="str">
        <f>VLOOKUP($A880,'Data Transformation Q1 to Q8'!$A:$V,5,FALSE)</f>
        <v>Diabetes</v>
      </c>
      <c r="J880" s="4" t="str">
        <f>VLOOKUP($A880,'Data Transformation Q1 to Q8'!$A:$V,6,FALSE)</f>
        <v>No</v>
      </c>
      <c r="K880" s="4" t="str">
        <f>VLOOKUP($A880,'Data Transformation Q1 to Q8'!$A:$V,7,FALSE)</f>
        <v>No</v>
      </c>
      <c r="L880" s="4" t="str">
        <f>VLOOKUP($A880,'Data Transformation Q1 to Q8'!$A:$V,8,FALSE)</f>
        <v>No</v>
      </c>
      <c r="M880" s="4" t="str">
        <f>VLOOKUP($A880,'Data Transformation Q1 to Q8'!$A:$V,10,FALSE)</f>
        <v>No</v>
      </c>
      <c r="N880" s="4">
        <f>VLOOKUP($A880,'Data Transformation Q1 to Q8'!$A:$V,9,FALSE)</f>
        <v>0</v>
      </c>
      <c r="O880" s="4" t="str">
        <f>VLOOKUP($A880,'Data Transformation Q1 to Q8'!$A:$V,20,FALSE)</f>
        <v>tier - 3</v>
      </c>
      <c r="P880" s="4" t="str">
        <f>VLOOKUP($A880,'Data Transformation Q1 to Q8'!$A:$V,21,FALSE)</f>
        <v>tier - 1</v>
      </c>
      <c r="Q880" s="118">
        <f>VLOOKUP($A880,'Data Transformation Q1 to Q8'!$A:$V,19,FALSE)</f>
        <v>12245.17</v>
      </c>
    </row>
    <row r="881" spans="1:17" ht="15.75" x14ac:dyDescent="0.25">
      <c r="A881" s="10" t="s">
        <v>1717</v>
      </c>
      <c r="B881" s="4" t="str">
        <f>VLOOKUP(A881,'Data Transformation Q1 to Q8'!A:V,22,FALSE)</f>
        <v>R1013</v>
      </c>
      <c r="C881" s="21">
        <f>VLOOKUP($A881,'Data Transformation Q1 to Q8'!$A:$V,16,FALSE)</f>
        <v>23209</v>
      </c>
      <c r="D881" s="6">
        <f>VLOOKUP($A881,'Data Transformation Q1 to Q8'!$A:$V,17,FALSE)</f>
        <v>59</v>
      </c>
      <c r="E881" s="4" t="str">
        <f>VLOOKUP(A881,'Customer Names'!A:D,3,FALSE)</f>
        <v xml:space="preserve">  Nellie A</v>
      </c>
      <c r="F881" s="4">
        <f>VLOOKUP($A881,'Data Transformation Q1 to Q8'!$A:$V,2,FALSE)</f>
        <v>35.200000000000003</v>
      </c>
      <c r="G881" s="4" t="str">
        <f>VLOOKUP($A881,'Data Transformation Q1 to Q8'!$A:$V,3,FALSE)</f>
        <v>Obesity</v>
      </c>
      <c r="H881" s="4">
        <f>VLOOKUP($A881,'Data Transformation Q1 to Q8'!$A:$V,4,FALSE)</f>
        <v>7.72</v>
      </c>
      <c r="I881" s="4" t="str">
        <f>VLOOKUP($A881,'Data Transformation Q1 to Q8'!$A:$V,5,FALSE)</f>
        <v>Diabetes</v>
      </c>
      <c r="J881" s="4" t="str">
        <f>VLOOKUP($A881,'Data Transformation Q1 to Q8'!$A:$V,6,FALSE)</f>
        <v>Yes</v>
      </c>
      <c r="K881" s="4" t="str">
        <f>VLOOKUP($A881,'Data Transformation Q1 to Q8'!$A:$V,7,FALSE)</f>
        <v>No</v>
      </c>
      <c r="L881" s="4" t="str">
        <f>VLOOKUP($A881,'Data Transformation Q1 to Q8'!$A:$V,8,FALSE)</f>
        <v>Yes</v>
      </c>
      <c r="M881" s="4" t="str">
        <f>VLOOKUP($A881,'Data Transformation Q1 to Q8'!$A:$V,10,FALSE)</f>
        <v>No</v>
      </c>
      <c r="N881" s="4">
        <f>VLOOKUP($A881,'Data Transformation Q1 to Q8'!$A:$V,9,FALSE)</f>
        <v>1</v>
      </c>
      <c r="O881" s="4" t="str">
        <f>VLOOKUP($A881,'Data Transformation Q1 to Q8'!$A:$V,20,FALSE)</f>
        <v>tier - 3</v>
      </c>
      <c r="P881" s="4" t="str">
        <f>VLOOKUP($A881,'Data Transformation Q1 to Q8'!$A:$V,21,FALSE)</f>
        <v>tier - 1</v>
      </c>
      <c r="Q881" s="118">
        <f>VLOOKUP($A881,'Data Transformation Q1 to Q8'!$A:$V,19,FALSE)</f>
        <v>12244.53</v>
      </c>
    </row>
    <row r="882" spans="1:17" ht="15.75" x14ac:dyDescent="0.25">
      <c r="A882" s="10" t="s">
        <v>1719</v>
      </c>
      <c r="B882" s="4" t="str">
        <f>VLOOKUP(A882,'Data Transformation Q1 to Q8'!A:V,22,FALSE)</f>
        <v>R1012</v>
      </c>
      <c r="C882" s="21">
        <f>VLOOKUP($A882,'Data Transformation Q1 to Q8'!$A:$V,16,FALSE)</f>
        <v>24317</v>
      </c>
      <c r="D882" s="6">
        <f>VLOOKUP($A882,'Data Transformation Q1 to Q8'!$A:$V,17,FALSE)</f>
        <v>56</v>
      </c>
      <c r="E882" s="4" t="str">
        <f>VLOOKUP(A882,'Customer Names'!A:D,3,FALSE)</f>
        <v xml:space="preserve">  Tamara</v>
      </c>
      <c r="F882" s="4">
        <f>VLOOKUP($A882,'Data Transformation Q1 to Q8'!$A:$V,2,FALSE)</f>
        <v>29.91</v>
      </c>
      <c r="G882" s="4" t="str">
        <f>VLOOKUP($A882,'Data Transformation Q1 to Q8'!$A:$V,3,FALSE)</f>
        <v>Obesity</v>
      </c>
      <c r="H882" s="4">
        <f>VLOOKUP($A882,'Data Transformation Q1 to Q8'!$A:$V,4,FALSE)</f>
        <v>5.55</v>
      </c>
      <c r="I882" s="4" t="str">
        <f>VLOOKUP($A882,'Data Transformation Q1 to Q8'!$A:$V,5,FALSE)</f>
        <v>Normal</v>
      </c>
      <c r="J882" s="4" t="str">
        <f>VLOOKUP($A882,'Data Transformation Q1 to Q8'!$A:$V,6,FALSE)</f>
        <v>Yes</v>
      </c>
      <c r="K882" s="4" t="str">
        <f>VLOOKUP($A882,'Data Transformation Q1 to Q8'!$A:$V,7,FALSE)</f>
        <v>No</v>
      </c>
      <c r="L882" s="4" t="str">
        <f>VLOOKUP($A882,'Data Transformation Q1 to Q8'!$A:$V,8,FALSE)</f>
        <v>No</v>
      </c>
      <c r="M882" s="4" t="str">
        <f>VLOOKUP($A882,'Data Transformation Q1 to Q8'!$A:$V,10,FALSE)</f>
        <v>No</v>
      </c>
      <c r="N882" s="4">
        <f>VLOOKUP($A882,'Data Transformation Q1 to Q8'!$A:$V,9,FALSE)</f>
        <v>2</v>
      </c>
      <c r="O882" s="4" t="str">
        <f>VLOOKUP($A882,'Data Transformation Q1 to Q8'!$A:$V,20,FALSE)</f>
        <v>tier - 3</v>
      </c>
      <c r="P882" s="4" t="str">
        <f>VLOOKUP($A882,'Data Transformation Q1 to Q8'!$A:$V,21,FALSE)</f>
        <v>tier - 3</v>
      </c>
      <c r="Q882" s="118">
        <f>VLOOKUP($A882,'Data Transformation Q1 to Q8'!$A:$V,19,FALSE)</f>
        <v>12237.73</v>
      </c>
    </row>
    <row r="883" spans="1:17" ht="15.75" x14ac:dyDescent="0.25">
      <c r="A883" s="10" t="s">
        <v>1721</v>
      </c>
      <c r="B883" s="4" t="str">
        <f>VLOOKUP(A883,'Data Transformation Q1 to Q8'!A:V,22,FALSE)</f>
        <v>R1012</v>
      </c>
      <c r="C883" s="21">
        <f>VLOOKUP($A883,'Data Transformation Q1 to Q8'!$A:$V,16,FALSE)</f>
        <v>23665</v>
      </c>
      <c r="D883" s="6">
        <f>VLOOKUP($A883,'Data Transformation Q1 to Q8'!$A:$V,17,FALSE)</f>
        <v>58</v>
      </c>
      <c r="E883" s="4" t="str">
        <f>VLOOKUP(A883,'Customer Names'!A:D,3,FALSE)</f>
        <v xml:space="preserve">  Joan</v>
      </c>
      <c r="F883" s="4">
        <f>VLOOKUP($A883,'Data Transformation Q1 to Q8'!$A:$V,2,FALSE)</f>
        <v>36.479999999999997</v>
      </c>
      <c r="G883" s="4" t="str">
        <f>VLOOKUP($A883,'Data Transformation Q1 to Q8'!$A:$V,3,FALSE)</f>
        <v>Obesity</v>
      </c>
      <c r="H883" s="4">
        <f>VLOOKUP($A883,'Data Transformation Q1 to Q8'!$A:$V,4,FALSE)</f>
        <v>5.05</v>
      </c>
      <c r="I883" s="4" t="str">
        <f>VLOOKUP($A883,'Data Transformation Q1 to Q8'!$A:$V,5,FALSE)</f>
        <v>Normal</v>
      </c>
      <c r="J883" s="4" t="str">
        <f>VLOOKUP($A883,'Data Transformation Q1 to Q8'!$A:$V,6,FALSE)</f>
        <v>Yes</v>
      </c>
      <c r="K883" s="4" t="str">
        <f>VLOOKUP($A883,'Data Transformation Q1 to Q8'!$A:$V,7,FALSE)</f>
        <v>No</v>
      </c>
      <c r="L883" s="4" t="str">
        <f>VLOOKUP($A883,'Data Transformation Q1 to Q8'!$A:$V,8,FALSE)</f>
        <v>No</v>
      </c>
      <c r="M883" s="4" t="str">
        <f>VLOOKUP($A883,'Data Transformation Q1 to Q8'!$A:$V,10,FALSE)</f>
        <v>No</v>
      </c>
      <c r="N883" s="4">
        <f>VLOOKUP($A883,'Data Transformation Q1 to Q8'!$A:$V,9,FALSE)</f>
        <v>1</v>
      </c>
      <c r="O883" s="4" t="str">
        <f>VLOOKUP($A883,'Data Transformation Q1 to Q8'!$A:$V,20,FALSE)</f>
        <v>tier - 3</v>
      </c>
      <c r="P883" s="4" t="str">
        <f>VLOOKUP($A883,'Data Transformation Q1 to Q8'!$A:$V,21,FALSE)</f>
        <v>tier - 3</v>
      </c>
      <c r="Q883" s="118">
        <f>VLOOKUP($A883,'Data Transformation Q1 to Q8'!$A:$V,19,FALSE)</f>
        <v>12235.84</v>
      </c>
    </row>
    <row r="884" spans="1:17" ht="15.75" x14ac:dyDescent="0.25">
      <c r="A884" s="10" t="s">
        <v>1723</v>
      </c>
      <c r="B884" s="4" t="str">
        <f>VLOOKUP(A884,'Data Transformation Q1 to Q8'!A:V,22,FALSE)</f>
        <v>R1011</v>
      </c>
      <c r="C884" s="21">
        <f>VLOOKUP($A884,'Data Transformation Q1 to Q8'!$A:$V,16,FALSE)</f>
        <v>23211</v>
      </c>
      <c r="D884" s="6">
        <f>VLOOKUP($A884,'Data Transformation Q1 to Q8'!$A:$V,17,FALSE)</f>
        <v>59</v>
      </c>
      <c r="E884" s="4" t="str">
        <f>VLOOKUP(A884,'Customer Names'!A:D,3,FALSE)</f>
        <v xml:space="preserve">  Aimee J</v>
      </c>
      <c r="F884" s="4">
        <f>VLOOKUP($A884,'Data Transformation Q1 to Q8'!$A:$V,2,FALSE)</f>
        <v>27.5</v>
      </c>
      <c r="G884" s="4" t="str">
        <f>VLOOKUP($A884,'Data Transformation Q1 to Q8'!$A:$V,3,FALSE)</f>
        <v>Overweight</v>
      </c>
      <c r="H884" s="4">
        <f>VLOOKUP($A884,'Data Transformation Q1 to Q8'!$A:$V,4,FALSE)</f>
        <v>8.69</v>
      </c>
      <c r="I884" s="4" t="str">
        <f>VLOOKUP($A884,'Data Transformation Q1 to Q8'!$A:$V,5,FALSE)</f>
        <v>Diabetes</v>
      </c>
      <c r="J884" s="4" t="str">
        <f>VLOOKUP($A884,'Data Transformation Q1 to Q8'!$A:$V,6,FALSE)</f>
        <v>Yes</v>
      </c>
      <c r="K884" s="4" t="str">
        <f>VLOOKUP($A884,'Data Transformation Q1 to Q8'!$A:$V,7,FALSE)</f>
        <v>No</v>
      </c>
      <c r="L884" s="4" t="str">
        <f>VLOOKUP($A884,'Data Transformation Q1 to Q8'!$A:$V,8,FALSE)</f>
        <v>Yes</v>
      </c>
      <c r="M884" s="4" t="str">
        <f>VLOOKUP($A884,'Data Transformation Q1 to Q8'!$A:$V,10,FALSE)</f>
        <v>No</v>
      </c>
      <c r="N884" s="4">
        <f>VLOOKUP($A884,'Data Transformation Q1 to Q8'!$A:$V,9,FALSE)</f>
        <v>1</v>
      </c>
      <c r="O884" s="4" t="str">
        <f>VLOOKUP($A884,'Data Transformation Q1 to Q8'!$A:$V,20,FALSE)</f>
        <v>tier - 3</v>
      </c>
      <c r="P884" s="4" t="str">
        <f>VLOOKUP($A884,'Data Transformation Q1 to Q8'!$A:$V,21,FALSE)</f>
        <v>tier - 1</v>
      </c>
      <c r="Q884" s="118">
        <f>VLOOKUP($A884,'Data Transformation Q1 to Q8'!$A:$V,19,FALSE)</f>
        <v>12233.83</v>
      </c>
    </row>
    <row r="885" spans="1:17" ht="15.75" x14ac:dyDescent="0.25">
      <c r="A885" s="10" t="s">
        <v>1725</v>
      </c>
      <c r="B885" s="4" t="str">
        <f>VLOOKUP(A885,'Data Transformation Q1 to Q8'!A:V,22,FALSE)</f>
        <v>R1012</v>
      </c>
      <c r="C885" s="21">
        <f>VLOOKUP($A885,'Data Transformation Q1 to Q8'!$A:$V,16,FALSE)</f>
        <v>23552</v>
      </c>
      <c r="D885" s="6">
        <f>VLOOKUP($A885,'Data Transformation Q1 to Q8'!$A:$V,17,FALSE)</f>
        <v>58</v>
      </c>
      <c r="E885" s="4" t="str">
        <f>VLOOKUP(A885,'Customer Names'!A:D,3,FALSE)</f>
        <v xml:space="preserve">  Suzanne</v>
      </c>
      <c r="F885" s="4">
        <f>VLOOKUP($A885,'Data Transformation Q1 to Q8'!$A:$V,2,FALSE)</f>
        <v>33.44</v>
      </c>
      <c r="G885" s="4" t="str">
        <f>VLOOKUP($A885,'Data Transformation Q1 to Q8'!$A:$V,3,FALSE)</f>
        <v>Obesity</v>
      </c>
      <c r="H885" s="4">
        <f>VLOOKUP($A885,'Data Transformation Q1 to Q8'!$A:$V,4,FALSE)</f>
        <v>5.9</v>
      </c>
      <c r="I885" s="4" t="str">
        <f>VLOOKUP($A885,'Data Transformation Q1 to Q8'!$A:$V,5,FALSE)</f>
        <v>Prediabetes</v>
      </c>
      <c r="J885" s="4" t="str">
        <f>VLOOKUP($A885,'Data Transformation Q1 to Q8'!$A:$V,6,FALSE)</f>
        <v>Yes</v>
      </c>
      <c r="K885" s="4" t="str">
        <f>VLOOKUP($A885,'Data Transformation Q1 to Q8'!$A:$V,7,FALSE)</f>
        <v>No</v>
      </c>
      <c r="L885" s="4" t="str">
        <f>VLOOKUP($A885,'Data Transformation Q1 to Q8'!$A:$V,8,FALSE)</f>
        <v>No</v>
      </c>
      <c r="M885" s="4" t="str">
        <f>VLOOKUP($A885,'Data Transformation Q1 to Q8'!$A:$V,10,FALSE)</f>
        <v>No</v>
      </c>
      <c r="N885" s="4">
        <f>VLOOKUP($A885,'Data Transformation Q1 to Q8'!$A:$V,9,FALSE)</f>
        <v>1</v>
      </c>
      <c r="O885" s="4" t="str">
        <f>VLOOKUP($A885,'Data Transformation Q1 to Q8'!$A:$V,20,FALSE)</f>
        <v>tier - 3</v>
      </c>
      <c r="P885" s="4" t="str">
        <f>VLOOKUP($A885,'Data Transformation Q1 to Q8'!$A:$V,21,FALSE)</f>
        <v>tier - 3</v>
      </c>
      <c r="Q885" s="118">
        <f>VLOOKUP($A885,'Data Transformation Q1 to Q8'!$A:$V,19,FALSE)</f>
        <v>12231.61</v>
      </c>
    </row>
    <row r="886" spans="1:17" ht="15.75" x14ac:dyDescent="0.25">
      <c r="A886" s="10" t="s">
        <v>1727</v>
      </c>
      <c r="B886" s="4" t="str">
        <f>VLOOKUP(A886,'Data Transformation Q1 to Q8'!A:V,22,FALSE)</f>
        <v>R1012</v>
      </c>
      <c r="C886" s="21">
        <f>VLOOKUP($A886,'Data Transformation Q1 to Q8'!$A:$V,16,FALSE)</f>
        <v>23560</v>
      </c>
      <c r="D886" s="6">
        <f>VLOOKUP($A886,'Data Transformation Q1 to Q8'!$A:$V,17,FALSE)</f>
        <v>58</v>
      </c>
      <c r="E886" s="4" t="str">
        <f>VLOOKUP(A886,'Customer Names'!A:D,3,FALSE)</f>
        <v xml:space="preserve">  Kristin A</v>
      </c>
      <c r="F886" s="4">
        <f>VLOOKUP($A886,'Data Transformation Q1 to Q8'!$A:$V,2,FALSE)</f>
        <v>28.215</v>
      </c>
      <c r="G886" s="4" t="str">
        <f>VLOOKUP($A886,'Data Transformation Q1 to Q8'!$A:$V,3,FALSE)</f>
        <v>Overweight</v>
      </c>
      <c r="H886" s="4">
        <f>VLOOKUP($A886,'Data Transformation Q1 to Q8'!$A:$V,4,FALSE)</f>
        <v>6.29</v>
      </c>
      <c r="I886" s="4" t="str">
        <f>VLOOKUP($A886,'Data Transformation Q1 to Q8'!$A:$V,5,FALSE)</f>
        <v>Prediabetes</v>
      </c>
      <c r="J886" s="4" t="str">
        <f>VLOOKUP($A886,'Data Transformation Q1 to Q8'!$A:$V,6,FALSE)</f>
        <v>Yes</v>
      </c>
      <c r="K886" s="4" t="str">
        <f>VLOOKUP($A886,'Data Transformation Q1 to Q8'!$A:$V,7,FALSE)</f>
        <v>No</v>
      </c>
      <c r="L886" s="4" t="str">
        <f>VLOOKUP($A886,'Data Transformation Q1 to Q8'!$A:$V,8,FALSE)</f>
        <v>No</v>
      </c>
      <c r="M886" s="4" t="str">
        <f>VLOOKUP($A886,'Data Transformation Q1 to Q8'!$A:$V,10,FALSE)</f>
        <v>No</v>
      </c>
      <c r="N886" s="4">
        <f>VLOOKUP($A886,'Data Transformation Q1 to Q8'!$A:$V,9,FALSE)</f>
        <v>1</v>
      </c>
      <c r="O886" s="4" t="str">
        <f>VLOOKUP($A886,'Data Transformation Q1 to Q8'!$A:$V,20,FALSE)</f>
        <v>tier - 3</v>
      </c>
      <c r="P886" s="4" t="str">
        <f>VLOOKUP($A886,'Data Transformation Q1 to Q8'!$A:$V,21,FALSE)</f>
        <v>tier - 1</v>
      </c>
      <c r="Q886" s="118">
        <f>VLOOKUP($A886,'Data Transformation Q1 to Q8'!$A:$V,19,FALSE)</f>
        <v>12224.35</v>
      </c>
    </row>
    <row r="887" spans="1:17" ht="15.75" x14ac:dyDescent="0.25">
      <c r="A887" s="10" t="s">
        <v>1729</v>
      </c>
      <c r="B887" s="4" t="str">
        <f>VLOOKUP(A887,'Data Transformation Q1 to Q8'!A:V,22,FALSE)</f>
        <v>R1012</v>
      </c>
      <c r="C887" s="21">
        <f>VLOOKUP($A887,'Data Transformation Q1 to Q8'!$A:$V,16,FALSE)</f>
        <v>23578</v>
      </c>
      <c r="D887" s="6">
        <f>VLOOKUP($A887,'Data Transformation Q1 to Q8'!$A:$V,17,FALSE)</f>
        <v>58</v>
      </c>
      <c r="E887" s="4" t="str">
        <f>VLOOKUP(A887,'Customer Names'!A:D,3,FALSE)</f>
        <v xml:space="preserve">  Bronwyn</v>
      </c>
      <c r="F887" s="4">
        <f>VLOOKUP($A887,'Data Transformation Q1 to Q8'!$A:$V,2,FALSE)</f>
        <v>27.17</v>
      </c>
      <c r="G887" s="4" t="str">
        <f>VLOOKUP($A887,'Data Transformation Q1 to Q8'!$A:$V,3,FALSE)</f>
        <v>Overweight</v>
      </c>
      <c r="H887" s="4">
        <f>VLOOKUP($A887,'Data Transformation Q1 to Q8'!$A:$V,4,FALSE)</f>
        <v>5.84</v>
      </c>
      <c r="I887" s="4" t="str">
        <f>VLOOKUP($A887,'Data Transformation Q1 to Q8'!$A:$V,5,FALSE)</f>
        <v>Prediabetes</v>
      </c>
      <c r="J887" s="4" t="str">
        <f>VLOOKUP($A887,'Data Transformation Q1 to Q8'!$A:$V,6,FALSE)</f>
        <v>Yes</v>
      </c>
      <c r="K887" s="4" t="str">
        <f>VLOOKUP($A887,'Data Transformation Q1 to Q8'!$A:$V,7,FALSE)</f>
        <v>No</v>
      </c>
      <c r="L887" s="4" t="str">
        <f>VLOOKUP($A887,'Data Transformation Q1 to Q8'!$A:$V,8,FALSE)</f>
        <v>No</v>
      </c>
      <c r="M887" s="4" t="str">
        <f>VLOOKUP($A887,'Data Transformation Q1 to Q8'!$A:$V,10,FALSE)</f>
        <v>No</v>
      </c>
      <c r="N887" s="4">
        <f>VLOOKUP($A887,'Data Transformation Q1 to Q8'!$A:$V,9,FALSE)</f>
        <v>1</v>
      </c>
      <c r="O887" s="4" t="str">
        <f>VLOOKUP($A887,'Data Transformation Q1 to Q8'!$A:$V,20,FALSE)</f>
        <v>tier - 3</v>
      </c>
      <c r="P887" s="4" t="str">
        <f>VLOOKUP($A887,'Data Transformation Q1 to Q8'!$A:$V,21,FALSE)</f>
        <v>tier - 2</v>
      </c>
      <c r="Q887" s="118">
        <f>VLOOKUP($A887,'Data Transformation Q1 to Q8'!$A:$V,19,FALSE)</f>
        <v>12222.9</v>
      </c>
    </row>
    <row r="888" spans="1:17" ht="15.75" x14ac:dyDescent="0.25">
      <c r="A888" s="10" t="s">
        <v>1731</v>
      </c>
      <c r="B888" s="4" t="str">
        <f>VLOOKUP(A888,'Data Transformation Q1 to Q8'!A:V,22,FALSE)</f>
        <v>R1012</v>
      </c>
      <c r="C888" s="21">
        <f>VLOOKUP($A888,'Data Transformation Q1 to Q8'!$A:$V,16,FALSE)</f>
        <v>28351</v>
      </c>
      <c r="D888" s="6">
        <f>VLOOKUP($A888,'Data Transformation Q1 to Q8'!$A:$V,17,FALSE)</f>
        <v>45</v>
      </c>
      <c r="E888" s="4" t="str">
        <f>VLOOKUP(A888,'Customer Names'!A:D,3,FALSE)</f>
        <v xml:space="preserve">  Taylor J</v>
      </c>
      <c r="F888" s="4">
        <f>VLOOKUP($A888,'Data Transformation Q1 to Q8'!$A:$V,2,FALSE)</f>
        <v>35.380000000000003</v>
      </c>
      <c r="G888" s="4" t="str">
        <f>VLOOKUP($A888,'Data Transformation Q1 to Q8'!$A:$V,3,FALSE)</f>
        <v>Obesity</v>
      </c>
      <c r="H888" s="4">
        <f>VLOOKUP($A888,'Data Transformation Q1 to Q8'!$A:$V,4,FALSE)</f>
        <v>6.12</v>
      </c>
      <c r="I888" s="4" t="str">
        <f>VLOOKUP($A888,'Data Transformation Q1 to Q8'!$A:$V,5,FALSE)</f>
        <v>Prediabetes</v>
      </c>
      <c r="J888" s="4" t="str">
        <f>VLOOKUP($A888,'Data Transformation Q1 to Q8'!$A:$V,6,FALSE)</f>
        <v>No</v>
      </c>
      <c r="K888" s="4" t="str">
        <f>VLOOKUP($A888,'Data Transformation Q1 to Q8'!$A:$V,7,FALSE)</f>
        <v>No</v>
      </c>
      <c r="L888" s="4" t="str">
        <f>VLOOKUP($A888,'Data Transformation Q1 to Q8'!$A:$V,8,FALSE)</f>
        <v>No</v>
      </c>
      <c r="M888" s="4" t="str">
        <f>VLOOKUP($A888,'Data Transformation Q1 to Q8'!$A:$V,10,FALSE)</f>
        <v>No</v>
      </c>
      <c r="N888" s="4">
        <f>VLOOKUP($A888,'Data Transformation Q1 to Q8'!$A:$V,9,FALSE)</f>
        <v>0</v>
      </c>
      <c r="O888" s="4" t="str">
        <f>VLOOKUP($A888,'Data Transformation Q1 to Q8'!$A:$V,20,FALSE)</f>
        <v>tier - 3</v>
      </c>
      <c r="P888" s="4" t="str">
        <f>VLOOKUP($A888,'Data Transformation Q1 to Q8'!$A:$V,21,FALSE)</f>
        <v>tier - 1</v>
      </c>
      <c r="Q888" s="118">
        <f>VLOOKUP($A888,'Data Transformation Q1 to Q8'!$A:$V,19,FALSE)</f>
        <v>12218.7</v>
      </c>
    </row>
    <row r="889" spans="1:17" ht="15.75" x14ac:dyDescent="0.25">
      <c r="A889" s="10" t="s">
        <v>1733</v>
      </c>
      <c r="B889" s="4" t="str">
        <f>VLOOKUP(A889,'Data Transformation Q1 to Q8'!A:V,22,FALSE)</f>
        <v>R1026</v>
      </c>
      <c r="C889" s="21">
        <f>VLOOKUP($A889,'Data Transformation Q1 to Q8'!$A:$V,16,FALSE)</f>
        <v>33479</v>
      </c>
      <c r="D889" s="6">
        <f>VLOOKUP($A889,'Data Transformation Q1 to Q8'!$A:$V,17,FALSE)</f>
        <v>31</v>
      </c>
      <c r="E889" s="4" t="str">
        <f>VLOOKUP(A889,'Customer Names'!A:D,3,FALSE)</f>
        <v xml:space="preserve">  Kimberly M</v>
      </c>
      <c r="F889" s="4">
        <f>VLOOKUP($A889,'Data Transformation Q1 to Q8'!$A:$V,2,FALSE)</f>
        <v>43.48</v>
      </c>
      <c r="G889" s="4" t="str">
        <f>VLOOKUP($A889,'Data Transformation Q1 to Q8'!$A:$V,3,FALSE)</f>
        <v>Obesity</v>
      </c>
      <c r="H889" s="4">
        <f>VLOOKUP($A889,'Data Transformation Q1 to Q8'!$A:$V,4,FALSE)</f>
        <v>6.24</v>
      </c>
      <c r="I889" s="4" t="str">
        <f>VLOOKUP($A889,'Data Transformation Q1 to Q8'!$A:$V,5,FALSE)</f>
        <v>Prediabetes</v>
      </c>
      <c r="J889" s="4" t="str">
        <f>VLOOKUP($A889,'Data Transformation Q1 to Q8'!$A:$V,6,FALSE)</f>
        <v>No</v>
      </c>
      <c r="K889" s="4" t="str">
        <f>VLOOKUP($A889,'Data Transformation Q1 to Q8'!$A:$V,7,FALSE)</f>
        <v>No</v>
      </c>
      <c r="L889" s="4" t="str">
        <f>VLOOKUP($A889,'Data Transformation Q1 to Q8'!$A:$V,8,FALSE)</f>
        <v>No</v>
      </c>
      <c r="M889" s="4" t="str">
        <f>VLOOKUP($A889,'Data Transformation Q1 to Q8'!$A:$V,10,FALSE)</f>
        <v>No</v>
      </c>
      <c r="N889" s="4">
        <f>VLOOKUP($A889,'Data Transformation Q1 to Q8'!$A:$V,9,FALSE)</f>
        <v>0</v>
      </c>
      <c r="O889" s="4" t="str">
        <f>VLOOKUP($A889,'Data Transformation Q1 to Q8'!$A:$V,20,FALSE)</f>
        <v>tier - 3</v>
      </c>
      <c r="P889" s="4" t="str">
        <f>VLOOKUP($A889,'Data Transformation Q1 to Q8'!$A:$V,21,FALSE)</f>
        <v>tier - 3</v>
      </c>
      <c r="Q889" s="118">
        <f>VLOOKUP($A889,'Data Transformation Q1 to Q8'!$A:$V,19,FALSE)</f>
        <v>12198.64</v>
      </c>
    </row>
    <row r="890" spans="1:17" ht="15.75" x14ac:dyDescent="0.25">
      <c r="A890" s="10" t="s">
        <v>1735</v>
      </c>
      <c r="B890" s="4" t="str">
        <f>VLOOKUP(A890,'Data Transformation Q1 to Q8'!A:V,22,FALSE)</f>
        <v>R1012</v>
      </c>
      <c r="C890" s="21">
        <f>VLOOKUP($A890,'Data Transformation Q1 to Q8'!$A:$V,16,FALSE)</f>
        <v>32055</v>
      </c>
      <c r="D890" s="6">
        <f>VLOOKUP($A890,'Data Transformation Q1 to Q8'!$A:$V,17,FALSE)</f>
        <v>35</v>
      </c>
      <c r="E890" s="4" t="str">
        <f>VLOOKUP(A890,'Customer Names'!A:D,3,FALSE)</f>
        <v xml:space="preserve">  Joshua E</v>
      </c>
      <c r="F890" s="4">
        <f>VLOOKUP($A890,'Data Transformation Q1 to Q8'!$A:$V,2,FALSE)</f>
        <v>41.73</v>
      </c>
      <c r="G890" s="4" t="str">
        <f>VLOOKUP($A890,'Data Transformation Q1 to Q8'!$A:$V,3,FALSE)</f>
        <v>Obesity</v>
      </c>
      <c r="H890" s="4">
        <f>VLOOKUP($A890,'Data Transformation Q1 to Q8'!$A:$V,4,FALSE)</f>
        <v>6.25</v>
      </c>
      <c r="I890" s="4" t="str">
        <f>VLOOKUP($A890,'Data Transformation Q1 to Q8'!$A:$V,5,FALSE)</f>
        <v>Prediabetes</v>
      </c>
      <c r="J890" s="4" t="str">
        <f>VLOOKUP($A890,'Data Transformation Q1 to Q8'!$A:$V,6,FALSE)</f>
        <v>No</v>
      </c>
      <c r="K890" s="4" t="str">
        <f>VLOOKUP($A890,'Data Transformation Q1 to Q8'!$A:$V,7,FALSE)</f>
        <v>No</v>
      </c>
      <c r="L890" s="4" t="str">
        <f>VLOOKUP($A890,'Data Transformation Q1 to Q8'!$A:$V,8,FALSE)</f>
        <v>No</v>
      </c>
      <c r="M890" s="4" t="str">
        <f>VLOOKUP($A890,'Data Transformation Q1 to Q8'!$A:$V,10,FALSE)</f>
        <v>No</v>
      </c>
      <c r="N890" s="4">
        <f>VLOOKUP($A890,'Data Transformation Q1 to Q8'!$A:$V,9,FALSE)</f>
        <v>1</v>
      </c>
      <c r="O890" s="4" t="str">
        <f>VLOOKUP($A890,'Data Transformation Q1 to Q8'!$A:$V,20,FALSE)</f>
        <v>tier - 3</v>
      </c>
      <c r="P890" s="4" t="str">
        <f>VLOOKUP($A890,'Data Transformation Q1 to Q8'!$A:$V,21,FALSE)</f>
        <v>tier - 3</v>
      </c>
      <c r="Q890" s="118">
        <f>VLOOKUP($A890,'Data Transformation Q1 to Q8'!$A:$V,19,FALSE)</f>
        <v>12148.2</v>
      </c>
    </row>
    <row r="891" spans="1:17" ht="15.75" x14ac:dyDescent="0.25">
      <c r="A891" s="10" t="s">
        <v>1737</v>
      </c>
      <c r="B891" s="4" t="str">
        <f>VLOOKUP(A891,'Data Transformation Q1 to Q8'!A:V,22,FALSE)</f>
        <v>R1011</v>
      </c>
      <c r="C891" s="21">
        <f>VLOOKUP($A891,'Data Transformation Q1 to Q8'!$A:$V,16,FALSE)</f>
        <v>22904</v>
      </c>
      <c r="D891" s="6">
        <f>VLOOKUP($A891,'Data Transformation Q1 to Q8'!$A:$V,17,FALSE)</f>
        <v>60</v>
      </c>
      <c r="E891" s="4" t="str">
        <f>VLOOKUP(A891,'Customer Names'!A:D,3,FALSE)</f>
        <v xml:space="preserve">  Jeffrey</v>
      </c>
      <c r="F891" s="4">
        <f>VLOOKUP($A891,'Data Transformation Q1 to Q8'!$A:$V,2,FALSE)</f>
        <v>28.9</v>
      </c>
      <c r="G891" s="4" t="str">
        <f>VLOOKUP($A891,'Data Transformation Q1 to Q8'!$A:$V,3,FALSE)</f>
        <v>Overweight</v>
      </c>
      <c r="H891" s="4">
        <f>VLOOKUP($A891,'Data Transformation Q1 to Q8'!$A:$V,4,FALSE)</f>
        <v>11.96</v>
      </c>
      <c r="I891" s="4" t="str">
        <f>VLOOKUP($A891,'Data Transformation Q1 to Q8'!$A:$V,5,FALSE)</f>
        <v>Diabetes</v>
      </c>
      <c r="J891" s="4" t="str">
        <f>VLOOKUP($A891,'Data Transformation Q1 to Q8'!$A:$V,6,FALSE)</f>
        <v>No</v>
      </c>
      <c r="K891" s="4" t="str">
        <f>VLOOKUP($A891,'Data Transformation Q1 to Q8'!$A:$V,7,FALSE)</f>
        <v>No</v>
      </c>
      <c r="L891" s="4" t="str">
        <f>VLOOKUP($A891,'Data Transformation Q1 to Q8'!$A:$V,8,FALSE)</f>
        <v>No</v>
      </c>
      <c r="M891" s="4" t="str">
        <f>VLOOKUP($A891,'Data Transformation Q1 to Q8'!$A:$V,10,FALSE)</f>
        <v>No</v>
      </c>
      <c r="N891" s="4">
        <f>VLOOKUP($A891,'Data Transformation Q1 to Q8'!$A:$V,9,FALSE)</f>
        <v>0</v>
      </c>
      <c r="O891" s="4" t="str">
        <f>VLOOKUP($A891,'Data Transformation Q1 to Q8'!$A:$V,20,FALSE)</f>
        <v>tier - 3</v>
      </c>
      <c r="P891" s="4" t="str">
        <f>VLOOKUP($A891,'Data Transformation Q1 to Q8'!$A:$V,21,FALSE)</f>
        <v>tier - 3</v>
      </c>
      <c r="Q891" s="118">
        <f>VLOOKUP($A891,'Data Transformation Q1 to Q8'!$A:$V,19,FALSE)</f>
        <v>12146.97</v>
      </c>
    </row>
    <row r="892" spans="1:17" ht="15.75" x14ac:dyDescent="0.25">
      <c r="A892" s="10" t="s">
        <v>1738</v>
      </c>
      <c r="B892" s="4" t="str">
        <f>VLOOKUP(A892,'Data Transformation Q1 to Q8'!A:V,22,FALSE)</f>
        <v>R1013</v>
      </c>
      <c r="C892" s="21">
        <f>VLOOKUP($A892,'Data Transformation Q1 to Q8'!$A:$V,16,FALSE)</f>
        <v>22954</v>
      </c>
      <c r="D892" s="6">
        <f>VLOOKUP($A892,'Data Transformation Q1 to Q8'!$A:$V,17,FALSE)</f>
        <v>60</v>
      </c>
      <c r="E892" s="4" t="str">
        <f>VLOOKUP(A892,'Customer Names'!A:D,3,FALSE)</f>
        <v xml:space="preserve">  Andrew R</v>
      </c>
      <c r="F892" s="4">
        <f>VLOOKUP($A892,'Data Transformation Q1 to Q8'!$A:$V,2,FALSE)</f>
        <v>25.74</v>
      </c>
      <c r="G892" s="4" t="str">
        <f>VLOOKUP($A892,'Data Transformation Q1 to Q8'!$A:$V,3,FALSE)</f>
        <v>Overweight</v>
      </c>
      <c r="H892" s="4">
        <f>VLOOKUP($A892,'Data Transformation Q1 to Q8'!$A:$V,4,FALSE)</f>
        <v>7.69</v>
      </c>
      <c r="I892" s="4" t="str">
        <f>VLOOKUP($A892,'Data Transformation Q1 to Q8'!$A:$V,5,FALSE)</f>
        <v>Diabetes</v>
      </c>
      <c r="J892" s="4" t="str">
        <f>VLOOKUP($A892,'Data Transformation Q1 to Q8'!$A:$V,6,FALSE)</f>
        <v>No</v>
      </c>
      <c r="K892" s="4" t="str">
        <f>VLOOKUP($A892,'Data Transformation Q1 to Q8'!$A:$V,7,FALSE)</f>
        <v>No</v>
      </c>
      <c r="L892" s="4" t="str">
        <f>VLOOKUP($A892,'Data Transformation Q1 to Q8'!$A:$V,8,FALSE)</f>
        <v>No</v>
      </c>
      <c r="M892" s="4" t="str">
        <f>VLOOKUP($A892,'Data Transformation Q1 to Q8'!$A:$V,10,FALSE)</f>
        <v>No</v>
      </c>
      <c r="N892" s="4">
        <f>VLOOKUP($A892,'Data Transformation Q1 to Q8'!$A:$V,9,FALSE)</f>
        <v>0</v>
      </c>
      <c r="O892" s="4" t="str">
        <f>VLOOKUP($A892,'Data Transformation Q1 to Q8'!$A:$V,20,FALSE)</f>
        <v>tier - 3</v>
      </c>
      <c r="P892" s="4" t="str">
        <f>VLOOKUP($A892,'Data Transformation Q1 to Q8'!$A:$V,21,FALSE)</f>
        <v>tier - 2</v>
      </c>
      <c r="Q892" s="118">
        <f>VLOOKUP($A892,'Data Transformation Q1 to Q8'!$A:$V,19,FALSE)</f>
        <v>12142.58</v>
      </c>
    </row>
    <row r="893" spans="1:17" ht="15.75" x14ac:dyDescent="0.25">
      <c r="A893" s="10" t="s">
        <v>1739</v>
      </c>
      <c r="B893" s="4" t="str">
        <f>VLOOKUP(A893,'Data Transformation Q1 to Q8'!A:V,22,FALSE)</f>
        <v>R1012</v>
      </c>
      <c r="C893" s="21">
        <f>VLOOKUP($A893,'Data Transformation Q1 to Q8'!$A:$V,16,FALSE)</f>
        <v>27288</v>
      </c>
      <c r="D893" s="6">
        <f>VLOOKUP($A893,'Data Transformation Q1 to Q8'!$A:$V,17,FALSE)</f>
        <v>48</v>
      </c>
      <c r="E893" s="4" t="str">
        <f>VLOOKUP(A893,'Customer Names'!A:D,3,FALSE)</f>
        <v xml:space="preserve">  Francisco J</v>
      </c>
      <c r="F893" s="4">
        <f>VLOOKUP($A893,'Data Transformation Q1 to Q8'!$A:$V,2,FALSE)</f>
        <v>36.06</v>
      </c>
      <c r="G893" s="4" t="str">
        <f>VLOOKUP($A893,'Data Transformation Q1 to Q8'!$A:$V,3,FALSE)</f>
        <v>Obesity</v>
      </c>
      <c r="H893" s="4">
        <f>VLOOKUP($A893,'Data Transformation Q1 to Q8'!$A:$V,4,FALSE)</f>
        <v>8.83</v>
      </c>
      <c r="I893" s="4" t="str">
        <f>VLOOKUP($A893,'Data Transformation Q1 to Q8'!$A:$V,5,FALSE)</f>
        <v>Diabetes</v>
      </c>
      <c r="J893" s="4" t="str">
        <f>VLOOKUP($A893,'Data Transformation Q1 to Q8'!$A:$V,6,FALSE)</f>
        <v>No</v>
      </c>
      <c r="K893" s="4" t="str">
        <f>VLOOKUP($A893,'Data Transformation Q1 to Q8'!$A:$V,7,FALSE)</f>
        <v>No</v>
      </c>
      <c r="L893" s="4" t="str">
        <f>VLOOKUP($A893,'Data Transformation Q1 to Q8'!$A:$V,8,FALSE)</f>
        <v>No</v>
      </c>
      <c r="M893" s="4" t="str">
        <f>VLOOKUP($A893,'Data Transformation Q1 to Q8'!$A:$V,10,FALSE)</f>
        <v>No</v>
      </c>
      <c r="N893" s="4">
        <f>VLOOKUP($A893,'Data Transformation Q1 to Q8'!$A:$V,9,FALSE)</f>
        <v>0</v>
      </c>
      <c r="O893" s="4" t="str">
        <f>VLOOKUP($A893,'Data Transformation Q1 to Q8'!$A:$V,20,FALSE)</f>
        <v>tier - 3</v>
      </c>
      <c r="P893" s="4" t="str">
        <f>VLOOKUP($A893,'Data Transformation Q1 to Q8'!$A:$V,21,FALSE)</f>
        <v>tier - 3</v>
      </c>
      <c r="Q893" s="118">
        <f>VLOOKUP($A893,'Data Transformation Q1 to Q8'!$A:$V,19,FALSE)</f>
        <v>12137.6</v>
      </c>
    </row>
    <row r="894" spans="1:17" ht="15.75" x14ac:dyDescent="0.25">
      <c r="A894" s="10" t="s">
        <v>1741</v>
      </c>
      <c r="B894" s="4" t="str">
        <f>VLOOKUP(A894,'Data Transformation Q1 to Q8'!A:V,22,FALSE)</f>
        <v>R1026</v>
      </c>
      <c r="C894" s="21">
        <f>VLOOKUP($A894,'Data Transformation Q1 to Q8'!$A:$V,16,FALSE)</f>
        <v>33548</v>
      </c>
      <c r="D894" s="6">
        <f>VLOOKUP($A894,'Data Transformation Q1 to Q8'!$A:$V,17,FALSE)</f>
        <v>31</v>
      </c>
      <c r="E894" s="4" t="str">
        <f>VLOOKUP(A894,'Customer Names'!A:D,3,FALSE)</f>
        <v xml:space="preserve">  Rhonda</v>
      </c>
      <c r="F894" s="4">
        <f>VLOOKUP($A894,'Data Transformation Q1 to Q8'!$A:$V,2,FALSE)</f>
        <v>43.28</v>
      </c>
      <c r="G894" s="4" t="str">
        <f>VLOOKUP($A894,'Data Transformation Q1 to Q8'!$A:$V,3,FALSE)</f>
        <v>Obesity</v>
      </c>
      <c r="H894" s="4">
        <f>VLOOKUP($A894,'Data Transformation Q1 to Q8'!$A:$V,4,FALSE)</f>
        <v>4.41</v>
      </c>
      <c r="I894" s="4" t="str">
        <f>VLOOKUP($A894,'Data Transformation Q1 to Q8'!$A:$V,5,FALSE)</f>
        <v>Normal</v>
      </c>
      <c r="J894" s="4" t="str">
        <f>VLOOKUP($A894,'Data Transformation Q1 to Q8'!$A:$V,6,FALSE)</f>
        <v>No</v>
      </c>
      <c r="K894" s="4" t="str">
        <f>VLOOKUP($A894,'Data Transformation Q1 to Q8'!$A:$V,7,FALSE)</f>
        <v>No</v>
      </c>
      <c r="L894" s="4" t="str">
        <f>VLOOKUP($A894,'Data Transformation Q1 to Q8'!$A:$V,8,FALSE)</f>
        <v>No</v>
      </c>
      <c r="M894" s="4" t="str">
        <f>VLOOKUP($A894,'Data Transformation Q1 to Q8'!$A:$V,10,FALSE)</f>
        <v>No</v>
      </c>
      <c r="N894" s="4">
        <f>VLOOKUP($A894,'Data Transformation Q1 to Q8'!$A:$V,9,FALSE)</f>
        <v>0</v>
      </c>
      <c r="O894" s="4" t="str">
        <f>VLOOKUP($A894,'Data Transformation Q1 to Q8'!$A:$V,20,FALSE)</f>
        <v>tier - 3</v>
      </c>
      <c r="P894" s="4" t="str">
        <f>VLOOKUP($A894,'Data Transformation Q1 to Q8'!$A:$V,21,FALSE)</f>
        <v>tier - 3</v>
      </c>
      <c r="Q894" s="118">
        <f>VLOOKUP($A894,'Data Transformation Q1 to Q8'!$A:$V,19,FALSE)</f>
        <v>12130.8</v>
      </c>
    </row>
    <row r="895" spans="1:17" ht="15.75" x14ac:dyDescent="0.25">
      <c r="A895" s="10" t="s">
        <v>1743</v>
      </c>
      <c r="B895" s="4" t="str">
        <f>VLOOKUP(A895,'Data Transformation Q1 to Q8'!A:V,22,FALSE)</f>
        <v>R1012</v>
      </c>
      <c r="C895" s="21">
        <f>VLOOKUP($A895,'Data Transformation Q1 to Q8'!$A:$V,16,FALSE)</f>
        <v>23166</v>
      </c>
      <c r="D895" s="6">
        <f>VLOOKUP($A895,'Data Transformation Q1 to Q8'!$A:$V,17,FALSE)</f>
        <v>60</v>
      </c>
      <c r="E895" s="4" t="str">
        <f>VLOOKUP(A895,'Customer Names'!A:D,3,FALSE)</f>
        <v xml:space="preserve">  John</v>
      </c>
      <c r="F895" s="4">
        <f>VLOOKUP($A895,'Data Transformation Q1 to Q8'!$A:$V,2,FALSE)</f>
        <v>28.785</v>
      </c>
      <c r="G895" s="4" t="str">
        <f>VLOOKUP($A895,'Data Transformation Q1 to Q8'!$A:$V,3,FALSE)</f>
        <v>Overweight</v>
      </c>
      <c r="H895" s="4">
        <f>VLOOKUP($A895,'Data Transformation Q1 to Q8'!$A:$V,4,FALSE)</f>
        <v>9.1</v>
      </c>
      <c r="I895" s="4" t="str">
        <f>VLOOKUP($A895,'Data Transformation Q1 to Q8'!$A:$V,5,FALSE)</f>
        <v>Diabetes</v>
      </c>
      <c r="J895" s="4" t="str">
        <f>VLOOKUP($A895,'Data Transformation Q1 to Q8'!$A:$V,6,FALSE)</f>
        <v>Yes</v>
      </c>
      <c r="K895" s="4" t="str">
        <f>VLOOKUP($A895,'Data Transformation Q1 to Q8'!$A:$V,7,FALSE)</f>
        <v>No</v>
      </c>
      <c r="L895" s="4" t="str">
        <f>VLOOKUP($A895,'Data Transformation Q1 to Q8'!$A:$V,8,FALSE)</f>
        <v>Yes</v>
      </c>
      <c r="M895" s="4" t="str">
        <f>VLOOKUP($A895,'Data Transformation Q1 to Q8'!$A:$V,10,FALSE)</f>
        <v>No</v>
      </c>
      <c r="N895" s="4">
        <f>VLOOKUP($A895,'Data Transformation Q1 to Q8'!$A:$V,9,FALSE)</f>
        <v>1</v>
      </c>
      <c r="O895" s="4" t="str">
        <f>VLOOKUP($A895,'Data Transformation Q1 to Q8'!$A:$V,20,FALSE)</f>
        <v>tier - 3</v>
      </c>
      <c r="P895" s="4" t="str">
        <f>VLOOKUP($A895,'Data Transformation Q1 to Q8'!$A:$V,21,FALSE)</f>
        <v>tier - 1</v>
      </c>
      <c r="Q895" s="118">
        <f>VLOOKUP($A895,'Data Transformation Q1 to Q8'!$A:$V,19,FALSE)</f>
        <v>12129.61</v>
      </c>
    </row>
    <row r="896" spans="1:17" ht="15.75" x14ac:dyDescent="0.25">
      <c r="A896" s="10" t="s">
        <v>1745</v>
      </c>
      <c r="B896" s="4" t="str">
        <f>VLOOKUP(A896,'Data Transformation Q1 to Q8'!A:V,22,FALSE)</f>
        <v>R1012</v>
      </c>
      <c r="C896" s="21">
        <f>VLOOKUP($A896,'Data Transformation Q1 to Q8'!$A:$V,16,FALSE)</f>
        <v>23212</v>
      </c>
      <c r="D896" s="6">
        <f>VLOOKUP($A896,'Data Transformation Q1 to Q8'!$A:$V,17,FALSE)</f>
        <v>59</v>
      </c>
      <c r="E896" s="4" t="str">
        <f>VLOOKUP(A896,'Customer Names'!A:D,3,FALSE)</f>
        <v xml:space="preserve">  Miles J</v>
      </c>
      <c r="F896" s="4">
        <f>VLOOKUP($A896,'Data Transformation Q1 to Q8'!$A:$V,2,FALSE)</f>
        <v>25.46</v>
      </c>
      <c r="G896" s="4" t="str">
        <f>VLOOKUP($A896,'Data Transformation Q1 to Q8'!$A:$V,3,FALSE)</f>
        <v>Overweight</v>
      </c>
      <c r="H896" s="4">
        <f>VLOOKUP($A896,'Data Transformation Q1 to Q8'!$A:$V,4,FALSE)</f>
        <v>11.52</v>
      </c>
      <c r="I896" s="4" t="str">
        <f>VLOOKUP($A896,'Data Transformation Q1 to Q8'!$A:$V,5,FALSE)</f>
        <v>Diabetes</v>
      </c>
      <c r="J896" s="4" t="str">
        <f>VLOOKUP($A896,'Data Transformation Q1 to Q8'!$A:$V,6,FALSE)</f>
        <v>Yes</v>
      </c>
      <c r="K896" s="4" t="str">
        <f>VLOOKUP($A896,'Data Transformation Q1 to Q8'!$A:$V,7,FALSE)</f>
        <v>No</v>
      </c>
      <c r="L896" s="4" t="str">
        <f>VLOOKUP($A896,'Data Transformation Q1 to Q8'!$A:$V,8,FALSE)</f>
        <v>Yes</v>
      </c>
      <c r="M896" s="4" t="str">
        <f>VLOOKUP($A896,'Data Transformation Q1 to Q8'!$A:$V,10,FALSE)</f>
        <v>No</v>
      </c>
      <c r="N896" s="4">
        <f>VLOOKUP($A896,'Data Transformation Q1 to Q8'!$A:$V,9,FALSE)</f>
        <v>1</v>
      </c>
      <c r="O896" s="4" t="str">
        <f>VLOOKUP($A896,'Data Transformation Q1 to Q8'!$A:$V,20,FALSE)</f>
        <v>tier - 3</v>
      </c>
      <c r="P896" s="4" t="str">
        <f>VLOOKUP($A896,'Data Transformation Q1 to Q8'!$A:$V,21,FALSE)</f>
        <v>tier - 1</v>
      </c>
      <c r="Q896" s="118">
        <f>VLOOKUP($A896,'Data Transformation Q1 to Q8'!$A:$V,19,FALSE)</f>
        <v>12124.99</v>
      </c>
    </row>
    <row r="897" spans="1:17" ht="15.75" x14ac:dyDescent="0.25">
      <c r="A897" s="10" t="s">
        <v>1747</v>
      </c>
      <c r="B897" s="4" t="str">
        <f>VLOOKUP(A897,'Data Transformation Q1 to Q8'!A:V,22,FALSE)</f>
        <v>R1011</v>
      </c>
      <c r="C897" s="21">
        <f>VLOOKUP($A897,'Data Transformation Q1 to Q8'!$A:$V,16,FALSE)</f>
        <v>25136</v>
      </c>
      <c r="D897" s="6">
        <f>VLOOKUP($A897,'Data Transformation Q1 to Q8'!$A:$V,17,FALSE)</f>
        <v>54</v>
      </c>
      <c r="E897" s="4" t="str">
        <f>VLOOKUP(A897,'Customer Names'!A:D,3,FALSE)</f>
        <v xml:space="preserve">  Justyna I</v>
      </c>
      <c r="F897" s="4">
        <f>VLOOKUP($A897,'Data Transformation Q1 to Q8'!$A:$V,2,FALSE)</f>
        <v>30.8</v>
      </c>
      <c r="G897" s="4" t="str">
        <f>VLOOKUP($A897,'Data Transformation Q1 to Q8'!$A:$V,3,FALSE)</f>
        <v>Obesity</v>
      </c>
      <c r="H897" s="4">
        <f>VLOOKUP($A897,'Data Transformation Q1 to Q8'!$A:$V,4,FALSE)</f>
        <v>10.95</v>
      </c>
      <c r="I897" s="4" t="str">
        <f>VLOOKUP($A897,'Data Transformation Q1 to Q8'!$A:$V,5,FALSE)</f>
        <v>Diabetes</v>
      </c>
      <c r="J897" s="4" t="str">
        <f>VLOOKUP($A897,'Data Transformation Q1 to Q8'!$A:$V,6,FALSE)</f>
        <v>No</v>
      </c>
      <c r="K897" s="4" t="str">
        <f>VLOOKUP($A897,'Data Transformation Q1 to Q8'!$A:$V,7,FALSE)</f>
        <v>No</v>
      </c>
      <c r="L897" s="4" t="str">
        <f>VLOOKUP($A897,'Data Transformation Q1 to Q8'!$A:$V,8,FALSE)</f>
        <v>No</v>
      </c>
      <c r="M897" s="4" t="str">
        <f>VLOOKUP($A897,'Data Transformation Q1 to Q8'!$A:$V,10,FALSE)</f>
        <v>No</v>
      </c>
      <c r="N897" s="4">
        <f>VLOOKUP($A897,'Data Transformation Q1 to Q8'!$A:$V,9,FALSE)</f>
        <v>0</v>
      </c>
      <c r="O897" s="4" t="str">
        <f>VLOOKUP($A897,'Data Transformation Q1 to Q8'!$A:$V,20,FALSE)</f>
        <v>tier - 3</v>
      </c>
      <c r="P897" s="4" t="str">
        <f>VLOOKUP($A897,'Data Transformation Q1 to Q8'!$A:$V,21,FALSE)</f>
        <v>tier - 3</v>
      </c>
      <c r="Q897" s="118">
        <f>VLOOKUP($A897,'Data Transformation Q1 to Q8'!$A:$V,19,FALSE)</f>
        <v>12105.32</v>
      </c>
    </row>
    <row r="898" spans="1:17" ht="15.75" x14ac:dyDescent="0.25">
      <c r="A898" s="10" t="s">
        <v>1749</v>
      </c>
      <c r="B898" s="4" t="str">
        <f>VLOOKUP(A898,'Data Transformation Q1 to Q8'!A:V,22,FALSE)</f>
        <v>R1024</v>
      </c>
      <c r="C898" s="21">
        <f>VLOOKUP($A898,'Data Transformation Q1 to Q8'!$A:$V,16,FALSE)</f>
        <v>25181</v>
      </c>
      <c r="D898" s="6">
        <f>VLOOKUP($A898,'Data Transformation Q1 to Q8'!$A:$V,17,FALSE)</f>
        <v>54</v>
      </c>
      <c r="E898" s="4" t="str">
        <f>VLOOKUP(A898,'Customer Names'!A:D,3,FALSE)</f>
        <v xml:space="preserve">  Lucille</v>
      </c>
      <c r="F898" s="4">
        <f>VLOOKUP($A898,'Data Transformation Q1 to Q8'!$A:$V,2,FALSE)</f>
        <v>28.88</v>
      </c>
      <c r="G898" s="4" t="str">
        <f>VLOOKUP($A898,'Data Transformation Q1 to Q8'!$A:$V,3,FALSE)</f>
        <v>Overweight</v>
      </c>
      <c r="H898" s="4">
        <f>VLOOKUP($A898,'Data Transformation Q1 to Q8'!$A:$V,4,FALSE)</f>
        <v>11.5</v>
      </c>
      <c r="I898" s="4" t="str">
        <f>VLOOKUP($A898,'Data Transformation Q1 to Q8'!$A:$V,5,FALSE)</f>
        <v>Diabetes</v>
      </c>
      <c r="J898" s="4" t="str">
        <f>VLOOKUP($A898,'Data Transformation Q1 to Q8'!$A:$V,6,FALSE)</f>
        <v>No</v>
      </c>
      <c r="K898" s="4" t="str">
        <f>VLOOKUP($A898,'Data Transformation Q1 to Q8'!$A:$V,7,FALSE)</f>
        <v>No</v>
      </c>
      <c r="L898" s="4" t="str">
        <f>VLOOKUP($A898,'Data Transformation Q1 to Q8'!$A:$V,8,FALSE)</f>
        <v>No</v>
      </c>
      <c r="M898" s="4" t="str">
        <f>VLOOKUP($A898,'Data Transformation Q1 to Q8'!$A:$V,10,FALSE)</f>
        <v>No</v>
      </c>
      <c r="N898" s="4">
        <f>VLOOKUP($A898,'Data Transformation Q1 to Q8'!$A:$V,9,FALSE)</f>
        <v>0</v>
      </c>
      <c r="O898" s="4" t="str">
        <f>VLOOKUP($A898,'Data Transformation Q1 to Q8'!$A:$V,20,FALSE)</f>
        <v>tier - 3</v>
      </c>
      <c r="P898" s="4" t="str">
        <f>VLOOKUP($A898,'Data Transformation Q1 to Q8'!$A:$V,21,FALSE)</f>
        <v>tier - 1</v>
      </c>
      <c r="Q898" s="118">
        <f>VLOOKUP($A898,'Data Transformation Q1 to Q8'!$A:$V,19,FALSE)</f>
        <v>12096.65</v>
      </c>
    </row>
    <row r="899" spans="1:17" ht="15.75" x14ac:dyDescent="0.25">
      <c r="A899" s="10" t="s">
        <v>1751</v>
      </c>
      <c r="B899" s="4" t="str">
        <f>VLOOKUP(A899,'Data Transformation Q1 to Q8'!A:V,22,FALSE)</f>
        <v>R1011</v>
      </c>
      <c r="C899" s="21">
        <f>VLOOKUP($A899,'Data Transformation Q1 to Q8'!$A:$V,16,FALSE)</f>
        <v>25010</v>
      </c>
      <c r="D899" s="6">
        <f>VLOOKUP($A899,'Data Transformation Q1 to Q8'!$A:$V,17,FALSE)</f>
        <v>54</v>
      </c>
      <c r="E899" s="4" t="str">
        <f>VLOOKUP(A899,'Customer Names'!A:D,3,FALSE)</f>
        <v xml:space="preserve">  April</v>
      </c>
      <c r="F899" s="4">
        <f>VLOOKUP($A899,'Data Transformation Q1 to Q8'!$A:$V,2,FALSE)</f>
        <v>23</v>
      </c>
      <c r="G899" s="4" t="str">
        <f>VLOOKUP($A899,'Data Transformation Q1 to Q8'!$A:$V,3,FALSE)</f>
        <v>Normal Weight</v>
      </c>
      <c r="H899" s="4">
        <f>VLOOKUP($A899,'Data Transformation Q1 to Q8'!$A:$V,4,FALSE)</f>
        <v>9.8800000000000008</v>
      </c>
      <c r="I899" s="4" t="str">
        <f>VLOOKUP($A899,'Data Transformation Q1 to Q8'!$A:$V,5,FALSE)</f>
        <v>Diabetes</v>
      </c>
      <c r="J899" s="4" t="str">
        <f>VLOOKUP($A899,'Data Transformation Q1 to Q8'!$A:$V,6,FALSE)</f>
        <v>No</v>
      </c>
      <c r="K899" s="4" t="str">
        <f>VLOOKUP($A899,'Data Transformation Q1 to Q8'!$A:$V,7,FALSE)</f>
        <v>No</v>
      </c>
      <c r="L899" s="4" t="str">
        <f>VLOOKUP($A899,'Data Transformation Q1 to Q8'!$A:$V,8,FALSE)</f>
        <v>No</v>
      </c>
      <c r="M899" s="4" t="str">
        <f>VLOOKUP($A899,'Data Transformation Q1 to Q8'!$A:$V,10,FALSE)</f>
        <v>No</v>
      </c>
      <c r="N899" s="4">
        <f>VLOOKUP($A899,'Data Transformation Q1 to Q8'!$A:$V,9,FALSE)</f>
        <v>0</v>
      </c>
      <c r="O899" s="4" t="str">
        <f>VLOOKUP($A899,'Data Transformation Q1 to Q8'!$A:$V,20,FALSE)</f>
        <v>tier - 3</v>
      </c>
      <c r="P899" s="4" t="str">
        <f>VLOOKUP($A899,'Data Transformation Q1 to Q8'!$A:$V,21,FALSE)</f>
        <v>tier - 3</v>
      </c>
      <c r="Q899" s="118">
        <f>VLOOKUP($A899,'Data Transformation Q1 to Q8'!$A:$V,19,FALSE)</f>
        <v>12094.48</v>
      </c>
    </row>
    <row r="900" spans="1:17" ht="15.75" x14ac:dyDescent="0.25">
      <c r="A900" s="10" t="s">
        <v>1753</v>
      </c>
      <c r="B900" s="4" t="str">
        <f>VLOOKUP(A900,'Data Transformation Q1 to Q8'!A:V,22,FALSE)</f>
        <v>R1022</v>
      </c>
      <c r="C900" s="21">
        <f>VLOOKUP($A900,'Data Transformation Q1 to Q8'!$A:$V,16,FALSE)</f>
        <v>30927</v>
      </c>
      <c r="D900" s="6">
        <f>VLOOKUP($A900,'Data Transformation Q1 to Q8'!$A:$V,17,FALSE)</f>
        <v>38</v>
      </c>
      <c r="E900" s="4" t="str">
        <f>VLOOKUP(A900,'Customer Names'!A:D,3,FALSE)</f>
        <v xml:space="preserve">  Robert</v>
      </c>
      <c r="F900" s="4">
        <f>VLOOKUP($A900,'Data Transformation Q1 to Q8'!$A:$V,2,FALSE)</f>
        <v>38.25</v>
      </c>
      <c r="G900" s="4" t="str">
        <f>VLOOKUP($A900,'Data Transformation Q1 to Q8'!$A:$V,3,FALSE)</f>
        <v>Obesity</v>
      </c>
      <c r="H900" s="4">
        <f>VLOOKUP($A900,'Data Transformation Q1 to Q8'!$A:$V,4,FALSE)</f>
        <v>6.2</v>
      </c>
      <c r="I900" s="4" t="str">
        <f>VLOOKUP($A900,'Data Transformation Q1 to Q8'!$A:$V,5,FALSE)</f>
        <v>Prediabetes</v>
      </c>
      <c r="J900" s="4" t="str">
        <f>VLOOKUP($A900,'Data Transformation Q1 to Q8'!$A:$V,6,FALSE)</f>
        <v>No</v>
      </c>
      <c r="K900" s="4" t="str">
        <f>VLOOKUP($A900,'Data Transformation Q1 to Q8'!$A:$V,7,FALSE)</f>
        <v>No</v>
      </c>
      <c r="L900" s="4" t="str">
        <f>VLOOKUP($A900,'Data Transformation Q1 to Q8'!$A:$V,8,FALSE)</f>
        <v>No</v>
      </c>
      <c r="M900" s="4" t="str">
        <f>VLOOKUP($A900,'Data Transformation Q1 to Q8'!$A:$V,10,FALSE)</f>
        <v>No</v>
      </c>
      <c r="N900" s="4">
        <f>VLOOKUP($A900,'Data Transformation Q1 to Q8'!$A:$V,9,FALSE)</f>
        <v>1</v>
      </c>
      <c r="O900" s="4" t="str">
        <f>VLOOKUP($A900,'Data Transformation Q1 to Q8'!$A:$V,20,FALSE)</f>
        <v>tier - 3</v>
      </c>
      <c r="P900" s="4" t="str">
        <f>VLOOKUP($A900,'Data Transformation Q1 to Q8'!$A:$V,21,FALSE)</f>
        <v>tier - 2</v>
      </c>
      <c r="Q900" s="118">
        <f>VLOOKUP($A900,'Data Transformation Q1 to Q8'!$A:$V,19,FALSE)</f>
        <v>12091.34</v>
      </c>
    </row>
    <row r="901" spans="1:17" ht="15.75" x14ac:dyDescent="0.25">
      <c r="A901" s="10" t="s">
        <v>1755</v>
      </c>
      <c r="B901" s="4" t="str">
        <f>VLOOKUP(A901,'Data Transformation Q1 to Q8'!A:V,22,FALSE)</f>
        <v>R1026</v>
      </c>
      <c r="C901" s="21">
        <f>VLOOKUP($A901,'Data Transformation Q1 to Q8'!$A:$V,16,FALSE)</f>
        <v>31662</v>
      </c>
      <c r="D901" s="6">
        <f>VLOOKUP($A901,'Data Transformation Q1 to Q8'!$A:$V,17,FALSE)</f>
        <v>36</v>
      </c>
      <c r="E901" s="4" t="str">
        <f>VLOOKUP(A901,'Customer Names'!A:D,3,FALSE)</f>
        <v xml:space="preserve">  Alyssa</v>
      </c>
      <c r="F901" s="4">
        <f>VLOOKUP($A901,'Data Transformation Q1 to Q8'!$A:$V,2,FALSE)</f>
        <v>39.25</v>
      </c>
      <c r="G901" s="4" t="str">
        <f>VLOOKUP($A901,'Data Transformation Q1 to Q8'!$A:$V,3,FALSE)</f>
        <v>Obesity</v>
      </c>
      <c r="H901" s="4">
        <f>VLOOKUP($A901,'Data Transformation Q1 to Q8'!$A:$V,4,FALSE)</f>
        <v>8.41</v>
      </c>
      <c r="I901" s="4" t="str">
        <f>VLOOKUP($A901,'Data Transformation Q1 to Q8'!$A:$V,5,FALSE)</f>
        <v>Diabetes</v>
      </c>
      <c r="J901" s="4" t="str">
        <f>VLOOKUP($A901,'Data Transformation Q1 to Q8'!$A:$V,6,FALSE)</f>
        <v>Yes</v>
      </c>
      <c r="K901" s="4" t="str">
        <f>VLOOKUP($A901,'Data Transformation Q1 to Q8'!$A:$V,7,FALSE)</f>
        <v>No</v>
      </c>
      <c r="L901" s="4" t="str">
        <f>VLOOKUP($A901,'Data Transformation Q1 to Q8'!$A:$V,8,FALSE)</f>
        <v>No</v>
      </c>
      <c r="M901" s="4" t="str">
        <f>VLOOKUP($A901,'Data Transformation Q1 to Q8'!$A:$V,10,FALSE)</f>
        <v>No</v>
      </c>
      <c r="N901" s="4">
        <f>VLOOKUP($A901,'Data Transformation Q1 to Q8'!$A:$V,9,FALSE)</f>
        <v>1</v>
      </c>
      <c r="O901" s="4" t="str">
        <f>VLOOKUP($A901,'Data Transformation Q1 to Q8'!$A:$V,20,FALSE)</f>
        <v>tier - 3</v>
      </c>
      <c r="P901" s="4" t="str">
        <f>VLOOKUP($A901,'Data Transformation Q1 to Q8'!$A:$V,21,FALSE)</f>
        <v>tier - 2</v>
      </c>
      <c r="Q901" s="118">
        <f>VLOOKUP($A901,'Data Transformation Q1 to Q8'!$A:$V,19,FALSE)</f>
        <v>12048.13</v>
      </c>
    </row>
    <row r="902" spans="1:17" ht="15.75" x14ac:dyDescent="0.25">
      <c r="A902" s="10" t="s">
        <v>1757</v>
      </c>
      <c r="B902" s="4" t="str">
        <f>VLOOKUP(A902,'Data Transformation Q1 to Q8'!A:V,22,FALSE)</f>
        <v>R1012</v>
      </c>
      <c r="C902" s="21">
        <f>VLOOKUP($A902,'Data Transformation Q1 to Q8'!$A:$V,16,FALSE)</f>
        <v>24435</v>
      </c>
      <c r="D902" s="6">
        <f>VLOOKUP($A902,'Data Transformation Q1 to Q8'!$A:$V,17,FALSE)</f>
        <v>56</v>
      </c>
      <c r="E902" s="4" t="str">
        <f>VLOOKUP(A902,'Customer Names'!A:D,3,FALSE)</f>
        <v xml:space="preserve">  Jessica E</v>
      </c>
      <c r="F902" s="4">
        <f>VLOOKUP($A902,'Data Transformation Q1 to Q8'!$A:$V,2,FALSE)</f>
        <v>26.6</v>
      </c>
      <c r="G902" s="4" t="str">
        <f>VLOOKUP($A902,'Data Transformation Q1 to Q8'!$A:$V,3,FALSE)</f>
        <v>Overweight</v>
      </c>
      <c r="H902" s="4">
        <f>VLOOKUP($A902,'Data Transformation Q1 to Q8'!$A:$V,4,FALSE)</f>
        <v>5.07</v>
      </c>
      <c r="I902" s="4" t="str">
        <f>VLOOKUP($A902,'Data Transformation Q1 to Q8'!$A:$V,5,FALSE)</f>
        <v>Normal</v>
      </c>
      <c r="J902" s="4" t="str">
        <f>VLOOKUP($A902,'Data Transformation Q1 to Q8'!$A:$V,6,FALSE)</f>
        <v>Yes</v>
      </c>
      <c r="K902" s="4" t="str">
        <f>VLOOKUP($A902,'Data Transformation Q1 to Q8'!$A:$V,7,FALSE)</f>
        <v>No</v>
      </c>
      <c r="L902" s="4" t="str">
        <f>VLOOKUP($A902,'Data Transformation Q1 to Q8'!$A:$V,8,FALSE)</f>
        <v>No</v>
      </c>
      <c r="M902" s="4" t="str">
        <f>VLOOKUP($A902,'Data Transformation Q1 to Q8'!$A:$V,10,FALSE)</f>
        <v>No</v>
      </c>
      <c r="N902" s="4">
        <f>VLOOKUP($A902,'Data Transformation Q1 to Q8'!$A:$V,9,FALSE)</f>
        <v>2</v>
      </c>
      <c r="O902" s="4" t="str">
        <f>VLOOKUP($A902,'Data Transformation Q1 to Q8'!$A:$V,20,FALSE)</f>
        <v>tier - 3</v>
      </c>
      <c r="P902" s="4" t="str">
        <f>VLOOKUP($A902,'Data Transformation Q1 to Q8'!$A:$V,21,FALSE)</f>
        <v>tier - 1</v>
      </c>
      <c r="Q902" s="118">
        <f>VLOOKUP($A902,'Data Transformation Q1 to Q8'!$A:$V,19,FALSE)</f>
        <v>12044.34</v>
      </c>
    </row>
    <row r="903" spans="1:17" ht="15.75" x14ac:dyDescent="0.25">
      <c r="A903" s="10" t="s">
        <v>1759</v>
      </c>
      <c r="B903" s="4" t="str">
        <f>VLOOKUP(A903,'Data Transformation Q1 to Q8'!A:V,22,FALSE)</f>
        <v>R1021</v>
      </c>
      <c r="C903" s="21">
        <f>VLOOKUP($A903,'Data Transformation Q1 to Q8'!$A:$V,16,FALSE)</f>
        <v>29144</v>
      </c>
      <c r="D903" s="6">
        <f>VLOOKUP($A903,'Data Transformation Q1 to Q8'!$A:$V,17,FALSE)</f>
        <v>43</v>
      </c>
      <c r="E903" s="4" t="str">
        <f>VLOOKUP(A903,'Customer Names'!A:D,3,FALSE)</f>
        <v xml:space="preserve">  Patrick J</v>
      </c>
      <c r="F903" s="4">
        <f>VLOOKUP($A903,'Data Transformation Q1 to Q8'!$A:$V,2,FALSE)</f>
        <v>35.700000000000003</v>
      </c>
      <c r="G903" s="4" t="str">
        <f>VLOOKUP($A903,'Data Transformation Q1 to Q8'!$A:$V,3,FALSE)</f>
        <v>Obesity</v>
      </c>
      <c r="H903" s="4">
        <f>VLOOKUP($A903,'Data Transformation Q1 to Q8'!$A:$V,4,FALSE)</f>
        <v>4.0599999999999996</v>
      </c>
      <c r="I903" s="4" t="str">
        <f>VLOOKUP($A903,'Data Transformation Q1 to Q8'!$A:$V,5,FALSE)</f>
        <v>Normal</v>
      </c>
      <c r="J903" s="4" t="str">
        <f>VLOOKUP($A903,'Data Transformation Q1 to Q8'!$A:$V,6,FALSE)</f>
        <v>No</v>
      </c>
      <c r="K903" s="4" t="str">
        <f>VLOOKUP($A903,'Data Transformation Q1 to Q8'!$A:$V,7,FALSE)</f>
        <v>No</v>
      </c>
      <c r="L903" s="4" t="str">
        <f>VLOOKUP($A903,'Data Transformation Q1 to Q8'!$A:$V,8,FALSE)</f>
        <v>Yes</v>
      </c>
      <c r="M903" s="4" t="str">
        <f>VLOOKUP($A903,'Data Transformation Q1 to Q8'!$A:$V,10,FALSE)</f>
        <v>No</v>
      </c>
      <c r="N903" s="4">
        <f>VLOOKUP($A903,'Data Transformation Q1 to Q8'!$A:$V,9,FALSE)</f>
        <v>1</v>
      </c>
      <c r="O903" s="4" t="str">
        <f>VLOOKUP($A903,'Data Transformation Q1 to Q8'!$A:$V,20,FALSE)</f>
        <v>tier - 3</v>
      </c>
      <c r="P903" s="4" t="str">
        <f>VLOOKUP($A903,'Data Transformation Q1 to Q8'!$A:$V,21,FALSE)</f>
        <v>tier - 3</v>
      </c>
      <c r="Q903" s="118">
        <f>VLOOKUP($A903,'Data Transformation Q1 to Q8'!$A:$V,19,FALSE)</f>
        <v>12035.18</v>
      </c>
    </row>
    <row r="904" spans="1:17" ht="15.75" x14ac:dyDescent="0.25">
      <c r="A904" s="10" t="s">
        <v>1760</v>
      </c>
      <c r="B904" s="4" t="str">
        <f>VLOOKUP(A904,'Data Transformation Q1 to Q8'!A:V,22,FALSE)</f>
        <v>R1011</v>
      </c>
      <c r="C904" s="21">
        <f>VLOOKUP($A904,'Data Transformation Q1 to Q8'!$A:$V,16,FALSE)</f>
        <v>24044</v>
      </c>
      <c r="D904" s="6">
        <f>VLOOKUP($A904,'Data Transformation Q1 to Q8'!$A:$V,17,FALSE)</f>
        <v>57</v>
      </c>
      <c r="E904" s="4" t="str">
        <f>VLOOKUP(A904,'Customer Names'!A:D,3,FALSE)</f>
        <v xml:space="preserve">  Emilie</v>
      </c>
      <c r="F904" s="4">
        <f>VLOOKUP($A904,'Data Transformation Q1 to Q8'!$A:$V,2,FALSE)</f>
        <v>20.100000000000001</v>
      </c>
      <c r="G904" s="4" t="str">
        <f>VLOOKUP($A904,'Data Transformation Q1 to Q8'!$A:$V,3,FALSE)</f>
        <v>Normal Weight</v>
      </c>
      <c r="H904" s="4">
        <f>VLOOKUP($A904,'Data Transformation Q1 to Q8'!$A:$V,4,FALSE)</f>
        <v>10.52</v>
      </c>
      <c r="I904" s="4" t="str">
        <f>VLOOKUP($A904,'Data Transformation Q1 to Q8'!$A:$V,5,FALSE)</f>
        <v>Diabetes</v>
      </c>
      <c r="J904" s="4" t="str">
        <f>VLOOKUP($A904,'Data Transformation Q1 to Q8'!$A:$V,6,FALSE)</f>
        <v>No</v>
      </c>
      <c r="K904" s="4" t="str">
        <f>VLOOKUP($A904,'Data Transformation Q1 to Q8'!$A:$V,7,FALSE)</f>
        <v>No</v>
      </c>
      <c r="L904" s="4" t="str">
        <f>VLOOKUP($A904,'Data Transformation Q1 to Q8'!$A:$V,8,FALSE)</f>
        <v>No</v>
      </c>
      <c r="M904" s="4" t="str">
        <f>VLOOKUP($A904,'Data Transformation Q1 to Q8'!$A:$V,10,FALSE)</f>
        <v>No</v>
      </c>
      <c r="N904" s="4">
        <f>VLOOKUP($A904,'Data Transformation Q1 to Q8'!$A:$V,9,FALSE)</f>
        <v>0</v>
      </c>
      <c r="O904" s="4" t="str">
        <f>VLOOKUP($A904,'Data Transformation Q1 to Q8'!$A:$V,20,FALSE)</f>
        <v>tier - 3</v>
      </c>
      <c r="P904" s="4" t="str">
        <f>VLOOKUP($A904,'Data Transformation Q1 to Q8'!$A:$V,21,FALSE)</f>
        <v>tier - 1</v>
      </c>
      <c r="Q904" s="118">
        <f>VLOOKUP($A904,'Data Transformation Q1 to Q8'!$A:$V,19,FALSE)</f>
        <v>12032.33</v>
      </c>
    </row>
    <row r="905" spans="1:17" ht="15.75" x14ac:dyDescent="0.25">
      <c r="A905" s="10" t="s">
        <v>1762</v>
      </c>
      <c r="B905" s="4" t="str">
        <f>VLOOKUP(A905,'Data Transformation Q1 to Q8'!A:V,22,FALSE)</f>
        <v>R1024</v>
      </c>
      <c r="C905" s="21">
        <f>VLOOKUP($A905,'Data Transformation Q1 to Q8'!$A:$V,16,FALSE)</f>
        <v>23902</v>
      </c>
      <c r="D905" s="6">
        <f>VLOOKUP($A905,'Data Transformation Q1 to Q8'!$A:$V,17,FALSE)</f>
        <v>57</v>
      </c>
      <c r="E905" s="4" t="str">
        <f>VLOOKUP(A905,'Customer Names'!A:D,3,FALSE)</f>
        <v xml:space="preserve">  Caitlin B</v>
      </c>
      <c r="F905" s="4">
        <f>VLOOKUP($A905,'Data Transformation Q1 to Q8'!$A:$V,2,FALSE)</f>
        <v>22.23</v>
      </c>
      <c r="G905" s="4" t="str">
        <f>VLOOKUP($A905,'Data Transformation Q1 to Q8'!$A:$V,3,FALSE)</f>
        <v>Normal Weight</v>
      </c>
      <c r="H905" s="4">
        <f>VLOOKUP($A905,'Data Transformation Q1 to Q8'!$A:$V,4,FALSE)</f>
        <v>9.65</v>
      </c>
      <c r="I905" s="4" t="str">
        <f>VLOOKUP($A905,'Data Transformation Q1 to Q8'!$A:$V,5,FALSE)</f>
        <v>Diabetes</v>
      </c>
      <c r="J905" s="4" t="str">
        <f>VLOOKUP($A905,'Data Transformation Q1 to Q8'!$A:$V,6,FALSE)</f>
        <v>No</v>
      </c>
      <c r="K905" s="4" t="str">
        <f>VLOOKUP($A905,'Data Transformation Q1 to Q8'!$A:$V,7,FALSE)</f>
        <v>No</v>
      </c>
      <c r="L905" s="4" t="str">
        <f>VLOOKUP($A905,'Data Transformation Q1 to Q8'!$A:$V,8,FALSE)</f>
        <v>No</v>
      </c>
      <c r="M905" s="4" t="str">
        <f>VLOOKUP($A905,'Data Transformation Q1 to Q8'!$A:$V,10,FALSE)</f>
        <v>No</v>
      </c>
      <c r="N905" s="4">
        <f>VLOOKUP($A905,'Data Transformation Q1 to Q8'!$A:$V,9,FALSE)</f>
        <v>0</v>
      </c>
      <c r="O905" s="4" t="str">
        <f>VLOOKUP($A905,'Data Transformation Q1 to Q8'!$A:$V,20,FALSE)</f>
        <v>tier - 3</v>
      </c>
      <c r="P905" s="4" t="str">
        <f>VLOOKUP($A905,'Data Transformation Q1 to Q8'!$A:$V,21,FALSE)</f>
        <v>tier - 2</v>
      </c>
      <c r="Q905" s="118">
        <f>VLOOKUP($A905,'Data Transformation Q1 to Q8'!$A:$V,19,FALSE)</f>
        <v>12029.29</v>
      </c>
    </row>
    <row r="906" spans="1:17" ht="15.75" x14ac:dyDescent="0.25">
      <c r="A906" s="10" t="s">
        <v>1764</v>
      </c>
      <c r="B906" s="4" t="str">
        <f>VLOOKUP(A906,'Data Transformation Q1 to Q8'!A:V,22,FALSE)</f>
        <v>R1021</v>
      </c>
      <c r="C906" s="21">
        <f>VLOOKUP($A906,'Data Transformation Q1 to Q8'!$A:$V,16,FALSE)</f>
        <v>30241</v>
      </c>
      <c r="D906" s="6">
        <f>VLOOKUP($A906,'Data Transformation Q1 to Q8'!$A:$V,17,FALSE)</f>
        <v>40</v>
      </c>
      <c r="E906" s="4" t="str">
        <f>VLOOKUP(A906,'Customer Names'!A:D,3,FALSE)</f>
        <v xml:space="preserve">  Joseph W</v>
      </c>
      <c r="F906" s="4">
        <f>VLOOKUP($A906,'Data Transformation Q1 to Q8'!$A:$V,2,FALSE)</f>
        <v>36.47</v>
      </c>
      <c r="G906" s="4" t="str">
        <f>VLOOKUP($A906,'Data Transformation Q1 to Q8'!$A:$V,3,FALSE)</f>
        <v>Obesity</v>
      </c>
      <c r="H906" s="4">
        <f>VLOOKUP($A906,'Data Transformation Q1 to Q8'!$A:$V,4,FALSE)</f>
        <v>6.21</v>
      </c>
      <c r="I906" s="4" t="str">
        <f>VLOOKUP($A906,'Data Transformation Q1 to Q8'!$A:$V,5,FALSE)</f>
        <v>Prediabetes</v>
      </c>
      <c r="J906" s="4" t="str">
        <f>VLOOKUP($A906,'Data Transformation Q1 to Q8'!$A:$V,6,FALSE)</f>
        <v>No</v>
      </c>
      <c r="K906" s="4" t="str">
        <f>VLOOKUP($A906,'Data Transformation Q1 to Q8'!$A:$V,7,FALSE)</f>
        <v>No</v>
      </c>
      <c r="L906" s="4" t="str">
        <f>VLOOKUP($A906,'Data Transformation Q1 to Q8'!$A:$V,8,FALSE)</f>
        <v>No</v>
      </c>
      <c r="M906" s="4" t="str">
        <f>VLOOKUP($A906,'Data Transformation Q1 to Q8'!$A:$V,10,FALSE)</f>
        <v>No</v>
      </c>
      <c r="N906" s="4">
        <f>VLOOKUP($A906,'Data Transformation Q1 to Q8'!$A:$V,9,FALSE)</f>
        <v>0</v>
      </c>
      <c r="O906" s="4" t="str">
        <f>VLOOKUP($A906,'Data Transformation Q1 to Q8'!$A:$V,20,FALSE)</f>
        <v>tier - 3</v>
      </c>
      <c r="P906" s="4" t="str">
        <f>VLOOKUP($A906,'Data Transformation Q1 to Q8'!$A:$V,21,FALSE)</f>
        <v>tier - 3</v>
      </c>
      <c r="Q906" s="118">
        <f>VLOOKUP($A906,'Data Transformation Q1 to Q8'!$A:$V,19,FALSE)</f>
        <v>12001.29</v>
      </c>
    </row>
    <row r="907" spans="1:17" ht="15.75" x14ac:dyDescent="0.25">
      <c r="A907" s="10" t="s">
        <v>1766</v>
      </c>
      <c r="B907" s="4" t="str">
        <f>VLOOKUP(A907,'Data Transformation Q1 to Q8'!A:V,22,FALSE)</f>
        <v>R1012</v>
      </c>
      <c r="C907" s="21">
        <f>VLOOKUP($A907,'Data Transformation Q1 to Q8'!$A:$V,16,FALSE)</f>
        <v>34315</v>
      </c>
      <c r="D907" s="6">
        <f>VLOOKUP($A907,'Data Transformation Q1 to Q8'!$A:$V,17,FALSE)</f>
        <v>29</v>
      </c>
      <c r="E907" s="4" t="str">
        <f>VLOOKUP(A907,'Customer Names'!A:D,3,FALSE)</f>
        <v xml:space="preserve">  Wendy</v>
      </c>
      <c r="F907" s="4">
        <f>VLOOKUP($A907,'Data Transformation Q1 to Q8'!$A:$V,2,FALSE)</f>
        <v>49.64</v>
      </c>
      <c r="G907" s="4" t="str">
        <f>VLOOKUP($A907,'Data Transformation Q1 to Q8'!$A:$V,3,FALSE)</f>
        <v>Obesity</v>
      </c>
      <c r="H907" s="4">
        <f>VLOOKUP($A907,'Data Transformation Q1 to Q8'!$A:$V,4,FALSE)</f>
        <v>4.76</v>
      </c>
      <c r="I907" s="4" t="str">
        <f>VLOOKUP($A907,'Data Transformation Q1 to Q8'!$A:$V,5,FALSE)</f>
        <v>Normal</v>
      </c>
      <c r="J907" s="4" t="str">
        <f>VLOOKUP($A907,'Data Transformation Q1 to Q8'!$A:$V,6,FALSE)</f>
        <v>No</v>
      </c>
      <c r="K907" s="4" t="str">
        <f>VLOOKUP($A907,'Data Transformation Q1 to Q8'!$A:$V,7,FALSE)</f>
        <v>No</v>
      </c>
      <c r="L907" s="4" t="str">
        <f>VLOOKUP($A907,'Data Transformation Q1 to Q8'!$A:$V,8,FALSE)</f>
        <v>Yes</v>
      </c>
      <c r="M907" s="4" t="str">
        <f>VLOOKUP($A907,'Data Transformation Q1 to Q8'!$A:$V,10,FALSE)</f>
        <v>No</v>
      </c>
      <c r="N907" s="4">
        <f>VLOOKUP($A907,'Data Transformation Q1 to Q8'!$A:$V,9,FALSE)</f>
        <v>1</v>
      </c>
      <c r="O907" s="4" t="str">
        <f>VLOOKUP($A907,'Data Transformation Q1 to Q8'!$A:$V,20,FALSE)</f>
        <v>tier - 3</v>
      </c>
      <c r="P907" s="4" t="str">
        <f>VLOOKUP($A907,'Data Transformation Q1 to Q8'!$A:$V,21,FALSE)</f>
        <v>tier - 2</v>
      </c>
      <c r="Q907" s="118">
        <f>VLOOKUP($A907,'Data Transformation Q1 to Q8'!$A:$V,19,FALSE)</f>
        <v>11994.89</v>
      </c>
    </row>
    <row r="908" spans="1:17" ht="15.75" x14ac:dyDescent="0.25">
      <c r="A908" s="10" t="s">
        <v>1768</v>
      </c>
      <c r="B908" s="4" t="str">
        <f>VLOOKUP(A908,'Data Transformation Q1 to Q8'!A:V,22,FALSE)</f>
        <v>R1026</v>
      </c>
      <c r="C908" s="21">
        <f>VLOOKUP($A908,'Data Transformation Q1 to Q8'!$A:$V,16,FALSE)</f>
        <v>30501</v>
      </c>
      <c r="D908" s="6">
        <f>VLOOKUP($A908,'Data Transformation Q1 to Q8'!$A:$V,17,FALSE)</f>
        <v>39</v>
      </c>
      <c r="E908" s="4" t="str">
        <f>VLOOKUP(A908,'Customer Names'!A:D,3,FALSE)</f>
        <v xml:space="preserve">  Leah L</v>
      </c>
      <c r="F908" s="4">
        <f>VLOOKUP($A908,'Data Transformation Q1 to Q8'!$A:$V,2,FALSE)</f>
        <v>36.799999999999997</v>
      </c>
      <c r="G908" s="4" t="str">
        <f>VLOOKUP($A908,'Data Transformation Q1 to Q8'!$A:$V,3,FALSE)</f>
        <v>Obesity</v>
      </c>
      <c r="H908" s="4">
        <f>VLOOKUP($A908,'Data Transformation Q1 to Q8'!$A:$V,4,FALSE)</f>
        <v>5.73</v>
      </c>
      <c r="I908" s="4" t="str">
        <f>VLOOKUP($A908,'Data Transformation Q1 to Q8'!$A:$V,5,FALSE)</f>
        <v>Prediabetes</v>
      </c>
      <c r="J908" s="4" t="str">
        <f>VLOOKUP($A908,'Data Transformation Q1 to Q8'!$A:$V,6,FALSE)</f>
        <v>Yes</v>
      </c>
      <c r="K908" s="4" t="str">
        <f>VLOOKUP($A908,'Data Transformation Q1 to Q8'!$A:$V,7,FALSE)</f>
        <v>No</v>
      </c>
      <c r="L908" s="4" t="str">
        <f>VLOOKUP($A908,'Data Transformation Q1 to Q8'!$A:$V,8,FALSE)</f>
        <v>Yes</v>
      </c>
      <c r="M908" s="4" t="str">
        <f>VLOOKUP($A908,'Data Transformation Q1 to Q8'!$A:$V,10,FALSE)</f>
        <v>No</v>
      </c>
      <c r="N908" s="4">
        <f>VLOOKUP($A908,'Data Transformation Q1 to Q8'!$A:$V,9,FALSE)</f>
        <v>1</v>
      </c>
      <c r="O908" s="4" t="str">
        <f>VLOOKUP($A908,'Data Transformation Q1 to Q8'!$A:$V,20,FALSE)</f>
        <v>tier - 3</v>
      </c>
      <c r="P908" s="4" t="str">
        <f>VLOOKUP($A908,'Data Transformation Q1 to Q8'!$A:$V,21,FALSE)</f>
        <v>tier - 2</v>
      </c>
      <c r="Q908" s="118">
        <f>VLOOKUP($A908,'Data Transformation Q1 to Q8'!$A:$V,19,FALSE)</f>
        <v>11987.68</v>
      </c>
    </row>
    <row r="909" spans="1:17" ht="15.75" x14ac:dyDescent="0.25">
      <c r="A909" s="10" t="s">
        <v>1770</v>
      </c>
      <c r="B909" s="4" t="str">
        <f>VLOOKUP(A909,'Data Transformation Q1 to Q8'!A:V,22,FALSE)</f>
        <v>R1013</v>
      </c>
      <c r="C909" s="21">
        <f>VLOOKUP($A909,'Data Transformation Q1 to Q8'!$A:$V,16,FALSE)</f>
        <v>24828</v>
      </c>
      <c r="D909" s="6">
        <f>VLOOKUP($A909,'Data Transformation Q1 to Q8'!$A:$V,17,FALSE)</f>
        <v>55</v>
      </c>
      <c r="E909" s="4" t="str">
        <f>VLOOKUP(A909,'Customer Names'!A:D,3,FALSE)</f>
        <v xml:space="preserve">  Wayne L</v>
      </c>
      <c r="F909" s="4">
        <f>VLOOKUP($A909,'Data Transformation Q1 to Q8'!$A:$V,2,FALSE)</f>
        <v>33.880000000000003</v>
      </c>
      <c r="G909" s="4" t="str">
        <f>VLOOKUP($A909,'Data Transformation Q1 to Q8'!$A:$V,3,FALSE)</f>
        <v>Obesity</v>
      </c>
      <c r="H909" s="4">
        <f>VLOOKUP($A909,'Data Transformation Q1 to Q8'!$A:$V,4,FALSE)</f>
        <v>10.78</v>
      </c>
      <c r="I909" s="4" t="str">
        <f>VLOOKUP($A909,'Data Transformation Q1 to Q8'!$A:$V,5,FALSE)</f>
        <v>Diabetes</v>
      </c>
      <c r="J909" s="4" t="str">
        <f>VLOOKUP($A909,'Data Transformation Q1 to Q8'!$A:$V,6,FALSE)</f>
        <v>Yes</v>
      </c>
      <c r="K909" s="4" t="str">
        <f>VLOOKUP($A909,'Data Transformation Q1 to Q8'!$A:$V,7,FALSE)</f>
        <v>No</v>
      </c>
      <c r="L909" s="4" t="str">
        <f>VLOOKUP($A909,'Data Transformation Q1 to Q8'!$A:$V,8,FALSE)</f>
        <v>No</v>
      </c>
      <c r="M909" s="4" t="str">
        <f>VLOOKUP($A909,'Data Transformation Q1 to Q8'!$A:$V,10,FALSE)</f>
        <v>No</v>
      </c>
      <c r="N909" s="4">
        <f>VLOOKUP($A909,'Data Transformation Q1 to Q8'!$A:$V,9,FALSE)</f>
        <v>0</v>
      </c>
      <c r="O909" s="4" t="str">
        <f>VLOOKUP($A909,'Data Transformation Q1 to Q8'!$A:$V,20,FALSE)</f>
        <v>tier - 3</v>
      </c>
      <c r="P909" s="4" t="str">
        <f>VLOOKUP($A909,'Data Transformation Q1 to Q8'!$A:$V,21,FALSE)</f>
        <v>tier - 3</v>
      </c>
      <c r="Q909" s="118">
        <f>VLOOKUP($A909,'Data Transformation Q1 to Q8'!$A:$V,19,FALSE)</f>
        <v>11987.17</v>
      </c>
    </row>
    <row r="910" spans="1:17" ht="15.75" x14ac:dyDescent="0.25">
      <c r="A910" s="10" t="s">
        <v>1772</v>
      </c>
      <c r="B910" s="4" t="str">
        <f>VLOOKUP(A910,'Data Transformation Q1 to Q8'!A:V,22,FALSE)</f>
        <v>R1013</v>
      </c>
      <c r="C910" s="21">
        <f>VLOOKUP($A910,'Data Transformation Q1 to Q8'!$A:$V,16,FALSE)</f>
        <v>23649</v>
      </c>
      <c r="D910" s="6">
        <f>VLOOKUP($A910,'Data Transformation Q1 to Q8'!$A:$V,17,FALSE)</f>
        <v>58</v>
      </c>
      <c r="E910" s="4" t="str">
        <f>VLOOKUP(A910,'Customer Names'!A:D,3,FALSE)</f>
        <v xml:space="preserve">  Jason M</v>
      </c>
      <c r="F910" s="4">
        <f>VLOOKUP($A910,'Data Transformation Q1 to Q8'!$A:$V,2,FALSE)</f>
        <v>32.01</v>
      </c>
      <c r="G910" s="4" t="str">
        <f>VLOOKUP($A910,'Data Transformation Q1 to Q8'!$A:$V,3,FALSE)</f>
        <v>Obesity</v>
      </c>
      <c r="H910" s="4">
        <f>VLOOKUP($A910,'Data Transformation Q1 to Q8'!$A:$V,4,FALSE)</f>
        <v>5.08</v>
      </c>
      <c r="I910" s="4" t="str">
        <f>VLOOKUP($A910,'Data Transformation Q1 to Q8'!$A:$V,5,FALSE)</f>
        <v>Normal</v>
      </c>
      <c r="J910" s="4" t="str">
        <f>VLOOKUP($A910,'Data Transformation Q1 to Q8'!$A:$V,6,FALSE)</f>
        <v>Yes</v>
      </c>
      <c r="K910" s="4" t="str">
        <f>VLOOKUP($A910,'Data Transformation Q1 to Q8'!$A:$V,7,FALSE)</f>
        <v>No</v>
      </c>
      <c r="L910" s="4" t="str">
        <f>VLOOKUP($A910,'Data Transformation Q1 to Q8'!$A:$V,8,FALSE)</f>
        <v>No</v>
      </c>
      <c r="M910" s="4" t="str">
        <f>VLOOKUP($A910,'Data Transformation Q1 to Q8'!$A:$V,10,FALSE)</f>
        <v>No</v>
      </c>
      <c r="N910" s="4">
        <f>VLOOKUP($A910,'Data Transformation Q1 to Q8'!$A:$V,9,FALSE)</f>
        <v>1</v>
      </c>
      <c r="O910" s="4" t="str">
        <f>VLOOKUP($A910,'Data Transformation Q1 to Q8'!$A:$V,20,FALSE)</f>
        <v>tier - 3</v>
      </c>
      <c r="P910" s="4" t="str">
        <f>VLOOKUP($A910,'Data Transformation Q1 to Q8'!$A:$V,21,FALSE)</f>
        <v>tier - 2</v>
      </c>
      <c r="Q910" s="118">
        <f>VLOOKUP($A910,'Data Transformation Q1 to Q8'!$A:$V,19,FALSE)</f>
        <v>11946.63</v>
      </c>
    </row>
    <row r="911" spans="1:17" ht="15.75" x14ac:dyDescent="0.25">
      <c r="A911" s="10" t="s">
        <v>1774</v>
      </c>
      <c r="B911" s="4" t="str">
        <f>VLOOKUP(A911,'Data Transformation Q1 to Q8'!A:V,22,FALSE)</f>
        <v>R1012</v>
      </c>
      <c r="C911" s="21">
        <f>VLOOKUP($A911,'Data Transformation Q1 to Q8'!$A:$V,16,FALSE)</f>
        <v>24047</v>
      </c>
      <c r="D911" s="6">
        <f>VLOOKUP($A911,'Data Transformation Q1 to Q8'!$A:$V,17,FALSE)</f>
        <v>57</v>
      </c>
      <c r="E911" s="4" t="str">
        <f>VLOOKUP(A911,'Customer Names'!A:D,3,FALSE)</f>
        <v xml:space="preserve">  Floris</v>
      </c>
      <c r="F911" s="4">
        <f>VLOOKUP($A911,'Data Transformation Q1 to Q8'!$A:$V,2,FALSE)</f>
        <v>33.630000000000003</v>
      </c>
      <c r="G911" s="4" t="str">
        <f>VLOOKUP($A911,'Data Transformation Q1 to Q8'!$A:$V,3,FALSE)</f>
        <v>Obesity</v>
      </c>
      <c r="H911" s="4">
        <f>VLOOKUP($A911,'Data Transformation Q1 to Q8'!$A:$V,4,FALSE)</f>
        <v>11.39</v>
      </c>
      <c r="I911" s="4" t="str">
        <f>VLOOKUP($A911,'Data Transformation Q1 to Q8'!$A:$V,5,FALSE)</f>
        <v>Diabetes</v>
      </c>
      <c r="J911" s="4" t="str">
        <f>VLOOKUP($A911,'Data Transformation Q1 to Q8'!$A:$V,6,FALSE)</f>
        <v>No</v>
      </c>
      <c r="K911" s="4" t="str">
        <f>VLOOKUP($A911,'Data Transformation Q1 to Q8'!$A:$V,7,FALSE)</f>
        <v>No</v>
      </c>
      <c r="L911" s="4" t="str">
        <f>VLOOKUP($A911,'Data Transformation Q1 to Q8'!$A:$V,8,FALSE)</f>
        <v>No</v>
      </c>
      <c r="M911" s="4" t="str">
        <f>VLOOKUP($A911,'Data Transformation Q1 to Q8'!$A:$V,10,FALSE)</f>
        <v>No</v>
      </c>
      <c r="N911" s="4">
        <f>VLOOKUP($A911,'Data Transformation Q1 to Q8'!$A:$V,9,FALSE)</f>
        <v>0</v>
      </c>
      <c r="O911" s="4" t="str">
        <f>VLOOKUP($A911,'Data Transformation Q1 to Q8'!$A:$V,20,FALSE)</f>
        <v>tier - 3</v>
      </c>
      <c r="P911" s="4" t="str">
        <f>VLOOKUP($A911,'Data Transformation Q1 to Q8'!$A:$V,21,FALSE)</f>
        <v>tier - 2</v>
      </c>
      <c r="Q911" s="118">
        <f>VLOOKUP($A911,'Data Transformation Q1 to Q8'!$A:$V,19,FALSE)</f>
        <v>11945.13</v>
      </c>
    </row>
    <row r="912" spans="1:17" ht="15.75" x14ac:dyDescent="0.25">
      <c r="A912" s="10" t="s">
        <v>1776</v>
      </c>
      <c r="B912" s="4" t="str">
        <f>VLOOKUP(A912,'Data Transformation Q1 to Q8'!A:V,22,FALSE)</f>
        <v>R1016</v>
      </c>
      <c r="C912" s="21">
        <f>VLOOKUP($A912,'Data Transformation Q1 to Q8'!$A:$V,16,FALSE)</f>
        <v>23736</v>
      </c>
      <c r="D912" s="6">
        <f>VLOOKUP($A912,'Data Transformation Q1 to Q8'!$A:$V,17,FALSE)</f>
        <v>58</v>
      </c>
      <c r="E912" s="4" t="str">
        <f>VLOOKUP(A912,'Customer Names'!A:D,3,FALSE)</f>
        <v xml:space="preserve">  Marc</v>
      </c>
      <c r="F912" s="4">
        <f>VLOOKUP($A912,'Data Transformation Q1 to Q8'!$A:$V,2,FALSE)</f>
        <v>34.865000000000002</v>
      </c>
      <c r="G912" s="4" t="str">
        <f>VLOOKUP($A912,'Data Transformation Q1 to Q8'!$A:$V,3,FALSE)</f>
        <v>Obesity</v>
      </c>
      <c r="H912" s="4">
        <f>VLOOKUP($A912,'Data Transformation Q1 to Q8'!$A:$V,4,FALSE)</f>
        <v>5.35</v>
      </c>
      <c r="I912" s="4" t="str">
        <f>VLOOKUP($A912,'Data Transformation Q1 to Q8'!$A:$V,5,FALSE)</f>
        <v>Normal</v>
      </c>
      <c r="J912" s="4" t="str">
        <f>VLOOKUP($A912,'Data Transformation Q1 to Q8'!$A:$V,6,FALSE)</f>
        <v>Yes</v>
      </c>
      <c r="K912" s="4" t="str">
        <f>VLOOKUP($A912,'Data Transformation Q1 to Q8'!$A:$V,7,FALSE)</f>
        <v>No</v>
      </c>
      <c r="L912" s="4" t="str">
        <f>VLOOKUP($A912,'Data Transformation Q1 to Q8'!$A:$V,8,FALSE)</f>
        <v>No</v>
      </c>
      <c r="M912" s="4" t="str">
        <f>VLOOKUP($A912,'Data Transformation Q1 to Q8'!$A:$V,10,FALSE)</f>
        <v>No</v>
      </c>
      <c r="N912" s="4">
        <f>VLOOKUP($A912,'Data Transformation Q1 to Q8'!$A:$V,9,FALSE)</f>
        <v>1</v>
      </c>
      <c r="O912" s="4" t="str">
        <f>VLOOKUP($A912,'Data Transformation Q1 to Q8'!$A:$V,20,FALSE)</f>
        <v>tier - 3</v>
      </c>
      <c r="P912" s="4" t="str">
        <f>VLOOKUP($A912,'Data Transformation Q1 to Q8'!$A:$V,21,FALSE)</f>
        <v>tier - 2</v>
      </c>
      <c r="Q912" s="118">
        <f>VLOOKUP($A912,'Data Transformation Q1 to Q8'!$A:$V,19,FALSE)</f>
        <v>11944.59</v>
      </c>
    </row>
    <row r="913" spans="1:17" ht="15.75" x14ac:dyDescent="0.25">
      <c r="A913" s="10" t="s">
        <v>1778</v>
      </c>
      <c r="B913" s="4" t="str">
        <f>VLOOKUP(A913,'Data Transformation Q1 to Q8'!A:V,22,FALSE)</f>
        <v>R1023</v>
      </c>
      <c r="C913" s="21">
        <f>VLOOKUP($A913,'Data Transformation Q1 to Q8'!$A:$V,16,FALSE)</f>
        <v>33530</v>
      </c>
      <c r="D913" s="6">
        <f>VLOOKUP($A913,'Data Transformation Q1 to Q8'!$A:$V,17,FALSE)</f>
        <v>31</v>
      </c>
      <c r="E913" s="4" t="str">
        <f>VLOOKUP(A913,'Customer Names'!A:D,3,FALSE)</f>
        <v xml:space="preserve">  Christopher</v>
      </c>
      <c r="F913" s="4">
        <f>VLOOKUP($A913,'Data Transformation Q1 to Q8'!$A:$V,2,FALSE)</f>
        <v>43.11</v>
      </c>
      <c r="G913" s="4" t="str">
        <f>VLOOKUP($A913,'Data Transformation Q1 to Q8'!$A:$V,3,FALSE)</f>
        <v>Obesity</v>
      </c>
      <c r="H913" s="4">
        <f>VLOOKUP($A913,'Data Transformation Q1 to Q8'!$A:$V,4,FALSE)</f>
        <v>5.6</v>
      </c>
      <c r="I913" s="4" t="str">
        <f>VLOOKUP($A913,'Data Transformation Q1 to Q8'!$A:$V,5,FALSE)</f>
        <v>Normal</v>
      </c>
      <c r="J913" s="4" t="str">
        <f>VLOOKUP($A913,'Data Transformation Q1 to Q8'!$A:$V,6,FALSE)</f>
        <v>No</v>
      </c>
      <c r="K913" s="4" t="str">
        <f>VLOOKUP($A913,'Data Transformation Q1 to Q8'!$A:$V,7,FALSE)</f>
        <v>No</v>
      </c>
      <c r="L913" s="4" t="str">
        <f>VLOOKUP($A913,'Data Transformation Q1 to Q8'!$A:$V,8,FALSE)</f>
        <v>No</v>
      </c>
      <c r="M913" s="4" t="str">
        <f>VLOOKUP($A913,'Data Transformation Q1 to Q8'!$A:$V,10,FALSE)</f>
        <v>No</v>
      </c>
      <c r="N913" s="4">
        <f>VLOOKUP($A913,'Data Transformation Q1 to Q8'!$A:$V,9,FALSE)</f>
        <v>0</v>
      </c>
      <c r="O913" s="4" t="str">
        <f>VLOOKUP($A913,'Data Transformation Q1 to Q8'!$A:$V,20,FALSE)</f>
        <v>tier - 3</v>
      </c>
      <c r="P913" s="4" t="str">
        <f>VLOOKUP($A913,'Data Transformation Q1 to Q8'!$A:$V,21,FALSE)</f>
        <v>tier - 1</v>
      </c>
      <c r="Q913" s="118">
        <f>VLOOKUP($A913,'Data Transformation Q1 to Q8'!$A:$V,19,FALSE)</f>
        <v>11941.83</v>
      </c>
    </row>
    <row r="914" spans="1:17" ht="15.75" x14ac:dyDescent="0.25">
      <c r="A914" s="10" t="s">
        <v>1780</v>
      </c>
      <c r="B914" s="4" t="str">
        <f>VLOOKUP(A914,'Data Transformation Q1 to Q8'!A:V,22,FALSE)</f>
        <v>R1019</v>
      </c>
      <c r="C914" s="21">
        <f>VLOOKUP($A914,'Data Transformation Q1 to Q8'!$A:$V,16,FALSE)</f>
        <v>23591</v>
      </c>
      <c r="D914" s="6">
        <f>VLOOKUP($A914,'Data Transformation Q1 to Q8'!$A:$V,17,FALSE)</f>
        <v>58</v>
      </c>
      <c r="E914" s="4" t="str">
        <f>VLOOKUP(A914,'Customer Names'!A:D,3,FALSE)</f>
        <v xml:space="preserve">  Kevin</v>
      </c>
      <c r="F914" s="4">
        <f>VLOOKUP($A914,'Data Transformation Q1 to Q8'!$A:$V,2,FALSE)</f>
        <v>30.305</v>
      </c>
      <c r="G914" s="4" t="str">
        <f>VLOOKUP($A914,'Data Transformation Q1 to Q8'!$A:$V,3,FALSE)</f>
        <v>Obesity</v>
      </c>
      <c r="H914" s="4">
        <f>VLOOKUP($A914,'Data Transformation Q1 to Q8'!$A:$V,4,FALSE)</f>
        <v>4.2699999999999996</v>
      </c>
      <c r="I914" s="4" t="str">
        <f>VLOOKUP($A914,'Data Transformation Q1 to Q8'!$A:$V,5,FALSE)</f>
        <v>Normal</v>
      </c>
      <c r="J914" s="4" t="str">
        <f>VLOOKUP($A914,'Data Transformation Q1 to Q8'!$A:$V,6,FALSE)</f>
        <v>Yes</v>
      </c>
      <c r="K914" s="4" t="str">
        <f>VLOOKUP($A914,'Data Transformation Q1 to Q8'!$A:$V,7,FALSE)</f>
        <v>No</v>
      </c>
      <c r="L914" s="4" t="str">
        <f>VLOOKUP($A914,'Data Transformation Q1 to Q8'!$A:$V,8,FALSE)</f>
        <v>No</v>
      </c>
      <c r="M914" s="4" t="str">
        <f>VLOOKUP($A914,'Data Transformation Q1 to Q8'!$A:$V,10,FALSE)</f>
        <v>No</v>
      </c>
      <c r="N914" s="4">
        <f>VLOOKUP($A914,'Data Transformation Q1 to Q8'!$A:$V,9,FALSE)</f>
        <v>1</v>
      </c>
      <c r="O914" s="4" t="str">
        <f>VLOOKUP($A914,'Data Transformation Q1 to Q8'!$A:$V,20,FALSE)</f>
        <v>tier - 3</v>
      </c>
      <c r="P914" s="4" t="str">
        <f>VLOOKUP($A914,'Data Transformation Q1 to Q8'!$A:$V,21,FALSE)</f>
        <v>tier - 3</v>
      </c>
      <c r="Q914" s="118">
        <f>VLOOKUP($A914,'Data Transformation Q1 to Q8'!$A:$V,19,FALSE)</f>
        <v>11938.26</v>
      </c>
    </row>
    <row r="915" spans="1:17" ht="15.75" x14ac:dyDescent="0.25">
      <c r="A915" s="10" t="s">
        <v>1781</v>
      </c>
      <c r="B915" s="4" t="str">
        <f>VLOOKUP(A915,'Data Transformation Q1 to Q8'!A:V,22,FALSE)</f>
        <v>R1019</v>
      </c>
      <c r="C915" s="21">
        <f>VLOOKUP($A915,'Data Transformation Q1 to Q8'!$A:$V,16,FALSE)</f>
        <v>23731</v>
      </c>
      <c r="D915" s="6">
        <f>VLOOKUP($A915,'Data Transformation Q1 to Q8'!$A:$V,17,FALSE)</f>
        <v>58</v>
      </c>
      <c r="E915" s="4" t="str">
        <f>VLOOKUP(A915,'Customer Names'!A:D,3,FALSE)</f>
        <v xml:space="preserve">  Aharon N</v>
      </c>
      <c r="F915" s="4">
        <f>VLOOKUP($A915,'Data Transformation Q1 to Q8'!$A:$V,2,FALSE)</f>
        <v>25.175000000000001</v>
      </c>
      <c r="G915" s="4" t="str">
        <f>VLOOKUP($A915,'Data Transformation Q1 to Q8'!$A:$V,3,FALSE)</f>
        <v>Overweight</v>
      </c>
      <c r="H915" s="4">
        <f>VLOOKUP($A915,'Data Transformation Q1 to Q8'!$A:$V,4,FALSE)</f>
        <v>5.57</v>
      </c>
      <c r="I915" s="4" t="str">
        <f>VLOOKUP($A915,'Data Transformation Q1 to Q8'!$A:$V,5,FALSE)</f>
        <v>Normal</v>
      </c>
      <c r="J915" s="4" t="str">
        <f>VLOOKUP($A915,'Data Transformation Q1 to Q8'!$A:$V,6,FALSE)</f>
        <v>Yes</v>
      </c>
      <c r="K915" s="4" t="str">
        <f>VLOOKUP($A915,'Data Transformation Q1 to Q8'!$A:$V,7,FALSE)</f>
        <v>No</v>
      </c>
      <c r="L915" s="4" t="str">
        <f>VLOOKUP($A915,'Data Transformation Q1 to Q8'!$A:$V,8,FALSE)</f>
        <v>No</v>
      </c>
      <c r="M915" s="4" t="str">
        <f>VLOOKUP($A915,'Data Transformation Q1 to Q8'!$A:$V,10,FALSE)</f>
        <v>No</v>
      </c>
      <c r="N915" s="4">
        <f>VLOOKUP($A915,'Data Transformation Q1 to Q8'!$A:$V,9,FALSE)</f>
        <v>1</v>
      </c>
      <c r="O915" s="4" t="str">
        <f>VLOOKUP($A915,'Data Transformation Q1 to Q8'!$A:$V,20,FALSE)</f>
        <v>tier - 3</v>
      </c>
      <c r="P915" s="4" t="str">
        <f>VLOOKUP($A915,'Data Transformation Q1 to Q8'!$A:$V,21,FALSE)</f>
        <v>tier - 1</v>
      </c>
      <c r="Q915" s="118">
        <f>VLOOKUP($A915,'Data Transformation Q1 to Q8'!$A:$V,19,FALSE)</f>
        <v>11931.13</v>
      </c>
    </row>
    <row r="916" spans="1:17" ht="15.75" x14ac:dyDescent="0.25">
      <c r="A916" s="10" t="s">
        <v>1783</v>
      </c>
      <c r="B916" s="4" t="str">
        <f>VLOOKUP(A916,'Data Transformation Q1 to Q8'!A:V,22,FALSE)</f>
        <v>R1021</v>
      </c>
      <c r="C916" s="21">
        <f>VLOOKUP($A916,'Data Transformation Q1 to Q8'!$A:$V,16,FALSE)</f>
        <v>23700</v>
      </c>
      <c r="D916" s="6">
        <f>VLOOKUP($A916,'Data Transformation Q1 to Q8'!$A:$V,17,FALSE)</f>
        <v>58</v>
      </c>
      <c r="E916" s="4" t="str">
        <f>VLOOKUP(A916,'Customer Names'!A:D,3,FALSE)</f>
        <v xml:space="preserve">  Lawrence D</v>
      </c>
      <c r="F916" s="4">
        <f>VLOOKUP($A916,'Data Transformation Q1 to Q8'!$A:$V,2,FALSE)</f>
        <v>26.8</v>
      </c>
      <c r="G916" s="4" t="str">
        <f>VLOOKUP($A916,'Data Transformation Q1 to Q8'!$A:$V,3,FALSE)</f>
        <v>Overweight</v>
      </c>
      <c r="H916" s="4">
        <f>VLOOKUP($A916,'Data Transformation Q1 to Q8'!$A:$V,4,FALSE)</f>
        <v>5.68</v>
      </c>
      <c r="I916" s="4" t="str">
        <f>VLOOKUP($A916,'Data Transformation Q1 to Q8'!$A:$V,5,FALSE)</f>
        <v>Normal</v>
      </c>
      <c r="J916" s="4" t="str">
        <f>VLOOKUP($A916,'Data Transformation Q1 to Q8'!$A:$V,6,FALSE)</f>
        <v>Yes</v>
      </c>
      <c r="K916" s="4" t="str">
        <f>VLOOKUP($A916,'Data Transformation Q1 to Q8'!$A:$V,7,FALSE)</f>
        <v>No</v>
      </c>
      <c r="L916" s="4" t="str">
        <f>VLOOKUP($A916,'Data Transformation Q1 to Q8'!$A:$V,8,FALSE)</f>
        <v>No</v>
      </c>
      <c r="M916" s="4" t="str">
        <f>VLOOKUP($A916,'Data Transformation Q1 to Q8'!$A:$V,10,FALSE)</f>
        <v>No</v>
      </c>
      <c r="N916" s="4">
        <f>VLOOKUP($A916,'Data Transformation Q1 to Q8'!$A:$V,9,FALSE)</f>
        <v>1</v>
      </c>
      <c r="O916" s="4" t="str">
        <f>VLOOKUP($A916,'Data Transformation Q1 to Q8'!$A:$V,20,FALSE)</f>
        <v>tier - 3</v>
      </c>
      <c r="P916" s="4" t="str">
        <f>VLOOKUP($A916,'Data Transformation Q1 to Q8'!$A:$V,21,FALSE)</f>
        <v>tier - 1</v>
      </c>
      <c r="Q916" s="118">
        <f>VLOOKUP($A916,'Data Transformation Q1 to Q8'!$A:$V,19,FALSE)</f>
        <v>11918.2</v>
      </c>
    </row>
    <row r="917" spans="1:17" ht="15.75" x14ac:dyDescent="0.25">
      <c r="A917" s="10" t="s">
        <v>1785</v>
      </c>
      <c r="B917" s="4" t="str">
        <f>VLOOKUP(A917,'Data Transformation Q1 to Q8'!A:V,22,FALSE)</f>
        <v>R1013</v>
      </c>
      <c r="C917" s="21">
        <f>VLOOKUP($A917,'Data Transformation Q1 to Q8'!$A:$V,16,FALSE)</f>
        <v>38140</v>
      </c>
      <c r="D917" s="6">
        <f>VLOOKUP($A917,'Data Transformation Q1 to Q8'!$A:$V,17,FALSE)</f>
        <v>19</v>
      </c>
      <c r="E917" s="4" t="str">
        <f>VLOOKUP(A917,'Customer Names'!A:D,3,FALSE)</f>
        <v xml:space="preserve">  Malcolm</v>
      </c>
      <c r="F917" s="4">
        <f>VLOOKUP($A917,'Data Transformation Q1 to Q8'!$A:$V,2,FALSE)</f>
        <v>21.78</v>
      </c>
      <c r="G917" s="4" t="str">
        <f>VLOOKUP($A917,'Data Transformation Q1 to Q8'!$A:$V,3,FALSE)</f>
        <v>Normal Weight</v>
      </c>
      <c r="H917" s="4">
        <f>VLOOKUP($A917,'Data Transformation Q1 to Q8'!$A:$V,4,FALSE)</f>
        <v>5.3</v>
      </c>
      <c r="I917" s="4" t="str">
        <f>VLOOKUP($A917,'Data Transformation Q1 to Q8'!$A:$V,5,FALSE)</f>
        <v>Normal</v>
      </c>
      <c r="J917" s="4" t="str">
        <f>VLOOKUP($A917,'Data Transformation Q1 to Q8'!$A:$V,6,FALSE)</f>
        <v>No</v>
      </c>
      <c r="K917" s="4" t="str">
        <f>VLOOKUP($A917,'Data Transformation Q1 to Q8'!$A:$V,7,FALSE)</f>
        <v>yes</v>
      </c>
      <c r="L917" s="4" t="str">
        <f>VLOOKUP($A917,'Data Transformation Q1 to Q8'!$A:$V,8,FALSE)</f>
        <v>No</v>
      </c>
      <c r="M917" s="4" t="str">
        <f>VLOOKUP($A917,'Data Transformation Q1 to Q8'!$A:$V,10,FALSE)</f>
        <v>No</v>
      </c>
      <c r="N917" s="4">
        <f>VLOOKUP($A917,'Data Transformation Q1 to Q8'!$A:$V,9,FALSE)</f>
        <v>1</v>
      </c>
      <c r="O917" s="4" t="str">
        <f>VLOOKUP($A917,'Data Transformation Q1 to Q8'!$A:$V,20,FALSE)</f>
        <v>tier - 3</v>
      </c>
      <c r="P917" s="4" t="str">
        <f>VLOOKUP($A917,'Data Transformation Q1 to Q8'!$A:$V,21,FALSE)</f>
        <v>tier - 3</v>
      </c>
      <c r="Q917" s="118">
        <f>VLOOKUP($A917,'Data Transformation Q1 to Q8'!$A:$V,19,FALSE)</f>
        <v>11884.05</v>
      </c>
    </row>
    <row r="918" spans="1:17" ht="15.75" x14ac:dyDescent="0.25">
      <c r="A918" s="10" t="s">
        <v>1787</v>
      </c>
      <c r="B918" s="4" t="str">
        <f>VLOOKUP(A918,'Data Transformation Q1 to Q8'!A:V,22,FALSE)</f>
        <v>R1013</v>
      </c>
      <c r="C918" s="21">
        <f>VLOOKUP($A918,'Data Transformation Q1 to Q8'!$A:$V,16,FALSE)</f>
        <v>24774</v>
      </c>
      <c r="D918" s="6">
        <f>VLOOKUP($A918,'Data Transformation Q1 to Q8'!$A:$V,17,FALSE)</f>
        <v>55</v>
      </c>
      <c r="E918" s="4" t="str">
        <f>VLOOKUP(A918,'Customer Names'!A:D,3,FALSE)</f>
        <v xml:space="preserve">  Anna E</v>
      </c>
      <c r="F918" s="4">
        <f>VLOOKUP($A918,'Data Transformation Q1 to Q8'!$A:$V,2,FALSE)</f>
        <v>30.14</v>
      </c>
      <c r="G918" s="4" t="str">
        <f>VLOOKUP($A918,'Data Transformation Q1 to Q8'!$A:$V,3,FALSE)</f>
        <v>Obesity</v>
      </c>
      <c r="H918" s="4">
        <f>VLOOKUP($A918,'Data Transformation Q1 to Q8'!$A:$V,4,FALSE)</f>
        <v>9.4499999999999993</v>
      </c>
      <c r="I918" s="4" t="str">
        <f>VLOOKUP($A918,'Data Transformation Q1 to Q8'!$A:$V,5,FALSE)</f>
        <v>Diabetes</v>
      </c>
      <c r="J918" s="4" t="str">
        <f>VLOOKUP($A918,'Data Transformation Q1 to Q8'!$A:$V,6,FALSE)</f>
        <v>Yes</v>
      </c>
      <c r="K918" s="4" t="str">
        <f>VLOOKUP($A918,'Data Transformation Q1 to Q8'!$A:$V,7,FALSE)</f>
        <v>No</v>
      </c>
      <c r="L918" s="4" t="str">
        <f>VLOOKUP($A918,'Data Transformation Q1 to Q8'!$A:$V,8,FALSE)</f>
        <v>No</v>
      </c>
      <c r="M918" s="4" t="str">
        <f>VLOOKUP($A918,'Data Transformation Q1 to Q8'!$A:$V,10,FALSE)</f>
        <v>No</v>
      </c>
      <c r="N918" s="4">
        <f>VLOOKUP($A918,'Data Transformation Q1 to Q8'!$A:$V,9,FALSE)</f>
        <v>0</v>
      </c>
      <c r="O918" s="4" t="str">
        <f>VLOOKUP($A918,'Data Transformation Q1 to Q8'!$A:$V,20,FALSE)</f>
        <v>tier - 3</v>
      </c>
      <c r="P918" s="4" t="str">
        <f>VLOOKUP($A918,'Data Transformation Q1 to Q8'!$A:$V,21,FALSE)</f>
        <v>tier - 1</v>
      </c>
      <c r="Q918" s="118">
        <f>VLOOKUP($A918,'Data Transformation Q1 to Q8'!$A:$V,19,FALSE)</f>
        <v>11881.97</v>
      </c>
    </row>
    <row r="919" spans="1:17" ht="15.75" x14ac:dyDescent="0.25">
      <c r="A919" s="10" t="s">
        <v>1789</v>
      </c>
      <c r="B919" s="4" t="str">
        <f>VLOOKUP(A919,'Data Transformation Q1 to Q8'!A:V,22,FALSE)</f>
        <v>R1011</v>
      </c>
      <c r="C919" s="21">
        <f>VLOOKUP($A919,'Data Transformation Q1 to Q8'!$A:$V,16,FALSE)</f>
        <v>24667</v>
      </c>
      <c r="D919" s="6">
        <f>VLOOKUP($A919,'Data Transformation Q1 to Q8'!$A:$V,17,FALSE)</f>
        <v>55</v>
      </c>
      <c r="E919" s="4" t="str">
        <f>VLOOKUP(A919,'Customer Names'!A:D,3,FALSE)</f>
        <v xml:space="preserve">  Jenny</v>
      </c>
      <c r="F919" s="4">
        <f>VLOOKUP($A919,'Data Transformation Q1 to Q8'!$A:$V,2,FALSE)</f>
        <v>29.7</v>
      </c>
      <c r="G919" s="4" t="str">
        <f>VLOOKUP($A919,'Data Transformation Q1 to Q8'!$A:$V,3,FALSE)</f>
        <v>Overweight</v>
      </c>
      <c r="H919" s="4">
        <f>VLOOKUP($A919,'Data Transformation Q1 to Q8'!$A:$V,4,FALSE)</f>
        <v>6.79</v>
      </c>
      <c r="I919" s="4" t="str">
        <f>VLOOKUP($A919,'Data Transformation Q1 to Q8'!$A:$V,5,FALSE)</f>
        <v>Diabetes</v>
      </c>
      <c r="J919" s="4" t="str">
        <f>VLOOKUP($A919,'Data Transformation Q1 to Q8'!$A:$V,6,FALSE)</f>
        <v>Yes</v>
      </c>
      <c r="K919" s="4" t="str">
        <f>VLOOKUP($A919,'Data Transformation Q1 to Q8'!$A:$V,7,FALSE)</f>
        <v>No</v>
      </c>
      <c r="L919" s="4" t="str">
        <f>VLOOKUP($A919,'Data Transformation Q1 to Q8'!$A:$V,8,FALSE)</f>
        <v>No</v>
      </c>
      <c r="M919" s="4" t="str">
        <f>VLOOKUP($A919,'Data Transformation Q1 to Q8'!$A:$V,10,FALSE)</f>
        <v>No</v>
      </c>
      <c r="N919" s="4">
        <f>VLOOKUP($A919,'Data Transformation Q1 to Q8'!$A:$V,9,FALSE)</f>
        <v>0</v>
      </c>
      <c r="O919" s="4" t="str">
        <f>VLOOKUP($A919,'Data Transformation Q1 to Q8'!$A:$V,20,FALSE)</f>
        <v>tier - 3</v>
      </c>
      <c r="P919" s="4" t="str">
        <f>VLOOKUP($A919,'Data Transformation Q1 to Q8'!$A:$V,21,FALSE)</f>
        <v>tier - 2</v>
      </c>
      <c r="Q919" s="118">
        <f>VLOOKUP($A919,'Data Transformation Q1 to Q8'!$A:$V,19,FALSE)</f>
        <v>11881.36</v>
      </c>
    </row>
    <row r="920" spans="1:17" ht="15.75" x14ac:dyDescent="0.25">
      <c r="A920" s="10" t="s">
        <v>1791</v>
      </c>
      <c r="B920" s="4" t="str">
        <f>VLOOKUP(A920,'Data Transformation Q1 to Q8'!A:V,22,FALSE)</f>
        <v>R1024</v>
      </c>
      <c r="C920" s="21">
        <f>VLOOKUP($A920,'Data Transformation Q1 to Q8'!$A:$V,16,FALSE)</f>
        <v>24708</v>
      </c>
      <c r="D920" s="6">
        <f>VLOOKUP($A920,'Data Transformation Q1 to Q8'!$A:$V,17,FALSE)</f>
        <v>55</v>
      </c>
      <c r="E920" s="4" t="str">
        <f>VLOOKUP(A920,'Customer Names'!A:D,3,FALSE)</f>
        <v xml:space="preserve">  Melissa L</v>
      </c>
      <c r="F920" s="4">
        <f>VLOOKUP($A920,'Data Transformation Q1 to Q8'!$A:$V,2,FALSE)</f>
        <v>32.395000000000003</v>
      </c>
      <c r="G920" s="4" t="str">
        <f>VLOOKUP($A920,'Data Transformation Q1 to Q8'!$A:$V,3,FALSE)</f>
        <v>Obesity</v>
      </c>
      <c r="H920" s="4">
        <f>VLOOKUP($A920,'Data Transformation Q1 to Q8'!$A:$V,4,FALSE)</f>
        <v>11.1</v>
      </c>
      <c r="I920" s="4" t="str">
        <f>VLOOKUP($A920,'Data Transformation Q1 to Q8'!$A:$V,5,FALSE)</f>
        <v>Diabetes</v>
      </c>
      <c r="J920" s="4" t="str">
        <f>VLOOKUP($A920,'Data Transformation Q1 to Q8'!$A:$V,6,FALSE)</f>
        <v>Yes</v>
      </c>
      <c r="K920" s="4" t="str">
        <f>VLOOKUP($A920,'Data Transformation Q1 to Q8'!$A:$V,7,FALSE)</f>
        <v>No</v>
      </c>
      <c r="L920" s="4" t="str">
        <f>VLOOKUP($A920,'Data Transformation Q1 to Q8'!$A:$V,8,FALSE)</f>
        <v>No</v>
      </c>
      <c r="M920" s="4" t="str">
        <f>VLOOKUP($A920,'Data Transformation Q1 to Q8'!$A:$V,10,FALSE)</f>
        <v>No</v>
      </c>
      <c r="N920" s="4">
        <f>VLOOKUP($A920,'Data Transformation Q1 to Q8'!$A:$V,9,FALSE)</f>
        <v>0</v>
      </c>
      <c r="O920" s="4" t="str">
        <f>VLOOKUP($A920,'Data Transformation Q1 to Q8'!$A:$V,20,FALSE)</f>
        <v>tier - 3</v>
      </c>
      <c r="P920" s="4" t="str">
        <f>VLOOKUP($A920,'Data Transformation Q1 to Q8'!$A:$V,21,FALSE)</f>
        <v>tier - 3</v>
      </c>
      <c r="Q920" s="118">
        <f>VLOOKUP($A920,'Data Transformation Q1 to Q8'!$A:$V,19,FALSE)</f>
        <v>11879.1</v>
      </c>
    </row>
    <row r="921" spans="1:17" ht="15.75" x14ac:dyDescent="0.25">
      <c r="A921" s="10" t="s">
        <v>1793</v>
      </c>
      <c r="B921" s="4" t="str">
        <f>VLOOKUP(A921,'Data Transformation Q1 to Q8'!A:V,22,FALSE)</f>
        <v>R1011</v>
      </c>
      <c r="C921" s="21">
        <f>VLOOKUP($A921,'Data Transformation Q1 to Q8'!$A:$V,16,FALSE)</f>
        <v>27217</v>
      </c>
      <c r="D921" s="6">
        <f>VLOOKUP($A921,'Data Transformation Q1 to Q8'!$A:$V,17,FALSE)</f>
        <v>48</v>
      </c>
      <c r="E921" s="4" t="str">
        <f>VLOOKUP(A921,'Customer Names'!A:D,3,FALSE)</f>
        <v xml:space="preserve">  Chia J</v>
      </c>
      <c r="F921" s="4">
        <f>VLOOKUP($A921,'Data Transformation Q1 to Q8'!$A:$V,2,FALSE)</f>
        <v>36.64</v>
      </c>
      <c r="G921" s="4" t="str">
        <f>VLOOKUP($A921,'Data Transformation Q1 to Q8'!$A:$V,3,FALSE)</f>
        <v>Obesity</v>
      </c>
      <c r="H921" s="4">
        <f>VLOOKUP($A921,'Data Transformation Q1 to Q8'!$A:$V,4,FALSE)</f>
        <v>7.26</v>
      </c>
      <c r="I921" s="4" t="str">
        <f>VLOOKUP($A921,'Data Transformation Q1 to Q8'!$A:$V,5,FALSE)</f>
        <v>Diabetes</v>
      </c>
      <c r="J921" s="4" t="str">
        <f>VLOOKUP($A921,'Data Transformation Q1 to Q8'!$A:$V,6,FALSE)</f>
        <v>No</v>
      </c>
      <c r="K921" s="4" t="str">
        <f>VLOOKUP($A921,'Data Transformation Q1 to Q8'!$A:$V,7,FALSE)</f>
        <v>No</v>
      </c>
      <c r="L921" s="4" t="str">
        <f>VLOOKUP($A921,'Data Transformation Q1 to Q8'!$A:$V,8,FALSE)</f>
        <v>No</v>
      </c>
      <c r="M921" s="4" t="str">
        <f>VLOOKUP($A921,'Data Transformation Q1 to Q8'!$A:$V,10,FALSE)</f>
        <v>No</v>
      </c>
      <c r="N921" s="4">
        <f>VLOOKUP($A921,'Data Transformation Q1 to Q8'!$A:$V,9,FALSE)</f>
        <v>0</v>
      </c>
      <c r="O921" s="4" t="str">
        <f>VLOOKUP($A921,'Data Transformation Q1 to Q8'!$A:$V,20,FALSE)</f>
        <v>tier - 3</v>
      </c>
      <c r="P921" s="4" t="str">
        <f>VLOOKUP($A921,'Data Transformation Q1 to Q8'!$A:$V,21,FALSE)</f>
        <v>tier - 3</v>
      </c>
      <c r="Q921" s="118">
        <f>VLOOKUP($A921,'Data Transformation Q1 to Q8'!$A:$V,19,FALSE)</f>
        <v>11858.56</v>
      </c>
    </row>
    <row r="922" spans="1:17" ht="15.75" x14ac:dyDescent="0.25">
      <c r="A922" s="10" t="s">
        <v>1795</v>
      </c>
      <c r="B922" s="4" t="str">
        <f>VLOOKUP(A922,'Data Transformation Q1 to Q8'!A:V,22,FALSE)</f>
        <v>R1013</v>
      </c>
      <c r="C922" s="21">
        <f>VLOOKUP($A922,'Data Transformation Q1 to Q8'!$A:$V,16,FALSE)</f>
        <v>23649</v>
      </c>
      <c r="D922" s="6">
        <f>VLOOKUP($A922,'Data Transformation Q1 to Q8'!$A:$V,17,FALSE)</f>
        <v>58</v>
      </c>
      <c r="E922" s="4" t="str">
        <f>VLOOKUP(A922,'Customer Names'!A:D,3,FALSE)</f>
        <v xml:space="preserve">  Laura A</v>
      </c>
      <c r="F922" s="4">
        <f>VLOOKUP($A922,'Data Transformation Q1 to Q8'!$A:$V,2,FALSE)</f>
        <v>39.049999999999997</v>
      </c>
      <c r="G922" s="4" t="str">
        <f>VLOOKUP($A922,'Data Transformation Q1 to Q8'!$A:$V,3,FALSE)</f>
        <v>Obesity</v>
      </c>
      <c r="H922" s="4">
        <f>VLOOKUP($A922,'Data Transformation Q1 to Q8'!$A:$V,4,FALSE)</f>
        <v>5.27</v>
      </c>
      <c r="I922" s="4" t="str">
        <f>VLOOKUP($A922,'Data Transformation Q1 to Q8'!$A:$V,5,FALSE)</f>
        <v>Normal</v>
      </c>
      <c r="J922" s="4" t="str">
        <f>VLOOKUP($A922,'Data Transformation Q1 to Q8'!$A:$V,6,FALSE)</f>
        <v>Yes</v>
      </c>
      <c r="K922" s="4" t="str">
        <f>VLOOKUP($A922,'Data Transformation Q1 to Q8'!$A:$V,7,FALSE)</f>
        <v>No</v>
      </c>
      <c r="L922" s="4" t="str">
        <f>VLOOKUP($A922,'Data Transformation Q1 to Q8'!$A:$V,8,FALSE)</f>
        <v>No</v>
      </c>
      <c r="M922" s="4" t="str">
        <f>VLOOKUP($A922,'Data Transformation Q1 to Q8'!$A:$V,10,FALSE)</f>
        <v>No</v>
      </c>
      <c r="N922" s="4">
        <f>VLOOKUP($A922,'Data Transformation Q1 to Q8'!$A:$V,9,FALSE)</f>
        <v>1</v>
      </c>
      <c r="O922" s="4" t="str">
        <f>VLOOKUP($A922,'Data Transformation Q1 to Q8'!$A:$V,20,FALSE)</f>
        <v>tier - 3</v>
      </c>
      <c r="P922" s="4" t="str">
        <f>VLOOKUP($A922,'Data Transformation Q1 to Q8'!$A:$V,21,FALSE)</f>
        <v>tier - 2</v>
      </c>
      <c r="Q922" s="118">
        <f>VLOOKUP($A922,'Data Transformation Q1 to Q8'!$A:$V,19,FALSE)</f>
        <v>11856.41</v>
      </c>
    </row>
    <row r="923" spans="1:17" ht="15.75" x14ac:dyDescent="0.25">
      <c r="A923" s="10" t="s">
        <v>1797</v>
      </c>
      <c r="B923" s="4" t="str">
        <f>VLOOKUP(A923,'Data Transformation Q1 to Q8'!A:V,22,FALSE)</f>
        <v>R1011</v>
      </c>
      <c r="C923" s="21">
        <f>VLOOKUP($A923,'Data Transformation Q1 to Q8'!$A:$V,16,FALSE)</f>
        <v>23555</v>
      </c>
      <c r="D923" s="6">
        <f>VLOOKUP($A923,'Data Transformation Q1 to Q8'!$A:$V,17,FALSE)</f>
        <v>58</v>
      </c>
      <c r="E923" s="4" t="str">
        <f>VLOOKUP(A923,'Customer Names'!A:D,3,FALSE)</f>
        <v xml:space="preserve">  Aditi</v>
      </c>
      <c r="F923" s="4">
        <f>VLOOKUP($A923,'Data Transformation Q1 to Q8'!$A:$V,2,FALSE)</f>
        <v>33.1</v>
      </c>
      <c r="G923" s="4" t="str">
        <f>VLOOKUP($A923,'Data Transformation Q1 to Q8'!$A:$V,3,FALSE)</f>
        <v>Obesity</v>
      </c>
      <c r="H923" s="4">
        <f>VLOOKUP($A923,'Data Transformation Q1 to Q8'!$A:$V,4,FALSE)</f>
        <v>5.46</v>
      </c>
      <c r="I923" s="4" t="str">
        <f>VLOOKUP($A923,'Data Transformation Q1 to Q8'!$A:$V,5,FALSE)</f>
        <v>Normal</v>
      </c>
      <c r="J923" s="4" t="str">
        <f>VLOOKUP($A923,'Data Transformation Q1 to Q8'!$A:$V,6,FALSE)</f>
        <v>Yes</v>
      </c>
      <c r="K923" s="4" t="str">
        <f>VLOOKUP($A923,'Data Transformation Q1 to Q8'!$A:$V,7,FALSE)</f>
        <v>No</v>
      </c>
      <c r="L923" s="4" t="str">
        <f>VLOOKUP($A923,'Data Transformation Q1 to Q8'!$A:$V,8,FALSE)</f>
        <v>No</v>
      </c>
      <c r="M923" s="4" t="str">
        <f>VLOOKUP($A923,'Data Transformation Q1 to Q8'!$A:$V,10,FALSE)</f>
        <v>No</v>
      </c>
      <c r="N923" s="4">
        <f>VLOOKUP($A923,'Data Transformation Q1 to Q8'!$A:$V,9,FALSE)</f>
        <v>1</v>
      </c>
      <c r="O923" s="4" t="str">
        <f>VLOOKUP($A923,'Data Transformation Q1 to Q8'!$A:$V,20,FALSE)</f>
        <v>tier - 3</v>
      </c>
      <c r="P923" s="4" t="str">
        <f>VLOOKUP($A923,'Data Transformation Q1 to Q8'!$A:$V,21,FALSE)</f>
        <v>tier - 2</v>
      </c>
      <c r="Q923" s="118">
        <f>VLOOKUP($A923,'Data Transformation Q1 to Q8'!$A:$V,19,FALSE)</f>
        <v>11848.14</v>
      </c>
    </row>
    <row r="924" spans="1:17" ht="15.75" x14ac:dyDescent="0.25">
      <c r="A924" s="10" t="s">
        <v>1799</v>
      </c>
      <c r="B924" s="4" t="str">
        <f>VLOOKUP(A924,'Data Transformation Q1 to Q8'!A:V,22,FALSE)</f>
        <v>R1012</v>
      </c>
      <c r="C924" s="21">
        <f>VLOOKUP($A924,'Data Transformation Q1 to Q8'!$A:$V,16,FALSE)</f>
        <v>24056</v>
      </c>
      <c r="D924" s="6">
        <f>VLOOKUP($A924,'Data Transformation Q1 to Q8'!$A:$V,17,FALSE)</f>
        <v>57</v>
      </c>
      <c r="E924" s="4" t="str">
        <f>VLOOKUP(A924,'Customer Names'!A:D,3,FALSE)</f>
        <v xml:space="preserve">  Leah A</v>
      </c>
      <c r="F924" s="4">
        <f>VLOOKUP($A924,'Data Transformation Q1 to Q8'!$A:$V,2,FALSE)</f>
        <v>31.824999999999999</v>
      </c>
      <c r="G924" s="4" t="str">
        <f>VLOOKUP($A924,'Data Transformation Q1 to Q8'!$A:$V,3,FALSE)</f>
        <v>Obesity</v>
      </c>
      <c r="H924" s="4">
        <f>VLOOKUP($A924,'Data Transformation Q1 to Q8'!$A:$V,4,FALSE)</f>
        <v>8.1300000000000008</v>
      </c>
      <c r="I924" s="4" t="str">
        <f>VLOOKUP($A924,'Data Transformation Q1 to Q8'!$A:$V,5,FALSE)</f>
        <v>Diabetes</v>
      </c>
      <c r="J924" s="4" t="str">
        <f>VLOOKUP($A924,'Data Transformation Q1 to Q8'!$A:$V,6,FALSE)</f>
        <v>No</v>
      </c>
      <c r="K924" s="4" t="str">
        <f>VLOOKUP($A924,'Data Transformation Q1 to Q8'!$A:$V,7,FALSE)</f>
        <v>No</v>
      </c>
      <c r="L924" s="4" t="str">
        <f>VLOOKUP($A924,'Data Transformation Q1 to Q8'!$A:$V,8,FALSE)</f>
        <v>No</v>
      </c>
      <c r="M924" s="4" t="str">
        <f>VLOOKUP($A924,'Data Transformation Q1 to Q8'!$A:$V,10,FALSE)</f>
        <v>No</v>
      </c>
      <c r="N924" s="4">
        <f>VLOOKUP($A924,'Data Transformation Q1 to Q8'!$A:$V,9,FALSE)</f>
        <v>0</v>
      </c>
      <c r="O924" s="4" t="str">
        <f>VLOOKUP($A924,'Data Transformation Q1 to Q8'!$A:$V,20,FALSE)</f>
        <v>tier - 3</v>
      </c>
      <c r="P924" s="4" t="str">
        <f>VLOOKUP($A924,'Data Transformation Q1 to Q8'!$A:$V,21,FALSE)</f>
        <v>tier - 3</v>
      </c>
      <c r="Q924" s="118">
        <f>VLOOKUP($A924,'Data Transformation Q1 to Q8'!$A:$V,19,FALSE)</f>
        <v>11842.62</v>
      </c>
    </row>
    <row r="925" spans="1:17" ht="15.75" x14ac:dyDescent="0.25">
      <c r="A925" s="10" t="s">
        <v>1801</v>
      </c>
      <c r="B925" s="4" t="str">
        <f>VLOOKUP(A925,'Data Transformation Q1 to Q8'!A:V,22,FALSE)</f>
        <v>R1011</v>
      </c>
      <c r="C925" s="21">
        <f>VLOOKUP($A925,'Data Transformation Q1 to Q8'!$A:$V,16,FALSE)</f>
        <v>23569</v>
      </c>
      <c r="D925" s="6">
        <f>VLOOKUP($A925,'Data Transformation Q1 to Q8'!$A:$V,17,FALSE)</f>
        <v>58</v>
      </c>
      <c r="E925" s="4" t="str">
        <f>VLOOKUP(A925,'Customer Names'!A:D,3,FALSE)</f>
        <v xml:space="preserve">  Marianne</v>
      </c>
      <c r="F925" s="4">
        <f>VLOOKUP($A925,'Data Transformation Q1 to Q8'!$A:$V,2,FALSE)</f>
        <v>29</v>
      </c>
      <c r="G925" s="4" t="str">
        <f>VLOOKUP($A925,'Data Transformation Q1 to Q8'!$A:$V,3,FALSE)</f>
        <v>Overweight</v>
      </c>
      <c r="H925" s="4">
        <f>VLOOKUP($A925,'Data Transformation Q1 to Q8'!$A:$V,4,FALSE)</f>
        <v>4.25</v>
      </c>
      <c r="I925" s="4" t="str">
        <f>VLOOKUP($A925,'Data Transformation Q1 to Q8'!$A:$V,5,FALSE)</f>
        <v>Normal</v>
      </c>
      <c r="J925" s="4" t="str">
        <f>VLOOKUP($A925,'Data Transformation Q1 to Q8'!$A:$V,6,FALSE)</f>
        <v>Yes</v>
      </c>
      <c r="K925" s="4" t="str">
        <f>VLOOKUP($A925,'Data Transformation Q1 to Q8'!$A:$V,7,FALSE)</f>
        <v>No</v>
      </c>
      <c r="L925" s="4" t="str">
        <f>VLOOKUP($A925,'Data Transformation Q1 to Q8'!$A:$V,8,FALSE)</f>
        <v>No</v>
      </c>
      <c r="M925" s="4" t="str">
        <f>VLOOKUP($A925,'Data Transformation Q1 to Q8'!$A:$V,10,FALSE)</f>
        <v>No</v>
      </c>
      <c r="N925" s="4">
        <f>VLOOKUP($A925,'Data Transformation Q1 to Q8'!$A:$V,9,FALSE)</f>
        <v>1</v>
      </c>
      <c r="O925" s="4" t="str">
        <f>VLOOKUP($A925,'Data Transformation Q1 to Q8'!$A:$V,20,FALSE)</f>
        <v>tier - 3</v>
      </c>
      <c r="P925" s="4" t="str">
        <f>VLOOKUP($A925,'Data Transformation Q1 to Q8'!$A:$V,21,FALSE)</f>
        <v>tier - 2</v>
      </c>
      <c r="Q925" s="118">
        <f>VLOOKUP($A925,'Data Transformation Q1 to Q8'!$A:$V,19,FALSE)</f>
        <v>11842.44</v>
      </c>
    </row>
    <row r="926" spans="1:17" ht="15.75" x14ac:dyDescent="0.25">
      <c r="A926" s="10" t="s">
        <v>1802</v>
      </c>
      <c r="B926" s="4" t="str">
        <f>VLOOKUP(A926,'Data Transformation Q1 to Q8'!A:V,22,FALSE)</f>
        <v>R1012</v>
      </c>
      <c r="C926" s="21">
        <f>VLOOKUP($A926,'Data Transformation Q1 to Q8'!$A:$V,16,FALSE)</f>
        <v>24010</v>
      </c>
      <c r="D926" s="6">
        <f>VLOOKUP($A926,'Data Transformation Q1 to Q8'!$A:$V,17,FALSE)</f>
        <v>57</v>
      </c>
      <c r="E926" s="4" t="str">
        <f>VLOOKUP(A926,'Customer Names'!A:D,3,FALSE)</f>
        <v xml:space="preserve">  Carla</v>
      </c>
      <c r="F926" s="4">
        <f>VLOOKUP($A926,'Data Transformation Q1 to Q8'!$A:$V,2,FALSE)</f>
        <v>30.495000000000001</v>
      </c>
      <c r="G926" s="4" t="str">
        <f>VLOOKUP($A926,'Data Transformation Q1 to Q8'!$A:$V,3,FALSE)</f>
        <v>Obesity</v>
      </c>
      <c r="H926" s="4">
        <f>VLOOKUP($A926,'Data Transformation Q1 to Q8'!$A:$V,4,FALSE)</f>
        <v>8.68</v>
      </c>
      <c r="I926" s="4" t="str">
        <f>VLOOKUP($A926,'Data Transformation Q1 to Q8'!$A:$V,5,FALSE)</f>
        <v>Diabetes</v>
      </c>
      <c r="J926" s="4" t="str">
        <f>VLOOKUP($A926,'Data Transformation Q1 to Q8'!$A:$V,6,FALSE)</f>
        <v>No</v>
      </c>
      <c r="K926" s="4" t="str">
        <f>VLOOKUP($A926,'Data Transformation Q1 to Q8'!$A:$V,7,FALSE)</f>
        <v>No</v>
      </c>
      <c r="L926" s="4" t="str">
        <f>VLOOKUP($A926,'Data Transformation Q1 to Q8'!$A:$V,8,FALSE)</f>
        <v>No</v>
      </c>
      <c r="M926" s="4" t="str">
        <f>VLOOKUP($A926,'Data Transformation Q1 to Q8'!$A:$V,10,FALSE)</f>
        <v>No</v>
      </c>
      <c r="N926" s="4">
        <f>VLOOKUP($A926,'Data Transformation Q1 to Q8'!$A:$V,9,FALSE)</f>
        <v>0</v>
      </c>
      <c r="O926" s="4" t="str">
        <f>VLOOKUP($A926,'Data Transformation Q1 to Q8'!$A:$V,20,FALSE)</f>
        <v>tier - 3</v>
      </c>
      <c r="P926" s="4" t="str">
        <f>VLOOKUP($A926,'Data Transformation Q1 to Q8'!$A:$V,21,FALSE)</f>
        <v>tier - 2</v>
      </c>
      <c r="Q926" s="118">
        <f>VLOOKUP($A926,'Data Transformation Q1 to Q8'!$A:$V,19,FALSE)</f>
        <v>11840.78</v>
      </c>
    </row>
    <row r="927" spans="1:17" ht="15.75" x14ac:dyDescent="0.25">
      <c r="A927" s="10" t="s">
        <v>1804</v>
      </c>
      <c r="B927" s="4" t="str">
        <f>VLOOKUP(A927,'Data Transformation Q1 to Q8'!A:V,22,FALSE)</f>
        <v>R1011</v>
      </c>
      <c r="C927" s="21">
        <f>VLOOKUP($A927,'Data Transformation Q1 to Q8'!$A:$V,16,FALSE)</f>
        <v>23631</v>
      </c>
      <c r="D927" s="6">
        <f>VLOOKUP($A927,'Data Transformation Q1 to Q8'!$A:$V,17,FALSE)</f>
        <v>58</v>
      </c>
      <c r="E927" s="4" t="str">
        <f>VLOOKUP(A927,'Customer Names'!A:D,3,FALSE)</f>
        <v xml:space="preserve">  Oksana</v>
      </c>
      <c r="F927" s="4">
        <f>VLOOKUP($A927,'Data Transformation Q1 to Q8'!$A:$V,2,FALSE)</f>
        <v>25.2</v>
      </c>
      <c r="G927" s="4" t="str">
        <f>VLOOKUP($A927,'Data Transformation Q1 to Q8'!$A:$V,3,FALSE)</f>
        <v>Overweight</v>
      </c>
      <c r="H927" s="4">
        <f>VLOOKUP($A927,'Data Transformation Q1 to Q8'!$A:$V,4,FALSE)</f>
        <v>6.25</v>
      </c>
      <c r="I927" s="4" t="str">
        <f>VLOOKUP($A927,'Data Transformation Q1 to Q8'!$A:$V,5,FALSE)</f>
        <v>Prediabetes</v>
      </c>
      <c r="J927" s="4" t="str">
        <f>VLOOKUP($A927,'Data Transformation Q1 to Q8'!$A:$V,6,FALSE)</f>
        <v>Yes</v>
      </c>
      <c r="K927" s="4" t="str">
        <f>VLOOKUP($A927,'Data Transformation Q1 to Q8'!$A:$V,7,FALSE)</f>
        <v>No</v>
      </c>
      <c r="L927" s="4" t="str">
        <f>VLOOKUP($A927,'Data Transformation Q1 to Q8'!$A:$V,8,FALSE)</f>
        <v>No</v>
      </c>
      <c r="M927" s="4" t="str">
        <f>VLOOKUP($A927,'Data Transformation Q1 to Q8'!$A:$V,10,FALSE)</f>
        <v>No</v>
      </c>
      <c r="N927" s="4">
        <f>VLOOKUP($A927,'Data Transformation Q1 to Q8'!$A:$V,9,FALSE)</f>
        <v>1</v>
      </c>
      <c r="O927" s="4" t="str">
        <f>VLOOKUP($A927,'Data Transformation Q1 to Q8'!$A:$V,20,FALSE)</f>
        <v>tier - 3</v>
      </c>
      <c r="P927" s="4" t="str">
        <f>VLOOKUP($A927,'Data Transformation Q1 to Q8'!$A:$V,21,FALSE)</f>
        <v>tier - 3</v>
      </c>
      <c r="Q927" s="118">
        <f>VLOOKUP($A927,'Data Transformation Q1 to Q8'!$A:$V,19,FALSE)</f>
        <v>11837.16</v>
      </c>
    </row>
    <row r="928" spans="1:17" ht="15.75" x14ac:dyDescent="0.25">
      <c r="A928" s="10" t="s">
        <v>1806</v>
      </c>
      <c r="B928" s="4" t="str">
        <f>VLOOKUP(A928,'Data Transformation Q1 to Q8'!A:V,22,FALSE)</f>
        <v>R1013</v>
      </c>
      <c r="C928" s="21">
        <f>VLOOKUP($A928,'Data Transformation Q1 to Q8'!$A:$V,16,FALSE)</f>
        <v>23555</v>
      </c>
      <c r="D928" s="6">
        <f>VLOOKUP($A928,'Data Transformation Q1 to Q8'!$A:$V,17,FALSE)</f>
        <v>58</v>
      </c>
      <c r="E928" s="4" t="str">
        <f>VLOOKUP(A928,'Customer Names'!A:D,3,FALSE)</f>
        <v xml:space="preserve">  Rebecca B</v>
      </c>
      <c r="F928" s="4">
        <f>VLOOKUP($A928,'Data Transformation Q1 to Q8'!$A:$V,2,FALSE)</f>
        <v>22.77</v>
      </c>
      <c r="G928" s="4" t="str">
        <f>VLOOKUP($A928,'Data Transformation Q1 to Q8'!$A:$V,3,FALSE)</f>
        <v>Normal Weight</v>
      </c>
      <c r="H928" s="4">
        <f>VLOOKUP($A928,'Data Transformation Q1 to Q8'!$A:$V,4,FALSE)</f>
        <v>4.47</v>
      </c>
      <c r="I928" s="4" t="str">
        <f>VLOOKUP($A928,'Data Transformation Q1 to Q8'!$A:$V,5,FALSE)</f>
        <v>Normal</v>
      </c>
      <c r="J928" s="4" t="str">
        <f>VLOOKUP($A928,'Data Transformation Q1 to Q8'!$A:$V,6,FALSE)</f>
        <v>Yes</v>
      </c>
      <c r="K928" s="4" t="str">
        <f>VLOOKUP($A928,'Data Transformation Q1 to Q8'!$A:$V,7,FALSE)</f>
        <v>No</v>
      </c>
      <c r="L928" s="4" t="str">
        <f>VLOOKUP($A928,'Data Transformation Q1 to Q8'!$A:$V,8,FALSE)</f>
        <v>No</v>
      </c>
      <c r="M928" s="4" t="str">
        <f>VLOOKUP($A928,'Data Transformation Q1 to Q8'!$A:$V,10,FALSE)</f>
        <v>No</v>
      </c>
      <c r="N928" s="4">
        <f>VLOOKUP($A928,'Data Transformation Q1 to Q8'!$A:$V,9,FALSE)</f>
        <v>1</v>
      </c>
      <c r="O928" s="4" t="str">
        <f>VLOOKUP($A928,'Data Transformation Q1 to Q8'!$A:$V,20,FALSE)</f>
        <v>tier - 3</v>
      </c>
      <c r="P928" s="4" t="str">
        <f>VLOOKUP($A928,'Data Transformation Q1 to Q8'!$A:$V,21,FALSE)</f>
        <v>tier - 3</v>
      </c>
      <c r="Q928" s="118">
        <f>VLOOKUP($A928,'Data Transformation Q1 to Q8'!$A:$V,19,FALSE)</f>
        <v>11833.78</v>
      </c>
    </row>
    <row r="929" spans="1:17" ht="15.75" x14ac:dyDescent="0.25">
      <c r="A929" s="10" t="s">
        <v>1808</v>
      </c>
      <c r="B929" s="4" t="str">
        <f>VLOOKUP(A929,'Data Transformation Q1 to Q8'!A:V,22,FALSE)</f>
        <v>R1012</v>
      </c>
      <c r="C929" s="21">
        <f>VLOOKUP($A929,'Data Transformation Q1 to Q8'!$A:$V,16,FALSE)</f>
        <v>24018</v>
      </c>
      <c r="D929" s="6">
        <f>VLOOKUP($A929,'Data Transformation Q1 to Q8'!$A:$V,17,FALSE)</f>
        <v>57</v>
      </c>
      <c r="E929" s="4" t="str">
        <f>VLOOKUP(A929,'Customer Names'!A:D,3,FALSE)</f>
        <v xml:space="preserve">  Maria A</v>
      </c>
      <c r="F929" s="4">
        <f>VLOOKUP($A929,'Data Transformation Q1 to Q8'!$A:$V,2,FALSE)</f>
        <v>23.18</v>
      </c>
      <c r="G929" s="4" t="str">
        <f>VLOOKUP($A929,'Data Transformation Q1 to Q8'!$A:$V,3,FALSE)</f>
        <v>Normal Weight</v>
      </c>
      <c r="H929" s="4">
        <f>VLOOKUP($A929,'Data Transformation Q1 to Q8'!$A:$V,4,FALSE)</f>
        <v>8.31</v>
      </c>
      <c r="I929" s="4" t="str">
        <f>VLOOKUP($A929,'Data Transformation Q1 to Q8'!$A:$V,5,FALSE)</f>
        <v>Diabetes</v>
      </c>
      <c r="J929" s="4" t="str">
        <f>VLOOKUP($A929,'Data Transformation Q1 to Q8'!$A:$V,6,FALSE)</f>
        <v>No</v>
      </c>
      <c r="K929" s="4" t="str">
        <f>VLOOKUP($A929,'Data Transformation Q1 to Q8'!$A:$V,7,FALSE)</f>
        <v>No</v>
      </c>
      <c r="L929" s="4" t="str">
        <f>VLOOKUP($A929,'Data Transformation Q1 to Q8'!$A:$V,8,FALSE)</f>
        <v>No</v>
      </c>
      <c r="M929" s="4" t="str">
        <f>VLOOKUP($A929,'Data Transformation Q1 to Q8'!$A:$V,10,FALSE)</f>
        <v>No</v>
      </c>
      <c r="N929" s="4">
        <f>VLOOKUP($A929,'Data Transformation Q1 to Q8'!$A:$V,9,FALSE)</f>
        <v>0</v>
      </c>
      <c r="O929" s="4" t="str">
        <f>VLOOKUP($A929,'Data Transformation Q1 to Q8'!$A:$V,20,FALSE)</f>
        <v>tier - 3</v>
      </c>
      <c r="P929" s="4" t="str">
        <f>VLOOKUP($A929,'Data Transformation Q1 to Q8'!$A:$V,21,FALSE)</f>
        <v>tier - 1</v>
      </c>
      <c r="Q929" s="118">
        <f>VLOOKUP($A929,'Data Transformation Q1 to Q8'!$A:$V,19,FALSE)</f>
        <v>11830.61</v>
      </c>
    </row>
    <row r="930" spans="1:17" ht="15.75" x14ac:dyDescent="0.25">
      <c r="A930" s="10" t="s">
        <v>1810</v>
      </c>
      <c r="B930" s="4" t="str">
        <f>VLOOKUP(A930,'Data Transformation Q1 to Q8'!A:V,22,FALSE)</f>
        <v>R1026</v>
      </c>
      <c r="C930" s="21">
        <f>VLOOKUP($A930,'Data Transformation Q1 to Q8'!$A:$V,16,FALSE)</f>
        <v>30275</v>
      </c>
      <c r="D930" s="6">
        <f>VLOOKUP($A930,'Data Transformation Q1 to Q8'!$A:$V,17,FALSE)</f>
        <v>40</v>
      </c>
      <c r="E930" s="4" t="str">
        <f>VLOOKUP(A930,'Customer Names'!A:D,3,FALSE)</f>
        <v xml:space="preserve">  Lisa M</v>
      </c>
      <c r="F930" s="4">
        <f>VLOOKUP($A930,'Data Transformation Q1 to Q8'!$A:$V,2,FALSE)</f>
        <v>35.409999999999997</v>
      </c>
      <c r="G930" s="4" t="str">
        <f>VLOOKUP($A930,'Data Transformation Q1 to Q8'!$A:$V,3,FALSE)</f>
        <v>Obesity</v>
      </c>
      <c r="H930" s="4">
        <f>VLOOKUP($A930,'Data Transformation Q1 to Q8'!$A:$V,4,FALSE)</f>
        <v>5.68</v>
      </c>
      <c r="I930" s="4" t="str">
        <f>VLOOKUP($A930,'Data Transformation Q1 to Q8'!$A:$V,5,FALSE)</f>
        <v>Normal</v>
      </c>
      <c r="J930" s="4" t="str">
        <f>VLOOKUP($A930,'Data Transformation Q1 to Q8'!$A:$V,6,FALSE)</f>
        <v>No</v>
      </c>
      <c r="K930" s="4" t="str">
        <f>VLOOKUP($A930,'Data Transformation Q1 to Q8'!$A:$V,7,FALSE)</f>
        <v>No</v>
      </c>
      <c r="L930" s="4" t="str">
        <f>VLOOKUP($A930,'Data Transformation Q1 to Q8'!$A:$V,8,FALSE)</f>
        <v>No</v>
      </c>
      <c r="M930" s="4" t="str">
        <f>VLOOKUP($A930,'Data Transformation Q1 to Q8'!$A:$V,10,FALSE)</f>
        <v>No</v>
      </c>
      <c r="N930" s="4">
        <f>VLOOKUP($A930,'Data Transformation Q1 to Q8'!$A:$V,9,FALSE)</f>
        <v>0</v>
      </c>
      <c r="O930" s="4" t="str">
        <f>VLOOKUP($A930,'Data Transformation Q1 to Q8'!$A:$V,20,FALSE)</f>
        <v>tier - 3</v>
      </c>
      <c r="P930" s="4" t="str">
        <f>VLOOKUP($A930,'Data Transformation Q1 to Q8'!$A:$V,21,FALSE)</f>
        <v>tier - 3</v>
      </c>
      <c r="Q930" s="118">
        <f>VLOOKUP($A930,'Data Transformation Q1 to Q8'!$A:$V,19,FALSE)</f>
        <v>11773.06</v>
      </c>
    </row>
    <row r="931" spans="1:17" ht="15.75" x14ac:dyDescent="0.25">
      <c r="A931" s="10" t="s">
        <v>1812</v>
      </c>
      <c r="B931" s="4" t="str">
        <f>VLOOKUP(A931,'Data Transformation Q1 to Q8'!A:V,22,FALSE)</f>
        <v>R1016</v>
      </c>
      <c r="C931" s="21">
        <f>VLOOKUP($A931,'Data Transformation Q1 to Q8'!$A:$V,16,FALSE)</f>
        <v>24313</v>
      </c>
      <c r="D931" s="6">
        <f>VLOOKUP($A931,'Data Transformation Q1 to Q8'!$A:$V,17,FALSE)</f>
        <v>56</v>
      </c>
      <c r="E931" s="4" t="str">
        <f>VLOOKUP(A931,'Customer Names'!A:D,3,FALSE)</f>
        <v xml:space="preserve">  Steve Jr</v>
      </c>
      <c r="F931" s="4">
        <f>VLOOKUP($A931,'Data Transformation Q1 to Q8'!$A:$V,2,FALSE)</f>
        <v>32.11</v>
      </c>
      <c r="G931" s="4" t="str">
        <f>VLOOKUP($A931,'Data Transformation Q1 to Q8'!$A:$V,3,FALSE)</f>
        <v>Obesity</v>
      </c>
      <c r="H931" s="4">
        <f>VLOOKUP($A931,'Data Transformation Q1 to Q8'!$A:$V,4,FALSE)</f>
        <v>4.75</v>
      </c>
      <c r="I931" s="4" t="str">
        <f>VLOOKUP($A931,'Data Transformation Q1 to Q8'!$A:$V,5,FALSE)</f>
        <v>Normal</v>
      </c>
      <c r="J931" s="4" t="str">
        <f>VLOOKUP($A931,'Data Transformation Q1 to Q8'!$A:$V,6,FALSE)</f>
        <v>Yes</v>
      </c>
      <c r="K931" s="4" t="str">
        <f>VLOOKUP($A931,'Data Transformation Q1 to Q8'!$A:$V,7,FALSE)</f>
        <v>No</v>
      </c>
      <c r="L931" s="4" t="str">
        <f>VLOOKUP($A931,'Data Transformation Q1 to Q8'!$A:$V,8,FALSE)</f>
        <v>No</v>
      </c>
      <c r="M931" s="4" t="str">
        <f>VLOOKUP($A931,'Data Transformation Q1 to Q8'!$A:$V,10,FALSE)</f>
        <v>No</v>
      </c>
      <c r="N931" s="4">
        <f>VLOOKUP($A931,'Data Transformation Q1 to Q8'!$A:$V,9,FALSE)</f>
        <v>2</v>
      </c>
      <c r="O931" s="4" t="str">
        <f>VLOOKUP($A931,'Data Transformation Q1 to Q8'!$A:$V,20,FALSE)</f>
        <v>tier - 3</v>
      </c>
      <c r="P931" s="4" t="str">
        <f>VLOOKUP($A931,'Data Transformation Q1 to Q8'!$A:$V,21,FALSE)</f>
        <v>tier - 3</v>
      </c>
      <c r="Q931" s="118">
        <f>VLOOKUP($A931,'Data Transformation Q1 to Q8'!$A:$V,19,FALSE)</f>
        <v>11763</v>
      </c>
    </row>
    <row r="932" spans="1:17" ht="15.75" x14ac:dyDescent="0.25">
      <c r="A932" s="10" t="s">
        <v>1814</v>
      </c>
      <c r="B932" s="4" t="str">
        <f>VLOOKUP(A932,'Data Transformation Q1 to Q8'!A:V,22,FALSE)</f>
        <v>R1026</v>
      </c>
      <c r="C932" s="21">
        <f>VLOOKUP($A932,'Data Transformation Q1 to Q8'!$A:$V,16,FALSE)</f>
        <v>29165</v>
      </c>
      <c r="D932" s="6">
        <f>VLOOKUP($A932,'Data Transformation Q1 to Q8'!$A:$V,17,FALSE)</f>
        <v>43</v>
      </c>
      <c r="E932" s="4" t="str">
        <f>VLOOKUP(A932,'Customer Names'!A:D,3,FALSE)</f>
        <v xml:space="preserve">  Tiffany</v>
      </c>
      <c r="F932" s="4">
        <f>VLOOKUP($A932,'Data Transformation Q1 to Q8'!$A:$V,2,FALSE)</f>
        <v>34.479999999999997</v>
      </c>
      <c r="G932" s="4" t="str">
        <f>VLOOKUP($A932,'Data Transformation Q1 to Q8'!$A:$V,3,FALSE)</f>
        <v>Obesity</v>
      </c>
      <c r="H932" s="4">
        <f>VLOOKUP($A932,'Data Transformation Q1 to Q8'!$A:$V,4,FALSE)</f>
        <v>6.31</v>
      </c>
      <c r="I932" s="4" t="str">
        <f>VLOOKUP($A932,'Data Transformation Q1 to Q8'!$A:$V,5,FALSE)</f>
        <v>Prediabetes</v>
      </c>
      <c r="J932" s="4" t="str">
        <f>VLOOKUP($A932,'Data Transformation Q1 to Q8'!$A:$V,6,FALSE)</f>
        <v>No</v>
      </c>
      <c r="K932" s="4" t="str">
        <f>VLOOKUP($A932,'Data Transformation Q1 to Q8'!$A:$V,7,FALSE)</f>
        <v>No</v>
      </c>
      <c r="L932" s="4" t="str">
        <f>VLOOKUP($A932,'Data Transformation Q1 to Q8'!$A:$V,8,FALSE)</f>
        <v>Yes</v>
      </c>
      <c r="M932" s="4" t="str">
        <f>VLOOKUP($A932,'Data Transformation Q1 to Q8'!$A:$V,10,FALSE)</f>
        <v>No</v>
      </c>
      <c r="N932" s="4">
        <f>VLOOKUP($A932,'Data Transformation Q1 to Q8'!$A:$V,9,FALSE)</f>
        <v>1</v>
      </c>
      <c r="O932" s="4" t="str">
        <f>VLOOKUP($A932,'Data Transformation Q1 to Q8'!$A:$V,20,FALSE)</f>
        <v>tier - 3</v>
      </c>
      <c r="P932" s="4" t="str">
        <f>VLOOKUP($A932,'Data Transformation Q1 to Q8'!$A:$V,21,FALSE)</f>
        <v>tier - 1</v>
      </c>
      <c r="Q932" s="118">
        <f>VLOOKUP($A932,'Data Transformation Q1 to Q8'!$A:$V,19,FALSE)</f>
        <v>11752.68</v>
      </c>
    </row>
    <row r="933" spans="1:17" ht="15.75" x14ac:dyDescent="0.25">
      <c r="A933" s="10" t="s">
        <v>1816</v>
      </c>
      <c r="B933" s="4" t="str">
        <f>VLOOKUP(A933,'Data Transformation Q1 to Q8'!A:V,22,FALSE)</f>
        <v>R1012</v>
      </c>
      <c r="C933" s="21">
        <f>VLOOKUP($A933,'Data Transformation Q1 to Q8'!$A:$V,16,FALSE)</f>
        <v>23713</v>
      </c>
      <c r="D933" s="6">
        <f>VLOOKUP($A933,'Data Transformation Q1 to Q8'!$A:$V,17,FALSE)</f>
        <v>58</v>
      </c>
      <c r="E933" s="4" t="str">
        <f>VLOOKUP(A933,'Customer Names'!A:D,3,FALSE)</f>
        <v xml:space="preserve">  Greg</v>
      </c>
      <c r="F933" s="4">
        <f>VLOOKUP($A933,'Data Transformation Q1 to Q8'!$A:$V,2,FALSE)</f>
        <v>34.39</v>
      </c>
      <c r="G933" s="4" t="str">
        <f>VLOOKUP($A933,'Data Transformation Q1 to Q8'!$A:$V,3,FALSE)</f>
        <v>Obesity</v>
      </c>
      <c r="H933" s="4">
        <f>VLOOKUP($A933,'Data Transformation Q1 to Q8'!$A:$V,4,FALSE)</f>
        <v>6.28</v>
      </c>
      <c r="I933" s="4" t="str">
        <f>VLOOKUP($A933,'Data Transformation Q1 to Q8'!$A:$V,5,FALSE)</f>
        <v>Prediabetes</v>
      </c>
      <c r="J933" s="4" t="str">
        <f>VLOOKUP($A933,'Data Transformation Q1 to Q8'!$A:$V,6,FALSE)</f>
        <v>Yes</v>
      </c>
      <c r="K933" s="4" t="str">
        <f>VLOOKUP($A933,'Data Transformation Q1 to Q8'!$A:$V,7,FALSE)</f>
        <v>No</v>
      </c>
      <c r="L933" s="4" t="str">
        <f>VLOOKUP($A933,'Data Transformation Q1 to Q8'!$A:$V,8,FALSE)</f>
        <v>No</v>
      </c>
      <c r="M933" s="4" t="str">
        <f>VLOOKUP($A933,'Data Transformation Q1 to Q8'!$A:$V,10,FALSE)</f>
        <v>No</v>
      </c>
      <c r="N933" s="4">
        <f>VLOOKUP($A933,'Data Transformation Q1 to Q8'!$A:$V,9,FALSE)</f>
        <v>1</v>
      </c>
      <c r="O933" s="4" t="str">
        <f>VLOOKUP($A933,'Data Transformation Q1 to Q8'!$A:$V,20,FALSE)</f>
        <v>tier - 3</v>
      </c>
      <c r="P933" s="4" t="str">
        <f>VLOOKUP($A933,'Data Transformation Q1 to Q8'!$A:$V,21,FALSE)</f>
        <v>tier - 1</v>
      </c>
      <c r="Q933" s="118">
        <f>VLOOKUP($A933,'Data Transformation Q1 to Q8'!$A:$V,19,FALSE)</f>
        <v>11743.93</v>
      </c>
    </row>
    <row r="934" spans="1:17" ht="15.75" x14ac:dyDescent="0.25">
      <c r="A934" s="10" t="s">
        <v>1818</v>
      </c>
      <c r="B934" s="4" t="str">
        <f>VLOOKUP(A934,'Data Transformation Q1 to Q8'!A:V,22,FALSE)</f>
        <v>R1013</v>
      </c>
      <c r="C934" s="21">
        <f>VLOOKUP($A934,'Data Transformation Q1 to Q8'!$A:$V,16,FALSE)</f>
        <v>23171</v>
      </c>
      <c r="D934" s="6">
        <f>VLOOKUP($A934,'Data Transformation Q1 to Q8'!$A:$V,17,FALSE)</f>
        <v>59</v>
      </c>
      <c r="E934" s="4" t="str">
        <f>VLOOKUP(A934,'Customer Names'!A:D,3,FALSE)</f>
        <v xml:space="preserve">  Dale</v>
      </c>
      <c r="F934" s="4">
        <f>VLOOKUP($A934,'Data Transformation Q1 to Q8'!$A:$V,2,FALSE)</f>
        <v>26.4</v>
      </c>
      <c r="G934" s="4" t="str">
        <f>VLOOKUP($A934,'Data Transformation Q1 to Q8'!$A:$V,3,FALSE)</f>
        <v>Overweight</v>
      </c>
      <c r="H934" s="4">
        <f>VLOOKUP($A934,'Data Transformation Q1 to Q8'!$A:$V,4,FALSE)</f>
        <v>9.2899999999999991</v>
      </c>
      <c r="I934" s="4" t="str">
        <f>VLOOKUP($A934,'Data Transformation Q1 to Q8'!$A:$V,5,FALSE)</f>
        <v>Diabetes</v>
      </c>
      <c r="J934" s="4" t="str">
        <f>VLOOKUP($A934,'Data Transformation Q1 to Q8'!$A:$V,6,FALSE)</f>
        <v>Yes</v>
      </c>
      <c r="K934" s="4" t="str">
        <f>VLOOKUP($A934,'Data Transformation Q1 to Q8'!$A:$V,7,FALSE)</f>
        <v>No</v>
      </c>
      <c r="L934" s="4" t="str">
        <f>VLOOKUP($A934,'Data Transformation Q1 to Q8'!$A:$V,8,FALSE)</f>
        <v>Yes</v>
      </c>
      <c r="M934" s="4" t="str">
        <f>VLOOKUP($A934,'Data Transformation Q1 to Q8'!$A:$V,10,FALSE)</f>
        <v>No</v>
      </c>
      <c r="N934" s="4">
        <f>VLOOKUP($A934,'Data Transformation Q1 to Q8'!$A:$V,9,FALSE)</f>
        <v>1</v>
      </c>
      <c r="O934" s="4" t="str">
        <f>VLOOKUP($A934,'Data Transformation Q1 to Q8'!$A:$V,20,FALSE)</f>
        <v>tier - 3</v>
      </c>
      <c r="P934" s="4" t="str">
        <f>VLOOKUP($A934,'Data Transformation Q1 to Q8'!$A:$V,21,FALSE)</f>
        <v>tier - 3</v>
      </c>
      <c r="Q934" s="118">
        <f>VLOOKUP($A934,'Data Transformation Q1 to Q8'!$A:$V,19,FALSE)</f>
        <v>11743.3</v>
      </c>
    </row>
    <row r="935" spans="1:17" ht="15.75" x14ac:dyDescent="0.25">
      <c r="A935" s="10" t="s">
        <v>1820</v>
      </c>
      <c r="B935" s="4" t="str">
        <f>VLOOKUP(A935,'Data Transformation Q1 to Q8'!A:V,22,FALSE)</f>
        <v>R1011</v>
      </c>
      <c r="C935" s="21">
        <f>VLOOKUP($A935,'Data Transformation Q1 to Q8'!$A:$V,16,FALSE)</f>
        <v>25519</v>
      </c>
      <c r="D935" s="6">
        <f>VLOOKUP($A935,'Data Transformation Q1 to Q8'!$A:$V,17,FALSE)</f>
        <v>53</v>
      </c>
      <c r="E935" s="4" t="str">
        <f>VLOOKUP(A935,'Customer Names'!A:D,3,FALSE)</f>
        <v xml:space="preserve">  Brittany A</v>
      </c>
      <c r="F935" s="4">
        <f>VLOOKUP($A935,'Data Transformation Q1 to Q8'!$A:$V,2,FALSE)</f>
        <v>28.1</v>
      </c>
      <c r="G935" s="4" t="str">
        <f>VLOOKUP($A935,'Data Transformation Q1 to Q8'!$A:$V,3,FALSE)</f>
        <v>Overweight</v>
      </c>
      <c r="H935" s="4">
        <f>VLOOKUP($A935,'Data Transformation Q1 to Q8'!$A:$V,4,FALSE)</f>
        <v>5.79</v>
      </c>
      <c r="I935" s="4" t="str">
        <f>VLOOKUP($A935,'Data Transformation Q1 to Q8'!$A:$V,5,FALSE)</f>
        <v>Prediabetes</v>
      </c>
      <c r="J935" s="4" t="str">
        <f>VLOOKUP($A935,'Data Transformation Q1 to Q8'!$A:$V,6,FALSE)</f>
        <v>Yes</v>
      </c>
      <c r="K935" s="4" t="str">
        <f>VLOOKUP($A935,'Data Transformation Q1 to Q8'!$A:$V,7,FALSE)</f>
        <v>No</v>
      </c>
      <c r="L935" s="4" t="str">
        <f>VLOOKUP($A935,'Data Transformation Q1 to Q8'!$A:$V,8,FALSE)</f>
        <v>Yes</v>
      </c>
      <c r="M935" s="4" t="str">
        <f>VLOOKUP($A935,'Data Transformation Q1 to Q8'!$A:$V,10,FALSE)</f>
        <v>No</v>
      </c>
      <c r="N935" s="4">
        <f>VLOOKUP($A935,'Data Transformation Q1 to Q8'!$A:$V,9,FALSE)</f>
        <v>1</v>
      </c>
      <c r="O935" s="4" t="str">
        <f>VLOOKUP($A935,'Data Transformation Q1 to Q8'!$A:$V,20,FALSE)</f>
        <v>tier - 3</v>
      </c>
      <c r="P935" s="4" t="str">
        <f>VLOOKUP($A935,'Data Transformation Q1 to Q8'!$A:$V,21,FALSE)</f>
        <v>tier - 1</v>
      </c>
      <c r="Q935" s="118">
        <f>VLOOKUP($A935,'Data Transformation Q1 to Q8'!$A:$V,19,FALSE)</f>
        <v>11741.73</v>
      </c>
    </row>
    <row r="936" spans="1:17" ht="15.75" x14ac:dyDescent="0.25">
      <c r="A936" s="10" t="s">
        <v>1822</v>
      </c>
      <c r="B936" s="4" t="str">
        <f>VLOOKUP(A936,'Data Transformation Q1 to Q8'!A:V,22,FALSE)</f>
        <v>R1011</v>
      </c>
      <c r="C936" s="21">
        <f>VLOOKUP($A936,'Data Transformation Q1 to Q8'!$A:$V,16,FALSE)</f>
        <v>32391</v>
      </c>
      <c r="D936" s="6">
        <f>VLOOKUP($A936,'Data Transformation Q1 to Q8'!$A:$V,17,FALSE)</f>
        <v>34</v>
      </c>
      <c r="E936" s="4" t="str">
        <f>VLOOKUP(A936,'Customer Names'!A:D,3,FALSE)</f>
        <v xml:space="preserve">  Robert S</v>
      </c>
      <c r="F936" s="4">
        <f>VLOOKUP($A936,'Data Transformation Q1 to Q8'!$A:$V,2,FALSE)</f>
        <v>27</v>
      </c>
      <c r="G936" s="4" t="str">
        <f>VLOOKUP($A936,'Data Transformation Q1 to Q8'!$A:$V,3,FALSE)</f>
        <v>Overweight</v>
      </c>
      <c r="H936" s="4">
        <f>VLOOKUP($A936,'Data Transformation Q1 to Q8'!$A:$V,4,FALSE)</f>
        <v>4.54</v>
      </c>
      <c r="I936" s="4" t="str">
        <f>VLOOKUP($A936,'Data Transformation Q1 to Q8'!$A:$V,5,FALSE)</f>
        <v>Normal</v>
      </c>
      <c r="J936" s="4" t="str">
        <f>VLOOKUP($A936,'Data Transformation Q1 to Q8'!$A:$V,6,FALSE)</f>
        <v>Yes</v>
      </c>
      <c r="K936" s="4" t="str">
        <f>VLOOKUP($A936,'Data Transformation Q1 to Q8'!$A:$V,7,FALSE)</f>
        <v>No</v>
      </c>
      <c r="L936" s="4" t="str">
        <f>VLOOKUP($A936,'Data Transformation Q1 to Q8'!$A:$V,8,FALSE)</f>
        <v>No</v>
      </c>
      <c r="M936" s="4" t="str">
        <f>VLOOKUP($A936,'Data Transformation Q1 to Q8'!$A:$V,10,FALSE)</f>
        <v>No</v>
      </c>
      <c r="N936" s="4">
        <f>VLOOKUP($A936,'Data Transformation Q1 to Q8'!$A:$V,9,FALSE)</f>
        <v>1</v>
      </c>
      <c r="O936" s="4" t="str">
        <f>VLOOKUP($A936,'Data Transformation Q1 to Q8'!$A:$V,20,FALSE)</f>
        <v>tier - 3</v>
      </c>
      <c r="P936" s="4" t="str">
        <f>VLOOKUP($A936,'Data Transformation Q1 to Q8'!$A:$V,21,FALSE)</f>
        <v>tier - 1</v>
      </c>
      <c r="Q936" s="118">
        <f>VLOOKUP($A936,'Data Transformation Q1 to Q8'!$A:$V,19,FALSE)</f>
        <v>11737.85</v>
      </c>
    </row>
    <row r="937" spans="1:17" ht="15.75" x14ac:dyDescent="0.25">
      <c r="A937" s="10" t="s">
        <v>1823</v>
      </c>
      <c r="B937" s="4" t="str">
        <f>VLOOKUP(A937,'Data Transformation Q1 to Q8'!A:V,22,FALSE)</f>
        <v>R1012</v>
      </c>
      <c r="C937" s="21">
        <f>VLOOKUP($A937,'Data Transformation Q1 to Q8'!$A:$V,16,FALSE)</f>
        <v>23690</v>
      </c>
      <c r="D937" s="6">
        <f>VLOOKUP($A937,'Data Transformation Q1 to Q8'!$A:$V,17,FALSE)</f>
        <v>58</v>
      </c>
      <c r="E937" s="4" t="str">
        <f>VLOOKUP(A937,'Customer Names'!A:D,3,FALSE)</f>
        <v xml:space="preserve">  Cameron</v>
      </c>
      <c r="F937" s="4">
        <f>VLOOKUP($A937,'Data Transformation Q1 to Q8'!$A:$V,2,FALSE)</f>
        <v>28.594999999999999</v>
      </c>
      <c r="G937" s="4" t="str">
        <f>VLOOKUP($A937,'Data Transformation Q1 to Q8'!$A:$V,3,FALSE)</f>
        <v>Overweight</v>
      </c>
      <c r="H937" s="4">
        <f>VLOOKUP($A937,'Data Transformation Q1 to Q8'!$A:$V,4,FALSE)</f>
        <v>4.68</v>
      </c>
      <c r="I937" s="4" t="str">
        <f>VLOOKUP($A937,'Data Transformation Q1 to Q8'!$A:$V,5,FALSE)</f>
        <v>Normal</v>
      </c>
      <c r="J937" s="4" t="str">
        <f>VLOOKUP($A937,'Data Transformation Q1 to Q8'!$A:$V,6,FALSE)</f>
        <v>Yes</v>
      </c>
      <c r="K937" s="4" t="str">
        <f>VLOOKUP($A937,'Data Transformation Q1 to Q8'!$A:$V,7,FALSE)</f>
        <v>No</v>
      </c>
      <c r="L937" s="4" t="str">
        <f>VLOOKUP($A937,'Data Transformation Q1 to Q8'!$A:$V,8,FALSE)</f>
        <v>No</v>
      </c>
      <c r="M937" s="4" t="str">
        <f>VLOOKUP($A937,'Data Transformation Q1 to Q8'!$A:$V,10,FALSE)</f>
        <v>No</v>
      </c>
      <c r="N937" s="4">
        <f>VLOOKUP($A937,'Data Transformation Q1 to Q8'!$A:$V,9,FALSE)</f>
        <v>1</v>
      </c>
      <c r="O937" s="4" t="str">
        <f>VLOOKUP($A937,'Data Transformation Q1 to Q8'!$A:$V,20,FALSE)</f>
        <v>tier - 3</v>
      </c>
      <c r="P937" s="4" t="str">
        <f>VLOOKUP($A937,'Data Transformation Q1 to Q8'!$A:$V,21,FALSE)</f>
        <v>tier - 1</v>
      </c>
      <c r="Q937" s="118">
        <f>VLOOKUP($A937,'Data Transformation Q1 to Q8'!$A:$V,19,FALSE)</f>
        <v>11735.88</v>
      </c>
    </row>
    <row r="938" spans="1:17" ht="15.75" x14ac:dyDescent="0.25">
      <c r="A938" s="10" t="s">
        <v>1825</v>
      </c>
      <c r="B938" s="4" t="str">
        <f>VLOOKUP(A938,'Data Transformation Q1 to Q8'!A:V,22,FALSE)</f>
        <v>R1026</v>
      </c>
      <c r="C938" s="21">
        <f>VLOOKUP($A938,'Data Transformation Q1 to Q8'!$A:$V,16,FALSE)</f>
        <v>31012</v>
      </c>
      <c r="D938" s="6">
        <f>VLOOKUP($A938,'Data Transformation Q1 to Q8'!$A:$V,17,FALSE)</f>
        <v>38</v>
      </c>
      <c r="E938" s="4" t="str">
        <f>VLOOKUP(A938,'Customer Names'!A:D,3,FALSE)</f>
        <v xml:space="preserve">  Ulrike</v>
      </c>
      <c r="F938" s="4">
        <f>VLOOKUP($A938,'Data Transformation Q1 to Q8'!$A:$V,2,FALSE)</f>
        <v>36.799999999999997</v>
      </c>
      <c r="G938" s="4" t="str">
        <f>VLOOKUP($A938,'Data Transformation Q1 to Q8'!$A:$V,3,FALSE)</f>
        <v>Obesity</v>
      </c>
      <c r="H938" s="4">
        <f>VLOOKUP($A938,'Data Transformation Q1 to Q8'!$A:$V,4,FALSE)</f>
        <v>5.88</v>
      </c>
      <c r="I938" s="4" t="str">
        <f>VLOOKUP($A938,'Data Transformation Q1 to Q8'!$A:$V,5,FALSE)</f>
        <v>Prediabetes</v>
      </c>
      <c r="J938" s="4" t="str">
        <f>VLOOKUP($A938,'Data Transformation Q1 to Q8'!$A:$V,6,FALSE)</f>
        <v>No</v>
      </c>
      <c r="K938" s="4" t="str">
        <f>VLOOKUP($A938,'Data Transformation Q1 to Q8'!$A:$V,7,FALSE)</f>
        <v>No</v>
      </c>
      <c r="L938" s="4" t="str">
        <f>VLOOKUP($A938,'Data Transformation Q1 to Q8'!$A:$V,8,FALSE)</f>
        <v>No</v>
      </c>
      <c r="M938" s="4" t="str">
        <f>VLOOKUP($A938,'Data Transformation Q1 to Q8'!$A:$V,10,FALSE)</f>
        <v>No</v>
      </c>
      <c r="N938" s="4">
        <f>VLOOKUP($A938,'Data Transformation Q1 to Q8'!$A:$V,9,FALSE)</f>
        <v>1</v>
      </c>
      <c r="O938" s="4" t="str">
        <f>VLOOKUP($A938,'Data Transformation Q1 to Q8'!$A:$V,20,FALSE)</f>
        <v>tier - 3</v>
      </c>
      <c r="P938" s="4" t="str">
        <f>VLOOKUP($A938,'Data Transformation Q1 to Q8'!$A:$V,21,FALSE)</f>
        <v>tier - 3</v>
      </c>
      <c r="Q938" s="118">
        <f>VLOOKUP($A938,'Data Transformation Q1 to Q8'!$A:$V,19,FALSE)</f>
        <v>11730.82</v>
      </c>
    </row>
    <row r="939" spans="1:17" ht="15.75" x14ac:dyDescent="0.25">
      <c r="A939" s="10" t="s">
        <v>1827</v>
      </c>
      <c r="B939" s="4" t="str">
        <f>VLOOKUP(A939,'Data Transformation Q1 to Q8'!A:V,22,FALSE)</f>
        <v>R1024</v>
      </c>
      <c r="C939" s="21">
        <f>VLOOKUP($A939,'Data Transformation Q1 to Q8'!$A:$V,16,FALSE)</f>
        <v>25488</v>
      </c>
      <c r="D939" s="6">
        <f>VLOOKUP($A939,'Data Transformation Q1 to Q8'!$A:$V,17,FALSE)</f>
        <v>53</v>
      </c>
      <c r="E939" s="4" t="str">
        <f>VLOOKUP(A939,'Customer Names'!A:D,3,FALSE)</f>
        <v xml:space="preserve">  Katlyn A</v>
      </c>
      <c r="F939" s="4">
        <f>VLOOKUP($A939,'Data Transformation Q1 to Q8'!$A:$V,2,FALSE)</f>
        <v>23.75</v>
      </c>
      <c r="G939" s="4" t="str">
        <f>VLOOKUP($A939,'Data Transformation Q1 to Q8'!$A:$V,3,FALSE)</f>
        <v>Normal Weight</v>
      </c>
      <c r="H939" s="4">
        <f>VLOOKUP($A939,'Data Transformation Q1 to Q8'!$A:$V,4,FALSE)</f>
        <v>5.42</v>
      </c>
      <c r="I939" s="4" t="str">
        <f>VLOOKUP($A939,'Data Transformation Q1 to Q8'!$A:$V,5,FALSE)</f>
        <v>Normal</v>
      </c>
      <c r="J939" s="4" t="str">
        <f>VLOOKUP($A939,'Data Transformation Q1 to Q8'!$A:$V,6,FALSE)</f>
        <v>Yes</v>
      </c>
      <c r="K939" s="4" t="str">
        <f>VLOOKUP($A939,'Data Transformation Q1 to Q8'!$A:$V,7,FALSE)</f>
        <v>No</v>
      </c>
      <c r="L939" s="4" t="str">
        <f>VLOOKUP($A939,'Data Transformation Q1 to Q8'!$A:$V,8,FALSE)</f>
        <v>Yes</v>
      </c>
      <c r="M939" s="4" t="str">
        <f>VLOOKUP($A939,'Data Transformation Q1 to Q8'!$A:$V,10,FALSE)</f>
        <v>No</v>
      </c>
      <c r="N939" s="4">
        <f>VLOOKUP($A939,'Data Transformation Q1 to Q8'!$A:$V,9,FALSE)</f>
        <v>1</v>
      </c>
      <c r="O939" s="4" t="str">
        <f>VLOOKUP($A939,'Data Transformation Q1 to Q8'!$A:$V,20,FALSE)</f>
        <v>tier - 3</v>
      </c>
      <c r="P939" s="4" t="str">
        <f>VLOOKUP($A939,'Data Transformation Q1 to Q8'!$A:$V,21,FALSE)</f>
        <v>tier - 1</v>
      </c>
      <c r="Q939" s="118">
        <f>VLOOKUP($A939,'Data Transformation Q1 to Q8'!$A:$V,19,FALSE)</f>
        <v>11729.68</v>
      </c>
    </row>
    <row r="940" spans="1:17" ht="15.75" x14ac:dyDescent="0.25">
      <c r="A940" s="10" t="s">
        <v>1829</v>
      </c>
      <c r="B940" s="4" t="str">
        <f>VLOOKUP(A940,'Data Transformation Q1 to Q8'!A:V,22,FALSE)</f>
        <v>R1021</v>
      </c>
      <c r="C940" s="21">
        <f>VLOOKUP($A940,'Data Transformation Q1 to Q8'!$A:$V,16,FALSE)</f>
        <v>30245</v>
      </c>
      <c r="D940" s="6">
        <f>VLOOKUP($A940,'Data Transformation Q1 to Q8'!$A:$V,17,FALSE)</f>
        <v>40</v>
      </c>
      <c r="E940" s="4" t="str">
        <f>VLOOKUP(A940,'Customer Names'!A:D,3,FALSE)</f>
        <v xml:space="preserve">  Morgan B</v>
      </c>
      <c r="F940" s="4">
        <f>VLOOKUP($A940,'Data Transformation Q1 to Q8'!$A:$V,2,FALSE)</f>
        <v>35.619999999999997</v>
      </c>
      <c r="G940" s="4" t="str">
        <f>VLOOKUP($A940,'Data Transformation Q1 to Q8'!$A:$V,3,FALSE)</f>
        <v>Obesity</v>
      </c>
      <c r="H940" s="4">
        <f>VLOOKUP($A940,'Data Transformation Q1 to Q8'!$A:$V,4,FALSE)</f>
        <v>4.16</v>
      </c>
      <c r="I940" s="4" t="str">
        <f>VLOOKUP($A940,'Data Transformation Q1 to Q8'!$A:$V,5,FALSE)</f>
        <v>Normal</v>
      </c>
      <c r="J940" s="4" t="str">
        <f>VLOOKUP($A940,'Data Transformation Q1 to Q8'!$A:$V,6,FALSE)</f>
        <v>No</v>
      </c>
      <c r="K940" s="4" t="str">
        <f>VLOOKUP($A940,'Data Transformation Q1 to Q8'!$A:$V,7,FALSE)</f>
        <v>No</v>
      </c>
      <c r="L940" s="4" t="str">
        <f>VLOOKUP($A940,'Data Transformation Q1 to Q8'!$A:$V,8,FALSE)</f>
        <v>No</v>
      </c>
      <c r="M940" s="4" t="str">
        <f>VLOOKUP($A940,'Data Transformation Q1 to Q8'!$A:$V,10,FALSE)</f>
        <v>No</v>
      </c>
      <c r="N940" s="4">
        <f>VLOOKUP($A940,'Data Transformation Q1 to Q8'!$A:$V,9,FALSE)</f>
        <v>0</v>
      </c>
      <c r="O940" s="4" t="str">
        <f>VLOOKUP($A940,'Data Transformation Q1 to Q8'!$A:$V,20,FALSE)</f>
        <v>tier - 3</v>
      </c>
      <c r="P940" s="4" t="str">
        <f>VLOOKUP($A940,'Data Transformation Q1 to Q8'!$A:$V,21,FALSE)</f>
        <v>tier - 2</v>
      </c>
      <c r="Q940" s="118">
        <f>VLOOKUP($A940,'Data Transformation Q1 to Q8'!$A:$V,19,FALSE)</f>
        <v>11712.97</v>
      </c>
    </row>
    <row r="941" spans="1:17" ht="15.75" x14ac:dyDescent="0.25">
      <c r="A941" s="10" t="s">
        <v>1831</v>
      </c>
      <c r="B941" s="4" t="str">
        <f>VLOOKUP(A941,'Data Transformation Q1 to Q8'!A:V,22,FALSE)</f>
        <v>R1021</v>
      </c>
      <c r="C941" s="21">
        <f>VLOOKUP($A941,'Data Transformation Q1 to Q8'!$A:$V,16,FALSE)</f>
        <v>25903</v>
      </c>
      <c r="D941" s="6">
        <f>VLOOKUP($A941,'Data Transformation Q1 to Q8'!$A:$V,17,FALSE)</f>
        <v>52</v>
      </c>
      <c r="E941" s="4" t="str">
        <f>VLOOKUP(A941,'Customer Names'!A:D,3,FALSE)</f>
        <v xml:space="preserve">  Peter</v>
      </c>
      <c r="F941" s="4">
        <f>VLOOKUP($A941,'Data Transformation Q1 to Q8'!$A:$V,2,FALSE)</f>
        <v>30.69</v>
      </c>
      <c r="G941" s="4" t="str">
        <f>VLOOKUP($A941,'Data Transformation Q1 to Q8'!$A:$V,3,FALSE)</f>
        <v>Obesity</v>
      </c>
      <c r="H941" s="4">
        <f>VLOOKUP($A941,'Data Transformation Q1 to Q8'!$A:$V,4,FALSE)</f>
        <v>7.05</v>
      </c>
      <c r="I941" s="4" t="str">
        <f>VLOOKUP($A941,'Data Transformation Q1 to Q8'!$A:$V,5,FALSE)</f>
        <v>Diabetes</v>
      </c>
      <c r="J941" s="4" t="str">
        <f>VLOOKUP($A941,'Data Transformation Q1 to Q8'!$A:$V,6,FALSE)</f>
        <v>Yes</v>
      </c>
      <c r="K941" s="4" t="str">
        <f>VLOOKUP($A941,'Data Transformation Q1 to Q8'!$A:$V,7,FALSE)</f>
        <v>No</v>
      </c>
      <c r="L941" s="4" t="str">
        <f>VLOOKUP($A941,'Data Transformation Q1 to Q8'!$A:$V,8,FALSE)</f>
        <v>No</v>
      </c>
      <c r="M941" s="4" t="str">
        <f>VLOOKUP($A941,'Data Transformation Q1 to Q8'!$A:$V,10,FALSE)</f>
        <v>No</v>
      </c>
      <c r="N941" s="4">
        <f>VLOOKUP($A941,'Data Transformation Q1 to Q8'!$A:$V,9,FALSE)</f>
        <v>2</v>
      </c>
      <c r="O941" s="4" t="str">
        <f>VLOOKUP($A941,'Data Transformation Q1 to Q8'!$A:$V,20,FALSE)</f>
        <v>tier - 3</v>
      </c>
      <c r="P941" s="4" t="str">
        <f>VLOOKUP($A941,'Data Transformation Q1 to Q8'!$A:$V,21,FALSE)</f>
        <v>tier - 1</v>
      </c>
      <c r="Q941" s="118">
        <f>VLOOKUP($A941,'Data Transformation Q1 to Q8'!$A:$V,19,FALSE)</f>
        <v>11696.52</v>
      </c>
    </row>
    <row r="942" spans="1:17" ht="15.75" x14ac:dyDescent="0.25">
      <c r="A942" s="10" t="s">
        <v>1833</v>
      </c>
      <c r="B942" s="4" t="str">
        <f>VLOOKUP(A942,'Data Transformation Q1 to Q8'!A:V,22,FALSE)</f>
        <v>R1011</v>
      </c>
      <c r="C942" s="21">
        <f>VLOOKUP($A942,'Data Transformation Q1 to Q8'!$A:$V,16,FALSE)</f>
        <v>24420</v>
      </c>
      <c r="D942" s="6">
        <f>VLOOKUP($A942,'Data Transformation Q1 to Q8'!$A:$V,17,FALSE)</f>
        <v>56</v>
      </c>
      <c r="E942" s="4" t="str">
        <f>VLOOKUP(A942,'Customer Names'!A:D,3,FALSE)</f>
        <v xml:space="preserve">  Chandler</v>
      </c>
      <c r="F942" s="4">
        <f>VLOOKUP($A942,'Data Transformation Q1 to Q8'!$A:$V,2,FALSE)</f>
        <v>35.799999999999997</v>
      </c>
      <c r="G942" s="4" t="str">
        <f>VLOOKUP($A942,'Data Transformation Q1 to Q8'!$A:$V,3,FALSE)</f>
        <v>Obesity</v>
      </c>
      <c r="H942" s="4">
        <f>VLOOKUP($A942,'Data Transformation Q1 to Q8'!$A:$V,4,FALSE)</f>
        <v>5.63</v>
      </c>
      <c r="I942" s="4" t="str">
        <f>VLOOKUP($A942,'Data Transformation Q1 to Q8'!$A:$V,5,FALSE)</f>
        <v>Normal</v>
      </c>
      <c r="J942" s="4" t="str">
        <f>VLOOKUP($A942,'Data Transformation Q1 to Q8'!$A:$V,6,FALSE)</f>
        <v>Yes</v>
      </c>
      <c r="K942" s="4" t="str">
        <f>VLOOKUP($A942,'Data Transformation Q1 to Q8'!$A:$V,7,FALSE)</f>
        <v>No</v>
      </c>
      <c r="L942" s="4" t="str">
        <f>VLOOKUP($A942,'Data Transformation Q1 to Q8'!$A:$V,8,FALSE)</f>
        <v>No</v>
      </c>
      <c r="M942" s="4" t="str">
        <f>VLOOKUP($A942,'Data Transformation Q1 to Q8'!$A:$V,10,FALSE)</f>
        <v>No</v>
      </c>
      <c r="N942" s="4">
        <f>VLOOKUP($A942,'Data Transformation Q1 to Q8'!$A:$V,9,FALSE)</f>
        <v>2</v>
      </c>
      <c r="O942" s="4" t="str">
        <f>VLOOKUP($A942,'Data Transformation Q1 to Q8'!$A:$V,20,FALSE)</f>
        <v>tier - 3</v>
      </c>
      <c r="P942" s="4" t="str">
        <f>VLOOKUP($A942,'Data Transformation Q1 to Q8'!$A:$V,21,FALSE)</f>
        <v>tier - 1</v>
      </c>
      <c r="Q942" s="118">
        <f>VLOOKUP($A942,'Data Transformation Q1 to Q8'!$A:$V,19,FALSE)</f>
        <v>11674.13</v>
      </c>
    </row>
    <row r="943" spans="1:17" ht="15.75" x14ac:dyDescent="0.25">
      <c r="A943" s="10" t="s">
        <v>1835</v>
      </c>
      <c r="B943" s="4" t="str">
        <f>VLOOKUP(A943,'Data Transformation Q1 to Q8'!A:V,22,FALSE)</f>
        <v>R1024</v>
      </c>
      <c r="C943" s="21">
        <f>VLOOKUP($A943,'Data Transformation Q1 to Q8'!$A:$V,16,FALSE)</f>
        <v>24342</v>
      </c>
      <c r="D943" s="6">
        <f>VLOOKUP($A943,'Data Transformation Q1 to Q8'!$A:$V,17,FALSE)</f>
        <v>56</v>
      </c>
      <c r="E943" s="4" t="str">
        <f>VLOOKUP(A943,'Customer Names'!A:D,3,FALSE)</f>
        <v xml:space="preserve">  Silvana M</v>
      </c>
      <c r="F943" s="4">
        <f>VLOOKUP($A943,'Data Transformation Q1 to Q8'!$A:$V,2,FALSE)</f>
        <v>28.785</v>
      </c>
      <c r="G943" s="4" t="str">
        <f>VLOOKUP($A943,'Data Transformation Q1 to Q8'!$A:$V,3,FALSE)</f>
        <v>Overweight</v>
      </c>
      <c r="H943" s="4">
        <f>VLOOKUP($A943,'Data Transformation Q1 to Q8'!$A:$V,4,FALSE)</f>
        <v>4.24</v>
      </c>
      <c r="I943" s="4" t="str">
        <f>VLOOKUP($A943,'Data Transformation Q1 to Q8'!$A:$V,5,FALSE)</f>
        <v>Normal</v>
      </c>
      <c r="J943" s="4" t="str">
        <f>VLOOKUP($A943,'Data Transformation Q1 to Q8'!$A:$V,6,FALSE)</f>
        <v>Yes</v>
      </c>
      <c r="K943" s="4" t="str">
        <f>VLOOKUP($A943,'Data Transformation Q1 to Q8'!$A:$V,7,FALSE)</f>
        <v>No</v>
      </c>
      <c r="L943" s="4" t="str">
        <f>VLOOKUP($A943,'Data Transformation Q1 to Q8'!$A:$V,8,FALSE)</f>
        <v>No</v>
      </c>
      <c r="M943" s="4" t="str">
        <f>VLOOKUP($A943,'Data Transformation Q1 to Q8'!$A:$V,10,FALSE)</f>
        <v>No</v>
      </c>
      <c r="N943" s="4">
        <f>VLOOKUP($A943,'Data Transformation Q1 to Q8'!$A:$V,9,FALSE)</f>
        <v>2</v>
      </c>
      <c r="O943" s="4" t="str">
        <f>VLOOKUP($A943,'Data Transformation Q1 to Q8'!$A:$V,20,FALSE)</f>
        <v>tier - 3</v>
      </c>
      <c r="P943" s="4" t="str">
        <f>VLOOKUP($A943,'Data Transformation Q1 to Q8'!$A:$V,21,FALSE)</f>
        <v>tier - 3</v>
      </c>
      <c r="Q943" s="118">
        <f>VLOOKUP($A943,'Data Transformation Q1 to Q8'!$A:$V,19,FALSE)</f>
        <v>11658.38</v>
      </c>
    </row>
    <row r="944" spans="1:17" ht="15.75" x14ac:dyDescent="0.25">
      <c r="A944" s="10" t="s">
        <v>1837</v>
      </c>
      <c r="B944" s="4" t="str">
        <f>VLOOKUP(A944,'Data Transformation Q1 to Q8'!A:V,22,FALSE)</f>
        <v>R1024</v>
      </c>
      <c r="C944" s="21">
        <f>VLOOKUP($A944,'Data Transformation Q1 to Q8'!$A:$V,16,FALSE)</f>
        <v>24294</v>
      </c>
      <c r="D944" s="6">
        <f>VLOOKUP($A944,'Data Transformation Q1 to Q8'!$A:$V,17,FALSE)</f>
        <v>56</v>
      </c>
      <c r="E944" s="4" t="str">
        <f>VLOOKUP(A944,'Customer Names'!A:D,3,FALSE)</f>
        <v xml:space="preserve">  Natty</v>
      </c>
      <c r="F944" s="4">
        <f>VLOOKUP($A944,'Data Transformation Q1 to Q8'!$A:$V,2,FALSE)</f>
        <v>28.594999999999999</v>
      </c>
      <c r="G944" s="4" t="str">
        <f>VLOOKUP($A944,'Data Transformation Q1 to Q8'!$A:$V,3,FALSE)</f>
        <v>Overweight</v>
      </c>
      <c r="H944" s="4">
        <f>VLOOKUP($A944,'Data Transformation Q1 to Q8'!$A:$V,4,FALSE)</f>
        <v>4.96</v>
      </c>
      <c r="I944" s="4" t="str">
        <f>VLOOKUP($A944,'Data Transformation Q1 to Q8'!$A:$V,5,FALSE)</f>
        <v>Normal</v>
      </c>
      <c r="J944" s="4" t="str">
        <f>VLOOKUP($A944,'Data Transformation Q1 to Q8'!$A:$V,6,FALSE)</f>
        <v>Yes</v>
      </c>
      <c r="K944" s="4" t="str">
        <f>VLOOKUP($A944,'Data Transformation Q1 to Q8'!$A:$V,7,FALSE)</f>
        <v>No</v>
      </c>
      <c r="L944" s="4" t="str">
        <f>VLOOKUP($A944,'Data Transformation Q1 to Q8'!$A:$V,8,FALSE)</f>
        <v>No</v>
      </c>
      <c r="M944" s="4" t="str">
        <f>VLOOKUP($A944,'Data Transformation Q1 to Q8'!$A:$V,10,FALSE)</f>
        <v>No</v>
      </c>
      <c r="N944" s="4">
        <f>VLOOKUP($A944,'Data Transformation Q1 to Q8'!$A:$V,9,FALSE)</f>
        <v>2</v>
      </c>
      <c r="O944" s="4" t="str">
        <f>VLOOKUP($A944,'Data Transformation Q1 to Q8'!$A:$V,20,FALSE)</f>
        <v>tier - 3</v>
      </c>
      <c r="P944" s="4" t="str">
        <f>VLOOKUP($A944,'Data Transformation Q1 to Q8'!$A:$V,21,FALSE)</f>
        <v>tier - 1</v>
      </c>
      <c r="Q944" s="118">
        <f>VLOOKUP($A944,'Data Transformation Q1 to Q8'!$A:$V,19,FALSE)</f>
        <v>11658.12</v>
      </c>
    </row>
    <row r="945" spans="1:17" ht="15.75" x14ac:dyDescent="0.25">
      <c r="A945" s="10" t="s">
        <v>1839</v>
      </c>
      <c r="B945" s="4" t="str">
        <f>VLOOKUP(A945,'Data Transformation Q1 to Q8'!A:V,22,FALSE)</f>
        <v>R1023</v>
      </c>
      <c r="C945" s="21">
        <f>VLOOKUP($A945,'Data Transformation Q1 to Q8'!$A:$V,16,FALSE)</f>
        <v>34535</v>
      </c>
      <c r="D945" s="6">
        <f>VLOOKUP($A945,'Data Transformation Q1 to Q8'!$A:$V,17,FALSE)</f>
        <v>28</v>
      </c>
      <c r="E945" s="4" t="str">
        <f>VLOOKUP(A945,'Customer Names'!A:D,3,FALSE)</f>
        <v xml:space="preserve">  Nicholas T</v>
      </c>
      <c r="F945" s="4">
        <f>VLOOKUP($A945,'Data Transformation Q1 to Q8'!$A:$V,2,FALSE)</f>
        <v>48.75</v>
      </c>
      <c r="G945" s="4" t="str">
        <f>VLOOKUP($A945,'Data Transformation Q1 to Q8'!$A:$V,3,FALSE)</f>
        <v>Obesity</v>
      </c>
      <c r="H945" s="4">
        <f>VLOOKUP($A945,'Data Transformation Q1 to Q8'!$A:$V,4,FALSE)</f>
        <v>4.34</v>
      </c>
      <c r="I945" s="4" t="str">
        <f>VLOOKUP($A945,'Data Transformation Q1 to Q8'!$A:$V,5,FALSE)</f>
        <v>Normal</v>
      </c>
      <c r="J945" s="4" t="str">
        <f>VLOOKUP($A945,'Data Transformation Q1 to Q8'!$A:$V,6,FALSE)</f>
        <v>No</v>
      </c>
      <c r="K945" s="4" t="str">
        <f>VLOOKUP($A945,'Data Transformation Q1 to Q8'!$A:$V,7,FALSE)</f>
        <v>No</v>
      </c>
      <c r="L945" s="4" t="str">
        <f>VLOOKUP($A945,'Data Transformation Q1 to Q8'!$A:$V,8,FALSE)</f>
        <v>No</v>
      </c>
      <c r="M945" s="4" t="str">
        <f>VLOOKUP($A945,'Data Transformation Q1 to Q8'!$A:$V,10,FALSE)</f>
        <v>No</v>
      </c>
      <c r="N945" s="4">
        <f>VLOOKUP($A945,'Data Transformation Q1 to Q8'!$A:$V,9,FALSE)</f>
        <v>0</v>
      </c>
      <c r="O945" s="4" t="str">
        <f>VLOOKUP($A945,'Data Transformation Q1 to Q8'!$A:$V,20,FALSE)</f>
        <v>tier - 3</v>
      </c>
      <c r="P945" s="4" t="str">
        <f>VLOOKUP($A945,'Data Transformation Q1 to Q8'!$A:$V,21,FALSE)</f>
        <v>tier - 2</v>
      </c>
      <c r="Q945" s="118">
        <f>VLOOKUP($A945,'Data Transformation Q1 to Q8'!$A:$V,19,FALSE)</f>
        <v>11657.81</v>
      </c>
    </row>
    <row r="946" spans="1:17" ht="15.75" x14ac:dyDescent="0.25">
      <c r="A946" s="10" t="s">
        <v>1841</v>
      </c>
      <c r="B946" s="4" t="str">
        <f>VLOOKUP(A946,'Data Transformation Q1 to Q8'!A:V,22,FALSE)</f>
        <v>R1024</v>
      </c>
      <c r="C946" s="21">
        <f>VLOOKUP($A946,'Data Transformation Q1 to Q8'!$A:$V,16,FALSE)</f>
        <v>24384</v>
      </c>
      <c r="D946" s="6">
        <f>VLOOKUP($A946,'Data Transformation Q1 to Q8'!$A:$V,17,FALSE)</f>
        <v>56</v>
      </c>
      <c r="E946" s="4" t="str">
        <f>VLOOKUP(A946,'Customer Names'!A:D,3,FALSE)</f>
        <v xml:space="preserve">  Rebecca</v>
      </c>
      <c r="F946" s="4">
        <f>VLOOKUP($A946,'Data Transformation Q1 to Q8'!$A:$V,2,FALSE)</f>
        <v>28.31</v>
      </c>
      <c r="G946" s="4" t="str">
        <f>VLOOKUP($A946,'Data Transformation Q1 to Q8'!$A:$V,3,FALSE)</f>
        <v>Overweight</v>
      </c>
      <c r="H946" s="4">
        <f>VLOOKUP($A946,'Data Transformation Q1 to Q8'!$A:$V,4,FALSE)</f>
        <v>5.43</v>
      </c>
      <c r="I946" s="4" t="str">
        <f>VLOOKUP($A946,'Data Transformation Q1 to Q8'!$A:$V,5,FALSE)</f>
        <v>Normal</v>
      </c>
      <c r="J946" s="4" t="str">
        <f>VLOOKUP($A946,'Data Transformation Q1 to Q8'!$A:$V,6,FALSE)</f>
        <v>Yes</v>
      </c>
      <c r="K946" s="4" t="str">
        <f>VLOOKUP($A946,'Data Transformation Q1 to Q8'!$A:$V,7,FALSE)</f>
        <v>No</v>
      </c>
      <c r="L946" s="4" t="str">
        <f>VLOOKUP($A946,'Data Transformation Q1 to Q8'!$A:$V,8,FALSE)</f>
        <v>No</v>
      </c>
      <c r="M946" s="4" t="str">
        <f>VLOOKUP($A946,'Data Transformation Q1 to Q8'!$A:$V,10,FALSE)</f>
        <v>No</v>
      </c>
      <c r="N946" s="4">
        <f>VLOOKUP($A946,'Data Transformation Q1 to Q8'!$A:$V,9,FALSE)</f>
        <v>2</v>
      </c>
      <c r="O946" s="4" t="str">
        <f>VLOOKUP($A946,'Data Transformation Q1 to Q8'!$A:$V,20,FALSE)</f>
        <v>tier - 3</v>
      </c>
      <c r="P946" s="4" t="str">
        <f>VLOOKUP($A946,'Data Transformation Q1 to Q8'!$A:$V,21,FALSE)</f>
        <v>tier - 2</v>
      </c>
      <c r="Q946" s="118">
        <f>VLOOKUP($A946,'Data Transformation Q1 to Q8'!$A:$V,19,FALSE)</f>
        <v>11657.72</v>
      </c>
    </row>
    <row r="947" spans="1:17" ht="15.75" x14ac:dyDescent="0.25">
      <c r="A947" s="10" t="s">
        <v>1843</v>
      </c>
      <c r="B947" s="4" t="str">
        <f>VLOOKUP(A947,'Data Transformation Q1 to Q8'!A:V,22,FALSE)</f>
        <v>R1022</v>
      </c>
      <c r="C947" s="21">
        <f>VLOOKUP($A947,'Data Transformation Q1 to Q8'!$A:$V,16,FALSE)</f>
        <v>31610</v>
      </c>
      <c r="D947" s="6">
        <f>VLOOKUP($A947,'Data Transformation Q1 to Q8'!$A:$V,17,FALSE)</f>
        <v>36</v>
      </c>
      <c r="E947" s="4" t="str">
        <f>VLOOKUP(A947,'Customer Names'!A:D,3,FALSE)</f>
        <v xml:space="preserve">  John</v>
      </c>
      <c r="F947" s="4">
        <f>VLOOKUP($A947,'Data Transformation Q1 to Q8'!$A:$V,2,FALSE)</f>
        <v>38.39</v>
      </c>
      <c r="G947" s="4" t="str">
        <f>VLOOKUP($A947,'Data Transformation Q1 to Q8'!$A:$V,3,FALSE)</f>
        <v>Obesity</v>
      </c>
      <c r="H947" s="4">
        <f>VLOOKUP($A947,'Data Transformation Q1 to Q8'!$A:$V,4,FALSE)</f>
        <v>8.33</v>
      </c>
      <c r="I947" s="4" t="str">
        <f>VLOOKUP($A947,'Data Transformation Q1 to Q8'!$A:$V,5,FALSE)</f>
        <v>Diabetes</v>
      </c>
      <c r="J947" s="4" t="str">
        <f>VLOOKUP($A947,'Data Transformation Q1 to Q8'!$A:$V,6,FALSE)</f>
        <v>Yes</v>
      </c>
      <c r="K947" s="4" t="str">
        <f>VLOOKUP($A947,'Data Transformation Q1 to Q8'!$A:$V,7,FALSE)</f>
        <v>No</v>
      </c>
      <c r="L947" s="4" t="str">
        <f>VLOOKUP($A947,'Data Transformation Q1 to Q8'!$A:$V,8,FALSE)</f>
        <v>No</v>
      </c>
      <c r="M947" s="4" t="str">
        <f>VLOOKUP($A947,'Data Transformation Q1 to Q8'!$A:$V,10,FALSE)</f>
        <v>No</v>
      </c>
      <c r="N947" s="4">
        <f>VLOOKUP($A947,'Data Transformation Q1 to Q8'!$A:$V,9,FALSE)</f>
        <v>1</v>
      </c>
      <c r="O947" s="4" t="str">
        <f>VLOOKUP($A947,'Data Transformation Q1 to Q8'!$A:$V,20,FALSE)</f>
        <v>tier - 3</v>
      </c>
      <c r="P947" s="4" t="str">
        <f>VLOOKUP($A947,'Data Transformation Q1 to Q8'!$A:$V,21,FALSE)</f>
        <v>tier - 3</v>
      </c>
      <c r="Q947" s="118">
        <f>VLOOKUP($A947,'Data Transformation Q1 to Q8'!$A:$V,19,FALSE)</f>
        <v>11625.11</v>
      </c>
    </row>
    <row r="948" spans="1:17" ht="15.75" x14ac:dyDescent="0.25">
      <c r="A948" s="10" t="s">
        <v>1844</v>
      </c>
      <c r="B948" s="4" t="str">
        <f>VLOOKUP(A948,'Data Transformation Q1 to Q8'!A:V,22,FALSE)</f>
        <v>R1020</v>
      </c>
      <c r="C948" s="21">
        <f>VLOOKUP($A948,'Data Transformation Q1 to Q8'!$A:$V,16,FALSE)</f>
        <v>23548</v>
      </c>
      <c r="D948" s="6">
        <f>VLOOKUP($A948,'Data Transformation Q1 to Q8'!$A:$V,17,FALSE)</f>
        <v>58</v>
      </c>
      <c r="E948" s="4" t="str">
        <f>VLOOKUP(A948,'Customer Names'!A:D,3,FALSE)</f>
        <v xml:space="preserve">  Antony G</v>
      </c>
      <c r="F948" s="4">
        <f>VLOOKUP($A948,'Data Transformation Q1 to Q8'!$A:$V,2,FALSE)</f>
        <v>25.87</v>
      </c>
      <c r="G948" s="4" t="str">
        <f>VLOOKUP($A948,'Data Transformation Q1 to Q8'!$A:$V,3,FALSE)</f>
        <v>Overweight</v>
      </c>
      <c r="H948" s="4">
        <f>VLOOKUP($A948,'Data Transformation Q1 to Q8'!$A:$V,4,FALSE)</f>
        <v>5.63</v>
      </c>
      <c r="I948" s="4" t="str">
        <f>VLOOKUP($A948,'Data Transformation Q1 to Q8'!$A:$V,5,FALSE)</f>
        <v>Normal</v>
      </c>
      <c r="J948" s="4" t="str">
        <f>VLOOKUP($A948,'Data Transformation Q1 to Q8'!$A:$V,6,FALSE)</f>
        <v>Yes</v>
      </c>
      <c r="K948" s="4" t="str">
        <f>VLOOKUP($A948,'Data Transformation Q1 to Q8'!$A:$V,7,FALSE)</f>
        <v>No</v>
      </c>
      <c r="L948" s="4" t="str">
        <f>VLOOKUP($A948,'Data Transformation Q1 to Q8'!$A:$V,8,FALSE)</f>
        <v>No</v>
      </c>
      <c r="M948" s="4" t="str">
        <f>VLOOKUP($A948,'Data Transformation Q1 to Q8'!$A:$V,10,FALSE)</f>
        <v>No</v>
      </c>
      <c r="N948" s="4">
        <f>VLOOKUP($A948,'Data Transformation Q1 to Q8'!$A:$V,9,FALSE)</f>
        <v>1</v>
      </c>
      <c r="O948" s="4" t="str">
        <f>VLOOKUP($A948,'Data Transformation Q1 to Q8'!$A:$V,20,FALSE)</f>
        <v>tier - 3</v>
      </c>
      <c r="P948" s="4" t="str">
        <f>VLOOKUP($A948,'Data Transformation Q1 to Q8'!$A:$V,21,FALSE)</f>
        <v>tier - 1</v>
      </c>
      <c r="Q948" s="118">
        <f>VLOOKUP($A948,'Data Transformation Q1 to Q8'!$A:$V,19,FALSE)</f>
        <v>11602.75</v>
      </c>
    </row>
    <row r="949" spans="1:17" ht="15.75" x14ac:dyDescent="0.25">
      <c r="A949" s="10" t="s">
        <v>1846</v>
      </c>
      <c r="B949" s="4" t="str">
        <f>VLOOKUP(A949,'Data Transformation Q1 to Q8'!A:V,22,FALSE)</f>
        <v>R1011</v>
      </c>
      <c r="C949" s="21">
        <f>VLOOKUP($A949,'Data Transformation Q1 to Q8'!$A:$V,16,FALSE)</f>
        <v>24052</v>
      </c>
      <c r="D949" s="6">
        <f>VLOOKUP($A949,'Data Transformation Q1 to Q8'!$A:$V,17,FALSE)</f>
        <v>57</v>
      </c>
      <c r="E949" s="4" t="str">
        <f>VLOOKUP(A949,'Customer Names'!A:D,3,FALSE)</f>
        <v xml:space="preserve">  Eric</v>
      </c>
      <c r="F949" s="4">
        <f>VLOOKUP($A949,'Data Transformation Q1 to Q8'!$A:$V,2,FALSE)</f>
        <v>43.7</v>
      </c>
      <c r="G949" s="4" t="str">
        <f>VLOOKUP($A949,'Data Transformation Q1 to Q8'!$A:$V,3,FALSE)</f>
        <v>Obesity</v>
      </c>
      <c r="H949" s="4">
        <f>VLOOKUP($A949,'Data Transformation Q1 to Q8'!$A:$V,4,FALSE)</f>
        <v>7.23</v>
      </c>
      <c r="I949" s="4" t="str">
        <f>VLOOKUP($A949,'Data Transformation Q1 to Q8'!$A:$V,5,FALSE)</f>
        <v>Diabetes</v>
      </c>
      <c r="J949" s="4" t="str">
        <f>VLOOKUP($A949,'Data Transformation Q1 to Q8'!$A:$V,6,FALSE)</f>
        <v>No</v>
      </c>
      <c r="K949" s="4" t="str">
        <f>VLOOKUP($A949,'Data Transformation Q1 to Q8'!$A:$V,7,FALSE)</f>
        <v>No</v>
      </c>
      <c r="L949" s="4" t="str">
        <f>VLOOKUP($A949,'Data Transformation Q1 to Q8'!$A:$V,8,FALSE)</f>
        <v>No</v>
      </c>
      <c r="M949" s="4" t="str">
        <f>VLOOKUP($A949,'Data Transformation Q1 to Q8'!$A:$V,10,FALSE)</f>
        <v>No</v>
      </c>
      <c r="N949" s="4">
        <f>VLOOKUP($A949,'Data Transformation Q1 to Q8'!$A:$V,9,FALSE)</f>
        <v>0</v>
      </c>
      <c r="O949" s="4" t="str">
        <f>VLOOKUP($A949,'Data Transformation Q1 to Q8'!$A:$V,20,FALSE)</f>
        <v>tier - 3</v>
      </c>
      <c r="P949" s="4" t="str">
        <f>VLOOKUP($A949,'Data Transformation Q1 to Q8'!$A:$V,21,FALSE)</f>
        <v>tier - 3</v>
      </c>
      <c r="Q949" s="118">
        <f>VLOOKUP($A949,'Data Transformation Q1 to Q8'!$A:$V,19,FALSE)</f>
        <v>11576.13</v>
      </c>
    </row>
    <row r="950" spans="1:17" ht="15.75" x14ac:dyDescent="0.25">
      <c r="A950" s="10" t="s">
        <v>1848</v>
      </c>
      <c r="B950" s="4" t="str">
        <f>VLOOKUP(A950,'Data Transformation Q1 to Q8'!A:V,22,FALSE)</f>
        <v>R1016</v>
      </c>
      <c r="C950" s="21">
        <f>VLOOKUP($A950,'Data Transformation Q1 to Q8'!$A:$V,16,FALSE)</f>
        <v>24101</v>
      </c>
      <c r="D950" s="6">
        <f>VLOOKUP($A950,'Data Transformation Q1 to Q8'!$A:$V,17,FALSE)</f>
        <v>57</v>
      </c>
      <c r="E950" s="4" t="str">
        <f>VLOOKUP(A950,'Customer Names'!A:D,3,FALSE)</f>
        <v xml:space="preserve">  Erik</v>
      </c>
      <c r="F950" s="4">
        <f>VLOOKUP($A950,'Data Transformation Q1 to Q8'!$A:$V,2,FALSE)</f>
        <v>40.945</v>
      </c>
      <c r="G950" s="4" t="str">
        <f>VLOOKUP($A950,'Data Transformation Q1 to Q8'!$A:$V,3,FALSE)</f>
        <v>Obesity</v>
      </c>
      <c r="H950" s="4">
        <f>VLOOKUP($A950,'Data Transformation Q1 to Q8'!$A:$V,4,FALSE)</f>
        <v>10.57</v>
      </c>
      <c r="I950" s="4" t="str">
        <f>VLOOKUP($A950,'Data Transformation Q1 to Q8'!$A:$V,5,FALSE)</f>
        <v>Diabetes</v>
      </c>
      <c r="J950" s="4" t="str">
        <f>VLOOKUP($A950,'Data Transformation Q1 to Q8'!$A:$V,6,FALSE)</f>
        <v>No</v>
      </c>
      <c r="K950" s="4" t="str">
        <f>VLOOKUP($A950,'Data Transformation Q1 to Q8'!$A:$V,7,FALSE)</f>
        <v>No</v>
      </c>
      <c r="L950" s="4" t="str">
        <f>VLOOKUP($A950,'Data Transformation Q1 to Q8'!$A:$V,8,FALSE)</f>
        <v>No</v>
      </c>
      <c r="M950" s="4" t="str">
        <f>VLOOKUP($A950,'Data Transformation Q1 to Q8'!$A:$V,10,FALSE)</f>
        <v>No</v>
      </c>
      <c r="N950" s="4">
        <f>VLOOKUP($A950,'Data Transformation Q1 to Q8'!$A:$V,9,FALSE)</f>
        <v>0</v>
      </c>
      <c r="O950" s="4" t="str">
        <f>VLOOKUP($A950,'Data Transformation Q1 to Q8'!$A:$V,20,FALSE)</f>
        <v>tier - 3</v>
      </c>
      <c r="P950" s="4" t="str">
        <f>VLOOKUP($A950,'Data Transformation Q1 to Q8'!$A:$V,21,FALSE)</f>
        <v>tier - 3</v>
      </c>
      <c r="Q950" s="118">
        <f>VLOOKUP($A950,'Data Transformation Q1 to Q8'!$A:$V,19,FALSE)</f>
        <v>11566.3</v>
      </c>
    </row>
    <row r="951" spans="1:17" ht="15.75" x14ac:dyDescent="0.25">
      <c r="A951" s="10" t="s">
        <v>1850</v>
      </c>
      <c r="B951" s="4" t="str">
        <f>VLOOKUP(A951,'Data Transformation Q1 to Q8'!A:V,22,FALSE)</f>
        <v>R1013</v>
      </c>
      <c r="C951" s="21">
        <f>VLOOKUP($A951,'Data Transformation Q1 to Q8'!$A:$V,16,FALSE)</f>
        <v>24042</v>
      </c>
      <c r="D951" s="6">
        <f>VLOOKUP($A951,'Data Transformation Q1 to Q8'!$A:$V,17,FALSE)</f>
        <v>57</v>
      </c>
      <c r="E951" s="4" t="str">
        <f>VLOOKUP(A951,'Customer Names'!A:D,3,FALSE)</f>
        <v xml:space="preserve">  Matthew T</v>
      </c>
      <c r="F951" s="4">
        <f>VLOOKUP($A951,'Data Transformation Q1 to Q8'!$A:$V,2,FALSE)</f>
        <v>27.94</v>
      </c>
      <c r="G951" s="4" t="str">
        <f>VLOOKUP($A951,'Data Transformation Q1 to Q8'!$A:$V,3,FALSE)</f>
        <v>Overweight</v>
      </c>
      <c r="H951" s="4">
        <f>VLOOKUP($A951,'Data Transformation Q1 to Q8'!$A:$V,4,FALSE)</f>
        <v>7.92</v>
      </c>
      <c r="I951" s="4" t="str">
        <f>VLOOKUP($A951,'Data Transformation Q1 to Q8'!$A:$V,5,FALSE)</f>
        <v>Diabetes</v>
      </c>
      <c r="J951" s="4" t="str">
        <f>VLOOKUP($A951,'Data Transformation Q1 to Q8'!$A:$V,6,FALSE)</f>
        <v>No</v>
      </c>
      <c r="K951" s="4" t="str">
        <f>VLOOKUP($A951,'Data Transformation Q1 to Q8'!$A:$V,7,FALSE)</f>
        <v>No</v>
      </c>
      <c r="L951" s="4" t="str">
        <f>VLOOKUP($A951,'Data Transformation Q1 to Q8'!$A:$V,8,FALSE)</f>
        <v>No</v>
      </c>
      <c r="M951" s="4" t="str">
        <f>VLOOKUP($A951,'Data Transformation Q1 to Q8'!$A:$V,10,FALSE)</f>
        <v>No</v>
      </c>
      <c r="N951" s="4">
        <f>VLOOKUP($A951,'Data Transformation Q1 to Q8'!$A:$V,9,FALSE)</f>
        <v>0</v>
      </c>
      <c r="O951" s="4" t="str">
        <f>VLOOKUP($A951,'Data Transformation Q1 to Q8'!$A:$V,20,FALSE)</f>
        <v>tier - 3</v>
      </c>
      <c r="P951" s="4" t="str">
        <f>VLOOKUP($A951,'Data Transformation Q1 to Q8'!$A:$V,21,FALSE)</f>
        <v>tier - 1</v>
      </c>
      <c r="Q951" s="118">
        <f>VLOOKUP($A951,'Data Transformation Q1 to Q8'!$A:$V,19,FALSE)</f>
        <v>11554.22</v>
      </c>
    </row>
    <row r="952" spans="1:17" ht="15.75" x14ac:dyDescent="0.25">
      <c r="A952" s="10" t="s">
        <v>1852</v>
      </c>
      <c r="B952" s="4" t="str">
        <f>VLOOKUP(A952,'Data Transformation Q1 to Q8'!A:V,22,FALSE)</f>
        <v>R1011</v>
      </c>
      <c r="C952" s="21">
        <f>VLOOKUP($A952,'Data Transformation Q1 to Q8'!$A:$V,16,FALSE)</f>
        <v>26868</v>
      </c>
      <c r="D952" s="6">
        <f>VLOOKUP($A952,'Data Transformation Q1 to Q8'!$A:$V,17,FALSE)</f>
        <v>49</v>
      </c>
      <c r="E952" s="4" t="str">
        <f>VLOOKUP(A952,'Customer Names'!A:D,3,FALSE)</f>
        <v xml:space="preserve">  Cassandra</v>
      </c>
      <c r="F952" s="4">
        <f>VLOOKUP($A952,'Data Transformation Q1 to Q8'!$A:$V,2,FALSE)</f>
        <v>31.9</v>
      </c>
      <c r="G952" s="4" t="str">
        <f>VLOOKUP($A952,'Data Transformation Q1 to Q8'!$A:$V,3,FALSE)</f>
        <v>Obesity</v>
      </c>
      <c r="H952" s="4">
        <f>VLOOKUP($A952,'Data Transformation Q1 to Q8'!$A:$V,4,FALSE)</f>
        <v>10.119999999999999</v>
      </c>
      <c r="I952" s="4" t="str">
        <f>VLOOKUP($A952,'Data Transformation Q1 to Q8'!$A:$V,5,FALSE)</f>
        <v>Diabetes</v>
      </c>
      <c r="J952" s="4" t="str">
        <f>VLOOKUP($A952,'Data Transformation Q1 to Q8'!$A:$V,6,FALSE)</f>
        <v>No</v>
      </c>
      <c r="K952" s="4" t="str">
        <f>VLOOKUP($A952,'Data Transformation Q1 to Q8'!$A:$V,7,FALSE)</f>
        <v>No</v>
      </c>
      <c r="L952" s="4" t="str">
        <f>VLOOKUP($A952,'Data Transformation Q1 to Q8'!$A:$V,8,FALSE)</f>
        <v>No</v>
      </c>
      <c r="M952" s="4" t="str">
        <f>VLOOKUP($A952,'Data Transformation Q1 to Q8'!$A:$V,10,FALSE)</f>
        <v>No</v>
      </c>
      <c r="N952" s="4">
        <f>VLOOKUP($A952,'Data Transformation Q1 to Q8'!$A:$V,9,FALSE)</f>
        <v>2</v>
      </c>
      <c r="O952" s="4" t="str">
        <f>VLOOKUP($A952,'Data Transformation Q1 to Q8'!$A:$V,20,FALSE)</f>
        <v>tier - 3</v>
      </c>
      <c r="P952" s="4" t="str">
        <f>VLOOKUP($A952,'Data Transformation Q1 to Q8'!$A:$V,21,FALSE)</f>
        <v>tier - 2</v>
      </c>
      <c r="Q952" s="118">
        <f>VLOOKUP($A952,'Data Transformation Q1 to Q8'!$A:$V,19,FALSE)</f>
        <v>11552.9</v>
      </c>
    </row>
    <row r="953" spans="1:17" ht="15.75" x14ac:dyDescent="0.25">
      <c r="A953" s="10" t="s">
        <v>1854</v>
      </c>
      <c r="B953" s="4" t="str">
        <f>VLOOKUP(A953,'Data Transformation Q1 to Q8'!A:V,22,FALSE)</f>
        <v>R1012</v>
      </c>
      <c r="C953" s="21">
        <f>VLOOKUP($A953,'Data Transformation Q1 to Q8'!$A:$V,16,FALSE)</f>
        <v>26268</v>
      </c>
      <c r="D953" s="6">
        <f>VLOOKUP($A953,'Data Transformation Q1 to Q8'!$A:$V,17,FALSE)</f>
        <v>51</v>
      </c>
      <c r="E953" s="4" t="str">
        <f>VLOOKUP(A953,'Customer Names'!A:D,3,FALSE)</f>
        <v xml:space="preserve">  Rosemary C</v>
      </c>
      <c r="F953" s="4">
        <f>VLOOKUP($A953,'Data Transformation Q1 to Q8'!$A:$V,2,FALSE)</f>
        <v>31.64</v>
      </c>
      <c r="G953" s="4" t="str">
        <f>VLOOKUP($A953,'Data Transformation Q1 to Q8'!$A:$V,3,FALSE)</f>
        <v>Obesity</v>
      </c>
      <c r="H953" s="4">
        <f>VLOOKUP($A953,'Data Transformation Q1 to Q8'!$A:$V,4,FALSE)</f>
        <v>7.91</v>
      </c>
      <c r="I953" s="4" t="str">
        <f>VLOOKUP($A953,'Data Transformation Q1 to Q8'!$A:$V,5,FALSE)</f>
        <v>Diabetes</v>
      </c>
      <c r="J953" s="4" t="str">
        <f>VLOOKUP($A953,'Data Transformation Q1 to Q8'!$A:$V,6,FALSE)</f>
        <v>No</v>
      </c>
      <c r="K953" s="4" t="str">
        <f>VLOOKUP($A953,'Data Transformation Q1 to Q8'!$A:$V,7,FALSE)</f>
        <v>No</v>
      </c>
      <c r="L953" s="4" t="str">
        <f>VLOOKUP($A953,'Data Transformation Q1 to Q8'!$A:$V,8,FALSE)</f>
        <v>No</v>
      </c>
      <c r="M953" s="4" t="str">
        <f>VLOOKUP($A953,'Data Transformation Q1 to Q8'!$A:$V,10,FALSE)</f>
        <v>No</v>
      </c>
      <c r="N953" s="4">
        <f>VLOOKUP($A953,'Data Transformation Q1 to Q8'!$A:$V,9,FALSE)</f>
        <v>0</v>
      </c>
      <c r="O953" s="4" t="str">
        <f>VLOOKUP($A953,'Data Transformation Q1 to Q8'!$A:$V,20,FALSE)</f>
        <v>tier - 3</v>
      </c>
      <c r="P953" s="4" t="str">
        <f>VLOOKUP($A953,'Data Transformation Q1 to Q8'!$A:$V,21,FALSE)</f>
        <v>tier - 1</v>
      </c>
      <c r="Q953" s="118">
        <f>VLOOKUP($A953,'Data Transformation Q1 to Q8'!$A:$V,19,FALSE)</f>
        <v>11540.25</v>
      </c>
    </row>
    <row r="954" spans="1:17" ht="15.75" x14ac:dyDescent="0.25">
      <c r="A954" s="10" t="s">
        <v>1856</v>
      </c>
      <c r="B954" s="4" t="str">
        <f>VLOOKUP(A954,'Data Transformation Q1 to Q8'!A:V,22,FALSE)</f>
        <v>R1011</v>
      </c>
      <c r="C954" s="21">
        <f>VLOOKUP($A954,'Data Transformation Q1 to Q8'!$A:$V,16,FALSE)</f>
        <v>25156</v>
      </c>
      <c r="D954" s="6">
        <f>VLOOKUP($A954,'Data Transformation Q1 to Q8'!$A:$V,17,FALSE)</f>
        <v>54</v>
      </c>
      <c r="E954" s="4" t="str">
        <f>VLOOKUP(A954,'Customer Names'!A:D,3,FALSE)</f>
        <v xml:space="preserve">  Carrie A</v>
      </c>
      <c r="F954" s="4">
        <f>VLOOKUP($A954,'Data Transformation Q1 to Q8'!$A:$V,2,FALSE)</f>
        <v>46.7</v>
      </c>
      <c r="G954" s="4" t="str">
        <f>VLOOKUP($A954,'Data Transformation Q1 to Q8'!$A:$V,3,FALSE)</f>
        <v>Obesity</v>
      </c>
      <c r="H954" s="4">
        <f>VLOOKUP($A954,'Data Transformation Q1 to Q8'!$A:$V,4,FALSE)</f>
        <v>10.9</v>
      </c>
      <c r="I954" s="4" t="str">
        <f>VLOOKUP($A954,'Data Transformation Q1 to Q8'!$A:$V,5,FALSE)</f>
        <v>Diabetes</v>
      </c>
      <c r="J954" s="4" t="str">
        <f>VLOOKUP($A954,'Data Transformation Q1 to Q8'!$A:$V,6,FALSE)</f>
        <v>No</v>
      </c>
      <c r="K954" s="4" t="str">
        <f>VLOOKUP($A954,'Data Transformation Q1 to Q8'!$A:$V,7,FALSE)</f>
        <v>No</v>
      </c>
      <c r="L954" s="4" t="str">
        <f>VLOOKUP($A954,'Data Transformation Q1 to Q8'!$A:$V,8,FALSE)</f>
        <v>No</v>
      </c>
      <c r="M954" s="4" t="str">
        <f>VLOOKUP($A954,'Data Transformation Q1 to Q8'!$A:$V,10,FALSE)</f>
        <v>No</v>
      </c>
      <c r="N954" s="4">
        <f>VLOOKUP($A954,'Data Transformation Q1 to Q8'!$A:$V,9,FALSE)</f>
        <v>0</v>
      </c>
      <c r="O954" s="4" t="str">
        <f>VLOOKUP($A954,'Data Transformation Q1 to Q8'!$A:$V,20,FALSE)</f>
        <v>tier - 3</v>
      </c>
      <c r="P954" s="4" t="str">
        <f>VLOOKUP($A954,'Data Transformation Q1 to Q8'!$A:$V,21,FALSE)</f>
        <v>tier - 1</v>
      </c>
      <c r="Q954" s="118">
        <f>VLOOKUP($A954,'Data Transformation Q1 to Q8'!$A:$V,19,FALSE)</f>
        <v>11538.42</v>
      </c>
    </row>
    <row r="955" spans="1:17" ht="15.75" x14ac:dyDescent="0.25">
      <c r="A955" s="10" t="s">
        <v>1858</v>
      </c>
      <c r="B955" s="4" t="str">
        <f>VLOOKUP(A955,'Data Transformation Q1 to Q8'!A:V,22,FALSE)</f>
        <v>R1017</v>
      </c>
      <c r="C955" s="21">
        <f>VLOOKUP($A955,'Data Transformation Q1 to Q8'!$A:$V,16,FALSE)</f>
        <v>24018</v>
      </c>
      <c r="D955" s="6">
        <f>VLOOKUP($A955,'Data Transformation Q1 to Q8'!$A:$V,17,FALSE)</f>
        <v>57</v>
      </c>
      <c r="E955" s="4" t="str">
        <f>VLOOKUP(A955,'Customer Names'!A:D,3,FALSE)</f>
        <v xml:space="preserve">  Gerardo Sr</v>
      </c>
      <c r="F955" s="4">
        <f>VLOOKUP($A955,'Data Transformation Q1 to Q8'!$A:$V,2,FALSE)</f>
        <v>18.335000000000001</v>
      </c>
      <c r="G955" s="4" t="str">
        <f>VLOOKUP($A955,'Data Transformation Q1 to Q8'!$A:$V,3,FALSE)</f>
        <v>Underweight</v>
      </c>
      <c r="H955" s="4">
        <f>VLOOKUP($A955,'Data Transformation Q1 to Q8'!$A:$V,4,FALSE)</f>
        <v>11.83</v>
      </c>
      <c r="I955" s="4" t="str">
        <f>VLOOKUP($A955,'Data Transformation Q1 to Q8'!$A:$V,5,FALSE)</f>
        <v>Diabetes</v>
      </c>
      <c r="J955" s="4" t="str">
        <f>VLOOKUP($A955,'Data Transformation Q1 to Q8'!$A:$V,6,FALSE)</f>
        <v>No</v>
      </c>
      <c r="K955" s="4" t="str">
        <f>VLOOKUP($A955,'Data Transformation Q1 to Q8'!$A:$V,7,FALSE)</f>
        <v>No</v>
      </c>
      <c r="L955" s="4" t="str">
        <f>VLOOKUP($A955,'Data Transformation Q1 to Q8'!$A:$V,8,FALSE)</f>
        <v>No</v>
      </c>
      <c r="M955" s="4" t="str">
        <f>VLOOKUP($A955,'Data Transformation Q1 to Q8'!$A:$V,10,FALSE)</f>
        <v>No</v>
      </c>
      <c r="N955" s="4">
        <f>VLOOKUP($A955,'Data Transformation Q1 to Q8'!$A:$V,9,FALSE)</f>
        <v>0</v>
      </c>
      <c r="O955" s="4" t="str">
        <f>VLOOKUP($A955,'Data Transformation Q1 to Q8'!$A:$V,20,FALSE)</f>
        <v>tier - 3</v>
      </c>
      <c r="P955" s="4" t="str">
        <f>VLOOKUP($A955,'Data Transformation Q1 to Q8'!$A:$V,21,FALSE)</f>
        <v>tier - 1</v>
      </c>
      <c r="Q955" s="118">
        <f>VLOOKUP($A955,'Data Transformation Q1 to Q8'!$A:$V,19,FALSE)</f>
        <v>11534.87</v>
      </c>
    </row>
    <row r="956" spans="1:17" ht="15.75" x14ac:dyDescent="0.25">
      <c r="A956" s="10" t="s">
        <v>1860</v>
      </c>
      <c r="B956" s="4" t="str">
        <f>VLOOKUP(A956,'Data Transformation Q1 to Q8'!A:V,22,FALSE)</f>
        <v>R1012</v>
      </c>
      <c r="C956" s="21">
        <f>VLOOKUP($A956,'Data Transformation Q1 to Q8'!$A:$V,16,FALSE)</f>
        <v>25772</v>
      </c>
      <c r="D956" s="6">
        <f>VLOOKUP($A956,'Data Transformation Q1 to Q8'!$A:$V,17,FALSE)</f>
        <v>52</v>
      </c>
      <c r="E956" s="4" t="str">
        <f>VLOOKUP(A956,'Customer Names'!A:D,3,FALSE)</f>
        <v xml:space="preserve">  Matthew R</v>
      </c>
      <c r="F956" s="4">
        <f>VLOOKUP($A956,'Data Transformation Q1 to Q8'!$A:$V,2,FALSE)</f>
        <v>31.24</v>
      </c>
      <c r="G956" s="4" t="str">
        <f>VLOOKUP($A956,'Data Transformation Q1 to Q8'!$A:$V,3,FALSE)</f>
        <v>Obesity</v>
      </c>
      <c r="H956" s="4">
        <f>VLOOKUP($A956,'Data Transformation Q1 to Q8'!$A:$V,4,FALSE)</f>
        <v>7.42</v>
      </c>
      <c r="I956" s="4" t="str">
        <f>VLOOKUP($A956,'Data Transformation Q1 to Q8'!$A:$V,5,FALSE)</f>
        <v>Diabetes</v>
      </c>
      <c r="J956" s="4" t="str">
        <f>VLOOKUP($A956,'Data Transformation Q1 to Q8'!$A:$V,6,FALSE)</f>
        <v>Yes</v>
      </c>
      <c r="K956" s="4" t="str">
        <f>VLOOKUP($A956,'Data Transformation Q1 to Q8'!$A:$V,7,FALSE)</f>
        <v>No</v>
      </c>
      <c r="L956" s="4" t="str">
        <f>VLOOKUP($A956,'Data Transformation Q1 to Q8'!$A:$V,8,FALSE)</f>
        <v>No</v>
      </c>
      <c r="M956" s="4" t="str">
        <f>VLOOKUP($A956,'Data Transformation Q1 to Q8'!$A:$V,10,FALSE)</f>
        <v>No</v>
      </c>
      <c r="N956" s="4">
        <f>VLOOKUP($A956,'Data Transformation Q1 to Q8'!$A:$V,9,FALSE)</f>
        <v>2</v>
      </c>
      <c r="O956" s="4" t="str">
        <f>VLOOKUP($A956,'Data Transformation Q1 to Q8'!$A:$V,20,FALSE)</f>
        <v>tier - 3</v>
      </c>
      <c r="P956" s="4" t="str">
        <f>VLOOKUP($A956,'Data Transformation Q1 to Q8'!$A:$V,21,FALSE)</f>
        <v>tier - 1</v>
      </c>
      <c r="Q956" s="118">
        <f>VLOOKUP($A956,'Data Transformation Q1 to Q8'!$A:$V,19,FALSE)</f>
        <v>11530.12</v>
      </c>
    </row>
    <row r="957" spans="1:17" ht="15.75" x14ac:dyDescent="0.25">
      <c r="A957" s="10" t="s">
        <v>1862</v>
      </c>
      <c r="B957" s="4" t="str">
        <f>VLOOKUP(A957,'Data Transformation Q1 to Q8'!A:V,22,FALSE)</f>
        <v>R1026</v>
      </c>
      <c r="C957" s="21">
        <f>VLOOKUP($A957,'Data Transformation Q1 to Q8'!$A:$V,16,FALSE)</f>
        <v>32306</v>
      </c>
      <c r="D957" s="6">
        <f>VLOOKUP($A957,'Data Transformation Q1 to Q8'!$A:$V,17,FALSE)</f>
        <v>34</v>
      </c>
      <c r="E957" s="4" t="str">
        <f>VLOOKUP(A957,'Customer Names'!A:D,3,FALSE)</f>
        <v xml:space="preserve">  Meghan E</v>
      </c>
      <c r="F957" s="4">
        <f>VLOOKUP($A957,'Data Transformation Q1 to Q8'!$A:$V,2,FALSE)</f>
        <v>39.22</v>
      </c>
      <c r="G957" s="4" t="str">
        <f>VLOOKUP($A957,'Data Transformation Q1 to Q8'!$A:$V,3,FALSE)</f>
        <v>Obesity</v>
      </c>
      <c r="H957" s="4">
        <f>VLOOKUP($A957,'Data Transformation Q1 to Q8'!$A:$V,4,FALSE)</f>
        <v>5.62</v>
      </c>
      <c r="I957" s="4" t="str">
        <f>VLOOKUP($A957,'Data Transformation Q1 to Q8'!$A:$V,5,FALSE)</f>
        <v>Normal</v>
      </c>
      <c r="J957" s="4" t="str">
        <f>VLOOKUP($A957,'Data Transformation Q1 to Q8'!$A:$V,6,FALSE)</f>
        <v>Yes</v>
      </c>
      <c r="K957" s="4" t="str">
        <f>VLOOKUP($A957,'Data Transformation Q1 to Q8'!$A:$V,7,FALSE)</f>
        <v>No</v>
      </c>
      <c r="L957" s="4" t="str">
        <f>VLOOKUP($A957,'Data Transformation Q1 to Q8'!$A:$V,8,FALSE)</f>
        <v>No</v>
      </c>
      <c r="M957" s="4" t="str">
        <f>VLOOKUP($A957,'Data Transformation Q1 to Q8'!$A:$V,10,FALSE)</f>
        <v>No</v>
      </c>
      <c r="N957" s="4">
        <f>VLOOKUP($A957,'Data Transformation Q1 to Q8'!$A:$V,9,FALSE)</f>
        <v>1</v>
      </c>
      <c r="O957" s="4" t="str">
        <f>VLOOKUP($A957,'Data Transformation Q1 to Q8'!$A:$V,20,FALSE)</f>
        <v>tier - 3</v>
      </c>
      <c r="P957" s="4" t="str">
        <f>VLOOKUP($A957,'Data Transformation Q1 to Q8'!$A:$V,21,FALSE)</f>
        <v>tier - 1</v>
      </c>
      <c r="Q957" s="118">
        <f>VLOOKUP($A957,'Data Transformation Q1 to Q8'!$A:$V,19,FALSE)</f>
        <v>11524.25</v>
      </c>
    </row>
    <row r="958" spans="1:17" ht="15.75" x14ac:dyDescent="0.25">
      <c r="A958" s="10" t="s">
        <v>1864</v>
      </c>
      <c r="B958" s="4" t="str">
        <f>VLOOKUP(A958,'Data Transformation Q1 to Q8'!A:V,22,FALSE)</f>
        <v>R1012</v>
      </c>
      <c r="C958" s="21">
        <f>VLOOKUP($A958,'Data Transformation Q1 to Q8'!$A:$V,16,FALSE)</f>
        <v>26286</v>
      </c>
      <c r="D958" s="6">
        <f>VLOOKUP($A958,'Data Transformation Q1 to Q8'!$A:$V,17,FALSE)</f>
        <v>51</v>
      </c>
      <c r="E958" s="4" t="str">
        <f>VLOOKUP(A958,'Customer Names'!A:D,3,FALSE)</f>
        <v xml:space="preserve">  Eric</v>
      </c>
      <c r="F958" s="4">
        <f>VLOOKUP($A958,'Data Transformation Q1 to Q8'!$A:$V,2,FALSE)</f>
        <v>24.414999999999999</v>
      </c>
      <c r="G958" s="4" t="str">
        <f>VLOOKUP($A958,'Data Transformation Q1 to Q8'!$A:$V,3,FALSE)</f>
        <v>Normal Weight</v>
      </c>
      <c r="H958" s="4">
        <f>VLOOKUP($A958,'Data Transformation Q1 to Q8'!$A:$V,4,FALSE)</f>
        <v>7.16</v>
      </c>
      <c r="I958" s="4" t="str">
        <f>VLOOKUP($A958,'Data Transformation Q1 to Q8'!$A:$V,5,FALSE)</f>
        <v>Diabetes</v>
      </c>
      <c r="J958" s="4" t="str">
        <f>VLOOKUP($A958,'Data Transformation Q1 to Q8'!$A:$V,6,FALSE)</f>
        <v>No</v>
      </c>
      <c r="K958" s="4" t="str">
        <f>VLOOKUP($A958,'Data Transformation Q1 to Q8'!$A:$V,7,FALSE)</f>
        <v>No</v>
      </c>
      <c r="L958" s="4" t="str">
        <f>VLOOKUP($A958,'Data Transformation Q1 to Q8'!$A:$V,8,FALSE)</f>
        <v>No</v>
      </c>
      <c r="M958" s="4" t="str">
        <f>VLOOKUP($A958,'Data Transformation Q1 to Q8'!$A:$V,10,FALSE)</f>
        <v>No</v>
      </c>
      <c r="N958" s="4">
        <f>VLOOKUP($A958,'Data Transformation Q1 to Q8'!$A:$V,9,FALSE)</f>
        <v>0</v>
      </c>
      <c r="O958" s="4" t="str">
        <f>VLOOKUP($A958,'Data Transformation Q1 to Q8'!$A:$V,20,FALSE)</f>
        <v>tier - 3</v>
      </c>
      <c r="P958" s="4" t="str">
        <f>VLOOKUP($A958,'Data Transformation Q1 to Q8'!$A:$V,21,FALSE)</f>
        <v>tier - 1</v>
      </c>
      <c r="Q958" s="118">
        <f>VLOOKUP($A958,'Data Transformation Q1 to Q8'!$A:$V,19,FALSE)</f>
        <v>11520.1</v>
      </c>
    </row>
    <row r="959" spans="1:17" ht="15.75" x14ac:dyDescent="0.25">
      <c r="A959" s="10" t="s">
        <v>1865</v>
      </c>
      <c r="B959" s="4" t="str">
        <f>VLOOKUP(A959,'Data Transformation Q1 to Q8'!A:V,22,FALSE)</f>
        <v>R1024</v>
      </c>
      <c r="C959" s="21">
        <f>VLOOKUP($A959,'Data Transformation Q1 to Q8'!$A:$V,16,FALSE)</f>
        <v>25013</v>
      </c>
      <c r="D959" s="6">
        <f>VLOOKUP($A959,'Data Transformation Q1 to Q8'!$A:$V,17,FALSE)</f>
        <v>54</v>
      </c>
      <c r="E959" s="4" t="str">
        <f>VLOOKUP(A959,'Customer Names'!A:D,3,FALSE)</f>
        <v xml:space="preserve">  Lisa B</v>
      </c>
      <c r="F959" s="4">
        <f>VLOOKUP($A959,'Data Transformation Q1 to Q8'!$A:$V,2,FALSE)</f>
        <v>32.299999999999997</v>
      </c>
      <c r="G959" s="4" t="str">
        <f>VLOOKUP($A959,'Data Transformation Q1 to Q8'!$A:$V,3,FALSE)</f>
        <v>Obesity</v>
      </c>
      <c r="H959" s="4">
        <f>VLOOKUP($A959,'Data Transformation Q1 to Q8'!$A:$V,4,FALSE)</f>
        <v>9.89</v>
      </c>
      <c r="I959" s="4" t="str">
        <f>VLOOKUP($A959,'Data Transformation Q1 to Q8'!$A:$V,5,FALSE)</f>
        <v>Diabetes</v>
      </c>
      <c r="J959" s="4" t="str">
        <f>VLOOKUP($A959,'Data Transformation Q1 to Q8'!$A:$V,6,FALSE)</f>
        <v>No</v>
      </c>
      <c r="K959" s="4" t="str">
        <f>VLOOKUP($A959,'Data Transformation Q1 to Q8'!$A:$V,7,FALSE)</f>
        <v>No</v>
      </c>
      <c r="L959" s="4" t="str">
        <f>VLOOKUP($A959,'Data Transformation Q1 to Q8'!$A:$V,8,FALSE)</f>
        <v>No</v>
      </c>
      <c r="M959" s="4" t="str">
        <f>VLOOKUP($A959,'Data Transformation Q1 to Q8'!$A:$V,10,FALSE)</f>
        <v>No</v>
      </c>
      <c r="N959" s="4">
        <f>VLOOKUP($A959,'Data Transformation Q1 to Q8'!$A:$V,9,FALSE)</f>
        <v>0</v>
      </c>
      <c r="O959" s="4" t="str">
        <f>VLOOKUP($A959,'Data Transformation Q1 to Q8'!$A:$V,20,FALSE)</f>
        <v>tier - 3</v>
      </c>
      <c r="P959" s="4" t="str">
        <f>VLOOKUP($A959,'Data Transformation Q1 to Q8'!$A:$V,21,FALSE)</f>
        <v>tier - 1</v>
      </c>
      <c r="Q959" s="118">
        <f>VLOOKUP($A959,'Data Transformation Q1 to Q8'!$A:$V,19,FALSE)</f>
        <v>11512.41</v>
      </c>
    </row>
    <row r="960" spans="1:17" ht="15.75" x14ac:dyDescent="0.25">
      <c r="A960" s="10" t="s">
        <v>1867</v>
      </c>
      <c r="B960" s="4" t="str">
        <f>VLOOKUP(A960,'Data Transformation Q1 to Q8'!A:V,22,FALSE)</f>
        <v>R1026</v>
      </c>
      <c r="C960" s="21">
        <f>VLOOKUP($A960,'Data Transformation Q1 to Q8'!$A:$V,16,FALSE)</f>
        <v>32787</v>
      </c>
      <c r="D960" s="6">
        <f>VLOOKUP($A960,'Data Transformation Q1 to Q8'!$A:$V,17,FALSE)</f>
        <v>33</v>
      </c>
      <c r="E960" s="4" t="str">
        <f>VLOOKUP(A960,'Customer Names'!A:D,3,FALSE)</f>
        <v xml:space="preserve">  Jane R</v>
      </c>
      <c r="F960" s="4">
        <f>VLOOKUP($A960,'Data Transformation Q1 to Q8'!$A:$V,2,FALSE)</f>
        <v>39.94</v>
      </c>
      <c r="G960" s="4" t="str">
        <f>VLOOKUP($A960,'Data Transformation Q1 to Q8'!$A:$V,3,FALSE)</f>
        <v>Obesity</v>
      </c>
      <c r="H960" s="4">
        <f>VLOOKUP($A960,'Data Transformation Q1 to Q8'!$A:$V,4,FALSE)</f>
        <v>5.14</v>
      </c>
      <c r="I960" s="4" t="str">
        <f>VLOOKUP($A960,'Data Transformation Q1 to Q8'!$A:$V,5,FALSE)</f>
        <v>Normal</v>
      </c>
      <c r="J960" s="4" t="str">
        <f>VLOOKUP($A960,'Data Transformation Q1 to Q8'!$A:$V,6,FALSE)</f>
        <v>No</v>
      </c>
      <c r="K960" s="4" t="str">
        <f>VLOOKUP($A960,'Data Transformation Q1 to Q8'!$A:$V,7,FALSE)</f>
        <v>No</v>
      </c>
      <c r="L960" s="4" t="str">
        <f>VLOOKUP($A960,'Data Transformation Q1 to Q8'!$A:$V,8,FALSE)</f>
        <v>No</v>
      </c>
      <c r="M960" s="4" t="str">
        <f>VLOOKUP($A960,'Data Transformation Q1 to Q8'!$A:$V,10,FALSE)</f>
        <v>No</v>
      </c>
      <c r="N960" s="4">
        <f>VLOOKUP($A960,'Data Transformation Q1 to Q8'!$A:$V,9,FALSE)</f>
        <v>0</v>
      </c>
      <c r="O960" s="4" t="str">
        <f>VLOOKUP($A960,'Data Transformation Q1 to Q8'!$A:$V,20,FALSE)</f>
        <v>tier - 3</v>
      </c>
      <c r="P960" s="4" t="str">
        <f>VLOOKUP($A960,'Data Transformation Q1 to Q8'!$A:$V,21,FALSE)</f>
        <v>tier - 3</v>
      </c>
      <c r="Q960" s="118">
        <f>VLOOKUP($A960,'Data Transformation Q1 to Q8'!$A:$V,19,FALSE)</f>
        <v>11511.61</v>
      </c>
    </row>
    <row r="961" spans="1:17" ht="15.75" x14ac:dyDescent="0.25">
      <c r="A961" s="10" t="s">
        <v>1869</v>
      </c>
      <c r="B961" s="4" t="str">
        <f>VLOOKUP(A961,'Data Transformation Q1 to Q8'!A:V,22,FALSE)</f>
        <v>R1012</v>
      </c>
      <c r="C961" s="21">
        <f>VLOOKUP($A961,'Data Transformation Q1 to Q8'!$A:$V,16,FALSE)</f>
        <v>25426</v>
      </c>
      <c r="D961" s="6">
        <f>VLOOKUP($A961,'Data Transformation Q1 to Q8'!$A:$V,17,FALSE)</f>
        <v>53</v>
      </c>
      <c r="E961" s="4" t="str">
        <f>VLOOKUP(A961,'Customer Names'!A:D,3,FALSE)</f>
        <v xml:space="preserve">  Allison M</v>
      </c>
      <c r="F961" s="4">
        <f>VLOOKUP($A961,'Data Transformation Q1 to Q8'!$A:$V,2,FALSE)</f>
        <v>30</v>
      </c>
      <c r="G961" s="4" t="str">
        <f>VLOOKUP($A961,'Data Transformation Q1 to Q8'!$A:$V,3,FALSE)</f>
        <v>Obesity</v>
      </c>
      <c r="H961" s="4">
        <f>VLOOKUP($A961,'Data Transformation Q1 to Q8'!$A:$V,4,FALSE)</f>
        <v>5.61</v>
      </c>
      <c r="I961" s="4" t="str">
        <f>VLOOKUP($A961,'Data Transformation Q1 to Q8'!$A:$V,5,FALSE)</f>
        <v>Normal</v>
      </c>
      <c r="J961" s="4" t="str">
        <f>VLOOKUP($A961,'Data Transformation Q1 to Q8'!$A:$V,6,FALSE)</f>
        <v>Yes</v>
      </c>
      <c r="K961" s="4" t="str">
        <f>VLOOKUP($A961,'Data Transformation Q1 to Q8'!$A:$V,7,FALSE)</f>
        <v>No</v>
      </c>
      <c r="L961" s="4" t="str">
        <f>VLOOKUP($A961,'Data Transformation Q1 to Q8'!$A:$V,8,FALSE)</f>
        <v>Yes</v>
      </c>
      <c r="M961" s="4" t="str">
        <f>VLOOKUP($A961,'Data Transformation Q1 to Q8'!$A:$V,10,FALSE)</f>
        <v>No</v>
      </c>
      <c r="N961" s="4">
        <f>VLOOKUP($A961,'Data Transformation Q1 to Q8'!$A:$V,9,FALSE)</f>
        <v>1</v>
      </c>
      <c r="O961" s="4" t="str">
        <f>VLOOKUP($A961,'Data Transformation Q1 to Q8'!$A:$V,20,FALSE)</f>
        <v>tier - 3</v>
      </c>
      <c r="P961" s="4" t="str">
        <f>VLOOKUP($A961,'Data Transformation Q1 to Q8'!$A:$V,21,FALSE)</f>
        <v>tier - 1</v>
      </c>
      <c r="Q961" s="118">
        <f>VLOOKUP($A961,'Data Transformation Q1 to Q8'!$A:$V,19,FALSE)</f>
        <v>11497.69</v>
      </c>
    </row>
    <row r="962" spans="1:17" ht="15.75" x14ac:dyDescent="0.25">
      <c r="A962" s="10" t="s">
        <v>1871</v>
      </c>
      <c r="B962" s="4" t="str">
        <f>VLOOKUP(A962,'Data Transformation Q1 to Q8'!A:V,22,FALSE)</f>
        <v>R1026</v>
      </c>
      <c r="C962" s="21">
        <f>VLOOKUP($A962,'Data Transformation Q1 to Q8'!$A:$V,16,FALSE)</f>
        <v>30474</v>
      </c>
      <c r="D962" s="6">
        <f>VLOOKUP($A962,'Data Transformation Q1 to Q8'!$A:$V,17,FALSE)</f>
        <v>40</v>
      </c>
      <c r="E962" s="4" t="str">
        <f>VLOOKUP(A962,'Customer Names'!A:D,3,FALSE)</f>
        <v xml:space="preserve">  Sarah E</v>
      </c>
      <c r="F962" s="4">
        <f>VLOOKUP($A962,'Data Transformation Q1 to Q8'!$A:$V,2,FALSE)</f>
        <v>35.340000000000003</v>
      </c>
      <c r="G962" s="4" t="str">
        <f>VLOOKUP($A962,'Data Transformation Q1 to Q8'!$A:$V,3,FALSE)</f>
        <v>Obesity</v>
      </c>
      <c r="H962" s="4">
        <f>VLOOKUP($A962,'Data Transformation Q1 to Q8'!$A:$V,4,FALSE)</f>
        <v>5.51</v>
      </c>
      <c r="I962" s="4" t="str">
        <f>VLOOKUP($A962,'Data Transformation Q1 to Q8'!$A:$V,5,FALSE)</f>
        <v>Normal</v>
      </c>
      <c r="J962" s="4" t="str">
        <f>VLOOKUP($A962,'Data Transformation Q1 to Q8'!$A:$V,6,FALSE)</f>
        <v>Yes</v>
      </c>
      <c r="K962" s="4" t="str">
        <f>VLOOKUP($A962,'Data Transformation Q1 to Q8'!$A:$V,7,FALSE)</f>
        <v>No</v>
      </c>
      <c r="L962" s="4" t="str">
        <f>VLOOKUP($A962,'Data Transformation Q1 to Q8'!$A:$V,8,FALSE)</f>
        <v>Yes</v>
      </c>
      <c r="M962" s="4" t="str">
        <f>VLOOKUP($A962,'Data Transformation Q1 to Q8'!$A:$V,10,FALSE)</f>
        <v>No</v>
      </c>
      <c r="N962" s="4">
        <f>VLOOKUP($A962,'Data Transformation Q1 to Q8'!$A:$V,9,FALSE)</f>
        <v>1</v>
      </c>
      <c r="O962" s="4" t="str">
        <f>VLOOKUP($A962,'Data Transformation Q1 to Q8'!$A:$V,20,FALSE)</f>
        <v>tier - 3</v>
      </c>
      <c r="P962" s="4" t="str">
        <f>VLOOKUP($A962,'Data Transformation Q1 to Q8'!$A:$V,21,FALSE)</f>
        <v>tier - 3</v>
      </c>
      <c r="Q962" s="118">
        <f>VLOOKUP($A962,'Data Transformation Q1 to Q8'!$A:$V,19,FALSE)</f>
        <v>11492.46</v>
      </c>
    </row>
    <row r="963" spans="1:17" ht="15.75" x14ac:dyDescent="0.25">
      <c r="A963" s="10" t="s">
        <v>1873</v>
      </c>
      <c r="B963" s="4" t="str">
        <f>VLOOKUP(A963,'Data Transformation Q1 to Q8'!A:V,22,FALSE)</f>
        <v>R1014</v>
      </c>
      <c r="C963" s="21">
        <f>VLOOKUP($A963,'Data Transformation Q1 to Q8'!$A:$V,16,FALSE)</f>
        <v>25854</v>
      </c>
      <c r="D963" s="6">
        <f>VLOOKUP($A963,'Data Transformation Q1 to Q8'!$A:$V,17,FALSE)</f>
        <v>52</v>
      </c>
      <c r="E963" s="4" t="str">
        <f>VLOOKUP(A963,'Customer Names'!A:D,3,FALSE)</f>
        <v xml:space="preserve">  Philip J</v>
      </c>
      <c r="F963" s="4">
        <f>VLOOKUP($A963,'Data Transformation Q1 to Q8'!$A:$V,2,FALSE)</f>
        <v>32.204999999999998</v>
      </c>
      <c r="G963" s="4" t="str">
        <f>VLOOKUP($A963,'Data Transformation Q1 to Q8'!$A:$V,3,FALSE)</f>
        <v>Obesity</v>
      </c>
      <c r="H963" s="4">
        <f>VLOOKUP($A963,'Data Transformation Q1 to Q8'!$A:$V,4,FALSE)</f>
        <v>8.3800000000000008</v>
      </c>
      <c r="I963" s="4" t="str">
        <f>VLOOKUP($A963,'Data Transformation Q1 to Q8'!$A:$V,5,FALSE)</f>
        <v>Diabetes</v>
      </c>
      <c r="J963" s="4" t="str">
        <f>VLOOKUP($A963,'Data Transformation Q1 to Q8'!$A:$V,6,FALSE)</f>
        <v>Yes</v>
      </c>
      <c r="K963" s="4" t="str">
        <f>VLOOKUP($A963,'Data Transformation Q1 to Q8'!$A:$V,7,FALSE)</f>
        <v>No</v>
      </c>
      <c r="L963" s="4" t="str">
        <f>VLOOKUP($A963,'Data Transformation Q1 to Q8'!$A:$V,8,FALSE)</f>
        <v>No</v>
      </c>
      <c r="M963" s="4" t="str">
        <f>VLOOKUP($A963,'Data Transformation Q1 to Q8'!$A:$V,10,FALSE)</f>
        <v>No</v>
      </c>
      <c r="N963" s="4">
        <f>VLOOKUP($A963,'Data Transformation Q1 to Q8'!$A:$V,9,FALSE)</f>
        <v>2</v>
      </c>
      <c r="O963" s="4" t="str">
        <f>VLOOKUP($A963,'Data Transformation Q1 to Q8'!$A:$V,20,FALSE)</f>
        <v>tier - 3</v>
      </c>
      <c r="P963" s="4" t="str">
        <f>VLOOKUP($A963,'Data Transformation Q1 to Q8'!$A:$V,21,FALSE)</f>
        <v>tier - 1</v>
      </c>
      <c r="Q963" s="118">
        <f>VLOOKUP($A963,'Data Transformation Q1 to Q8'!$A:$V,19,FALSE)</f>
        <v>11488.32</v>
      </c>
    </row>
    <row r="964" spans="1:17" ht="15.75" x14ac:dyDescent="0.25">
      <c r="A964" s="10" t="s">
        <v>1875</v>
      </c>
      <c r="B964" s="4" t="str">
        <f>VLOOKUP(A964,'Data Transformation Q1 to Q8'!A:V,22,FALSE)</f>
        <v>R1013</v>
      </c>
      <c r="C964" s="21">
        <f>VLOOKUP($A964,'Data Transformation Q1 to Q8'!$A:$V,16,FALSE)</f>
        <v>38240</v>
      </c>
      <c r="D964" s="6">
        <f>VLOOKUP($A964,'Data Transformation Q1 to Q8'!$A:$V,17,FALSE)</f>
        <v>18</v>
      </c>
      <c r="E964" s="4" t="str">
        <f>VLOOKUP(A964,'Customer Names'!A:D,3,FALSE)</f>
        <v xml:space="preserve">  Jillian A</v>
      </c>
      <c r="F964" s="4">
        <f>VLOOKUP($A964,'Data Transformation Q1 to Q8'!$A:$V,2,FALSE)</f>
        <v>33.880000000000003</v>
      </c>
      <c r="G964" s="4" t="str">
        <f>VLOOKUP($A964,'Data Transformation Q1 to Q8'!$A:$V,3,FALSE)</f>
        <v>Obesity</v>
      </c>
      <c r="H964" s="4">
        <f>VLOOKUP($A964,'Data Transformation Q1 to Q8'!$A:$V,4,FALSE)</f>
        <v>4.68</v>
      </c>
      <c r="I964" s="4" t="str">
        <f>VLOOKUP($A964,'Data Transformation Q1 to Q8'!$A:$V,5,FALSE)</f>
        <v>Normal</v>
      </c>
      <c r="J964" s="4" t="str">
        <f>VLOOKUP($A964,'Data Transformation Q1 to Q8'!$A:$V,6,FALSE)</f>
        <v>No</v>
      </c>
      <c r="K964" s="4" t="str">
        <f>VLOOKUP($A964,'Data Transformation Q1 to Q8'!$A:$V,7,FALSE)</f>
        <v>yes</v>
      </c>
      <c r="L964" s="4" t="str">
        <f>VLOOKUP($A964,'Data Transformation Q1 to Q8'!$A:$V,8,FALSE)</f>
        <v>No</v>
      </c>
      <c r="M964" s="4" t="str">
        <f>VLOOKUP($A964,'Data Transformation Q1 to Q8'!$A:$V,10,FALSE)</f>
        <v>No</v>
      </c>
      <c r="N964" s="4">
        <f>VLOOKUP($A964,'Data Transformation Q1 to Q8'!$A:$V,9,FALSE)</f>
        <v>1</v>
      </c>
      <c r="O964" s="4" t="str">
        <f>VLOOKUP($A964,'Data Transformation Q1 to Q8'!$A:$V,20,FALSE)</f>
        <v>tier - 3</v>
      </c>
      <c r="P964" s="4" t="str">
        <f>VLOOKUP($A964,'Data Transformation Q1 to Q8'!$A:$V,21,FALSE)</f>
        <v>tier - 2</v>
      </c>
      <c r="Q964" s="118">
        <f>VLOOKUP($A964,'Data Transformation Q1 to Q8'!$A:$V,19,FALSE)</f>
        <v>11482.63</v>
      </c>
    </row>
    <row r="965" spans="1:17" ht="15.75" x14ac:dyDescent="0.25">
      <c r="A965" s="10" t="s">
        <v>1877</v>
      </c>
      <c r="B965" s="4" t="str">
        <f>VLOOKUP(A965,'Data Transformation Q1 to Q8'!A:V,22,FALSE)</f>
        <v>R1025</v>
      </c>
      <c r="C965" s="21">
        <f>VLOOKUP($A965,'Data Transformation Q1 to Q8'!$A:$V,16,FALSE)</f>
        <v>24357</v>
      </c>
      <c r="D965" s="6">
        <f>VLOOKUP($A965,'Data Transformation Q1 to Q8'!$A:$V,17,FALSE)</f>
        <v>56</v>
      </c>
      <c r="E965" s="4" t="str">
        <f>VLOOKUP(A965,'Customer Names'!A:D,3,FALSE)</f>
        <v xml:space="preserve">  Laura D</v>
      </c>
      <c r="F965" s="4">
        <f>VLOOKUP($A965,'Data Transformation Q1 to Q8'!$A:$V,2,FALSE)</f>
        <v>26.63</v>
      </c>
      <c r="G965" s="4" t="str">
        <f>VLOOKUP($A965,'Data Transformation Q1 to Q8'!$A:$V,3,FALSE)</f>
        <v>Overweight</v>
      </c>
      <c r="H965" s="4">
        <f>VLOOKUP($A965,'Data Transformation Q1 to Q8'!$A:$V,4,FALSE)</f>
        <v>4.3600000000000003</v>
      </c>
      <c r="I965" s="4" t="str">
        <f>VLOOKUP($A965,'Data Transformation Q1 to Q8'!$A:$V,5,FALSE)</f>
        <v>Normal</v>
      </c>
      <c r="J965" s="4" t="str">
        <f>VLOOKUP($A965,'Data Transformation Q1 to Q8'!$A:$V,6,FALSE)</f>
        <v>Yes</v>
      </c>
      <c r="K965" s="4" t="str">
        <f>VLOOKUP($A965,'Data Transformation Q1 to Q8'!$A:$V,7,FALSE)</f>
        <v>No</v>
      </c>
      <c r="L965" s="4" t="str">
        <f>VLOOKUP($A965,'Data Transformation Q1 to Q8'!$A:$V,8,FALSE)</f>
        <v>No</v>
      </c>
      <c r="M965" s="4" t="str">
        <f>VLOOKUP($A965,'Data Transformation Q1 to Q8'!$A:$V,10,FALSE)</f>
        <v>No</v>
      </c>
      <c r="N965" s="4">
        <f>VLOOKUP($A965,'Data Transformation Q1 to Q8'!$A:$V,9,FALSE)</f>
        <v>2</v>
      </c>
      <c r="O965" s="4" t="str">
        <f>VLOOKUP($A965,'Data Transformation Q1 to Q8'!$A:$V,20,FALSE)</f>
        <v>tier - 3</v>
      </c>
      <c r="P965" s="4" t="str">
        <f>VLOOKUP($A965,'Data Transformation Q1 to Q8'!$A:$V,21,FALSE)</f>
        <v>tier - 2</v>
      </c>
      <c r="Q965" s="118">
        <f>VLOOKUP($A965,'Data Transformation Q1 to Q8'!$A:$V,19,FALSE)</f>
        <v>11478.14</v>
      </c>
    </row>
    <row r="966" spans="1:17" ht="15.75" x14ac:dyDescent="0.25">
      <c r="A966" s="10" t="s">
        <v>1879</v>
      </c>
      <c r="B966" s="4" t="str">
        <f>VLOOKUP(A966,'Data Transformation Q1 to Q8'!A:V,22,FALSE)</f>
        <v>R1011</v>
      </c>
      <c r="C966" s="21">
        <f>VLOOKUP($A966,'Data Transformation Q1 to Q8'!$A:$V,16,FALSE)</f>
        <v>23916</v>
      </c>
      <c r="D966" s="6">
        <f>VLOOKUP($A966,'Data Transformation Q1 to Q8'!$A:$V,17,FALSE)</f>
        <v>57</v>
      </c>
      <c r="E966" s="4" t="str">
        <f>VLOOKUP(A966,'Customer Names'!A:D,3,FALSE)</f>
        <v xml:space="preserve">  Megan E</v>
      </c>
      <c r="F966" s="4">
        <f>VLOOKUP($A966,'Data Transformation Q1 to Q8'!$A:$V,2,FALSE)</f>
        <v>28.7</v>
      </c>
      <c r="G966" s="4" t="str">
        <f>VLOOKUP($A966,'Data Transformation Q1 to Q8'!$A:$V,3,FALSE)</f>
        <v>Overweight</v>
      </c>
      <c r="H966" s="4">
        <f>VLOOKUP($A966,'Data Transformation Q1 to Q8'!$A:$V,4,FALSE)</f>
        <v>7.74</v>
      </c>
      <c r="I966" s="4" t="str">
        <f>VLOOKUP($A966,'Data Transformation Q1 to Q8'!$A:$V,5,FALSE)</f>
        <v>Diabetes</v>
      </c>
      <c r="J966" s="4" t="str">
        <f>VLOOKUP($A966,'Data Transformation Q1 to Q8'!$A:$V,6,FALSE)</f>
        <v>No</v>
      </c>
      <c r="K966" s="4" t="str">
        <f>VLOOKUP($A966,'Data Transformation Q1 to Q8'!$A:$V,7,FALSE)</f>
        <v>No</v>
      </c>
      <c r="L966" s="4" t="str">
        <f>VLOOKUP($A966,'Data Transformation Q1 to Q8'!$A:$V,8,FALSE)</f>
        <v>No</v>
      </c>
      <c r="M966" s="4" t="str">
        <f>VLOOKUP($A966,'Data Transformation Q1 to Q8'!$A:$V,10,FALSE)</f>
        <v>No</v>
      </c>
      <c r="N966" s="4">
        <f>VLOOKUP($A966,'Data Transformation Q1 to Q8'!$A:$V,9,FALSE)</f>
        <v>0</v>
      </c>
      <c r="O966" s="4" t="str">
        <f>VLOOKUP($A966,'Data Transformation Q1 to Q8'!$A:$V,20,FALSE)</f>
        <v>tier - 3</v>
      </c>
      <c r="P966" s="4" t="str">
        <f>VLOOKUP($A966,'Data Transformation Q1 to Q8'!$A:$V,21,FALSE)</f>
        <v>tier - 2</v>
      </c>
      <c r="Q966" s="118">
        <f>VLOOKUP($A966,'Data Transformation Q1 to Q8'!$A:$V,19,FALSE)</f>
        <v>11455.28</v>
      </c>
    </row>
    <row r="967" spans="1:17" ht="15.75" x14ac:dyDescent="0.25">
      <c r="A967" s="10" t="s">
        <v>1881</v>
      </c>
      <c r="B967" s="4" t="str">
        <f>VLOOKUP(A967,'Data Transformation Q1 to Q8'!A:V,22,FALSE)</f>
        <v>R1012</v>
      </c>
      <c r="C967" s="21">
        <f>VLOOKUP($A967,'Data Transformation Q1 to Q8'!$A:$V,16,FALSE)</f>
        <v>24272</v>
      </c>
      <c r="D967" s="6">
        <f>VLOOKUP($A967,'Data Transformation Q1 to Q8'!$A:$V,17,FALSE)</f>
        <v>56</v>
      </c>
      <c r="E967" s="4" t="str">
        <f>VLOOKUP(A967,'Customer Names'!A:D,3,FALSE)</f>
        <v xml:space="preserve">  Shannon J</v>
      </c>
      <c r="F967" s="4">
        <f>VLOOKUP($A967,'Data Transformation Q1 to Q8'!$A:$V,2,FALSE)</f>
        <v>25.65</v>
      </c>
      <c r="G967" s="4" t="str">
        <f>VLOOKUP($A967,'Data Transformation Q1 to Q8'!$A:$V,3,FALSE)</f>
        <v>Overweight</v>
      </c>
      <c r="H967" s="4">
        <f>VLOOKUP($A967,'Data Transformation Q1 to Q8'!$A:$V,4,FALSE)</f>
        <v>4.05</v>
      </c>
      <c r="I967" s="4" t="str">
        <f>VLOOKUP($A967,'Data Transformation Q1 to Q8'!$A:$V,5,FALSE)</f>
        <v>Normal</v>
      </c>
      <c r="J967" s="4" t="str">
        <f>VLOOKUP($A967,'Data Transformation Q1 to Q8'!$A:$V,6,FALSE)</f>
        <v>Yes</v>
      </c>
      <c r="K967" s="4" t="str">
        <f>VLOOKUP($A967,'Data Transformation Q1 to Q8'!$A:$V,7,FALSE)</f>
        <v>No</v>
      </c>
      <c r="L967" s="4" t="str">
        <f>VLOOKUP($A967,'Data Transformation Q1 to Q8'!$A:$V,8,FALSE)</f>
        <v>No</v>
      </c>
      <c r="M967" s="4" t="str">
        <f>VLOOKUP($A967,'Data Transformation Q1 to Q8'!$A:$V,10,FALSE)</f>
        <v>No</v>
      </c>
      <c r="N967" s="4">
        <f>VLOOKUP($A967,'Data Transformation Q1 to Q8'!$A:$V,9,FALSE)</f>
        <v>2</v>
      </c>
      <c r="O967" s="4" t="str">
        <f>VLOOKUP($A967,'Data Transformation Q1 to Q8'!$A:$V,20,FALSE)</f>
        <v>tier - 3</v>
      </c>
      <c r="P967" s="4" t="str">
        <f>VLOOKUP($A967,'Data Transformation Q1 to Q8'!$A:$V,21,FALSE)</f>
        <v>tier - 1</v>
      </c>
      <c r="Q967" s="118">
        <f>VLOOKUP($A967,'Data Transformation Q1 to Q8'!$A:$V,19,FALSE)</f>
        <v>11454.02</v>
      </c>
    </row>
    <row r="968" spans="1:17" ht="15.75" x14ac:dyDescent="0.25">
      <c r="A968" s="10" t="s">
        <v>1883</v>
      </c>
      <c r="B968" s="4" t="str">
        <f>VLOOKUP(A968,'Data Transformation Q1 to Q8'!A:V,22,FALSE)</f>
        <v>R1012</v>
      </c>
      <c r="C968" s="21">
        <f>VLOOKUP($A968,'Data Transformation Q1 to Q8'!$A:$V,16,FALSE)</f>
        <v>26188</v>
      </c>
      <c r="D968" s="6">
        <f>VLOOKUP($A968,'Data Transformation Q1 to Q8'!$A:$V,17,FALSE)</f>
        <v>51</v>
      </c>
      <c r="E968" s="4" t="str">
        <f>VLOOKUP(A968,'Customer Names'!A:D,3,FALSE)</f>
        <v xml:space="preserve">  Rachelle M</v>
      </c>
      <c r="F968" s="4">
        <f>VLOOKUP($A968,'Data Transformation Q1 to Q8'!$A:$V,2,FALSE)</f>
        <v>36.384999999999998</v>
      </c>
      <c r="G968" s="4" t="str">
        <f>VLOOKUP($A968,'Data Transformation Q1 to Q8'!$A:$V,3,FALSE)</f>
        <v>Obesity</v>
      </c>
      <c r="H968" s="4">
        <f>VLOOKUP($A968,'Data Transformation Q1 to Q8'!$A:$V,4,FALSE)</f>
        <v>11.49</v>
      </c>
      <c r="I968" s="4" t="str">
        <f>VLOOKUP($A968,'Data Transformation Q1 to Q8'!$A:$V,5,FALSE)</f>
        <v>Diabetes</v>
      </c>
      <c r="J968" s="4" t="str">
        <f>VLOOKUP($A968,'Data Transformation Q1 to Q8'!$A:$V,6,FALSE)</f>
        <v>No</v>
      </c>
      <c r="K968" s="4" t="str">
        <f>VLOOKUP($A968,'Data Transformation Q1 to Q8'!$A:$V,7,FALSE)</f>
        <v>No</v>
      </c>
      <c r="L968" s="4" t="str">
        <f>VLOOKUP($A968,'Data Transformation Q1 to Q8'!$A:$V,8,FALSE)</f>
        <v>No</v>
      </c>
      <c r="M968" s="4" t="str">
        <f>VLOOKUP($A968,'Data Transformation Q1 to Q8'!$A:$V,10,FALSE)</f>
        <v>No</v>
      </c>
      <c r="N968" s="4">
        <f>VLOOKUP($A968,'Data Transformation Q1 to Q8'!$A:$V,9,FALSE)</f>
        <v>0</v>
      </c>
      <c r="O968" s="4" t="str">
        <f>VLOOKUP($A968,'Data Transformation Q1 to Q8'!$A:$V,20,FALSE)</f>
        <v>tier - 3</v>
      </c>
      <c r="P968" s="4" t="str">
        <f>VLOOKUP($A968,'Data Transformation Q1 to Q8'!$A:$V,21,FALSE)</f>
        <v>tier - 3</v>
      </c>
      <c r="Q968" s="118">
        <f>VLOOKUP($A968,'Data Transformation Q1 to Q8'!$A:$V,19,FALSE)</f>
        <v>11436.74</v>
      </c>
    </row>
    <row r="969" spans="1:17" ht="15.75" x14ac:dyDescent="0.25">
      <c r="A969" s="10" t="s">
        <v>1885</v>
      </c>
      <c r="B969" s="4" t="str">
        <f>VLOOKUP(A969,'Data Transformation Q1 to Q8'!A:V,22,FALSE)</f>
        <v>R1021</v>
      </c>
      <c r="C969" s="21">
        <f>VLOOKUP($A969,'Data Transformation Q1 to Q8'!$A:$V,16,FALSE)</f>
        <v>29419</v>
      </c>
      <c r="D969" s="6">
        <f>VLOOKUP($A969,'Data Transformation Q1 to Q8'!$A:$V,17,FALSE)</f>
        <v>42</v>
      </c>
      <c r="E969" s="4" t="str">
        <f>VLOOKUP(A969,'Customer Names'!A:D,3,FALSE)</f>
        <v xml:space="preserve">  Casey</v>
      </c>
      <c r="F969" s="4">
        <f>VLOOKUP($A969,'Data Transformation Q1 to Q8'!$A:$V,2,FALSE)</f>
        <v>34.69</v>
      </c>
      <c r="G969" s="4" t="str">
        <f>VLOOKUP($A969,'Data Transformation Q1 to Q8'!$A:$V,3,FALSE)</f>
        <v>Obesity</v>
      </c>
      <c r="H969" s="4">
        <f>VLOOKUP($A969,'Data Transformation Q1 to Q8'!$A:$V,4,FALSE)</f>
        <v>5.65</v>
      </c>
      <c r="I969" s="4" t="str">
        <f>VLOOKUP($A969,'Data Transformation Q1 to Q8'!$A:$V,5,FALSE)</f>
        <v>Normal</v>
      </c>
      <c r="J969" s="4" t="str">
        <f>VLOOKUP($A969,'Data Transformation Q1 to Q8'!$A:$V,6,FALSE)</f>
        <v>No</v>
      </c>
      <c r="K969" s="4" t="str">
        <f>VLOOKUP($A969,'Data Transformation Q1 to Q8'!$A:$V,7,FALSE)</f>
        <v>No</v>
      </c>
      <c r="L969" s="4" t="str">
        <f>VLOOKUP($A969,'Data Transformation Q1 to Q8'!$A:$V,8,FALSE)</f>
        <v>No</v>
      </c>
      <c r="M969" s="4" t="str">
        <f>VLOOKUP($A969,'Data Transformation Q1 to Q8'!$A:$V,10,FALSE)</f>
        <v>No</v>
      </c>
      <c r="N969" s="4">
        <f>VLOOKUP($A969,'Data Transformation Q1 to Q8'!$A:$V,9,FALSE)</f>
        <v>0</v>
      </c>
      <c r="O969" s="4" t="str">
        <f>VLOOKUP($A969,'Data Transformation Q1 to Q8'!$A:$V,20,FALSE)</f>
        <v>tier - 3</v>
      </c>
      <c r="P969" s="4" t="str">
        <f>VLOOKUP($A969,'Data Transformation Q1 to Q8'!$A:$V,21,FALSE)</f>
        <v>tier - 3</v>
      </c>
      <c r="Q969" s="118">
        <f>VLOOKUP($A969,'Data Transformation Q1 to Q8'!$A:$V,19,FALSE)</f>
        <v>11435.74</v>
      </c>
    </row>
    <row r="970" spans="1:17" ht="15.75" x14ac:dyDescent="0.25">
      <c r="A970" s="10" t="s">
        <v>1886</v>
      </c>
      <c r="B970" s="4" t="str">
        <f>VLOOKUP(A970,'Data Transformation Q1 to Q8'!A:V,22,FALSE)</f>
        <v>R1012</v>
      </c>
      <c r="C970" s="21">
        <f>VLOOKUP($A970,'Data Transformation Q1 to Q8'!$A:$V,16,FALSE)</f>
        <v>31207</v>
      </c>
      <c r="D970" s="6">
        <f>VLOOKUP($A970,'Data Transformation Q1 to Q8'!$A:$V,17,FALSE)</f>
        <v>37</v>
      </c>
      <c r="E970" s="4" t="str">
        <f>VLOOKUP(A970,'Customer Names'!A:D,3,FALSE)</f>
        <v xml:space="preserve">  Jessica L</v>
      </c>
      <c r="F970" s="4">
        <f>VLOOKUP($A970,'Data Transformation Q1 to Q8'!$A:$V,2,FALSE)</f>
        <v>37.68</v>
      </c>
      <c r="G970" s="4" t="str">
        <f>VLOOKUP($A970,'Data Transformation Q1 to Q8'!$A:$V,3,FALSE)</f>
        <v>Obesity</v>
      </c>
      <c r="H970" s="4">
        <f>VLOOKUP($A970,'Data Transformation Q1 to Q8'!$A:$V,4,FALSE)</f>
        <v>4.29</v>
      </c>
      <c r="I970" s="4" t="str">
        <f>VLOOKUP($A970,'Data Transformation Q1 to Q8'!$A:$V,5,FALSE)</f>
        <v>Normal</v>
      </c>
      <c r="J970" s="4" t="str">
        <f>VLOOKUP($A970,'Data Transformation Q1 to Q8'!$A:$V,6,FALSE)</f>
        <v>Yes</v>
      </c>
      <c r="K970" s="4" t="str">
        <f>VLOOKUP($A970,'Data Transformation Q1 to Q8'!$A:$V,7,FALSE)</f>
        <v>No</v>
      </c>
      <c r="L970" s="4" t="str">
        <f>VLOOKUP($A970,'Data Transformation Q1 to Q8'!$A:$V,8,FALSE)</f>
        <v>No</v>
      </c>
      <c r="M970" s="4" t="str">
        <f>VLOOKUP($A970,'Data Transformation Q1 to Q8'!$A:$V,10,FALSE)</f>
        <v>No</v>
      </c>
      <c r="N970" s="4">
        <f>VLOOKUP($A970,'Data Transformation Q1 to Q8'!$A:$V,9,FALSE)</f>
        <v>0</v>
      </c>
      <c r="O970" s="4" t="str">
        <f>VLOOKUP($A970,'Data Transformation Q1 to Q8'!$A:$V,20,FALSE)</f>
        <v>tier - 3</v>
      </c>
      <c r="P970" s="4" t="str">
        <f>VLOOKUP($A970,'Data Transformation Q1 to Q8'!$A:$V,21,FALSE)</f>
        <v>tier - 1</v>
      </c>
      <c r="Q970" s="118">
        <f>VLOOKUP($A970,'Data Transformation Q1 to Q8'!$A:$V,19,FALSE)</f>
        <v>11419.49</v>
      </c>
    </row>
    <row r="971" spans="1:17" ht="15.75" x14ac:dyDescent="0.25">
      <c r="A971" s="10" t="s">
        <v>1888</v>
      </c>
      <c r="B971" s="4" t="str">
        <f>VLOOKUP(A971,'Data Transformation Q1 to Q8'!A:V,22,FALSE)</f>
        <v>R1021</v>
      </c>
      <c r="C971" s="21">
        <f>VLOOKUP($A971,'Data Transformation Q1 to Q8'!$A:$V,16,FALSE)</f>
        <v>30612</v>
      </c>
      <c r="D971" s="6">
        <f>VLOOKUP($A971,'Data Transformation Q1 to Q8'!$A:$V,17,FALSE)</f>
        <v>39</v>
      </c>
      <c r="E971" s="4" t="str">
        <f>VLOOKUP(A971,'Customer Names'!A:D,3,FALSE)</f>
        <v xml:space="preserve">  Brandon F</v>
      </c>
      <c r="F971" s="4">
        <f>VLOOKUP($A971,'Data Transformation Q1 to Q8'!$A:$V,2,FALSE)</f>
        <v>35.49</v>
      </c>
      <c r="G971" s="4" t="str">
        <f>VLOOKUP($A971,'Data Transformation Q1 to Q8'!$A:$V,3,FALSE)</f>
        <v>Obesity</v>
      </c>
      <c r="H971" s="4">
        <f>VLOOKUP($A971,'Data Transformation Q1 to Q8'!$A:$V,4,FALSE)</f>
        <v>4.74</v>
      </c>
      <c r="I971" s="4" t="str">
        <f>VLOOKUP($A971,'Data Transformation Q1 to Q8'!$A:$V,5,FALSE)</f>
        <v>Normal</v>
      </c>
      <c r="J971" s="4" t="str">
        <f>VLOOKUP($A971,'Data Transformation Q1 to Q8'!$A:$V,6,FALSE)</f>
        <v>Yes</v>
      </c>
      <c r="K971" s="4" t="str">
        <f>VLOOKUP($A971,'Data Transformation Q1 to Q8'!$A:$V,7,FALSE)</f>
        <v>No</v>
      </c>
      <c r="L971" s="4" t="str">
        <f>VLOOKUP($A971,'Data Transformation Q1 to Q8'!$A:$V,8,FALSE)</f>
        <v>Yes</v>
      </c>
      <c r="M971" s="4" t="str">
        <f>VLOOKUP($A971,'Data Transformation Q1 to Q8'!$A:$V,10,FALSE)</f>
        <v>No</v>
      </c>
      <c r="N971" s="4">
        <f>VLOOKUP($A971,'Data Transformation Q1 to Q8'!$A:$V,9,FALSE)</f>
        <v>1</v>
      </c>
      <c r="O971" s="4" t="str">
        <f>VLOOKUP($A971,'Data Transformation Q1 to Q8'!$A:$V,20,FALSE)</f>
        <v>tier - 3</v>
      </c>
      <c r="P971" s="4" t="str">
        <f>VLOOKUP($A971,'Data Transformation Q1 to Q8'!$A:$V,21,FALSE)</f>
        <v>tier - 1</v>
      </c>
      <c r="Q971" s="118">
        <f>VLOOKUP($A971,'Data Transformation Q1 to Q8'!$A:$V,19,FALSE)</f>
        <v>11412.02</v>
      </c>
    </row>
    <row r="972" spans="1:17" ht="15.75" x14ac:dyDescent="0.25">
      <c r="A972" s="10" t="s">
        <v>1890</v>
      </c>
      <c r="B972" s="4" t="str">
        <f>VLOOKUP(A972,'Data Transformation Q1 to Q8'!A:V,22,FALSE)</f>
        <v>R1011</v>
      </c>
      <c r="C972" s="21">
        <f>VLOOKUP($A972,'Data Transformation Q1 to Q8'!$A:$V,16,FALSE)</f>
        <v>25848</v>
      </c>
      <c r="D972" s="6">
        <f>VLOOKUP($A972,'Data Transformation Q1 to Q8'!$A:$V,17,FALSE)</f>
        <v>52</v>
      </c>
      <c r="E972" s="4" t="str">
        <f>VLOOKUP(A972,'Customer Names'!A:D,3,FALSE)</f>
        <v xml:space="preserve">  Melissa</v>
      </c>
      <c r="F972" s="4">
        <f>VLOOKUP($A972,'Data Transformation Q1 to Q8'!$A:$V,2,FALSE)</f>
        <v>44.7</v>
      </c>
      <c r="G972" s="4" t="str">
        <f>VLOOKUP($A972,'Data Transformation Q1 to Q8'!$A:$V,3,FALSE)</f>
        <v>Obesity</v>
      </c>
      <c r="H972" s="4">
        <f>VLOOKUP($A972,'Data Transformation Q1 to Q8'!$A:$V,4,FALSE)</f>
        <v>7.6</v>
      </c>
      <c r="I972" s="4" t="str">
        <f>VLOOKUP($A972,'Data Transformation Q1 to Q8'!$A:$V,5,FALSE)</f>
        <v>Diabetes</v>
      </c>
      <c r="J972" s="4" t="str">
        <f>VLOOKUP($A972,'Data Transformation Q1 to Q8'!$A:$V,6,FALSE)</f>
        <v>Yes</v>
      </c>
      <c r="K972" s="4" t="str">
        <f>VLOOKUP($A972,'Data Transformation Q1 to Q8'!$A:$V,7,FALSE)</f>
        <v>No</v>
      </c>
      <c r="L972" s="4" t="str">
        <f>VLOOKUP($A972,'Data Transformation Q1 to Q8'!$A:$V,8,FALSE)</f>
        <v>No</v>
      </c>
      <c r="M972" s="4" t="str">
        <f>VLOOKUP($A972,'Data Transformation Q1 to Q8'!$A:$V,10,FALSE)</f>
        <v>No</v>
      </c>
      <c r="N972" s="4">
        <f>VLOOKUP($A972,'Data Transformation Q1 to Q8'!$A:$V,9,FALSE)</f>
        <v>2</v>
      </c>
      <c r="O972" s="4" t="str">
        <f>VLOOKUP($A972,'Data Transformation Q1 to Q8'!$A:$V,20,FALSE)</f>
        <v>tier - 3</v>
      </c>
      <c r="P972" s="4" t="str">
        <f>VLOOKUP($A972,'Data Transformation Q1 to Q8'!$A:$V,21,FALSE)</f>
        <v>tier - 2</v>
      </c>
      <c r="Q972" s="118">
        <f>VLOOKUP($A972,'Data Transformation Q1 to Q8'!$A:$V,19,FALSE)</f>
        <v>11411.69</v>
      </c>
    </row>
    <row r="973" spans="1:17" ht="15.75" x14ac:dyDescent="0.25">
      <c r="A973" s="10" t="s">
        <v>1892</v>
      </c>
      <c r="B973" s="4" t="str">
        <f>VLOOKUP(A973,'Data Transformation Q1 to Q8'!A:V,22,FALSE)</f>
        <v>R1024</v>
      </c>
      <c r="C973" s="21">
        <f>VLOOKUP($A973,'Data Transformation Q1 to Q8'!$A:$V,16,FALSE)</f>
        <v>25843</v>
      </c>
      <c r="D973" s="6">
        <f>VLOOKUP($A973,'Data Transformation Q1 to Q8'!$A:$V,17,FALSE)</f>
        <v>52</v>
      </c>
      <c r="E973" s="4" t="str">
        <f>VLOOKUP(A973,'Customer Names'!A:D,3,FALSE)</f>
        <v xml:space="preserve">  Danielle N</v>
      </c>
      <c r="F973" s="4">
        <f>VLOOKUP($A973,'Data Transformation Q1 to Q8'!$A:$V,2,FALSE)</f>
        <v>38.380000000000003</v>
      </c>
      <c r="G973" s="4" t="str">
        <f>VLOOKUP($A973,'Data Transformation Q1 to Q8'!$A:$V,3,FALSE)</f>
        <v>Obesity</v>
      </c>
      <c r="H973" s="4">
        <f>VLOOKUP($A973,'Data Transformation Q1 to Q8'!$A:$V,4,FALSE)</f>
        <v>8.5</v>
      </c>
      <c r="I973" s="4" t="str">
        <f>VLOOKUP($A973,'Data Transformation Q1 to Q8'!$A:$V,5,FALSE)</f>
        <v>Diabetes</v>
      </c>
      <c r="J973" s="4" t="str">
        <f>VLOOKUP($A973,'Data Transformation Q1 to Q8'!$A:$V,6,FALSE)</f>
        <v>Yes</v>
      </c>
      <c r="K973" s="4" t="str">
        <f>VLOOKUP($A973,'Data Transformation Q1 to Q8'!$A:$V,7,FALSE)</f>
        <v>No</v>
      </c>
      <c r="L973" s="4" t="str">
        <f>VLOOKUP($A973,'Data Transformation Q1 to Q8'!$A:$V,8,FALSE)</f>
        <v>No</v>
      </c>
      <c r="M973" s="4" t="str">
        <f>VLOOKUP($A973,'Data Transformation Q1 to Q8'!$A:$V,10,FALSE)</f>
        <v>No</v>
      </c>
      <c r="N973" s="4">
        <f>VLOOKUP($A973,'Data Transformation Q1 to Q8'!$A:$V,9,FALSE)</f>
        <v>2</v>
      </c>
      <c r="O973" s="4" t="str">
        <f>VLOOKUP($A973,'Data Transformation Q1 to Q8'!$A:$V,20,FALSE)</f>
        <v>tier - 3</v>
      </c>
      <c r="P973" s="4" t="str">
        <f>VLOOKUP($A973,'Data Transformation Q1 to Q8'!$A:$V,21,FALSE)</f>
        <v>tier - 3</v>
      </c>
      <c r="Q973" s="118">
        <f>VLOOKUP($A973,'Data Transformation Q1 to Q8'!$A:$V,19,FALSE)</f>
        <v>11396.9</v>
      </c>
    </row>
    <row r="974" spans="1:17" ht="15.75" x14ac:dyDescent="0.25">
      <c r="A974" s="10" t="s">
        <v>1894</v>
      </c>
      <c r="B974" s="4" t="str">
        <f>VLOOKUP(A974,'Data Transformation Q1 to Q8'!A:V,22,FALSE)</f>
        <v>R1018</v>
      </c>
      <c r="C974" s="21">
        <f>VLOOKUP($A974,'Data Transformation Q1 to Q8'!$A:$V,16,FALSE)</f>
        <v>24825</v>
      </c>
      <c r="D974" s="6">
        <f>VLOOKUP($A974,'Data Transformation Q1 to Q8'!$A:$V,17,FALSE)</f>
        <v>55</v>
      </c>
      <c r="E974" s="4" t="str">
        <f>VLOOKUP(A974,'Customer Names'!A:D,3,FALSE)</f>
        <v xml:space="preserve">  Matthew</v>
      </c>
      <c r="F974" s="4">
        <f>VLOOKUP($A974,'Data Transformation Q1 to Q8'!$A:$V,2,FALSE)</f>
        <v>35.244999999999997</v>
      </c>
      <c r="G974" s="4" t="str">
        <f>VLOOKUP($A974,'Data Transformation Q1 to Q8'!$A:$V,3,FALSE)</f>
        <v>Obesity</v>
      </c>
      <c r="H974" s="4">
        <f>VLOOKUP($A974,'Data Transformation Q1 to Q8'!$A:$V,4,FALSE)</f>
        <v>11.22</v>
      </c>
      <c r="I974" s="4" t="str">
        <f>VLOOKUP($A974,'Data Transformation Q1 to Q8'!$A:$V,5,FALSE)</f>
        <v>Diabetes</v>
      </c>
      <c r="J974" s="4" t="str">
        <f>VLOOKUP($A974,'Data Transformation Q1 to Q8'!$A:$V,6,FALSE)</f>
        <v>Yes</v>
      </c>
      <c r="K974" s="4" t="str">
        <f>VLOOKUP($A974,'Data Transformation Q1 to Q8'!$A:$V,7,FALSE)</f>
        <v>No</v>
      </c>
      <c r="L974" s="4" t="str">
        <f>VLOOKUP($A974,'Data Transformation Q1 to Q8'!$A:$V,8,FALSE)</f>
        <v>No</v>
      </c>
      <c r="M974" s="4" t="str">
        <f>VLOOKUP($A974,'Data Transformation Q1 to Q8'!$A:$V,10,FALSE)</f>
        <v>No</v>
      </c>
      <c r="N974" s="4">
        <f>VLOOKUP($A974,'Data Transformation Q1 to Q8'!$A:$V,9,FALSE)</f>
        <v>0</v>
      </c>
      <c r="O974" s="4" t="str">
        <f>VLOOKUP($A974,'Data Transformation Q1 to Q8'!$A:$V,20,FALSE)</f>
        <v>tier - 3</v>
      </c>
      <c r="P974" s="4" t="str">
        <f>VLOOKUP($A974,'Data Transformation Q1 to Q8'!$A:$V,21,FALSE)</f>
        <v>tier - 1</v>
      </c>
      <c r="Q974" s="118">
        <f>VLOOKUP($A974,'Data Transformation Q1 to Q8'!$A:$V,19,FALSE)</f>
        <v>11394.07</v>
      </c>
    </row>
    <row r="975" spans="1:17" ht="15.75" x14ac:dyDescent="0.25">
      <c r="A975" s="10" t="s">
        <v>1896</v>
      </c>
      <c r="B975" s="4" t="str">
        <f>VLOOKUP(A975,'Data Transformation Q1 to Q8'!A:V,22,FALSE)</f>
        <v>R1026</v>
      </c>
      <c r="C975" s="21">
        <f>VLOOKUP($A975,'Data Transformation Q1 to Q8'!$A:$V,16,FALSE)</f>
        <v>35639</v>
      </c>
      <c r="D975" s="6">
        <f>VLOOKUP($A975,'Data Transformation Q1 to Q8'!$A:$V,17,FALSE)</f>
        <v>25</v>
      </c>
      <c r="E975" s="4" t="str">
        <f>VLOOKUP(A975,'Customer Names'!A:D,3,FALSE)</f>
        <v xml:space="preserve">  Bettina</v>
      </c>
      <c r="F975" s="4">
        <f>VLOOKUP($A975,'Data Transformation Q1 to Q8'!$A:$V,2,FALSE)</f>
        <v>49.84</v>
      </c>
      <c r="G975" s="4" t="str">
        <f>VLOOKUP($A975,'Data Transformation Q1 to Q8'!$A:$V,3,FALSE)</f>
        <v>Obesity</v>
      </c>
      <c r="H975" s="4">
        <f>VLOOKUP($A975,'Data Transformation Q1 to Q8'!$A:$V,4,FALSE)</f>
        <v>5.0999999999999996</v>
      </c>
      <c r="I975" s="4" t="str">
        <f>VLOOKUP($A975,'Data Transformation Q1 to Q8'!$A:$V,5,FALSE)</f>
        <v>Normal</v>
      </c>
      <c r="J975" s="4" t="str">
        <f>VLOOKUP($A975,'Data Transformation Q1 to Q8'!$A:$V,6,FALSE)</f>
        <v>Yes</v>
      </c>
      <c r="K975" s="4" t="str">
        <f>VLOOKUP($A975,'Data Transformation Q1 to Q8'!$A:$V,7,FALSE)</f>
        <v>No</v>
      </c>
      <c r="L975" s="4" t="str">
        <f>VLOOKUP($A975,'Data Transformation Q1 to Q8'!$A:$V,8,FALSE)</f>
        <v>Yes</v>
      </c>
      <c r="M975" s="4" t="str">
        <f>VLOOKUP($A975,'Data Transformation Q1 to Q8'!$A:$V,10,FALSE)</f>
        <v>No</v>
      </c>
      <c r="N975" s="4">
        <f>VLOOKUP($A975,'Data Transformation Q1 to Q8'!$A:$V,9,FALSE)</f>
        <v>1</v>
      </c>
      <c r="O975" s="4" t="str">
        <f>VLOOKUP($A975,'Data Transformation Q1 to Q8'!$A:$V,20,FALSE)</f>
        <v>tier - 3</v>
      </c>
      <c r="P975" s="4" t="str">
        <f>VLOOKUP($A975,'Data Transformation Q1 to Q8'!$A:$V,21,FALSE)</f>
        <v>tier - 2</v>
      </c>
      <c r="Q975" s="118">
        <f>VLOOKUP($A975,'Data Transformation Q1 to Q8'!$A:$V,19,FALSE)</f>
        <v>11388.27</v>
      </c>
    </row>
    <row r="976" spans="1:17" ht="15.75" x14ac:dyDescent="0.25">
      <c r="A976" s="10" t="s">
        <v>1898</v>
      </c>
      <c r="B976" s="4" t="str">
        <f>VLOOKUP(A976,'Data Transformation Q1 to Q8'!A:V,22,FALSE)</f>
        <v>R1013</v>
      </c>
      <c r="C976" s="21">
        <f>VLOOKUP($A976,'Data Transformation Q1 to Q8'!$A:$V,16,FALSE)</f>
        <v>23541</v>
      </c>
      <c r="D976" s="6">
        <f>VLOOKUP($A976,'Data Transformation Q1 to Q8'!$A:$V,17,FALSE)</f>
        <v>58</v>
      </c>
      <c r="E976" s="4" t="str">
        <f>VLOOKUP(A976,'Customer Names'!A:D,3,FALSE)</f>
        <v xml:space="preserve">  Alexander</v>
      </c>
      <c r="F976" s="4">
        <f>VLOOKUP($A976,'Data Transformation Q1 to Q8'!$A:$V,2,FALSE)</f>
        <v>49.06</v>
      </c>
      <c r="G976" s="4" t="str">
        <f>VLOOKUP($A976,'Data Transformation Q1 to Q8'!$A:$V,3,FALSE)</f>
        <v>Obesity</v>
      </c>
      <c r="H976" s="4">
        <f>VLOOKUP($A976,'Data Transformation Q1 to Q8'!$A:$V,4,FALSE)</f>
        <v>5.43</v>
      </c>
      <c r="I976" s="4" t="str">
        <f>VLOOKUP($A976,'Data Transformation Q1 to Q8'!$A:$V,5,FALSE)</f>
        <v>Normal</v>
      </c>
      <c r="J976" s="4" t="str">
        <f>VLOOKUP($A976,'Data Transformation Q1 to Q8'!$A:$V,6,FALSE)</f>
        <v>Yes</v>
      </c>
      <c r="K976" s="4" t="str">
        <f>VLOOKUP($A976,'Data Transformation Q1 to Q8'!$A:$V,7,FALSE)</f>
        <v>No</v>
      </c>
      <c r="L976" s="4" t="str">
        <f>VLOOKUP($A976,'Data Transformation Q1 to Q8'!$A:$V,8,FALSE)</f>
        <v>No</v>
      </c>
      <c r="M976" s="4" t="str">
        <f>VLOOKUP($A976,'Data Transformation Q1 to Q8'!$A:$V,10,FALSE)</f>
        <v>No</v>
      </c>
      <c r="N976" s="4">
        <f>VLOOKUP($A976,'Data Transformation Q1 to Q8'!$A:$V,9,FALSE)</f>
        <v>1</v>
      </c>
      <c r="O976" s="4" t="str">
        <f>VLOOKUP($A976,'Data Transformation Q1 to Q8'!$A:$V,20,FALSE)</f>
        <v>tier - 3</v>
      </c>
      <c r="P976" s="4" t="str">
        <f>VLOOKUP($A976,'Data Transformation Q1 to Q8'!$A:$V,21,FALSE)</f>
        <v>tier - 2</v>
      </c>
      <c r="Q976" s="118">
        <f>VLOOKUP($A976,'Data Transformation Q1 to Q8'!$A:$V,19,FALSE)</f>
        <v>11381.33</v>
      </c>
    </row>
    <row r="977" spans="1:17" ht="15.75" x14ac:dyDescent="0.25">
      <c r="A977" s="10" t="s">
        <v>1900</v>
      </c>
      <c r="B977" s="4" t="str">
        <f>VLOOKUP(A977,'Data Transformation Q1 to Q8'!A:V,22,FALSE)</f>
        <v>R1025</v>
      </c>
      <c r="C977" s="21">
        <f>VLOOKUP($A977,'Data Transformation Q1 to Q8'!$A:$V,16,FALSE)</f>
        <v>26639</v>
      </c>
      <c r="D977" s="6">
        <f>VLOOKUP($A977,'Data Transformation Q1 to Q8'!$A:$V,17,FALSE)</f>
        <v>50</v>
      </c>
      <c r="E977" s="4" t="str">
        <f>VLOOKUP(A977,'Customer Names'!A:D,3,FALSE)</f>
        <v xml:space="preserve">  Holli</v>
      </c>
      <c r="F977" s="4">
        <f>VLOOKUP($A977,'Data Transformation Q1 to Q8'!$A:$V,2,FALSE)</f>
        <v>30.88</v>
      </c>
      <c r="G977" s="4" t="str">
        <f>VLOOKUP($A977,'Data Transformation Q1 to Q8'!$A:$V,3,FALSE)</f>
        <v>Obesity</v>
      </c>
      <c r="H977" s="4">
        <f>VLOOKUP($A977,'Data Transformation Q1 to Q8'!$A:$V,4,FALSE)</f>
        <v>5.82</v>
      </c>
      <c r="I977" s="4" t="str">
        <f>VLOOKUP($A977,'Data Transformation Q1 to Q8'!$A:$V,5,FALSE)</f>
        <v>Prediabetes</v>
      </c>
      <c r="J977" s="4" t="str">
        <f>VLOOKUP($A977,'Data Transformation Q1 to Q8'!$A:$V,6,FALSE)</f>
        <v>No</v>
      </c>
      <c r="K977" s="4" t="str">
        <f>VLOOKUP($A977,'Data Transformation Q1 to Q8'!$A:$V,7,FALSE)</f>
        <v>No</v>
      </c>
      <c r="L977" s="4" t="str">
        <f>VLOOKUP($A977,'Data Transformation Q1 to Q8'!$A:$V,8,FALSE)</f>
        <v>No</v>
      </c>
      <c r="M977" s="4" t="str">
        <f>VLOOKUP($A977,'Data Transformation Q1 to Q8'!$A:$V,10,FALSE)</f>
        <v>No</v>
      </c>
      <c r="N977" s="4">
        <f>VLOOKUP($A977,'Data Transformation Q1 to Q8'!$A:$V,9,FALSE)</f>
        <v>2</v>
      </c>
      <c r="O977" s="4" t="str">
        <f>VLOOKUP($A977,'Data Transformation Q1 to Q8'!$A:$V,20,FALSE)</f>
        <v>tier - 3</v>
      </c>
      <c r="P977" s="4" t="str">
        <f>VLOOKUP($A977,'Data Transformation Q1 to Q8'!$A:$V,21,FALSE)</f>
        <v>tier - 2</v>
      </c>
      <c r="Q977" s="118">
        <f>VLOOKUP($A977,'Data Transformation Q1 to Q8'!$A:$V,19,FALSE)</f>
        <v>11378.57</v>
      </c>
    </row>
    <row r="978" spans="1:17" ht="15.75" x14ac:dyDescent="0.25">
      <c r="A978" s="10" t="s">
        <v>1902</v>
      </c>
      <c r="B978" s="4" t="str">
        <f>VLOOKUP(A978,'Data Transformation Q1 to Q8'!A:V,22,FALSE)</f>
        <v>R1026</v>
      </c>
      <c r="C978" s="21">
        <f>VLOOKUP($A978,'Data Transformation Q1 to Q8'!$A:$V,16,FALSE)</f>
        <v>29013</v>
      </c>
      <c r="D978" s="6">
        <f>VLOOKUP($A978,'Data Transformation Q1 to Q8'!$A:$V,17,FALSE)</f>
        <v>44</v>
      </c>
      <c r="E978" s="4" t="str">
        <f>VLOOKUP(A978,'Customer Names'!A:D,3,FALSE)</f>
        <v xml:space="preserve">  Heather C</v>
      </c>
      <c r="F978" s="4">
        <f>VLOOKUP($A978,'Data Transformation Q1 to Q8'!$A:$V,2,FALSE)</f>
        <v>33.35</v>
      </c>
      <c r="G978" s="4" t="str">
        <f>VLOOKUP($A978,'Data Transformation Q1 to Q8'!$A:$V,3,FALSE)</f>
        <v>Obesity</v>
      </c>
      <c r="H978" s="4">
        <f>VLOOKUP($A978,'Data Transformation Q1 to Q8'!$A:$V,4,FALSE)</f>
        <v>6.05</v>
      </c>
      <c r="I978" s="4" t="str">
        <f>VLOOKUP($A978,'Data Transformation Q1 to Q8'!$A:$V,5,FALSE)</f>
        <v>Prediabetes</v>
      </c>
      <c r="J978" s="4" t="str">
        <f>VLOOKUP($A978,'Data Transformation Q1 to Q8'!$A:$V,6,FALSE)</f>
        <v>No</v>
      </c>
      <c r="K978" s="4" t="str">
        <f>VLOOKUP($A978,'Data Transformation Q1 to Q8'!$A:$V,7,FALSE)</f>
        <v>No</v>
      </c>
      <c r="L978" s="4" t="str">
        <f>VLOOKUP($A978,'Data Transformation Q1 to Q8'!$A:$V,8,FALSE)</f>
        <v>Yes</v>
      </c>
      <c r="M978" s="4" t="str">
        <f>VLOOKUP($A978,'Data Transformation Q1 to Q8'!$A:$V,10,FALSE)</f>
        <v>No</v>
      </c>
      <c r="N978" s="4">
        <f>VLOOKUP($A978,'Data Transformation Q1 to Q8'!$A:$V,9,FALSE)</f>
        <v>1</v>
      </c>
      <c r="O978" s="4" t="str">
        <f>VLOOKUP($A978,'Data Transformation Q1 to Q8'!$A:$V,20,FALSE)</f>
        <v>tier - 3</v>
      </c>
      <c r="P978" s="4" t="str">
        <f>VLOOKUP($A978,'Data Transformation Q1 to Q8'!$A:$V,21,FALSE)</f>
        <v>tier - 1</v>
      </c>
      <c r="Q978" s="118">
        <f>VLOOKUP($A978,'Data Transformation Q1 to Q8'!$A:$V,19,FALSE)</f>
        <v>11369.39</v>
      </c>
    </row>
    <row r="979" spans="1:17" ht="15.75" x14ac:dyDescent="0.25">
      <c r="A979" s="10" t="s">
        <v>1904</v>
      </c>
      <c r="B979" s="4" t="str">
        <f>VLOOKUP(A979,'Data Transformation Q1 to Q8'!A:V,22,FALSE)</f>
        <v>R1011</v>
      </c>
      <c r="C979" s="21">
        <f>VLOOKUP($A979,'Data Transformation Q1 to Q8'!$A:$V,16,FALSE)</f>
        <v>23724</v>
      </c>
      <c r="D979" s="6">
        <f>VLOOKUP($A979,'Data Transformation Q1 to Q8'!$A:$V,17,FALSE)</f>
        <v>58</v>
      </c>
      <c r="E979" s="4" t="str">
        <f>VLOOKUP(A979,'Customer Names'!A:D,3,FALSE)</f>
        <v xml:space="preserve">  Kyle</v>
      </c>
      <c r="F979" s="4">
        <f>VLOOKUP($A979,'Data Transformation Q1 to Q8'!$A:$V,2,FALSE)</f>
        <v>38</v>
      </c>
      <c r="G979" s="4" t="str">
        <f>VLOOKUP($A979,'Data Transformation Q1 to Q8'!$A:$V,3,FALSE)</f>
        <v>Obesity</v>
      </c>
      <c r="H979" s="4">
        <f>VLOOKUP($A979,'Data Transformation Q1 to Q8'!$A:$V,4,FALSE)</f>
        <v>6.38</v>
      </c>
      <c r="I979" s="4" t="str">
        <f>VLOOKUP($A979,'Data Transformation Q1 to Q8'!$A:$V,5,FALSE)</f>
        <v>Prediabetes</v>
      </c>
      <c r="J979" s="4" t="str">
        <f>VLOOKUP($A979,'Data Transformation Q1 to Q8'!$A:$V,6,FALSE)</f>
        <v>Yes</v>
      </c>
      <c r="K979" s="4" t="str">
        <f>VLOOKUP($A979,'Data Transformation Q1 to Q8'!$A:$V,7,FALSE)</f>
        <v>No</v>
      </c>
      <c r="L979" s="4" t="str">
        <f>VLOOKUP($A979,'Data Transformation Q1 to Q8'!$A:$V,8,FALSE)</f>
        <v>No</v>
      </c>
      <c r="M979" s="4" t="str">
        <f>VLOOKUP($A979,'Data Transformation Q1 to Q8'!$A:$V,10,FALSE)</f>
        <v>No</v>
      </c>
      <c r="N979" s="4">
        <f>VLOOKUP($A979,'Data Transformation Q1 to Q8'!$A:$V,9,FALSE)</f>
        <v>1</v>
      </c>
      <c r="O979" s="4" t="str">
        <f>VLOOKUP($A979,'Data Transformation Q1 to Q8'!$A:$V,20,FALSE)</f>
        <v>tier - 3</v>
      </c>
      <c r="P979" s="4" t="str">
        <f>VLOOKUP($A979,'Data Transformation Q1 to Q8'!$A:$V,21,FALSE)</f>
        <v>tier - 2</v>
      </c>
      <c r="Q979" s="118">
        <f>VLOOKUP($A979,'Data Transformation Q1 to Q8'!$A:$V,19,FALSE)</f>
        <v>11365.95</v>
      </c>
    </row>
    <row r="980" spans="1:17" ht="15.75" x14ac:dyDescent="0.25">
      <c r="A980" s="10" t="s">
        <v>1906</v>
      </c>
      <c r="B980" s="4" t="str">
        <f>VLOOKUP(A980,'Data Transformation Q1 to Q8'!A:V,22,FALSE)</f>
        <v>R1013</v>
      </c>
      <c r="C980" s="21">
        <f>VLOOKUP($A980,'Data Transformation Q1 to Q8'!$A:$V,16,FALSE)</f>
        <v>23561</v>
      </c>
      <c r="D980" s="6">
        <f>VLOOKUP($A980,'Data Transformation Q1 to Q8'!$A:$V,17,FALSE)</f>
        <v>58</v>
      </c>
      <c r="E980" s="4" t="str">
        <f>VLOOKUP(A980,'Customer Names'!A:D,3,FALSE)</f>
        <v xml:space="preserve">  Thomas J</v>
      </c>
      <c r="F980" s="4">
        <f>VLOOKUP($A980,'Data Transformation Q1 to Q8'!$A:$V,2,FALSE)</f>
        <v>36.08</v>
      </c>
      <c r="G980" s="4" t="str">
        <f>VLOOKUP($A980,'Data Transformation Q1 to Q8'!$A:$V,3,FALSE)</f>
        <v>Obesity</v>
      </c>
      <c r="H980" s="4">
        <f>VLOOKUP($A980,'Data Transformation Q1 to Q8'!$A:$V,4,FALSE)</f>
        <v>5.73</v>
      </c>
      <c r="I980" s="4" t="str">
        <f>VLOOKUP($A980,'Data Transformation Q1 to Q8'!$A:$V,5,FALSE)</f>
        <v>Prediabetes</v>
      </c>
      <c r="J980" s="4" t="str">
        <f>VLOOKUP($A980,'Data Transformation Q1 to Q8'!$A:$V,6,FALSE)</f>
        <v>Yes</v>
      </c>
      <c r="K980" s="4" t="str">
        <f>VLOOKUP($A980,'Data Transformation Q1 to Q8'!$A:$V,7,FALSE)</f>
        <v>No</v>
      </c>
      <c r="L980" s="4" t="str">
        <f>VLOOKUP($A980,'Data Transformation Q1 to Q8'!$A:$V,8,FALSE)</f>
        <v>No</v>
      </c>
      <c r="M980" s="4" t="str">
        <f>VLOOKUP($A980,'Data Transformation Q1 to Q8'!$A:$V,10,FALSE)</f>
        <v>No</v>
      </c>
      <c r="N980" s="4">
        <f>VLOOKUP($A980,'Data Transformation Q1 to Q8'!$A:$V,9,FALSE)</f>
        <v>1</v>
      </c>
      <c r="O980" s="4" t="str">
        <f>VLOOKUP($A980,'Data Transformation Q1 to Q8'!$A:$V,20,FALSE)</f>
        <v>tier - 3</v>
      </c>
      <c r="P980" s="4" t="str">
        <f>VLOOKUP($A980,'Data Transformation Q1 to Q8'!$A:$V,21,FALSE)</f>
        <v>tier - 1</v>
      </c>
      <c r="Q980" s="118">
        <f>VLOOKUP($A980,'Data Transformation Q1 to Q8'!$A:$V,19,FALSE)</f>
        <v>11363.28</v>
      </c>
    </row>
    <row r="981" spans="1:17" ht="15.75" x14ac:dyDescent="0.25">
      <c r="A981" s="10" t="s">
        <v>1907</v>
      </c>
      <c r="B981" s="4" t="str">
        <f>VLOOKUP(A981,'Data Transformation Q1 to Q8'!A:V,22,FALSE)</f>
        <v>R1011</v>
      </c>
      <c r="C981" s="21">
        <f>VLOOKUP($A981,'Data Transformation Q1 to Q8'!$A:$V,16,FALSE)</f>
        <v>23562</v>
      </c>
      <c r="D981" s="6">
        <f>VLOOKUP($A981,'Data Transformation Q1 to Q8'!$A:$V,17,FALSE)</f>
        <v>58</v>
      </c>
      <c r="E981" s="4" t="str">
        <f>VLOOKUP(A981,'Customer Names'!A:D,3,FALSE)</f>
        <v xml:space="preserve">  Chris</v>
      </c>
      <c r="F981" s="4">
        <f>VLOOKUP($A981,'Data Transformation Q1 to Q8'!$A:$V,2,FALSE)</f>
        <v>35.700000000000003</v>
      </c>
      <c r="G981" s="4" t="str">
        <f>VLOOKUP($A981,'Data Transformation Q1 to Q8'!$A:$V,3,FALSE)</f>
        <v>Obesity</v>
      </c>
      <c r="H981" s="4">
        <f>VLOOKUP($A981,'Data Transformation Q1 to Q8'!$A:$V,4,FALSE)</f>
        <v>5.47</v>
      </c>
      <c r="I981" s="4" t="str">
        <f>VLOOKUP($A981,'Data Transformation Q1 to Q8'!$A:$V,5,FALSE)</f>
        <v>Normal</v>
      </c>
      <c r="J981" s="4" t="str">
        <f>VLOOKUP($A981,'Data Transformation Q1 to Q8'!$A:$V,6,FALSE)</f>
        <v>Yes</v>
      </c>
      <c r="K981" s="4" t="str">
        <f>VLOOKUP($A981,'Data Transformation Q1 to Q8'!$A:$V,7,FALSE)</f>
        <v>No</v>
      </c>
      <c r="L981" s="4" t="str">
        <f>VLOOKUP($A981,'Data Transformation Q1 to Q8'!$A:$V,8,FALSE)</f>
        <v>No</v>
      </c>
      <c r="M981" s="4" t="str">
        <f>VLOOKUP($A981,'Data Transformation Q1 to Q8'!$A:$V,10,FALSE)</f>
        <v>No</v>
      </c>
      <c r="N981" s="4">
        <f>VLOOKUP($A981,'Data Transformation Q1 to Q8'!$A:$V,9,FALSE)</f>
        <v>1</v>
      </c>
      <c r="O981" s="4" t="str">
        <f>VLOOKUP($A981,'Data Transformation Q1 to Q8'!$A:$V,20,FALSE)</f>
        <v>tier - 3</v>
      </c>
      <c r="P981" s="4" t="str">
        <f>VLOOKUP($A981,'Data Transformation Q1 to Q8'!$A:$V,21,FALSE)</f>
        <v>tier - 1</v>
      </c>
      <c r="Q981" s="118">
        <f>VLOOKUP($A981,'Data Transformation Q1 to Q8'!$A:$V,19,FALSE)</f>
        <v>11362.76</v>
      </c>
    </row>
    <row r="982" spans="1:17" ht="15.75" x14ac:dyDescent="0.25">
      <c r="A982" s="10" t="s">
        <v>1909</v>
      </c>
      <c r="B982" s="4" t="str">
        <f>VLOOKUP(A982,'Data Transformation Q1 to Q8'!A:V,22,FALSE)</f>
        <v>R1012</v>
      </c>
      <c r="C982" s="21">
        <f>VLOOKUP($A982,'Data Transformation Q1 to Q8'!$A:$V,16,FALSE)</f>
        <v>24011</v>
      </c>
      <c r="D982" s="6">
        <f>VLOOKUP($A982,'Data Transformation Q1 to Q8'!$A:$V,17,FALSE)</f>
        <v>57</v>
      </c>
      <c r="E982" s="4" t="str">
        <f>VLOOKUP(A982,'Customer Names'!A:D,3,FALSE)</f>
        <v xml:space="preserve">  Graham</v>
      </c>
      <c r="F982" s="4">
        <f>VLOOKUP($A982,'Data Transformation Q1 to Q8'!$A:$V,2,FALSE)</f>
        <v>34.01</v>
      </c>
      <c r="G982" s="4" t="str">
        <f>VLOOKUP($A982,'Data Transformation Q1 to Q8'!$A:$V,3,FALSE)</f>
        <v>Obesity</v>
      </c>
      <c r="H982" s="4">
        <f>VLOOKUP($A982,'Data Transformation Q1 to Q8'!$A:$V,4,FALSE)</f>
        <v>11.3</v>
      </c>
      <c r="I982" s="4" t="str">
        <f>VLOOKUP($A982,'Data Transformation Q1 to Q8'!$A:$V,5,FALSE)</f>
        <v>Diabetes</v>
      </c>
      <c r="J982" s="4" t="str">
        <f>VLOOKUP($A982,'Data Transformation Q1 to Q8'!$A:$V,6,FALSE)</f>
        <v>No</v>
      </c>
      <c r="K982" s="4" t="str">
        <f>VLOOKUP($A982,'Data Transformation Q1 to Q8'!$A:$V,7,FALSE)</f>
        <v>No</v>
      </c>
      <c r="L982" s="4" t="str">
        <f>VLOOKUP($A982,'Data Transformation Q1 to Q8'!$A:$V,8,FALSE)</f>
        <v>No</v>
      </c>
      <c r="M982" s="4" t="str">
        <f>VLOOKUP($A982,'Data Transformation Q1 to Q8'!$A:$V,10,FALSE)</f>
        <v>No</v>
      </c>
      <c r="N982" s="4">
        <f>VLOOKUP($A982,'Data Transformation Q1 to Q8'!$A:$V,9,FALSE)</f>
        <v>0</v>
      </c>
      <c r="O982" s="4" t="str">
        <f>VLOOKUP($A982,'Data Transformation Q1 to Q8'!$A:$V,20,FALSE)</f>
        <v>tier - 3</v>
      </c>
      <c r="P982" s="4" t="str">
        <f>VLOOKUP($A982,'Data Transformation Q1 to Q8'!$A:$V,21,FALSE)</f>
        <v>tier - 3</v>
      </c>
      <c r="Q982" s="118">
        <f>VLOOKUP($A982,'Data Transformation Q1 to Q8'!$A:$V,19,FALSE)</f>
        <v>11356.66</v>
      </c>
    </row>
    <row r="983" spans="1:17" ht="15.75" x14ac:dyDescent="0.25">
      <c r="A983" s="10" t="s">
        <v>1911</v>
      </c>
      <c r="B983" s="4" t="str">
        <f>VLOOKUP(A983,'Data Transformation Q1 to Q8'!A:V,22,FALSE)</f>
        <v>R1012</v>
      </c>
      <c r="C983" s="21">
        <f>VLOOKUP($A983,'Data Transformation Q1 to Q8'!$A:$V,16,FALSE)</f>
        <v>24075</v>
      </c>
      <c r="D983" s="6">
        <f>VLOOKUP($A983,'Data Transformation Q1 to Q8'!$A:$V,17,FALSE)</f>
        <v>57</v>
      </c>
      <c r="E983" s="4" t="str">
        <f>VLOOKUP(A983,'Customer Names'!A:D,3,FALSE)</f>
        <v xml:space="preserve">  Garrett</v>
      </c>
      <c r="F983" s="4">
        <f>VLOOKUP($A983,'Data Transformation Q1 to Q8'!$A:$V,2,FALSE)</f>
        <v>31.54</v>
      </c>
      <c r="G983" s="4" t="str">
        <f>VLOOKUP($A983,'Data Transformation Q1 to Q8'!$A:$V,3,FALSE)</f>
        <v>Obesity</v>
      </c>
      <c r="H983" s="4">
        <f>VLOOKUP($A983,'Data Transformation Q1 to Q8'!$A:$V,4,FALSE)</f>
        <v>6.72</v>
      </c>
      <c r="I983" s="4" t="str">
        <f>VLOOKUP($A983,'Data Transformation Q1 to Q8'!$A:$V,5,FALSE)</f>
        <v>Diabetes</v>
      </c>
      <c r="J983" s="4" t="str">
        <f>VLOOKUP($A983,'Data Transformation Q1 to Q8'!$A:$V,6,FALSE)</f>
        <v>No</v>
      </c>
      <c r="K983" s="4" t="str">
        <f>VLOOKUP($A983,'Data Transformation Q1 to Q8'!$A:$V,7,FALSE)</f>
        <v>No</v>
      </c>
      <c r="L983" s="4" t="str">
        <f>VLOOKUP($A983,'Data Transformation Q1 to Q8'!$A:$V,8,FALSE)</f>
        <v>No</v>
      </c>
      <c r="M983" s="4" t="str">
        <f>VLOOKUP($A983,'Data Transformation Q1 to Q8'!$A:$V,10,FALSE)</f>
        <v>No</v>
      </c>
      <c r="N983" s="4">
        <f>VLOOKUP($A983,'Data Transformation Q1 to Q8'!$A:$V,9,FALSE)</f>
        <v>0</v>
      </c>
      <c r="O983" s="4" t="str">
        <f>VLOOKUP($A983,'Data Transformation Q1 to Q8'!$A:$V,20,FALSE)</f>
        <v>tier - 3</v>
      </c>
      <c r="P983" s="4" t="str">
        <f>VLOOKUP($A983,'Data Transformation Q1 to Q8'!$A:$V,21,FALSE)</f>
        <v>tier - 1</v>
      </c>
      <c r="Q983" s="118">
        <f>VLOOKUP($A983,'Data Transformation Q1 to Q8'!$A:$V,19,FALSE)</f>
        <v>11353.23</v>
      </c>
    </row>
    <row r="984" spans="1:17" ht="15.75" x14ac:dyDescent="0.25">
      <c r="A984" s="10" t="s">
        <v>1913</v>
      </c>
      <c r="B984" s="4" t="str">
        <f>VLOOKUP(A984,'Data Transformation Q1 to Q8'!A:V,22,FALSE)</f>
        <v>R1011</v>
      </c>
      <c r="C984" s="21">
        <f>VLOOKUP($A984,'Data Transformation Q1 to Q8'!$A:$V,16,FALSE)</f>
        <v>23570</v>
      </c>
      <c r="D984" s="6">
        <f>VLOOKUP($A984,'Data Transformation Q1 to Q8'!$A:$V,17,FALSE)</f>
        <v>58</v>
      </c>
      <c r="E984" s="4" t="str">
        <f>VLOOKUP(A984,'Customer Names'!A:D,3,FALSE)</f>
        <v xml:space="preserve">  Andrew</v>
      </c>
      <c r="F984" s="4">
        <f>VLOOKUP($A984,'Data Transformation Q1 to Q8'!$A:$V,2,FALSE)</f>
        <v>23.3</v>
      </c>
      <c r="G984" s="4" t="str">
        <f>VLOOKUP($A984,'Data Transformation Q1 to Q8'!$A:$V,3,FALSE)</f>
        <v>Normal Weight</v>
      </c>
      <c r="H984" s="4">
        <f>VLOOKUP($A984,'Data Transformation Q1 to Q8'!$A:$V,4,FALSE)</f>
        <v>5.36</v>
      </c>
      <c r="I984" s="4" t="str">
        <f>VLOOKUP($A984,'Data Transformation Q1 to Q8'!$A:$V,5,FALSE)</f>
        <v>Normal</v>
      </c>
      <c r="J984" s="4" t="str">
        <f>VLOOKUP($A984,'Data Transformation Q1 to Q8'!$A:$V,6,FALSE)</f>
        <v>Yes</v>
      </c>
      <c r="K984" s="4" t="str">
        <f>VLOOKUP($A984,'Data Transformation Q1 to Q8'!$A:$V,7,FALSE)</f>
        <v>No</v>
      </c>
      <c r="L984" s="4" t="str">
        <f>VLOOKUP($A984,'Data Transformation Q1 to Q8'!$A:$V,8,FALSE)</f>
        <v>No</v>
      </c>
      <c r="M984" s="4" t="str">
        <f>VLOOKUP($A984,'Data Transformation Q1 to Q8'!$A:$V,10,FALSE)</f>
        <v>No</v>
      </c>
      <c r="N984" s="4">
        <f>VLOOKUP($A984,'Data Transformation Q1 to Q8'!$A:$V,9,FALSE)</f>
        <v>1</v>
      </c>
      <c r="O984" s="4" t="str">
        <f>VLOOKUP($A984,'Data Transformation Q1 to Q8'!$A:$V,20,FALSE)</f>
        <v>tier - 3</v>
      </c>
      <c r="P984" s="4" t="str">
        <f>VLOOKUP($A984,'Data Transformation Q1 to Q8'!$A:$V,21,FALSE)</f>
        <v>tier - 3</v>
      </c>
      <c r="Q984" s="118">
        <f>VLOOKUP($A984,'Data Transformation Q1 to Q8'!$A:$V,19,FALSE)</f>
        <v>11345.52</v>
      </c>
    </row>
    <row r="985" spans="1:17" ht="15.75" x14ac:dyDescent="0.25">
      <c r="A985" s="10" t="s">
        <v>1915</v>
      </c>
      <c r="B985" s="4" t="str">
        <f>VLOOKUP(A985,'Data Transformation Q1 to Q8'!A:V,22,FALSE)</f>
        <v>R1025</v>
      </c>
      <c r="C985" s="21">
        <f>VLOOKUP($A985,'Data Transformation Q1 to Q8'!$A:$V,16,FALSE)</f>
        <v>25144</v>
      </c>
      <c r="D985" s="6">
        <f>VLOOKUP($A985,'Data Transformation Q1 to Q8'!$A:$V,17,FALSE)</f>
        <v>54</v>
      </c>
      <c r="E985" s="4" t="str">
        <f>VLOOKUP(A985,'Customer Names'!A:D,3,FALSE)</f>
        <v xml:space="preserve">  Annabelle M</v>
      </c>
      <c r="F985" s="4">
        <f>VLOOKUP($A985,'Data Transformation Q1 to Q8'!$A:$V,2,FALSE)</f>
        <v>27.75</v>
      </c>
      <c r="G985" s="4" t="str">
        <f>VLOOKUP($A985,'Data Transformation Q1 to Q8'!$A:$V,3,FALSE)</f>
        <v>Overweight</v>
      </c>
      <c r="H985" s="4">
        <f>VLOOKUP($A985,'Data Transformation Q1 to Q8'!$A:$V,4,FALSE)</f>
        <v>9.8800000000000008</v>
      </c>
      <c r="I985" s="4" t="str">
        <f>VLOOKUP($A985,'Data Transformation Q1 to Q8'!$A:$V,5,FALSE)</f>
        <v>Diabetes</v>
      </c>
      <c r="J985" s="4" t="str">
        <f>VLOOKUP($A985,'Data Transformation Q1 to Q8'!$A:$V,6,FALSE)</f>
        <v>No</v>
      </c>
      <c r="K985" s="4" t="str">
        <f>VLOOKUP($A985,'Data Transformation Q1 to Q8'!$A:$V,7,FALSE)</f>
        <v>No</v>
      </c>
      <c r="L985" s="4" t="str">
        <f>VLOOKUP($A985,'Data Transformation Q1 to Q8'!$A:$V,8,FALSE)</f>
        <v>No</v>
      </c>
      <c r="M985" s="4" t="str">
        <f>VLOOKUP($A985,'Data Transformation Q1 to Q8'!$A:$V,10,FALSE)</f>
        <v>No</v>
      </c>
      <c r="N985" s="4">
        <f>VLOOKUP($A985,'Data Transformation Q1 to Q8'!$A:$V,9,FALSE)</f>
        <v>0</v>
      </c>
      <c r="O985" s="4" t="str">
        <f>VLOOKUP($A985,'Data Transformation Q1 to Q8'!$A:$V,20,FALSE)</f>
        <v>tier - 3</v>
      </c>
      <c r="P985" s="4" t="str">
        <f>VLOOKUP($A985,'Data Transformation Q1 to Q8'!$A:$V,21,FALSE)</f>
        <v>tier - 2</v>
      </c>
      <c r="Q985" s="118">
        <f>VLOOKUP($A985,'Data Transformation Q1 to Q8'!$A:$V,19,FALSE)</f>
        <v>11344.32</v>
      </c>
    </row>
    <row r="986" spans="1:17" ht="15.75" x14ac:dyDescent="0.25">
      <c r="A986" s="10" t="s">
        <v>1917</v>
      </c>
      <c r="B986" s="4" t="str">
        <f>VLOOKUP(A986,'Data Transformation Q1 to Q8'!A:V,22,FALSE)</f>
        <v>R1013</v>
      </c>
      <c r="C986" s="21">
        <f>VLOOKUP($A986,'Data Transformation Q1 to Q8'!$A:$V,16,FALSE)</f>
        <v>32739</v>
      </c>
      <c r="D986" s="6">
        <f>VLOOKUP($A986,'Data Transformation Q1 to Q8'!$A:$V,17,FALSE)</f>
        <v>33</v>
      </c>
      <c r="E986" s="4" t="str">
        <f>VLOOKUP(A986,'Customer Names'!A:D,3,FALSE)</f>
        <v xml:space="preserve">  Daniel T</v>
      </c>
      <c r="F986" s="4">
        <f>VLOOKUP($A986,'Data Transformation Q1 to Q8'!$A:$V,2,FALSE)</f>
        <v>42.46</v>
      </c>
      <c r="G986" s="4" t="str">
        <f>VLOOKUP($A986,'Data Transformation Q1 to Q8'!$A:$V,3,FALSE)</f>
        <v>Obesity</v>
      </c>
      <c r="H986" s="4">
        <f>VLOOKUP($A986,'Data Transformation Q1 to Q8'!$A:$V,4,FALSE)</f>
        <v>4.1100000000000003</v>
      </c>
      <c r="I986" s="4" t="str">
        <f>VLOOKUP($A986,'Data Transformation Q1 to Q8'!$A:$V,5,FALSE)</f>
        <v>Normal</v>
      </c>
      <c r="J986" s="4" t="str">
        <f>VLOOKUP($A986,'Data Transformation Q1 to Q8'!$A:$V,6,FALSE)</f>
        <v>No</v>
      </c>
      <c r="K986" s="4" t="str">
        <f>VLOOKUP($A986,'Data Transformation Q1 to Q8'!$A:$V,7,FALSE)</f>
        <v>No</v>
      </c>
      <c r="L986" s="4" t="str">
        <f>VLOOKUP($A986,'Data Transformation Q1 to Q8'!$A:$V,8,FALSE)</f>
        <v>No</v>
      </c>
      <c r="M986" s="4" t="str">
        <f>VLOOKUP($A986,'Data Transformation Q1 to Q8'!$A:$V,10,FALSE)</f>
        <v>No</v>
      </c>
      <c r="N986" s="4">
        <f>VLOOKUP($A986,'Data Transformation Q1 to Q8'!$A:$V,9,FALSE)</f>
        <v>0</v>
      </c>
      <c r="O986" s="4" t="str">
        <f>VLOOKUP($A986,'Data Transformation Q1 to Q8'!$A:$V,20,FALSE)</f>
        <v>tier - 3</v>
      </c>
      <c r="P986" s="4" t="str">
        <f>VLOOKUP($A986,'Data Transformation Q1 to Q8'!$A:$V,21,FALSE)</f>
        <v>tier - 3</v>
      </c>
      <c r="Q986" s="118">
        <f>VLOOKUP($A986,'Data Transformation Q1 to Q8'!$A:$V,19,FALSE)</f>
        <v>11326.71</v>
      </c>
    </row>
    <row r="987" spans="1:17" ht="15.75" x14ac:dyDescent="0.25">
      <c r="A987" s="10" t="s">
        <v>1919</v>
      </c>
      <c r="B987" s="4" t="str">
        <f>VLOOKUP(A987,'Data Transformation Q1 to Q8'!A:V,22,FALSE)</f>
        <v>R1012</v>
      </c>
      <c r="C987" s="21">
        <f>VLOOKUP($A987,'Data Transformation Q1 to Q8'!$A:$V,16,FALSE)</f>
        <v>37519</v>
      </c>
      <c r="D987" s="6">
        <f>VLOOKUP($A987,'Data Transformation Q1 to Q8'!$A:$V,17,FALSE)</f>
        <v>20</v>
      </c>
      <c r="E987" s="4" t="str">
        <f>VLOOKUP(A987,'Customer Names'!A:D,3,FALSE)</f>
        <v xml:space="preserve">  Deanne</v>
      </c>
      <c r="F987" s="4">
        <f>VLOOKUP($A987,'Data Transformation Q1 to Q8'!$A:$V,2,FALSE)</f>
        <v>54.47</v>
      </c>
      <c r="G987" s="4" t="str">
        <f>VLOOKUP($A987,'Data Transformation Q1 to Q8'!$A:$V,3,FALSE)</f>
        <v>Obesity</v>
      </c>
      <c r="H987" s="4">
        <f>VLOOKUP($A987,'Data Transformation Q1 to Q8'!$A:$V,4,FALSE)</f>
        <v>7.48</v>
      </c>
      <c r="I987" s="4" t="str">
        <f>VLOOKUP($A987,'Data Transformation Q1 to Q8'!$A:$V,5,FALSE)</f>
        <v>Diabetes</v>
      </c>
      <c r="J987" s="4" t="str">
        <f>VLOOKUP($A987,'Data Transformation Q1 to Q8'!$A:$V,6,FALSE)</f>
        <v>No</v>
      </c>
      <c r="K987" s="4" t="str">
        <f>VLOOKUP($A987,'Data Transformation Q1 to Q8'!$A:$V,7,FALSE)</f>
        <v>No</v>
      </c>
      <c r="L987" s="4" t="str">
        <f>VLOOKUP($A987,'Data Transformation Q1 to Q8'!$A:$V,8,FALSE)</f>
        <v>No</v>
      </c>
      <c r="M987" s="4" t="str">
        <f>VLOOKUP($A987,'Data Transformation Q1 to Q8'!$A:$V,10,FALSE)</f>
        <v>No</v>
      </c>
      <c r="N987" s="4">
        <f>VLOOKUP($A987,'Data Transformation Q1 to Q8'!$A:$V,9,FALSE)</f>
        <v>0</v>
      </c>
      <c r="O987" s="4" t="str">
        <f>VLOOKUP($A987,'Data Transformation Q1 to Q8'!$A:$V,20,FALSE)</f>
        <v>tier - 3</v>
      </c>
      <c r="P987" s="4" t="str">
        <f>VLOOKUP($A987,'Data Transformation Q1 to Q8'!$A:$V,21,FALSE)</f>
        <v>tier - 3</v>
      </c>
      <c r="Q987" s="118">
        <f>VLOOKUP($A987,'Data Transformation Q1 to Q8'!$A:$V,19,FALSE)</f>
        <v>11321.49</v>
      </c>
    </row>
    <row r="988" spans="1:17" ht="15.75" x14ac:dyDescent="0.25">
      <c r="A988" s="10" t="s">
        <v>1921</v>
      </c>
      <c r="B988" s="4" t="str">
        <f>VLOOKUP(A988,'Data Transformation Q1 to Q8'!A:V,22,FALSE)</f>
        <v>R1012</v>
      </c>
      <c r="C988" s="21">
        <f>VLOOKUP($A988,'Data Transformation Q1 to Q8'!$A:$V,16,FALSE)</f>
        <v>23203</v>
      </c>
      <c r="D988" s="6">
        <f>VLOOKUP($A988,'Data Transformation Q1 to Q8'!$A:$V,17,FALSE)</f>
        <v>59</v>
      </c>
      <c r="E988" s="4" t="str">
        <f>VLOOKUP(A988,'Customer Names'!A:D,3,FALSE)</f>
        <v xml:space="preserve">  Carrie</v>
      </c>
      <c r="F988" s="4">
        <f>VLOOKUP($A988,'Data Transformation Q1 to Q8'!$A:$V,2,FALSE)</f>
        <v>24.93</v>
      </c>
      <c r="G988" s="4" t="str">
        <f>VLOOKUP($A988,'Data Transformation Q1 to Q8'!$A:$V,3,FALSE)</f>
        <v>Overweight</v>
      </c>
      <c r="H988" s="4">
        <f>VLOOKUP($A988,'Data Transformation Q1 to Q8'!$A:$V,4,FALSE)</f>
        <v>9.18</v>
      </c>
      <c r="I988" s="4" t="str">
        <f>VLOOKUP($A988,'Data Transformation Q1 to Q8'!$A:$V,5,FALSE)</f>
        <v>Diabetes</v>
      </c>
      <c r="J988" s="4" t="str">
        <f>VLOOKUP($A988,'Data Transformation Q1 to Q8'!$A:$V,6,FALSE)</f>
        <v>Yes</v>
      </c>
      <c r="K988" s="4" t="str">
        <f>VLOOKUP($A988,'Data Transformation Q1 to Q8'!$A:$V,7,FALSE)</f>
        <v>No</v>
      </c>
      <c r="L988" s="4" t="str">
        <f>VLOOKUP($A988,'Data Transformation Q1 to Q8'!$A:$V,8,FALSE)</f>
        <v>Yes</v>
      </c>
      <c r="M988" s="4" t="str">
        <f>VLOOKUP($A988,'Data Transformation Q1 to Q8'!$A:$V,10,FALSE)</f>
        <v>No</v>
      </c>
      <c r="N988" s="4">
        <f>VLOOKUP($A988,'Data Transformation Q1 to Q8'!$A:$V,9,FALSE)</f>
        <v>1</v>
      </c>
      <c r="O988" s="4" t="str">
        <f>VLOOKUP($A988,'Data Transformation Q1 to Q8'!$A:$V,20,FALSE)</f>
        <v>tier - 3</v>
      </c>
      <c r="P988" s="4" t="str">
        <f>VLOOKUP($A988,'Data Transformation Q1 to Q8'!$A:$V,21,FALSE)</f>
        <v>tier - 1</v>
      </c>
      <c r="Q988" s="118">
        <f>VLOOKUP($A988,'Data Transformation Q1 to Q8'!$A:$V,19,FALSE)</f>
        <v>11319.12</v>
      </c>
    </row>
    <row r="989" spans="1:17" ht="15.75" x14ac:dyDescent="0.25">
      <c r="A989" s="10" t="s">
        <v>1923</v>
      </c>
      <c r="B989" s="4" t="str">
        <f>VLOOKUP(A989,'Data Transformation Q1 to Q8'!A:V,22,FALSE)</f>
        <v>R1026</v>
      </c>
      <c r="C989" s="21">
        <f>VLOOKUP($A989,'Data Transformation Q1 to Q8'!$A:$V,16,FALSE)</f>
        <v>35043</v>
      </c>
      <c r="D989" s="6">
        <f>VLOOKUP($A989,'Data Transformation Q1 to Q8'!$A:$V,17,FALSE)</f>
        <v>27</v>
      </c>
      <c r="E989" s="4" t="str">
        <f>VLOOKUP(A989,'Customer Names'!A:D,3,FALSE)</f>
        <v xml:space="preserve">  Suzanne</v>
      </c>
      <c r="F989" s="4">
        <f>VLOOKUP($A989,'Data Transformation Q1 to Q8'!$A:$V,2,FALSE)</f>
        <v>48.12</v>
      </c>
      <c r="G989" s="4" t="str">
        <f>VLOOKUP($A989,'Data Transformation Q1 to Q8'!$A:$V,3,FALSE)</f>
        <v>Obesity</v>
      </c>
      <c r="H989" s="4">
        <f>VLOOKUP($A989,'Data Transformation Q1 to Q8'!$A:$V,4,FALSE)</f>
        <v>4.51</v>
      </c>
      <c r="I989" s="4" t="str">
        <f>VLOOKUP($A989,'Data Transformation Q1 to Q8'!$A:$V,5,FALSE)</f>
        <v>Normal</v>
      </c>
      <c r="J989" s="4" t="str">
        <f>VLOOKUP($A989,'Data Transformation Q1 to Q8'!$A:$V,6,FALSE)</f>
        <v>Yes</v>
      </c>
      <c r="K989" s="4" t="str">
        <f>VLOOKUP($A989,'Data Transformation Q1 to Q8'!$A:$V,7,FALSE)</f>
        <v>No</v>
      </c>
      <c r="L989" s="4" t="str">
        <f>VLOOKUP($A989,'Data Transformation Q1 to Q8'!$A:$V,8,FALSE)</f>
        <v>No</v>
      </c>
      <c r="M989" s="4" t="str">
        <f>VLOOKUP($A989,'Data Transformation Q1 to Q8'!$A:$V,10,FALSE)</f>
        <v>No</v>
      </c>
      <c r="N989" s="4">
        <f>VLOOKUP($A989,'Data Transformation Q1 to Q8'!$A:$V,9,FALSE)</f>
        <v>1</v>
      </c>
      <c r="O989" s="4" t="str">
        <f>VLOOKUP($A989,'Data Transformation Q1 to Q8'!$A:$V,20,FALSE)</f>
        <v>tier - 3</v>
      </c>
      <c r="P989" s="4" t="str">
        <f>VLOOKUP($A989,'Data Transformation Q1 to Q8'!$A:$V,21,FALSE)</f>
        <v>tier - 2</v>
      </c>
      <c r="Q989" s="118">
        <f>VLOOKUP($A989,'Data Transformation Q1 to Q8'!$A:$V,19,FALSE)</f>
        <v>11318.57</v>
      </c>
    </row>
    <row r="990" spans="1:17" ht="15.75" x14ac:dyDescent="0.25">
      <c r="A990" s="10" t="s">
        <v>1925</v>
      </c>
      <c r="B990" s="4" t="str">
        <f>VLOOKUP(A990,'Data Transformation Q1 to Q8'!A:V,22,FALSE)</f>
        <v>R1012</v>
      </c>
      <c r="C990" s="21">
        <f>VLOOKUP($A990,'Data Transformation Q1 to Q8'!$A:$V,16,FALSE)</f>
        <v>23337</v>
      </c>
      <c r="D990" s="6">
        <f>VLOOKUP($A990,'Data Transformation Q1 to Q8'!$A:$V,17,FALSE)</f>
        <v>59</v>
      </c>
      <c r="E990" s="4" t="str">
        <f>VLOOKUP(A990,'Customer Names'!A:D,3,FALSE)</f>
        <v xml:space="preserve">  Jasmine P</v>
      </c>
      <c r="F990" s="4">
        <f>VLOOKUP($A990,'Data Transformation Q1 to Q8'!$A:$V,2,FALSE)</f>
        <v>24.91</v>
      </c>
      <c r="G990" s="4" t="str">
        <f>VLOOKUP($A990,'Data Transformation Q1 to Q8'!$A:$V,3,FALSE)</f>
        <v>Overweight</v>
      </c>
      <c r="H990" s="4">
        <f>VLOOKUP($A990,'Data Transformation Q1 to Q8'!$A:$V,4,FALSE)</f>
        <v>7.33</v>
      </c>
      <c r="I990" s="4" t="str">
        <f>VLOOKUP($A990,'Data Transformation Q1 to Q8'!$A:$V,5,FALSE)</f>
        <v>Diabetes</v>
      </c>
      <c r="J990" s="4" t="str">
        <f>VLOOKUP($A990,'Data Transformation Q1 to Q8'!$A:$V,6,FALSE)</f>
        <v>Yes</v>
      </c>
      <c r="K990" s="4" t="str">
        <f>VLOOKUP($A990,'Data Transformation Q1 to Q8'!$A:$V,7,FALSE)</f>
        <v>No</v>
      </c>
      <c r="L990" s="4" t="str">
        <f>VLOOKUP($A990,'Data Transformation Q1 to Q8'!$A:$V,8,FALSE)</f>
        <v>Yes</v>
      </c>
      <c r="M990" s="4" t="str">
        <f>VLOOKUP($A990,'Data Transformation Q1 to Q8'!$A:$V,10,FALSE)</f>
        <v>No</v>
      </c>
      <c r="N990" s="4">
        <f>VLOOKUP($A990,'Data Transformation Q1 to Q8'!$A:$V,9,FALSE)</f>
        <v>1</v>
      </c>
      <c r="O990" s="4" t="str">
        <f>VLOOKUP($A990,'Data Transformation Q1 to Q8'!$A:$V,20,FALSE)</f>
        <v>tier - 3</v>
      </c>
      <c r="P990" s="4" t="str">
        <f>VLOOKUP($A990,'Data Transformation Q1 to Q8'!$A:$V,21,FALSE)</f>
        <v>tier - 3</v>
      </c>
      <c r="Q990" s="118">
        <f>VLOOKUP($A990,'Data Transformation Q1 to Q8'!$A:$V,19,FALSE)</f>
        <v>11312.33</v>
      </c>
    </row>
    <row r="991" spans="1:17" ht="15.75" x14ac:dyDescent="0.25">
      <c r="A991" s="10" t="s">
        <v>1927</v>
      </c>
      <c r="B991" s="4" t="str">
        <f>VLOOKUP(A991,'Data Transformation Q1 to Q8'!A:V,22,FALSE)</f>
        <v>R1012</v>
      </c>
      <c r="C991" s="21">
        <f>VLOOKUP($A991,'Data Transformation Q1 to Q8'!$A:$V,16,FALSE)</f>
        <v>25117</v>
      </c>
      <c r="D991" s="6">
        <f>VLOOKUP($A991,'Data Transformation Q1 to Q8'!$A:$V,17,FALSE)</f>
        <v>54</v>
      </c>
      <c r="E991" s="4" t="str">
        <f>VLOOKUP(A991,'Customer Names'!A:D,3,FALSE)</f>
        <v xml:space="preserve">  Jennifer</v>
      </c>
      <c r="F991" s="4">
        <f>VLOOKUP($A991,'Data Transformation Q1 to Q8'!$A:$V,2,FALSE)</f>
        <v>27.645</v>
      </c>
      <c r="G991" s="4" t="str">
        <f>VLOOKUP($A991,'Data Transformation Q1 to Q8'!$A:$V,3,FALSE)</f>
        <v>Overweight</v>
      </c>
      <c r="H991" s="4">
        <f>VLOOKUP($A991,'Data Transformation Q1 to Q8'!$A:$V,4,FALSE)</f>
        <v>10.56</v>
      </c>
      <c r="I991" s="4" t="str">
        <f>VLOOKUP($A991,'Data Transformation Q1 to Q8'!$A:$V,5,FALSE)</f>
        <v>Diabetes</v>
      </c>
      <c r="J991" s="4" t="str">
        <f>VLOOKUP($A991,'Data Transformation Q1 to Q8'!$A:$V,6,FALSE)</f>
        <v>No</v>
      </c>
      <c r="K991" s="4" t="str">
        <f>VLOOKUP($A991,'Data Transformation Q1 to Q8'!$A:$V,7,FALSE)</f>
        <v>No</v>
      </c>
      <c r="L991" s="4" t="str">
        <f>VLOOKUP($A991,'Data Transformation Q1 to Q8'!$A:$V,8,FALSE)</f>
        <v>No</v>
      </c>
      <c r="M991" s="4" t="str">
        <f>VLOOKUP($A991,'Data Transformation Q1 to Q8'!$A:$V,10,FALSE)</f>
        <v>No</v>
      </c>
      <c r="N991" s="4">
        <f>VLOOKUP($A991,'Data Transformation Q1 to Q8'!$A:$V,9,FALSE)</f>
        <v>0</v>
      </c>
      <c r="O991" s="4" t="str">
        <f>VLOOKUP($A991,'Data Transformation Q1 to Q8'!$A:$V,20,FALSE)</f>
        <v>tier - 3</v>
      </c>
      <c r="P991" s="4" t="str">
        <f>VLOOKUP($A991,'Data Transformation Q1 to Q8'!$A:$V,21,FALSE)</f>
        <v>tier - 1</v>
      </c>
      <c r="Q991" s="118">
        <f>VLOOKUP($A991,'Data Transformation Q1 to Q8'!$A:$V,19,FALSE)</f>
        <v>11305.93</v>
      </c>
    </row>
    <row r="992" spans="1:17" ht="15.75" x14ac:dyDescent="0.25">
      <c r="A992" s="10" t="s">
        <v>1928</v>
      </c>
      <c r="B992" s="4" t="str">
        <f>VLOOKUP(A992,'Data Transformation Q1 to Q8'!A:V,22,FALSE)</f>
        <v>R1011</v>
      </c>
      <c r="C992" s="21">
        <f>VLOOKUP($A992,'Data Transformation Q1 to Q8'!$A:$V,16,FALSE)</f>
        <v>26567</v>
      </c>
      <c r="D992" s="6">
        <f>VLOOKUP($A992,'Data Transformation Q1 to Q8'!$A:$V,17,FALSE)</f>
        <v>50</v>
      </c>
      <c r="E992" s="4" t="str">
        <f>VLOOKUP(A992,'Customer Names'!A:D,3,FALSE)</f>
        <v xml:space="preserve">  Tracie</v>
      </c>
      <c r="F992" s="4">
        <f>VLOOKUP($A992,'Data Transformation Q1 to Q8'!$A:$V,2,FALSE)</f>
        <v>33.700000000000003</v>
      </c>
      <c r="G992" s="4" t="str">
        <f>VLOOKUP($A992,'Data Transformation Q1 to Q8'!$A:$V,3,FALSE)</f>
        <v>Obesity</v>
      </c>
      <c r="H992" s="4">
        <f>VLOOKUP($A992,'Data Transformation Q1 to Q8'!$A:$V,4,FALSE)</f>
        <v>4.01</v>
      </c>
      <c r="I992" s="4" t="str">
        <f>VLOOKUP($A992,'Data Transformation Q1 to Q8'!$A:$V,5,FALSE)</f>
        <v>Normal</v>
      </c>
      <c r="J992" s="4" t="str">
        <f>VLOOKUP($A992,'Data Transformation Q1 to Q8'!$A:$V,6,FALSE)</f>
        <v>No</v>
      </c>
      <c r="K992" s="4" t="str">
        <f>VLOOKUP($A992,'Data Transformation Q1 to Q8'!$A:$V,7,FALSE)</f>
        <v>No</v>
      </c>
      <c r="L992" s="4" t="str">
        <f>VLOOKUP($A992,'Data Transformation Q1 to Q8'!$A:$V,8,FALSE)</f>
        <v>No</v>
      </c>
      <c r="M992" s="4" t="str">
        <f>VLOOKUP($A992,'Data Transformation Q1 to Q8'!$A:$V,10,FALSE)</f>
        <v>No</v>
      </c>
      <c r="N992" s="4">
        <f>VLOOKUP($A992,'Data Transformation Q1 to Q8'!$A:$V,9,FALSE)</f>
        <v>2</v>
      </c>
      <c r="O992" s="4" t="str">
        <f>VLOOKUP($A992,'Data Transformation Q1 to Q8'!$A:$V,20,FALSE)</f>
        <v>tier - 3</v>
      </c>
      <c r="P992" s="4" t="str">
        <f>VLOOKUP($A992,'Data Transformation Q1 to Q8'!$A:$V,21,FALSE)</f>
        <v>tier - 2</v>
      </c>
      <c r="Q992" s="118">
        <f>VLOOKUP($A992,'Data Transformation Q1 to Q8'!$A:$V,19,FALSE)</f>
        <v>11299.34</v>
      </c>
    </row>
    <row r="993" spans="1:17" ht="15.75" x14ac:dyDescent="0.25">
      <c r="A993" s="10" t="s">
        <v>1930</v>
      </c>
      <c r="B993" s="4" t="str">
        <f>VLOOKUP(A993,'Data Transformation Q1 to Q8'!A:V,22,FALSE)</f>
        <v>R1022</v>
      </c>
      <c r="C993" s="21">
        <f>VLOOKUP($A993,'Data Transformation Q1 to Q8'!$A:$V,16,FALSE)</f>
        <v>32461</v>
      </c>
      <c r="D993" s="6">
        <f>VLOOKUP($A993,'Data Transformation Q1 to Q8'!$A:$V,17,FALSE)</f>
        <v>34</v>
      </c>
      <c r="E993" s="4" t="str">
        <f>VLOOKUP(A993,'Customer Names'!A:D,3,FALSE)</f>
        <v xml:space="preserve">  Tristan D</v>
      </c>
      <c r="F993" s="4">
        <f>VLOOKUP($A993,'Data Transformation Q1 to Q8'!$A:$V,2,FALSE)</f>
        <v>38.93</v>
      </c>
      <c r="G993" s="4" t="str">
        <f>VLOOKUP($A993,'Data Transformation Q1 to Q8'!$A:$V,3,FALSE)</f>
        <v>Obesity</v>
      </c>
      <c r="H993" s="4">
        <f>VLOOKUP($A993,'Data Transformation Q1 to Q8'!$A:$V,4,FALSE)</f>
        <v>5.64</v>
      </c>
      <c r="I993" s="4" t="str">
        <f>VLOOKUP($A993,'Data Transformation Q1 to Q8'!$A:$V,5,FALSE)</f>
        <v>Normal</v>
      </c>
      <c r="J993" s="4" t="str">
        <f>VLOOKUP($A993,'Data Transformation Q1 to Q8'!$A:$V,6,FALSE)</f>
        <v>Yes</v>
      </c>
      <c r="K993" s="4" t="str">
        <f>VLOOKUP($A993,'Data Transformation Q1 to Q8'!$A:$V,7,FALSE)</f>
        <v>No</v>
      </c>
      <c r="L993" s="4" t="str">
        <f>VLOOKUP($A993,'Data Transformation Q1 to Q8'!$A:$V,8,FALSE)</f>
        <v>No</v>
      </c>
      <c r="M993" s="4" t="str">
        <f>VLOOKUP($A993,'Data Transformation Q1 to Q8'!$A:$V,10,FALSE)</f>
        <v>No</v>
      </c>
      <c r="N993" s="4">
        <f>VLOOKUP($A993,'Data Transformation Q1 to Q8'!$A:$V,9,FALSE)</f>
        <v>1</v>
      </c>
      <c r="O993" s="4" t="str">
        <f>VLOOKUP($A993,'Data Transformation Q1 to Q8'!$A:$V,20,FALSE)</f>
        <v>tier - 3</v>
      </c>
      <c r="P993" s="4" t="str">
        <f>VLOOKUP($A993,'Data Transformation Q1 to Q8'!$A:$V,21,FALSE)</f>
        <v>tier - 1</v>
      </c>
      <c r="Q993" s="118">
        <f>VLOOKUP($A993,'Data Transformation Q1 to Q8'!$A:$V,19,FALSE)</f>
        <v>11294.57</v>
      </c>
    </row>
    <row r="994" spans="1:17" ht="15.75" x14ac:dyDescent="0.25">
      <c r="A994" s="10" t="s">
        <v>1932</v>
      </c>
      <c r="B994" s="4" t="str">
        <f>VLOOKUP(A994,'Data Transformation Q1 to Q8'!A:V,22,FALSE)</f>
        <v>R1012</v>
      </c>
      <c r="C994" s="21">
        <f>VLOOKUP($A994,'Data Transformation Q1 to Q8'!$A:$V,16,FALSE)</f>
        <v>25741</v>
      </c>
      <c r="D994" s="6">
        <f>VLOOKUP($A994,'Data Transformation Q1 to Q8'!$A:$V,17,FALSE)</f>
        <v>52</v>
      </c>
      <c r="E994" s="4" t="str">
        <f>VLOOKUP(A994,'Customer Names'!A:D,3,FALSE)</f>
        <v xml:space="preserve">  Peiweng</v>
      </c>
      <c r="F994" s="4">
        <f>VLOOKUP($A994,'Data Transformation Q1 to Q8'!$A:$V,2,FALSE)</f>
        <v>32.774999999999999</v>
      </c>
      <c r="G994" s="4" t="str">
        <f>VLOOKUP($A994,'Data Transformation Q1 to Q8'!$A:$V,3,FALSE)</f>
        <v>Obesity</v>
      </c>
      <c r="H994" s="4">
        <f>VLOOKUP($A994,'Data Transformation Q1 to Q8'!$A:$V,4,FALSE)</f>
        <v>8.02</v>
      </c>
      <c r="I994" s="4" t="str">
        <f>VLOOKUP($A994,'Data Transformation Q1 to Q8'!$A:$V,5,FALSE)</f>
        <v>Diabetes</v>
      </c>
      <c r="J994" s="4" t="str">
        <f>VLOOKUP($A994,'Data Transformation Q1 to Q8'!$A:$V,6,FALSE)</f>
        <v>Yes</v>
      </c>
      <c r="K994" s="4" t="str">
        <f>VLOOKUP($A994,'Data Transformation Q1 to Q8'!$A:$V,7,FALSE)</f>
        <v>No</v>
      </c>
      <c r="L994" s="4" t="str">
        <f>VLOOKUP($A994,'Data Transformation Q1 to Q8'!$A:$V,8,FALSE)</f>
        <v>No</v>
      </c>
      <c r="M994" s="4" t="str">
        <f>VLOOKUP($A994,'Data Transformation Q1 to Q8'!$A:$V,10,FALSE)</f>
        <v>No</v>
      </c>
      <c r="N994" s="4">
        <f>VLOOKUP($A994,'Data Transformation Q1 to Q8'!$A:$V,9,FALSE)</f>
        <v>2</v>
      </c>
      <c r="O994" s="4" t="str">
        <f>VLOOKUP($A994,'Data Transformation Q1 to Q8'!$A:$V,20,FALSE)</f>
        <v>tier - 3</v>
      </c>
      <c r="P994" s="4" t="str">
        <f>VLOOKUP($A994,'Data Transformation Q1 to Q8'!$A:$V,21,FALSE)</f>
        <v>tier - 1</v>
      </c>
      <c r="Q994" s="118">
        <f>VLOOKUP($A994,'Data Transformation Q1 to Q8'!$A:$V,19,FALSE)</f>
        <v>11289.11</v>
      </c>
    </row>
    <row r="995" spans="1:17" ht="15.75" x14ac:dyDescent="0.25">
      <c r="A995" s="10" t="s">
        <v>1934</v>
      </c>
      <c r="B995" s="4" t="str">
        <f>VLOOKUP(A995,'Data Transformation Q1 to Q8'!A:V,22,FALSE)</f>
        <v>R1024</v>
      </c>
      <c r="C995" s="21">
        <f>VLOOKUP($A995,'Data Transformation Q1 to Q8'!$A:$V,16,FALSE)</f>
        <v>24637</v>
      </c>
      <c r="D995" s="6">
        <f>VLOOKUP($A995,'Data Transformation Q1 to Q8'!$A:$V,17,FALSE)</f>
        <v>55</v>
      </c>
      <c r="E995" s="4" t="str">
        <f>VLOOKUP(A995,'Customer Names'!A:D,3,FALSE)</f>
        <v xml:space="preserve">  Theresa M</v>
      </c>
      <c r="F995" s="4">
        <f>VLOOKUP($A995,'Data Transformation Q1 to Q8'!$A:$V,2,FALSE)</f>
        <v>29.83</v>
      </c>
      <c r="G995" s="4" t="str">
        <f>VLOOKUP($A995,'Data Transformation Q1 to Q8'!$A:$V,3,FALSE)</f>
        <v>Overweight</v>
      </c>
      <c r="H995" s="4">
        <f>VLOOKUP($A995,'Data Transformation Q1 to Q8'!$A:$V,4,FALSE)</f>
        <v>7.2</v>
      </c>
      <c r="I995" s="4" t="str">
        <f>VLOOKUP($A995,'Data Transformation Q1 to Q8'!$A:$V,5,FALSE)</f>
        <v>Diabetes</v>
      </c>
      <c r="J995" s="4" t="str">
        <f>VLOOKUP($A995,'Data Transformation Q1 to Q8'!$A:$V,6,FALSE)</f>
        <v>Yes</v>
      </c>
      <c r="K995" s="4" t="str">
        <f>VLOOKUP($A995,'Data Transformation Q1 to Q8'!$A:$V,7,FALSE)</f>
        <v>No</v>
      </c>
      <c r="L995" s="4" t="str">
        <f>VLOOKUP($A995,'Data Transformation Q1 to Q8'!$A:$V,8,FALSE)</f>
        <v>No</v>
      </c>
      <c r="M995" s="4" t="str">
        <f>VLOOKUP($A995,'Data Transformation Q1 to Q8'!$A:$V,10,FALSE)</f>
        <v>No</v>
      </c>
      <c r="N995" s="4">
        <f>VLOOKUP($A995,'Data Transformation Q1 to Q8'!$A:$V,9,FALSE)</f>
        <v>0</v>
      </c>
      <c r="O995" s="4" t="str">
        <f>VLOOKUP($A995,'Data Transformation Q1 to Q8'!$A:$V,20,FALSE)</f>
        <v>tier - 3</v>
      </c>
      <c r="P995" s="4" t="str">
        <f>VLOOKUP($A995,'Data Transformation Q1 to Q8'!$A:$V,21,FALSE)</f>
        <v>tier - 3</v>
      </c>
      <c r="Q995" s="118">
        <f>VLOOKUP($A995,'Data Transformation Q1 to Q8'!$A:$V,19,FALSE)</f>
        <v>11286.54</v>
      </c>
    </row>
    <row r="996" spans="1:17" ht="15.75" x14ac:dyDescent="0.25">
      <c r="A996" s="10" t="s">
        <v>1936</v>
      </c>
      <c r="B996" s="4" t="str">
        <f>VLOOKUP(A996,'Data Transformation Q1 to Q8'!A:V,22,FALSE)</f>
        <v>R1019</v>
      </c>
      <c r="C996" s="21">
        <f>VLOOKUP($A996,'Data Transformation Q1 to Q8'!$A:$V,16,FALSE)</f>
        <v>38264</v>
      </c>
      <c r="D996" s="6">
        <f>VLOOKUP($A996,'Data Transformation Q1 to Q8'!$A:$V,17,FALSE)</f>
        <v>18</v>
      </c>
      <c r="E996" s="4" t="str">
        <f>VLOOKUP(A996,'Customer Names'!A:D,3,FALSE)</f>
        <v xml:space="preserve">  Daniel J</v>
      </c>
      <c r="F996" s="4">
        <f>VLOOKUP($A996,'Data Transformation Q1 to Q8'!$A:$V,2,FALSE)</f>
        <v>28.31</v>
      </c>
      <c r="G996" s="4" t="str">
        <f>VLOOKUP($A996,'Data Transformation Q1 to Q8'!$A:$V,3,FALSE)</f>
        <v>Overweight</v>
      </c>
      <c r="H996" s="4">
        <f>VLOOKUP($A996,'Data Transformation Q1 to Q8'!$A:$V,4,FALSE)</f>
        <v>4.55</v>
      </c>
      <c r="I996" s="4" t="str">
        <f>VLOOKUP($A996,'Data Transformation Q1 to Q8'!$A:$V,5,FALSE)</f>
        <v>Normal</v>
      </c>
      <c r="J996" s="4" t="str">
        <f>VLOOKUP($A996,'Data Transformation Q1 to Q8'!$A:$V,6,FALSE)</f>
        <v>No</v>
      </c>
      <c r="K996" s="4" t="str">
        <f>VLOOKUP($A996,'Data Transformation Q1 to Q8'!$A:$V,7,FALSE)</f>
        <v>yes</v>
      </c>
      <c r="L996" s="4" t="str">
        <f>VLOOKUP($A996,'Data Transformation Q1 to Q8'!$A:$V,8,FALSE)</f>
        <v>No</v>
      </c>
      <c r="M996" s="4" t="str">
        <f>VLOOKUP($A996,'Data Transformation Q1 to Q8'!$A:$V,10,FALSE)</f>
        <v>No</v>
      </c>
      <c r="N996" s="4">
        <f>VLOOKUP($A996,'Data Transformation Q1 to Q8'!$A:$V,9,FALSE)</f>
        <v>1</v>
      </c>
      <c r="O996" s="4" t="str">
        <f>VLOOKUP($A996,'Data Transformation Q1 to Q8'!$A:$V,20,FALSE)</f>
        <v>tier - 3</v>
      </c>
      <c r="P996" s="4" t="str">
        <f>VLOOKUP($A996,'Data Transformation Q1 to Q8'!$A:$V,21,FALSE)</f>
        <v>tier - 2</v>
      </c>
      <c r="Q996" s="118">
        <f>VLOOKUP($A996,'Data Transformation Q1 to Q8'!$A:$V,19,FALSE)</f>
        <v>11272.33</v>
      </c>
    </row>
    <row r="997" spans="1:17" ht="15.75" x14ac:dyDescent="0.25">
      <c r="A997" s="10" t="s">
        <v>1938</v>
      </c>
      <c r="B997" s="4" t="str">
        <f>VLOOKUP(A997,'Data Transformation Q1 to Q8'!A:V,22,FALSE)</f>
        <v>R1025</v>
      </c>
      <c r="C997" s="21">
        <f>VLOOKUP($A997,'Data Transformation Q1 to Q8'!$A:$V,16,FALSE)</f>
        <v>26293</v>
      </c>
      <c r="D997" s="6">
        <f>VLOOKUP($A997,'Data Transformation Q1 to Q8'!$A:$V,17,FALSE)</f>
        <v>51</v>
      </c>
      <c r="E997" s="4" t="str">
        <f>VLOOKUP(A997,'Customer Names'!A:D,3,FALSE)</f>
        <v xml:space="preserve">  Courtney M</v>
      </c>
      <c r="F997" s="4">
        <f>VLOOKUP($A997,'Data Transformation Q1 to Q8'!$A:$V,2,FALSE)</f>
        <v>29.79</v>
      </c>
      <c r="G997" s="4" t="str">
        <f>VLOOKUP($A997,'Data Transformation Q1 to Q8'!$A:$V,3,FALSE)</f>
        <v>Overweight</v>
      </c>
      <c r="H997" s="4">
        <f>VLOOKUP($A997,'Data Transformation Q1 to Q8'!$A:$V,4,FALSE)</f>
        <v>9.0299999999999994</v>
      </c>
      <c r="I997" s="4" t="str">
        <f>VLOOKUP($A997,'Data Transformation Q1 to Q8'!$A:$V,5,FALSE)</f>
        <v>Diabetes</v>
      </c>
      <c r="J997" s="4" t="str">
        <f>VLOOKUP($A997,'Data Transformation Q1 to Q8'!$A:$V,6,FALSE)</f>
        <v>No</v>
      </c>
      <c r="K997" s="4" t="str">
        <f>VLOOKUP($A997,'Data Transformation Q1 to Q8'!$A:$V,7,FALSE)</f>
        <v>No</v>
      </c>
      <c r="L997" s="4" t="str">
        <f>VLOOKUP($A997,'Data Transformation Q1 to Q8'!$A:$V,8,FALSE)</f>
        <v>No</v>
      </c>
      <c r="M997" s="4" t="str">
        <f>VLOOKUP($A997,'Data Transformation Q1 to Q8'!$A:$V,10,FALSE)</f>
        <v>No</v>
      </c>
      <c r="N997" s="4">
        <f>VLOOKUP($A997,'Data Transformation Q1 to Q8'!$A:$V,9,FALSE)</f>
        <v>0</v>
      </c>
      <c r="O997" s="4" t="str">
        <f>VLOOKUP($A997,'Data Transformation Q1 to Q8'!$A:$V,20,FALSE)</f>
        <v>tier - 3</v>
      </c>
      <c r="P997" s="4" t="str">
        <f>VLOOKUP($A997,'Data Transformation Q1 to Q8'!$A:$V,21,FALSE)</f>
        <v>tier - 1</v>
      </c>
      <c r="Q997" s="118">
        <f>VLOOKUP($A997,'Data Transformation Q1 to Q8'!$A:$V,19,FALSE)</f>
        <v>11265.71</v>
      </c>
    </row>
    <row r="998" spans="1:17" ht="15.75" x14ac:dyDescent="0.25">
      <c r="A998" s="10" t="s">
        <v>1940</v>
      </c>
      <c r="B998" s="4" t="str">
        <f>VLOOKUP(A998,'Data Transformation Q1 to Q8'!A:V,22,FALSE)</f>
        <v>R1011</v>
      </c>
      <c r="C998" s="21">
        <f>VLOOKUP($A998,'Data Transformation Q1 to Q8'!$A:$V,16,FALSE)</f>
        <v>25487</v>
      </c>
      <c r="D998" s="6">
        <f>VLOOKUP($A998,'Data Transformation Q1 to Q8'!$A:$V,17,FALSE)</f>
        <v>53</v>
      </c>
      <c r="E998" s="4" t="str">
        <f>VLOOKUP(A998,'Customer Names'!A:D,3,FALSE)</f>
        <v xml:space="preserve">  Jose A</v>
      </c>
      <c r="F998" s="4">
        <f>VLOOKUP($A998,'Data Transformation Q1 to Q8'!$A:$V,2,FALSE)</f>
        <v>36.6</v>
      </c>
      <c r="G998" s="4" t="str">
        <f>VLOOKUP($A998,'Data Transformation Q1 to Q8'!$A:$V,3,FALSE)</f>
        <v>Obesity</v>
      </c>
      <c r="H998" s="4">
        <f>VLOOKUP($A998,'Data Transformation Q1 to Q8'!$A:$V,4,FALSE)</f>
        <v>5.2</v>
      </c>
      <c r="I998" s="4" t="str">
        <f>VLOOKUP($A998,'Data Transformation Q1 to Q8'!$A:$V,5,FALSE)</f>
        <v>Normal</v>
      </c>
      <c r="J998" s="4" t="str">
        <f>VLOOKUP($A998,'Data Transformation Q1 to Q8'!$A:$V,6,FALSE)</f>
        <v>Yes</v>
      </c>
      <c r="K998" s="4" t="str">
        <f>VLOOKUP($A998,'Data Transformation Q1 to Q8'!$A:$V,7,FALSE)</f>
        <v>No</v>
      </c>
      <c r="L998" s="4" t="str">
        <f>VLOOKUP($A998,'Data Transformation Q1 to Q8'!$A:$V,8,FALSE)</f>
        <v>Yes</v>
      </c>
      <c r="M998" s="4" t="str">
        <f>VLOOKUP($A998,'Data Transformation Q1 to Q8'!$A:$V,10,FALSE)</f>
        <v>No</v>
      </c>
      <c r="N998" s="4">
        <f>VLOOKUP($A998,'Data Transformation Q1 to Q8'!$A:$V,9,FALSE)</f>
        <v>1</v>
      </c>
      <c r="O998" s="4" t="str">
        <f>VLOOKUP($A998,'Data Transformation Q1 to Q8'!$A:$V,20,FALSE)</f>
        <v>tier - 3</v>
      </c>
      <c r="P998" s="4" t="str">
        <f>VLOOKUP($A998,'Data Transformation Q1 to Q8'!$A:$V,21,FALSE)</f>
        <v>tier - 2</v>
      </c>
      <c r="Q998" s="118">
        <f>VLOOKUP($A998,'Data Transformation Q1 to Q8'!$A:$V,19,FALSE)</f>
        <v>11264.54</v>
      </c>
    </row>
    <row r="999" spans="1:17" ht="15.75" x14ac:dyDescent="0.25">
      <c r="A999" s="10" t="s">
        <v>1942</v>
      </c>
      <c r="B999" s="4" t="str">
        <f>VLOOKUP(A999,'Data Transformation Q1 to Q8'!A:V,22,FALSE)</f>
        <v>R1026</v>
      </c>
      <c r="C999" s="21">
        <f>VLOOKUP($A999,'Data Transformation Q1 to Q8'!$A:$V,16,FALSE)</f>
        <v>29861</v>
      </c>
      <c r="D999" s="6">
        <f>VLOOKUP($A999,'Data Transformation Q1 to Q8'!$A:$V,17,FALSE)</f>
        <v>41</v>
      </c>
      <c r="E999" s="4" t="str">
        <f>VLOOKUP(A999,'Customer Names'!A:D,3,FALSE)</f>
        <v xml:space="preserve">  Lauren</v>
      </c>
      <c r="F999" s="4">
        <f>VLOOKUP($A999,'Data Transformation Q1 to Q8'!$A:$V,2,FALSE)</f>
        <v>35.93</v>
      </c>
      <c r="G999" s="4" t="str">
        <f>VLOOKUP($A999,'Data Transformation Q1 to Q8'!$A:$V,3,FALSE)</f>
        <v>Obesity</v>
      </c>
      <c r="H999" s="4">
        <f>VLOOKUP($A999,'Data Transformation Q1 to Q8'!$A:$V,4,FALSE)</f>
        <v>8.3000000000000007</v>
      </c>
      <c r="I999" s="4" t="str">
        <f>VLOOKUP($A999,'Data Transformation Q1 to Q8'!$A:$V,5,FALSE)</f>
        <v>Diabetes</v>
      </c>
      <c r="J999" s="4" t="str">
        <f>VLOOKUP($A999,'Data Transformation Q1 to Q8'!$A:$V,6,FALSE)</f>
        <v>Yes</v>
      </c>
      <c r="K999" s="4" t="str">
        <f>VLOOKUP($A999,'Data Transformation Q1 to Q8'!$A:$V,7,FALSE)</f>
        <v>No</v>
      </c>
      <c r="L999" s="4" t="str">
        <f>VLOOKUP($A999,'Data Transformation Q1 to Q8'!$A:$V,8,FALSE)</f>
        <v>No</v>
      </c>
      <c r="M999" s="4" t="str">
        <f>VLOOKUP($A999,'Data Transformation Q1 to Q8'!$A:$V,10,FALSE)</f>
        <v>No</v>
      </c>
      <c r="N999" s="4">
        <f>VLOOKUP($A999,'Data Transformation Q1 to Q8'!$A:$V,9,FALSE)</f>
        <v>0</v>
      </c>
      <c r="O999" s="4" t="str">
        <f>VLOOKUP($A999,'Data Transformation Q1 to Q8'!$A:$V,20,FALSE)</f>
        <v>tier - 3</v>
      </c>
      <c r="P999" s="4" t="str">
        <f>VLOOKUP($A999,'Data Transformation Q1 to Q8'!$A:$V,21,FALSE)</f>
        <v>tier - 1</v>
      </c>
      <c r="Q999" s="118">
        <f>VLOOKUP($A999,'Data Transformation Q1 to Q8'!$A:$V,19,FALSE)</f>
        <v>11255.29</v>
      </c>
    </row>
    <row r="1000" spans="1:17" ht="15.75" x14ac:dyDescent="0.25">
      <c r="A1000" s="10" t="s">
        <v>1944</v>
      </c>
      <c r="B1000" s="4" t="str">
        <f>VLOOKUP(A1000,'Data Transformation Q1 to Q8'!A:V,22,FALSE)</f>
        <v>R1011</v>
      </c>
      <c r="C1000" s="21">
        <f>VLOOKUP($A1000,'Data Transformation Q1 to Q8'!$A:$V,16,FALSE)</f>
        <v>25435</v>
      </c>
      <c r="D1000" s="6">
        <f>VLOOKUP($A1000,'Data Transformation Q1 to Q8'!$A:$V,17,FALSE)</f>
        <v>53</v>
      </c>
      <c r="E1000" s="4" t="str">
        <f>VLOOKUP(A1000,'Customer Names'!A:D,3,FALSE)</f>
        <v xml:space="preserve">  Jonathon M</v>
      </c>
      <c r="F1000" s="4">
        <f>VLOOKUP($A1000,'Data Transformation Q1 to Q8'!$A:$V,2,FALSE)</f>
        <v>28.6</v>
      </c>
      <c r="G1000" s="4" t="str">
        <f>VLOOKUP($A1000,'Data Transformation Q1 to Q8'!$A:$V,3,FALSE)</f>
        <v>Overweight</v>
      </c>
      <c r="H1000" s="4">
        <f>VLOOKUP($A1000,'Data Transformation Q1 to Q8'!$A:$V,4,FALSE)</f>
        <v>5.56</v>
      </c>
      <c r="I1000" s="4" t="str">
        <f>VLOOKUP($A1000,'Data Transformation Q1 to Q8'!$A:$V,5,FALSE)</f>
        <v>Normal</v>
      </c>
      <c r="J1000" s="4" t="str">
        <f>VLOOKUP($A1000,'Data Transformation Q1 to Q8'!$A:$V,6,FALSE)</f>
        <v>Yes</v>
      </c>
      <c r="K1000" s="4" t="str">
        <f>VLOOKUP($A1000,'Data Transformation Q1 to Q8'!$A:$V,7,FALSE)</f>
        <v>No</v>
      </c>
      <c r="L1000" s="4" t="str">
        <f>VLOOKUP($A1000,'Data Transformation Q1 to Q8'!$A:$V,8,FALSE)</f>
        <v>Yes</v>
      </c>
      <c r="M1000" s="4" t="str">
        <f>VLOOKUP($A1000,'Data Transformation Q1 to Q8'!$A:$V,10,FALSE)</f>
        <v>No</v>
      </c>
      <c r="N1000" s="4">
        <f>VLOOKUP($A1000,'Data Transformation Q1 to Q8'!$A:$V,9,FALSE)</f>
        <v>1</v>
      </c>
      <c r="O1000" s="4" t="str">
        <f>VLOOKUP($A1000,'Data Transformation Q1 to Q8'!$A:$V,20,FALSE)</f>
        <v>tier - 3</v>
      </c>
      <c r="P1000" s="4" t="str">
        <f>VLOOKUP($A1000,'Data Transformation Q1 to Q8'!$A:$V,21,FALSE)</f>
        <v>tier - 1</v>
      </c>
      <c r="Q1000" s="118">
        <f>VLOOKUP($A1000,'Data Transformation Q1 to Q8'!$A:$V,19,FALSE)</f>
        <v>11253.42</v>
      </c>
    </row>
    <row r="1001" spans="1:17" ht="15.75" x14ac:dyDescent="0.25">
      <c r="A1001" s="10" t="s">
        <v>35</v>
      </c>
      <c r="B1001" s="4" t="str">
        <f>VLOOKUP(A1001,'Data Transformation Q1 to Q8'!A:V,22,FALSE)</f>
        <v>R1026</v>
      </c>
      <c r="C1001" s="21">
        <f>VLOOKUP($A1001,'Data Transformation Q1 to Q8'!$A:$V,16,FALSE)</f>
        <v>32859</v>
      </c>
      <c r="D1001" s="6">
        <f>VLOOKUP($A1001,'Data Transformation Q1 to Q8'!$A:$V,17,FALSE)</f>
        <v>33</v>
      </c>
      <c r="E1001" s="4" t="str">
        <f>VLOOKUP(A1001,'Customer Names'!A:D,3,FALSE)</f>
        <v xml:space="preserve">  Stephanie A</v>
      </c>
      <c r="F1001" s="4">
        <f>VLOOKUP($A1001,'Data Transformation Q1 to Q8'!$A:$V,2,FALSE)</f>
        <v>39.17</v>
      </c>
      <c r="G1001" s="4" t="str">
        <f>VLOOKUP($A1001,'Data Transformation Q1 to Q8'!$A:$V,3,FALSE)</f>
        <v>Obesity</v>
      </c>
      <c r="H1001" s="4">
        <f>VLOOKUP($A1001,'Data Transformation Q1 to Q8'!$A:$V,4,FALSE)</f>
        <v>4.1500000000000004</v>
      </c>
      <c r="I1001" s="4" t="str">
        <f>VLOOKUP($A1001,'Data Transformation Q1 to Q8'!$A:$V,5,FALSE)</f>
        <v>Normal</v>
      </c>
      <c r="J1001" s="4" t="str">
        <f>VLOOKUP($A1001,'Data Transformation Q1 to Q8'!$A:$V,6,FALSE)</f>
        <v>No</v>
      </c>
      <c r="K1001" s="4" t="str">
        <f>VLOOKUP($A1001,'Data Transformation Q1 to Q8'!$A:$V,7,FALSE)</f>
        <v>No</v>
      </c>
      <c r="L1001" s="4" t="str">
        <f>VLOOKUP($A1001,'Data Transformation Q1 to Q8'!$A:$V,8,FALSE)</f>
        <v>No</v>
      </c>
      <c r="M1001" s="4" t="str">
        <f>VLOOKUP($A1001,'Data Transformation Q1 to Q8'!$A:$V,10,FALSE)</f>
        <v>No</v>
      </c>
      <c r="N1001" s="4">
        <f>VLOOKUP($A1001,'Data Transformation Q1 to Q8'!$A:$V,9,FALSE)</f>
        <v>0</v>
      </c>
      <c r="O1001" s="4" t="str">
        <f>VLOOKUP($A1001,'Data Transformation Q1 to Q8'!$A:$V,20,FALSE)</f>
        <v>tier - 3</v>
      </c>
      <c r="P1001" s="4" t="str">
        <f>VLOOKUP($A1001,'Data Transformation Q1 to Q8'!$A:$V,21,FALSE)</f>
        <v>tier - 2</v>
      </c>
      <c r="Q1001" s="118">
        <f>VLOOKUP($A1001,'Data Transformation Q1 to Q8'!$A:$V,19,FALSE)</f>
        <v>11250.43</v>
      </c>
    </row>
    <row r="1002" spans="1:17" ht="15.75" x14ac:dyDescent="0.25">
      <c r="A1002" s="10" t="s">
        <v>38</v>
      </c>
      <c r="B1002" s="4" t="str">
        <f>VLOOKUP(A1002,'Data Transformation Q1 to Q8'!A:V,22,FALSE)</f>
        <v>R1016</v>
      </c>
      <c r="C1002" s="21">
        <f>VLOOKUP($A1002,'Data Transformation Q1 to Q8'!$A:$V,16,FALSE)</f>
        <v>25567</v>
      </c>
      <c r="D1002" s="6">
        <f>VLOOKUP($A1002,'Data Transformation Q1 to Q8'!$A:$V,17,FALSE)</f>
        <v>53</v>
      </c>
      <c r="E1002" s="4" t="str">
        <f>VLOOKUP(A1002,'Customer Names'!A:D,3,FALSE)</f>
        <v xml:space="preserve">  Patrick</v>
      </c>
      <c r="F1002" s="4">
        <f>VLOOKUP($A1002,'Data Transformation Q1 to Q8'!$A:$V,2,FALSE)</f>
        <v>26.41</v>
      </c>
      <c r="G1002" s="4" t="str">
        <f>VLOOKUP($A1002,'Data Transformation Q1 to Q8'!$A:$V,3,FALSE)</f>
        <v>Overweight</v>
      </c>
      <c r="H1002" s="4">
        <f>VLOOKUP($A1002,'Data Transformation Q1 to Q8'!$A:$V,4,FALSE)</f>
        <v>5.99</v>
      </c>
      <c r="I1002" s="4" t="str">
        <f>VLOOKUP($A1002,'Data Transformation Q1 to Q8'!$A:$V,5,FALSE)</f>
        <v>Prediabetes</v>
      </c>
      <c r="J1002" s="4" t="str">
        <f>VLOOKUP($A1002,'Data Transformation Q1 to Q8'!$A:$V,6,FALSE)</f>
        <v>Yes</v>
      </c>
      <c r="K1002" s="4" t="str">
        <f>VLOOKUP($A1002,'Data Transformation Q1 to Q8'!$A:$V,7,FALSE)</f>
        <v>No</v>
      </c>
      <c r="L1002" s="4" t="str">
        <f>VLOOKUP($A1002,'Data Transformation Q1 to Q8'!$A:$V,8,FALSE)</f>
        <v>Yes</v>
      </c>
      <c r="M1002" s="4" t="str">
        <f>VLOOKUP($A1002,'Data Transformation Q1 to Q8'!$A:$V,10,FALSE)</f>
        <v>No</v>
      </c>
      <c r="N1002" s="4">
        <f>VLOOKUP($A1002,'Data Transformation Q1 to Q8'!$A:$V,9,FALSE)</f>
        <v>1</v>
      </c>
      <c r="O1002" s="4" t="str">
        <f>VLOOKUP($A1002,'Data Transformation Q1 to Q8'!$A:$V,20,FALSE)</f>
        <v>tier - 3</v>
      </c>
      <c r="P1002" s="4" t="str">
        <f>VLOOKUP($A1002,'Data Transformation Q1 to Q8'!$A:$V,21,FALSE)</f>
        <v>tier - 1</v>
      </c>
      <c r="Q1002" s="118">
        <f>VLOOKUP($A1002,'Data Transformation Q1 to Q8'!$A:$V,19,FALSE)</f>
        <v>11244.38</v>
      </c>
    </row>
    <row r="1003" spans="1:17" ht="15.75" x14ac:dyDescent="0.25">
      <c r="A1003" s="10" t="s">
        <v>41</v>
      </c>
      <c r="B1003" s="4" t="str">
        <f>VLOOKUP(A1003,'Data Transformation Q1 to Q8'!A:V,22,FALSE)</f>
        <v>R1025</v>
      </c>
      <c r="C1003" s="21">
        <f>VLOOKUP($A1003,'Data Transformation Q1 to Q8'!$A:$V,16,FALSE)</f>
        <v>27939</v>
      </c>
      <c r="D1003" s="6">
        <f>VLOOKUP($A1003,'Data Transformation Q1 to Q8'!$A:$V,17,FALSE)</f>
        <v>46</v>
      </c>
      <c r="E1003" s="4" t="str">
        <f>VLOOKUP(A1003,'Customer Names'!A:D,3,FALSE)</f>
        <v xml:space="preserve">  Krista</v>
      </c>
      <c r="F1003" s="4">
        <f>VLOOKUP($A1003,'Data Transformation Q1 to Q8'!$A:$V,2,FALSE)</f>
        <v>30.63</v>
      </c>
      <c r="G1003" s="4" t="str">
        <f>VLOOKUP($A1003,'Data Transformation Q1 to Q8'!$A:$V,3,FALSE)</f>
        <v>Obesity</v>
      </c>
      <c r="H1003" s="4">
        <f>VLOOKUP($A1003,'Data Transformation Q1 to Q8'!$A:$V,4,FALSE)</f>
        <v>5.8</v>
      </c>
      <c r="I1003" s="4" t="str">
        <f>VLOOKUP($A1003,'Data Transformation Q1 to Q8'!$A:$V,5,FALSE)</f>
        <v>Prediabetes</v>
      </c>
      <c r="J1003" s="4" t="str">
        <f>VLOOKUP($A1003,'Data Transformation Q1 to Q8'!$A:$V,6,FALSE)</f>
        <v>Yes</v>
      </c>
      <c r="K1003" s="4" t="str">
        <f>VLOOKUP($A1003,'Data Transformation Q1 to Q8'!$A:$V,7,FALSE)</f>
        <v>No</v>
      </c>
      <c r="L1003" s="4" t="str">
        <f>VLOOKUP($A1003,'Data Transformation Q1 to Q8'!$A:$V,8,FALSE)</f>
        <v>No</v>
      </c>
      <c r="M1003" s="4" t="str">
        <f>VLOOKUP($A1003,'Data Transformation Q1 to Q8'!$A:$V,10,FALSE)</f>
        <v>No</v>
      </c>
      <c r="N1003" s="4">
        <f>VLOOKUP($A1003,'Data Transformation Q1 to Q8'!$A:$V,9,FALSE)</f>
        <v>0</v>
      </c>
      <c r="O1003" s="4" t="str">
        <f>VLOOKUP($A1003,'Data Transformation Q1 to Q8'!$A:$V,20,FALSE)</f>
        <v>tier - 3</v>
      </c>
      <c r="P1003" s="4" t="str">
        <f>VLOOKUP($A1003,'Data Transformation Q1 to Q8'!$A:$V,21,FALSE)</f>
        <v>tier - 2</v>
      </c>
      <c r="Q1003" s="118">
        <f>VLOOKUP($A1003,'Data Transformation Q1 to Q8'!$A:$V,19,FALSE)</f>
        <v>11217.35</v>
      </c>
    </row>
    <row r="1004" spans="1:17" ht="15.75" x14ac:dyDescent="0.25">
      <c r="A1004" s="10" t="s">
        <v>44</v>
      </c>
      <c r="B1004" s="4" t="str">
        <f>VLOOKUP(A1004,'Data Transformation Q1 to Q8'!A:V,22,FALSE)</f>
        <v>R1012</v>
      </c>
      <c r="C1004" s="21">
        <f>VLOOKUP($A1004,'Data Transformation Q1 to Q8'!$A:$V,16,FALSE)</f>
        <v>25733</v>
      </c>
      <c r="D1004" s="6">
        <f>VLOOKUP($A1004,'Data Transformation Q1 to Q8'!$A:$V,17,FALSE)</f>
        <v>52</v>
      </c>
      <c r="E1004" s="4" t="str">
        <f>VLOOKUP(A1004,'Customer Names'!A:D,3,FALSE)</f>
        <v xml:space="preserve">  Jenessa</v>
      </c>
      <c r="F1004" s="4">
        <f>VLOOKUP($A1004,'Data Transformation Q1 to Q8'!$A:$V,2,FALSE)</f>
        <v>31.73</v>
      </c>
      <c r="G1004" s="4" t="str">
        <f>VLOOKUP($A1004,'Data Transformation Q1 to Q8'!$A:$V,3,FALSE)</f>
        <v>Obesity</v>
      </c>
      <c r="H1004" s="4">
        <f>VLOOKUP($A1004,'Data Transformation Q1 to Q8'!$A:$V,4,FALSE)</f>
        <v>7.32</v>
      </c>
      <c r="I1004" s="4" t="str">
        <f>VLOOKUP($A1004,'Data Transformation Q1 to Q8'!$A:$V,5,FALSE)</f>
        <v>Diabetes</v>
      </c>
      <c r="J1004" s="4" t="str">
        <f>VLOOKUP($A1004,'Data Transformation Q1 to Q8'!$A:$V,6,FALSE)</f>
        <v>Yes</v>
      </c>
      <c r="K1004" s="4" t="str">
        <f>VLOOKUP($A1004,'Data Transformation Q1 to Q8'!$A:$V,7,FALSE)</f>
        <v>No</v>
      </c>
      <c r="L1004" s="4" t="str">
        <f>VLOOKUP($A1004,'Data Transformation Q1 to Q8'!$A:$V,8,FALSE)</f>
        <v>No</v>
      </c>
      <c r="M1004" s="4" t="str">
        <f>VLOOKUP($A1004,'Data Transformation Q1 to Q8'!$A:$V,10,FALSE)</f>
        <v>No</v>
      </c>
      <c r="N1004" s="4">
        <f>VLOOKUP($A1004,'Data Transformation Q1 to Q8'!$A:$V,9,FALSE)</f>
        <v>2</v>
      </c>
      <c r="O1004" s="4" t="str">
        <f>VLOOKUP($A1004,'Data Transformation Q1 to Q8'!$A:$V,20,FALSE)</f>
        <v>tier - 3</v>
      </c>
      <c r="P1004" s="4" t="str">
        <f>VLOOKUP($A1004,'Data Transformation Q1 to Q8'!$A:$V,21,FALSE)</f>
        <v>tier - 2</v>
      </c>
      <c r="Q1004" s="118">
        <f>VLOOKUP($A1004,'Data Transformation Q1 to Q8'!$A:$V,19,FALSE)</f>
        <v>11187.66</v>
      </c>
    </row>
    <row r="1005" spans="1:17" ht="15.75" x14ac:dyDescent="0.25">
      <c r="A1005" s="10" t="s">
        <v>46</v>
      </c>
      <c r="B1005" s="4" t="str">
        <f>VLOOKUP(A1005,'Data Transformation Q1 to Q8'!A:V,22,FALSE)</f>
        <v>R1021</v>
      </c>
      <c r="C1005" s="21">
        <f>VLOOKUP($A1005,'Data Transformation Q1 to Q8'!$A:$V,16,FALSE)</f>
        <v>26545</v>
      </c>
      <c r="D1005" s="6">
        <f>VLOOKUP($A1005,'Data Transformation Q1 to Q8'!$A:$V,17,FALSE)</f>
        <v>50</v>
      </c>
      <c r="E1005" s="4" t="str">
        <f>VLOOKUP(A1005,'Customer Names'!A:D,3,FALSE)</f>
        <v xml:space="preserve">  Ryan M</v>
      </c>
      <c r="F1005" s="4">
        <f>VLOOKUP($A1005,'Data Transformation Q1 to Q8'!$A:$V,2,FALSE)</f>
        <v>30.7</v>
      </c>
      <c r="G1005" s="4" t="str">
        <f>VLOOKUP($A1005,'Data Transformation Q1 to Q8'!$A:$V,3,FALSE)</f>
        <v>Obesity</v>
      </c>
      <c r="H1005" s="4">
        <f>VLOOKUP($A1005,'Data Transformation Q1 to Q8'!$A:$V,4,FALSE)</f>
        <v>5.16</v>
      </c>
      <c r="I1005" s="4" t="str">
        <f>VLOOKUP($A1005,'Data Transformation Q1 to Q8'!$A:$V,5,FALSE)</f>
        <v>Normal</v>
      </c>
      <c r="J1005" s="4" t="str">
        <f>VLOOKUP($A1005,'Data Transformation Q1 to Q8'!$A:$V,6,FALSE)</f>
        <v>No</v>
      </c>
      <c r="K1005" s="4" t="str">
        <f>VLOOKUP($A1005,'Data Transformation Q1 to Q8'!$A:$V,7,FALSE)</f>
        <v>No</v>
      </c>
      <c r="L1005" s="4" t="str">
        <f>VLOOKUP($A1005,'Data Transformation Q1 to Q8'!$A:$V,8,FALSE)</f>
        <v>No</v>
      </c>
      <c r="M1005" s="4" t="str">
        <f>VLOOKUP($A1005,'Data Transformation Q1 to Q8'!$A:$V,10,FALSE)</f>
        <v>No</v>
      </c>
      <c r="N1005" s="4">
        <f>VLOOKUP($A1005,'Data Transformation Q1 to Q8'!$A:$V,9,FALSE)</f>
        <v>2</v>
      </c>
      <c r="O1005" s="4" t="str">
        <f>VLOOKUP($A1005,'Data Transformation Q1 to Q8'!$A:$V,20,FALSE)</f>
        <v>tier - 3</v>
      </c>
      <c r="P1005" s="4" t="str">
        <f>VLOOKUP($A1005,'Data Transformation Q1 to Q8'!$A:$V,21,FALSE)</f>
        <v>tier - 2</v>
      </c>
      <c r="Q1005" s="118">
        <f>VLOOKUP($A1005,'Data Transformation Q1 to Q8'!$A:$V,19,FALSE)</f>
        <v>11186.2</v>
      </c>
    </row>
    <row r="1006" spans="1:17" ht="15.75" x14ac:dyDescent="0.25">
      <c r="A1006" s="10" t="s">
        <v>50</v>
      </c>
      <c r="B1006" s="4" t="str">
        <f>VLOOKUP(A1006,'Data Transformation Q1 to Q8'!A:V,22,FALSE)</f>
        <v>R1016</v>
      </c>
      <c r="C1006" s="21">
        <f>VLOOKUP($A1006,'Data Transformation Q1 to Q8'!$A:$V,16,FALSE)</f>
        <v>24325</v>
      </c>
      <c r="D1006" s="6">
        <f>VLOOKUP($A1006,'Data Transformation Q1 to Q8'!$A:$V,17,FALSE)</f>
        <v>56</v>
      </c>
      <c r="E1006" s="4" t="str">
        <f>VLOOKUP(A1006,'Customer Names'!A:D,3,FALSE)</f>
        <v xml:space="preserve">  Thomas</v>
      </c>
      <c r="F1006" s="4">
        <f>VLOOKUP($A1006,'Data Transformation Q1 to Q8'!$A:$V,2,FALSE)</f>
        <v>25.934999999999999</v>
      </c>
      <c r="G1006" s="4" t="str">
        <f>VLOOKUP($A1006,'Data Transformation Q1 to Q8'!$A:$V,3,FALSE)</f>
        <v>Overweight</v>
      </c>
      <c r="H1006" s="4">
        <f>VLOOKUP($A1006,'Data Transformation Q1 to Q8'!$A:$V,4,FALSE)</f>
        <v>5.96</v>
      </c>
      <c r="I1006" s="4" t="str">
        <f>VLOOKUP($A1006,'Data Transformation Q1 to Q8'!$A:$V,5,FALSE)</f>
        <v>Prediabetes</v>
      </c>
      <c r="J1006" s="4" t="str">
        <f>VLOOKUP($A1006,'Data Transformation Q1 to Q8'!$A:$V,6,FALSE)</f>
        <v>Yes</v>
      </c>
      <c r="K1006" s="4" t="str">
        <f>VLOOKUP($A1006,'Data Transformation Q1 to Q8'!$A:$V,7,FALSE)</f>
        <v>No</v>
      </c>
      <c r="L1006" s="4" t="str">
        <f>VLOOKUP($A1006,'Data Transformation Q1 to Q8'!$A:$V,8,FALSE)</f>
        <v>No</v>
      </c>
      <c r="M1006" s="4" t="str">
        <f>VLOOKUP($A1006,'Data Transformation Q1 to Q8'!$A:$V,10,FALSE)</f>
        <v>No</v>
      </c>
      <c r="N1006" s="4">
        <f>VLOOKUP($A1006,'Data Transformation Q1 to Q8'!$A:$V,9,FALSE)</f>
        <v>2</v>
      </c>
      <c r="O1006" s="4" t="str">
        <f>VLOOKUP($A1006,'Data Transformation Q1 to Q8'!$A:$V,20,FALSE)</f>
        <v>tier - 3</v>
      </c>
      <c r="P1006" s="4" t="str">
        <f>VLOOKUP($A1006,'Data Transformation Q1 to Q8'!$A:$V,21,FALSE)</f>
        <v>tier - 1</v>
      </c>
      <c r="Q1006" s="118">
        <f>VLOOKUP($A1006,'Data Transformation Q1 to Q8'!$A:$V,19,FALSE)</f>
        <v>11165.42</v>
      </c>
    </row>
    <row r="1007" spans="1:17" ht="15.75" x14ac:dyDescent="0.25">
      <c r="A1007" s="10" t="s">
        <v>52</v>
      </c>
      <c r="B1007" s="4" t="str">
        <f>VLOOKUP(A1007,'Data Transformation Q1 to Q8'!A:V,22,FALSE)</f>
        <v>R1011</v>
      </c>
      <c r="C1007" s="21">
        <f>VLOOKUP($A1007,'Data Transformation Q1 to Q8'!$A:$V,16,FALSE)</f>
        <v>25379</v>
      </c>
      <c r="D1007" s="6">
        <f>VLOOKUP($A1007,'Data Transformation Q1 to Q8'!$A:$V,17,FALSE)</f>
        <v>53</v>
      </c>
      <c r="E1007" s="4" t="str">
        <f>VLOOKUP(A1007,'Customer Names'!A:D,3,FALSE)</f>
        <v xml:space="preserve">  Amanda N</v>
      </c>
      <c r="F1007" s="4">
        <f>VLOOKUP($A1007,'Data Transformation Q1 to Q8'!$A:$V,2,FALSE)</f>
        <v>35.9</v>
      </c>
      <c r="G1007" s="4" t="str">
        <f>VLOOKUP($A1007,'Data Transformation Q1 to Q8'!$A:$V,3,FALSE)</f>
        <v>Obesity</v>
      </c>
      <c r="H1007" s="4">
        <f>VLOOKUP($A1007,'Data Transformation Q1 to Q8'!$A:$V,4,FALSE)</f>
        <v>4.8499999999999996</v>
      </c>
      <c r="I1007" s="4" t="str">
        <f>VLOOKUP($A1007,'Data Transformation Q1 to Q8'!$A:$V,5,FALSE)</f>
        <v>Normal</v>
      </c>
      <c r="J1007" s="4" t="str">
        <f>VLOOKUP($A1007,'Data Transformation Q1 to Q8'!$A:$V,6,FALSE)</f>
        <v>Yes</v>
      </c>
      <c r="K1007" s="4" t="str">
        <f>VLOOKUP($A1007,'Data Transformation Q1 to Q8'!$A:$V,7,FALSE)</f>
        <v>No</v>
      </c>
      <c r="L1007" s="4" t="str">
        <f>VLOOKUP($A1007,'Data Transformation Q1 to Q8'!$A:$V,8,FALSE)</f>
        <v>Yes</v>
      </c>
      <c r="M1007" s="4" t="str">
        <f>VLOOKUP($A1007,'Data Transformation Q1 to Q8'!$A:$V,10,FALSE)</f>
        <v>No</v>
      </c>
      <c r="N1007" s="4">
        <f>VLOOKUP($A1007,'Data Transformation Q1 to Q8'!$A:$V,9,FALSE)</f>
        <v>1</v>
      </c>
      <c r="O1007" s="4" t="str">
        <f>VLOOKUP($A1007,'Data Transformation Q1 to Q8'!$A:$V,20,FALSE)</f>
        <v>tier - 3</v>
      </c>
      <c r="P1007" s="4" t="str">
        <f>VLOOKUP($A1007,'Data Transformation Q1 to Q8'!$A:$V,21,FALSE)</f>
        <v>tier - 2</v>
      </c>
      <c r="Q1007" s="118">
        <f>VLOOKUP($A1007,'Data Transformation Q1 to Q8'!$A:$V,19,FALSE)</f>
        <v>11163.57</v>
      </c>
    </row>
    <row r="1008" spans="1:17" ht="15.75" x14ac:dyDescent="0.25">
      <c r="A1008" s="10" t="s">
        <v>55</v>
      </c>
      <c r="B1008" s="4" t="str">
        <f>VLOOKUP(A1008,'Data Transformation Q1 to Q8'!A:V,22,FALSE)</f>
        <v>R1011</v>
      </c>
      <c r="C1008" s="21">
        <f>VLOOKUP($A1008,'Data Transformation Q1 to Q8'!$A:$V,16,FALSE)</f>
        <v>25537</v>
      </c>
      <c r="D1008" s="6">
        <f>VLOOKUP($A1008,'Data Transformation Q1 to Q8'!$A:$V,17,FALSE)</f>
        <v>53</v>
      </c>
      <c r="E1008" s="4" t="str">
        <f>VLOOKUP(A1008,'Customer Names'!A:D,3,FALSE)</f>
        <v xml:space="preserve">  Teresa P</v>
      </c>
      <c r="F1008" s="4">
        <f>VLOOKUP($A1008,'Data Transformation Q1 to Q8'!$A:$V,2,FALSE)</f>
        <v>26.7</v>
      </c>
      <c r="G1008" s="4" t="str">
        <f>VLOOKUP($A1008,'Data Transformation Q1 to Q8'!$A:$V,3,FALSE)</f>
        <v>Overweight</v>
      </c>
      <c r="H1008" s="4">
        <f>VLOOKUP($A1008,'Data Transformation Q1 to Q8'!$A:$V,4,FALSE)</f>
        <v>5.09</v>
      </c>
      <c r="I1008" s="4" t="str">
        <f>VLOOKUP($A1008,'Data Transformation Q1 to Q8'!$A:$V,5,FALSE)</f>
        <v>Normal</v>
      </c>
      <c r="J1008" s="4" t="str">
        <f>VLOOKUP($A1008,'Data Transformation Q1 to Q8'!$A:$V,6,FALSE)</f>
        <v>Yes</v>
      </c>
      <c r="K1008" s="4" t="str">
        <f>VLOOKUP($A1008,'Data Transformation Q1 to Q8'!$A:$V,7,FALSE)</f>
        <v>No</v>
      </c>
      <c r="L1008" s="4" t="str">
        <f>VLOOKUP($A1008,'Data Transformation Q1 to Q8'!$A:$V,8,FALSE)</f>
        <v>Yes</v>
      </c>
      <c r="M1008" s="4" t="str">
        <f>VLOOKUP($A1008,'Data Transformation Q1 to Q8'!$A:$V,10,FALSE)</f>
        <v>No</v>
      </c>
      <c r="N1008" s="4">
        <f>VLOOKUP($A1008,'Data Transformation Q1 to Q8'!$A:$V,9,FALSE)</f>
        <v>1</v>
      </c>
      <c r="O1008" s="4" t="str">
        <f>VLOOKUP($A1008,'Data Transformation Q1 to Q8'!$A:$V,20,FALSE)</f>
        <v>tier - 3</v>
      </c>
      <c r="P1008" s="4" t="str">
        <f>VLOOKUP($A1008,'Data Transformation Q1 to Q8'!$A:$V,21,FALSE)</f>
        <v>tier - 2</v>
      </c>
      <c r="Q1008" s="118">
        <f>VLOOKUP($A1008,'Data Transformation Q1 to Q8'!$A:$V,19,FALSE)</f>
        <v>11150.78</v>
      </c>
    </row>
    <row r="1009" spans="1:17" ht="15.75" x14ac:dyDescent="0.25">
      <c r="A1009" s="10" t="s">
        <v>58</v>
      </c>
      <c r="B1009" s="4" t="str">
        <f>VLOOKUP(A1009,'Data Transformation Q1 to Q8'!A:V,22,FALSE)</f>
        <v>R1021</v>
      </c>
      <c r="C1009" s="21">
        <f>VLOOKUP($A1009,'Data Transformation Q1 to Q8'!$A:$V,16,FALSE)</f>
        <v>29453</v>
      </c>
      <c r="D1009" s="6">
        <f>VLOOKUP($A1009,'Data Transformation Q1 to Q8'!$A:$V,17,FALSE)</f>
        <v>42</v>
      </c>
      <c r="E1009" s="4" t="str">
        <f>VLOOKUP(A1009,'Customer Names'!A:D,3,FALSE)</f>
        <v xml:space="preserve">  Dorian</v>
      </c>
      <c r="F1009" s="4">
        <f>VLOOKUP($A1009,'Data Transformation Q1 to Q8'!$A:$V,2,FALSE)</f>
        <v>33.71</v>
      </c>
      <c r="G1009" s="4" t="str">
        <f>VLOOKUP($A1009,'Data Transformation Q1 to Q8'!$A:$V,3,FALSE)</f>
        <v>Obesity</v>
      </c>
      <c r="H1009" s="4">
        <f>VLOOKUP($A1009,'Data Transformation Q1 to Q8'!$A:$V,4,FALSE)</f>
        <v>4.9400000000000004</v>
      </c>
      <c r="I1009" s="4" t="str">
        <f>VLOOKUP($A1009,'Data Transformation Q1 to Q8'!$A:$V,5,FALSE)</f>
        <v>Normal</v>
      </c>
      <c r="J1009" s="4" t="str">
        <f>VLOOKUP($A1009,'Data Transformation Q1 to Q8'!$A:$V,6,FALSE)</f>
        <v>No</v>
      </c>
      <c r="K1009" s="4" t="str">
        <f>VLOOKUP($A1009,'Data Transformation Q1 to Q8'!$A:$V,7,FALSE)</f>
        <v>No</v>
      </c>
      <c r="L1009" s="4" t="str">
        <f>VLOOKUP($A1009,'Data Transformation Q1 to Q8'!$A:$V,8,FALSE)</f>
        <v>No</v>
      </c>
      <c r="M1009" s="4" t="str">
        <f>VLOOKUP($A1009,'Data Transformation Q1 to Q8'!$A:$V,10,FALSE)</f>
        <v>No</v>
      </c>
      <c r="N1009" s="4">
        <f>VLOOKUP($A1009,'Data Transformation Q1 to Q8'!$A:$V,9,FALSE)</f>
        <v>0</v>
      </c>
      <c r="O1009" s="4" t="str">
        <f>VLOOKUP($A1009,'Data Transformation Q1 to Q8'!$A:$V,20,FALSE)</f>
        <v>tier - 3</v>
      </c>
      <c r="P1009" s="4" t="str">
        <f>VLOOKUP($A1009,'Data Transformation Q1 to Q8'!$A:$V,21,FALSE)</f>
        <v>tier - 1</v>
      </c>
      <c r="Q1009" s="118">
        <f>VLOOKUP($A1009,'Data Transformation Q1 to Q8'!$A:$V,19,FALSE)</f>
        <v>11103.33</v>
      </c>
    </row>
    <row r="1010" spans="1:17" ht="15.75" x14ac:dyDescent="0.25">
      <c r="A1010" s="10" t="s">
        <v>60</v>
      </c>
      <c r="B1010" s="4" t="str">
        <f>VLOOKUP(A1010,'Data Transformation Q1 to Q8'!A:V,22,FALSE)</f>
        <v>R1013</v>
      </c>
      <c r="C1010" s="21">
        <f>VLOOKUP($A1010,'Data Transformation Q1 to Q8'!$A:$V,16,FALSE)</f>
        <v>24293</v>
      </c>
      <c r="D1010" s="6">
        <f>VLOOKUP($A1010,'Data Transformation Q1 to Q8'!$A:$V,17,FALSE)</f>
        <v>56</v>
      </c>
      <c r="E1010" s="4" t="str">
        <f>VLOOKUP(A1010,'Customer Names'!A:D,3,FALSE)</f>
        <v xml:space="preserve">  Amy</v>
      </c>
      <c r="F1010" s="4">
        <f>VLOOKUP($A1010,'Data Transformation Q1 to Q8'!$A:$V,2,FALSE)</f>
        <v>41.91</v>
      </c>
      <c r="G1010" s="4" t="str">
        <f>VLOOKUP($A1010,'Data Transformation Q1 to Q8'!$A:$V,3,FALSE)</f>
        <v>Obesity</v>
      </c>
      <c r="H1010" s="4">
        <f>VLOOKUP($A1010,'Data Transformation Q1 to Q8'!$A:$V,4,FALSE)</f>
        <v>4.92</v>
      </c>
      <c r="I1010" s="4" t="str">
        <f>VLOOKUP($A1010,'Data Transformation Q1 to Q8'!$A:$V,5,FALSE)</f>
        <v>Normal</v>
      </c>
      <c r="J1010" s="4" t="str">
        <f>VLOOKUP($A1010,'Data Transformation Q1 to Q8'!$A:$V,6,FALSE)</f>
        <v>Yes</v>
      </c>
      <c r="K1010" s="4" t="str">
        <f>VLOOKUP($A1010,'Data Transformation Q1 to Q8'!$A:$V,7,FALSE)</f>
        <v>No</v>
      </c>
      <c r="L1010" s="4" t="str">
        <f>VLOOKUP($A1010,'Data Transformation Q1 to Q8'!$A:$V,8,FALSE)</f>
        <v>No</v>
      </c>
      <c r="M1010" s="4" t="str">
        <f>VLOOKUP($A1010,'Data Transformation Q1 to Q8'!$A:$V,10,FALSE)</f>
        <v>No</v>
      </c>
      <c r="N1010" s="4">
        <f>VLOOKUP($A1010,'Data Transformation Q1 to Q8'!$A:$V,9,FALSE)</f>
        <v>2</v>
      </c>
      <c r="O1010" s="4" t="str">
        <f>VLOOKUP($A1010,'Data Transformation Q1 to Q8'!$A:$V,20,FALSE)</f>
        <v>tier - 3</v>
      </c>
      <c r="P1010" s="4" t="str">
        <f>VLOOKUP($A1010,'Data Transformation Q1 to Q8'!$A:$V,21,FALSE)</f>
        <v>tier - 1</v>
      </c>
      <c r="Q1010" s="118">
        <f>VLOOKUP($A1010,'Data Transformation Q1 to Q8'!$A:$V,19,FALSE)</f>
        <v>11093.62</v>
      </c>
    </row>
    <row r="1011" spans="1:17" ht="15.75" x14ac:dyDescent="0.25">
      <c r="A1011" s="10" t="s">
        <v>65</v>
      </c>
      <c r="B1011" s="4" t="str">
        <f>VLOOKUP(A1011,'Data Transformation Q1 to Q8'!A:V,22,FALSE)</f>
        <v>R1013</v>
      </c>
      <c r="C1011" s="21">
        <f>VLOOKUP($A1011,'Data Transformation Q1 to Q8'!$A:$V,16,FALSE)</f>
        <v>24359</v>
      </c>
      <c r="D1011" s="6">
        <f>VLOOKUP($A1011,'Data Transformation Q1 to Q8'!$A:$V,17,FALSE)</f>
        <v>56</v>
      </c>
      <c r="E1011" s="4" t="str">
        <f>VLOOKUP(A1011,'Customer Names'!A:D,3,FALSE)</f>
        <v xml:space="preserve">  Aberu</v>
      </c>
      <c r="F1011" s="4">
        <f>VLOOKUP($A1011,'Data Transformation Q1 to Q8'!$A:$V,2,FALSE)</f>
        <v>39.82</v>
      </c>
      <c r="G1011" s="4" t="str">
        <f>VLOOKUP($A1011,'Data Transformation Q1 to Q8'!$A:$V,3,FALSE)</f>
        <v>Obesity</v>
      </c>
      <c r="H1011" s="4">
        <f>VLOOKUP($A1011,'Data Transformation Q1 to Q8'!$A:$V,4,FALSE)</f>
        <v>6.05</v>
      </c>
      <c r="I1011" s="4" t="str">
        <f>VLOOKUP($A1011,'Data Transformation Q1 to Q8'!$A:$V,5,FALSE)</f>
        <v>Prediabetes</v>
      </c>
      <c r="J1011" s="4" t="str">
        <f>VLOOKUP($A1011,'Data Transformation Q1 to Q8'!$A:$V,6,FALSE)</f>
        <v>Yes</v>
      </c>
      <c r="K1011" s="4" t="str">
        <f>VLOOKUP($A1011,'Data Transformation Q1 to Q8'!$A:$V,7,FALSE)</f>
        <v>No</v>
      </c>
      <c r="L1011" s="4" t="str">
        <f>VLOOKUP($A1011,'Data Transformation Q1 to Q8'!$A:$V,8,FALSE)</f>
        <v>No</v>
      </c>
      <c r="M1011" s="4" t="str">
        <f>VLOOKUP($A1011,'Data Transformation Q1 to Q8'!$A:$V,10,FALSE)</f>
        <v>No</v>
      </c>
      <c r="N1011" s="4">
        <f>VLOOKUP($A1011,'Data Transformation Q1 to Q8'!$A:$V,9,FALSE)</f>
        <v>2</v>
      </c>
      <c r="O1011" s="4" t="str">
        <f>VLOOKUP($A1011,'Data Transformation Q1 to Q8'!$A:$V,20,FALSE)</f>
        <v>tier - 3</v>
      </c>
      <c r="P1011" s="4" t="str">
        <f>VLOOKUP($A1011,'Data Transformation Q1 to Q8'!$A:$V,21,FALSE)</f>
        <v>tier - 1</v>
      </c>
      <c r="Q1011" s="118">
        <f>VLOOKUP($A1011,'Data Transformation Q1 to Q8'!$A:$V,19,FALSE)</f>
        <v>11090.72</v>
      </c>
    </row>
    <row r="1012" spans="1:17" ht="15.75" x14ac:dyDescent="0.25">
      <c r="A1012" s="10" t="s">
        <v>67</v>
      </c>
      <c r="B1012" s="4" t="str">
        <f>VLOOKUP(A1012,'Data Transformation Q1 to Q8'!A:V,22,FALSE)</f>
        <v>R1012</v>
      </c>
      <c r="C1012" s="21">
        <f>VLOOKUP($A1012,'Data Transformation Q1 to Q8'!$A:$V,16,FALSE)</f>
        <v>26579</v>
      </c>
      <c r="D1012" s="6">
        <f>VLOOKUP($A1012,'Data Transformation Q1 to Q8'!$A:$V,17,FALSE)</f>
        <v>50</v>
      </c>
      <c r="E1012" s="4" t="str">
        <f>VLOOKUP(A1012,'Customer Names'!A:D,3,FALSE)</f>
        <v xml:space="preserve">  Ashley</v>
      </c>
      <c r="F1012" s="4">
        <f>VLOOKUP($A1012,'Data Transformation Q1 to Q8'!$A:$V,2,FALSE)</f>
        <v>28.12</v>
      </c>
      <c r="G1012" s="4" t="str">
        <f>VLOOKUP($A1012,'Data Transformation Q1 to Q8'!$A:$V,3,FALSE)</f>
        <v>Overweight</v>
      </c>
      <c r="H1012" s="4">
        <f>VLOOKUP($A1012,'Data Transformation Q1 to Q8'!$A:$V,4,FALSE)</f>
        <v>4.67</v>
      </c>
      <c r="I1012" s="4" t="str">
        <f>VLOOKUP($A1012,'Data Transformation Q1 to Q8'!$A:$V,5,FALSE)</f>
        <v>Normal</v>
      </c>
      <c r="J1012" s="4" t="str">
        <f>VLOOKUP($A1012,'Data Transformation Q1 to Q8'!$A:$V,6,FALSE)</f>
        <v>No</v>
      </c>
      <c r="K1012" s="4" t="str">
        <f>VLOOKUP($A1012,'Data Transformation Q1 to Q8'!$A:$V,7,FALSE)</f>
        <v>No</v>
      </c>
      <c r="L1012" s="4" t="str">
        <f>VLOOKUP($A1012,'Data Transformation Q1 to Q8'!$A:$V,8,FALSE)</f>
        <v>No</v>
      </c>
      <c r="M1012" s="4" t="str">
        <f>VLOOKUP($A1012,'Data Transformation Q1 to Q8'!$A:$V,10,FALSE)</f>
        <v>No</v>
      </c>
      <c r="N1012" s="4">
        <f>VLOOKUP($A1012,'Data Transformation Q1 to Q8'!$A:$V,9,FALSE)</f>
        <v>2</v>
      </c>
      <c r="O1012" s="4" t="str">
        <f>VLOOKUP($A1012,'Data Transformation Q1 to Q8'!$A:$V,20,FALSE)</f>
        <v>tier - 3</v>
      </c>
      <c r="P1012" s="4" t="str">
        <f>VLOOKUP($A1012,'Data Transformation Q1 to Q8'!$A:$V,21,FALSE)</f>
        <v>tier - 2</v>
      </c>
      <c r="Q1012" s="118">
        <f>VLOOKUP($A1012,'Data Transformation Q1 to Q8'!$A:$V,19,FALSE)</f>
        <v>11085.59</v>
      </c>
    </row>
    <row r="1013" spans="1:17" ht="15.75" x14ac:dyDescent="0.25">
      <c r="A1013" s="10" t="s">
        <v>69</v>
      </c>
      <c r="B1013" s="4" t="str">
        <f>VLOOKUP(A1013,'Data Transformation Q1 to Q8'!A:V,22,FALSE)</f>
        <v>R1012</v>
      </c>
      <c r="C1013" s="21">
        <f>VLOOKUP($A1013,'Data Transformation Q1 to Q8'!$A:$V,16,FALSE)</f>
        <v>24719</v>
      </c>
      <c r="D1013" s="6">
        <f>VLOOKUP($A1013,'Data Transformation Q1 to Q8'!$A:$V,17,FALSE)</f>
        <v>55</v>
      </c>
      <c r="E1013" s="4" t="str">
        <f>VLOOKUP(A1013,'Customer Names'!A:D,3,FALSE)</f>
        <v xml:space="preserve">  Anna E</v>
      </c>
      <c r="F1013" s="4">
        <f>VLOOKUP($A1013,'Data Transformation Q1 to Q8'!$A:$V,2,FALSE)</f>
        <v>26.98</v>
      </c>
      <c r="G1013" s="4" t="str">
        <f>VLOOKUP($A1013,'Data Transformation Q1 to Q8'!$A:$V,3,FALSE)</f>
        <v>Overweight</v>
      </c>
      <c r="H1013" s="4">
        <f>VLOOKUP($A1013,'Data Transformation Q1 to Q8'!$A:$V,4,FALSE)</f>
        <v>9.81</v>
      </c>
      <c r="I1013" s="4" t="str">
        <f>VLOOKUP($A1013,'Data Transformation Q1 to Q8'!$A:$V,5,FALSE)</f>
        <v>Diabetes</v>
      </c>
      <c r="J1013" s="4" t="str">
        <f>VLOOKUP($A1013,'Data Transformation Q1 to Q8'!$A:$V,6,FALSE)</f>
        <v>Yes</v>
      </c>
      <c r="K1013" s="4" t="str">
        <f>VLOOKUP($A1013,'Data Transformation Q1 to Q8'!$A:$V,7,FALSE)</f>
        <v>No</v>
      </c>
      <c r="L1013" s="4" t="str">
        <f>VLOOKUP($A1013,'Data Transformation Q1 to Q8'!$A:$V,8,FALSE)</f>
        <v>No</v>
      </c>
      <c r="M1013" s="4" t="str">
        <f>VLOOKUP($A1013,'Data Transformation Q1 to Q8'!$A:$V,10,FALSE)</f>
        <v>No</v>
      </c>
      <c r="N1013" s="4">
        <f>VLOOKUP($A1013,'Data Transformation Q1 to Q8'!$A:$V,9,FALSE)</f>
        <v>0</v>
      </c>
      <c r="O1013" s="4" t="str">
        <f>VLOOKUP($A1013,'Data Transformation Q1 to Q8'!$A:$V,20,FALSE)</f>
        <v>tier - 3</v>
      </c>
      <c r="P1013" s="4" t="str">
        <f>VLOOKUP($A1013,'Data Transformation Q1 to Q8'!$A:$V,21,FALSE)</f>
        <v>tier - 2</v>
      </c>
      <c r="Q1013" s="118">
        <f>VLOOKUP($A1013,'Data Transformation Q1 to Q8'!$A:$V,19,FALSE)</f>
        <v>11082.58</v>
      </c>
    </row>
    <row r="1014" spans="1:17" ht="15.75" x14ac:dyDescent="0.25">
      <c r="A1014" s="10" t="s">
        <v>71</v>
      </c>
      <c r="B1014" s="4" t="str">
        <f>VLOOKUP(A1014,'Data Transformation Q1 to Q8'!A:V,22,FALSE)</f>
        <v>R1011</v>
      </c>
      <c r="C1014" s="21">
        <f>VLOOKUP($A1014,'Data Transformation Q1 to Q8'!$A:$V,16,FALSE)</f>
        <v>24431</v>
      </c>
      <c r="D1014" s="6">
        <f>VLOOKUP($A1014,'Data Transformation Q1 to Q8'!$A:$V,17,FALSE)</f>
        <v>56</v>
      </c>
      <c r="E1014" s="4" t="str">
        <f>VLOOKUP(A1014,'Customer Names'!A:D,3,FALSE)</f>
        <v xml:space="preserve">  Tania K</v>
      </c>
      <c r="F1014" s="4">
        <f>VLOOKUP($A1014,'Data Transformation Q1 to Q8'!$A:$V,2,FALSE)</f>
        <v>27.2</v>
      </c>
      <c r="G1014" s="4" t="str">
        <f>VLOOKUP($A1014,'Data Transformation Q1 to Q8'!$A:$V,3,FALSE)</f>
        <v>Overweight</v>
      </c>
      <c r="H1014" s="4">
        <f>VLOOKUP($A1014,'Data Transformation Q1 to Q8'!$A:$V,4,FALSE)</f>
        <v>6.06</v>
      </c>
      <c r="I1014" s="4" t="str">
        <f>VLOOKUP($A1014,'Data Transformation Q1 to Q8'!$A:$V,5,FALSE)</f>
        <v>Prediabetes</v>
      </c>
      <c r="J1014" s="4" t="str">
        <f>VLOOKUP($A1014,'Data Transformation Q1 to Q8'!$A:$V,6,FALSE)</f>
        <v>Yes</v>
      </c>
      <c r="K1014" s="4" t="str">
        <f>VLOOKUP($A1014,'Data Transformation Q1 to Q8'!$A:$V,7,FALSE)</f>
        <v>No</v>
      </c>
      <c r="L1014" s="4" t="str">
        <f>VLOOKUP($A1014,'Data Transformation Q1 to Q8'!$A:$V,8,FALSE)</f>
        <v>No</v>
      </c>
      <c r="M1014" s="4" t="str">
        <f>VLOOKUP($A1014,'Data Transformation Q1 to Q8'!$A:$V,10,FALSE)</f>
        <v>No</v>
      </c>
      <c r="N1014" s="4">
        <f>VLOOKUP($A1014,'Data Transformation Q1 to Q8'!$A:$V,9,FALSE)</f>
        <v>2</v>
      </c>
      <c r="O1014" s="4" t="str">
        <f>VLOOKUP($A1014,'Data Transformation Q1 to Q8'!$A:$V,20,FALSE)</f>
        <v>tier - 3</v>
      </c>
      <c r="P1014" s="4" t="str">
        <f>VLOOKUP($A1014,'Data Transformation Q1 to Q8'!$A:$V,21,FALSE)</f>
        <v>tier - 3</v>
      </c>
      <c r="Q1014" s="118">
        <f>VLOOKUP($A1014,'Data Transformation Q1 to Q8'!$A:$V,19,FALSE)</f>
        <v>11073.18</v>
      </c>
    </row>
    <row r="1015" spans="1:17" ht="15.75" x14ac:dyDescent="0.25">
      <c r="A1015" s="10" t="s">
        <v>73</v>
      </c>
      <c r="B1015" s="4" t="str">
        <f>VLOOKUP(A1015,'Data Transformation Q1 to Q8'!A:V,22,FALSE)</f>
        <v>R1011</v>
      </c>
      <c r="C1015" s="21">
        <f>VLOOKUP($A1015,'Data Transformation Q1 to Q8'!$A:$V,16,FALSE)</f>
        <v>24418</v>
      </c>
      <c r="D1015" s="6">
        <f>VLOOKUP($A1015,'Data Transformation Q1 to Q8'!$A:$V,17,FALSE)</f>
        <v>56</v>
      </c>
      <c r="E1015" s="4" t="str">
        <f>VLOOKUP(A1015,'Customer Names'!A:D,3,FALSE)</f>
        <v xml:space="preserve">  Ashley E</v>
      </c>
      <c r="F1015" s="4">
        <f>VLOOKUP($A1015,'Data Transformation Q1 to Q8'!$A:$V,2,FALSE)</f>
        <v>25.3</v>
      </c>
      <c r="G1015" s="4" t="str">
        <f>VLOOKUP($A1015,'Data Transformation Q1 to Q8'!$A:$V,3,FALSE)</f>
        <v>Overweight</v>
      </c>
      <c r="H1015" s="4">
        <f>VLOOKUP($A1015,'Data Transformation Q1 to Q8'!$A:$V,4,FALSE)</f>
        <v>5.19</v>
      </c>
      <c r="I1015" s="4" t="str">
        <f>VLOOKUP($A1015,'Data Transformation Q1 to Q8'!$A:$V,5,FALSE)</f>
        <v>Normal</v>
      </c>
      <c r="J1015" s="4" t="str">
        <f>VLOOKUP($A1015,'Data Transformation Q1 to Q8'!$A:$V,6,FALSE)</f>
        <v>Yes</v>
      </c>
      <c r="K1015" s="4" t="str">
        <f>VLOOKUP($A1015,'Data Transformation Q1 to Q8'!$A:$V,7,FALSE)</f>
        <v>No</v>
      </c>
      <c r="L1015" s="4" t="str">
        <f>VLOOKUP($A1015,'Data Transformation Q1 to Q8'!$A:$V,8,FALSE)</f>
        <v>No</v>
      </c>
      <c r="M1015" s="4" t="str">
        <f>VLOOKUP($A1015,'Data Transformation Q1 to Q8'!$A:$V,10,FALSE)</f>
        <v>No</v>
      </c>
      <c r="N1015" s="4">
        <f>VLOOKUP($A1015,'Data Transformation Q1 to Q8'!$A:$V,9,FALSE)</f>
        <v>2</v>
      </c>
      <c r="O1015" s="4" t="str">
        <f>VLOOKUP($A1015,'Data Transformation Q1 to Q8'!$A:$V,20,FALSE)</f>
        <v>tier - 3</v>
      </c>
      <c r="P1015" s="4" t="str">
        <f>VLOOKUP($A1015,'Data Transformation Q1 to Q8'!$A:$V,21,FALSE)</f>
        <v>tier - 3</v>
      </c>
      <c r="Q1015" s="118">
        <f>VLOOKUP($A1015,'Data Transformation Q1 to Q8'!$A:$V,19,FALSE)</f>
        <v>11070.54</v>
      </c>
    </row>
    <row r="1016" spans="1:17" ht="15.75" x14ac:dyDescent="0.25">
      <c r="A1016" s="10" t="s">
        <v>75</v>
      </c>
      <c r="B1016" s="4" t="str">
        <f>VLOOKUP(A1016,'Data Transformation Q1 to Q8'!A:V,22,FALSE)</f>
        <v>R1012</v>
      </c>
      <c r="C1016" s="21">
        <f>VLOOKUP($A1016,'Data Transformation Q1 to Q8'!$A:$V,16,FALSE)</f>
        <v>26246</v>
      </c>
      <c r="D1016" s="6">
        <f>VLOOKUP($A1016,'Data Transformation Q1 to Q8'!$A:$V,17,FALSE)</f>
        <v>51</v>
      </c>
      <c r="E1016" s="4" t="str">
        <f>VLOOKUP(A1016,'Customer Names'!A:D,3,FALSE)</f>
        <v xml:space="preserve">  Aleksandra</v>
      </c>
      <c r="F1016" s="4">
        <f>VLOOKUP($A1016,'Data Transformation Q1 to Q8'!$A:$V,2,FALSE)</f>
        <v>30.25</v>
      </c>
      <c r="G1016" s="4" t="str">
        <f>VLOOKUP($A1016,'Data Transformation Q1 to Q8'!$A:$V,3,FALSE)</f>
        <v>Obesity</v>
      </c>
      <c r="H1016" s="4">
        <f>VLOOKUP($A1016,'Data Transformation Q1 to Q8'!$A:$V,4,FALSE)</f>
        <v>10.16</v>
      </c>
      <c r="I1016" s="4" t="str">
        <f>VLOOKUP($A1016,'Data Transformation Q1 to Q8'!$A:$V,5,FALSE)</f>
        <v>Diabetes</v>
      </c>
      <c r="J1016" s="4" t="str">
        <f>VLOOKUP($A1016,'Data Transformation Q1 to Q8'!$A:$V,6,FALSE)</f>
        <v>No</v>
      </c>
      <c r="K1016" s="4" t="str">
        <f>VLOOKUP($A1016,'Data Transformation Q1 to Q8'!$A:$V,7,FALSE)</f>
        <v>No</v>
      </c>
      <c r="L1016" s="4" t="str">
        <f>VLOOKUP($A1016,'Data Transformation Q1 to Q8'!$A:$V,8,FALSE)</f>
        <v>No</v>
      </c>
      <c r="M1016" s="4" t="str">
        <f>VLOOKUP($A1016,'Data Transformation Q1 to Q8'!$A:$V,10,FALSE)</f>
        <v>No</v>
      </c>
      <c r="N1016" s="4">
        <f>VLOOKUP($A1016,'Data Transformation Q1 to Q8'!$A:$V,9,FALSE)</f>
        <v>0</v>
      </c>
      <c r="O1016" s="4" t="str">
        <f>VLOOKUP($A1016,'Data Transformation Q1 to Q8'!$A:$V,20,FALSE)</f>
        <v>tier - 3</v>
      </c>
      <c r="P1016" s="4" t="str">
        <f>VLOOKUP($A1016,'Data Transformation Q1 to Q8'!$A:$V,21,FALSE)</f>
        <v>tier - 2</v>
      </c>
      <c r="Q1016" s="118">
        <f>VLOOKUP($A1016,'Data Transformation Q1 to Q8'!$A:$V,19,FALSE)</f>
        <v>11068.77</v>
      </c>
    </row>
    <row r="1017" spans="1:17" ht="15.75" x14ac:dyDescent="0.25">
      <c r="A1017" s="10" t="s">
        <v>77</v>
      </c>
      <c r="B1017" s="4" t="str">
        <f>VLOOKUP(A1017,'Data Transformation Q1 to Q8'!A:V,22,FALSE)</f>
        <v>R1011</v>
      </c>
      <c r="C1017" s="21">
        <f>VLOOKUP($A1017,'Data Transformation Q1 to Q8'!$A:$V,16,FALSE)</f>
        <v>36787</v>
      </c>
      <c r="D1017" s="6">
        <f>VLOOKUP($A1017,'Data Transformation Q1 to Q8'!$A:$V,17,FALSE)</f>
        <v>22</v>
      </c>
      <c r="E1017" s="4" t="str">
        <f>VLOOKUP(A1017,'Customer Names'!A:D,3,FALSE)</f>
        <v xml:space="preserve">  Valery L</v>
      </c>
      <c r="F1017" s="4">
        <f>VLOOKUP($A1017,'Data Transformation Q1 to Q8'!$A:$V,2,FALSE)</f>
        <v>54</v>
      </c>
      <c r="G1017" s="4" t="str">
        <f>VLOOKUP($A1017,'Data Transformation Q1 to Q8'!$A:$V,3,FALSE)</f>
        <v>Obesity</v>
      </c>
      <c r="H1017" s="4">
        <f>VLOOKUP($A1017,'Data Transformation Q1 to Q8'!$A:$V,4,FALSE)</f>
        <v>4.68</v>
      </c>
      <c r="I1017" s="4" t="str">
        <f>VLOOKUP($A1017,'Data Transformation Q1 to Q8'!$A:$V,5,FALSE)</f>
        <v>Normal</v>
      </c>
      <c r="J1017" s="4" t="str">
        <f>VLOOKUP($A1017,'Data Transformation Q1 to Q8'!$A:$V,6,FALSE)</f>
        <v>Yes</v>
      </c>
      <c r="K1017" s="4" t="str">
        <f>VLOOKUP($A1017,'Data Transformation Q1 to Q8'!$A:$V,7,FALSE)</f>
        <v>yes</v>
      </c>
      <c r="L1017" s="4" t="str">
        <f>VLOOKUP($A1017,'Data Transformation Q1 to Q8'!$A:$V,8,FALSE)</f>
        <v>No</v>
      </c>
      <c r="M1017" s="4" t="str">
        <f>VLOOKUP($A1017,'Data Transformation Q1 to Q8'!$A:$V,10,FALSE)</f>
        <v>No</v>
      </c>
      <c r="N1017" s="4">
        <f>VLOOKUP($A1017,'Data Transformation Q1 to Q8'!$A:$V,9,FALSE)</f>
        <v>2</v>
      </c>
      <c r="O1017" s="4" t="str">
        <f>VLOOKUP($A1017,'Data Transformation Q1 to Q8'!$A:$V,20,FALSE)</f>
        <v>tier - 3</v>
      </c>
      <c r="P1017" s="4" t="str">
        <f>VLOOKUP($A1017,'Data Transformation Q1 to Q8'!$A:$V,21,FALSE)</f>
        <v>tier - 1</v>
      </c>
      <c r="Q1017" s="118">
        <f>VLOOKUP($A1017,'Data Transformation Q1 to Q8'!$A:$V,19,FALSE)</f>
        <v>11068.7</v>
      </c>
    </row>
    <row r="1018" spans="1:17" ht="15.75" x14ac:dyDescent="0.25">
      <c r="A1018" s="10" t="s">
        <v>79</v>
      </c>
      <c r="B1018" s="4" t="str">
        <f>VLOOKUP(A1018,'Data Transformation Q1 to Q8'!A:V,22,FALSE)</f>
        <v>R1026</v>
      </c>
      <c r="C1018" s="21">
        <f>VLOOKUP($A1018,'Data Transformation Q1 to Q8'!$A:$V,16,FALSE)</f>
        <v>37242</v>
      </c>
      <c r="D1018" s="6">
        <f>VLOOKUP($A1018,'Data Transformation Q1 to Q8'!$A:$V,17,FALSE)</f>
        <v>21</v>
      </c>
      <c r="E1018" s="4" t="str">
        <f>VLOOKUP(A1018,'Customer Names'!A:D,3,FALSE)</f>
        <v xml:space="preserve">  Joanna G</v>
      </c>
      <c r="F1018" s="4">
        <f>VLOOKUP($A1018,'Data Transformation Q1 to Q8'!$A:$V,2,FALSE)</f>
        <v>51.86</v>
      </c>
      <c r="G1018" s="4" t="str">
        <f>VLOOKUP($A1018,'Data Transformation Q1 to Q8'!$A:$V,3,FALSE)</f>
        <v>Obesity</v>
      </c>
      <c r="H1018" s="4">
        <f>VLOOKUP($A1018,'Data Transformation Q1 to Q8'!$A:$V,4,FALSE)</f>
        <v>5.32</v>
      </c>
      <c r="I1018" s="4" t="str">
        <f>VLOOKUP($A1018,'Data Transformation Q1 to Q8'!$A:$V,5,FALSE)</f>
        <v>Normal</v>
      </c>
      <c r="J1018" s="4" t="str">
        <f>VLOOKUP($A1018,'Data Transformation Q1 to Q8'!$A:$V,6,FALSE)</f>
        <v>Yes</v>
      </c>
      <c r="K1018" s="4" t="str">
        <f>VLOOKUP($A1018,'Data Transformation Q1 to Q8'!$A:$V,7,FALSE)</f>
        <v>No</v>
      </c>
      <c r="L1018" s="4" t="str">
        <f>VLOOKUP($A1018,'Data Transformation Q1 to Q8'!$A:$V,8,FALSE)</f>
        <v>No</v>
      </c>
      <c r="M1018" s="4" t="str">
        <f>VLOOKUP($A1018,'Data Transformation Q1 to Q8'!$A:$V,10,FALSE)</f>
        <v>No</v>
      </c>
      <c r="N1018" s="4">
        <f>VLOOKUP($A1018,'Data Transformation Q1 to Q8'!$A:$V,9,FALSE)</f>
        <v>0</v>
      </c>
      <c r="O1018" s="4" t="str">
        <f>VLOOKUP($A1018,'Data Transformation Q1 to Q8'!$A:$V,20,FALSE)</f>
        <v>tier - 3</v>
      </c>
      <c r="P1018" s="4" t="str">
        <f>VLOOKUP($A1018,'Data Transformation Q1 to Q8'!$A:$V,21,FALSE)</f>
        <v>tier - 1</v>
      </c>
      <c r="Q1018" s="118">
        <f>VLOOKUP($A1018,'Data Transformation Q1 to Q8'!$A:$V,19,FALSE)</f>
        <v>11046.02</v>
      </c>
    </row>
    <row r="1019" spans="1:17" ht="15.75" x14ac:dyDescent="0.25">
      <c r="A1019" s="10" t="s">
        <v>81</v>
      </c>
      <c r="B1019" s="4" t="str">
        <f>VLOOKUP(A1019,'Data Transformation Q1 to Q8'!A:V,22,FALSE)</f>
        <v>R1025</v>
      </c>
      <c r="C1019" s="21">
        <f>VLOOKUP($A1019,'Data Transformation Q1 to Q8'!$A:$V,16,FALSE)</f>
        <v>27271</v>
      </c>
      <c r="D1019" s="6">
        <f>VLOOKUP($A1019,'Data Transformation Q1 to Q8'!$A:$V,17,FALSE)</f>
        <v>48</v>
      </c>
      <c r="E1019" s="4" t="str">
        <f>VLOOKUP(A1019,'Customer Names'!A:D,3,FALSE)</f>
        <v xml:space="preserve">  Stefanie F</v>
      </c>
      <c r="F1019" s="4">
        <f>VLOOKUP($A1019,'Data Transformation Q1 to Q8'!$A:$V,2,FALSE)</f>
        <v>31.39</v>
      </c>
      <c r="G1019" s="4" t="str">
        <f>VLOOKUP($A1019,'Data Transformation Q1 to Q8'!$A:$V,3,FALSE)</f>
        <v>Obesity</v>
      </c>
      <c r="H1019" s="4">
        <f>VLOOKUP($A1019,'Data Transformation Q1 to Q8'!$A:$V,4,FALSE)</f>
        <v>6.99</v>
      </c>
      <c r="I1019" s="4" t="str">
        <f>VLOOKUP($A1019,'Data Transformation Q1 to Q8'!$A:$V,5,FALSE)</f>
        <v>Diabetes</v>
      </c>
      <c r="J1019" s="4" t="str">
        <f>VLOOKUP($A1019,'Data Transformation Q1 to Q8'!$A:$V,6,FALSE)</f>
        <v>No</v>
      </c>
      <c r="K1019" s="4" t="str">
        <f>VLOOKUP($A1019,'Data Transformation Q1 to Q8'!$A:$V,7,FALSE)</f>
        <v>No</v>
      </c>
      <c r="L1019" s="4" t="str">
        <f>VLOOKUP($A1019,'Data Transformation Q1 to Q8'!$A:$V,8,FALSE)</f>
        <v>No</v>
      </c>
      <c r="M1019" s="4" t="str">
        <f>VLOOKUP($A1019,'Data Transformation Q1 to Q8'!$A:$V,10,FALSE)</f>
        <v>No</v>
      </c>
      <c r="N1019" s="4">
        <f>VLOOKUP($A1019,'Data Transformation Q1 to Q8'!$A:$V,9,FALSE)</f>
        <v>0</v>
      </c>
      <c r="O1019" s="4" t="str">
        <f>VLOOKUP($A1019,'Data Transformation Q1 to Q8'!$A:$V,20,FALSE)</f>
        <v>tier - 3</v>
      </c>
      <c r="P1019" s="4" t="str">
        <f>VLOOKUP($A1019,'Data Transformation Q1 to Q8'!$A:$V,21,FALSE)</f>
        <v>tier - 2</v>
      </c>
      <c r="Q1019" s="118">
        <f>VLOOKUP($A1019,'Data Transformation Q1 to Q8'!$A:$V,19,FALSE)</f>
        <v>11037.85</v>
      </c>
    </row>
    <row r="1020" spans="1:17" ht="15.75" x14ac:dyDescent="0.25">
      <c r="A1020" s="10" t="s">
        <v>83</v>
      </c>
      <c r="B1020" s="4" t="str">
        <f>VLOOKUP(A1020,'Data Transformation Q1 to Q8'!A:V,22,FALSE)</f>
        <v>R1012</v>
      </c>
      <c r="C1020" s="21">
        <f>VLOOKUP($A1020,'Data Transformation Q1 to Q8'!$A:$V,16,FALSE)</f>
        <v>32806</v>
      </c>
      <c r="D1020" s="6">
        <f>VLOOKUP($A1020,'Data Transformation Q1 to Q8'!$A:$V,17,FALSE)</f>
        <v>33</v>
      </c>
      <c r="E1020" s="4" t="str">
        <f>VLOOKUP(A1020,'Customer Names'!A:D,3,FALSE)</f>
        <v xml:space="preserve">  Stephen</v>
      </c>
      <c r="F1020" s="4">
        <f>VLOOKUP($A1020,'Data Transformation Q1 to Q8'!$A:$V,2,FALSE)</f>
        <v>39.97</v>
      </c>
      <c r="G1020" s="4" t="str">
        <f>VLOOKUP($A1020,'Data Transformation Q1 to Q8'!$A:$V,3,FALSE)</f>
        <v>Obesity</v>
      </c>
      <c r="H1020" s="4">
        <f>VLOOKUP($A1020,'Data Transformation Q1 to Q8'!$A:$V,4,FALSE)</f>
        <v>5.55</v>
      </c>
      <c r="I1020" s="4" t="str">
        <f>VLOOKUP($A1020,'Data Transformation Q1 to Q8'!$A:$V,5,FALSE)</f>
        <v>Normal</v>
      </c>
      <c r="J1020" s="4" t="str">
        <f>VLOOKUP($A1020,'Data Transformation Q1 to Q8'!$A:$V,6,FALSE)</f>
        <v>No</v>
      </c>
      <c r="K1020" s="4" t="str">
        <f>VLOOKUP($A1020,'Data Transformation Q1 to Q8'!$A:$V,7,FALSE)</f>
        <v>No</v>
      </c>
      <c r="L1020" s="4" t="str">
        <f>VLOOKUP($A1020,'Data Transformation Q1 to Q8'!$A:$V,8,FALSE)</f>
        <v>No</v>
      </c>
      <c r="M1020" s="4" t="str">
        <f>VLOOKUP($A1020,'Data Transformation Q1 to Q8'!$A:$V,10,FALSE)</f>
        <v>No</v>
      </c>
      <c r="N1020" s="4">
        <f>VLOOKUP($A1020,'Data Transformation Q1 to Q8'!$A:$V,9,FALSE)</f>
        <v>0</v>
      </c>
      <c r="O1020" s="4" t="str">
        <f>VLOOKUP($A1020,'Data Transformation Q1 to Q8'!$A:$V,20,FALSE)</f>
        <v>tier - 3</v>
      </c>
      <c r="P1020" s="4" t="str">
        <f>VLOOKUP($A1020,'Data Transformation Q1 to Q8'!$A:$V,21,FALSE)</f>
        <v>tier - 1</v>
      </c>
      <c r="Q1020" s="118">
        <f>VLOOKUP($A1020,'Data Transformation Q1 to Q8'!$A:$V,19,FALSE)</f>
        <v>11037.51</v>
      </c>
    </row>
    <row r="1021" spans="1:17" ht="15.75" x14ac:dyDescent="0.25">
      <c r="A1021" s="10" t="s">
        <v>87</v>
      </c>
      <c r="B1021" s="4" t="str">
        <f>VLOOKUP(A1021,'Data Transformation Q1 to Q8'!A:V,22,FALSE)</f>
        <v>R1012</v>
      </c>
      <c r="C1021" s="21">
        <f>VLOOKUP($A1021,'Data Transformation Q1 to Q8'!$A:$V,16,FALSE)</f>
        <v>27373</v>
      </c>
      <c r="D1021" s="6">
        <f>VLOOKUP($A1021,'Data Transformation Q1 to Q8'!$A:$V,17,FALSE)</f>
        <v>48</v>
      </c>
      <c r="E1021" s="4" t="str">
        <f>VLOOKUP(A1021,'Customer Names'!A:D,3,FALSE)</f>
        <v xml:space="preserve">  Liza J</v>
      </c>
      <c r="F1021" s="4">
        <f>VLOOKUP($A1021,'Data Transformation Q1 to Q8'!$A:$V,2,FALSE)</f>
        <v>41.23</v>
      </c>
      <c r="G1021" s="4" t="str">
        <f>VLOOKUP($A1021,'Data Transformation Q1 to Q8'!$A:$V,3,FALSE)</f>
        <v>Obesity</v>
      </c>
      <c r="H1021" s="4">
        <f>VLOOKUP($A1021,'Data Transformation Q1 to Q8'!$A:$V,4,FALSE)</f>
        <v>6.94</v>
      </c>
      <c r="I1021" s="4" t="str">
        <f>VLOOKUP($A1021,'Data Transformation Q1 to Q8'!$A:$V,5,FALSE)</f>
        <v>Diabetes</v>
      </c>
      <c r="J1021" s="4" t="str">
        <f>VLOOKUP($A1021,'Data Transformation Q1 to Q8'!$A:$V,6,FALSE)</f>
        <v>No</v>
      </c>
      <c r="K1021" s="4" t="str">
        <f>VLOOKUP($A1021,'Data Transformation Q1 to Q8'!$A:$V,7,FALSE)</f>
        <v>No</v>
      </c>
      <c r="L1021" s="4" t="str">
        <f>VLOOKUP($A1021,'Data Transformation Q1 to Q8'!$A:$V,8,FALSE)</f>
        <v>No</v>
      </c>
      <c r="M1021" s="4" t="str">
        <f>VLOOKUP($A1021,'Data Transformation Q1 to Q8'!$A:$V,10,FALSE)</f>
        <v>No</v>
      </c>
      <c r="N1021" s="4">
        <f>VLOOKUP($A1021,'Data Transformation Q1 to Q8'!$A:$V,9,FALSE)</f>
        <v>0</v>
      </c>
      <c r="O1021" s="4" t="str">
        <f>VLOOKUP($A1021,'Data Transformation Q1 to Q8'!$A:$V,20,FALSE)</f>
        <v>tier - 3</v>
      </c>
      <c r="P1021" s="4" t="str">
        <f>VLOOKUP($A1021,'Data Transformation Q1 to Q8'!$A:$V,21,FALSE)</f>
        <v>tier - 3</v>
      </c>
      <c r="Q1021" s="118">
        <f>VLOOKUP($A1021,'Data Transformation Q1 to Q8'!$A:$V,19,FALSE)</f>
        <v>11033.66</v>
      </c>
    </row>
    <row r="1022" spans="1:17" ht="15.75" x14ac:dyDescent="0.25">
      <c r="A1022" s="10" t="s">
        <v>89</v>
      </c>
      <c r="B1022" s="4" t="str">
        <f>VLOOKUP(A1022,'Data Transformation Q1 to Q8'!A:V,22,FALSE)</f>
        <v>R1012</v>
      </c>
      <c r="C1022" s="21">
        <f>VLOOKUP($A1022,'Data Transformation Q1 to Q8'!$A:$V,16,FALSE)</f>
        <v>35267</v>
      </c>
      <c r="D1022" s="6">
        <f>VLOOKUP($A1022,'Data Transformation Q1 to Q8'!$A:$V,17,FALSE)</f>
        <v>26</v>
      </c>
      <c r="E1022" s="4" t="str">
        <f>VLOOKUP(A1022,'Customer Names'!A:D,3,FALSE)</f>
        <v xml:space="preserve">  Ian M</v>
      </c>
      <c r="F1022" s="4">
        <f>VLOOKUP($A1022,'Data Transformation Q1 to Q8'!$A:$V,2,FALSE)</f>
        <v>49.45</v>
      </c>
      <c r="G1022" s="4" t="str">
        <f>VLOOKUP($A1022,'Data Transformation Q1 to Q8'!$A:$V,3,FALSE)</f>
        <v>Obesity</v>
      </c>
      <c r="H1022" s="4">
        <f>VLOOKUP($A1022,'Data Transformation Q1 to Q8'!$A:$V,4,FALSE)</f>
        <v>4.2</v>
      </c>
      <c r="I1022" s="4" t="str">
        <f>VLOOKUP($A1022,'Data Transformation Q1 to Q8'!$A:$V,5,FALSE)</f>
        <v>Normal</v>
      </c>
      <c r="J1022" s="4" t="str">
        <f>VLOOKUP($A1022,'Data Transformation Q1 to Q8'!$A:$V,6,FALSE)</f>
        <v>Yes</v>
      </c>
      <c r="K1022" s="4" t="str">
        <f>VLOOKUP($A1022,'Data Transformation Q1 to Q8'!$A:$V,7,FALSE)</f>
        <v>No</v>
      </c>
      <c r="L1022" s="4" t="str">
        <f>VLOOKUP($A1022,'Data Transformation Q1 to Q8'!$A:$V,8,FALSE)</f>
        <v>No</v>
      </c>
      <c r="M1022" s="4" t="str">
        <f>VLOOKUP($A1022,'Data Transformation Q1 to Q8'!$A:$V,10,FALSE)</f>
        <v>No</v>
      </c>
      <c r="N1022" s="4">
        <f>VLOOKUP($A1022,'Data Transformation Q1 to Q8'!$A:$V,9,FALSE)</f>
        <v>0</v>
      </c>
      <c r="O1022" s="4" t="str">
        <f>VLOOKUP($A1022,'Data Transformation Q1 to Q8'!$A:$V,20,FALSE)</f>
        <v>tier - 3</v>
      </c>
      <c r="P1022" s="4" t="str">
        <f>VLOOKUP($A1022,'Data Transformation Q1 to Q8'!$A:$V,21,FALSE)</f>
        <v>tier - 3</v>
      </c>
      <c r="Q1022" s="118">
        <f>VLOOKUP($A1022,'Data Transformation Q1 to Q8'!$A:$V,19,FALSE)</f>
        <v>11028.56</v>
      </c>
    </row>
    <row r="1023" spans="1:17" ht="15.75" x14ac:dyDescent="0.25">
      <c r="A1023" s="10" t="s">
        <v>91</v>
      </c>
      <c r="B1023" s="4" t="str">
        <f>VLOOKUP(A1023,'Data Transformation Q1 to Q8'!A:V,22,FALSE)</f>
        <v>R1012</v>
      </c>
      <c r="C1023" s="21">
        <f>VLOOKUP($A1023,'Data Transformation Q1 to Q8'!$A:$V,16,FALSE)</f>
        <v>33415</v>
      </c>
      <c r="D1023" s="6">
        <f>VLOOKUP($A1023,'Data Transformation Q1 to Q8'!$A:$V,17,FALSE)</f>
        <v>31</v>
      </c>
      <c r="E1023" s="4" t="str">
        <f>VLOOKUP(A1023,'Customer Names'!A:D,3,FALSE)</f>
        <v xml:space="preserve">  Claudia L</v>
      </c>
      <c r="F1023" s="4">
        <f>VLOOKUP($A1023,'Data Transformation Q1 to Q8'!$A:$V,2,FALSE)</f>
        <v>41.04</v>
      </c>
      <c r="G1023" s="4" t="str">
        <f>VLOOKUP($A1023,'Data Transformation Q1 to Q8'!$A:$V,3,FALSE)</f>
        <v>Obesity</v>
      </c>
      <c r="H1023" s="4">
        <f>VLOOKUP($A1023,'Data Transformation Q1 to Q8'!$A:$V,4,FALSE)</f>
        <v>5.59</v>
      </c>
      <c r="I1023" s="4" t="str">
        <f>VLOOKUP($A1023,'Data Transformation Q1 to Q8'!$A:$V,5,FALSE)</f>
        <v>Normal</v>
      </c>
      <c r="J1023" s="4" t="str">
        <f>VLOOKUP($A1023,'Data Transformation Q1 to Q8'!$A:$V,6,FALSE)</f>
        <v>No</v>
      </c>
      <c r="K1023" s="4" t="str">
        <f>VLOOKUP($A1023,'Data Transformation Q1 to Q8'!$A:$V,7,FALSE)</f>
        <v>No</v>
      </c>
      <c r="L1023" s="4" t="str">
        <f>VLOOKUP($A1023,'Data Transformation Q1 to Q8'!$A:$V,8,FALSE)</f>
        <v>No</v>
      </c>
      <c r="M1023" s="4" t="str">
        <f>VLOOKUP($A1023,'Data Transformation Q1 to Q8'!$A:$V,10,FALSE)</f>
        <v>No</v>
      </c>
      <c r="N1023" s="4">
        <f>VLOOKUP($A1023,'Data Transformation Q1 to Q8'!$A:$V,9,FALSE)</f>
        <v>0</v>
      </c>
      <c r="O1023" s="4" t="str">
        <f>VLOOKUP($A1023,'Data Transformation Q1 to Q8'!$A:$V,20,FALSE)</f>
        <v>tier - 3</v>
      </c>
      <c r="P1023" s="4" t="str">
        <f>VLOOKUP($A1023,'Data Transformation Q1 to Q8'!$A:$V,21,FALSE)</f>
        <v>tier - 2</v>
      </c>
      <c r="Q1023" s="118">
        <f>VLOOKUP($A1023,'Data Transformation Q1 to Q8'!$A:$V,19,FALSE)</f>
        <v>11018.05</v>
      </c>
    </row>
    <row r="1024" spans="1:17" ht="15.75" x14ac:dyDescent="0.25">
      <c r="A1024" s="10" t="s">
        <v>93</v>
      </c>
      <c r="B1024" s="4" t="str">
        <f>VLOOKUP(A1024,'Data Transformation Q1 to Q8'!A:V,22,FALSE)</f>
        <v>R1012</v>
      </c>
      <c r="C1024" s="21">
        <f>VLOOKUP($A1024,'Data Transformation Q1 to Q8'!$A:$V,16,FALSE)</f>
        <v>27378</v>
      </c>
      <c r="D1024" s="6">
        <f>VLOOKUP($A1024,'Data Transformation Q1 to Q8'!$A:$V,17,FALSE)</f>
        <v>48</v>
      </c>
      <c r="E1024" s="4" t="str">
        <f>VLOOKUP(A1024,'Customer Names'!A:D,3,FALSE)</f>
        <v xml:space="preserve">  Jessica M</v>
      </c>
      <c r="F1024" s="4">
        <f>VLOOKUP($A1024,'Data Transformation Q1 to Q8'!$A:$V,2,FALSE)</f>
        <v>27.93</v>
      </c>
      <c r="G1024" s="4" t="str">
        <f>VLOOKUP($A1024,'Data Transformation Q1 to Q8'!$A:$V,3,FALSE)</f>
        <v>Overweight</v>
      </c>
      <c r="H1024" s="4">
        <f>VLOOKUP($A1024,'Data Transformation Q1 to Q8'!$A:$V,4,FALSE)</f>
        <v>9.9600000000000009</v>
      </c>
      <c r="I1024" s="4" t="str">
        <f>VLOOKUP($A1024,'Data Transformation Q1 to Q8'!$A:$V,5,FALSE)</f>
        <v>Diabetes</v>
      </c>
      <c r="J1024" s="4" t="str">
        <f>VLOOKUP($A1024,'Data Transformation Q1 to Q8'!$A:$V,6,FALSE)</f>
        <v>No</v>
      </c>
      <c r="K1024" s="4" t="str">
        <f>VLOOKUP($A1024,'Data Transformation Q1 to Q8'!$A:$V,7,FALSE)</f>
        <v>No</v>
      </c>
      <c r="L1024" s="4" t="str">
        <f>VLOOKUP($A1024,'Data Transformation Q1 to Q8'!$A:$V,8,FALSE)</f>
        <v>No</v>
      </c>
      <c r="M1024" s="4" t="str">
        <f>VLOOKUP($A1024,'Data Transformation Q1 to Q8'!$A:$V,10,FALSE)</f>
        <v>No</v>
      </c>
      <c r="N1024" s="4">
        <f>VLOOKUP($A1024,'Data Transformation Q1 to Q8'!$A:$V,9,FALSE)</f>
        <v>0</v>
      </c>
      <c r="O1024" s="4" t="str">
        <f>VLOOKUP($A1024,'Data Transformation Q1 to Q8'!$A:$V,20,FALSE)</f>
        <v>tier - 3</v>
      </c>
      <c r="P1024" s="4" t="str">
        <f>VLOOKUP($A1024,'Data Transformation Q1 to Q8'!$A:$V,21,FALSE)</f>
        <v>tier - 1</v>
      </c>
      <c r="Q1024" s="118">
        <f>VLOOKUP($A1024,'Data Transformation Q1 to Q8'!$A:$V,19,FALSE)</f>
        <v>11015.17</v>
      </c>
    </row>
    <row r="1025" spans="1:17" ht="15.75" x14ac:dyDescent="0.25">
      <c r="A1025" s="10" t="s">
        <v>95</v>
      </c>
      <c r="B1025" s="4" t="str">
        <f>VLOOKUP(A1025,'Data Transformation Q1 to Q8'!A:V,22,FALSE)</f>
        <v>R1013</v>
      </c>
      <c r="C1025" s="21">
        <f>VLOOKUP($A1025,'Data Transformation Q1 to Q8'!$A:$V,16,FALSE)</f>
        <v>25135</v>
      </c>
      <c r="D1025" s="6">
        <f>VLOOKUP($A1025,'Data Transformation Q1 to Q8'!$A:$V,17,FALSE)</f>
        <v>54</v>
      </c>
      <c r="E1025" s="4" t="str">
        <f>VLOOKUP(A1025,'Customer Names'!A:D,3,FALSE)</f>
        <v xml:space="preserve">  Billy Jr</v>
      </c>
      <c r="F1025" s="4">
        <f>VLOOKUP($A1025,'Data Transformation Q1 to Q8'!$A:$V,2,FALSE)</f>
        <v>21.01</v>
      </c>
      <c r="G1025" s="4" t="str">
        <f>VLOOKUP($A1025,'Data Transformation Q1 to Q8'!$A:$V,3,FALSE)</f>
        <v>Normal Weight</v>
      </c>
      <c r="H1025" s="4">
        <f>VLOOKUP($A1025,'Data Transformation Q1 to Q8'!$A:$V,4,FALSE)</f>
        <v>7.37</v>
      </c>
      <c r="I1025" s="4" t="str">
        <f>VLOOKUP($A1025,'Data Transformation Q1 to Q8'!$A:$V,5,FALSE)</f>
        <v>Diabetes</v>
      </c>
      <c r="J1025" s="4" t="str">
        <f>VLOOKUP($A1025,'Data Transformation Q1 to Q8'!$A:$V,6,FALSE)</f>
        <v>No</v>
      </c>
      <c r="K1025" s="4" t="str">
        <f>VLOOKUP($A1025,'Data Transformation Q1 to Q8'!$A:$V,7,FALSE)</f>
        <v>No</v>
      </c>
      <c r="L1025" s="4" t="str">
        <f>VLOOKUP($A1025,'Data Transformation Q1 to Q8'!$A:$V,8,FALSE)</f>
        <v>No</v>
      </c>
      <c r="M1025" s="4" t="str">
        <f>VLOOKUP($A1025,'Data Transformation Q1 to Q8'!$A:$V,10,FALSE)</f>
        <v>No</v>
      </c>
      <c r="N1025" s="4">
        <f>VLOOKUP($A1025,'Data Transformation Q1 to Q8'!$A:$V,9,FALSE)</f>
        <v>0</v>
      </c>
      <c r="O1025" s="4" t="str">
        <f>VLOOKUP($A1025,'Data Transformation Q1 to Q8'!$A:$V,20,FALSE)</f>
        <v>tier - 3</v>
      </c>
      <c r="P1025" s="4" t="str">
        <f>VLOOKUP($A1025,'Data Transformation Q1 to Q8'!$A:$V,21,FALSE)</f>
        <v>tier - 1</v>
      </c>
      <c r="Q1025" s="118">
        <f>VLOOKUP($A1025,'Data Transformation Q1 to Q8'!$A:$V,19,FALSE)</f>
        <v>11013.71</v>
      </c>
    </row>
    <row r="1026" spans="1:17" ht="15.75" x14ac:dyDescent="0.25">
      <c r="A1026" s="10" t="s">
        <v>97</v>
      </c>
      <c r="B1026" s="4" t="str">
        <f>VLOOKUP(A1026,'Data Transformation Q1 to Q8'!A:V,22,FALSE)</f>
        <v>R1012</v>
      </c>
      <c r="C1026" s="21">
        <f>VLOOKUP($A1026,'Data Transformation Q1 to Q8'!$A:$V,16,FALSE)</f>
        <v>36786</v>
      </c>
      <c r="D1026" s="6">
        <f>VLOOKUP($A1026,'Data Transformation Q1 to Q8'!$A:$V,17,FALSE)</f>
        <v>22</v>
      </c>
      <c r="E1026" s="4" t="str">
        <f>VLOOKUP(A1026,'Customer Names'!A:D,3,FALSE)</f>
        <v xml:space="preserve">  David</v>
      </c>
      <c r="F1026" s="4">
        <f>VLOOKUP($A1026,'Data Transformation Q1 to Q8'!$A:$V,2,FALSE)</f>
        <v>52.37</v>
      </c>
      <c r="G1026" s="4" t="str">
        <f>VLOOKUP($A1026,'Data Transformation Q1 to Q8'!$A:$V,3,FALSE)</f>
        <v>Obesity</v>
      </c>
      <c r="H1026" s="4">
        <f>VLOOKUP($A1026,'Data Transformation Q1 to Q8'!$A:$V,4,FALSE)</f>
        <v>5.0599999999999996</v>
      </c>
      <c r="I1026" s="4" t="str">
        <f>VLOOKUP($A1026,'Data Transformation Q1 to Q8'!$A:$V,5,FALSE)</f>
        <v>Normal</v>
      </c>
      <c r="J1026" s="4" t="str">
        <f>VLOOKUP($A1026,'Data Transformation Q1 to Q8'!$A:$V,6,FALSE)</f>
        <v>Yes</v>
      </c>
      <c r="K1026" s="4" t="str">
        <f>VLOOKUP($A1026,'Data Transformation Q1 to Q8'!$A:$V,7,FALSE)</f>
        <v>yes</v>
      </c>
      <c r="L1026" s="4" t="str">
        <f>VLOOKUP($A1026,'Data Transformation Q1 to Q8'!$A:$V,8,FALSE)</f>
        <v>No</v>
      </c>
      <c r="M1026" s="4" t="str">
        <f>VLOOKUP($A1026,'Data Transformation Q1 to Q8'!$A:$V,10,FALSE)</f>
        <v>No</v>
      </c>
      <c r="N1026" s="4">
        <f>VLOOKUP($A1026,'Data Transformation Q1 to Q8'!$A:$V,9,FALSE)</f>
        <v>2</v>
      </c>
      <c r="O1026" s="4" t="str">
        <f>VLOOKUP($A1026,'Data Transformation Q1 to Q8'!$A:$V,20,FALSE)</f>
        <v>tier - 3</v>
      </c>
      <c r="P1026" s="4" t="str">
        <f>VLOOKUP($A1026,'Data Transformation Q1 to Q8'!$A:$V,21,FALSE)</f>
        <v>tier - 3</v>
      </c>
      <c r="Q1026" s="118">
        <f>VLOOKUP($A1026,'Data Transformation Q1 to Q8'!$A:$V,19,FALSE)</f>
        <v>10991.58</v>
      </c>
    </row>
    <row r="1027" spans="1:17" ht="15.75" x14ac:dyDescent="0.25">
      <c r="A1027" s="10" t="s">
        <v>99</v>
      </c>
      <c r="B1027" s="4" t="str">
        <f>VLOOKUP(A1027,'Data Transformation Q1 to Q8'!A:V,22,FALSE)</f>
        <v>R1013</v>
      </c>
      <c r="C1027" s="21">
        <f>VLOOKUP($A1027,'Data Transformation Q1 to Q8'!$A:$V,16,FALSE)</f>
        <v>24094</v>
      </c>
      <c r="D1027" s="6">
        <f>VLOOKUP($A1027,'Data Transformation Q1 to Q8'!$A:$V,17,FALSE)</f>
        <v>57</v>
      </c>
      <c r="E1027" s="4" t="str">
        <f>VLOOKUP(A1027,'Customer Names'!A:D,3,FALSE)</f>
        <v xml:space="preserve">  Tim</v>
      </c>
      <c r="F1027" s="4">
        <f>VLOOKUP($A1027,'Data Transformation Q1 to Q8'!$A:$V,2,FALSE)</f>
        <v>40.369999999999997</v>
      </c>
      <c r="G1027" s="4" t="str">
        <f>VLOOKUP($A1027,'Data Transformation Q1 to Q8'!$A:$V,3,FALSE)</f>
        <v>Obesity</v>
      </c>
      <c r="H1027" s="4">
        <f>VLOOKUP($A1027,'Data Transformation Q1 to Q8'!$A:$V,4,FALSE)</f>
        <v>8.2100000000000009</v>
      </c>
      <c r="I1027" s="4" t="str">
        <f>VLOOKUP($A1027,'Data Transformation Q1 to Q8'!$A:$V,5,FALSE)</f>
        <v>Diabetes</v>
      </c>
      <c r="J1027" s="4" t="str">
        <f>VLOOKUP($A1027,'Data Transformation Q1 to Q8'!$A:$V,6,FALSE)</f>
        <v>No</v>
      </c>
      <c r="K1027" s="4" t="str">
        <f>VLOOKUP($A1027,'Data Transformation Q1 to Q8'!$A:$V,7,FALSE)</f>
        <v>No</v>
      </c>
      <c r="L1027" s="4" t="str">
        <f>VLOOKUP($A1027,'Data Transformation Q1 to Q8'!$A:$V,8,FALSE)</f>
        <v>No</v>
      </c>
      <c r="M1027" s="4" t="str">
        <f>VLOOKUP($A1027,'Data Transformation Q1 to Q8'!$A:$V,10,FALSE)</f>
        <v>No</v>
      </c>
      <c r="N1027" s="4">
        <f>VLOOKUP($A1027,'Data Transformation Q1 to Q8'!$A:$V,9,FALSE)</f>
        <v>0</v>
      </c>
      <c r="O1027" s="4" t="str">
        <f>VLOOKUP($A1027,'Data Transformation Q1 to Q8'!$A:$V,20,FALSE)</f>
        <v>tier - 3</v>
      </c>
      <c r="P1027" s="4" t="str">
        <f>VLOOKUP($A1027,'Data Transformation Q1 to Q8'!$A:$V,21,FALSE)</f>
        <v>tier - 3</v>
      </c>
      <c r="Q1027" s="118">
        <f>VLOOKUP($A1027,'Data Transformation Q1 to Q8'!$A:$V,19,FALSE)</f>
        <v>10982.5</v>
      </c>
    </row>
    <row r="1028" spans="1:17" ht="15.75" x14ac:dyDescent="0.25">
      <c r="A1028" s="10" t="s">
        <v>101</v>
      </c>
      <c r="B1028" s="4" t="str">
        <f>VLOOKUP(A1028,'Data Transformation Q1 to Q8'!A:V,22,FALSE)</f>
        <v>R1013</v>
      </c>
      <c r="C1028" s="21">
        <f>VLOOKUP($A1028,'Data Transformation Q1 to Q8'!$A:$V,16,FALSE)</f>
        <v>26958</v>
      </c>
      <c r="D1028" s="6">
        <f>VLOOKUP($A1028,'Data Transformation Q1 to Q8'!$A:$V,17,FALSE)</f>
        <v>49</v>
      </c>
      <c r="E1028" s="4" t="str">
        <f>VLOOKUP(A1028,'Customer Names'!A:D,3,FALSE)</f>
        <v xml:space="preserve">  Emma M</v>
      </c>
      <c r="F1028" s="4">
        <f>VLOOKUP($A1028,'Data Transformation Q1 to Q8'!$A:$V,2,FALSE)</f>
        <v>41.47</v>
      </c>
      <c r="G1028" s="4" t="str">
        <f>VLOOKUP($A1028,'Data Transformation Q1 to Q8'!$A:$V,3,FALSE)</f>
        <v>Obesity</v>
      </c>
      <c r="H1028" s="4">
        <f>VLOOKUP($A1028,'Data Transformation Q1 to Q8'!$A:$V,4,FALSE)</f>
        <v>10.34</v>
      </c>
      <c r="I1028" s="4" t="str">
        <f>VLOOKUP($A1028,'Data Transformation Q1 to Q8'!$A:$V,5,FALSE)</f>
        <v>Diabetes</v>
      </c>
      <c r="J1028" s="4" t="str">
        <f>VLOOKUP($A1028,'Data Transformation Q1 to Q8'!$A:$V,6,FALSE)</f>
        <v>No</v>
      </c>
      <c r="K1028" s="4" t="str">
        <f>VLOOKUP($A1028,'Data Transformation Q1 to Q8'!$A:$V,7,FALSE)</f>
        <v>No</v>
      </c>
      <c r="L1028" s="4" t="str">
        <f>VLOOKUP($A1028,'Data Transformation Q1 to Q8'!$A:$V,8,FALSE)</f>
        <v>No</v>
      </c>
      <c r="M1028" s="4" t="str">
        <f>VLOOKUP($A1028,'Data Transformation Q1 to Q8'!$A:$V,10,FALSE)</f>
        <v>No</v>
      </c>
      <c r="N1028" s="4">
        <f>VLOOKUP($A1028,'Data Transformation Q1 to Q8'!$A:$V,9,FALSE)</f>
        <v>2</v>
      </c>
      <c r="O1028" s="4" t="str">
        <f>VLOOKUP($A1028,'Data Transformation Q1 to Q8'!$A:$V,20,FALSE)</f>
        <v>tier - 3</v>
      </c>
      <c r="P1028" s="4" t="str">
        <f>VLOOKUP($A1028,'Data Transformation Q1 to Q8'!$A:$V,21,FALSE)</f>
        <v>tier - 1</v>
      </c>
      <c r="Q1028" s="118">
        <f>VLOOKUP($A1028,'Data Transformation Q1 to Q8'!$A:$V,19,FALSE)</f>
        <v>10977.21</v>
      </c>
    </row>
    <row r="1029" spans="1:17" ht="15.75" x14ac:dyDescent="0.25">
      <c r="A1029" s="10" t="s">
        <v>103</v>
      </c>
      <c r="B1029" s="4" t="str">
        <f>VLOOKUP(A1029,'Data Transformation Q1 to Q8'!A:V,22,FALSE)</f>
        <v>R1012</v>
      </c>
      <c r="C1029" s="21">
        <f>VLOOKUP($A1029,'Data Transformation Q1 to Q8'!$A:$V,16,FALSE)</f>
        <v>24297</v>
      </c>
      <c r="D1029" s="6">
        <f>VLOOKUP($A1029,'Data Transformation Q1 to Q8'!$A:$V,17,FALSE)</f>
        <v>56</v>
      </c>
      <c r="E1029" s="4" t="str">
        <f>VLOOKUP(A1029,'Customer Names'!A:D,3,FALSE)</f>
        <v xml:space="preserve">  Tim</v>
      </c>
      <c r="F1029" s="4">
        <f>VLOOKUP($A1029,'Data Transformation Q1 to Q8'!$A:$V,2,FALSE)</f>
        <v>33.725000000000001</v>
      </c>
      <c r="G1029" s="4" t="str">
        <f>VLOOKUP($A1029,'Data Transformation Q1 to Q8'!$A:$V,3,FALSE)</f>
        <v>Obesity</v>
      </c>
      <c r="H1029" s="4">
        <f>VLOOKUP($A1029,'Data Transformation Q1 to Q8'!$A:$V,4,FALSE)</f>
        <v>5.51</v>
      </c>
      <c r="I1029" s="4" t="str">
        <f>VLOOKUP($A1029,'Data Transformation Q1 to Q8'!$A:$V,5,FALSE)</f>
        <v>Normal</v>
      </c>
      <c r="J1029" s="4" t="str">
        <f>VLOOKUP($A1029,'Data Transformation Q1 to Q8'!$A:$V,6,FALSE)</f>
        <v>Yes</v>
      </c>
      <c r="K1029" s="4" t="str">
        <f>VLOOKUP($A1029,'Data Transformation Q1 to Q8'!$A:$V,7,FALSE)</f>
        <v>No</v>
      </c>
      <c r="L1029" s="4" t="str">
        <f>VLOOKUP($A1029,'Data Transformation Q1 to Q8'!$A:$V,8,FALSE)</f>
        <v>No</v>
      </c>
      <c r="M1029" s="4" t="str">
        <f>VLOOKUP($A1029,'Data Transformation Q1 to Q8'!$A:$V,10,FALSE)</f>
        <v>No</v>
      </c>
      <c r="N1029" s="4">
        <f>VLOOKUP($A1029,'Data Transformation Q1 to Q8'!$A:$V,9,FALSE)</f>
        <v>2</v>
      </c>
      <c r="O1029" s="4" t="str">
        <f>VLOOKUP($A1029,'Data Transformation Q1 to Q8'!$A:$V,20,FALSE)</f>
        <v>tier - 3</v>
      </c>
      <c r="P1029" s="4" t="str">
        <f>VLOOKUP($A1029,'Data Transformation Q1 to Q8'!$A:$V,21,FALSE)</f>
        <v>tier - 2</v>
      </c>
      <c r="Q1029" s="118">
        <f>VLOOKUP($A1029,'Data Transformation Q1 to Q8'!$A:$V,19,FALSE)</f>
        <v>10976.25</v>
      </c>
    </row>
    <row r="1030" spans="1:17" ht="15.75" x14ac:dyDescent="0.25">
      <c r="A1030" s="10" t="s">
        <v>105</v>
      </c>
      <c r="B1030" s="4" t="str">
        <f>VLOOKUP(A1030,'Data Transformation Q1 to Q8'!A:V,22,FALSE)</f>
        <v>R1011</v>
      </c>
      <c r="C1030" s="21">
        <f>VLOOKUP($A1030,'Data Transformation Q1 to Q8'!$A:$V,16,FALSE)</f>
        <v>23912</v>
      </c>
      <c r="D1030" s="6">
        <f>VLOOKUP($A1030,'Data Transformation Q1 to Q8'!$A:$V,17,FALSE)</f>
        <v>57</v>
      </c>
      <c r="E1030" s="4" t="str">
        <f>VLOOKUP(A1030,'Customer Names'!A:D,3,FALSE)</f>
        <v xml:space="preserve">  Patrick</v>
      </c>
      <c r="F1030" s="4">
        <f>VLOOKUP($A1030,'Data Transformation Q1 to Q8'!$A:$V,2,FALSE)</f>
        <v>28.1</v>
      </c>
      <c r="G1030" s="4" t="str">
        <f>VLOOKUP($A1030,'Data Transformation Q1 to Q8'!$A:$V,3,FALSE)</f>
        <v>Overweight</v>
      </c>
      <c r="H1030" s="4">
        <f>VLOOKUP($A1030,'Data Transformation Q1 to Q8'!$A:$V,4,FALSE)</f>
        <v>11.2</v>
      </c>
      <c r="I1030" s="4" t="str">
        <f>VLOOKUP($A1030,'Data Transformation Q1 to Q8'!$A:$V,5,FALSE)</f>
        <v>Diabetes</v>
      </c>
      <c r="J1030" s="4" t="str">
        <f>VLOOKUP($A1030,'Data Transformation Q1 to Q8'!$A:$V,6,FALSE)</f>
        <v>No</v>
      </c>
      <c r="K1030" s="4" t="str">
        <f>VLOOKUP($A1030,'Data Transformation Q1 to Q8'!$A:$V,7,FALSE)</f>
        <v>No</v>
      </c>
      <c r="L1030" s="4" t="str">
        <f>VLOOKUP($A1030,'Data Transformation Q1 to Q8'!$A:$V,8,FALSE)</f>
        <v>No</v>
      </c>
      <c r="M1030" s="4" t="str">
        <f>VLOOKUP($A1030,'Data Transformation Q1 to Q8'!$A:$V,10,FALSE)</f>
        <v>No</v>
      </c>
      <c r="N1030" s="4">
        <f>VLOOKUP($A1030,'Data Transformation Q1 to Q8'!$A:$V,9,FALSE)</f>
        <v>0</v>
      </c>
      <c r="O1030" s="4" t="str">
        <f>VLOOKUP($A1030,'Data Transformation Q1 to Q8'!$A:$V,20,FALSE)</f>
        <v>tier - 3</v>
      </c>
      <c r="P1030" s="4" t="str">
        <f>VLOOKUP($A1030,'Data Transformation Q1 to Q8'!$A:$V,21,FALSE)</f>
        <v>tier - 2</v>
      </c>
      <c r="Q1030" s="118">
        <f>VLOOKUP($A1030,'Data Transformation Q1 to Q8'!$A:$V,19,FALSE)</f>
        <v>10965.45</v>
      </c>
    </row>
    <row r="1031" spans="1:17" ht="15.75" x14ac:dyDescent="0.25">
      <c r="A1031" s="10" t="s">
        <v>109</v>
      </c>
      <c r="B1031" s="4" t="str">
        <f>VLOOKUP(A1031,'Data Transformation Q1 to Q8'!A:V,22,FALSE)</f>
        <v>R1012</v>
      </c>
      <c r="C1031" s="21">
        <f>VLOOKUP($A1031,'Data Transformation Q1 to Q8'!$A:$V,16,FALSE)</f>
        <v>25429</v>
      </c>
      <c r="D1031" s="6">
        <f>VLOOKUP($A1031,'Data Transformation Q1 to Q8'!$A:$V,17,FALSE)</f>
        <v>53</v>
      </c>
      <c r="E1031" s="4" t="str">
        <f>VLOOKUP(A1031,'Customer Names'!A:D,3,FALSE)</f>
        <v xml:space="preserve">  Bridget K</v>
      </c>
      <c r="F1031" s="4">
        <f>VLOOKUP($A1031,'Data Transformation Q1 to Q8'!$A:$V,2,FALSE)</f>
        <v>37.43</v>
      </c>
      <c r="G1031" s="4" t="str">
        <f>VLOOKUP($A1031,'Data Transformation Q1 to Q8'!$A:$V,3,FALSE)</f>
        <v>Obesity</v>
      </c>
      <c r="H1031" s="4">
        <f>VLOOKUP($A1031,'Data Transformation Q1 to Q8'!$A:$V,4,FALSE)</f>
        <v>4.3499999999999996</v>
      </c>
      <c r="I1031" s="4" t="str">
        <f>VLOOKUP($A1031,'Data Transformation Q1 to Q8'!$A:$V,5,FALSE)</f>
        <v>Normal</v>
      </c>
      <c r="J1031" s="4" t="str">
        <f>VLOOKUP($A1031,'Data Transformation Q1 to Q8'!$A:$V,6,FALSE)</f>
        <v>Yes</v>
      </c>
      <c r="K1031" s="4" t="str">
        <f>VLOOKUP($A1031,'Data Transformation Q1 to Q8'!$A:$V,7,FALSE)</f>
        <v>No</v>
      </c>
      <c r="L1031" s="4" t="str">
        <f>VLOOKUP($A1031,'Data Transformation Q1 to Q8'!$A:$V,8,FALSE)</f>
        <v>Yes</v>
      </c>
      <c r="M1031" s="4" t="str">
        <f>VLOOKUP($A1031,'Data Transformation Q1 to Q8'!$A:$V,10,FALSE)</f>
        <v>No</v>
      </c>
      <c r="N1031" s="4">
        <f>VLOOKUP($A1031,'Data Transformation Q1 to Q8'!$A:$V,9,FALSE)</f>
        <v>1</v>
      </c>
      <c r="O1031" s="4" t="str">
        <f>VLOOKUP($A1031,'Data Transformation Q1 to Q8'!$A:$V,20,FALSE)</f>
        <v>tier - 3</v>
      </c>
      <c r="P1031" s="4" t="str">
        <f>VLOOKUP($A1031,'Data Transformation Q1 to Q8'!$A:$V,21,FALSE)</f>
        <v>tier - 3</v>
      </c>
      <c r="Q1031" s="118">
        <f>VLOOKUP($A1031,'Data Transformation Q1 to Q8'!$A:$V,19,FALSE)</f>
        <v>10959.69</v>
      </c>
    </row>
    <row r="1032" spans="1:17" ht="15.75" x14ac:dyDescent="0.25">
      <c r="A1032" s="10" t="s">
        <v>111</v>
      </c>
      <c r="B1032" s="4" t="str">
        <f>VLOOKUP(A1032,'Data Transformation Q1 to Q8'!A:V,22,FALSE)</f>
        <v>R1011</v>
      </c>
      <c r="C1032" s="21">
        <f>VLOOKUP($A1032,'Data Transformation Q1 to Q8'!$A:$V,16,FALSE)</f>
        <v>24080</v>
      </c>
      <c r="D1032" s="6">
        <f>VLOOKUP($A1032,'Data Transformation Q1 to Q8'!$A:$V,17,FALSE)</f>
        <v>57</v>
      </c>
      <c r="E1032" s="4" t="str">
        <f>VLOOKUP(A1032,'Customer Names'!A:D,3,FALSE)</f>
        <v xml:space="preserve">  Gabriel</v>
      </c>
      <c r="F1032" s="4">
        <f>VLOOKUP($A1032,'Data Transformation Q1 to Q8'!$A:$V,2,FALSE)</f>
        <v>23.7</v>
      </c>
      <c r="G1032" s="4" t="str">
        <f>VLOOKUP($A1032,'Data Transformation Q1 to Q8'!$A:$V,3,FALSE)</f>
        <v>Normal Weight</v>
      </c>
      <c r="H1032" s="4">
        <f>VLOOKUP($A1032,'Data Transformation Q1 to Q8'!$A:$V,4,FALSE)</f>
        <v>10.45</v>
      </c>
      <c r="I1032" s="4" t="str">
        <f>VLOOKUP($A1032,'Data Transformation Q1 to Q8'!$A:$V,5,FALSE)</f>
        <v>Diabetes</v>
      </c>
      <c r="J1032" s="4" t="str">
        <f>VLOOKUP($A1032,'Data Transformation Q1 to Q8'!$A:$V,6,FALSE)</f>
        <v>No</v>
      </c>
      <c r="K1032" s="4" t="str">
        <f>VLOOKUP($A1032,'Data Transformation Q1 to Q8'!$A:$V,7,FALSE)</f>
        <v>No</v>
      </c>
      <c r="L1032" s="4" t="str">
        <f>VLOOKUP($A1032,'Data Transformation Q1 to Q8'!$A:$V,8,FALSE)</f>
        <v>No</v>
      </c>
      <c r="M1032" s="4" t="str">
        <f>VLOOKUP($A1032,'Data Transformation Q1 to Q8'!$A:$V,10,FALSE)</f>
        <v>No</v>
      </c>
      <c r="N1032" s="4">
        <f>VLOOKUP($A1032,'Data Transformation Q1 to Q8'!$A:$V,9,FALSE)</f>
        <v>0</v>
      </c>
      <c r="O1032" s="4" t="str">
        <f>VLOOKUP($A1032,'Data Transformation Q1 to Q8'!$A:$V,20,FALSE)</f>
        <v>tier - 3</v>
      </c>
      <c r="P1032" s="4" t="str">
        <f>VLOOKUP($A1032,'Data Transformation Q1 to Q8'!$A:$V,21,FALSE)</f>
        <v>tier - 3</v>
      </c>
      <c r="Q1032" s="118">
        <f>VLOOKUP($A1032,'Data Transformation Q1 to Q8'!$A:$V,19,FALSE)</f>
        <v>10959.33</v>
      </c>
    </row>
    <row r="1033" spans="1:17" ht="15.75" x14ac:dyDescent="0.25">
      <c r="A1033" s="10" t="s">
        <v>113</v>
      </c>
      <c r="B1033" s="4" t="str">
        <f>VLOOKUP(A1033,'Data Transformation Q1 to Q8'!A:V,22,FALSE)</f>
        <v>R1012</v>
      </c>
      <c r="C1033" s="21">
        <f>VLOOKUP($A1033,'Data Transformation Q1 to Q8'!$A:$V,16,FALSE)</f>
        <v>25517</v>
      </c>
      <c r="D1033" s="6">
        <f>VLOOKUP($A1033,'Data Transformation Q1 to Q8'!$A:$V,17,FALSE)</f>
        <v>53</v>
      </c>
      <c r="E1033" s="4" t="str">
        <f>VLOOKUP(A1033,'Customer Names'!A:D,3,FALSE)</f>
        <v xml:space="preserve">  Natasha</v>
      </c>
      <c r="F1033" s="4">
        <f>VLOOKUP($A1033,'Data Transformation Q1 to Q8'!$A:$V,2,FALSE)</f>
        <v>24.795000000000002</v>
      </c>
      <c r="G1033" s="4" t="str">
        <f>VLOOKUP($A1033,'Data Transformation Q1 to Q8'!$A:$V,3,FALSE)</f>
        <v>Normal Weight</v>
      </c>
      <c r="H1033" s="4">
        <f>VLOOKUP($A1033,'Data Transformation Q1 to Q8'!$A:$V,4,FALSE)</f>
        <v>4.07</v>
      </c>
      <c r="I1033" s="4" t="str">
        <f>VLOOKUP($A1033,'Data Transformation Q1 to Q8'!$A:$V,5,FALSE)</f>
        <v>Normal</v>
      </c>
      <c r="J1033" s="4" t="str">
        <f>VLOOKUP($A1033,'Data Transformation Q1 to Q8'!$A:$V,6,FALSE)</f>
        <v>Yes</v>
      </c>
      <c r="K1033" s="4" t="str">
        <f>VLOOKUP($A1033,'Data Transformation Q1 to Q8'!$A:$V,7,FALSE)</f>
        <v>No</v>
      </c>
      <c r="L1033" s="4" t="str">
        <f>VLOOKUP($A1033,'Data Transformation Q1 to Q8'!$A:$V,8,FALSE)</f>
        <v>Yes</v>
      </c>
      <c r="M1033" s="4" t="str">
        <f>VLOOKUP($A1033,'Data Transformation Q1 to Q8'!$A:$V,10,FALSE)</f>
        <v>No</v>
      </c>
      <c r="N1033" s="4">
        <f>VLOOKUP($A1033,'Data Transformation Q1 to Q8'!$A:$V,9,FALSE)</f>
        <v>1</v>
      </c>
      <c r="O1033" s="4" t="str">
        <f>VLOOKUP($A1033,'Data Transformation Q1 to Q8'!$A:$V,20,FALSE)</f>
        <v>tier - 3</v>
      </c>
      <c r="P1033" s="4" t="str">
        <f>VLOOKUP($A1033,'Data Transformation Q1 to Q8'!$A:$V,21,FALSE)</f>
        <v>tier - 3</v>
      </c>
      <c r="Q1033" s="118">
        <f>VLOOKUP($A1033,'Data Transformation Q1 to Q8'!$A:$V,19,FALSE)</f>
        <v>10942.13</v>
      </c>
    </row>
    <row r="1034" spans="1:17" ht="15.75" x14ac:dyDescent="0.25">
      <c r="A1034" s="10" t="s">
        <v>115</v>
      </c>
      <c r="B1034" s="4" t="str">
        <f>VLOOKUP(A1034,'Data Transformation Q1 to Q8'!A:V,22,FALSE)</f>
        <v>R1013</v>
      </c>
      <c r="C1034" s="21">
        <f>VLOOKUP($A1034,'Data Transformation Q1 to Q8'!$A:$V,16,FALSE)</f>
        <v>25154</v>
      </c>
      <c r="D1034" s="6">
        <f>VLOOKUP($A1034,'Data Transformation Q1 to Q8'!$A:$V,17,FALSE)</f>
        <v>54</v>
      </c>
      <c r="E1034" s="4" t="str">
        <f>VLOOKUP(A1034,'Customer Names'!A:D,3,FALSE)</f>
        <v xml:space="preserve">  Abby A</v>
      </c>
      <c r="F1034" s="4">
        <f>VLOOKUP($A1034,'Data Transformation Q1 to Q8'!$A:$V,2,FALSE)</f>
        <v>31.9</v>
      </c>
      <c r="G1034" s="4" t="str">
        <f>VLOOKUP($A1034,'Data Transformation Q1 to Q8'!$A:$V,3,FALSE)</f>
        <v>Obesity</v>
      </c>
      <c r="H1034" s="4">
        <f>VLOOKUP($A1034,'Data Transformation Q1 to Q8'!$A:$V,4,FALSE)</f>
        <v>8.34</v>
      </c>
      <c r="I1034" s="4" t="str">
        <f>VLOOKUP($A1034,'Data Transformation Q1 to Q8'!$A:$V,5,FALSE)</f>
        <v>Diabetes</v>
      </c>
      <c r="J1034" s="4" t="str">
        <f>VLOOKUP($A1034,'Data Transformation Q1 to Q8'!$A:$V,6,FALSE)</f>
        <v>No</v>
      </c>
      <c r="K1034" s="4" t="str">
        <f>VLOOKUP($A1034,'Data Transformation Q1 to Q8'!$A:$V,7,FALSE)</f>
        <v>No</v>
      </c>
      <c r="L1034" s="4" t="str">
        <f>VLOOKUP($A1034,'Data Transformation Q1 to Q8'!$A:$V,8,FALSE)</f>
        <v>No</v>
      </c>
      <c r="M1034" s="4" t="str">
        <f>VLOOKUP($A1034,'Data Transformation Q1 to Q8'!$A:$V,10,FALSE)</f>
        <v>No</v>
      </c>
      <c r="N1034" s="4">
        <f>VLOOKUP($A1034,'Data Transformation Q1 to Q8'!$A:$V,9,FALSE)</f>
        <v>0</v>
      </c>
      <c r="O1034" s="4" t="str">
        <f>VLOOKUP($A1034,'Data Transformation Q1 to Q8'!$A:$V,20,FALSE)</f>
        <v>tier - 3</v>
      </c>
      <c r="P1034" s="4" t="str">
        <f>VLOOKUP($A1034,'Data Transformation Q1 to Q8'!$A:$V,21,FALSE)</f>
        <v>tier - 3</v>
      </c>
      <c r="Q1034" s="118">
        <f>VLOOKUP($A1034,'Data Transformation Q1 to Q8'!$A:$V,19,FALSE)</f>
        <v>10928.85</v>
      </c>
    </row>
    <row r="1035" spans="1:17" ht="15.75" x14ac:dyDescent="0.25">
      <c r="A1035" s="10" t="s">
        <v>118</v>
      </c>
      <c r="B1035" s="4" t="str">
        <f>VLOOKUP(A1035,'Data Transformation Q1 to Q8'!A:V,22,FALSE)</f>
        <v>R1024</v>
      </c>
      <c r="C1035" s="21">
        <f>VLOOKUP($A1035,'Data Transformation Q1 to Q8'!$A:$V,16,FALSE)</f>
        <v>25155</v>
      </c>
      <c r="D1035" s="6">
        <f>VLOOKUP($A1035,'Data Transformation Q1 to Q8'!$A:$V,17,FALSE)</f>
        <v>54</v>
      </c>
      <c r="E1035" s="4" t="str">
        <f>VLOOKUP(A1035,'Customer Names'!A:D,3,FALSE)</f>
        <v xml:space="preserve">  Michelle</v>
      </c>
      <c r="F1035" s="4">
        <f>VLOOKUP($A1035,'Data Transformation Q1 to Q8'!$A:$V,2,FALSE)</f>
        <v>32.68</v>
      </c>
      <c r="G1035" s="4" t="str">
        <f>VLOOKUP($A1035,'Data Transformation Q1 to Q8'!$A:$V,3,FALSE)</f>
        <v>Obesity</v>
      </c>
      <c r="H1035" s="4">
        <f>VLOOKUP($A1035,'Data Transformation Q1 to Q8'!$A:$V,4,FALSE)</f>
        <v>7.41</v>
      </c>
      <c r="I1035" s="4" t="str">
        <f>VLOOKUP($A1035,'Data Transformation Q1 to Q8'!$A:$V,5,FALSE)</f>
        <v>Diabetes</v>
      </c>
      <c r="J1035" s="4" t="str">
        <f>VLOOKUP($A1035,'Data Transformation Q1 to Q8'!$A:$V,6,FALSE)</f>
        <v>No</v>
      </c>
      <c r="K1035" s="4" t="str">
        <f>VLOOKUP($A1035,'Data Transformation Q1 to Q8'!$A:$V,7,FALSE)</f>
        <v>No</v>
      </c>
      <c r="L1035" s="4" t="str">
        <f>VLOOKUP($A1035,'Data Transformation Q1 to Q8'!$A:$V,8,FALSE)</f>
        <v>No</v>
      </c>
      <c r="M1035" s="4" t="str">
        <f>VLOOKUP($A1035,'Data Transformation Q1 to Q8'!$A:$V,10,FALSE)</f>
        <v>No</v>
      </c>
      <c r="N1035" s="4">
        <f>VLOOKUP($A1035,'Data Transformation Q1 to Q8'!$A:$V,9,FALSE)</f>
        <v>0</v>
      </c>
      <c r="O1035" s="4" t="str">
        <f>VLOOKUP($A1035,'Data Transformation Q1 to Q8'!$A:$V,20,FALSE)</f>
        <v>tier - 3</v>
      </c>
      <c r="P1035" s="4" t="str">
        <f>VLOOKUP($A1035,'Data Transformation Q1 to Q8'!$A:$V,21,FALSE)</f>
        <v>tier - 1</v>
      </c>
      <c r="Q1035" s="118">
        <f>VLOOKUP($A1035,'Data Transformation Q1 to Q8'!$A:$V,19,FALSE)</f>
        <v>10923.93</v>
      </c>
    </row>
    <row r="1036" spans="1:17" ht="15.75" x14ac:dyDescent="0.25">
      <c r="A1036" s="10" t="s">
        <v>121</v>
      </c>
      <c r="B1036" s="4" t="str">
        <f>VLOOKUP(A1036,'Data Transformation Q1 to Q8'!A:V,22,FALSE)</f>
        <v>R1012</v>
      </c>
      <c r="C1036" s="21">
        <f>VLOOKUP($A1036,'Data Transformation Q1 to Q8'!$A:$V,16,FALSE)</f>
        <v>34583</v>
      </c>
      <c r="D1036" s="6">
        <f>VLOOKUP($A1036,'Data Transformation Q1 to Q8'!$A:$V,17,FALSE)</f>
        <v>28</v>
      </c>
      <c r="E1036" s="4" t="str">
        <f>VLOOKUP(A1036,'Customer Names'!A:D,3,FALSE)</f>
        <v xml:space="preserve">  Mckendree</v>
      </c>
      <c r="F1036" s="4">
        <f>VLOOKUP($A1036,'Data Transformation Q1 to Q8'!$A:$V,2,FALSE)</f>
        <v>47.13</v>
      </c>
      <c r="G1036" s="4" t="str">
        <f>VLOOKUP($A1036,'Data Transformation Q1 to Q8'!$A:$V,3,FALSE)</f>
        <v>Obesity</v>
      </c>
      <c r="H1036" s="4">
        <f>VLOOKUP($A1036,'Data Transformation Q1 to Q8'!$A:$V,4,FALSE)</f>
        <v>4.3099999999999996</v>
      </c>
      <c r="I1036" s="4" t="str">
        <f>VLOOKUP($A1036,'Data Transformation Q1 to Q8'!$A:$V,5,FALSE)</f>
        <v>Normal</v>
      </c>
      <c r="J1036" s="4" t="str">
        <f>VLOOKUP($A1036,'Data Transformation Q1 to Q8'!$A:$V,6,FALSE)</f>
        <v>No</v>
      </c>
      <c r="K1036" s="4" t="str">
        <f>VLOOKUP($A1036,'Data Transformation Q1 to Q8'!$A:$V,7,FALSE)</f>
        <v>No</v>
      </c>
      <c r="L1036" s="4" t="str">
        <f>VLOOKUP($A1036,'Data Transformation Q1 to Q8'!$A:$V,8,FALSE)</f>
        <v>No</v>
      </c>
      <c r="M1036" s="4" t="str">
        <f>VLOOKUP($A1036,'Data Transformation Q1 to Q8'!$A:$V,10,FALSE)</f>
        <v>No</v>
      </c>
      <c r="N1036" s="4">
        <f>VLOOKUP($A1036,'Data Transformation Q1 to Q8'!$A:$V,9,FALSE)</f>
        <v>0</v>
      </c>
      <c r="O1036" s="4" t="str">
        <f>VLOOKUP($A1036,'Data Transformation Q1 to Q8'!$A:$V,20,FALSE)</f>
        <v>tier - 3</v>
      </c>
      <c r="P1036" s="4" t="str">
        <f>VLOOKUP($A1036,'Data Transformation Q1 to Q8'!$A:$V,21,FALSE)</f>
        <v>tier - 3</v>
      </c>
      <c r="Q1036" s="118">
        <f>VLOOKUP($A1036,'Data Transformation Q1 to Q8'!$A:$V,19,FALSE)</f>
        <v>10886.66</v>
      </c>
    </row>
    <row r="1037" spans="1:17" ht="15.75" x14ac:dyDescent="0.25">
      <c r="A1037" s="10" t="s">
        <v>123</v>
      </c>
      <c r="B1037" s="4" t="str">
        <f>VLOOKUP(A1037,'Data Transformation Q1 to Q8'!A:V,22,FALSE)</f>
        <v>R1012</v>
      </c>
      <c r="C1037" s="21">
        <f>VLOOKUP($A1037,'Data Transformation Q1 to Q8'!$A:$V,16,FALSE)</f>
        <v>26287</v>
      </c>
      <c r="D1037" s="6">
        <f>VLOOKUP($A1037,'Data Transformation Q1 to Q8'!$A:$V,17,FALSE)</f>
        <v>51</v>
      </c>
      <c r="E1037" s="4" t="str">
        <f>VLOOKUP(A1037,'Customer Names'!A:D,3,FALSE)</f>
        <v xml:space="preserve">  Tara</v>
      </c>
      <c r="F1037" s="4">
        <f>VLOOKUP($A1037,'Data Transformation Q1 to Q8'!$A:$V,2,FALSE)</f>
        <v>36.67</v>
      </c>
      <c r="G1037" s="4" t="str">
        <f>VLOOKUP($A1037,'Data Transformation Q1 to Q8'!$A:$V,3,FALSE)</f>
        <v>Obesity</v>
      </c>
      <c r="H1037" s="4">
        <f>VLOOKUP($A1037,'Data Transformation Q1 to Q8'!$A:$V,4,FALSE)</f>
        <v>10.83</v>
      </c>
      <c r="I1037" s="4" t="str">
        <f>VLOOKUP($A1037,'Data Transformation Q1 to Q8'!$A:$V,5,FALSE)</f>
        <v>Diabetes</v>
      </c>
      <c r="J1037" s="4" t="str">
        <f>VLOOKUP($A1037,'Data Transformation Q1 to Q8'!$A:$V,6,FALSE)</f>
        <v>No</v>
      </c>
      <c r="K1037" s="4" t="str">
        <f>VLOOKUP($A1037,'Data Transformation Q1 to Q8'!$A:$V,7,FALSE)</f>
        <v>No</v>
      </c>
      <c r="L1037" s="4" t="str">
        <f>VLOOKUP($A1037,'Data Transformation Q1 to Q8'!$A:$V,8,FALSE)</f>
        <v>No</v>
      </c>
      <c r="M1037" s="4" t="str">
        <f>VLOOKUP($A1037,'Data Transformation Q1 to Q8'!$A:$V,10,FALSE)</f>
        <v>No</v>
      </c>
      <c r="N1037" s="4">
        <f>VLOOKUP($A1037,'Data Transformation Q1 to Q8'!$A:$V,9,FALSE)</f>
        <v>0</v>
      </c>
      <c r="O1037" s="4" t="str">
        <f>VLOOKUP($A1037,'Data Transformation Q1 to Q8'!$A:$V,20,FALSE)</f>
        <v>tier - 3</v>
      </c>
      <c r="P1037" s="4" t="str">
        <f>VLOOKUP($A1037,'Data Transformation Q1 to Q8'!$A:$V,21,FALSE)</f>
        <v>tier - 3</v>
      </c>
      <c r="Q1037" s="118">
        <f>VLOOKUP($A1037,'Data Transformation Q1 to Q8'!$A:$V,19,FALSE)</f>
        <v>10848.13</v>
      </c>
    </row>
    <row r="1038" spans="1:17" ht="15.75" x14ac:dyDescent="0.25">
      <c r="A1038" s="10" t="s">
        <v>125</v>
      </c>
      <c r="B1038" s="4" t="str">
        <f>VLOOKUP(A1038,'Data Transformation Q1 to Q8'!A:V,22,FALSE)</f>
        <v>R1012</v>
      </c>
      <c r="C1038" s="21">
        <f>VLOOKUP($A1038,'Data Transformation Q1 to Q8'!$A:$V,16,FALSE)</f>
        <v>25047</v>
      </c>
      <c r="D1038" s="6">
        <f>VLOOKUP($A1038,'Data Transformation Q1 to Q8'!$A:$V,17,FALSE)</f>
        <v>54</v>
      </c>
      <c r="E1038" s="4" t="str">
        <f>VLOOKUP(A1038,'Customer Names'!A:D,3,FALSE)</f>
        <v xml:space="preserve">  Daniel</v>
      </c>
      <c r="F1038" s="4">
        <f>VLOOKUP($A1038,'Data Transformation Q1 to Q8'!$A:$V,2,FALSE)</f>
        <v>33.630000000000003</v>
      </c>
      <c r="G1038" s="4" t="str">
        <f>VLOOKUP($A1038,'Data Transformation Q1 to Q8'!$A:$V,3,FALSE)</f>
        <v>Obesity</v>
      </c>
      <c r="H1038" s="4">
        <f>VLOOKUP($A1038,'Data Transformation Q1 to Q8'!$A:$V,4,FALSE)</f>
        <v>11.31</v>
      </c>
      <c r="I1038" s="4" t="str">
        <f>VLOOKUP($A1038,'Data Transformation Q1 to Q8'!$A:$V,5,FALSE)</f>
        <v>Diabetes</v>
      </c>
      <c r="J1038" s="4" t="str">
        <f>VLOOKUP($A1038,'Data Transformation Q1 to Q8'!$A:$V,6,FALSE)</f>
        <v>No</v>
      </c>
      <c r="K1038" s="4" t="str">
        <f>VLOOKUP($A1038,'Data Transformation Q1 to Q8'!$A:$V,7,FALSE)</f>
        <v>No</v>
      </c>
      <c r="L1038" s="4" t="str">
        <f>VLOOKUP($A1038,'Data Transformation Q1 to Q8'!$A:$V,8,FALSE)</f>
        <v>No</v>
      </c>
      <c r="M1038" s="4" t="str">
        <f>VLOOKUP($A1038,'Data Transformation Q1 to Q8'!$A:$V,10,FALSE)</f>
        <v>No</v>
      </c>
      <c r="N1038" s="4">
        <f>VLOOKUP($A1038,'Data Transformation Q1 to Q8'!$A:$V,9,FALSE)</f>
        <v>0</v>
      </c>
      <c r="O1038" s="4" t="str">
        <f>VLOOKUP($A1038,'Data Transformation Q1 to Q8'!$A:$V,20,FALSE)</f>
        <v>tier - 3</v>
      </c>
      <c r="P1038" s="4" t="str">
        <f>VLOOKUP($A1038,'Data Transformation Q1 to Q8'!$A:$V,21,FALSE)</f>
        <v>tier - 3</v>
      </c>
      <c r="Q1038" s="118">
        <f>VLOOKUP($A1038,'Data Transformation Q1 to Q8'!$A:$V,19,FALSE)</f>
        <v>10825.25</v>
      </c>
    </row>
    <row r="1039" spans="1:17" ht="15.75" x14ac:dyDescent="0.25">
      <c r="A1039" s="10" t="s">
        <v>127</v>
      </c>
      <c r="B1039" s="4" t="str">
        <f>VLOOKUP(A1039,'Data Transformation Q1 to Q8'!A:V,22,FALSE)</f>
        <v>R1013</v>
      </c>
      <c r="C1039" s="21">
        <f>VLOOKUP($A1039,'Data Transformation Q1 to Q8'!$A:$V,16,FALSE)</f>
        <v>24747</v>
      </c>
      <c r="D1039" s="6">
        <f>VLOOKUP($A1039,'Data Transformation Q1 to Q8'!$A:$V,17,FALSE)</f>
        <v>55</v>
      </c>
      <c r="E1039" s="4" t="str">
        <f>VLOOKUP(A1039,'Customer Names'!A:D,3,FALSE)</f>
        <v xml:space="preserve">  Joshua P</v>
      </c>
      <c r="F1039" s="4">
        <f>VLOOKUP($A1039,'Data Transformation Q1 to Q8'!$A:$V,2,FALSE)</f>
        <v>32.67</v>
      </c>
      <c r="G1039" s="4" t="str">
        <f>VLOOKUP($A1039,'Data Transformation Q1 to Q8'!$A:$V,3,FALSE)</f>
        <v>Obesity</v>
      </c>
      <c r="H1039" s="4">
        <f>VLOOKUP($A1039,'Data Transformation Q1 to Q8'!$A:$V,4,FALSE)</f>
        <v>11.81</v>
      </c>
      <c r="I1039" s="4" t="str">
        <f>VLOOKUP($A1039,'Data Transformation Q1 to Q8'!$A:$V,5,FALSE)</f>
        <v>Diabetes</v>
      </c>
      <c r="J1039" s="4" t="str">
        <f>VLOOKUP($A1039,'Data Transformation Q1 to Q8'!$A:$V,6,FALSE)</f>
        <v>Yes</v>
      </c>
      <c r="K1039" s="4" t="str">
        <f>VLOOKUP($A1039,'Data Transformation Q1 to Q8'!$A:$V,7,FALSE)</f>
        <v>No</v>
      </c>
      <c r="L1039" s="4" t="str">
        <f>VLOOKUP($A1039,'Data Transformation Q1 to Q8'!$A:$V,8,FALSE)</f>
        <v>No</v>
      </c>
      <c r="M1039" s="4" t="str">
        <f>VLOOKUP($A1039,'Data Transformation Q1 to Q8'!$A:$V,10,FALSE)</f>
        <v>No</v>
      </c>
      <c r="N1039" s="4">
        <f>VLOOKUP($A1039,'Data Transformation Q1 to Q8'!$A:$V,9,FALSE)</f>
        <v>0</v>
      </c>
      <c r="O1039" s="4" t="str">
        <f>VLOOKUP($A1039,'Data Transformation Q1 to Q8'!$A:$V,20,FALSE)</f>
        <v>tier - 3</v>
      </c>
      <c r="P1039" s="4" t="str">
        <f>VLOOKUP($A1039,'Data Transformation Q1 to Q8'!$A:$V,21,FALSE)</f>
        <v>tier - 2</v>
      </c>
      <c r="Q1039" s="118">
        <f>VLOOKUP($A1039,'Data Transformation Q1 to Q8'!$A:$V,19,FALSE)</f>
        <v>10807.49</v>
      </c>
    </row>
    <row r="1040" spans="1:17" ht="15.75" x14ac:dyDescent="0.25">
      <c r="A1040" s="10" t="s">
        <v>129</v>
      </c>
      <c r="B1040" s="4" t="str">
        <f>VLOOKUP(A1040,'Data Transformation Q1 to Q8'!A:V,22,FALSE)</f>
        <v>R1011</v>
      </c>
      <c r="C1040" s="21">
        <f>VLOOKUP($A1040,'Data Transformation Q1 to Q8'!$A:$V,16,FALSE)</f>
        <v>25920</v>
      </c>
      <c r="D1040" s="6">
        <f>VLOOKUP($A1040,'Data Transformation Q1 to Q8'!$A:$V,17,FALSE)</f>
        <v>52</v>
      </c>
      <c r="E1040" s="4" t="str">
        <f>VLOOKUP(A1040,'Customer Names'!A:D,3,FALSE)</f>
        <v xml:space="preserve">  Erin C</v>
      </c>
      <c r="F1040" s="4">
        <f>VLOOKUP($A1040,'Data Transformation Q1 to Q8'!$A:$V,2,FALSE)</f>
        <v>33.299999999999997</v>
      </c>
      <c r="G1040" s="4" t="str">
        <f>VLOOKUP($A1040,'Data Transformation Q1 to Q8'!$A:$V,3,FALSE)</f>
        <v>Obesity</v>
      </c>
      <c r="H1040" s="4">
        <f>VLOOKUP($A1040,'Data Transformation Q1 to Q8'!$A:$V,4,FALSE)</f>
        <v>8.26</v>
      </c>
      <c r="I1040" s="4" t="str">
        <f>VLOOKUP($A1040,'Data Transformation Q1 to Q8'!$A:$V,5,FALSE)</f>
        <v>Diabetes</v>
      </c>
      <c r="J1040" s="4" t="str">
        <f>VLOOKUP($A1040,'Data Transformation Q1 to Q8'!$A:$V,6,FALSE)</f>
        <v>Yes</v>
      </c>
      <c r="K1040" s="4" t="str">
        <f>VLOOKUP($A1040,'Data Transformation Q1 to Q8'!$A:$V,7,FALSE)</f>
        <v>No</v>
      </c>
      <c r="L1040" s="4" t="str">
        <f>VLOOKUP($A1040,'Data Transformation Q1 to Q8'!$A:$V,8,FALSE)</f>
        <v>No</v>
      </c>
      <c r="M1040" s="4" t="str">
        <f>VLOOKUP($A1040,'Data Transformation Q1 to Q8'!$A:$V,10,FALSE)</f>
        <v>No</v>
      </c>
      <c r="N1040" s="4">
        <f>VLOOKUP($A1040,'Data Transformation Q1 to Q8'!$A:$V,9,FALSE)</f>
        <v>2</v>
      </c>
      <c r="O1040" s="4" t="str">
        <f>VLOOKUP($A1040,'Data Transformation Q1 to Q8'!$A:$V,20,FALSE)</f>
        <v>tier - 3</v>
      </c>
      <c r="P1040" s="4" t="str">
        <f>VLOOKUP($A1040,'Data Transformation Q1 to Q8'!$A:$V,21,FALSE)</f>
        <v>tier - 2</v>
      </c>
      <c r="Q1040" s="118">
        <f>VLOOKUP($A1040,'Data Transformation Q1 to Q8'!$A:$V,19,FALSE)</f>
        <v>10806.84</v>
      </c>
    </row>
    <row r="1041" spans="1:17" ht="15.75" x14ac:dyDescent="0.25">
      <c r="A1041" s="10" t="s">
        <v>133</v>
      </c>
      <c r="B1041" s="4" t="str">
        <f>VLOOKUP(A1041,'Data Transformation Q1 to Q8'!A:V,22,FALSE)</f>
        <v>R1023</v>
      </c>
      <c r="C1041" s="21">
        <f>VLOOKUP($A1041,'Data Transformation Q1 to Q8'!$A:$V,16,FALSE)</f>
        <v>25869</v>
      </c>
      <c r="D1041" s="6">
        <f>VLOOKUP($A1041,'Data Transformation Q1 to Q8'!$A:$V,17,FALSE)</f>
        <v>52</v>
      </c>
      <c r="E1041" s="4" t="str">
        <f>VLOOKUP(A1041,'Customer Names'!A:D,3,FALSE)</f>
        <v xml:space="preserve">  Shure</v>
      </c>
      <c r="F1041" s="4">
        <f>VLOOKUP($A1041,'Data Transformation Q1 to Q8'!$A:$V,2,FALSE)</f>
        <v>30.78</v>
      </c>
      <c r="G1041" s="4" t="str">
        <f>VLOOKUP($A1041,'Data Transformation Q1 to Q8'!$A:$V,3,FALSE)</f>
        <v>Obesity</v>
      </c>
      <c r="H1041" s="4">
        <f>VLOOKUP($A1041,'Data Transformation Q1 to Q8'!$A:$V,4,FALSE)</f>
        <v>10.74</v>
      </c>
      <c r="I1041" s="4" t="str">
        <f>VLOOKUP($A1041,'Data Transformation Q1 to Q8'!$A:$V,5,FALSE)</f>
        <v>Diabetes</v>
      </c>
      <c r="J1041" s="4" t="str">
        <f>VLOOKUP($A1041,'Data Transformation Q1 to Q8'!$A:$V,6,FALSE)</f>
        <v>Yes</v>
      </c>
      <c r="K1041" s="4" t="str">
        <f>VLOOKUP($A1041,'Data Transformation Q1 to Q8'!$A:$V,7,FALSE)</f>
        <v>No</v>
      </c>
      <c r="L1041" s="4" t="str">
        <f>VLOOKUP($A1041,'Data Transformation Q1 to Q8'!$A:$V,8,FALSE)</f>
        <v>No</v>
      </c>
      <c r="M1041" s="4" t="str">
        <f>VLOOKUP($A1041,'Data Transformation Q1 to Q8'!$A:$V,10,FALSE)</f>
        <v>No</v>
      </c>
      <c r="N1041" s="4">
        <f>VLOOKUP($A1041,'Data Transformation Q1 to Q8'!$A:$V,9,FALSE)</f>
        <v>2</v>
      </c>
      <c r="O1041" s="4" t="str">
        <f>VLOOKUP($A1041,'Data Transformation Q1 to Q8'!$A:$V,20,FALSE)</f>
        <v>tier - 3</v>
      </c>
      <c r="P1041" s="4" t="str">
        <f>VLOOKUP($A1041,'Data Transformation Q1 to Q8'!$A:$V,21,FALSE)</f>
        <v>tier - 2</v>
      </c>
      <c r="Q1041" s="118">
        <f>VLOOKUP($A1041,'Data Transformation Q1 to Q8'!$A:$V,19,FALSE)</f>
        <v>10797.34</v>
      </c>
    </row>
    <row r="1042" spans="1:17" ht="15.75" x14ac:dyDescent="0.25">
      <c r="A1042" s="10" t="s">
        <v>136</v>
      </c>
      <c r="B1042" s="4" t="str">
        <f>VLOOKUP(A1042,'Data Transformation Q1 to Q8'!A:V,22,FALSE)</f>
        <v>R1019</v>
      </c>
      <c r="C1042" s="21">
        <f>VLOOKUP($A1042,'Data Transformation Q1 to Q8'!$A:$V,16,FALSE)</f>
        <v>24768</v>
      </c>
      <c r="D1042" s="6">
        <f>VLOOKUP($A1042,'Data Transformation Q1 to Q8'!$A:$V,17,FALSE)</f>
        <v>55</v>
      </c>
      <c r="E1042" s="4" t="str">
        <f>VLOOKUP(A1042,'Customer Names'!A:D,3,FALSE)</f>
        <v xml:space="preserve">  Richard</v>
      </c>
      <c r="F1042" s="4">
        <f>VLOOKUP($A1042,'Data Transformation Q1 to Q8'!$A:$V,2,FALSE)</f>
        <v>28.975000000000001</v>
      </c>
      <c r="G1042" s="4" t="str">
        <f>VLOOKUP($A1042,'Data Transformation Q1 to Q8'!$A:$V,3,FALSE)</f>
        <v>Overweight</v>
      </c>
      <c r="H1042" s="4">
        <f>VLOOKUP($A1042,'Data Transformation Q1 to Q8'!$A:$V,4,FALSE)</f>
        <v>7.69</v>
      </c>
      <c r="I1042" s="4" t="str">
        <f>VLOOKUP($A1042,'Data Transformation Q1 to Q8'!$A:$V,5,FALSE)</f>
        <v>Diabetes</v>
      </c>
      <c r="J1042" s="4" t="str">
        <f>VLOOKUP($A1042,'Data Transformation Q1 to Q8'!$A:$V,6,FALSE)</f>
        <v>Yes</v>
      </c>
      <c r="K1042" s="4" t="str">
        <f>VLOOKUP($A1042,'Data Transformation Q1 to Q8'!$A:$V,7,FALSE)</f>
        <v>No</v>
      </c>
      <c r="L1042" s="4" t="str">
        <f>VLOOKUP($A1042,'Data Transformation Q1 to Q8'!$A:$V,8,FALSE)</f>
        <v>No</v>
      </c>
      <c r="M1042" s="4" t="str">
        <f>VLOOKUP($A1042,'Data Transformation Q1 to Q8'!$A:$V,10,FALSE)</f>
        <v>No</v>
      </c>
      <c r="N1042" s="4">
        <f>VLOOKUP($A1042,'Data Transformation Q1 to Q8'!$A:$V,9,FALSE)</f>
        <v>0</v>
      </c>
      <c r="O1042" s="4" t="str">
        <f>VLOOKUP($A1042,'Data Transformation Q1 to Q8'!$A:$V,20,FALSE)</f>
        <v>tier - 3</v>
      </c>
      <c r="P1042" s="4" t="str">
        <f>VLOOKUP($A1042,'Data Transformation Q1 to Q8'!$A:$V,21,FALSE)</f>
        <v>tier - 1</v>
      </c>
      <c r="Q1042" s="118">
        <f>VLOOKUP($A1042,'Data Transformation Q1 to Q8'!$A:$V,19,FALSE)</f>
        <v>10796.35</v>
      </c>
    </row>
    <row r="1043" spans="1:17" ht="15.75" x14ac:dyDescent="0.25">
      <c r="A1043" s="10" t="s">
        <v>139</v>
      </c>
      <c r="B1043" s="4" t="str">
        <f>VLOOKUP(A1043,'Data Transformation Q1 to Q8'!A:V,22,FALSE)</f>
        <v>R1011</v>
      </c>
      <c r="C1043" s="21">
        <f>VLOOKUP($A1043,'Data Transformation Q1 to Q8'!$A:$V,16,FALSE)</f>
        <v>36518</v>
      </c>
      <c r="D1043" s="6">
        <f>VLOOKUP($A1043,'Data Transformation Q1 to Q8'!$A:$V,17,FALSE)</f>
        <v>23</v>
      </c>
      <c r="E1043" s="4" t="str">
        <f>VLOOKUP(A1043,'Customer Names'!A:D,3,FALSE)</f>
        <v xml:space="preserve">  Brenda</v>
      </c>
      <c r="F1043" s="4">
        <f>VLOOKUP($A1043,'Data Transformation Q1 to Q8'!$A:$V,2,FALSE)</f>
        <v>33.4</v>
      </c>
      <c r="G1043" s="4" t="str">
        <f>VLOOKUP($A1043,'Data Transformation Q1 to Q8'!$A:$V,3,FALSE)</f>
        <v>Obesity</v>
      </c>
      <c r="H1043" s="4">
        <f>VLOOKUP($A1043,'Data Transformation Q1 to Q8'!$A:$V,4,FALSE)</f>
        <v>4.84</v>
      </c>
      <c r="I1043" s="4" t="str">
        <f>VLOOKUP($A1043,'Data Transformation Q1 to Q8'!$A:$V,5,FALSE)</f>
        <v>Normal</v>
      </c>
      <c r="J1043" s="4" t="str">
        <f>VLOOKUP($A1043,'Data Transformation Q1 to Q8'!$A:$V,6,FALSE)</f>
        <v>No</v>
      </c>
      <c r="K1043" s="4" t="str">
        <f>VLOOKUP($A1043,'Data Transformation Q1 to Q8'!$A:$V,7,FALSE)</f>
        <v>No</v>
      </c>
      <c r="L1043" s="4" t="str">
        <f>VLOOKUP($A1043,'Data Transformation Q1 to Q8'!$A:$V,8,FALSE)</f>
        <v>No</v>
      </c>
      <c r="M1043" s="4" t="str">
        <f>VLOOKUP($A1043,'Data Transformation Q1 to Q8'!$A:$V,10,FALSE)</f>
        <v>No</v>
      </c>
      <c r="N1043" s="4">
        <f>VLOOKUP($A1043,'Data Transformation Q1 to Q8'!$A:$V,9,FALSE)</f>
        <v>0</v>
      </c>
      <c r="O1043" s="4" t="str">
        <f>VLOOKUP($A1043,'Data Transformation Q1 to Q8'!$A:$V,20,FALSE)</f>
        <v>tier - 3</v>
      </c>
      <c r="P1043" s="4" t="str">
        <f>VLOOKUP($A1043,'Data Transformation Q1 to Q8'!$A:$V,21,FALSE)</f>
        <v>tier - 1</v>
      </c>
      <c r="Q1043" s="118">
        <f>VLOOKUP($A1043,'Data Transformation Q1 to Q8'!$A:$V,19,FALSE)</f>
        <v>10795.94</v>
      </c>
    </row>
    <row r="1044" spans="1:17" ht="15.75" x14ac:dyDescent="0.25">
      <c r="A1044" s="10" t="s">
        <v>141</v>
      </c>
      <c r="B1044" s="4" t="str">
        <f>VLOOKUP(A1044,'Data Transformation Q1 to Q8'!A:V,22,FALSE)</f>
        <v>R1011</v>
      </c>
      <c r="C1044" s="21">
        <f>VLOOKUP($A1044,'Data Transformation Q1 to Q8'!$A:$V,16,FALSE)</f>
        <v>24787</v>
      </c>
      <c r="D1044" s="6">
        <f>VLOOKUP($A1044,'Data Transformation Q1 to Q8'!$A:$V,17,FALSE)</f>
        <v>55</v>
      </c>
      <c r="E1044" s="4" t="str">
        <f>VLOOKUP(A1044,'Customer Names'!A:D,3,FALSE)</f>
        <v xml:space="preserve">  Joseph M</v>
      </c>
      <c r="F1044" s="4">
        <f>VLOOKUP($A1044,'Data Transformation Q1 to Q8'!$A:$V,2,FALSE)</f>
        <v>21.5</v>
      </c>
      <c r="G1044" s="4" t="str">
        <f>VLOOKUP($A1044,'Data Transformation Q1 to Q8'!$A:$V,3,FALSE)</f>
        <v>Normal Weight</v>
      </c>
      <c r="H1044" s="4">
        <f>VLOOKUP($A1044,'Data Transformation Q1 to Q8'!$A:$V,4,FALSE)</f>
        <v>9.77</v>
      </c>
      <c r="I1044" s="4" t="str">
        <f>VLOOKUP($A1044,'Data Transformation Q1 to Q8'!$A:$V,5,FALSE)</f>
        <v>Diabetes</v>
      </c>
      <c r="J1044" s="4" t="str">
        <f>VLOOKUP($A1044,'Data Transformation Q1 to Q8'!$A:$V,6,FALSE)</f>
        <v>Yes</v>
      </c>
      <c r="K1044" s="4" t="str">
        <f>VLOOKUP($A1044,'Data Transformation Q1 to Q8'!$A:$V,7,FALSE)</f>
        <v>No</v>
      </c>
      <c r="L1044" s="4" t="str">
        <f>VLOOKUP($A1044,'Data Transformation Q1 to Q8'!$A:$V,8,FALSE)</f>
        <v>No</v>
      </c>
      <c r="M1044" s="4" t="str">
        <f>VLOOKUP($A1044,'Data Transformation Q1 to Q8'!$A:$V,10,FALSE)</f>
        <v>No</v>
      </c>
      <c r="N1044" s="4">
        <f>VLOOKUP($A1044,'Data Transformation Q1 to Q8'!$A:$V,9,FALSE)</f>
        <v>0</v>
      </c>
      <c r="O1044" s="4" t="str">
        <f>VLOOKUP($A1044,'Data Transformation Q1 to Q8'!$A:$V,20,FALSE)</f>
        <v>tier - 3</v>
      </c>
      <c r="P1044" s="4" t="str">
        <f>VLOOKUP($A1044,'Data Transformation Q1 to Q8'!$A:$V,21,FALSE)</f>
        <v>tier - 2</v>
      </c>
      <c r="Q1044" s="118">
        <f>VLOOKUP($A1044,'Data Transformation Q1 to Q8'!$A:$V,19,FALSE)</f>
        <v>10791.96</v>
      </c>
    </row>
    <row r="1045" spans="1:17" ht="15.75" x14ac:dyDescent="0.25">
      <c r="A1045" s="10" t="s">
        <v>143</v>
      </c>
      <c r="B1045" s="4" t="str">
        <f>VLOOKUP(A1045,'Data Transformation Q1 to Q8'!A:V,22,FALSE)</f>
        <v>R1022</v>
      </c>
      <c r="C1045" s="21">
        <f>VLOOKUP($A1045,'Data Transformation Q1 to Q8'!$A:$V,16,FALSE)</f>
        <v>32837</v>
      </c>
      <c r="D1045" s="6">
        <f>VLOOKUP($A1045,'Data Transformation Q1 to Q8'!$A:$V,17,FALSE)</f>
        <v>33</v>
      </c>
      <c r="E1045" s="4" t="str">
        <f>VLOOKUP(A1045,'Customer Names'!A:D,3,FALSE)</f>
        <v xml:space="preserve">  Stephen J</v>
      </c>
      <c r="F1045" s="4">
        <f>VLOOKUP($A1045,'Data Transformation Q1 to Q8'!$A:$V,2,FALSE)</f>
        <v>38.14</v>
      </c>
      <c r="G1045" s="4" t="str">
        <f>VLOOKUP($A1045,'Data Transformation Q1 to Q8'!$A:$V,3,FALSE)</f>
        <v>Obesity</v>
      </c>
      <c r="H1045" s="4">
        <f>VLOOKUP($A1045,'Data Transformation Q1 to Q8'!$A:$V,4,FALSE)</f>
        <v>5.84</v>
      </c>
      <c r="I1045" s="4" t="str">
        <f>VLOOKUP($A1045,'Data Transformation Q1 to Q8'!$A:$V,5,FALSE)</f>
        <v>Prediabetes</v>
      </c>
      <c r="J1045" s="4" t="str">
        <f>VLOOKUP($A1045,'Data Transformation Q1 to Q8'!$A:$V,6,FALSE)</f>
        <v>No</v>
      </c>
      <c r="K1045" s="4" t="str">
        <f>VLOOKUP($A1045,'Data Transformation Q1 to Q8'!$A:$V,7,FALSE)</f>
        <v>No</v>
      </c>
      <c r="L1045" s="4" t="str">
        <f>VLOOKUP($A1045,'Data Transformation Q1 to Q8'!$A:$V,8,FALSE)</f>
        <v>No</v>
      </c>
      <c r="M1045" s="4" t="str">
        <f>VLOOKUP($A1045,'Data Transformation Q1 to Q8'!$A:$V,10,FALSE)</f>
        <v>No</v>
      </c>
      <c r="N1045" s="4">
        <f>VLOOKUP($A1045,'Data Transformation Q1 to Q8'!$A:$V,9,FALSE)</f>
        <v>0</v>
      </c>
      <c r="O1045" s="4" t="str">
        <f>VLOOKUP($A1045,'Data Transformation Q1 to Q8'!$A:$V,20,FALSE)</f>
        <v>tier - 3</v>
      </c>
      <c r="P1045" s="4" t="str">
        <f>VLOOKUP($A1045,'Data Transformation Q1 to Q8'!$A:$V,21,FALSE)</f>
        <v>tier - 2</v>
      </c>
      <c r="Q1045" s="118">
        <f>VLOOKUP($A1045,'Data Transformation Q1 to Q8'!$A:$V,19,FALSE)</f>
        <v>10769.75</v>
      </c>
    </row>
    <row r="1046" spans="1:17" ht="15.75" x14ac:dyDescent="0.25">
      <c r="A1046" s="10" t="s">
        <v>146</v>
      </c>
      <c r="B1046" s="4" t="str">
        <f>VLOOKUP(A1046,'Data Transformation Q1 to Q8'!A:V,22,FALSE)</f>
        <v>R1026</v>
      </c>
      <c r="C1046" s="21">
        <f>VLOOKUP($A1046,'Data Transformation Q1 to Q8'!$A:$V,16,FALSE)</f>
        <v>31653</v>
      </c>
      <c r="D1046" s="6">
        <f>VLOOKUP($A1046,'Data Transformation Q1 to Q8'!$A:$V,17,FALSE)</f>
        <v>36</v>
      </c>
      <c r="E1046" s="4" t="str">
        <f>VLOOKUP(A1046,'Customer Names'!A:D,3,FALSE)</f>
        <v xml:space="preserve">  Kathya</v>
      </c>
      <c r="F1046" s="4">
        <f>VLOOKUP($A1046,'Data Transformation Q1 to Q8'!$A:$V,2,FALSE)</f>
        <v>35.42</v>
      </c>
      <c r="G1046" s="4" t="str">
        <f>VLOOKUP($A1046,'Data Transformation Q1 to Q8'!$A:$V,3,FALSE)</f>
        <v>Obesity</v>
      </c>
      <c r="H1046" s="4">
        <f>VLOOKUP($A1046,'Data Transformation Q1 to Q8'!$A:$V,4,FALSE)</f>
        <v>8.6999999999999993</v>
      </c>
      <c r="I1046" s="4" t="str">
        <f>VLOOKUP($A1046,'Data Transformation Q1 to Q8'!$A:$V,5,FALSE)</f>
        <v>Diabetes</v>
      </c>
      <c r="J1046" s="4" t="str">
        <f>VLOOKUP($A1046,'Data Transformation Q1 to Q8'!$A:$V,6,FALSE)</f>
        <v>Yes</v>
      </c>
      <c r="K1046" s="4" t="str">
        <f>VLOOKUP($A1046,'Data Transformation Q1 to Q8'!$A:$V,7,FALSE)</f>
        <v>No</v>
      </c>
      <c r="L1046" s="4" t="str">
        <f>VLOOKUP($A1046,'Data Transformation Q1 to Q8'!$A:$V,8,FALSE)</f>
        <v>No</v>
      </c>
      <c r="M1046" s="4" t="str">
        <f>VLOOKUP($A1046,'Data Transformation Q1 to Q8'!$A:$V,10,FALSE)</f>
        <v>No</v>
      </c>
      <c r="N1046" s="4">
        <f>VLOOKUP($A1046,'Data Transformation Q1 to Q8'!$A:$V,9,FALSE)</f>
        <v>1</v>
      </c>
      <c r="O1046" s="4" t="str">
        <f>VLOOKUP($A1046,'Data Transformation Q1 to Q8'!$A:$V,20,FALSE)</f>
        <v>tier - 3</v>
      </c>
      <c r="P1046" s="4" t="str">
        <f>VLOOKUP($A1046,'Data Transformation Q1 to Q8'!$A:$V,21,FALSE)</f>
        <v>tier - 1</v>
      </c>
      <c r="Q1046" s="118">
        <f>VLOOKUP($A1046,'Data Transformation Q1 to Q8'!$A:$V,19,FALSE)</f>
        <v>10749.02</v>
      </c>
    </row>
    <row r="1047" spans="1:17" ht="15.75" x14ac:dyDescent="0.25">
      <c r="A1047" s="10" t="s">
        <v>148</v>
      </c>
      <c r="B1047" s="4" t="str">
        <f>VLOOKUP(A1047,'Data Transformation Q1 to Q8'!A:V,22,FALSE)</f>
        <v>R1016</v>
      </c>
      <c r="C1047" s="21">
        <f>VLOOKUP($A1047,'Data Transformation Q1 to Q8'!$A:$V,16,FALSE)</f>
        <v>27372</v>
      </c>
      <c r="D1047" s="6">
        <f>VLOOKUP($A1047,'Data Transformation Q1 to Q8'!$A:$V,17,FALSE)</f>
        <v>48</v>
      </c>
      <c r="E1047" s="4" t="str">
        <f>VLOOKUP(A1047,'Customer Names'!A:D,3,FALSE)</f>
        <v xml:space="preserve">  Wesley</v>
      </c>
      <c r="F1047" s="4">
        <f>VLOOKUP($A1047,'Data Transformation Q1 to Q8'!$A:$V,2,FALSE)</f>
        <v>35.625</v>
      </c>
      <c r="G1047" s="4" t="str">
        <f>VLOOKUP($A1047,'Data Transformation Q1 to Q8'!$A:$V,3,FALSE)</f>
        <v>Obesity</v>
      </c>
      <c r="H1047" s="4">
        <f>VLOOKUP($A1047,'Data Transformation Q1 to Q8'!$A:$V,4,FALSE)</f>
        <v>10.79</v>
      </c>
      <c r="I1047" s="4" t="str">
        <f>VLOOKUP($A1047,'Data Transformation Q1 to Q8'!$A:$V,5,FALSE)</f>
        <v>Diabetes</v>
      </c>
      <c r="J1047" s="4" t="str">
        <f>VLOOKUP($A1047,'Data Transformation Q1 to Q8'!$A:$V,6,FALSE)</f>
        <v>No</v>
      </c>
      <c r="K1047" s="4" t="str">
        <f>VLOOKUP($A1047,'Data Transformation Q1 to Q8'!$A:$V,7,FALSE)</f>
        <v>No</v>
      </c>
      <c r="L1047" s="4" t="str">
        <f>VLOOKUP($A1047,'Data Transformation Q1 to Q8'!$A:$V,8,FALSE)</f>
        <v>No</v>
      </c>
      <c r="M1047" s="4" t="str">
        <f>VLOOKUP($A1047,'Data Transformation Q1 to Q8'!$A:$V,10,FALSE)</f>
        <v>No</v>
      </c>
      <c r="N1047" s="4">
        <f>VLOOKUP($A1047,'Data Transformation Q1 to Q8'!$A:$V,9,FALSE)</f>
        <v>0</v>
      </c>
      <c r="O1047" s="4" t="str">
        <f>VLOOKUP($A1047,'Data Transformation Q1 to Q8'!$A:$V,20,FALSE)</f>
        <v>tier - 3</v>
      </c>
      <c r="P1047" s="4" t="str">
        <f>VLOOKUP($A1047,'Data Transformation Q1 to Q8'!$A:$V,21,FALSE)</f>
        <v>tier - 1</v>
      </c>
      <c r="Q1047" s="118">
        <f>VLOOKUP($A1047,'Data Transformation Q1 to Q8'!$A:$V,19,FALSE)</f>
        <v>10736.87</v>
      </c>
    </row>
    <row r="1048" spans="1:17" ht="15.75" x14ac:dyDescent="0.25">
      <c r="A1048" s="10" t="s">
        <v>150</v>
      </c>
      <c r="B1048" s="4" t="str">
        <f>VLOOKUP(A1048,'Data Transformation Q1 to Q8'!A:V,22,FALSE)</f>
        <v>R1012</v>
      </c>
      <c r="C1048" s="21">
        <f>VLOOKUP($A1048,'Data Transformation Q1 to Q8'!$A:$V,16,FALSE)</f>
        <v>33780</v>
      </c>
      <c r="D1048" s="6">
        <f>VLOOKUP($A1048,'Data Transformation Q1 to Q8'!$A:$V,17,FALSE)</f>
        <v>30</v>
      </c>
      <c r="E1048" s="4" t="str">
        <f>VLOOKUP(A1048,'Customer Names'!A:D,3,FALSE)</f>
        <v xml:space="preserve">  Tim</v>
      </c>
      <c r="F1048" s="4">
        <f>VLOOKUP($A1048,'Data Transformation Q1 to Q8'!$A:$V,2,FALSE)</f>
        <v>45.51</v>
      </c>
      <c r="G1048" s="4" t="str">
        <f>VLOOKUP($A1048,'Data Transformation Q1 to Q8'!$A:$V,3,FALSE)</f>
        <v>Obesity</v>
      </c>
      <c r="H1048" s="4">
        <f>VLOOKUP($A1048,'Data Transformation Q1 to Q8'!$A:$V,4,FALSE)</f>
        <v>4.32</v>
      </c>
      <c r="I1048" s="4" t="str">
        <f>VLOOKUP($A1048,'Data Transformation Q1 to Q8'!$A:$V,5,FALSE)</f>
        <v>Normal</v>
      </c>
      <c r="J1048" s="4" t="str">
        <f>VLOOKUP($A1048,'Data Transformation Q1 to Q8'!$A:$V,6,FALSE)</f>
        <v>No</v>
      </c>
      <c r="K1048" s="4" t="str">
        <f>VLOOKUP($A1048,'Data Transformation Q1 to Q8'!$A:$V,7,FALSE)</f>
        <v>No</v>
      </c>
      <c r="L1048" s="4" t="str">
        <f>VLOOKUP($A1048,'Data Transformation Q1 to Q8'!$A:$V,8,FALSE)</f>
        <v>No</v>
      </c>
      <c r="M1048" s="4" t="str">
        <f>VLOOKUP($A1048,'Data Transformation Q1 to Q8'!$A:$V,10,FALSE)</f>
        <v>No</v>
      </c>
      <c r="N1048" s="4">
        <f>VLOOKUP($A1048,'Data Transformation Q1 to Q8'!$A:$V,9,FALSE)</f>
        <v>1</v>
      </c>
      <c r="O1048" s="4" t="str">
        <f>VLOOKUP($A1048,'Data Transformation Q1 to Q8'!$A:$V,20,FALSE)</f>
        <v>tier - 3</v>
      </c>
      <c r="P1048" s="4" t="str">
        <f>VLOOKUP($A1048,'Data Transformation Q1 to Q8'!$A:$V,21,FALSE)</f>
        <v>tier - 1</v>
      </c>
      <c r="Q1048" s="118">
        <f>VLOOKUP($A1048,'Data Transformation Q1 to Q8'!$A:$V,19,FALSE)</f>
        <v>10719.57</v>
      </c>
    </row>
    <row r="1049" spans="1:17" ht="15.75" x14ac:dyDescent="0.25">
      <c r="A1049" s="10" t="s">
        <v>152</v>
      </c>
      <c r="B1049" s="4" t="str">
        <f>VLOOKUP(A1049,'Data Transformation Q1 to Q8'!A:V,22,FALSE)</f>
        <v>R1011</v>
      </c>
      <c r="C1049" s="21">
        <f>VLOOKUP($A1049,'Data Transformation Q1 to Q8'!$A:$V,16,FALSE)</f>
        <v>24750</v>
      </c>
      <c r="D1049" s="6">
        <f>VLOOKUP($A1049,'Data Transformation Q1 to Q8'!$A:$V,17,FALSE)</f>
        <v>55</v>
      </c>
      <c r="E1049" s="4" t="str">
        <f>VLOOKUP(A1049,'Customer Names'!A:D,3,FALSE)</f>
        <v xml:space="preserve">  Jamie L</v>
      </c>
      <c r="F1049" s="4">
        <f>VLOOKUP($A1049,'Data Transformation Q1 to Q8'!$A:$V,2,FALSE)</f>
        <v>37.1</v>
      </c>
      <c r="G1049" s="4" t="str">
        <f>VLOOKUP($A1049,'Data Transformation Q1 to Q8'!$A:$V,3,FALSE)</f>
        <v>Obesity</v>
      </c>
      <c r="H1049" s="4">
        <f>VLOOKUP($A1049,'Data Transformation Q1 to Q8'!$A:$V,4,FALSE)</f>
        <v>7.19</v>
      </c>
      <c r="I1049" s="4" t="str">
        <f>VLOOKUP($A1049,'Data Transformation Q1 to Q8'!$A:$V,5,FALSE)</f>
        <v>Diabetes</v>
      </c>
      <c r="J1049" s="4" t="str">
        <f>VLOOKUP($A1049,'Data Transformation Q1 to Q8'!$A:$V,6,FALSE)</f>
        <v>Yes</v>
      </c>
      <c r="K1049" s="4" t="str">
        <f>VLOOKUP($A1049,'Data Transformation Q1 to Q8'!$A:$V,7,FALSE)</f>
        <v>No</v>
      </c>
      <c r="L1049" s="4" t="str">
        <f>VLOOKUP($A1049,'Data Transformation Q1 to Q8'!$A:$V,8,FALSE)</f>
        <v>No</v>
      </c>
      <c r="M1049" s="4" t="str">
        <f>VLOOKUP($A1049,'Data Transformation Q1 to Q8'!$A:$V,10,FALSE)</f>
        <v>No</v>
      </c>
      <c r="N1049" s="4">
        <f>VLOOKUP($A1049,'Data Transformation Q1 to Q8'!$A:$V,9,FALSE)</f>
        <v>0</v>
      </c>
      <c r="O1049" s="4" t="str">
        <f>VLOOKUP($A1049,'Data Transformation Q1 to Q8'!$A:$V,20,FALSE)</f>
        <v>tier - 3</v>
      </c>
      <c r="P1049" s="4" t="str">
        <f>VLOOKUP($A1049,'Data Transformation Q1 to Q8'!$A:$V,21,FALSE)</f>
        <v>tier - 3</v>
      </c>
      <c r="Q1049" s="118">
        <f>VLOOKUP($A1049,'Data Transformation Q1 to Q8'!$A:$V,19,FALSE)</f>
        <v>10713.64</v>
      </c>
    </row>
    <row r="1050" spans="1:17" ht="15.75" x14ac:dyDescent="0.25">
      <c r="A1050" s="10" t="s">
        <v>154</v>
      </c>
      <c r="B1050" s="4" t="str">
        <f>VLOOKUP(A1050,'Data Transformation Q1 to Q8'!A:V,22,FALSE)</f>
        <v>R1011</v>
      </c>
      <c r="C1050" s="21">
        <f>VLOOKUP($A1050,'Data Transformation Q1 to Q8'!$A:$V,16,FALSE)</f>
        <v>24683</v>
      </c>
      <c r="D1050" s="6">
        <f>VLOOKUP($A1050,'Data Transformation Q1 to Q8'!$A:$V,17,FALSE)</f>
        <v>55</v>
      </c>
      <c r="E1050" s="4" t="str">
        <f>VLOOKUP(A1050,'Customer Names'!A:D,3,FALSE)</f>
        <v xml:space="preserve">  Alexandra</v>
      </c>
      <c r="F1050" s="4">
        <f>VLOOKUP($A1050,'Data Transformation Q1 to Q8'!$A:$V,2,FALSE)</f>
        <v>30.5</v>
      </c>
      <c r="G1050" s="4" t="str">
        <f>VLOOKUP($A1050,'Data Transformation Q1 to Q8'!$A:$V,3,FALSE)</f>
        <v>Obesity</v>
      </c>
      <c r="H1050" s="4">
        <f>VLOOKUP($A1050,'Data Transformation Q1 to Q8'!$A:$V,4,FALSE)</f>
        <v>11.94</v>
      </c>
      <c r="I1050" s="4" t="str">
        <f>VLOOKUP($A1050,'Data Transformation Q1 to Q8'!$A:$V,5,FALSE)</f>
        <v>Diabetes</v>
      </c>
      <c r="J1050" s="4" t="str">
        <f>VLOOKUP($A1050,'Data Transformation Q1 to Q8'!$A:$V,6,FALSE)</f>
        <v>Yes</v>
      </c>
      <c r="K1050" s="4" t="str">
        <f>VLOOKUP($A1050,'Data Transformation Q1 to Q8'!$A:$V,7,FALSE)</f>
        <v>No</v>
      </c>
      <c r="L1050" s="4" t="str">
        <f>VLOOKUP($A1050,'Data Transformation Q1 to Q8'!$A:$V,8,FALSE)</f>
        <v>No</v>
      </c>
      <c r="M1050" s="4" t="str">
        <f>VLOOKUP($A1050,'Data Transformation Q1 to Q8'!$A:$V,10,FALSE)</f>
        <v>No</v>
      </c>
      <c r="N1050" s="4">
        <f>VLOOKUP($A1050,'Data Transformation Q1 to Q8'!$A:$V,9,FALSE)</f>
        <v>0</v>
      </c>
      <c r="O1050" s="4" t="str">
        <f>VLOOKUP($A1050,'Data Transformation Q1 to Q8'!$A:$V,20,FALSE)</f>
        <v>tier - 3</v>
      </c>
      <c r="P1050" s="4" t="str">
        <f>VLOOKUP($A1050,'Data Transformation Q1 to Q8'!$A:$V,21,FALSE)</f>
        <v>tier - 2</v>
      </c>
      <c r="Q1050" s="118">
        <f>VLOOKUP($A1050,'Data Transformation Q1 to Q8'!$A:$V,19,FALSE)</f>
        <v>10704.47</v>
      </c>
    </row>
    <row r="1051" spans="1:17" ht="15.75" x14ac:dyDescent="0.25">
      <c r="A1051" s="10" t="s">
        <v>158</v>
      </c>
      <c r="B1051" s="4" t="str">
        <f>VLOOKUP(A1051,'Data Transformation Q1 to Q8'!A:V,22,FALSE)</f>
        <v>R1013</v>
      </c>
      <c r="C1051" s="21">
        <f>VLOOKUP($A1051,'Data Transformation Q1 to Q8'!$A:$V,16,FALSE)</f>
        <v>26596</v>
      </c>
      <c r="D1051" s="6">
        <f>VLOOKUP($A1051,'Data Transformation Q1 to Q8'!$A:$V,17,FALSE)</f>
        <v>50</v>
      </c>
      <c r="E1051" s="4" t="str">
        <f>VLOOKUP(A1051,'Customer Names'!A:D,3,FALSE)</f>
        <v xml:space="preserve">  Tiffany</v>
      </c>
      <c r="F1051" s="4">
        <f>VLOOKUP($A1051,'Data Transformation Q1 to Q8'!$A:$V,2,FALSE)</f>
        <v>28.16</v>
      </c>
      <c r="G1051" s="4" t="str">
        <f>VLOOKUP($A1051,'Data Transformation Q1 to Q8'!$A:$V,3,FALSE)</f>
        <v>Overweight</v>
      </c>
      <c r="H1051" s="4">
        <f>VLOOKUP($A1051,'Data Transformation Q1 to Q8'!$A:$V,4,FALSE)</f>
        <v>5.56</v>
      </c>
      <c r="I1051" s="4" t="str">
        <f>VLOOKUP($A1051,'Data Transformation Q1 to Q8'!$A:$V,5,FALSE)</f>
        <v>Normal</v>
      </c>
      <c r="J1051" s="4" t="str">
        <f>VLOOKUP($A1051,'Data Transformation Q1 to Q8'!$A:$V,6,FALSE)</f>
        <v>No</v>
      </c>
      <c r="K1051" s="4" t="str">
        <f>VLOOKUP($A1051,'Data Transformation Q1 to Q8'!$A:$V,7,FALSE)</f>
        <v>No</v>
      </c>
      <c r="L1051" s="4" t="str">
        <f>VLOOKUP($A1051,'Data Transformation Q1 to Q8'!$A:$V,8,FALSE)</f>
        <v>No</v>
      </c>
      <c r="M1051" s="4" t="str">
        <f>VLOOKUP($A1051,'Data Transformation Q1 to Q8'!$A:$V,10,FALSE)</f>
        <v>No</v>
      </c>
      <c r="N1051" s="4">
        <f>VLOOKUP($A1051,'Data Transformation Q1 to Q8'!$A:$V,9,FALSE)</f>
        <v>2</v>
      </c>
      <c r="O1051" s="4" t="str">
        <f>VLOOKUP($A1051,'Data Transformation Q1 to Q8'!$A:$V,20,FALSE)</f>
        <v>tier - 3</v>
      </c>
      <c r="P1051" s="4" t="str">
        <f>VLOOKUP($A1051,'Data Transformation Q1 to Q8'!$A:$V,21,FALSE)</f>
        <v>tier - 3</v>
      </c>
      <c r="Q1051" s="118">
        <f>VLOOKUP($A1051,'Data Transformation Q1 to Q8'!$A:$V,19,FALSE)</f>
        <v>10702.64</v>
      </c>
    </row>
    <row r="1052" spans="1:17" ht="15.75" x14ac:dyDescent="0.25">
      <c r="A1052" s="10" t="s">
        <v>160</v>
      </c>
      <c r="B1052" s="4" t="str">
        <f>VLOOKUP(A1052,'Data Transformation Q1 to Q8'!A:V,22,FALSE)</f>
        <v>R1025</v>
      </c>
      <c r="C1052" s="21">
        <f>VLOOKUP($A1052,'Data Transformation Q1 to Q8'!$A:$V,16,FALSE)</f>
        <v>28033</v>
      </c>
      <c r="D1052" s="6">
        <f>VLOOKUP($A1052,'Data Transformation Q1 to Q8'!$A:$V,17,FALSE)</f>
        <v>46</v>
      </c>
      <c r="E1052" s="4" t="str">
        <f>VLOOKUP(A1052,'Customer Names'!A:D,3,FALSE)</f>
        <v xml:space="preserve">  Rebecca J</v>
      </c>
      <c r="F1052" s="4">
        <f>VLOOKUP($A1052,'Data Transformation Q1 to Q8'!$A:$V,2,FALSE)</f>
        <v>29.1</v>
      </c>
      <c r="G1052" s="4" t="str">
        <f>VLOOKUP($A1052,'Data Transformation Q1 to Q8'!$A:$V,3,FALSE)</f>
        <v>Overweight</v>
      </c>
      <c r="H1052" s="4">
        <f>VLOOKUP($A1052,'Data Transformation Q1 to Q8'!$A:$V,4,FALSE)</f>
        <v>5.64</v>
      </c>
      <c r="I1052" s="4" t="str">
        <f>VLOOKUP($A1052,'Data Transformation Q1 to Q8'!$A:$V,5,FALSE)</f>
        <v>Normal</v>
      </c>
      <c r="J1052" s="4" t="str">
        <f>VLOOKUP($A1052,'Data Transformation Q1 to Q8'!$A:$V,6,FALSE)</f>
        <v>Yes</v>
      </c>
      <c r="K1052" s="4" t="str">
        <f>VLOOKUP($A1052,'Data Transformation Q1 to Q8'!$A:$V,7,FALSE)</f>
        <v>No</v>
      </c>
      <c r="L1052" s="4" t="str">
        <f>VLOOKUP($A1052,'Data Transformation Q1 to Q8'!$A:$V,8,FALSE)</f>
        <v>No</v>
      </c>
      <c r="M1052" s="4" t="str">
        <f>VLOOKUP($A1052,'Data Transformation Q1 to Q8'!$A:$V,10,FALSE)</f>
        <v>No</v>
      </c>
      <c r="N1052" s="4">
        <f>VLOOKUP($A1052,'Data Transformation Q1 to Q8'!$A:$V,9,FALSE)</f>
        <v>0</v>
      </c>
      <c r="O1052" s="4" t="str">
        <f>VLOOKUP($A1052,'Data Transformation Q1 to Q8'!$A:$V,20,FALSE)</f>
        <v>tier - 3</v>
      </c>
      <c r="P1052" s="4" t="str">
        <f>VLOOKUP($A1052,'Data Transformation Q1 to Q8'!$A:$V,21,FALSE)</f>
        <v>tier - 1</v>
      </c>
      <c r="Q1052" s="118">
        <f>VLOOKUP($A1052,'Data Transformation Q1 to Q8'!$A:$V,19,FALSE)</f>
        <v>10698.38</v>
      </c>
    </row>
    <row r="1053" spans="1:17" ht="15.75" x14ac:dyDescent="0.25">
      <c r="A1053" s="10" t="s">
        <v>162</v>
      </c>
      <c r="B1053" s="4" t="str">
        <f>VLOOKUP(A1053,'Data Transformation Q1 to Q8'!A:V,22,FALSE)</f>
        <v>R1021</v>
      </c>
      <c r="C1053" s="21">
        <f>VLOOKUP($A1053,'Data Transformation Q1 to Q8'!$A:$V,16,FALSE)</f>
        <v>28339</v>
      </c>
      <c r="D1053" s="6">
        <f>VLOOKUP($A1053,'Data Transformation Q1 to Q8'!$A:$V,17,FALSE)</f>
        <v>45</v>
      </c>
      <c r="E1053" s="4" t="str">
        <f>VLOOKUP(A1053,'Customer Names'!A:D,3,FALSE)</f>
        <v xml:space="preserve">  Austin T</v>
      </c>
      <c r="F1053" s="4">
        <f>VLOOKUP($A1053,'Data Transformation Q1 to Q8'!$A:$V,2,FALSE)</f>
        <v>30.22</v>
      </c>
      <c r="G1053" s="4" t="str">
        <f>VLOOKUP($A1053,'Data Transformation Q1 to Q8'!$A:$V,3,FALSE)</f>
        <v>Obesity</v>
      </c>
      <c r="H1053" s="4">
        <f>VLOOKUP($A1053,'Data Transformation Q1 to Q8'!$A:$V,4,FALSE)</f>
        <v>4.6500000000000004</v>
      </c>
      <c r="I1053" s="4" t="str">
        <f>VLOOKUP($A1053,'Data Transformation Q1 to Q8'!$A:$V,5,FALSE)</f>
        <v>Normal</v>
      </c>
      <c r="J1053" s="4" t="str">
        <f>VLOOKUP($A1053,'Data Transformation Q1 to Q8'!$A:$V,6,FALSE)</f>
        <v>No</v>
      </c>
      <c r="K1053" s="4" t="str">
        <f>VLOOKUP($A1053,'Data Transformation Q1 to Q8'!$A:$V,7,FALSE)</f>
        <v>No</v>
      </c>
      <c r="L1053" s="4" t="str">
        <f>VLOOKUP($A1053,'Data Transformation Q1 to Q8'!$A:$V,8,FALSE)</f>
        <v>No</v>
      </c>
      <c r="M1053" s="4" t="str">
        <f>VLOOKUP($A1053,'Data Transformation Q1 to Q8'!$A:$V,10,FALSE)</f>
        <v>No</v>
      </c>
      <c r="N1053" s="4">
        <f>VLOOKUP($A1053,'Data Transformation Q1 to Q8'!$A:$V,9,FALSE)</f>
        <v>0</v>
      </c>
      <c r="O1053" s="4" t="str">
        <f>VLOOKUP($A1053,'Data Transformation Q1 to Q8'!$A:$V,20,FALSE)</f>
        <v>tier - 3</v>
      </c>
      <c r="P1053" s="4" t="str">
        <f>VLOOKUP($A1053,'Data Transformation Q1 to Q8'!$A:$V,21,FALSE)</f>
        <v>tier - 2</v>
      </c>
      <c r="Q1053" s="118">
        <f>VLOOKUP($A1053,'Data Transformation Q1 to Q8'!$A:$V,19,FALSE)</f>
        <v>10690.11</v>
      </c>
    </row>
    <row r="1054" spans="1:17" ht="15.75" x14ac:dyDescent="0.25">
      <c r="A1054" s="10" t="s">
        <v>164</v>
      </c>
      <c r="B1054" s="4" t="str">
        <f>VLOOKUP(A1054,'Data Transformation Q1 to Q8'!A:V,22,FALSE)</f>
        <v>R1013</v>
      </c>
      <c r="C1054" s="21">
        <f>VLOOKUP($A1054,'Data Transformation Q1 to Q8'!$A:$V,16,FALSE)</f>
        <v>22896</v>
      </c>
      <c r="D1054" s="6">
        <f>VLOOKUP($A1054,'Data Transformation Q1 to Q8'!$A:$V,17,FALSE)</f>
        <v>60</v>
      </c>
      <c r="E1054" s="4" t="str">
        <f>VLOOKUP(A1054,'Customer Names'!A:D,3,FALSE)</f>
        <v xml:space="preserve">  Jamie T</v>
      </c>
      <c r="F1054" s="4">
        <f>VLOOKUP($A1054,'Data Transformation Q1 to Q8'!$A:$V,2,FALSE)</f>
        <v>24.29</v>
      </c>
      <c r="G1054" s="4" t="str">
        <f>VLOOKUP($A1054,'Data Transformation Q1 to Q8'!$A:$V,3,FALSE)</f>
        <v>Normal Weight</v>
      </c>
      <c r="H1054" s="4">
        <f>VLOOKUP($A1054,'Data Transformation Q1 to Q8'!$A:$V,4,FALSE)</f>
        <v>9.0500000000000007</v>
      </c>
      <c r="I1054" s="4" t="str">
        <f>VLOOKUP($A1054,'Data Transformation Q1 to Q8'!$A:$V,5,FALSE)</f>
        <v>Diabetes</v>
      </c>
      <c r="J1054" s="4" t="str">
        <f>VLOOKUP($A1054,'Data Transformation Q1 to Q8'!$A:$V,6,FALSE)</f>
        <v>No</v>
      </c>
      <c r="K1054" s="4" t="str">
        <f>VLOOKUP($A1054,'Data Transformation Q1 to Q8'!$A:$V,7,FALSE)</f>
        <v>No</v>
      </c>
      <c r="L1054" s="4" t="str">
        <f>VLOOKUP($A1054,'Data Transformation Q1 to Q8'!$A:$V,8,FALSE)</f>
        <v>No</v>
      </c>
      <c r="M1054" s="4" t="str">
        <f>VLOOKUP($A1054,'Data Transformation Q1 to Q8'!$A:$V,10,FALSE)</f>
        <v>No</v>
      </c>
      <c r="N1054" s="4">
        <f>VLOOKUP($A1054,'Data Transformation Q1 to Q8'!$A:$V,9,FALSE)</f>
        <v>0</v>
      </c>
      <c r="O1054" s="4" t="str">
        <f>VLOOKUP($A1054,'Data Transformation Q1 to Q8'!$A:$V,20,FALSE)</f>
        <v>tier - 3</v>
      </c>
      <c r="P1054" s="4" t="str">
        <f>VLOOKUP($A1054,'Data Transformation Q1 to Q8'!$A:$V,21,FALSE)</f>
        <v>tier - 3</v>
      </c>
      <c r="Q1054" s="118">
        <f>VLOOKUP($A1054,'Data Transformation Q1 to Q8'!$A:$V,19,FALSE)</f>
        <v>10676.83</v>
      </c>
    </row>
    <row r="1055" spans="1:17" ht="15.75" x14ac:dyDescent="0.25">
      <c r="A1055" s="10" t="s">
        <v>166</v>
      </c>
      <c r="B1055" s="4" t="str">
        <f>VLOOKUP(A1055,'Data Transformation Q1 to Q8'!A:V,22,FALSE)</f>
        <v>R1021</v>
      </c>
      <c r="C1055" s="21">
        <f>VLOOKUP($A1055,'Data Transformation Q1 to Q8'!$A:$V,16,FALSE)</f>
        <v>28086</v>
      </c>
      <c r="D1055" s="6">
        <f>VLOOKUP($A1055,'Data Transformation Q1 to Q8'!$A:$V,17,FALSE)</f>
        <v>46</v>
      </c>
      <c r="E1055" s="4" t="str">
        <f>VLOOKUP(A1055,'Customer Names'!A:D,3,FALSE)</f>
        <v xml:space="preserve">  Matthew T</v>
      </c>
      <c r="F1055" s="4">
        <f>VLOOKUP($A1055,'Data Transformation Q1 to Q8'!$A:$V,2,FALSE)</f>
        <v>29.39</v>
      </c>
      <c r="G1055" s="4" t="str">
        <f>VLOOKUP($A1055,'Data Transformation Q1 to Q8'!$A:$V,3,FALSE)</f>
        <v>Overweight</v>
      </c>
      <c r="H1055" s="4">
        <f>VLOOKUP($A1055,'Data Transformation Q1 to Q8'!$A:$V,4,FALSE)</f>
        <v>4.5199999999999996</v>
      </c>
      <c r="I1055" s="4" t="str">
        <f>VLOOKUP($A1055,'Data Transformation Q1 to Q8'!$A:$V,5,FALSE)</f>
        <v>Normal</v>
      </c>
      <c r="J1055" s="4" t="str">
        <f>VLOOKUP($A1055,'Data Transformation Q1 to Q8'!$A:$V,6,FALSE)</f>
        <v>Yes</v>
      </c>
      <c r="K1055" s="4" t="str">
        <f>VLOOKUP($A1055,'Data Transformation Q1 to Q8'!$A:$V,7,FALSE)</f>
        <v>No</v>
      </c>
      <c r="L1055" s="4" t="str">
        <f>VLOOKUP($A1055,'Data Transformation Q1 to Q8'!$A:$V,8,FALSE)</f>
        <v>No</v>
      </c>
      <c r="M1055" s="4" t="str">
        <f>VLOOKUP($A1055,'Data Transformation Q1 to Q8'!$A:$V,10,FALSE)</f>
        <v>No</v>
      </c>
      <c r="N1055" s="4">
        <f>VLOOKUP($A1055,'Data Transformation Q1 to Q8'!$A:$V,9,FALSE)</f>
        <v>0</v>
      </c>
      <c r="O1055" s="4" t="str">
        <f>VLOOKUP($A1055,'Data Transformation Q1 to Q8'!$A:$V,20,FALSE)</f>
        <v>tier - 3</v>
      </c>
      <c r="P1055" s="4" t="str">
        <f>VLOOKUP($A1055,'Data Transformation Q1 to Q8'!$A:$V,21,FALSE)</f>
        <v>tier - 2</v>
      </c>
      <c r="Q1055" s="118">
        <f>VLOOKUP($A1055,'Data Transformation Q1 to Q8'!$A:$V,19,FALSE)</f>
        <v>10665.44</v>
      </c>
    </row>
    <row r="1056" spans="1:17" ht="15.75" x14ac:dyDescent="0.25">
      <c r="A1056" s="10" t="s">
        <v>168</v>
      </c>
      <c r="B1056" s="4" t="str">
        <f>VLOOKUP(A1056,'Data Transformation Q1 to Q8'!A:V,22,FALSE)</f>
        <v>R1013</v>
      </c>
      <c r="C1056" s="21">
        <f>VLOOKUP($A1056,'Data Transformation Q1 to Q8'!$A:$V,16,FALSE)</f>
        <v>23597</v>
      </c>
      <c r="D1056" s="6">
        <f>VLOOKUP($A1056,'Data Transformation Q1 to Q8'!$A:$V,17,FALSE)</f>
        <v>58</v>
      </c>
      <c r="E1056" s="4" t="str">
        <f>VLOOKUP(A1056,'Customer Names'!A:D,3,FALSE)</f>
        <v xml:space="preserve">  Emily</v>
      </c>
      <c r="F1056" s="4">
        <f>VLOOKUP($A1056,'Data Transformation Q1 to Q8'!$A:$V,2,FALSE)</f>
        <v>25.66</v>
      </c>
      <c r="G1056" s="4" t="str">
        <f>VLOOKUP($A1056,'Data Transformation Q1 to Q8'!$A:$V,3,FALSE)</f>
        <v>Overweight</v>
      </c>
      <c r="H1056" s="4">
        <f>VLOOKUP($A1056,'Data Transformation Q1 to Q8'!$A:$V,4,FALSE)</f>
        <v>4.62</v>
      </c>
      <c r="I1056" s="4" t="str">
        <f>VLOOKUP($A1056,'Data Transformation Q1 to Q8'!$A:$V,5,FALSE)</f>
        <v>Normal</v>
      </c>
      <c r="J1056" s="4" t="str">
        <f>VLOOKUP($A1056,'Data Transformation Q1 to Q8'!$A:$V,6,FALSE)</f>
        <v>Yes</v>
      </c>
      <c r="K1056" s="4" t="str">
        <f>VLOOKUP($A1056,'Data Transformation Q1 to Q8'!$A:$V,7,FALSE)</f>
        <v>No</v>
      </c>
      <c r="L1056" s="4" t="str">
        <f>VLOOKUP($A1056,'Data Transformation Q1 to Q8'!$A:$V,8,FALSE)</f>
        <v>No</v>
      </c>
      <c r="M1056" s="4" t="str">
        <f>VLOOKUP($A1056,'Data Transformation Q1 to Q8'!$A:$V,10,FALSE)</f>
        <v>No</v>
      </c>
      <c r="N1056" s="4">
        <f>VLOOKUP($A1056,'Data Transformation Q1 to Q8'!$A:$V,9,FALSE)</f>
        <v>1</v>
      </c>
      <c r="O1056" s="4" t="str">
        <f>VLOOKUP($A1056,'Data Transformation Q1 to Q8'!$A:$V,20,FALSE)</f>
        <v>tier - 3</v>
      </c>
      <c r="P1056" s="4" t="str">
        <f>VLOOKUP($A1056,'Data Transformation Q1 to Q8'!$A:$V,21,FALSE)</f>
        <v>tier - 3</v>
      </c>
      <c r="Q1056" s="118">
        <f>VLOOKUP($A1056,'Data Transformation Q1 to Q8'!$A:$V,19,FALSE)</f>
        <v>10627.81</v>
      </c>
    </row>
    <row r="1057" spans="1:17" ht="15.75" x14ac:dyDescent="0.25">
      <c r="A1057" s="10" t="s">
        <v>170</v>
      </c>
      <c r="B1057" s="4" t="str">
        <f>VLOOKUP(A1057,'Data Transformation Q1 to Q8'!A:V,22,FALSE)</f>
        <v>R1012</v>
      </c>
      <c r="C1057" s="21">
        <f>VLOOKUP($A1057,'Data Transformation Q1 to Q8'!$A:$V,16,FALSE)</f>
        <v>33060</v>
      </c>
      <c r="D1057" s="6">
        <f>VLOOKUP($A1057,'Data Transformation Q1 to Q8'!$A:$V,17,FALSE)</f>
        <v>32</v>
      </c>
      <c r="E1057" s="4" t="str">
        <f>VLOOKUP(A1057,'Customer Names'!A:D,3,FALSE)</f>
        <v xml:space="preserve">  Gillian</v>
      </c>
      <c r="F1057" s="4">
        <f>VLOOKUP($A1057,'Data Transformation Q1 to Q8'!$A:$V,2,FALSE)</f>
        <v>39.11</v>
      </c>
      <c r="G1057" s="4" t="str">
        <f>VLOOKUP($A1057,'Data Transformation Q1 to Q8'!$A:$V,3,FALSE)</f>
        <v>Obesity</v>
      </c>
      <c r="H1057" s="4">
        <f>VLOOKUP($A1057,'Data Transformation Q1 to Q8'!$A:$V,4,FALSE)</f>
        <v>5.87</v>
      </c>
      <c r="I1057" s="4" t="str">
        <f>VLOOKUP($A1057,'Data Transformation Q1 to Q8'!$A:$V,5,FALSE)</f>
        <v>Prediabetes</v>
      </c>
      <c r="J1057" s="4" t="str">
        <f>VLOOKUP($A1057,'Data Transformation Q1 to Q8'!$A:$V,6,FALSE)</f>
        <v>No</v>
      </c>
      <c r="K1057" s="4" t="str">
        <f>VLOOKUP($A1057,'Data Transformation Q1 to Q8'!$A:$V,7,FALSE)</f>
        <v>No</v>
      </c>
      <c r="L1057" s="4" t="str">
        <f>VLOOKUP($A1057,'Data Transformation Q1 to Q8'!$A:$V,8,FALSE)</f>
        <v>No</v>
      </c>
      <c r="M1057" s="4" t="str">
        <f>VLOOKUP($A1057,'Data Transformation Q1 to Q8'!$A:$V,10,FALSE)</f>
        <v>No</v>
      </c>
      <c r="N1057" s="4">
        <f>VLOOKUP($A1057,'Data Transformation Q1 to Q8'!$A:$V,9,FALSE)</f>
        <v>0</v>
      </c>
      <c r="O1057" s="4" t="str">
        <f>VLOOKUP($A1057,'Data Transformation Q1 to Q8'!$A:$V,20,FALSE)</f>
        <v>tier - 3</v>
      </c>
      <c r="P1057" s="4" t="str">
        <f>VLOOKUP($A1057,'Data Transformation Q1 to Q8'!$A:$V,21,FALSE)</f>
        <v>tier - 3</v>
      </c>
      <c r="Q1057" s="118">
        <f>VLOOKUP($A1057,'Data Transformation Q1 to Q8'!$A:$V,19,FALSE)</f>
        <v>10620.26</v>
      </c>
    </row>
    <row r="1058" spans="1:17" ht="15.75" x14ac:dyDescent="0.25">
      <c r="A1058" s="10" t="s">
        <v>172</v>
      </c>
      <c r="B1058" s="4" t="str">
        <f>VLOOKUP(A1058,'Data Transformation Q1 to Q8'!A:V,22,FALSE)</f>
        <v>R1026</v>
      </c>
      <c r="C1058" s="21">
        <f>VLOOKUP($A1058,'Data Transformation Q1 to Q8'!$A:$V,16,FALSE)</f>
        <v>33808</v>
      </c>
      <c r="D1058" s="6">
        <f>VLOOKUP($A1058,'Data Transformation Q1 to Q8'!$A:$V,17,FALSE)</f>
        <v>30</v>
      </c>
      <c r="E1058" s="4" t="str">
        <f>VLOOKUP(A1058,'Customer Names'!A:D,3,FALSE)</f>
        <v xml:space="preserve">  Brenn E</v>
      </c>
      <c r="F1058" s="4">
        <f>VLOOKUP($A1058,'Data Transformation Q1 to Q8'!$A:$V,2,FALSE)</f>
        <v>43.78</v>
      </c>
      <c r="G1058" s="4" t="str">
        <f>VLOOKUP($A1058,'Data Transformation Q1 to Q8'!$A:$V,3,FALSE)</f>
        <v>Obesity</v>
      </c>
      <c r="H1058" s="4">
        <f>VLOOKUP($A1058,'Data Transformation Q1 to Q8'!$A:$V,4,FALSE)</f>
        <v>5.71</v>
      </c>
      <c r="I1058" s="4" t="str">
        <f>VLOOKUP($A1058,'Data Transformation Q1 to Q8'!$A:$V,5,FALSE)</f>
        <v>Prediabetes</v>
      </c>
      <c r="J1058" s="4" t="str">
        <f>VLOOKUP($A1058,'Data Transformation Q1 to Q8'!$A:$V,6,FALSE)</f>
        <v>No</v>
      </c>
      <c r="K1058" s="4" t="str">
        <f>VLOOKUP($A1058,'Data Transformation Q1 to Q8'!$A:$V,7,FALSE)</f>
        <v>No</v>
      </c>
      <c r="L1058" s="4" t="str">
        <f>VLOOKUP($A1058,'Data Transformation Q1 to Q8'!$A:$V,8,FALSE)</f>
        <v>No</v>
      </c>
      <c r="M1058" s="4" t="str">
        <f>VLOOKUP($A1058,'Data Transformation Q1 to Q8'!$A:$V,10,FALSE)</f>
        <v>No</v>
      </c>
      <c r="N1058" s="4">
        <f>VLOOKUP($A1058,'Data Transformation Q1 to Q8'!$A:$V,9,FALSE)</f>
        <v>1</v>
      </c>
      <c r="O1058" s="4" t="str">
        <f>VLOOKUP($A1058,'Data Transformation Q1 to Q8'!$A:$V,20,FALSE)</f>
        <v>tier - 3</v>
      </c>
      <c r="P1058" s="4" t="str">
        <f>VLOOKUP($A1058,'Data Transformation Q1 to Q8'!$A:$V,21,FALSE)</f>
        <v>tier - 3</v>
      </c>
      <c r="Q1058" s="118">
        <f>VLOOKUP($A1058,'Data Transformation Q1 to Q8'!$A:$V,19,FALSE)</f>
        <v>10617.04</v>
      </c>
    </row>
    <row r="1059" spans="1:17" ht="15.75" x14ac:dyDescent="0.25">
      <c r="A1059" s="10" t="s">
        <v>174</v>
      </c>
      <c r="B1059" s="4" t="str">
        <f>VLOOKUP(A1059,'Data Transformation Q1 to Q8'!A:V,22,FALSE)</f>
        <v>R1012</v>
      </c>
      <c r="C1059" s="21">
        <f>VLOOKUP($A1059,'Data Transformation Q1 to Q8'!$A:$V,16,FALSE)</f>
        <v>23920</v>
      </c>
      <c r="D1059" s="6">
        <f>VLOOKUP($A1059,'Data Transformation Q1 to Q8'!$A:$V,17,FALSE)</f>
        <v>57</v>
      </c>
      <c r="E1059" s="4" t="str">
        <f>VLOOKUP(A1059,'Customer Names'!A:D,3,FALSE)</f>
        <v xml:space="preserve">  Lisa M</v>
      </c>
      <c r="F1059" s="4">
        <f>VLOOKUP($A1059,'Data Transformation Q1 to Q8'!$A:$V,2,FALSE)</f>
        <v>24.35</v>
      </c>
      <c r="G1059" s="4" t="str">
        <f>VLOOKUP($A1059,'Data Transformation Q1 to Q8'!$A:$V,3,FALSE)</f>
        <v>Normal Weight</v>
      </c>
      <c r="H1059" s="4">
        <f>VLOOKUP($A1059,'Data Transformation Q1 to Q8'!$A:$V,4,FALSE)</f>
        <v>9.08</v>
      </c>
      <c r="I1059" s="4" t="str">
        <f>VLOOKUP($A1059,'Data Transformation Q1 to Q8'!$A:$V,5,FALSE)</f>
        <v>Diabetes</v>
      </c>
      <c r="J1059" s="4" t="str">
        <f>VLOOKUP($A1059,'Data Transformation Q1 to Q8'!$A:$V,6,FALSE)</f>
        <v>No</v>
      </c>
      <c r="K1059" s="4" t="str">
        <f>VLOOKUP($A1059,'Data Transformation Q1 to Q8'!$A:$V,7,FALSE)</f>
        <v>No</v>
      </c>
      <c r="L1059" s="4" t="str">
        <f>VLOOKUP($A1059,'Data Transformation Q1 to Q8'!$A:$V,8,FALSE)</f>
        <v>No</v>
      </c>
      <c r="M1059" s="4" t="str">
        <f>VLOOKUP($A1059,'Data Transformation Q1 to Q8'!$A:$V,10,FALSE)</f>
        <v>No</v>
      </c>
      <c r="N1059" s="4">
        <f>VLOOKUP($A1059,'Data Transformation Q1 to Q8'!$A:$V,9,FALSE)</f>
        <v>0</v>
      </c>
      <c r="O1059" s="4" t="str">
        <f>VLOOKUP($A1059,'Data Transformation Q1 to Q8'!$A:$V,20,FALSE)</f>
        <v>tier - 3</v>
      </c>
      <c r="P1059" s="4" t="str">
        <f>VLOOKUP($A1059,'Data Transformation Q1 to Q8'!$A:$V,21,FALSE)</f>
        <v>tier - 3</v>
      </c>
      <c r="Q1059" s="118">
        <f>VLOOKUP($A1059,'Data Transformation Q1 to Q8'!$A:$V,19,FALSE)</f>
        <v>10608.67</v>
      </c>
    </row>
    <row r="1060" spans="1:17" ht="15.75" x14ac:dyDescent="0.25">
      <c r="A1060" s="10" t="s">
        <v>176</v>
      </c>
      <c r="B1060" s="4" t="str">
        <f>VLOOKUP(A1060,'Data Transformation Q1 to Q8'!A:V,22,FALSE)</f>
        <v>R1011</v>
      </c>
      <c r="C1060" s="21">
        <f>VLOOKUP($A1060,'Data Transformation Q1 to Q8'!$A:$V,16,FALSE)</f>
        <v>24290</v>
      </c>
      <c r="D1060" s="6">
        <f>VLOOKUP($A1060,'Data Transformation Q1 to Q8'!$A:$V,17,FALSE)</f>
        <v>56</v>
      </c>
      <c r="E1060" s="4" t="str">
        <f>VLOOKUP(A1060,'Customer Names'!A:D,3,FALSE)</f>
        <v xml:space="preserve">  Matt</v>
      </c>
      <c r="F1060" s="4">
        <f>VLOOKUP($A1060,'Data Transformation Q1 to Q8'!$A:$V,2,FALSE)</f>
        <v>40.299999999999997</v>
      </c>
      <c r="G1060" s="4" t="str">
        <f>VLOOKUP($A1060,'Data Transformation Q1 to Q8'!$A:$V,3,FALSE)</f>
        <v>Obesity</v>
      </c>
      <c r="H1060" s="4">
        <f>VLOOKUP($A1060,'Data Transformation Q1 to Q8'!$A:$V,4,FALSE)</f>
        <v>5.3</v>
      </c>
      <c r="I1060" s="4" t="str">
        <f>VLOOKUP($A1060,'Data Transformation Q1 to Q8'!$A:$V,5,FALSE)</f>
        <v>Normal</v>
      </c>
      <c r="J1060" s="4" t="str">
        <f>VLOOKUP($A1060,'Data Transformation Q1 to Q8'!$A:$V,6,FALSE)</f>
        <v>Yes</v>
      </c>
      <c r="K1060" s="4" t="str">
        <f>VLOOKUP($A1060,'Data Transformation Q1 to Q8'!$A:$V,7,FALSE)</f>
        <v>No</v>
      </c>
      <c r="L1060" s="4" t="str">
        <f>VLOOKUP($A1060,'Data Transformation Q1 to Q8'!$A:$V,8,FALSE)</f>
        <v>No</v>
      </c>
      <c r="M1060" s="4" t="str">
        <f>VLOOKUP($A1060,'Data Transformation Q1 to Q8'!$A:$V,10,FALSE)</f>
        <v>No</v>
      </c>
      <c r="N1060" s="4">
        <f>VLOOKUP($A1060,'Data Transformation Q1 to Q8'!$A:$V,9,FALSE)</f>
        <v>2</v>
      </c>
      <c r="O1060" s="4" t="str">
        <f>VLOOKUP($A1060,'Data Transformation Q1 to Q8'!$A:$V,20,FALSE)</f>
        <v>tier - 3</v>
      </c>
      <c r="P1060" s="4" t="str">
        <f>VLOOKUP($A1060,'Data Transformation Q1 to Q8'!$A:$V,21,FALSE)</f>
        <v>tier - 3</v>
      </c>
      <c r="Q1060" s="118">
        <f>VLOOKUP($A1060,'Data Transformation Q1 to Q8'!$A:$V,19,FALSE)</f>
        <v>10602.39</v>
      </c>
    </row>
    <row r="1061" spans="1:17" ht="15.75" x14ac:dyDescent="0.25">
      <c r="A1061" s="10" t="s">
        <v>180</v>
      </c>
      <c r="B1061" s="4" t="str">
        <f>VLOOKUP(A1061,'Data Transformation Q1 to Q8'!A:V,22,FALSE)</f>
        <v>R1012</v>
      </c>
      <c r="C1061" s="21">
        <f>VLOOKUP($A1061,'Data Transformation Q1 to Q8'!$A:$V,16,FALSE)</f>
        <v>24646</v>
      </c>
      <c r="D1061" s="6">
        <f>VLOOKUP($A1061,'Data Transformation Q1 to Q8'!$A:$V,17,FALSE)</f>
        <v>55</v>
      </c>
      <c r="E1061" s="4" t="str">
        <f>VLOOKUP(A1061,'Customer Names'!A:D,3,FALSE)</f>
        <v xml:space="preserve">  Thomas A</v>
      </c>
      <c r="F1061" s="4">
        <f>VLOOKUP($A1061,'Data Transformation Q1 to Q8'!$A:$V,2,FALSE)</f>
        <v>32.774999999999999</v>
      </c>
      <c r="G1061" s="4" t="str">
        <f>VLOOKUP($A1061,'Data Transformation Q1 to Q8'!$A:$V,3,FALSE)</f>
        <v>Obesity</v>
      </c>
      <c r="H1061" s="4">
        <f>VLOOKUP($A1061,'Data Transformation Q1 to Q8'!$A:$V,4,FALSE)</f>
        <v>11.76</v>
      </c>
      <c r="I1061" s="4" t="str">
        <f>VLOOKUP($A1061,'Data Transformation Q1 to Q8'!$A:$V,5,FALSE)</f>
        <v>Diabetes</v>
      </c>
      <c r="J1061" s="4" t="str">
        <f>VLOOKUP($A1061,'Data Transformation Q1 to Q8'!$A:$V,6,FALSE)</f>
        <v>Yes</v>
      </c>
      <c r="K1061" s="4" t="str">
        <f>VLOOKUP($A1061,'Data Transformation Q1 to Q8'!$A:$V,7,FALSE)</f>
        <v>No</v>
      </c>
      <c r="L1061" s="4" t="str">
        <f>VLOOKUP($A1061,'Data Transformation Q1 to Q8'!$A:$V,8,FALSE)</f>
        <v>No</v>
      </c>
      <c r="M1061" s="4" t="str">
        <f>VLOOKUP($A1061,'Data Transformation Q1 to Q8'!$A:$V,10,FALSE)</f>
        <v>No</v>
      </c>
      <c r="N1061" s="4">
        <f>VLOOKUP($A1061,'Data Transformation Q1 to Q8'!$A:$V,9,FALSE)</f>
        <v>0</v>
      </c>
      <c r="O1061" s="4" t="str">
        <f>VLOOKUP($A1061,'Data Transformation Q1 to Q8'!$A:$V,20,FALSE)</f>
        <v>tier - 3</v>
      </c>
      <c r="P1061" s="4" t="str">
        <f>VLOOKUP($A1061,'Data Transformation Q1 to Q8'!$A:$V,21,FALSE)</f>
        <v>tier - 2</v>
      </c>
      <c r="Q1061" s="118">
        <f>VLOOKUP($A1061,'Data Transformation Q1 to Q8'!$A:$V,19,FALSE)</f>
        <v>10601.63</v>
      </c>
    </row>
    <row r="1062" spans="1:17" ht="15.75" x14ac:dyDescent="0.25">
      <c r="A1062" s="10" t="s">
        <v>182</v>
      </c>
      <c r="B1062" s="4" t="str">
        <f>VLOOKUP(A1062,'Data Transformation Q1 to Q8'!A:V,22,FALSE)</f>
        <v>R1011</v>
      </c>
      <c r="C1062" s="21">
        <f>VLOOKUP($A1062,'Data Transformation Q1 to Q8'!$A:$V,16,FALSE)</f>
        <v>24308</v>
      </c>
      <c r="D1062" s="6">
        <f>VLOOKUP($A1062,'Data Transformation Q1 to Q8'!$A:$V,17,FALSE)</f>
        <v>56</v>
      </c>
      <c r="E1062" s="4" t="str">
        <f>VLOOKUP(A1062,'Customer Names'!A:D,3,FALSE)</f>
        <v xml:space="preserve">  Kevin J</v>
      </c>
      <c r="F1062" s="4">
        <f>VLOOKUP($A1062,'Data Transformation Q1 to Q8'!$A:$V,2,FALSE)</f>
        <v>39.6</v>
      </c>
      <c r="G1062" s="4" t="str">
        <f>VLOOKUP($A1062,'Data Transformation Q1 to Q8'!$A:$V,3,FALSE)</f>
        <v>Obesity</v>
      </c>
      <c r="H1062" s="4">
        <f>VLOOKUP($A1062,'Data Transformation Q1 to Q8'!$A:$V,4,FALSE)</f>
        <v>5.1100000000000003</v>
      </c>
      <c r="I1062" s="4" t="str">
        <f>VLOOKUP($A1062,'Data Transformation Q1 to Q8'!$A:$V,5,FALSE)</f>
        <v>Normal</v>
      </c>
      <c r="J1062" s="4" t="str">
        <f>VLOOKUP($A1062,'Data Transformation Q1 to Q8'!$A:$V,6,FALSE)</f>
        <v>Yes</v>
      </c>
      <c r="K1062" s="4" t="str">
        <f>VLOOKUP($A1062,'Data Transformation Q1 to Q8'!$A:$V,7,FALSE)</f>
        <v>No</v>
      </c>
      <c r="L1062" s="4" t="str">
        <f>VLOOKUP($A1062,'Data Transformation Q1 to Q8'!$A:$V,8,FALSE)</f>
        <v>No</v>
      </c>
      <c r="M1062" s="4" t="str">
        <f>VLOOKUP($A1062,'Data Transformation Q1 to Q8'!$A:$V,10,FALSE)</f>
        <v>No</v>
      </c>
      <c r="N1062" s="4">
        <f>VLOOKUP($A1062,'Data Transformation Q1 to Q8'!$A:$V,9,FALSE)</f>
        <v>2</v>
      </c>
      <c r="O1062" s="4" t="str">
        <f>VLOOKUP($A1062,'Data Transformation Q1 to Q8'!$A:$V,20,FALSE)</f>
        <v>tier - 3</v>
      </c>
      <c r="P1062" s="4" t="str">
        <f>VLOOKUP($A1062,'Data Transformation Q1 to Q8'!$A:$V,21,FALSE)</f>
        <v>tier - 2</v>
      </c>
      <c r="Q1062" s="118">
        <f>VLOOKUP($A1062,'Data Transformation Q1 to Q8'!$A:$V,19,FALSE)</f>
        <v>10601.41</v>
      </c>
    </row>
    <row r="1063" spans="1:17" ht="15.75" x14ac:dyDescent="0.25">
      <c r="A1063" s="10" t="s">
        <v>184</v>
      </c>
      <c r="B1063" s="4" t="str">
        <f>VLOOKUP(A1063,'Data Transformation Q1 to Q8'!A:V,22,FALSE)</f>
        <v>R1012</v>
      </c>
      <c r="C1063" s="21">
        <f>VLOOKUP($A1063,'Data Transformation Q1 to Q8'!$A:$V,16,FALSE)</f>
        <v>26647</v>
      </c>
      <c r="D1063" s="6">
        <f>VLOOKUP($A1063,'Data Transformation Q1 to Q8'!$A:$V,17,FALSE)</f>
        <v>50</v>
      </c>
      <c r="E1063" s="4" t="str">
        <f>VLOOKUP(A1063,'Customer Names'!A:D,3,FALSE)</f>
        <v xml:space="preserve">  William H</v>
      </c>
      <c r="F1063" s="4">
        <f>VLOOKUP($A1063,'Data Transformation Q1 to Q8'!$A:$V,2,FALSE)</f>
        <v>30.97</v>
      </c>
      <c r="G1063" s="4" t="str">
        <f>VLOOKUP($A1063,'Data Transformation Q1 to Q8'!$A:$V,3,FALSE)</f>
        <v>Obesity</v>
      </c>
      <c r="H1063" s="4">
        <f>VLOOKUP($A1063,'Data Transformation Q1 to Q8'!$A:$V,4,FALSE)</f>
        <v>5.54</v>
      </c>
      <c r="I1063" s="4" t="str">
        <f>VLOOKUP($A1063,'Data Transformation Q1 to Q8'!$A:$V,5,FALSE)</f>
        <v>Normal</v>
      </c>
      <c r="J1063" s="4" t="str">
        <f>VLOOKUP($A1063,'Data Transformation Q1 to Q8'!$A:$V,6,FALSE)</f>
        <v>No</v>
      </c>
      <c r="K1063" s="4" t="str">
        <f>VLOOKUP($A1063,'Data Transformation Q1 to Q8'!$A:$V,7,FALSE)</f>
        <v>No</v>
      </c>
      <c r="L1063" s="4" t="str">
        <f>VLOOKUP($A1063,'Data Transformation Q1 to Q8'!$A:$V,8,FALSE)</f>
        <v>No</v>
      </c>
      <c r="M1063" s="4" t="str">
        <f>VLOOKUP($A1063,'Data Transformation Q1 to Q8'!$A:$V,10,FALSE)</f>
        <v>No</v>
      </c>
      <c r="N1063" s="4">
        <f>VLOOKUP($A1063,'Data Transformation Q1 to Q8'!$A:$V,9,FALSE)</f>
        <v>2</v>
      </c>
      <c r="O1063" s="4" t="str">
        <f>VLOOKUP($A1063,'Data Transformation Q1 to Q8'!$A:$V,20,FALSE)</f>
        <v>tier - 3</v>
      </c>
      <c r="P1063" s="4" t="str">
        <f>VLOOKUP($A1063,'Data Transformation Q1 to Q8'!$A:$V,21,FALSE)</f>
        <v>tier - 1</v>
      </c>
      <c r="Q1063" s="118">
        <f>VLOOKUP($A1063,'Data Transformation Q1 to Q8'!$A:$V,19,FALSE)</f>
        <v>10600.55</v>
      </c>
    </row>
    <row r="1064" spans="1:17" ht="15.75" x14ac:dyDescent="0.25">
      <c r="A1064" s="10" t="s">
        <v>186</v>
      </c>
      <c r="B1064" s="4" t="str">
        <f>VLOOKUP(A1064,'Data Transformation Q1 to Q8'!A:V,22,FALSE)</f>
        <v>R1012</v>
      </c>
      <c r="C1064" s="21">
        <f>VLOOKUP($A1064,'Data Transformation Q1 to Q8'!$A:$V,16,FALSE)</f>
        <v>24805</v>
      </c>
      <c r="D1064" s="6">
        <f>VLOOKUP($A1064,'Data Transformation Q1 to Q8'!$A:$V,17,FALSE)</f>
        <v>55</v>
      </c>
      <c r="E1064" s="4" t="str">
        <f>VLOOKUP(A1064,'Customer Names'!A:D,3,FALSE)</f>
        <v xml:space="preserve">  Gal</v>
      </c>
      <c r="F1064" s="4">
        <f>VLOOKUP($A1064,'Data Transformation Q1 to Q8'!$A:$V,2,FALSE)</f>
        <v>27.645</v>
      </c>
      <c r="G1064" s="4" t="str">
        <f>VLOOKUP($A1064,'Data Transformation Q1 to Q8'!$A:$V,3,FALSE)</f>
        <v>Overweight</v>
      </c>
      <c r="H1064" s="4">
        <f>VLOOKUP($A1064,'Data Transformation Q1 to Q8'!$A:$V,4,FALSE)</f>
        <v>8.8699999999999992</v>
      </c>
      <c r="I1064" s="4" t="str">
        <f>VLOOKUP($A1064,'Data Transformation Q1 to Q8'!$A:$V,5,FALSE)</f>
        <v>Diabetes</v>
      </c>
      <c r="J1064" s="4" t="str">
        <f>VLOOKUP($A1064,'Data Transformation Q1 to Q8'!$A:$V,6,FALSE)</f>
        <v>Yes</v>
      </c>
      <c r="K1064" s="4" t="str">
        <f>VLOOKUP($A1064,'Data Transformation Q1 to Q8'!$A:$V,7,FALSE)</f>
        <v>No</v>
      </c>
      <c r="L1064" s="4" t="str">
        <f>VLOOKUP($A1064,'Data Transformation Q1 to Q8'!$A:$V,8,FALSE)</f>
        <v>No</v>
      </c>
      <c r="M1064" s="4" t="str">
        <f>VLOOKUP($A1064,'Data Transformation Q1 to Q8'!$A:$V,10,FALSE)</f>
        <v>No</v>
      </c>
      <c r="N1064" s="4">
        <f>VLOOKUP($A1064,'Data Transformation Q1 to Q8'!$A:$V,9,FALSE)</f>
        <v>0</v>
      </c>
      <c r="O1064" s="4" t="str">
        <f>VLOOKUP($A1064,'Data Transformation Q1 to Q8'!$A:$V,20,FALSE)</f>
        <v>tier - 3</v>
      </c>
      <c r="P1064" s="4" t="str">
        <f>VLOOKUP($A1064,'Data Transformation Q1 to Q8'!$A:$V,21,FALSE)</f>
        <v>tier - 1</v>
      </c>
      <c r="Q1064" s="118">
        <f>VLOOKUP($A1064,'Data Transformation Q1 to Q8'!$A:$V,19,FALSE)</f>
        <v>10594.5</v>
      </c>
    </row>
    <row r="1065" spans="1:17" ht="15.75" x14ac:dyDescent="0.25">
      <c r="A1065" s="10" t="s">
        <v>188</v>
      </c>
      <c r="B1065" s="4" t="str">
        <f>VLOOKUP(A1065,'Data Transformation Q1 to Q8'!A:V,22,FALSE)</f>
        <v>R1013</v>
      </c>
      <c r="C1065" s="21">
        <f>VLOOKUP($A1065,'Data Transformation Q1 to Q8'!$A:$V,16,FALSE)</f>
        <v>24414</v>
      </c>
      <c r="D1065" s="6">
        <f>VLOOKUP($A1065,'Data Transformation Q1 to Q8'!$A:$V,17,FALSE)</f>
        <v>56</v>
      </c>
      <c r="E1065" s="4" t="str">
        <f>VLOOKUP(A1065,'Customer Names'!A:D,3,FALSE)</f>
        <v xml:space="preserve">  Anton</v>
      </c>
      <c r="F1065" s="4">
        <f>VLOOKUP($A1065,'Data Transformation Q1 to Q8'!$A:$V,2,FALSE)</f>
        <v>34.43</v>
      </c>
      <c r="G1065" s="4" t="str">
        <f>VLOOKUP($A1065,'Data Transformation Q1 to Q8'!$A:$V,3,FALSE)</f>
        <v>Obesity</v>
      </c>
      <c r="H1065" s="4">
        <f>VLOOKUP($A1065,'Data Transformation Q1 to Q8'!$A:$V,4,FALSE)</f>
        <v>5.96</v>
      </c>
      <c r="I1065" s="4" t="str">
        <f>VLOOKUP($A1065,'Data Transformation Q1 to Q8'!$A:$V,5,FALSE)</f>
        <v>Prediabetes</v>
      </c>
      <c r="J1065" s="4" t="str">
        <f>VLOOKUP($A1065,'Data Transformation Q1 to Q8'!$A:$V,6,FALSE)</f>
        <v>Yes</v>
      </c>
      <c r="K1065" s="4" t="str">
        <f>VLOOKUP($A1065,'Data Transformation Q1 to Q8'!$A:$V,7,FALSE)</f>
        <v>No</v>
      </c>
      <c r="L1065" s="4" t="str">
        <f>VLOOKUP($A1065,'Data Transformation Q1 to Q8'!$A:$V,8,FALSE)</f>
        <v>No</v>
      </c>
      <c r="M1065" s="4" t="str">
        <f>VLOOKUP($A1065,'Data Transformation Q1 to Q8'!$A:$V,10,FALSE)</f>
        <v>No</v>
      </c>
      <c r="N1065" s="4">
        <f>VLOOKUP($A1065,'Data Transformation Q1 to Q8'!$A:$V,9,FALSE)</f>
        <v>2</v>
      </c>
      <c r="O1065" s="4" t="str">
        <f>VLOOKUP($A1065,'Data Transformation Q1 to Q8'!$A:$V,20,FALSE)</f>
        <v>tier - 3</v>
      </c>
      <c r="P1065" s="4" t="str">
        <f>VLOOKUP($A1065,'Data Transformation Q1 to Q8'!$A:$V,21,FALSE)</f>
        <v>tier - 3</v>
      </c>
      <c r="Q1065" s="118">
        <f>VLOOKUP($A1065,'Data Transformation Q1 to Q8'!$A:$V,19,FALSE)</f>
        <v>10594.23</v>
      </c>
    </row>
    <row r="1066" spans="1:17" ht="15.75" x14ac:dyDescent="0.25">
      <c r="A1066" s="10" t="s">
        <v>190</v>
      </c>
      <c r="B1066" s="4" t="str">
        <f>VLOOKUP(A1066,'Data Transformation Q1 to Q8'!A:V,22,FALSE)</f>
        <v>R1013</v>
      </c>
      <c r="C1066" s="21">
        <f>VLOOKUP($A1066,'Data Transformation Q1 to Q8'!$A:$V,16,FALSE)</f>
        <v>25562</v>
      </c>
      <c r="D1066" s="6">
        <f>VLOOKUP($A1066,'Data Transformation Q1 to Q8'!$A:$V,17,FALSE)</f>
        <v>53</v>
      </c>
      <c r="E1066" s="4" t="str">
        <f>VLOOKUP(A1066,'Customer Names'!A:D,3,FALSE)</f>
        <v xml:space="preserve">  Yazmin</v>
      </c>
      <c r="F1066" s="4">
        <f>VLOOKUP($A1066,'Data Transformation Q1 to Q8'!$A:$V,2,FALSE)</f>
        <v>39.6</v>
      </c>
      <c r="G1066" s="4" t="str">
        <f>VLOOKUP($A1066,'Data Transformation Q1 to Q8'!$A:$V,3,FALSE)</f>
        <v>Obesity</v>
      </c>
      <c r="H1066" s="4">
        <f>VLOOKUP($A1066,'Data Transformation Q1 to Q8'!$A:$V,4,FALSE)</f>
        <v>4.4400000000000004</v>
      </c>
      <c r="I1066" s="4" t="str">
        <f>VLOOKUP($A1066,'Data Transformation Q1 to Q8'!$A:$V,5,FALSE)</f>
        <v>Normal</v>
      </c>
      <c r="J1066" s="4" t="str">
        <f>VLOOKUP($A1066,'Data Transformation Q1 to Q8'!$A:$V,6,FALSE)</f>
        <v>Yes</v>
      </c>
      <c r="K1066" s="4" t="str">
        <f>VLOOKUP($A1066,'Data Transformation Q1 to Q8'!$A:$V,7,FALSE)</f>
        <v>No</v>
      </c>
      <c r="L1066" s="4" t="str">
        <f>VLOOKUP($A1066,'Data Transformation Q1 to Q8'!$A:$V,8,FALSE)</f>
        <v>Yes</v>
      </c>
      <c r="M1066" s="4" t="str">
        <f>VLOOKUP($A1066,'Data Transformation Q1 to Q8'!$A:$V,10,FALSE)</f>
        <v>No</v>
      </c>
      <c r="N1066" s="4">
        <f>VLOOKUP($A1066,'Data Transformation Q1 to Q8'!$A:$V,9,FALSE)</f>
        <v>1</v>
      </c>
      <c r="O1066" s="4" t="str">
        <f>VLOOKUP($A1066,'Data Transformation Q1 to Q8'!$A:$V,20,FALSE)</f>
        <v>tier - 3</v>
      </c>
      <c r="P1066" s="4" t="str">
        <f>VLOOKUP($A1066,'Data Transformation Q1 to Q8'!$A:$V,21,FALSE)</f>
        <v>tier - 3</v>
      </c>
      <c r="Q1066" s="118">
        <f>VLOOKUP($A1066,'Data Transformation Q1 to Q8'!$A:$V,19,FALSE)</f>
        <v>10579.71</v>
      </c>
    </row>
    <row r="1067" spans="1:17" ht="15.75" x14ac:dyDescent="0.25">
      <c r="A1067" s="10" t="s">
        <v>192</v>
      </c>
      <c r="B1067" s="4" t="str">
        <f>VLOOKUP(A1067,'Data Transformation Q1 to Q8'!A:V,22,FALSE)</f>
        <v>R1011</v>
      </c>
      <c r="C1067" s="21">
        <f>VLOOKUP($A1067,'Data Transformation Q1 to Q8'!$A:$V,16,FALSE)</f>
        <v>24452</v>
      </c>
      <c r="D1067" s="6">
        <f>VLOOKUP($A1067,'Data Transformation Q1 to Q8'!$A:$V,17,FALSE)</f>
        <v>56</v>
      </c>
      <c r="E1067" s="4" t="str">
        <f>VLOOKUP(A1067,'Customer Names'!A:D,3,FALSE)</f>
        <v xml:space="preserve">  Florian</v>
      </c>
      <c r="F1067" s="4">
        <f>VLOOKUP($A1067,'Data Transformation Q1 to Q8'!$A:$V,2,FALSE)</f>
        <v>22.1</v>
      </c>
      <c r="G1067" s="4" t="str">
        <f>VLOOKUP($A1067,'Data Transformation Q1 to Q8'!$A:$V,3,FALSE)</f>
        <v>Normal Weight</v>
      </c>
      <c r="H1067" s="4">
        <f>VLOOKUP($A1067,'Data Transformation Q1 to Q8'!$A:$V,4,FALSE)</f>
        <v>4.6500000000000004</v>
      </c>
      <c r="I1067" s="4" t="str">
        <f>VLOOKUP($A1067,'Data Transformation Q1 to Q8'!$A:$V,5,FALSE)</f>
        <v>Normal</v>
      </c>
      <c r="J1067" s="4" t="str">
        <f>VLOOKUP($A1067,'Data Transformation Q1 to Q8'!$A:$V,6,FALSE)</f>
        <v>Yes</v>
      </c>
      <c r="K1067" s="4" t="str">
        <f>VLOOKUP($A1067,'Data Transformation Q1 to Q8'!$A:$V,7,FALSE)</f>
        <v>No</v>
      </c>
      <c r="L1067" s="4" t="str">
        <f>VLOOKUP($A1067,'Data Transformation Q1 to Q8'!$A:$V,8,FALSE)</f>
        <v>No</v>
      </c>
      <c r="M1067" s="4" t="str">
        <f>VLOOKUP($A1067,'Data Transformation Q1 to Q8'!$A:$V,10,FALSE)</f>
        <v>No</v>
      </c>
      <c r="N1067" s="4">
        <f>VLOOKUP($A1067,'Data Transformation Q1 to Q8'!$A:$V,9,FALSE)</f>
        <v>2</v>
      </c>
      <c r="O1067" s="4" t="str">
        <f>VLOOKUP($A1067,'Data Transformation Q1 to Q8'!$A:$V,20,FALSE)</f>
        <v>tier - 3</v>
      </c>
      <c r="P1067" s="4" t="str">
        <f>VLOOKUP($A1067,'Data Transformation Q1 to Q8'!$A:$V,21,FALSE)</f>
        <v>tier - 3</v>
      </c>
      <c r="Q1067" s="118">
        <f>VLOOKUP($A1067,'Data Transformation Q1 to Q8'!$A:$V,19,FALSE)</f>
        <v>10577.09</v>
      </c>
    </row>
    <row r="1068" spans="1:17" ht="15.75" x14ac:dyDescent="0.25">
      <c r="A1068" s="10" t="s">
        <v>194</v>
      </c>
      <c r="B1068" s="4" t="str">
        <f>VLOOKUP(A1068,'Data Transformation Q1 to Q8'!A:V,22,FALSE)</f>
        <v>R1024</v>
      </c>
      <c r="C1068" s="21">
        <f>VLOOKUP($A1068,'Data Transformation Q1 to Q8'!$A:$V,16,FALSE)</f>
        <v>25401</v>
      </c>
      <c r="D1068" s="6">
        <f>VLOOKUP($A1068,'Data Transformation Q1 to Q8'!$A:$V,17,FALSE)</f>
        <v>53</v>
      </c>
      <c r="E1068" s="4" t="str">
        <f>VLOOKUP(A1068,'Customer Names'!A:D,3,FALSE)</f>
        <v xml:space="preserve">  Karen L</v>
      </c>
      <c r="F1068" s="4">
        <f>VLOOKUP($A1068,'Data Transformation Q1 to Q8'!$A:$V,2,FALSE)</f>
        <v>33.25</v>
      </c>
      <c r="G1068" s="4" t="str">
        <f>VLOOKUP($A1068,'Data Transformation Q1 to Q8'!$A:$V,3,FALSE)</f>
        <v>Obesity</v>
      </c>
      <c r="H1068" s="4">
        <f>VLOOKUP($A1068,'Data Transformation Q1 to Q8'!$A:$V,4,FALSE)</f>
        <v>5.64</v>
      </c>
      <c r="I1068" s="4" t="str">
        <f>VLOOKUP($A1068,'Data Transformation Q1 to Q8'!$A:$V,5,FALSE)</f>
        <v>Normal</v>
      </c>
      <c r="J1068" s="4" t="str">
        <f>VLOOKUP($A1068,'Data Transformation Q1 to Q8'!$A:$V,6,FALSE)</f>
        <v>Yes</v>
      </c>
      <c r="K1068" s="4" t="str">
        <f>VLOOKUP($A1068,'Data Transformation Q1 to Q8'!$A:$V,7,FALSE)</f>
        <v>No</v>
      </c>
      <c r="L1068" s="4" t="str">
        <f>VLOOKUP($A1068,'Data Transformation Q1 to Q8'!$A:$V,8,FALSE)</f>
        <v>Yes</v>
      </c>
      <c r="M1068" s="4" t="str">
        <f>VLOOKUP($A1068,'Data Transformation Q1 to Q8'!$A:$V,10,FALSE)</f>
        <v>No</v>
      </c>
      <c r="N1068" s="4">
        <f>VLOOKUP($A1068,'Data Transformation Q1 to Q8'!$A:$V,9,FALSE)</f>
        <v>1</v>
      </c>
      <c r="O1068" s="4" t="str">
        <f>VLOOKUP($A1068,'Data Transformation Q1 to Q8'!$A:$V,20,FALSE)</f>
        <v>tier - 3</v>
      </c>
      <c r="P1068" s="4" t="str">
        <f>VLOOKUP($A1068,'Data Transformation Q1 to Q8'!$A:$V,21,FALSE)</f>
        <v>tier - 1</v>
      </c>
      <c r="Q1068" s="118">
        <f>VLOOKUP($A1068,'Data Transformation Q1 to Q8'!$A:$V,19,FALSE)</f>
        <v>10564.88</v>
      </c>
    </row>
    <row r="1069" spans="1:17" ht="15.75" x14ac:dyDescent="0.25">
      <c r="A1069" s="10" t="s">
        <v>196</v>
      </c>
      <c r="B1069" s="4" t="str">
        <f>VLOOKUP(A1069,'Data Transformation Q1 to Q8'!A:V,22,FALSE)</f>
        <v>R1013</v>
      </c>
      <c r="C1069" s="21">
        <f>VLOOKUP($A1069,'Data Transformation Q1 to Q8'!$A:$V,16,FALSE)</f>
        <v>26113</v>
      </c>
      <c r="D1069" s="6">
        <f>VLOOKUP($A1069,'Data Transformation Q1 to Q8'!$A:$V,17,FALSE)</f>
        <v>51</v>
      </c>
      <c r="E1069" s="4" t="str">
        <f>VLOOKUP(A1069,'Customer Names'!A:D,3,FALSE)</f>
        <v xml:space="preserve">  Scott</v>
      </c>
      <c r="F1069" s="4">
        <f>VLOOKUP($A1069,'Data Transformation Q1 to Q8'!$A:$V,2,FALSE)</f>
        <v>33.33</v>
      </c>
      <c r="G1069" s="4" t="str">
        <f>VLOOKUP($A1069,'Data Transformation Q1 to Q8'!$A:$V,3,FALSE)</f>
        <v>Obesity</v>
      </c>
      <c r="H1069" s="4">
        <f>VLOOKUP($A1069,'Data Transformation Q1 to Q8'!$A:$V,4,FALSE)</f>
        <v>10.19</v>
      </c>
      <c r="I1069" s="4" t="str">
        <f>VLOOKUP($A1069,'Data Transformation Q1 to Q8'!$A:$V,5,FALSE)</f>
        <v>Diabetes</v>
      </c>
      <c r="J1069" s="4" t="str">
        <f>VLOOKUP($A1069,'Data Transformation Q1 to Q8'!$A:$V,6,FALSE)</f>
        <v>No</v>
      </c>
      <c r="K1069" s="4" t="str">
        <f>VLOOKUP($A1069,'Data Transformation Q1 to Q8'!$A:$V,7,FALSE)</f>
        <v>No</v>
      </c>
      <c r="L1069" s="4" t="str">
        <f>VLOOKUP($A1069,'Data Transformation Q1 to Q8'!$A:$V,8,FALSE)</f>
        <v>No</v>
      </c>
      <c r="M1069" s="4" t="str">
        <f>VLOOKUP($A1069,'Data Transformation Q1 to Q8'!$A:$V,10,FALSE)</f>
        <v>No</v>
      </c>
      <c r="N1069" s="4">
        <f>VLOOKUP($A1069,'Data Transformation Q1 to Q8'!$A:$V,9,FALSE)</f>
        <v>0</v>
      </c>
      <c r="O1069" s="4" t="str">
        <f>VLOOKUP($A1069,'Data Transformation Q1 to Q8'!$A:$V,20,FALSE)</f>
        <v>tier - 3</v>
      </c>
      <c r="P1069" s="4" t="str">
        <f>VLOOKUP($A1069,'Data Transformation Q1 to Q8'!$A:$V,21,FALSE)</f>
        <v>tier - 2</v>
      </c>
      <c r="Q1069" s="118">
        <f>VLOOKUP($A1069,'Data Transformation Q1 to Q8'!$A:$V,19,FALSE)</f>
        <v>10560.49</v>
      </c>
    </row>
    <row r="1070" spans="1:17" ht="15.75" x14ac:dyDescent="0.25">
      <c r="A1070" s="10" t="s">
        <v>198</v>
      </c>
      <c r="B1070" s="4" t="str">
        <f>VLOOKUP(A1070,'Data Transformation Q1 to Q8'!A:V,22,FALSE)</f>
        <v>R1011</v>
      </c>
      <c r="C1070" s="21">
        <f>VLOOKUP($A1070,'Data Transformation Q1 to Q8'!$A:$V,16,FALSE)</f>
        <v>26202</v>
      </c>
      <c r="D1070" s="6">
        <f>VLOOKUP($A1070,'Data Transformation Q1 to Q8'!$A:$V,17,FALSE)</f>
        <v>51</v>
      </c>
      <c r="E1070" s="4" t="str">
        <f>VLOOKUP(A1070,'Customer Names'!A:D,3,FALSE)</f>
        <v xml:space="preserve">  Claire</v>
      </c>
      <c r="F1070" s="4">
        <f>VLOOKUP($A1070,'Data Transformation Q1 to Q8'!$A:$V,2,FALSE)</f>
        <v>30.5</v>
      </c>
      <c r="G1070" s="4" t="str">
        <f>VLOOKUP($A1070,'Data Transformation Q1 to Q8'!$A:$V,3,FALSE)</f>
        <v>Obesity</v>
      </c>
      <c r="H1070" s="4">
        <f>VLOOKUP($A1070,'Data Transformation Q1 to Q8'!$A:$V,4,FALSE)</f>
        <v>10.79</v>
      </c>
      <c r="I1070" s="4" t="str">
        <f>VLOOKUP($A1070,'Data Transformation Q1 to Q8'!$A:$V,5,FALSE)</f>
        <v>Diabetes</v>
      </c>
      <c r="J1070" s="4" t="str">
        <f>VLOOKUP($A1070,'Data Transformation Q1 to Q8'!$A:$V,6,FALSE)</f>
        <v>No</v>
      </c>
      <c r="K1070" s="4" t="str">
        <f>VLOOKUP($A1070,'Data Transformation Q1 to Q8'!$A:$V,7,FALSE)</f>
        <v>No</v>
      </c>
      <c r="L1070" s="4" t="str">
        <f>VLOOKUP($A1070,'Data Transformation Q1 to Q8'!$A:$V,8,FALSE)</f>
        <v>No</v>
      </c>
      <c r="M1070" s="4" t="str">
        <f>VLOOKUP($A1070,'Data Transformation Q1 to Q8'!$A:$V,10,FALSE)</f>
        <v>No</v>
      </c>
      <c r="N1070" s="4">
        <f>VLOOKUP($A1070,'Data Transformation Q1 to Q8'!$A:$V,9,FALSE)</f>
        <v>0</v>
      </c>
      <c r="O1070" s="4" t="str">
        <f>VLOOKUP($A1070,'Data Transformation Q1 to Q8'!$A:$V,20,FALSE)</f>
        <v>tier - 3</v>
      </c>
      <c r="P1070" s="4" t="str">
        <f>VLOOKUP($A1070,'Data Transformation Q1 to Q8'!$A:$V,21,FALSE)</f>
        <v>tier - 3</v>
      </c>
      <c r="Q1070" s="118">
        <f>VLOOKUP($A1070,'Data Transformation Q1 to Q8'!$A:$V,19,FALSE)</f>
        <v>10546.48</v>
      </c>
    </row>
    <row r="1071" spans="1:17" ht="15.75" x14ac:dyDescent="0.25">
      <c r="A1071" s="10" t="s">
        <v>202</v>
      </c>
      <c r="B1071" s="4" t="str">
        <f>VLOOKUP(A1071,'Data Transformation Q1 to Q8'!A:V,22,FALSE)</f>
        <v>R1012</v>
      </c>
      <c r="C1071" s="21">
        <f>VLOOKUP($A1071,'Data Transformation Q1 to Q8'!$A:$V,16,FALSE)</f>
        <v>28423</v>
      </c>
      <c r="D1071" s="6">
        <f>VLOOKUP($A1071,'Data Transformation Q1 to Q8'!$A:$V,17,FALSE)</f>
        <v>45</v>
      </c>
      <c r="E1071" s="4" t="str">
        <f>VLOOKUP(A1071,'Customer Names'!A:D,3,FALSE)</f>
        <v xml:space="preserve">  Lynn M</v>
      </c>
      <c r="F1071" s="4">
        <f>VLOOKUP($A1071,'Data Transformation Q1 to Q8'!$A:$V,2,FALSE)</f>
        <v>30.3</v>
      </c>
      <c r="G1071" s="4" t="str">
        <f>VLOOKUP($A1071,'Data Transformation Q1 to Q8'!$A:$V,3,FALSE)</f>
        <v>Obesity</v>
      </c>
      <c r="H1071" s="4">
        <f>VLOOKUP($A1071,'Data Transformation Q1 to Q8'!$A:$V,4,FALSE)</f>
        <v>4.24</v>
      </c>
      <c r="I1071" s="4" t="str">
        <f>VLOOKUP($A1071,'Data Transformation Q1 to Q8'!$A:$V,5,FALSE)</f>
        <v>Normal</v>
      </c>
      <c r="J1071" s="4" t="str">
        <f>VLOOKUP($A1071,'Data Transformation Q1 to Q8'!$A:$V,6,FALSE)</f>
        <v>No</v>
      </c>
      <c r="K1071" s="4" t="str">
        <f>VLOOKUP($A1071,'Data Transformation Q1 to Q8'!$A:$V,7,FALSE)</f>
        <v>No</v>
      </c>
      <c r="L1071" s="4" t="str">
        <f>VLOOKUP($A1071,'Data Transformation Q1 to Q8'!$A:$V,8,FALSE)</f>
        <v>No</v>
      </c>
      <c r="M1071" s="4" t="str">
        <f>VLOOKUP($A1071,'Data Transformation Q1 to Q8'!$A:$V,10,FALSE)</f>
        <v>No</v>
      </c>
      <c r="N1071" s="4">
        <f>VLOOKUP($A1071,'Data Transformation Q1 to Q8'!$A:$V,9,FALSE)</f>
        <v>0</v>
      </c>
      <c r="O1071" s="4" t="str">
        <f>VLOOKUP($A1071,'Data Transformation Q1 to Q8'!$A:$V,20,FALSE)</f>
        <v>tier - 3</v>
      </c>
      <c r="P1071" s="4" t="str">
        <f>VLOOKUP($A1071,'Data Transformation Q1 to Q8'!$A:$V,21,FALSE)</f>
        <v>tier - 1</v>
      </c>
      <c r="Q1071" s="118">
        <f>VLOOKUP($A1071,'Data Transformation Q1 to Q8'!$A:$V,19,FALSE)</f>
        <v>10495.6</v>
      </c>
    </row>
    <row r="1072" spans="1:17" ht="15.75" x14ac:dyDescent="0.25">
      <c r="A1072" s="10" t="s">
        <v>204</v>
      </c>
      <c r="B1072" s="4" t="str">
        <f>VLOOKUP(A1072,'Data Transformation Q1 to Q8'!A:V,22,FALSE)</f>
        <v>R1012</v>
      </c>
      <c r="C1072" s="21">
        <f>VLOOKUP($A1072,'Data Transformation Q1 to Q8'!$A:$V,16,FALSE)</f>
        <v>26591</v>
      </c>
      <c r="D1072" s="6">
        <f>VLOOKUP($A1072,'Data Transformation Q1 to Q8'!$A:$V,17,FALSE)</f>
        <v>50</v>
      </c>
      <c r="E1072" s="4" t="str">
        <f>VLOOKUP(A1072,'Customer Names'!A:D,3,FALSE)</f>
        <v xml:space="preserve">  Sharon</v>
      </c>
      <c r="F1072" s="4">
        <f>VLOOKUP($A1072,'Data Transformation Q1 to Q8'!$A:$V,2,FALSE)</f>
        <v>26.22</v>
      </c>
      <c r="G1072" s="4" t="str">
        <f>VLOOKUP($A1072,'Data Transformation Q1 to Q8'!$A:$V,3,FALSE)</f>
        <v>Overweight</v>
      </c>
      <c r="H1072" s="4">
        <f>VLOOKUP($A1072,'Data Transformation Q1 to Q8'!$A:$V,4,FALSE)</f>
        <v>5.83</v>
      </c>
      <c r="I1072" s="4" t="str">
        <f>VLOOKUP($A1072,'Data Transformation Q1 to Q8'!$A:$V,5,FALSE)</f>
        <v>Prediabetes</v>
      </c>
      <c r="J1072" s="4" t="str">
        <f>VLOOKUP($A1072,'Data Transformation Q1 to Q8'!$A:$V,6,FALSE)</f>
        <v>No</v>
      </c>
      <c r="K1072" s="4" t="str">
        <f>VLOOKUP($A1072,'Data Transformation Q1 to Q8'!$A:$V,7,FALSE)</f>
        <v>No</v>
      </c>
      <c r="L1072" s="4" t="str">
        <f>VLOOKUP($A1072,'Data Transformation Q1 to Q8'!$A:$V,8,FALSE)</f>
        <v>No</v>
      </c>
      <c r="M1072" s="4" t="str">
        <f>VLOOKUP($A1072,'Data Transformation Q1 to Q8'!$A:$V,10,FALSE)</f>
        <v>No</v>
      </c>
      <c r="N1072" s="4">
        <f>VLOOKUP($A1072,'Data Transformation Q1 to Q8'!$A:$V,9,FALSE)</f>
        <v>2</v>
      </c>
      <c r="O1072" s="4" t="str">
        <f>VLOOKUP($A1072,'Data Transformation Q1 to Q8'!$A:$V,20,FALSE)</f>
        <v>tier - 3</v>
      </c>
      <c r="P1072" s="4" t="str">
        <f>VLOOKUP($A1072,'Data Transformation Q1 to Q8'!$A:$V,21,FALSE)</f>
        <v>tier - 1</v>
      </c>
      <c r="Q1072" s="118">
        <f>VLOOKUP($A1072,'Data Transformation Q1 to Q8'!$A:$V,19,FALSE)</f>
        <v>10493.95</v>
      </c>
    </row>
    <row r="1073" spans="1:17" ht="15.75" x14ac:dyDescent="0.25">
      <c r="A1073" s="10" t="s">
        <v>206</v>
      </c>
      <c r="B1073" s="4" t="str">
        <f>VLOOKUP(A1073,'Data Transformation Q1 to Q8'!A:V,22,FALSE)</f>
        <v>R1025</v>
      </c>
      <c r="C1073" s="21">
        <f>VLOOKUP($A1073,'Data Transformation Q1 to Q8'!$A:$V,16,FALSE)</f>
        <v>28723</v>
      </c>
      <c r="D1073" s="6">
        <f>VLOOKUP($A1073,'Data Transformation Q1 to Q8'!$A:$V,17,FALSE)</f>
        <v>44</v>
      </c>
      <c r="E1073" s="4" t="str">
        <f>VLOOKUP(A1073,'Customer Names'!A:D,3,FALSE)</f>
        <v xml:space="preserve">  Candice</v>
      </c>
      <c r="F1073" s="4">
        <f>VLOOKUP($A1073,'Data Transformation Q1 to Q8'!$A:$V,2,FALSE)</f>
        <v>29.99</v>
      </c>
      <c r="G1073" s="4" t="str">
        <f>VLOOKUP($A1073,'Data Transformation Q1 to Q8'!$A:$V,3,FALSE)</f>
        <v>Obesity</v>
      </c>
      <c r="H1073" s="4">
        <f>VLOOKUP($A1073,'Data Transformation Q1 to Q8'!$A:$V,4,FALSE)</f>
        <v>11.85</v>
      </c>
      <c r="I1073" s="4" t="str">
        <f>VLOOKUP($A1073,'Data Transformation Q1 to Q8'!$A:$V,5,FALSE)</f>
        <v>Diabetes</v>
      </c>
      <c r="J1073" s="4" t="str">
        <f>VLOOKUP($A1073,'Data Transformation Q1 to Q8'!$A:$V,6,FALSE)</f>
        <v>No</v>
      </c>
      <c r="K1073" s="4" t="str">
        <f>VLOOKUP($A1073,'Data Transformation Q1 to Q8'!$A:$V,7,FALSE)</f>
        <v>No</v>
      </c>
      <c r="L1073" s="4" t="str">
        <f>VLOOKUP($A1073,'Data Transformation Q1 to Q8'!$A:$V,8,FALSE)</f>
        <v>No</v>
      </c>
      <c r="M1073" s="4" t="str">
        <f>VLOOKUP($A1073,'Data Transformation Q1 to Q8'!$A:$V,10,FALSE)</f>
        <v>No</v>
      </c>
      <c r="N1073" s="4">
        <f>VLOOKUP($A1073,'Data Transformation Q1 to Q8'!$A:$V,9,FALSE)</f>
        <v>0</v>
      </c>
      <c r="O1073" s="4" t="str">
        <f>VLOOKUP($A1073,'Data Transformation Q1 to Q8'!$A:$V,20,FALSE)</f>
        <v>tier - 3</v>
      </c>
      <c r="P1073" s="4" t="str">
        <f>VLOOKUP($A1073,'Data Transformation Q1 to Q8'!$A:$V,21,FALSE)</f>
        <v>tier - 3</v>
      </c>
      <c r="Q1073" s="118">
        <f>VLOOKUP($A1073,'Data Transformation Q1 to Q8'!$A:$V,19,FALSE)</f>
        <v>10486.55</v>
      </c>
    </row>
    <row r="1074" spans="1:17" ht="15.75" x14ac:dyDescent="0.25">
      <c r="A1074" s="10" t="s">
        <v>208</v>
      </c>
      <c r="B1074" s="4" t="str">
        <f>VLOOKUP(A1074,'Data Transformation Q1 to Q8'!A:V,22,FALSE)</f>
        <v>R1012</v>
      </c>
      <c r="C1074" s="21">
        <f>VLOOKUP($A1074,'Data Transformation Q1 to Q8'!$A:$V,16,FALSE)</f>
        <v>31956</v>
      </c>
      <c r="D1074" s="6">
        <f>VLOOKUP($A1074,'Data Transformation Q1 to Q8'!$A:$V,17,FALSE)</f>
        <v>35</v>
      </c>
      <c r="E1074" s="4" t="str">
        <f>VLOOKUP(A1074,'Customer Names'!A:D,3,FALSE)</f>
        <v xml:space="preserve">  Jennifer D</v>
      </c>
      <c r="F1074" s="4">
        <f>VLOOKUP($A1074,'Data Transformation Q1 to Q8'!$A:$V,2,FALSE)</f>
        <v>36.380000000000003</v>
      </c>
      <c r="G1074" s="4" t="str">
        <f>VLOOKUP($A1074,'Data Transformation Q1 to Q8'!$A:$V,3,FALSE)</f>
        <v>Obesity</v>
      </c>
      <c r="H1074" s="4">
        <f>VLOOKUP($A1074,'Data Transformation Q1 to Q8'!$A:$V,4,FALSE)</f>
        <v>5.98</v>
      </c>
      <c r="I1074" s="4" t="str">
        <f>VLOOKUP($A1074,'Data Transformation Q1 to Q8'!$A:$V,5,FALSE)</f>
        <v>Prediabetes</v>
      </c>
      <c r="J1074" s="4" t="str">
        <f>VLOOKUP($A1074,'Data Transformation Q1 to Q8'!$A:$V,6,FALSE)</f>
        <v>No</v>
      </c>
      <c r="K1074" s="4" t="str">
        <f>VLOOKUP($A1074,'Data Transformation Q1 to Q8'!$A:$V,7,FALSE)</f>
        <v>No</v>
      </c>
      <c r="L1074" s="4" t="str">
        <f>VLOOKUP($A1074,'Data Transformation Q1 to Q8'!$A:$V,8,FALSE)</f>
        <v>No</v>
      </c>
      <c r="M1074" s="4" t="str">
        <f>VLOOKUP($A1074,'Data Transformation Q1 to Q8'!$A:$V,10,FALSE)</f>
        <v>No</v>
      </c>
      <c r="N1074" s="4">
        <f>VLOOKUP($A1074,'Data Transformation Q1 to Q8'!$A:$V,9,FALSE)</f>
        <v>1</v>
      </c>
      <c r="O1074" s="4" t="str">
        <f>VLOOKUP($A1074,'Data Transformation Q1 to Q8'!$A:$V,20,FALSE)</f>
        <v>tier - 3</v>
      </c>
      <c r="P1074" s="4" t="str">
        <f>VLOOKUP($A1074,'Data Transformation Q1 to Q8'!$A:$V,21,FALSE)</f>
        <v>tier - 1</v>
      </c>
      <c r="Q1074" s="118">
        <f>VLOOKUP($A1074,'Data Transformation Q1 to Q8'!$A:$V,19,FALSE)</f>
        <v>10464.83</v>
      </c>
    </row>
    <row r="1075" spans="1:17" ht="15.75" x14ac:dyDescent="0.25">
      <c r="A1075" s="10" t="s">
        <v>210</v>
      </c>
      <c r="B1075" s="4" t="str">
        <f>VLOOKUP(A1075,'Data Transformation Q1 to Q8'!A:V,22,FALSE)</f>
        <v>R1012</v>
      </c>
      <c r="C1075" s="21">
        <f>VLOOKUP($A1075,'Data Transformation Q1 to Q8'!$A:$V,16,FALSE)</f>
        <v>25468</v>
      </c>
      <c r="D1075" s="6">
        <f>VLOOKUP($A1075,'Data Transformation Q1 to Q8'!$A:$V,17,FALSE)</f>
        <v>53</v>
      </c>
      <c r="E1075" s="4" t="str">
        <f>VLOOKUP(A1075,'Customer Names'!A:D,3,FALSE)</f>
        <v xml:space="preserve">  Eric</v>
      </c>
      <c r="F1075" s="4">
        <f>VLOOKUP($A1075,'Data Transformation Q1 to Q8'!$A:$V,2,FALSE)</f>
        <v>31.16</v>
      </c>
      <c r="G1075" s="4" t="str">
        <f>VLOOKUP($A1075,'Data Transformation Q1 to Q8'!$A:$V,3,FALSE)</f>
        <v>Obesity</v>
      </c>
      <c r="H1075" s="4">
        <f>VLOOKUP($A1075,'Data Transformation Q1 to Q8'!$A:$V,4,FALSE)</f>
        <v>4.26</v>
      </c>
      <c r="I1075" s="4" t="str">
        <f>VLOOKUP($A1075,'Data Transformation Q1 to Q8'!$A:$V,5,FALSE)</f>
        <v>Normal</v>
      </c>
      <c r="J1075" s="4" t="str">
        <f>VLOOKUP($A1075,'Data Transformation Q1 to Q8'!$A:$V,6,FALSE)</f>
        <v>Yes</v>
      </c>
      <c r="K1075" s="4" t="str">
        <f>VLOOKUP($A1075,'Data Transformation Q1 to Q8'!$A:$V,7,FALSE)</f>
        <v>No</v>
      </c>
      <c r="L1075" s="4" t="str">
        <f>VLOOKUP($A1075,'Data Transformation Q1 to Q8'!$A:$V,8,FALSE)</f>
        <v>Yes</v>
      </c>
      <c r="M1075" s="4" t="str">
        <f>VLOOKUP($A1075,'Data Transformation Q1 to Q8'!$A:$V,10,FALSE)</f>
        <v>No</v>
      </c>
      <c r="N1075" s="4">
        <f>VLOOKUP($A1075,'Data Transformation Q1 to Q8'!$A:$V,9,FALSE)</f>
        <v>1</v>
      </c>
      <c r="O1075" s="4" t="str">
        <f>VLOOKUP($A1075,'Data Transformation Q1 to Q8'!$A:$V,20,FALSE)</f>
        <v>tier - 3</v>
      </c>
      <c r="P1075" s="4" t="str">
        <f>VLOOKUP($A1075,'Data Transformation Q1 to Q8'!$A:$V,21,FALSE)</f>
        <v>tier - 1</v>
      </c>
      <c r="Q1075" s="118">
        <f>VLOOKUP($A1075,'Data Transformation Q1 to Q8'!$A:$V,19,FALSE)</f>
        <v>10461.98</v>
      </c>
    </row>
    <row r="1076" spans="1:17" ht="15.75" x14ac:dyDescent="0.25">
      <c r="A1076" s="10" t="s">
        <v>212</v>
      </c>
      <c r="B1076" s="4" t="str">
        <f>VLOOKUP(A1076,'Data Transformation Q1 to Q8'!A:V,22,FALSE)</f>
        <v>R1013</v>
      </c>
      <c r="C1076" s="21">
        <f>VLOOKUP($A1076,'Data Transformation Q1 to Q8'!$A:$V,16,FALSE)</f>
        <v>23585</v>
      </c>
      <c r="D1076" s="6">
        <f>VLOOKUP($A1076,'Data Transformation Q1 to Q8'!$A:$V,17,FALSE)</f>
        <v>58</v>
      </c>
      <c r="E1076" s="4" t="str">
        <f>VLOOKUP(A1076,'Customer Names'!A:D,3,FALSE)</f>
        <v xml:space="preserve">  Bryan</v>
      </c>
      <c r="F1076" s="4">
        <f>VLOOKUP($A1076,'Data Transformation Q1 to Q8'!$A:$V,2,FALSE)</f>
        <v>25.55</v>
      </c>
      <c r="G1076" s="4" t="str">
        <f>VLOOKUP($A1076,'Data Transformation Q1 to Q8'!$A:$V,3,FALSE)</f>
        <v>Overweight</v>
      </c>
      <c r="H1076" s="4">
        <f>VLOOKUP($A1076,'Data Transformation Q1 to Q8'!$A:$V,4,FALSE)</f>
        <v>4.96</v>
      </c>
      <c r="I1076" s="4" t="str">
        <f>VLOOKUP($A1076,'Data Transformation Q1 to Q8'!$A:$V,5,FALSE)</f>
        <v>Normal</v>
      </c>
      <c r="J1076" s="4" t="str">
        <f>VLOOKUP($A1076,'Data Transformation Q1 to Q8'!$A:$V,6,FALSE)</f>
        <v>Yes</v>
      </c>
      <c r="K1076" s="4" t="str">
        <f>VLOOKUP($A1076,'Data Transformation Q1 to Q8'!$A:$V,7,FALSE)</f>
        <v>No</v>
      </c>
      <c r="L1076" s="4" t="str">
        <f>VLOOKUP($A1076,'Data Transformation Q1 to Q8'!$A:$V,8,FALSE)</f>
        <v>No</v>
      </c>
      <c r="M1076" s="4" t="str">
        <f>VLOOKUP($A1076,'Data Transformation Q1 to Q8'!$A:$V,10,FALSE)</f>
        <v>No</v>
      </c>
      <c r="N1076" s="4">
        <f>VLOOKUP($A1076,'Data Transformation Q1 to Q8'!$A:$V,9,FALSE)</f>
        <v>1</v>
      </c>
      <c r="O1076" s="4" t="str">
        <f>VLOOKUP($A1076,'Data Transformation Q1 to Q8'!$A:$V,20,FALSE)</f>
        <v>tier - 3</v>
      </c>
      <c r="P1076" s="4" t="str">
        <f>VLOOKUP($A1076,'Data Transformation Q1 to Q8'!$A:$V,21,FALSE)</f>
        <v>tier - 1</v>
      </c>
      <c r="Q1076" s="118">
        <f>VLOOKUP($A1076,'Data Transformation Q1 to Q8'!$A:$V,19,FALSE)</f>
        <v>10459.19</v>
      </c>
    </row>
    <row r="1077" spans="1:17" ht="15.75" x14ac:dyDescent="0.25">
      <c r="A1077" s="10" t="s">
        <v>214</v>
      </c>
      <c r="B1077" s="4" t="str">
        <f>VLOOKUP(A1077,'Data Transformation Q1 to Q8'!A:V,22,FALSE)</f>
        <v>R1021</v>
      </c>
      <c r="C1077" s="21">
        <f>VLOOKUP($A1077,'Data Transformation Q1 to Q8'!$A:$V,16,FALSE)</f>
        <v>27975</v>
      </c>
      <c r="D1077" s="6">
        <f>VLOOKUP($A1077,'Data Transformation Q1 to Q8'!$A:$V,17,FALSE)</f>
        <v>46</v>
      </c>
      <c r="E1077" s="4" t="str">
        <f>VLOOKUP(A1077,'Customer Names'!A:D,3,FALSE)</f>
        <v xml:space="preserve">  Devon R</v>
      </c>
      <c r="F1077" s="4">
        <f>VLOOKUP($A1077,'Data Transformation Q1 to Q8'!$A:$V,2,FALSE)</f>
        <v>28.77</v>
      </c>
      <c r="G1077" s="4" t="str">
        <f>VLOOKUP($A1077,'Data Transformation Q1 to Q8'!$A:$V,3,FALSE)</f>
        <v>Overweight</v>
      </c>
      <c r="H1077" s="4">
        <f>VLOOKUP($A1077,'Data Transformation Q1 to Q8'!$A:$V,4,FALSE)</f>
        <v>4</v>
      </c>
      <c r="I1077" s="4" t="str">
        <f>VLOOKUP($A1077,'Data Transformation Q1 to Q8'!$A:$V,5,FALSE)</f>
        <v>Normal</v>
      </c>
      <c r="J1077" s="4" t="str">
        <f>VLOOKUP($A1077,'Data Transformation Q1 to Q8'!$A:$V,6,FALSE)</f>
        <v>Yes</v>
      </c>
      <c r="K1077" s="4" t="str">
        <f>VLOOKUP($A1077,'Data Transformation Q1 to Q8'!$A:$V,7,FALSE)</f>
        <v>No</v>
      </c>
      <c r="L1077" s="4" t="str">
        <f>VLOOKUP($A1077,'Data Transformation Q1 to Q8'!$A:$V,8,FALSE)</f>
        <v>No</v>
      </c>
      <c r="M1077" s="4" t="str">
        <f>VLOOKUP($A1077,'Data Transformation Q1 to Q8'!$A:$V,10,FALSE)</f>
        <v>No</v>
      </c>
      <c r="N1077" s="4">
        <f>VLOOKUP($A1077,'Data Transformation Q1 to Q8'!$A:$V,9,FALSE)</f>
        <v>0</v>
      </c>
      <c r="O1077" s="4" t="str">
        <f>VLOOKUP($A1077,'Data Transformation Q1 to Q8'!$A:$V,20,FALSE)</f>
        <v>tier - 3</v>
      </c>
      <c r="P1077" s="4" t="str">
        <f>VLOOKUP($A1077,'Data Transformation Q1 to Q8'!$A:$V,21,FALSE)</f>
        <v>tier - 2</v>
      </c>
      <c r="Q1077" s="118">
        <f>VLOOKUP($A1077,'Data Transformation Q1 to Q8'!$A:$V,19,FALSE)</f>
        <v>10455.14</v>
      </c>
    </row>
    <row r="1078" spans="1:17" ht="15.75" x14ac:dyDescent="0.25">
      <c r="A1078" s="10" t="s">
        <v>216</v>
      </c>
      <c r="B1078" s="4" t="str">
        <f>VLOOKUP(A1078,'Data Transformation Q1 to Q8'!A:V,22,FALSE)</f>
        <v>R1012</v>
      </c>
      <c r="C1078" s="21">
        <f>VLOOKUP($A1078,'Data Transformation Q1 to Q8'!$A:$V,16,FALSE)</f>
        <v>23664</v>
      </c>
      <c r="D1078" s="6">
        <f>VLOOKUP($A1078,'Data Transformation Q1 to Q8'!$A:$V,17,FALSE)</f>
        <v>58</v>
      </c>
      <c r="E1078" s="4" t="str">
        <f>VLOOKUP(A1078,'Customer Names'!A:D,3,FALSE)</f>
        <v xml:space="preserve">  Elena</v>
      </c>
      <c r="F1078" s="4">
        <f>VLOOKUP($A1078,'Data Transformation Q1 to Q8'!$A:$V,2,FALSE)</f>
        <v>23.14</v>
      </c>
      <c r="G1078" s="4" t="str">
        <f>VLOOKUP($A1078,'Data Transformation Q1 to Q8'!$A:$V,3,FALSE)</f>
        <v>Normal Weight</v>
      </c>
      <c r="H1078" s="4">
        <f>VLOOKUP($A1078,'Data Transformation Q1 to Q8'!$A:$V,4,FALSE)</f>
        <v>4.1500000000000004</v>
      </c>
      <c r="I1078" s="4" t="str">
        <f>VLOOKUP($A1078,'Data Transformation Q1 to Q8'!$A:$V,5,FALSE)</f>
        <v>Normal</v>
      </c>
      <c r="J1078" s="4" t="str">
        <f>VLOOKUP($A1078,'Data Transformation Q1 to Q8'!$A:$V,6,FALSE)</f>
        <v>Yes</v>
      </c>
      <c r="K1078" s="4" t="str">
        <f>VLOOKUP($A1078,'Data Transformation Q1 to Q8'!$A:$V,7,FALSE)</f>
        <v>No</v>
      </c>
      <c r="L1078" s="4" t="str">
        <f>VLOOKUP($A1078,'Data Transformation Q1 to Q8'!$A:$V,8,FALSE)</f>
        <v>No</v>
      </c>
      <c r="M1078" s="4" t="str">
        <f>VLOOKUP($A1078,'Data Transformation Q1 to Q8'!$A:$V,10,FALSE)</f>
        <v>No</v>
      </c>
      <c r="N1078" s="4">
        <f>VLOOKUP($A1078,'Data Transformation Q1 to Q8'!$A:$V,9,FALSE)</f>
        <v>1</v>
      </c>
      <c r="O1078" s="4" t="str">
        <f>VLOOKUP($A1078,'Data Transformation Q1 to Q8'!$A:$V,20,FALSE)</f>
        <v>tier - 3</v>
      </c>
      <c r="P1078" s="4" t="str">
        <f>VLOOKUP($A1078,'Data Transformation Q1 to Q8'!$A:$V,21,FALSE)</f>
        <v>tier - 1</v>
      </c>
      <c r="Q1078" s="118">
        <f>VLOOKUP($A1078,'Data Transformation Q1 to Q8'!$A:$V,19,FALSE)</f>
        <v>10455.1</v>
      </c>
    </row>
    <row r="1079" spans="1:17" ht="15.75" x14ac:dyDescent="0.25">
      <c r="A1079" s="10" t="s">
        <v>218</v>
      </c>
      <c r="B1079" s="4" t="str">
        <f>VLOOKUP(A1079,'Data Transformation Q1 to Q8'!A:V,22,FALSE)</f>
        <v>R1011</v>
      </c>
      <c r="C1079" s="21">
        <f>VLOOKUP($A1079,'Data Transformation Q1 to Q8'!$A:$V,16,FALSE)</f>
        <v>25150</v>
      </c>
      <c r="D1079" s="6">
        <f>VLOOKUP($A1079,'Data Transformation Q1 to Q8'!$A:$V,17,FALSE)</f>
        <v>54</v>
      </c>
      <c r="E1079" s="4" t="str">
        <f>VLOOKUP(A1079,'Customer Names'!A:D,3,FALSE)</f>
        <v xml:space="preserve">  Chris</v>
      </c>
      <c r="F1079" s="4">
        <f>VLOOKUP($A1079,'Data Transformation Q1 to Q8'!$A:$V,2,FALSE)</f>
        <v>39.6</v>
      </c>
      <c r="G1079" s="4" t="str">
        <f>VLOOKUP($A1079,'Data Transformation Q1 to Q8'!$A:$V,3,FALSE)</f>
        <v>Obesity</v>
      </c>
      <c r="H1079" s="4">
        <f>VLOOKUP($A1079,'Data Transformation Q1 to Q8'!$A:$V,4,FALSE)</f>
        <v>11.36</v>
      </c>
      <c r="I1079" s="4" t="str">
        <f>VLOOKUP($A1079,'Data Transformation Q1 to Q8'!$A:$V,5,FALSE)</f>
        <v>Diabetes</v>
      </c>
      <c r="J1079" s="4" t="str">
        <f>VLOOKUP($A1079,'Data Transformation Q1 to Q8'!$A:$V,6,FALSE)</f>
        <v>No</v>
      </c>
      <c r="K1079" s="4" t="str">
        <f>VLOOKUP($A1079,'Data Transformation Q1 to Q8'!$A:$V,7,FALSE)</f>
        <v>No</v>
      </c>
      <c r="L1079" s="4" t="str">
        <f>VLOOKUP($A1079,'Data Transformation Q1 to Q8'!$A:$V,8,FALSE)</f>
        <v>No</v>
      </c>
      <c r="M1079" s="4" t="str">
        <f>VLOOKUP($A1079,'Data Transformation Q1 to Q8'!$A:$V,10,FALSE)</f>
        <v>No</v>
      </c>
      <c r="N1079" s="4">
        <f>VLOOKUP($A1079,'Data Transformation Q1 to Q8'!$A:$V,9,FALSE)</f>
        <v>0</v>
      </c>
      <c r="O1079" s="4" t="str">
        <f>VLOOKUP($A1079,'Data Transformation Q1 to Q8'!$A:$V,20,FALSE)</f>
        <v>tier - 3</v>
      </c>
      <c r="P1079" s="4" t="str">
        <f>VLOOKUP($A1079,'Data Transformation Q1 to Q8'!$A:$V,21,FALSE)</f>
        <v>tier - 1</v>
      </c>
      <c r="Q1079" s="118">
        <f>VLOOKUP($A1079,'Data Transformation Q1 to Q8'!$A:$V,19,FALSE)</f>
        <v>10450.549999999999</v>
      </c>
    </row>
    <row r="1080" spans="1:17" ht="15.75" x14ac:dyDescent="0.25">
      <c r="A1080" s="10" t="s">
        <v>220</v>
      </c>
      <c r="B1080" s="4" t="str">
        <f>VLOOKUP(A1080,'Data Transformation Q1 to Q8'!A:V,22,FALSE)</f>
        <v>R1011</v>
      </c>
      <c r="C1080" s="21">
        <f>VLOOKUP($A1080,'Data Transformation Q1 to Q8'!$A:$V,16,FALSE)</f>
        <v>25079</v>
      </c>
      <c r="D1080" s="6">
        <f>VLOOKUP($A1080,'Data Transformation Q1 to Q8'!$A:$V,17,FALSE)</f>
        <v>54</v>
      </c>
      <c r="E1080" s="4" t="str">
        <f>VLOOKUP(A1080,'Customer Names'!A:D,3,FALSE)</f>
        <v xml:space="preserve">  Bert</v>
      </c>
      <c r="F1080" s="4">
        <f>VLOOKUP($A1080,'Data Transformation Q1 to Q8'!$A:$V,2,FALSE)</f>
        <v>29.2</v>
      </c>
      <c r="G1080" s="4" t="str">
        <f>VLOOKUP($A1080,'Data Transformation Q1 to Q8'!$A:$V,3,FALSE)</f>
        <v>Overweight</v>
      </c>
      <c r="H1080" s="4">
        <f>VLOOKUP($A1080,'Data Transformation Q1 to Q8'!$A:$V,4,FALSE)</f>
        <v>7.53</v>
      </c>
      <c r="I1080" s="4" t="str">
        <f>VLOOKUP($A1080,'Data Transformation Q1 to Q8'!$A:$V,5,FALSE)</f>
        <v>Diabetes</v>
      </c>
      <c r="J1080" s="4" t="str">
        <f>VLOOKUP($A1080,'Data Transformation Q1 to Q8'!$A:$V,6,FALSE)</f>
        <v>No</v>
      </c>
      <c r="K1080" s="4" t="str">
        <f>VLOOKUP($A1080,'Data Transformation Q1 to Q8'!$A:$V,7,FALSE)</f>
        <v>No</v>
      </c>
      <c r="L1080" s="4" t="str">
        <f>VLOOKUP($A1080,'Data Transformation Q1 to Q8'!$A:$V,8,FALSE)</f>
        <v>No</v>
      </c>
      <c r="M1080" s="4" t="str">
        <f>VLOOKUP($A1080,'Data Transformation Q1 to Q8'!$A:$V,10,FALSE)</f>
        <v>No</v>
      </c>
      <c r="N1080" s="4">
        <f>VLOOKUP($A1080,'Data Transformation Q1 to Q8'!$A:$V,9,FALSE)</f>
        <v>0</v>
      </c>
      <c r="O1080" s="4" t="str">
        <f>VLOOKUP($A1080,'Data Transformation Q1 to Q8'!$A:$V,20,FALSE)</f>
        <v>tier - 3</v>
      </c>
      <c r="P1080" s="4" t="str">
        <f>VLOOKUP($A1080,'Data Transformation Q1 to Q8'!$A:$V,21,FALSE)</f>
        <v>tier - 3</v>
      </c>
      <c r="Q1080" s="118">
        <f>VLOOKUP($A1080,'Data Transformation Q1 to Q8'!$A:$V,19,FALSE)</f>
        <v>10436.1</v>
      </c>
    </row>
    <row r="1081" spans="1:17" ht="15.75" x14ac:dyDescent="0.25">
      <c r="A1081" s="10" t="s">
        <v>224</v>
      </c>
      <c r="B1081" s="4" t="str">
        <f>VLOOKUP(A1081,'Data Transformation Q1 to Q8'!A:V,22,FALSE)</f>
        <v>R1016</v>
      </c>
      <c r="C1081" s="21">
        <f>VLOOKUP($A1081,'Data Transformation Q1 to Q8'!$A:$V,16,FALSE)</f>
        <v>25073</v>
      </c>
      <c r="D1081" s="6">
        <f>VLOOKUP($A1081,'Data Transformation Q1 to Q8'!$A:$V,17,FALSE)</f>
        <v>54</v>
      </c>
      <c r="E1081" s="4" t="str">
        <f>VLOOKUP(A1081,'Customer Names'!A:D,3,FALSE)</f>
        <v xml:space="preserve">  John P</v>
      </c>
      <c r="F1081" s="4">
        <f>VLOOKUP($A1081,'Data Transformation Q1 to Q8'!$A:$V,2,FALSE)</f>
        <v>32.774999999999999</v>
      </c>
      <c r="G1081" s="4" t="str">
        <f>VLOOKUP($A1081,'Data Transformation Q1 to Q8'!$A:$V,3,FALSE)</f>
        <v>Obesity</v>
      </c>
      <c r="H1081" s="4">
        <f>VLOOKUP($A1081,'Data Transformation Q1 to Q8'!$A:$V,4,FALSE)</f>
        <v>7.95</v>
      </c>
      <c r="I1081" s="4" t="str">
        <f>VLOOKUP($A1081,'Data Transformation Q1 to Q8'!$A:$V,5,FALSE)</f>
        <v>Diabetes</v>
      </c>
      <c r="J1081" s="4" t="str">
        <f>VLOOKUP($A1081,'Data Transformation Q1 to Q8'!$A:$V,6,FALSE)</f>
        <v>No</v>
      </c>
      <c r="K1081" s="4" t="str">
        <f>VLOOKUP($A1081,'Data Transformation Q1 to Q8'!$A:$V,7,FALSE)</f>
        <v>No</v>
      </c>
      <c r="L1081" s="4" t="str">
        <f>VLOOKUP($A1081,'Data Transformation Q1 to Q8'!$A:$V,8,FALSE)</f>
        <v>No</v>
      </c>
      <c r="M1081" s="4" t="str">
        <f>VLOOKUP($A1081,'Data Transformation Q1 to Q8'!$A:$V,10,FALSE)</f>
        <v>No</v>
      </c>
      <c r="N1081" s="4">
        <f>VLOOKUP($A1081,'Data Transformation Q1 to Q8'!$A:$V,9,FALSE)</f>
        <v>0</v>
      </c>
      <c r="O1081" s="4" t="str">
        <f>VLOOKUP($A1081,'Data Transformation Q1 to Q8'!$A:$V,20,FALSE)</f>
        <v>tier - 3</v>
      </c>
      <c r="P1081" s="4" t="str">
        <f>VLOOKUP($A1081,'Data Transformation Q1 to Q8'!$A:$V,21,FALSE)</f>
        <v>tier - 1</v>
      </c>
      <c r="Q1081" s="118">
        <f>VLOOKUP($A1081,'Data Transformation Q1 to Q8'!$A:$V,19,FALSE)</f>
        <v>10435.07</v>
      </c>
    </row>
    <row r="1082" spans="1:17" ht="15.75" x14ac:dyDescent="0.25">
      <c r="A1082" s="10" t="s">
        <v>226</v>
      </c>
      <c r="B1082" s="4" t="str">
        <f>VLOOKUP(A1082,'Data Transformation Q1 to Q8'!A:V,22,FALSE)</f>
        <v>R1017</v>
      </c>
      <c r="C1082" s="21">
        <f>VLOOKUP($A1082,'Data Transformation Q1 to Q8'!$A:$V,16,FALSE)</f>
        <v>25199</v>
      </c>
      <c r="D1082" s="6">
        <f>VLOOKUP($A1082,'Data Transformation Q1 to Q8'!$A:$V,17,FALSE)</f>
        <v>54</v>
      </c>
      <c r="E1082" s="4" t="str">
        <f>VLOOKUP(A1082,'Customer Names'!A:D,3,FALSE)</f>
        <v xml:space="preserve">  Daniel P</v>
      </c>
      <c r="F1082" s="4">
        <f>VLOOKUP($A1082,'Data Transformation Q1 to Q8'!$A:$V,2,FALSE)</f>
        <v>24.035</v>
      </c>
      <c r="G1082" s="4" t="str">
        <f>VLOOKUP($A1082,'Data Transformation Q1 to Q8'!$A:$V,3,FALSE)</f>
        <v>Normal Weight</v>
      </c>
      <c r="H1082" s="4">
        <f>VLOOKUP($A1082,'Data Transformation Q1 to Q8'!$A:$V,4,FALSE)</f>
        <v>8.5</v>
      </c>
      <c r="I1082" s="4" t="str">
        <f>VLOOKUP($A1082,'Data Transformation Q1 to Q8'!$A:$V,5,FALSE)</f>
        <v>Diabetes</v>
      </c>
      <c r="J1082" s="4" t="str">
        <f>VLOOKUP($A1082,'Data Transformation Q1 to Q8'!$A:$V,6,FALSE)</f>
        <v>No</v>
      </c>
      <c r="K1082" s="4" t="str">
        <f>VLOOKUP($A1082,'Data Transformation Q1 to Q8'!$A:$V,7,FALSE)</f>
        <v>No</v>
      </c>
      <c r="L1082" s="4" t="str">
        <f>VLOOKUP($A1082,'Data Transformation Q1 to Q8'!$A:$V,8,FALSE)</f>
        <v>No</v>
      </c>
      <c r="M1082" s="4" t="str">
        <f>VLOOKUP($A1082,'Data Transformation Q1 to Q8'!$A:$V,10,FALSE)</f>
        <v>No</v>
      </c>
      <c r="N1082" s="4">
        <f>VLOOKUP($A1082,'Data Transformation Q1 to Q8'!$A:$V,9,FALSE)</f>
        <v>0</v>
      </c>
      <c r="O1082" s="4" t="str">
        <f>VLOOKUP($A1082,'Data Transformation Q1 to Q8'!$A:$V,20,FALSE)</f>
        <v>tier - 3</v>
      </c>
      <c r="P1082" s="4" t="str">
        <f>VLOOKUP($A1082,'Data Transformation Q1 to Q8'!$A:$V,21,FALSE)</f>
        <v>tier - 1</v>
      </c>
      <c r="Q1082" s="118">
        <f>VLOOKUP($A1082,'Data Transformation Q1 to Q8'!$A:$V,19,FALSE)</f>
        <v>10422.92</v>
      </c>
    </row>
    <row r="1083" spans="1:17" ht="15.75" x14ac:dyDescent="0.25">
      <c r="A1083" s="10" t="s">
        <v>229</v>
      </c>
      <c r="B1083" s="4" t="str">
        <f>VLOOKUP(A1083,'Data Transformation Q1 to Q8'!A:V,22,FALSE)</f>
        <v>R1025</v>
      </c>
      <c r="C1083" s="21">
        <f>VLOOKUP($A1083,'Data Transformation Q1 to Q8'!$A:$V,16,FALSE)</f>
        <v>29184</v>
      </c>
      <c r="D1083" s="6">
        <f>VLOOKUP($A1083,'Data Transformation Q1 to Q8'!$A:$V,17,FALSE)</f>
        <v>43</v>
      </c>
      <c r="E1083" s="4" t="str">
        <f>VLOOKUP(A1083,'Customer Names'!A:D,3,FALSE)</f>
        <v xml:space="preserve">  Lisa K</v>
      </c>
      <c r="F1083" s="4">
        <f>VLOOKUP($A1083,'Data Transformation Q1 to Q8'!$A:$V,2,FALSE)</f>
        <v>30.55</v>
      </c>
      <c r="G1083" s="4" t="str">
        <f>VLOOKUP($A1083,'Data Transformation Q1 to Q8'!$A:$V,3,FALSE)</f>
        <v>Obesity</v>
      </c>
      <c r="H1083" s="4">
        <f>VLOOKUP($A1083,'Data Transformation Q1 to Q8'!$A:$V,4,FALSE)</f>
        <v>5.89</v>
      </c>
      <c r="I1083" s="4" t="str">
        <f>VLOOKUP($A1083,'Data Transformation Q1 to Q8'!$A:$V,5,FALSE)</f>
        <v>Prediabetes</v>
      </c>
      <c r="J1083" s="4" t="str">
        <f>VLOOKUP($A1083,'Data Transformation Q1 to Q8'!$A:$V,6,FALSE)</f>
        <v>No</v>
      </c>
      <c r="K1083" s="4" t="str">
        <f>VLOOKUP($A1083,'Data Transformation Q1 to Q8'!$A:$V,7,FALSE)</f>
        <v>No</v>
      </c>
      <c r="L1083" s="4" t="str">
        <f>VLOOKUP($A1083,'Data Transformation Q1 to Q8'!$A:$V,8,FALSE)</f>
        <v>Yes</v>
      </c>
      <c r="M1083" s="4" t="str">
        <f>VLOOKUP($A1083,'Data Transformation Q1 to Q8'!$A:$V,10,FALSE)</f>
        <v>No</v>
      </c>
      <c r="N1083" s="4">
        <f>VLOOKUP($A1083,'Data Transformation Q1 to Q8'!$A:$V,9,FALSE)</f>
        <v>1</v>
      </c>
      <c r="O1083" s="4" t="str">
        <f>VLOOKUP($A1083,'Data Transformation Q1 to Q8'!$A:$V,20,FALSE)</f>
        <v>tier - 3</v>
      </c>
      <c r="P1083" s="4" t="str">
        <f>VLOOKUP($A1083,'Data Transformation Q1 to Q8'!$A:$V,21,FALSE)</f>
        <v>tier - 2</v>
      </c>
      <c r="Q1083" s="118">
        <f>VLOOKUP($A1083,'Data Transformation Q1 to Q8'!$A:$V,19,FALSE)</f>
        <v>10419.65</v>
      </c>
    </row>
    <row r="1084" spans="1:17" ht="15.75" x14ac:dyDescent="0.25">
      <c r="A1084" s="10" t="s">
        <v>231</v>
      </c>
      <c r="B1084" s="4" t="str">
        <f>VLOOKUP(A1084,'Data Transformation Q1 to Q8'!A:V,22,FALSE)</f>
        <v>R1025</v>
      </c>
      <c r="C1084" s="21">
        <f>VLOOKUP($A1084,'Data Transformation Q1 to Q8'!$A:$V,16,FALSE)</f>
        <v>26948</v>
      </c>
      <c r="D1084" s="6">
        <f>VLOOKUP($A1084,'Data Transformation Q1 to Q8'!$A:$V,17,FALSE)</f>
        <v>49</v>
      </c>
      <c r="E1084" s="4" t="str">
        <f>VLOOKUP(A1084,'Customer Names'!A:D,3,FALSE)</f>
        <v xml:space="preserve">  Kristine</v>
      </c>
      <c r="F1084" s="4">
        <f>VLOOKUP($A1084,'Data Transformation Q1 to Q8'!$A:$V,2,FALSE)</f>
        <v>28.81</v>
      </c>
      <c r="G1084" s="4" t="str">
        <f>VLOOKUP($A1084,'Data Transformation Q1 to Q8'!$A:$V,3,FALSE)</f>
        <v>Overweight</v>
      </c>
      <c r="H1084" s="4">
        <f>VLOOKUP($A1084,'Data Transformation Q1 to Q8'!$A:$V,4,FALSE)</f>
        <v>8.76</v>
      </c>
      <c r="I1084" s="4" t="str">
        <f>VLOOKUP($A1084,'Data Transformation Q1 to Q8'!$A:$V,5,FALSE)</f>
        <v>Diabetes</v>
      </c>
      <c r="J1084" s="4" t="str">
        <f>VLOOKUP($A1084,'Data Transformation Q1 to Q8'!$A:$V,6,FALSE)</f>
        <v>No</v>
      </c>
      <c r="K1084" s="4" t="str">
        <f>VLOOKUP($A1084,'Data Transformation Q1 to Q8'!$A:$V,7,FALSE)</f>
        <v>No</v>
      </c>
      <c r="L1084" s="4" t="str">
        <f>VLOOKUP($A1084,'Data Transformation Q1 to Q8'!$A:$V,8,FALSE)</f>
        <v>No</v>
      </c>
      <c r="M1084" s="4" t="str">
        <f>VLOOKUP($A1084,'Data Transformation Q1 to Q8'!$A:$V,10,FALSE)</f>
        <v>No</v>
      </c>
      <c r="N1084" s="4">
        <f>VLOOKUP($A1084,'Data Transformation Q1 to Q8'!$A:$V,9,FALSE)</f>
        <v>2</v>
      </c>
      <c r="O1084" s="4" t="str">
        <f>VLOOKUP($A1084,'Data Transformation Q1 to Q8'!$A:$V,20,FALSE)</f>
        <v>tier - 3</v>
      </c>
      <c r="P1084" s="4" t="str">
        <f>VLOOKUP($A1084,'Data Transformation Q1 to Q8'!$A:$V,21,FALSE)</f>
        <v>tier - 2</v>
      </c>
      <c r="Q1084" s="118">
        <f>VLOOKUP($A1084,'Data Transformation Q1 to Q8'!$A:$V,19,FALSE)</f>
        <v>10419.59</v>
      </c>
    </row>
    <row r="1085" spans="1:17" ht="15.75" x14ac:dyDescent="0.25">
      <c r="A1085" s="10" t="s">
        <v>233</v>
      </c>
      <c r="B1085" s="4" t="str">
        <f>VLOOKUP(A1085,'Data Transformation Q1 to Q8'!A:V,22,FALSE)</f>
        <v>R1021</v>
      </c>
      <c r="C1085" s="21">
        <f>VLOOKUP($A1085,'Data Transformation Q1 to Q8'!$A:$V,16,FALSE)</f>
        <v>29518</v>
      </c>
      <c r="D1085" s="6">
        <f>VLOOKUP($A1085,'Data Transformation Q1 to Q8'!$A:$V,17,FALSE)</f>
        <v>42</v>
      </c>
      <c r="E1085" s="4" t="str">
        <f>VLOOKUP(A1085,'Customer Names'!A:D,3,FALSE)</f>
        <v xml:space="preserve">  Paul A</v>
      </c>
      <c r="F1085" s="4">
        <f>VLOOKUP($A1085,'Data Transformation Q1 to Q8'!$A:$V,2,FALSE)</f>
        <v>31.66</v>
      </c>
      <c r="G1085" s="4" t="str">
        <f>VLOOKUP($A1085,'Data Transformation Q1 to Q8'!$A:$V,3,FALSE)</f>
        <v>Obesity</v>
      </c>
      <c r="H1085" s="4">
        <f>VLOOKUP($A1085,'Data Transformation Q1 to Q8'!$A:$V,4,FALSE)</f>
        <v>4.1100000000000003</v>
      </c>
      <c r="I1085" s="4" t="str">
        <f>VLOOKUP($A1085,'Data Transformation Q1 to Q8'!$A:$V,5,FALSE)</f>
        <v>Normal</v>
      </c>
      <c r="J1085" s="4" t="str">
        <f>VLOOKUP($A1085,'Data Transformation Q1 to Q8'!$A:$V,6,FALSE)</f>
        <v>No</v>
      </c>
      <c r="K1085" s="4" t="str">
        <f>VLOOKUP($A1085,'Data Transformation Q1 to Q8'!$A:$V,7,FALSE)</f>
        <v>No</v>
      </c>
      <c r="L1085" s="4" t="str">
        <f>VLOOKUP($A1085,'Data Transformation Q1 to Q8'!$A:$V,8,FALSE)</f>
        <v>No</v>
      </c>
      <c r="M1085" s="4" t="str">
        <f>VLOOKUP($A1085,'Data Transformation Q1 to Q8'!$A:$V,10,FALSE)</f>
        <v>No</v>
      </c>
      <c r="N1085" s="4">
        <f>VLOOKUP($A1085,'Data Transformation Q1 to Q8'!$A:$V,9,FALSE)</f>
        <v>0</v>
      </c>
      <c r="O1085" s="4" t="str">
        <f>VLOOKUP($A1085,'Data Transformation Q1 to Q8'!$A:$V,20,FALSE)</f>
        <v>tier - 3</v>
      </c>
      <c r="P1085" s="4" t="str">
        <f>VLOOKUP($A1085,'Data Transformation Q1 to Q8'!$A:$V,21,FALSE)</f>
        <v>tier - 1</v>
      </c>
      <c r="Q1085" s="118">
        <f>VLOOKUP($A1085,'Data Transformation Q1 to Q8'!$A:$V,19,FALSE)</f>
        <v>10407.98</v>
      </c>
    </row>
    <row r="1086" spans="1:17" ht="15.75" x14ac:dyDescent="0.25">
      <c r="A1086" s="10" t="s">
        <v>235</v>
      </c>
      <c r="B1086" s="4" t="str">
        <f>VLOOKUP(A1086,'Data Transformation Q1 to Q8'!A:V,22,FALSE)</f>
        <v>R1015</v>
      </c>
      <c r="C1086" s="21">
        <f>VLOOKUP($A1086,'Data Transformation Q1 to Q8'!$A:$V,16,FALSE)</f>
        <v>27550</v>
      </c>
      <c r="D1086" s="6">
        <f>VLOOKUP($A1086,'Data Transformation Q1 to Q8'!$A:$V,17,FALSE)</f>
        <v>48</v>
      </c>
      <c r="E1086" s="4" t="str">
        <f>VLOOKUP(A1086,'Customer Names'!A:D,3,FALSE)</f>
        <v xml:space="preserve">  Bryan</v>
      </c>
      <c r="F1086" s="4">
        <f>VLOOKUP($A1086,'Data Transformation Q1 to Q8'!$A:$V,2,FALSE)</f>
        <v>28.215</v>
      </c>
      <c r="G1086" s="4" t="str">
        <f>VLOOKUP($A1086,'Data Transformation Q1 to Q8'!$A:$V,3,FALSE)</f>
        <v>Overweight</v>
      </c>
      <c r="H1086" s="4">
        <f>VLOOKUP($A1086,'Data Transformation Q1 to Q8'!$A:$V,4,FALSE)</f>
        <v>7.56</v>
      </c>
      <c r="I1086" s="4" t="str">
        <f>VLOOKUP($A1086,'Data Transformation Q1 to Q8'!$A:$V,5,FALSE)</f>
        <v>Diabetes</v>
      </c>
      <c r="J1086" s="4" t="str">
        <f>VLOOKUP($A1086,'Data Transformation Q1 to Q8'!$A:$V,6,FALSE)</f>
        <v>Yes</v>
      </c>
      <c r="K1086" s="4" t="str">
        <f>VLOOKUP($A1086,'Data Transformation Q1 to Q8'!$A:$V,7,FALSE)</f>
        <v>No</v>
      </c>
      <c r="L1086" s="4" t="str">
        <f>VLOOKUP($A1086,'Data Transformation Q1 to Q8'!$A:$V,8,FALSE)</f>
        <v>No</v>
      </c>
      <c r="M1086" s="4" t="str">
        <f>VLOOKUP($A1086,'Data Transformation Q1 to Q8'!$A:$V,10,FALSE)</f>
        <v>No</v>
      </c>
      <c r="N1086" s="4">
        <f>VLOOKUP($A1086,'Data Transformation Q1 to Q8'!$A:$V,9,FALSE)</f>
        <v>1</v>
      </c>
      <c r="O1086" s="4" t="str">
        <f>VLOOKUP($A1086,'Data Transformation Q1 to Q8'!$A:$V,20,FALSE)</f>
        <v>tier - 3</v>
      </c>
      <c r="P1086" s="4" t="str">
        <f>VLOOKUP($A1086,'Data Transformation Q1 to Q8'!$A:$V,21,FALSE)</f>
        <v>tier - 1</v>
      </c>
      <c r="Q1086" s="118">
        <f>VLOOKUP($A1086,'Data Transformation Q1 to Q8'!$A:$V,19,FALSE)</f>
        <v>10407.09</v>
      </c>
    </row>
    <row r="1087" spans="1:17" ht="15.75" x14ac:dyDescent="0.25">
      <c r="A1087" s="10" t="s">
        <v>238</v>
      </c>
      <c r="B1087" s="4" t="str">
        <f>VLOOKUP(A1087,'Data Transformation Q1 to Q8'!A:V,22,FALSE)</f>
        <v>R1020</v>
      </c>
      <c r="C1087" s="21">
        <f>VLOOKUP($A1087,'Data Transformation Q1 to Q8'!$A:$V,16,FALSE)</f>
        <v>25391</v>
      </c>
      <c r="D1087" s="6">
        <f>VLOOKUP($A1087,'Data Transformation Q1 to Q8'!$A:$V,17,FALSE)</f>
        <v>53</v>
      </c>
      <c r="E1087" s="4" t="str">
        <f>VLOOKUP(A1087,'Customer Names'!A:D,3,FALSE)</f>
        <v xml:space="preserve">  Chris</v>
      </c>
      <c r="F1087" s="4">
        <f>VLOOKUP($A1087,'Data Transformation Q1 to Q8'!$A:$V,2,FALSE)</f>
        <v>26.12</v>
      </c>
      <c r="G1087" s="4" t="str">
        <f>VLOOKUP($A1087,'Data Transformation Q1 to Q8'!$A:$V,3,FALSE)</f>
        <v>Overweight</v>
      </c>
      <c r="H1087" s="4">
        <f>VLOOKUP($A1087,'Data Transformation Q1 to Q8'!$A:$V,4,FALSE)</f>
        <v>4.17</v>
      </c>
      <c r="I1087" s="4" t="str">
        <f>VLOOKUP($A1087,'Data Transformation Q1 to Q8'!$A:$V,5,FALSE)</f>
        <v>Normal</v>
      </c>
      <c r="J1087" s="4" t="str">
        <f>VLOOKUP($A1087,'Data Transformation Q1 to Q8'!$A:$V,6,FALSE)</f>
        <v>Yes</v>
      </c>
      <c r="K1087" s="4" t="str">
        <f>VLOOKUP($A1087,'Data Transformation Q1 to Q8'!$A:$V,7,FALSE)</f>
        <v>No</v>
      </c>
      <c r="L1087" s="4" t="str">
        <f>VLOOKUP($A1087,'Data Transformation Q1 to Q8'!$A:$V,8,FALSE)</f>
        <v>Yes</v>
      </c>
      <c r="M1087" s="4" t="str">
        <f>VLOOKUP($A1087,'Data Transformation Q1 to Q8'!$A:$V,10,FALSE)</f>
        <v>No</v>
      </c>
      <c r="N1087" s="4">
        <f>VLOOKUP($A1087,'Data Transformation Q1 to Q8'!$A:$V,9,FALSE)</f>
        <v>1</v>
      </c>
      <c r="O1087" s="4" t="str">
        <f>VLOOKUP($A1087,'Data Transformation Q1 to Q8'!$A:$V,20,FALSE)</f>
        <v>tier - 3</v>
      </c>
      <c r="P1087" s="4" t="str">
        <f>VLOOKUP($A1087,'Data Transformation Q1 to Q8'!$A:$V,21,FALSE)</f>
        <v>tier - 2</v>
      </c>
      <c r="Q1087" s="118">
        <f>VLOOKUP($A1087,'Data Transformation Q1 to Q8'!$A:$V,19,FALSE)</f>
        <v>10403.27</v>
      </c>
    </row>
    <row r="1088" spans="1:17" ht="15.75" x14ac:dyDescent="0.25">
      <c r="A1088" s="10" t="s">
        <v>241</v>
      </c>
      <c r="B1088" s="4" t="str">
        <f>VLOOKUP(A1088,'Data Transformation Q1 to Q8'!A:V,22,FALSE)</f>
        <v>R1013</v>
      </c>
      <c r="C1088" s="21">
        <f>VLOOKUP($A1088,'Data Transformation Q1 to Q8'!$A:$V,16,FALSE)</f>
        <v>26926</v>
      </c>
      <c r="D1088" s="6">
        <f>VLOOKUP($A1088,'Data Transformation Q1 to Q8'!$A:$V,17,FALSE)</f>
        <v>49</v>
      </c>
      <c r="E1088" s="4" t="str">
        <f>VLOOKUP(A1088,'Customer Names'!A:D,3,FALSE)</f>
        <v xml:space="preserve">  Milah B</v>
      </c>
      <c r="F1088" s="4">
        <f>VLOOKUP($A1088,'Data Transformation Q1 to Q8'!$A:$V,2,FALSE)</f>
        <v>36.630000000000003</v>
      </c>
      <c r="G1088" s="4" t="str">
        <f>VLOOKUP($A1088,'Data Transformation Q1 to Q8'!$A:$V,3,FALSE)</f>
        <v>Obesity</v>
      </c>
      <c r="H1088" s="4">
        <f>VLOOKUP($A1088,'Data Transformation Q1 to Q8'!$A:$V,4,FALSE)</f>
        <v>11.42</v>
      </c>
      <c r="I1088" s="4" t="str">
        <f>VLOOKUP($A1088,'Data Transformation Q1 to Q8'!$A:$V,5,FALSE)</f>
        <v>Diabetes</v>
      </c>
      <c r="J1088" s="4" t="str">
        <f>VLOOKUP($A1088,'Data Transformation Q1 to Q8'!$A:$V,6,FALSE)</f>
        <v>No</v>
      </c>
      <c r="K1088" s="4" t="str">
        <f>VLOOKUP($A1088,'Data Transformation Q1 to Q8'!$A:$V,7,FALSE)</f>
        <v>No</v>
      </c>
      <c r="L1088" s="4" t="str">
        <f>VLOOKUP($A1088,'Data Transformation Q1 to Q8'!$A:$V,8,FALSE)</f>
        <v>No</v>
      </c>
      <c r="M1088" s="4" t="str">
        <f>VLOOKUP($A1088,'Data Transformation Q1 to Q8'!$A:$V,10,FALSE)</f>
        <v>No</v>
      </c>
      <c r="N1088" s="4">
        <f>VLOOKUP($A1088,'Data Transformation Q1 to Q8'!$A:$V,9,FALSE)</f>
        <v>2</v>
      </c>
      <c r="O1088" s="4" t="str">
        <f>VLOOKUP($A1088,'Data Transformation Q1 to Q8'!$A:$V,20,FALSE)</f>
        <v>tier - 3</v>
      </c>
      <c r="P1088" s="4" t="str">
        <f>VLOOKUP($A1088,'Data Transformation Q1 to Q8'!$A:$V,21,FALSE)</f>
        <v>tier - 3</v>
      </c>
      <c r="Q1088" s="118">
        <f>VLOOKUP($A1088,'Data Transformation Q1 to Q8'!$A:$V,19,FALSE)</f>
        <v>10381.48</v>
      </c>
    </row>
    <row r="1089" spans="1:17" ht="15.75" x14ac:dyDescent="0.25">
      <c r="A1089" s="10" t="s">
        <v>242</v>
      </c>
      <c r="B1089" s="4" t="str">
        <f>VLOOKUP(A1089,'Data Transformation Q1 to Q8'!A:V,22,FALSE)</f>
        <v>R1024</v>
      </c>
      <c r="C1089" s="21">
        <f>VLOOKUP($A1089,'Data Transformation Q1 to Q8'!$A:$V,16,FALSE)</f>
        <v>26936</v>
      </c>
      <c r="D1089" s="6">
        <f>VLOOKUP($A1089,'Data Transformation Q1 to Q8'!$A:$V,17,FALSE)</f>
        <v>49</v>
      </c>
      <c r="E1089" s="4" t="str">
        <f>VLOOKUP(A1089,'Customer Names'!A:D,3,FALSE)</f>
        <v xml:space="preserve">  Annette M</v>
      </c>
      <c r="F1089" s="4">
        <f>VLOOKUP($A1089,'Data Transformation Q1 to Q8'!$A:$V,2,FALSE)</f>
        <v>33.344999999999999</v>
      </c>
      <c r="G1089" s="4" t="str">
        <f>VLOOKUP($A1089,'Data Transformation Q1 to Q8'!$A:$V,3,FALSE)</f>
        <v>Obesity</v>
      </c>
      <c r="H1089" s="4">
        <f>VLOOKUP($A1089,'Data Transformation Q1 to Q8'!$A:$V,4,FALSE)</f>
        <v>7.33</v>
      </c>
      <c r="I1089" s="4" t="str">
        <f>VLOOKUP($A1089,'Data Transformation Q1 to Q8'!$A:$V,5,FALSE)</f>
        <v>Diabetes</v>
      </c>
      <c r="J1089" s="4" t="str">
        <f>VLOOKUP($A1089,'Data Transformation Q1 to Q8'!$A:$V,6,FALSE)</f>
        <v>No</v>
      </c>
      <c r="K1089" s="4" t="str">
        <f>VLOOKUP($A1089,'Data Transformation Q1 to Q8'!$A:$V,7,FALSE)</f>
        <v>No</v>
      </c>
      <c r="L1089" s="4" t="str">
        <f>VLOOKUP($A1089,'Data Transformation Q1 to Q8'!$A:$V,8,FALSE)</f>
        <v>No</v>
      </c>
      <c r="M1089" s="4" t="str">
        <f>VLOOKUP($A1089,'Data Transformation Q1 to Q8'!$A:$V,10,FALSE)</f>
        <v>No</v>
      </c>
      <c r="N1089" s="4">
        <f>VLOOKUP($A1089,'Data Transformation Q1 to Q8'!$A:$V,9,FALSE)</f>
        <v>2</v>
      </c>
      <c r="O1089" s="4" t="str">
        <f>VLOOKUP($A1089,'Data Transformation Q1 to Q8'!$A:$V,20,FALSE)</f>
        <v>tier - 3</v>
      </c>
      <c r="P1089" s="4" t="str">
        <f>VLOOKUP($A1089,'Data Transformation Q1 to Q8'!$A:$V,21,FALSE)</f>
        <v>tier - 3</v>
      </c>
      <c r="Q1089" s="118">
        <f>VLOOKUP($A1089,'Data Transformation Q1 to Q8'!$A:$V,19,FALSE)</f>
        <v>10370.91</v>
      </c>
    </row>
    <row r="1090" spans="1:17" ht="15.75" x14ac:dyDescent="0.25">
      <c r="A1090" s="10" t="s">
        <v>243</v>
      </c>
      <c r="B1090" s="4" t="str">
        <f>VLOOKUP(A1090,'Data Transformation Q1 to Q8'!A:V,22,FALSE)</f>
        <v>R1025</v>
      </c>
      <c r="C1090" s="21">
        <f>VLOOKUP($A1090,'Data Transformation Q1 to Q8'!$A:$V,16,FALSE)</f>
        <v>26182</v>
      </c>
      <c r="D1090" s="6">
        <f>VLOOKUP($A1090,'Data Transformation Q1 to Q8'!$A:$V,17,FALSE)</f>
        <v>51</v>
      </c>
      <c r="E1090" s="4" t="str">
        <f>VLOOKUP(A1090,'Customer Names'!A:D,3,FALSE)</f>
        <v xml:space="preserve">  Yoko</v>
      </c>
      <c r="F1090" s="4">
        <f>VLOOKUP($A1090,'Data Transformation Q1 to Q8'!$A:$V,2,FALSE)</f>
        <v>27.11</v>
      </c>
      <c r="G1090" s="4" t="str">
        <f>VLOOKUP($A1090,'Data Transformation Q1 to Q8'!$A:$V,3,FALSE)</f>
        <v>Overweight</v>
      </c>
      <c r="H1090" s="4">
        <f>VLOOKUP($A1090,'Data Transformation Q1 to Q8'!$A:$V,4,FALSE)</f>
        <v>6.7</v>
      </c>
      <c r="I1090" s="4" t="str">
        <f>VLOOKUP($A1090,'Data Transformation Q1 to Q8'!$A:$V,5,FALSE)</f>
        <v>Diabetes</v>
      </c>
      <c r="J1090" s="4" t="str">
        <f>VLOOKUP($A1090,'Data Transformation Q1 to Q8'!$A:$V,6,FALSE)</f>
        <v>No</v>
      </c>
      <c r="K1090" s="4" t="str">
        <f>VLOOKUP($A1090,'Data Transformation Q1 to Q8'!$A:$V,7,FALSE)</f>
        <v>No</v>
      </c>
      <c r="L1090" s="4" t="str">
        <f>VLOOKUP($A1090,'Data Transformation Q1 to Q8'!$A:$V,8,FALSE)</f>
        <v>No</v>
      </c>
      <c r="M1090" s="4" t="str">
        <f>VLOOKUP($A1090,'Data Transformation Q1 to Q8'!$A:$V,10,FALSE)</f>
        <v>No</v>
      </c>
      <c r="N1090" s="4">
        <f>VLOOKUP($A1090,'Data Transformation Q1 to Q8'!$A:$V,9,FALSE)</f>
        <v>0</v>
      </c>
      <c r="O1090" s="4" t="str">
        <f>VLOOKUP($A1090,'Data Transformation Q1 to Q8'!$A:$V,20,FALSE)</f>
        <v>tier - 3</v>
      </c>
      <c r="P1090" s="4" t="str">
        <f>VLOOKUP($A1090,'Data Transformation Q1 to Q8'!$A:$V,21,FALSE)</f>
        <v>tier - 1</v>
      </c>
      <c r="Q1090" s="118">
        <f>VLOOKUP($A1090,'Data Transformation Q1 to Q8'!$A:$V,19,FALSE)</f>
        <v>10356.67</v>
      </c>
    </row>
    <row r="1091" spans="1:17" ht="15.75" x14ac:dyDescent="0.25">
      <c r="A1091" s="10" t="s">
        <v>245</v>
      </c>
      <c r="B1091" s="4" t="str">
        <f>VLOOKUP(A1091,'Data Transformation Q1 to Q8'!A:V,22,FALSE)</f>
        <v>R1012</v>
      </c>
      <c r="C1091" s="21">
        <f>VLOOKUP($A1091,'Data Transformation Q1 to Q8'!$A:$V,16,FALSE)</f>
        <v>25371</v>
      </c>
      <c r="D1091" s="6">
        <f>VLOOKUP($A1091,'Data Transformation Q1 to Q8'!$A:$V,17,FALSE)</f>
        <v>53</v>
      </c>
      <c r="E1091" s="4" t="str">
        <f>VLOOKUP(A1091,'Customer Names'!A:D,3,FALSE)</f>
        <v xml:space="preserve">  Laura</v>
      </c>
      <c r="F1091" s="4">
        <f>VLOOKUP($A1091,'Data Transformation Q1 to Q8'!$A:$V,2,FALSE)</f>
        <v>26.6</v>
      </c>
      <c r="G1091" s="4" t="str">
        <f>VLOOKUP($A1091,'Data Transformation Q1 to Q8'!$A:$V,3,FALSE)</f>
        <v>Overweight</v>
      </c>
      <c r="H1091" s="4">
        <f>VLOOKUP($A1091,'Data Transformation Q1 to Q8'!$A:$V,4,FALSE)</f>
        <v>5.27</v>
      </c>
      <c r="I1091" s="4" t="str">
        <f>VLOOKUP($A1091,'Data Transformation Q1 to Q8'!$A:$V,5,FALSE)</f>
        <v>Normal</v>
      </c>
      <c r="J1091" s="4" t="str">
        <f>VLOOKUP($A1091,'Data Transformation Q1 to Q8'!$A:$V,6,FALSE)</f>
        <v>Yes</v>
      </c>
      <c r="K1091" s="4" t="str">
        <f>VLOOKUP($A1091,'Data Transformation Q1 to Q8'!$A:$V,7,FALSE)</f>
        <v>No</v>
      </c>
      <c r="L1091" s="4" t="str">
        <f>VLOOKUP($A1091,'Data Transformation Q1 to Q8'!$A:$V,8,FALSE)</f>
        <v>Yes</v>
      </c>
      <c r="M1091" s="4" t="str">
        <f>VLOOKUP($A1091,'Data Transformation Q1 to Q8'!$A:$V,10,FALSE)</f>
        <v>No</v>
      </c>
      <c r="N1091" s="4">
        <f>VLOOKUP($A1091,'Data Transformation Q1 to Q8'!$A:$V,9,FALSE)</f>
        <v>1</v>
      </c>
      <c r="O1091" s="4" t="str">
        <f>VLOOKUP($A1091,'Data Transformation Q1 to Q8'!$A:$V,20,FALSE)</f>
        <v>tier - 3</v>
      </c>
      <c r="P1091" s="4" t="str">
        <f>VLOOKUP($A1091,'Data Transformation Q1 to Q8'!$A:$V,21,FALSE)</f>
        <v>tier - 1</v>
      </c>
      <c r="Q1091" s="118">
        <f>VLOOKUP($A1091,'Data Transformation Q1 to Q8'!$A:$V,19,FALSE)</f>
        <v>10355.64</v>
      </c>
    </row>
    <row r="1092" spans="1:17" ht="15.75" x14ac:dyDescent="0.25">
      <c r="A1092" s="10" t="s">
        <v>246</v>
      </c>
      <c r="B1092" s="4" t="str">
        <f>VLOOKUP(A1092,'Data Transformation Q1 to Q8'!A:V,22,FALSE)</f>
        <v>R1012</v>
      </c>
      <c r="C1092" s="21">
        <f>VLOOKUP($A1092,'Data Transformation Q1 to Q8'!$A:$V,16,FALSE)</f>
        <v>27301</v>
      </c>
      <c r="D1092" s="6">
        <f>VLOOKUP($A1092,'Data Transformation Q1 to Q8'!$A:$V,17,FALSE)</f>
        <v>48</v>
      </c>
      <c r="E1092" s="4" t="str">
        <f>VLOOKUP(A1092,'Customer Names'!A:D,3,FALSE)</f>
        <v xml:space="preserve">  Tess A</v>
      </c>
      <c r="F1092" s="4">
        <f>VLOOKUP($A1092,'Data Transformation Q1 to Q8'!$A:$V,2,FALSE)</f>
        <v>30.41</v>
      </c>
      <c r="G1092" s="4" t="str">
        <f>VLOOKUP($A1092,'Data Transformation Q1 to Q8'!$A:$V,3,FALSE)</f>
        <v>Obesity</v>
      </c>
      <c r="H1092" s="4">
        <f>VLOOKUP($A1092,'Data Transformation Q1 to Q8'!$A:$V,4,FALSE)</f>
        <v>7.72</v>
      </c>
      <c r="I1092" s="4" t="str">
        <f>VLOOKUP($A1092,'Data Transformation Q1 to Q8'!$A:$V,5,FALSE)</f>
        <v>Diabetes</v>
      </c>
      <c r="J1092" s="4" t="str">
        <f>VLOOKUP($A1092,'Data Transformation Q1 to Q8'!$A:$V,6,FALSE)</f>
        <v>No</v>
      </c>
      <c r="K1092" s="4" t="str">
        <f>VLOOKUP($A1092,'Data Transformation Q1 to Q8'!$A:$V,7,FALSE)</f>
        <v>No</v>
      </c>
      <c r="L1092" s="4" t="str">
        <f>VLOOKUP($A1092,'Data Transformation Q1 to Q8'!$A:$V,8,FALSE)</f>
        <v>No</v>
      </c>
      <c r="M1092" s="4" t="str">
        <f>VLOOKUP($A1092,'Data Transformation Q1 to Q8'!$A:$V,10,FALSE)</f>
        <v>No</v>
      </c>
      <c r="N1092" s="4">
        <f>VLOOKUP($A1092,'Data Transformation Q1 to Q8'!$A:$V,9,FALSE)</f>
        <v>0</v>
      </c>
      <c r="O1092" s="4" t="str">
        <f>VLOOKUP($A1092,'Data Transformation Q1 to Q8'!$A:$V,20,FALSE)</f>
        <v>tier - 3</v>
      </c>
      <c r="P1092" s="4" t="str">
        <f>VLOOKUP($A1092,'Data Transformation Q1 to Q8'!$A:$V,21,FALSE)</f>
        <v>tier - 1</v>
      </c>
      <c r="Q1092" s="118">
        <f>VLOOKUP($A1092,'Data Transformation Q1 to Q8'!$A:$V,19,FALSE)</f>
        <v>10352.48</v>
      </c>
    </row>
    <row r="1093" spans="1:17" ht="15.75" x14ac:dyDescent="0.25">
      <c r="A1093" s="10" t="s">
        <v>247</v>
      </c>
      <c r="B1093" s="4" t="str">
        <f>VLOOKUP(A1093,'Data Transformation Q1 to Q8'!A:V,22,FALSE)</f>
        <v>R1021</v>
      </c>
      <c r="C1093" s="21">
        <f>VLOOKUP($A1093,'Data Transformation Q1 to Q8'!$A:$V,16,FALSE)</f>
        <v>26884</v>
      </c>
      <c r="D1093" s="6">
        <f>VLOOKUP($A1093,'Data Transformation Q1 to Q8'!$A:$V,17,FALSE)</f>
        <v>49</v>
      </c>
      <c r="E1093" s="4" t="str">
        <f>VLOOKUP(A1093,'Customer Names'!A:D,3,FALSE)</f>
        <v xml:space="preserve">  William G</v>
      </c>
      <c r="F1093" s="4">
        <f>VLOOKUP($A1093,'Data Transformation Q1 to Q8'!$A:$V,2,FALSE)</f>
        <v>28.98</v>
      </c>
      <c r="G1093" s="4" t="str">
        <f>VLOOKUP($A1093,'Data Transformation Q1 to Q8'!$A:$V,3,FALSE)</f>
        <v>Overweight</v>
      </c>
      <c r="H1093" s="4">
        <f>VLOOKUP($A1093,'Data Transformation Q1 to Q8'!$A:$V,4,FALSE)</f>
        <v>8.68</v>
      </c>
      <c r="I1093" s="4" t="str">
        <f>VLOOKUP($A1093,'Data Transformation Q1 to Q8'!$A:$V,5,FALSE)</f>
        <v>Diabetes</v>
      </c>
      <c r="J1093" s="4" t="str">
        <f>VLOOKUP($A1093,'Data Transformation Q1 to Q8'!$A:$V,6,FALSE)</f>
        <v>No</v>
      </c>
      <c r="K1093" s="4" t="str">
        <f>VLOOKUP($A1093,'Data Transformation Q1 to Q8'!$A:$V,7,FALSE)</f>
        <v>No</v>
      </c>
      <c r="L1093" s="4" t="str">
        <f>VLOOKUP($A1093,'Data Transformation Q1 to Q8'!$A:$V,8,FALSE)</f>
        <v>No</v>
      </c>
      <c r="M1093" s="4" t="str">
        <f>VLOOKUP($A1093,'Data Transformation Q1 to Q8'!$A:$V,10,FALSE)</f>
        <v>No</v>
      </c>
      <c r="N1093" s="4">
        <f>VLOOKUP($A1093,'Data Transformation Q1 to Q8'!$A:$V,9,FALSE)</f>
        <v>2</v>
      </c>
      <c r="O1093" s="4" t="str">
        <f>VLOOKUP($A1093,'Data Transformation Q1 to Q8'!$A:$V,20,FALSE)</f>
        <v>tier - 3</v>
      </c>
      <c r="P1093" s="4" t="str">
        <f>VLOOKUP($A1093,'Data Transformation Q1 to Q8'!$A:$V,21,FALSE)</f>
        <v>tier - 2</v>
      </c>
      <c r="Q1093" s="118">
        <f>VLOOKUP($A1093,'Data Transformation Q1 to Q8'!$A:$V,19,FALSE)</f>
        <v>10345.93</v>
      </c>
    </row>
    <row r="1094" spans="1:17" ht="15.75" x14ac:dyDescent="0.25">
      <c r="A1094" s="10" t="s">
        <v>248</v>
      </c>
      <c r="B1094" s="4" t="str">
        <f>VLOOKUP(A1094,'Data Transformation Q1 to Q8'!A:V,22,FALSE)</f>
        <v>R1013</v>
      </c>
      <c r="C1094" s="21">
        <f>VLOOKUP($A1094,'Data Transformation Q1 to Q8'!$A:$V,16,FALSE)</f>
        <v>25038</v>
      </c>
      <c r="D1094" s="6">
        <f>VLOOKUP($A1094,'Data Transformation Q1 to Q8'!$A:$V,17,FALSE)</f>
        <v>54</v>
      </c>
      <c r="E1094" s="4" t="str">
        <f>VLOOKUP(A1094,'Customer Names'!A:D,3,FALSE)</f>
        <v xml:space="preserve">  Paige</v>
      </c>
      <c r="F1094" s="4">
        <f>VLOOKUP($A1094,'Data Transformation Q1 to Q8'!$A:$V,2,FALSE)</f>
        <v>31.24</v>
      </c>
      <c r="G1094" s="4" t="str">
        <f>VLOOKUP($A1094,'Data Transformation Q1 to Q8'!$A:$V,3,FALSE)</f>
        <v>Obesity</v>
      </c>
      <c r="H1094" s="4">
        <f>VLOOKUP($A1094,'Data Transformation Q1 to Q8'!$A:$V,4,FALSE)</f>
        <v>9.8000000000000007</v>
      </c>
      <c r="I1094" s="4" t="str">
        <f>VLOOKUP($A1094,'Data Transformation Q1 to Q8'!$A:$V,5,FALSE)</f>
        <v>Diabetes</v>
      </c>
      <c r="J1094" s="4" t="str">
        <f>VLOOKUP($A1094,'Data Transformation Q1 to Q8'!$A:$V,6,FALSE)</f>
        <v>No</v>
      </c>
      <c r="K1094" s="4" t="str">
        <f>VLOOKUP($A1094,'Data Transformation Q1 to Q8'!$A:$V,7,FALSE)</f>
        <v>No</v>
      </c>
      <c r="L1094" s="4" t="str">
        <f>VLOOKUP($A1094,'Data Transformation Q1 to Q8'!$A:$V,8,FALSE)</f>
        <v>No</v>
      </c>
      <c r="M1094" s="4" t="str">
        <f>VLOOKUP($A1094,'Data Transformation Q1 to Q8'!$A:$V,10,FALSE)</f>
        <v>No</v>
      </c>
      <c r="N1094" s="4">
        <f>VLOOKUP($A1094,'Data Transformation Q1 to Q8'!$A:$V,9,FALSE)</f>
        <v>0</v>
      </c>
      <c r="O1094" s="4" t="str">
        <f>VLOOKUP($A1094,'Data Transformation Q1 to Q8'!$A:$V,20,FALSE)</f>
        <v>tier - 3</v>
      </c>
      <c r="P1094" s="4" t="str">
        <f>VLOOKUP($A1094,'Data Transformation Q1 to Q8'!$A:$V,21,FALSE)</f>
        <v>tier - 1</v>
      </c>
      <c r="Q1094" s="118">
        <f>VLOOKUP($A1094,'Data Transformation Q1 to Q8'!$A:$V,19,FALSE)</f>
        <v>10338.93</v>
      </c>
    </row>
    <row r="1095" spans="1:17" ht="15.75" x14ac:dyDescent="0.25">
      <c r="A1095" s="10" t="s">
        <v>249</v>
      </c>
      <c r="B1095" s="4" t="str">
        <f>VLOOKUP(A1095,'Data Transformation Q1 to Q8'!A:V,22,FALSE)</f>
        <v>R1021</v>
      </c>
      <c r="C1095" s="21">
        <f>VLOOKUP($A1095,'Data Transformation Q1 to Q8'!$A:$V,16,FALSE)</f>
        <v>30153</v>
      </c>
      <c r="D1095" s="6">
        <f>VLOOKUP($A1095,'Data Transformation Q1 to Q8'!$A:$V,17,FALSE)</f>
        <v>40</v>
      </c>
      <c r="E1095" s="4" t="str">
        <f>VLOOKUP(A1095,'Customer Names'!A:D,3,FALSE)</f>
        <v xml:space="preserve">  Matthew J</v>
      </c>
      <c r="F1095" s="4">
        <f>VLOOKUP($A1095,'Data Transformation Q1 to Q8'!$A:$V,2,FALSE)</f>
        <v>31.54</v>
      </c>
      <c r="G1095" s="4" t="str">
        <f>VLOOKUP($A1095,'Data Transformation Q1 to Q8'!$A:$V,3,FALSE)</f>
        <v>Obesity</v>
      </c>
      <c r="H1095" s="4">
        <f>VLOOKUP($A1095,'Data Transformation Q1 to Q8'!$A:$V,4,FALSE)</f>
        <v>4.4400000000000004</v>
      </c>
      <c r="I1095" s="4" t="str">
        <f>VLOOKUP($A1095,'Data Transformation Q1 to Q8'!$A:$V,5,FALSE)</f>
        <v>Normal</v>
      </c>
      <c r="J1095" s="4" t="str">
        <f>VLOOKUP($A1095,'Data Transformation Q1 to Q8'!$A:$V,6,FALSE)</f>
        <v>No</v>
      </c>
      <c r="K1095" s="4" t="str">
        <f>VLOOKUP($A1095,'Data Transformation Q1 to Q8'!$A:$V,7,FALSE)</f>
        <v>No</v>
      </c>
      <c r="L1095" s="4" t="str">
        <f>VLOOKUP($A1095,'Data Transformation Q1 to Q8'!$A:$V,8,FALSE)</f>
        <v>No</v>
      </c>
      <c r="M1095" s="4" t="str">
        <f>VLOOKUP($A1095,'Data Transformation Q1 to Q8'!$A:$V,10,FALSE)</f>
        <v>No</v>
      </c>
      <c r="N1095" s="4">
        <f>VLOOKUP($A1095,'Data Transformation Q1 to Q8'!$A:$V,9,FALSE)</f>
        <v>0</v>
      </c>
      <c r="O1095" s="4" t="str">
        <f>VLOOKUP($A1095,'Data Transformation Q1 to Q8'!$A:$V,20,FALSE)</f>
        <v>tier - 3</v>
      </c>
      <c r="P1095" s="4" t="str">
        <f>VLOOKUP($A1095,'Data Transformation Q1 to Q8'!$A:$V,21,FALSE)</f>
        <v>tier - 1</v>
      </c>
      <c r="Q1095" s="118">
        <f>VLOOKUP($A1095,'Data Transformation Q1 to Q8'!$A:$V,19,FALSE)</f>
        <v>10329.06</v>
      </c>
    </row>
    <row r="1096" spans="1:17" ht="15.75" x14ac:dyDescent="0.25">
      <c r="A1096" s="10" t="s">
        <v>250</v>
      </c>
      <c r="B1096" s="4" t="str">
        <f>VLOOKUP(A1096,'Data Transformation Q1 to Q8'!A:V,22,FALSE)</f>
        <v>R1011</v>
      </c>
      <c r="C1096" s="21">
        <f>VLOOKUP($A1096,'Data Transformation Q1 to Q8'!$A:$V,16,FALSE)</f>
        <v>25903</v>
      </c>
      <c r="D1096" s="6">
        <f>VLOOKUP($A1096,'Data Transformation Q1 to Q8'!$A:$V,17,FALSE)</f>
        <v>52</v>
      </c>
      <c r="E1096" s="4" t="str">
        <f>VLOOKUP(A1096,'Customer Names'!A:D,3,FALSE)</f>
        <v xml:space="preserve">  Matthew</v>
      </c>
      <c r="F1096" s="4">
        <f>VLOOKUP($A1096,'Data Transformation Q1 to Q8'!$A:$V,2,FALSE)</f>
        <v>38.6</v>
      </c>
      <c r="G1096" s="4" t="str">
        <f>VLOOKUP($A1096,'Data Transformation Q1 to Q8'!$A:$V,3,FALSE)</f>
        <v>Obesity</v>
      </c>
      <c r="H1096" s="4">
        <f>VLOOKUP($A1096,'Data Transformation Q1 to Q8'!$A:$V,4,FALSE)</f>
        <v>7.19</v>
      </c>
      <c r="I1096" s="4" t="str">
        <f>VLOOKUP($A1096,'Data Transformation Q1 to Q8'!$A:$V,5,FALSE)</f>
        <v>Diabetes</v>
      </c>
      <c r="J1096" s="4" t="str">
        <f>VLOOKUP($A1096,'Data Transformation Q1 to Q8'!$A:$V,6,FALSE)</f>
        <v>Yes</v>
      </c>
      <c r="K1096" s="4" t="str">
        <f>VLOOKUP($A1096,'Data Transformation Q1 to Q8'!$A:$V,7,FALSE)</f>
        <v>No</v>
      </c>
      <c r="L1096" s="4" t="str">
        <f>VLOOKUP($A1096,'Data Transformation Q1 to Q8'!$A:$V,8,FALSE)</f>
        <v>No</v>
      </c>
      <c r="M1096" s="4" t="str">
        <f>VLOOKUP($A1096,'Data Transformation Q1 to Q8'!$A:$V,10,FALSE)</f>
        <v>No</v>
      </c>
      <c r="N1096" s="4">
        <f>VLOOKUP($A1096,'Data Transformation Q1 to Q8'!$A:$V,9,FALSE)</f>
        <v>2</v>
      </c>
      <c r="O1096" s="4" t="str">
        <f>VLOOKUP($A1096,'Data Transformation Q1 to Q8'!$A:$V,20,FALSE)</f>
        <v>tier - 3</v>
      </c>
      <c r="P1096" s="4" t="str">
        <f>VLOOKUP($A1096,'Data Transformation Q1 to Q8'!$A:$V,21,FALSE)</f>
        <v>tier - 3</v>
      </c>
      <c r="Q1096" s="118">
        <f>VLOOKUP($A1096,'Data Transformation Q1 to Q8'!$A:$V,19,FALSE)</f>
        <v>10325.209999999999</v>
      </c>
    </row>
    <row r="1097" spans="1:17" ht="15.75" x14ac:dyDescent="0.25">
      <c r="A1097" s="10" t="s">
        <v>251</v>
      </c>
      <c r="B1097" s="4" t="str">
        <f>VLOOKUP(A1097,'Data Transformation Q1 to Q8'!A:V,22,FALSE)</f>
        <v>R1026</v>
      </c>
      <c r="C1097" s="21">
        <f>VLOOKUP($A1097,'Data Transformation Q1 to Q8'!$A:$V,16,FALSE)</f>
        <v>33471</v>
      </c>
      <c r="D1097" s="6">
        <f>VLOOKUP($A1097,'Data Transformation Q1 to Q8'!$A:$V,17,FALSE)</f>
        <v>31</v>
      </c>
      <c r="E1097" s="4" t="str">
        <f>VLOOKUP(A1097,'Customer Names'!A:D,3,FALSE)</f>
        <v xml:space="preserve">  Maria</v>
      </c>
      <c r="F1097" s="4">
        <f>VLOOKUP($A1097,'Data Transformation Q1 to Q8'!$A:$V,2,FALSE)</f>
        <v>37.950000000000003</v>
      </c>
      <c r="G1097" s="4" t="str">
        <f>VLOOKUP($A1097,'Data Transformation Q1 to Q8'!$A:$V,3,FALSE)</f>
        <v>Obesity</v>
      </c>
      <c r="H1097" s="4">
        <f>VLOOKUP($A1097,'Data Transformation Q1 to Q8'!$A:$V,4,FALSE)</f>
        <v>6.06</v>
      </c>
      <c r="I1097" s="4" t="str">
        <f>VLOOKUP($A1097,'Data Transformation Q1 to Q8'!$A:$V,5,FALSE)</f>
        <v>Prediabetes</v>
      </c>
      <c r="J1097" s="4" t="str">
        <f>VLOOKUP($A1097,'Data Transformation Q1 to Q8'!$A:$V,6,FALSE)</f>
        <v>No</v>
      </c>
      <c r="K1097" s="4" t="str">
        <f>VLOOKUP($A1097,'Data Transformation Q1 to Q8'!$A:$V,7,FALSE)</f>
        <v>No</v>
      </c>
      <c r="L1097" s="4" t="str">
        <f>VLOOKUP($A1097,'Data Transformation Q1 to Q8'!$A:$V,8,FALSE)</f>
        <v>No</v>
      </c>
      <c r="M1097" s="4" t="str">
        <f>VLOOKUP($A1097,'Data Transformation Q1 to Q8'!$A:$V,10,FALSE)</f>
        <v>No</v>
      </c>
      <c r="N1097" s="4">
        <f>VLOOKUP($A1097,'Data Transformation Q1 to Q8'!$A:$V,9,FALSE)</f>
        <v>0</v>
      </c>
      <c r="O1097" s="4" t="str">
        <f>VLOOKUP($A1097,'Data Transformation Q1 to Q8'!$A:$V,20,FALSE)</f>
        <v>tier - 3</v>
      </c>
      <c r="P1097" s="4" t="str">
        <f>VLOOKUP($A1097,'Data Transformation Q1 to Q8'!$A:$V,21,FALSE)</f>
        <v>tier - 1</v>
      </c>
      <c r="Q1097" s="118">
        <f>VLOOKUP($A1097,'Data Transformation Q1 to Q8'!$A:$V,19,FALSE)</f>
        <v>10322.9</v>
      </c>
    </row>
    <row r="1098" spans="1:17" ht="15.75" x14ac:dyDescent="0.25">
      <c r="A1098" s="10" t="s">
        <v>253</v>
      </c>
      <c r="B1098" s="4" t="str">
        <f>VLOOKUP(A1098,'Data Transformation Q1 to Q8'!A:V,22,FALSE)</f>
        <v>R1012</v>
      </c>
      <c r="C1098" s="21">
        <f>VLOOKUP($A1098,'Data Transformation Q1 to Q8'!$A:$V,16,FALSE)</f>
        <v>33559</v>
      </c>
      <c r="D1098" s="6">
        <f>VLOOKUP($A1098,'Data Transformation Q1 to Q8'!$A:$V,17,FALSE)</f>
        <v>31</v>
      </c>
      <c r="E1098" s="4" t="str">
        <f>VLOOKUP(A1098,'Customer Names'!A:D,3,FALSE)</f>
        <v xml:space="preserve">  Stephanie D</v>
      </c>
      <c r="F1098" s="4">
        <f>VLOOKUP($A1098,'Data Transformation Q1 to Q8'!$A:$V,2,FALSE)</f>
        <v>38.97</v>
      </c>
      <c r="G1098" s="4" t="str">
        <f>VLOOKUP($A1098,'Data Transformation Q1 to Q8'!$A:$V,3,FALSE)</f>
        <v>Obesity</v>
      </c>
      <c r="H1098" s="4">
        <f>VLOOKUP($A1098,'Data Transformation Q1 to Q8'!$A:$V,4,FALSE)</f>
        <v>5.12</v>
      </c>
      <c r="I1098" s="4" t="str">
        <f>VLOOKUP($A1098,'Data Transformation Q1 to Q8'!$A:$V,5,FALSE)</f>
        <v>Normal</v>
      </c>
      <c r="J1098" s="4" t="str">
        <f>VLOOKUP($A1098,'Data Transformation Q1 to Q8'!$A:$V,6,FALSE)</f>
        <v>No</v>
      </c>
      <c r="K1098" s="4" t="str">
        <f>VLOOKUP($A1098,'Data Transformation Q1 to Q8'!$A:$V,7,FALSE)</f>
        <v>No</v>
      </c>
      <c r="L1098" s="4" t="str">
        <f>VLOOKUP($A1098,'Data Transformation Q1 to Q8'!$A:$V,8,FALSE)</f>
        <v>No</v>
      </c>
      <c r="M1098" s="4" t="str">
        <f>VLOOKUP($A1098,'Data Transformation Q1 to Q8'!$A:$V,10,FALSE)</f>
        <v>No</v>
      </c>
      <c r="N1098" s="4">
        <f>VLOOKUP($A1098,'Data Transformation Q1 to Q8'!$A:$V,9,FALSE)</f>
        <v>0</v>
      </c>
      <c r="O1098" s="4" t="str">
        <f>VLOOKUP($A1098,'Data Transformation Q1 to Q8'!$A:$V,20,FALSE)</f>
        <v>tier - 3</v>
      </c>
      <c r="P1098" s="4" t="str">
        <f>VLOOKUP($A1098,'Data Transformation Q1 to Q8'!$A:$V,21,FALSE)</f>
        <v>tier - 2</v>
      </c>
      <c r="Q1098" s="118">
        <f>VLOOKUP($A1098,'Data Transformation Q1 to Q8'!$A:$V,19,FALSE)</f>
        <v>10315.91</v>
      </c>
    </row>
    <row r="1099" spans="1:17" ht="15.75" x14ac:dyDescent="0.25">
      <c r="A1099" s="10" t="s">
        <v>255</v>
      </c>
      <c r="B1099" s="4" t="str">
        <f>VLOOKUP(A1099,'Data Transformation Q1 to Q8'!A:V,22,FALSE)</f>
        <v>R1012</v>
      </c>
      <c r="C1099" s="21">
        <f>VLOOKUP($A1099,'Data Transformation Q1 to Q8'!$A:$V,16,FALSE)</f>
        <v>22839</v>
      </c>
      <c r="D1099" s="6">
        <f>VLOOKUP($A1099,'Data Transformation Q1 to Q8'!$A:$V,17,FALSE)</f>
        <v>60</v>
      </c>
      <c r="E1099" s="4" t="str">
        <f>VLOOKUP(A1099,'Customer Names'!A:D,3,FALSE)</f>
        <v xml:space="preserve">  Tiffany</v>
      </c>
      <c r="F1099" s="4">
        <f>VLOOKUP($A1099,'Data Transformation Q1 to Q8'!$A:$V,2,FALSE)</f>
        <v>21.2</v>
      </c>
      <c r="G1099" s="4" t="str">
        <f>VLOOKUP($A1099,'Data Transformation Q1 to Q8'!$A:$V,3,FALSE)</f>
        <v>Normal Weight</v>
      </c>
      <c r="H1099" s="4">
        <f>VLOOKUP($A1099,'Data Transformation Q1 to Q8'!$A:$V,4,FALSE)</f>
        <v>10.72</v>
      </c>
      <c r="I1099" s="4" t="str">
        <f>VLOOKUP($A1099,'Data Transformation Q1 to Q8'!$A:$V,5,FALSE)</f>
        <v>Diabetes</v>
      </c>
      <c r="J1099" s="4" t="str">
        <f>VLOOKUP($A1099,'Data Transformation Q1 to Q8'!$A:$V,6,FALSE)</f>
        <v>No</v>
      </c>
      <c r="K1099" s="4" t="str">
        <f>VLOOKUP($A1099,'Data Transformation Q1 to Q8'!$A:$V,7,FALSE)</f>
        <v>No</v>
      </c>
      <c r="L1099" s="4" t="str">
        <f>VLOOKUP($A1099,'Data Transformation Q1 to Q8'!$A:$V,8,FALSE)</f>
        <v>No</v>
      </c>
      <c r="M1099" s="4" t="str">
        <f>VLOOKUP($A1099,'Data Transformation Q1 to Q8'!$A:$V,10,FALSE)</f>
        <v>No</v>
      </c>
      <c r="N1099" s="4">
        <f>VLOOKUP($A1099,'Data Transformation Q1 to Q8'!$A:$V,9,FALSE)</f>
        <v>0</v>
      </c>
      <c r="O1099" s="4" t="str">
        <f>VLOOKUP($A1099,'Data Transformation Q1 to Q8'!$A:$V,20,FALSE)</f>
        <v>tier - 3</v>
      </c>
      <c r="P1099" s="4" t="str">
        <f>VLOOKUP($A1099,'Data Transformation Q1 to Q8'!$A:$V,21,FALSE)</f>
        <v>tier - 3</v>
      </c>
      <c r="Q1099" s="118">
        <f>VLOOKUP($A1099,'Data Transformation Q1 to Q8'!$A:$V,19,FALSE)</f>
        <v>10310.780000000001</v>
      </c>
    </row>
    <row r="1100" spans="1:17" ht="15.75" x14ac:dyDescent="0.25">
      <c r="A1100" s="10" t="s">
        <v>257</v>
      </c>
      <c r="B1100" s="4" t="str">
        <f>VLOOKUP(A1100,'Data Transformation Q1 to Q8'!A:V,22,FALSE)</f>
        <v>R1013</v>
      </c>
      <c r="C1100" s="21">
        <f>VLOOKUP($A1100,'Data Transformation Q1 to Q8'!$A:$V,16,FALSE)</f>
        <v>23278</v>
      </c>
      <c r="D1100" s="6">
        <f>VLOOKUP($A1100,'Data Transformation Q1 to Q8'!$A:$V,17,FALSE)</f>
        <v>59</v>
      </c>
      <c r="E1100" s="4" t="str">
        <f>VLOOKUP(A1100,'Customer Names'!A:D,3,FALSE)</f>
        <v xml:space="preserve">  Sara M</v>
      </c>
      <c r="F1100" s="4">
        <f>VLOOKUP($A1100,'Data Transformation Q1 to Q8'!$A:$V,2,FALSE)</f>
        <v>23.96</v>
      </c>
      <c r="G1100" s="4" t="str">
        <f>VLOOKUP($A1100,'Data Transformation Q1 to Q8'!$A:$V,3,FALSE)</f>
        <v>Normal Weight</v>
      </c>
      <c r="H1100" s="4">
        <f>VLOOKUP($A1100,'Data Transformation Q1 to Q8'!$A:$V,4,FALSE)</f>
        <v>9.58</v>
      </c>
      <c r="I1100" s="4" t="str">
        <f>VLOOKUP($A1100,'Data Transformation Q1 to Q8'!$A:$V,5,FALSE)</f>
        <v>Diabetes</v>
      </c>
      <c r="J1100" s="4" t="str">
        <f>VLOOKUP($A1100,'Data Transformation Q1 to Q8'!$A:$V,6,FALSE)</f>
        <v>Yes</v>
      </c>
      <c r="K1100" s="4" t="str">
        <f>VLOOKUP($A1100,'Data Transformation Q1 to Q8'!$A:$V,7,FALSE)</f>
        <v>No</v>
      </c>
      <c r="L1100" s="4" t="str">
        <f>VLOOKUP($A1100,'Data Transformation Q1 to Q8'!$A:$V,8,FALSE)</f>
        <v>Yes</v>
      </c>
      <c r="M1100" s="4" t="str">
        <f>VLOOKUP($A1100,'Data Transformation Q1 to Q8'!$A:$V,10,FALSE)</f>
        <v>No</v>
      </c>
      <c r="N1100" s="4">
        <f>VLOOKUP($A1100,'Data Transformation Q1 to Q8'!$A:$V,9,FALSE)</f>
        <v>1</v>
      </c>
      <c r="O1100" s="4" t="str">
        <f>VLOOKUP($A1100,'Data Transformation Q1 to Q8'!$A:$V,20,FALSE)</f>
        <v>tier - 3</v>
      </c>
      <c r="P1100" s="4" t="str">
        <f>VLOOKUP($A1100,'Data Transformation Q1 to Q8'!$A:$V,21,FALSE)</f>
        <v>tier - 1</v>
      </c>
      <c r="Q1100" s="118">
        <f>VLOOKUP($A1100,'Data Transformation Q1 to Q8'!$A:$V,19,FALSE)</f>
        <v>10308.040000000001</v>
      </c>
    </row>
    <row r="1101" spans="1:17" ht="15.75" x14ac:dyDescent="0.25">
      <c r="A1101" s="10" t="s">
        <v>261</v>
      </c>
      <c r="B1101" s="4" t="str">
        <f>VLOOKUP(A1101,'Data Transformation Q1 to Q8'!A:V,22,FALSE)</f>
        <v>R1021</v>
      </c>
      <c r="C1101" s="21">
        <f>VLOOKUP($A1101,'Data Transformation Q1 to Q8'!$A:$V,16,FALSE)</f>
        <v>32400</v>
      </c>
      <c r="D1101" s="6">
        <f>VLOOKUP($A1101,'Data Transformation Q1 to Q8'!$A:$V,17,FALSE)</f>
        <v>34</v>
      </c>
      <c r="E1101" s="4" t="str">
        <f>VLOOKUP(A1101,'Customer Names'!A:D,3,FALSE)</f>
        <v xml:space="preserve">  Scott A</v>
      </c>
      <c r="F1101" s="4">
        <f>VLOOKUP($A1101,'Data Transformation Q1 to Q8'!$A:$V,2,FALSE)</f>
        <v>35.93</v>
      </c>
      <c r="G1101" s="4" t="str">
        <f>VLOOKUP($A1101,'Data Transformation Q1 to Q8'!$A:$V,3,FALSE)</f>
        <v>Obesity</v>
      </c>
      <c r="H1101" s="4">
        <f>VLOOKUP($A1101,'Data Transformation Q1 to Q8'!$A:$V,4,FALSE)</f>
        <v>6.4</v>
      </c>
      <c r="I1101" s="4" t="str">
        <f>VLOOKUP($A1101,'Data Transformation Q1 to Q8'!$A:$V,5,FALSE)</f>
        <v>Prediabetes</v>
      </c>
      <c r="J1101" s="4" t="str">
        <f>VLOOKUP($A1101,'Data Transformation Q1 to Q8'!$A:$V,6,FALSE)</f>
        <v>Yes</v>
      </c>
      <c r="K1101" s="4" t="str">
        <f>VLOOKUP($A1101,'Data Transformation Q1 to Q8'!$A:$V,7,FALSE)</f>
        <v>No</v>
      </c>
      <c r="L1101" s="4" t="str">
        <f>VLOOKUP($A1101,'Data Transformation Q1 to Q8'!$A:$V,8,FALSE)</f>
        <v>No</v>
      </c>
      <c r="M1101" s="4" t="str">
        <f>VLOOKUP($A1101,'Data Transformation Q1 to Q8'!$A:$V,10,FALSE)</f>
        <v>No</v>
      </c>
      <c r="N1101" s="4">
        <f>VLOOKUP($A1101,'Data Transformation Q1 to Q8'!$A:$V,9,FALSE)</f>
        <v>1</v>
      </c>
      <c r="O1101" s="4" t="str">
        <f>VLOOKUP($A1101,'Data Transformation Q1 to Q8'!$A:$V,20,FALSE)</f>
        <v>tier - 3</v>
      </c>
      <c r="P1101" s="4" t="str">
        <f>VLOOKUP($A1101,'Data Transformation Q1 to Q8'!$A:$V,21,FALSE)</f>
        <v>tier - 1</v>
      </c>
      <c r="Q1101" s="118">
        <f>VLOOKUP($A1101,'Data Transformation Q1 to Q8'!$A:$V,19,FALSE)</f>
        <v>10276.99</v>
      </c>
    </row>
    <row r="1102" spans="1:17" ht="15.75" x14ac:dyDescent="0.25">
      <c r="A1102" s="10" t="s">
        <v>263</v>
      </c>
      <c r="B1102" s="4" t="str">
        <f>VLOOKUP(A1102,'Data Transformation Q1 to Q8'!A:V,22,FALSE)</f>
        <v>R1024</v>
      </c>
      <c r="C1102" s="21">
        <f>VLOOKUP($A1102,'Data Transformation Q1 to Q8'!$A:$V,16,FALSE)</f>
        <v>25740</v>
      </c>
      <c r="D1102" s="6">
        <f>VLOOKUP($A1102,'Data Transformation Q1 to Q8'!$A:$V,17,FALSE)</f>
        <v>52</v>
      </c>
      <c r="E1102" s="4" t="str">
        <f>VLOOKUP(A1102,'Customer Names'!A:D,3,FALSE)</f>
        <v xml:space="preserve">  Lauren</v>
      </c>
      <c r="F1102" s="4">
        <f>VLOOKUP($A1102,'Data Transformation Q1 to Q8'!$A:$V,2,FALSE)</f>
        <v>26.11</v>
      </c>
      <c r="G1102" s="4" t="str">
        <f>VLOOKUP($A1102,'Data Transformation Q1 to Q8'!$A:$V,3,FALSE)</f>
        <v>Overweight</v>
      </c>
      <c r="H1102" s="4">
        <f>VLOOKUP($A1102,'Data Transformation Q1 to Q8'!$A:$V,4,FALSE)</f>
        <v>6.8</v>
      </c>
      <c r="I1102" s="4" t="str">
        <f>VLOOKUP($A1102,'Data Transformation Q1 to Q8'!$A:$V,5,FALSE)</f>
        <v>Diabetes</v>
      </c>
      <c r="J1102" s="4" t="str">
        <f>VLOOKUP($A1102,'Data Transformation Q1 to Q8'!$A:$V,6,FALSE)</f>
        <v>Yes</v>
      </c>
      <c r="K1102" s="4" t="str">
        <f>VLOOKUP($A1102,'Data Transformation Q1 to Q8'!$A:$V,7,FALSE)</f>
        <v>No</v>
      </c>
      <c r="L1102" s="4" t="str">
        <f>VLOOKUP($A1102,'Data Transformation Q1 to Q8'!$A:$V,8,FALSE)</f>
        <v>No</v>
      </c>
      <c r="M1102" s="4" t="str">
        <f>VLOOKUP($A1102,'Data Transformation Q1 to Q8'!$A:$V,10,FALSE)</f>
        <v>No</v>
      </c>
      <c r="N1102" s="4">
        <f>VLOOKUP($A1102,'Data Transformation Q1 to Q8'!$A:$V,9,FALSE)</f>
        <v>2</v>
      </c>
      <c r="O1102" s="4" t="str">
        <f>VLOOKUP($A1102,'Data Transformation Q1 to Q8'!$A:$V,20,FALSE)</f>
        <v>tier - 3</v>
      </c>
      <c r="P1102" s="4" t="str">
        <f>VLOOKUP($A1102,'Data Transformation Q1 to Q8'!$A:$V,21,FALSE)</f>
        <v>tier - 1</v>
      </c>
      <c r="Q1102" s="118">
        <f>VLOOKUP($A1102,'Data Transformation Q1 to Q8'!$A:$V,19,FALSE)</f>
        <v>10274.33</v>
      </c>
    </row>
    <row r="1103" spans="1:17" ht="15.75" x14ac:dyDescent="0.25">
      <c r="A1103" s="10" t="s">
        <v>265</v>
      </c>
      <c r="B1103" s="4" t="str">
        <f>VLOOKUP(A1103,'Data Transformation Q1 to Q8'!A:V,22,FALSE)</f>
        <v>R1012</v>
      </c>
      <c r="C1103" s="21">
        <f>VLOOKUP($A1103,'Data Transformation Q1 to Q8'!$A:$V,16,FALSE)</f>
        <v>26995</v>
      </c>
      <c r="D1103" s="6">
        <f>VLOOKUP($A1103,'Data Transformation Q1 to Q8'!$A:$V,17,FALSE)</f>
        <v>49</v>
      </c>
      <c r="E1103" s="4" t="str">
        <f>VLOOKUP(A1103,'Customer Names'!A:D,3,FALSE)</f>
        <v xml:space="preserve">  Scott</v>
      </c>
      <c r="F1103" s="4">
        <f>VLOOKUP($A1103,'Data Transformation Q1 to Q8'!$A:$V,2,FALSE)</f>
        <v>32.299999999999997</v>
      </c>
      <c r="G1103" s="4" t="str">
        <f>VLOOKUP($A1103,'Data Transformation Q1 to Q8'!$A:$V,3,FALSE)</f>
        <v>Obesity</v>
      </c>
      <c r="H1103" s="4">
        <f>VLOOKUP($A1103,'Data Transformation Q1 to Q8'!$A:$V,4,FALSE)</f>
        <v>9.48</v>
      </c>
      <c r="I1103" s="4" t="str">
        <f>VLOOKUP($A1103,'Data Transformation Q1 to Q8'!$A:$V,5,FALSE)</f>
        <v>Diabetes</v>
      </c>
      <c r="J1103" s="4" t="str">
        <f>VLOOKUP($A1103,'Data Transformation Q1 to Q8'!$A:$V,6,FALSE)</f>
        <v>No</v>
      </c>
      <c r="K1103" s="4" t="str">
        <f>VLOOKUP($A1103,'Data Transformation Q1 to Q8'!$A:$V,7,FALSE)</f>
        <v>No</v>
      </c>
      <c r="L1103" s="4" t="str">
        <f>VLOOKUP($A1103,'Data Transformation Q1 to Q8'!$A:$V,8,FALSE)</f>
        <v>No</v>
      </c>
      <c r="M1103" s="4" t="str">
        <f>VLOOKUP($A1103,'Data Transformation Q1 to Q8'!$A:$V,10,FALSE)</f>
        <v>No</v>
      </c>
      <c r="N1103" s="4">
        <f>VLOOKUP($A1103,'Data Transformation Q1 to Q8'!$A:$V,9,FALSE)</f>
        <v>2</v>
      </c>
      <c r="O1103" s="4" t="str">
        <f>VLOOKUP($A1103,'Data Transformation Q1 to Q8'!$A:$V,20,FALSE)</f>
        <v>tier - 3</v>
      </c>
      <c r="P1103" s="4" t="str">
        <f>VLOOKUP($A1103,'Data Transformation Q1 to Q8'!$A:$V,21,FALSE)</f>
        <v>tier - 3</v>
      </c>
      <c r="Q1103" s="118">
        <f>VLOOKUP($A1103,'Data Transformation Q1 to Q8'!$A:$V,19,FALSE)</f>
        <v>10269.459999999999</v>
      </c>
    </row>
    <row r="1104" spans="1:17" ht="15.75" x14ac:dyDescent="0.25">
      <c r="A1104" s="10" t="s">
        <v>267</v>
      </c>
      <c r="B1104" s="4" t="str">
        <f>VLOOKUP(A1104,'Data Transformation Q1 to Q8'!A:V,22,FALSE)</f>
        <v>R1012</v>
      </c>
      <c r="C1104" s="21">
        <f>VLOOKUP($A1104,'Data Transformation Q1 to Q8'!$A:$V,16,FALSE)</f>
        <v>26912</v>
      </c>
      <c r="D1104" s="6">
        <f>VLOOKUP($A1104,'Data Transformation Q1 to Q8'!$A:$V,17,FALSE)</f>
        <v>49</v>
      </c>
      <c r="E1104" s="4" t="str">
        <f>VLOOKUP(A1104,'Customer Names'!A:D,3,FALSE)</f>
        <v xml:space="preserve">  Brian A</v>
      </c>
      <c r="F1104" s="4">
        <f>VLOOKUP($A1104,'Data Transformation Q1 to Q8'!$A:$V,2,FALSE)</f>
        <v>28.69</v>
      </c>
      <c r="G1104" s="4" t="str">
        <f>VLOOKUP($A1104,'Data Transformation Q1 to Q8'!$A:$V,3,FALSE)</f>
        <v>Overweight</v>
      </c>
      <c r="H1104" s="4">
        <f>VLOOKUP($A1104,'Data Transformation Q1 to Q8'!$A:$V,4,FALSE)</f>
        <v>7.45</v>
      </c>
      <c r="I1104" s="4" t="str">
        <f>VLOOKUP($A1104,'Data Transformation Q1 to Q8'!$A:$V,5,FALSE)</f>
        <v>Diabetes</v>
      </c>
      <c r="J1104" s="4" t="str">
        <f>VLOOKUP($A1104,'Data Transformation Q1 to Q8'!$A:$V,6,FALSE)</f>
        <v>No</v>
      </c>
      <c r="K1104" s="4" t="str">
        <f>VLOOKUP($A1104,'Data Transformation Q1 to Q8'!$A:$V,7,FALSE)</f>
        <v>No</v>
      </c>
      <c r="L1104" s="4" t="str">
        <f>VLOOKUP($A1104,'Data Transformation Q1 to Q8'!$A:$V,8,FALSE)</f>
        <v>No</v>
      </c>
      <c r="M1104" s="4" t="str">
        <f>VLOOKUP($A1104,'Data Transformation Q1 to Q8'!$A:$V,10,FALSE)</f>
        <v>No</v>
      </c>
      <c r="N1104" s="4">
        <f>VLOOKUP($A1104,'Data Transformation Q1 to Q8'!$A:$V,9,FALSE)</f>
        <v>2</v>
      </c>
      <c r="O1104" s="4" t="str">
        <f>VLOOKUP($A1104,'Data Transformation Q1 to Q8'!$A:$V,20,FALSE)</f>
        <v>tier - 3</v>
      </c>
      <c r="P1104" s="4" t="str">
        <f>VLOOKUP($A1104,'Data Transformation Q1 to Q8'!$A:$V,21,FALSE)</f>
        <v>tier - 2</v>
      </c>
      <c r="Q1104" s="118">
        <f>VLOOKUP($A1104,'Data Transformation Q1 to Q8'!$A:$V,19,FALSE)</f>
        <v>10264.44</v>
      </c>
    </row>
    <row r="1105" spans="1:17" ht="15.75" x14ac:dyDescent="0.25">
      <c r="A1105" s="10" t="s">
        <v>269</v>
      </c>
      <c r="B1105" s="4" t="str">
        <f>VLOOKUP(A1105,'Data Transformation Q1 to Q8'!A:V,22,FALSE)</f>
        <v>R1011</v>
      </c>
      <c r="C1105" s="21">
        <f>VLOOKUP($A1105,'Data Transformation Q1 to Q8'!$A:$V,16,FALSE)</f>
        <v>27621</v>
      </c>
      <c r="D1105" s="6">
        <f>VLOOKUP($A1105,'Data Transformation Q1 to Q8'!$A:$V,17,FALSE)</f>
        <v>47</v>
      </c>
      <c r="E1105" s="4" t="str">
        <f>VLOOKUP(A1105,'Customer Names'!A:D,3,FALSE)</f>
        <v xml:space="preserve">  Kaitlin R</v>
      </c>
      <c r="F1105" s="4">
        <f>VLOOKUP($A1105,'Data Transformation Q1 to Q8'!$A:$V,2,FALSE)</f>
        <v>31.28</v>
      </c>
      <c r="G1105" s="4" t="str">
        <f>VLOOKUP($A1105,'Data Transformation Q1 to Q8'!$A:$V,3,FALSE)</f>
        <v>Obesity</v>
      </c>
      <c r="H1105" s="4">
        <f>VLOOKUP($A1105,'Data Transformation Q1 to Q8'!$A:$V,4,FALSE)</f>
        <v>6.94</v>
      </c>
      <c r="I1105" s="4" t="str">
        <f>VLOOKUP($A1105,'Data Transformation Q1 to Q8'!$A:$V,5,FALSE)</f>
        <v>Diabetes</v>
      </c>
      <c r="J1105" s="4" t="str">
        <f>VLOOKUP($A1105,'Data Transformation Q1 to Q8'!$A:$V,6,FALSE)</f>
        <v>Yes</v>
      </c>
      <c r="K1105" s="4" t="str">
        <f>VLOOKUP($A1105,'Data Transformation Q1 to Q8'!$A:$V,7,FALSE)</f>
        <v>No</v>
      </c>
      <c r="L1105" s="4" t="str">
        <f>VLOOKUP($A1105,'Data Transformation Q1 to Q8'!$A:$V,8,FALSE)</f>
        <v>No</v>
      </c>
      <c r="M1105" s="4" t="str">
        <f>VLOOKUP($A1105,'Data Transformation Q1 to Q8'!$A:$V,10,FALSE)</f>
        <v>No</v>
      </c>
      <c r="N1105" s="4">
        <f>VLOOKUP($A1105,'Data Transformation Q1 to Q8'!$A:$V,9,FALSE)</f>
        <v>1</v>
      </c>
      <c r="O1105" s="4" t="str">
        <f>VLOOKUP($A1105,'Data Transformation Q1 to Q8'!$A:$V,20,FALSE)</f>
        <v>tier - 3</v>
      </c>
      <c r="P1105" s="4" t="str">
        <f>VLOOKUP($A1105,'Data Transformation Q1 to Q8'!$A:$V,21,FALSE)</f>
        <v>tier - 2</v>
      </c>
      <c r="Q1105" s="118">
        <f>VLOOKUP($A1105,'Data Transformation Q1 to Q8'!$A:$V,19,FALSE)</f>
        <v>10259.129999999999</v>
      </c>
    </row>
    <row r="1106" spans="1:17" ht="15.75" x14ac:dyDescent="0.25">
      <c r="A1106" s="10" t="s">
        <v>271</v>
      </c>
      <c r="B1106" s="4" t="str">
        <f>VLOOKUP(A1106,'Data Transformation Q1 to Q8'!A:V,22,FALSE)</f>
        <v>R1012</v>
      </c>
      <c r="C1106" s="21">
        <f>VLOOKUP($A1106,'Data Transformation Q1 to Q8'!$A:$V,16,FALSE)</f>
        <v>25104</v>
      </c>
      <c r="D1106" s="6">
        <f>VLOOKUP($A1106,'Data Transformation Q1 to Q8'!$A:$V,17,FALSE)</f>
        <v>54</v>
      </c>
      <c r="E1106" s="4" t="str">
        <f>VLOOKUP(A1106,'Customer Names'!A:D,3,FALSE)</f>
        <v xml:space="preserve">  Mohammad</v>
      </c>
      <c r="F1106" s="4">
        <f>VLOOKUP($A1106,'Data Transformation Q1 to Q8'!$A:$V,2,FALSE)</f>
        <v>30.21</v>
      </c>
      <c r="G1106" s="4" t="str">
        <f>VLOOKUP($A1106,'Data Transformation Q1 to Q8'!$A:$V,3,FALSE)</f>
        <v>Obesity</v>
      </c>
      <c r="H1106" s="4">
        <f>VLOOKUP($A1106,'Data Transformation Q1 to Q8'!$A:$V,4,FALSE)</f>
        <v>7.83</v>
      </c>
      <c r="I1106" s="4" t="str">
        <f>VLOOKUP($A1106,'Data Transformation Q1 to Q8'!$A:$V,5,FALSE)</f>
        <v>Diabetes</v>
      </c>
      <c r="J1106" s="4" t="str">
        <f>VLOOKUP($A1106,'Data Transformation Q1 to Q8'!$A:$V,6,FALSE)</f>
        <v>No</v>
      </c>
      <c r="K1106" s="4" t="str">
        <f>VLOOKUP($A1106,'Data Transformation Q1 to Q8'!$A:$V,7,FALSE)</f>
        <v>No</v>
      </c>
      <c r="L1106" s="4" t="str">
        <f>VLOOKUP($A1106,'Data Transformation Q1 to Q8'!$A:$V,8,FALSE)</f>
        <v>No</v>
      </c>
      <c r="M1106" s="4" t="str">
        <f>VLOOKUP($A1106,'Data Transformation Q1 to Q8'!$A:$V,10,FALSE)</f>
        <v>No</v>
      </c>
      <c r="N1106" s="4">
        <f>VLOOKUP($A1106,'Data Transformation Q1 to Q8'!$A:$V,9,FALSE)</f>
        <v>0</v>
      </c>
      <c r="O1106" s="4" t="str">
        <f>VLOOKUP($A1106,'Data Transformation Q1 to Q8'!$A:$V,20,FALSE)</f>
        <v>tier - 3</v>
      </c>
      <c r="P1106" s="4" t="str">
        <f>VLOOKUP($A1106,'Data Transformation Q1 to Q8'!$A:$V,21,FALSE)</f>
        <v>tier - 1</v>
      </c>
      <c r="Q1106" s="118">
        <f>VLOOKUP($A1106,'Data Transformation Q1 to Q8'!$A:$V,19,FALSE)</f>
        <v>10231.5</v>
      </c>
    </row>
    <row r="1107" spans="1:17" ht="15.75" x14ac:dyDescent="0.25">
      <c r="A1107" s="10" t="s">
        <v>273</v>
      </c>
      <c r="B1107" s="4" t="str">
        <f>VLOOKUP(A1107,'Data Transformation Q1 to Q8'!A:V,22,FALSE)</f>
        <v>R1013</v>
      </c>
      <c r="C1107" s="21">
        <f>VLOOKUP($A1107,'Data Transformation Q1 to Q8'!$A:$V,16,FALSE)</f>
        <v>24651</v>
      </c>
      <c r="D1107" s="6">
        <f>VLOOKUP($A1107,'Data Transformation Q1 to Q8'!$A:$V,17,FALSE)</f>
        <v>55</v>
      </c>
      <c r="E1107" s="4" t="str">
        <f>VLOOKUP(A1107,'Customer Names'!A:D,3,FALSE)</f>
        <v xml:space="preserve">  Charlie</v>
      </c>
      <c r="F1107" s="4">
        <f>VLOOKUP($A1107,'Data Transformation Q1 to Q8'!$A:$V,2,FALSE)</f>
        <v>38.28</v>
      </c>
      <c r="G1107" s="4" t="str">
        <f>VLOOKUP($A1107,'Data Transformation Q1 to Q8'!$A:$V,3,FALSE)</f>
        <v>Obesity</v>
      </c>
      <c r="H1107" s="4">
        <f>VLOOKUP($A1107,'Data Transformation Q1 to Q8'!$A:$V,4,FALSE)</f>
        <v>10.17</v>
      </c>
      <c r="I1107" s="4" t="str">
        <f>VLOOKUP($A1107,'Data Transformation Q1 to Q8'!$A:$V,5,FALSE)</f>
        <v>Diabetes</v>
      </c>
      <c r="J1107" s="4" t="str">
        <f>VLOOKUP($A1107,'Data Transformation Q1 to Q8'!$A:$V,6,FALSE)</f>
        <v>Yes</v>
      </c>
      <c r="K1107" s="4" t="str">
        <f>VLOOKUP($A1107,'Data Transformation Q1 to Q8'!$A:$V,7,FALSE)</f>
        <v>No</v>
      </c>
      <c r="L1107" s="4" t="str">
        <f>VLOOKUP($A1107,'Data Transformation Q1 to Q8'!$A:$V,8,FALSE)</f>
        <v>No</v>
      </c>
      <c r="M1107" s="4" t="str">
        <f>VLOOKUP($A1107,'Data Transformation Q1 to Q8'!$A:$V,10,FALSE)</f>
        <v>No</v>
      </c>
      <c r="N1107" s="4">
        <f>VLOOKUP($A1107,'Data Transformation Q1 to Q8'!$A:$V,9,FALSE)</f>
        <v>0</v>
      </c>
      <c r="O1107" s="4" t="str">
        <f>VLOOKUP($A1107,'Data Transformation Q1 to Q8'!$A:$V,20,FALSE)</f>
        <v>tier - 3</v>
      </c>
      <c r="P1107" s="4" t="str">
        <f>VLOOKUP($A1107,'Data Transformation Q1 to Q8'!$A:$V,21,FALSE)</f>
        <v>tier - 3</v>
      </c>
      <c r="Q1107" s="118">
        <f>VLOOKUP($A1107,'Data Transformation Q1 to Q8'!$A:$V,19,FALSE)</f>
        <v>10226.280000000001</v>
      </c>
    </row>
    <row r="1108" spans="1:17" ht="15.75" x14ac:dyDescent="0.25">
      <c r="A1108" s="10" t="s">
        <v>275</v>
      </c>
      <c r="B1108" s="4" t="str">
        <f>VLOOKUP(A1108,'Data Transformation Q1 to Q8'!A:V,22,FALSE)</f>
        <v>R1011</v>
      </c>
      <c r="C1108" s="21">
        <f>VLOOKUP($A1108,'Data Transformation Q1 to Q8'!$A:$V,16,FALSE)</f>
        <v>24741</v>
      </c>
      <c r="D1108" s="6">
        <f>VLOOKUP($A1108,'Data Transformation Q1 to Q8'!$A:$V,17,FALSE)</f>
        <v>55</v>
      </c>
      <c r="E1108" s="4" t="str">
        <f>VLOOKUP(A1108,'Customer Names'!A:D,3,FALSE)</f>
        <v xml:space="preserve">  Brent</v>
      </c>
      <c r="F1108" s="4">
        <f>VLOOKUP($A1108,'Data Transformation Q1 to Q8'!$A:$V,2,FALSE)</f>
        <v>29.9</v>
      </c>
      <c r="G1108" s="4" t="str">
        <f>VLOOKUP($A1108,'Data Transformation Q1 to Q8'!$A:$V,3,FALSE)</f>
        <v>Obesity</v>
      </c>
      <c r="H1108" s="4">
        <f>VLOOKUP($A1108,'Data Transformation Q1 to Q8'!$A:$V,4,FALSE)</f>
        <v>8.9600000000000009</v>
      </c>
      <c r="I1108" s="4" t="str">
        <f>VLOOKUP($A1108,'Data Transformation Q1 to Q8'!$A:$V,5,FALSE)</f>
        <v>Diabetes</v>
      </c>
      <c r="J1108" s="4" t="str">
        <f>VLOOKUP($A1108,'Data Transformation Q1 to Q8'!$A:$V,6,FALSE)</f>
        <v>Yes</v>
      </c>
      <c r="K1108" s="4" t="str">
        <f>VLOOKUP($A1108,'Data Transformation Q1 to Q8'!$A:$V,7,FALSE)</f>
        <v>No</v>
      </c>
      <c r="L1108" s="4" t="str">
        <f>VLOOKUP($A1108,'Data Transformation Q1 to Q8'!$A:$V,8,FALSE)</f>
        <v>No</v>
      </c>
      <c r="M1108" s="4" t="str">
        <f>VLOOKUP($A1108,'Data Transformation Q1 to Q8'!$A:$V,10,FALSE)</f>
        <v>No</v>
      </c>
      <c r="N1108" s="4">
        <f>VLOOKUP($A1108,'Data Transformation Q1 to Q8'!$A:$V,9,FALSE)</f>
        <v>0</v>
      </c>
      <c r="O1108" s="4" t="str">
        <f>VLOOKUP($A1108,'Data Transformation Q1 to Q8'!$A:$V,20,FALSE)</f>
        <v>tier - 3</v>
      </c>
      <c r="P1108" s="4" t="str">
        <f>VLOOKUP($A1108,'Data Transformation Q1 to Q8'!$A:$V,21,FALSE)</f>
        <v>tier - 2</v>
      </c>
      <c r="Q1108" s="118">
        <f>VLOOKUP($A1108,'Data Transformation Q1 to Q8'!$A:$V,19,FALSE)</f>
        <v>10214.64</v>
      </c>
    </row>
    <row r="1109" spans="1:17" ht="15.75" x14ac:dyDescent="0.25">
      <c r="A1109" s="10" t="s">
        <v>277</v>
      </c>
      <c r="B1109" s="4" t="str">
        <f>VLOOKUP(A1109,'Data Transformation Q1 to Q8'!A:V,22,FALSE)</f>
        <v>R1024</v>
      </c>
      <c r="C1109" s="21">
        <f>VLOOKUP($A1109,'Data Transformation Q1 to Q8'!$A:$V,16,FALSE)</f>
        <v>25926</v>
      </c>
      <c r="D1109" s="6">
        <f>VLOOKUP($A1109,'Data Transformation Q1 to Q8'!$A:$V,17,FALSE)</f>
        <v>52</v>
      </c>
      <c r="E1109" s="4" t="str">
        <f>VLOOKUP(A1109,'Customer Names'!A:D,3,FALSE)</f>
        <v xml:space="preserve">  Kelli M</v>
      </c>
      <c r="F1109" s="4">
        <f>VLOOKUP($A1109,'Data Transformation Q1 to Q8'!$A:$V,2,FALSE)</f>
        <v>23.18</v>
      </c>
      <c r="G1109" s="4" t="str">
        <f>VLOOKUP($A1109,'Data Transformation Q1 to Q8'!$A:$V,3,FALSE)</f>
        <v>Normal Weight</v>
      </c>
      <c r="H1109" s="4">
        <f>VLOOKUP($A1109,'Data Transformation Q1 to Q8'!$A:$V,4,FALSE)</f>
        <v>6.96</v>
      </c>
      <c r="I1109" s="4" t="str">
        <f>VLOOKUP($A1109,'Data Transformation Q1 to Q8'!$A:$V,5,FALSE)</f>
        <v>Diabetes</v>
      </c>
      <c r="J1109" s="4" t="str">
        <f>VLOOKUP($A1109,'Data Transformation Q1 to Q8'!$A:$V,6,FALSE)</f>
        <v>Yes</v>
      </c>
      <c r="K1109" s="4" t="str">
        <f>VLOOKUP($A1109,'Data Transformation Q1 to Q8'!$A:$V,7,FALSE)</f>
        <v>No</v>
      </c>
      <c r="L1109" s="4" t="str">
        <f>VLOOKUP($A1109,'Data Transformation Q1 to Q8'!$A:$V,8,FALSE)</f>
        <v>No</v>
      </c>
      <c r="M1109" s="4" t="str">
        <f>VLOOKUP($A1109,'Data Transformation Q1 to Q8'!$A:$V,10,FALSE)</f>
        <v>No</v>
      </c>
      <c r="N1109" s="4">
        <f>VLOOKUP($A1109,'Data Transformation Q1 to Q8'!$A:$V,9,FALSE)</f>
        <v>2</v>
      </c>
      <c r="O1109" s="4" t="str">
        <f>VLOOKUP($A1109,'Data Transformation Q1 to Q8'!$A:$V,20,FALSE)</f>
        <v>tier - 3</v>
      </c>
      <c r="P1109" s="4" t="str">
        <f>VLOOKUP($A1109,'Data Transformation Q1 to Q8'!$A:$V,21,FALSE)</f>
        <v>tier - 1</v>
      </c>
      <c r="Q1109" s="118">
        <f>VLOOKUP($A1109,'Data Transformation Q1 to Q8'!$A:$V,19,FALSE)</f>
        <v>10197.77</v>
      </c>
    </row>
    <row r="1110" spans="1:17" ht="15.75" x14ac:dyDescent="0.25">
      <c r="A1110" s="10" t="s">
        <v>279</v>
      </c>
      <c r="B1110" s="4" t="str">
        <f>VLOOKUP(A1110,'Data Transformation Q1 to Q8'!A:V,22,FALSE)</f>
        <v>R1026</v>
      </c>
      <c r="C1110" s="21">
        <f>VLOOKUP($A1110,'Data Transformation Q1 to Q8'!$A:$V,16,FALSE)</f>
        <v>31336</v>
      </c>
      <c r="D1110" s="6">
        <f>VLOOKUP($A1110,'Data Transformation Q1 to Q8'!$A:$V,17,FALSE)</f>
        <v>37</v>
      </c>
      <c r="E1110" s="4" t="str">
        <f>VLOOKUP(A1110,'Customer Names'!A:D,3,FALSE)</f>
        <v xml:space="preserve">  Sheridan H</v>
      </c>
      <c r="F1110" s="4">
        <f>VLOOKUP($A1110,'Data Transformation Q1 to Q8'!$A:$V,2,FALSE)</f>
        <v>33.020000000000003</v>
      </c>
      <c r="G1110" s="4" t="str">
        <f>VLOOKUP($A1110,'Data Transformation Q1 to Q8'!$A:$V,3,FALSE)</f>
        <v>Obesity</v>
      </c>
      <c r="H1110" s="4">
        <f>VLOOKUP($A1110,'Data Transformation Q1 to Q8'!$A:$V,4,FALSE)</f>
        <v>5.07</v>
      </c>
      <c r="I1110" s="4" t="str">
        <f>VLOOKUP($A1110,'Data Transformation Q1 to Q8'!$A:$V,5,FALSE)</f>
        <v>Normal</v>
      </c>
      <c r="J1110" s="4" t="str">
        <f>VLOOKUP($A1110,'Data Transformation Q1 to Q8'!$A:$V,6,FALSE)</f>
        <v>Yes</v>
      </c>
      <c r="K1110" s="4" t="str">
        <f>VLOOKUP($A1110,'Data Transformation Q1 to Q8'!$A:$V,7,FALSE)</f>
        <v>No</v>
      </c>
      <c r="L1110" s="4" t="str">
        <f>VLOOKUP($A1110,'Data Transformation Q1 to Q8'!$A:$V,8,FALSE)</f>
        <v>No</v>
      </c>
      <c r="M1110" s="4" t="str">
        <f>VLOOKUP($A1110,'Data Transformation Q1 to Q8'!$A:$V,10,FALSE)</f>
        <v>No</v>
      </c>
      <c r="N1110" s="4">
        <f>VLOOKUP($A1110,'Data Transformation Q1 to Q8'!$A:$V,9,FALSE)</f>
        <v>0</v>
      </c>
      <c r="O1110" s="4" t="str">
        <f>VLOOKUP($A1110,'Data Transformation Q1 to Q8'!$A:$V,20,FALSE)</f>
        <v>tier - 3</v>
      </c>
      <c r="P1110" s="4" t="str">
        <f>VLOOKUP($A1110,'Data Transformation Q1 to Q8'!$A:$V,21,FALSE)</f>
        <v>tier - 2</v>
      </c>
      <c r="Q1110" s="118">
        <f>VLOOKUP($A1110,'Data Transformation Q1 to Q8'!$A:$V,19,FALSE)</f>
        <v>10191.82</v>
      </c>
    </row>
    <row r="1111" spans="1:17" ht="15.75" x14ac:dyDescent="0.25">
      <c r="A1111" s="10" t="s">
        <v>282</v>
      </c>
      <c r="B1111" s="4" t="str">
        <f>VLOOKUP(A1111,'Data Transformation Q1 to Q8'!A:V,22,FALSE)</f>
        <v>R1025</v>
      </c>
      <c r="C1111" s="21">
        <f>VLOOKUP($A1111,'Data Transformation Q1 to Q8'!$A:$V,16,FALSE)</f>
        <v>26490</v>
      </c>
      <c r="D1111" s="6">
        <f>VLOOKUP($A1111,'Data Transformation Q1 to Q8'!$A:$V,17,FALSE)</f>
        <v>50</v>
      </c>
      <c r="E1111" s="4" t="str">
        <f>VLOOKUP(A1111,'Customer Names'!A:D,3,FALSE)</f>
        <v xml:space="preserve">  Sarah M</v>
      </c>
      <c r="F1111" s="4">
        <f>VLOOKUP($A1111,'Data Transformation Q1 to Q8'!$A:$V,2,FALSE)</f>
        <v>27.29</v>
      </c>
      <c r="G1111" s="4" t="str">
        <f>VLOOKUP($A1111,'Data Transformation Q1 to Q8'!$A:$V,3,FALSE)</f>
        <v>Overweight</v>
      </c>
      <c r="H1111" s="4">
        <f>VLOOKUP($A1111,'Data Transformation Q1 to Q8'!$A:$V,4,FALSE)</f>
        <v>5.85</v>
      </c>
      <c r="I1111" s="4" t="str">
        <f>VLOOKUP($A1111,'Data Transformation Q1 to Q8'!$A:$V,5,FALSE)</f>
        <v>Prediabetes</v>
      </c>
      <c r="J1111" s="4" t="str">
        <f>VLOOKUP($A1111,'Data Transformation Q1 to Q8'!$A:$V,6,FALSE)</f>
        <v>No</v>
      </c>
      <c r="K1111" s="4" t="str">
        <f>VLOOKUP($A1111,'Data Transformation Q1 to Q8'!$A:$V,7,FALSE)</f>
        <v>No</v>
      </c>
      <c r="L1111" s="4" t="str">
        <f>VLOOKUP($A1111,'Data Transformation Q1 to Q8'!$A:$V,8,FALSE)</f>
        <v>No</v>
      </c>
      <c r="M1111" s="4" t="str">
        <f>VLOOKUP($A1111,'Data Transformation Q1 to Q8'!$A:$V,10,FALSE)</f>
        <v>No</v>
      </c>
      <c r="N1111" s="4">
        <f>VLOOKUP($A1111,'Data Transformation Q1 to Q8'!$A:$V,9,FALSE)</f>
        <v>2</v>
      </c>
      <c r="O1111" s="4" t="str">
        <f>VLOOKUP($A1111,'Data Transformation Q1 to Q8'!$A:$V,20,FALSE)</f>
        <v>tier - 3</v>
      </c>
      <c r="P1111" s="4" t="str">
        <f>VLOOKUP($A1111,'Data Transformation Q1 to Q8'!$A:$V,21,FALSE)</f>
        <v>tier - 3</v>
      </c>
      <c r="Q1111" s="118">
        <f>VLOOKUP($A1111,'Data Transformation Q1 to Q8'!$A:$V,19,FALSE)</f>
        <v>10160.870000000001</v>
      </c>
    </row>
    <row r="1112" spans="1:17" ht="15.75" x14ac:dyDescent="0.25">
      <c r="A1112" s="10" t="s">
        <v>284</v>
      </c>
      <c r="B1112" s="4" t="str">
        <f>VLOOKUP(A1112,'Data Transformation Q1 to Q8'!A:V,22,FALSE)</f>
        <v>R1012</v>
      </c>
      <c r="C1112" s="21">
        <f>VLOOKUP($A1112,'Data Transformation Q1 to Q8'!$A:$V,16,FALSE)</f>
        <v>26950</v>
      </c>
      <c r="D1112" s="6">
        <f>VLOOKUP($A1112,'Data Transformation Q1 to Q8'!$A:$V,17,FALSE)</f>
        <v>49</v>
      </c>
      <c r="E1112" s="4" t="str">
        <f>VLOOKUP(A1112,'Customer Names'!A:D,3,FALSE)</f>
        <v xml:space="preserve">  Jennifer</v>
      </c>
      <c r="F1112" s="4">
        <f>VLOOKUP($A1112,'Data Transformation Q1 to Q8'!$A:$V,2,FALSE)</f>
        <v>23.18</v>
      </c>
      <c r="G1112" s="4" t="str">
        <f>VLOOKUP($A1112,'Data Transformation Q1 to Q8'!$A:$V,3,FALSE)</f>
        <v>Normal Weight</v>
      </c>
      <c r="H1112" s="4">
        <f>VLOOKUP($A1112,'Data Transformation Q1 to Q8'!$A:$V,4,FALSE)</f>
        <v>10.56</v>
      </c>
      <c r="I1112" s="4" t="str">
        <f>VLOOKUP($A1112,'Data Transformation Q1 to Q8'!$A:$V,5,FALSE)</f>
        <v>Diabetes</v>
      </c>
      <c r="J1112" s="4" t="str">
        <f>VLOOKUP($A1112,'Data Transformation Q1 to Q8'!$A:$V,6,FALSE)</f>
        <v>No</v>
      </c>
      <c r="K1112" s="4" t="str">
        <f>VLOOKUP($A1112,'Data Transformation Q1 to Q8'!$A:$V,7,FALSE)</f>
        <v>No</v>
      </c>
      <c r="L1112" s="4" t="str">
        <f>VLOOKUP($A1112,'Data Transformation Q1 to Q8'!$A:$V,8,FALSE)</f>
        <v>No</v>
      </c>
      <c r="M1112" s="4" t="str">
        <f>VLOOKUP($A1112,'Data Transformation Q1 to Q8'!$A:$V,10,FALSE)</f>
        <v>No</v>
      </c>
      <c r="N1112" s="4">
        <f>VLOOKUP($A1112,'Data Transformation Q1 to Q8'!$A:$V,9,FALSE)</f>
        <v>2</v>
      </c>
      <c r="O1112" s="4" t="str">
        <f>VLOOKUP($A1112,'Data Transformation Q1 to Q8'!$A:$V,20,FALSE)</f>
        <v>tier - 3</v>
      </c>
      <c r="P1112" s="4" t="str">
        <f>VLOOKUP($A1112,'Data Transformation Q1 to Q8'!$A:$V,21,FALSE)</f>
        <v>tier - 2</v>
      </c>
      <c r="Q1112" s="118">
        <f>VLOOKUP($A1112,'Data Transformation Q1 to Q8'!$A:$V,19,FALSE)</f>
        <v>10156.780000000001</v>
      </c>
    </row>
    <row r="1113" spans="1:17" ht="15.75" x14ac:dyDescent="0.25">
      <c r="A1113" s="10" t="s">
        <v>286</v>
      </c>
      <c r="B1113" s="4" t="str">
        <f>VLOOKUP(A1113,'Data Transformation Q1 to Q8'!A:V,22,FALSE)</f>
        <v>R1025</v>
      </c>
      <c r="C1113" s="21">
        <f>VLOOKUP($A1113,'Data Transformation Q1 to Q8'!$A:$V,16,FALSE)</f>
        <v>29749</v>
      </c>
      <c r="D1113" s="6">
        <f>VLOOKUP($A1113,'Data Transformation Q1 to Q8'!$A:$V,17,FALSE)</f>
        <v>41</v>
      </c>
      <c r="E1113" s="4" t="str">
        <f>VLOOKUP(A1113,'Customer Names'!A:D,3,FALSE)</f>
        <v xml:space="preserve">  Laura J</v>
      </c>
      <c r="F1113" s="4">
        <f>VLOOKUP($A1113,'Data Transformation Q1 to Q8'!$A:$V,2,FALSE)</f>
        <v>32.659999999999997</v>
      </c>
      <c r="G1113" s="4" t="str">
        <f>VLOOKUP($A1113,'Data Transformation Q1 to Q8'!$A:$V,3,FALSE)</f>
        <v>Obesity</v>
      </c>
      <c r="H1113" s="4">
        <f>VLOOKUP($A1113,'Data Transformation Q1 to Q8'!$A:$V,4,FALSE)</f>
        <v>8.92</v>
      </c>
      <c r="I1113" s="4" t="str">
        <f>VLOOKUP($A1113,'Data Transformation Q1 to Q8'!$A:$V,5,FALSE)</f>
        <v>Diabetes</v>
      </c>
      <c r="J1113" s="4" t="str">
        <f>VLOOKUP($A1113,'Data Transformation Q1 to Q8'!$A:$V,6,FALSE)</f>
        <v>Yes</v>
      </c>
      <c r="K1113" s="4" t="str">
        <f>VLOOKUP($A1113,'Data Transformation Q1 to Q8'!$A:$V,7,FALSE)</f>
        <v>No</v>
      </c>
      <c r="L1113" s="4" t="str">
        <f>VLOOKUP($A1113,'Data Transformation Q1 to Q8'!$A:$V,8,FALSE)</f>
        <v>No</v>
      </c>
      <c r="M1113" s="4" t="str">
        <f>VLOOKUP($A1113,'Data Transformation Q1 to Q8'!$A:$V,10,FALSE)</f>
        <v>No</v>
      </c>
      <c r="N1113" s="4">
        <f>VLOOKUP($A1113,'Data Transformation Q1 to Q8'!$A:$V,9,FALSE)</f>
        <v>0</v>
      </c>
      <c r="O1113" s="4" t="str">
        <f>VLOOKUP($A1113,'Data Transformation Q1 to Q8'!$A:$V,20,FALSE)</f>
        <v>tier - 3</v>
      </c>
      <c r="P1113" s="4" t="str">
        <f>VLOOKUP($A1113,'Data Transformation Q1 to Q8'!$A:$V,21,FALSE)</f>
        <v>tier - 1</v>
      </c>
      <c r="Q1113" s="118">
        <f>VLOOKUP($A1113,'Data Transformation Q1 to Q8'!$A:$V,19,FALSE)</f>
        <v>10146.129999999999</v>
      </c>
    </row>
    <row r="1114" spans="1:17" ht="15.75" x14ac:dyDescent="0.25">
      <c r="A1114" s="10" t="s">
        <v>288</v>
      </c>
      <c r="B1114" s="4" t="str">
        <f>VLOOKUP(A1114,'Data Transformation Q1 to Q8'!A:V,22,FALSE)</f>
        <v>R1016</v>
      </c>
      <c r="C1114" s="21">
        <f>VLOOKUP($A1114,'Data Transformation Q1 to Q8'!$A:$V,16,FALSE)</f>
        <v>27393</v>
      </c>
      <c r="D1114" s="6">
        <f>VLOOKUP($A1114,'Data Transformation Q1 to Q8'!$A:$V,17,FALSE)</f>
        <v>48</v>
      </c>
      <c r="E1114" s="4" t="str">
        <f>VLOOKUP(A1114,'Customer Names'!A:D,3,FALSE)</f>
        <v xml:space="preserve">  Thomas</v>
      </c>
      <c r="F1114" s="4">
        <f>VLOOKUP($A1114,'Data Transformation Q1 to Q8'!$A:$V,2,FALSE)</f>
        <v>30.78</v>
      </c>
      <c r="G1114" s="4" t="str">
        <f>VLOOKUP($A1114,'Data Transformation Q1 to Q8'!$A:$V,3,FALSE)</f>
        <v>Obesity</v>
      </c>
      <c r="H1114" s="4">
        <f>VLOOKUP($A1114,'Data Transformation Q1 to Q8'!$A:$V,4,FALSE)</f>
        <v>8.6300000000000008</v>
      </c>
      <c r="I1114" s="4" t="str">
        <f>VLOOKUP($A1114,'Data Transformation Q1 to Q8'!$A:$V,5,FALSE)</f>
        <v>Diabetes</v>
      </c>
      <c r="J1114" s="4" t="str">
        <f>VLOOKUP($A1114,'Data Transformation Q1 to Q8'!$A:$V,6,FALSE)</f>
        <v>No</v>
      </c>
      <c r="K1114" s="4" t="str">
        <f>VLOOKUP($A1114,'Data Transformation Q1 to Q8'!$A:$V,7,FALSE)</f>
        <v>No</v>
      </c>
      <c r="L1114" s="4" t="str">
        <f>VLOOKUP($A1114,'Data Transformation Q1 to Q8'!$A:$V,8,FALSE)</f>
        <v>No</v>
      </c>
      <c r="M1114" s="4" t="str">
        <f>VLOOKUP($A1114,'Data Transformation Q1 to Q8'!$A:$V,10,FALSE)</f>
        <v>No</v>
      </c>
      <c r="N1114" s="4">
        <f>VLOOKUP($A1114,'Data Transformation Q1 to Q8'!$A:$V,9,FALSE)</f>
        <v>0</v>
      </c>
      <c r="O1114" s="4" t="str">
        <f>VLOOKUP($A1114,'Data Transformation Q1 to Q8'!$A:$V,20,FALSE)</f>
        <v>tier - 3</v>
      </c>
      <c r="P1114" s="4" t="str">
        <f>VLOOKUP($A1114,'Data Transformation Q1 to Q8'!$A:$V,21,FALSE)</f>
        <v>tier - 1</v>
      </c>
      <c r="Q1114" s="118">
        <f>VLOOKUP($A1114,'Data Transformation Q1 to Q8'!$A:$V,19,FALSE)</f>
        <v>10141.14</v>
      </c>
    </row>
    <row r="1115" spans="1:17" ht="15.75" x14ac:dyDescent="0.25">
      <c r="A1115" s="10" t="s">
        <v>290</v>
      </c>
      <c r="B1115" s="4" t="str">
        <f>VLOOKUP(A1115,'Data Transformation Q1 to Q8'!A:V,22,FALSE)</f>
        <v>R1012</v>
      </c>
      <c r="C1115" s="21">
        <f>VLOOKUP($A1115,'Data Transformation Q1 to Q8'!$A:$V,16,FALSE)</f>
        <v>35678</v>
      </c>
      <c r="D1115" s="6">
        <f>VLOOKUP($A1115,'Data Transformation Q1 to Q8'!$A:$V,17,FALSE)</f>
        <v>25</v>
      </c>
      <c r="E1115" s="4" t="str">
        <f>VLOOKUP(A1115,'Customer Names'!A:D,3,FALSE)</f>
        <v xml:space="preserve">  Gisele</v>
      </c>
      <c r="F1115" s="4">
        <f>VLOOKUP($A1115,'Data Transformation Q1 to Q8'!$A:$V,2,FALSE)</f>
        <v>47.2</v>
      </c>
      <c r="G1115" s="4" t="str">
        <f>VLOOKUP($A1115,'Data Transformation Q1 to Q8'!$A:$V,3,FALSE)</f>
        <v>Obesity</v>
      </c>
      <c r="H1115" s="4">
        <f>VLOOKUP($A1115,'Data Transformation Q1 to Q8'!$A:$V,4,FALSE)</f>
        <v>6.29</v>
      </c>
      <c r="I1115" s="4" t="str">
        <f>VLOOKUP($A1115,'Data Transformation Q1 to Q8'!$A:$V,5,FALSE)</f>
        <v>Prediabetes</v>
      </c>
      <c r="J1115" s="4" t="str">
        <f>VLOOKUP($A1115,'Data Transformation Q1 to Q8'!$A:$V,6,FALSE)</f>
        <v>Yes</v>
      </c>
      <c r="K1115" s="4" t="str">
        <f>VLOOKUP($A1115,'Data Transformation Q1 to Q8'!$A:$V,7,FALSE)</f>
        <v>No</v>
      </c>
      <c r="L1115" s="4" t="str">
        <f>VLOOKUP($A1115,'Data Transformation Q1 to Q8'!$A:$V,8,FALSE)</f>
        <v>Yes</v>
      </c>
      <c r="M1115" s="4" t="str">
        <f>VLOOKUP($A1115,'Data Transformation Q1 to Q8'!$A:$V,10,FALSE)</f>
        <v>No</v>
      </c>
      <c r="N1115" s="4">
        <f>VLOOKUP($A1115,'Data Transformation Q1 to Q8'!$A:$V,9,FALSE)</f>
        <v>1</v>
      </c>
      <c r="O1115" s="4" t="str">
        <f>VLOOKUP($A1115,'Data Transformation Q1 to Q8'!$A:$V,20,FALSE)</f>
        <v>tier - 3</v>
      </c>
      <c r="P1115" s="4" t="str">
        <f>VLOOKUP($A1115,'Data Transformation Q1 to Q8'!$A:$V,21,FALSE)</f>
        <v>tier - 2</v>
      </c>
      <c r="Q1115" s="118">
        <f>VLOOKUP($A1115,'Data Transformation Q1 to Q8'!$A:$V,19,FALSE)</f>
        <v>10139.84</v>
      </c>
    </row>
    <row r="1116" spans="1:17" ht="15.75" x14ac:dyDescent="0.25">
      <c r="A1116" s="10" t="s">
        <v>292</v>
      </c>
      <c r="B1116" s="4" t="str">
        <f>VLOOKUP(A1116,'Data Transformation Q1 to Q8'!A:V,22,FALSE)</f>
        <v>R1011</v>
      </c>
      <c r="C1116" s="21">
        <f>VLOOKUP($A1116,'Data Transformation Q1 to Q8'!$A:$V,16,FALSE)</f>
        <v>26619</v>
      </c>
      <c r="D1116" s="6">
        <f>VLOOKUP($A1116,'Data Transformation Q1 to Q8'!$A:$V,17,FALSE)</f>
        <v>50</v>
      </c>
      <c r="E1116" s="4" t="str">
        <f>VLOOKUP(A1116,'Customer Names'!A:D,3,FALSE)</f>
        <v xml:space="preserve">  Myra L</v>
      </c>
      <c r="F1116" s="4">
        <f>VLOOKUP($A1116,'Data Transformation Q1 to Q8'!$A:$V,2,FALSE)</f>
        <v>31.6</v>
      </c>
      <c r="G1116" s="4" t="str">
        <f>VLOOKUP($A1116,'Data Transformation Q1 to Q8'!$A:$V,3,FALSE)</f>
        <v>Obesity</v>
      </c>
      <c r="H1116" s="4">
        <f>VLOOKUP($A1116,'Data Transformation Q1 to Q8'!$A:$V,4,FALSE)</f>
        <v>5.75</v>
      </c>
      <c r="I1116" s="4" t="str">
        <f>VLOOKUP($A1116,'Data Transformation Q1 to Q8'!$A:$V,5,FALSE)</f>
        <v>Prediabetes</v>
      </c>
      <c r="J1116" s="4" t="str">
        <f>VLOOKUP($A1116,'Data Transformation Q1 to Q8'!$A:$V,6,FALSE)</f>
        <v>No</v>
      </c>
      <c r="K1116" s="4" t="str">
        <f>VLOOKUP($A1116,'Data Transformation Q1 to Q8'!$A:$V,7,FALSE)</f>
        <v>No</v>
      </c>
      <c r="L1116" s="4" t="str">
        <f>VLOOKUP($A1116,'Data Transformation Q1 to Q8'!$A:$V,8,FALSE)</f>
        <v>No</v>
      </c>
      <c r="M1116" s="4" t="str">
        <f>VLOOKUP($A1116,'Data Transformation Q1 to Q8'!$A:$V,10,FALSE)</f>
        <v>No</v>
      </c>
      <c r="N1116" s="4">
        <f>VLOOKUP($A1116,'Data Transformation Q1 to Q8'!$A:$V,9,FALSE)</f>
        <v>2</v>
      </c>
      <c r="O1116" s="4" t="str">
        <f>VLOOKUP($A1116,'Data Transformation Q1 to Q8'!$A:$V,20,FALSE)</f>
        <v>tier - 3</v>
      </c>
      <c r="P1116" s="4" t="str">
        <f>VLOOKUP($A1116,'Data Transformation Q1 to Q8'!$A:$V,21,FALSE)</f>
        <v>tier - 3</v>
      </c>
      <c r="Q1116" s="118">
        <f>VLOOKUP($A1116,'Data Transformation Q1 to Q8'!$A:$V,19,FALSE)</f>
        <v>10118.42</v>
      </c>
    </row>
    <row r="1117" spans="1:17" ht="15.75" x14ac:dyDescent="0.25">
      <c r="A1117" s="10" t="s">
        <v>294</v>
      </c>
      <c r="B1117" s="4" t="str">
        <f>VLOOKUP(A1117,'Data Transformation Q1 to Q8'!A:V,22,FALSE)</f>
        <v>R1012</v>
      </c>
      <c r="C1117" s="21">
        <f>VLOOKUP($A1117,'Data Transformation Q1 to Q8'!$A:$V,16,FALSE)</f>
        <v>27577</v>
      </c>
      <c r="D1117" s="6">
        <f>VLOOKUP($A1117,'Data Transformation Q1 to Q8'!$A:$V,17,FALSE)</f>
        <v>47</v>
      </c>
      <c r="E1117" s="4" t="str">
        <f>VLOOKUP(A1117,'Customer Names'!A:D,3,FALSE)</f>
        <v xml:space="preserve">  Melissa M</v>
      </c>
      <c r="F1117" s="4">
        <f>VLOOKUP($A1117,'Data Transformation Q1 to Q8'!$A:$V,2,FALSE)</f>
        <v>33.914999999999999</v>
      </c>
      <c r="G1117" s="4" t="str">
        <f>VLOOKUP($A1117,'Data Transformation Q1 to Q8'!$A:$V,3,FALSE)</f>
        <v>Obesity</v>
      </c>
      <c r="H1117" s="4">
        <f>VLOOKUP($A1117,'Data Transformation Q1 to Q8'!$A:$V,4,FALSE)</f>
        <v>6.66</v>
      </c>
      <c r="I1117" s="4" t="str">
        <f>VLOOKUP($A1117,'Data Transformation Q1 to Q8'!$A:$V,5,FALSE)</f>
        <v>Diabetes</v>
      </c>
      <c r="J1117" s="4" t="str">
        <f>VLOOKUP($A1117,'Data Transformation Q1 to Q8'!$A:$V,6,FALSE)</f>
        <v>Yes</v>
      </c>
      <c r="K1117" s="4" t="str">
        <f>VLOOKUP($A1117,'Data Transformation Q1 to Q8'!$A:$V,7,FALSE)</f>
        <v>No</v>
      </c>
      <c r="L1117" s="4" t="str">
        <f>VLOOKUP($A1117,'Data Transformation Q1 to Q8'!$A:$V,8,FALSE)</f>
        <v>No</v>
      </c>
      <c r="M1117" s="4" t="str">
        <f>VLOOKUP($A1117,'Data Transformation Q1 to Q8'!$A:$V,10,FALSE)</f>
        <v>No</v>
      </c>
      <c r="N1117" s="4">
        <f>VLOOKUP($A1117,'Data Transformation Q1 to Q8'!$A:$V,9,FALSE)</f>
        <v>1</v>
      </c>
      <c r="O1117" s="4" t="str">
        <f>VLOOKUP($A1117,'Data Transformation Q1 to Q8'!$A:$V,20,FALSE)</f>
        <v>tier - 3</v>
      </c>
      <c r="P1117" s="4" t="str">
        <f>VLOOKUP($A1117,'Data Transformation Q1 to Q8'!$A:$V,21,FALSE)</f>
        <v>tier - 3</v>
      </c>
      <c r="Q1117" s="118">
        <f>VLOOKUP($A1117,'Data Transformation Q1 to Q8'!$A:$V,19,FALSE)</f>
        <v>10115.01</v>
      </c>
    </row>
    <row r="1118" spans="1:17" ht="15.75" x14ac:dyDescent="0.25">
      <c r="A1118" s="10" t="s">
        <v>296</v>
      </c>
      <c r="B1118" s="4" t="str">
        <f>VLOOKUP(A1118,'Data Transformation Q1 to Q8'!A:V,22,FALSE)</f>
        <v>R1013</v>
      </c>
      <c r="C1118" s="21">
        <f>VLOOKUP($A1118,'Data Transformation Q1 to Q8'!$A:$V,16,FALSE)</f>
        <v>26519</v>
      </c>
      <c r="D1118" s="6">
        <f>VLOOKUP($A1118,'Data Transformation Q1 to Q8'!$A:$V,17,FALSE)</f>
        <v>50</v>
      </c>
      <c r="E1118" s="4" t="str">
        <f>VLOOKUP(A1118,'Customer Names'!A:D,3,FALSE)</f>
        <v xml:space="preserve">  Eleanor F</v>
      </c>
      <c r="F1118" s="4">
        <f>VLOOKUP($A1118,'Data Transformation Q1 to Q8'!$A:$V,2,FALSE)</f>
        <v>23.54</v>
      </c>
      <c r="G1118" s="4" t="str">
        <f>VLOOKUP($A1118,'Data Transformation Q1 to Q8'!$A:$V,3,FALSE)</f>
        <v>Normal Weight</v>
      </c>
      <c r="H1118" s="4">
        <f>VLOOKUP($A1118,'Data Transformation Q1 to Q8'!$A:$V,4,FALSE)</f>
        <v>5.0999999999999996</v>
      </c>
      <c r="I1118" s="4" t="str">
        <f>VLOOKUP($A1118,'Data Transformation Q1 to Q8'!$A:$V,5,FALSE)</f>
        <v>Normal</v>
      </c>
      <c r="J1118" s="4" t="str">
        <f>VLOOKUP($A1118,'Data Transformation Q1 to Q8'!$A:$V,6,FALSE)</f>
        <v>No</v>
      </c>
      <c r="K1118" s="4" t="str">
        <f>VLOOKUP($A1118,'Data Transformation Q1 to Q8'!$A:$V,7,FALSE)</f>
        <v>No</v>
      </c>
      <c r="L1118" s="4" t="str">
        <f>VLOOKUP($A1118,'Data Transformation Q1 to Q8'!$A:$V,8,FALSE)</f>
        <v>No</v>
      </c>
      <c r="M1118" s="4" t="str">
        <f>VLOOKUP($A1118,'Data Transformation Q1 to Q8'!$A:$V,10,FALSE)</f>
        <v>No</v>
      </c>
      <c r="N1118" s="4">
        <f>VLOOKUP($A1118,'Data Transformation Q1 to Q8'!$A:$V,9,FALSE)</f>
        <v>2</v>
      </c>
      <c r="O1118" s="4" t="str">
        <f>VLOOKUP($A1118,'Data Transformation Q1 to Q8'!$A:$V,20,FALSE)</f>
        <v>tier - 3</v>
      </c>
      <c r="P1118" s="4" t="str">
        <f>VLOOKUP($A1118,'Data Transformation Q1 to Q8'!$A:$V,21,FALSE)</f>
        <v>tier - 1</v>
      </c>
      <c r="Q1118" s="118">
        <f>VLOOKUP($A1118,'Data Transformation Q1 to Q8'!$A:$V,19,FALSE)</f>
        <v>10107.219999999999</v>
      </c>
    </row>
    <row r="1119" spans="1:17" ht="15.75" x14ac:dyDescent="0.25">
      <c r="A1119" s="10" t="s">
        <v>298</v>
      </c>
      <c r="B1119" s="4" t="str">
        <f>VLOOKUP(A1119,'Data Transformation Q1 to Q8'!A:V,22,FALSE)</f>
        <v>R1024</v>
      </c>
      <c r="C1119" s="21">
        <f>VLOOKUP($A1119,'Data Transformation Q1 to Q8'!$A:$V,16,FALSE)</f>
        <v>26591</v>
      </c>
      <c r="D1119" s="6">
        <f>VLOOKUP($A1119,'Data Transformation Q1 to Q8'!$A:$V,17,FALSE)</f>
        <v>50</v>
      </c>
      <c r="E1119" s="4" t="str">
        <f>VLOOKUP(A1119,'Customer Names'!A:D,3,FALSE)</f>
        <v xml:space="preserve">  Elizabeth</v>
      </c>
      <c r="F1119" s="4">
        <f>VLOOKUP($A1119,'Data Transformation Q1 to Q8'!$A:$V,2,FALSE)</f>
        <v>27.074999999999999</v>
      </c>
      <c r="G1119" s="4" t="str">
        <f>VLOOKUP($A1119,'Data Transformation Q1 to Q8'!$A:$V,3,FALSE)</f>
        <v>Overweight</v>
      </c>
      <c r="H1119" s="4">
        <f>VLOOKUP($A1119,'Data Transformation Q1 to Q8'!$A:$V,4,FALSE)</f>
        <v>4.41</v>
      </c>
      <c r="I1119" s="4" t="str">
        <f>VLOOKUP($A1119,'Data Transformation Q1 to Q8'!$A:$V,5,FALSE)</f>
        <v>Normal</v>
      </c>
      <c r="J1119" s="4" t="str">
        <f>VLOOKUP($A1119,'Data Transformation Q1 to Q8'!$A:$V,6,FALSE)</f>
        <v>No</v>
      </c>
      <c r="K1119" s="4" t="str">
        <f>VLOOKUP($A1119,'Data Transformation Q1 to Q8'!$A:$V,7,FALSE)</f>
        <v>No</v>
      </c>
      <c r="L1119" s="4" t="str">
        <f>VLOOKUP($A1119,'Data Transformation Q1 to Q8'!$A:$V,8,FALSE)</f>
        <v>No</v>
      </c>
      <c r="M1119" s="4" t="str">
        <f>VLOOKUP($A1119,'Data Transformation Q1 to Q8'!$A:$V,10,FALSE)</f>
        <v>No</v>
      </c>
      <c r="N1119" s="4">
        <f>VLOOKUP($A1119,'Data Transformation Q1 to Q8'!$A:$V,9,FALSE)</f>
        <v>2</v>
      </c>
      <c r="O1119" s="4" t="str">
        <f>VLOOKUP($A1119,'Data Transformation Q1 to Q8'!$A:$V,20,FALSE)</f>
        <v>tier - 3</v>
      </c>
      <c r="P1119" s="4" t="str">
        <f>VLOOKUP($A1119,'Data Transformation Q1 to Q8'!$A:$V,21,FALSE)</f>
        <v>tier - 1</v>
      </c>
      <c r="Q1119" s="118">
        <f>VLOOKUP($A1119,'Data Transformation Q1 to Q8'!$A:$V,19,FALSE)</f>
        <v>10106.129999999999</v>
      </c>
    </row>
    <row r="1120" spans="1:17" ht="15.75" x14ac:dyDescent="0.25">
      <c r="A1120" s="10" t="s">
        <v>300</v>
      </c>
      <c r="B1120" s="4" t="str">
        <f>VLOOKUP(A1120,'Data Transformation Q1 to Q8'!A:V,22,FALSE)</f>
        <v>R1011</v>
      </c>
      <c r="C1120" s="21">
        <f>VLOOKUP($A1120,'Data Transformation Q1 to Q8'!$A:$V,16,FALSE)</f>
        <v>28113</v>
      </c>
      <c r="D1120" s="6">
        <f>VLOOKUP($A1120,'Data Transformation Q1 to Q8'!$A:$V,17,FALSE)</f>
        <v>46</v>
      </c>
      <c r="E1120" s="4" t="str">
        <f>VLOOKUP(A1120,'Customer Names'!A:D,3,FALSE)</f>
        <v xml:space="preserve">  Kenneth</v>
      </c>
      <c r="F1120" s="4">
        <f>VLOOKUP($A1120,'Data Transformation Q1 to Q8'!$A:$V,2,FALSE)</f>
        <v>25.8</v>
      </c>
      <c r="G1120" s="4" t="str">
        <f>VLOOKUP($A1120,'Data Transformation Q1 to Q8'!$A:$V,3,FALSE)</f>
        <v>Overweight</v>
      </c>
      <c r="H1120" s="4">
        <f>VLOOKUP($A1120,'Data Transformation Q1 to Q8'!$A:$V,4,FALSE)</f>
        <v>5.52</v>
      </c>
      <c r="I1120" s="4" t="str">
        <f>VLOOKUP($A1120,'Data Transformation Q1 to Q8'!$A:$V,5,FALSE)</f>
        <v>Normal</v>
      </c>
      <c r="J1120" s="4" t="str">
        <f>VLOOKUP($A1120,'Data Transformation Q1 to Q8'!$A:$V,6,FALSE)</f>
        <v>Yes</v>
      </c>
      <c r="K1120" s="4" t="str">
        <f>VLOOKUP($A1120,'Data Transformation Q1 to Q8'!$A:$V,7,FALSE)</f>
        <v>No</v>
      </c>
      <c r="L1120" s="4" t="str">
        <f>VLOOKUP($A1120,'Data Transformation Q1 to Q8'!$A:$V,8,FALSE)</f>
        <v>No</v>
      </c>
      <c r="M1120" s="4" t="str">
        <f>VLOOKUP($A1120,'Data Transformation Q1 to Q8'!$A:$V,10,FALSE)</f>
        <v>No</v>
      </c>
      <c r="N1120" s="4">
        <f>VLOOKUP($A1120,'Data Transformation Q1 to Q8'!$A:$V,9,FALSE)</f>
        <v>0</v>
      </c>
      <c r="O1120" s="4" t="str">
        <f>VLOOKUP($A1120,'Data Transformation Q1 to Q8'!$A:$V,20,FALSE)</f>
        <v>tier - 3</v>
      </c>
      <c r="P1120" s="4" t="str">
        <f>VLOOKUP($A1120,'Data Transformation Q1 to Q8'!$A:$V,21,FALSE)</f>
        <v>tier - 2</v>
      </c>
      <c r="Q1120" s="118">
        <f>VLOOKUP($A1120,'Data Transformation Q1 to Q8'!$A:$V,19,FALSE)</f>
        <v>10096.969999999999</v>
      </c>
    </row>
    <row r="1121" spans="1:17" ht="15.75" x14ac:dyDescent="0.25">
      <c r="A1121" s="10" t="s">
        <v>303</v>
      </c>
      <c r="B1121" s="4" t="str">
        <f>VLOOKUP(A1121,'Data Transformation Q1 to Q8'!A:V,22,FALSE)</f>
        <v>R1011</v>
      </c>
      <c r="C1121" s="21">
        <f>VLOOKUP($A1121,'Data Transformation Q1 to Q8'!$A:$V,16,FALSE)</f>
        <v>25387</v>
      </c>
      <c r="D1121" s="6">
        <f>VLOOKUP($A1121,'Data Transformation Q1 to Q8'!$A:$V,17,FALSE)</f>
        <v>53</v>
      </c>
      <c r="E1121" s="4" t="str">
        <f>VLOOKUP(A1121,'Customer Names'!A:D,3,FALSE)</f>
        <v xml:space="preserve">  Robert G</v>
      </c>
      <c r="F1121" s="4">
        <f>VLOOKUP($A1121,'Data Transformation Q1 to Q8'!$A:$V,2,FALSE)</f>
        <v>36.1</v>
      </c>
      <c r="G1121" s="4" t="str">
        <f>VLOOKUP($A1121,'Data Transformation Q1 to Q8'!$A:$V,3,FALSE)</f>
        <v>Obesity</v>
      </c>
      <c r="H1121" s="4">
        <f>VLOOKUP($A1121,'Data Transformation Q1 to Q8'!$A:$V,4,FALSE)</f>
        <v>4.62</v>
      </c>
      <c r="I1121" s="4" t="str">
        <f>VLOOKUP($A1121,'Data Transformation Q1 to Q8'!$A:$V,5,FALSE)</f>
        <v>Normal</v>
      </c>
      <c r="J1121" s="4" t="str">
        <f>VLOOKUP($A1121,'Data Transformation Q1 to Q8'!$A:$V,6,FALSE)</f>
        <v>Yes</v>
      </c>
      <c r="K1121" s="4" t="str">
        <f>VLOOKUP($A1121,'Data Transformation Q1 to Q8'!$A:$V,7,FALSE)</f>
        <v>No</v>
      </c>
      <c r="L1121" s="4" t="str">
        <f>VLOOKUP($A1121,'Data Transformation Q1 to Q8'!$A:$V,8,FALSE)</f>
        <v>Yes</v>
      </c>
      <c r="M1121" s="4" t="str">
        <f>VLOOKUP($A1121,'Data Transformation Q1 to Q8'!$A:$V,10,FALSE)</f>
        <v>No</v>
      </c>
      <c r="N1121" s="4">
        <f>VLOOKUP($A1121,'Data Transformation Q1 to Q8'!$A:$V,9,FALSE)</f>
        <v>1</v>
      </c>
      <c r="O1121" s="4" t="str">
        <f>VLOOKUP($A1121,'Data Transformation Q1 to Q8'!$A:$V,20,FALSE)</f>
        <v>tier - 3</v>
      </c>
      <c r="P1121" s="4" t="str">
        <f>VLOOKUP($A1121,'Data Transformation Q1 to Q8'!$A:$V,21,FALSE)</f>
        <v>tier - 3</v>
      </c>
      <c r="Q1121" s="118">
        <f>VLOOKUP($A1121,'Data Transformation Q1 to Q8'!$A:$V,19,FALSE)</f>
        <v>10085.85</v>
      </c>
    </row>
    <row r="1122" spans="1:17" ht="15.75" x14ac:dyDescent="0.25">
      <c r="A1122" s="10" t="s">
        <v>305</v>
      </c>
      <c r="B1122" s="4" t="str">
        <f>VLOOKUP(A1122,'Data Transformation Q1 to Q8'!A:V,22,FALSE)</f>
        <v>R1017</v>
      </c>
      <c r="C1122" s="21">
        <f>VLOOKUP($A1122,'Data Transformation Q1 to Q8'!$A:$V,16,FALSE)</f>
        <v>25503</v>
      </c>
      <c r="D1122" s="6">
        <f>VLOOKUP($A1122,'Data Transformation Q1 to Q8'!$A:$V,17,FALSE)</f>
        <v>53</v>
      </c>
      <c r="E1122" s="4" t="str">
        <f>VLOOKUP(A1122,'Customer Names'!A:D,3,FALSE)</f>
        <v xml:space="preserve">  Thomas C</v>
      </c>
      <c r="F1122" s="4">
        <f>VLOOKUP($A1122,'Data Transformation Q1 to Q8'!$A:$V,2,FALSE)</f>
        <v>30.495000000000001</v>
      </c>
      <c r="G1122" s="4" t="str">
        <f>VLOOKUP($A1122,'Data Transformation Q1 to Q8'!$A:$V,3,FALSE)</f>
        <v>Obesity</v>
      </c>
      <c r="H1122" s="4">
        <f>VLOOKUP($A1122,'Data Transformation Q1 to Q8'!$A:$V,4,FALSE)</f>
        <v>5.74</v>
      </c>
      <c r="I1122" s="4" t="str">
        <f>VLOOKUP($A1122,'Data Transformation Q1 to Q8'!$A:$V,5,FALSE)</f>
        <v>Prediabetes</v>
      </c>
      <c r="J1122" s="4" t="str">
        <f>VLOOKUP($A1122,'Data Transformation Q1 to Q8'!$A:$V,6,FALSE)</f>
        <v>Yes</v>
      </c>
      <c r="K1122" s="4" t="str">
        <f>VLOOKUP($A1122,'Data Transformation Q1 to Q8'!$A:$V,7,FALSE)</f>
        <v>No</v>
      </c>
      <c r="L1122" s="4" t="str">
        <f>VLOOKUP($A1122,'Data Transformation Q1 to Q8'!$A:$V,8,FALSE)</f>
        <v>Yes</v>
      </c>
      <c r="M1122" s="4" t="str">
        <f>VLOOKUP($A1122,'Data Transformation Q1 to Q8'!$A:$V,10,FALSE)</f>
        <v>No</v>
      </c>
      <c r="N1122" s="4">
        <f>VLOOKUP($A1122,'Data Transformation Q1 to Q8'!$A:$V,9,FALSE)</f>
        <v>1</v>
      </c>
      <c r="O1122" s="4" t="str">
        <f>VLOOKUP($A1122,'Data Transformation Q1 to Q8'!$A:$V,20,FALSE)</f>
        <v>tier - 3</v>
      </c>
      <c r="P1122" s="4" t="str">
        <f>VLOOKUP($A1122,'Data Transformation Q1 to Q8'!$A:$V,21,FALSE)</f>
        <v>tier - 1</v>
      </c>
      <c r="Q1122" s="118">
        <f>VLOOKUP($A1122,'Data Transformation Q1 to Q8'!$A:$V,19,FALSE)</f>
        <v>10072.06</v>
      </c>
    </row>
    <row r="1123" spans="1:17" ht="15.75" x14ac:dyDescent="0.25">
      <c r="A1123" s="10" t="s">
        <v>307</v>
      </c>
      <c r="B1123" s="4" t="str">
        <f>VLOOKUP(A1123,'Data Transformation Q1 to Q8'!A:V,22,FALSE)</f>
        <v>R1011</v>
      </c>
      <c r="C1123" s="21">
        <f>VLOOKUP($A1123,'Data Transformation Q1 to Q8'!$A:$V,16,FALSE)</f>
        <v>25437</v>
      </c>
      <c r="D1123" s="6">
        <f>VLOOKUP($A1123,'Data Transformation Q1 to Q8'!$A:$V,17,FALSE)</f>
        <v>53</v>
      </c>
      <c r="E1123" s="4" t="str">
        <f>VLOOKUP(A1123,'Customer Names'!A:D,3,FALSE)</f>
        <v xml:space="preserve">  Matthew J</v>
      </c>
      <c r="F1123" s="4">
        <f>VLOOKUP($A1123,'Data Transformation Q1 to Q8'!$A:$V,2,FALSE)</f>
        <v>21.4</v>
      </c>
      <c r="G1123" s="4" t="str">
        <f>VLOOKUP($A1123,'Data Transformation Q1 to Q8'!$A:$V,3,FALSE)</f>
        <v>Normal Weight</v>
      </c>
      <c r="H1123" s="4">
        <f>VLOOKUP($A1123,'Data Transformation Q1 to Q8'!$A:$V,4,FALSE)</f>
        <v>6.3</v>
      </c>
      <c r="I1123" s="4" t="str">
        <f>VLOOKUP($A1123,'Data Transformation Q1 to Q8'!$A:$V,5,FALSE)</f>
        <v>Prediabetes</v>
      </c>
      <c r="J1123" s="4" t="str">
        <f>VLOOKUP($A1123,'Data Transformation Q1 to Q8'!$A:$V,6,FALSE)</f>
        <v>Yes</v>
      </c>
      <c r="K1123" s="4" t="str">
        <f>VLOOKUP($A1123,'Data Transformation Q1 to Q8'!$A:$V,7,FALSE)</f>
        <v>No</v>
      </c>
      <c r="L1123" s="4" t="str">
        <f>VLOOKUP($A1123,'Data Transformation Q1 to Q8'!$A:$V,8,FALSE)</f>
        <v>Yes</v>
      </c>
      <c r="M1123" s="4" t="str">
        <f>VLOOKUP($A1123,'Data Transformation Q1 to Q8'!$A:$V,10,FALSE)</f>
        <v>No</v>
      </c>
      <c r="N1123" s="4">
        <f>VLOOKUP($A1123,'Data Transformation Q1 to Q8'!$A:$V,9,FALSE)</f>
        <v>1</v>
      </c>
      <c r="O1123" s="4" t="str">
        <f>VLOOKUP($A1123,'Data Transformation Q1 to Q8'!$A:$V,20,FALSE)</f>
        <v>tier - 3</v>
      </c>
      <c r="P1123" s="4" t="str">
        <f>VLOOKUP($A1123,'Data Transformation Q1 to Q8'!$A:$V,21,FALSE)</f>
        <v>tier - 2</v>
      </c>
      <c r="Q1123" s="118">
        <f>VLOOKUP($A1123,'Data Transformation Q1 to Q8'!$A:$V,19,FALSE)</f>
        <v>10065.41</v>
      </c>
    </row>
    <row r="1124" spans="1:17" ht="15.75" x14ac:dyDescent="0.25">
      <c r="A1124" s="10" t="s">
        <v>309</v>
      </c>
      <c r="B1124" s="4" t="str">
        <f>VLOOKUP(A1124,'Data Transformation Q1 to Q8'!A:V,22,FALSE)</f>
        <v>R1024</v>
      </c>
      <c r="C1124" s="21">
        <f>VLOOKUP($A1124,'Data Transformation Q1 to Q8'!$A:$V,16,FALSE)</f>
        <v>27271</v>
      </c>
      <c r="D1124" s="6">
        <f>VLOOKUP($A1124,'Data Transformation Q1 to Q8'!$A:$V,17,FALSE)</f>
        <v>48</v>
      </c>
      <c r="E1124" s="4" t="str">
        <f>VLOOKUP(A1124,'Customer Names'!A:D,3,FALSE)</f>
        <v xml:space="preserve">  Mallory D</v>
      </c>
      <c r="F1124" s="4">
        <f>VLOOKUP($A1124,'Data Transformation Q1 to Q8'!$A:$V,2,FALSE)</f>
        <v>32.299999999999997</v>
      </c>
      <c r="G1124" s="4" t="str">
        <f>VLOOKUP($A1124,'Data Transformation Q1 to Q8'!$A:$V,3,FALSE)</f>
        <v>Obesity</v>
      </c>
      <c r="H1124" s="4">
        <f>VLOOKUP($A1124,'Data Transformation Q1 to Q8'!$A:$V,4,FALSE)</f>
        <v>10.27</v>
      </c>
      <c r="I1124" s="4" t="str">
        <f>VLOOKUP($A1124,'Data Transformation Q1 to Q8'!$A:$V,5,FALSE)</f>
        <v>Diabetes</v>
      </c>
      <c r="J1124" s="4" t="str">
        <f>VLOOKUP($A1124,'Data Transformation Q1 to Q8'!$A:$V,6,FALSE)</f>
        <v>No</v>
      </c>
      <c r="K1124" s="4" t="str">
        <f>VLOOKUP($A1124,'Data Transformation Q1 to Q8'!$A:$V,7,FALSE)</f>
        <v>No</v>
      </c>
      <c r="L1124" s="4" t="str">
        <f>VLOOKUP($A1124,'Data Transformation Q1 to Q8'!$A:$V,8,FALSE)</f>
        <v>No</v>
      </c>
      <c r="M1124" s="4" t="str">
        <f>VLOOKUP($A1124,'Data Transformation Q1 to Q8'!$A:$V,10,FALSE)</f>
        <v>No</v>
      </c>
      <c r="N1124" s="4">
        <f>VLOOKUP($A1124,'Data Transformation Q1 to Q8'!$A:$V,9,FALSE)</f>
        <v>0</v>
      </c>
      <c r="O1124" s="4" t="str">
        <f>VLOOKUP($A1124,'Data Transformation Q1 to Q8'!$A:$V,20,FALSE)</f>
        <v>tier - 3</v>
      </c>
      <c r="P1124" s="4" t="str">
        <f>VLOOKUP($A1124,'Data Transformation Q1 to Q8'!$A:$V,21,FALSE)</f>
        <v>tier - 2</v>
      </c>
      <c r="Q1124" s="118">
        <f>VLOOKUP($A1124,'Data Transformation Q1 to Q8'!$A:$V,19,FALSE)</f>
        <v>10043.25</v>
      </c>
    </row>
    <row r="1125" spans="1:17" ht="15.75" x14ac:dyDescent="0.25">
      <c r="A1125" s="10" t="s">
        <v>311</v>
      </c>
      <c r="B1125" s="4" t="str">
        <f>VLOOKUP(A1125,'Data Transformation Q1 to Q8'!A:V,22,FALSE)</f>
        <v>R1021</v>
      </c>
      <c r="C1125" s="21">
        <f>VLOOKUP($A1125,'Data Transformation Q1 to Q8'!$A:$V,16,FALSE)</f>
        <v>29217</v>
      </c>
      <c r="D1125" s="6">
        <f>VLOOKUP($A1125,'Data Transformation Q1 to Q8'!$A:$V,17,FALSE)</f>
        <v>43</v>
      </c>
      <c r="E1125" s="4" t="str">
        <f>VLOOKUP(A1125,'Customer Names'!A:D,3,FALSE)</f>
        <v xml:space="preserve">  Christopher D</v>
      </c>
      <c r="F1125" s="4">
        <f>VLOOKUP($A1125,'Data Transformation Q1 to Q8'!$A:$V,2,FALSE)</f>
        <v>29.78</v>
      </c>
      <c r="G1125" s="4" t="str">
        <f>VLOOKUP($A1125,'Data Transformation Q1 to Q8'!$A:$V,3,FALSE)</f>
        <v>Overweight</v>
      </c>
      <c r="H1125" s="4">
        <f>VLOOKUP($A1125,'Data Transformation Q1 to Q8'!$A:$V,4,FALSE)</f>
        <v>5.85</v>
      </c>
      <c r="I1125" s="4" t="str">
        <f>VLOOKUP($A1125,'Data Transformation Q1 to Q8'!$A:$V,5,FALSE)</f>
        <v>Prediabetes</v>
      </c>
      <c r="J1125" s="4" t="str">
        <f>VLOOKUP($A1125,'Data Transformation Q1 to Q8'!$A:$V,6,FALSE)</f>
        <v>No</v>
      </c>
      <c r="K1125" s="4" t="str">
        <f>VLOOKUP($A1125,'Data Transformation Q1 to Q8'!$A:$V,7,FALSE)</f>
        <v>No</v>
      </c>
      <c r="L1125" s="4" t="str">
        <f>VLOOKUP($A1125,'Data Transformation Q1 to Q8'!$A:$V,8,FALSE)</f>
        <v>Yes</v>
      </c>
      <c r="M1125" s="4" t="str">
        <f>VLOOKUP($A1125,'Data Transformation Q1 to Q8'!$A:$V,10,FALSE)</f>
        <v>No</v>
      </c>
      <c r="N1125" s="4">
        <f>VLOOKUP($A1125,'Data Transformation Q1 to Q8'!$A:$V,9,FALSE)</f>
        <v>1</v>
      </c>
      <c r="O1125" s="4" t="str">
        <f>VLOOKUP($A1125,'Data Transformation Q1 to Q8'!$A:$V,20,FALSE)</f>
        <v>tier - 3</v>
      </c>
      <c r="P1125" s="4" t="str">
        <f>VLOOKUP($A1125,'Data Transformation Q1 to Q8'!$A:$V,21,FALSE)</f>
        <v>tier - 1</v>
      </c>
      <c r="Q1125" s="118">
        <f>VLOOKUP($A1125,'Data Transformation Q1 to Q8'!$A:$V,19,FALSE)</f>
        <v>10027.15</v>
      </c>
    </row>
    <row r="1126" spans="1:17" ht="15.75" x14ac:dyDescent="0.25">
      <c r="A1126" s="10" t="s">
        <v>313</v>
      </c>
      <c r="B1126" s="4" t="str">
        <f>VLOOKUP(A1126,'Data Transformation Q1 to Q8'!A:V,22,FALSE)</f>
        <v>R1026</v>
      </c>
      <c r="C1126" s="21">
        <f>VLOOKUP($A1126,'Data Transformation Q1 to Q8'!$A:$V,16,FALSE)</f>
        <v>32327</v>
      </c>
      <c r="D1126" s="6">
        <f>VLOOKUP($A1126,'Data Transformation Q1 to Q8'!$A:$V,17,FALSE)</f>
        <v>34</v>
      </c>
      <c r="E1126" s="4" t="str">
        <f>VLOOKUP(A1126,'Customer Names'!A:D,3,FALSE)</f>
        <v xml:space="preserve">  Jamie</v>
      </c>
      <c r="F1126" s="4">
        <f>VLOOKUP($A1126,'Data Transformation Q1 to Q8'!$A:$V,2,FALSE)</f>
        <v>34.76</v>
      </c>
      <c r="G1126" s="4" t="str">
        <f>VLOOKUP($A1126,'Data Transformation Q1 to Q8'!$A:$V,3,FALSE)</f>
        <v>Obesity</v>
      </c>
      <c r="H1126" s="4">
        <f>VLOOKUP($A1126,'Data Transformation Q1 to Q8'!$A:$V,4,FALSE)</f>
        <v>5.92</v>
      </c>
      <c r="I1126" s="4" t="str">
        <f>VLOOKUP($A1126,'Data Transformation Q1 to Q8'!$A:$V,5,FALSE)</f>
        <v>Prediabetes</v>
      </c>
      <c r="J1126" s="4" t="str">
        <f>VLOOKUP($A1126,'Data Transformation Q1 to Q8'!$A:$V,6,FALSE)</f>
        <v>Yes</v>
      </c>
      <c r="K1126" s="4" t="str">
        <f>VLOOKUP($A1126,'Data Transformation Q1 to Q8'!$A:$V,7,FALSE)</f>
        <v>No</v>
      </c>
      <c r="L1126" s="4" t="str">
        <f>VLOOKUP($A1126,'Data Transformation Q1 to Q8'!$A:$V,8,FALSE)</f>
        <v>No</v>
      </c>
      <c r="M1126" s="4" t="str">
        <f>VLOOKUP($A1126,'Data Transformation Q1 to Q8'!$A:$V,10,FALSE)</f>
        <v>No</v>
      </c>
      <c r="N1126" s="4">
        <f>VLOOKUP($A1126,'Data Transformation Q1 to Q8'!$A:$V,9,FALSE)</f>
        <v>1</v>
      </c>
      <c r="O1126" s="4" t="str">
        <f>VLOOKUP($A1126,'Data Transformation Q1 to Q8'!$A:$V,20,FALSE)</f>
        <v>tier - 3</v>
      </c>
      <c r="P1126" s="4" t="str">
        <f>VLOOKUP($A1126,'Data Transformation Q1 to Q8'!$A:$V,21,FALSE)</f>
        <v>tier - 3</v>
      </c>
      <c r="Q1126" s="118">
        <f>VLOOKUP($A1126,'Data Transformation Q1 to Q8'!$A:$V,19,FALSE)</f>
        <v>10011.44</v>
      </c>
    </row>
    <row r="1127" spans="1:17" ht="15.75" x14ac:dyDescent="0.25">
      <c r="A1127" s="10" t="s">
        <v>315</v>
      </c>
      <c r="B1127" s="4" t="str">
        <f>VLOOKUP(A1127,'Data Transformation Q1 to Q8'!A:V,22,FALSE)</f>
        <v>R1012</v>
      </c>
      <c r="C1127" s="21">
        <f>VLOOKUP($A1127,'Data Transformation Q1 to Q8'!$A:$V,16,FALSE)</f>
        <v>25791</v>
      </c>
      <c r="D1127" s="6">
        <f>VLOOKUP($A1127,'Data Transformation Q1 to Q8'!$A:$V,17,FALSE)</f>
        <v>52</v>
      </c>
      <c r="E1127" s="4" t="str">
        <f>VLOOKUP(A1127,'Customer Names'!A:D,3,FALSE)</f>
        <v xml:space="preserve">  Ariell</v>
      </c>
      <c r="F1127" s="4">
        <f>VLOOKUP($A1127,'Data Transformation Q1 to Q8'!$A:$V,2,FALSE)</f>
        <v>18.335000000000001</v>
      </c>
      <c r="G1127" s="4" t="str">
        <f>VLOOKUP($A1127,'Data Transformation Q1 to Q8'!$A:$V,3,FALSE)</f>
        <v>Underweight</v>
      </c>
      <c r="H1127" s="4">
        <f>VLOOKUP($A1127,'Data Transformation Q1 to Q8'!$A:$V,4,FALSE)</f>
        <v>10.01</v>
      </c>
      <c r="I1127" s="4" t="str">
        <f>VLOOKUP($A1127,'Data Transformation Q1 to Q8'!$A:$V,5,FALSE)</f>
        <v>Diabetes</v>
      </c>
      <c r="J1127" s="4" t="str">
        <f>VLOOKUP($A1127,'Data Transformation Q1 to Q8'!$A:$V,6,FALSE)</f>
        <v>Yes</v>
      </c>
      <c r="K1127" s="4" t="str">
        <f>VLOOKUP($A1127,'Data Transformation Q1 to Q8'!$A:$V,7,FALSE)</f>
        <v>No</v>
      </c>
      <c r="L1127" s="4" t="str">
        <f>VLOOKUP($A1127,'Data Transformation Q1 to Q8'!$A:$V,8,FALSE)</f>
        <v>No</v>
      </c>
      <c r="M1127" s="4" t="str">
        <f>VLOOKUP($A1127,'Data Transformation Q1 to Q8'!$A:$V,10,FALSE)</f>
        <v>No</v>
      </c>
      <c r="N1127" s="4">
        <f>VLOOKUP($A1127,'Data Transformation Q1 to Q8'!$A:$V,9,FALSE)</f>
        <v>2</v>
      </c>
      <c r="O1127" s="4" t="str">
        <f>VLOOKUP($A1127,'Data Transformation Q1 to Q8'!$A:$V,20,FALSE)</f>
        <v>tier - 2</v>
      </c>
      <c r="P1127" s="4" t="str">
        <f>VLOOKUP($A1127,'Data Transformation Q1 to Q8'!$A:$V,21,FALSE)</f>
        <v>tier - 3</v>
      </c>
      <c r="Q1127" s="118">
        <f>VLOOKUP($A1127,'Data Transformation Q1 to Q8'!$A:$V,19,FALSE)</f>
        <v>9991.0400000000009</v>
      </c>
    </row>
    <row r="1128" spans="1:17" ht="15.75" x14ac:dyDescent="0.25">
      <c r="A1128" s="10" t="s">
        <v>317</v>
      </c>
      <c r="B1128" s="4" t="str">
        <f>VLOOKUP(A1128,'Data Transformation Q1 to Q8'!A:V,22,FALSE)</f>
        <v>R1019</v>
      </c>
      <c r="C1128" s="21">
        <f>VLOOKUP($A1128,'Data Transformation Q1 to Q8'!$A:$V,16,FALSE)</f>
        <v>26212</v>
      </c>
      <c r="D1128" s="6">
        <f>VLOOKUP($A1128,'Data Transformation Q1 to Q8'!$A:$V,17,FALSE)</f>
        <v>51</v>
      </c>
      <c r="E1128" s="4" t="str">
        <f>VLOOKUP(A1128,'Customer Names'!A:D,3,FALSE)</f>
        <v xml:space="preserve">  Christopher</v>
      </c>
      <c r="F1128" s="4">
        <f>VLOOKUP($A1128,'Data Transformation Q1 to Q8'!$A:$V,2,FALSE)</f>
        <v>32.299999999999997</v>
      </c>
      <c r="G1128" s="4" t="str">
        <f>VLOOKUP($A1128,'Data Transformation Q1 to Q8'!$A:$V,3,FALSE)</f>
        <v>Obesity</v>
      </c>
      <c r="H1128" s="4">
        <f>VLOOKUP($A1128,'Data Transformation Q1 to Q8'!$A:$V,4,FALSE)</f>
        <v>9.59</v>
      </c>
      <c r="I1128" s="4" t="str">
        <f>VLOOKUP($A1128,'Data Transformation Q1 to Q8'!$A:$V,5,FALSE)</f>
        <v>Diabetes</v>
      </c>
      <c r="J1128" s="4" t="str">
        <f>VLOOKUP($A1128,'Data Transformation Q1 to Q8'!$A:$V,6,FALSE)</f>
        <v>No</v>
      </c>
      <c r="K1128" s="4" t="str">
        <f>VLOOKUP($A1128,'Data Transformation Q1 to Q8'!$A:$V,7,FALSE)</f>
        <v>No</v>
      </c>
      <c r="L1128" s="4" t="str">
        <f>VLOOKUP($A1128,'Data Transformation Q1 to Q8'!$A:$V,8,FALSE)</f>
        <v>No</v>
      </c>
      <c r="M1128" s="4" t="str">
        <f>VLOOKUP($A1128,'Data Transformation Q1 to Q8'!$A:$V,10,FALSE)</f>
        <v>No</v>
      </c>
      <c r="N1128" s="4">
        <f>VLOOKUP($A1128,'Data Transformation Q1 to Q8'!$A:$V,9,FALSE)</f>
        <v>0</v>
      </c>
      <c r="O1128" s="4" t="str">
        <f>VLOOKUP($A1128,'Data Transformation Q1 to Q8'!$A:$V,20,FALSE)</f>
        <v>tier - 2</v>
      </c>
      <c r="P1128" s="4" t="str">
        <f>VLOOKUP($A1128,'Data Transformation Q1 to Q8'!$A:$V,21,FALSE)</f>
        <v>tier - 2</v>
      </c>
      <c r="Q1128" s="118">
        <f>VLOOKUP($A1128,'Data Transformation Q1 to Q8'!$A:$V,19,FALSE)</f>
        <v>9964.06</v>
      </c>
    </row>
    <row r="1129" spans="1:17" ht="15.75" x14ac:dyDescent="0.25">
      <c r="A1129" s="10" t="s">
        <v>319</v>
      </c>
      <c r="B1129" s="4" t="str">
        <f>VLOOKUP(A1129,'Data Transformation Q1 to Q8'!A:V,22,FALSE)</f>
        <v>R1018</v>
      </c>
      <c r="C1129" s="21">
        <f>VLOOKUP($A1129,'Data Transformation Q1 to Q8'!$A:$V,16,FALSE)</f>
        <v>26293</v>
      </c>
      <c r="D1129" s="6">
        <f>VLOOKUP($A1129,'Data Transformation Q1 to Q8'!$A:$V,17,FALSE)</f>
        <v>51</v>
      </c>
      <c r="E1129" s="4" t="str">
        <f>VLOOKUP(A1129,'Customer Names'!A:D,3,FALSE)</f>
        <v xml:space="preserve">  Ryan</v>
      </c>
      <c r="F1129" s="4">
        <f>VLOOKUP($A1129,'Data Transformation Q1 to Q8'!$A:$V,2,FALSE)</f>
        <v>27.74</v>
      </c>
      <c r="G1129" s="4" t="str">
        <f>VLOOKUP($A1129,'Data Transformation Q1 to Q8'!$A:$V,3,FALSE)</f>
        <v>Overweight</v>
      </c>
      <c r="H1129" s="4">
        <f>VLOOKUP($A1129,'Data Transformation Q1 to Q8'!$A:$V,4,FALSE)</f>
        <v>10.37</v>
      </c>
      <c r="I1129" s="4" t="str">
        <f>VLOOKUP($A1129,'Data Transformation Q1 to Q8'!$A:$V,5,FALSE)</f>
        <v>Diabetes</v>
      </c>
      <c r="J1129" s="4" t="str">
        <f>VLOOKUP($A1129,'Data Transformation Q1 to Q8'!$A:$V,6,FALSE)</f>
        <v>No</v>
      </c>
      <c r="K1129" s="4" t="str">
        <f>VLOOKUP($A1129,'Data Transformation Q1 to Q8'!$A:$V,7,FALSE)</f>
        <v>No</v>
      </c>
      <c r="L1129" s="4" t="str">
        <f>VLOOKUP($A1129,'Data Transformation Q1 to Q8'!$A:$V,8,FALSE)</f>
        <v>No</v>
      </c>
      <c r="M1129" s="4" t="str">
        <f>VLOOKUP($A1129,'Data Transformation Q1 to Q8'!$A:$V,10,FALSE)</f>
        <v>No</v>
      </c>
      <c r="N1129" s="4">
        <f>VLOOKUP($A1129,'Data Transformation Q1 to Q8'!$A:$V,9,FALSE)</f>
        <v>0</v>
      </c>
      <c r="O1129" s="4" t="str">
        <f>VLOOKUP($A1129,'Data Transformation Q1 to Q8'!$A:$V,20,FALSE)</f>
        <v>tier - 2</v>
      </c>
      <c r="P1129" s="4" t="str">
        <f>VLOOKUP($A1129,'Data Transformation Q1 to Q8'!$A:$V,21,FALSE)</f>
        <v>tier - 3</v>
      </c>
      <c r="Q1129" s="118">
        <f>VLOOKUP($A1129,'Data Transformation Q1 to Q8'!$A:$V,19,FALSE)</f>
        <v>9957.7199999999993</v>
      </c>
    </row>
    <row r="1130" spans="1:17" ht="15.75" x14ac:dyDescent="0.25">
      <c r="A1130" s="10" t="s">
        <v>322</v>
      </c>
      <c r="B1130" s="4" t="str">
        <f>VLOOKUP(A1130,'Data Transformation Q1 to Q8'!A:V,22,FALSE)</f>
        <v>R1013</v>
      </c>
      <c r="C1130" s="21">
        <f>VLOOKUP($A1130,'Data Transformation Q1 to Q8'!$A:$V,16,FALSE)</f>
        <v>23631</v>
      </c>
      <c r="D1130" s="6">
        <f>VLOOKUP($A1130,'Data Transformation Q1 to Q8'!$A:$V,17,FALSE)</f>
        <v>58</v>
      </c>
      <c r="E1130" s="4" t="str">
        <f>VLOOKUP(A1130,'Customer Names'!A:D,3,FALSE)</f>
        <v xml:space="preserve">  Thomas B</v>
      </c>
      <c r="F1130" s="4">
        <f>VLOOKUP($A1130,'Data Transformation Q1 to Q8'!$A:$V,2,FALSE)</f>
        <v>24</v>
      </c>
      <c r="G1130" s="4" t="str">
        <f>VLOOKUP($A1130,'Data Transformation Q1 to Q8'!$A:$V,3,FALSE)</f>
        <v>Normal Weight</v>
      </c>
      <c r="H1130" s="4">
        <f>VLOOKUP($A1130,'Data Transformation Q1 to Q8'!$A:$V,4,FALSE)</f>
        <v>4.01</v>
      </c>
      <c r="I1130" s="4" t="str">
        <f>VLOOKUP($A1130,'Data Transformation Q1 to Q8'!$A:$V,5,FALSE)</f>
        <v>Normal</v>
      </c>
      <c r="J1130" s="4" t="str">
        <f>VLOOKUP($A1130,'Data Transformation Q1 to Q8'!$A:$V,6,FALSE)</f>
        <v>Yes</v>
      </c>
      <c r="K1130" s="4" t="str">
        <f>VLOOKUP($A1130,'Data Transformation Q1 to Q8'!$A:$V,7,FALSE)</f>
        <v>No</v>
      </c>
      <c r="L1130" s="4" t="str">
        <f>VLOOKUP($A1130,'Data Transformation Q1 to Q8'!$A:$V,8,FALSE)</f>
        <v>No</v>
      </c>
      <c r="M1130" s="4" t="str">
        <f>VLOOKUP($A1130,'Data Transformation Q1 to Q8'!$A:$V,10,FALSE)</f>
        <v>No</v>
      </c>
      <c r="N1130" s="4">
        <f>VLOOKUP($A1130,'Data Transformation Q1 to Q8'!$A:$V,9,FALSE)</f>
        <v>1</v>
      </c>
      <c r="O1130" s="4" t="str">
        <f>VLOOKUP($A1130,'Data Transformation Q1 to Q8'!$A:$V,20,FALSE)</f>
        <v>tier - 3</v>
      </c>
      <c r="P1130" s="4" t="str">
        <f>VLOOKUP($A1130,'Data Transformation Q1 to Q8'!$A:$V,21,FALSE)</f>
        <v>tier - 3</v>
      </c>
      <c r="Q1130" s="118">
        <f>VLOOKUP($A1130,'Data Transformation Q1 to Q8'!$A:$V,19,FALSE)</f>
        <v>9933.44</v>
      </c>
    </row>
    <row r="1131" spans="1:17" ht="15.75" x14ac:dyDescent="0.25">
      <c r="A1131" s="10" t="s">
        <v>325</v>
      </c>
      <c r="B1131" s="4" t="str">
        <f>VLOOKUP(A1131,'Data Transformation Q1 to Q8'!A:V,22,FALSE)</f>
        <v>R1012</v>
      </c>
      <c r="C1131" s="21">
        <f>VLOOKUP($A1131,'Data Transformation Q1 to Q8'!$A:$V,16,FALSE)</f>
        <v>30653</v>
      </c>
      <c r="D1131" s="6">
        <f>VLOOKUP($A1131,'Data Transformation Q1 to Q8'!$A:$V,17,FALSE)</f>
        <v>39</v>
      </c>
      <c r="E1131" s="4" t="str">
        <f>VLOOKUP(A1131,'Customer Names'!A:D,3,FALSE)</f>
        <v xml:space="preserve">  Katie</v>
      </c>
      <c r="F1131" s="4">
        <f>VLOOKUP($A1131,'Data Transformation Q1 to Q8'!$A:$V,2,FALSE)</f>
        <v>31.78</v>
      </c>
      <c r="G1131" s="4" t="str">
        <f>VLOOKUP($A1131,'Data Transformation Q1 to Q8'!$A:$V,3,FALSE)</f>
        <v>Obesity</v>
      </c>
      <c r="H1131" s="4">
        <f>VLOOKUP($A1131,'Data Transformation Q1 to Q8'!$A:$V,4,FALSE)</f>
        <v>4.24</v>
      </c>
      <c r="I1131" s="4" t="str">
        <f>VLOOKUP($A1131,'Data Transformation Q1 to Q8'!$A:$V,5,FALSE)</f>
        <v>Normal</v>
      </c>
      <c r="J1131" s="4" t="str">
        <f>VLOOKUP($A1131,'Data Transformation Q1 to Q8'!$A:$V,6,FALSE)</f>
        <v>Yes</v>
      </c>
      <c r="K1131" s="4" t="str">
        <f>VLOOKUP($A1131,'Data Transformation Q1 to Q8'!$A:$V,7,FALSE)</f>
        <v>No</v>
      </c>
      <c r="L1131" s="4" t="str">
        <f>VLOOKUP($A1131,'Data Transformation Q1 to Q8'!$A:$V,8,FALSE)</f>
        <v>Yes</v>
      </c>
      <c r="M1131" s="4" t="str">
        <f>VLOOKUP($A1131,'Data Transformation Q1 to Q8'!$A:$V,10,FALSE)</f>
        <v>No</v>
      </c>
      <c r="N1131" s="4">
        <f>VLOOKUP($A1131,'Data Transformation Q1 to Q8'!$A:$V,9,FALSE)</f>
        <v>1</v>
      </c>
      <c r="O1131" s="4" t="str">
        <f>VLOOKUP($A1131,'Data Transformation Q1 to Q8'!$A:$V,20,FALSE)</f>
        <v>tier - 2</v>
      </c>
      <c r="P1131" s="4" t="str">
        <f>VLOOKUP($A1131,'Data Transformation Q1 to Q8'!$A:$V,21,FALSE)</f>
        <v>tier - 2</v>
      </c>
      <c r="Q1131" s="118">
        <f>VLOOKUP($A1131,'Data Transformation Q1 to Q8'!$A:$V,19,FALSE)</f>
        <v>9931.9599999999991</v>
      </c>
    </row>
    <row r="1132" spans="1:17" ht="15.75" x14ac:dyDescent="0.25">
      <c r="A1132" s="10" t="s">
        <v>327</v>
      </c>
      <c r="B1132" s="4" t="str">
        <f>VLOOKUP(A1132,'Data Transformation Q1 to Q8'!A:V,22,FALSE)</f>
        <v>R1025</v>
      </c>
      <c r="C1132" s="21">
        <f>VLOOKUP($A1132,'Data Transformation Q1 to Q8'!$A:$V,16,FALSE)</f>
        <v>31278</v>
      </c>
      <c r="D1132" s="6">
        <f>VLOOKUP($A1132,'Data Transformation Q1 to Q8'!$A:$V,17,FALSE)</f>
        <v>37</v>
      </c>
      <c r="E1132" s="4" t="str">
        <f>VLOOKUP(A1132,'Customer Names'!A:D,3,FALSE)</f>
        <v xml:space="preserve">  Rachelle L</v>
      </c>
      <c r="F1132" s="4">
        <f>VLOOKUP($A1132,'Data Transformation Q1 to Q8'!$A:$V,2,FALSE)</f>
        <v>32.25</v>
      </c>
      <c r="G1132" s="4" t="str">
        <f>VLOOKUP($A1132,'Data Transformation Q1 to Q8'!$A:$V,3,FALSE)</f>
        <v>Obesity</v>
      </c>
      <c r="H1132" s="4">
        <f>VLOOKUP($A1132,'Data Transformation Q1 to Q8'!$A:$V,4,FALSE)</f>
        <v>5.36</v>
      </c>
      <c r="I1132" s="4" t="str">
        <f>VLOOKUP($A1132,'Data Transformation Q1 to Q8'!$A:$V,5,FALSE)</f>
        <v>Normal</v>
      </c>
      <c r="J1132" s="4" t="str">
        <f>VLOOKUP($A1132,'Data Transformation Q1 to Q8'!$A:$V,6,FALSE)</f>
        <v>Yes</v>
      </c>
      <c r="K1132" s="4" t="str">
        <f>VLOOKUP($A1132,'Data Transformation Q1 to Q8'!$A:$V,7,FALSE)</f>
        <v>No</v>
      </c>
      <c r="L1132" s="4" t="str">
        <f>VLOOKUP($A1132,'Data Transformation Q1 to Q8'!$A:$V,8,FALSE)</f>
        <v>No</v>
      </c>
      <c r="M1132" s="4" t="str">
        <f>VLOOKUP($A1132,'Data Transformation Q1 to Q8'!$A:$V,10,FALSE)</f>
        <v>No</v>
      </c>
      <c r="N1132" s="4">
        <f>VLOOKUP($A1132,'Data Transformation Q1 to Q8'!$A:$V,9,FALSE)</f>
        <v>0</v>
      </c>
      <c r="O1132" s="4" t="str">
        <f>VLOOKUP($A1132,'Data Transformation Q1 to Q8'!$A:$V,20,FALSE)</f>
        <v>tier - 2</v>
      </c>
      <c r="P1132" s="4" t="str">
        <f>VLOOKUP($A1132,'Data Transformation Q1 to Q8'!$A:$V,21,FALSE)</f>
        <v>tier - 3</v>
      </c>
      <c r="Q1132" s="118">
        <f>VLOOKUP($A1132,'Data Transformation Q1 to Q8'!$A:$V,19,FALSE)</f>
        <v>9930.64</v>
      </c>
    </row>
    <row r="1133" spans="1:17" ht="15.75" x14ac:dyDescent="0.25">
      <c r="A1133" s="10" t="s">
        <v>329</v>
      </c>
      <c r="B1133" s="4" t="str">
        <f>VLOOKUP(A1133,'Data Transformation Q1 to Q8'!A:V,22,FALSE)</f>
        <v>R1012</v>
      </c>
      <c r="C1133" s="21">
        <f>VLOOKUP($A1133,'Data Transformation Q1 to Q8'!$A:$V,16,FALSE)</f>
        <v>26556</v>
      </c>
      <c r="D1133" s="6">
        <f>VLOOKUP($A1133,'Data Transformation Q1 to Q8'!$A:$V,17,FALSE)</f>
        <v>50</v>
      </c>
      <c r="E1133" s="4" t="str">
        <f>VLOOKUP(A1133,'Customer Names'!A:D,3,FALSE)</f>
        <v xml:space="preserve">  Colleen</v>
      </c>
      <c r="F1133" s="4">
        <f>VLOOKUP($A1133,'Data Transformation Q1 to Q8'!$A:$V,2,FALSE)</f>
        <v>30.114999999999998</v>
      </c>
      <c r="G1133" s="4" t="str">
        <f>VLOOKUP($A1133,'Data Transformation Q1 to Q8'!$A:$V,3,FALSE)</f>
        <v>Obesity</v>
      </c>
      <c r="H1133" s="4">
        <f>VLOOKUP($A1133,'Data Transformation Q1 to Q8'!$A:$V,4,FALSE)</f>
        <v>4.99</v>
      </c>
      <c r="I1133" s="4" t="str">
        <f>VLOOKUP($A1133,'Data Transformation Q1 to Q8'!$A:$V,5,FALSE)</f>
        <v>Normal</v>
      </c>
      <c r="J1133" s="4" t="str">
        <f>VLOOKUP($A1133,'Data Transformation Q1 to Q8'!$A:$V,6,FALSE)</f>
        <v>No</v>
      </c>
      <c r="K1133" s="4" t="str">
        <f>VLOOKUP($A1133,'Data Transformation Q1 to Q8'!$A:$V,7,FALSE)</f>
        <v>No</v>
      </c>
      <c r="L1133" s="4" t="str">
        <f>VLOOKUP($A1133,'Data Transformation Q1 to Q8'!$A:$V,8,FALSE)</f>
        <v>No</v>
      </c>
      <c r="M1133" s="4" t="str">
        <f>VLOOKUP($A1133,'Data Transformation Q1 to Q8'!$A:$V,10,FALSE)</f>
        <v>No</v>
      </c>
      <c r="N1133" s="4">
        <f>VLOOKUP($A1133,'Data Transformation Q1 to Q8'!$A:$V,9,FALSE)</f>
        <v>2</v>
      </c>
      <c r="O1133" s="4" t="str">
        <f>VLOOKUP($A1133,'Data Transformation Q1 to Q8'!$A:$V,20,FALSE)</f>
        <v>tier - 2</v>
      </c>
      <c r="P1133" s="4" t="str">
        <f>VLOOKUP($A1133,'Data Transformation Q1 to Q8'!$A:$V,21,FALSE)</f>
        <v>tier - 3</v>
      </c>
      <c r="Q1133" s="118">
        <f>VLOOKUP($A1133,'Data Transformation Q1 to Q8'!$A:$V,19,FALSE)</f>
        <v>9910.36</v>
      </c>
    </row>
    <row r="1134" spans="1:17" ht="15.75" x14ac:dyDescent="0.25">
      <c r="A1134" s="10" t="s">
        <v>331</v>
      </c>
      <c r="B1134" s="4" t="str">
        <f>VLOOKUP(A1134,'Data Transformation Q1 to Q8'!A:V,22,FALSE)</f>
        <v>R1013</v>
      </c>
      <c r="C1134" s="21">
        <f>VLOOKUP($A1134,'Data Transformation Q1 to Q8'!$A:$V,16,FALSE)</f>
        <v>22875</v>
      </c>
      <c r="D1134" s="6">
        <f>VLOOKUP($A1134,'Data Transformation Q1 to Q8'!$A:$V,17,FALSE)</f>
        <v>60</v>
      </c>
      <c r="E1134" s="4" t="str">
        <f>VLOOKUP(A1134,'Customer Names'!A:D,3,FALSE)</f>
        <v xml:space="preserve">  Gregory A</v>
      </c>
      <c r="F1134" s="4">
        <f>VLOOKUP($A1134,'Data Transformation Q1 to Q8'!$A:$V,2,FALSE)</f>
        <v>22.41</v>
      </c>
      <c r="G1134" s="4" t="str">
        <f>VLOOKUP($A1134,'Data Transformation Q1 to Q8'!$A:$V,3,FALSE)</f>
        <v>Normal Weight</v>
      </c>
      <c r="H1134" s="4">
        <f>VLOOKUP($A1134,'Data Transformation Q1 to Q8'!$A:$V,4,FALSE)</f>
        <v>8.68</v>
      </c>
      <c r="I1134" s="4" t="str">
        <f>VLOOKUP($A1134,'Data Transformation Q1 to Q8'!$A:$V,5,FALSE)</f>
        <v>Diabetes</v>
      </c>
      <c r="J1134" s="4" t="str">
        <f>VLOOKUP($A1134,'Data Transformation Q1 to Q8'!$A:$V,6,FALSE)</f>
        <v>No</v>
      </c>
      <c r="K1134" s="4" t="str">
        <f>VLOOKUP($A1134,'Data Transformation Q1 to Q8'!$A:$V,7,FALSE)</f>
        <v>No</v>
      </c>
      <c r="L1134" s="4" t="str">
        <f>VLOOKUP($A1134,'Data Transformation Q1 to Q8'!$A:$V,8,FALSE)</f>
        <v>No</v>
      </c>
      <c r="M1134" s="4" t="str">
        <f>VLOOKUP($A1134,'Data Transformation Q1 to Q8'!$A:$V,10,FALSE)</f>
        <v>No</v>
      </c>
      <c r="N1134" s="4">
        <f>VLOOKUP($A1134,'Data Transformation Q1 to Q8'!$A:$V,9,FALSE)</f>
        <v>0</v>
      </c>
      <c r="O1134" s="4" t="str">
        <f>VLOOKUP($A1134,'Data Transformation Q1 to Q8'!$A:$V,20,FALSE)</f>
        <v>tier - 3</v>
      </c>
      <c r="P1134" s="4" t="str">
        <f>VLOOKUP($A1134,'Data Transformation Q1 to Q8'!$A:$V,21,FALSE)</f>
        <v>tier - 2</v>
      </c>
      <c r="Q1134" s="118">
        <f>VLOOKUP($A1134,'Data Transformation Q1 to Q8'!$A:$V,19,FALSE)</f>
        <v>9907.83</v>
      </c>
    </row>
    <row r="1135" spans="1:17" ht="15.75" x14ac:dyDescent="0.25">
      <c r="A1135" s="10" t="s">
        <v>333</v>
      </c>
      <c r="B1135" s="4" t="str">
        <f>VLOOKUP(A1135,'Data Transformation Q1 to Q8'!A:V,22,FALSE)</f>
        <v>R1012</v>
      </c>
      <c r="C1135" s="21">
        <f>VLOOKUP($A1135,'Data Transformation Q1 to Q8'!$A:$V,16,FALSE)</f>
        <v>35254</v>
      </c>
      <c r="D1135" s="6">
        <f>VLOOKUP($A1135,'Data Transformation Q1 to Q8'!$A:$V,17,FALSE)</f>
        <v>26</v>
      </c>
      <c r="E1135" s="4" t="str">
        <f>VLOOKUP(A1135,'Customer Names'!A:D,3,FALSE)</f>
        <v xml:space="preserve">  Lara</v>
      </c>
      <c r="F1135" s="4">
        <f>VLOOKUP($A1135,'Data Transformation Q1 to Q8'!$A:$V,2,FALSE)</f>
        <v>45.72</v>
      </c>
      <c r="G1135" s="4" t="str">
        <f>VLOOKUP($A1135,'Data Transformation Q1 to Q8'!$A:$V,3,FALSE)</f>
        <v>Obesity</v>
      </c>
      <c r="H1135" s="4">
        <f>VLOOKUP($A1135,'Data Transformation Q1 to Q8'!$A:$V,4,FALSE)</f>
        <v>4.2300000000000004</v>
      </c>
      <c r="I1135" s="4" t="str">
        <f>VLOOKUP($A1135,'Data Transformation Q1 to Q8'!$A:$V,5,FALSE)</f>
        <v>Normal</v>
      </c>
      <c r="J1135" s="4" t="str">
        <f>VLOOKUP($A1135,'Data Transformation Q1 to Q8'!$A:$V,6,FALSE)</f>
        <v>Yes</v>
      </c>
      <c r="K1135" s="4" t="str">
        <f>VLOOKUP($A1135,'Data Transformation Q1 to Q8'!$A:$V,7,FALSE)</f>
        <v>No</v>
      </c>
      <c r="L1135" s="4" t="str">
        <f>VLOOKUP($A1135,'Data Transformation Q1 to Q8'!$A:$V,8,FALSE)</f>
        <v>No</v>
      </c>
      <c r="M1135" s="4" t="str">
        <f>VLOOKUP($A1135,'Data Transformation Q1 to Q8'!$A:$V,10,FALSE)</f>
        <v>No</v>
      </c>
      <c r="N1135" s="4">
        <f>VLOOKUP($A1135,'Data Transformation Q1 to Q8'!$A:$V,9,FALSE)</f>
        <v>0</v>
      </c>
      <c r="O1135" s="4" t="str">
        <f>VLOOKUP($A1135,'Data Transformation Q1 to Q8'!$A:$V,20,FALSE)</f>
        <v>tier - 2</v>
      </c>
      <c r="P1135" s="4" t="str">
        <f>VLOOKUP($A1135,'Data Transformation Q1 to Q8'!$A:$V,21,FALSE)</f>
        <v>tier - 3</v>
      </c>
      <c r="Q1135" s="118">
        <f>VLOOKUP($A1135,'Data Transformation Q1 to Q8'!$A:$V,19,FALSE)</f>
        <v>9894.69</v>
      </c>
    </row>
    <row r="1136" spans="1:17" ht="15.75" x14ac:dyDescent="0.25">
      <c r="A1136" s="10" t="s">
        <v>335</v>
      </c>
      <c r="B1136" s="4" t="str">
        <f>VLOOKUP(A1136,'Data Transformation Q1 to Q8'!A:V,22,FALSE)</f>
        <v>R1013</v>
      </c>
      <c r="C1136" s="21">
        <f>VLOOKUP($A1136,'Data Transformation Q1 to Q8'!$A:$V,16,FALSE)</f>
        <v>24416</v>
      </c>
      <c r="D1136" s="6">
        <f>VLOOKUP($A1136,'Data Transformation Q1 to Q8'!$A:$V,17,FALSE)</f>
        <v>56</v>
      </c>
      <c r="E1136" s="4" t="str">
        <f>VLOOKUP(A1136,'Customer Names'!A:D,3,FALSE)</f>
        <v xml:space="preserve">  Megan</v>
      </c>
      <c r="F1136" s="4">
        <f>VLOOKUP($A1136,'Data Transformation Q1 to Q8'!$A:$V,2,FALSE)</f>
        <v>25</v>
      </c>
      <c r="G1136" s="4" t="str">
        <f>VLOOKUP($A1136,'Data Transformation Q1 to Q8'!$A:$V,3,FALSE)</f>
        <v>Overweight</v>
      </c>
      <c r="H1136" s="4">
        <f>VLOOKUP($A1136,'Data Transformation Q1 to Q8'!$A:$V,4,FALSE)</f>
        <v>5.32</v>
      </c>
      <c r="I1136" s="4" t="str">
        <f>VLOOKUP($A1136,'Data Transformation Q1 to Q8'!$A:$V,5,FALSE)</f>
        <v>Normal</v>
      </c>
      <c r="J1136" s="4" t="str">
        <f>VLOOKUP($A1136,'Data Transformation Q1 to Q8'!$A:$V,6,FALSE)</f>
        <v>Yes</v>
      </c>
      <c r="K1136" s="4" t="str">
        <f>VLOOKUP($A1136,'Data Transformation Q1 to Q8'!$A:$V,7,FALSE)</f>
        <v>No</v>
      </c>
      <c r="L1136" s="4" t="str">
        <f>VLOOKUP($A1136,'Data Transformation Q1 to Q8'!$A:$V,8,FALSE)</f>
        <v>No</v>
      </c>
      <c r="M1136" s="4" t="str">
        <f>VLOOKUP($A1136,'Data Transformation Q1 to Q8'!$A:$V,10,FALSE)</f>
        <v>No</v>
      </c>
      <c r="N1136" s="4">
        <f>VLOOKUP($A1136,'Data Transformation Q1 to Q8'!$A:$V,9,FALSE)</f>
        <v>2</v>
      </c>
      <c r="O1136" s="4" t="str">
        <f>VLOOKUP($A1136,'Data Transformation Q1 to Q8'!$A:$V,20,FALSE)</f>
        <v>tier - 3</v>
      </c>
      <c r="P1136" s="4" t="str">
        <f>VLOOKUP($A1136,'Data Transformation Q1 to Q8'!$A:$V,21,FALSE)</f>
        <v>tier - 3</v>
      </c>
      <c r="Q1136" s="118">
        <f>VLOOKUP($A1136,'Data Transformation Q1 to Q8'!$A:$V,19,FALSE)</f>
        <v>9890.23</v>
      </c>
    </row>
    <row r="1137" spans="1:17" ht="15.75" x14ac:dyDescent="0.25">
      <c r="A1137" s="10" t="s">
        <v>337</v>
      </c>
      <c r="B1137" s="4" t="str">
        <f>VLOOKUP(A1137,'Data Transformation Q1 to Q8'!A:V,22,FALSE)</f>
        <v>R1011</v>
      </c>
      <c r="C1137" s="21">
        <f>VLOOKUP($A1137,'Data Transformation Q1 to Q8'!$A:$V,16,FALSE)</f>
        <v>26245</v>
      </c>
      <c r="D1137" s="6">
        <f>VLOOKUP($A1137,'Data Transformation Q1 to Q8'!$A:$V,17,FALSE)</f>
        <v>51</v>
      </c>
      <c r="E1137" s="4" t="str">
        <f>VLOOKUP(A1137,'Customer Names'!A:D,3,FALSE)</f>
        <v xml:space="preserve">  Sara</v>
      </c>
      <c r="F1137" s="4">
        <f>VLOOKUP($A1137,'Data Transformation Q1 to Q8'!$A:$V,2,FALSE)</f>
        <v>39.5</v>
      </c>
      <c r="G1137" s="4" t="str">
        <f>VLOOKUP($A1137,'Data Transformation Q1 to Q8'!$A:$V,3,FALSE)</f>
        <v>Obesity</v>
      </c>
      <c r="H1137" s="4">
        <f>VLOOKUP($A1137,'Data Transformation Q1 to Q8'!$A:$V,4,FALSE)</f>
        <v>6.66</v>
      </c>
      <c r="I1137" s="4" t="str">
        <f>VLOOKUP($A1137,'Data Transformation Q1 to Q8'!$A:$V,5,FALSE)</f>
        <v>Diabetes</v>
      </c>
      <c r="J1137" s="4" t="str">
        <f>VLOOKUP($A1137,'Data Transformation Q1 to Q8'!$A:$V,6,FALSE)</f>
        <v>No</v>
      </c>
      <c r="K1137" s="4" t="str">
        <f>VLOOKUP($A1137,'Data Transformation Q1 to Q8'!$A:$V,7,FALSE)</f>
        <v>No</v>
      </c>
      <c r="L1137" s="4" t="str">
        <f>VLOOKUP($A1137,'Data Transformation Q1 to Q8'!$A:$V,8,FALSE)</f>
        <v>No</v>
      </c>
      <c r="M1137" s="4" t="str">
        <f>VLOOKUP($A1137,'Data Transformation Q1 to Q8'!$A:$V,10,FALSE)</f>
        <v>No</v>
      </c>
      <c r="N1137" s="4">
        <f>VLOOKUP($A1137,'Data Transformation Q1 to Q8'!$A:$V,9,FALSE)</f>
        <v>0</v>
      </c>
      <c r="O1137" s="4" t="str">
        <f>VLOOKUP($A1137,'Data Transformation Q1 to Q8'!$A:$V,20,FALSE)</f>
        <v>tier - 2</v>
      </c>
      <c r="P1137" s="4" t="str">
        <f>VLOOKUP($A1137,'Data Transformation Q1 to Q8'!$A:$V,21,FALSE)</f>
        <v>tier - 3</v>
      </c>
      <c r="Q1137" s="118">
        <f>VLOOKUP($A1137,'Data Transformation Q1 to Q8'!$A:$V,19,FALSE)</f>
        <v>9880.07</v>
      </c>
    </row>
    <row r="1138" spans="1:17" ht="15.75" x14ac:dyDescent="0.25">
      <c r="A1138" s="10" t="s">
        <v>339</v>
      </c>
      <c r="B1138" s="4" t="str">
        <f>VLOOKUP(A1138,'Data Transformation Q1 to Q8'!A:V,22,FALSE)</f>
        <v>R1013</v>
      </c>
      <c r="C1138" s="21">
        <f>VLOOKUP($A1138,'Data Transformation Q1 to Q8'!$A:$V,16,FALSE)</f>
        <v>26209</v>
      </c>
      <c r="D1138" s="6">
        <f>VLOOKUP($A1138,'Data Transformation Q1 to Q8'!$A:$V,17,FALSE)</f>
        <v>51</v>
      </c>
      <c r="E1138" s="4" t="str">
        <f>VLOOKUP(A1138,'Customer Names'!A:D,3,FALSE)</f>
        <v xml:space="preserve">  Lucie J</v>
      </c>
      <c r="F1138" s="4">
        <f>VLOOKUP($A1138,'Data Transformation Q1 to Q8'!$A:$V,2,FALSE)</f>
        <v>37.729999999999997</v>
      </c>
      <c r="G1138" s="4" t="str">
        <f>VLOOKUP($A1138,'Data Transformation Q1 to Q8'!$A:$V,3,FALSE)</f>
        <v>Obesity</v>
      </c>
      <c r="H1138" s="4">
        <f>VLOOKUP($A1138,'Data Transformation Q1 to Q8'!$A:$V,4,FALSE)</f>
        <v>7.4</v>
      </c>
      <c r="I1138" s="4" t="str">
        <f>VLOOKUP($A1138,'Data Transformation Q1 to Q8'!$A:$V,5,FALSE)</f>
        <v>Diabetes</v>
      </c>
      <c r="J1138" s="4" t="str">
        <f>VLOOKUP($A1138,'Data Transformation Q1 to Q8'!$A:$V,6,FALSE)</f>
        <v>No</v>
      </c>
      <c r="K1138" s="4" t="str">
        <f>VLOOKUP($A1138,'Data Transformation Q1 to Q8'!$A:$V,7,FALSE)</f>
        <v>No</v>
      </c>
      <c r="L1138" s="4" t="str">
        <f>VLOOKUP($A1138,'Data Transformation Q1 to Q8'!$A:$V,8,FALSE)</f>
        <v>No</v>
      </c>
      <c r="M1138" s="4" t="str">
        <f>VLOOKUP($A1138,'Data Transformation Q1 to Q8'!$A:$V,10,FALSE)</f>
        <v>No</v>
      </c>
      <c r="N1138" s="4">
        <f>VLOOKUP($A1138,'Data Transformation Q1 to Q8'!$A:$V,9,FALSE)</f>
        <v>0</v>
      </c>
      <c r="O1138" s="4" t="str">
        <f>VLOOKUP($A1138,'Data Transformation Q1 to Q8'!$A:$V,20,FALSE)</f>
        <v>tier - 2</v>
      </c>
      <c r="P1138" s="4" t="str">
        <f>VLOOKUP($A1138,'Data Transformation Q1 to Q8'!$A:$V,21,FALSE)</f>
        <v>tier - 1</v>
      </c>
      <c r="Q1138" s="118">
        <f>VLOOKUP($A1138,'Data Transformation Q1 to Q8'!$A:$V,19,FALSE)</f>
        <v>9877.61</v>
      </c>
    </row>
    <row r="1139" spans="1:17" ht="15.75" x14ac:dyDescent="0.25">
      <c r="A1139" s="10" t="s">
        <v>341</v>
      </c>
      <c r="B1139" s="4" t="str">
        <f>VLOOKUP(A1139,'Data Transformation Q1 to Q8'!A:V,22,FALSE)</f>
        <v>R1024</v>
      </c>
      <c r="C1139" s="21">
        <f>VLOOKUP($A1139,'Data Transformation Q1 to Q8'!$A:$V,16,FALSE)</f>
        <v>26117</v>
      </c>
      <c r="D1139" s="6">
        <f>VLOOKUP($A1139,'Data Transformation Q1 to Q8'!$A:$V,17,FALSE)</f>
        <v>51</v>
      </c>
      <c r="E1139" s="4" t="str">
        <f>VLOOKUP(A1139,'Customer Names'!A:D,3,FALSE)</f>
        <v xml:space="preserve">  Elizabeth S</v>
      </c>
      <c r="F1139" s="4">
        <f>VLOOKUP($A1139,'Data Transformation Q1 to Q8'!$A:$V,2,FALSE)</f>
        <v>40.659999999999997</v>
      </c>
      <c r="G1139" s="4" t="str">
        <f>VLOOKUP($A1139,'Data Transformation Q1 to Q8'!$A:$V,3,FALSE)</f>
        <v>Obesity</v>
      </c>
      <c r="H1139" s="4">
        <f>VLOOKUP($A1139,'Data Transformation Q1 to Q8'!$A:$V,4,FALSE)</f>
        <v>10.08</v>
      </c>
      <c r="I1139" s="4" t="str">
        <f>VLOOKUP($A1139,'Data Transformation Q1 to Q8'!$A:$V,5,FALSE)</f>
        <v>Diabetes</v>
      </c>
      <c r="J1139" s="4" t="str">
        <f>VLOOKUP($A1139,'Data Transformation Q1 to Q8'!$A:$V,6,FALSE)</f>
        <v>No</v>
      </c>
      <c r="K1139" s="4" t="str">
        <f>VLOOKUP($A1139,'Data Transformation Q1 to Q8'!$A:$V,7,FALSE)</f>
        <v>No</v>
      </c>
      <c r="L1139" s="4" t="str">
        <f>VLOOKUP($A1139,'Data Transformation Q1 to Q8'!$A:$V,8,FALSE)</f>
        <v>No</v>
      </c>
      <c r="M1139" s="4" t="str">
        <f>VLOOKUP($A1139,'Data Transformation Q1 to Q8'!$A:$V,10,FALSE)</f>
        <v>No</v>
      </c>
      <c r="N1139" s="4">
        <f>VLOOKUP($A1139,'Data Transformation Q1 to Q8'!$A:$V,9,FALSE)</f>
        <v>0</v>
      </c>
      <c r="O1139" s="4" t="str">
        <f>VLOOKUP($A1139,'Data Transformation Q1 to Q8'!$A:$V,20,FALSE)</f>
        <v>tier - 2</v>
      </c>
      <c r="P1139" s="4" t="str">
        <f>VLOOKUP($A1139,'Data Transformation Q1 to Q8'!$A:$V,21,FALSE)</f>
        <v>tier - 3</v>
      </c>
      <c r="Q1139" s="118">
        <f>VLOOKUP($A1139,'Data Transformation Q1 to Q8'!$A:$V,19,FALSE)</f>
        <v>9875.68</v>
      </c>
    </row>
    <row r="1140" spans="1:17" ht="15.75" x14ac:dyDescent="0.25">
      <c r="A1140" s="10" t="s">
        <v>343</v>
      </c>
      <c r="B1140" s="4" t="str">
        <f>VLOOKUP(A1140,'Data Transformation Q1 to Q8'!A:V,22,FALSE)</f>
        <v>R1011</v>
      </c>
      <c r="C1140" s="21">
        <f>VLOOKUP($A1140,'Data Transformation Q1 to Q8'!$A:$V,16,FALSE)</f>
        <v>26289</v>
      </c>
      <c r="D1140" s="6">
        <f>VLOOKUP($A1140,'Data Transformation Q1 to Q8'!$A:$V,17,FALSE)</f>
        <v>51</v>
      </c>
      <c r="E1140" s="4" t="str">
        <f>VLOOKUP(A1140,'Customer Names'!A:D,3,FALSE)</f>
        <v xml:space="preserve">  Carma S</v>
      </c>
      <c r="F1140" s="4">
        <f>VLOOKUP($A1140,'Data Transformation Q1 to Q8'!$A:$V,2,FALSE)</f>
        <v>34.200000000000003</v>
      </c>
      <c r="G1140" s="4" t="str">
        <f>VLOOKUP($A1140,'Data Transformation Q1 to Q8'!$A:$V,3,FALSE)</f>
        <v>Obesity</v>
      </c>
      <c r="H1140" s="4">
        <f>VLOOKUP($A1140,'Data Transformation Q1 to Q8'!$A:$V,4,FALSE)</f>
        <v>8.58</v>
      </c>
      <c r="I1140" s="4" t="str">
        <f>VLOOKUP($A1140,'Data Transformation Q1 to Q8'!$A:$V,5,FALSE)</f>
        <v>Diabetes</v>
      </c>
      <c r="J1140" s="4" t="str">
        <f>VLOOKUP($A1140,'Data Transformation Q1 to Q8'!$A:$V,6,FALSE)</f>
        <v>No</v>
      </c>
      <c r="K1140" s="4" t="str">
        <f>VLOOKUP($A1140,'Data Transformation Q1 to Q8'!$A:$V,7,FALSE)</f>
        <v>No</v>
      </c>
      <c r="L1140" s="4" t="str">
        <f>VLOOKUP($A1140,'Data Transformation Q1 to Q8'!$A:$V,8,FALSE)</f>
        <v>No</v>
      </c>
      <c r="M1140" s="4" t="str">
        <f>VLOOKUP($A1140,'Data Transformation Q1 to Q8'!$A:$V,10,FALSE)</f>
        <v>No</v>
      </c>
      <c r="N1140" s="4">
        <f>VLOOKUP($A1140,'Data Transformation Q1 to Q8'!$A:$V,9,FALSE)</f>
        <v>0</v>
      </c>
      <c r="O1140" s="4" t="str">
        <f>VLOOKUP($A1140,'Data Transformation Q1 to Q8'!$A:$V,20,FALSE)</f>
        <v>tier - 2</v>
      </c>
      <c r="P1140" s="4" t="str">
        <f>VLOOKUP($A1140,'Data Transformation Q1 to Q8'!$A:$V,21,FALSE)</f>
        <v>tier - 2</v>
      </c>
      <c r="Q1140" s="118">
        <f>VLOOKUP($A1140,'Data Transformation Q1 to Q8'!$A:$V,19,FALSE)</f>
        <v>9872.7000000000007</v>
      </c>
    </row>
    <row r="1141" spans="1:17" ht="15.75" x14ac:dyDescent="0.25">
      <c r="A1141" s="10" t="s">
        <v>347</v>
      </c>
      <c r="B1141" s="4" t="str">
        <f>VLOOKUP(A1141,'Data Transformation Q1 to Q8'!A:V,22,FALSE)</f>
        <v>R1023</v>
      </c>
      <c r="C1141" s="21">
        <f>VLOOKUP($A1141,'Data Transformation Q1 to Q8'!$A:$V,16,FALSE)</f>
        <v>35982</v>
      </c>
      <c r="D1141" s="6">
        <f>VLOOKUP($A1141,'Data Transformation Q1 to Q8'!$A:$V,17,FALSE)</f>
        <v>24</v>
      </c>
      <c r="E1141" s="4" t="str">
        <f>VLOOKUP(A1141,'Customer Names'!A:D,3,FALSE)</f>
        <v xml:space="preserve">  Ryan</v>
      </c>
      <c r="F1141" s="4">
        <f>VLOOKUP($A1141,'Data Transformation Q1 to Q8'!$A:$V,2,FALSE)</f>
        <v>46.51</v>
      </c>
      <c r="G1141" s="4" t="str">
        <f>VLOOKUP($A1141,'Data Transformation Q1 to Q8'!$A:$V,3,FALSE)</f>
        <v>Obesity</v>
      </c>
      <c r="H1141" s="4">
        <f>VLOOKUP($A1141,'Data Transformation Q1 to Q8'!$A:$V,4,FALSE)</f>
        <v>5.84</v>
      </c>
      <c r="I1141" s="4" t="str">
        <f>VLOOKUP($A1141,'Data Transformation Q1 to Q8'!$A:$V,5,FALSE)</f>
        <v>Prediabetes</v>
      </c>
      <c r="J1141" s="4" t="str">
        <f>VLOOKUP($A1141,'Data Transformation Q1 to Q8'!$A:$V,6,FALSE)</f>
        <v>No</v>
      </c>
      <c r="K1141" s="4" t="str">
        <f>VLOOKUP($A1141,'Data Transformation Q1 to Q8'!$A:$V,7,FALSE)</f>
        <v>No</v>
      </c>
      <c r="L1141" s="4" t="str">
        <f>VLOOKUP($A1141,'Data Transformation Q1 to Q8'!$A:$V,8,FALSE)</f>
        <v>No</v>
      </c>
      <c r="M1141" s="4" t="str">
        <f>VLOOKUP($A1141,'Data Transformation Q1 to Q8'!$A:$V,10,FALSE)</f>
        <v>No</v>
      </c>
      <c r="N1141" s="4">
        <f>VLOOKUP($A1141,'Data Transformation Q1 to Q8'!$A:$V,9,FALSE)</f>
        <v>1</v>
      </c>
      <c r="O1141" s="4" t="str">
        <f>VLOOKUP($A1141,'Data Transformation Q1 to Q8'!$A:$V,20,FALSE)</f>
        <v>tier - 2</v>
      </c>
      <c r="P1141" s="4" t="str">
        <f>VLOOKUP($A1141,'Data Transformation Q1 to Q8'!$A:$V,21,FALSE)</f>
        <v>tier - 2</v>
      </c>
      <c r="Q1141" s="118">
        <f>VLOOKUP($A1141,'Data Transformation Q1 to Q8'!$A:$V,19,FALSE)</f>
        <v>9870.59</v>
      </c>
    </row>
    <row r="1142" spans="1:17" ht="15.75" x14ac:dyDescent="0.25">
      <c r="A1142" s="10" t="s">
        <v>349</v>
      </c>
      <c r="B1142" s="4" t="str">
        <f>VLOOKUP(A1142,'Data Transformation Q1 to Q8'!A:V,22,FALSE)</f>
        <v>R1012</v>
      </c>
      <c r="C1142" s="21">
        <f>VLOOKUP($A1142,'Data Transformation Q1 to Q8'!$A:$V,16,FALSE)</f>
        <v>25428</v>
      </c>
      <c r="D1142" s="6">
        <f>VLOOKUP($A1142,'Data Transformation Q1 to Q8'!$A:$V,17,FALSE)</f>
        <v>53</v>
      </c>
      <c r="E1142" s="4" t="str">
        <f>VLOOKUP(A1142,'Customer Names'!A:D,3,FALSE)</f>
        <v xml:space="preserve">  Daniel</v>
      </c>
      <c r="F1142" s="4">
        <f>VLOOKUP($A1142,'Data Transformation Q1 to Q8'!$A:$V,2,FALSE)</f>
        <v>28.88</v>
      </c>
      <c r="G1142" s="4" t="str">
        <f>VLOOKUP($A1142,'Data Transformation Q1 to Q8'!$A:$V,3,FALSE)</f>
        <v>Overweight</v>
      </c>
      <c r="H1142" s="4">
        <f>VLOOKUP($A1142,'Data Transformation Q1 to Q8'!$A:$V,4,FALSE)</f>
        <v>4.8600000000000003</v>
      </c>
      <c r="I1142" s="4" t="str">
        <f>VLOOKUP($A1142,'Data Transformation Q1 to Q8'!$A:$V,5,FALSE)</f>
        <v>Normal</v>
      </c>
      <c r="J1142" s="4" t="str">
        <f>VLOOKUP($A1142,'Data Transformation Q1 to Q8'!$A:$V,6,FALSE)</f>
        <v>Yes</v>
      </c>
      <c r="K1142" s="4" t="str">
        <f>VLOOKUP($A1142,'Data Transformation Q1 to Q8'!$A:$V,7,FALSE)</f>
        <v>No</v>
      </c>
      <c r="L1142" s="4" t="str">
        <f>VLOOKUP($A1142,'Data Transformation Q1 to Q8'!$A:$V,8,FALSE)</f>
        <v>Yes</v>
      </c>
      <c r="M1142" s="4" t="str">
        <f>VLOOKUP($A1142,'Data Transformation Q1 to Q8'!$A:$V,10,FALSE)</f>
        <v>No</v>
      </c>
      <c r="N1142" s="4">
        <f>VLOOKUP($A1142,'Data Transformation Q1 to Q8'!$A:$V,9,FALSE)</f>
        <v>1</v>
      </c>
      <c r="O1142" s="4" t="str">
        <f>VLOOKUP($A1142,'Data Transformation Q1 to Q8'!$A:$V,20,FALSE)</f>
        <v>tier - 3</v>
      </c>
      <c r="P1142" s="4" t="str">
        <f>VLOOKUP($A1142,'Data Transformation Q1 to Q8'!$A:$V,21,FALSE)</f>
        <v>tier - 3</v>
      </c>
      <c r="Q1142" s="118">
        <f>VLOOKUP($A1142,'Data Transformation Q1 to Q8'!$A:$V,19,FALSE)</f>
        <v>9869.81</v>
      </c>
    </row>
    <row r="1143" spans="1:17" ht="15.75" x14ac:dyDescent="0.25">
      <c r="A1143" s="10" t="s">
        <v>351</v>
      </c>
      <c r="B1143" s="4" t="str">
        <f>VLOOKUP(A1143,'Data Transformation Q1 to Q8'!A:V,22,FALSE)</f>
        <v>R1024</v>
      </c>
      <c r="C1143" s="21">
        <f>VLOOKUP($A1143,'Data Transformation Q1 to Q8'!$A:$V,16,FALSE)</f>
        <v>26246</v>
      </c>
      <c r="D1143" s="6">
        <f>VLOOKUP($A1143,'Data Transformation Q1 to Q8'!$A:$V,17,FALSE)</f>
        <v>51</v>
      </c>
      <c r="E1143" s="4" t="str">
        <f>VLOOKUP(A1143,'Customer Names'!A:D,3,FALSE)</f>
        <v xml:space="preserve">  Sarah</v>
      </c>
      <c r="F1143" s="4">
        <f>VLOOKUP($A1143,'Data Transformation Q1 to Q8'!$A:$V,2,FALSE)</f>
        <v>33.914999999999999</v>
      </c>
      <c r="G1143" s="4" t="str">
        <f>VLOOKUP($A1143,'Data Transformation Q1 to Q8'!$A:$V,3,FALSE)</f>
        <v>Obesity</v>
      </c>
      <c r="H1143" s="4">
        <f>VLOOKUP($A1143,'Data Transformation Q1 to Q8'!$A:$V,4,FALSE)</f>
        <v>11.52</v>
      </c>
      <c r="I1143" s="4" t="str">
        <f>VLOOKUP($A1143,'Data Transformation Q1 to Q8'!$A:$V,5,FALSE)</f>
        <v>Diabetes</v>
      </c>
      <c r="J1143" s="4" t="str">
        <f>VLOOKUP($A1143,'Data Transformation Q1 to Q8'!$A:$V,6,FALSE)</f>
        <v>No</v>
      </c>
      <c r="K1143" s="4" t="str">
        <f>VLOOKUP($A1143,'Data Transformation Q1 to Q8'!$A:$V,7,FALSE)</f>
        <v>No</v>
      </c>
      <c r="L1143" s="4" t="str">
        <f>VLOOKUP($A1143,'Data Transformation Q1 to Q8'!$A:$V,8,FALSE)</f>
        <v>No</v>
      </c>
      <c r="M1143" s="4" t="str">
        <f>VLOOKUP($A1143,'Data Transformation Q1 to Q8'!$A:$V,10,FALSE)</f>
        <v>No</v>
      </c>
      <c r="N1143" s="4">
        <f>VLOOKUP($A1143,'Data Transformation Q1 to Q8'!$A:$V,9,FALSE)</f>
        <v>0</v>
      </c>
      <c r="O1143" s="4" t="str">
        <f>VLOOKUP($A1143,'Data Transformation Q1 to Q8'!$A:$V,20,FALSE)</f>
        <v>tier - 2</v>
      </c>
      <c r="P1143" s="4" t="str">
        <f>VLOOKUP($A1143,'Data Transformation Q1 to Q8'!$A:$V,21,FALSE)</f>
        <v>tier - 3</v>
      </c>
      <c r="Q1143" s="118">
        <f>VLOOKUP($A1143,'Data Transformation Q1 to Q8'!$A:$V,19,FALSE)</f>
        <v>9866.2999999999993</v>
      </c>
    </row>
    <row r="1144" spans="1:17" ht="15.75" x14ac:dyDescent="0.25">
      <c r="A1144" s="10" t="s">
        <v>353</v>
      </c>
      <c r="B1144" s="4" t="str">
        <f>VLOOKUP(A1144,'Data Transformation Q1 to Q8'!A:V,22,FALSE)</f>
        <v>R1012</v>
      </c>
      <c r="C1144" s="21">
        <f>VLOOKUP($A1144,'Data Transformation Q1 to Q8'!$A:$V,16,FALSE)</f>
        <v>25496</v>
      </c>
      <c r="D1144" s="6">
        <f>VLOOKUP($A1144,'Data Transformation Q1 to Q8'!$A:$V,17,FALSE)</f>
        <v>53</v>
      </c>
      <c r="E1144" s="4" t="str">
        <f>VLOOKUP(A1144,'Customer Names'!A:D,3,FALSE)</f>
        <v xml:space="preserve">  Matthew J</v>
      </c>
      <c r="F1144" s="4">
        <f>VLOOKUP($A1144,'Data Transformation Q1 to Q8'!$A:$V,2,FALSE)</f>
        <v>24.32</v>
      </c>
      <c r="G1144" s="4" t="str">
        <f>VLOOKUP($A1144,'Data Transformation Q1 to Q8'!$A:$V,3,FALSE)</f>
        <v>Normal Weight</v>
      </c>
      <c r="H1144" s="4">
        <f>VLOOKUP($A1144,'Data Transformation Q1 to Q8'!$A:$V,4,FALSE)</f>
        <v>6.15</v>
      </c>
      <c r="I1144" s="4" t="str">
        <f>VLOOKUP($A1144,'Data Transformation Q1 to Q8'!$A:$V,5,FALSE)</f>
        <v>Prediabetes</v>
      </c>
      <c r="J1144" s="4" t="str">
        <f>VLOOKUP($A1144,'Data Transformation Q1 to Q8'!$A:$V,6,FALSE)</f>
        <v>Yes</v>
      </c>
      <c r="K1144" s="4" t="str">
        <f>VLOOKUP($A1144,'Data Transformation Q1 to Q8'!$A:$V,7,FALSE)</f>
        <v>No</v>
      </c>
      <c r="L1144" s="4" t="str">
        <f>VLOOKUP($A1144,'Data Transformation Q1 to Q8'!$A:$V,8,FALSE)</f>
        <v>Yes</v>
      </c>
      <c r="M1144" s="4" t="str">
        <f>VLOOKUP($A1144,'Data Transformation Q1 to Q8'!$A:$V,10,FALSE)</f>
        <v>No</v>
      </c>
      <c r="N1144" s="4">
        <f>VLOOKUP($A1144,'Data Transformation Q1 to Q8'!$A:$V,9,FALSE)</f>
        <v>1</v>
      </c>
      <c r="O1144" s="4" t="str">
        <f>VLOOKUP($A1144,'Data Transformation Q1 to Q8'!$A:$V,20,FALSE)</f>
        <v>tier - 3</v>
      </c>
      <c r="P1144" s="4" t="str">
        <f>VLOOKUP($A1144,'Data Transformation Q1 to Q8'!$A:$V,21,FALSE)</f>
        <v>tier - 3</v>
      </c>
      <c r="Q1144" s="118">
        <f>VLOOKUP($A1144,'Data Transformation Q1 to Q8'!$A:$V,19,FALSE)</f>
        <v>9863.4699999999993</v>
      </c>
    </row>
    <row r="1145" spans="1:17" ht="15.75" x14ac:dyDescent="0.25">
      <c r="A1145" s="10" t="s">
        <v>355</v>
      </c>
      <c r="B1145" s="4" t="str">
        <f>VLOOKUP(A1145,'Data Transformation Q1 to Q8'!A:V,22,FALSE)</f>
        <v>R1011</v>
      </c>
      <c r="C1145" s="21">
        <f>VLOOKUP($A1145,'Data Transformation Q1 to Q8'!$A:$V,16,FALSE)</f>
        <v>26131</v>
      </c>
      <c r="D1145" s="6">
        <f>VLOOKUP($A1145,'Data Transformation Q1 to Q8'!$A:$V,17,FALSE)</f>
        <v>51</v>
      </c>
      <c r="E1145" s="4" t="str">
        <f>VLOOKUP(A1145,'Customer Names'!A:D,3,FALSE)</f>
        <v xml:space="preserve">  Francesca</v>
      </c>
      <c r="F1145" s="4">
        <f>VLOOKUP($A1145,'Data Transformation Q1 to Q8'!$A:$V,2,FALSE)</f>
        <v>25.8</v>
      </c>
      <c r="G1145" s="4" t="str">
        <f>VLOOKUP($A1145,'Data Transformation Q1 to Q8'!$A:$V,3,FALSE)</f>
        <v>Overweight</v>
      </c>
      <c r="H1145" s="4">
        <f>VLOOKUP($A1145,'Data Transformation Q1 to Q8'!$A:$V,4,FALSE)</f>
        <v>9.94</v>
      </c>
      <c r="I1145" s="4" t="str">
        <f>VLOOKUP($A1145,'Data Transformation Q1 to Q8'!$A:$V,5,FALSE)</f>
        <v>Diabetes</v>
      </c>
      <c r="J1145" s="4" t="str">
        <f>VLOOKUP($A1145,'Data Transformation Q1 to Q8'!$A:$V,6,FALSE)</f>
        <v>No</v>
      </c>
      <c r="K1145" s="4" t="str">
        <f>VLOOKUP($A1145,'Data Transformation Q1 to Q8'!$A:$V,7,FALSE)</f>
        <v>No</v>
      </c>
      <c r="L1145" s="4" t="str">
        <f>VLOOKUP($A1145,'Data Transformation Q1 to Q8'!$A:$V,8,FALSE)</f>
        <v>No</v>
      </c>
      <c r="M1145" s="4" t="str">
        <f>VLOOKUP($A1145,'Data Transformation Q1 to Q8'!$A:$V,10,FALSE)</f>
        <v>No</v>
      </c>
      <c r="N1145" s="4">
        <f>VLOOKUP($A1145,'Data Transformation Q1 to Q8'!$A:$V,9,FALSE)</f>
        <v>0</v>
      </c>
      <c r="O1145" s="4" t="str">
        <f>VLOOKUP($A1145,'Data Transformation Q1 to Q8'!$A:$V,20,FALSE)</f>
        <v>tier - 2</v>
      </c>
      <c r="P1145" s="4" t="str">
        <f>VLOOKUP($A1145,'Data Transformation Q1 to Q8'!$A:$V,21,FALSE)</f>
        <v>tier - 2</v>
      </c>
      <c r="Q1145" s="118">
        <f>VLOOKUP($A1145,'Data Transformation Q1 to Q8'!$A:$V,19,FALSE)</f>
        <v>9861.0300000000007</v>
      </c>
    </row>
    <row r="1146" spans="1:17" ht="15.75" x14ac:dyDescent="0.25">
      <c r="A1146" s="10" t="s">
        <v>357</v>
      </c>
      <c r="B1146" s="4" t="str">
        <f>VLOOKUP(A1146,'Data Transformation Q1 to Q8'!A:V,22,FALSE)</f>
        <v>R1013</v>
      </c>
      <c r="C1146" s="21">
        <f>VLOOKUP($A1146,'Data Transformation Q1 to Q8'!$A:$V,16,FALSE)</f>
        <v>26229</v>
      </c>
      <c r="D1146" s="6">
        <f>VLOOKUP($A1146,'Data Transformation Q1 to Q8'!$A:$V,17,FALSE)</f>
        <v>51</v>
      </c>
      <c r="E1146" s="4" t="str">
        <f>VLOOKUP(A1146,'Customer Names'!A:D,3,FALSE)</f>
        <v xml:space="preserve">  Nicole</v>
      </c>
      <c r="F1146" s="4">
        <f>VLOOKUP($A1146,'Data Transformation Q1 to Q8'!$A:$V,2,FALSE)</f>
        <v>21.56</v>
      </c>
      <c r="G1146" s="4" t="str">
        <f>VLOOKUP($A1146,'Data Transformation Q1 to Q8'!$A:$V,3,FALSE)</f>
        <v>Normal Weight</v>
      </c>
      <c r="H1146" s="4">
        <f>VLOOKUP($A1146,'Data Transformation Q1 to Q8'!$A:$V,4,FALSE)</f>
        <v>10.56</v>
      </c>
      <c r="I1146" s="4" t="str">
        <f>VLOOKUP($A1146,'Data Transformation Q1 to Q8'!$A:$V,5,FALSE)</f>
        <v>Diabetes</v>
      </c>
      <c r="J1146" s="4" t="str">
        <f>VLOOKUP($A1146,'Data Transformation Q1 to Q8'!$A:$V,6,FALSE)</f>
        <v>No</v>
      </c>
      <c r="K1146" s="4" t="str">
        <f>VLOOKUP($A1146,'Data Transformation Q1 to Q8'!$A:$V,7,FALSE)</f>
        <v>No</v>
      </c>
      <c r="L1146" s="4" t="str">
        <f>VLOOKUP($A1146,'Data Transformation Q1 to Q8'!$A:$V,8,FALSE)</f>
        <v>No</v>
      </c>
      <c r="M1146" s="4" t="str">
        <f>VLOOKUP($A1146,'Data Transformation Q1 to Q8'!$A:$V,10,FALSE)</f>
        <v>No</v>
      </c>
      <c r="N1146" s="4">
        <f>VLOOKUP($A1146,'Data Transformation Q1 to Q8'!$A:$V,9,FALSE)</f>
        <v>0</v>
      </c>
      <c r="O1146" s="4" t="str">
        <f>VLOOKUP($A1146,'Data Transformation Q1 to Q8'!$A:$V,20,FALSE)</f>
        <v>tier - 2</v>
      </c>
      <c r="P1146" s="4" t="str">
        <f>VLOOKUP($A1146,'Data Transformation Q1 to Q8'!$A:$V,21,FALSE)</f>
        <v>tier - 3</v>
      </c>
      <c r="Q1146" s="118">
        <f>VLOOKUP($A1146,'Data Transformation Q1 to Q8'!$A:$V,19,FALSE)</f>
        <v>9855.1299999999992</v>
      </c>
    </row>
    <row r="1147" spans="1:17" ht="15.75" x14ac:dyDescent="0.25">
      <c r="A1147" s="10" t="s">
        <v>359</v>
      </c>
      <c r="B1147" s="4" t="str">
        <f>VLOOKUP(A1147,'Data Transformation Q1 to Q8'!A:V,22,FALSE)</f>
        <v>R1011</v>
      </c>
      <c r="C1147" s="21">
        <f>VLOOKUP($A1147,'Data Transformation Q1 to Q8'!$A:$V,16,FALSE)</f>
        <v>25146</v>
      </c>
      <c r="D1147" s="6">
        <f>VLOOKUP($A1147,'Data Transformation Q1 to Q8'!$A:$V,17,FALSE)</f>
        <v>54</v>
      </c>
      <c r="E1147" s="4" t="str">
        <f>VLOOKUP(A1147,'Customer Names'!A:D,3,FALSE)</f>
        <v xml:space="preserve">  Toshiyuki</v>
      </c>
      <c r="F1147" s="4">
        <f>VLOOKUP($A1147,'Data Transformation Q1 to Q8'!$A:$V,2,FALSE)</f>
        <v>31.6</v>
      </c>
      <c r="G1147" s="4" t="str">
        <f>VLOOKUP($A1147,'Data Transformation Q1 to Q8'!$A:$V,3,FALSE)</f>
        <v>Obesity</v>
      </c>
      <c r="H1147" s="4">
        <f>VLOOKUP($A1147,'Data Transformation Q1 to Q8'!$A:$V,4,FALSE)</f>
        <v>6.79</v>
      </c>
      <c r="I1147" s="4" t="str">
        <f>VLOOKUP($A1147,'Data Transformation Q1 to Q8'!$A:$V,5,FALSE)</f>
        <v>Diabetes</v>
      </c>
      <c r="J1147" s="4" t="str">
        <f>VLOOKUP($A1147,'Data Transformation Q1 to Q8'!$A:$V,6,FALSE)</f>
        <v>No</v>
      </c>
      <c r="K1147" s="4" t="str">
        <f>VLOOKUP($A1147,'Data Transformation Q1 to Q8'!$A:$V,7,FALSE)</f>
        <v>No</v>
      </c>
      <c r="L1147" s="4" t="str">
        <f>VLOOKUP($A1147,'Data Transformation Q1 to Q8'!$A:$V,8,FALSE)</f>
        <v>No</v>
      </c>
      <c r="M1147" s="4" t="str">
        <f>VLOOKUP($A1147,'Data Transformation Q1 to Q8'!$A:$V,10,FALSE)</f>
        <v>No</v>
      </c>
      <c r="N1147" s="4">
        <f>VLOOKUP($A1147,'Data Transformation Q1 to Q8'!$A:$V,9,FALSE)</f>
        <v>0</v>
      </c>
      <c r="O1147" s="4" t="str">
        <f>VLOOKUP($A1147,'Data Transformation Q1 to Q8'!$A:$V,20,FALSE)</f>
        <v>tier - 3</v>
      </c>
      <c r="P1147" s="4" t="str">
        <f>VLOOKUP($A1147,'Data Transformation Q1 to Q8'!$A:$V,21,FALSE)</f>
        <v>tier - 3</v>
      </c>
      <c r="Q1147" s="118">
        <f>VLOOKUP($A1147,'Data Transformation Q1 to Q8'!$A:$V,19,FALSE)</f>
        <v>9850.43</v>
      </c>
    </row>
    <row r="1148" spans="1:17" ht="15.75" x14ac:dyDescent="0.25">
      <c r="A1148" s="10" t="s">
        <v>361</v>
      </c>
      <c r="B1148" s="4" t="str">
        <f>VLOOKUP(A1148,'Data Transformation Q1 to Q8'!A:V,22,FALSE)</f>
        <v>R1012</v>
      </c>
      <c r="C1148" s="21">
        <f>VLOOKUP($A1148,'Data Transformation Q1 to Q8'!$A:$V,16,FALSE)</f>
        <v>33829</v>
      </c>
      <c r="D1148" s="6">
        <f>VLOOKUP($A1148,'Data Transformation Q1 to Q8'!$A:$V,17,FALSE)</f>
        <v>30</v>
      </c>
      <c r="E1148" s="4" t="str">
        <f>VLOOKUP(A1148,'Customer Names'!A:D,3,FALSE)</f>
        <v xml:space="preserve">  Tom L</v>
      </c>
      <c r="F1148" s="4">
        <f>VLOOKUP($A1148,'Data Transformation Q1 to Q8'!$A:$V,2,FALSE)</f>
        <v>42.93</v>
      </c>
      <c r="G1148" s="4" t="str">
        <f>VLOOKUP($A1148,'Data Transformation Q1 to Q8'!$A:$V,3,FALSE)</f>
        <v>Obesity</v>
      </c>
      <c r="H1148" s="4">
        <f>VLOOKUP($A1148,'Data Transformation Q1 to Q8'!$A:$V,4,FALSE)</f>
        <v>4.8</v>
      </c>
      <c r="I1148" s="4" t="str">
        <f>VLOOKUP($A1148,'Data Transformation Q1 to Q8'!$A:$V,5,FALSE)</f>
        <v>Normal</v>
      </c>
      <c r="J1148" s="4" t="str">
        <f>VLOOKUP($A1148,'Data Transformation Q1 to Q8'!$A:$V,6,FALSE)</f>
        <v>No</v>
      </c>
      <c r="K1148" s="4" t="str">
        <f>VLOOKUP($A1148,'Data Transformation Q1 to Q8'!$A:$V,7,FALSE)</f>
        <v>No</v>
      </c>
      <c r="L1148" s="4" t="str">
        <f>VLOOKUP($A1148,'Data Transformation Q1 to Q8'!$A:$V,8,FALSE)</f>
        <v>No</v>
      </c>
      <c r="M1148" s="4" t="str">
        <f>VLOOKUP($A1148,'Data Transformation Q1 to Q8'!$A:$V,10,FALSE)</f>
        <v>No</v>
      </c>
      <c r="N1148" s="4">
        <f>VLOOKUP($A1148,'Data Transformation Q1 to Q8'!$A:$V,9,FALSE)</f>
        <v>1</v>
      </c>
      <c r="O1148" s="4" t="str">
        <f>VLOOKUP($A1148,'Data Transformation Q1 to Q8'!$A:$V,20,FALSE)</f>
        <v>tier - 2</v>
      </c>
      <c r="P1148" s="4" t="str">
        <f>VLOOKUP($A1148,'Data Transformation Q1 to Q8'!$A:$V,21,FALSE)</f>
        <v>tier - 1</v>
      </c>
      <c r="Q1148" s="118">
        <f>VLOOKUP($A1148,'Data Transformation Q1 to Q8'!$A:$V,19,FALSE)</f>
        <v>9844.4500000000007</v>
      </c>
    </row>
    <row r="1149" spans="1:17" ht="15.75" x14ac:dyDescent="0.25">
      <c r="A1149" s="10" t="s">
        <v>363</v>
      </c>
      <c r="B1149" s="4" t="str">
        <f>VLOOKUP(A1149,'Data Transformation Q1 to Q8'!A:V,22,FALSE)</f>
        <v>R1021</v>
      </c>
      <c r="C1149" s="21">
        <f>VLOOKUP($A1149,'Data Transformation Q1 to Q8'!$A:$V,16,FALSE)</f>
        <v>26568</v>
      </c>
      <c r="D1149" s="6">
        <f>VLOOKUP($A1149,'Data Transformation Q1 to Q8'!$A:$V,17,FALSE)</f>
        <v>50</v>
      </c>
      <c r="E1149" s="4" t="str">
        <f>VLOOKUP(A1149,'Customer Names'!A:D,3,FALSE)</f>
        <v xml:space="preserve">  Brian</v>
      </c>
      <c r="F1149" s="4">
        <f>VLOOKUP($A1149,'Data Transformation Q1 to Q8'!$A:$V,2,FALSE)</f>
        <v>26.72</v>
      </c>
      <c r="G1149" s="4" t="str">
        <f>VLOOKUP($A1149,'Data Transformation Q1 to Q8'!$A:$V,3,FALSE)</f>
        <v>Overweight</v>
      </c>
      <c r="H1149" s="4">
        <f>VLOOKUP($A1149,'Data Transformation Q1 to Q8'!$A:$V,4,FALSE)</f>
        <v>5.75</v>
      </c>
      <c r="I1149" s="4" t="str">
        <f>VLOOKUP($A1149,'Data Transformation Q1 to Q8'!$A:$V,5,FALSE)</f>
        <v>Prediabetes</v>
      </c>
      <c r="J1149" s="4" t="str">
        <f>VLOOKUP($A1149,'Data Transformation Q1 to Q8'!$A:$V,6,FALSE)</f>
        <v>No</v>
      </c>
      <c r="K1149" s="4" t="str">
        <f>VLOOKUP($A1149,'Data Transformation Q1 to Q8'!$A:$V,7,FALSE)</f>
        <v>No</v>
      </c>
      <c r="L1149" s="4" t="str">
        <f>VLOOKUP($A1149,'Data Transformation Q1 to Q8'!$A:$V,8,FALSE)</f>
        <v>No</v>
      </c>
      <c r="M1149" s="4" t="str">
        <f>VLOOKUP($A1149,'Data Transformation Q1 to Q8'!$A:$V,10,FALSE)</f>
        <v>No</v>
      </c>
      <c r="N1149" s="4">
        <f>VLOOKUP($A1149,'Data Transformation Q1 to Q8'!$A:$V,9,FALSE)</f>
        <v>2</v>
      </c>
      <c r="O1149" s="4" t="str">
        <f>VLOOKUP($A1149,'Data Transformation Q1 to Q8'!$A:$V,20,FALSE)</f>
        <v>tier - 2</v>
      </c>
      <c r="P1149" s="4" t="str">
        <f>VLOOKUP($A1149,'Data Transformation Q1 to Q8'!$A:$V,21,FALSE)</f>
        <v>tier - 3</v>
      </c>
      <c r="Q1149" s="118">
        <f>VLOOKUP($A1149,'Data Transformation Q1 to Q8'!$A:$V,19,FALSE)</f>
        <v>9836.2099999999991</v>
      </c>
    </row>
    <row r="1150" spans="1:17" ht="15.75" x14ac:dyDescent="0.25">
      <c r="A1150" s="10" t="s">
        <v>365</v>
      </c>
      <c r="B1150" s="4" t="str">
        <f>VLOOKUP(A1150,'Data Transformation Q1 to Q8'!A:V,22,FALSE)</f>
        <v>R1021</v>
      </c>
      <c r="C1150" s="21">
        <f>VLOOKUP($A1150,'Data Transformation Q1 to Q8'!$A:$V,16,FALSE)</f>
        <v>26478</v>
      </c>
      <c r="D1150" s="6">
        <f>VLOOKUP($A1150,'Data Transformation Q1 to Q8'!$A:$V,17,FALSE)</f>
        <v>50</v>
      </c>
      <c r="E1150" s="4" t="str">
        <f>VLOOKUP(A1150,'Customer Names'!A:D,3,FALSE)</f>
        <v xml:space="preserve">  Matthew</v>
      </c>
      <c r="F1150" s="4">
        <f>VLOOKUP($A1150,'Data Transformation Q1 to Q8'!$A:$V,2,FALSE)</f>
        <v>26.67</v>
      </c>
      <c r="G1150" s="4" t="str">
        <f>VLOOKUP($A1150,'Data Transformation Q1 to Q8'!$A:$V,3,FALSE)</f>
        <v>Overweight</v>
      </c>
      <c r="H1150" s="4">
        <f>VLOOKUP($A1150,'Data Transformation Q1 to Q8'!$A:$V,4,FALSE)</f>
        <v>5.81</v>
      </c>
      <c r="I1150" s="4" t="str">
        <f>VLOOKUP($A1150,'Data Transformation Q1 to Q8'!$A:$V,5,FALSE)</f>
        <v>Prediabetes</v>
      </c>
      <c r="J1150" s="4" t="str">
        <f>VLOOKUP($A1150,'Data Transformation Q1 to Q8'!$A:$V,6,FALSE)</f>
        <v>No</v>
      </c>
      <c r="K1150" s="4" t="str">
        <f>VLOOKUP($A1150,'Data Transformation Q1 to Q8'!$A:$V,7,FALSE)</f>
        <v>No</v>
      </c>
      <c r="L1150" s="4" t="str">
        <f>VLOOKUP($A1150,'Data Transformation Q1 to Q8'!$A:$V,8,FALSE)</f>
        <v>No</v>
      </c>
      <c r="M1150" s="4" t="str">
        <f>VLOOKUP($A1150,'Data Transformation Q1 to Q8'!$A:$V,10,FALSE)</f>
        <v>No</v>
      </c>
      <c r="N1150" s="4">
        <f>VLOOKUP($A1150,'Data Transformation Q1 to Q8'!$A:$V,9,FALSE)</f>
        <v>2</v>
      </c>
      <c r="O1150" s="4" t="str">
        <f>VLOOKUP($A1150,'Data Transformation Q1 to Q8'!$A:$V,20,FALSE)</f>
        <v>tier - 2</v>
      </c>
      <c r="P1150" s="4" t="str">
        <f>VLOOKUP($A1150,'Data Transformation Q1 to Q8'!$A:$V,21,FALSE)</f>
        <v>tier - 2</v>
      </c>
      <c r="Q1150" s="118">
        <f>VLOOKUP($A1150,'Data Transformation Q1 to Q8'!$A:$V,19,FALSE)</f>
        <v>9819.25</v>
      </c>
    </row>
    <row r="1151" spans="1:17" ht="15.75" x14ac:dyDescent="0.25">
      <c r="A1151" s="10" t="s">
        <v>368</v>
      </c>
      <c r="B1151" s="4" t="str">
        <f>VLOOKUP(A1151,'Data Transformation Q1 to Q8'!A:V,22,FALSE)</f>
        <v>R1013</v>
      </c>
      <c r="C1151" s="21">
        <f>VLOOKUP($A1151,'Data Transformation Q1 to Q8'!$A:$V,16,FALSE)</f>
        <v>26924</v>
      </c>
      <c r="D1151" s="6">
        <f>VLOOKUP($A1151,'Data Transformation Q1 to Q8'!$A:$V,17,FALSE)</f>
        <v>49</v>
      </c>
      <c r="E1151" s="4" t="str">
        <f>VLOOKUP(A1151,'Customer Names'!A:D,3,FALSE)</f>
        <v xml:space="preserve">  Julee</v>
      </c>
      <c r="F1151" s="4">
        <f>VLOOKUP($A1151,'Data Transformation Q1 to Q8'!$A:$V,2,FALSE)</f>
        <v>42.68</v>
      </c>
      <c r="G1151" s="4" t="str">
        <f>VLOOKUP($A1151,'Data Transformation Q1 to Q8'!$A:$V,3,FALSE)</f>
        <v>Obesity</v>
      </c>
      <c r="H1151" s="4">
        <f>VLOOKUP($A1151,'Data Transformation Q1 to Q8'!$A:$V,4,FALSE)</f>
        <v>9.2799999999999994</v>
      </c>
      <c r="I1151" s="4" t="str">
        <f>VLOOKUP($A1151,'Data Transformation Q1 to Q8'!$A:$V,5,FALSE)</f>
        <v>Diabetes</v>
      </c>
      <c r="J1151" s="4" t="str">
        <f>VLOOKUP($A1151,'Data Transformation Q1 to Q8'!$A:$V,6,FALSE)</f>
        <v>No</v>
      </c>
      <c r="K1151" s="4" t="str">
        <f>VLOOKUP($A1151,'Data Transformation Q1 to Q8'!$A:$V,7,FALSE)</f>
        <v>No</v>
      </c>
      <c r="L1151" s="4" t="str">
        <f>VLOOKUP($A1151,'Data Transformation Q1 to Q8'!$A:$V,8,FALSE)</f>
        <v>No</v>
      </c>
      <c r="M1151" s="4" t="str">
        <f>VLOOKUP($A1151,'Data Transformation Q1 to Q8'!$A:$V,10,FALSE)</f>
        <v>No</v>
      </c>
      <c r="N1151" s="4">
        <f>VLOOKUP($A1151,'Data Transformation Q1 to Q8'!$A:$V,9,FALSE)</f>
        <v>2</v>
      </c>
      <c r="O1151" s="4" t="str">
        <f>VLOOKUP($A1151,'Data Transformation Q1 to Q8'!$A:$V,20,FALSE)</f>
        <v>tier - 2</v>
      </c>
      <c r="P1151" s="4" t="str">
        <f>VLOOKUP($A1151,'Data Transformation Q1 to Q8'!$A:$V,21,FALSE)</f>
        <v>tier - 1</v>
      </c>
      <c r="Q1151" s="118">
        <f>VLOOKUP($A1151,'Data Transformation Q1 to Q8'!$A:$V,19,FALSE)</f>
        <v>9800.89</v>
      </c>
    </row>
    <row r="1152" spans="1:17" ht="15.75" x14ac:dyDescent="0.25">
      <c r="A1152" s="10" t="s">
        <v>370</v>
      </c>
      <c r="B1152" s="4" t="str">
        <f>VLOOKUP(A1152,'Data Transformation Q1 to Q8'!A:V,22,FALSE)</f>
        <v>R1013</v>
      </c>
      <c r="C1152" s="21">
        <f>VLOOKUP($A1152,'Data Transformation Q1 to Q8'!$A:$V,16,FALSE)</f>
        <v>28283</v>
      </c>
      <c r="D1152" s="6">
        <f>VLOOKUP($A1152,'Data Transformation Q1 to Q8'!$A:$V,17,FALSE)</f>
        <v>46</v>
      </c>
      <c r="E1152" s="4" t="str">
        <f>VLOOKUP(A1152,'Customer Names'!A:D,3,FALSE)</f>
        <v xml:space="preserve">  Christopher M</v>
      </c>
      <c r="F1152" s="4">
        <f>VLOOKUP($A1152,'Data Transformation Q1 to Q8'!$A:$V,2,FALSE)</f>
        <v>24.31</v>
      </c>
      <c r="G1152" s="4" t="str">
        <f>VLOOKUP($A1152,'Data Transformation Q1 to Q8'!$A:$V,3,FALSE)</f>
        <v>Normal Weight</v>
      </c>
      <c r="H1152" s="4">
        <f>VLOOKUP($A1152,'Data Transformation Q1 to Q8'!$A:$V,4,FALSE)</f>
        <v>6.37</v>
      </c>
      <c r="I1152" s="4" t="str">
        <f>VLOOKUP($A1152,'Data Transformation Q1 to Q8'!$A:$V,5,FALSE)</f>
        <v>Prediabetes</v>
      </c>
      <c r="J1152" s="4" t="str">
        <f>VLOOKUP($A1152,'Data Transformation Q1 to Q8'!$A:$V,6,FALSE)</f>
        <v>No</v>
      </c>
      <c r="K1152" s="4" t="str">
        <f>VLOOKUP($A1152,'Data Transformation Q1 to Q8'!$A:$V,7,FALSE)</f>
        <v>No</v>
      </c>
      <c r="L1152" s="4" t="str">
        <f>VLOOKUP($A1152,'Data Transformation Q1 to Q8'!$A:$V,8,FALSE)</f>
        <v>No</v>
      </c>
      <c r="M1152" s="4" t="str">
        <f>VLOOKUP($A1152,'Data Transformation Q1 to Q8'!$A:$V,10,FALSE)</f>
        <v>No</v>
      </c>
      <c r="N1152" s="4">
        <f>VLOOKUP($A1152,'Data Transformation Q1 to Q8'!$A:$V,9,FALSE)</f>
        <v>0</v>
      </c>
      <c r="O1152" s="4" t="str">
        <f>VLOOKUP($A1152,'Data Transformation Q1 to Q8'!$A:$V,20,FALSE)</f>
        <v>tier - 3</v>
      </c>
      <c r="P1152" s="4" t="str">
        <f>VLOOKUP($A1152,'Data Transformation Q1 to Q8'!$A:$V,21,FALSE)</f>
        <v>tier - 2</v>
      </c>
      <c r="Q1152" s="118">
        <f>VLOOKUP($A1152,'Data Transformation Q1 to Q8'!$A:$V,19,FALSE)</f>
        <v>9788.8700000000008</v>
      </c>
    </row>
    <row r="1153" spans="1:17" ht="15.75" x14ac:dyDescent="0.25">
      <c r="A1153" s="10" t="s">
        <v>372</v>
      </c>
      <c r="B1153" s="4" t="str">
        <f>VLOOKUP(A1153,'Data Transformation Q1 to Q8'!A:V,22,FALSE)</f>
        <v>R1023</v>
      </c>
      <c r="C1153" s="21">
        <f>VLOOKUP($A1153,'Data Transformation Q1 to Q8'!$A:$V,16,FALSE)</f>
        <v>35285</v>
      </c>
      <c r="D1153" s="6">
        <f>VLOOKUP($A1153,'Data Transformation Q1 to Q8'!$A:$V,17,FALSE)</f>
        <v>26</v>
      </c>
      <c r="E1153" s="4" t="str">
        <f>VLOOKUP(A1153,'Customer Names'!A:D,3,FALSE)</f>
        <v xml:space="preserve">  Ciaran</v>
      </c>
      <c r="F1153" s="4">
        <f>VLOOKUP($A1153,'Data Transformation Q1 to Q8'!$A:$V,2,FALSE)</f>
        <v>44.75</v>
      </c>
      <c r="G1153" s="4" t="str">
        <f>VLOOKUP($A1153,'Data Transformation Q1 to Q8'!$A:$V,3,FALSE)</f>
        <v>Obesity</v>
      </c>
      <c r="H1153" s="4">
        <f>VLOOKUP($A1153,'Data Transformation Q1 to Q8'!$A:$V,4,FALSE)</f>
        <v>5.09</v>
      </c>
      <c r="I1153" s="4" t="str">
        <f>VLOOKUP($A1153,'Data Transformation Q1 to Q8'!$A:$V,5,FALSE)</f>
        <v>Normal</v>
      </c>
      <c r="J1153" s="4" t="str">
        <f>VLOOKUP($A1153,'Data Transformation Q1 to Q8'!$A:$V,6,FALSE)</f>
        <v>Yes</v>
      </c>
      <c r="K1153" s="4" t="str">
        <f>VLOOKUP($A1153,'Data Transformation Q1 to Q8'!$A:$V,7,FALSE)</f>
        <v>No</v>
      </c>
      <c r="L1153" s="4" t="str">
        <f>VLOOKUP($A1153,'Data Transformation Q1 to Q8'!$A:$V,8,FALSE)</f>
        <v>No</v>
      </c>
      <c r="M1153" s="4" t="str">
        <f>VLOOKUP($A1153,'Data Transformation Q1 to Q8'!$A:$V,10,FALSE)</f>
        <v>No</v>
      </c>
      <c r="N1153" s="4">
        <f>VLOOKUP($A1153,'Data Transformation Q1 to Q8'!$A:$V,9,FALSE)</f>
        <v>0</v>
      </c>
      <c r="O1153" s="4" t="str">
        <f>VLOOKUP($A1153,'Data Transformation Q1 to Q8'!$A:$V,20,FALSE)</f>
        <v>tier - 2</v>
      </c>
      <c r="P1153" s="4" t="str">
        <f>VLOOKUP($A1153,'Data Transformation Q1 to Q8'!$A:$V,21,FALSE)</f>
        <v>tier - 3</v>
      </c>
      <c r="Q1153" s="118">
        <f>VLOOKUP($A1153,'Data Transformation Q1 to Q8'!$A:$V,19,FALSE)</f>
        <v>9787.32</v>
      </c>
    </row>
    <row r="1154" spans="1:17" ht="15.75" x14ac:dyDescent="0.25">
      <c r="A1154" s="10" t="s">
        <v>374</v>
      </c>
      <c r="B1154" s="4" t="str">
        <f>VLOOKUP(A1154,'Data Transformation Q1 to Q8'!A:V,22,FALSE)</f>
        <v>R1024</v>
      </c>
      <c r="C1154" s="21">
        <f>VLOOKUP($A1154,'Data Transformation Q1 to Q8'!$A:$V,16,FALSE)</f>
        <v>26852</v>
      </c>
      <c r="D1154" s="6">
        <f>VLOOKUP($A1154,'Data Transformation Q1 to Q8'!$A:$V,17,FALSE)</f>
        <v>49</v>
      </c>
      <c r="E1154" s="4" t="str">
        <f>VLOOKUP(A1154,'Customer Names'!A:D,3,FALSE)</f>
        <v xml:space="preserve">  Kara</v>
      </c>
      <c r="F1154" s="4">
        <f>VLOOKUP($A1154,'Data Transformation Q1 to Q8'!$A:$V,2,FALSE)</f>
        <v>30.78</v>
      </c>
      <c r="G1154" s="4" t="str">
        <f>VLOOKUP($A1154,'Data Transformation Q1 to Q8'!$A:$V,3,FALSE)</f>
        <v>Obesity</v>
      </c>
      <c r="H1154" s="4">
        <f>VLOOKUP($A1154,'Data Transformation Q1 to Q8'!$A:$V,4,FALSE)</f>
        <v>7.94</v>
      </c>
      <c r="I1154" s="4" t="str">
        <f>VLOOKUP($A1154,'Data Transformation Q1 to Q8'!$A:$V,5,FALSE)</f>
        <v>Diabetes</v>
      </c>
      <c r="J1154" s="4" t="str">
        <f>VLOOKUP($A1154,'Data Transformation Q1 to Q8'!$A:$V,6,FALSE)</f>
        <v>No</v>
      </c>
      <c r="K1154" s="4" t="str">
        <f>VLOOKUP($A1154,'Data Transformation Q1 to Q8'!$A:$V,7,FALSE)</f>
        <v>No</v>
      </c>
      <c r="L1154" s="4" t="str">
        <f>VLOOKUP($A1154,'Data Transformation Q1 to Q8'!$A:$V,8,FALSE)</f>
        <v>No</v>
      </c>
      <c r="M1154" s="4" t="str">
        <f>VLOOKUP($A1154,'Data Transformation Q1 to Q8'!$A:$V,10,FALSE)</f>
        <v>No</v>
      </c>
      <c r="N1154" s="4">
        <f>VLOOKUP($A1154,'Data Transformation Q1 to Q8'!$A:$V,9,FALSE)</f>
        <v>2</v>
      </c>
      <c r="O1154" s="4" t="str">
        <f>VLOOKUP($A1154,'Data Transformation Q1 to Q8'!$A:$V,20,FALSE)</f>
        <v>tier - 2</v>
      </c>
      <c r="P1154" s="4" t="str">
        <f>VLOOKUP($A1154,'Data Transformation Q1 to Q8'!$A:$V,21,FALSE)</f>
        <v>tier - 2</v>
      </c>
      <c r="Q1154" s="118">
        <f>VLOOKUP($A1154,'Data Transformation Q1 to Q8'!$A:$V,19,FALSE)</f>
        <v>9778.35</v>
      </c>
    </row>
    <row r="1155" spans="1:17" ht="15.75" x14ac:dyDescent="0.25">
      <c r="A1155" s="10" t="s">
        <v>376</v>
      </c>
      <c r="B1155" s="4" t="str">
        <f>VLOOKUP(A1155,'Data Transformation Q1 to Q8'!A:V,22,FALSE)</f>
        <v>R1012</v>
      </c>
      <c r="C1155" s="21">
        <f>VLOOKUP($A1155,'Data Transformation Q1 to Q8'!$A:$V,16,FALSE)</f>
        <v>23990</v>
      </c>
      <c r="D1155" s="6">
        <f>VLOOKUP($A1155,'Data Transformation Q1 to Q8'!$A:$V,17,FALSE)</f>
        <v>57</v>
      </c>
      <c r="E1155" s="4" t="str">
        <f>VLOOKUP(A1155,'Customer Names'!A:D,3,FALSE)</f>
        <v xml:space="preserve">  Makie</v>
      </c>
      <c r="F1155" s="4">
        <f>VLOOKUP($A1155,'Data Transformation Q1 to Q8'!$A:$V,2,FALSE)</f>
        <v>21.86</v>
      </c>
      <c r="G1155" s="4" t="str">
        <f>VLOOKUP($A1155,'Data Transformation Q1 to Q8'!$A:$V,3,FALSE)</f>
        <v>Normal Weight</v>
      </c>
      <c r="H1155" s="4">
        <f>VLOOKUP($A1155,'Data Transformation Q1 to Q8'!$A:$V,4,FALSE)</f>
        <v>10.95</v>
      </c>
      <c r="I1155" s="4" t="str">
        <f>VLOOKUP($A1155,'Data Transformation Q1 to Q8'!$A:$V,5,FALSE)</f>
        <v>Diabetes</v>
      </c>
      <c r="J1155" s="4" t="str">
        <f>VLOOKUP($A1155,'Data Transformation Q1 to Q8'!$A:$V,6,FALSE)</f>
        <v>No</v>
      </c>
      <c r="K1155" s="4" t="str">
        <f>VLOOKUP($A1155,'Data Transformation Q1 to Q8'!$A:$V,7,FALSE)</f>
        <v>No</v>
      </c>
      <c r="L1155" s="4" t="str">
        <f>VLOOKUP($A1155,'Data Transformation Q1 to Q8'!$A:$V,8,FALSE)</f>
        <v>No</v>
      </c>
      <c r="M1155" s="4" t="str">
        <f>VLOOKUP($A1155,'Data Transformation Q1 to Q8'!$A:$V,10,FALSE)</f>
        <v>No</v>
      </c>
      <c r="N1155" s="4">
        <f>VLOOKUP($A1155,'Data Transformation Q1 to Q8'!$A:$V,9,FALSE)</f>
        <v>0</v>
      </c>
      <c r="O1155" s="4" t="str">
        <f>VLOOKUP($A1155,'Data Transformation Q1 to Q8'!$A:$V,20,FALSE)</f>
        <v>tier - 3</v>
      </c>
      <c r="P1155" s="4" t="str">
        <f>VLOOKUP($A1155,'Data Transformation Q1 to Q8'!$A:$V,21,FALSE)</f>
        <v>tier - 1</v>
      </c>
      <c r="Q1155" s="118">
        <f>VLOOKUP($A1155,'Data Transformation Q1 to Q8'!$A:$V,19,FALSE)</f>
        <v>9764.08</v>
      </c>
    </row>
    <row r="1156" spans="1:17" ht="15.75" x14ac:dyDescent="0.25">
      <c r="A1156" s="10" t="s">
        <v>378</v>
      </c>
      <c r="B1156" s="4" t="str">
        <f>VLOOKUP(A1156,'Data Transformation Q1 to Q8'!A:V,22,FALSE)</f>
        <v>R1012</v>
      </c>
      <c r="C1156" s="21">
        <f>VLOOKUP($A1156,'Data Transformation Q1 to Q8'!$A:$V,16,FALSE)</f>
        <v>37086</v>
      </c>
      <c r="D1156" s="6">
        <f>VLOOKUP($A1156,'Data Transformation Q1 to Q8'!$A:$V,17,FALSE)</f>
        <v>21</v>
      </c>
      <c r="E1156" s="4" t="str">
        <f>VLOOKUP(A1156,'Customer Names'!A:D,3,FALSE)</f>
        <v xml:space="preserve">  Emily E</v>
      </c>
      <c r="F1156" s="4">
        <f>VLOOKUP($A1156,'Data Transformation Q1 to Q8'!$A:$V,2,FALSE)</f>
        <v>49.09</v>
      </c>
      <c r="G1156" s="4" t="str">
        <f>VLOOKUP($A1156,'Data Transformation Q1 to Q8'!$A:$V,3,FALSE)</f>
        <v>Obesity</v>
      </c>
      <c r="H1156" s="4">
        <f>VLOOKUP($A1156,'Data Transformation Q1 to Q8'!$A:$V,4,FALSE)</f>
        <v>6.3</v>
      </c>
      <c r="I1156" s="4" t="str">
        <f>VLOOKUP($A1156,'Data Transformation Q1 to Q8'!$A:$V,5,FALSE)</f>
        <v>Prediabetes</v>
      </c>
      <c r="J1156" s="4" t="str">
        <f>VLOOKUP($A1156,'Data Transformation Q1 to Q8'!$A:$V,6,FALSE)</f>
        <v>Yes</v>
      </c>
      <c r="K1156" s="4" t="str">
        <f>VLOOKUP($A1156,'Data Transformation Q1 to Q8'!$A:$V,7,FALSE)</f>
        <v>No</v>
      </c>
      <c r="L1156" s="4" t="str">
        <f>VLOOKUP($A1156,'Data Transformation Q1 to Q8'!$A:$V,8,FALSE)</f>
        <v>No</v>
      </c>
      <c r="M1156" s="4" t="str">
        <f>VLOOKUP($A1156,'Data Transformation Q1 to Q8'!$A:$V,10,FALSE)</f>
        <v>No</v>
      </c>
      <c r="N1156" s="4">
        <f>VLOOKUP($A1156,'Data Transformation Q1 to Q8'!$A:$V,9,FALSE)</f>
        <v>0</v>
      </c>
      <c r="O1156" s="4" t="str">
        <f>VLOOKUP($A1156,'Data Transformation Q1 to Q8'!$A:$V,20,FALSE)</f>
        <v>tier - 2</v>
      </c>
      <c r="P1156" s="4" t="str">
        <f>VLOOKUP($A1156,'Data Transformation Q1 to Q8'!$A:$V,21,FALSE)</f>
        <v>tier - 2</v>
      </c>
      <c r="Q1156" s="118">
        <f>VLOOKUP($A1156,'Data Transformation Q1 to Q8'!$A:$V,19,FALSE)</f>
        <v>9753.49</v>
      </c>
    </row>
    <row r="1157" spans="1:17" ht="15.75" x14ac:dyDescent="0.25">
      <c r="A1157" s="10" t="s">
        <v>380</v>
      </c>
      <c r="B1157" s="4" t="str">
        <f>VLOOKUP(A1157,'Data Transformation Q1 to Q8'!A:V,22,FALSE)</f>
        <v>R1013</v>
      </c>
      <c r="C1157" s="21">
        <f>VLOOKUP($A1157,'Data Transformation Q1 to Q8'!$A:$V,16,FALSE)</f>
        <v>25753</v>
      </c>
      <c r="D1157" s="6">
        <f>VLOOKUP($A1157,'Data Transformation Q1 to Q8'!$A:$V,17,FALSE)</f>
        <v>52</v>
      </c>
      <c r="E1157" s="4" t="str">
        <f>VLOOKUP(A1157,'Customer Names'!A:D,3,FALSE)</f>
        <v xml:space="preserve">  Cary</v>
      </c>
      <c r="F1157" s="4">
        <f>VLOOKUP($A1157,'Data Transformation Q1 to Q8'!$A:$V,2,FALSE)</f>
        <v>47.74</v>
      </c>
      <c r="G1157" s="4" t="str">
        <f>VLOOKUP($A1157,'Data Transformation Q1 to Q8'!$A:$V,3,FALSE)</f>
        <v>Obesity</v>
      </c>
      <c r="H1157" s="4">
        <f>VLOOKUP($A1157,'Data Transformation Q1 to Q8'!$A:$V,4,FALSE)</f>
        <v>8.0500000000000007</v>
      </c>
      <c r="I1157" s="4" t="str">
        <f>VLOOKUP($A1157,'Data Transformation Q1 to Q8'!$A:$V,5,FALSE)</f>
        <v>Diabetes</v>
      </c>
      <c r="J1157" s="4" t="str">
        <f>VLOOKUP($A1157,'Data Transformation Q1 to Q8'!$A:$V,6,FALSE)</f>
        <v>Yes</v>
      </c>
      <c r="K1157" s="4" t="str">
        <f>VLOOKUP($A1157,'Data Transformation Q1 to Q8'!$A:$V,7,FALSE)</f>
        <v>No</v>
      </c>
      <c r="L1157" s="4" t="str">
        <f>VLOOKUP($A1157,'Data Transformation Q1 to Q8'!$A:$V,8,FALSE)</f>
        <v>No</v>
      </c>
      <c r="M1157" s="4" t="str">
        <f>VLOOKUP($A1157,'Data Transformation Q1 to Q8'!$A:$V,10,FALSE)</f>
        <v>No</v>
      </c>
      <c r="N1157" s="4">
        <f>VLOOKUP($A1157,'Data Transformation Q1 to Q8'!$A:$V,9,FALSE)</f>
        <v>2</v>
      </c>
      <c r="O1157" s="4" t="str">
        <f>VLOOKUP($A1157,'Data Transformation Q1 to Q8'!$A:$V,20,FALSE)</f>
        <v>tier - 2</v>
      </c>
      <c r="P1157" s="4" t="str">
        <f>VLOOKUP($A1157,'Data Transformation Q1 to Q8'!$A:$V,21,FALSE)</f>
        <v>tier - 1</v>
      </c>
      <c r="Q1157" s="118">
        <f>VLOOKUP($A1157,'Data Transformation Q1 to Q8'!$A:$V,19,FALSE)</f>
        <v>9748.91</v>
      </c>
    </row>
    <row r="1158" spans="1:17" ht="15.75" x14ac:dyDescent="0.25">
      <c r="A1158" s="10" t="s">
        <v>382</v>
      </c>
      <c r="B1158" s="4" t="str">
        <f>VLOOKUP(A1158,'Data Transformation Q1 to Q8'!A:V,22,FALSE)</f>
        <v>R1011</v>
      </c>
      <c r="C1158" s="21">
        <f>VLOOKUP($A1158,'Data Transformation Q1 to Q8'!$A:$V,16,FALSE)</f>
        <v>25798</v>
      </c>
      <c r="D1158" s="6">
        <f>VLOOKUP($A1158,'Data Transformation Q1 to Q8'!$A:$V,17,FALSE)</f>
        <v>52</v>
      </c>
      <c r="E1158" s="4" t="str">
        <f>VLOOKUP(A1158,'Customer Names'!A:D,3,FALSE)</f>
        <v xml:space="preserve">  Steven</v>
      </c>
      <c r="F1158" s="4">
        <f>VLOOKUP($A1158,'Data Transformation Q1 to Q8'!$A:$V,2,FALSE)</f>
        <v>30.2</v>
      </c>
      <c r="G1158" s="4" t="str">
        <f>VLOOKUP($A1158,'Data Transformation Q1 to Q8'!$A:$V,3,FALSE)</f>
        <v>Obesity</v>
      </c>
      <c r="H1158" s="4">
        <f>VLOOKUP($A1158,'Data Transformation Q1 to Q8'!$A:$V,4,FALSE)</f>
        <v>9.8800000000000008</v>
      </c>
      <c r="I1158" s="4" t="str">
        <f>VLOOKUP($A1158,'Data Transformation Q1 to Q8'!$A:$V,5,FALSE)</f>
        <v>Diabetes</v>
      </c>
      <c r="J1158" s="4" t="str">
        <f>VLOOKUP($A1158,'Data Transformation Q1 to Q8'!$A:$V,6,FALSE)</f>
        <v>Yes</v>
      </c>
      <c r="K1158" s="4" t="str">
        <f>VLOOKUP($A1158,'Data Transformation Q1 to Q8'!$A:$V,7,FALSE)</f>
        <v>No</v>
      </c>
      <c r="L1158" s="4" t="str">
        <f>VLOOKUP($A1158,'Data Transformation Q1 to Q8'!$A:$V,8,FALSE)</f>
        <v>No</v>
      </c>
      <c r="M1158" s="4" t="str">
        <f>VLOOKUP($A1158,'Data Transformation Q1 to Q8'!$A:$V,10,FALSE)</f>
        <v>No</v>
      </c>
      <c r="N1158" s="4">
        <f>VLOOKUP($A1158,'Data Transformation Q1 to Q8'!$A:$V,9,FALSE)</f>
        <v>2</v>
      </c>
      <c r="O1158" s="4" t="str">
        <f>VLOOKUP($A1158,'Data Transformation Q1 to Q8'!$A:$V,20,FALSE)</f>
        <v>tier - 3</v>
      </c>
      <c r="P1158" s="4" t="str">
        <f>VLOOKUP($A1158,'Data Transformation Q1 to Q8'!$A:$V,21,FALSE)</f>
        <v>tier - 1</v>
      </c>
      <c r="Q1158" s="118">
        <f>VLOOKUP($A1158,'Data Transformation Q1 to Q8'!$A:$V,19,FALSE)</f>
        <v>9724.5300000000007</v>
      </c>
    </row>
    <row r="1159" spans="1:17" ht="15.75" x14ac:dyDescent="0.25">
      <c r="A1159" s="10" t="s">
        <v>384</v>
      </c>
      <c r="B1159" s="4" t="str">
        <f>VLOOKUP(A1159,'Data Transformation Q1 to Q8'!A:V,22,FALSE)</f>
        <v>R1016</v>
      </c>
      <c r="C1159" s="21">
        <f>VLOOKUP($A1159,'Data Transformation Q1 to Q8'!$A:$V,16,FALSE)</f>
        <v>25823</v>
      </c>
      <c r="D1159" s="6">
        <f>VLOOKUP($A1159,'Data Transformation Q1 to Q8'!$A:$V,17,FALSE)</f>
        <v>52</v>
      </c>
      <c r="E1159" s="4" t="str">
        <f>VLOOKUP(A1159,'Customer Names'!A:D,3,FALSE)</f>
        <v xml:space="preserve">  Jose Antonio Sr</v>
      </c>
      <c r="F1159" s="4">
        <f>VLOOKUP($A1159,'Data Transformation Q1 to Q8'!$A:$V,2,FALSE)</f>
        <v>33.25</v>
      </c>
      <c r="G1159" s="4" t="str">
        <f>VLOOKUP($A1159,'Data Transformation Q1 to Q8'!$A:$V,3,FALSE)</f>
        <v>Obesity</v>
      </c>
      <c r="H1159" s="4">
        <f>VLOOKUP($A1159,'Data Transformation Q1 to Q8'!$A:$V,4,FALSE)</f>
        <v>7.42</v>
      </c>
      <c r="I1159" s="4" t="str">
        <f>VLOOKUP($A1159,'Data Transformation Q1 to Q8'!$A:$V,5,FALSE)</f>
        <v>Diabetes</v>
      </c>
      <c r="J1159" s="4" t="str">
        <f>VLOOKUP($A1159,'Data Transformation Q1 to Q8'!$A:$V,6,FALSE)</f>
        <v>Yes</v>
      </c>
      <c r="K1159" s="4" t="str">
        <f>VLOOKUP($A1159,'Data Transformation Q1 to Q8'!$A:$V,7,FALSE)</f>
        <v>No</v>
      </c>
      <c r="L1159" s="4" t="str">
        <f>VLOOKUP($A1159,'Data Transformation Q1 to Q8'!$A:$V,8,FALSE)</f>
        <v>No</v>
      </c>
      <c r="M1159" s="4" t="str">
        <f>VLOOKUP($A1159,'Data Transformation Q1 to Q8'!$A:$V,10,FALSE)</f>
        <v>No</v>
      </c>
      <c r="N1159" s="4">
        <f>VLOOKUP($A1159,'Data Transformation Q1 to Q8'!$A:$V,9,FALSE)</f>
        <v>2</v>
      </c>
      <c r="O1159" s="4" t="str">
        <f>VLOOKUP($A1159,'Data Transformation Q1 to Q8'!$A:$V,20,FALSE)</f>
        <v>tier - 3</v>
      </c>
      <c r="P1159" s="4" t="str">
        <f>VLOOKUP($A1159,'Data Transformation Q1 to Q8'!$A:$V,21,FALSE)</f>
        <v>tier - 1</v>
      </c>
      <c r="Q1159" s="118">
        <f>VLOOKUP($A1159,'Data Transformation Q1 to Q8'!$A:$V,19,FALSE)</f>
        <v>9722.77</v>
      </c>
    </row>
    <row r="1160" spans="1:17" ht="15.75" x14ac:dyDescent="0.25">
      <c r="A1160" s="10" t="s">
        <v>386</v>
      </c>
      <c r="B1160" s="4" t="str">
        <f>VLOOKUP(A1160,'Data Transformation Q1 to Q8'!A:V,22,FALSE)</f>
        <v>R1024</v>
      </c>
      <c r="C1160" s="21">
        <f>VLOOKUP($A1160,'Data Transformation Q1 to Q8'!$A:$V,16,FALSE)</f>
        <v>27572</v>
      </c>
      <c r="D1160" s="6">
        <f>VLOOKUP($A1160,'Data Transformation Q1 to Q8'!$A:$V,17,FALSE)</f>
        <v>47</v>
      </c>
      <c r="E1160" s="4" t="str">
        <f>VLOOKUP(A1160,'Customer Names'!A:D,3,FALSE)</f>
        <v xml:space="preserve">  Tatiana</v>
      </c>
      <c r="F1160" s="4">
        <f>VLOOKUP($A1160,'Data Transformation Q1 to Q8'!$A:$V,2,FALSE)</f>
        <v>26.6</v>
      </c>
      <c r="G1160" s="4" t="str">
        <f>VLOOKUP($A1160,'Data Transformation Q1 to Q8'!$A:$V,3,FALSE)</f>
        <v>Overweight</v>
      </c>
      <c r="H1160" s="4">
        <f>VLOOKUP($A1160,'Data Transformation Q1 to Q8'!$A:$V,4,FALSE)</f>
        <v>8.4499999999999993</v>
      </c>
      <c r="I1160" s="4" t="str">
        <f>VLOOKUP($A1160,'Data Transformation Q1 to Q8'!$A:$V,5,FALSE)</f>
        <v>Diabetes</v>
      </c>
      <c r="J1160" s="4" t="str">
        <f>VLOOKUP($A1160,'Data Transformation Q1 to Q8'!$A:$V,6,FALSE)</f>
        <v>Yes</v>
      </c>
      <c r="K1160" s="4" t="str">
        <f>VLOOKUP($A1160,'Data Transformation Q1 to Q8'!$A:$V,7,FALSE)</f>
        <v>No</v>
      </c>
      <c r="L1160" s="4" t="str">
        <f>VLOOKUP($A1160,'Data Transformation Q1 to Q8'!$A:$V,8,FALSE)</f>
        <v>No</v>
      </c>
      <c r="M1160" s="4" t="str">
        <f>VLOOKUP($A1160,'Data Transformation Q1 to Q8'!$A:$V,10,FALSE)</f>
        <v>No</v>
      </c>
      <c r="N1160" s="4">
        <f>VLOOKUP($A1160,'Data Transformation Q1 to Q8'!$A:$V,9,FALSE)</f>
        <v>1</v>
      </c>
      <c r="O1160" s="4" t="str">
        <f>VLOOKUP($A1160,'Data Transformation Q1 to Q8'!$A:$V,20,FALSE)</f>
        <v>tier - 2</v>
      </c>
      <c r="P1160" s="4" t="str">
        <f>VLOOKUP($A1160,'Data Transformation Q1 to Q8'!$A:$V,21,FALSE)</f>
        <v>tier - 1</v>
      </c>
      <c r="Q1160" s="118">
        <f>VLOOKUP($A1160,'Data Transformation Q1 to Q8'!$A:$V,19,FALSE)</f>
        <v>9715.84</v>
      </c>
    </row>
    <row r="1161" spans="1:17" ht="15.75" x14ac:dyDescent="0.25">
      <c r="A1161" s="10" t="s">
        <v>389</v>
      </c>
      <c r="B1161" s="4" t="str">
        <f>VLOOKUP(A1161,'Data Transformation Q1 to Q8'!A:V,22,FALSE)</f>
        <v>R1021</v>
      </c>
      <c r="C1161" s="21">
        <f>VLOOKUP($A1161,'Data Transformation Q1 to Q8'!$A:$V,16,FALSE)</f>
        <v>26490</v>
      </c>
      <c r="D1161" s="6">
        <f>VLOOKUP($A1161,'Data Transformation Q1 to Q8'!$A:$V,17,FALSE)</f>
        <v>50</v>
      </c>
      <c r="E1161" s="4" t="str">
        <f>VLOOKUP(A1161,'Customer Names'!A:D,3,FALSE)</f>
        <v xml:space="preserve">  Dan T</v>
      </c>
      <c r="F1161" s="4">
        <f>VLOOKUP($A1161,'Data Transformation Q1 to Q8'!$A:$V,2,FALSE)</f>
        <v>26.35</v>
      </c>
      <c r="G1161" s="4" t="str">
        <f>VLOOKUP($A1161,'Data Transformation Q1 to Q8'!$A:$V,3,FALSE)</f>
        <v>Overweight</v>
      </c>
      <c r="H1161" s="4">
        <f>VLOOKUP($A1161,'Data Transformation Q1 to Q8'!$A:$V,4,FALSE)</f>
        <v>6.21</v>
      </c>
      <c r="I1161" s="4" t="str">
        <f>VLOOKUP($A1161,'Data Transformation Q1 to Q8'!$A:$V,5,FALSE)</f>
        <v>Prediabetes</v>
      </c>
      <c r="J1161" s="4" t="str">
        <f>VLOOKUP($A1161,'Data Transformation Q1 to Q8'!$A:$V,6,FALSE)</f>
        <v>No</v>
      </c>
      <c r="K1161" s="4" t="str">
        <f>VLOOKUP($A1161,'Data Transformation Q1 to Q8'!$A:$V,7,FALSE)</f>
        <v>No</v>
      </c>
      <c r="L1161" s="4" t="str">
        <f>VLOOKUP($A1161,'Data Transformation Q1 to Q8'!$A:$V,8,FALSE)</f>
        <v>No</v>
      </c>
      <c r="M1161" s="4" t="str">
        <f>VLOOKUP($A1161,'Data Transformation Q1 to Q8'!$A:$V,10,FALSE)</f>
        <v>No</v>
      </c>
      <c r="N1161" s="4">
        <f>VLOOKUP($A1161,'Data Transformation Q1 to Q8'!$A:$V,9,FALSE)</f>
        <v>2</v>
      </c>
      <c r="O1161" s="4" t="str">
        <f>VLOOKUP($A1161,'Data Transformation Q1 to Q8'!$A:$V,20,FALSE)</f>
        <v>tier - 2</v>
      </c>
      <c r="P1161" s="4" t="str">
        <f>VLOOKUP($A1161,'Data Transformation Q1 to Q8'!$A:$V,21,FALSE)</f>
        <v>tier - 1</v>
      </c>
      <c r="Q1161" s="118">
        <f>VLOOKUP($A1161,'Data Transformation Q1 to Q8'!$A:$V,19,FALSE)</f>
        <v>9710.7099999999991</v>
      </c>
    </row>
    <row r="1162" spans="1:17" ht="15.75" x14ac:dyDescent="0.25">
      <c r="A1162" s="10" t="s">
        <v>391</v>
      </c>
      <c r="B1162" s="4" t="str">
        <f>VLOOKUP(A1162,'Data Transformation Q1 to Q8'!A:V,22,FALSE)</f>
        <v>R1024</v>
      </c>
      <c r="C1162" s="21">
        <f>VLOOKUP($A1162,'Data Transformation Q1 to Q8'!$A:$V,16,FALSE)</f>
        <v>28387</v>
      </c>
      <c r="D1162" s="6">
        <f>VLOOKUP($A1162,'Data Transformation Q1 to Q8'!$A:$V,17,FALSE)</f>
        <v>45</v>
      </c>
      <c r="E1162" s="4" t="str">
        <f>VLOOKUP(A1162,'Customer Names'!A:D,3,FALSE)</f>
        <v xml:space="preserve">  Liisa A</v>
      </c>
      <c r="F1162" s="4">
        <f>VLOOKUP($A1162,'Data Transformation Q1 to Q8'!$A:$V,2,FALSE)</f>
        <v>39.994999999999997</v>
      </c>
      <c r="G1162" s="4" t="str">
        <f>VLOOKUP($A1162,'Data Transformation Q1 to Q8'!$A:$V,3,FALSE)</f>
        <v>Obesity</v>
      </c>
      <c r="H1162" s="4">
        <f>VLOOKUP($A1162,'Data Transformation Q1 to Q8'!$A:$V,4,FALSE)</f>
        <v>4.6500000000000004</v>
      </c>
      <c r="I1162" s="4" t="str">
        <f>VLOOKUP($A1162,'Data Transformation Q1 to Q8'!$A:$V,5,FALSE)</f>
        <v>Normal</v>
      </c>
      <c r="J1162" s="4" t="str">
        <f>VLOOKUP($A1162,'Data Transformation Q1 to Q8'!$A:$V,6,FALSE)</f>
        <v>No</v>
      </c>
      <c r="K1162" s="4" t="str">
        <f>VLOOKUP($A1162,'Data Transformation Q1 to Q8'!$A:$V,7,FALSE)</f>
        <v>No</v>
      </c>
      <c r="L1162" s="4" t="str">
        <f>VLOOKUP($A1162,'Data Transformation Q1 to Q8'!$A:$V,8,FALSE)</f>
        <v>No</v>
      </c>
      <c r="M1162" s="4" t="str">
        <f>VLOOKUP($A1162,'Data Transformation Q1 to Q8'!$A:$V,10,FALSE)</f>
        <v>No</v>
      </c>
      <c r="N1162" s="4">
        <f>VLOOKUP($A1162,'Data Transformation Q1 to Q8'!$A:$V,9,FALSE)</f>
        <v>0</v>
      </c>
      <c r="O1162" s="4" t="str">
        <f>VLOOKUP($A1162,'Data Transformation Q1 to Q8'!$A:$V,20,FALSE)</f>
        <v>tier - 2</v>
      </c>
      <c r="P1162" s="4" t="str">
        <f>VLOOKUP($A1162,'Data Transformation Q1 to Q8'!$A:$V,21,FALSE)</f>
        <v>tier - 3</v>
      </c>
      <c r="Q1162" s="118">
        <f>VLOOKUP($A1162,'Data Transformation Q1 to Q8'!$A:$V,19,FALSE)</f>
        <v>9704.67</v>
      </c>
    </row>
    <row r="1163" spans="1:17" ht="15.75" x14ac:dyDescent="0.25">
      <c r="A1163" s="10" t="s">
        <v>393</v>
      </c>
      <c r="B1163" s="4" t="str">
        <f>VLOOKUP(A1163,'Data Transformation Q1 to Q8'!A:V,22,FALSE)</f>
        <v>R1013</v>
      </c>
      <c r="C1163" s="21">
        <f>VLOOKUP($A1163,'Data Transformation Q1 to Q8'!$A:$V,16,FALSE)</f>
        <v>23688</v>
      </c>
      <c r="D1163" s="6">
        <f>VLOOKUP($A1163,'Data Transformation Q1 to Q8'!$A:$V,17,FALSE)</f>
        <v>58</v>
      </c>
      <c r="E1163" s="4" t="str">
        <f>VLOOKUP(A1163,'Customer Names'!A:D,3,FALSE)</f>
        <v xml:space="preserve">  Kathryn E</v>
      </c>
      <c r="F1163" s="4">
        <f>VLOOKUP($A1163,'Data Transformation Q1 to Q8'!$A:$V,2,FALSE)</f>
        <v>22.92</v>
      </c>
      <c r="G1163" s="4" t="str">
        <f>VLOOKUP($A1163,'Data Transformation Q1 to Q8'!$A:$V,3,FALSE)</f>
        <v>Normal Weight</v>
      </c>
      <c r="H1163" s="4">
        <f>VLOOKUP($A1163,'Data Transformation Q1 to Q8'!$A:$V,4,FALSE)</f>
        <v>5.87</v>
      </c>
      <c r="I1163" s="4" t="str">
        <f>VLOOKUP($A1163,'Data Transformation Q1 to Q8'!$A:$V,5,FALSE)</f>
        <v>Prediabetes</v>
      </c>
      <c r="J1163" s="4" t="str">
        <f>VLOOKUP($A1163,'Data Transformation Q1 to Q8'!$A:$V,6,FALSE)</f>
        <v>Yes</v>
      </c>
      <c r="K1163" s="4" t="str">
        <f>VLOOKUP($A1163,'Data Transformation Q1 to Q8'!$A:$V,7,FALSE)</f>
        <v>No</v>
      </c>
      <c r="L1163" s="4" t="str">
        <f>VLOOKUP($A1163,'Data Transformation Q1 to Q8'!$A:$V,8,FALSE)</f>
        <v>No</v>
      </c>
      <c r="M1163" s="4" t="str">
        <f>VLOOKUP($A1163,'Data Transformation Q1 to Q8'!$A:$V,10,FALSE)</f>
        <v>No</v>
      </c>
      <c r="N1163" s="4">
        <f>VLOOKUP($A1163,'Data Transformation Q1 to Q8'!$A:$V,9,FALSE)</f>
        <v>1</v>
      </c>
      <c r="O1163" s="4" t="str">
        <f>VLOOKUP($A1163,'Data Transformation Q1 to Q8'!$A:$V,20,FALSE)</f>
        <v>tier - 3</v>
      </c>
      <c r="P1163" s="4" t="str">
        <f>VLOOKUP($A1163,'Data Transformation Q1 to Q8'!$A:$V,21,FALSE)</f>
        <v>tier - 3</v>
      </c>
      <c r="Q1163" s="118">
        <f>VLOOKUP($A1163,'Data Transformation Q1 to Q8'!$A:$V,19,FALSE)</f>
        <v>9698.42</v>
      </c>
    </row>
    <row r="1164" spans="1:17" ht="15.75" x14ac:dyDescent="0.25">
      <c r="A1164" s="10" t="s">
        <v>395</v>
      </c>
      <c r="B1164" s="4" t="str">
        <f>VLOOKUP(A1164,'Data Transformation Q1 to Q8'!A:V,22,FALSE)</f>
        <v>R1013</v>
      </c>
      <c r="C1164" s="21">
        <f>VLOOKUP($A1164,'Data Transformation Q1 to Q8'!$A:$V,16,FALSE)</f>
        <v>24366</v>
      </c>
      <c r="D1164" s="6">
        <f>VLOOKUP($A1164,'Data Transformation Q1 to Q8'!$A:$V,17,FALSE)</f>
        <v>56</v>
      </c>
      <c r="E1164" s="4" t="str">
        <f>VLOOKUP(A1164,'Customer Names'!A:D,3,FALSE)</f>
        <v xml:space="preserve">  Maxwell</v>
      </c>
      <c r="F1164" s="4">
        <f>VLOOKUP($A1164,'Data Transformation Q1 to Q8'!$A:$V,2,FALSE)</f>
        <v>24.78</v>
      </c>
      <c r="G1164" s="4" t="str">
        <f>VLOOKUP($A1164,'Data Transformation Q1 to Q8'!$A:$V,3,FALSE)</f>
        <v>Normal Weight</v>
      </c>
      <c r="H1164" s="4">
        <f>VLOOKUP($A1164,'Data Transformation Q1 to Q8'!$A:$V,4,FALSE)</f>
        <v>4.24</v>
      </c>
      <c r="I1164" s="4" t="str">
        <f>VLOOKUP($A1164,'Data Transformation Q1 to Q8'!$A:$V,5,FALSE)</f>
        <v>Normal</v>
      </c>
      <c r="J1164" s="4" t="str">
        <f>VLOOKUP($A1164,'Data Transformation Q1 to Q8'!$A:$V,6,FALSE)</f>
        <v>Yes</v>
      </c>
      <c r="K1164" s="4" t="str">
        <f>VLOOKUP($A1164,'Data Transformation Q1 to Q8'!$A:$V,7,FALSE)</f>
        <v>No</v>
      </c>
      <c r="L1164" s="4" t="str">
        <f>VLOOKUP($A1164,'Data Transformation Q1 to Q8'!$A:$V,8,FALSE)</f>
        <v>No</v>
      </c>
      <c r="M1164" s="4" t="str">
        <f>VLOOKUP($A1164,'Data Transformation Q1 to Q8'!$A:$V,10,FALSE)</f>
        <v>No</v>
      </c>
      <c r="N1164" s="4">
        <f>VLOOKUP($A1164,'Data Transformation Q1 to Q8'!$A:$V,9,FALSE)</f>
        <v>2</v>
      </c>
      <c r="O1164" s="4" t="str">
        <f>VLOOKUP($A1164,'Data Transformation Q1 to Q8'!$A:$V,20,FALSE)</f>
        <v>tier - 3</v>
      </c>
      <c r="P1164" s="4" t="str">
        <f>VLOOKUP($A1164,'Data Transformation Q1 to Q8'!$A:$V,21,FALSE)</f>
        <v>tier - 2</v>
      </c>
      <c r="Q1164" s="118">
        <f>VLOOKUP($A1164,'Data Transformation Q1 to Q8'!$A:$V,19,FALSE)</f>
        <v>9684.2900000000009</v>
      </c>
    </row>
    <row r="1165" spans="1:17" ht="15.75" x14ac:dyDescent="0.25">
      <c r="A1165" s="10" t="s">
        <v>397</v>
      </c>
      <c r="B1165" s="4" t="str">
        <f>VLOOKUP(A1165,'Data Transformation Q1 to Q8'!A:V,22,FALSE)</f>
        <v>R1011</v>
      </c>
      <c r="C1165" s="21">
        <f>VLOOKUP($A1165,'Data Transformation Q1 to Q8'!$A:$V,16,FALSE)</f>
        <v>29806</v>
      </c>
      <c r="D1165" s="6">
        <f>VLOOKUP($A1165,'Data Transformation Q1 to Q8'!$A:$V,17,FALSE)</f>
        <v>41</v>
      </c>
      <c r="E1165" s="4" t="str">
        <f>VLOOKUP(A1165,'Customer Names'!A:D,3,FALSE)</f>
        <v xml:space="preserve">  Pascale</v>
      </c>
      <c r="F1165" s="4">
        <f>VLOOKUP($A1165,'Data Transformation Q1 to Q8'!$A:$V,2,FALSE)</f>
        <v>34.07</v>
      </c>
      <c r="G1165" s="4" t="str">
        <f>VLOOKUP($A1165,'Data Transformation Q1 to Q8'!$A:$V,3,FALSE)</f>
        <v>Obesity</v>
      </c>
      <c r="H1165" s="4">
        <f>VLOOKUP($A1165,'Data Transformation Q1 to Q8'!$A:$V,4,FALSE)</f>
        <v>7.81</v>
      </c>
      <c r="I1165" s="4" t="str">
        <f>VLOOKUP($A1165,'Data Transformation Q1 to Q8'!$A:$V,5,FALSE)</f>
        <v>Diabetes</v>
      </c>
      <c r="J1165" s="4" t="str">
        <f>VLOOKUP($A1165,'Data Transformation Q1 to Q8'!$A:$V,6,FALSE)</f>
        <v>Yes</v>
      </c>
      <c r="K1165" s="4" t="str">
        <f>VLOOKUP($A1165,'Data Transformation Q1 to Q8'!$A:$V,7,FALSE)</f>
        <v>No</v>
      </c>
      <c r="L1165" s="4" t="str">
        <f>VLOOKUP($A1165,'Data Transformation Q1 to Q8'!$A:$V,8,FALSE)</f>
        <v>No</v>
      </c>
      <c r="M1165" s="4" t="str">
        <f>VLOOKUP($A1165,'Data Transformation Q1 to Q8'!$A:$V,10,FALSE)</f>
        <v>No</v>
      </c>
      <c r="N1165" s="4">
        <f>VLOOKUP($A1165,'Data Transformation Q1 to Q8'!$A:$V,9,FALSE)</f>
        <v>0</v>
      </c>
      <c r="O1165" s="4" t="str">
        <f>VLOOKUP($A1165,'Data Transformation Q1 to Q8'!$A:$V,20,FALSE)</f>
        <v>tier - 2</v>
      </c>
      <c r="P1165" s="4" t="str">
        <f>VLOOKUP($A1165,'Data Transformation Q1 to Q8'!$A:$V,21,FALSE)</f>
        <v>tier - 3</v>
      </c>
      <c r="Q1165" s="118">
        <f>VLOOKUP($A1165,'Data Transformation Q1 to Q8'!$A:$V,19,FALSE)</f>
        <v>9664.34</v>
      </c>
    </row>
    <row r="1166" spans="1:17" ht="15.75" x14ac:dyDescent="0.25">
      <c r="A1166" s="10" t="s">
        <v>399</v>
      </c>
      <c r="B1166" s="4" t="str">
        <f>VLOOKUP(A1166,'Data Transformation Q1 to Q8'!A:V,22,FALSE)</f>
        <v>R1011</v>
      </c>
      <c r="C1166" s="21">
        <f>VLOOKUP($A1166,'Data Transformation Q1 to Q8'!$A:$V,16,FALSE)</f>
        <v>27218</v>
      </c>
      <c r="D1166" s="6">
        <f>VLOOKUP($A1166,'Data Transformation Q1 to Q8'!$A:$V,17,FALSE)</f>
        <v>48</v>
      </c>
      <c r="E1166" s="4" t="str">
        <f>VLOOKUP(A1166,'Customer Names'!A:D,3,FALSE)</f>
        <v xml:space="preserve">  Becca</v>
      </c>
      <c r="F1166" s="4">
        <f>VLOOKUP($A1166,'Data Transformation Q1 to Q8'!$A:$V,2,FALSE)</f>
        <v>30.14</v>
      </c>
      <c r="G1166" s="4" t="str">
        <f>VLOOKUP($A1166,'Data Transformation Q1 to Q8'!$A:$V,3,FALSE)</f>
        <v>Obesity</v>
      </c>
      <c r="H1166" s="4">
        <f>VLOOKUP($A1166,'Data Transformation Q1 to Q8'!$A:$V,4,FALSE)</f>
        <v>9.85</v>
      </c>
      <c r="I1166" s="4" t="str">
        <f>VLOOKUP($A1166,'Data Transformation Q1 to Q8'!$A:$V,5,FALSE)</f>
        <v>Diabetes</v>
      </c>
      <c r="J1166" s="4" t="str">
        <f>VLOOKUP($A1166,'Data Transformation Q1 to Q8'!$A:$V,6,FALSE)</f>
        <v>No</v>
      </c>
      <c r="K1166" s="4" t="str">
        <f>VLOOKUP($A1166,'Data Transformation Q1 to Q8'!$A:$V,7,FALSE)</f>
        <v>No</v>
      </c>
      <c r="L1166" s="4" t="str">
        <f>VLOOKUP($A1166,'Data Transformation Q1 to Q8'!$A:$V,8,FALSE)</f>
        <v>No</v>
      </c>
      <c r="M1166" s="4" t="str">
        <f>VLOOKUP($A1166,'Data Transformation Q1 to Q8'!$A:$V,10,FALSE)</f>
        <v>No</v>
      </c>
      <c r="N1166" s="4">
        <f>VLOOKUP($A1166,'Data Transformation Q1 to Q8'!$A:$V,9,FALSE)</f>
        <v>0</v>
      </c>
      <c r="O1166" s="4" t="str">
        <f>VLOOKUP($A1166,'Data Transformation Q1 to Q8'!$A:$V,20,FALSE)</f>
        <v>tier - 2</v>
      </c>
      <c r="P1166" s="4" t="str">
        <f>VLOOKUP($A1166,'Data Transformation Q1 to Q8'!$A:$V,21,FALSE)</f>
        <v>tier - 2</v>
      </c>
      <c r="Q1166" s="118">
        <f>VLOOKUP($A1166,'Data Transformation Q1 to Q8'!$A:$V,19,FALSE)</f>
        <v>9653.81</v>
      </c>
    </row>
    <row r="1167" spans="1:17" ht="15.75" x14ac:dyDescent="0.25">
      <c r="A1167" s="10" t="s">
        <v>401</v>
      </c>
      <c r="B1167" s="4" t="str">
        <f>VLOOKUP(A1167,'Data Transformation Q1 to Q8'!A:V,22,FALSE)</f>
        <v>R1012</v>
      </c>
      <c r="C1167" s="21">
        <f>VLOOKUP($A1167,'Data Transformation Q1 to Q8'!$A:$V,16,FALSE)</f>
        <v>26133</v>
      </c>
      <c r="D1167" s="6">
        <f>VLOOKUP($A1167,'Data Transformation Q1 to Q8'!$A:$V,17,FALSE)</f>
        <v>51</v>
      </c>
      <c r="E1167" s="4" t="str">
        <f>VLOOKUP(A1167,'Customer Names'!A:D,3,FALSE)</f>
        <v xml:space="preserve">  Grace</v>
      </c>
      <c r="F1167" s="4">
        <f>VLOOKUP($A1167,'Data Transformation Q1 to Q8'!$A:$V,2,FALSE)</f>
        <v>18.05</v>
      </c>
      <c r="G1167" s="4" t="str">
        <f>VLOOKUP($A1167,'Data Transformation Q1 to Q8'!$A:$V,3,FALSE)</f>
        <v>Underweight</v>
      </c>
      <c r="H1167" s="4">
        <f>VLOOKUP($A1167,'Data Transformation Q1 to Q8'!$A:$V,4,FALSE)</f>
        <v>6.94</v>
      </c>
      <c r="I1167" s="4" t="str">
        <f>VLOOKUP($A1167,'Data Transformation Q1 to Q8'!$A:$V,5,FALSE)</f>
        <v>Diabetes</v>
      </c>
      <c r="J1167" s="4" t="str">
        <f>VLOOKUP($A1167,'Data Transformation Q1 to Q8'!$A:$V,6,FALSE)</f>
        <v>No</v>
      </c>
      <c r="K1167" s="4" t="str">
        <f>VLOOKUP($A1167,'Data Transformation Q1 to Q8'!$A:$V,7,FALSE)</f>
        <v>No</v>
      </c>
      <c r="L1167" s="4" t="str">
        <f>VLOOKUP($A1167,'Data Transformation Q1 to Q8'!$A:$V,8,FALSE)</f>
        <v>No</v>
      </c>
      <c r="M1167" s="4" t="str">
        <f>VLOOKUP($A1167,'Data Transformation Q1 to Q8'!$A:$V,10,FALSE)</f>
        <v>No</v>
      </c>
      <c r="N1167" s="4">
        <f>VLOOKUP($A1167,'Data Transformation Q1 to Q8'!$A:$V,9,FALSE)</f>
        <v>0</v>
      </c>
      <c r="O1167" s="4" t="str">
        <f>VLOOKUP($A1167,'Data Transformation Q1 to Q8'!$A:$V,20,FALSE)</f>
        <v>tier - 2</v>
      </c>
      <c r="P1167" s="4" t="str">
        <f>VLOOKUP($A1167,'Data Transformation Q1 to Q8'!$A:$V,21,FALSE)</f>
        <v>tier - 1</v>
      </c>
      <c r="Q1167" s="118">
        <f>VLOOKUP($A1167,'Data Transformation Q1 to Q8'!$A:$V,19,FALSE)</f>
        <v>9644.25</v>
      </c>
    </row>
    <row r="1168" spans="1:17" ht="15.75" x14ac:dyDescent="0.25">
      <c r="A1168" s="10" t="s">
        <v>403</v>
      </c>
      <c r="B1168" s="4" t="str">
        <f>VLOOKUP(A1168,'Data Transformation Q1 to Q8'!A:V,22,FALSE)</f>
        <v>R1011</v>
      </c>
      <c r="C1168" s="21">
        <f>VLOOKUP($A1168,'Data Transformation Q1 to Q8'!$A:$V,16,FALSE)</f>
        <v>25841</v>
      </c>
      <c r="D1168" s="6">
        <f>VLOOKUP($A1168,'Data Transformation Q1 to Q8'!$A:$V,17,FALSE)</f>
        <v>52</v>
      </c>
      <c r="E1168" s="4" t="str">
        <f>VLOOKUP(A1168,'Customer Names'!A:D,3,FALSE)</f>
        <v xml:space="preserve">  Samantha</v>
      </c>
      <c r="F1168" s="4">
        <f>VLOOKUP($A1168,'Data Transformation Q1 to Q8'!$A:$V,2,FALSE)</f>
        <v>37.4</v>
      </c>
      <c r="G1168" s="4" t="str">
        <f>VLOOKUP($A1168,'Data Transformation Q1 to Q8'!$A:$V,3,FALSE)</f>
        <v>Obesity</v>
      </c>
      <c r="H1168" s="4">
        <f>VLOOKUP($A1168,'Data Transformation Q1 to Q8'!$A:$V,4,FALSE)</f>
        <v>11.3</v>
      </c>
      <c r="I1168" s="4" t="str">
        <f>VLOOKUP($A1168,'Data Transformation Q1 to Q8'!$A:$V,5,FALSE)</f>
        <v>Diabetes</v>
      </c>
      <c r="J1168" s="4" t="str">
        <f>VLOOKUP($A1168,'Data Transformation Q1 to Q8'!$A:$V,6,FALSE)</f>
        <v>Yes</v>
      </c>
      <c r="K1168" s="4" t="str">
        <f>VLOOKUP($A1168,'Data Transformation Q1 to Q8'!$A:$V,7,FALSE)</f>
        <v>No</v>
      </c>
      <c r="L1168" s="4" t="str">
        <f>VLOOKUP($A1168,'Data Transformation Q1 to Q8'!$A:$V,8,FALSE)</f>
        <v>No</v>
      </c>
      <c r="M1168" s="4" t="str">
        <f>VLOOKUP($A1168,'Data Transformation Q1 to Q8'!$A:$V,10,FALSE)</f>
        <v>No</v>
      </c>
      <c r="N1168" s="4">
        <f>VLOOKUP($A1168,'Data Transformation Q1 to Q8'!$A:$V,9,FALSE)</f>
        <v>2</v>
      </c>
      <c r="O1168" s="4" t="str">
        <f>VLOOKUP($A1168,'Data Transformation Q1 to Q8'!$A:$V,20,FALSE)</f>
        <v>tier - 2</v>
      </c>
      <c r="P1168" s="4" t="str">
        <f>VLOOKUP($A1168,'Data Transformation Q1 to Q8'!$A:$V,21,FALSE)</f>
        <v>tier - 2</v>
      </c>
      <c r="Q1168" s="118">
        <f>VLOOKUP($A1168,'Data Transformation Q1 to Q8'!$A:$V,19,FALSE)</f>
        <v>9634.5400000000009</v>
      </c>
    </row>
    <row r="1169" spans="1:17" ht="15.75" x14ac:dyDescent="0.25">
      <c r="A1169" s="10" t="s">
        <v>405</v>
      </c>
      <c r="B1169" s="4" t="str">
        <f>VLOOKUP(A1169,'Data Transformation Q1 to Q8'!A:V,22,FALSE)</f>
        <v>R1013</v>
      </c>
      <c r="C1169" s="21">
        <f>VLOOKUP($A1169,'Data Transformation Q1 to Q8'!$A:$V,16,FALSE)</f>
        <v>25011</v>
      </c>
      <c r="D1169" s="6">
        <f>VLOOKUP($A1169,'Data Transformation Q1 to Q8'!$A:$V,17,FALSE)</f>
        <v>54</v>
      </c>
      <c r="E1169" s="4" t="str">
        <f>VLOOKUP(A1169,'Customer Names'!A:D,3,FALSE)</f>
        <v xml:space="preserve">  Nicole R</v>
      </c>
      <c r="F1169" s="4">
        <f>VLOOKUP($A1169,'Data Transformation Q1 to Q8'!$A:$V,2,FALSE)</f>
        <v>25.75</v>
      </c>
      <c r="G1169" s="4" t="str">
        <f>VLOOKUP($A1169,'Data Transformation Q1 to Q8'!$A:$V,3,FALSE)</f>
        <v>Overweight</v>
      </c>
      <c r="H1169" s="4">
        <f>VLOOKUP($A1169,'Data Transformation Q1 to Q8'!$A:$V,4,FALSE)</f>
        <v>9.23</v>
      </c>
      <c r="I1169" s="4" t="str">
        <f>VLOOKUP($A1169,'Data Transformation Q1 to Q8'!$A:$V,5,FALSE)</f>
        <v>Diabetes</v>
      </c>
      <c r="J1169" s="4" t="str">
        <f>VLOOKUP($A1169,'Data Transformation Q1 to Q8'!$A:$V,6,FALSE)</f>
        <v>No</v>
      </c>
      <c r="K1169" s="4" t="str">
        <f>VLOOKUP($A1169,'Data Transformation Q1 to Q8'!$A:$V,7,FALSE)</f>
        <v>No</v>
      </c>
      <c r="L1169" s="4" t="str">
        <f>VLOOKUP($A1169,'Data Transformation Q1 to Q8'!$A:$V,8,FALSE)</f>
        <v>No</v>
      </c>
      <c r="M1169" s="4" t="str">
        <f>VLOOKUP($A1169,'Data Transformation Q1 to Q8'!$A:$V,10,FALSE)</f>
        <v>No</v>
      </c>
      <c r="N1169" s="4">
        <f>VLOOKUP($A1169,'Data Transformation Q1 to Q8'!$A:$V,9,FALSE)</f>
        <v>0</v>
      </c>
      <c r="O1169" s="4" t="str">
        <f>VLOOKUP($A1169,'Data Transformation Q1 to Q8'!$A:$V,20,FALSE)</f>
        <v>tier - 3</v>
      </c>
      <c r="P1169" s="4" t="str">
        <f>VLOOKUP($A1169,'Data Transformation Q1 to Q8'!$A:$V,21,FALSE)</f>
        <v>tier - 2</v>
      </c>
      <c r="Q1169" s="118">
        <f>VLOOKUP($A1169,'Data Transformation Q1 to Q8'!$A:$V,19,FALSE)</f>
        <v>9630.91</v>
      </c>
    </row>
    <row r="1170" spans="1:17" ht="15.75" x14ac:dyDescent="0.25">
      <c r="A1170" s="10" t="s">
        <v>407</v>
      </c>
      <c r="B1170" s="4" t="str">
        <f>VLOOKUP(A1170,'Data Transformation Q1 to Q8'!A:V,22,FALSE)</f>
        <v>R1011</v>
      </c>
      <c r="C1170" s="21">
        <f>VLOOKUP($A1170,'Data Transformation Q1 to Q8'!$A:$V,16,FALSE)</f>
        <v>26595</v>
      </c>
      <c r="D1170" s="6">
        <f>VLOOKUP($A1170,'Data Transformation Q1 to Q8'!$A:$V,17,FALSE)</f>
        <v>50</v>
      </c>
      <c r="E1170" s="4" t="str">
        <f>VLOOKUP(A1170,'Customer Names'!A:D,3,FALSE)</f>
        <v xml:space="preserve">  David W</v>
      </c>
      <c r="F1170" s="4">
        <f>VLOOKUP($A1170,'Data Transformation Q1 to Q8'!$A:$V,2,FALSE)</f>
        <v>32.299999999999997</v>
      </c>
      <c r="G1170" s="4" t="str">
        <f>VLOOKUP($A1170,'Data Transformation Q1 to Q8'!$A:$V,3,FALSE)</f>
        <v>Obesity</v>
      </c>
      <c r="H1170" s="4">
        <f>VLOOKUP($A1170,'Data Transformation Q1 to Q8'!$A:$V,4,FALSE)</f>
        <v>4.37</v>
      </c>
      <c r="I1170" s="4" t="str">
        <f>VLOOKUP($A1170,'Data Transformation Q1 to Q8'!$A:$V,5,FALSE)</f>
        <v>Normal</v>
      </c>
      <c r="J1170" s="4" t="str">
        <f>VLOOKUP($A1170,'Data Transformation Q1 to Q8'!$A:$V,6,FALSE)</f>
        <v>No</v>
      </c>
      <c r="K1170" s="4" t="str">
        <f>VLOOKUP($A1170,'Data Transformation Q1 to Q8'!$A:$V,7,FALSE)</f>
        <v>No</v>
      </c>
      <c r="L1170" s="4" t="str">
        <f>VLOOKUP($A1170,'Data Transformation Q1 to Q8'!$A:$V,8,FALSE)</f>
        <v>No</v>
      </c>
      <c r="M1170" s="4" t="str">
        <f>VLOOKUP($A1170,'Data Transformation Q1 to Q8'!$A:$V,10,FALSE)</f>
        <v>No</v>
      </c>
      <c r="N1170" s="4">
        <f>VLOOKUP($A1170,'Data Transformation Q1 to Q8'!$A:$V,9,FALSE)</f>
        <v>2</v>
      </c>
      <c r="O1170" s="4" t="str">
        <f>VLOOKUP($A1170,'Data Transformation Q1 to Q8'!$A:$V,20,FALSE)</f>
        <v>tier - 2</v>
      </c>
      <c r="P1170" s="4" t="str">
        <f>VLOOKUP($A1170,'Data Transformation Q1 to Q8'!$A:$V,21,FALSE)</f>
        <v>tier - 2</v>
      </c>
      <c r="Q1170" s="118">
        <f>VLOOKUP($A1170,'Data Transformation Q1 to Q8'!$A:$V,19,FALSE)</f>
        <v>9630.4</v>
      </c>
    </row>
    <row r="1171" spans="1:17" ht="15.75" x14ac:dyDescent="0.25">
      <c r="A1171" s="10" t="s">
        <v>410</v>
      </c>
      <c r="B1171" s="4" t="str">
        <f>VLOOKUP(A1171,'Data Transformation Q1 to Q8'!A:V,22,FALSE)</f>
        <v>R1021</v>
      </c>
      <c r="C1171" s="21">
        <f>VLOOKUP($A1171,'Data Transformation Q1 to Q8'!$A:$V,16,FALSE)</f>
        <v>29208</v>
      </c>
      <c r="D1171" s="6">
        <f>VLOOKUP($A1171,'Data Transformation Q1 to Q8'!$A:$V,17,FALSE)</f>
        <v>43</v>
      </c>
      <c r="E1171" s="4" t="str">
        <f>VLOOKUP(A1171,'Customer Names'!A:D,3,FALSE)</f>
        <v xml:space="preserve">  Grant</v>
      </c>
      <c r="F1171" s="4">
        <f>VLOOKUP($A1171,'Data Transformation Q1 to Q8'!$A:$V,2,FALSE)</f>
        <v>28.61</v>
      </c>
      <c r="G1171" s="4" t="str">
        <f>VLOOKUP($A1171,'Data Transformation Q1 to Q8'!$A:$V,3,FALSE)</f>
        <v>Overweight</v>
      </c>
      <c r="H1171" s="4">
        <f>VLOOKUP($A1171,'Data Transformation Q1 to Q8'!$A:$V,4,FALSE)</f>
        <v>5.76</v>
      </c>
      <c r="I1171" s="4" t="str">
        <f>VLOOKUP($A1171,'Data Transformation Q1 to Q8'!$A:$V,5,FALSE)</f>
        <v>Prediabetes</v>
      </c>
      <c r="J1171" s="4" t="str">
        <f>VLOOKUP($A1171,'Data Transformation Q1 to Q8'!$A:$V,6,FALSE)</f>
        <v>No</v>
      </c>
      <c r="K1171" s="4" t="str">
        <f>VLOOKUP($A1171,'Data Transformation Q1 to Q8'!$A:$V,7,FALSE)</f>
        <v>No</v>
      </c>
      <c r="L1171" s="4" t="str">
        <f>VLOOKUP($A1171,'Data Transformation Q1 to Q8'!$A:$V,8,FALSE)</f>
        <v>Yes</v>
      </c>
      <c r="M1171" s="4" t="str">
        <f>VLOOKUP($A1171,'Data Transformation Q1 to Q8'!$A:$V,10,FALSE)</f>
        <v>No</v>
      </c>
      <c r="N1171" s="4">
        <f>VLOOKUP($A1171,'Data Transformation Q1 to Q8'!$A:$V,9,FALSE)</f>
        <v>1</v>
      </c>
      <c r="O1171" s="4" t="str">
        <f>VLOOKUP($A1171,'Data Transformation Q1 to Q8'!$A:$V,20,FALSE)</f>
        <v>tier - 2</v>
      </c>
      <c r="P1171" s="4" t="str">
        <f>VLOOKUP($A1171,'Data Transformation Q1 to Q8'!$A:$V,21,FALSE)</f>
        <v>tier - 2</v>
      </c>
      <c r="Q1171" s="118">
        <f>VLOOKUP($A1171,'Data Transformation Q1 to Q8'!$A:$V,19,FALSE)</f>
        <v>9630.2999999999993</v>
      </c>
    </row>
    <row r="1172" spans="1:17" ht="15.75" x14ac:dyDescent="0.25">
      <c r="A1172" s="10" t="s">
        <v>412</v>
      </c>
      <c r="B1172" s="4" t="str">
        <f>VLOOKUP(A1172,'Data Transformation Q1 to Q8'!A:V,22,FALSE)</f>
        <v>R1026</v>
      </c>
      <c r="C1172" s="21">
        <f>VLOOKUP($A1172,'Data Transformation Q1 to Q8'!$A:$V,16,FALSE)</f>
        <v>35969</v>
      </c>
      <c r="D1172" s="6">
        <f>VLOOKUP($A1172,'Data Transformation Q1 to Q8'!$A:$V,17,FALSE)</f>
        <v>24</v>
      </c>
      <c r="E1172" s="4" t="str">
        <f>VLOOKUP(A1172,'Customer Names'!A:D,3,FALSE)</f>
        <v xml:space="preserve">  Sophia</v>
      </c>
      <c r="F1172" s="4">
        <f>VLOOKUP($A1172,'Data Transformation Q1 to Q8'!$A:$V,2,FALSE)</f>
        <v>45.41</v>
      </c>
      <c r="G1172" s="4" t="str">
        <f>VLOOKUP($A1172,'Data Transformation Q1 to Q8'!$A:$V,3,FALSE)</f>
        <v>Obesity</v>
      </c>
      <c r="H1172" s="4">
        <f>VLOOKUP($A1172,'Data Transformation Q1 to Q8'!$A:$V,4,FALSE)</f>
        <v>4.96</v>
      </c>
      <c r="I1172" s="4" t="str">
        <f>VLOOKUP($A1172,'Data Transformation Q1 to Q8'!$A:$V,5,FALSE)</f>
        <v>Normal</v>
      </c>
      <c r="J1172" s="4" t="str">
        <f>VLOOKUP($A1172,'Data Transformation Q1 to Q8'!$A:$V,6,FALSE)</f>
        <v>No</v>
      </c>
      <c r="K1172" s="4" t="str">
        <f>VLOOKUP($A1172,'Data Transformation Q1 to Q8'!$A:$V,7,FALSE)</f>
        <v>No</v>
      </c>
      <c r="L1172" s="4" t="str">
        <f>VLOOKUP($A1172,'Data Transformation Q1 to Q8'!$A:$V,8,FALSE)</f>
        <v>No</v>
      </c>
      <c r="M1172" s="4" t="str">
        <f>VLOOKUP($A1172,'Data Transformation Q1 to Q8'!$A:$V,10,FALSE)</f>
        <v>No</v>
      </c>
      <c r="N1172" s="4">
        <f>VLOOKUP($A1172,'Data Transformation Q1 to Q8'!$A:$V,9,FALSE)</f>
        <v>1</v>
      </c>
      <c r="O1172" s="4" t="str">
        <f>VLOOKUP($A1172,'Data Transformation Q1 to Q8'!$A:$V,20,FALSE)</f>
        <v>tier - 2</v>
      </c>
      <c r="P1172" s="4" t="str">
        <f>VLOOKUP($A1172,'Data Transformation Q1 to Q8'!$A:$V,21,FALSE)</f>
        <v>tier - 2</v>
      </c>
      <c r="Q1172" s="118">
        <f>VLOOKUP($A1172,'Data Transformation Q1 to Q8'!$A:$V,19,FALSE)</f>
        <v>9628.7900000000009</v>
      </c>
    </row>
    <row r="1173" spans="1:17" ht="15.75" x14ac:dyDescent="0.25">
      <c r="A1173" s="10" t="s">
        <v>414</v>
      </c>
      <c r="B1173" s="4" t="str">
        <f>VLOOKUP(A1173,'Data Transformation Q1 to Q8'!A:V,22,FALSE)</f>
        <v>R1011</v>
      </c>
      <c r="C1173" s="21">
        <f>VLOOKUP($A1173,'Data Transformation Q1 to Q8'!$A:$V,16,FALSE)</f>
        <v>25918</v>
      </c>
      <c r="D1173" s="6">
        <f>VLOOKUP($A1173,'Data Transformation Q1 to Q8'!$A:$V,17,FALSE)</f>
        <v>52</v>
      </c>
      <c r="E1173" s="4" t="str">
        <f>VLOOKUP(A1173,'Customer Names'!A:D,3,FALSE)</f>
        <v xml:space="preserve">  Christina</v>
      </c>
      <c r="F1173" s="4">
        <f>VLOOKUP($A1173,'Data Transformation Q1 to Q8'!$A:$V,2,FALSE)</f>
        <v>31.2</v>
      </c>
      <c r="G1173" s="4" t="str">
        <f>VLOOKUP($A1173,'Data Transformation Q1 to Q8'!$A:$V,3,FALSE)</f>
        <v>Obesity</v>
      </c>
      <c r="H1173" s="4">
        <f>VLOOKUP($A1173,'Data Transformation Q1 to Q8'!$A:$V,4,FALSE)</f>
        <v>11.04</v>
      </c>
      <c r="I1173" s="4" t="str">
        <f>VLOOKUP($A1173,'Data Transformation Q1 to Q8'!$A:$V,5,FALSE)</f>
        <v>Diabetes</v>
      </c>
      <c r="J1173" s="4" t="str">
        <f>VLOOKUP($A1173,'Data Transformation Q1 to Q8'!$A:$V,6,FALSE)</f>
        <v>Yes</v>
      </c>
      <c r="K1173" s="4" t="str">
        <f>VLOOKUP($A1173,'Data Transformation Q1 to Q8'!$A:$V,7,FALSE)</f>
        <v>No</v>
      </c>
      <c r="L1173" s="4" t="str">
        <f>VLOOKUP($A1173,'Data Transformation Q1 to Q8'!$A:$V,8,FALSE)</f>
        <v>No</v>
      </c>
      <c r="M1173" s="4" t="str">
        <f>VLOOKUP($A1173,'Data Transformation Q1 to Q8'!$A:$V,10,FALSE)</f>
        <v>No</v>
      </c>
      <c r="N1173" s="4">
        <f>VLOOKUP($A1173,'Data Transformation Q1 to Q8'!$A:$V,9,FALSE)</f>
        <v>2</v>
      </c>
      <c r="O1173" s="4" t="str">
        <f>VLOOKUP($A1173,'Data Transformation Q1 to Q8'!$A:$V,20,FALSE)</f>
        <v>tier - 2</v>
      </c>
      <c r="P1173" s="4" t="str">
        <f>VLOOKUP($A1173,'Data Transformation Q1 to Q8'!$A:$V,21,FALSE)</f>
        <v>tier - 3</v>
      </c>
      <c r="Q1173" s="118">
        <f>VLOOKUP($A1173,'Data Transformation Q1 to Q8'!$A:$V,19,FALSE)</f>
        <v>9625.92</v>
      </c>
    </row>
    <row r="1174" spans="1:17" ht="15.75" x14ac:dyDescent="0.25">
      <c r="A1174" s="10" t="s">
        <v>416</v>
      </c>
      <c r="B1174" s="4" t="str">
        <f>VLOOKUP(A1174,'Data Transformation Q1 to Q8'!A:V,22,FALSE)</f>
        <v>R1012</v>
      </c>
      <c r="C1174" s="21">
        <f>VLOOKUP($A1174,'Data Transformation Q1 to Q8'!$A:$V,16,FALSE)</f>
        <v>27696</v>
      </c>
      <c r="D1174" s="6">
        <f>VLOOKUP($A1174,'Data Transformation Q1 to Q8'!$A:$V,17,FALSE)</f>
        <v>47</v>
      </c>
      <c r="E1174" s="4" t="str">
        <f>VLOOKUP(A1174,'Customer Names'!A:D,3,FALSE)</f>
        <v xml:space="preserve">  Sam L</v>
      </c>
      <c r="F1174" s="4">
        <f>VLOOKUP($A1174,'Data Transformation Q1 to Q8'!$A:$V,2,FALSE)</f>
        <v>29.83</v>
      </c>
      <c r="G1174" s="4" t="str">
        <f>VLOOKUP($A1174,'Data Transformation Q1 to Q8'!$A:$V,3,FALSE)</f>
        <v>Overweight</v>
      </c>
      <c r="H1174" s="4">
        <f>VLOOKUP($A1174,'Data Transformation Q1 to Q8'!$A:$V,4,FALSE)</f>
        <v>7.81</v>
      </c>
      <c r="I1174" s="4" t="str">
        <f>VLOOKUP($A1174,'Data Transformation Q1 to Q8'!$A:$V,5,FALSE)</f>
        <v>Diabetes</v>
      </c>
      <c r="J1174" s="4" t="str">
        <f>VLOOKUP($A1174,'Data Transformation Q1 to Q8'!$A:$V,6,FALSE)</f>
        <v>Yes</v>
      </c>
      <c r="K1174" s="4" t="str">
        <f>VLOOKUP($A1174,'Data Transformation Q1 to Q8'!$A:$V,7,FALSE)</f>
        <v>No</v>
      </c>
      <c r="L1174" s="4" t="str">
        <f>VLOOKUP($A1174,'Data Transformation Q1 to Q8'!$A:$V,8,FALSE)</f>
        <v>No</v>
      </c>
      <c r="M1174" s="4" t="str">
        <f>VLOOKUP($A1174,'Data Transformation Q1 to Q8'!$A:$V,10,FALSE)</f>
        <v>No</v>
      </c>
      <c r="N1174" s="4">
        <f>VLOOKUP($A1174,'Data Transformation Q1 to Q8'!$A:$V,9,FALSE)</f>
        <v>1</v>
      </c>
      <c r="O1174" s="4" t="str">
        <f>VLOOKUP($A1174,'Data Transformation Q1 to Q8'!$A:$V,20,FALSE)</f>
        <v>tier - 3</v>
      </c>
      <c r="P1174" s="4" t="str">
        <f>VLOOKUP($A1174,'Data Transformation Q1 to Q8'!$A:$V,21,FALSE)</f>
        <v>tier - 3</v>
      </c>
      <c r="Q1174" s="118">
        <f>VLOOKUP($A1174,'Data Transformation Q1 to Q8'!$A:$V,19,FALSE)</f>
        <v>9620.33</v>
      </c>
    </row>
    <row r="1175" spans="1:17" ht="15.75" x14ac:dyDescent="0.25">
      <c r="A1175" s="10" t="s">
        <v>418</v>
      </c>
      <c r="B1175" s="4" t="str">
        <f>VLOOKUP(A1175,'Data Transformation Q1 to Q8'!A:V,22,FALSE)</f>
        <v>R1025</v>
      </c>
      <c r="C1175" s="21">
        <f>VLOOKUP($A1175,'Data Transformation Q1 to Q8'!$A:$V,16,FALSE)</f>
        <v>30192</v>
      </c>
      <c r="D1175" s="6">
        <f>VLOOKUP($A1175,'Data Transformation Q1 to Q8'!$A:$V,17,FALSE)</f>
        <v>40</v>
      </c>
      <c r="E1175" s="4" t="str">
        <f>VLOOKUP(A1175,'Customer Names'!A:D,3,FALSE)</f>
        <v xml:space="preserve">  Haley R</v>
      </c>
      <c r="F1175" s="4">
        <f>VLOOKUP($A1175,'Data Transformation Q1 to Q8'!$A:$V,2,FALSE)</f>
        <v>29.06</v>
      </c>
      <c r="G1175" s="4" t="str">
        <f>VLOOKUP($A1175,'Data Transformation Q1 to Q8'!$A:$V,3,FALSE)</f>
        <v>Overweight</v>
      </c>
      <c r="H1175" s="4">
        <f>VLOOKUP($A1175,'Data Transformation Q1 to Q8'!$A:$V,4,FALSE)</f>
        <v>4.55</v>
      </c>
      <c r="I1175" s="4" t="str">
        <f>VLOOKUP($A1175,'Data Transformation Q1 to Q8'!$A:$V,5,FALSE)</f>
        <v>Normal</v>
      </c>
      <c r="J1175" s="4" t="str">
        <f>VLOOKUP($A1175,'Data Transformation Q1 to Q8'!$A:$V,6,FALSE)</f>
        <v>No</v>
      </c>
      <c r="K1175" s="4" t="str">
        <f>VLOOKUP($A1175,'Data Transformation Q1 to Q8'!$A:$V,7,FALSE)</f>
        <v>No</v>
      </c>
      <c r="L1175" s="4" t="str">
        <f>VLOOKUP($A1175,'Data Transformation Q1 to Q8'!$A:$V,8,FALSE)</f>
        <v>No</v>
      </c>
      <c r="M1175" s="4" t="str">
        <f>VLOOKUP($A1175,'Data Transformation Q1 to Q8'!$A:$V,10,FALSE)</f>
        <v>No</v>
      </c>
      <c r="N1175" s="4">
        <f>VLOOKUP($A1175,'Data Transformation Q1 to Q8'!$A:$V,9,FALSE)</f>
        <v>0</v>
      </c>
      <c r="O1175" s="4" t="str">
        <f>VLOOKUP($A1175,'Data Transformation Q1 to Q8'!$A:$V,20,FALSE)</f>
        <v>tier - 2</v>
      </c>
      <c r="P1175" s="4" t="str">
        <f>VLOOKUP($A1175,'Data Transformation Q1 to Q8'!$A:$V,21,FALSE)</f>
        <v>tier - 1</v>
      </c>
      <c r="Q1175" s="118">
        <f>VLOOKUP($A1175,'Data Transformation Q1 to Q8'!$A:$V,19,FALSE)</f>
        <v>9619.18</v>
      </c>
    </row>
    <row r="1176" spans="1:17" ht="15.75" x14ac:dyDescent="0.25">
      <c r="A1176" s="10" t="s">
        <v>420</v>
      </c>
      <c r="B1176" s="4" t="str">
        <f>VLOOKUP(A1176,'Data Transformation Q1 to Q8'!A:V,22,FALSE)</f>
        <v>R1016</v>
      </c>
      <c r="C1176" s="21">
        <f>VLOOKUP($A1176,'Data Transformation Q1 to Q8'!$A:$V,16,FALSE)</f>
        <v>26660</v>
      </c>
      <c r="D1176" s="6">
        <f>VLOOKUP($A1176,'Data Transformation Q1 to Q8'!$A:$V,17,FALSE)</f>
        <v>50</v>
      </c>
      <c r="E1176" s="4" t="str">
        <f>VLOOKUP(A1176,'Customer Names'!A:D,3,FALSE)</f>
        <v xml:space="preserve">  Ethan</v>
      </c>
      <c r="F1176" s="4">
        <f>VLOOKUP($A1176,'Data Transformation Q1 to Q8'!$A:$V,2,FALSE)</f>
        <v>27.454999999999998</v>
      </c>
      <c r="G1176" s="4" t="str">
        <f>VLOOKUP($A1176,'Data Transformation Q1 to Q8'!$A:$V,3,FALSE)</f>
        <v>Overweight</v>
      </c>
      <c r="H1176" s="4">
        <f>VLOOKUP($A1176,'Data Transformation Q1 to Q8'!$A:$V,4,FALSE)</f>
        <v>6.13</v>
      </c>
      <c r="I1176" s="4" t="str">
        <f>VLOOKUP($A1176,'Data Transformation Q1 to Q8'!$A:$V,5,FALSE)</f>
        <v>Prediabetes</v>
      </c>
      <c r="J1176" s="4" t="str">
        <f>VLOOKUP($A1176,'Data Transformation Q1 to Q8'!$A:$V,6,FALSE)</f>
        <v>No</v>
      </c>
      <c r="K1176" s="4" t="str">
        <f>VLOOKUP($A1176,'Data Transformation Q1 to Q8'!$A:$V,7,FALSE)</f>
        <v>No</v>
      </c>
      <c r="L1176" s="4" t="str">
        <f>VLOOKUP($A1176,'Data Transformation Q1 to Q8'!$A:$V,8,FALSE)</f>
        <v>No</v>
      </c>
      <c r="M1176" s="4" t="str">
        <f>VLOOKUP($A1176,'Data Transformation Q1 to Q8'!$A:$V,10,FALSE)</f>
        <v>No</v>
      </c>
      <c r="N1176" s="4">
        <f>VLOOKUP($A1176,'Data Transformation Q1 to Q8'!$A:$V,9,FALSE)</f>
        <v>2</v>
      </c>
      <c r="O1176" s="4" t="str">
        <f>VLOOKUP($A1176,'Data Transformation Q1 to Q8'!$A:$V,20,FALSE)</f>
        <v>tier - 3</v>
      </c>
      <c r="P1176" s="4" t="str">
        <f>VLOOKUP($A1176,'Data Transformation Q1 to Q8'!$A:$V,21,FALSE)</f>
        <v>tier - 3</v>
      </c>
      <c r="Q1176" s="118">
        <f>VLOOKUP($A1176,'Data Transformation Q1 to Q8'!$A:$V,19,FALSE)</f>
        <v>9617.66</v>
      </c>
    </row>
    <row r="1177" spans="1:17" ht="15.75" x14ac:dyDescent="0.25">
      <c r="A1177" s="10" t="s">
        <v>422</v>
      </c>
      <c r="B1177" s="4" t="str">
        <f>VLOOKUP(A1177,'Data Transformation Q1 to Q8'!A:V,22,FALSE)</f>
        <v>R1013</v>
      </c>
      <c r="C1177" s="21">
        <f>VLOOKUP($A1177,'Data Transformation Q1 to Q8'!$A:$V,16,FALSE)</f>
        <v>23726</v>
      </c>
      <c r="D1177" s="6">
        <f>VLOOKUP($A1177,'Data Transformation Q1 to Q8'!$A:$V,17,FALSE)</f>
        <v>58</v>
      </c>
      <c r="E1177" s="4" t="str">
        <f>VLOOKUP(A1177,'Customer Names'!A:D,3,FALSE)</f>
        <v xml:space="preserve">  Andrew W</v>
      </c>
      <c r="F1177" s="4">
        <f>VLOOKUP($A1177,'Data Transformation Q1 to Q8'!$A:$V,2,FALSE)</f>
        <v>23.01</v>
      </c>
      <c r="G1177" s="4" t="str">
        <f>VLOOKUP($A1177,'Data Transformation Q1 to Q8'!$A:$V,3,FALSE)</f>
        <v>Normal Weight</v>
      </c>
      <c r="H1177" s="4">
        <f>VLOOKUP($A1177,'Data Transformation Q1 to Q8'!$A:$V,4,FALSE)</f>
        <v>6.04</v>
      </c>
      <c r="I1177" s="4" t="str">
        <f>VLOOKUP($A1177,'Data Transformation Q1 to Q8'!$A:$V,5,FALSE)</f>
        <v>Prediabetes</v>
      </c>
      <c r="J1177" s="4" t="str">
        <f>VLOOKUP($A1177,'Data Transformation Q1 to Q8'!$A:$V,6,FALSE)</f>
        <v>Yes</v>
      </c>
      <c r="K1177" s="4" t="str">
        <f>VLOOKUP($A1177,'Data Transformation Q1 to Q8'!$A:$V,7,FALSE)</f>
        <v>No</v>
      </c>
      <c r="L1177" s="4" t="str">
        <f>VLOOKUP($A1177,'Data Transformation Q1 to Q8'!$A:$V,8,FALSE)</f>
        <v>No</v>
      </c>
      <c r="M1177" s="4" t="str">
        <f>VLOOKUP($A1177,'Data Transformation Q1 to Q8'!$A:$V,10,FALSE)</f>
        <v>No</v>
      </c>
      <c r="N1177" s="4">
        <f>VLOOKUP($A1177,'Data Transformation Q1 to Q8'!$A:$V,9,FALSE)</f>
        <v>1</v>
      </c>
      <c r="O1177" s="4" t="str">
        <f>VLOOKUP($A1177,'Data Transformation Q1 to Q8'!$A:$V,20,FALSE)</f>
        <v>tier - 3</v>
      </c>
      <c r="P1177" s="4" t="str">
        <f>VLOOKUP($A1177,'Data Transformation Q1 to Q8'!$A:$V,21,FALSE)</f>
        <v>tier - 3</v>
      </c>
      <c r="Q1177" s="118">
        <f>VLOOKUP($A1177,'Data Transformation Q1 to Q8'!$A:$V,19,FALSE)</f>
        <v>9597.6299999999992</v>
      </c>
    </row>
    <row r="1178" spans="1:17" ht="15.75" x14ac:dyDescent="0.25">
      <c r="A1178" s="10" t="s">
        <v>424</v>
      </c>
      <c r="B1178" s="4" t="str">
        <f>VLOOKUP(A1178,'Data Transformation Q1 to Q8'!A:V,22,FALSE)</f>
        <v>R1021</v>
      </c>
      <c r="C1178" s="21">
        <f>VLOOKUP($A1178,'Data Transformation Q1 to Q8'!$A:$V,16,FALSE)</f>
        <v>29877</v>
      </c>
      <c r="D1178" s="6">
        <f>VLOOKUP($A1178,'Data Transformation Q1 to Q8'!$A:$V,17,FALSE)</f>
        <v>41</v>
      </c>
      <c r="E1178" s="4" t="str">
        <f>VLOOKUP(A1178,'Customer Names'!A:D,3,FALSE)</f>
        <v xml:space="preserve">  Mark G</v>
      </c>
      <c r="F1178" s="4">
        <f>VLOOKUP($A1178,'Data Transformation Q1 to Q8'!$A:$V,2,FALSE)</f>
        <v>31.39</v>
      </c>
      <c r="G1178" s="4" t="str">
        <f>VLOOKUP($A1178,'Data Transformation Q1 to Q8'!$A:$V,3,FALSE)</f>
        <v>Obesity</v>
      </c>
      <c r="H1178" s="4">
        <f>VLOOKUP($A1178,'Data Transformation Q1 to Q8'!$A:$V,4,FALSE)</f>
        <v>8.85</v>
      </c>
      <c r="I1178" s="4" t="str">
        <f>VLOOKUP($A1178,'Data Transformation Q1 to Q8'!$A:$V,5,FALSE)</f>
        <v>Diabetes</v>
      </c>
      <c r="J1178" s="4" t="str">
        <f>VLOOKUP($A1178,'Data Transformation Q1 to Q8'!$A:$V,6,FALSE)</f>
        <v>Yes</v>
      </c>
      <c r="K1178" s="4" t="str">
        <f>VLOOKUP($A1178,'Data Transformation Q1 to Q8'!$A:$V,7,FALSE)</f>
        <v>No</v>
      </c>
      <c r="L1178" s="4" t="str">
        <f>VLOOKUP($A1178,'Data Transformation Q1 to Q8'!$A:$V,8,FALSE)</f>
        <v>No</v>
      </c>
      <c r="M1178" s="4" t="str">
        <f>VLOOKUP($A1178,'Data Transformation Q1 to Q8'!$A:$V,10,FALSE)</f>
        <v>No</v>
      </c>
      <c r="N1178" s="4">
        <f>VLOOKUP($A1178,'Data Transformation Q1 to Q8'!$A:$V,9,FALSE)</f>
        <v>0</v>
      </c>
      <c r="O1178" s="4" t="str">
        <f>VLOOKUP($A1178,'Data Transformation Q1 to Q8'!$A:$V,20,FALSE)</f>
        <v>tier - 2</v>
      </c>
      <c r="P1178" s="4" t="str">
        <f>VLOOKUP($A1178,'Data Transformation Q1 to Q8'!$A:$V,21,FALSE)</f>
        <v>tier - 1</v>
      </c>
      <c r="Q1178" s="118">
        <f>VLOOKUP($A1178,'Data Transformation Q1 to Q8'!$A:$V,19,FALSE)</f>
        <v>9584.0400000000009</v>
      </c>
    </row>
    <row r="1179" spans="1:17" ht="15.75" x14ac:dyDescent="0.25">
      <c r="A1179" s="10" t="s">
        <v>426</v>
      </c>
      <c r="B1179" s="4" t="str">
        <f>VLOOKUP(A1179,'Data Transformation Q1 to Q8'!A:V,22,FALSE)</f>
        <v>R1012</v>
      </c>
      <c r="C1179" s="21">
        <f>VLOOKUP($A1179,'Data Transformation Q1 to Q8'!$A:$V,16,FALSE)</f>
        <v>26996</v>
      </c>
      <c r="D1179" s="6">
        <f>VLOOKUP($A1179,'Data Transformation Q1 to Q8'!$A:$V,17,FALSE)</f>
        <v>49</v>
      </c>
      <c r="E1179" s="4" t="str">
        <f>VLOOKUP(A1179,'Customer Names'!A:D,3,FALSE)</f>
        <v xml:space="preserve">  Kasey E</v>
      </c>
      <c r="F1179" s="4">
        <f>VLOOKUP($A1179,'Data Transformation Q1 to Q8'!$A:$V,2,FALSE)</f>
        <v>34.770000000000003</v>
      </c>
      <c r="G1179" s="4" t="str">
        <f>VLOOKUP($A1179,'Data Transformation Q1 to Q8'!$A:$V,3,FALSE)</f>
        <v>Obesity</v>
      </c>
      <c r="H1179" s="4">
        <f>VLOOKUP($A1179,'Data Transformation Q1 to Q8'!$A:$V,4,FALSE)</f>
        <v>10.54</v>
      </c>
      <c r="I1179" s="4" t="str">
        <f>VLOOKUP($A1179,'Data Transformation Q1 to Q8'!$A:$V,5,FALSE)</f>
        <v>Diabetes</v>
      </c>
      <c r="J1179" s="4" t="str">
        <f>VLOOKUP($A1179,'Data Transformation Q1 to Q8'!$A:$V,6,FALSE)</f>
        <v>No</v>
      </c>
      <c r="K1179" s="4" t="str">
        <f>VLOOKUP($A1179,'Data Transformation Q1 to Q8'!$A:$V,7,FALSE)</f>
        <v>No</v>
      </c>
      <c r="L1179" s="4" t="str">
        <f>VLOOKUP($A1179,'Data Transformation Q1 to Q8'!$A:$V,8,FALSE)</f>
        <v>No</v>
      </c>
      <c r="M1179" s="4" t="str">
        <f>VLOOKUP($A1179,'Data Transformation Q1 to Q8'!$A:$V,10,FALSE)</f>
        <v>No</v>
      </c>
      <c r="N1179" s="4">
        <f>VLOOKUP($A1179,'Data Transformation Q1 to Q8'!$A:$V,9,FALSE)</f>
        <v>2</v>
      </c>
      <c r="O1179" s="4" t="str">
        <f>VLOOKUP($A1179,'Data Transformation Q1 to Q8'!$A:$V,20,FALSE)</f>
        <v>tier - 2</v>
      </c>
      <c r="P1179" s="4" t="str">
        <f>VLOOKUP($A1179,'Data Transformation Q1 to Q8'!$A:$V,21,FALSE)</f>
        <v>tier - 3</v>
      </c>
      <c r="Q1179" s="118">
        <f>VLOOKUP($A1179,'Data Transformation Q1 to Q8'!$A:$V,19,FALSE)</f>
        <v>9583.89</v>
      </c>
    </row>
    <row r="1180" spans="1:17" ht="15.75" x14ac:dyDescent="0.25">
      <c r="A1180" s="10" t="s">
        <v>428</v>
      </c>
      <c r="B1180" s="4" t="str">
        <f>VLOOKUP(A1180,'Data Transformation Q1 to Q8'!A:V,22,FALSE)</f>
        <v>R1013</v>
      </c>
      <c r="C1180" s="21">
        <f>VLOOKUP($A1180,'Data Transformation Q1 to Q8'!$A:$V,16,FALSE)</f>
        <v>24445</v>
      </c>
      <c r="D1180" s="6">
        <f>VLOOKUP($A1180,'Data Transformation Q1 to Q8'!$A:$V,17,FALSE)</f>
        <v>56</v>
      </c>
      <c r="E1180" s="4" t="str">
        <f>VLOOKUP(A1180,'Customer Names'!A:D,3,FALSE)</f>
        <v xml:space="preserve">  Jeff</v>
      </c>
      <c r="F1180" s="4">
        <f>VLOOKUP($A1180,'Data Transformation Q1 to Q8'!$A:$V,2,FALSE)</f>
        <v>24.48</v>
      </c>
      <c r="G1180" s="4" t="str">
        <f>VLOOKUP($A1180,'Data Transformation Q1 to Q8'!$A:$V,3,FALSE)</f>
        <v>Normal Weight</v>
      </c>
      <c r="H1180" s="4">
        <f>VLOOKUP($A1180,'Data Transformation Q1 to Q8'!$A:$V,4,FALSE)</f>
        <v>4.37</v>
      </c>
      <c r="I1180" s="4" t="str">
        <f>VLOOKUP($A1180,'Data Transformation Q1 to Q8'!$A:$V,5,FALSE)</f>
        <v>Normal</v>
      </c>
      <c r="J1180" s="4" t="str">
        <f>VLOOKUP($A1180,'Data Transformation Q1 to Q8'!$A:$V,6,FALSE)</f>
        <v>Yes</v>
      </c>
      <c r="K1180" s="4" t="str">
        <f>VLOOKUP($A1180,'Data Transformation Q1 to Q8'!$A:$V,7,FALSE)</f>
        <v>No</v>
      </c>
      <c r="L1180" s="4" t="str">
        <f>VLOOKUP($A1180,'Data Transformation Q1 to Q8'!$A:$V,8,FALSE)</f>
        <v>No</v>
      </c>
      <c r="M1180" s="4" t="str">
        <f>VLOOKUP($A1180,'Data Transformation Q1 to Q8'!$A:$V,10,FALSE)</f>
        <v>No</v>
      </c>
      <c r="N1180" s="4">
        <f>VLOOKUP($A1180,'Data Transformation Q1 to Q8'!$A:$V,9,FALSE)</f>
        <v>2</v>
      </c>
      <c r="O1180" s="4" t="str">
        <f>VLOOKUP($A1180,'Data Transformation Q1 to Q8'!$A:$V,20,FALSE)</f>
        <v>tier - 3</v>
      </c>
      <c r="P1180" s="4" t="str">
        <f>VLOOKUP($A1180,'Data Transformation Q1 to Q8'!$A:$V,21,FALSE)</f>
        <v>tier - 2</v>
      </c>
      <c r="Q1180" s="118">
        <f>VLOOKUP($A1180,'Data Transformation Q1 to Q8'!$A:$V,19,FALSE)</f>
        <v>9582.5400000000009</v>
      </c>
    </row>
    <row r="1181" spans="1:17" ht="15.75" x14ac:dyDescent="0.25">
      <c r="A1181" s="10" t="s">
        <v>431</v>
      </c>
      <c r="B1181" s="4" t="str">
        <f>VLOOKUP(A1181,'Data Transformation Q1 to Q8'!A:V,22,FALSE)</f>
        <v>R1012</v>
      </c>
      <c r="C1181" s="21">
        <f>VLOOKUP($A1181,'Data Transformation Q1 to Q8'!$A:$V,16,FALSE)</f>
        <v>26999</v>
      </c>
      <c r="D1181" s="6">
        <f>VLOOKUP($A1181,'Data Transformation Q1 to Q8'!$A:$V,17,FALSE)</f>
        <v>49</v>
      </c>
      <c r="E1181" s="4" t="str">
        <f>VLOOKUP(A1181,'Customer Names'!A:D,3,FALSE)</f>
        <v xml:space="preserve">  Amy</v>
      </c>
      <c r="F1181" s="4">
        <f>VLOOKUP($A1181,'Data Transformation Q1 to Q8'!$A:$V,2,FALSE)</f>
        <v>22.61</v>
      </c>
      <c r="G1181" s="4" t="str">
        <f>VLOOKUP($A1181,'Data Transformation Q1 to Q8'!$A:$V,3,FALSE)</f>
        <v>Normal Weight</v>
      </c>
      <c r="H1181" s="4">
        <f>VLOOKUP($A1181,'Data Transformation Q1 to Q8'!$A:$V,4,FALSE)</f>
        <v>9.6300000000000008</v>
      </c>
      <c r="I1181" s="4" t="str">
        <f>VLOOKUP($A1181,'Data Transformation Q1 to Q8'!$A:$V,5,FALSE)</f>
        <v>Diabetes</v>
      </c>
      <c r="J1181" s="4" t="str">
        <f>VLOOKUP($A1181,'Data Transformation Q1 to Q8'!$A:$V,6,FALSE)</f>
        <v>No</v>
      </c>
      <c r="K1181" s="4" t="str">
        <f>VLOOKUP($A1181,'Data Transformation Q1 to Q8'!$A:$V,7,FALSE)</f>
        <v>No</v>
      </c>
      <c r="L1181" s="4" t="str">
        <f>VLOOKUP($A1181,'Data Transformation Q1 to Q8'!$A:$V,8,FALSE)</f>
        <v>No</v>
      </c>
      <c r="M1181" s="4" t="str">
        <f>VLOOKUP($A1181,'Data Transformation Q1 to Q8'!$A:$V,10,FALSE)</f>
        <v>No</v>
      </c>
      <c r="N1181" s="4">
        <f>VLOOKUP($A1181,'Data Transformation Q1 to Q8'!$A:$V,9,FALSE)</f>
        <v>2</v>
      </c>
      <c r="O1181" s="4" t="str">
        <f>VLOOKUP($A1181,'Data Transformation Q1 to Q8'!$A:$V,20,FALSE)</f>
        <v>tier - 2</v>
      </c>
      <c r="P1181" s="4" t="str">
        <f>VLOOKUP($A1181,'Data Transformation Q1 to Q8'!$A:$V,21,FALSE)</f>
        <v>tier - 1</v>
      </c>
      <c r="Q1181" s="118">
        <f>VLOOKUP($A1181,'Data Transformation Q1 to Q8'!$A:$V,19,FALSE)</f>
        <v>9566.99</v>
      </c>
    </row>
    <row r="1182" spans="1:17" ht="15.75" x14ac:dyDescent="0.25">
      <c r="A1182" s="10" t="s">
        <v>433</v>
      </c>
      <c r="B1182" s="4" t="str">
        <f>VLOOKUP(A1182,'Data Transformation Q1 to Q8'!A:V,22,FALSE)</f>
        <v>R1011</v>
      </c>
      <c r="C1182" s="21">
        <f>VLOOKUP($A1182,'Data Transformation Q1 to Q8'!$A:$V,16,FALSE)</f>
        <v>27255</v>
      </c>
      <c r="D1182" s="6">
        <f>VLOOKUP($A1182,'Data Transformation Q1 to Q8'!$A:$V,17,FALSE)</f>
        <v>48</v>
      </c>
      <c r="E1182" s="4" t="str">
        <f>VLOOKUP(A1182,'Customer Names'!A:D,3,FALSE)</f>
        <v xml:space="preserve">  Adam</v>
      </c>
      <c r="F1182" s="4">
        <f>VLOOKUP($A1182,'Data Transformation Q1 to Q8'!$A:$V,2,FALSE)</f>
        <v>34.299999999999997</v>
      </c>
      <c r="G1182" s="4" t="str">
        <f>VLOOKUP($A1182,'Data Transformation Q1 to Q8'!$A:$V,3,FALSE)</f>
        <v>Obesity</v>
      </c>
      <c r="H1182" s="4">
        <f>VLOOKUP($A1182,'Data Transformation Q1 to Q8'!$A:$V,4,FALSE)</f>
        <v>10.37</v>
      </c>
      <c r="I1182" s="4" t="str">
        <f>VLOOKUP($A1182,'Data Transformation Q1 to Q8'!$A:$V,5,FALSE)</f>
        <v>Diabetes</v>
      </c>
      <c r="J1182" s="4" t="str">
        <f>VLOOKUP($A1182,'Data Transformation Q1 to Q8'!$A:$V,6,FALSE)</f>
        <v>No</v>
      </c>
      <c r="K1182" s="4" t="str">
        <f>VLOOKUP($A1182,'Data Transformation Q1 to Q8'!$A:$V,7,FALSE)</f>
        <v>No</v>
      </c>
      <c r="L1182" s="4" t="str">
        <f>VLOOKUP($A1182,'Data Transformation Q1 to Q8'!$A:$V,8,FALSE)</f>
        <v>No</v>
      </c>
      <c r="M1182" s="4" t="str">
        <f>VLOOKUP($A1182,'Data Transformation Q1 to Q8'!$A:$V,10,FALSE)</f>
        <v>No</v>
      </c>
      <c r="N1182" s="4">
        <f>VLOOKUP($A1182,'Data Transformation Q1 to Q8'!$A:$V,9,FALSE)</f>
        <v>0</v>
      </c>
      <c r="O1182" s="4" t="str">
        <f>VLOOKUP($A1182,'Data Transformation Q1 to Q8'!$A:$V,20,FALSE)</f>
        <v>tier - 3</v>
      </c>
      <c r="P1182" s="4" t="str">
        <f>VLOOKUP($A1182,'Data Transformation Q1 to Q8'!$A:$V,21,FALSE)</f>
        <v>tier - 1</v>
      </c>
      <c r="Q1182" s="118">
        <f>VLOOKUP($A1182,'Data Transformation Q1 to Q8'!$A:$V,19,FALSE)</f>
        <v>9563.0300000000007</v>
      </c>
    </row>
    <row r="1183" spans="1:17" ht="15.75" x14ac:dyDescent="0.25">
      <c r="A1183" s="10" t="s">
        <v>435</v>
      </c>
      <c r="B1183" s="4" t="str">
        <f>VLOOKUP(A1183,'Data Transformation Q1 to Q8'!A:V,22,FALSE)</f>
        <v>R1013</v>
      </c>
      <c r="C1183" s="21">
        <f>VLOOKUP($A1183,'Data Transformation Q1 to Q8'!$A:$V,16,FALSE)</f>
        <v>26564</v>
      </c>
      <c r="D1183" s="6">
        <f>VLOOKUP($A1183,'Data Transformation Q1 to Q8'!$A:$V,17,FALSE)</f>
        <v>50</v>
      </c>
      <c r="E1183" s="4" t="str">
        <f>VLOOKUP(A1183,'Customer Names'!A:D,3,FALSE)</f>
        <v xml:space="preserve">  Kristin M</v>
      </c>
      <c r="F1183" s="4">
        <f>VLOOKUP($A1183,'Data Transformation Q1 to Q8'!$A:$V,2,FALSE)</f>
        <v>46.09</v>
      </c>
      <c r="G1183" s="4" t="str">
        <f>VLOOKUP($A1183,'Data Transformation Q1 to Q8'!$A:$V,3,FALSE)</f>
        <v>Obesity</v>
      </c>
      <c r="H1183" s="4">
        <f>VLOOKUP($A1183,'Data Transformation Q1 to Q8'!$A:$V,4,FALSE)</f>
        <v>5.44</v>
      </c>
      <c r="I1183" s="4" t="str">
        <f>VLOOKUP($A1183,'Data Transformation Q1 to Q8'!$A:$V,5,FALSE)</f>
        <v>Normal</v>
      </c>
      <c r="J1183" s="4" t="str">
        <f>VLOOKUP($A1183,'Data Transformation Q1 to Q8'!$A:$V,6,FALSE)</f>
        <v>No</v>
      </c>
      <c r="K1183" s="4" t="str">
        <f>VLOOKUP($A1183,'Data Transformation Q1 to Q8'!$A:$V,7,FALSE)</f>
        <v>No</v>
      </c>
      <c r="L1183" s="4" t="str">
        <f>VLOOKUP($A1183,'Data Transformation Q1 to Q8'!$A:$V,8,FALSE)</f>
        <v>No</v>
      </c>
      <c r="M1183" s="4" t="str">
        <f>VLOOKUP($A1183,'Data Transformation Q1 to Q8'!$A:$V,10,FALSE)</f>
        <v>No</v>
      </c>
      <c r="N1183" s="4">
        <f>VLOOKUP($A1183,'Data Transformation Q1 to Q8'!$A:$V,9,FALSE)</f>
        <v>2</v>
      </c>
      <c r="O1183" s="4" t="str">
        <f>VLOOKUP($A1183,'Data Transformation Q1 to Q8'!$A:$V,20,FALSE)</f>
        <v>tier - 2</v>
      </c>
      <c r="P1183" s="4" t="str">
        <f>VLOOKUP($A1183,'Data Transformation Q1 to Q8'!$A:$V,21,FALSE)</f>
        <v>tier - 1</v>
      </c>
      <c r="Q1183" s="118">
        <f>VLOOKUP($A1183,'Data Transformation Q1 to Q8'!$A:$V,19,FALSE)</f>
        <v>9549.57</v>
      </c>
    </row>
    <row r="1184" spans="1:17" ht="15.75" x14ac:dyDescent="0.25">
      <c r="A1184" s="10" t="s">
        <v>437</v>
      </c>
      <c r="B1184" s="4" t="str">
        <f>VLOOKUP(A1184,'Data Transformation Q1 to Q8'!A:V,22,FALSE)</f>
        <v>R1024</v>
      </c>
      <c r="C1184" s="21">
        <f>VLOOKUP($A1184,'Data Transformation Q1 to Q8'!$A:$V,16,FALSE)</f>
        <v>26564</v>
      </c>
      <c r="D1184" s="6">
        <f>VLOOKUP($A1184,'Data Transformation Q1 to Q8'!$A:$V,17,FALSE)</f>
        <v>50</v>
      </c>
      <c r="E1184" s="4" t="str">
        <f>VLOOKUP(A1184,'Customer Names'!A:D,3,FALSE)</f>
        <v xml:space="preserve">  Mary-Lynn B</v>
      </c>
      <c r="F1184" s="4">
        <f>VLOOKUP($A1184,'Data Transformation Q1 to Q8'!$A:$V,2,FALSE)</f>
        <v>44.744999999999997</v>
      </c>
      <c r="G1184" s="4" t="str">
        <f>VLOOKUP($A1184,'Data Transformation Q1 to Q8'!$A:$V,3,FALSE)</f>
        <v>Obesity</v>
      </c>
      <c r="H1184" s="4">
        <f>VLOOKUP($A1184,'Data Transformation Q1 to Q8'!$A:$V,4,FALSE)</f>
        <v>5.19</v>
      </c>
      <c r="I1184" s="4" t="str">
        <f>VLOOKUP($A1184,'Data Transformation Q1 to Q8'!$A:$V,5,FALSE)</f>
        <v>Normal</v>
      </c>
      <c r="J1184" s="4" t="str">
        <f>VLOOKUP($A1184,'Data Transformation Q1 to Q8'!$A:$V,6,FALSE)</f>
        <v>No</v>
      </c>
      <c r="K1184" s="4" t="str">
        <f>VLOOKUP($A1184,'Data Transformation Q1 to Q8'!$A:$V,7,FALSE)</f>
        <v>No</v>
      </c>
      <c r="L1184" s="4" t="str">
        <f>VLOOKUP($A1184,'Data Transformation Q1 to Q8'!$A:$V,8,FALSE)</f>
        <v>No</v>
      </c>
      <c r="M1184" s="4" t="str">
        <f>VLOOKUP($A1184,'Data Transformation Q1 to Q8'!$A:$V,10,FALSE)</f>
        <v>No</v>
      </c>
      <c r="N1184" s="4">
        <f>VLOOKUP($A1184,'Data Transformation Q1 to Q8'!$A:$V,9,FALSE)</f>
        <v>2</v>
      </c>
      <c r="O1184" s="4" t="str">
        <f>VLOOKUP($A1184,'Data Transformation Q1 to Q8'!$A:$V,20,FALSE)</f>
        <v>tier - 2</v>
      </c>
      <c r="P1184" s="4" t="str">
        <f>VLOOKUP($A1184,'Data Transformation Q1 to Q8'!$A:$V,21,FALSE)</f>
        <v>tier - 1</v>
      </c>
      <c r="Q1184" s="118">
        <f>VLOOKUP($A1184,'Data Transformation Q1 to Q8'!$A:$V,19,FALSE)</f>
        <v>9541.7000000000007</v>
      </c>
    </row>
    <row r="1185" spans="1:17" ht="15.75" x14ac:dyDescent="0.25">
      <c r="A1185" s="10" t="s">
        <v>439</v>
      </c>
      <c r="B1185" s="4" t="str">
        <f>VLOOKUP(A1185,'Data Transformation Q1 to Q8'!A:V,22,FALSE)</f>
        <v>R1024</v>
      </c>
      <c r="C1185" s="21">
        <f>VLOOKUP($A1185,'Data Transformation Q1 to Q8'!$A:$V,16,FALSE)</f>
        <v>27603</v>
      </c>
      <c r="D1185" s="6">
        <f>VLOOKUP($A1185,'Data Transformation Q1 to Q8'!$A:$V,17,FALSE)</f>
        <v>47</v>
      </c>
      <c r="E1185" s="4" t="str">
        <f>VLOOKUP(A1185,'Customer Names'!A:D,3,FALSE)</f>
        <v xml:space="preserve">  Jamie A</v>
      </c>
      <c r="F1185" s="4">
        <f>VLOOKUP($A1185,'Data Transformation Q1 to Q8'!$A:$V,2,FALSE)</f>
        <v>26.33</v>
      </c>
      <c r="G1185" s="4" t="str">
        <f>VLOOKUP($A1185,'Data Transformation Q1 to Q8'!$A:$V,3,FALSE)</f>
        <v>Overweight</v>
      </c>
      <c r="H1185" s="4">
        <f>VLOOKUP($A1185,'Data Transformation Q1 to Q8'!$A:$V,4,FALSE)</f>
        <v>11.8</v>
      </c>
      <c r="I1185" s="4" t="str">
        <f>VLOOKUP($A1185,'Data Transformation Q1 to Q8'!$A:$V,5,FALSE)</f>
        <v>Diabetes</v>
      </c>
      <c r="J1185" s="4" t="str">
        <f>VLOOKUP($A1185,'Data Transformation Q1 to Q8'!$A:$V,6,FALSE)</f>
        <v>Yes</v>
      </c>
      <c r="K1185" s="4" t="str">
        <f>VLOOKUP($A1185,'Data Transformation Q1 to Q8'!$A:$V,7,FALSE)</f>
        <v>No</v>
      </c>
      <c r="L1185" s="4" t="str">
        <f>VLOOKUP($A1185,'Data Transformation Q1 to Q8'!$A:$V,8,FALSE)</f>
        <v>No</v>
      </c>
      <c r="M1185" s="4" t="str">
        <f>VLOOKUP($A1185,'Data Transformation Q1 to Q8'!$A:$V,10,FALSE)</f>
        <v>No</v>
      </c>
      <c r="N1185" s="4">
        <f>VLOOKUP($A1185,'Data Transformation Q1 to Q8'!$A:$V,9,FALSE)</f>
        <v>1</v>
      </c>
      <c r="O1185" s="4" t="str">
        <f>VLOOKUP($A1185,'Data Transformation Q1 to Q8'!$A:$V,20,FALSE)</f>
        <v>tier - 2</v>
      </c>
      <c r="P1185" s="4" t="str">
        <f>VLOOKUP($A1185,'Data Transformation Q1 to Q8'!$A:$V,21,FALSE)</f>
        <v>tier - 2</v>
      </c>
      <c r="Q1185" s="118">
        <f>VLOOKUP($A1185,'Data Transformation Q1 to Q8'!$A:$V,19,FALSE)</f>
        <v>9540.17</v>
      </c>
    </row>
    <row r="1186" spans="1:17" ht="15.75" x14ac:dyDescent="0.25">
      <c r="A1186" s="10" t="s">
        <v>441</v>
      </c>
      <c r="B1186" s="4" t="str">
        <f>VLOOKUP(A1186,'Data Transformation Q1 to Q8'!A:V,22,FALSE)</f>
        <v>R1021</v>
      </c>
      <c r="C1186" s="21">
        <f>VLOOKUP($A1186,'Data Transformation Q1 to Q8'!$A:$V,16,FALSE)</f>
        <v>27019</v>
      </c>
      <c r="D1186" s="6">
        <f>VLOOKUP($A1186,'Data Transformation Q1 to Q8'!$A:$V,17,FALSE)</f>
        <v>49</v>
      </c>
      <c r="E1186" s="4" t="str">
        <f>VLOOKUP(A1186,'Customer Names'!A:D,3,FALSE)</f>
        <v xml:space="preserve">  Jeffrey A</v>
      </c>
      <c r="F1186" s="4">
        <f>VLOOKUP($A1186,'Data Transformation Q1 to Q8'!$A:$V,2,FALSE)</f>
        <v>26.6</v>
      </c>
      <c r="G1186" s="4" t="str">
        <f>VLOOKUP($A1186,'Data Transformation Q1 to Q8'!$A:$V,3,FALSE)</f>
        <v>Overweight</v>
      </c>
      <c r="H1186" s="4">
        <f>VLOOKUP($A1186,'Data Transformation Q1 to Q8'!$A:$V,4,FALSE)</f>
        <v>8.3800000000000008</v>
      </c>
      <c r="I1186" s="4" t="str">
        <f>VLOOKUP($A1186,'Data Transformation Q1 to Q8'!$A:$V,5,FALSE)</f>
        <v>Diabetes</v>
      </c>
      <c r="J1186" s="4" t="str">
        <f>VLOOKUP($A1186,'Data Transformation Q1 to Q8'!$A:$V,6,FALSE)</f>
        <v>No</v>
      </c>
      <c r="K1186" s="4" t="str">
        <f>VLOOKUP($A1186,'Data Transformation Q1 to Q8'!$A:$V,7,FALSE)</f>
        <v>No</v>
      </c>
      <c r="L1186" s="4" t="str">
        <f>VLOOKUP($A1186,'Data Transformation Q1 to Q8'!$A:$V,8,FALSE)</f>
        <v>No</v>
      </c>
      <c r="M1186" s="4" t="str">
        <f>VLOOKUP($A1186,'Data Transformation Q1 to Q8'!$A:$V,10,FALSE)</f>
        <v>No</v>
      </c>
      <c r="N1186" s="4">
        <f>VLOOKUP($A1186,'Data Transformation Q1 to Q8'!$A:$V,9,FALSE)</f>
        <v>2</v>
      </c>
      <c r="O1186" s="4" t="str">
        <f>VLOOKUP($A1186,'Data Transformation Q1 to Q8'!$A:$V,20,FALSE)</f>
        <v>tier - 2</v>
      </c>
      <c r="P1186" s="4" t="str">
        <f>VLOOKUP($A1186,'Data Transformation Q1 to Q8'!$A:$V,21,FALSE)</f>
        <v>tier - 3</v>
      </c>
      <c r="Q1186" s="118">
        <f>VLOOKUP($A1186,'Data Transformation Q1 to Q8'!$A:$V,19,FALSE)</f>
        <v>9538.65</v>
      </c>
    </row>
    <row r="1187" spans="1:17" ht="15.75" x14ac:dyDescent="0.25">
      <c r="A1187" s="10" t="s">
        <v>443</v>
      </c>
      <c r="B1187" s="4" t="str">
        <f>VLOOKUP(A1187,'Data Transformation Q1 to Q8'!A:V,22,FALSE)</f>
        <v>R1011</v>
      </c>
      <c r="C1187" s="21">
        <f>VLOOKUP($A1187,'Data Transformation Q1 to Q8'!$A:$V,16,FALSE)</f>
        <v>26266</v>
      </c>
      <c r="D1187" s="6">
        <f>VLOOKUP($A1187,'Data Transformation Q1 to Q8'!$A:$V,17,FALSE)</f>
        <v>51</v>
      </c>
      <c r="E1187" s="4" t="str">
        <f>VLOOKUP(A1187,'Customer Names'!A:D,3,FALSE)</f>
        <v xml:space="preserve">  Nicole</v>
      </c>
      <c r="F1187" s="4">
        <f>VLOOKUP($A1187,'Data Transformation Q1 to Q8'!$A:$V,2,FALSE)</f>
        <v>27.5</v>
      </c>
      <c r="G1187" s="4" t="str">
        <f>VLOOKUP($A1187,'Data Transformation Q1 to Q8'!$A:$V,3,FALSE)</f>
        <v>Overweight</v>
      </c>
      <c r="H1187" s="4">
        <f>VLOOKUP($A1187,'Data Transformation Q1 to Q8'!$A:$V,4,FALSE)</f>
        <v>7.58</v>
      </c>
      <c r="I1187" s="4" t="str">
        <f>VLOOKUP($A1187,'Data Transformation Q1 to Q8'!$A:$V,5,FALSE)</f>
        <v>Diabetes</v>
      </c>
      <c r="J1187" s="4" t="str">
        <f>VLOOKUP($A1187,'Data Transformation Q1 to Q8'!$A:$V,6,FALSE)</f>
        <v>No</v>
      </c>
      <c r="K1187" s="4" t="str">
        <f>VLOOKUP($A1187,'Data Transformation Q1 to Q8'!$A:$V,7,FALSE)</f>
        <v>No</v>
      </c>
      <c r="L1187" s="4" t="str">
        <f>VLOOKUP($A1187,'Data Transformation Q1 to Q8'!$A:$V,8,FALSE)</f>
        <v>No</v>
      </c>
      <c r="M1187" s="4" t="str">
        <f>VLOOKUP($A1187,'Data Transformation Q1 to Q8'!$A:$V,10,FALSE)</f>
        <v>No</v>
      </c>
      <c r="N1187" s="4">
        <f>VLOOKUP($A1187,'Data Transformation Q1 to Q8'!$A:$V,9,FALSE)</f>
        <v>0</v>
      </c>
      <c r="O1187" s="4" t="str">
        <f>VLOOKUP($A1187,'Data Transformation Q1 to Q8'!$A:$V,20,FALSE)</f>
        <v>tier - 2</v>
      </c>
      <c r="P1187" s="4" t="str">
        <f>VLOOKUP($A1187,'Data Transformation Q1 to Q8'!$A:$V,21,FALSE)</f>
        <v>tier - 2</v>
      </c>
      <c r="Q1187" s="118">
        <f>VLOOKUP($A1187,'Data Transformation Q1 to Q8'!$A:$V,19,FALSE)</f>
        <v>9528.9</v>
      </c>
    </row>
    <row r="1188" spans="1:17" ht="15.75" x14ac:dyDescent="0.25">
      <c r="A1188" s="10" t="s">
        <v>445</v>
      </c>
      <c r="B1188" s="4" t="str">
        <f>VLOOKUP(A1188,'Data Transformation Q1 to Q8'!A:V,22,FALSE)</f>
        <v>R1012</v>
      </c>
      <c r="C1188" s="21">
        <f>VLOOKUP($A1188,'Data Transformation Q1 to Q8'!$A:$V,16,FALSE)</f>
        <v>33838</v>
      </c>
      <c r="D1188" s="6">
        <f>VLOOKUP($A1188,'Data Transformation Q1 to Q8'!$A:$V,17,FALSE)</f>
        <v>30</v>
      </c>
      <c r="E1188" s="4" t="str">
        <f>VLOOKUP(A1188,'Customer Names'!A:D,3,FALSE)</f>
        <v xml:space="preserve">  Audrey</v>
      </c>
      <c r="F1188" s="4">
        <f>VLOOKUP($A1188,'Data Transformation Q1 to Q8'!$A:$V,2,FALSE)</f>
        <v>41.55</v>
      </c>
      <c r="G1188" s="4" t="str">
        <f>VLOOKUP($A1188,'Data Transformation Q1 to Q8'!$A:$V,3,FALSE)</f>
        <v>Obesity</v>
      </c>
      <c r="H1188" s="4">
        <f>VLOOKUP($A1188,'Data Transformation Q1 to Q8'!$A:$V,4,FALSE)</f>
        <v>4.6100000000000003</v>
      </c>
      <c r="I1188" s="4" t="str">
        <f>VLOOKUP($A1188,'Data Transformation Q1 to Q8'!$A:$V,5,FALSE)</f>
        <v>Normal</v>
      </c>
      <c r="J1188" s="4" t="str">
        <f>VLOOKUP($A1188,'Data Transformation Q1 to Q8'!$A:$V,6,FALSE)</f>
        <v>No</v>
      </c>
      <c r="K1188" s="4" t="str">
        <f>VLOOKUP($A1188,'Data Transformation Q1 to Q8'!$A:$V,7,FALSE)</f>
        <v>No</v>
      </c>
      <c r="L1188" s="4" t="str">
        <f>VLOOKUP($A1188,'Data Transformation Q1 to Q8'!$A:$V,8,FALSE)</f>
        <v>No</v>
      </c>
      <c r="M1188" s="4" t="str">
        <f>VLOOKUP($A1188,'Data Transformation Q1 to Q8'!$A:$V,10,FALSE)</f>
        <v>No</v>
      </c>
      <c r="N1188" s="4">
        <f>VLOOKUP($A1188,'Data Transformation Q1 to Q8'!$A:$V,9,FALSE)</f>
        <v>1</v>
      </c>
      <c r="O1188" s="4" t="str">
        <f>VLOOKUP($A1188,'Data Transformation Q1 to Q8'!$A:$V,20,FALSE)</f>
        <v>tier - 2</v>
      </c>
      <c r="P1188" s="4" t="str">
        <f>VLOOKUP($A1188,'Data Transformation Q1 to Q8'!$A:$V,21,FALSE)</f>
        <v>tier - 1</v>
      </c>
      <c r="Q1188" s="118">
        <f>VLOOKUP($A1188,'Data Transformation Q1 to Q8'!$A:$V,19,FALSE)</f>
        <v>9507.68</v>
      </c>
    </row>
    <row r="1189" spans="1:17" ht="15.75" x14ac:dyDescent="0.25">
      <c r="A1189" s="10" t="s">
        <v>447</v>
      </c>
      <c r="B1189" s="4" t="str">
        <f>VLOOKUP(A1189,'Data Transformation Q1 to Q8'!A:V,22,FALSE)</f>
        <v>R1013</v>
      </c>
      <c r="C1189" s="21">
        <f>VLOOKUP($A1189,'Data Transformation Q1 to Q8'!$A:$V,16,FALSE)</f>
        <v>25439</v>
      </c>
      <c r="D1189" s="6">
        <f>VLOOKUP($A1189,'Data Transformation Q1 to Q8'!$A:$V,17,FALSE)</f>
        <v>53</v>
      </c>
      <c r="E1189" s="4" t="str">
        <f>VLOOKUP(A1189,'Customer Names'!A:D,3,FALSE)</f>
        <v xml:space="preserve">  Jacob</v>
      </c>
      <c r="F1189" s="4">
        <f>VLOOKUP($A1189,'Data Transformation Q1 to Q8'!$A:$V,2,FALSE)</f>
        <v>41.47</v>
      </c>
      <c r="G1189" s="4" t="str">
        <f>VLOOKUP($A1189,'Data Transformation Q1 to Q8'!$A:$V,3,FALSE)</f>
        <v>Obesity</v>
      </c>
      <c r="H1189" s="4">
        <f>VLOOKUP($A1189,'Data Transformation Q1 to Q8'!$A:$V,4,FALSE)</f>
        <v>4.7</v>
      </c>
      <c r="I1189" s="4" t="str">
        <f>VLOOKUP($A1189,'Data Transformation Q1 to Q8'!$A:$V,5,FALSE)</f>
        <v>Normal</v>
      </c>
      <c r="J1189" s="4" t="str">
        <f>VLOOKUP($A1189,'Data Transformation Q1 to Q8'!$A:$V,6,FALSE)</f>
        <v>Yes</v>
      </c>
      <c r="K1189" s="4" t="str">
        <f>VLOOKUP($A1189,'Data Transformation Q1 to Q8'!$A:$V,7,FALSE)</f>
        <v>No</v>
      </c>
      <c r="L1189" s="4" t="str">
        <f>VLOOKUP($A1189,'Data Transformation Q1 to Q8'!$A:$V,8,FALSE)</f>
        <v>Yes</v>
      </c>
      <c r="M1189" s="4" t="str">
        <f>VLOOKUP($A1189,'Data Transformation Q1 to Q8'!$A:$V,10,FALSE)</f>
        <v>No</v>
      </c>
      <c r="N1189" s="4">
        <f>VLOOKUP($A1189,'Data Transformation Q1 to Q8'!$A:$V,9,FALSE)</f>
        <v>1</v>
      </c>
      <c r="O1189" s="4" t="str">
        <f>VLOOKUP($A1189,'Data Transformation Q1 to Q8'!$A:$V,20,FALSE)</f>
        <v>tier - 3</v>
      </c>
      <c r="P1189" s="4" t="str">
        <f>VLOOKUP($A1189,'Data Transformation Q1 to Q8'!$A:$V,21,FALSE)</f>
        <v>tier - 2</v>
      </c>
      <c r="Q1189" s="118">
        <f>VLOOKUP($A1189,'Data Transformation Q1 to Q8'!$A:$V,19,FALSE)</f>
        <v>9504.31</v>
      </c>
    </row>
    <row r="1190" spans="1:17" ht="15.75" x14ac:dyDescent="0.25">
      <c r="A1190" s="10" t="s">
        <v>449</v>
      </c>
      <c r="B1190" s="4" t="str">
        <f>VLOOKUP(A1190,'Data Transformation Q1 to Q8'!A:V,22,FALSE)</f>
        <v>R1017</v>
      </c>
      <c r="C1190" s="21">
        <f>VLOOKUP($A1190,'Data Transformation Q1 to Q8'!$A:$V,16,FALSE)</f>
        <v>28092</v>
      </c>
      <c r="D1190" s="6">
        <f>VLOOKUP($A1190,'Data Transformation Q1 to Q8'!$A:$V,17,FALSE)</f>
        <v>46</v>
      </c>
      <c r="E1190" s="4" t="str">
        <f>VLOOKUP(A1190,'Customer Names'!A:D,3,FALSE)</f>
        <v xml:space="preserve">  Daniel S</v>
      </c>
      <c r="F1190" s="4">
        <f>VLOOKUP($A1190,'Data Transformation Q1 to Q8'!$A:$V,2,FALSE)</f>
        <v>24.795000000000002</v>
      </c>
      <c r="G1190" s="4" t="str">
        <f>VLOOKUP($A1190,'Data Transformation Q1 to Q8'!$A:$V,3,FALSE)</f>
        <v>Normal Weight</v>
      </c>
      <c r="H1190" s="4">
        <f>VLOOKUP($A1190,'Data Transformation Q1 to Q8'!$A:$V,4,FALSE)</f>
        <v>6.05</v>
      </c>
      <c r="I1190" s="4" t="str">
        <f>VLOOKUP($A1190,'Data Transformation Q1 to Q8'!$A:$V,5,FALSE)</f>
        <v>Prediabetes</v>
      </c>
      <c r="J1190" s="4" t="str">
        <f>VLOOKUP($A1190,'Data Transformation Q1 to Q8'!$A:$V,6,FALSE)</f>
        <v>Yes</v>
      </c>
      <c r="K1190" s="4" t="str">
        <f>VLOOKUP($A1190,'Data Transformation Q1 to Q8'!$A:$V,7,FALSE)</f>
        <v>No</v>
      </c>
      <c r="L1190" s="4" t="str">
        <f>VLOOKUP($A1190,'Data Transformation Q1 to Q8'!$A:$V,8,FALSE)</f>
        <v>No</v>
      </c>
      <c r="M1190" s="4" t="str">
        <f>VLOOKUP($A1190,'Data Transformation Q1 to Q8'!$A:$V,10,FALSE)</f>
        <v>No</v>
      </c>
      <c r="N1190" s="4">
        <f>VLOOKUP($A1190,'Data Transformation Q1 to Q8'!$A:$V,9,FALSE)</f>
        <v>0</v>
      </c>
      <c r="O1190" s="4" t="str">
        <f>VLOOKUP($A1190,'Data Transformation Q1 to Q8'!$A:$V,20,FALSE)</f>
        <v>tier - 2</v>
      </c>
      <c r="P1190" s="4" t="str">
        <f>VLOOKUP($A1190,'Data Transformation Q1 to Q8'!$A:$V,21,FALSE)</f>
        <v>tier - 3</v>
      </c>
      <c r="Q1190" s="118">
        <f>VLOOKUP($A1190,'Data Transformation Q1 to Q8'!$A:$V,19,FALSE)</f>
        <v>9500.57</v>
      </c>
    </row>
    <row r="1191" spans="1:17" ht="15.75" x14ac:dyDescent="0.25">
      <c r="A1191" s="10" t="s">
        <v>452</v>
      </c>
      <c r="B1191" s="4" t="str">
        <f>VLOOKUP(A1191,'Data Transformation Q1 to Q8'!A:V,22,FALSE)</f>
        <v>R1013</v>
      </c>
      <c r="C1191" s="21">
        <f>VLOOKUP($A1191,'Data Transformation Q1 to Q8'!$A:$V,16,FALSE)</f>
        <v>25358</v>
      </c>
      <c r="D1191" s="6">
        <f>VLOOKUP($A1191,'Data Transformation Q1 to Q8'!$A:$V,17,FALSE)</f>
        <v>54</v>
      </c>
      <c r="E1191" s="4" t="str">
        <f>VLOOKUP(A1191,'Customer Names'!A:D,3,FALSE)</f>
        <v xml:space="preserve">  Marc C</v>
      </c>
      <c r="F1191" s="4">
        <f>VLOOKUP($A1191,'Data Transformation Q1 to Q8'!$A:$V,2,FALSE)</f>
        <v>29.48</v>
      </c>
      <c r="G1191" s="4" t="str">
        <f>VLOOKUP($A1191,'Data Transformation Q1 to Q8'!$A:$V,3,FALSE)</f>
        <v>Overweight</v>
      </c>
      <c r="H1191" s="4">
        <f>VLOOKUP($A1191,'Data Transformation Q1 to Q8'!$A:$V,4,FALSE)</f>
        <v>5.63</v>
      </c>
      <c r="I1191" s="4" t="str">
        <f>VLOOKUP($A1191,'Data Transformation Q1 to Q8'!$A:$V,5,FALSE)</f>
        <v>Normal</v>
      </c>
      <c r="J1191" s="4" t="str">
        <f>VLOOKUP($A1191,'Data Transformation Q1 to Q8'!$A:$V,6,FALSE)</f>
        <v>Yes</v>
      </c>
      <c r="K1191" s="4" t="str">
        <f>VLOOKUP($A1191,'Data Transformation Q1 to Q8'!$A:$V,7,FALSE)</f>
        <v>No</v>
      </c>
      <c r="L1191" s="4" t="str">
        <f>VLOOKUP($A1191,'Data Transformation Q1 to Q8'!$A:$V,8,FALSE)</f>
        <v>Yes</v>
      </c>
      <c r="M1191" s="4" t="str">
        <f>VLOOKUP($A1191,'Data Transformation Q1 to Q8'!$A:$V,10,FALSE)</f>
        <v>No</v>
      </c>
      <c r="N1191" s="4">
        <f>VLOOKUP($A1191,'Data Transformation Q1 to Q8'!$A:$V,9,FALSE)</f>
        <v>1</v>
      </c>
      <c r="O1191" s="4" t="str">
        <f>VLOOKUP($A1191,'Data Transformation Q1 to Q8'!$A:$V,20,FALSE)</f>
        <v>tier - 2</v>
      </c>
      <c r="P1191" s="4" t="str">
        <f>VLOOKUP($A1191,'Data Transformation Q1 to Q8'!$A:$V,21,FALSE)</f>
        <v>tier - 2</v>
      </c>
      <c r="Q1191" s="118">
        <f>VLOOKUP($A1191,'Data Transformation Q1 to Q8'!$A:$V,19,FALSE)</f>
        <v>9487.64</v>
      </c>
    </row>
    <row r="1192" spans="1:17" ht="15.75" x14ac:dyDescent="0.25">
      <c r="A1192" s="10" t="s">
        <v>454</v>
      </c>
      <c r="B1192" s="4" t="str">
        <f>VLOOKUP(A1192,'Data Transformation Q1 to Q8'!A:V,22,FALSE)</f>
        <v>R1021</v>
      </c>
      <c r="C1192" s="21">
        <f>VLOOKUP($A1192,'Data Transformation Q1 to Q8'!$A:$V,16,FALSE)</f>
        <v>29053</v>
      </c>
      <c r="D1192" s="6">
        <f>VLOOKUP($A1192,'Data Transformation Q1 to Q8'!$A:$V,17,FALSE)</f>
        <v>43</v>
      </c>
      <c r="E1192" s="4" t="str">
        <f>VLOOKUP(A1192,'Customer Names'!A:D,3,FALSE)</f>
        <v xml:space="preserve">  Mark S</v>
      </c>
      <c r="F1192" s="4">
        <f>VLOOKUP($A1192,'Data Transformation Q1 to Q8'!$A:$V,2,FALSE)</f>
        <v>28.09</v>
      </c>
      <c r="G1192" s="4" t="str">
        <f>VLOOKUP($A1192,'Data Transformation Q1 to Q8'!$A:$V,3,FALSE)</f>
        <v>Overweight</v>
      </c>
      <c r="H1192" s="4">
        <f>VLOOKUP($A1192,'Data Transformation Q1 to Q8'!$A:$V,4,FALSE)</f>
        <v>6.06</v>
      </c>
      <c r="I1192" s="4" t="str">
        <f>VLOOKUP($A1192,'Data Transformation Q1 to Q8'!$A:$V,5,FALSE)</f>
        <v>Prediabetes</v>
      </c>
      <c r="J1192" s="4" t="str">
        <f>VLOOKUP($A1192,'Data Transformation Q1 to Q8'!$A:$V,6,FALSE)</f>
        <v>No</v>
      </c>
      <c r="K1192" s="4" t="str">
        <f>VLOOKUP($A1192,'Data Transformation Q1 to Q8'!$A:$V,7,FALSE)</f>
        <v>No</v>
      </c>
      <c r="L1192" s="4" t="str">
        <f>VLOOKUP($A1192,'Data Transformation Q1 to Q8'!$A:$V,8,FALSE)</f>
        <v>Yes</v>
      </c>
      <c r="M1192" s="4" t="str">
        <f>VLOOKUP($A1192,'Data Transformation Q1 to Q8'!$A:$V,10,FALSE)</f>
        <v>No</v>
      </c>
      <c r="N1192" s="4">
        <f>VLOOKUP($A1192,'Data Transformation Q1 to Q8'!$A:$V,9,FALSE)</f>
        <v>1</v>
      </c>
      <c r="O1192" s="4" t="str">
        <f>VLOOKUP($A1192,'Data Transformation Q1 to Q8'!$A:$V,20,FALSE)</f>
        <v>tier - 2</v>
      </c>
      <c r="P1192" s="4" t="str">
        <f>VLOOKUP($A1192,'Data Transformation Q1 to Q8'!$A:$V,21,FALSE)</f>
        <v>tier - 2</v>
      </c>
      <c r="Q1192" s="118">
        <f>VLOOKUP($A1192,'Data Transformation Q1 to Q8'!$A:$V,19,FALSE)</f>
        <v>9453.92</v>
      </c>
    </row>
    <row r="1193" spans="1:17" ht="15.75" x14ac:dyDescent="0.25">
      <c r="A1193" s="10" t="s">
        <v>456</v>
      </c>
      <c r="B1193" s="4" t="str">
        <f>VLOOKUP(A1193,'Data Transformation Q1 to Q8'!A:V,22,FALSE)</f>
        <v>R1021</v>
      </c>
      <c r="C1193" s="21">
        <f>VLOOKUP($A1193,'Data Transformation Q1 to Q8'!$A:$V,16,FALSE)</f>
        <v>32095</v>
      </c>
      <c r="D1193" s="6">
        <f>VLOOKUP($A1193,'Data Transformation Q1 to Q8'!$A:$V,17,FALSE)</f>
        <v>35</v>
      </c>
      <c r="E1193" s="4" t="str">
        <f>VLOOKUP(A1193,'Customer Names'!A:D,3,FALSE)</f>
        <v xml:space="preserve">  Dan</v>
      </c>
      <c r="F1193" s="4">
        <f>VLOOKUP($A1193,'Data Transformation Q1 to Q8'!$A:$V,2,FALSE)</f>
        <v>32.729999999999997</v>
      </c>
      <c r="G1193" s="4" t="str">
        <f>VLOOKUP($A1193,'Data Transformation Q1 to Q8'!$A:$V,3,FALSE)</f>
        <v>Obesity</v>
      </c>
      <c r="H1193" s="4">
        <f>VLOOKUP($A1193,'Data Transformation Q1 to Q8'!$A:$V,4,FALSE)</f>
        <v>5.19</v>
      </c>
      <c r="I1193" s="4" t="str">
        <f>VLOOKUP($A1193,'Data Transformation Q1 to Q8'!$A:$V,5,FALSE)</f>
        <v>Normal</v>
      </c>
      <c r="J1193" s="4" t="str">
        <f>VLOOKUP($A1193,'Data Transformation Q1 to Q8'!$A:$V,6,FALSE)</f>
        <v>No</v>
      </c>
      <c r="K1193" s="4" t="str">
        <f>VLOOKUP($A1193,'Data Transformation Q1 to Q8'!$A:$V,7,FALSE)</f>
        <v>No</v>
      </c>
      <c r="L1193" s="4" t="str">
        <f>VLOOKUP($A1193,'Data Transformation Q1 to Q8'!$A:$V,8,FALSE)</f>
        <v>No</v>
      </c>
      <c r="M1193" s="4" t="str">
        <f>VLOOKUP($A1193,'Data Transformation Q1 to Q8'!$A:$V,10,FALSE)</f>
        <v>No</v>
      </c>
      <c r="N1193" s="4">
        <f>VLOOKUP($A1193,'Data Transformation Q1 to Q8'!$A:$V,9,FALSE)</f>
        <v>1</v>
      </c>
      <c r="O1193" s="4" t="str">
        <f>VLOOKUP($A1193,'Data Transformation Q1 to Q8'!$A:$V,20,FALSE)</f>
        <v>tier - 2</v>
      </c>
      <c r="P1193" s="4" t="str">
        <f>VLOOKUP($A1193,'Data Transformation Q1 to Q8'!$A:$V,21,FALSE)</f>
        <v>tier - 3</v>
      </c>
      <c r="Q1193" s="118">
        <f>VLOOKUP($A1193,'Data Transformation Q1 to Q8'!$A:$V,19,FALSE)</f>
        <v>9448.42</v>
      </c>
    </row>
    <row r="1194" spans="1:17" ht="15.75" x14ac:dyDescent="0.25">
      <c r="A1194" s="10" t="s">
        <v>458</v>
      </c>
      <c r="B1194" s="4" t="str">
        <f>VLOOKUP(A1194,'Data Transformation Q1 to Q8'!A:V,22,FALSE)</f>
        <v>R1024</v>
      </c>
      <c r="C1194" s="21">
        <f>VLOOKUP($A1194,'Data Transformation Q1 to Q8'!$A:$V,16,FALSE)</f>
        <v>27188</v>
      </c>
      <c r="D1194" s="6">
        <f>VLOOKUP($A1194,'Data Transformation Q1 to Q8'!$A:$V,17,FALSE)</f>
        <v>49</v>
      </c>
      <c r="E1194" s="4" t="str">
        <f>VLOOKUP(A1194,'Customer Names'!A:D,3,FALSE)</f>
        <v xml:space="preserve">  Gabriela</v>
      </c>
      <c r="F1194" s="4">
        <f>VLOOKUP($A1194,'Data Transformation Q1 to Q8'!$A:$V,2,FALSE)</f>
        <v>27.36</v>
      </c>
      <c r="G1194" s="4" t="str">
        <f>VLOOKUP($A1194,'Data Transformation Q1 to Q8'!$A:$V,3,FALSE)</f>
        <v>Overweight</v>
      </c>
      <c r="H1194" s="4">
        <f>VLOOKUP($A1194,'Data Transformation Q1 to Q8'!$A:$V,4,FALSE)</f>
        <v>8.9600000000000009</v>
      </c>
      <c r="I1194" s="4" t="str">
        <f>VLOOKUP($A1194,'Data Transformation Q1 to Q8'!$A:$V,5,FALSE)</f>
        <v>Diabetes</v>
      </c>
      <c r="J1194" s="4" t="str">
        <f>VLOOKUP($A1194,'Data Transformation Q1 to Q8'!$A:$V,6,FALSE)</f>
        <v>No</v>
      </c>
      <c r="K1194" s="4" t="str">
        <f>VLOOKUP($A1194,'Data Transformation Q1 to Q8'!$A:$V,7,FALSE)</f>
        <v>No</v>
      </c>
      <c r="L1194" s="4" t="str">
        <f>VLOOKUP($A1194,'Data Transformation Q1 to Q8'!$A:$V,8,FALSE)</f>
        <v>No</v>
      </c>
      <c r="M1194" s="4" t="str">
        <f>VLOOKUP($A1194,'Data Transformation Q1 to Q8'!$A:$V,10,FALSE)</f>
        <v>No</v>
      </c>
      <c r="N1194" s="4">
        <f>VLOOKUP($A1194,'Data Transformation Q1 to Q8'!$A:$V,9,FALSE)</f>
        <v>0</v>
      </c>
      <c r="O1194" s="4" t="str">
        <f>VLOOKUP($A1194,'Data Transformation Q1 to Q8'!$A:$V,20,FALSE)</f>
        <v>tier - 2</v>
      </c>
      <c r="P1194" s="4" t="str">
        <f>VLOOKUP($A1194,'Data Transformation Q1 to Q8'!$A:$V,21,FALSE)</f>
        <v>tier - 3</v>
      </c>
      <c r="Q1194" s="118">
        <f>VLOOKUP($A1194,'Data Transformation Q1 to Q8'!$A:$V,19,FALSE)</f>
        <v>9447.3799999999992</v>
      </c>
    </row>
    <row r="1195" spans="1:17" ht="15.75" x14ac:dyDescent="0.25">
      <c r="A1195" s="10" t="s">
        <v>460</v>
      </c>
      <c r="B1195" s="4" t="str">
        <f>VLOOKUP(A1195,'Data Transformation Q1 to Q8'!A:V,22,FALSE)</f>
        <v>R1024</v>
      </c>
      <c r="C1195" s="21">
        <f>VLOOKUP($A1195,'Data Transformation Q1 to Q8'!$A:$V,16,FALSE)</f>
        <v>27360</v>
      </c>
      <c r="D1195" s="6">
        <f>VLOOKUP($A1195,'Data Transformation Q1 to Q8'!$A:$V,17,FALSE)</f>
        <v>48</v>
      </c>
      <c r="E1195" s="4" t="str">
        <f>VLOOKUP(A1195,'Customer Names'!A:D,3,FALSE)</f>
        <v xml:space="preserve">  Amanda</v>
      </c>
      <c r="F1195" s="4">
        <f>VLOOKUP($A1195,'Data Transformation Q1 to Q8'!$A:$V,2,FALSE)</f>
        <v>27.265000000000001</v>
      </c>
      <c r="G1195" s="4" t="str">
        <f>VLOOKUP($A1195,'Data Transformation Q1 to Q8'!$A:$V,3,FALSE)</f>
        <v>Overweight</v>
      </c>
      <c r="H1195" s="4">
        <f>VLOOKUP($A1195,'Data Transformation Q1 to Q8'!$A:$V,4,FALSE)</f>
        <v>11.39</v>
      </c>
      <c r="I1195" s="4" t="str">
        <f>VLOOKUP($A1195,'Data Transformation Q1 to Q8'!$A:$V,5,FALSE)</f>
        <v>Diabetes</v>
      </c>
      <c r="J1195" s="4" t="str">
        <f>VLOOKUP($A1195,'Data Transformation Q1 to Q8'!$A:$V,6,FALSE)</f>
        <v>No</v>
      </c>
      <c r="K1195" s="4" t="str">
        <f>VLOOKUP($A1195,'Data Transformation Q1 to Q8'!$A:$V,7,FALSE)</f>
        <v>No</v>
      </c>
      <c r="L1195" s="4" t="str">
        <f>VLOOKUP($A1195,'Data Transformation Q1 to Q8'!$A:$V,8,FALSE)</f>
        <v>No</v>
      </c>
      <c r="M1195" s="4" t="str">
        <f>VLOOKUP($A1195,'Data Transformation Q1 to Q8'!$A:$V,10,FALSE)</f>
        <v>No</v>
      </c>
      <c r="N1195" s="4">
        <f>VLOOKUP($A1195,'Data Transformation Q1 to Q8'!$A:$V,9,FALSE)</f>
        <v>0</v>
      </c>
      <c r="O1195" s="4" t="str">
        <f>VLOOKUP($A1195,'Data Transformation Q1 to Q8'!$A:$V,20,FALSE)</f>
        <v>tier - 2</v>
      </c>
      <c r="P1195" s="4" t="str">
        <f>VLOOKUP($A1195,'Data Transformation Q1 to Q8'!$A:$V,21,FALSE)</f>
        <v>tier - 1</v>
      </c>
      <c r="Q1195" s="118">
        <f>VLOOKUP($A1195,'Data Transformation Q1 to Q8'!$A:$V,19,FALSE)</f>
        <v>9447.25</v>
      </c>
    </row>
    <row r="1196" spans="1:17" ht="15.75" x14ac:dyDescent="0.25">
      <c r="A1196" s="10" t="s">
        <v>462</v>
      </c>
      <c r="B1196" s="4" t="str">
        <f>VLOOKUP(A1196,'Data Transformation Q1 to Q8'!A:V,22,FALSE)</f>
        <v>R1024</v>
      </c>
      <c r="C1196" s="21">
        <f>VLOOKUP($A1196,'Data Transformation Q1 to Q8'!$A:$V,16,FALSE)</f>
        <v>28067</v>
      </c>
      <c r="D1196" s="6">
        <f>VLOOKUP($A1196,'Data Transformation Q1 to Q8'!$A:$V,17,FALSE)</f>
        <v>46</v>
      </c>
      <c r="E1196" s="4" t="str">
        <f>VLOOKUP(A1196,'Customer Names'!A:D,3,FALSE)</f>
        <v xml:space="preserve">  Dara</v>
      </c>
      <c r="F1196" s="4">
        <f>VLOOKUP($A1196,'Data Transformation Q1 to Q8'!$A:$V,2,FALSE)</f>
        <v>48.07</v>
      </c>
      <c r="G1196" s="4" t="str">
        <f>VLOOKUP($A1196,'Data Transformation Q1 to Q8'!$A:$V,3,FALSE)</f>
        <v>Obesity</v>
      </c>
      <c r="H1196" s="4">
        <f>VLOOKUP($A1196,'Data Transformation Q1 to Q8'!$A:$V,4,FALSE)</f>
        <v>4.0599999999999996</v>
      </c>
      <c r="I1196" s="4" t="str">
        <f>VLOOKUP($A1196,'Data Transformation Q1 to Q8'!$A:$V,5,FALSE)</f>
        <v>Normal</v>
      </c>
      <c r="J1196" s="4" t="str">
        <f>VLOOKUP($A1196,'Data Transformation Q1 to Q8'!$A:$V,6,FALSE)</f>
        <v>Yes</v>
      </c>
      <c r="K1196" s="4" t="str">
        <f>VLOOKUP($A1196,'Data Transformation Q1 to Q8'!$A:$V,7,FALSE)</f>
        <v>No</v>
      </c>
      <c r="L1196" s="4" t="str">
        <f>VLOOKUP($A1196,'Data Transformation Q1 to Q8'!$A:$V,8,FALSE)</f>
        <v>No</v>
      </c>
      <c r="M1196" s="4" t="str">
        <f>VLOOKUP($A1196,'Data Transformation Q1 to Q8'!$A:$V,10,FALSE)</f>
        <v>No</v>
      </c>
      <c r="N1196" s="4">
        <f>VLOOKUP($A1196,'Data Transformation Q1 to Q8'!$A:$V,9,FALSE)</f>
        <v>0</v>
      </c>
      <c r="O1196" s="4" t="str">
        <f>VLOOKUP($A1196,'Data Transformation Q1 to Q8'!$A:$V,20,FALSE)</f>
        <v>tier - 2</v>
      </c>
      <c r="P1196" s="4" t="str">
        <f>VLOOKUP($A1196,'Data Transformation Q1 to Q8'!$A:$V,21,FALSE)</f>
        <v>tier - 1</v>
      </c>
      <c r="Q1196" s="118">
        <f>VLOOKUP($A1196,'Data Transformation Q1 to Q8'!$A:$V,19,FALSE)</f>
        <v>9432.93</v>
      </c>
    </row>
    <row r="1197" spans="1:17" ht="15.75" x14ac:dyDescent="0.25">
      <c r="A1197" s="10" t="s">
        <v>464</v>
      </c>
      <c r="B1197" s="4" t="str">
        <f>VLOOKUP(A1197,'Data Transformation Q1 to Q8'!A:V,22,FALSE)</f>
        <v>R1011</v>
      </c>
      <c r="C1197" s="21">
        <f>VLOOKUP($A1197,'Data Transformation Q1 to Q8'!$A:$V,16,FALSE)</f>
        <v>28063</v>
      </c>
      <c r="D1197" s="6">
        <f>VLOOKUP($A1197,'Data Transformation Q1 to Q8'!$A:$V,17,FALSE)</f>
        <v>46</v>
      </c>
      <c r="E1197" s="4" t="str">
        <f>VLOOKUP(A1197,'Customer Names'!A:D,3,FALSE)</f>
        <v xml:space="preserve">  Rachelle R</v>
      </c>
      <c r="F1197" s="4">
        <f>VLOOKUP($A1197,'Data Transformation Q1 to Q8'!$A:$V,2,FALSE)</f>
        <v>30.8</v>
      </c>
      <c r="G1197" s="4" t="str">
        <f>VLOOKUP($A1197,'Data Transformation Q1 to Q8'!$A:$V,3,FALSE)</f>
        <v>Obesity</v>
      </c>
      <c r="H1197" s="4">
        <f>VLOOKUP($A1197,'Data Transformation Q1 to Q8'!$A:$V,4,FALSE)</f>
        <v>5.23</v>
      </c>
      <c r="I1197" s="4" t="str">
        <f>VLOOKUP($A1197,'Data Transformation Q1 to Q8'!$A:$V,5,FALSE)</f>
        <v>Normal</v>
      </c>
      <c r="J1197" s="4" t="str">
        <f>VLOOKUP($A1197,'Data Transformation Q1 to Q8'!$A:$V,6,FALSE)</f>
        <v>Yes</v>
      </c>
      <c r="K1197" s="4" t="str">
        <f>VLOOKUP($A1197,'Data Transformation Q1 to Q8'!$A:$V,7,FALSE)</f>
        <v>No</v>
      </c>
      <c r="L1197" s="4" t="str">
        <f>VLOOKUP($A1197,'Data Transformation Q1 to Q8'!$A:$V,8,FALSE)</f>
        <v>No</v>
      </c>
      <c r="M1197" s="4" t="str">
        <f>VLOOKUP($A1197,'Data Transformation Q1 to Q8'!$A:$V,10,FALSE)</f>
        <v>No</v>
      </c>
      <c r="N1197" s="4">
        <f>VLOOKUP($A1197,'Data Transformation Q1 to Q8'!$A:$V,9,FALSE)</f>
        <v>0</v>
      </c>
      <c r="O1197" s="4" t="str">
        <f>VLOOKUP($A1197,'Data Transformation Q1 to Q8'!$A:$V,20,FALSE)</f>
        <v>tier - 2</v>
      </c>
      <c r="P1197" s="4" t="str">
        <f>VLOOKUP($A1197,'Data Transformation Q1 to Q8'!$A:$V,21,FALSE)</f>
        <v>tier - 2</v>
      </c>
      <c r="Q1197" s="118">
        <f>VLOOKUP($A1197,'Data Transformation Q1 to Q8'!$A:$V,19,FALSE)</f>
        <v>9414.92</v>
      </c>
    </row>
    <row r="1198" spans="1:17" ht="15.75" x14ac:dyDescent="0.25">
      <c r="A1198" s="10" t="s">
        <v>466</v>
      </c>
      <c r="B1198" s="4" t="str">
        <f>VLOOKUP(A1198,'Data Transformation Q1 to Q8'!A:V,22,FALSE)</f>
        <v>R1024</v>
      </c>
      <c r="C1198" s="21">
        <f>VLOOKUP($A1198,'Data Transformation Q1 to Q8'!$A:$V,16,FALSE)</f>
        <v>28050</v>
      </c>
      <c r="D1198" s="6">
        <f>VLOOKUP($A1198,'Data Transformation Q1 to Q8'!$A:$V,17,FALSE)</f>
        <v>46</v>
      </c>
      <c r="E1198" s="4" t="str">
        <f>VLOOKUP(A1198,'Customer Names'!A:D,3,FALSE)</f>
        <v xml:space="preserve">  Brenda J</v>
      </c>
      <c r="F1198" s="4">
        <f>VLOOKUP($A1198,'Data Transformation Q1 to Q8'!$A:$V,2,FALSE)</f>
        <v>32.299999999999997</v>
      </c>
      <c r="G1198" s="4" t="str">
        <f>VLOOKUP($A1198,'Data Transformation Q1 to Q8'!$A:$V,3,FALSE)</f>
        <v>Obesity</v>
      </c>
      <c r="H1198" s="4">
        <f>VLOOKUP($A1198,'Data Transformation Q1 to Q8'!$A:$V,4,FALSE)</f>
        <v>5.05</v>
      </c>
      <c r="I1198" s="4" t="str">
        <f>VLOOKUP($A1198,'Data Transformation Q1 to Q8'!$A:$V,5,FALSE)</f>
        <v>Normal</v>
      </c>
      <c r="J1198" s="4" t="str">
        <f>VLOOKUP($A1198,'Data Transformation Q1 to Q8'!$A:$V,6,FALSE)</f>
        <v>Yes</v>
      </c>
      <c r="K1198" s="4" t="str">
        <f>VLOOKUP($A1198,'Data Transformation Q1 to Q8'!$A:$V,7,FALSE)</f>
        <v>No</v>
      </c>
      <c r="L1198" s="4" t="str">
        <f>VLOOKUP($A1198,'Data Transformation Q1 to Q8'!$A:$V,8,FALSE)</f>
        <v>No</v>
      </c>
      <c r="M1198" s="4" t="str">
        <f>VLOOKUP($A1198,'Data Transformation Q1 to Q8'!$A:$V,10,FALSE)</f>
        <v>No</v>
      </c>
      <c r="N1198" s="4">
        <f>VLOOKUP($A1198,'Data Transformation Q1 to Q8'!$A:$V,9,FALSE)</f>
        <v>0</v>
      </c>
      <c r="O1198" s="4" t="str">
        <f>VLOOKUP($A1198,'Data Transformation Q1 to Q8'!$A:$V,20,FALSE)</f>
        <v>tier - 2</v>
      </c>
      <c r="P1198" s="4" t="str">
        <f>VLOOKUP($A1198,'Data Transformation Q1 to Q8'!$A:$V,21,FALSE)</f>
        <v>tier - 3</v>
      </c>
      <c r="Q1198" s="118">
        <f>VLOOKUP($A1198,'Data Transformation Q1 to Q8'!$A:$V,19,FALSE)</f>
        <v>9411.01</v>
      </c>
    </row>
    <row r="1199" spans="1:17" ht="15.75" x14ac:dyDescent="0.25">
      <c r="A1199" s="10" t="s">
        <v>468</v>
      </c>
      <c r="B1199" s="4" t="str">
        <f>VLOOKUP(A1199,'Data Transformation Q1 to Q8'!A:V,22,FALSE)</f>
        <v>R1011</v>
      </c>
      <c r="C1199" s="21">
        <f>VLOOKUP($A1199,'Data Transformation Q1 to Q8'!$A:$V,16,FALSE)</f>
        <v>26226</v>
      </c>
      <c r="D1199" s="6">
        <f>VLOOKUP($A1199,'Data Transformation Q1 to Q8'!$A:$V,17,FALSE)</f>
        <v>51</v>
      </c>
      <c r="E1199" s="4" t="str">
        <f>VLOOKUP(A1199,'Customer Names'!A:D,3,FALSE)</f>
        <v xml:space="preserve">  Tim</v>
      </c>
      <c r="F1199" s="4">
        <f>VLOOKUP($A1199,'Data Transformation Q1 to Q8'!$A:$V,2,FALSE)</f>
        <v>39.700000000000003</v>
      </c>
      <c r="G1199" s="4" t="str">
        <f>VLOOKUP($A1199,'Data Transformation Q1 to Q8'!$A:$V,3,FALSE)</f>
        <v>Obesity</v>
      </c>
      <c r="H1199" s="4">
        <f>VLOOKUP($A1199,'Data Transformation Q1 to Q8'!$A:$V,4,FALSE)</f>
        <v>7.34</v>
      </c>
      <c r="I1199" s="4" t="str">
        <f>VLOOKUP($A1199,'Data Transformation Q1 to Q8'!$A:$V,5,FALSE)</f>
        <v>Diabetes</v>
      </c>
      <c r="J1199" s="4" t="str">
        <f>VLOOKUP($A1199,'Data Transformation Q1 to Q8'!$A:$V,6,FALSE)</f>
        <v>No</v>
      </c>
      <c r="K1199" s="4" t="str">
        <f>VLOOKUP($A1199,'Data Transformation Q1 to Q8'!$A:$V,7,FALSE)</f>
        <v>No</v>
      </c>
      <c r="L1199" s="4" t="str">
        <f>VLOOKUP($A1199,'Data Transformation Q1 to Q8'!$A:$V,8,FALSE)</f>
        <v>No</v>
      </c>
      <c r="M1199" s="4" t="str">
        <f>VLOOKUP($A1199,'Data Transformation Q1 to Q8'!$A:$V,10,FALSE)</f>
        <v>No</v>
      </c>
      <c r="N1199" s="4">
        <f>VLOOKUP($A1199,'Data Transformation Q1 to Q8'!$A:$V,9,FALSE)</f>
        <v>0</v>
      </c>
      <c r="O1199" s="4" t="str">
        <f>VLOOKUP($A1199,'Data Transformation Q1 to Q8'!$A:$V,20,FALSE)</f>
        <v>tier - 3</v>
      </c>
      <c r="P1199" s="4" t="str">
        <f>VLOOKUP($A1199,'Data Transformation Q1 to Q8'!$A:$V,21,FALSE)</f>
        <v>tier - 3</v>
      </c>
      <c r="Q1199" s="118">
        <f>VLOOKUP($A1199,'Data Transformation Q1 to Q8'!$A:$V,19,FALSE)</f>
        <v>9391.35</v>
      </c>
    </row>
    <row r="1200" spans="1:17" ht="15.75" x14ac:dyDescent="0.25">
      <c r="A1200" s="10" t="s">
        <v>470</v>
      </c>
      <c r="B1200" s="4" t="str">
        <f>VLOOKUP(A1200,'Data Transformation Q1 to Q8'!A:V,22,FALSE)</f>
        <v>R1013</v>
      </c>
      <c r="C1200" s="21">
        <f>VLOOKUP($A1200,'Data Transformation Q1 to Q8'!$A:$V,16,FALSE)</f>
        <v>26296</v>
      </c>
      <c r="D1200" s="6">
        <f>VLOOKUP($A1200,'Data Transformation Q1 to Q8'!$A:$V,17,FALSE)</f>
        <v>51</v>
      </c>
      <c r="E1200" s="4" t="str">
        <f>VLOOKUP(A1200,'Customer Names'!A:D,3,FALSE)</f>
        <v xml:space="preserve">  Sylvain</v>
      </c>
      <c r="F1200" s="4">
        <f>VLOOKUP($A1200,'Data Transformation Q1 to Q8'!$A:$V,2,FALSE)</f>
        <v>35.97</v>
      </c>
      <c r="G1200" s="4" t="str">
        <f>VLOOKUP($A1200,'Data Transformation Q1 to Q8'!$A:$V,3,FALSE)</f>
        <v>Obesity</v>
      </c>
      <c r="H1200" s="4">
        <f>VLOOKUP($A1200,'Data Transformation Q1 to Q8'!$A:$V,4,FALSE)</f>
        <v>8.1300000000000008</v>
      </c>
      <c r="I1200" s="4" t="str">
        <f>VLOOKUP($A1200,'Data Transformation Q1 to Q8'!$A:$V,5,FALSE)</f>
        <v>Diabetes</v>
      </c>
      <c r="J1200" s="4" t="str">
        <f>VLOOKUP($A1200,'Data Transformation Q1 to Q8'!$A:$V,6,FALSE)</f>
        <v>No</v>
      </c>
      <c r="K1200" s="4" t="str">
        <f>VLOOKUP($A1200,'Data Transformation Q1 to Q8'!$A:$V,7,FALSE)</f>
        <v>No</v>
      </c>
      <c r="L1200" s="4" t="str">
        <f>VLOOKUP($A1200,'Data Transformation Q1 to Q8'!$A:$V,8,FALSE)</f>
        <v>No</v>
      </c>
      <c r="M1200" s="4" t="str">
        <f>VLOOKUP($A1200,'Data Transformation Q1 to Q8'!$A:$V,10,FALSE)</f>
        <v>No</v>
      </c>
      <c r="N1200" s="4">
        <f>VLOOKUP($A1200,'Data Transformation Q1 to Q8'!$A:$V,9,FALSE)</f>
        <v>0</v>
      </c>
      <c r="O1200" s="4" t="str">
        <f>VLOOKUP($A1200,'Data Transformation Q1 to Q8'!$A:$V,20,FALSE)</f>
        <v>tier - 3</v>
      </c>
      <c r="P1200" s="4" t="str">
        <f>VLOOKUP($A1200,'Data Transformation Q1 to Q8'!$A:$V,21,FALSE)</f>
        <v>tier - 2</v>
      </c>
      <c r="Q1200" s="118">
        <f>VLOOKUP($A1200,'Data Transformation Q1 to Q8'!$A:$V,19,FALSE)</f>
        <v>9386.16</v>
      </c>
    </row>
    <row r="1201" spans="1:17" ht="15.75" x14ac:dyDescent="0.25">
      <c r="A1201" s="10" t="s">
        <v>474</v>
      </c>
      <c r="B1201" s="4" t="str">
        <f>VLOOKUP(A1201,'Data Transformation Q1 to Q8'!A:V,22,FALSE)</f>
        <v>R1024</v>
      </c>
      <c r="C1201" s="21">
        <f>VLOOKUP($A1201,'Data Transformation Q1 to Q8'!$A:$V,16,FALSE)</f>
        <v>27730</v>
      </c>
      <c r="D1201" s="6">
        <f>VLOOKUP($A1201,'Data Transformation Q1 to Q8'!$A:$V,17,FALSE)</f>
        <v>47</v>
      </c>
      <c r="E1201" s="4" t="str">
        <f>VLOOKUP(A1201,'Customer Names'!A:D,3,FALSE)</f>
        <v xml:space="preserve">  Lisa M</v>
      </c>
      <c r="F1201" s="4">
        <f>VLOOKUP($A1201,'Data Transformation Q1 to Q8'!$A:$V,2,FALSE)</f>
        <v>25.86</v>
      </c>
      <c r="G1201" s="4" t="str">
        <f>VLOOKUP($A1201,'Data Transformation Q1 to Q8'!$A:$V,3,FALSE)</f>
        <v>Overweight</v>
      </c>
      <c r="H1201" s="4">
        <f>VLOOKUP($A1201,'Data Transformation Q1 to Q8'!$A:$V,4,FALSE)</f>
        <v>6.68</v>
      </c>
      <c r="I1201" s="4" t="str">
        <f>VLOOKUP($A1201,'Data Transformation Q1 to Q8'!$A:$V,5,FALSE)</f>
        <v>Diabetes</v>
      </c>
      <c r="J1201" s="4" t="str">
        <f>VLOOKUP($A1201,'Data Transformation Q1 to Q8'!$A:$V,6,FALSE)</f>
        <v>Yes</v>
      </c>
      <c r="K1201" s="4" t="str">
        <f>VLOOKUP($A1201,'Data Transformation Q1 to Q8'!$A:$V,7,FALSE)</f>
        <v>No</v>
      </c>
      <c r="L1201" s="4" t="str">
        <f>VLOOKUP($A1201,'Data Transformation Q1 to Q8'!$A:$V,8,FALSE)</f>
        <v>No</v>
      </c>
      <c r="M1201" s="4" t="str">
        <f>VLOOKUP($A1201,'Data Transformation Q1 to Q8'!$A:$V,10,FALSE)</f>
        <v>No</v>
      </c>
      <c r="N1201" s="4">
        <f>VLOOKUP($A1201,'Data Transformation Q1 to Q8'!$A:$V,9,FALSE)</f>
        <v>1</v>
      </c>
      <c r="O1201" s="4" t="str">
        <f>VLOOKUP($A1201,'Data Transformation Q1 to Q8'!$A:$V,20,FALSE)</f>
        <v>tier - 2</v>
      </c>
      <c r="P1201" s="4" t="str">
        <f>VLOOKUP($A1201,'Data Transformation Q1 to Q8'!$A:$V,21,FALSE)</f>
        <v>tier - 2</v>
      </c>
      <c r="Q1201" s="118">
        <f>VLOOKUP($A1201,'Data Transformation Q1 to Q8'!$A:$V,19,FALSE)</f>
        <v>9380.75</v>
      </c>
    </row>
    <row r="1202" spans="1:17" ht="15.75" x14ac:dyDescent="0.25">
      <c r="A1202" s="10" t="s">
        <v>476</v>
      </c>
      <c r="B1202" s="4" t="str">
        <f>VLOOKUP(A1202,'Data Transformation Q1 to Q8'!A:V,22,FALSE)</f>
        <v>R1013</v>
      </c>
      <c r="C1202" s="21">
        <f>VLOOKUP($A1202,'Data Transformation Q1 to Q8'!$A:$V,16,FALSE)</f>
        <v>26263</v>
      </c>
      <c r="D1202" s="6">
        <f>VLOOKUP($A1202,'Data Transformation Q1 to Q8'!$A:$V,17,FALSE)</f>
        <v>51</v>
      </c>
      <c r="E1202" s="4" t="str">
        <f>VLOOKUP(A1202,'Customer Names'!A:D,3,FALSE)</f>
        <v xml:space="preserve">  Ryan</v>
      </c>
      <c r="F1202" s="4">
        <f>VLOOKUP($A1202,'Data Transformation Q1 to Q8'!$A:$V,2,FALSE)</f>
        <v>30.03</v>
      </c>
      <c r="G1202" s="4" t="str">
        <f>VLOOKUP($A1202,'Data Transformation Q1 to Q8'!$A:$V,3,FALSE)</f>
        <v>Obesity</v>
      </c>
      <c r="H1202" s="4">
        <f>VLOOKUP($A1202,'Data Transformation Q1 to Q8'!$A:$V,4,FALSE)</f>
        <v>11.51</v>
      </c>
      <c r="I1202" s="4" t="str">
        <f>VLOOKUP($A1202,'Data Transformation Q1 to Q8'!$A:$V,5,FALSE)</f>
        <v>Diabetes</v>
      </c>
      <c r="J1202" s="4" t="str">
        <f>VLOOKUP($A1202,'Data Transformation Q1 to Q8'!$A:$V,6,FALSE)</f>
        <v>No</v>
      </c>
      <c r="K1202" s="4" t="str">
        <f>VLOOKUP($A1202,'Data Transformation Q1 to Q8'!$A:$V,7,FALSE)</f>
        <v>No</v>
      </c>
      <c r="L1202" s="4" t="str">
        <f>VLOOKUP($A1202,'Data Transformation Q1 to Q8'!$A:$V,8,FALSE)</f>
        <v>No</v>
      </c>
      <c r="M1202" s="4" t="str">
        <f>VLOOKUP($A1202,'Data Transformation Q1 to Q8'!$A:$V,10,FALSE)</f>
        <v>No</v>
      </c>
      <c r="N1202" s="4">
        <f>VLOOKUP($A1202,'Data Transformation Q1 to Q8'!$A:$V,9,FALSE)</f>
        <v>0</v>
      </c>
      <c r="O1202" s="4" t="str">
        <f>VLOOKUP($A1202,'Data Transformation Q1 to Q8'!$A:$V,20,FALSE)</f>
        <v>tier - 2</v>
      </c>
      <c r="P1202" s="4" t="str">
        <f>VLOOKUP($A1202,'Data Transformation Q1 to Q8'!$A:$V,21,FALSE)</f>
        <v>tier - 1</v>
      </c>
      <c r="Q1202" s="118">
        <f>VLOOKUP($A1202,'Data Transformation Q1 to Q8'!$A:$V,19,FALSE)</f>
        <v>9377.9</v>
      </c>
    </row>
    <row r="1203" spans="1:17" ht="15.75" x14ac:dyDescent="0.25">
      <c r="A1203" s="10" t="s">
        <v>478</v>
      </c>
      <c r="B1203" s="4" t="str">
        <f>VLOOKUP(A1203,'Data Transformation Q1 to Q8'!A:V,22,FALSE)</f>
        <v>R1013</v>
      </c>
      <c r="C1203" s="21">
        <f>VLOOKUP($A1203,'Data Transformation Q1 to Q8'!$A:$V,16,FALSE)</f>
        <v>25531</v>
      </c>
      <c r="D1203" s="6">
        <f>VLOOKUP($A1203,'Data Transformation Q1 to Q8'!$A:$V,17,FALSE)</f>
        <v>53</v>
      </c>
      <c r="E1203" s="4" t="str">
        <f>VLOOKUP(A1203,'Customer Names'!A:D,3,FALSE)</f>
        <v xml:space="preserve">  Kaitlin M</v>
      </c>
      <c r="F1203" s="4">
        <f>VLOOKUP($A1203,'Data Transformation Q1 to Q8'!$A:$V,2,FALSE)</f>
        <v>25.76</v>
      </c>
      <c r="G1203" s="4" t="str">
        <f>VLOOKUP($A1203,'Data Transformation Q1 to Q8'!$A:$V,3,FALSE)</f>
        <v>Overweight</v>
      </c>
      <c r="H1203" s="4">
        <f>VLOOKUP($A1203,'Data Transformation Q1 to Q8'!$A:$V,4,FALSE)</f>
        <v>6.02</v>
      </c>
      <c r="I1203" s="4" t="str">
        <f>VLOOKUP($A1203,'Data Transformation Q1 to Q8'!$A:$V,5,FALSE)</f>
        <v>Prediabetes</v>
      </c>
      <c r="J1203" s="4" t="str">
        <f>VLOOKUP($A1203,'Data Transformation Q1 to Q8'!$A:$V,6,FALSE)</f>
        <v>Yes</v>
      </c>
      <c r="K1203" s="4" t="str">
        <f>VLOOKUP($A1203,'Data Transformation Q1 to Q8'!$A:$V,7,FALSE)</f>
        <v>No</v>
      </c>
      <c r="L1203" s="4" t="str">
        <f>VLOOKUP($A1203,'Data Transformation Q1 to Q8'!$A:$V,8,FALSE)</f>
        <v>Yes</v>
      </c>
      <c r="M1203" s="4" t="str">
        <f>VLOOKUP($A1203,'Data Transformation Q1 to Q8'!$A:$V,10,FALSE)</f>
        <v>No</v>
      </c>
      <c r="N1203" s="4">
        <f>VLOOKUP($A1203,'Data Transformation Q1 to Q8'!$A:$V,9,FALSE)</f>
        <v>1</v>
      </c>
      <c r="O1203" s="4" t="str">
        <f>VLOOKUP($A1203,'Data Transformation Q1 to Q8'!$A:$V,20,FALSE)</f>
        <v>tier - 2</v>
      </c>
      <c r="P1203" s="4" t="str">
        <f>VLOOKUP($A1203,'Data Transformation Q1 to Q8'!$A:$V,21,FALSE)</f>
        <v>tier - 3</v>
      </c>
      <c r="Q1203" s="118">
        <f>VLOOKUP($A1203,'Data Transformation Q1 to Q8'!$A:$V,19,FALSE)</f>
        <v>9377.4500000000007</v>
      </c>
    </row>
    <row r="1204" spans="1:17" ht="15.75" x14ac:dyDescent="0.25">
      <c r="A1204" s="10" t="s">
        <v>480</v>
      </c>
      <c r="B1204" s="4" t="str">
        <f>VLOOKUP(A1204,'Data Transformation Q1 to Q8'!A:V,22,FALSE)</f>
        <v>R1016</v>
      </c>
      <c r="C1204" s="21">
        <f>VLOOKUP($A1204,'Data Transformation Q1 to Q8'!$A:$V,16,FALSE)</f>
        <v>26214</v>
      </c>
      <c r="D1204" s="6">
        <f>VLOOKUP($A1204,'Data Transformation Q1 to Q8'!$A:$V,17,FALSE)</f>
        <v>51</v>
      </c>
      <c r="E1204" s="4" t="str">
        <f>VLOOKUP(A1204,'Customer Names'!A:D,3,FALSE)</f>
        <v xml:space="preserve">  William R</v>
      </c>
      <c r="F1204" s="4">
        <f>VLOOKUP($A1204,'Data Transformation Q1 to Q8'!$A:$V,2,FALSE)</f>
        <v>22.42</v>
      </c>
      <c r="G1204" s="4" t="str">
        <f>VLOOKUP($A1204,'Data Transformation Q1 to Q8'!$A:$V,3,FALSE)</f>
        <v>Normal Weight</v>
      </c>
      <c r="H1204" s="4">
        <f>VLOOKUP($A1204,'Data Transformation Q1 to Q8'!$A:$V,4,FALSE)</f>
        <v>7.96</v>
      </c>
      <c r="I1204" s="4" t="str">
        <f>VLOOKUP($A1204,'Data Transformation Q1 to Q8'!$A:$V,5,FALSE)</f>
        <v>Diabetes</v>
      </c>
      <c r="J1204" s="4" t="str">
        <f>VLOOKUP($A1204,'Data Transformation Q1 to Q8'!$A:$V,6,FALSE)</f>
        <v>No</v>
      </c>
      <c r="K1204" s="4" t="str">
        <f>VLOOKUP($A1204,'Data Transformation Q1 to Q8'!$A:$V,7,FALSE)</f>
        <v>No</v>
      </c>
      <c r="L1204" s="4" t="str">
        <f>VLOOKUP($A1204,'Data Transformation Q1 to Q8'!$A:$V,8,FALSE)</f>
        <v>No</v>
      </c>
      <c r="M1204" s="4" t="str">
        <f>VLOOKUP($A1204,'Data Transformation Q1 to Q8'!$A:$V,10,FALSE)</f>
        <v>No</v>
      </c>
      <c r="N1204" s="4">
        <f>VLOOKUP($A1204,'Data Transformation Q1 to Q8'!$A:$V,9,FALSE)</f>
        <v>0</v>
      </c>
      <c r="O1204" s="4" t="str">
        <f>VLOOKUP($A1204,'Data Transformation Q1 to Q8'!$A:$V,20,FALSE)</f>
        <v>tier - 3</v>
      </c>
      <c r="P1204" s="4" t="str">
        <f>VLOOKUP($A1204,'Data Transformation Q1 to Q8'!$A:$V,21,FALSE)</f>
        <v>tier - 1</v>
      </c>
      <c r="Q1204" s="118">
        <f>VLOOKUP($A1204,'Data Transformation Q1 to Q8'!$A:$V,19,FALSE)</f>
        <v>9361.33</v>
      </c>
    </row>
    <row r="1205" spans="1:17" ht="15.75" x14ac:dyDescent="0.25">
      <c r="A1205" s="10" t="s">
        <v>482</v>
      </c>
      <c r="B1205" s="4" t="str">
        <f>VLOOKUP(A1205,'Data Transformation Q1 to Q8'!A:V,22,FALSE)</f>
        <v>R1021</v>
      </c>
      <c r="C1205" s="21">
        <f>VLOOKUP($A1205,'Data Transformation Q1 to Q8'!$A:$V,16,FALSE)</f>
        <v>32325</v>
      </c>
      <c r="D1205" s="6">
        <f>VLOOKUP($A1205,'Data Transformation Q1 to Q8'!$A:$V,17,FALSE)</f>
        <v>34</v>
      </c>
      <c r="E1205" s="4" t="str">
        <f>VLOOKUP(A1205,'Customer Names'!A:D,3,FALSE)</f>
        <v xml:space="preserve">  Bruce</v>
      </c>
      <c r="F1205" s="4">
        <f>VLOOKUP($A1205,'Data Transformation Q1 to Q8'!$A:$V,2,FALSE)</f>
        <v>33.18</v>
      </c>
      <c r="G1205" s="4" t="str">
        <f>VLOOKUP($A1205,'Data Transformation Q1 to Q8'!$A:$V,3,FALSE)</f>
        <v>Obesity</v>
      </c>
      <c r="H1205" s="4">
        <f>VLOOKUP($A1205,'Data Transformation Q1 to Q8'!$A:$V,4,FALSE)</f>
        <v>6.01</v>
      </c>
      <c r="I1205" s="4" t="str">
        <f>VLOOKUP($A1205,'Data Transformation Q1 to Q8'!$A:$V,5,FALSE)</f>
        <v>Prediabetes</v>
      </c>
      <c r="J1205" s="4" t="str">
        <f>VLOOKUP($A1205,'Data Transformation Q1 to Q8'!$A:$V,6,FALSE)</f>
        <v>Yes</v>
      </c>
      <c r="K1205" s="4" t="str">
        <f>VLOOKUP($A1205,'Data Transformation Q1 to Q8'!$A:$V,7,FALSE)</f>
        <v>No</v>
      </c>
      <c r="L1205" s="4" t="str">
        <f>VLOOKUP($A1205,'Data Transformation Q1 to Q8'!$A:$V,8,FALSE)</f>
        <v>No</v>
      </c>
      <c r="M1205" s="4" t="str">
        <f>VLOOKUP($A1205,'Data Transformation Q1 to Q8'!$A:$V,10,FALSE)</f>
        <v>No</v>
      </c>
      <c r="N1205" s="4">
        <f>VLOOKUP($A1205,'Data Transformation Q1 to Q8'!$A:$V,9,FALSE)</f>
        <v>1</v>
      </c>
      <c r="O1205" s="4" t="str">
        <f>VLOOKUP($A1205,'Data Transformation Q1 to Q8'!$A:$V,20,FALSE)</f>
        <v>tier - 2</v>
      </c>
      <c r="P1205" s="4" t="str">
        <f>VLOOKUP($A1205,'Data Transformation Q1 to Q8'!$A:$V,21,FALSE)</f>
        <v>tier - 1</v>
      </c>
      <c r="Q1205" s="118">
        <f>VLOOKUP($A1205,'Data Transformation Q1 to Q8'!$A:$V,19,FALSE)</f>
        <v>9344.2000000000007</v>
      </c>
    </row>
    <row r="1206" spans="1:17" ht="15.75" x14ac:dyDescent="0.25">
      <c r="A1206" s="10" t="s">
        <v>484</v>
      </c>
      <c r="B1206" s="4" t="str">
        <f>VLOOKUP(A1206,'Data Transformation Q1 to Q8'!A:V,22,FALSE)</f>
        <v>R1026</v>
      </c>
      <c r="C1206" s="21">
        <f>VLOOKUP($A1206,'Data Transformation Q1 to Q8'!$A:$V,16,FALSE)</f>
        <v>35350</v>
      </c>
      <c r="D1206" s="6">
        <f>VLOOKUP($A1206,'Data Transformation Q1 to Q8'!$A:$V,17,FALSE)</f>
        <v>26</v>
      </c>
      <c r="E1206" s="4" t="str">
        <f>VLOOKUP(A1206,'Customer Names'!A:D,3,FALSE)</f>
        <v xml:space="preserve">  Veronica</v>
      </c>
      <c r="F1206" s="4">
        <f>VLOOKUP($A1206,'Data Transformation Q1 to Q8'!$A:$V,2,FALSE)</f>
        <v>43.04</v>
      </c>
      <c r="G1206" s="4" t="str">
        <f>VLOOKUP($A1206,'Data Transformation Q1 to Q8'!$A:$V,3,FALSE)</f>
        <v>Obesity</v>
      </c>
      <c r="H1206" s="4">
        <f>VLOOKUP($A1206,'Data Transformation Q1 to Q8'!$A:$V,4,FALSE)</f>
        <v>5.9</v>
      </c>
      <c r="I1206" s="4" t="str">
        <f>VLOOKUP($A1206,'Data Transformation Q1 to Q8'!$A:$V,5,FALSE)</f>
        <v>Prediabetes</v>
      </c>
      <c r="J1206" s="4" t="str">
        <f>VLOOKUP($A1206,'Data Transformation Q1 to Q8'!$A:$V,6,FALSE)</f>
        <v>Yes</v>
      </c>
      <c r="K1206" s="4" t="str">
        <f>VLOOKUP($A1206,'Data Transformation Q1 to Q8'!$A:$V,7,FALSE)</f>
        <v>No</v>
      </c>
      <c r="L1206" s="4" t="str">
        <f>VLOOKUP($A1206,'Data Transformation Q1 to Q8'!$A:$V,8,FALSE)</f>
        <v>No</v>
      </c>
      <c r="M1206" s="4" t="str">
        <f>VLOOKUP($A1206,'Data Transformation Q1 to Q8'!$A:$V,10,FALSE)</f>
        <v>No</v>
      </c>
      <c r="N1206" s="4">
        <f>VLOOKUP($A1206,'Data Transformation Q1 to Q8'!$A:$V,9,FALSE)</f>
        <v>0</v>
      </c>
      <c r="O1206" s="4" t="str">
        <f>VLOOKUP($A1206,'Data Transformation Q1 to Q8'!$A:$V,20,FALSE)</f>
        <v>tier - 2</v>
      </c>
      <c r="P1206" s="4" t="str">
        <f>VLOOKUP($A1206,'Data Transformation Q1 to Q8'!$A:$V,21,FALSE)</f>
        <v>tier - 1</v>
      </c>
      <c r="Q1206" s="118">
        <f>VLOOKUP($A1206,'Data Transformation Q1 to Q8'!$A:$V,19,FALSE)</f>
        <v>9338.61</v>
      </c>
    </row>
    <row r="1207" spans="1:17" ht="15.75" x14ac:dyDescent="0.25">
      <c r="A1207" s="10" t="s">
        <v>486</v>
      </c>
      <c r="B1207" s="4" t="str">
        <f>VLOOKUP(A1207,'Data Transformation Q1 to Q8'!A:V,22,FALSE)</f>
        <v>R1012</v>
      </c>
      <c r="C1207" s="21">
        <f>VLOOKUP($A1207,'Data Transformation Q1 to Q8'!$A:$V,16,FALSE)</f>
        <v>32333</v>
      </c>
      <c r="D1207" s="6">
        <f>VLOOKUP($A1207,'Data Transformation Q1 to Q8'!$A:$V,17,FALSE)</f>
        <v>34</v>
      </c>
      <c r="E1207" s="4" t="str">
        <f>VLOOKUP(A1207,'Customer Names'!A:D,3,FALSE)</f>
        <v xml:space="preserve">  Warren</v>
      </c>
      <c r="F1207" s="4">
        <f>VLOOKUP($A1207,'Data Transformation Q1 to Q8'!$A:$V,2,FALSE)</f>
        <v>34.15</v>
      </c>
      <c r="G1207" s="4" t="str">
        <f>VLOOKUP($A1207,'Data Transformation Q1 to Q8'!$A:$V,3,FALSE)</f>
        <v>Obesity</v>
      </c>
      <c r="H1207" s="4">
        <f>VLOOKUP($A1207,'Data Transformation Q1 to Q8'!$A:$V,4,FALSE)</f>
        <v>4.49</v>
      </c>
      <c r="I1207" s="4" t="str">
        <f>VLOOKUP($A1207,'Data Transformation Q1 to Q8'!$A:$V,5,FALSE)</f>
        <v>Normal</v>
      </c>
      <c r="J1207" s="4" t="str">
        <f>VLOOKUP($A1207,'Data Transformation Q1 to Q8'!$A:$V,6,FALSE)</f>
        <v>Yes</v>
      </c>
      <c r="K1207" s="4" t="str">
        <f>VLOOKUP($A1207,'Data Transformation Q1 to Q8'!$A:$V,7,FALSE)</f>
        <v>No</v>
      </c>
      <c r="L1207" s="4" t="str">
        <f>VLOOKUP($A1207,'Data Transformation Q1 to Q8'!$A:$V,8,FALSE)</f>
        <v>No</v>
      </c>
      <c r="M1207" s="4" t="str">
        <f>VLOOKUP($A1207,'Data Transformation Q1 to Q8'!$A:$V,10,FALSE)</f>
        <v>No</v>
      </c>
      <c r="N1207" s="4">
        <f>VLOOKUP($A1207,'Data Transformation Q1 to Q8'!$A:$V,9,FALSE)</f>
        <v>1</v>
      </c>
      <c r="O1207" s="4" t="str">
        <f>VLOOKUP($A1207,'Data Transformation Q1 to Q8'!$A:$V,20,FALSE)</f>
        <v>tier - 2</v>
      </c>
      <c r="P1207" s="4" t="str">
        <f>VLOOKUP($A1207,'Data Transformation Q1 to Q8'!$A:$V,21,FALSE)</f>
        <v>tier - 1</v>
      </c>
      <c r="Q1207" s="118">
        <f>VLOOKUP($A1207,'Data Transformation Q1 to Q8'!$A:$V,19,FALSE)</f>
        <v>9320.26</v>
      </c>
    </row>
    <row r="1208" spans="1:17" ht="15.75" x14ac:dyDescent="0.25">
      <c r="A1208" s="10" t="s">
        <v>488</v>
      </c>
      <c r="B1208" s="4" t="str">
        <f>VLOOKUP(A1208,'Data Transformation Q1 to Q8'!A:V,22,FALSE)</f>
        <v>R1024</v>
      </c>
      <c r="C1208" s="21">
        <f>VLOOKUP($A1208,'Data Transformation Q1 to Q8'!$A:$V,16,FALSE)</f>
        <v>28410</v>
      </c>
      <c r="D1208" s="6">
        <f>VLOOKUP($A1208,'Data Transformation Q1 to Q8'!$A:$V,17,FALSE)</f>
        <v>45</v>
      </c>
      <c r="E1208" s="4" t="str">
        <f>VLOOKUP(A1208,'Customer Names'!A:D,3,FALSE)</f>
        <v xml:space="preserve">  Daniela</v>
      </c>
      <c r="F1208" s="4">
        <f>VLOOKUP($A1208,'Data Transformation Q1 to Q8'!$A:$V,2,FALSE)</f>
        <v>25.78</v>
      </c>
      <c r="G1208" s="4" t="str">
        <f>VLOOKUP($A1208,'Data Transformation Q1 to Q8'!$A:$V,3,FALSE)</f>
        <v>Overweight</v>
      </c>
      <c r="H1208" s="4">
        <f>VLOOKUP($A1208,'Data Transformation Q1 to Q8'!$A:$V,4,FALSE)</f>
        <v>6.25</v>
      </c>
      <c r="I1208" s="4" t="str">
        <f>VLOOKUP($A1208,'Data Transformation Q1 to Q8'!$A:$V,5,FALSE)</f>
        <v>Prediabetes</v>
      </c>
      <c r="J1208" s="4" t="str">
        <f>VLOOKUP($A1208,'Data Transformation Q1 to Q8'!$A:$V,6,FALSE)</f>
        <v>No</v>
      </c>
      <c r="K1208" s="4" t="str">
        <f>VLOOKUP($A1208,'Data Transformation Q1 to Q8'!$A:$V,7,FALSE)</f>
        <v>No</v>
      </c>
      <c r="L1208" s="4" t="str">
        <f>VLOOKUP($A1208,'Data Transformation Q1 to Q8'!$A:$V,8,FALSE)</f>
        <v>No</v>
      </c>
      <c r="M1208" s="4" t="str">
        <f>VLOOKUP($A1208,'Data Transformation Q1 to Q8'!$A:$V,10,FALSE)</f>
        <v>No</v>
      </c>
      <c r="N1208" s="4">
        <f>VLOOKUP($A1208,'Data Transformation Q1 to Q8'!$A:$V,9,FALSE)</f>
        <v>0</v>
      </c>
      <c r="O1208" s="4" t="str">
        <f>VLOOKUP($A1208,'Data Transformation Q1 to Q8'!$A:$V,20,FALSE)</f>
        <v>tier - 2</v>
      </c>
      <c r="P1208" s="4" t="str">
        <f>VLOOKUP($A1208,'Data Transformation Q1 to Q8'!$A:$V,21,FALSE)</f>
        <v>tier - 1</v>
      </c>
      <c r="Q1208" s="118">
        <f>VLOOKUP($A1208,'Data Transformation Q1 to Q8'!$A:$V,19,FALSE)</f>
        <v>9315.41</v>
      </c>
    </row>
    <row r="1209" spans="1:17" ht="15.75" x14ac:dyDescent="0.25">
      <c r="A1209" s="10" t="s">
        <v>490</v>
      </c>
      <c r="B1209" s="4" t="str">
        <f>VLOOKUP(A1209,'Data Transformation Q1 to Q8'!A:V,22,FALSE)</f>
        <v>R1013</v>
      </c>
      <c r="C1209" s="21">
        <f>VLOOKUP($A1209,'Data Transformation Q1 to Q8'!$A:$V,16,FALSE)</f>
        <v>23170</v>
      </c>
      <c r="D1209" s="6">
        <f>VLOOKUP($A1209,'Data Transformation Q1 to Q8'!$A:$V,17,FALSE)</f>
        <v>60</v>
      </c>
      <c r="E1209" s="4" t="str">
        <f>VLOOKUP(A1209,'Customer Names'!A:D,3,FALSE)</f>
        <v xml:space="preserve">  Deirdre A</v>
      </c>
      <c r="F1209" s="4">
        <f>VLOOKUP($A1209,'Data Transformation Q1 to Q8'!$A:$V,2,FALSE)</f>
        <v>21.02</v>
      </c>
      <c r="G1209" s="4" t="str">
        <f>VLOOKUP($A1209,'Data Transformation Q1 to Q8'!$A:$V,3,FALSE)</f>
        <v>Normal Weight</v>
      </c>
      <c r="H1209" s="4">
        <f>VLOOKUP($A1209,'Data Transformation Q1 to Q8'!$A:$V,4,FALSE)</f>
        <v>9.6199999999999992</v>
      </c>
      <c r="I1209" s="4" t="str">
        <f>VLOOKUP($A1209,'Data Transformation Q1 to Q8'!$A:$V,5,FALSE)</f>
        <v>Diabetes</v>
      </c>
      <c r="J1209" s="4" t="str">
        <f>VLOOKUP($A1209,'Data Transformation Q1 to Q8'!$A:$V,6,FALSE)</f>
        <v>Yes</v>
      </c>
      <c r="K1209" s="4" t="str">
        <f>VLOOKUP($A1209,'Data Transformation Q1 to Q8'!$A:$V,7,FALSE)</f>
        <v>No</v>
      </c>
      <c r="L1209" s="4" t="str">
        <f>VLOOKUP($A1209,'Data Transformation Q1 to Q8'!$A:$V,8,FALSE)</f>
        <v>Yes</v>
      </c>
      <c r="M1209" s="4" t="str">
        <f>VLOOKUP($A1209,'Data Transformation Q1 to Q8'!$A:$V,10,FALSE)</f>
        <v>No</v>
      </c>
      <c r="N1209" s="4">
        <f>VLOOKUP($A1209,'Data Transformation Q1 to Q8'!$A:$V,9,FALSE)</f>
        <v>1</v>
      </c>
      <c r="O1209" s="4" t="str">
        <f>VLOOKUP($A1209,'Data Transformation Q1 to Q8'!$A:$V,20,FALSE)</f>
        <v>tier - 3</v>
      </c>
      <c r="P1209" s="4" t="str">
        <f>VLOOKUP($A1209,'Data Transformation Q1 to Q8'!$A:$V,21,FALSE)</f>
        <v>tier - 1</v>
      </c>
      <c r="Q1209" s="118">
        <f>VLOOKUP($A1209,'Data Transformation Q1 to Q8'!$A:$V,19,FALSE)</f>
        <v>9310.81</v>
      </c>
    </row>
    <row r="1210" spans="1:17" ht="15.75" x14ac:dyDescent="0.25">
      <c r="A1210" s="10" t="s">
        <v>492</v>
      </c>
      <c r="B1210" s="4" t="str">
        <f>VLOOKUP(A1210,'Data Transformation Q1 to Q8'!A:V,22,FALSE)</f>
        <v>R1013</v>
      </c>
      <c r="C1210" s="21">
        <f>VLOOKUP($A1210,'Data Transformation Q1 to Q8'!$A:$V,16,FALSE)</f>
        <v>26953</v>
      </c>
      <c r="D1210" s="6">
        <f>VLOOKUP($A1210,'Data Transformation Q1 to Q8'!$A:$V,17,FALSE)</f>
        <v>49</v>
      </c>
      <c r="E1210" s="4" t="str">
        <f>VLOOKUP(A1210,'Customer Names'!A:D,3,FALSE)</f>
        <v xml:space="preserve">  Mathias</v>
      </c>
      <c r="F1210" s="4">
        <f>VLOOKUP($A1210,'Data Transformation Q1 to Q8'!$A:$V,2,FALSE)</f>
        <v>37.51</v>
      </c>
      <c r="G1210" s="4" t="str">
        <f>VLOOKUP($A1210,'Data Transformation Q1 to Q8'!$A:$V,3,FALSE)</f>
        <v>Obesity</v>
      </c>
      <c r="H1210" s="4">
        <f>VLOOKUP($A1210,'Data Transformation Q1 to Q8'!$A:$V,4,FALSE)</f>
        <v>11.06</v>
      </c>
      <c r="I1210" s="4" t="str">
        <f>VLOOKUP($A1210,'Data Transformation Q1 to Q8'!$A:$V,5,FALSE)</f>
        <v>Diabetes</v>
      </c>
      <c r="J1210" s="4" t="str">
        <f>VLOOKUP($A1210,'Data Transformation Q1 to Q8'!$A:$V,6,FALSE)</f>
        <v>No</v>
      </c>
      <c r="K1210" s="4" t="str">
        <f>VLOOKUP($A1210,'Data Transformation Q1 to Q8'!$A:$V,7,FALSE)</f>
        <v>No</v>
      </c>
      <c r="L1210" s="4" t="str">
        <f>VLOOKUP($A1210,'Data Transformation Q1 to Q8'!$A:$V,8,FALSE)</f>
        <v>No</v>
      </c>
      <c r="M1210" s="4" t="str">
        <f>VLOOKUP($A1210,'Data Transformation Q1 to Q8'!$A:$V,10,FALSE)</f>
        <v>No</v>
      </c>
      <c r="N1210" s="4">
        <f>VLOOKUP($A1210,'Data Transformation Q1 to Q8'!$A:$V,9,FALSE)</f>
        <v>2</v>
      </c>
      <c r="O1210" s="4" t="str">
        <f>VLOOKUP($A1210,'Data Transformation Q1 to Q8'!$A:$V,20,FALSE)</f>
        <v>tier - 3</v>
      </c>
      <c r="P1210" s="4" t="str">
        <f>VLOOKUP($A1210,'Data Transformation Q1 to Q8'!$A:$V,21,FALSE)</f>
        <v>tier - 3</v>
      </c>
      <c r="Q1210" s="118">
        <f>VLOOKUP($A1210,'Data Transformation Q1 to Q8'!$A:$V,19,FALSE)</f>
        <v>9304.7000000000007</v>
      </c>
    </row>
    <row r="1211" spans="1:17" ht="15.75" x14ac:dyDescent="0.25">
      <c r="A1211" s="10" t="s">
        <v>495</v>
      </c>
      <c r="B1211" s="4" t="str">
        <f>VLOOKUP(A1211,'Data Transformation Q1 to Q8'!A:V,22,FALSE)</f>
        <v>R1012</v>
      </c>
      <c r="C1211" s="21">
        <f>VLOOKUP($A1211,'Data Transformation Q1 to Q8'!$A:$V,16,FALSE)</f>
        <v>28067</v>
      </c>
      <c r="D1211" s="6">
        <f>VLOOKUP($A1211,'Data Transformation Q1 to Q8'!$A:$V,17,FALSE)</f>
        <v>46</v>
      </c>
      <c r="E1211" s="4" t="str">
        <f>VLOOKUP(A1211,'Customer Names'!A:D,3,FALSE)</f>
        <v xml:space="preserve">  Matthew</v>
      </c>
      <c r="F1211" s="4">
        <f>VLOOKUP($A1211,'Data Transformation Q1 to Q8'!$A:$V,2,FALSE)</f>
        <v>25.745000000000001</v>
      </c>
      <c r="G1211" s="4" t="str">
        <f>VLOOKUP($A1211,'Data Transformation Q1 to Q8'!$A:$V,3,FALSE)</f>
        <v>Overweight</v>
      </c>
      <c r="H1211" s="4">
        <f>VLOOKUP($A1211,'Data Transformation Q1 to Q8'!$A:$V,4,FALSE)</f>
        <v>6.11</v>
      </c>
      <c r="I1211" s="4" t="str">
        <f>VLOOKUP($A1211,'Data Transformation Q1 to Q8'!$A:$V,5,FALSE)</f>
        <v>Prediabetes</v>
      </c>
      <c r="J1211" s="4" t="str">
        <f>VLOOKUP($A1211,'Data Transformation Q1 to Q8'!$A:$V,6,FALSE)</f>
        <v>Yes</v>
      </c>
      <c r="K1211" s="4" t="str">
        <f>VLOOKUP($A1211,'Data Transformation Q1 to Q8'!$A:$V,7,FALSE)</f>
        <v>No</v>
      </c>
      <c r="L1211" s="4" t="str">
        <f>VLOOKUP($A1211,'Data Transformation Q1 to Q8'!$A:$V,8,FALSE)</f>
        <v>No</v>
      </c>
      <c r="M1211" s="4" t="str">
        <f>VLOOKUP($A1211,'Data Transformation Q1 to Q8'!$A:$V,10,FALSE)</f>
        <v>No</v>
      </c>
      <c r="N1211" s="4">
        <f>VLOOKUP($A1211,'Data Transformation Q1 to Q8'!$A:$V,9,FALSE)</f>
        <v>0</v>
      </c>
      <c r="O1211" s="4" t="str">
        <f>VLOOKUP($A1211,'Data Transformation Q1 to Q8'!$A:$V,20,FALSE)</f>
        <v>tier - 2</v>
      </c>
      <c r="P1211" s="4" t="str">
        <f>VLOOKUP($A1211,'Data Transformation Q1 to Q8'!$A:$V,21,FALSE)</f>
        <v>tier - 1</v>
      </c>
      <c r="Q1211" s="118">
        <f>VLOOKUP($A1211,'Data Transformation Q1 to Q8'!$A:$V,19,FALSE)</f>
        <v>9301.89</v>
      </c>
    </row>
    <row r="1212" spans="1:17" ht="15.75" x14ac:dyDescent="0.25">
      <c r="A1212" s="10" t="s">
        <v>497</v>
      </c>
      <c r="B1212" s="4" t="str">
        <f>VLOOKUP(A1212,'Data Transformation Q1 to Q8'!A:V,22,FALSE)</f>
        <v>R1016</v>
      </c>
      <c r="C1212" s="21">
        <f>VLOOKUP($A1212,'Data Transformation Q1 to Q8'!$A:$V,16,FALSE)</f>
        <v>26925</v>
      </c>
      <c r="D1212" s="6">
        <f>VLOOKUP($A1212,'Data Transformation Q1 to Q8'!$A:$V,17,FALSE)</f>
        <v>49</v>
      </c>
      <c r="E1212" s="4" t="str">
        <f>VLOOKUP(A1212,'Customer Names'!A:D,3,FALSE)</f>
        <v xml:space="preserve">  Kurt</v>
      </c>
      <c r="F1212" s="4">
        <f>VLOOKUP($A1212,'Data Transformation Q1 to Q8'!$A:$V,2,FALSE)</f>
        <v>31.35</v>
      </c>
      <c r="G1212" s="4" t="str">
        <f>VLOOKUP($A1212,'Data Transformation Q1 to Q8'!$A:$V,3,FALSE)</f>
        <v>Obesity</v>
      </c>
      <c r="H1212" s="4">
        <f>VLOOKUP($A1212,'Data Transformation Q1 to Q8'!$A:$V,4,FALSE)</f>
        <v>11.49</v>
      </c>
      <c r="I1212" s="4" t="str">
        <f>VLOOKUP($A1212,'Data Transformation Q1 to Q8'!$A:$V,5,FALSE)</f>
        <v>Diabetes</v>
      </c>
      <c r="J1212" s="4" t="str">
        <f>VLOOKUP($A1212,'Data Transformation Q1 to Q8'!$A:$V,6,FALSE)</f>
        <v>No</v>
      </c>
      <c r="K1212" s="4" t="str">
        <f>VLOOKUP($A1212,'Data Transformation Q1 to Q8'!$A:$V,7,FALSE)</f>
        <v>No</v>
      </c>
      <c r="L1212" s="4" t="str">
        <f>VLOOKUP($A1212,'Data Transformation Q1 to Q8'!$A:$V,8,FALSE)</f>
        <v>No</v>
      </c>
      <c r="M1212" s="4" t="str">
        <f>VLOOKUP($A1212,'Data Transformation Q1 to Q8'!$A:$V,10,FALSE)</f>
        <v>No</v>
      </c>
      <c r="N1212" s="4">
        <f>VLOOKUP($A1212,'Data Transformation Q1 to Q8'!$A:$V,9,FALSE)</f>
        <v>2</v>
      </c>
      <c r="O1212" s="4" t="str">
        <f>VLOOKUP($A1212,'Data Transformation Q1 to Q8'!$A:$V,20,FALSE)</f>
        <v>tier - 3</v>
      </c>
      <c r="P1212" s="4" t="str">
        <f>VLOOKUP($A1212,'Data Transformation Q1 to Q8'!$A:$V,21,FALSE)</f>
        <v>tier - 3</v>
      </c>
      <c r="Q1212" s="118">
        <f>VLOOKUP($A1212,'Data Transformation Q1 to Q8'!$A:$V,19,FALSE)</f>
        <v>9290.14</v>
      </c>
    </row>
    <row r="1213" spans="1:17" ht="15.75" x14ac:dyDescent="0.25">
      <c r="A1213" s="10" t="s">
        <v>499</v>
      </c>
      <c r="B1213" s="4" t="str">
        <f>VLOOKUP(A1213,'Data Transformation Q1 to Q8'!A:V,22,FALSE)</f>
        <v>R1018</v>
      </c>
      <c r="C1213" s="21">
        <f>VLOOKUP($A1213,'Data Transformation Q1 to Q8'!$A:$V,16,FALSE)</f>
        <v>26953</v>
      </c>
      <c r="D1213" s="6">
        <f>VLOOKUP($A1213,'Data Transformation Q1 to Q8'!$A:$V,17,FALSE)</f>
        <v>49</v>
      </c>
      <c r="E1213" s="4" t="str">
        <f>VLOOKUP(A1213,'Customer Names'!A:D,3,FALSE)</f>
        <v xml:space="preserve">  Samuel</v>
      </c>
      <c r="F1213" s="4">
        <f>VLOOKUP($A1213,'Data Transformation Q1 to Q8'!$A:$V,2,FALSE)</f>
        <v>29.83</v>
      </c>
      <c r="G1213" s="4" t="str">
        <f>VLOOKUP($A1213,'Data Transformation Q1 to Q8'!$A:$V,3,FALSE)</f>
        <v>Overweight</v>
      </c>
      <c r="H1213" s="4">
        <f>VLOOKUP($A1213,'Data Transformation Q1 to Q8'!$A:$V,4,FALSE)</f>
        <v>8.68</v>
      </c>
      <c r="I1213" s="4" t="str">
        <f>VLOOKUP($A1213,'Data Transformation Q1 to Q8'!$A:$V,5,FALSE)</f>
        <v>Diabetes</v>
      </c>
      <c r="J1213" s="4" t="str">
        <f>VLOOKUP($A1213,'Data Transformation Q1 to Q8'!$A:$V,6,FALSE)</f>
        <v>No</v>
      </c>
      <c r="K1213" s="4" t="str">
        <f>VLOOKUP($A1213,'Data Transformation Q1 to Q8'!$A:$V,7,FALSE)</f>
        <v>No</v>
      </c>
      <c r="L1213" s="4" t="str">
        <f>VLOOKUP($A1213,'Data Transformation Q1 to Q8'!$A:$V,8,FALSE)</f>
        <v>No</v>
      </c>
      <c r="M1213" s="4" t="str">
        <f>VLOOKUP($A1213,'Data Transformation Q1 to Q8'!$A:$V,10,FALSE)</f>
        <v>No</v>
      </c>
      <c r="N1213" s="4">
        <f>VLOOKUP($A1213,'Data Transformation Q1 to Q8'!$A:$V,9,FALSE)</f>
        <v>2</v>
      </c>
      <c r="O1213" s="4" t="str">
        <f>VLOOKUP($A1213,'Data Transformation Q1 to Q8'!$A:$V,20,FALSE)</f>
        <v>tier - 2</v>
      </c>
      <c r="P1213" s="4" t="str">
        <f>VLOOKUP($A1213,'Data Transformation Q1 to Q8'!$A:$V,21,FALSE)</f>
        <v>tier - 3</v>
      </c>
      <c r="Q1213" s="118">
        <f>VLOOKUP($A1213,'Data Transformation Q1 to Q8'!$A:$V,19,FALSE)</f>
        <v>9288.0300000000007</v>
      </c>
    </row>
    <row r="1214" spans="1:17" ht="15.75" x14ac:dyDescent="0.25">
      <c r="A1214" s="10" t="s">
        <v>501</v>
      </c>
      <c r="B1214" s="4" t="str">
        <f>VLOOKUP(A1214,'Data Transformation Q1 to Q8'!A:V,22,FALSE)</f>
        <v>R1013</v>
      </c>
      <c r="C1214" s="21">
        <f>VLOOKUP($A1214,'Data Transformation Q1 to Q8'!$A:$V,16,FALSE)</f>
        <v>25533</v>
      </c>
      <c r="D1214" s="6">
        <f>VLOOKUP($A1214,'Data Transformation Q1 to Q8'!$A:$V,17,FALSE)</f>
        <v>53</v>
      </c>
      <c r="E1214" s="4" t="str">
        <f>VLOOKUP(A1214,'Customer Names'!A:D,3,FALSE)</f>
        <v xml:space="preserve">  Emily</v>
      </c>
      <c r="F1214" s="4">
        <f>VLOOKUP($A1214,'Data Transformation Q1 to Q8'!$A:$V,2,FALSE)</f>
        <v>25.49</v>
      </c>
      <c r="G1214" s="4" t="str">
        <f>VLOOKUP($A1214,'Data Transformation Q1 to Q8'!$A:$V,3,FALSE)</f>
        <v>Overweight</v>
      </c>
      <c r="H1214" s="4">
        <f>VLOOKUP($A1214,'Data Transformation Q1 to Q8'!$A:$V,4,FALSE)</f>
        <v>5.68</v>
      </c>
      <c r="I1214" s="4" t="str">
        <f>VLOOKUP($A1214,'Data Transformation Q1 to Q8'!$A:$V,5,FALSE)</f>
        <v>Normal</v>
      </c>
      <c r="J1214" s="4" t="str">
        <f>VLOOKUP($A1214,'Data Transformation Q1 to Q8'!$A:$V,6,FALSE)</f>
        <v>Yes</v>
      </c>
      <c r="K1214" s="4" t="str">
        <f>VLOOKUP($A1214,'Data Transformation Q1 to Q8'!$A:$V,7,FALSE)</f>
        <v>No</v>
      </c>
      <c r="L1214" s="4" t="str">
        <f>VLOOKUP($A1214,'Data Transformation Q1 to Q8'!$A:$V,8,FALSE)</f>
        <v>Yes</v>
      </c>
      <c r="M1214" s="4" t="str">
        <f>VLOOKUP($A1214,'Data Transformation Q1 to Q8'!$A:$V,10,FALSE)</f>
        <v>No</v>
      </c>
      <c r="N1214" s="4">
        <f>VLOOKUP($A1214,'Data Transformation Q1 to Q8'!$A:$V,9,FALSE)</f>
        <v>1</v>
      </c>
      <c r="O1214" s="4" t="str">
        <f>VLOOKUP($A1214,'Data Transformation Q1 to Q8'!$A:$V,20,FALSE)</f>
        <v>tier - 2</v>
      </c>
      <c r="P1214" s="4" t="str">
        <f>VLOOKUP($A1214,'Data Transformation Q1 to Q8'!$A:$V,21,FALSE)</f>
        <v>tier - 3</v>
      </c>
      <c r="Q1214" s="118">
        <f>VLOOKUP($A1214,'Data Transformation Q1 to Q8'!$A:$V,19,FALSE)</f>
        <v>9285.8700000000008</v>
      </c>
    </row>
    <row r="1215" spans="1:17" ht="15.75" x14ac:dyDescent="0.25">
      <c r="A1215" s="10" t="s">
        <v>503</v>
      </c>
      <c r="B1215" s="4" t="str">
        <f>VLOOKUP(A1215,'Data Transformation Q1 to Q8'!A:V,22,FALSE)</f>
        <v>R1013</v>
      </c>
      <c r="C1215" s="21">
        <f>VLOOKUP($A1215,'Data Transformation Q1 to Q8'!$A:$V,16,FALSE)</f>
        <v>26116</v>
      </c>
      <c r="D1215" s="6">
        <f>VLOOKUP($A1215,'Data Transformation Q1 to Q8'!$A:$V,17,FALSE)</f>
        <v>51</v>
      </c>
      <c r="E1215" s="4" t="str">
        <f>VLOOKUP(A1215,'Customer Names'!A:D,3,FALSE)</f>
        <v xml:space="preserve">  Tiffany</v>
      </c>
      <c r="F1215" s="4">
        <f>VLOOKUP($A1215,'Data Transformation Q1 to Q8'!$A:$V,2,FALSE)</f>
        <v>34.1</v>
      </c>
      <c r="G1215" s="4" t="str">
        <f>VLOOKUP($A1215,'Data Transformation Q1 to Q8'!$A:$V,3,FALSE)</f>
        <v>Obesity</v>
      </c>
      <c r="H1215" s="4">
        <f>VLOOKUP($A1215,'Data Transformation Q1 to Q8'!$A:$V,4,FALSE)</f>
        <v>8.4499999999999993</v>
      </c>
      <c r="I1215" s="4" t="str">
        <f>VLOOKUP($A1215,'Data Transformation Q1 to Q8'!$A:$V,5,FALSE)</f>
        <v>Diabetes</v>
      </c>
      <c r="J1215" s="4" t="str">
        <f>VLOOKUP($A1215,'Data Transformation Q1 to Q8'!$A:$V,6,FALSE)</f>
        <v>No</v>
      </c>
      <c r="K1215" s="4" t="str">
        <f>VLOOKUP($A1215,'Data Transformation Q1 to Q8'!$A:$V,7,FALSE)</f>
        <v>No</v>
      </c>
      <c r="L1215" s="4" t="str">
        <f>VLOOKUP($A1215,'Data Transformation Q1 to Q8'!$A:$V,8,FALSE)</f>
        <v>No</v>
      </c>
      <c r="M1215" s="4" t="str">
        <f>VLOOKUP($A1215,'Data Transformation Q1 to Q8'!$A:$V,10,FALSE)</f>
        <v>No</v>
      </c>
      <c r="N1215" s="4">
        <f>VLOOKUP($A1215,'Data Transformation Q1 to Q8'!$A:$V,9,FALSE)</f>
        <v>0</v>
      </c>
      <c r="O1215" s="4" t="str">
        <f>VLOOKUP($A1215,'Data Transformation Q1 to Q8'!$A:$V,20,FALSE)</f>
        <v>tier - 2</v>
      </c>
      <c r="P1215" s="4" t="str">
        <f>VLOOKUP($A1215,'Data Transformation Q1 to Q8'!$A:$V,21,FALSE)</f>
        <v>tier - 3</v>
      </c>
      <c r="Q1215" s="118">
        <f>VLOOKUP($A1215,'Data Transformation Q1 to Q8'!$A:$V,19,FALSE)</f>
        <v>9283.56</v>
      </c>
    </row>
    <row r="1216" spans="1:17" ht="15.75" x14ac:dyDescent="0.25">
      <c r="A1216" s="10" t="s">
        <v>505</v>
      </c>
      <c r="B1216" s="4" t="str">
        <f>VLOOKUP(A1216,'Data Transformation Q1 to Q8'!A:V,22,FALSE)</f>
        <v>R1016</v>
      </c>
      <c r="C1216" s="21">
        <f>VLOOKUP($A1216,'Data Transformation Q1 to Q8'!$A:$V,16,FALSE)</f>
        <v>26964</v>
      </c>
      <c r="D1216" s="6">
        <f>VLOOKUP($A1216,'Data Transformation Q1 to Q8'!$A:$V,17,FALSE)</f>
        <v>49</v>
      </c>
      <c r="E1216" s="4" t="str">
        <f>VLOOKUP(A1216,'Customer Names'!A:D,3,FALSE)</f>
        <v xml:space="preserve">  Alex F</v>
      </c>
      <c r="F1216" s="4">
        <f>VLOOKUP($A1216,'Data Transformation Q1 to Q8'!$A:$V,2,FALSE)</f>
        <v>25.84</v>
      </c>
      <c r="G1216" s="4" t="str">
        <f>VLOOKUP($A1216,'Data Transformation Q1 to Q8'!$A:$V,3,FALSE)</f>
        <v>Overweight</v>
      </c>
      <c r="H1216" s="4">
        <f>VLOOKUP($A1216,'Data Transformation Q1 to Q8'!$A:$V,4,FALSE)</f>
        <v>8.51</v>
      </c>
      <c r="I1216" s="4" t="str">
        <f>VLOOKUP($A1216,'Data Transformation Q1 to Q8'!$A:$V,5,FALSE)</f>
        <v>Diabetes</v>
      </c>
      <c r="J1216" s="4" t="str">
        <f>VLOOKUP($A1216,'Data Transformation Q1 to Q8'!$A:$V,6,FALSE)</f>
        <v>No</v>
      </c>
      <c r="K1216" s="4" t="str">
        <f>VLOOKUP($A1216,'Data Transformation Q1 to Q8'!$A:$V,7,FALSE)</f>
        <v>No</v>
      </c>
      <c r="L1216" s="4" t="str">
        <f>VLOOKUP($A1216,'Data Transformation Q1 to Q8'!$A:$V,8,FALSE)</f>
        <v>No</v>
      </c>
      <c r="M1216" s="4" t="str">
        <f>VLOOKUP($A1216,'Data Transformation Q1 to Q8'!$A:$V,10,FALSE)</f>
        <v>No</v>
      </c>
      <c r="N1216" s="4">
        <f>VLOOKUP($A1216,'Data Transformation Q1 to Q8'!$A:$V,9,FALSE)</f>
        <v>2</v>
      </c>
      <c r="O1216" s="4" t="str">
        <f>VLOOKUP($A1216,'Data Transformation Q1 to Q8'!$A:$V,20,FALSE)</f>
        <v>tier - 3</v>
      </c>
      <c r="P1216" s="4" t="str">
        <f>VLOOKUP($A1216,'Data Transformation Q1 to Q8'!$A:$V,21,FALSE)</f>
        <v>tier - 2</v>
      </c>
      <c r="Q1216" s="118">
        <f>VLOOKUP($A1216,'Data Transformation Q1 to Q8'!$A:$V,19,FALSE)</f>
        <v>9282.48</v>
      </c>
    </row>
    <row r="1217" spans="1:17" ht="15.75" x14ac:dyDescent="0.25">
      <c r="A1217" s="10" t="s">
        <v>507</v>
      </c>
      <c r="B1217" s="4" t="str">
        <f>VLOOKUP(A1217,'Data Transformation Q1 to Q8'!A:V,22,FALSE)</f>
        <v>R1011</v>
      </c>
      <c r="C1217" s="21">
        <f>VLOOKUP($A1217,'Data Transformation Q1 to Q8'!$A:$V,16,FALSE)</f>
        <v>26151</v>
      </c>
      <c r="D1217" s="6">
        <f>VLOOKUP($A1217,'Data Transformation Q1 to Q8'!$A:$V,17,FALSE)</f>
        <v>51</v>
      </c>
      <c r="E1217" s="4" t="str">
        <f>VLOOKUP(A1217,'Customer Names'!A:D,3,FALSE)</f>
        <v xml:space="preserve">  Alice</v>
      </c>
      <c r="F1217" s="4">
        <f>VLOOKUP($A1217,'Data Transformation Q1 to Q8'!$A:$V,2,FALSE)</f>
        <v>20.6</v>
      </c>
      <c r="G1217" s="4" t="str">
        <f>VLOOKUP($A1217,'Data Transformation Q1 to Q8'!$A:$V,3,FALSE)</f>
        <v>Normal Weight</v>
      </c>
      <c r="H1217" s="4">
        <f>VLOOKUP($A1217,'Data Transformation Q1 to Q8'!$A:$V,4,FALSE)</f>
        <v>7.62</v>
      </c>
      <c r="I1217" s="4" t="str">
        <f>VLOOKUP($A1217,'Data Transformation Q1 to Q8'!$A:$V,5,FALSE)</f>
        <v>Diabetes</v>
      </c>
      <c r="J1217" s="4" t="str">
        <f>VLOOKUP($A1217,'Data Transformation Q1 to Q8'!$A:$V,6,FALSE)</f>
        <v>No</v>
      </c>
      <c r="K1217" s="4" t="str">
        <f>VLOOKUP($A1217,'Data Transformation Q1 to Q8'!$A:$V,7,FALSE)</f>
        <v>No</v>
      </c>
      <c r="L1217" s="4" t="str">
        <f>VLOOKUP($A1217,'Data Transformation Q1 to Q8'!$A:$V,8,FALSE)</f>
        <v>No</v>
      </c>
      <c r="M1217" s="4" t="str">
        <f>VLOOKUP($A1217,'Data Transformation Q1 to Q8'!$A:$V,10,FALSE)</f>
        <v>No</v>
      </c>
      <c r="N1217" s="4">
        <f>VLOOKUP($A1217,'Data Transformation Q1 to Q8'!$A:$V,9,FALSE)</f>
        <v>0</v>
      </c>
      <c r="O1217" s="4" t="str">
        <f>VLOOKUP($A1217,'Data Transformation Q1 to Q8'!$A:$V,20,FALSE)</f>
        <v>tier - 2</v>
      </c>
      <c r="P1217" s="4" t="str">
        <f>VLOOKUP($A1217,'Data Transformation Q1 to Q8'!$A:$V,21,FALSE)</f>
        <v>tier - 1</v>
      </c>
      <c r="Q1217" s="118">
        <f>VLOOKUP($A1217,'Data Transformation Q1 to Q8'!$A:$V,19,FALSE)</f>
        <v>9264.7999999999993</v>
      </c>
    </row>
    <row r="1218" spans="1:17" ht="15.75" x14ac:dyDescent="0.25">
      <c r="A1218" s="10" t="s">
        <v>509</v>
      </c>
      <c r="B1218" s="4" t="str">
        <f>VLOOKUP(A1218,'Data Transformation Q1 to Q8'!A:V,22,FALSE)</f>
        <v>R1012</v>
      </c>
      <c r="C1218" s="21">
        <f>VLOOKUP($A1218,'Data Transformation Q1 to Q8'!$A:$V,16,FALSE)</f>
        <v>27262</v>
      </c>
      <c r="D1218" s="6">
        <f>VLOOKUP($A1218,'Data Transformation Q1 to Q8'!$A:$V,17,FALSE)</f>
        <v>48</v>
      </c>
      <c r="E1218" s="4" t="str">
        <f>VLOOKUP(A1218,'Customer Names'!A:D,3,FALSE)</f>
        <v xml:space="preserve">  Allison M</v>
      </c>
      <c r="F1218" s="4">
        <f>VLOOKUP($A1218,'Data Transformation Q1 to Q8'!$A:$V,2,FALSE)</f>
        <v>28.88</v>
      </c>
      <c r="G1218" s="4" t="str">
        <f>VLOOKUP($A1218,'Data Transformation Q1 to Q8'!$A:$V,3,FALSE)</f>
        <v>Overweight</v>
      </c>
      <c r="H1218" s="4">
        <f>VLOOKUP($A1218,'Data Transformation Q1 to Q8'!$A:$V,4,FALSE)</f>
        <v>10.18</v>
      </c>
      <c r="I1218" s="4" t="str">
        <f>VLOOKUP($A1218,'Data Transformation Q1 to Q8'!$A:$V,5,FALSE)</f>
        <v>Diabetes</v>
      </c>
      <c r="J1218" s="4" t="str">
        <f>VLOOKUP($A1218,'Data Transformation Q1 to Q8'!$A:$V,6,FALSE)</f>
        <v>No</v>
      </c>
      <c r="K1218" s="4" t="str">
        <f>VLOOKUP($A1218,'Data Transformation Q1 to Q8'!$A:$V,7,FALSE)</f>
        <v>No</v>
      </c>
      <c r="L1218" s="4" t="str">
        <f>VLOOKUP($A1218,'Data Transformation Q1 to Q8'!$A:$V,8,FALSE)</f>
        <v>No</v>
      </c>
      <c r="M1218" s="4" t="str">
        <f>VLOOKUP($A1218,'Data Transformation Q1 to Q8'!$A:$V,10,FALSE)</f>
        <v>No</v>
      </c>
      <c r="N1218" s="4">
        <f>VLOOKUP($A1218,'Data Transformation Q1 to Q8'!$A:$V,9,FALSE)</f>
        <v>0</v>
      </c>
      <c r="O1218" s="4" t="str">
        <f>VLOOKUP($A1218,'Data Transformation Q1 to Q8'!$A:$V,20,FALSE)</f>
        <v>tier - 2</v>
      </c>
      <c r="P1218" s="4" t="str">
        <f>VLOOKUP($A1218,'Data Transformation Q1 to Q8'!$A:$V,21,FALSE)</f>
        <v>tier - 1</v>
      </c>
      <c r="Q1218" s="118">
        <f>VLOOKUP($A1218,'Data Transformation Q1 to Q8'!$A:$V,19,FALSE)</f>
        <v>9249.5</v>
      </c>
    </row>
    <row r="1219" spans="1:17" ht="15.75" x14ac:dyDescent="0.25">
      <c r="A1219" s="10" t="s">
        <v>511</v>
      </c>
      <c r="B1219" s="4" t="str">
        <f>VLOOKUP(A1219,'Data Transformation Q1 to Q8'!A:V,22,FALSE)</f>
        <v>R1021</v>
      </c>
      <c r="C1219" s="21">
        <f>VLOOKUP($A1219,'Data Transformation Q1 to Q8'!$A:$V,16,FALSE)</f>
        <v>29499</v>
      </c>
      <c r="D1219" s="6">
        <f>VLOOKUP($A1219,'Data Transformation Q1 to Q8'!$A:$V,17,FALSE)</f>
        <v>42</v>
      </c>
      <c r="E1219" s="4" t="str">
        <f>VLOOKUP(A1219,'Customer Names'!A:D,3,FALSE)</f>
        <v xml:space="preserve">  Johannes Fiskerstand</v>
      </c>
      <c r="F1219" s="4">
        <f>VLOOKUP($A1219,'Data Transformation Q1 to Q8'!$A:$V,2,FALSE)</f>
        <v>28.24</v>
      </c>
      <c r="G1219" s="4" t="str">
        <f>VLOOKUP($A1219,'Data Transformation Q1 to Q8'!$A:$V,3,FALSE)</f>
        <v>Overweight</v>
      </c>
      <c r="H1219" s="4">
        <f>VLOOKUP($A1219,'Data Transformation Q1 to Q8'!$A:$V,4,FALSE)</f>
        <v>5.36</v>
      </c>
      <c r="I1219" s="4" t="str">
        <f>VLOOKUP($A1219,'Data Transformation Q1 to Q8'!$A:$V,5,FALSE)</f>
        <v>Normal</v>
      </c>
      <c r="J1219" s="4" t="str">
        <f>VLOOKUP($A1219,'Data Transformation Q1 to Q8'!$A:$V,6,FALSE)</f>
        <v>No</v>
      </c>
      <c r="K1219" s="4" t="str">
        <f>VLOOKUP($A1219,'Data Transformation Q1 to Q8'!$A:$V,7,FALSE)</f>
        <v>No</v>
      </c>
      <c r="L1219" s="4" t="str">
        <f>VLOOKUP($A1219,'Data Transformation Q1 to Q8'!$A:$V,8,FALSE)</f>
        <v>No</v>
      </c>
      <c r="M1219" s="4" t="str">
        <f>VLOOKUP($A1219,'Data Transformation Q1 to Q8'!$A:$V,10,FALSE)</f>
        <v>No</v>
      </c>
      <c r="N1219" s="4">
        <f>VLOOKUP($A1219,'Data Transformation Q1 to Q8'!$A:$V,9,FALSE)</f>
        <v>0</v>
      </c>
      <c r="O1219" s="4" t="str">
        <f>VLOOKUP($A1219,'Data Transformation Q1 to Q8'!$A:$V,20,FALSE)</f>
        <v>tier - 2</v>
      </c>
      <c r="P1219" s="4" t="str">
        <f>VLOOKUP($A1219,'Data Transformation Q1 to Q8'!$A:$V,21,FALSE)</f>
        <v>tier - 1</v>
      </c>
      <c r="Q1219" s="118">
        <f>VLOOKUP($A1219,'Data Transformation Q1 to Q8'!$A:$V,19,FALSE)</f>
        <v>9247.94</v>
      </c>
    </row>
    <row r="1220" spans="1:17" ht="15.75" x14ac:dyDescent="0.25">
      <c r="A1220" s="10" t="s">
        <v>513</v>
      </c>
      <c r="B1220" s="4" t="str">
        <f>VLOOKUP(A1220,'Data Transformation Q1 to Q8'!A:V,22,FALSE)</f>
        <v>R1015</v>
      </c>
      <c r="C1220" s="21">
        <f>VLOOKUP($A1220,'Data Transformation Q1 to Q8'!$A:$V,16,FALSE)</f>
        <v>27734</v>
      </c>
      <c r="D1220" s="6">
        <f>VLOOKUP($A1220,'Data Transformation Q1 to Q8'!$A:$V,17,FALSE)</f>
        <v>47</v>
      </c>
      <c r="E1220" s="4" t="str">
        <f>VLOOKUP(A1220,'Customer Names'!A:D,3,FALSE)</f>
        <v xml:space="preserve">  Stephen</v>
      </c>
      <c r="F1220" s="4">
        <f>VLOOKUP($A1220,'Data Transformation Q1 to Q8'!$A:$V,2,FALSE)</f>
        <v>25.46</v>
      </c>
      <c r="G1220" s="4" t="str">
        <f>VLOOKUP($A1220,'Data Transformation Q1 to Q8'!$A:$V,3,FALSE)</f>
        <v>Overweight</v>
      </c>
      <c r="H1220" s="4">
        <f>VLOOKUP($A1220,'Data Transformation Q1 to Q8'!$A:$V,4,FALSE)</f>
        <v>11.78</v>
      </c>
      <c r="I1220" s="4" t="str">
        <f>VLOOKUP($A1220,'Data Transformation Q1 to Q8'!$A:$V,5,FALSE)</f>
        <v>Diabetes</v>
      </c>
      <c r="J1220" s="4" t="str">
        <f>VLOOKUP($A1220,'Data Transformation Q1 to Q8'!$A:$V,6,FALSE)</f>
        <v>Yes</v>
      </c>
      <c r="K1220" s="4" t="str">
        <f>VLOOKUP($A1220,'Data Transformation Q1 to Q8'!$A:$V,7,FALSE)</f>
        <v>No</v>
      </c>
      <c r="L1220" s="4" t="str">
        <f>VLOOKUP($A1220,'Data Transformation Q1 to Q8'!$A:$V,8,FALSE)</f>
        <v>No</v>
      </c>
      <c r="M1220" s="4" t="str">
        <f>VLOOKUP($A1220,'Data Transformation Q1 to Q8'!$A:$V,10,FALSE)</f>
        <v>No</v>
      </c>
      <c r="N1220" s="4">
        <f>VLOOKUP($A1220,'Data Transformation Q1 to Q8'!$A:$V,9,FALSE)</f>
        <v>1</v>
      </c>
      <c r="O1220" s="4" t="str">
        <f>VLOOKUP($A1220,'Data Transformation Q1 to Q8'!$A:$V,20,FALSE)</f>
        <v>tier - 3</v>
      </c>
      <c r="P1220" s="4" t="str">
        <f>VLOOKUP($A1220,'Data Transformation Q1 to Q8'!$A:$V,21,FALSE)</f>
        <v>tier - 3</v>
      </c>
      <c r="Q1220" s="118">
        <f>VLOOKUP($A1220,'Data Transformation Q1 to Q8'!$A:$V,19,FALSE)</f>
        <v>9225.26</v>
      </c>
    </row>
    <row r="1221" spans="1:17" ht="15.75" x14ac:dyDescent="0.25">
      <c r="A1221" s="10" t="s">
        <v>516</v>
      </c>
      <c r="B1221" s="4" t="str">
        <f>VLOOKUP(A1221,'Data Transformation Q1 to Q8'!A:V,22,FALSE)</f>
        <v>R1019</v>
      </c>
      <c r="C1221" s="21">
        <f>VLOOKUP($A1221,'Data Transformation Q1 to Q8'!$A:$V,16,FALSE)</f>
        <v>29925</v>
      </c>
      <c r="D1221" s="6">
        <f>VLOOKUP($A1221,'Data Transformation Q1 to Q8'!$A:$V,17,FALSE)</f>
        <v>41</v>
      </c>
      <c r="E1221" s="4" t="str">
        <f>VLOOKUP(A1221,'Customer Names'!A:D,3,FALSE)</f>
        <v xml:space="preserve">  Jon M</v>
      </c>
      <c r="F1221" s="4">
        <f>VLOOKUP($A1221,'Data Transformation Q1 to Q8'!$A:$V,2,FALSE)</f>
        <v>29.64</v>
      </c>
      <c r="G1221" s="4" t="str">
        <f>VLOOKUP($A1221,'Data Transformation Q1 to Q8'!$A:$V,3,FALSE)</f>
        <v>Overweight</v>
      </c>
      <c r="H1221" s="4">
        <f>VLOOKUP($A1221,'Data Transformation Q1 to Q8'!$A:$V,4,FALSE)</f>
        <v>10.82</v>
      </c>
      <c r="I1221" s="4" t="str">
        <f>VLOOKUP($A1221,'Data Transformation Q1 to Q8'!$A:$V,5,FALSE)</f>
        <v>Diabetes</v>
      </c>
      <c r="J1221" s="4" t="str">
        <f>VLOOKUP($A1221,'Data Transformation Q1 to Q8'!$A:$V,6,FALSE)</f>
        <v>Yes</v>
      </c>
      <c r="K1221" s="4" t="str">
        <f>VLOOKUP($A1221,'Data Transformation Q1 to Q8'!$A:$V,7,FALSE)</f>
        <v>No</v>
      </c>
      <c r="L1221" s="4" t="str">
        <f>VLOOKUP($A1221,'Data Transformation Q1 to Q8'!$A:$V,8,FALSE)</f>
        <v>No</v>
      </c>
      <c r="M1221" s="4" t="str">
        <f>VLOOKUP($A1221,'Data Transformation Q1 to Q8'!$A:$V,10,FALSE)</f>
        <v>No</v>
      </c>
      <c r="N1221" s="4">
        <f>VLOOKUP($A1221,'Data Transformation Q1 to Q8'!$A:$V,9,FALSE)</f>
        <v>0</v>
      </c>
      <c r="O1221" s="4" t="str">
        <f>VLOOKUP($A1221,'Data Transformation Q1 to Q8'!$A:$V,20,FALSE)</f>
        <v>tier - 2</v>
      </c>
      <c r="P1221" s="4" t="str">
        <f>VLOOKUP($A1221,'Data Transformation Q1 to Q8'!$A:$V,21,FALSE)</f>
        <v>tier - 3</v>
      </c>
      <c r="Q1221" s="118">
        <f>VLOOKUP($A1221,'Data Transformation Q1 to Q8'!$A:$V,19,FALSE)</f>
        <v>9222.4</v>
      </c>
    </row>
    <row r="1222" spans="1:17" ht="15.75" x14ac:dyDescent="0.25">
      <c r="A1222" s="10" t="s">
        <v>518</v>
      </c>
      <c r="B1222" s="4" t="str">
        <f>VLOOKUP(A1222,'Data Transformation Q1 to Q8'!A:V,22,FALSE)</f>
        <v>R1021</v>
      </c>
      <c r="C1222" s="21">
        <f>VLOOKUP($A1222,'Data Transformation Q1 to Q8'!$A:$V,16,FALSE)</f>
        <v>31771</v>
      </c>
      <c r="D1222" s="6">
        <f>VLOOKUP($A1222,'Data Transformation Q1 to Q8'!$A:$V,17,FALSE)</f>
        <v>36</v>
      </c>
      <c r="E1222" s="4" t="str">
        <f>VLOOKUP(A1222,'Customer Names'!A:D,3,FALSE)</f>
        <v xml:space="preserve">  Fasil</v>
      </c>
      <c r="F1222" s="4">
        <f>VLOOKUP($A1222,'Data Transformation Q1 to Q8'!$A:$V,2,FALSE)</f>
        <v>31.27</v>
      </c>
      <c r="G1222" s="4" t="str">
        <f>VLOOKUP($A1222,'Data Transformation Q1 to Q8'!$A:$V,3,FALSE)</f>
        <v>Obesity</v>
      </c>
      <c r="H1222" s="4">
        <f>VLOOKUP($A1222,'Data Transformation Q1 to Q8'!$A:$V,4,FALSE)</f>
        <v>7.73</v>
      </c>
      <c r="I1222" s="4" t="str">
        <f>VLOOKUP($A1222,'Data Transformation Q1 to Q8'!$A:$V,5,FALSE)</f>
        <v>Diabetes</v>
      </c>
      <c r="J1222" s="4" t="str">
        <f>VLOOKUP($A1222,'Data Transformation Q1 to Q8'!$A:$V,6,FALSE)</f>
        <v>Yes</v>
      </c>
      <c r="K1222" s="4" t="str">
        <f>VLOOKUP($A1222,'Data Transformation Q1 to Q8'!$A:$V,7,FALSE)</f>
        <v>No</v>
      </c>
      <c r="L1222" s="4" t="str">
        <f>VLOOKUP($A1222,'Data Transformation Q1 to Q8'!$A:$V,8,FALSE)</f>
        <v>No</v>
      </c>
      <c r="M1222" s="4" t="str">
        <f>VLOOKUP($A1222,'Data Transformation Q1 to Q8'!$A:$V,10,FALSE)</f>
        <v>No</v>
      </c>
      <c r="N1222" s="4">
        <f>VLOOKUP($A1222,'Data Transformation Q1 to Q8'!$A:$V,9,FALSE)</f>
        <v>1</v>
      </c>
      <c r="O1222" s="4" t="str">
        <f>VLOOKUP($A1222,'Data Transformation Q1 to Q8'!$A:$V,20,FALSE)</f>
        <v>tier - 2</v>
      </c>
      <c r="P1222" s="4" t="str">
        <f>VLOOKUP($A1222,'Data Transformation Q1 to Q8'!$A:$V,21,FALSE)</f>
        <v>tier - 3</v>
      </c>
      <c r="Q1222" s="118">
        <f>VLOOKUP($A1222,'Data Transformation Q1 to Q8'!$A:$V,19,FALSE)</f>
        <v>9210.06</v>
      </c>
    </row>
    <row r="1223" spans="1:17" ht="15.75" x14ac:dyDescent="0.25">
      <c r="A1223" s="10" t="s">
        <v>520</v>
      </c>
      <c r="B1223" s="4" t="str">
        <f>VLOOKUP(A1223,'Data Transformation Q1 to Q8'!A:V,22,FALSE)</f>
        <v>R1012</v>
      </c>
      <c r="C1223" s="21">
        <f>VLOOKUP($A1223,'Data Transformation Q1 to Q8'!$A:$V,16,FALSE)</f>
        <v>28013</v>
      </c>
      <c r="D1223" s="6">
        <f>VLOOKUP($A1223,'Data Transformation Q1 to Q8'!$A:$V,17,FALSE)</f>
        <v>46</v>
      </c>
      <c r="E1223" s="4" t="str">
        <f>VLOOKUP(A1223,'Customer Names'!A:D,3,FALSE)</f>
        <v xml:space="preserve">  Megan C</v>
      </c>
      <c r="F1223" s="4">
        <f>VLOOKUP($A1223,'Data Transformation Q1 to Q8'!$A:$V,2,FALSE)</f>
        <v>19.95</v>
      </c>
      <c r="G1223" s="4" t="str">
        <f>VLOOKUP($A1223,'Data Transformation Q1 to Q8'!$A:$V,3,FALSE)</f>
        <v>Normal Weight</v>
      </c>
      <c r="H1223" s="4">
        <f>VLOOKUP($A1223,'Data Transformation Q1 to Q8'!$A:$V,4,FALSE)</f>
        <v>6.24</v>
      </c>
      <c r="I1223" s="4" t="str">
        <f>VLOOKUP($A1223,'Data Transformation Q1 to Q8'!$A:$V,5,FALSE)</f>
        <v>Prediabetes</v>
      </c>
      <c r="J1223" s="4" t="str">
        <f>VLOOKUP($A1223,'Data Transformation Q1 to Q8'!$A:$V,6,FALSE)</f>
        <v>Yes</v>
      </c>
      <c r="K1223" s="4" t="str">
        <f>VLOOKUP($A1223,'Data Transformation Q1 to Q8'!$A:$V,7,FALSE)</f>
        <v>No</v>
      </c>
      <c r="L1223" s="4" t="str">
        <f>VLOOKUP($A1223,'Data Transformation Q1 to Q8'!$A:$V,8,FALSE)</f>
        <v>No</v>
      </c>
      <c r="M1223" s="4" t="str">
        <f>VLOOKUP($A1223,'Data Transformation Q1 to Q8'!$A:$V,10,FALSE)</f>
        <v>No</v>
      </c>
      <c r="N1223" s="4">
        <f>VLOOKUP($A1223,'Data Transformation Q1 to Q8'!$A:$V,9,FALSE)</f>
        <v>0</v>
      </c>
      <c r="O1223" s="4" t="str">
        <f>VLOOKUP($A1223,'Data Transformation Q1 to Q8'!$A:$V,20,FALSE)</f>
        <v>tier - 2</v>
      </c>
      <c r="P1223" s="4" t="str">
        <f>VLOOKUP($A1223,'Data Transformation Q1 to Q8'!$A:$V,21,FALSE)</f>
        <v>tier - 1</v>
      </c>
      <c r="Q1223" s="118">
        <f>VLOOKUP($A1223,'Data Transformation Q1 to Q8'!$A:$V,19,FALSE)</f>
        <v>9193.84</v>
      </c>
    </row>
    <row r="1224" spans="1:17" ht="15.75" x14ac:dyDescent="0.25">
      <c r="A1224" s="10" t="s">
        <v>522</v>
      </c>
      <c r="B1224" s="4" t="str">
        <f>VLOOKUP(A1224,'Data Transformation Q1 to Q8'!A:V,22,FALSE)</f>
        <v>R1011</v>
      </c>
      <c r="C1224" s="21">
        <f>VLOOKUP($A1224,'Data Transformation Q1 to Q8'!$A:$V,16,FALSE)</f>
        <v>27023</v>
      </c>
      <c r="D1224" s="6">
        <f>VLOOKUP($A1224,'Data Transformation Q1 to Q8'!$A:$V,17,FALSE)</f>
        <v>49</v>
      </c>
      <c r="E1224" s="4" t="str">
        <f>VLOOKUP(A1224,'Customer Names'!A:D,3,FALSE)</f>
        <v xml:space="preserve">  Lisa J</v>
      </c>
      <c r="F1224" s="4">
        <f>VLOOKUP($A1224,'Data Transformation Q1 to Q8'!$A:$V,2,FALSE)</f>
        <v>21.3</v>
      </c>
      <c r="G1224" s="4" t="str">
        <f>VLOOKUP($A1224,'Data Transformation Q1 to Q8'!$A:$V,3,FALSE)</f>
        <v>Normal Weight</v>
      </c>
      <c r="H1224" s="4">
        <f>VLOOKUP($A1224,'Data Transformation Q1 to Q8'!$A:$V,4,FALSE)</f>
        <v>10.42</v>
      </c>
      <c r="I1224" s="4" t="str">
        <f>VLOOKUP($A1224,'Data Transformation Q1 to Q8'!$A:$V,5,FALSE)</f>
        <v>Diabetes</v>
      </c>
      <c r="J1224" s="4" t="str">
        <f>VLOOKUP($A1224,'Data Transformation Q1 to Q8'!$A:$V,6,FALSE)</f>
        <v>No</v>
      </c>
      <c r="K1224" s="4" t="str">
        <f>VLOOKUP($A1224,'Data Transformation Q1 to Q8'!$A:$V,7,FALSE)</f>
        <v>No</v>
      </c>
      <c r="L1224" s="4" t="str">
        <f>VLOOKUP($A1224,'Data Transformation Q1 to Q8'!$A:$V,8,FALSE)</f>
        <v>No</v>
      </c>
      <c r="M1224" s="4" t="str">
        <f>VLOOKUP($A1224,'Data Transformation Q1 to Q8'!$A:$V,10,FALSE)</f>
        <v>No</v>
      </c>
      <c r="N1224" s="4">
        <f>VLOOKUP($A1224,'Data Transformation Q1 to Q8'!$A:$V,9,FALSE)</f>
        <v>2</v>
      </c>
      <c r="O1224" s="4" t="str">
        <f>VLOOKUP($A1224,'Data Transformation Q1 to Q8'!$A:$V,20,FALSE)</f>
        <v>tier - 2</v>
      </c>
      <c r="P1224" s="4" t="str">
        <f>VLOOKUP($A1224,'Data Transformation Q1 to Q8'!$A:$V,21,FALSE)</f>
        <v>tier - 3</v>
      </c>
      <c r="Q1224" s="118">
        <f>VLOOKUP($A1224,'Data Transformation Q1 to Q8'!$A:$V,19,FALSE)</f>
        <v>9182.17</v>
      </c>
    </row>
    <row r="1225" spans="1:17" ht="15.75" x14ac:dyDescent="0.25">
      <c r="A1225" s="10" t="s">
        <v>524</v>
      </c>
      <c r="B1225" s="4" t="str">
        <f>VLOOKUP(A1225,'Data Transformation Q1 to Q8'!A:V,22,FALSE)</f>
        <v>R1012</v>
      </c>
      <c r="C1225" s="21">
        <f>VLOOKUP($A1225,'Data Transformation Q1 to Q8'!$A:$V,16,FALSE)</f>
        <v>26296</v>
      </c>
      <c r="D1225" s="6">
        <f>VLOOKUP($A1225,'Data Transformation Q1 to Q8'!$A:$V,17,FALSE)</f>
        <v>51</v>
      </c>
      <c r="E1225" s="4" t="str">
        <f>VLOOKUP(A1225,'Customer Names'!A:D,3,FALSE)</f>
        <v xml:space="preserve">  Doron P</v>
      </c>
      <c r="F1225" s="4">
        <f>VLOOKUP($A1225,'Data Transformation Q1 to Q8'!$A:$V,2,FALSE)</f>
        <v>31.635000000000002</v>
      </c>
      <c r="G1225" s="4" t="str">
        <f>VLOOKUP($A1225,'Data Transformation Q1 to Q8'!$A:$V,3,FALSE)</f>
        <v>Obesity</v>
      </c>
      <c r="H1225" s="4">
        <f>VLOOKUP($A1225,'Data Transformation Q1 to Q8'!$A:$V,4,FALSE)</f>
        <v>11.11</v>
      </c>
      <c r="I1225" s="4" t="str">
        <f>VLOOKUP($A1225,'Data Transformation Q1 to Q8'!$A:$V,5,FALSE)</f>
        <v>Diabetes</v>
      </c>
      <c r="J1225" s="4" t="str">
        <f>VLOOKUP($A1225,'Data Transformation Q1 to Q8'!$A:$V,6,FALSE)</f>
        <v>No</v>
      </c>
      <c r="K1225" s="4" t="str">
        <f>VLOOKUP($A1225,'Data Transformation Q1 to Q8'!$A:$V,7,FALSE)</f>
        <v>No</v>
      </c>
      <c r="L1225" s="4" t="str">
        <f>VLOOKUP($A1225,'Data Transformation Q1 to Q8'!$A:$V,8,FALSE)</f>
        <v>No</v>
      </c>
      <c r="M1225" s="4" t="str">
        <f>VLOOKUP($A1225,'Data Transformation Q1 to Q8'!$A:$V,10,FALSE)</f>
        <v>No</v>
      </c>
      <c r="N1225" s="4">
        <f>VLOOKUP($A1225,'Data Transformation Q1 to Q8'!$A:$V,9,FALSE)</f>
        <v>0</v>
      </c>
      <c r="O1225" s="4" t="str">
        <f>VLOOKUP($A1225,'Data Transformation Q1 to Q8'!$A:$V,20,FALSE)</f>
        <v>tier - 3</v>
      </c>
      <c r="P1225" s="4" t="str">
        <f>VLOOKUP($A1225,'Data Transformation Q1 to Q8'!$A:$V,21,FALSE)</f>
        <v>tier - 1</v>
      </c>
      <c r="Q1225" s="118">
        <f>VLOOKUP($A1225,'Data Transformation Q1 to Q8'!$A:$V,19,FALSE)</f>
        <v>9174.14</v>
      </c>
    </row>
    <row r="1226" spans="1:17" ht="15.75" x14ac:dyDescent="0.25">
      <c r="A1226" s="10" t="s">
        <v>526</v>
      </c>
      <c r="B1226" s="4" t="str">
        <f>VLOOKUP(A1226,'Data Transformation Q1 to Q8'!A:V,22,FALSE)</f>
        <v>R1012</v>
      </c>
      <c r="C1226" s="21">
        <f>VLOOKUP($A1226,'Data Transformation Q1 to Q8'!$A:$V,16,FALSE)</f>
        <v>25865</v>
      </c>
      <c r="D1226" s="6">
        <f>VLOOKUP($A1226,'Data Transformation Q1 to Q8'!$A:$V,17,FALSE)</f>
        <v>52</v>
      </c>
      <c r="E1226" s="4" t="str">
        <f>VLOOKUP(A1226,'Customer Names'!A:D,3,FALSE)</f>
        <v xml:space="preserve">  Katharina</v>
      </c>
      <c r="F1226" s="4">
        <f>VLOOKUP($A1226,'Data Transformation Q1 to Q8'!$A:$V,2,FALSE)</f>
        <v>23.9</v>
      </c>
      <c r="G1226" s="4" t="str">
        <f>VLOOKUP($A1226,'Data Transformation Q1 to Q8'!$A:$V,3,FALSE)</f>
        <v>Normal Weight</v>
      </c>
      <c r="H1226" s="4">
        <f>VLOOKUP($A1226,'Data Transformation Q1 to Q8'!$A:$V,4,FALSE)</f>
        <v>7.67</v>
      </c>
      <c r="I1226" s="4" t="str">
        <f>VLOOKUP($A1226,'Data Transformation Q1 to Q8'!$A:$V,5,FALSE)</f>
        <v>Diabetes</v>
      </c>
      <c r="J1226" s="4" t="str">
        <f>VLOOKUP($A1226,'Data Transformation Q1 to Q8'!$A:$V,6,FALSE)</f>
        <v>Yes</v>
      </c>
      <c r="K1226" s="4" t="str">
        <f>VLOOKUP($A1226,'Data Transformation Q1 to Q8'!$A:$V,7,FALSE)</f>
        <v>No</v>
      </c>
      <c r="L1226" s="4" t="str">
        <f>VLOOKUP($A1226,'Data Transformation Q1 to Q8'!$A:$V,8,FALSE)</f>
        <v>No</v>
      </c>
      <c r="M1226" s="4" t="str">
        <f>VLOOKUP($A1226,'Data Transformation Q1 to Q8'!$A:$V,10,FALSE)</f>
        <v>No</v>
      </c>
      <c r="N1226" s="4">
        <f>VLOOKUP($A1226,'Data Transformation Q1 to Q8'!$A:$V,9,FALSE)</f>
        <v>2</v>
      </c>
      <c r="O1226" s="4" t="str">
        <f>VLOOKUP($A1226,'Data Transformation Q1 to Q8'!$A:$V,20,FALSE)</f>
        <v>tier - 2</v>
      </c>
      <c r="P1226" s="4" t="str">
        <f>VLOOKUP($A1226,'Data Transformation Q1 to Q8'!$A:$V,21,FALSE)</f>
        <v>tier - 2</v>
      </c>
      <c r="Q1226" s="118">
        <f>VLOOKUP($A1226,'Data Transformation Q1 to Q8'!$A:$V,19,FALSE)</f>
        <v>9171.75</v>
      </c>
    </row>
    <row r="1227" spans="1:17" ht="15.75" x14ac:dyDescent="0.25">
      <c r="A1227" s="10" t="s">
        <v>528</v>
      </c>
      <c r="B1227" s="4" t="str">
        <f>VLOOKUP(A1227,'Data Transformation Q1 to Q8'!A:V,22,FALSE)</f>
        <v>R1021</v>
      </c>
      <c r="C1227" s="21">
        <f>VLOOKUP($A1227,'Data Transformation Q1 to Q8'!$A:$V,16,FALSE)</f>
        <v>33108</v>
      </c>
      <c r="D1227" s="6">
        <f>VLOOKUP($A1227,'Data Transformation Q1 to Q8'!$A:$V,17,FALSE)</f>
        <v>32</v>
      </c>
      <c r="E1227" s="4" t="str">
        <f>VLOOKUP(A1227,'Customer Names'!A:D,3,FALSE)</f>
        <v xml:space="preserve">  Carl</v>
      </c>
      <c r="F1227" s="4">
        <f>VLOOKUP($A1227,'Data Transformation Q1 to Q8'!$A:$V,2,FALSE)</f>
        <v>34.15</v>
      </c>
      <c r="G1227" s="4" t="str">
        <f>VLOOKUP($A1227,'Data Transformation Q1 to Q8'!$A:$V,3,FALSE)</f>
        <v>Obesity</v>
      </c>
      <c r="H1227" s="4">
        <f>VLOOKUP($A1227,'Data Transformation Q1 to Q8'!$A:$V,4,FALSE)</f>
        <v>6.15</v>
      </c>
      <c r="I1227" s="4" t="str">
        <f>VLOOKUP($A1227,'Data Transformation Q1 to Q8'!$A:$V,5,FALSE)</f>
        <v>Prediabetes</v>
      </c>
      <c r="J1227" s="4" t="str">
        <f>VLOOKUP($A1227,'Data Transformation Q1 to Q8'!$A:$V,6,FALSE)</f>
        <v>No</v>
      </c>
      <c r="K1227" s="4" t="str">
        <f>VLOOKUP($A1227,'Data Transformation Q1 to Q8'!$A:$V,7,FALSE)</f>
        <v>No</v>
      </c>
      <c r="L1227" s="4" t="str">
        <f>VLOOKUP($A1227,'Data Transformation Q1 to Q8'!$A:$V,8,FALSE)</f>
        <v>No</v>
      </c>
      <c r="M1227" s="4" t="str">
        <f>VLOOKUP($A1227,'Data Transformation Q1 to Q8'!$A:$V,10,FALSE)</f>
        <v>No</v>
      </c>
      <c r="N1227" s="4">
        <f>VLOOKUP($A1227,'Data Transformation Q1 to Q8'!$A:$V,9,FALSE)</f>
        <v>0</v>
      </c>
      <c r="O1227" s="4" t="str">
        <f>VLOOKUP($A1227,'Data Transformation Q1 to Q8'!$A:$V,20,FALSE)</f>
        <v>tier - 2</v>
      </c>
      <c r="P1227" s="4" t="str">
        <f>VLOOKUP($A1227,'Data Transformation Q1 to Q8'!$A:$V,21,FALSE)</f>
        <v>tier - 2</v>
      </c>
      <c r="Q1227" s="118">
        <f>VLOOKUP($A1227,'Data Transformation Q1 to Q8'!$A:$V,19,FALSE)</f>
        <v>9159.51</v>
      </c>
    </row>
    <row r="1228" spans="1:17" ht="15.75" x14ac:dyDescent="0.25">
      <c r="A1228" s="10" t="s">
        <v>530</v>
      </c>
      <c r="B1228" s="4" t="str">
        <f>VLOOKUP(A1228,'Data Transformation Q1 to Q8'!A:V,22,FALSE)</f>
        <v>R1012</v>
      </c>
      <c r="C1228" s="21">
        <f>VLOOKUP($A1228,'Data Transformation Q1 to Q8'!$A:$V,16,FALSE)</f>
        <v>30293</v>
      </c>
      <c r="D1228" s="6">
        <f>VLOOKUP($A1228,'Data Transformation Q1 to Q8'!$A:$V,17,FALSE)</f>
        <v>40</v>
      </c>
      <c r="E1228" s="4" t="str">
        <f>VLOOKUP(A1228,'Customer Names'!A:D,3,FALSE)</f>
        <v xml:space="preserve">  Kelsey J</v>
      </c>
      <c r="F1228" s="4">
        <f>VLOOKUP($A1228,'Data Transformation Q1 to Q8'!$A:$V,2,FALSE)</f>
        <v>28.71</v>
      </c>
      <c r="G1228" s="4" t="str">
        <f>VLOOKUP($A1228,'Data Transformation Q1 to Q8'!$A:$V,3,FALSE)</f>
        <v>Overweight</v>
      </c>
      <c r="H1228" s="4">
        <f>VLOOKUP($A1228,'Data Transformation Q1 to Q8'!$A:$V,4,FALSE)</f>
        <v>5.71</v>
      </c>
      <c r="I1228" s="4" t="str">
        <f>VLOOKUP($A1228,'Data Transformation Q1 to Q8'!$A:$V,5,FALSE)</f>
        <v>Prediabetes</v>
      </c>
      <c r="J1228" s="4" t="str">
        <f>VLOOKUP($A1228,'Data Transformation Q1 to Q8'!$A:$V,6,FALSE)</f>
        <v>No</v>
      </c>
      <c r="K1228" s="4" t="str">
        <f>VLOOKUP($A1228,'Data Transformation Q1 to Q8'!$A:$V,7,FALSE)</f>
        <v>No</v>
      </c>
      <c r="L1228" s="4" t="str">
        <f>VLOOKUP($A1228,'Data Transformation Q1 to Q8'!$A:$V,8,FALSE)</f>
        <v>No</v>
      </c>
      <c r="M1228" s="4" t="str">
        <f>VLOOKUP($A1228,'Data Transformation Q1 to Q8'!$A:$V,10,FALSE)</f>
        <v>No</v>
      </c>
      <c r="N1228" s="4">
        <f>VLOOKUP($A1228,'Data Transformation Q1 to Q8'!$A:$V,9,FALSE)</f>
        <v>0</v>
      </c>
      <c r="O1228" s="4" t="str">
        <f>VLOOKUP($A1228,'Data Transformation Q1 to Q8'!$A:$V,20,FALSE)</f>
        <v>tier - 2</v>
      </c>
      <c r="P1228" s="4" t="str">
        <f>VLOOKUP($A1228,'Data Transformation Q1 to Q8'!$A:$V,21,FALSE)</f>
        <v>tier - 1</v>
      </c>
      <c r="Q1228" s="118">
        <f>VLOOKUP($A1228,'Data Transformation Q1 to Q8'!$A:$V,19,FALSE)</f>
        <v>9147.5</v>
      </c>
    </row>
    <row r="1229" spans="1:17" ht="15.75" x14ac:dyDescent="0.25">
      <c r="A1229" s="10" t="s">
        <v>532</v>
      </c>
      <c r="B1229" s="4" t="str">
        <f>VLOOKUP(A1229,'Data Transformation Q1 to Q8'!A:V,22,FALSE)</f>
        <v>R1011</v>
      </c>
      <c r="C1229" s="21">
        <f>VLOOKUP($A1229,'Data Transformation Q1 to Q8'!$A:$V,16,FALSE)</f>
        <v>25859</v>
      </c>
      <c r="D1229" s="6">
        <f>VLOOKUP($A1229,'Data Transformation Q1 to Q8'!$A:$V,17,FALSE)</f>
        <v>52</v>
      </c>
      <c r="E1229" s="4" t="str">
        <f>VLOOKUP(A1229,'Customer Names'!A:D,3,FALSE)</f>
        <v xml:space="preserve">  Stephen A</v>
      </c>
      <c r="F1229" s="4">
        <f>VLOOKUP($A1229,'Data Transformation Q1 to Q8'!$A:$V,2,FALSE)</f>
        <v>36.700000000000003</v>
      </c>
      <c r="G1229" s="4" t="str">
        <f>VLOOKUP($A1229,'Data Transformation Q1 to Q8'!$A:$V,3,FALSE)</f>
        <v>Obesity</v>
      </c>
      <c r="H1229" s="4">
        <f>VLOOKUP($A1229,'Data Transformation Q1 to Q8'!$A:$V,4,FALSE)</f>
        <v>8.6999999999999993</v>
      </c>
      <c r="I1229" s="4" t="str">
        <f>VLOOKUP($A1229,'Data Transformation Q1 to Q8'!$A:$V,5,FALSE)</f>
        <v>Diabetes</v>
      </c>
      <c r="J1229" s="4" t="str">
        <f>VLOOKUP($A1229,'Data Transformation Q1 to Q8'!$A:$V,6,FALSE)</f>
        <v>Yes</v>
      </c>
      <c r="K1229" s="4" t="str">
        <f>VLOOKUP($A1229,'Data Transformation Q1 to Q8'!$A:$V,7,FALSE)</f>
        <v>No</v>
      </c>
      <c r="L1229" s="4" t="str">
        <f>VLOOKUP($A1229,'Data Transformation Q1 to Q8'!$A:$V,8,FALSE)</f>
        <v>No</v>
      </c>
      <c r="M1229" s="4" t="str">
        <f>VLOOKUP($A1229,'Data Transformation Q1 to Q8'!$A:$V,10,FALSE)</f>
        <v>No</v>
      </c>
      <c r="N1229" s="4">
        <f>VLOOKUP($A1229,'Data Transformation Q1 to Q8'!$A:$V,9,FALSE)</f>
        <v>2</v>
      </c>
      <c r="O1229" s="4" t="str">
        <f>VLOOKUP($A1229,'Data Transformation Q1 to Q8'!$A:$V,20,FALSE)</f>
        <v>tier - 3</v>
      </c>
      <c r="P1229" s="4" t="str">
        <f>VLOOKUP($A1229,'Data Transformation Q1 to Q8'!$A:$V,21,FALSE)</f>
        <v>tier - 2</v>
      </c>
      <c r="Q1229" s="118">
        <f>VLOOKUP($A1229,'Data Transformation Q1 to Q8'!$A:$V,19,FALSE)</f>
        <v>9144.57</v>
      </c>
    </row>
    <row r="1230" spans="1:17" ht="15.75" x14ac:dyDescent="0.25">
      <c r="A1230" s="10" t="s">
        <v>534</v>
      </c>
      <c r="B1230" s="4" t="str">
        <f>VLOOKUP(A1230,'Data Transformation Q1 to Q8'!A:V,22,FALSE)</f>
        <v>R1013</v>
      </c>
      <c r="C1230" s="21">
        <f>VLOOKUP($A1230,'Data Transformation Q1 to Q8'!$A:$V,16,FALSE)</f>
        <v>25792</v>
      </c>
      <c r="D1230" s="6">
        <f>VLOOKUP($A1230,'Data Transformation Q1 to Q8'!$A:$V,17,FALSE)</f>
        <v>52</v>
      </c>
      <c r="E1230" s="4" t="str">
        <f>VLOOKUP(A1230,'Customer Names'!A:D,3,FALSE)</f>
        <v xml:space="preserve">  Dan</v>
      </c>
      <c r="F1230" s="4">
        <f>VLOOKUP($A1230,'Data Transformation Q1 to Q8'!$A:$V,2,FALSE)</f>
        <v>34.1</v>
      </c>
      <c r="G1230" s="4" t="str">
        <f>VLOOKUP($A1230,'Data Transformation Q1 to Q8'!$A:$V,3,FALSE)</f>
        <v>Obesity</v>
      </c>
      <c r="H1230" s="4">
        <f>VLOOKUP($A1230,'Data Transformation Q1 to Q8'!$A:$V,4,FALSE)</f>
        <v>9.0399999999999991</v>
      </c>
      <c r="I1230" s="4" t="str">
        <f>VLOOKUP($A1230,'Data Transformation Q1 to Q8'!$A:$V,5,FALSE)</f>
        <v>Diabetes</v>
      </c>
      <c r="J1230" s="4" t="str">
        <f>VLOOKUP($A1230,'Data Transformation Q1 to Q8'!$A:$V,6,FALSE)</f>
        <v>Yes</v>
      </c>
      <c r="K1230" s="4" t="str">
        <f>VLOOKUP($A1230,'Data Transformation Q1 to Q8'!$A:$V,7,FALSE)</f>
        <v>No</v>
      </c>
      <c r="L1230" s="4" t="str">
        <f>VLOOKUP($A1230,'Data Transformation Q1 to Q8'!$A:$V,8,FALSE)</f>
        <v>No</v>
      </c>
      <c r="M1230" s="4" t="str">
        <f>VLOOKUP($A1230,'Data Transformation Q1 to Q8'!$A:$V,10,FALSE)</f>
        <v>No</v>
      </c>
      <c r="N1230" s="4">
        <f>VLOOKUP($A1230,'Data Transformation Q1 to Q8'!$A:$V,9,FALSE)</f>
        <v>2</v>
      </c>
      <c r="O1230" s="4" t="str">
        <f>VLOOKUP($A1230,'Data Transformation Q1 to Q8'!$A:$V,20,FALSE)</f>
        <v>tier - 3</v>
      </c>
      <c r="P1230" s="4" t="str">
        <f>VLOOKUP($A1230,'Data Transformation Q1 to Q8'!$A:$V,21,FALSE)</f>
        <v>tier - 3</v>
      </c>
      <c r="Q1230" s="118">
        <f>VLOOKUP($A1230,'Data Transformation Q1 to Q8'!$A:$V,19,FALSE)</f>
        <v>9140.9500000000007</v>
      </c>
    </row>
    <row r="1231" spans="1:17" ht="15.75" x14ac:dyDescent="0.25">
      <c r="A1231" s="10" t="s">
        <v>537</v>
      </c>
      <c r="B1231" s="4" t="str">
        <f>VLOOKUP(A1231,'Data Transformation Q1 to Q8'!A:V,22,FALSE)</f>
        <v>R1011</v>
      </c>
      <c r="C1231" s="21">
        <f>VLOOKUP($A1231,'Data Transformation Q1 to Q8'!$A:$V,16,FALSE)</f>
        <v>28461</v>
      </c>
      <c r="D1231" s="6">
        <f>VLOOKUP($A1231,'Data Transformation Q1 to Q8'!$A:$V,17,FALSE)</f>
        <v>45</v>
      </c>
      <c r="E1231" s="4" t="str">
        <f>VLOOKUP(A1231,'Customer Names'!A:D,3,FALSE)</f>
        <v xml:space="preserve">  Katie C</v>
      </c>
      <c r="F1231" s="4">
        <f>VLOOKUP($A1231,'Data Transformation Q1 to Q8'!$A:$V,2,FALSE)</f>
        <v>25.7</v>
      </c>
      <c r="G1231" s="4" t="str">
        <f>VLOOKUP($A1231,'Data Transformation Q1 to Q8'!$A:$V,3,FALSE)</f>
        <v>Overweight</v>
      </c>
      <c r="H1231" s="4">
        <f>VLOOKUP($A1231,'Data Transformation Q1 to Q8'!$A:$V,4,FALSE)</f>
        <v>5.61</v>
      </c>
      <c r="I1231" s="4" t="str">
        <f>VLOOKUP($A1231,'Data Transformation Q1 to Q8'!$A:$V,5,FALSE)</f>
        <v>Normal</v>
      </c>
      <c r="J1231" s="4" t="str">
        <f>VLOOKUP($A1231,'Data Transformation Q1 to Q8'!$A:$V,6,FALSE)</f>
        <v>No</v>
      </c>
      <c r="K1231" s="4" t="str">
        <f>VLOOKUP($A1231,'Data Transformation Q1 to Q8'!$A:$V,7,FALSE)</f>
        <v>No</v>
      </c>
      <c r="L1231" s="4" t="str">
        <f>VLOOKUP($A1231,'Data Transformation Q1 to Q8'!$A:$V,8,FALSE)</f>
        <v>No</v>
      </c>
      <c r="M1231" s="4" t="str">
        <f>VLOOKUP($A1231,'Data Transformation Q1 to Q8'!$A:$V,10,FALSE)</f>
        <v>No</v>
      </c>
      <c r="N1231" s="4">
        <f>VLOOKUP($A1231,'Data Transformation Q1 to Q8'!$A:$V,9,FALSE)</f>
        <v>0</v>
      </c>
      <c r="O1231" s="4" t="str">
        <f>VLOOKUP($A1231,'Data Transformation Q1 to Q8'!$A:$V,20,FALSE)</f>
        <v>tier - 2</v>
      </c>
      <c r="P1231" s="4" t="str">
        <f>VLOOKUP($A1231,'Data Transformation Q1 to Q8'!$A:$V,21,FALSE)</f>
        <v>tier - 1</v>
      </c>
      <c r="Q1231" s="118">
        <f>VLOOKUP($A1231,'Data Transformation Q1 to Q8'!$A:$V,19,FALSE)</f>
        <v>9101.7999999999993</v>
      </c>
    </row>
    <row r="1232" spans="1:17" ht="15.75" x14ac:dyDescent="0.25">
      <c r="A1232" s="10" t="s">
        <v>539</v>
      </c>
      <c r="B1232" s="4" t="str">
        <f>VLOOKUP(A1232,'Data Transformation Q1 to Q8'!A:V,22,FALSE)</f>
        <v>R1011</v>
      </c>
      <c r="C1232" s="21">
        <f>VLOOKUP($A1232,'Data Transformation Q1 to Q8'!$A:$V,16,FALSE)</f>
        <v>24055</v>
      </c>
      <c r="D1232" s="6">
        <f>VLOOKUP($A1232,'Data Transformation Q1 to Q8'!$A:$V,17,FALSE)</f>
        <v>57</v>
      </c>
      <c r="E1232" s="4" t="str">
        <f>VLOOKUP(A1232,'Customer Names'!A:D,3,FALSE)</f>
        <v xml:space="preserve">  Melissa K</v>
      </c>
      <c r="F1232" s="4">
        <f>VLOOKUP($A1232,'Data Transformation Q1 to Q8'!$A:$V,2,FALSE)</f>
        <v>21.68</v>
      </c>
      <c r="G1232" s="4" t="str">
        <f>VLOOKUP($A1232,'Data Transformation Q1 to Q8'!$A:$V,3,FALSE)</f>
        <v>Normal Weight</v>
      </c>
      <c r="H1232" s="4">
        <f>VLOOKUP($A1232,'Data Transformation Q1 to Q8'!$A:$V,4,FALSE)</f>
        <v>8.1199999999999992</v>
      </c>
      <c r="I1232" s="4" t="str">
        <f>VLOOKUP($A1232,'Data Transformation Q1 to Q8'!$A:$V,5,FALSE)</f>
        <v>Diabetes</v>
      </c>
      <c r="J1232" s="4" t="str">
        <f>VLOOKUP($A1232,'Data Transformation Q1 to Q8'!$A:$V,6,FALSE)</f>
        <v>No</v>
      </c>
      <c r="K1232" s="4" t="str">
        <f>VLOOKUP($A1232,'Data Transformation Q1 to Q8'!$A:$V,7,FALSE)</f>
        <v>No</v>
      </c>
      <c r="L1232" s="4" t="str">
        <f>VLOOKUP($A1232,'Data Transformation Q1 to Q8'!$A:$V,8,FALSE)</f>
        <v>No</v>
      </c>
      <c r="M1232" s="4" t="str">
        <f>VLOOKUP($A1232,'Data Transformation Q1 to Q8'!$A:$V,10,FALSE)</f>
        <v>No</v>
      </c>
      <c r="N1232" s="4">
        <f>VLOOKUP($A1232,'Data Transformation Q1 to Q8'!$A:$V,9,FALSE)</f>
        <v>0</v>
      </c>
      <c r="O1232" s="4" t="str">
        <f>VLOOKUP($A1232,'Data Transformation Q1 to Q8'!$A:$V,20,FALSE)</f>
        <v>tier - 3</v>
      </c>
      <c r="P1232" s="4" t="str">
        <f>VLOOKUP($A1232,'Data Transformation Q1 to Q8'!$A:$V,21,FALSE)</f>
        <v>tier - 1</v>
      </c>
      <c r="Q1232" s="118">
        <f>VLOOKUP($A1232,'Data Transformation Q1 to Q8'!$A:$V,19,FALSE)</f>
        <v>9095.94</v>
      </c>
    </row>
    <row r="1233" spans="1:17" ht="15.75" x14ac:dyDescent="0.25">
      <c r="A1233" s="10" t="s">
        <v>541</v>
      </c>
      <c r="B1233" s="4" t="str">
        <f>VLOOKUP(A1233,'Data Transformation Q1 to Q8'!A:V,22,FALSE)</f>
        <v>R1024</v>
      </c>
      <c r="C1233" s="21">
        <f>VLOOKUP($A1233,'Data Transformation Q1 to Q8'!$A:$V,16,FALSE)</f>
        <v>28433</v>
      </c>
      <c r="D1233" s="6">
        <f>VLOOKUP($A1233,'Data Transformation Q1 to Q8'!$A:$V,17,FALSE)</f>
        <v>45</v>
      </c>
      <c r="E1233" s="4" t="str">
        <f>VLOOKUP(A1233,'Customer Names'!A:D,3,FALSE)</f>
        <v xml:space="preserve">  Kara H</v>
      </c>
      <c r="F1233" s="4">
        <f>VLOOKUP($A1233,'Data Transformation Q1 to Q8'!$A:$V,2,FALSE)</f>
        <v>25.175000000000001</v>
      </c>
      <c r="G1233" s="4" t="str">
        <f>VLOOKUP($A1233,'Data Transformation Q1 to Q8'!$A:$V,3,FALSE)</f>
        <v>Overweight</v>
      </c>
      <c r="H1233" s="4">
        <f>VLOOKUP($A1233,'Data Transformation Q1 to Q8'!$A:$V,4,FALSE)</f>
        <v>4.74</v>
      </c>
      <c r="I1233" s="4" t="str">
        <f>VLOOKUP($A1233,'Data Transformation Q1 to Q8'!$A:$V,5,FALSE)</f>
        <v>Normal</v>
      </c>
      <c r="J1233" s="4" t="str">
        <f>VLOOKUP($A1233,'Data Transformation Q1 to Q8'!$A:$V,6,FALSE)</f>
        <v>No</v>
      </c>
      <c r="K1233" s="4" t="str">
        <f>VLOOKUP($A1233,'Data Transformation Q1 to Q8'!$A:$V,7,FALSE)</f>
        <v>No</v>
      </c>
      <c r="L1233" s="4" t="str">
        <f>VLOOKUP($A1233,'Data Transformation Q1 to Q8'!$A:$V,8,FALSE)</f>
        <v>No</v>
      </c>
      <c r="M1233" s="4" t="str">
        <f>VLOOKUP($A1233,'Data Transformation Q1 to Q8'!$A:$V,10,FALSE)</f>
        <v>No</v>
      </c>
      <c r="N1233" s="4">
        <f>VLOOKUP($A1233,'Data Transformation Q1 to Q8'!$A:$V,9,FALSE)</f>
        <v>0</v>
      </c>
      <c r="O1233" s="4" t="str">
        <f>VLOOKUP($A1233,'Data Transformation Q1 to Q8'!$A:$V,20,FALSE)</f>
        <v>tier - 2</v>
      </c>
      <c r="P1233" s="4" t="str">
        <f>VLOOKUP($A1233,'Data Transformation Q1 to Q8'!$A:$V,21,FALSE)</f>
        <v>tier - 2</v>
      </c>
      <c r="Q1233" s="118">
        <f>VLOOKUP($A1233,'Data Transformation Q1 to Q8'!$A:$V,19,FALSE)</f>
        <v>9095.07</v>
      </c>
    </row>
    <row r="1234" spans="1:17" ht="15.75" x14ac:dyDescent="0.25">
      <c r="A1234" s="10" t="s">
        <v>543</v>
      </c>
      <c r="B1234" s="4" t="str">
        <f>VLOOKUP(A1234,'Data Transformation Q1 to Q8'!A:V,22,FALSE)</f>
        <v>R1013</v>
      </c>
      <c r="C1234" s="21">
        <f>VLOOKUP($A1234,'Data Transformation Q1 to Q8'!$A:$V,16,FALSE)</f>
        <v>26635</v>
      </c>
      <c r="D1234" s="6">
        <f>VLOOKUP($A1234,'Data Transformation Q1 to Q8'!$A:$V,17,FALSE)</f>
        <v>50</v>
      </c>
      <c r="E1234" s="4" t="str">
        <f>VLOOKUP(A1234,'Customer Names'!A:D,3,FALSE)</f>
        <v xml:space="preserve">  Juan Carlos</v>
      </c>
      <c r="F1234" s="4">
        <f>VLOOKUP($A1234,'Data Transformation Q1 to Q8'!$A:$V,2,FALSE)</f>
        <v>44.77</v>
      </c>
      <c r="G1234" s="4" t="str">
        <f>VLOOKUP($A1234,'Data Transformation Q1 to Q8'!$A:$V,3,FALSE)</f>
        <v>Obesity</v>
      </c>
      <c r="H1234" s="4">
        <f>VLOOKUP($A1234,'Data Transformation Q1 to Q8'!$A:$V,4,FALSE)</f>
        <v>4.0599999999999996</v>
      </c>
      <c r="I1234" s="4" t="str">
        <f>VLOOKUP($A1234,'Data Transformation Q1 to Q8'!$A:$V,5,FALSE)</f>
        <v>Normal</v>
      </c>
      <c r="J1234" s="4" t="str">
        <f>VLOOKUP($A1234,'Data Transformation Q1 to Q8'!$A:$V,6,FALSE)</f>
        <v>No</v>
      </c>
      <c r="K1234" s="4" t="str">
        <f>VLOOKUP($A1234,'Data Transformation Q1 to Q8'!$A:$V,7,FALSE)</f>
        <v>No</v>
      </c>
      <c r="L1234" s="4" t="str">
        <f>VLOOKUP($A1234,'Data Transformation Q1 to Q8'!$A:$V,8,FALSE)</f>
        <v>No</v>
      </c>
      <c r="M1234" s="4" t="str">
        <f>VLOOKUP($A1234,'Data Transformation Q1 to Q8'!$A:$V,10,FALSE)</f>
        <v>No</v>
      </c>
      <c r="N1234" s="4">
        <f>VLOOKUP($A1234,'Data Transformation Q1 to Q8'!$A:$V,9,FALSE)</f>
        <v>2</v>
      </c>
      <c r="O1234" s="4" t="str">
        <f>VLOOKUP($A1234,'Data Transformation Q1 to Q8'!$A:$V,20,FALSE)</f>
        <v>tier - 3</v>
      </c>
      <c r="P1234" s="4" t="str">
        <f>VLOOKUP($A1234,'Data Transformation Q1 to Q8'!$A:$V,21,FALSE)</f>
        <v>tier - 2</v>
      </c>
      <c r="Q1234" s="118">
        <f>VLOOKUP($A1234,'Data Transformation Q1 to Q8'!$A:$V,19,FALSE)</f>
        <v>9058.73</v>
      </c>
    </row>
    <row r="1235" spans="1:17" ht="15.75" x14ac:dyDescent="0.25">
      <c r="A1235" s="10" t="s">
        <v>545</v>
      </c>
      <c r="B1235" s="4" t="str">
        <f>VLOOKUP(A1235,'Data Transformation Q1 to Q8'!A:V,22,FALSE)</f>
        <v>R1013</v>
      </c>
      <c r="C1235" s="21">
        <f>VLOOKUP($A1235,'Data Transformation Q1 to Q8'!$A:$V,16,FALSE)</f>
        <v>26640</v>
      </c>
      <c r="D1235" s="6">
        <f>VLOOKUP($A1235,'Data Transformation Q1 to Q8'!$A:$V,17,FALSE)</f>
        <v>50</v>
      </c>
      <c r="E1235" s="4" t="str">
        <f>VLOOKUP(A1235,'Customer Names'!A:D,3,FALSE)</f>
        <v xml:space="preserve">  John III</v>
      </c>
      <c r="F1235" s="4">
        <f>VLOOKUP($A1235,'Data Transformation Q1 to Q8'!$A:$V,2,FALSE)</f>
        <v>37.07</v>
      </c>
      <c r="G1235" s="4" t="str">
        <f>VLOOKUP($A1235,'Data Transformation Q1 to Q8'!$A:$V,3,FALSE)</f>
        <v>Obesity</v>
      </c>
      <c r="H1235" s="4">
        <f>VLOOKUP($A1235,'Data Transformation Q1 to Q8'!$A:$V,4,FALSE)</f>
        <v>5.69</v>
      </c>
      <c r="I1235" s="4" t="str">
        <f>VLOOKUP($A1235,'Data Transformation Q1 to Q8'!$A:$V,5,FALSE)</f>
        <v>Normal</v>
      </c>
      <c r="J1235" s="4" t="str">
        <f>VLOOKUP($A1235,'Data Transformation Q1 to Q8'!$A:$V,6,FALSE)</f>
        <v>No</v>
      </c>
      <c r="K1235" s="4" t="str">
        <f>VLOOKUP($A1235,'Data Transformation Q1 to Q8'!$A:$V,7,FALSE)</f>
        <v>No</v>
      </c>
      <c r="L1235" s="4" t="str">
        <f>VLOOKUP($A1235,'Data Transformation Q1 to Q8'!$A:$V,8,FALSE)</f>
        <v>No</v>
      </c>
      <c r="M1235" s="4" t="str">
        <f>VLOOKUP($A1235,'Data Transformation Q1 to Q8'!$A:$V,10,FALSE)</f>
        <v>No</v>
      </c>
      <c r="N1235" s="4">
        <f>VLOOKUP($A1235,'Data Transformation Q1 to Q8'!$A:$V,9,FALSE)</f>
        <v>2</v>
      </c>
      <c r="O1235" s="4" t="str">
        <f>VLOOKUP($A1235,'Data Transformation Q1 to Q8'!$A:$V,20,FALSE)</f>
        <v>tier - 2</v>
      </c>
      <c r="P1235" s="4" t="str">
        <f>VLOOKUP($A1235,'Data Transformation Q1 to Q8'!$A:$V,21,FALSE)</f>
        <v>tier - 2</v>
      </c>
      <c r="Q1235" s="118">
        <f>VLOOKUP($A1235,'Data Transformation Q1 to Q8'!$A:$V,19,FALSE)</f>
        <v>9048.0300000000007</v>
      </c>
    </row>
    <row r="1236" spans="1:17" ht="15.75" x14ac:dyDescent="0.25">
      <c r="A1236" s="10" t="s">
        <v>547</v>
      </c>
      <c r="B1236" s="4" t="str">
        <f>VLOOKUP(A1236,'Data Transformation Q1 to Q8'!A:V,22,FALSE)</f>
        <v>R1026</v>
      </c>
      <c r="C1236" s="21">
        <f>VLOOKUP($A1236,'Data Transformation Q1 to Q8'!$A:$V,16,FALSE)</f>
        <v>34304</v>
      </c>
      <c r="D1236" s="6">
        <f>VLOOKUP($A1236,'Data Transformation Q1 to Q8'!$A:$V,17,FALSE)</f>
        <v>29</v>
      </c>
      <c r="E1236" s="4" t="str">
        <f>VLOOKUP(A1236,'Customer Names'!A:D,3,FALSE)</f>
        <v xml:space="preserve">  Sarah M</v>
      </c>
      <c r="F1236" s="4">
        <f>VLOOKUP($A1236,'Data Transformation Q1 to Q8'!$A:$V,2,FALSE)</f>
        <v>39.799999999999997</v>
      </c>
      <c r="G1236" s="4" t="str">
        <f>VLOOKUP($A1236,'Data Transformation Q1 to Q8'!$A:$V,3,FALSE)</f>
        <v>Obesity</v>
      </c>
      <c r="H1236" s="4">
        <f>VLOOKUP($A1236,'Data Transformation Q1 to Q8'!$A:$V,4,FALSE)</f>
        <v>5.66</v>
      </c>
      <c r="I1236" s="4" t="str">
        <f>VLOOKUP($A1236,'Data Transformation Q1 to Q8'!$A:$V,5,FALSE)</f>
        <v>Normal</v>
      </c>
      <c r="J1236" s="4" t="str">
        <f>VLOOKUP($A1236,'Data Transformation Q1 to Q8'!$A:$V,6,FALSE)</f>
        <v>No</v>
      </c>
      <c r="K1236" s="4" t="str">
        <f>VLOOKUP($A1236,'Data Transformation Q1 to Q8'!$A:$V,7,FALSE)</f>
        <v>No</v>
      </c>
      <c r="L1236" s="4" t="str">
        <f>VLOOKUP($A1236,'Data Transformation Q1 to Q8'!$A:$V,8,FALSE)</f>
        <v>Yes</v>
      </c>
      <c r="M1236" s="4" t="str">
        <f>VLOOKUP($A1236,'Data Transformation Q1 to Q8'!$A:$V,10,FALSE)</f>
        <v>No</v>
      </c>
      <c r="N1236" s="4">
        <f>VLOOKUP($A1236,'Data Transformation Q1 to Q8'!$A:$V,9,FALSE)</f>
        <v>1</v>
      </c>
      <c r="O1236" s="4" t="str">
        <f>VLOOKUP($A1236,'Data Transformation Q1 to Q8'!$A:$V,20,FALSE)</f>
        <v>tier - 2</v>
      </c>
      <c r="P1236" s="4" t="str">
        <f>VLOOKUP($A1236,'Data Transformation Q1 to Q8'!$A:$V,21,FALSE)</f>
        <v>tier - 3</v>
      </c>
      <c r="Q1236" s="118">
        <f>VLOOKUP($A1236,'Data Transformation Q1 to Q8'!$A:$V,19,FALSE)</f>
        <v>9010.2000000000007</v>
      </c>
    </row>
    <row r="1237" spans="1:17" ht="15.75" x14ac:dyDescent="0.25">
      <c r="A1237" s="10" t="s">
        <v>549</v>
      </c>
      <c r="B1237" s="4" t="str">
        <f>VLOOKUP(A1237,'Data Transformation Q1 to Q8'!A:V,22,FALSE)</f>
        <v>R1025</v>
      </c>
      <c r="C1237" s="21">
        <f>VLOOKUP($A1237,'Data Transformation Q1 to Q8'!$A:$V,16,FALSE)</f>
        <v>29205</v>
      </c>
      <c r="D1237" s="6">
        <f>VLOOKUP($A1237,'Data Transformation Q1 to Q8'!$A:$V,17,FALSE)</f>
        <v>43</v>
      </c>
      <c r="E1237" s="4" t="str">
        <f>VLOOKUP(A1237,'Customer Names'!A:D,3,FALSE)</f>
        <v xml:space="preserve">  Kristin C</v>
      </c>
      <c r="F1237" s="4">
        <f>VLOOKUP($A1237,'Data Transformation Q1 to Q8'!$A:$V,2,FALSE)</f>
        <v>26.36</v>
      </c>
      <c r="G1237" s="4" t="str">
        <f>VLOOKUP($A1237,'Data Transformation Q1 to Q8'!$A:$V,3,FALSE)</f>
        <v>Overweight</v>
      </c>
      <c r="H1237" s="4">
        <f>VLOOKUP($A1237,'Data Transformation Q1 to Q8'!$A:$V,4,FALSE)</f>
        <v>4.32</v>
      </c>
      <c r="I1237" s="4" t="str">
        <f>VLOOKUP($A1237,'Data Transformation Q1 to Q8'!$A:$V,5,FALSE)</f>
        <v>Normal</v>
      </c>
      <c r="J1237" s="4" t="str">
        <f>VLOOKUP($A1237,'Data Transformation Q1 to Q8'!$A:$V,6,FALSE)</f>
        <v>No</v>
      </c>
      <c r="K1237" s="4" t="str">
        <f>VLOOKUP($A1237,'Data Transformation Q1 to Q8'!$A:$V,7,FALSE)</f>
        <v>No</v>
      </c>
      <c r="L1237" s="4" t="str">
        <f>VLOOKUP($A1237,'Data Transformation Q1 to Q8'!$A:$V,8,FALSE)</f>
        <v>Yes</v>
      </c>
      <c r="M1237" s="4" t="str">
        <f>VLOOKUP($A1237,'Data Transformation Q1 to Q8'!$A:$V,10,FALSE)</f>
        <v>No</v>
      </c>
      <c r="N1237" s="4">
        <f>VLOOKUP($A1237,'Data Transformation Q1 to Q8'!$A:$V,9,FALSE)</f>
        <v>1</v>
      </c>
      <c r="O1237" s="4" t="str">
        <f>VLOOKUP($A1237,'Data Transformation Q1 to Q8'!$A:$V,20,FALSE)</f>
        <v>tier - 2</v>
      </c>
      <c r="P1237" s="4" t="str">
        <f>VLOOKUP($A1237,'Data Transformation Q1 to Q8'!$A:$V,21,FALSE)</f>
        <v>tier - 1</v>
      </c>
      <c r="Q1237" s="118">
        <f>VLOOKUP($A1237,'Data Transformation Q1 to Q8'!$A:$V,19,FALSE)</f>
        <v>8998.43</v>
      </c>
    </row>
    <row r="1238" spans="1:17" ht="15.75" x14ac:dyDescent="0.25">
      <c r="A1238" s="10" t="s">
        <v>551</v>
      </c>
      <c r="B1238" s="4" t="str">
        <f>VLOOKUP(A1238,'Data Transformation Q1 to Q8'!A:V,22,FALSE)</f>
        <v>R1012</v>
      </c>
      <c r="C1238" s="21">
        <f>VLOOKUP($A1238,'Data Transformation Q1 to Q8'!$A:$V,16,FALSE)</f>
        <v>26948</v>
      </c>
      <c r="D1238" s="6">
        <f>VLOOKUP($A1238,'Data Transformation Q1 to Q8'!$A:$V,17,FALSE)</f>
        <v>49</v>
      </c>
      <c r="E1238" s="4" t="str">
        <f>VLOOKUP(A1238,'Customer Names'!A:D,3,FALSE)</f>
        <v xml:space="preserve">  Casey M</v>
      </c>
      <c r="F1238" s="4">
        <f>VLOOKUP($A1238,'Data Transformation Q1 to Q8'!$A:$V,2,FALSE)</f>
        <v>29.925000000000001</v>
      </c>
      <c r="G1238" s="4" t="str">
        <f>VLOOKUP($A1238,'Data Transformation Q1 to Q8'!$A:$V,3,FALSE)</f>
        <v>Obesity</v>
      </c>
      <c r="H1238" s="4">
        <f>VLOOKUP($A1238,'Data Transformation Q1 to Q8'!$A:$V,4,FALSE)</f>
        <v>8.2899999999999991</v>
      </c>
      <c r="I1238" s="4" t="str">
        <f>VLOOKUP($A1238,'Data Transformation Q1 to Q8'!$A:$V,5,FALSE)</f>
        <v>Diabetes</v>
      </c>
      <c r="J1238" s="4" t="str">
        <f>VLOOKUP($A1238,'Data Transformation Q1 to Q8'!$A:$V,6,FALSE)</f>
        <v>No</v>
      </c>
      <c r="K1238" s="4" t="str">
        <f>VLOOKUP($A1238,'Data Transformation Q1 to Q8'!$A:$V,7,FALSE)</f>
        <v>No</v>
      </c>
      <c r="L1238" s="4" t="str">
        <f>VLOOKUP($A1238,'Data Transformation Q1 to Q8'!$A:$V,8,FALSE)</f>
        <v>No</v>
      </c>
      <c r="M1238" s="4" t="str">
        <f>VLOOKUP($A1238,'Data Transformation Q1 to Q8'!$A:$V,10,FALSE)</f>
        <v>No</v>
      </c>
      <c r="N1238" s="4">
        <f>VLOOKUP($A1238,'Data Transformation Q1 to Q8'!$A:$V,9,FALSE)</f>
        <v>2</v>
      </c>
      <c r="O1238" s="4" t="str">
        <f>VLOOKUP($A1238,'Data Transformation Q1 to Q8'!$A:$V,20,FALSE)</f>
        <v>tier - 2</v>
      </c>
      <c r="P1238" s="4" t="str">
        <f>VLOOKUP($A1238,'Data Transformation Q1 to Q8'!$A:$V,21,FALSE)</f>
        <v>tier - 1</v>
      </c>
      <c r="Q1238" s="118">
        <f>VLOOKUP($A1238,'Data Transformation Q1 to Q8'!$A:$V,19,FALSE)</f>
        <v>8988.16</v>
      </c>
    </row>
    <row r="1239" spans="1:17" ht="15.75" x14ac:dyDescent="0.25">
      <c r="A1239" s="10" t="s">
        <v>553</v>
      </c>
      <c r="B1239" s="4" t="str">
        <f>VLOOKUP(A1239,'Data Transformation Q1 to Q8'!A:V,22,FALSE)</f>
        <v>R1013</v>
      </c>
      <c r="C1239" s="21">
        <f>VLOOKUP($A1239,'Data Transformation Q1 to Q8'!$A:$V,16,FALSE)</f>
        <v>27231</v>
      </c>
      <c r="D1239" s="6">
        <f>VLOOKUP($A1239,'Data Transformation Q1 to Q8'!$A:$V,17,FALSE)</f>
        <v>48</v>
      </c>
      <c r="E1239" s="4" t="str">
        <f>VLOOKUP(A1239,'Customer Names'!A:D,3,FALSE)</f>
        <v xml:space="preserve">  Samuel</v>
      </c>
      <c r="F1239" s="4">
        <f>VLOOKUP($A1239,'Data Transformation Q1 to Q8'!$A:$V,2,FALSE)</f>
        <v>37.29</v>
      </c>
      <c r="G1239" s="4" t="str">
        <f>VLOOKUP($A1239,'Data Transformation Q1 to Q8'!$A:$V,3,FALSE)</f>
        <v>Obesity</v>
      </c>
      <c r="H1239" s="4">
        <f>VLOOKUP($A1239,'Data Transformation Q1 to Q8'!$A:$V,4,FALSE)</f>
        <v>10.46</v>
      </c>
      <c r="I1239" s="4" t="str">
        <f>VLOOKUP($A1239,'Data Transformation Q1 to Q8'!$A:$V,5,FALSE)</f>
        <v>Diabetes</v>
      </c>
      <c r="J1239" s="4" t="str">
        <f>VLOOKUP($A1239,'Data Transformation Q1 to Q8'!$A:$V,6,FALSE)</f>
        <v>No</v>
      </c>
      <c r="K1239" s="4" t="str">
        <f>VLOOKUP($A1239,'Data Transformation Q1 to Q8'!$A:$V,7,FALSE)</f>
        <v>No</v>
      </c>
      <c r="L1239" s="4" t="str">
        <f>VLOOKUP($A1239,'Data Transformation Q1 to Q8'!$A:$V,8,FALSE)</f>
        <v>No</v>
      </c>
      <c r="M1239" s="4" t="str">
        <f>VLOOKUP($A1239,'Data Transformation Q1 to Q8'!$A:$V,10,FALSE)</f>
        <v>No</v>
      </c>
      <c r="N1239" s="4">
        <f>VLOOKUP($A1239,'Data Transformation Q1 to Q8'!$A:$V,9,FALSE)</f>
        <v>0</v>
      </c>
      <c r="O1239" s="4" t="str">
        <f>VLOOKUP($A1239,'Data Transformation Q1 to Q8'!$A:$V,20,FALSE)</f>
        <v>tier - 2</v>
      </c>
      <c r="P1239" s="4" t="str">
        <f>VLOOKUP($A1239,'Data Transformation Q1 to Q8'!$A:$V,21,FALSE)</f>
        <v>tier - 2</v>
      </c>
      <c r="Q1239" s="118">
        <f>VLOOKUP($A1239,'Data Transformation Q1 to Q8'!$A:$V,19,FALSE)</f>
        <v>8978.19</v>
      </c>
    </row>
    <row r="1240" spans="1:17" ht="15.75" x14ac:dyDescent="0.25">
      <c r="A1240" s="10" t="s">
        <v>555</v>
      </c>
      <c r="B1240" s="4" t="str">
        <f>VLOOKUP(A1240,'Data Transformation Q1 to Q8'!A:V,22,FALSE)</f>
        <v>R1011</v>
      </c>
      <c r="C1240" s="21">
        <f>VLOOKUP($A1240,'Data Transformation Q1 to Q8'!$A:$V,16,FALSE)</f>
        <v>27280</v>
      </c>
      <c r="D1240" s="6">
        <f>VLOOKUP($A1240,'Data Transformation Q1 to Q8'!$A:$V,17,FALSE)</f>
        <v>48</v>
      </c>
      <c r="E1240" s="4" t="str">
        <f>VLOOKUP(A1240,'Customer Names'!A:D,3,FALSE)</f>
        <v xml:space="preserve">  Braulio</v>
      </c>
      <c r="F1240" s="4">
        <f>VLOOKUP($A1240,'Data Transformation Q1 to Q8'!$A:$V,2,FALSE)</f>
        <v>30.2</v>
      </c>
      <c r="G1240" s="4" t="str">
        <f>VLOOKUP($A1240,'Data Transformation Q1 to Q8'!$A:$V,3,FALSE)</f>
        <v>Obesity</v>
      </c>
      <c r="H1240" s="4">
        <f>VLOOKUP($A1240,'Data Transformation Q1 to Q8'!$A:$V,4,FALSE)</f>
        <v>11.96</v>
      </c>
      <c r="I1240" s="4" t="str">
        <f>VLOOKUP($A1240,'Data Transformation Q1 to Q8'!$A:$V,5,FALSE)</f>
        <v>Diabetes</v>
      </c>
      <c r="J1240" s="4" t="str">
        <f>VLOOKUP($A1240,'Data Transformation Q1 to Q8'!$A:$V,6,FALSE)</f>
        <v>No</v>
      </c>
      <c r="K1240" s="4" t="str">
        <f>VLOOKUP($A1240,'Data Transformation Q1 to Q8'!$A:$V,7,FALSE)</f>
        <v>No</v>
      </c>
      <c r="L1240" s="4" t="str">
        <f>VLOOKUP($A1240,'Data Transformation Q1 to Q8'!$A:$V,8,FALSE)</f>
        <v>No</v>
      </c>
      <c r="M1240" s="4" t="str">
        <f>VLOOKUP($A1240,'Data Transformation Q1 to Q8'!$A:$V,10,FALSE)</f>
        <v>No</v>
      </c>
      <c r="N1240" s="4">
        <f>VLOOKUP($A1240,'Data Transformation Q1 to Q8'!$A:$V,9,FALSE)</f>
        <v>0</v>
      </c>
      <c r="O1240" s="4" t="str">
        <f>VLOOKUP($A1240,'Data Transformation Q1 to Q8'!$A:$V,20,FALSE)</f>
        <v>tier - 3</v>
      </c>
      <c r="P1240" s="4" t="str">
        <f>VLOOKUP($A1240,'Data Transformation Q1 to Q8'!$A:$V,21,FALSE)</f>
        <v>tier - 2</v>
      </c>
      <c r="Q1240" s="118">
        <f>VLOOKUP($A1240,'Data Transformation Q1 to Q8'!$A:$V,19,FALSE)</f>
        <v>8968.33</v>
      </c>
    </row>
    <row r="1241" spans="1:17" ht="15.75" x14ac:dyDescent="0.25">
      <c r="A1241" s="10" t="s">
        <v>558</v>
      </c>
      <c r="B1241" s="4" t="str">
        <f>VLOOKUP(A1241,'Data Transformation Q1 to Q8'!A:V,22,FALSE)</f>
        <v>R1012</v>
      </c>
      <c r="C1241" s="21">
        <f>VLOOKUP($A1241,'Data Transformation Q1 to Q8'!$A:$V,16,FALSE)</f>
        <v>30512</v>
      </c>
      <c r="D1241" s="6">
        <f>VLOOKUP($A1241,'Data Transformation Q1 to Q8'!$A:$V,17,FALSE)</f>
        <v>39</v>
      </c>
      <c r="E1241" s="4" t="str">
        <f>VLOOKUP(A1241,'Customer Names'!A:D,3,FALSE)</f>
        <v xml:space="preserve">  Anne-Marie</v>
      </c>
      <c r="F1241" s="4">
        <f>VLOOKUP($A1241,'Data Transformation Q1 to Q8'!$A:$V,2,FALSE)</f>
        <v>24.225000000000001</v>
      </c>
      <c r="G1241" s="4" t="str">
        <f>VLOOKUP($A1241,'Data Transformation Q1 to Q8'!$A:$V,3,FALSE)</f>
        <v>Normal Weight</v>
      </c>
      <c r="H1241" s="4">
        <f>VLOOKUP($A1241,'Data Transformation Q1 to Q8'!$A:$V,4,FALSE)</f>
        <v>4.25</v>
      </c>
      <c r="I1241" s="4" t="str">
        <f>VLOOKUP($A1241,'Data Transformation Q1 to Q8'!$A:$V,5,FALSE)</f>
        <v>Normal</v>
      </c>
      <c r="J1241" s="4" t="str">
        <f>VLOOKUP($A1241,'Data Transformation Q1 to Q8'!$A:$V,6,FALSE)</f>
        <v>Yes</v>
      </c>
      <c r="K1241" s="4" t="str">
        <f>VLOOKUP($A1241,'Data Transformation Q1 to Q8'!$A:$V,7,FALSE)</f>
        <v>No</v>
      </c>
      <c r="L1241" s="4" t="str">
        <f>VLOOKUP($A1241,'Data Transformation Q1 to Q8'!$A:$V,8,FALSE)</f>
        <v>Yes</v>
      </c>
      <c r="M1241" s="4" t="str">
        <f>VLOOKUP($A1241,'Data Transformation Q1 to Q8'!$A:$V,10,FALSE)</f>
        <v>No</v>
      </c>
      <c r="N1241" s="4">
        <f>VLOOKUP($A1241,'Data Transformation Q1 to Q8'!$A:$V,9,FALSE)</f>
        <v>1</v>
      </c>
      <c r="O1241" s="4" t="str">
        <f>VLOOKUP($A1241,'Data Transformation Q1 to Q8'!$A:$V,20,FALSE)</f>
        <v>tier - 2</v>
      </c>
      <c r="P1241" s="4" t="str">
        <f>VLOOKUP($A1241,'Data Transformation Q1 to Q8'!$A:$V,21,FALSE)</f>
        <v>tier - 3</v>
      </c>
      <c r="Q1241" s="118">
        <f>VLOOKUP($A1241,'Data Transformation Q1 to Q8'!$A:$V,19,FALSE)</f>
        <v>8965.7999999999993</v>
      </c>
    </row>
    <row r="1242" spans="1:17" ht="15.75" x14ac:dyDescent="0.25">
      <c r="A1242" s="10" t="s">
        <v>560</v>
      </c>
      <c r="B1242" s="4" t="str">
        <f>VLOOKUP(A1242,'Data Transformation Q1 to Q8'!A:V,22,FALSE)</f>
        <v>R1016</v>
      </c>
      <c r="C1242" s="21">
        <f>VLOOKUP($A1242,'Data Transformation Q1 to Q8'!$A:$V,16,FALSE)</f>
        <v>27258</v>
      </c>
      <c r="D1242" s="6">
        <f>VLOOKUP($A1242,'Data Transformation Q1 to Q8'!$A:$V,17,FALSE)</f>
        <v>48</v>
      </c>
      <c r="E1242" s="4" t="str">
        <f>VLOOKUP(A1242,'Customer Names'!A:D,3,FALSE)</f>
        <v xml:space="preserve">  Samuel K</v>
      </c>
      <c r="F1242" s="4">
        <f>VLOOKUP($A1242,'Data Transformation Q1 to Q8'!$A:$V,2,FALSE)</f>
        <v>31.445</v>
      </c>
      <c r="G1242" s="4" t="str">
        <f>VLOOKUP($A1242,'Data Transformation Q1 to Q8'!$A:$V,3,FALSE)</f>
        <v>Obesity</v>
      </c>
      <c r="H1242" s="4">
        <f>VLOOKUP($A1242,'Data Transformation Q1 to Q8'!$A:$V,4,FALSE)</f>
        <v>8.33</v>
      </c>
      <c r="I1242" s="4" t="str">
        <f>VLOOKUP($A1242,'Data Transformation Q1 to Q8'!$A:$V,5,FALSE)</f>
        <v>Diabetes</v>
      </c>
      <c r="J1242" s="4" t="str">
        <f>VLOOKUP($A1242,'Data Transformation Q1 to Q8'!$A:$V,6,FALSE)</f>
        <v>No</v>
      </c>
      <c r="K1242" s="4" t="str">
        <f>VLOOKUP($A1242,'Data Transformation Q1 to Q8'!$A:$V,7,FALSE)</f>
        <v>No</v>
      </c>
      <c r="L1242" s="4" t="str">
        <f>VLOOKUP($A1242,'Data Transformation Q1 to Q8'!$A:$V,8,FALSE)</f>
        <v>No</v>
      </c>
      <c r="M1242" s="4" t="str">
        <f>VLOOKUP($A1242,'Data Transformation Q1 to Q8'!$A:$V,10,FALSE)</f>
        <v>No</v>
      </c>
      <c r="N1242" s="4">
        <f>VLOOKUP($A1242,'Data Transformation Q1 to Q8'!$A:$V,9,FALSE)</f>
        <v>0</v>
      </c>
      <c r="O1242" s="4" t="str">
        <f>VLOOKUP($A1242,'Data Transformation Q1 to Q8'!$A:$V,20,FALSE)</f>
        <v>tier - 3</v>
      </c>
      <c r="P1242" s="4" t="str">
        <f>VLOOKUP($A1242,'Data Transformation Q1 to Q8'!$A:$V,21,FALSE)</f>
        <v>tier - 2</v>
      </c>
      <c r="Q1242" s="118">
        <f>VLOOKUP($A1242,'Data Transformation Q1 to Q8'!$A:$V,19,FALSE)</f>
        <v>8964.06</v>
      </c>
    </row>
    <row r="1243" spans="1:17" ht="15.75" x14ac:dyDescent="0.25">
      <c r="A1243" s="10" t="s">
        <v>562</v>
      </c>
      <c r="B1243" s="4" t="str">
        <f>VLOOKUP(A1243,'Data Transformation Q1 to Q8'!A:V,22,FALSE)</f>
        <v>R1026</v>
      </c>
      <c r="C1243" s="21">
        <f>VLOOKUP($A1243,'Data Transformation Q1 to Q8'!$A:$V,16,FALSE)</f>
        <v>33874</v>
      </c>
      <c r="D1243" s="6">
        <f>VLOOKUP($A1243,'Data Transformation Q1 to Q8'!$A:$V,17,FALSE)</f>
        <v>30</v>
      </c>
      <c r="E1243" s="4" t="str">
        <f>VLOOKUP(A1243,'Customer Names'!A:D,3,FALSE)</f>
        <v xml:space="preserve">  Yuki</v>
      </c>
      <c r="F1243" s="4">
        <f>VLOOKUP($A1243,'Data Transformation Q1 to Q8'!$A:$V,2,FALSE)</f>
        <v>38.880000000000003</v>
      </c>
      <c r="G1243" s="4" t="str">
        <f>VLOOKUP($A1243,'Data Transformation Q1 to Q8'!$A:$V,3,FALSE)</f>
        <v>Obesity</v>
      </c>
      <c r="H1243" s="4">
        <f>VLOOKUP($A1243,'Data Transformation Q1 to Q8'!$A:$V,4,FALSE)</f>
        <v>4.29</v>
      </c>
      <c r="I1243" s="4" t="str">
        <f>VLOOKUP($A1243,'Data Transformation Q1 to Q8'!$A:$V,5,FALSE)</f>
        <v>Normal</v>
      </c>
      <c r="J1243" s="4" t="str">
        <f>VLOOKUP($A1243,'Data Transformation Q1 to Q8'!$A:$V,6,FALSE)</f>
        <v>No</v>
      </c>
      <c r="K1243" s="4" t="str">
        <f>VLOOKUP($A1243,'Data Transformation Q1 to Q8'!$A:$V,7,FALSE)</f>
        <v>No</v>
      </c>
      <c r="L1243" s="4" t="str">
        <f>VLOOKUP($A1243,'Data Transformation Q1 to Q8'!$A:$V,8,FALSE)</f>
        <v>No</v>
      </c>
      <c r="M1243" s="4" t="str">
        <f>VLOOKUP($A1243,'Data Transformation Q1 to Q8'!$A:$V,10,FALSE)</f>
        <v>No</v>
      </c>
      <c r="N1243" s="4">
        <f>VLOOKUP($A1243,'Data Transformation Q1 to Q8'!$A:$V,9,FALSE)</f>
        <v>1</v>
      </c>
      <c r="O1243" s="4" t="str">
        <f>VLOOKUP($A1243,'Data Transformation Q1 to Q8'!$A:$V,20,FALSE)</f>
        <v>tier - 2</v>
      </c>
      <c r="P1243" s="4" t="str">
        <f>VLOOKUP($A1243,'Data Transformation Q1 to Q8'!$A:$V,21,FALSE)</f>
        <v>tier - 3</v>
      </c>
      <c r="Q1243" s="118">
        <f>VLOOKUP($A1243,'Data Transformation Q1 to Q8'!$A:$V,19,FALSE)</f>
        <v>8954.99</v>
      </c>
    </row>
    <row r="1244" spans="1:17" ht="15.75" x14ac:dyDescent="0.25">
      <c r="A1244" s="10" t="s">
        <v>564</v>
      </c>
      <c r="B1244" s="4" t="str">
        <f>VLOOKUP(A1244,'Data Transformation Q1 to Q8'!A:V,22,FALSE)</f>
        <v>R1013</v>
      </c>
      <c r="C1244" s="21">
        <f>VLOOKUP($A1244,'Data Transformation Q1 to Q8'!$A:$V,16,FALSE)</f>
        <v>28119</v>
      </c>
      <c r="D1244" s="6">
        <f>VLOOKUP($A1244,'Data Transformation Q1 to Q8'!$A:$V,17,FALSE)</f>
        <v>46</v>
      </c>
      <c r="E1244" s="4" t="str">
        <f>VLOOKUP(A1244,'Customer Names'!A:D,3,FALSE)</f>
        <v xml:space="preserve">  Rafer</v>
      </c>
      <c r="F1244" s="4">
        <f>VLOOKUP($A1244,'Data Transformation Q1 to Q8'!$A:$V,2,FALSE)</f>
        <v>43.89</v>
      </c>
      <c r="G1244" s="4" t="str">
        <f>VLOOKUP($A1244,'Data Transformation Q1 to Q8'!$A:$V,3,FALSE)</f>
        <v>Obesity</v>
      </c>
      <c r="H1244" s="4">
        <f>VLOOKUP($A1244,'Data Transformation Q1 to Q8'!$A:$V,4,FALSE)</f>
        <v>6.32</v>
      </c>
      <c r="I1244" s="4" t="str">
        <f>VLOOKUP($A1244,'Data Transformation Q1 to Q8'!$A:$V,5,FALSE)</f>
        <v>Prediabetes</v>
      </c>
      <c r="J1244" s="4" t="str">
        <f>VLOOKUP($A1244,'Data Transformation Q1 to Q8'!$A:$V,6,FALSE)</f>
        <v>Yes</v>
      </c>
      <c r="K1244" s="4" t="str">
        <f>VLOOKUP($A1244,'Data Transformation Q1 to Q8'!$A:$V,7,FALSE)</f>
        <v>No</v>
      </c>
      <c r="L1244" s="4" t="str">
        <f>VLOOKUP($A1244,'Data Transformation Q1 to Q8'!$A:$V,8,FALSE)</f>
        <v>No</v>
      </c>
      <c r="M1244" s="4" t="str">
        <f>VLOOKUP($A1244,'Data Transformation Q1 to Q8'!$A:$V,10,FALSE)</f>
        <v>No</v>
      </c>
      <c r="N1244" s="4">
        <f>VLOOKUP($A1244,'Data Transformation Q1 to Q8'!$A:$V,9,FALSE)</f>
        <v>0</v>
      </c>
      <c r="O1244" s="4" t="str">
        <f>VLOOKUP($A1244,'Data Transformation Q1 to Q8'!$A:$V,20,FALSE)</f>
        <v>tier - 3</v>
      </c>
      <c r="P1244" s="4" t="str">
        <f>VLOOKUP($A1244,'Data Transformation Q1 to Q8'!$A:$V,21,FALSE)</f>
        <v>tier - 2</v>
      </c>
      <c r="Q1244" s="118">
        <f>VLOOKUP($A1244,'Data Transformation Q1 to Q8'!$A:$V,19,FALSE)</f>
        <v>8944.1200000000008</v>
      </c>
    </row>
    <row r="1245" spans="1:17" ht="15.75" x14ac:dyDescent="0.25">
      <c r="A1245" s="10" t="s">
        <v>566</v>
      </c>
      <c r="B1245" s="4" t="str">
        <f>VLOOKUP(A1245,'Data Transformation Q1 to Q8'!A:V,22,FALSE)</f>
        <v>R1011</v>
      </c>
      <c r="C1245" s="21">
        <f>VLOOKUP($A1245,'Data Transformation Q1 to Q8'!$A:$V,16,FALSE)</f>
        <v>26456</v>
      </c>
      <c r="D1245" s="6">
        <f>VLOOKUP($A1245,'Data Transformation Q1 to Q8'!$A:$V,17,FALSE)</f>
        <v>51</v>
      </c>
      <c r="E1245" s="4" t="str">
        <f>VLOOKUP(A1245,'Customer Names'!A:D,3,FALSE)</f>
        <v xml:space="preserve">  Claire</v>
      </c>
      <c r="F1245" s="4">
        <f>VLOOKUP($A1245,'Data Transformation Q1 to Q8'!$A:$V,2,FALSE)</f>
        <v>25.6</v>
      </c>
      <c r="G1245" s="4" t="str">
        <f>VLOOKUP($A1245,'Data Transformation Q1 to Q8'!$A:$V,3,FALSE)</f>
        <v>Overweight</v>
      </c>
      <c r="H1245" s="4">
        <f>VLOOKUP($A1245,'Data Transformation Q1 to Q8'!$A:$V,4,FALSE)</f>
        <v>5.65</v>
      </c>
      <c r="I1245" s="4" t="str">
        <f>VLOOKUP($A1245,'Data Transformation Q1 to Q8'!$A:$V,5,FALSE)</f>
        <v>Normal</v>
      </c>
      <c r="J1245" s="4" t="str">
        <f>VLOOKUP($A1245,'Data Transformation Q1 to Q8'!$A:$V,6,FALSE)</f>
        <v>No</v>
      </c>
      <c r="K1245" s="4" t="str">
        <f>VLOOKUP($A1245,'Data Transformation Q1 to Q8'!$A:$V,7,FALSE)</f>
        <v>No</v>
      </c>
      <c r="L1245" s="4" t="str">
        <f>VLOOKUP($A1245,'Data Transformation Q1 to Q8'!$A:$V,8,FALSE)</f>
        <v>No</v>
      </c>
      <c r="M1245" s="4" t="str">
        <f>VLOOKUP($A1245,'Data Transformation Q1 to Q8'!$A:$V,10,FALSE)</f>
        <v>No</v>
      </c>
      <c r="N1245" s="4">
        <f>VLOOKUP($A1245,'Data Transformation Q1 to Q8'!$A:$V,9,FALSE)</f>
        <v>2</v>
      </c>
      <c r="O1245" s="4" t="str">
        <f>VLOOKUP($A1245,'Data Transformation Q1 to Q8'!$A:$V,20,FALSE)</f>
        <v>tier - 2</v>
      </c>
      <c r="P1245" s="4" t="str">
        <f>VLOOKUP($A1245,'Data Transformation Q1 to Q8'!$A:$V,21,FALSE)</f>
        <v>tier - 1</v>
      </c>
      <c r="Q1245" s="118">
        <f>VLOOKUP($A1245,'Data Transformation Q1 to Q8'!$A:$V,19,FALSE)</f>
        <v>8932.08</v>
      </c>
    </row>
    <row r="1246" spans="1:17" ht="15.75" x14ac:dyDescent="0.25">
      <c r="A1246" s="10" t="s">
        <v>568</v>
      </c>
      <c r="B1246" s="4" t="str">
        <f>VLOOKUP(A1246,'Data Transformation Q1 to Q8'!A:V,22,FALSE)</f>
        <v>R1012</v>
      </c>
      <c r="C1246" s="21">
        <f>VLOOKUP($A1246,'Data Transformation Q1 to Q8'!$A:$V,16,FALSE)</f>
        <v>27582</v>
      </c>
      <c r="D1246" s="6">
        <f>VLOOKUP($A1246,'Data Transformation Q1 to Q8'!$A:$V,17,FALSE)</f>
        <v>47</v>
      </c>
      <c r="E1246" s="4" t="str">
        <f>VLOOKUP(A1246,'Customer Names'!A:D,3,FALSE)</f>
        <v xml:space="preserve">  Erynn J</v>
      </c>
      <c r="F1246" s="4">
        <f>VLOOKUP($A1246,'Data Transformation Q1 to Q8'!$A:$V,2,FALSE)</f>
        <v>29.545000000000002</v>
      </c>
      <c r="G1246" s="4" t="str">
        <f>VLOOKUP($A1246,'Data Transformation Q1 to Q8'!$A:$V,3,FALSE)</f>
        <v>Overweight</v>
      </c>
      <c r="H1246" s="4">
        <f>VLOOKUP($A1246,'Data Transformation Q1 to Q8'!$A:$V,4,FALSE)</f>
        <v>8.41</v>
      </c>
      <c r="I1246" s="4" t="str">
        <f>VLOOKUP($A1246,'Data Transformation Q1 to Q8'!$A:$V,5,FALSE)</f>
        <v>Diabetes</v>
      </c>
      <c r="J1246" s="4" t="str">
        <f>VLOOKUP($A1246,'Data Transformation Q1 to Q8'!$A:$V,6,FALSE)</f>
        <v>Yes</v>
      </c>
      <c r="K1246" s="4" t="str">
        <f>VLOOKUP($A1246,'Data Transformation Q1 to Q8'!$A:$V,7,FALSE)</f>
        <v>No</v>
      </c>
      <c r="L1246" s="4" t="str">
        <f>VLOOKUP($A1246,'Data Transformation Q1 to Q8'!$A:$V,8,FALSE)</f>
        <v>No</v>
      </c>
      <c r="M1246" s="4" t="str">
        <f>VLOOKUP($A1246,'Data Transformation Q1 to Q8'!$A:$V,10,FALSE)</f>
        <v>No</v>
      </c>
      <c r="N1246" s="4">
        <f>VLOOKUP($A1246,'Data Transformation Q1 to Q8'!$A:$V,9,FALSE)</f>
        <v>1</v>
      </c>
      <c r="O1246" s="4" t="str">
        <f>VLOOKUP($A1246,'Data Transformation Q1 to Q8'!$A:$V,20,FALSE)</f>
        <v>tier - 2</v>
      </c>
      <c r="P1246" s="4" t="str">
        <f>VLOOKUP($A1246,'Data Transformation Q1 to Q8'!$A:$V,21,FALSE)</f>
        <v>tier - 2</v>
      </c>
      <c r="Q1246" s="118">
        <f>VLOOKUP($A1246,'Data Transformation Q1 to Q8'!$A:$V,19,FALSE)</f>
        <v>8930.93</v>
      </c>
    </row>
    <row r="1247" spans="1:17" ht="15.75" x14ac:dyDescent="0.25">
      <c r="A1247" s="10" t="s">
        <v>570</v>
      </c>
      <c r="B1247" s="4" t="str">
        <f>VLOOKUP(A1247,'Data Transformation Q1 to Q8'!A:V,22,FALSE)</f>
        <v>R1013</v>
      </c>
      <c r="C1247" s="21">
        <f>VLOOKUP($A1247,'Data Transformation Q1 to Q8'!$A:$V,16,FALSE)</f>
        <v>24721</v>
      </c>
      <c r="D1247" s="6">
        <f>VLOOKUP($A1247,'Data Transformation Q1 to Q8'!$A:$V,17,FALSE)</f>
        <v>55</v>
      </c>
      <c r="E1247" s="4" t="str">
        <f>VLOOKUP(A1247,'Customer Names'!A:D,3,FALSE)</f>
        <v xml:space="preserve">  Mahesh</v>
      </c>
      <c r="F1247" s="4">
        <f>VLOOKUP($A1247,'Data Transformation Q1 to Q8'!$A:$V,2,FALSE)</f>
        <v>23.25</v>
      </c>
      <c r="G1247" s="4" t="str">
        <f>VLOOKUP($A1247,'Data Transformation Q1 to Q8'!$A:$V,3,FALSE)</f>
        <v>Normal Weight</v>
      </c>
      <c r="H1247" s="4">
        <f>VLOOKUP($A1247,'Data Transformation Q1 to Q8'!$A:$V,4,FALSE)</f>
        <v>11.96</v>
      </c>
      <c r="I1247" s="4" t="str">
        <f>VLOOKUP($A1247,'Data Transformation Q1 to Q8'!$A:$V,5,FALSE)</f>
        <v>Diabetes</v>
      </c>
      <c r="J1247" s="4" t="str">
        <f>VLOOKUP($A1247,'Data Transformation Q1 to Q8'!$A:$V,6,FALSE)</f>
        <v>Yes</v>
      </c>
      <c r="K1247" s="4" t="str">
        <f>VLOOKUP($A1247,'Data Transformation Q1 to Q8'!$A:$V,7,FALSE)</f>
        <v>No</v>
      </c>
      <c r="L1247" s="4" t="str">
        <f>VLOOKUP($A1247,'Data Transformation Q1 to Q8'!$A:$V,8,FALSE)</f>
        <v>No</v>
      </c>
      <c r="M1247" s="4" t="str">
        <f>VLOOKUP($A1247,'Data Transformation Q1 to Q8'!$A:$V,10,FALSE)</f>
        <v>No</v>
      </c>
      <c r="N1247" s="4">
        <f>VLOOKUP($A1247,'Data Transformation Q1 to Q8'!$A:$V,9,FALSE)</f>
        <v>0</v>
      </c>
      <c r="O1247" s="4" t="str">
        <f>VLOOKUP($A1247,'Data Transformation Q1 to Q8'!$A:$V,20,FALSE)</f>
        <v>tier - 3</v>
      </c>
      <c r="P1247" s="4" t="str">
        <f>VLOOKUP($A1247,'Data Transformation Q1 to Q8'!$A:$V,21,FALSE)</f>
        <v>tier - 2</v>
      </c>
      <c r="Q1247" s="118">
        <f>VLOOKUP($A1247,'Data Transformation Q1 to Q8'!$A:$V,19,FALSE)</f>
        <v>8908.4699999999993</v>
      </c>
    </row>
    <row r="1248" spans="1:17" ht="15.75" x14ac:dyDescent="0.25">
      <c r="A1248" s="10" t="s">
        <v>572</v>
      </c>
      <c r="B1248" s="4" t="str">
        <f>VLOOKUP(A1248,'Data Transformation Q1 to Q8'!A:V,22,FALSE)</f>
        <v>R1012</v>
      </c>
      <c r="C1248" s="21">
        <f>VLOOKUP($A1248,'Data Transformation Q1 to Q8'!$A:$V,16,FALSE)</f>
        <v>35762</v>
      </c>
      <c r="D1248" s="6">
        <f>VLOOKUP($A1248,'Data Transformation Q1 to Q8'!$A:$V,17,FALSE)</f>
        <v>25</v>
      </c>
      <c r="E1248" s="4" t="str">
        <f>VLOOKUP(A1248,'Customer Names'!A:D,3,FALSE)</f>
        <v xml:space="preserve">  Stanley</v>
      </c>
      <c r="F1248" s="4">
        <f>VLOOKUP($A1248,'Data Transformation Q1 to Q8'!$A:$V,2,FALSE)</f>
        <v>43.95</v>
      </c>
      <c r="G1248" s="4" t="str">
        <f>VLOOKUP($A1248,'Data Transformation Q1 to Q8'!$A:$V,3,FALSE)</f>
        <v>Obesity</v>
      </c>
      <c r="H1248" s="4">
        <f>VLOOKUP($A1248,'Data Transformation Q1 to Q8'!$A:$V,4,FALSE)</f>
        <v>5.17</v>
      </c>
      <c r="I1248" s="4" t="str">
        <f>VLOOKUP($A1248,'Data Transformation Q1 to Q8'!$A:$V,5,FALSE)</f>
        <v>Normal</v>
      </c>
      <c r="J1248" s="4" t="str">
        <f>VLOOKUP($A1248,'Data Transformation Q1 to Q8'!$A:$V,6,FALSE)</f>
        <v>Yes</v>
      </c>
      <c r="K1248" s="4" t="str">
        <f>VLOOKUP($A1248,'Data Transformation Q1 to Q8'!$A:$V,7,FALSE)</f>
        <v>No</v>
      </c>
      <c r="L1248" s="4" t="str">
        <f>VLOOKUP($A1248,'Data Transformation Q1 to Q8'!$A:$V,8,FALSE)</f>
        <v>Yes</v>
      </c>
      <c r="M1248" s="4" t="str">
        <f>VLOOKUP($A1248,'Data Transformation Q1 to Q8'!$A:$V,10,FALSE)</f>
        <v>No</v>
      </c>
      <c r="N1248" s="4">
        <f>VLOOKUP($A1248,'Data Transformation Q1 to Q8'!$A:$V,9,FALSE)</f>
        <v>1</v>
      </c>
      <c r="O1248" s="4" t="str">
        <f>VLOOKUP($A1248,'Data Transformation Q1 to Q8'!$A:$V,20,FALSE)</f>
        <v>tier - 2</v>
      </c>
      <c r="P1248" s="4" t="str">
        <f>VLOOKUP($A1248,'Data Transformation Q1 to Q8'!$A:$V,21,FALSE)</f>
        <v>tier - 2</v>
      </c>
      <c r="Q1248" s="118">
        <f>VLOOKUP($A1248,'Data Transformation Q1 to Q8'!$A:$V,19,FALSE)</f>
        <v>8906.14</v>
      </c>
    </row>
    <row r="1249" spans="1:17" ht="15.75" x14ac:dyDescent="0.25">
      <c r="A1249" s="10" t="s">
        <v>574</v>
      </c>
      <c r="B1249" s="4" t="str">
        <f>VLOOKUP(A1249,'Data Transformation Q1 to Q8'!A:V,22,FALSE)</f>
        <v>R1017</v>
      </c>
      <c r="C1249" s="21">
        <f>VLOOKUP($A1249,'Data Transformation Q1 to Q8'!$A:$V,16,FALSE)</f>
        <v>28840</v>
      </c>
      <c r="D1249" s="6">
        <f>VLOOKUP($A1249,'Data Transformation Q1 to Q8'!$A:$V,17,FALSE)</f>
        <v>44</v>
      </c>
      <c r="E1249" s="4" t="str">
        <f>VLOOKUP(A1249,'Customer Names'!A:D,3,FALSE)</f>
        <v xml:space="preserve">  Gregory</v>
      </c>
      <c r="F1249" s="4">
        <f>VLOOKUP($A1249,'Data Transformation Q1 to Q8'!$A:$V,2,FALSE)</f>
        <v>21.85</v>
      </c>
      <c r="G1249" s="4" t="str">
        <f>VLOOKUP($A1249,'Data Transformation Q1 to Q8'!$A:$V,3,FALSE)</f>
        <v>Normal Weight</v>
      </c>
      <c r="H1249" s="4">
        <f>VLOOKUP($A1249,'Data Transformation Q1 to Q8'!$A:$V,4,FALSE)</f>
        <v>8.76</v>
      </c>
      <c r="I1249" s="4" t="str">
        <f>VLOOKUP($A1249,'Data Transformation Q1 to Q8'!$A:$V,5,FALSE)</f>
        <v>Diabetes</v>
      </c>
      <c r="J1249" s="4" t="str">
        <f>VLOOKUP($A1249,'Data Transformation Q1 to Q8'!$A:$V,6,FALSE)</f>
        <v>No</v>
      </c>
      <c r="K1249" s="4" t="str">
        <f>VLOOKUP($A1249,'Data Transformation Q1 to Q8'!$A:$V,7,FALSE)</f>
        <v>No</v>
      </c>
      <c r="L1249" s="4" t="str">
        <f>VLOOKUP($A1249,'Data Transformation Q1 to Q8'!$A:$V,8,FALSE)</f>
        <v>No</v>
      </c>
      <c r="M1249" s="4" t="str">
        <f>VLOOKUP($A1249,'Data Transformation Q1 to Q8'!$A:$V,10,FALSE)</f>
        <v>No</v>
      </c>
      <c r="N1249" s="4">
        <f>VLOOKUP($A1249,'Data Transformation Q1 to Q8'!$A:$V,9,FALSE)</f>
        <v>0</v>
      </c>
      <c r="O1249" s="4" t="str">
        <f>VLOOKUP($A1249,'Data Transformation Q1 to Q8'!$A:$V,20,FALSE)</f>
        <v>tier - 2</v>
      </c>
      <c r="P1249" s="4" t="str">
        <f>VLOOKUP($A1249,'Data Transformation Q1 to Q8'!$A:$V,21,FALSE)</f>
        <v>tier - 3</v>
      </c>
      <c r="Q1249" s="118">
        <f>VLOOKUP($A1249,'Data Transformation Q1 to Q8'!$A:$V,19,FALSE)</f>
        <v>8891.14</v>
      </c>
    </row>
    <row r="1250" spans="1:17" ht="15.75" x14ac:dyDescent="0.25">
      <c r="A1250" s="10" t="s">
        <v>576</v>
      </c>
      <c r="B1250" s="4" t="str">
        <f>VLOOKUP(A1250,'Data Transformation Q1 to Q8'!A:V,22,FALSE)</f>
        <v>R1012</v>
      </c>
      <c r="C1250" s="21">
        <f>VLOOKUP($A1250,'Data Transformation Q1 to Q8'!$A:$V,16,FALSE)</f>
        <v>26916</v>
      </c>
      <c r="D1250" s="6">
        <f>VLOOKUP($A1250,'Data Transformation Q1 to Q8'!$A:$V,17,FALSE)</f>
        <v>49</v>
      </c>
      <c r="E1250" s="4" t="str">
        <f>VLOOKUP(A1250,'Customer Names'!A:D,3,FALSE)</f>
        <v xml:space="preserve">  Eric</v>
      </c>
      <c r="F1250" s="4">
        <f>VLOOKUP($A1250,'Data Transformation Q1 to Q8'!$A:$V,2,FALSE)</f>
        <v>25.73</v>
      </c>
      <c r="G1250" s="4" t="str">
        <f>VLOOKUP($A1250,'Data Transformation Q1 to Q8'!$A:$V,3,FALSE)</f>
        <v>Overweight</v>
      </c>
      <c r="H1250" s="4">
        <f>VLOOKUP($A1250,'Data Transformation Q1 to Q8'!$A:$V,4,FALSE)</f>
        <v>7.99</v>
      </c>
      <c r="I1250" s="4" t="str">
        <f>VLOOKUP($A1250,'Data Transformation Q1 to Q8'!$A:$V,5,FALSE)</f>
        <v>Diabetes</v>
      </c>
      <c r="J1250" s="4" t="str">
        <f>VLOOKUP($A1250,'Data Transformation Q1 to Q8'!$A:$V,6,FALSE)</f>
        <v>No</v>
      </c>
      <c r="K1250" s="4" t="str">
        <f>VLOOKUP($A1250,'Data Transformation Q1 to Q8'!$A:$V,7,FALSE)</f>
        <v>No</v>
      </c>
      <c r="L1250" s="4" t="str">
        <f>VLOOKUP($A1250,'Data Transformation Q1 to Q8'!$A:$V,8,FALSE)</f>
        <v>No</v>
      </c>
      <c r="M1250" s="4" t="str">
        <f>VLOOKUP($A1250,'Data Transformation Q1 to Q8'!$A:$V,10,FALSE)</f>
        <v>No</v>
      </c>
      <c r="N1250" s="4">
        <f>VLOOKUP($A1250,'Data Transformation Q1 to Q8'!$A:$V,9,FALSE)</f>
        <v>2</v>
      </c>
      <c r="O1250" s="4" t="str">
        <f>VLOOKUP($A1250,'Data Transformation Q1 to Q8'!$A:$V,20,FALSE)</f>
        <v>tier - 2</v>
      </c>
      <c r="P1250" s="4" t="str">
        <f>VLOOKUP($A1250,'Data Transformation Q1 to Q8'!$A:$V,21,FALSE)</f>
        <v>tier - 3</v>
      </c>
      <c r="Q1250" s="118">
        <f>VLOOKUP($A1250,'Data Transformation Q1 to Q8'!$A:$V,19,FALSE)</f>
        <v>8890.59</v>
      </c>
    </row>
    <row r="1251" spans="1:17" ht="15.75" x14ac:dyDescent="0.25">
      <c r="A1251" s="10" t="s">
        <v>579</v>
      </c>
      <c r="B1251" s="4" t="str">
        <f>VLOOKUP(A1251,'Data Transformation Q1 to Q8'!A:V,22,FALSE)</f>
        <v>R1013</v>
      </c>
      <c r="C1251" s="21">
        <f>VLOOKUP($A1251,'Data Transformation Q1 to Q8'!$A:$V,16,FALSE)</f>
        <v>27198</v>
      </c>
      <c r="D1251" s="6">
        <f>VLOOKUP($A1251,'Data Transformation Q1 to Q8'!$A:$V,17,FALSE)</f>
        <v>48</v>
      </c>
      <c r="E1251" s="4" t="str">
        <f>VLOOKUP(A1251,'Customer Names'!A:D,3,FALSE)</f>
        <v xml:space="preserve">  Rachel M</v>
      </c>
      <c r="F1251" s="4">
        <f>VLOOKUP($A1251,'Data Transformation Q1 to Q8'!$A:$V,2,FALSE)</f>
        <v>32.229999999999997</v>
      </c>
      <c r="G1251" s="4" t="str">
        <f>VLOOKUP($A1251,'Data Transformation Q1 to Q8'!$A:$V,3,FALSE)</f>
        <v>Obesity</v>
      </c>
      <c r="H1251" s="4">
        <f>VLOOKUP($A1251,'Data Transformation Q1 to Q8'!$A:$V,4,FALSE)</f>
        <v>8.59</v>
      </c>
      <c r="I1251" s="4" t="str">
        <f>VLOOKUP($A1251,'Data Transformation Q1 to Q8'!$A:$V,5,FALSE)</f>
        <v>Diabetes</v>
      </c>
      <c r="J1251" s="4" t="str">
        <f>VLOOKUP($A1251,'Data Transformation Q1 to Q8'!$A:$V,6,FALSE)</f>
        <v>No</v>
      </c>
      <c r="K1251" s="4" t="str">
        <f>VLOOKUP($A1251,'Data Transformation Q1 to Q8'!$A:$V,7,FALSE)</f>
        <v>No</v>
      </c>
      <c r="L1251" s="4" t="str">
        <f>VLOOKUP($A1251,'Data Transformation Q1 to Q8'!$A:$V,8,FALSE)</f>
        <v>No</v>
      </c>
      <c r="M1251" s="4" t="str">
        <f>VLOOKUP($A1251,'Data Transformation Q1 to Q8'!$A:$V,10,FALSE)</f>
        <v>No</v>
      </c>
      <c r="N1251" s="4">
        <f>VLOOKUP($A1251,'Data Transformation Q1 to Q8'!$A:$V,9,FALSE)</f>
        <v>0</v>
      </c>
      <c r="O1251" s="4" t="str">
        <f>VLOOKUP($A1251,'Data Transformation Q1 to Q8'!$A:$V,20,FALSE)</f>
        <v>tier - 2</v>
      </c>
      <c r="P1251" s="4" t="str">
        <f>VLOOKUP($A1251,'Data Transformation Q1 to Q8'!$A:$V,21,FALSE)</f>
        <v>tier - 3</v>
      </c>
      <c r="Q1251" s="118">
        <f>VLOOKUP($A1251,'Data Transformation Q1 to Q8'!$A:$V,19,FALSE)</f>
        <v>8871.15</v>
      </c>
    </row>
    <row r="1252" spans="1:17" ht="15.75" x14ac:dyDescent="0.25">
      <c r="A1252" s="10" t="s">
        <v>581</v>
      </c>
      <c r="B1252" s="4" t="str">
        <f>VLOOKUP(A1252,'Data Transformation Q1 to Q8'!A:V,22,FALSE)</f>
        <v>R1012</v>
      </c>
      <c r="C1252" s="21">
        <f>VLOOKUP($A1252,'Data Transformation Q1 to Q8'!$A:$V,16,FALSE)</f>
        <v>26625</v>
      </c>
      <c r="D1252" s="6">
        <f>VLOOKUP($A1252,'Data Transformation Q1 to Q8'!$A:$V,17,FALSE)</f>
        <v>50</v>
      </c>
      <c r="E1252" s="4" t="str">
        <f>VLOOKUP(A1252,'Customer Names'!A:D,3,FALSE)</f>
        <v xml:space="preserve">  Fritz</v>
      </c>
      <c r="F1252" s="4">
        <f>VLOOKUP($A1252,'Data Transformation Q1 to Q8'!$A:$V,2,FALSE)</f>
        <v>32.204999999999998</v>
      </c>
      <c r="G1252" s="4" t="str">
        <f>VLOOKUP($A1252,'Data Transformation Q1 to Q8'!$A:$V,3,FALSE)</f>
        <v>Obesity</v>
      </c>
      <c r="H1252" s="4">
        <f>VLOOKUP($A1252,'Data Transformation Q1 to Q8'!$A:$V,4,FALSE)</f>
        <v>6.14</v>
      </c>
      <c r="I1252" s="4" t="str">
        <f>VLOOKUP($A1252,'Data Transformation Q1 to Q8'!$A:$V,5,FALSE)</f>
        <v>Prediabetes</v>
      </c>
      <c r="J1252" s="4" t="str">
        <f>VLOOKUP($A1252,'Data Transformation Q1 to Q8'!$A:$V,6,FALSE)</f>
        <v>No</v>
      </c>
      <c r="K1252" s="4" t="str">
        <f>VLOOKUP($A1252,'Data Transformation Q1 to Q8'!$A:$V,7,FALSE)</f>
        <v>No</v>
      </c>
      <c r="L1252" s="4" t="str">
        <f>VLOOKUP($A1252,'Data Transformation Q1 to Q8'!$A:$V,8,FALSE)</f>
        <v>No</v>
      </c>
      <c r="M1252" s="4" t="str">
        <f>VLOOKUP($A1252,'Data Transformation Q1 to Q8'!$A:$V,10,FALSE)</f>
        <v>No</v>
      </c>
      <c r="N1252" s="4">
        <f>VLOOKUP($A1252,'Data Transformation Q1 to Q8'!$A:$V,9,FALSE)</f>
        <v>2</v>
      </c>
      <c r="O1252" s="4" t="str">
        <f>VLOOKUP($A1252,'Data Transformation Q1 to Q8'!$A:$V,20,FALSE)</f>
        <v>tier - 3</v>
      </c>
      <c r="P1252" s="4" t="str">
        <f>VLOOKUP($A1252,'Data Transformation Q1 to Q8'!$A:$V,21,FALSE)</f>
        <v>tier - 2</v>
      </c>
      <c r="Q1252" s="118">
        <f>VLOOKUP($A1252,'Data Transformation Q1 to Q8'!$A:$V,19,FALSE)</f>
        <v>8835.26</v>
      </c>
    </row>
    <row r="1253" spans="1:17" ht="15.75" x14ac:dyDescent="0.25">
      <c r="A1253" s="10" t="s">
        <v>583</v>
      </c>
      <c r="B1253" s="4" t="str">
        <f>VLOOKUP(A1253,'Data Transformation Q1 to Q8'!A:V,22,FALSE)</f>
        <v>R1012</v>
      </c>
      <c r="C1253" s="21">
        <f>VLOOKUP($A1253,'Data Transformation Q1 to Q8'!$A:$V,16,FALSE)</f>
        <v>26617</v>
      </c>
      <c r="D1253" s="6">
        <f>VLOOKUP($A1253,'Data Transformation Q1 to Q8'!$A:$V,17,FALSE)</f>
        <v>50</v>
      </c>
      <c r="E1253" s="4" t="str">
        <f>VLOOKUP(A1253,'Customer Names'!A:D,3,FALSE)</f>
        <v xml:space="preserve">  Brad</v>
      </c>
      <c r="F1253" s="4">
        <f>VLOOKUP($A1253,'Data Transformation Q1 to Q8'!$A:$V,2,FALSE)</f>
        <v>26.41</v>
      </c>
      <c r="G1253" s="4" t="str">
        <f>VLOOKUP($A1253,'Data Transformation Q1 to Q8'!$A:$V,3,FALSE)</f>
        <v>Overweight</v>
      </c>
      <c r="H1253" s="4">
        <f>VLOOKUP($A1253,'Data Transformation Q1 to Q8'!$A:$V,4,FALSE)</f>
        <v>4.08</v>
      </c>
      <c r="I1253" s="4" t="str">
        <f>VLOOKUP($A1253,'Data Transformation Q1 to Q8'!$A:$V,5,FALSE)</f>
        <v>Normal</v>
      </c>
      <c r="J1253" s="4" t="str">
        <f>VLOOKUP($A1253,'Data Transformation Q1 to Q8'!$A:$V,6,FALSE)</f>
        <v>No</v>
      </c>
      <c r="K1253" s="4" t="str">
        <f>VLOOKUP($A1253,'Data Transformation Q1 to Q8'!$A:$V,7,FALSE)</f>
        <v>No</v>
      </c>
      <c r="L1253" s="4" t="str">
        <f>VLOOKUP($A1253,'Data Transformation Q1 to Q8'!$A:$V,8,FALSE)</f>
        <v>No</v>
      </c>
      <c r="M1253" s="4" t="str">
        <f>VLOOKUP($A1253,'Data Transformation Q1 to Q8'!$A:$V,10,FALSE)</f>
        <v>No</v>
      </c>
      <c r="N1253" s="4">
        <f>VLOOKUP($A1253,'Data Transformation Q1 to Q8'!$A:$V,9,FALSE)</f>
        <v>2</v>
      </c>
      <c r="O1253" s="4" t="str">
        <f>VLOOKUP($A1253,'Data Transformation Q1 to Q8'!$A:$V,20,FALSE)</f>
        <v>tier - 3</v>
      </c>
      <c r="P1253" s="4" t="str">
        <f>VLOOKUP($A1253,'Data Transformation Q1 to Q8'!$A:$V,21,FALSE)</f>
        <v>tier - 1</v>
      </c>
      <c r="Q1253" s="118">
        <f>VLOOKUP($A1253,'Data Transformation Q1 to Q8'!$A:$V,19,FALSE)</f>
        <v>8827.2099999999991</v>
      </c>
    </row>
    <row r="1254" spans="1:17" ht="15.75" x14ac:dyDescent="0.25">
      <c r="A1254" s="10" t="s">
        <v>585</v>
      </c>
      <c r="B1254" s="4" t="str">
        <f>VLOOKUP(A1254,'Data Transformation Q1 to Q8'!A:V,22,FALSE)</f>
        <v>R1011</v>
      </c>
      <c r="C1254" s="21">
        <f>VLOOKUP($A1254,'Data Transformation Q1 to Q8'!$A:$V,16,FALSE)</f>
        <v>27955</v>
      </c>
      <c r="D1254" s="6">
        <f>VLOOKUP($A1254,'Data Transformation Q1 to Q8'!$A:$V,17,FALSE)</f>
        <v>46</v>
      </c>
      <c r="E1254" s="4" t="str">
        <f>VLOOKUP(A1254,'Customer Names'!A:D,3,FALSE)</f>
        <v xml:space="preserve">  Claire M</v>
      </c>
      <c r="F1254" s="4">
        <f>VLOOKUP($A1254,'Data Transformation Q1 to Q8'!$A:$V,2,FALSE)</f>
        <v>30.2</v>
      </c>
      <c r="G1254" s="4" t="str">
        <f>VLOOKUP($A1254,'Data Transformation Q1 to Q8'!$A:$V,3,FALSE)</f>
        <v>Obesity</v>
      </c>
      <c r="H1254" s="4">
        <f>VLOOKUP($A1254,'Data Transformation Q1 to Q8'!$A:$V,4,FALSE)</f>
        <v>6.25</v>
      </c>
      <c r="I1254" s="4" t="str">
        <f>VLOOKUP($A1254,'Data Transformation Q1 to Q8'!$A:$V,5,FALSE)</f>
        <v>Prediabetes</v>
      </c>
      <c r="J1254" s="4" t="str">
        <f>VLOOKUP($A1254,'Data Transformation Q1 to Q8'!$A:$V,6,FALSE)</f>
        <v>Yes</v>
      </c>
      <c r="K1254" s="4" t="str">
        <f>VLOOKUP($A1254,'Data Transformation Q1 to Q8'!$A:$V,7,FALSE)</f>
        <v>No</v>
      </c>
      <c r="L1254" s="4" t="str">
        <f>VLOOKUP($A1254,'Data Transformation Q1 to Q8'!$A:$V,8,FALSE)</f>
        <v>No</v>
      </c>
      <c r="M1254" s="4" t="str">
        <f>VLOOKUP($A1254,'Data Transformation Q1 to Q8'!$A:$V,10,FALSE)</f>
        <v>No</v>
      </c>
      <c r="N1254" s="4">
        <f>VLOOKUP($A1254,'Data Transformation Q1 to Q8'!$A:$V,9,FALSE)</f>
        <v>0</v>
      </c>
      <c r="O1254" s="4" t="str">
        <f>VLOOKUP($A1254,'Data Transformation Q1 to Q8'!$A:$V,20,FALSE)</f>
        <v>tier - 2</v>
      </c>
      <c r="P1254" s="4" t="str">
        <f>VLOOKUP($A1254,'Data Transformation Q1 to Q8'!$A:$V,21,FALSE)</f>
        <v>tier - 3</v>
      </c>
      <c r="Q1254" s="118">
        <f>VLOOKUP($A1254,'Data Transformation Q1 to Q8'!$A:$V,19,FALSE)</f>
        <v>8825.09</v>
      </c>
    </row>
    <row r="1255" spans="1:17" ht="15.75" x14ac:dyDescent="0.25">
      <c r="A1255" s="10" t="s">
        <v>587</v>
      </c>
      <c r="B1255" s="4" t="str">
        <f>VLOOKUP(A1255,'Data Transformation Q1 to Q8'!A:V,22,FALSE)</f>
        <v>R1025</v>
      </c>
      <c r="C1255" s="21">
        <f>VLOOKUP($A1255,'Data Transformation Q1 to Q8'!$A:$V,16,FALSE)</f>
        <v>32377</v>
      </c>
      <c r="D1255" s="6">
        <f>VLOOKUP($A1255,'Data Transformation Q1 to Q8'!$A:$V,17,FALSE)</f>
        <v>34</v>
      </c>
      <c r="E1255" s="4" t="str">
        <f>VLOOKUP(A1255,'Customer Names'!A:D,3,FALSE)</f>
        <v xml:space="preserve">  Jennifer</v>
      </c>
      <c r="F1255" s="4">
        <f>VLOOKUP($A1255,'Data Transformation Q1 to Q8'!$A:$V,2,FALSE)</f>
        <v>31.26</v>
      </c>
      <c r="G1255" s="4" t="str">
        <f>VLOOKUP($A1255,'Data Transformation Q1 to Q8'!$A:$V,3,FALSE)</f>
        <v>Obesity</v>
      </c>
      <c r="H1255" s="4">
        <f>VLOOKUP($A1255,'Data Transformation Q1 to Q8'!$A:$V,4,FALSE)</f>
        <v>5.94</v>
      </c>
      <c r="I1255" s="4" t="str">
        <f>VLOOKUP($A1255,'Data Transformation Q1 to Q8'!$A:$V,5,FALSE)</f>
        <v>Prediabetes</v>
      </c>
      <c r="J1255" s="4" t="str">
        <f>VLOOKUP($A1255,'Data Transformation Q1 to Q8'!$A:$V,6,FALSE)</f>
        <v>Yes</v>
      </c>
      <c r="K1255" s="4" t="str">
        <f>VLOOKUP($A1255,'Data Transformation Q1 to Q8'!$A:$V,7,FALSE)</f>
        <v>No</v>
      </c>
      <c r="L1255" s="4" t="str">
        <f>VLOOKUP($A1255,'Data Transformation Q1 to Q8'!$A:$V,8,FALSE)</f>
        <v>No</v>
      </c>
      <c r="M1255" s="4" t="str">
        <f>VLOOKUP($A1255,'Data Transformation Q1 to Q8'!$A:$V,10,FALSE)</f>
        <v>No</v>
      </c>
      <c r="N1255" s="4">
        <f>VLOOKUP($A1255,'Data Transformation Q1 to Q8'!$A:$V,9,FALSE)</f>
        <v>1</v>
      </c>
      <c r="O1255" s="4" t="str">
        <f>VLOOKUP($A1255,'Data Transformation Q1 to Q8'!$A:$V,20,FALSE)</f>
        <v>tier - 2</v>
      </c>
      <c r="P1255" s="4" t="str">
        <f>VLOOKUP($A1255,'Data Transformation Q1 to Q8'!$A:$V,21,FALSE)</f>
        <v>tier - 1</v>
      </c>
      <c r="Q1255" s="118">
        <f>VLOOKUP($A1255,'Data Transformation Q1 to Q8'!$A:$V,19,FALSE)</f>
        <v>8824.27</v>
      </c>
    </row>
    <row r="1256" spans="1:17" ht="15.75" x14ac:dyDescent="0.25">
      <c r="A1256" s="10" t="s">
        <v>589</v>
      </c>
      <c r="B1256" s="4" t="str">
        <f>VLOOKUP(A1256,'Data Transformation Q1 to Q8'!A:V,22,FALSE)</f>
        <v>R1024</v>
      </c>
      <c r="C1256" s="21">
        <f>VLOOKUP($A1256,'Data Transformation Q1 to Q8'!$A:$V,16,FALSE)</f>
        <v>28052</v>
      </c>
      <c r="D1256" s="6">
        <f>VLOOKUP($A1256,'Data Transformation Q1 to Q8'!$A:$V,17,FALSE)</f>
        <v>46</v>
      </c>
      <c r="E1256" s="4" t="str">
        <f>VLOOKUP(A1256,'Customer Names'!A:D,3,FALSE)</f>
        <v xml:space="preserve">  Maria S</v>
      </c>
      <c r="F1256" s="4">
        <f>VLOOKUP($A1256,'Data Transformation Q1 to Q8'!$A:$V,2,FALSE)</f>
        <v>33.725000000000001</v>
      </c>
      <c r="G1256" s="4" t="str">
        <f>VLOOKUP($A1256,'Data Transformation Q1 to Q8'!$A:$V,3,FALSE)</f>
        <v>Obesity</v>
      </c>
      <c r="H1256" s="4">
        <f>VLOOKUP($A1256,'Data Transformation Q1 to Q8'!$A:$V,4,FALSE)</f>
        <v>6.45</v>
      </c>
      <c r="I1256" s="4" t="str">
        <f>VLOOKUP($A1256,'Data Transformation Q1 to Q8'!$A:$V,5,FALSE)</f>
        <v>Prediabetes</v>
      </c>
      <c r="J1256" s="4" t="str">
        <f>VLOOKUP($A1256,'Data Transformation Q1 to Q8'!$A:$V,6,FALSE)</f>
        <v>Yes</v>
      </c>
      <c r="K1256" s="4" t="str">
        <f>VLOOKUP($A1256,'Data Transformation Q1 to Q8'!$A:$V,7,FALSE)</f>
        <v>No</v>
      </c>
      <c r="L1256" s="4" t="str">
        <f>VLOOKUP($A1256,'Data Transformation Q1 to Q8'!$A:$V,8,FALSE)</f>
        <v>No</v>
      </c>
      <c r="M1256" s="4" t="str">
        <f>VLOOKUP($A1256,'Data Transformation Q1 to Q8'!$A:$V,10,FALSE)</f>
        <v>No</v>
      </c>
      <c r="N1256" s="4">
        <f>VLOOKUP($A1256,'Data Transformation Q1 to Q8'!$A:$V,9,FALSE)</f>
        <v>0</v>
      </c>
      <c r="O1256" s="4" t="str">
        <f>VLOOKUP($A1256,'Data Transformation Q1 to Q8'!$A:$V,20,FALSE)</f>
        <v>tier - 2</v>
      </c>
      <c r="P1256" s="4" t="str">
        <f>VLOOKUP($A1256,'Data Transformation Q1 to Q8'!$A:$V,21,FALSE)</f>
        <v>tier - 3</v>
      </c>
      <c r="Q1256" s="118">
        <f>VLOOKUP($A1256,'Data Transformation Q1 to Q8'!$A:$V,19,FALSE)</f>
        <v>8823.99</v>
      </c>
    </row>
    <row r="1257" spans="1:17" ht="15.75" x14ac:dyDescent="0.25">
      <c r="A1257" s="10" t="s">
        <v>591</v>
      </c>
      <c r="B1257" s="4" t="str">
        <f>VLOOKUP(A1257,'Data Transformation Q1 to Q8'!A:V,22,FALSE)</f>
        <v>R1011</v>
      </c>
      <c r="C1257" s="21">
        <f>VLOOKUP($A1257,'Data Transformation Q1 to Q8'!$A:$V,16,FALSE)</f>
        <v>27925</v>
      </c>
      <c r="D1257" s="6">
        <f>VLOOKUP($A1257,'Data Transformation Q1 to Q8'!$A:$V,17,FALSE)</f>
        <v>46</v>
      </c>
      <c r="E1257" s="4" t="str">
        <f>VLOOKUP(A1257,'Customer Names'!A:D,3,FALSE)</f>
        <v xml:space="preserve">  Katherine E</v>
      </c>
      <c r="F1257" s="4">
        <f>VLOOKUP($A1257,'Data Transformation Q1 to Q8'!$A:$V,2,FALSE)</f>
        <v>28.9</v>
      </c>
      <c r="G1257" s="4" t="str">
        <f>VLOOKUP($A1257,'Data Transformation Q1 to Q8'!$A:$V,3,FALSE)</f>
        <v>Overweight</v>
      </c>
      <c r="H1257" s="4">
        <f>VLOOKUP($A1257,'Data Transformation Q1 to Q8'!$A:$V,4,FALSE)</f>
        <v>5.74</v>
      </c>
      <c r="I1257" s="4" t="str">
        <f>VLOOKUP($A1257,'Data Transformation Q1 to Q8'!$A:$V,5,FALSE)</f>
        <v>Prediabetes</v>
      </c>
      <c r="J1257" s="4" t="str">
        <f>VLOOKUP($A1257,'Data Transformation Q1 to Q8'!$A:$V,6,FALSE)</f>
        <v>Yes</v>
      </c>
      <c r="K1257" s="4" t="str">
        <f>VLOOKUP($A1257,'Data Transformation Q1 to Q8'!$A:$V,7,FALSE)</f>
        <v>No</v>
      </c>
      <c r="L1257" s="4" t="str">
        <f>VLOOKUP($A1257,'Data Transformation Q1 to Q8'!$A:$V,8,FALSE)</f>
        <v>No</v>
      </c>
      <c r="M1257" s="4" t="str">
        <f>VLOOKUP($A1257,'Data Transformation Q1 to Q8'!$A:$V,10,FALSE)</f>
        <v>No</v>
      </c>
      <c r="N1257" s="4">
        <f>VLOOKUP($A1257,'Data Transformation Q1 to Q8'!$A:$V,9,FALSE)</f>
        <v>0</v>
      </c>
      <c r="O1257" s="4" t="str">
        <f>VLOOKUP($A1257,'Data Transformation Q1 to Q8'!$A:$V,20,FALSE)</f>
        <v>tier - 2</v>
      </c>
      <c r="P1257" s="4" t="str">
        <f>VLOOKUP($A1257,'Data Transformation Q1 to Q8'!$A:$V,21,FALSE)</f>
        <v>tier - 1</v>
      </c>
      <c r="Q1257" s="118">
        <f>VLOOKUP($A1257,'Data Transformation Q1 to Q8'!$A:$V,19,FALSE)</f>
        <v>8823.2800000000007</v>
      </c>
    </row>
    <row r="1258" spans="1:17" ht="15.75" x14ac:dyDescent="0.25">
      <c r="A1258" s="10" t="s">
        <v>593</v>
      </c>
      <c r="B1258" s="4" t="str">
        <f>VLOOKUP(A1258,'Data Transformation Q1 to Q8'!A:V,22,FALSE)</f>
        <v>R1023</v>
      </c>
      <c r="C1258" s="21">
        <f>VLOOKUP($A1258,'Data Transformation Q1 to Q8'!$A:$V,16,FALSE)</f>
        <v>37202</v>
      </c>
      <c r="D1258" s="6">
        <f>VLOOKUP($A1258,'Data Transformation Q1 to Q8'!$A:$V,17,FALSE)</f>
        <v>21</v>
      </c>
      <c r="E1258" s="4" t="str">
        <f>VLOOKUP(A1258,'Customer Names'!A:D,3,FALSE)</f>
        <v xml:space="preserve">  Michael</v>
      </c>
      <c r="F1258" s="4">
        <f>VLOOKUP($A1258,'Data Transformation Q1 to Q8'!$A:$V,2,FALSE)</f>
        <v>45.69</v>
      </c>
      <c r="G1258" s="4" t="str">
        <f>VLOOKUP($A1258,'Data Transformation Q1 to Q8'!$A:$V,3,FALSE)</f>
        <v>Obesity</v>
      </c>
      <c r="H1258" s="4">
        <f>VLOOKUP($A1258,'Data Transformation Q1 to Q8'!$A:$V,4,FALSE)</f>
        <v>4.43</v>
      </c>
      <c r="I1258" s="4" t="str">
        <f>VLOOKUP($A1258,'Data Transformation Q1 to Q8'!$A:$V,5,FALSE)</f>
        <v>Normal</v>
      </c>
      <c r="J1258" s="4" t="str">
        <f>VLOOKUP($A1258,'Data Transformation Q1 to Q8'!$A:$V,6,FALSE)</f>
        <v>Yes</v>
      </c>
      <c r="K1258" s="4" t="str">
        <f>VLOOKUP($A1258,'Data Transformation Q1 to Q8'!$A:$V,7,FALSE)</f>
        <v>No</v>
      </c>
      <c r="L1258" s="4" t="str">
        <f>VLOOKUP($A1258,'Data Transformation Q1 to Q8'!$A:$V,8,FALSE)</f>
        <v>No</v>
      </c>
      <c r="M1258" s="4" t="str">
        <f>VLOOKUP($A1258,'Data Transformation Q1 to Q8'!$A:$V,10,FALSE)</f>
        <v>No</v>
      </c>
      <c r="N1258" s="4">
        <f>VLOOKUP($A1258,'Data Transformation Q1 to Q8'!$A:$V,9,FALSE)</f>
        <v>0</v>
      </c>
      <c r="O1258" s="4" t="str">
        <f>VLOOKUP($A1258,'Data Transformation Q1 to Q8'!$A:$V,20,FALSE)</f>
        <v>tier - 2</v>
      </c>
      <c r="P1258" s="4" t="str">
        <f>VLOOKUP($A1258,'Data Transformation Q1 to Q8'!$A:$V,21,FALSE)</f>
        <v>tier - 3</v>
      </c>
      <c r="Q1258" s="118">
        <f>VLOOKUP($A1258,'Data Transformation Q1 to Q8'!$A:$V,19,FALSE)</f>
        <v>8821.8799999999992</v>
      </c>
    </row>
    <row r="1259" spans="1:17" ht="15.75" x14ac:dyDescent="0.25">
      <c r="A1259" s="10" t="s">
        <v>595</v>
      </c>
      <c r="B1259" s="4" t="str">
        <f>VLOOKUP(A1259,'Data Transformation Q1 to Q8'!A:V,22,FALSE)</f>
        <v>R1013</v>
      </c>
      <c r="C1259" s="21">
        <f>VLOOKUP($A1259,'Data Transformation Q1 to Q8'!$A:$V,16,FALSE)</f>
        <v>23983</v>
      </c>
      <c r="D1259" s="6">
        <f>VLOOKUP($A1259,'Data Transformation Q1 to Q8'!$A:$V,17,FALSE)</f>
        <v>57</v>
      </c>
      <c r="E1259" s="4" t="str">
        <f>VLOOKUP(A1259,'Customer Names'!A:D,3,FALSE)</f>
        <v xml:space="preserve">  Roxanne</v>
      </c>
      <c r="F1259" s="4">
        <f>VLOOKUP($A1259,'Data Transformation Q1 to Q8'!$A:$V,2,FALSE)</f>
        <v>21.03</v>
      </c>
      <c r="G1259" s="4" t="str">
        <f>VLOOKUP($A1259,'Data Transformation Q1 to Q8'!$A:$V,3,FALSE)</f>
        <v>Normal Weight</v>
      </c>
      <c r="H1259" s="4">
        <f>VLOOKUP($A1259,'Data Transformation Q1 to Q8'!$A:$V,4,FALSE)</f>
        <v>6.5</v>
      </c>
      <c r="I1259" s="4" t="str">
        <f>VLOOKUP($A1259,'Data Transformation Q1 to Q8'!$A:$V,5,FALSE)</f>
        <v>Diabetes</v>
      </c>
      <c r="J1259" s="4" t="str">
        <f>VLOOKUP($A1259,'Data Transformation Q1 to Q8'!$A:$V,6,FALSE)</f>
        <v>No</v>
      </c>
      <c r="K1259" s="4" t="str">
        <f>VLOOKUP($A1259,'Data Transformation Q1 to Q8'!$A:$V,7,FALSE)</f>
        <v>No</v>
      </c>
      <c r="L1259" s="4" t="str">
        <f>VLOOKUP($A1259,'Data Transformation Q1 to Q8'!$A:$V,8,FALSE)</f>
        <v>No</v>
      </c>
      <c r="M1259" s="4" t="str">
        <f>VLOOKUP($A1259,'Data Transformation Q1 to Q8'!$A:$V,10,FALSE)</f>
        <v>No</v>
      </c>
      <c r="N1259" s="4">
        <f>VLOOKUP($A1259,'Data Transformation Q1 to Q8'!$A:$V,9,FALSE)</f>
        <v>0</v>
      </c>
      <c r="O1259" s="4" t="str">
        <f>VLOOKUP($A1259,'Data Transformation Q1 to Q8'!$A:$V,20,FALSE)</f>
        <v>tier - 3</v>
      </c>
      <c r="P1259" s="4" t="str">
        <f>VLOOKUP($A1259,'Data Transformation Q1 to Q8'!$A:$V,21,FALSE)</f>
        <v>tier - 2</v>
      </c>
      <c r="Q1259" s="118">
        <f>VLOOKUP($A1259,'Data Transformation Q1 to Q8'!$A:$V,19,FALSE)</f>
        <v>8800.49</v>
      </c>
    </row>
    <row r="1260" spans="1:17" ht="15.75" x14ac:dyDescent="0.25">
      <c r="A1260" s="10" t="s">
        <v>597</v>
      </c>
      <c r="B1260" s="4" t="str">
        <f>VLOOKUP(A1260,'Data Transformation Q1 to Q8'!A:V,22,FALSE)</f>
        <v>R1011</v>
      </c>
      <c r="C1260" s="21">
        <f>VLOOKUP($A1260,'Data Transformation Q1 to Q8'!$A:$V,16,FALSE)</f>
        <v>26102</v>
      </c>
      <c r="D1260" s="6">
        <f>VLOOKUP($A1260,'Data Transformation Q1 to Q8'!$A:$V,17,FALSE)</f>
        <v>51</v>
      </c>
      <c r="E1260" s="4" t="str">
        <f>VLOOKUP(A1260,'Customer Names'!A:D,3,FALSE)</f>
        <v xml:space="preserve">  Israel</v>
      </c>
      <c r="F1260" s="4">
        <f>VLOOKUP($A1260,'Data Transformation Q1 to Q8'!$A:$V,2,FALSE)</f>
        <v>37</v>
      </c>
      <c r="G1260" s="4" t="str">
        <f>VLOOKUP($A1260,'Data Transformation Q1 to Q8'!$A:$V,3,FALSE)</f>
        <v>Obesity</v>
      </c>
      <c r="H1260" s="4">
        <f>VLOOKUP($A1260,'Data Transformation Q1 to Q8'!$A:$V,4,FALSE)</f>
        <v>8.75</v>
      </c>
      <c r="I1260" s="4" t="str">
        <f>VLOOKUP($A1260,'Data Transformation Q1 to Q8'!$A:$V,5,FALSE)</f>
        <v>Diabetes</v>
      </c>
      <c r="J1260" s="4" t="str">
        <f>VLOOKUP($A1260,'Data Transformation Q1 to Q8'!$A:$V,6,FALSE)</f>
        <v>No</v>
      </c>
      <c r="K1260" s="4" t="str">
        <f>VLOOKUP($A1260,'Data Transformation Q1 to Q8'!$A:$V,7,FALSE)</f>
        <v>No</v>
      </c>
      <c r="L1260" s="4" t="str">
        <f>VLOOKUP($A1260,'Data Transformation Q1 to Q8'!$A:$V,8,FALSE)</f>
        <v>No</v>
      </c>
      <c r="M1260" s="4" t="str">
        <f>VLOOKUP($A1260,'Data Transformation Q1 to Q8'!$A:$V,10,FALSE)</f>
        <v>No</v>
      </c>
      <c r="N1260" s="4">
        <f>VLOOKUP($A1260,'Data Transformation Q1 to Q8'!$A:$V,9,FALSE)</f>
        <v>0</v>
      </c>
      <c r="O1260" s="4" t="str">
        <f>VLOOKUP($A1260,'Data Transformation Q1 to Q8'!$A:$V,20,FALSE)</f>
        <v>tier - 2</v>
      </c>
      <c r="P1260" s="4" t="str">
        <f>VLOOKUP($A1260,'Data Transformation Q1 to Q8'!$A:$V,21,FALSE)</f>
        <v>tier - 1</v>
      </c>
      <c r="Q1260" s="118">
        <f>VLOOKUP($A1260,'Data Transformation Q1 to Q8'!$A:$V,19,FALSE)</f>
        <v>8798.59</v>
      </c>
    </row>
    <row r="1261" spans="1:17" ht="15.75" x14ac:dyDescent="0.25">
      <c r="A1261" s="10" t="s">
        <v>600</v>
      </c>
      <c r="B1261" s="4" t="str">
        <f>VLOOKUP(A1261,'Data Transformation Q1 to Q8'!A:V,22,FALSE)</f>
        <v>R1011</v>
      </c>
      <c r="C1261" s="21">
        <f>VLOOKUP($A1261,'Data Transformation Q1 to Q8'!$A:$V,16,FALSE)</f>
        <v>26168</v>
      </c>
      <c r="D1261" s="6">
        <f>VLOOKUP($A1261,'Data Transformation Q1 to Q8'!$A:$V,17,FALSE)</f>
        <v>51</v>
      </c>
      <c r="E1261" s="4" t="str">
        <f>VLOOKUP(A1261,'Customer Names'!A:D,3,FALSE)</f>
        <v xml:space="preserve">  Samalya</v>
      </c>
      <c r="F1261" s="4">
        <f>VLOOKUP($A1261,'Data Transformation Q1 to Q8'!$A:$V,2,FALSE)</f>
        <v>25.4</v>
      </c>
      <c r="G1261" s="4" t="str">
        <f>VLOOKUP($A1261,'Data Transformation Q1 to Q8'!$A:$V,3,FALSE)</f>
        <v>Overweight</v>
      </c>
      <c r="H1261" s="4">
        <f>VLOOKUP($A1261,'Data Transformation Q1 to Q8'!$A:$V,4,FALSE)</f>
        <v>11.96</v>
      </c>
      <c r="I1261" s="4" t="str">
        <f>VLOOKUP($A1261,'Data Transformation Q1 to Q8'!$A:$V,5,FALSE)</f>
        <v>Diabetes</v>
      </c>
      <c r="J1261" s="4" t="str">
        <f>VLOOKUP($A1261,'Data Transformation Q1 to Q8'!$A:$V,6,FALSE)</f>
        <v>No</v>
      </c>
      <c r="K1261" s="4" t="str">
        <f>VLOOKUP($A1261,'Data Transformation Q1 to Q8'!$A:$V,7,FALSE)</f>
        <v>No</v>
      </c>
      <c r="L1261" s="4" t="str">
        <f>VLOOKUP($A1261,'Data Transformation Q1 to Q8'!$A:$V,8,FALSE)</f>
        <v>No</v>
      </c>
      <c r="M1261" s="4" t="str">
        <f>VLOOKUP($A1261,'Data Transformation Q1 to Q8'!$A:$V,10,FALSE)</f>
        <v>No</v>
      </c>
      <c r="N1261" s="4">
        <f>VLOOKUP($A1261,'Data Transformation Q1 to Q8'!$A:$V,9,FALSE)</f>
        <v>0</v>
      </c>
      <c r="O1261" s="4" t="str">
        <f>VLOOKUP($A1261,'Data Transformation Q1 to Q8'!$A:$V,20,FALSE)</f>
        <v>tier - 2</v>
      </c>
      <c r="P1261" s="4" t="str">
        <f>VLOOKUP($A1261,'Data Transformation Q1 to Q8'!$A:$V,21,FALSE)</f>
        <v>tier - 3</v>
      </c>
      <c r="Q1261" s="118">
        <f>VLOOKUP($A1261,'Data Transformation Q1 to Q8'!$A:$V,19,FALSE)</f>
        <v>8782.4699999999993</v>
      </c>
    </row>
    <row r="1262" spans="1:17" ht="15.75" x14ac:dyDescent="0.25">
      <c r="A1262" s="10" t="s">
        <v>602</v>
      </c>
      <c r="B1262" s="4" t="str">
        <f>VLOOKUP(A1262,'Data Transformation Q1 to Q8'!A:V,22,FALSE)</f>
        <v>R1012</v>
      </c>
      <c r="C1262" s="21">
        <f>VLOOKUP($A1262,'Data Transformation Q1 to Q8'!$A:$V,16,FALSE)</f>
        <v>27278</v>
      </c>
      <c r="D1262" s="6">
        <f>VLOOKUP($A1262,'Data Transformation Q1 to Q8'!$A:$V,17,FALSE)</f>
        <v>48</v>
      </c>
      <c r="E1262" s="4" t="str">
        <f>VLOOKUP(A1262,'Customer Names'!A:D,3,FALSE)</f>
        <v xml:space="preserve">  Peter</v>
      </c>
      <c r="F1262" s="4">
        <f>VLOOKUP($A1262,'Data Transformation Q1 to Q8'!$A:$V,2,FALSE)</f>
        <v>32.299999999999997</v>
      </c>
      <c r="G1262" s="4" t="str">
        <f>VLOOKUP($A1262,'Data Transformation Q1 to Q8'!$A:$V,3,FALSE)</f>
        <v>Obesity</v>
      </c>
      <c r="H1262" s="4">
        <f>VLOOKUP($A1262,'Data Transformation Q1 to Q8'!$A:$V,4,FALSE)</f>
        <v>10.54</v>
      </c>
      <c r="I1262" s="4" t="str">
        <f>VLOOKUP($A1262,'Data Transformation Q1 to Q8'!$A:$V,5,FALSE)</f>
        <v>Diabetes</v>
      </c>
      <c r="J1262" s="4" t="str">
        <f>VLOOKUP($A1262,'Data Transformation Q1 to Q8'!$A:$V,6,FALSE)</f>
        <v>No</v>
      </c>
      <c r="K1262" s="4" t="str">
        <f>VLOOKUP($A1262,'Data Transformation Q1 to Q8'!$A:$V,7,FALSE)</f>
        <v>No</v>
      </c>
      <c r="L1262" s="4" t="str">
        <f>VLOOKUP($A1262,'Data Transformation Q1 to Q8'!$A:$V,8,FALSE)</f>
        <v>No</v>
      </c>
      <c r="M1262" s="4" t="str">
        <f>VLOOKUP($A1262,'Data Transformation Q1 to Q8'!$A:$V,10,FALSE)</f>
        <v>No</v>
      </c>
      <c r="N1262" s="4">
        <f>VLOOKUP($A1262,'Data Transformation Q1 to Q8'!$A:$V,9,FALSE)</f>
        <v>0</v>
      </c>
      <c r="O1262" s="4" t="str">
        <f>VLOOKUP($A1262,'Data Transformation Q1 to Q8'!$A:$V,20,FALSE)</f>
        <v>tier - 2</v>
      </c>
      <c r="P1262" s="4" t="str">
        <f>VLOOKUP($A1262,'Data Transformation Q1 to Q8'!$A:$V,21,FALSE)</f>
        <v>tier - 3</v>
      </c>
      <c r="Q1262" s="118">
        <f>VLOOKUP($A1262,'Data Transformation Q1 to Q8'!$A:$V,19,FALSE)</f>
        <v>8765.25</v>
      </c>
    </row>
    <row r="1263" spans="1:17" ht="15.75" x14ac:dyDescent="0.25">
      <c r="A1263" s="10" t="s">
        <v>604</v>
      </c>
      <c r="B1263" s="4" t="str">
        <f>VLOOKUP(A1263,'Data Transformation Q1 to Q8'!A:V,22,FALSE)</f>
        <v>R1013</v>
      </c>
      <c r="C1263" s="21">
        <f>VLOOKUP($A1263,'Data Transformation Q1 to Q8'!$A:$V,16,FALSE)</f>
        <v>25455</v>
      </c>
      <c r="D1263" s="6">
        <f>VLOOKUP($A1263,'Data Transformation Q1 to Q8'!$A:$V,17,FALSE)</f>
        <v>53</v>
      </c>
      <c r="E1263" s="4" t="str">
        <f>VLOOKUP(A1263,'Customer Names'!A:D,3,FALSE)</f>
        <v xml:space="preserve">  Alicia</v>
      </c>
      <c r="F1263" s="4">
        <f>VLOOKUP($A1263,'Data Transformation Q1 to Q8'!$A:$V,2,FALSE)</f>
        <v>23.94</v>
      </c>
      <c r="G1263" s="4" t="str">
        <f>VLOOKUP($A1263,'Data Transformation Q1 to Q8'!$A:$V,3,FALSE)</f>
        <v>Normal Weight</v>
      </c>
      <c r="H1263" s="4">
        <f>VLOOKUP($A1263,'Data Transformation Q1 to Q8'!$A:$V,4,FALSE)</f>
        <v>4.54</v>
      </c>
      <c r="I1263" s="4" t="str">
        <f>VLOOKUP($A1263,'Data Transformation Q1 to Q8'!$A:$V,5,FALSE)</f>
        <v>Normal</v>
      </c>
      <c r="J1263" s="4" t="str">
        <f>VLOOKUP($A1263,'Data Transformation Q1 to Q8'!$A:$V,6,FALSE)</f>
        <v>Yes</v>
      </c>
      <c r="K1263" s="4" t="str">
        <f>VLOOKUP($A1263,'Data Transformation Q1 to Q8'!$A:$V,7,FALSE)</f>
        <v>No</v>
      </c>
      <c r="L1263" s="4" t="str">
        <f>VLOOKUP($A1263,'Data Transformation Q1 to Q8'!$A:$V,8,FALSE)</f>
        <v>Yes</v>
      </c>
      <c r="M1263" s="4" t="str">
        <f>VLOOKUP($A1263,'Data Transformation Q1 to Q8'!$A:$V,10,FALSE)</f>
        <v>No</v>
      </c>
      <c r="N1263" s="4">
        <f>VLOOKUP($A1263,'Data Transformation Q1 to Q8'!$A:$V,9,FALSE)</f>
        <v>1</v>
      </c>
      <c r="O1263" s="4" t="str">
        <f>VLOOKUP($A1263,'Data Transformation Q1 to Q8'!$A:$V,20,FALSE)</f>
        <v>tier - 2</v>
      </c>
      <c r="P1263" s="4" t="str">
        <f>VLOOKUP($A1263,'Data Transformation Q1 to Q8'!$A:$V,21,FALSE)</f>
        <v>tier - 1</v>
      </c>
      <c r="Q1263" s="118">
        <f>VLOOKUP($A1263,'Data Transformation Q1 to Q8'!$A:$V,19,FALSE)</f>
        <v>8760.1200000000008</v>
      </c>
    </row>
    <row r="1264" spans="1:17" ht="15.75" x14ac:dyDescent="0.25">
      <c r="A1264" s="10" t="s">
        <v>606</v>
      </c>
      <c r="B1264" s="4" t="str">
        <f>VLOOKUP(A1264,'Data Transformation Q1 to Q8'!A:V,22,FALSE)</f>
        <v>R1011</v>
      </c>
      <c r="C1264" s="21">
        <f>VLOOKUP($A1264,'Data Transformation Q1 to Q8'!$A:$V,16,FALSE)</f>
        <v>36395</v>
      </c>
      <c r="D1264" s="6">
        <f>VLOOKUP($A1264,'Data Transformation Q1 to Q8'!$A:$V,17,FALSE)</f>
        <v>23</v>
      </c>
      <c r="E1264" s="4" t="str">
        <f>VLOOKUP(A1264,'Customer Names'!A:D,3,FALSE)</f>
        <v xml:space="preserve">  Sarah K</v>
      </c>
      <c r="F1264" s="4">
        <f>VLOOKUP($A1264,'Data Transformation Q1 to Q8'!$A:$V,2,FALSE)</f>
        <v>46.4</v>
      </c>
      <c r="G1264" s="4" t="str">
        <f>VLOOKUP($A1264,'Data Transformation Q1 to Q8'!$A:$V,3,FALSE)</f>
        <v>Obesity</v>
      </c>
      <c r="H1264" s="4">
        <f>VLOOKUP($A1264,'Data Transformation Q1 to Q8'!$A:$V,4,FALSE)</f>
        <v>5.71</v>
      </c>
      <c r="I1264" s="4" t="str">
        <f>VLOOKUP($A1264,'Data Transformation Q1 to Q8'!$A:$V,5,FALSE)</f>
        <v>Prediabetes</v>
      </c>
      <c r="J1264" s="4" t="str">
        <f>VLOOKUP($A1264,'Data Transformation Q1 to Q8'!$A:$V,6,FALSE)</f>
        <v>No</v>
      </c>
      <c r="K1264" s="4" t="str">
        <f>VLOOKUP($A1264,'Data Transformation Q1 to Q8'!$A:$V,7,FALSE)</f>
        <v>No</v>
      </c>
      <c r="L1264" s="4" t="str">
        <f>VLOOKUP($A1264,'Data Transformation Q1 to Q8'!$A:$V,8,FALSE)</f>
        <v>No</v>
      </c>
      <c r="M1264" s="4" t="str">
        <f>VLOOKUP($A1264,'Data Transformation Q1 to Q8'!$A:$V,10,FALSE)</f>
        <v>No</v>
      </c>
      <c r="N1264" s="4">
        <f>VLOOKUP($A1264,'Data Transformation Q1 to Q8'!$A:$V,9,FALSE)</f>
        <v>0</v>
      </c>
      <c r="O1264" s="4" t="str">
        <f>VLOOKUP($A1264,'Data Transformation Q1 to Q8'!$A:$V,20,FALSE)</f>
        <v>tier - 2</v>
      </c>
      <c r="P1264" s="4" t="str">
        <f>VLOOKUP($A1264,'Data Transformation Q1 to Q8'!$A:$V,21,FALSE)</f>
        <v>tier - 3</v>
      </c>
      <c r="Q1264" s="118">
        <f>VLOOKUP($A1264,'Data Transformation Q1 to Q8'!$A:$V,19,FALSE)</f>
        <v>8747.68</v>
      </c>
    </row>
    <row r="1265" spans="1:17" ht="15.75" x14ac:dyDescent="0.25">
      <c r="A1265" s="10" t="s">
        <v>608</v>
      </c>
      <c r="B1265" s="4" t="str">
        <f>VLOOKUP(A1265,'Data Transformation Q1 to Q8'!A:V,22,FALSE)</f>
        <v>R1012</v>
      </c>
      <c r="C1265" s="21">
        <f>VLOOKUP($A1265,'Data Transformation Q1 to Q8'!$A:$V,16,FALSE)</f>
        <v>27928</v>
      </c>
      <c r="D1265" s="6">
        <f>VLOOKUP($A1265,'Data Transformation Q1 to Q8'!$A:$V,17,FALSE)</f>
        <v>46</v>
      </c>
      <c r="E1265" s="4" t="str">
        <f>VLOOKUP(A1265,'Customer Names'!A:D,3,FALSE)</f>
        <v xml:space="preserve">  Guomin</v>
      </c>
      <c r="F1265" s="4">
        <f>VLOOKUP($A1265,'Data Transformation Q1 to Q8'!$A:$V,2,FALSE)</f>
        <v>40.375</v>
      </c>
      <c r="G1265" s="4" t="str">
        <f>VLOOKUP($A1265,'Data Transformation Q1 to Q8'!$A:$V,3,FALSE)</f>
        <v>Obesity</v>
      </c>
      <c r="H1265" s="4">
        <f>VLOOKUP($A1265,'Data Transformation Q1 to Q8'!$A:$V,4,FALSE)</f>
        <v>6.25</v>
      </c>
      <c r="I1265" s="4" t="str">
        <f>VLOOKUP($A1265,'Data Transformation Q1 to Q8'!$A:$V,5,FALSE)</f>
        <v>Prediabetes</v>
      </c>
      <c r="J1265" s="4" t="str">
        <f>VLOOKUP($A1265,'Data Transformation Q1 to Q8'!$A:$V,6,FALSE)</f>
        <v>Yes</v>
      </c>
      <c r="K1265" s="4" t="str">
        <f>VLOOKUP($A1265,'Data Transformation Q1 to Q8'!$A:$V,7,FALSE)</f>
        <v>No</v>
      </c>
      <c r="L1265" s="4" t="str">
        <f>VLOOKUP($A1265,'Data Transformation Q1 to Q8'!$A:$V,8,FALSE)</f>
        <v>No</v>
      </c>
      <c r="M1265" s="4" t="str">
        <f>VLOOKUP($A1265,'Data Transformation Q1 to Q8'!$A:$V,10,FALSE)</f>
        <v>No</v>
      </c>
      <c r="N1265" s="4">
        <f>VLOOKUP($A1265,'Data Transformation Q1 to Q8'!$A:$V,9,FALSE)</f>
        <v>0</v>
      </c>
      <c r="O1265" s="4" t="str">
        <f>VLOOKUP($A1265,'Data Transformation Q1 to Q8'!$A:$V,20,FALSE)</f>
        <v>tier - 2</v>
      </c>
      <c r="P1265" s="4" t="str">
        <f>VLOOKUP($A1265,'Data Transformation Q1 to Q8'!$A:$V,21,FALSE)</f>
        <v>tier - 3</v>
      </c>
      <c r="Q1265" s="118">
        <f>VLOOKUP($A1265,'Data Transformation Q1 to Q8'!$A:$V,19,FALSE)</f>
        <v>8733.23</v>
      </c>
    </row>
    <row r="1266" spans="1:17" ht="15.75" x14ac:dyDescent="0.25">
      <c r="A1266" s="10" t="s">
        <v>610</v>
      </c>
      <c r="B1266" s="4" t="str">
        <f>VLOOKUP(A1266,'Data Transformation Q1 to Q8'!A:V,22,FALSE)</f>
        <v>R1011</v>
      </c>
      <c r="C1266" s="21">
        <f>VLOOKUP($A1266,'Data Transformation Q1 to Q8'!$A:$V,16,FALSE)</f>
        <v>26840</v>
      </c>
      <c r="D1266" s="6">
        <f>VLOOKUP($A1266,'Data Transformation Q1 to Q8'!$A:$V,17,FALSE)</f>
        <v>49</v>
      </c>
      <c r="E1266" s="4" t="str">
        <f>VLOOKUP(A1266,'Customer Names'!A:D,3,FALSE)</f>
        <v xml:space="preserve">  Javier</v>
      </c>
      <c r="F1266" s="4">
        <f>VLOOKUP($A1266,'Data Transformation Q1 to Q8'!$A:$V,2,FALSE)</f>
        <v>28.7</v>
      </c>
      <c r="G1266" s="4" t="str">
        <f>VLOOKUP($A1266,'Data Transformation Q1 to Q8'!$A:$V,3,FALSE)</f>
        <v>Overweight</v>
      </c>
      <c r="H1266" s="4">
        <f>VLOOKUP($A1266,'Data Transformation Q1 to Q8'!$A:$V,4,FALSE)</f>
        <v>9.4700000000000006</v>
      </c>
      <c r="I1266" s="4" t="str">
        <f>VLOOKUP($A1266,'Data Transformation Q1 to Q8'!$A:$V,5,FALSE)</f>
        <v>Diabetes</v>
      </c>
      <c r="J1266" s="4" t="str">
        <f>VLOOKUP($A1266,'Data Transformation Q1 to Q8'!$A:$V,6,FALSE)</f>
        <v>No</v>
      </c>
      <c r="K1266" s="4" t="str">
        <f>VLOOKUP($A1266,'Data Transformation Q1 to Q8'!$A:$V,7,FALSE)</f>
        <v>No</v>
      </c>
      <c r="L1266" s="4" t="str">
        <f>VLOOKUP($A1266,'Data Transformation Q1 to Q8'!$A:$V,8,FALSE)</f>
        <v>No</v>
      </c>
      <c r="M1266" s="4" t="str">
        <f>VLOOKUP($A1266,'Data Transformation Q1 to Q8'!$A:$V,10,FALSE)</f>
        <v>No</v>
      </c>
      <c r="N1266" s="4">
        <f>VLOOKUP($A1266,'Data Transformation Q1 to Q8'!$A:$V,9,FALSE)</f>
        <v>2</v>
      </c>
      <c r="O1266" s="4" t="str">
        <f>VLOOKUP($A1266,'Data Transformation Q1 to Q8'!$A:$V,20,FALSE)</f>
        <v>tier - 3</v>
      </c>
      <c r="P1266" s="4" t="str">
        <f>VLOOKUP($A1266,'Data Transformation Q1 to Q8'!$A:$V,21,FALSE)</f>
        <v>tier - 3</v>
      </c>
      <c r="Q1266" s="118">
        <f>VLOOKUP($A1266,'Data Transformation Q1 to Q8'!$A:$V,19,FALSE)</f>
        <v>8703.4599999999991</v>
      </c>
    </row>
    <row r="1267" spans="1:17" ht="15.75" x14ac:dyDescent="0.25">
      <c r="A1267" s="10" t="s">
        <v>612</v>
      </c>
      <c r="B1267" s="4" t="str">
        <f>VLOOKUP(A1267,'Data Transformation Q1 to Q8'!A:V,22,FALSE)</f>
        <v>R1021</v>
      </c>
      <c r="C1267" s="21">
        <f>VLOOKUP($A1267,'Data Transformation Q1 to Q8'!$A:$V,16,FALSE)</f>
        <v>29522</v>
      </c>
      <c r="D1267" s="6">
        <f>VLOOKUP($A1267,'Data Transformation Q1 to Q8'!$A:$V,17,FALSE)</f>
        <v>42</v>
      </c>
      <c r="E1267" s="4" t="str">
        <f>VLOOKUP(A1267,'Customer Names'!A:D,3,FALSE)</f>
        <v xml:space="preserve">  Matt</v>
      </c>
      <c r="F1267" s="4">
        <f>VLOOKUP($A1267,'Data Transformation Q1 to Q8'!$A:$V,2,FALSE)</f>
        <v>26.63</v>
      </c>
      <c r="G1267" s="4" t="str">
        <f>VLOOKUP($A1267,'Data Transformation Q1 to Q8'!$A:$V,3,FALSE)</f>
        <v>Overweight</v>
      </c>
      <c r="H1267" s="4">
        <f>VLOOKUP($A1267,'Data Transformation Q1 to Q8'!$A:$V,4,FALSE)</f>
        <v>5.7</v>
      </c>
      <c r="I1267" s="4" t="str">
        <f>VLOOKUP($A1267,'Data Transformation Q1 to Q8'!$A:$V,5,FALSE)</f>
        <v>Prediabetes</v>
      </c>
      <c r="J1267" s="4" t="str">
        <f>VLOOKUP($A1267,'Data Transformation Q1 to Q8'!$A:$V,6,FALSE)</f>
        <v>No</v>
      </c>
      <c r="K1267" s="4" t="str">
        <f>VLOOKUP($A1267,'Data Transformation Q1 to Q8'!$A:$V,7,FALSE)</f>
        <v>No</v>
      </c>
      <c r="L1267" s="4" t="str">
        <f>VLOOKUP($A1267,'Data Transformation Q1 to Q8'!$A:$V,8,FALSE)</f>
        <v>No</v>
      </c>
      <c r="M1267" s="4" t="str">
        <f>VLOOKUP($A1267,'Data Transformation Q1 to Q8'!$A:$V,10,FALSE)</f>
        <v>No</v>
      </c>
      <c r="N1267" s="4">
        <f>VLOOKUP($A1267,'Data Transformation Q1 to Q8'!$A:$V,9,FALSE)</f>
        <v>0</v>
      </c>
      <c r="O1267" s="4" t="str">
        <f>VLOOKUP($A1267,'Data Transformation Q1 to Q8'!$A:$V,20,FALSE)</f>
        <v>tier - 2</v>
      </c>
      <c r="P1267" s="4" t="str">
        <f>VLOOKUP($A1267,'Data Transformation Q1 to Q8'!$A:$V,21,FALSE)</f>
        <v>tier - 3</v>
      </c>
      <c r="Q1267" s="118">
        <f>VLOOKUP($A1267,'Data Transformation Q1 to Q8'!$A:$V,19,FALSE)</f>
        <v>8701.84</v>
      </c>
    </row>
    <row r="1268" spans="1:17" ht="15.75" x14ac:dyDescent="0.25">
      <c r="A1268" s="10" t="s">
        <v>614</v>
      </c>
      <c r="B1268" s="4" t="str">
        <f>VLOOKUP(A1268,'Data Transformation Q1 to Q8'!A:V,22,FALSE)</f>
        <v>R1017</v>
      </c>
      <c r="C1268" s="21">
        <f>VLOOKUP($A1268,'Data Transformation Q1 to Q8'!$A:$V,16,FALSE)</f>
        <v>26948</v>
      </c>
      <c r="D1268" s="6">
        <f>VLOOKUP($A1268,'Data Transformation Q1 to Q8'!$A:$V,17,FALSE)</f>
        <v>49</v>
      </c>
      <c r="E1268" s="4" t="str">
        <f>VLOOKUP(A1268,'Customer Names'!A:D,3,FALSE)</f>
        <v xml:space="preserve">  Thomas S</v>
      </c>
      <c r="F1268" s="4">
        <f>VLOOKUP($A1268,'Data Transformation Q1 to Q8'!$A:$V,2,FALSE)</f>
        <v>22.515000000000001</v>
      </c>
      <c r="G1268" s="4" t="str">
        <f>VLOOKUP($A1268,'Data Transformation Q1 to Q8'!$A:$V,3,FALSE)</f>
        <v>Normal Weight</v>
      </c>
      <c r="H1268" s="4">
        <f>VLOOKUP($A1268,'Data Transformation Q1 to Q8'!$A:$V,4,FALSE)</f>
        <v>11.18</v>
      </c>
      <c r="I1268" s="4" t="str">
        <f>VLOOKUP($A1268,'Data Transformation Q1 to Q8'!$A:$V,5,FALSE)</f>
        <v>Diabetes</v>
      </c>
      <c r="J1268" s="4" t="str">
        <f>VLOOKUP($A1268,'Data Transformation Q1 to Q8'!$A:$V,6,FALSE)</f>
        <v>No</v>
      </c>
      <c r="K1268" s="4" t="str">
        <f>VLOOKUP($A1268,'Data Transformation Q1 to Q8'!$A:$V,7,FALSE)</f>
        <v>No</v>
      </c>
      <c r="L1268" s="4" t="str">
        <f>VLOOKUP($A1268,'Data Transformation Q1 to Q8'!$A:$V,8,FALSE)</f>
        <v>No</v>
      </c>
      <c r="M1268" s="4" t="str">
        <f>VLOOKUP($A1268,'Data Transformation Q1 to Q8'!$A:$V,10,FALSE)</f>
        <v>No</v>
      </c>
      <c r="N1268" s="4">
        <f>VLOOKUP($A1268,'Data Transformation Q1 to Q8'!$A:$V,9,FALSE)</f>
        <v>2</v>
      </c>
      <c r="O1268" s="4" t="str">
        <f>VLOOKUP($A1268,'Data Transformation Q1 to Q8'!$A:$V,20,FALSE)</f>
        <v>tier - 2</v>
      </c>
      <c r="P1268" s="4" t="str">
        <f>VLOOKUP($A1268,'Data Transformation Q1 to Q8'!$A:$V,21,FALSE)</f>
        <v>tier - 1</v>
      </c>
      <c r="Q1268" s="118">
        <f>VLOOKUP($A1268,'Data Transformation Q1 to Q8'!$A:$V,19,FALSE)</f>
        <v>8688.86</v>
      </c>
    </row>
    <row r="1269" spans="1:17" ht="15.75" x14ac:dyDescent="0.25">
      <c r="A1269" s="10" t="s">
        <v>616</v>
      </c>
      <c r="B1269" s="4" t="str">
        <f>VLOOKUP(A1269,'Data Transformation Q1 to Q8'!A:V,22,FALSE)</f>
        <v>R1012</v>
      </c>
      <c r="C1269" s="21">
        <f>VLOOKUP($A1269,'Data Transformation Q1 to Q8'!$A:$V,16,FALSE)</f>
        <v>27257</v>
      </c>
      <c r="D1269" s="6">
        <f>VLOOKUP($A1269,'Data Transformation Q1 to Q8'!$A:$V,17,FALSE)</f>
        <v>48</v>
      </c>
      <c r="E1269" s="4" t="str">
        <f>VLOOKUP(A1269,'Customer Names'!A:D,3,FALSE)</f>
        <v xml:space="preserve">  Martha Patricia</v>
      </c>
      <c r="F1269" s="4">
        <f>VLOOKUP($A1269,'Data Transformation Q1 to Q8'!$A:$V,2,FALSE)</f>
        <v>36.575000000000003</v>
      </c>
      <c r="G1269" s="4" t="str">
        <f>VLOOKUP($A1269,'Data Transformation Q1 to Q8'!$A:$V,3,FALSE)</f>
        <v>Obesity</v>
      </c>
      <c r="H1269" s="4">
        <f>VLOOKUP($A1269,'Data Transformation Q1 to Q8'!$A:$V,4,FALSE)</f>
        <v>10.98</v>
      </c>
      <c r="I1269" s="4" t="str">
        <f>VLOOKUP($A1269,'Data Transformation Q1 to Q8'!$A:$V,5,FALSE)</f>
        <v>Diabetes</v>
      </c>
      <c r="J1269" s="4" t="str">
        <f>VLOOKUP($A1269,'Data Transformation Q1 to Q8'!$A:$V,6,FALSE)</f>
        <v>No</v>
      </c>
      <c r="K1269" s="4" t="str">
        <f>VLOOKUP($A1269,'Data Transformation Q1 to Q8'!$A:$V,7,FALSE)</f>
        <v>No</v>
      </c>
      <c r="L1269" s="4" t="str">
        <f>VLOOKUP($A1269,'Data Transformation Q1 to Q8'!$A:$V,8,FALSE)</f>
        <v>No</v>
      </c>
      <c r="M1269" s="4" t="str">
        <f>VLOOKUP($A1269,'Data Transformation Q1 to Q8'!$A:$V,10,FALSE)</f>
        <v>No</v>
      </c>
      <c r="N1269" s="4">
        <f>VLOOKUP($A1269,'Data Transformation Q1 to Q8'!$A:$V,9,FALSE)</f>
        <v>0</v>
      </c>
      <c r="O1269" s="4" t="str">
        <f>VLOOKUP($A1269,'Data Transformation Q1 to Q8'!$A:$V,20,FALSE)</f>
        <v>tier - 2</v>
      </c>
      <c r="P1269" s="4" t="str">
        <f>VLOOKUP($A1269,'Data Transformation Q1 to Q8'!$A:$V,21,FALSE)</f>
        <v>tier - 1</v>
      </c>
      <c r="Q1269" s="118">
        <f>VLOOKUP($A1269,'Data Transformation Q1 to Q8'!$A:$V,19,FALSE)</f>
        <v>8671.19</v>
      </c>
    </row>
    <row r="1270" spans="1:17" ht="15.75" x14ac:dyDescent="0.25">
      <c r="A1270" s="10" t="s">
        <v>618</v>
      </c>
      <c r="B1270" s="4" t="str">
        <f>VLOOKUP(A1270,'Data Transformation Q1 to Q8'!A:V,22,FALSE)</f>
        <v>R1013</v>
      </c>
      <c r="C1270" s="21">
        <f>VLOOKUP($A1270,'Data Transformation Q1 to Q8'!$A:$V,16,FALSE)</f>
        <v>25425</v>
      </c>
      <c r="D1270" s="6">
        <f>VLOOKUP($A1270,'Data Transformation Q1 to Q8'!$A:$V,17,FALSE)</f>
        <v>53</v>
      </c>
      <c r="E1270" s="4" t="str">
        <f>VLOOKUP(A1270,'Customer Names'!A:D,3,FALSE)</f>
        <v xml:space="preserve">  Alicia</v>
      </c>
      <c r="F1270" s="4">
        <f>VLOOKUP($A1270,'Data Transformation Q1 to Q8'!$A:$V,2,FALSE)</f>
        <v>23.66</v>
      </c>
      <c r="G1270" s="4" t="str">
        <f>VLOOKUP($A1270,'Data Transformation Q1 to Q8'!$A:$V,3,FALSE)</f>
        <v>Normal Weight</v>
      </c>
      <c r="H1270" s="4">
        <f>VLOOKUP($A1270,'Data Transformation Q1 to Q8'!$A:$V,4,FALSE)</f>
        <v>5.1100000000000003</v>
      </c>
      <c r="I1270" s="4" t="str">
        <f>VLOOKUP($A1270,'Data Transformation Q1 to Q8'!$A:$V,5,FALSE)</f>
        <v>Normal</v>
      </c>
      <c r="J1270" s="4" t="str">
        <f>VLOOKUP($A1270,'Data Transformation Q1 to Q8'!$A:$V,6,FALSE)</f>
        <v>Yes</v>
      </c>
      <c r="K1270" s="4" t="str">
        <f>VLOOKUP($A1270,'Data Transformation Q1 to Q8'!$A:$V,7,FALSE)</f>
        <v>No</v>
      </c>
      <c r="L1270" s="4" t="str">
        <f>VLOOKUP($A1270,'Data Transformation Q1 to Q8'!$A:$V,8,FALSE)</f>
        <v>Yes</v>
      </c>
      <c r="M1270" s="4" t="str">
        <f>VLOOKUP($A1270,'Data Transformation Q1 to Q8'!$A:$V,10,FALSE)</f>
        <v>No</v>
      </c>
      <c r="N1270" s="4">
        <f>VLOOKUP($A1270,'Data Transformation Q1 to Q8'!$A:$V,9,FALSE)</f>
        <v>1</v>
      </c>
      <c r="O1270" s="4" t="str">
        <f>VLOOKUP($A1270,'Data Transformation Q1 to Q8'!$A:$V,20,FALSE)</f>
        <v>tier - 2</v>
      </c>
      <c r="P1270" s="4" t="str">
        <f>VLOOKUP($A1270,'Data Transformation Q1 to Q8'!$A:$V,21,FALSE)</f>
        <v>tier - 3</v>
      </c>
      <c r="Q1270" s="118">
        <f>VLOOKUP($A1270,'Data Transformation Q1 to Q8'!$A:$V,19,FALSE)</f>
        <v>8665.14</v>
      </c>
    </row>
    <row r="1271" spans="1:17" ht="15.75" x14ac:dyDescent="0.25">
      <c r="A1271" s="10" t="s">
        <v>621</v>
      </c>
      <c r="B1271" s="4" t="str">
        <f>VLOOKUP(A1271,'Data Transformation Q1 to Q8'!A:V,22,FALSE)</f>
        <v>R1012</v>
      </c>
      <c r="C1271" s="21">
        <f>VLOOKUP($A1271,'Data Transformation Q1 to Q8'!$A:$V,16,FALSE)</f>
        <v>24036</v>
      </c>
      <c r="D1271" s="6">
        <f>VLOOKUP($A1271,'Data Transformation Q1 to Q8'!$A:$V,17,FALSE)</f>
        <v>57</v>
      </c>
      <c r="E1271" s="4" t="str">
        <f>VLOOKUP(A1271,'Customer Names'!A:D,3,FALSE)</f>
        <v xml:space="preserve">  Jennifer V</v>
      </c>
      <c r="F1271" s="4">
        <f>VLOOKUP($A1271,'Data Transformation Q1 to Q8'!$A:$V,2,FALSE)</f>
        <v>18.62</v>
      </c>
      <c r="G1271" s="4" t="str">
        <f>VLOOKUP($A1271,'Data Transformation Q1 to Q8'!$A:$V,3,FALSE)</f>
        <v>Normal Weight</v>
      </c>
      <c r="H1271" s="4">
        <f>VLOOKUP($A1271,'Data Transformation Q1 to Q8'!$A:$V,4,FALSE)</f>
        <v>10.24</v>
      </c>
      <c r="I1271" s="4" t="str">
        <f>VLOOKUP($A1271,'Data Transformation Q1 to Q8'!$A:$V,5,FALSE)</f>
        <v>Diabetes</v>
      </c>
      <c r="J1271" s="4" t="str">
        <f>VLOOKUP($A1271,'Data Transformation Q1 to Q8'!$A:$V,6,FALSE)</f>
        <v>No</v>
      </c>
      <c r="K1271" s="4" t="str">
        <f>VLOOKUP($A1271,'Data Transformation Q1 to Q8'!$A:$V,7,FALSE)</f>
        <v>No</v>
      </c>
      <c r="L1271" s="4" t="str">
        <f>VLOOKUP($A1271,'Data Transformation Q1 to Q8'!$A:$V,8,FALSE)</f>
        <v>No</v>
      </c>
      <c r="M1271" s="4" t="str">
        <f>VLOOKUP($A1271,'Data Transformation Q1 to Q8'!$A:$V,10,FALSE)</f>
        <v>No</v>
      </c>
      <c r="N1271" s="4">
        <f>VLOOKUP($A1271,'Data Transformation Q1 to Q8'!$A:$V,9,FALSE)</f>
        <v>0</v>
      </c>
      <c r="O1271" s="4" t="str">
        <f>VLOOKUP($A1271,'Data Transformation Q1 to Q8'!$A:$V,20,FALSE)</f>
        <v>tier - 3</v>
      </c>
      <c r="P1271" s="4" t="str">
        <f>VLOOKUP($A1271,'Data Transformation Q1 to Q8'!$A:$V,21,FALSE)</f>
        <v>tier - 2</v>
      </c>
      <c r="Q1271" s="118">
        <f>VLOOKUP($A1271,'Data Transformation Q1 to Q8'!$A:$V,19,FALSE)</f>
        <v>8665.09</v>
      </c>
    </row>
    <row r="1272" spans="1:17" ht="15.75" x14ac:dyDescent="0.25">
      <c r="A1272" s="10" t="s">
        <v>623</v>
      </c>
      <c r="B1272" s="4" t="str">
        <f>VLOOKUP(A1272,'Data Transformation Q1 to Q8'!A:V,22,FALSE)</f>
        <v>R1017</v>
      </c>
      <c r="C1272" s="21">
        <f>VLOOKUP($A1272,'Data Transformation Q1 to Q8'!$A:$V,16,FALSE)</f>
        <v>27609</v>
      </c>
      <c r="D1272" s="6">
        <f>VLOOKUP($A1272,'Data Transformation Q1 to Q8'!$A:$V,17,FALSE)</f>
        <v>47</v>
      </c>
      <c r="E1272" s="4" t="str">
        <f>VLOOKUP(A1272,'Customer Names'!A:D,3,FALSE)</f>
        <v xml:space="preserve">  Michael W</v>
      </c>
      <c r="F1272" s="4">
        <f>VLOOKUP($A1272,'Data Transformation Q1 to Q8'!$A:$V,2,FALSE)</f>
        <v>19.190000000000001</v>
      </c>
      <c r="G1272" s="4" t="str">
        <f>VLOOKUP($A1272,'Data Transformation Q1 to Q8'!$A:$V,3,FALSE)</f>
        <v>Normal Weight</v>
      </c>
      <c r="H1272" s="4">
        <f>VLOOKUP($A1272,'Data Transformation Q1 to Q8'!$A:$V,4,FALSE)</f>
        <v>7.71</v>
      </c>
      <c r="I1272" s="4" t="str">
        <f>VLOOKUP($A1272,'Data Transformation Q1 to Q8'!$A:$V,5,FALSE)</f>
        <v>Diabetes</v>
      </c>
      <c r="J1272" s="4" t="str">
        <f>VLOOKUP($A1272,'Data Transformation Q1 to Q8'!$A:$V,6,FALSE)</f>
        <v>Yes</v>
      </c>
      <c r="K1272" s="4" t="str">
        <f>VLOOKUP($A1272,'Data Transformation Q1 to Q8'!$A:$V,7,FALSE)</f>
        <v>No</v>
      </c>
      <c r="L1272" s="4" t="str">
        <f>VLOOKUP($A1272,'Data Transformation Q1 to Q8'!$A:$V,8,FALSE)</f>
        <v>No</v>
      </c>
      <c r="M1272" s="4" t="str">
        <f>VLOOKUP($A1272,'Data Transformation Q1 to Q8'!$A:$V,10,FALSE)</f>
        <v>No</v>
      </c>
      <c r="N1272" s="4">
        <f>VLOOKUP($A1272,'Data Transformation Q1 to Q8'!$A:$V,9,FALSE)</f>
        <v>1</v>
      </c>
      <c r="O1272" s="4" t="str">
        <f>VLOOKUP($A1272,'Data Transformation Q1 to Q8'!$A:$V,20,FALSE)</f>
        <v>tier - 2</v>
      </c>
      <c r="P1272" s="4" t="str">
        <f>VLOOKUP($A1272,'Data Transformation Q1 to Q8'!$A:$V,21,FALSE)</f>
        <v>tier - 2</v>
      </c>
      <c r="Q1272" s="118">
        <f>VLOOKUP($A1272,'Data Transformation Q1 to Q8'!$A:$V,19,FALSE)</f>
        <v>8627.5400000000009</v>
      </c>
    </row>
    <row r="1273" spans="1:17" ht="15.75" x14ac:dyDescent="0.25">
      <c r="A1273" s="10" t="s">
        <v>625</v>
      </c>
      <c r="B1273" s="4" t="str">
        <f>VLOOKUP(A1273,'Data Transformation Q1 to Q8'!A:V,22,FALSE)</f>
        <v>R1011</v>
      </c>
      <c r="C1273" s="21">
        <f>VLOOKUP($A1273,'Data Transformation Q1 to Q8'!$A:$V,16,FALSE)</f>
        <v>28370</v>
      </c>
      <c r="D1273" s="6">
        <f>VLOOKUP($A1273,'Data Transformation Q1 to Q8'!$A:$V,17,FALSE)</f>
        <v>45</v>
      </c>
      <c r="E1273" s="4" t="str">
        <f>VLOOKUP(A1273,'Customer Names'!A:D,3,FALSE)</f>
        <v xml:space="preserve">  Eddie C</v>
      </c>
      <c r="F1273" s="4">
        <f>VLOOKUP($A1273,'Data Transformation Q1 to Q8'!$A:$V,2,FALSE)</f>
        <v>27.5</v>
      </c>
      <c r="G1273" s="4" t="str">
        <f>VLOOKUP($A1273,'Data Transformation Q1 to Q8'!$A:$V,3,FALSE)</f>
        <v>Overweight</v>
      </c>
      <c r="H1273" s="4">
        <f>VLOOKUP($A1273,'Data Transformation Q1 to Q8'!$A:$V,4,FALSE)</f>
        <v>6.03</v>
      </c>
      <c r="I1273" s="4" t="str">
        <f>VLOOKUP($A1273,'Data Transformation Q1 to Q8'!$A:$V,5,FALSE)</f>
        <v>Prediabetes</v>
      </c>
      <c r="J1273" s="4" t="str">
        <f>VLOOKUP($A1273,'Data Transformation Q1 to Q8'!$A:$V,6,FALSE)</f>
        <v>No</v>
      </c>
      <c r="K1273" s="4" t="str">
        <f>VLOOKUP($A1273,'Data Transformation Q1 to Q8'!$A:$V,7,FALSE)</f>
        <v>No</v>
      </c>
      <c r="L1273" s="4" t="str">
        <f>VLOOKUP($A1273,'Data Transformation Q1 to Q8'!$A:$V,8,FALSE)</f>
        <v>No</v>
      </c>
      <c r="M1273" s="4" t="str">
        <f>VLOOKUP($A1273,'Data Transformation Q1 to Q8'!$A:$V,10,FALSE)</f>
        <v>No</v>
      </c>
      <c r="N1273" s="4">
        <f>VLOOKUP($A1273,'Data Transformation Q1 to Q8'!$A:$V,9,FALSE)</f>
        <v>0</v>
      </c>
      <c r="O1273" s="4" t="str">
        <f>VLOOKUP($A1273,'Data Transformation Q1 to Q8'!$A:$V,20,FALSE)</f>
        <v>tier - 2</v>
      </c>
      <c r="P1273" s="4" t="str">
        <f>VLOOKUP($A1273,'Data Transformation Q1 to Q8'!$A:$V,21,FALSE)</f>
        <v>tier - 3</v>
      </c>
      <c r="Q1273" s="118">
        <f>VLOOKUP($A1273,'Data Transformation Q1 to Q8'!$A:$V,19,FALSE)</f>
        <v>8615.2999999999993</v>
      </c>
    </row>
    <row r="1274" spans="1:17" ht="15.75" x14ac:dyDescent="0.25">
      <c r="A1274" s="10" t="s">
        <v>627</v>
      </c>
      <c r="B1274" s="4" t="str">
        <f>VLOOKUP(A1274,'Data Transformation Q1 to Q8'!A:V,22,FALSE)</f>
        <v>R1014</v>
      </c>
      <c r="C1274" s="21">
        <f>VLOOKUP($A1274,'Data Transformation Q1 to Q8'!$A:$V,16,FALSE)</f>
        <v>29053</v>
      </c>
      <c r="D1274" s="6">
        <f>VLOOKUP($A1274,'Data Transformation Q1 to Q8'!$A:$V,17,FALSE)</f>
        <v>43</v>
      </c>
      <c r="E1274" s="4" t="str">
        <f>VLOOKUP(A1274,'Customer Names'!A:D,3,FALSE)</f>
        <v xml:space="preserve">  Maxime M</v>
      </c>
      <c r="F1274" s="4">
        <f>VLOOKUP($A1274,'Data Transformation Q1 to Q8'!$A:$V,2,FALSE)</f>
        <v>27.36</v>
      </c>
      <c r="G1274" s="4" t="str">
        <f>VLOOKUP($A1274,'Data Transformation Q1 to Q8'!$A:$V,3,FALSE)</f>
        <v>Overweight</v>
      </c>
      <c r="H1274" s="4">
        <f>VLOOKUP($A1274,'Data Transformation Q1 to Q8'!$A:$V,4,FALSE)</f>
        <v>5.96</v>
      </c>
      <c r="I1274" s="4" t="str">
        <f>VLOOKUP($A1274,'Data Transformation Q1 to Q8'!$A:$V,5,FALSE)</f>
        <v>Prediabetes</v>
      </c>
      <c r="J1274" s="4" t="str">
        <f>VLOOKUP($A1274,'Data Transformation Q1 to Q8'!$A:$V,6,FALSE)</f>
        <v>No</v>
      </c>
      <c r="K1274" s="4" t="str">
        <f>VLOOKUP($A1274,'Data Transformation Q1 to Q8'!$A:$V,7,FALSE)</f>
        <v>No</v>
      </c>
      <c r="L1274" s="4" t="str">
        <f>VLOOKUP($A1274,'Data Transformation Q1 to Q8'!$A:$V,8,FALSE)</f>
        <v>Yes</v>
      </c>
      <c r="M1274" s="4" t="str">
        <f>VLOOKUP($A1274,'Data Transformation Q1 to Q8'!$A:$V,10,FALSE)</f>
        <v>No</v>
      </c>
      <c r="N1274" s="4">
        <f>VLOOKUP($A1274,'Data Transformation Q1 to Q8'!$A:$V,9,FALSE)</f>
        <v>1</v>
      </c>
      <c r="O1274" s="4" t="str">
        <f>VLOOKUP($A1274,'Data Transformation Q1 to Q8'!$A:$V,20,FALSE)</f>
        <v>tier - 1</v>
      </c>
      <c r="P1274" s="4" t="str">
        <f>VLOOKUP($A1274,'Data Transformation Q1 to Q8'!$A:$V,21,FALSE)</f>
        <v>tier - 2</v>
      </c>
      <c r="Q1274" s="118">
        <f>VLOOKUP($A1274,'Data Transformation Q1 to Q8'!$A:$V,19,FALSE)</f>
        <v>8606.2199999999993</v>
      </c>
    </row>
    <row r="1275" spans="1:17" ht="15.75" x14ac:dyDescent="0.25">
      <c r="A1275" s="10" t="s">
        <v>629</v>
      </c>
      <c r="B1275" s="4" t="str">
        <f>VLOOKUP(A1275,'Data Transformation Q1 to Q8'!A:V,22,FALSE)</f>
        <v>R1013</v>
      </c>
      <c r="C1275" s="21">
        <f>VLOOKUP($A1275,'Data Transformation Q1 to Q8'!$A:$V,16,FALSE)</f>
        <v>28413</v>
      </c>
      <c r="D1275" s="6">
        <f>VLOOKUP($A1275,'Data Transformation Q1 to Q8'!$A:$V,17,FALSE)</f>
        <v>45</v>
      </c>
      <c r="E1275" s="4" t="str">
        <f>VLOOKUP(A1275,'Customer Names'!A:D,3,FALSE)</f>
        <v xml:space="preserve">  Mark D</v>
      </c>
      <c r="F1275" s="4">
        <f>VLOOKUP($A1275,'Data Transformation Q1 to Q8'!$A:$V,2,FALSE)</f>
        <v>20.350000000000001</v>
      </c>
      <c r="G1275" s="4" t="str">
        <f>VLOOKUP($A1275,'Data Transformation Q1 to Q8'!$A:$V,3,FALSE)</f>
        <v>Normal Weight</v>
      </c>
      <c r="H1275" s="4">
        <f>VLOOKUP($A1275,'Data Transformation Q1 to Q8'!$A:$V,4,FALSE)</f>
        <v>4.16</v>
      </c>
      <c r="I1275" s="4" t="str">
        <f>VLOOKUP($A1275,'Data Transformation Q1 to Q8'!$A:$V,5,FALSE)</f>
        <v>Normal</v>
      </c>
      <c r="J1275" s="4" t="str">
        <f>VLOOKUP($A1275,'Data Transformation Q1 to Q8'!$A:$V,6,FALSE)</f>
        <v>No</v>
      </c>
      <c r="K1275" s="4" t="str">
        <f>VLOOKUP($A1275,'Data Transformation Q1 to Q8'!$A:$V,7,FALSE)</f>
        <v>No</v>
      </c>
      <c r="L1275" s="4" t="str">
        <f>VLOOKUP($A1275,'Data Transformation Q1 to Q8'!$A:$V,8,FALSE)</f>
        <v>No</v>
      </c>
      <c r="M1275" s="4" t="str">
        <f>VLOOKUP($A1275,'Data Transformation Q1 to Q8'!$A:$V,10,FALSE)</f>
        <v>No</v>
      </c>
      <c r="N1275" s="4">
        <f>VLOOKUP($A1275,'Data Transformation Q1 to Q8'!$A:$V,9,FALSE)</f>
        <v>0</v>
      </c>
      <c r="O1275" s="4" t="str">
        <f>VLOOKUP($A1275,'Data Transformation Q1 to Q8'!$A:$V,20,FALSE)</f>
        <v>tier - 2</v>
      </c>
      <c r="P1275" s="4" t="str">
        <f>VLOOKUP($A1275,'Data Transformation Q1 to Q8'!$A:$V,21,FALSE)</f>
        <v>tier - 2</v>
      </c>
      <c r="Q1275" s="118">
        <f>VLOOKUP($A1275,'Data Transformation Q1 to Q8'!$A:$V,19,FALSE)</f>
        <v>8605.36</v>
      </c>
    </row>
    <row r="1276" spans="1:17" ht="15.75" x14ac:dyDescent="0.25">
      <c r="A1276" s="10" t="s">
        <v>631</v>
      </c>
      <c r="B1276" s="4" t="str">
        <f>VLOOKUP(A1276,'Data Transformation Q1 to Q8'!A:V,22,FALSE)</f>
        <v>R1016</v>
      </c>
      <c r="C1276" s="21">
        <f>VLOOKUP($A1276,'Data Transformation Q1 to Q8'!$A:$V,16,FALSE)</f>
        <v>28441</v>
      </c>
      <c r="D1276" s="6">
        <f>VLOOKUP($A1276,'Data Transformation Q1 to Q8'!$A:$V,17,FALSE)</f>
        <v>45</v>
      </c>
      <c r="E1276" s="4" t="str">
        <f>VLOOKUP(A1276,'Customer Names'!A:D,3,FALSE)</f>
        <v xml:space="preserve">  Adam</v>
      </c>
      <c r="F1276" s="4">
        <f>VLOOKUP($A1276,'Data Transformation Q1 to Q8'!$A:$V,2,FALSE)</f>
        <v>24.035</v>
      </c>
      <c r="G1276" s="4" t="str">
        <f>VLOOKUP($A1276,'Data Transformation Q1 to Q8'!$A:$V,3,FALSE)</f>
        <v>Normal Weight</v>
      </c>
      <c r="H1276" s="4">
        <f>VLOOKUP($A1276,'Data Transformation Q1 to Q8'!$A:$V,4,FALSE)</f>
        <v>6.11</v>
      </c>
      <c r="I1276" s="4" t="str">
        <f>VLOOKUP($A1276,'Data Transformation Q1 to Q8'!$A:$V,5,FALSE)</f>
        <v>Prediabetes</v>
      </c>
      <c r="J1276" s="4" t="str">
        <f>VLOOKUP($A1276,'Data Transformation Q1 to Q8'!$A:$V,6,FALSE)</f>
        <v>No</v>
      </c>
      <c r="K1276" s="4" t="str">
        <f>VLOOKUP($A1276,'Data Transformation Q1 to Q8'!$A:$V,7,FALSE)</f>
        <v>No</v>
      </c>
      <c r="L1276" s="4" t="str">
        <f>VLOOKUP($A1276,'Data Transformation Q1 to Q8'!$A:$V,8,FALSE)</f>
        <v>No</v>
      </c>
      <c r="M1276" s="4" t="str">
        <f>VLOOKUP($A1276,'Data Transformation Q1 to Q8'!$A:$V,10,FALSE)</f>
        <v>No</v>
      </c>
      <c r="N1276" s="4">
        <f>VLOOKUP($A1276,'Data Transformation Q1 to Q8'!$A:$V,9,FALSE)</f>
        <v>0</v>
      </c>
      <c r="O1276" s="4" t="str">
        <f>VLOOKUP($A1276,'Data Transformation Q1 to Q8'!$A:$V,20,FALSE)</f>
        <v>tier - 3</v>
      </c>
      <c r="P1276" s="4" t="str">
        <f>VLOOKUP($A1276,'Data Transformation Q1 to Q8'!$A:$V,21,FALSE)</f>
        <v>tier - 2</v>
      </c>
      <c r="Q1276" s="118">
        <f>VLOOKUP($A1276,'Data Transformation Q1 to Q8'!$A:$V,19,FALSE)</f>
        <v>8604.48</v>
      </c>
    </row>
    <row r="1277" spans="1:17" ht="15.75" x14ac:dyDescent="0.25">
      <c r="A1277" s="10" t="s">
        <v>633</v>
      </c>
      <c r="B1277" s="4" t="str">
        <f>VLOOKUP(A1277,'Data Transformation Q1 to Q8'!A:V,22,FALSE)</f>
        <v>R1019</v>
      </c>
      <c r="C1277" s="21">
        <f>VLOOKUP($A1277,'Data Transformation Q1 to Q8'!$A:$V,16,FALSE)</f>
        <v>28392</v>
      </c>
      <c r="D1277" s="6">
        <f>VLOOKUP($A1277,'Data Transformation Q1 to Q8'!$A:$V,17,FALSE)</f>
        <v>45</v>
      </c>
      <c r="E1277" s="4" t="str">
        <f>VLOOKUP(A1277,'Customer Names'!A:D,3,FALSE)</f>
        <v xml:space="preserve">  Justin M</v>
      </c>
      <c r="F1277" s="4">
        <f>VLOOKUP($A1277,'Data Transformation Q1 to Q8'!$A:$V,2,FALSE)</f>
        <v>23.56</v>
      </c>
      <c r="G1277" s="4" t="str">
        <f>VLOOKUP($A1277,'Data Transformation Q1 to Q8'!$A:$V,3,FALSE)</f>
        <v>Normal Weight</v>
      </c>
      <c r="H1277" s="4">
        <f>VLOOKUP($A1277,'Data Transformation Q1 to Q8'!$A:$V,4,FALSE)</f>
        <v>5.97</v>
      </c>
      <c r="I1277" s="4" t="str">
        <f>VLOOKUP($A1277,'Data Transformation Q1 to Q8'!$A:$V,5,FALSE)</f>
        <v>Prediabetes</v>
      </c>
      <c r="J1277" s="4" t="str">
        <f>VLOOKUP($A1277,'Data Transformation Q1 to Q8'!$A:$V,6,FALSE)</f>
        <v>No</v>
      </c>
      <c r="K1277" s="4" t="str">
        <f>VLOOKUP($A1277,'Data Transformation Q1 to Q8'!$A:$V,7,FALSE)</f>
        <v>No</v>
      </c>
      <c r="L1277" s="4" t="str">
        <f>VLOOKUP($A1277,'Data Transformation Q1 to Q8'!$A:$V,8,FALSE)</f>
        <v>No</v>
      </c>
      <c r="M1277" s="4" t="str">
        <f>VLOOKUP($A1277,'Data Transformation Q1 to Q8'!$A:$V,10,FALSE)</f>
        <v>No</v>
      </c>
      <c r="N1277" s="4">
        <f>VLOOKUP($A1277,'Data Transformation Q1 to Q8'!$A:$V,9,FALSE)</f>
        <v>0</v>
      </c>
      <c r="O1277" s="4" t="str">
        <f>VLOOKUP($A1277,'Data Transformation Q1 to Q8'!$A:$V,20,FALSE)</f>
        <v>tier - 2</v>
      </c>
      <c r="P1277" s="4" t="str">
        <f>VLOOKUP($A1277,'Data Transformation Q1 to Q8'!$A:$V,21,FALSE)</f>
        <v>tier - 1</v>
      </c>
      <c r="Q1277" s="118">
        <f>VLOOKUP($A1277,'Data Transformation Q1 to Q8'!$A:$V,19,FALSE)</f>
        <v>8603.82</v>
      </c>
    </row>
    <row r="1278" spans="1:17" ht="15.75" x14ac:dyDescent="0.25">
      <c r="A1278" s="10" t="s">
        <v>635</v>
      </c>
      <c r="B1278" s="4" t="str">
        <f>VLOOKUP(A1278,'Data Transformation Q1 to Q8'!A:V,22,FALSE)</f>
        <v>R1013</v>
      </c>
      <c r="C1278" s="21">
        <f>VLOOKUP($A1278,'Data Transformation Q1 to Q8'!$A:$V,16,FALSE)</f>
        <v>26856</v>
      </c>
      <c r="D1278" s="6">
        <f>VLOOKUP($A1278,'Data Transformation Q1 to Q8'!$A:$V,17,FALSE)</f>
        <v>49</v>
      </c>
      <c r="E1278" s="4" t="str">
        <f>VLOOKUP(A1278,'Customer Names'!A:D,3,FALSE)</f>
        <v xml:space="preserve">  Svetlana V</v>
      </c>
      <c r="F1278" s="4">
        <f>VLOOKUP($A1278,'Data Transformation Q1 to Q8'!$A:$V,2,FALSE)</f>
        <v>27.17</v>
      </c>
      <c r="G1278" s="4" t="str">
        <f>VLOOKUP($A1278,'Data Transformation Q1 to Q8'!$A:$V,3,FALSE)</f>
        <v>Overweight</v>
      </c>
      <c r="H1278" s="4">
        <f>VLOOKUP($A1278,'Data Transformation Q1 to Q8'!$A:$V,4,FALSE)</f>
        <v>10.81</v>
      </c>
      <c r="I1278" s="4" t="str">
        <f>VLOOKUP($A1278,'Data Transformation Q1 to Q8'!$A:$V,5,FALSE)</f>
        <v>Diabetes</v>
      </c>
      <c r="J1278" s="4" t="str">
        <f>VLOOKUP($A1278,'Data Transformation Q1 to Q8'!$A:$V,6,FALSE)</f>
        <v>No</v>
      </c>
      <c r="K1278" s="4" t="str">
        <f>VLOOKUP($A1278,'Data Transformation Q1 to Q8'!$A:$V,7,FALSE)</f>
        <v>No</v>
      </c>
      <c r="L1278" s="4" t="str">
        <f>VLOOKUP($A1278,'Data Transformation Q1 to Q8'!$A:$V,8,FALSE)</f>
        <v>No</v>
      </c>
      <c r="M1278" s="4" t="str">
        <f>VLOOKUP($A1278,'Data Transformation Q1 to Q8'!$A:$V,10,FALSE)</f>
        <v>No</v>
      </c>
      <c r="N1278" s="4">
        <f>VLOOKUP($A1278,'Data Transformation Q1 to Q8'!$A:$V,9,FALSE)</f>
        <v>2</v>
      </c>
      <c r="O1278" s="4" t="str">
        <f>VLOOKUP($A1278,'Data Transformation Q1 to Q8'!$A:$V,20,FALSE)</f>
        <v>tier - 2</v>
      </c>
      <c r="P1278" s="4" t="str">
        <f>VLOOKUP($A1278,'Data Transformation Q1 to Q8'!$A:$V,21,FALSE)</f>
        <v>tier - 1</v>
      </c>
      <c r="Q1278" s="118">
        <f>VLOOKUP($A1278,'Data Transformation Q1 to Q8'!$A:$V,19,FALSE)</f>
        <v>8601.33</v>
      </c>
    </row>
    <row r="1279" spans="1:17" ht="15.75" x14ac:dyDescent="0.25">
      <c r="A1279" s="10" t="s">
        <v>637</v>
      </c>
      <c r="B1279" s="4" t="str">
        <f>VLOOKUP(A1279,'Data Transformation Q1 to Q8'!A:V,22,FALSE)</f>
        <v>R1013</v>
      </c>
      <c r="C1279" s="21">
        <f>VLOOKUP($A1279,'Data Transformation Q1 to Q8'!$A:$V,16,FALSE)</f>
        <v>30522</v>
      </c>
      <c r="D1279" s="6">
        <f>VLOOKUP($A1279,'Data Transformation Q1 to Q8'!$A:$V,17,FALSE)</f>
        <v>39</v>
      </c>
      <c r="E1279" s="4" t="str">
        <f>VLOOKUP(A1279,'Customer Names'!A:D,3,FALSE)</f>
        <v xml:space="preserve">  Jana L</v>
      </c>
      <c r="F1279" s="4">
        <f>VLOOKUP($A1279,'Data Transformation Q1 to Q8'!$A:$V,2,FALSE)</f>
        <v>34.32</v>
      </c>
      <c r="G1279" s="4" t="str">
        <f>VLOOKUP($A1279,'Data Transformation Q1 to Q8'!$A:$V,3,FALSE)</f>
        <v>Obesity</v>
      </c>
      <c r="H1279" s="4">
        <f>VLOOKUP($A1279,'Data Transformation Q1 to Q8'!$A:$V,4,FALSE)</f>
        <v>5.7</v>
      </c>
      <c r="I1279" s="4" t="str">
        <f>VLOOKUP($A1279,'Data Transformation Q1 to Q8'!$A:$V,5,FALSE)</f>
        <v>Prediabetes</v>
      </c>
      <c r="J1279" s="4" t="str">
        <f>VLOOKUP($A1279,'Data Transformation Q1 to Q8'!$A:$V,6,FALSE)</f>
        <v>Yes</v>
      </c>
      <c r="K1279" s="4" t="str">
        <f>VLOOKUP($A1279,'Data Transformation Q1 to Q8'!$A:$V,7,FALSE)</f>
        <v>No</v>
      </c>
      <c r="L1279" s="4" t="str">
        <f>VLOOKUP($A1279,'Data Transformation Q1 to Q8'!$A:$V,8,FALSE)</f>
        <v>Yes</v>
      </c>
      <c r="M1279" s="4" t="str">
        <f>VLOOKUP($A1279,'Data Transformation Q1 to Q8'!$A:$V,10,FALSE)</f>
        <v>No</v>
      </c>
      <c r="N1279" s="4">
        <f>VLOOKUP($A1279,'Data Transformation Q1 to Q8'!$A:$V,9,FALSE)</f>
        <v>1</v>
      </c>
      <c r="O1279" s="4" t="str">
        <f>VLOOKUP($A1279,'Data Transformation Q1 to Q8'!$A:$V,20,FALSE)</f>
        <v>tier - 2</v>
      </c>
      <c r="P1279" s="4" t="str">
        <f>VLOOKUP($A1279,'Data Transformation Q1 to Q8'!$A:$V,21,FALSE)</f>
        <v>tier - 3</v>
      </c>
      <c r="Q1279" s="118">
        <f>VLOOKUP($A1279,'Data Transformation Q1 to Q8'!$A:$V,19,FALSE)</f>
        <v>8596.83</v>
      </c>
    </row>
    <row r="1280" spans="1:17" ht="15.75" x14ac:dyDescent="0.25">
      <c r="A1280" s="10" t="s">
        <v>639</v>
      </c>
      <c r="B1280" s="4" t="str">
        <f>VLOOKUP(A1280,'Data Transformation Q1 to Q8'!A:V,22,FALSE)</f>
        <v>R1013</v>
      </c>
      <c r="C1280" s="21">
        <f>VLOOKUP($A1280,'Data Transformation Q1 to Q8'!$A:$V,16,FALSE)</f>
        <v>30680</v>
      </c>
      <c r="D1280" s="6">
        <f>VLOOKUP($A1280,'Data Transformation Q1 to Q8'!$A:$V,17,FALSE)</f>
        <v>39</v>
      </c>
      <c r="E1280" s="4" t="str">
        <f>VLOOKUP(A1280,'Customer Names'!A:D,3,FALSE)</f>
        <v xml:space="preserve">  Laura</v>
      </c>
      <c r="F1280" s="4">
        <f>VLOOKUP($A1280,'Data Transformation Q1 to Q8'!$A:$V,2,FALSE)</f>
        <v>23.87</v>
      </c>
      <c r="G1280" s="4" t="str">
        <f>VLOOKUP($A1280,'Data Transformation Q1 to Q8'!$A:$V,3,FALSE)</f>
        <v>Normal Weight</v>
      </c>
      <c r="H1280" s="4">
        <f>VLOOKUP($A1280,'Data Transformation Q1 to Q8'!$A:$V,4,FALSE)</f>
        <v>4.7699999999999996</v>
      </c>
      <c r="I1280" s="4" t="str">
        <f>VLOOKUP($A1280,'Data Transformation Q1 to Q8'!$A:$V,5,FALSE)</f>
        <v>Normal</v>
      </c>
      <c r="J1280" s="4" t="str">
        <f>VLOOKUP($A1280,'Data Transformation Q1 to Q8'!$A:$V,6,FALSE)</f>
        <v>Yes</v>
      </c>
      <c r="K1280" s="4" t="str">
        <f>VLOOKUP($A1280,'Data Transformation Q1 to Q8'!$A:$V,7,FALSE)</f>
        <v>No</v>
      </c>
      <c r="L1280" s="4" t="str">
        <f>VLOOKUP($A1280,'Data Transformation Q1 to Q8'!$A:$V,8,FALSE)</f>
        <v>Yes</v>
      </c>
      <c r="M1280" s="4" t="str">
        <f>VLOOKUP($A1280,'Data Transformation Q1 to Q8'!$A:$V,10,FALSE)</f>
        <v>No</v>
      </c>
      <c r="N1280" s="4">
        <f>VLOOKUP($A1280,'Data Transformation Q1 to Q8'!$A:$V,9,FALSE)</f>
        <v>1</v>
      </c>
      <c r="O1280" s="4" t="str">
        <f>VLOOKUP($A1280,'Data Transformation Q1 to Q8'!$A:$V,20,FALSE)</f>
        <v>tier - 2</v>
      </c>
      <c r="P1280" s="4" t="str">
        <f>VLOOKUP($A1280,'Data Transformation Q1 to Q8'!$A:$V,21,FALSE)</f>
        <v>tier - 1</v>
      </c>
      <c r="Q1280" s="118">
        <f>VLOOKUP($A1280,'Data Transformation Q1 to Q8'!$A:$V,19,FALSE)</f>
        <v>8582.2999999999993</v>
      </c>
    </row>
    <row r="1281" spans="1:17" ht="15.75" x14ac:dyDescent="0.25">
      <c r="A1281" s="10" t="s">
        <v>642</v>
      </c>
      <c r="B1281" s="4" t="str">
        <f>VLOOKUP(A1281,'Data Transformation Q1 to Q8'!A:V,22,FALSE)</f>
        <v>R1021</v>
      </c>
      <c r="C1281" s="21">
        <f>VLOOKUP($A1281,'Data Transformation Q1 to Q8'!$A:$V,16,FALSE)</f>
        <v>32092</v>
      </c>
      <c r="D1281" s="6">
        <f>VLOOKUP($A1281,'Data Transformation Q1 to Q8'!$A:$V,17,FALSE)</f>
        <v>35</v>
      </c>
      <c r="E1281" s="4" t="str">
        <f>VLOOKUP(A1281,'Customer Names'!A:D,3,FALSE)</f>
        <v xml:space="preserve">  Torrey C III</v>
      </c>
      <c r="F1281" s="4">
        <f>VLOOKUP($A1281,'Data Transformation Q1 to Q8'!$A:$V,2,FALSE)</f>
        <v>30.15</v>
      </c>
      <c r="G1281" s="4" t="str">
        <f>VLOOKUP($A1281,'Data Transformation Q1 to Q8'!$A:$V,3,FALSE)</f>
        <v>Obesity</v>
      </c>
      <c r="H1281" s="4">
        <f>VLOOKUP($A1281,'Data Transformation Q1 to Q8'!$A:$V,4,FALSE)</f>
        <v>4.25</v>
      </c>
      <c r="I1281" s="4" t="str">
        <f>VLOOKUP($A1281,'Data Transformation Q1 to Q8'!$A:$V,5,FALSE)</f>
        <v>Normal</v>
      </c>
      <c r="J1281" s="4" t="str">
        <f>VLOOKUP($A1281,'Data Transformation Q1 to Q8'!$A:$V,6,FALSE)</f>
        <v>No</v>
      </c>
      <c r="K1281" s="4" t="str">
        <f>VLOOKUP($A1281,'Data Transformation Q1 to Q8'!$A:$V,7,FALSE)</f>
        <v>No</v>
      </c>
      <c r="L1281" s="4" t="str">
        <f>VLOOKUP($A1281,'Data Transformation Q1 to Q8'!$A:$V,8,FALSE)</f>
        <v>No</v>
      </c>
      <c r="M1281" s="4" t="str">
        <f>VLOOKUP($A1281,'Data Transformation Q1 to Q8'!$A:$V,10,FALSE)</f>
        <v>No</v>
      </c>
      <c r="N1281" s="4">
        <f>VLOOKUP($A1281,'Data Transformation Q1 to Q8'!$A:$V,9,FALSE)</f>
        <v>1</v>
      </c>
      <c r="O1281" s="4" t="str">
        <f>VLOOKUP($A1281,'Data Transformation Q1 to Q8'!$A:$V,20,FALSE)</f>
        <v>tier - 2</v>
      </c>
      <c r="P1281" s="4" t="str">
        <f>VLOOKUP($A1281,'Data Transformation Q1 to Q8'!$A:$V,21,FALSE)</f>
        <v>tier - 2</v>
      </c>
      <c r="Q1281" s="118">
        <f>VLOOKUP($A1281,'Data Transformation Q1 to Q8'!$A:$V,19,FALSE)</f>
        <v>8573.2999999999993</v>
      </c>
    </row>
    <row r="1282" spans="1:17" ht="15.75" x14ac:dyDescent="0.25">
      <c r="A1282" s="10" t="s">
        <v>644</v>
      </c>
      <c r="B1282" s="4" t="str">
        <f>VLOOKUP(A1282,'Data Transformation Q1 to Q8'!A:V,22,FALSE)</f>
        <v>R1021</v>
      </c>
      <c r="C1282" s="21">
        <f>VLOOKUP($A1282,'Data Transformation Q1 to Q8'!$A:$V,16,FALSE)</f>
        <v>30291</v>
      </c>
      <c r="D1282" s="6">
        <f>VLOOKUP($A1282,'Data Transformation Q1 to Q8'!$A:$V,17,FALSE)</f>
        <v>40</v>
      </c>
      <c r="E1282" s="4" t="str">
        <f>VLOOKUP(A1282,'Customer Names'!A:D,3,FALSE)</f>
        <v xml:space="preserve">  Paul</v>
      </c>
      <c r="F1282" s="4">
        <f>VLOOKUP($A1282,'Data Transformation Q1 to Q8'!$A:$V,2,FALSE)</f>
        <v>26.36</v>
      </c>
      <c r="G1282" s="4" t="str">
        <f>VLOOKUP($A1282,'Data Transformation Q1 to Q8'!$A:$V,3,FALSE)</f>
        <v>Overweight</v>
      </c>
      <c r="H1282" s="4">
        <f>VLOOKUP($A1282,'Data Transformation Q1 to Q8'!$A:$V,4,FALSE)</f>
        <v>5.52</v>
      </c>
      <c r="I1282" s="4" t="str">
        <f>VLOOKUP($A1282,'Data Transformation Q1 to Q8'!$A:$V,5,FALSE)</f>
        <v>Normal</v>
      </c>
      <c r="J1282" s="4" t="str">
        <f>VLOOKUP($A1282,'Data Transformation Q1 to Q8'!$A:$V,6,FALSE)</f>
        <v>No</v>
      </c>
      <c r="K1282" s="4" t="str">
        <f>VLOOKUP($A1282,'Data Transformation Q1 to Q8'!$A:$V,7,FALSE)</f>
        <v>No</v>
      </c>
      <c r="L1282" s="4" t="str">
        <f>VLOOKUP($A1282,'Data Transformation Q1 to Q8'!$A:$V,8,FALSE)</f>
        <v>No</v>
      </c>
      <c r="M1282" s="4" t="str">
        <f>VLOOKUP($A1282,'Data Transformation Q1 to Q8'!$A:$V,10,FALSE)</f>
        <v>No</v>
      </c>
      <c r="N1282" s="4">
        <f>VLOOKUP($A1282,'Data Transformation Q1 to Q8'!$A:$V,9,FALSE)</f>
        <v>0</v>
      </c>
      <c r="O1282" s="4" t="str">
        <f>VLOOKUP($A1282,'Data Transformation Q1 to Q8'!$A:$V,20,FALSE)</f>
        <v>tier - 2</v>
      </c>
      <c r="P1282" s="4" t="str">
        <f>VLOOKUP($A1282,'Data Transformation Q1 to Q8'!$A:$V,21,FALSE)</f>
        <v>tier - 2</v>
      </c>
      <c r="Q1282" s="118">
        <f>VLOOKUP($A1282,'Data Transformation Q1 to Q8'!$A:$V,19,FALSE)</f>
        <v>8572.0400000000009</v>
      </c>
    </row>
    <row r="1283" spans="1:17" ht="15.75" x14ac:dyDescent="0.25">
      <c r="A1283" s="10" t="s">
        <v>646</v>
      </c>
      <c r="B1283" s="4" t="str">
        <f>VLOOKUP(A1283,'Data Transformation Q1 to Q8'!A:V,22,FALSE)</f>
        <v>R1013</v>
      </c>
      <c r="C1283" s="21">
        <f>VLOOKUP($A1283,'Data Transformation Q1 to Q8'!$A:$V,16,FALSE)</f>
        <v>27663</v>
      </c>
      <c r="D1283" s="6">
        <f>VLOOKUP($A1283,'Data Transformation Q1 to Q8'!$A:$V,17,FALSE)</f>
        <v>47</v>
      </c>
      <c r="E1283" s="4" t="str">
        <f>VLOOKUP(A1283,'Customer Names'!A:D,3,FALSE)</f>
        <v xml:space="preserve">  Jennifer D</v>
      </c>
      <c r="F1283" s="4">
        <f>VLOOKUP($A1283,'Data Transformation Q1 to Q8'!$A:$V,2,FALSE)</f>
        <v>45.32</v>
      </c>
      <c r="G1283" s="4" t="str">
        <f>VLOOKUP($A1283,'Data Transformation Q1 to Q8'!$A:$V,3,FALSE)</f>
        <v>Obesity</v>
      </c>
      <c r="H1283" s="4">
        <f>VLOOKUP($A1283,'Data Transformation Q1 to Q8'!$A:$V,4,FALSE)</f>
        <v>6.53</v>
      </c>
      <c r="I1283" s="4" t="str">
        <f>VLOOKUP($A1283,'Data Transformation Q1 to Q8'!$A:$V,5,FALSE)</f>
        <v>Diabetes</v>
      </c>
      <c r="J1283" s="4" t="str">
        <f>VLOOKUP($A1283,'Data Transformation Q1 to Q8'!$A:$V,6,FALSE)</f>
        <v>Yes</v>
      </c>
      <c r="K1283" s="4" t="str">
        <f>VLOOKUP($A1283,'Data Transformation Q1 to Q8'!$A:$V,7,FALSE)</f>
        <v>No</v>
      </c>
      <c r="L1283" s="4" t="str">
        <f>VLOOKUP($A1283,'Data Transformation Q1 to Q8'!$A:$V,8,FALSE)</f>
        <v>No</v>
      </c>
      <c r="M1283" s="4" t="str">
        <f>VLOOKUP($A1283,'Data Transformation Q1 to Q8'!$A:$V,10,FALSE)</f>
        <v>No</v>
      </c>
      <c r="N1283" s="4">
        <f>VLOOKUP($A1283,'Data Transformation Q1 to Q8'!$A:$V,9,FALSE)</f>
        <v>1</v>
      </c>
      <c r="O1283" s="4" t="str">
        <f>VLOOKUP($A1283,'Data Transformation Q1 to Q8'!$A:$V,20,FALSE)</f>
        <v>tier - 2</v>
      </c>
      <c r="P1283" s="4" t="str">
        <f>VLOOKUP($A1283,'Data Transformation Q1 to Q8'!$A:$V,21,FALSE)</f>
        <v>tier - 3</v>
      </c>
      <c r="Q1283" s="118">
        <f>VLOOKUP($A1283,'Data Transformation Q1 to Q8'!$A:$V,19,FALSE)</f>
        <v>8569.86</v>
      </c>
    </row>
    <row r="1284" spans="1:17" ht="15.75" x14ac:dyDescent="0.25">
      <c r="A1284" s="10" t="s">
        <v>648</v>
      </c>
      <c r="B1284" s="4" t="str">
        <f>VLOOKUP(A1284,'Data Transformation Q1 to Q8'!A:V,22,FALSE)</f>
        <v>R1012</v>
      </c>
      <c r="C1284" s="21">
        <f>VLOOKUP($A1284,'Data Transformation Q1 to Q8'!$A:$V,16,FALSE)</f>
        <v>32407</v>
      </c>
      <c r="D1284" s="6">
        <f>VLOOKUP($A1284,'Data Transformation Q1 to Q8'!$A:$V,17,FALSE)</f>
        <v>34</v>
      </c>
      <c r="E1284" s="4" t="str">
        <f>VLOOKUP(A1284,'Customer Names'!A:D,3,FALSE)</f>
        <v xml:space="preserve">  Erik</v>
      </c>
      <c r="F1284" s="4">
        <f>VLOOKUP($A1284,'Data Transformation Q1 to Q8'!$A:$V,2,FALSE)</f>
        <v>31.93</v>
      </c>
      <c r="G1284" s="4" t="str">
        <f>VLOOKUP($A1284,'Data Transformation Q1 to Q8'!$A:$V,3,FALSE)</f>
        <v>Obesity</v>
      </c>
      <c r="H1284" s="4">
        <f>VLOOKUP($A1284,'Data Transformation Q1 to Q8'!$A:$V,4,FALSE)</f>
        <v>4.82</v>
      </c>
      <c r="I1284" s="4" t="str">
        <f>VLOOKUP($A1284,'Data Transformation Q1 to Q8'!$A:$V,5,FALSE)</f>
        <v>Normal</v>
      </c>
      <c r="J1284" s="4" t="str">
        <f>VLOOKUP($A1284,'Data Transformation Q1 to Q8'!$A:$V,6,FALSE)</f>
        <v>Yes</v>
      </c>
      <c r="K1284" s="4" t="str">
        <f>VLOOKUP($A1284,'Data Transformation Q1 to Q8'!$A:$V,7,FALSE)</f>
        <v>No</v>
      </c>
      <c r="L1284" s="4" t="str">
        <f>VLOOKUP($A1284,'Data Transformation Q1 to Q8'!$A:$V,8,FALSE)</f>
        <v>No</v>
      </c>
      <c r="M1284" s="4" t="str">
        <f>VLOOKUP($A1284,'Data Transformation Q1 to Q8'!$A:$V,10,FALSE)</f>
        <v>No</v>
      </c>
      <c r="N1284" s="4">
        <f>VLOOKUP($A1284,'Data Transformation Q1 to Q8'!$A:$V,9,FALSE)</f>
        <v>1</v>
      </c>
      <c r="O1284" s="4" t="str">
        <f>VLOOKUP($A1284,'Data Transformation Q1 to Q8'!$A:$V,20,FALSE)</f>
        <v>tier - 2</v>
      </c>
      <c r="P1284" s="4" t="str">
        <f>VLOOKUP($A1284,'Data Transformation Q1 to Q8'!$A:$V,21,FALSE)</f>
        <v>tier - 1</v>
      </c>
      <c r="Q1284" s="118">
        <f>VLOOKUP($A1284,'Data Transformation Q1 to Q8'!$A:$V,19,FALSE)</f>
        <v>8567.25</v>
      </c>
    </row>
    <row r="1285" spans="1:17" ht="15.75" x14ac:dyDescent="0.25">
      <c r="A1285" s="10" t="s">
        <v>650</v>
      </c>
      <c r="B1285" s="4" t="str">
        <f>VLOOKUP(A1285,'Data Transformation Q1 to Q8'!A:V,22,FALSE)</f>
        <v>R1011</v>
      </c>
      <c r="C1285" s="21">
        <f>VLOOKUP($A1285,'Data Transformation Q1 to Q8'!$A:$V,16,FALSE)</f>
        <v>27627</v>
      </c>
      <c r="D1285" s="6">
        <f>VLOOKUP($A1285,'Data Transformation Q1 to Q8'!$A:$V,17,FALSE)</f>
        <v>47</v>
      </c>
      <c r="E1285" s="4" t="str">
        <f>VLOOKUP(A1285,'Customer Names'!A:D,3,FALSE)</f>
        <v xml:space="preserve">  Lana J</v>
      </c>
      <c r="F1285" s="4">
        <f>VLOOKUP($A1285,'Data Transformation Q1 to Q8'!$A:$V,2,FALSE)</f>
        <v>36</v>
      </c>
      <c r="G1285" s="4" t="str">
        <f>VLOOKUP($A1285,'Data Transformation Q1 to Q8'!$A:$V,3,FALSE)</f>
        <v>Obesity</v>
      </c>
      <c r="H1285" s="4">
        <f>VLOOKUP($A1285,'Data Transformation Q1 to Q8'!$A:$V,4,FALSE)</f>
        <v>11.94</v>
      </c>
      <c r="I1285" s="4" t="str">
        <f>VLOOKUP($A1285,'Data Transformation Q1 to Q8'!$A:$V,5,FALSE)</f>
        <v>Diabetes</v>
      </c>
      <c r="J1285" s="4" t="str">
        <f>VLOOKUP($A1285,'Data Transformation Q1 to Q8'!$A:$V,6,FALSE)</f>
        <v>Yes</v>
      </c>
      <c r="K1285" s="4" t="str">
        <f>VLOOKUP($A1285,'Data Transformation Q1 to Q8'!$A:$V,7,FALSE)</f>
        <v>No</v>
      </c>
      <c r="L1285" s="4" t="str">
        <f>VLOOKUP($A1285,'Data Transformation Q1 to Q8'!$A:$V,8,FALSE)</f>
        <v>No</v>
      </c>
      <c r="M1285" s="4" t="str">
        <f>VLOOKUP($A1285,'Data Transformation Q1 to Q8'!$A:$V,10,FALSE)</f>
        <v>No</v>
      </c>
      <c r="N1285" s="4">
        <f>VLOOKUP($A1285,'Data Transformation Q1 to Q8'!$A:$V,9,FALSE)</f>
        <v>1</v>
      </c>
      <c r="O1285" s="4" t="str">
        <f>VLOOKUP($A1285,'Data Transformation Q1 to Q8'!$A:$V,20,FALSE)</f>
        <v>tier - 2</v>
      </c>
      <c r="P1285" s="4" t="str">
        <f>VLOOKUP($A1285,'Data Transformation Q1 to Q8'!$A:$V,21,FALSE)</f>
        <v>tier - 1</v>
      </c>
      <c r="Q1285" s="118">
        <f>VLOOKUP($A1285,'Data Transformation Q1 to Q8'!$A:$V,19,FALSE)</f>
        <v>8556.91</v>
      </c>
    </row>
    <row r="1286" spans="1:17" ht="15.75" x14ac:dyDescent="0.25">
      <c r="A1286" s="10" t="s">
        <v>652</v>
      </c>
      <c r="B1286" s="4" t="str">
        <f>VLOOKUP(A1286,'Data Transformation Q1 to Q8'!A:V,22,FALSE)</f>
        <v>R1011</v>
      </c>
      <c r="C1286" s="21">
        <f>VLOOKUP($A1286,'Data Transformation Q1 to Q8'!$A:$V,16,FALSE)</f>
        <v>27612</v>
      </c>
      <c r="D1286" s="6">
        <f>VLOOKUP($A1286,'Data Transformation Q1 to Q8'!$A:$V,17,FALSE)</f>
        <v>47</v>
      </c>
      <c r="E1286" s="4" t="str">
        <f>VLOOKUP(A1286,'Customer Names'!A:D,3,FALSE)</f>
        <v xml:space="preserve">  Rebecca E</v>
      </c>
      <c r="F1286" s="4">
        <f>VLOOKUP($A1286,'Data Transformation Q1 to Q8'!$A:$V,2,FALSE)</f>
        <v>32</v>
      </c>
      <c r="G1286" s="4" t="str">
        <f>VLOOKUP($A1286,'Data Transformation Q1 to Q8'!$A:$V,3,FALSE)</f>
        <v>Obesity</v>
      </c>
      <c r="H1286" s="4">
        <f>VLOOKUP($A1286,'Data Transformation Q1 to Q8'!$A:$V,4,FALSE)</f>
        <v>7.85</v>
      </c>
      <c r="I1286" s="4" t="str">
        <f>VLOOKUP($A1286,'Data Transformation Q1 to Q8'!$A:$V,5,FALSE)</f>
        <v>Diabetes</v>
      </c>
      <c r="J1286" s="4" t="str">
        <f>VLOOKUP($A1286,'Data Transformation Q1 to Q8'!$A:$V,6,FALSE)</f>
        <v>Yes</v>
      </c>
      <c r="K1286" s="4" t="str">
        <f>VLOOKUP($A1286,'Data Transformation Q1 to Q8'!$A:$V,7,FALSE)</f>
        <v>No</v>
      </c>
      <c r="L1286" s="4" t="str">
        <f>VLOOKUP($A1286,'Data Transformation Q1 to Q8'!$A:$V,8,FALSE)</f>
        <v>No</v>
      </c>
      <c r="M1286" s="4" t="str">
        <f>VLOOKUP($A1286,'Data Transformation Q1 to Q8'!$A:$V,10,FALSE)</f>
        <v>No</v>
      </c>
      <c r="N1286" s="4">
        <f>VLOOKUP($A1286,'Data Transformation Q1 to Q8'!$A:$V,9,FALSE)</f>
        <v>1</v>
      </c>
      <c r="O1286" s="4" t="str">
        <f>VLOOKUP($A1286,'Data Transformation Q1 to Q8'!$A:$V,20,FALSE)</f>
        <v>tier - 2</v>
      </c>
      <c r="P1286" s="4" t="str">
        <f>VLOOKUP($A1286,'Data Transformation Q1 to Q8'!$A:$V,21,FALSE)</f>
        <v>tier - 2</v>
      </c>
      <c r="Q1286" s="118">
        <f>VLOOKUP($A1286,'Data Transformation Q1 to Q8'!$A:$V,19,FALSE)</f>
        <v>8551.35</v>
      </c>
    </row>
    <row r="1287" spans="1:17" ht="15.75" x14ac:dyDescent="0.25">
      <c r="A1287" s="10" t="s">
        <v>654</v>
      </c>
      <c r="B1287" s="4" t="str">
        <f>VLOOKUP(A1287,'Data Transformation Q1 to Q8'!A:V,22,FALSE)</f>
        <v>R1013</v>
      </c>
      <c r="C1287" s="21">
        <f>VLOOKUP($A1287,'Data Transformation Q1 to Q8'!$A:$V,16,FALSE)</f>
        <v>30662</v>
      </c>
      <c r="D1287" s="6">
        <f>VLOOKUP($A1287,'Data Transformation Q1 to Q8'!$A:$V,17,FALSE)</f>
        <v>39</v>
      </c>
      <c r="E1287" s="4" t="str">
        <f>VLOOKUP(A1287,'Customer Names'!A:D,3,FALSE)</f>
        <v xml:space="preserve">  Katie M</v>
      </c>
      <c r="F1287" s="4">
        <f>VLOOKUP($A1287,'Data Transformation Q1 to Q8'!$A:$V,2,FALSE)</f>
        <v>29.37</v>
      </c>
      <c r="G1287" s="4" t="str">
        <f>VLOOKUP($A1287,'Data Transformation Q1 to Q8'!$A:$V,3,FALSE)</f>
        <v>Overweight</v>
      </c>
      <c r="H1287" s="4">
        <f>VLOOKUP($A1287,'Data Transformation Q1 to Q8'!$A:$V,4,FALSE)</f>
        <v>8.01</v>
      </c>
      <c r="I1287" s="4" t="str">
        <f>VLOOKUP($A1287,'Data Transformation Q1 to Q8'!$A:$V,5,FALSE)</f>
        <v>Diabetes</v>
      </c>
      <c r="J1287" s="4" t="str">
        <f>VLOOKUP($A1287,'Data Transformation Q1 to Q8'!$A:$V,6,FALSE)</f>
        <v>Yes</v>
      </c>
      <c r="K1287" s="4" t="str">
        <f>VLOOKUP($A1287,'Data Transformation Q1 to Q8'!$A:$V,7,FALSE)</f>
        <v>No</v>
      </c>
      <c r="L1287" s="4" t="str">
        <f>VLOOKUP($A1287,'Data Transformation Q1 to Q8'!$A:$V,8,FALSE)</f>
        <v>No</v>
      </c>
      <c r="M1287" s="4" t="str">
        <f>VLOOKUP($A1287,'Data Transformation Q1 to Q8'!$A:$V,10,FALSE)</f>
        <v>No</v>
      </c>
      <c r="N1287" s="4">
        <f>VLOOKUP($A1287,'Data Transformation Q1 to Q8'!$A:$V,9,FALSE)</f>
        <v>1</v>
      </c>
      <c r="O1287" s="4" t="str">
        <f>VLOOKUP($A1287,'Data Transformation Q1 to Q8'!$A:$V,20,FALSE)</f>
        <v>tier - 2</v>
      </c>
      <c r="P1287" s="4" t="str">
        <f>VLOOKUP($A1287,'Data Transformation Q1 to Q8'!$A:$V,21,FALSE)</f>
        <v>tier - 1</v>
      </c>
      <c r="Q1287" s="118">
        <f>VLOOKUP($A1287,'Data Transformation Q1 to Q8'!$A:$V,19,FALSE)</f>
        <v>8547.69</v>
      </c>
    </row>
    <row r="1288" spans="1:17" ht="15.75" x14ac:dyDescent="0.25">
      <c r="A1288" s="10" t="s">
        <v>656</v>
      </c>
      <c r="B1288" s="4" t="str">
        <f>VLOOKUP(A1288,'Data Transformation Q1 to Q8'!A:V,22,FALSE)</f>
        <v>R1011</v>
      </c>
      <c r="C1288" s="21">
        <f>VLOOKUP($A1288,'Data Transformation Q1 to Q8'!$A:$V,16,FALSE)</f>
        <v>27704</v>
      </c>
      <c r="D1288" s="6">
        <f>VLOOKUP($A1288,'Data Transformation Q1 to Q8'!$A:$V,17,FALSE)</f>
        <v>47</v>
      </c>
      <c r="E1288" s="4" t="str">
        <f>VLOOKUP(A1288,'Customer Names'!A:D,3,FALSE)</f>
        <v xml:space="preserve">  Elizabeth A</v>
      </c>
      <c r="F1288" s="4">
        <f>VLOOKUP($A1288,'Data Transformation Q1 to Q8'!$A:$V,2,FALSE)</f>
        <v>23.6</v>
      </c>
      <c r="G1288" s="4" t="str">
        <f>VLOOKUP($A1288,'Data Transformation Q1 to Q8'!$A:$V,3,FALSE)</f>
        <v>Normal Weight</v>
      </c>
      <c r="H1288" s="4">
        <f>VLOOKUP($A1288,'Data Transformation Q1 to Q8'!$A:$V,4,FALSE)</f>
        <v>7.4</v>
      </c>
      <c r="I1288" s="4" t="str">
        <f>VLOOKUP($A1288,'Data Transformation Q1 to Q8'!$A:$V,5,FALSE)</f>
        <v>Diabetes</v>
      </c>
      <c r="J1288" s="4" t="str">
        <f>VLOOKUP($A1288,'Data Transformation Q1 to Q8'!$A:$V,6,FALSE)</f>
        <v>Yes</v>
      </c>
      <c r="K1288" s="4" t="str">
        <f>VLOOKUP($A1288,'Data Transformation Q1 to Q8'!$A:$V,7,FALSE)</f>
        <v>No</v>
      </c>
      <c r="L1288" s="4" t="str">
        <f>VLOOKUP($A1288,'Data Transformation Q1 to Q8'!$A:$V,8,FALSE)</f>
        <v>No</v>
      </c>
      <c r="M1288" s="4" t="str">
        <f>VLOOKUP($A1288,'Data Transformation Q1 to Q8'!$A:$V,10,FALSE)</f>
        <v>No</v>
      </c>
      <c r="N1288" s="4">
        <f>VLOOKUP($A1288,'Data Transformation Q1 to Q8'!$A:$V,9,FALSE)</f>
        <v>1</v>
      </c>
      <c r="O1288" s="4" t="str">
        <f>VLOOKUP($A1288,'Data Transformation Q1 to Q8'!$A:$V,20,FALSE)</f>
        <v>tier - 2</v>
      </c>
      <c r="P1288" s="4" t="str">
        <f>VLOOKUP($A1288,'Data Transformation Q1 to Q8'!$A:$V,21,FALSE)</f>
        <v>tier - 3</v>
      </c>
      <c r="Q1288" s="118">
        <f>VLOOKUP($A1288,'Data Transformation Q1 to Q8'!$A:$V,19,FALSE)</f>
        <v>8539.67</v>
      </c>
    </row>
    <row r="1289" spans="1:17" ht="15.75" x14ac:dyDescent="0.25">
      <c r="A1289" s="10" t="s">
        <v>658</v>
      </c>
      <c r="B1289" s="4" t="str">
        <f>VLOOKUP(A1289,'Data Transformation Q1 to Q8'!A:V,22,FALSE)</f>
        <v>R1024</v>
      </c>
      <c r="C1289" s="21">
        <f>VLOOKUP($A1289,'Data Transformation Q1 to Q8'!$A:$V,16,FALSE)</f>
        <v>29947</v>
      </c>
      <c r="D1289" s="6">
        <f>VLOOKUP($A1289,'Data Transformation Q1 to Q8'!$A:$V,17,FALSE)</f>
        <v>41</v>
      </c>
      <c r="E1289" s="4" t="str">
        <f>VLOOKUP(A1289,'Customer Names'!A:D,3,FALSE)</f>
        <v xml:space="preserve">  Sarah</v>
      </c>
      <c r="F1289" s="4">
        <f>VLOOKUP($A1289,'Data Transformation Q1 to Q8'!$A:$V,2,FALSE)</f>
        <v>33.155000000000001</v>
      </c>
      <c r="G1289" s="4" t="str">
        <f>VLOOKUP($A1289,'Data Transformation Q1 to Q8'!$A:$V,3,FALSE)</f>
        <v>Obesity</v>
      </c>
      <c r="H1289" s="4">
        <f>VLOOKUP($A1289,'Data Transformation Q1 to Q8'!$A:$V,4,FALSE)</f>
        <v>8.3800000000000008</v>
      </c>
      <c r="I1289" s="4" t="str">
        <f>VLOOKUP($A1289,'Data Transformation Q1 to Q8'!$A:$V,5,FALSE)</f>
        <v>Diabetes</v>
      </c>
      <c r="J1289" s="4" t="str">
        <f>VLOOKUP($A1289,'Data Transformation Q1 to Q8'!$A:$V,6,FALSE)</f>
        <v>Yes</v>
      </c>
      <c r="K1289" s="4" t="str">
        <f>VLOOKUP($A1289,'Data Transformation Q1 to Q8'!$A:$V,7,FALSE)</f>
        <v>No</v>
      </c>
      <c r="L1289" s="4" t="str">
        <f>VLOOKUP($A1289,'Data Transformation Q1 to Q8'!$A:$V,8,FALSE)</f>
        <v>No</v>
      </c>
      <c r="M1289" s="4" t="str">
        <f>VLOOKUP($A1289,'Data Transformation Q1 to Q8'!$A:$V,10,FALSE)</f>
        <v>No</v>
      </c>
      <c r="N1289" s="4">
        <f>VLOOKUP($A1289,'Data Transformation Q1 to Q8'!$A:$V,9,FALSE)</f>
        <v>0</v>
      </c>
      <c r="O1289" s="4" t="str">
        <f>VLOOKUP($A1289,'Data Transformation Q1 to Q8'!$A:$V,20,FALSE)</f>
        <v>tier - 2</v>
      </c>
      <c r="P1289" s="4" t="str">
        <f>VLOOKUP($A1289,'Data Transformation Q1 to Q8'!$A:$V,21,FALSE)</f>
        <v>tier - 3</v>
      </c>
      <c r="Q1289" s="118">
        <f>VLOOKUP($A1289,'Data Transformation Q1 to Q8'!$A:$V,19,FALSE)</f>
        <v>8538.2900000000009</v>
      </c>
    </row>
    <row r="1290" spans="1:17" ht="15.75" x14ac:dyDescent="0.25">
      <c r="A1290" s="10" t="s">
        <v>660</v>
      </c>
      <c r="B1290" s="4" t="str">
        <f>VLOOKUP(A1290,'Data Transformation Q1 to Q8'!A:V,22,FALSE)</f>
        <v>R1024</v>
      </c>
      <c r="C1290" s="21">
        <f>VLOOKUP($A1290,'Data Transformation Q1 to Q8'!$A:$V,16,FALSE)</f>
        <v>30521</v>
      </c>
      <c r="D1290" s="6">
        <f>VLOOKUP($A1290,'Data Transformation Q1 to Q8'!$A:$V,17,FALSE)</f>
        <v>39</v>
      </c>
      <c r="E1290" s="4" t="str">
        <f>VLOOKUP(A1290,'Customer Names'!A:D,3,FALSE)</f>
        <v xml:space="preserve">  Annie J</v>
      </c>
      <c r="F1290" s="4">
        <f>VLOOKUP($A1290,'Data Transformation Q1 to Q8'!$A:$V,2,FALSE)</f>
        <v>24.32</v>
      </c>
      <c r="G1290" s="4" t="str">
        <f>VLOOKUP($A1290,'Data Transformation Q1 to Q8'!$A:$V,3,FALSE)</f>
        <v>Normal Weight</v>
      </c>
      <c r="H1290" s="4">
        <f>VLOOKUP($A1290,'Data Transformation Q1 to Q8'!$A:$V,4,FALSE)</f>
        <v>11.56</v>
      </c>
      <c r="I1290" s="4" t="str">
        <f>VLOOKUP($A1290,'Data Transformation Q1 to Q8'!$A:$V,5,FALSE)</f>
        <v>Diabetes</v>
      </c>
      <c r="J1290" s="4" t="str">
        <f>VLOOKUP($A1290,'Data Transformation Q1 to Q8'!$A:$V,6,FALSE)</f>
        <v>Yes</v>
      </c>
      <c r="K1290" s="4" t="str">
        <f>VLOOKUP($A1290,'Data Transformation Q1 to Q8'!$A:$V,7,FALSE)</f>
        <v>No</v>
      </c>
      <c r="L1290" s="4" t="str">
        <f>VLOOKUP($A1290,'Data Transformation Q1 to Q8'!$A:$V,8,FALSE)</f>
        <v>No</v>
      </c>
      <c r="M1290" s="4" t="str">
        <f>VLOOKUP($A1290,'Data Transformation Q1 to Q8'!$A:$V,10,FALSE)</f>
        <v>No</v>
      </c>
      <c r="N1290" s="4">
        <f>VLOOKUP($A1290,'Data Transformation Q1 to Q8'!$A:$V,9,FALSE)</f>
        <v>1</v>
      </c>
      <c r="O1290" s="4" t="str">
        <f>VLOOKUP($A1290,'Data Transformation Q1 to Q8'!$A:$V,20,FALSE)</f>
        <v>tier - 2</v>
      </c>
      <c r="P1290" s="4" t="str">
        <f>VLOOKUP($A1290,'Data Transformation Q1 to Q8'!$A:$V,21,FALSE)</f>
        <v>tier - 3</v>
      </c>
      <c r="Q1290" s="118">
        <f>VLOOKUP($A1290,'Data Transformation Q1 to Q8'!$A:$V,19,FALSE)</f>
        <v>8534.67</v>
      </c>
    </row>
    <row r="1291" spans="1:17" ht="15.75" x14ac:dyDescent="0.25">
      <c r="A1291" s="10" t="s">
        <v>663</v>
      </c>
      <c r="B1291" s="4" t="str">
        <f>VLOOKUP(A1291,'Data Transformation Q1 to Q8'!A:V,22,FALSE)</f>
        <v>R1013</v>
      </c>
      <c r="C1291" s="21">
        <f>VLOOKUP($A1291,'Data Transformation Q1 to Q8'!$A:$V,16,FALSE)</f>
        <v>28332</v>
      </c>
      <c r="D1291" s="6">
        <f>VLOOKUP($A1291,'Data Transformation Q1 to Q8'!$A:$V,17,FALSE)</f>
        <v>45</v>
      </c>
      <c r="E1291" s="4" t="str">
        <f>VLOOKUP(A1291,'Customer Names'!A:D,3,FALSE)</f>
        <v xml:space="preserve">  Annie</v>
      </c>
      <c r="F1291" s="4">
        <f>VLOOKUP($A1291,'Data Transformation Q1 to Q8'!$A:$V,2,FALSE)</f>
        <v>36.299999999999997</v>
      </c>
      <c r="G1291" s="4" t="str">
        <f>VLOOKUP($A1291,'Data Transformation Q1 to Q8'!$A:$V,3,FALSE)</f>
        <v>Obesity</v>
      </c>
      <c r="H1291" s="4">
        <f>VLOOKUP($A1291,'Data Transformation Q1 to Q8'!$A:$V,4,FALSE)</f>
        <v>4.6100000000000003</v>
      </c>
      <c r="I1291" s="4" t="str">
        <f>VLOOKUP($A1291,'Data Transformation Q1 to Q8'!$A:$V,5,FALSE)</f>
        <v>Normal</v>
      </c>
      <c r="J1291" s="4" t="str">
        <f>VLOOKUP($A1291,'Data Transformation Q1 to Q8'!$A:$V,6,FALSE)</f>
        <v>No</v>
      </c>
      <c r="K1291" s="4" t="str">
        <f>VLOOKUP($A1291,'Data Transformation Q1 to Q8'!$A:$V,7,FALSE)</f>
        <v>No</v>
      </c>
      <c r="L1291" s="4" t="str">
        <f>VLOOKUP($A1291,'Data Transformation Q1 to Q8'!$A:$V,8,FALSE)</f>
        <v>No</v>
      </c>
      <c r="M1291" s="4" t="str">
        <f>VLOOKUP($A1291,'Data Transformation Q1 to Q8'!$A:$V,10,FALSE)</f>
        <v>No</v>
      </c>
      <c r="N1291" s="4">
        <f>VLOOKUP($A1291,'Data Transformation Q1 to Q8'!$A:$V,9,FALSE)</f>
        <v>0</v>
      </c>
      <c r="O1291" s="4" t="str">
        <f>VLOOKUP($A1291,'Data Transformation Q1 to Q8'!$A:$V,20,FALSE)</f>
        <v>tier - 2</v>
      </c>
      <c r="P1291" s="4" t="str">
        <f>VLOOKUP($A1291,'Data Transformation Q1 to Q8'!$A:$V,21,FALSE)</f>
        <v>tier - 2</v>
      </c>
      <c r="Q1291" s="118">
        <f>VLOOKUP($A1291,'Data Transformation Q1 to Q8'!$A:$V,19,FALSE)</f>
        <v>8527.5300000000007</v>
      </c>
    </row>
    <row r="1292" spans="1:17" ht="15.75" x14ac:dyDescent="0.25">
      <c r="A1292" s="10" t="s">
        <v>665</v>
      </c>
      <c r="B1292" s="4" t="str">
        <f>VLOOKUP(A1292,'Data Transformation Q1 to Q8'!A:V,22,FALSE)</f>
        <v>R1011</v>
      </c>
      <c r="C1292" s="21">
        <f>VLOOKUP($A1292,'Data Transformation Q1 to Q8'!$A:$V,16,FALSE)</f>
        <v>29080</v>
      </c>
      <c r="D1292" s="6">
        <f>VLOOKUP($A1292,'Data Transformation Q1 to Q8'!$A:$V,17,FALSE)</f>
        <v>43</v>
      </c>
      <c r="E1292" s="4" t="str">
        <f>VLOOKUP(A1292,'Customer Names'!A:D,3,FALSE)</f>
        <v xml:space="preserve">  Lindsey</v>
      </c>
      <c r="F1292" s="4">
        <f>VLOOKUP($A1292,'Data Transformation Q1 to Q8'!$A:$V,2,FALSE)</f>
        <v>34.4</v>
      </c>
      <c r="G1292" s="4" t="str">
        <f>VLOOKUP($A1292,'Data Transformation Q1 to Q8'!$A:$V,3,FALSE)</f>
        <v>Obesity</v>
      </c>
      <c r="H1292" s="4">
        <f>VLOOKUP($A1292,'Data Transformation Q1 to Q8'!$A:$V,4,FALSE)</f>
        <v>4.95</v>
      </c>
      <c r="I1292" s="4" t="str">
        <f>VLOOKUP($A1292,'Data Transformation Q1 to Q8'!$A:$V,5,FALSE)</f>
        <v>Normal</v>
      </c>
      <c r="J1292" s="4" t="str">
        <f>VLOOKUP($A1292,'Data Transformation Q1 to Q8'!$A:$V,6,FALSE)</f>
        <v>No</v>
      </c>
      <c r="K1292" s="4" t="str">
        <f>VLOOKUP($A1292,'Data Transformation Q1 to Q8'!$A:$V,7,FALSE)</f>
        <v>No</v>
      </c>
      <c r="L1292" s="4" t="str">
        <f>VLOOKUP($A1292,'Data Transformation Q1 to Q8'!$A:$V,8,FALSE)</f>
        <v>Yes</v>
      </c>
      <c r="M1292" s="4" t="str">
        <f>VLOOKUP($A1292,'Data Transformation Q1 to Q8'!$A:$V,10,FALSE)</f>
        <v>No</v>
      </c>
      <c r="N1292" s="4">
        <f>VLOOKUP($A1292,'Data Transformation Q1 to Q8'!$A:$V,9,FALSE)</f>
        <v>1</v>
      </c>
      <c r="O1292" s="4" t="str">
        <f>VLOOKUP($A1292,'Data Transformation Q1 to Q8'!$A:$V,20,FALSE)</f>
        <v>tier - 2</v>
      </c>
      <c r="P1292" s="4" t="str">
        <f>VLOOKUP($A1292,'Data Transformation Q1 to Q8'!$A:$V,21,FALSE)</f>
        <v>tier - 2</v>
      </c>
      <c r="Q1292" s="118">
        <f>VLOOKUP($A1292,'Data Transformation Q1 to Q8'!$A:$V,19,FALSE)</f>
        <v>8522</v>
      </c>
    </row>
    <row r="1293" spans="1:17" ht="15.75" x14ac:dyDescent="0.25">
      <c r="A1293" s="10" t="s">
        <v>667</v>
      </c>
      <c r="B1293" s="4" t="str">
        <f>VLOOKUP(A1293,'Data Transformation Q1 to Q8'!A:V,22,FALSE)</f>
        <v>R1011</v>
      </c>
      <c r="C1293" s="21">
        <f>VLOOKUP($A1293,'Data Transformation Q1 to Q8'!$A:$V,16,FALSE)</f>
        <v>28488</v>
      </c>
      <c r="D1293" s="6">
        <f>VLOOKUP($A1293,'Data Transformation Q1 to Q8'!$A:$V,17,FALSE)</f>
        <v>45</v>
      </c>
      <c r="E1293" s="4" t="str">
        <f>VLOOKUP(A1293,'Customer Names'!A:D,3,FALSE)</f>
        <v xml:space="preserve">  Laura</v>
      </c>
      <c r="F1293" s="4">
        <f>VLOOKUP($A1293,'Data Transformation Q1 to Q8'!$A:$V,2,FALSE)</f>
        <v>30.9</v>
      </c>
      <c r="G1293" s="4" t="str">
        <f>VLOOKUP($A1293,'Data Transformation Q1 to Q8'!$A:$V,3,FALSE)</f>
        <v>Obesity</v>
      </c>
      <c r="H1293" s="4">
        <f>VLOOKUP($A1293,'Data Transformation Q1 to Q8'!$A:$V,4,FALSE)</f>
        <v>5.04</v>
      </c>
      <c r="I1293" s="4" t="str">
        <f>VLOOKUP($A1293,'Data Transformation Q1 to Q8'!$A:$V,5,FALSE)</f>
        <v>Normal</v>
      </c>
      <c r="J1293" s="4" t="str">
        <f>VLOOKUP($A1293,'Data Transformation Q1 to Q8'!$A:$V,6,FALSE)</f>
        <v>No</v>
      </c>
      <c r="K1293" s="4" t="str">
        <f>VLOOKUP($A1293,'Data Transformation Q1 to Q8'!$A:$V,7,FALSE)</f>
        <v>No</v>
      </c>
      <c r="L1293" s="4" t="str">
        <f>VLOOKUP($A1293,'Data Transformation Q1 to Q8'!$A:$V,8,FALSE)</f>
        <v>No</v>
      </c>
      <c r="M1293" s="4" t="str">
        <f>VLOOKUP($A1293,'Data Transformation Q1 to Q8'!$A:$V,10,FALSE)</f>
        <v>No</v>
      </c>
      <c r="N1293" s="4">
        <f>VLOOKUP($A1293,'Data Transformation Q1 to Q8'!$A:$V,9,FALSE)</f>
        <v>0</v>
      </c>
      <c r="O1293" s="4" t="str">
        <f>VLOOKUP($A1293,'Data Transformation Q1 to Q8'!$A:$V,20,FALSE)</f>
        <v>tier - 2</v>
      </c>
      <c r="P1293" s="4" t="str">
        <f>VLOOKUP($A1293,'Data Transformation Q1 to Q8'!$A:$V,21,FALSE)</f>
        <v>tier - 3</v>
      </c>
      <c r="Q1293" s="118">
        <f>VLOOKUP($A1293,'Data Transformation Q1 to Q8'!$A:$V,19,FALSE)</f>
        <v>8520.0300000000007</v>
      </c>
    </row>
    <row r="1294" spans="1:17" ht="15.75" x14ac:dyDescent="0.25">
      <c r="A1294" s="10" t="s">
        <v>669</v>
      </c>
      <c r="B1294" s="4" t="str">
        <f>VLOOKUP(A1294,'Data Transformation Q1 to Q8'!A:V,22,FALSE)</f>
        <v>R1013</v>
      </c>
      <c r="C1294" s="21">
        <f>VLOOKUP($A1294,'Data Transformation Q1 to Q8'!$A:$V,16,FALSE)</f>
        <v>28297</v>
      </c>
      <c r="D1294" s="6">
        <f>VLOOKUP($A1294,'Data Transformation Q1 to Q8'!$A:$V,17,FALSE)</f>
        <v>45</v>
      </c>
      <c r="E1294" s="4" t="str">
        <f>VLOOKUP(A1294,'Customer Names'!A:D,3,FALSE)</f>
        <v xml:space="preserve">  Amy T</v>
      </c>
      <c r="F1294" s="4">
        <f>VLOOKUP($A1294,'Data Transformation Q1 to Q8'!$A:$V,2,FALSE)</f>
        <v>28.6</v>
      </c>
      <c r="G1294" s="4" t="str">
        <f>VLOOKUP($A1294,'Data Transformation Q1 to Q8'!$A:$V,3,FALSE)</f>
        <v>Overweight</v>
      </c>
      <c r="H1294" s="4">
        <f>VLOOKUP($A1294,'Data Transformation Q1 to Q8'!$A:$V,4,FALSE)</f>
        <v>5.42</v>
      </c>
      <c r="I1294" s="4" t="str">
        <f>VLOOKUP($A1294,'Data Transformation Q1 to Q8'!$A:$V,5,FALSE)</f>
        <v>Normal</v>
      </c>
      <c r="J1294" s="4" t="str">
        <f>VLOOKUP($A1294,'Data Transformation Q1 to Q8'!$A:$V,6,FALSE)</f>
        <v>No</v>
      </c>
      <c r="K1294" s="4" t="str">
        <f>VLOOKUP($A1294,'Data Transformation Q1 to Q8'!$A:$V,7,FALSE)</f>
        <v>No</v>
      </c>
      <c r="L1294" s="4" t="str">
        <f>VLOOKUP($A1294,'Data Transformation Q1 to Q8'!$A:$V,8,FALSE)</f>
        <v>No</v>
      </c>
      <c r="M1294" s="4" t="str">
        <f>VLOOKUP($A1294,'Data Transformation Q1 to Q8'!$A:$V,10,FALSE)</f>
        <v>No</v>
      </c>
      <c r="N1294" s="4">
        <f>VLOOKUP($A1294,'Data Transformation Q1 to Q8'!$A:$V,9,FALSE)</f>
        <v>0</v>
      </c>
      <c r="O1294" s="4" t="str">
        <f>VLOOKUP($A1294,'Data Transformation Q1 to Q8'!$A:$V,20,FALSE)</f>
        <v>tier - 2</v>
      </c>
      <c r="P1294" s="4" t="str">
        <f>VLOOKUP($A1294,'Data Transformation Q1 to Q8'!$A:$V,21,FALSE)</f>
        <v>tier - 1</v>
      </c>
      <c r="Q1294" s="118">
        <f>VLOOKUP($A1294,'Data Transformation Q1 to Q8'!$A:$V,19,FALSE)</f>
        <v>8516.83</v>
      </c>
    </row>
    <row r="1295" spans="1:17" ht="15.75" x14ac:dyDescent="0.25">
      <c r="A1295" s="10" t="s">
        <v>671</v>
      </c>
      <c r="B1295" s="4" t="str">
        <f>VLOOKUP(A1295,'Data Transformation Q1 to Q8'!A:V,22,FALSE)</f>
        <v>R1013</v>
      </c>
      <c r="C1295" s="21">
        <f>VLOOKUP($A1295,'Data Transformation Q1 to Q8'!$A:$V,16,FALSE)</f>
        <v>28485</v>
      </c>
      <c r="D1295" s="6">
        <f>VLOOKUP($A1295,'Data Transformation Q1 to Q8'!$A:$V,17,FALSE)</f>
        <v>45</v>
      </c>
      <c r="E1295" s="4" t="str">
        <f>VLOOKUP(A1295,'Customer Names'!A:D,3,FALSE)</f>
        <v xml:space="preserve">  Katarina D</v>
      </c>
      <c r="F1295" s="4">
        <f>VLOOKUP($A1295,'Data Transformation Q1 to Q8'!$A:$V,2,FALSE)</f>
        <v>27.83</v>
      </c>
      <c r="G1295" s="4" t="str">
        <f>VLOOKUP($A1295,'Data Transformation Q1 to Q8'!$A:$V,3,FALSE)</f>
        <v>Overweight</v>
      </c>
      <c r="H1295" s="4">
        <f>VLOOKUP($A1295,'Data Transformation Q1 to Q8'!$A:$V,4,FALSE)</f>
        <v>5.39</v>
      </c>
      <c r="I1295" s="4" t="str">
        <f>VLOOKUP($A1295,'Data Transformation Q1 to Q8'!$A:$V,5,FALSE)</f>
        <v>Normal</v>
      </c>
      <c r="J1295" s="4" t="str">
        <f>VLOOKUP($A1295,'Data Transformation Q1 to Q8'!$A:$V,6,FALSE)</f>
        <v>No</v>
      </c>
      <c r="K1295" s="4" t="str">
        <f>VLOOKUP($A1295,'Data Transformation Q1 to Q8'!$A:$V,7,FALSE)</f>
        <v>No</v>
      </c>
      <c r="L1295" s="4" t="str">
        <f>VLOOKUP($A1295,'Data Transformation Q1 to Q8'!$A:$V,8,FALSE)</f>
        <v>No</v>
      </c>
      <c r="M1295" s="4" t="str">
        <f>VLOOKUP($A1295,'Data Transformation Q1 to Q8'!$A:$V,10,FALSE)</f>
        <v>No</v>
      </c>
      <c r="N1295" s="4">
        <f>VLOOKUP($A1295,'Data Transformation Q1 to Q8'!$A:$V,9,FALSE)</f>
        <v>0</v>
      </c>
      <c r="O1295" s="4" t="str">
        <f>VLOOKUP($A1295,'Data Transformation Q1 to Q8'!$A:$V,20,FALSE)</f>
        <v>tier - 2</v>
      </c>
      <c r="P1295" s="4" t="str">
        <f>VLOOKUP($A1295,'Data Transformation Q1 to Q8'!$A:$V,21,FALSE)</f>
        <v>tier - 2</v>
      </c>
      <c r="Q1295" s="118">
        <f>VLOOKUP($A1295,'Data Transformation Q1 to Q8'!$A:$V,19,FALSE)</f>
        <v>8515.76</v>
      </c>
    </row>
    <row r="1296" spans="1:17" ht="15.75" x14ac:dyDescent="0.25">
      <c r="A1296" s="10" t="s">
        <v>673</v>
      </c>
      <c r="B1296" s="4" t="str">
        <f>VLOOKUP(A1296,'Data Transformation Q1 to Q8'!A:V,22,FALSE)</f>
        <v>R1012</v>
      </c>
      <c r="C1296" s="21">
        <f>VLOOKUP($A1296,'Data Transformation Q1 to Q8'!$A:$V,16,FALSE)</f>
        <v>34283</v>
      </c>
      <c r="D1296" s="6">
        <f>VLOOKUP($A1296,'Data Transformation Q1 to Q8'!$A:$V,17,FALSE)</f>
        <v>29</v>
      </c>
      <c r="E1296" s="4" t="str">
        <f>VLOOKUP(A1296,'Customer Names'!A:D,3,FALSE)</f>
        <v xml:space="preserve">  B</v>
      </c>
      <c r="F1296" s="4">
        <f>VLOOKUP($A1296,'Data Transformation Q1 to Q8'!$A:$V,2,FALSE)</f>
        <v>39.64</v>
      </c>
      <c r="G1296" s="4" t="str">
        <f>VLOOKUP($A1296,'Data Transformation Q1 to Q8'!$A:$V,3,FALSE)</f>
        <v>Obesity</v>
      </c>
      <c r="H1296" s="4">
        <f>VLOOKUP($A1296,'Data Transformation Q1 to Q8'!$A:$V,4,FALSE)</f>
        <v>6</v>
      </c>
      <c r="I1296" s="4" t="str">
        <f>VLOOKUP($A1296,'Data Transformation Q1 to Q8'!$A:$V,5,FALSE)</f>
        <v>Prediabetes</v>
      </c>
      <c r="J1296" s="4" t="str">
        <f>VLOOKUP($A1296,'Data Transformation Q1 to Q8'!$A:$V,6,FALSE)</f>
        <v>No</v>
      </c>
      <c r="K1296" s="4" t="str">
        <f>VLOOKUP($A1296,'Data Transformation Q1 to Q8'!$A:$V,7,FALSE)</f>
        <v>No</v>
      </c>
      <c r="L1296" s="4" t="str">
        <f>VLOOKUP($A1296,'Data Transformation Q1 to Q8'!$A:$V,8,FALSE)</f>
        <v>Yes</v>
      </c>
      <c r="M1296" s="4" t="str">
        <f>VLOOKUP($A1296,'Data Transformation Q1 to Q8'!$A:$V,10,FALSE)</f>
        <v>No</v>
      </c>
      <c r="N1296" s="4">
        <f>VLOOKUP($A1296,'Data Transformation Q1 to Q8'!$A:$V,9,FALSE)</f>
        <v>1</v>
      </c>
      <c r="O1296" s="4" t="str">
        <f>VLOOKUP($A1296,'Data Transformation Q1 to Q8'!$A:$V,20,FALSE)</f>
        <v>tier - 2</v>
      </c>
      <c r="P1296" s="4" t="str">
        <f>VLOOKUP($A1296,'Data Transformation Q1 to Q8'!$A:$V,21,FALSE)</f>
        <v>tier - 1</v>
      </c>
      <c r="Q1296" s="118">
        <f>VLOOKUP($A1296,'Data Transformation Q1 to Q8'!$A:$V,19,FALSE)</f>
        <v>8471.65</v>
      </c>
    </row>
    <row r="1297" spans="1:17" ht="15.75" x14ac:dyDescent="0.25">
      <c r="A1297" s="10" t="s">
        <v>675</v>
      </c>
      <c r="B1297" s="4" t="str">
        <f>VLOOKUP(A1297,'Data Transformation Q1 to Q8'!A:V,22,FALSE)</f>
        <v>R1012</v>
      </c>
      <c r="C1297" s="21">
        <f>VLOOKUP($A1297,'Data Transformation Q1 to Q8'!$A:$V,16,FALSE)</f>
        <v>33856</v>
      </c>
      <c r="D1297" s="6">
        <f>VLOOKUP($A1297,'Data Transformation Q1 to Q8'!$A:$V,17,FALSE)</f>
        <v>30</v>
      </c>
      <c r="E1297" s="4" t="str">
        <f>VLOOKUP(A1297,'Customer Names'!A:D,3,FALSE)</f>
        <v xml:space="preserve">  Alison</v>
      </c>
      <c r="F1297" s="4">
        <f>VLOOKUP($A1297,'Data Transformation Q1 to Q8'!$A:$V,2,FALSE)</f>
        <v>38.479999999999997</v>
      </c>
      <c r="G1297" s="4" t="str">
        <f>VLOOKUP($A1297,'Data Transformation Q1 to Q8'!$A:$V,3,FALSE)</f>
        <v>Obesity</v>
      </c>
      <c r="H1297" s="4">
        <f>VLOOKUP($A1297,'Data Transformation Q1 to Q8'!$A:$V,4,FALSE)</f>
        <v>6.02</v>
      </c>
      <c r="I1297" s="4" t="str">
        <f>VLOOKUP($A1297,'Data Transformation Q1 to Q8'!$A:$V,5,FALSE)</f>
        <v>Prediabetes</v>
      </c>
      <c r="J1297" s="4" t="str">
        <f>VLOOKUP($A1297,'Data Transformation Q1 to Q8'!$A:$V,6,FALSE)</f>
        <v>No</v>
      </c>
      <c r="K1297" s="4" t="str">
        <f>VLOOKUP($A1297,'Data Transformation Q1 to Q8'!$A:$V,7,FALSE)</f>
        <v>No</v>
      </c>
      <c r="L1297" s="4" t="str">
        <f>VLOOKUP($A1297,'Data Transformation Q1 to Q8'!$A:$V,8,FALSE)</f>
        <v>No</v>
      </c>
      <c r="M1297" s="4" t="str">
        <f>VLOOKUP($A1297,'Data Transformation Q1 to Q8'!$A:$V,10,FALSE)</f>
        <v>No</v>
      </c>
      <c r="N1297" s="4">
        <f>VLOOKUP($A1297,'Data Transformation Q1 to Q8'!$A:$V,9,FALSE)</f>
        <v>1</v>
      </c>
      <c r="O1297" s="4" t="str">
        <f>VLOOKUP($A1297,'Data Transformation Q1 to Q8'!$A:$V,20,FALSE)</f>
        <v>tier - 2</v>
      </c>
      <c r="P1297" s="4" t="str">
        <f>VLOOKUP($A1297,'Data Transformation Q1 to Q8'!$A:$V,21,FALSE)</f>
        <v>tier - 2</v>
      </c>
      <c r="Q1297" s="118">
        <f>VLOOKUP($A1297,'Data Transformation Q1 to Q8'!$A:$V,19,FALSE)</f>
        <v>8466.35</v>
      </c>
    </row>
    <row r="1298" spans="1:17" ht="15.75" x14ac:dyDescent="0.25">
      <c r="A1298" s="10" t="s">
        <v>677</v>
      </c>
      <c r="B1298" s="4" t="str">
        <f>VLOOKUP(A1298,'Data Transformation Q1 to Q8'!A:V,22,FALSE)</f>
        <v>R1011</v>
      </c>
      <c r="C1298" s="21">
        <f>VLOOKUP($A1298,'Data Transformation Q1 to Q8'!$A:$V,16,FALSE)</f>
        <v>26659</v>
      </c>
      <c r="D1298" s="6">
        <f>VLOOKUP($A1298,'Data Transformation Q1 to Q8'!$A:$V,17,FALSE)</f>
        <v>50</v>
      </c>
      <c r="E1298" s="4" t="str">
        <f>VLOOKUP(A1298,'Customer Names'!A:D,3,FALSE)</f>
        <v xml:space="preserve">  Neil K</v>
      </c>
      <c r="F1298" s="4">
        <f>VLOOKUP($A1298,'Data Transformation Q1 to Q8'!$A:$V,2,FALSE)</f>
        <v>36.200000000000003</v>
      </c>
      <c r="G1298" s="4" t="str">
        <f>VLOOKUP($A1298,'Data Transformation Q1 to Q8'!$A:$V,3,FALSE)</f>
        <v>Obesity</v>
      </c>
      <c r="H1298" s="4">
        <f>VLOOKUP($A1298,'Data Transformation Q1 to Q8'!$A:$V,4,FALSE)</f>
        <v>4.62</v>
      </c>
      <c r="I1298" s="4" t="str">
        <f>VLOOKUP($A1298,'Data Transformation Q1 to Q8'!$A:$V,5,FALSE)</f>
        <v>Normal</v>
      </c>
      <c r="J1298" s="4" t="str">
        <f>VLOOKUP($A1298,'Data Transformation Q1 to Q8'!$A:$V,6,FALSE)</f>
        <v>No</v>
      </c>
      <c r="K1298" s="4" t="str">
        <f>VLOOKUP($A1298,'Data Transformation Q1 to Q8'!$A:$V,7,FALSE)</f>
        <v>No</v>
      </c>
      <c r="L1298" s="4" t="str">
        <f>VLOOKUP($A1298,'Data Transformation Q1 to Q8'!$A:$V,8,FALSE)</f>
        <v>No</v>
      </c>
      <c r="M1298" s="4" t="str">
        <f>VLOOKUP($A1298,'Data Transformation Q1 to Q8'!$A:$V,10,FALSE)</f>
        <v>No</v>
      </c>
      <c r="N1298" s="4">
        <f>VLOOKUP($A1298,'Data Transformation Q1 to Q8'!$A:$V,9,FALSE)</f>
        <v>2</v>
      </c>
      <c r="O1298" s="4" t="str">
        <f>VLOOKUP($A1298,'Data Transformation Q1 to Q8'!$A:$V,20,FALSE)</f>
        <v>tier - 2</v>
      </c>
      <c r="P1298" s="4" t="str">
        <f>VLOOKUP($A1298,'Data Transformation Q1 to Q8'!$A:$V,21,FALSE)</f>
        <v>tier - 3</v>
      </c>
      <c r="Q1298" s="118">
        <f>VLOOKUP($A1298,'Data Transformation Q1 to Q8'!$A:$V,19,FALSE)</f>
        <v>8457.82</v>
      </c>
    </row>
    <row r="1299" spans="1:17" ht="15.75" x14ac:dyDescent="0.25">
      <c r="A1299" s="10" t="s">
        <v>679</v>
      </c>
      <c r="B1299" s="4" t="str">
        <f>VLOOKUP(A1299,'Data Transformation Q1 to Q8'!A:V,22,FALSE)</f>
        <v>R1025</v>
      </c>
      <c r="C1299" s="21">
        <f>VLOOKUP($A1299,'Data Transformation Q1 to Q8'!$A:$V,16,FALSE)</f>
        <v>30852</v>
      </c>
      <c r="D1299" s="6">
        <f>VLOOKUP($A1299,'Data Transformation Q1 to Q8'!$A:$V,17,FALSE)</f>
        <v>38</v>
      </c>
      <c r="E1299" s="4" t="str">
        <f>VLOOKUP(A1299,'Customer Names'!A:D,3,FALSE)</f>
        <v xml:space="preserve">  Anne Hunter</v>
      </c>
      <c r="F1299" s="4">
        <f>VLOOKUP($A1299,'Data Transformation Q1 to Q8'!$A:$V,2,FALSE)</f>
        <v>27.13</v>
      </c>
      <c r="G1299" s="4" t="str">
        <f>VLOOKUP($A1299,'Data Transformation Q1 to Q8'!$A:$V,3,FALSE)</f>
        <v>Overweight</v>
      </c>
      <c r="H1299" s="4">
        <f>VLOOKUP($A1299,'Data Transformation Q1 to Q8'!$A:$V,4,FALSE)</f>
        <v>5.59</v>
      </c>
      <c r="I1299" s="4" t="str">
        <f>VLOOKUP($A1299,'Data Transformation Q1 to Q8'!$A:$V,5,FALSE)</f>
        <v>Normal</v>
      </c>
      <c r="J1299" s="4" t="str">
        <f>VLOOKUP($A1299,'Data Transformation Q1 to Q8'!$A:$V,6,FALSE)</f>
        <v>No</v>
      </c>
      <c r="K1299" s="4" t="str">
        <f>VLOOKUP($A1299,'Data Transformation Q1 to Q8'!$A:$V,7,FALSE)</f>
        <v>No</v>
      </c>
      <c r="L1299" s="4" t="str">
        <f>VLOOKUP($A1299,'Data Transformation Q1 to Q8'!$A:$V,8,FALSE)</f>
        <v>No</v>
      </c>
      <c r="M1299" s="4" t="str">
        <f>VLOOKUP($A1299,'Data Transformation Q1 to Q8'!$A:$V,10,FALSE)</f>
        <v>No</v>
      </c>
      <c r="N1299" s="4">
        <f>VLOOKUP($A1299,'Data Transformation Q1 to Q8'!$A:$V,9,FALSE)</f>
        <v>1</v>
      </c>
      <c r="O1299" s="4" t="str">
        <f>VLOOKUP($A1299,'Data Transformation Q1 to Q8'!$A:$V,20,FALSE)</f>
        <v>tier - 2</v>
      </c>
      <c r="P1299" s="4" t="str">
        <f>VLOOKUP($A1299,'Data Transformation Q1 to Q8'!$A:$V,21,FALSE)</f>
        <v>tier - 2</v>
      </c>
      <c r="Q1299" s="118">
        <f>VLOOKUP($A1299,'Data Transformation Q1 to Q8'!$A:$V,19,FALSE)</f>
        <v>8450.82</v>
      </c>
    </row>
    <row r="1300" spans="1:17" ht="15.75" x14ac:dyDescent="0.25">
      <c r="A1300" s="10" t="s">
        <v>681</v>
      </c>
      <c r="B1300" s="4" t="str">
        <f>VLOOKUP(A1300,'Data Transformation Q1 to Q8'!A:V,22,FALSE)</f>
        <v>R1013</v>
      </c>
      <c r="C1300" s="21">
        <f>VLOOKUP($A1300,'Data Transformation Q1 to Q8'!$A:$V,16,FALSE)</f>
        <v>24270</v>
      </c>
      <c r="D1300" s="6">
        <f>VLOOKUP($A1300,'Data Transformation Q1 to Q8'!$A:$V,17,FALSE)</f>
        <v>56</v>
      </c>
      <c r="E1300" s="4" t="str">
        <f>VLOOKUP(A1300,'Customer Names'!A:D,3,FALSE)</f>
        <v xml:space="preserve">  Sandra</v>
      </c>
      <c r="F1300" s="4">
        <f>VLOOKUP($A1300,'Data Transformation Q1 to Q8'!$A:$V,2,FALSE)</f>
        <v>20.75</v>
      </c>
      <c r="G1300" s="4" t="str">
        <f>VLOOKUP($A1300,'Data Transformation Q1 to Q8'!$A:$V,3,FALSE)</f>
        <v>Normal Weight</v>
      </c>
      <c r="H1300" s="4">
        <f>VLOOKUP($A1300,'Data Transformation Q1 to Q8'!$A:$V,4,FALSE)</f>
        <v>5.18</v>
      </c>
      <c r="I1300" s="4" t="str">
        <f>VLOOKUP($A1300,'Data Transformation Q1 to Q8'!$A:$V,5,FALSE)</f>
        <v>Normal</v>
      </c>
      <c r="J1300" s="4" t="str">
        <f>VLOOKUP($A1300,'Data Transformation Q1 to Q8'!$A:$V,6,FALSE)</f>
        <v>Yes</v>
      </c>
      <c r="K1300" s="4" t="str">
        <f>VLOOKUP($A1300,'Data Transformation Q1 to Q8'!$A:$V,7,FALSE)</f>
        <v>No</v>
      </c>
      <c r="L1300" s="4" t="str">
        <f>VLOOKUP($A1300,'Data Transformation Q1 to Q8'!$A:$V,8,FALSE)</f>
        <v>No</v>
      </c>
      <c r="M1300" s="4" t="str">
        <f>VLOOKUP($A1300,'Data Transformation Q1 to Q8'!$A:$V,10,FALSE)</f>
        <v>No</v>
      </c>
      <c r="N1300" s="4">
        <f>VLOOKUP($A1300,'Data Transformation Q1 to Q8'!$A:$V,9,FALSE)</f>
        <v>2</v>
      </c>
      <c r="O1300" s="4" t="str">
        <f>VLOOKUP($A1300,'Data Transformation Q1 to Q8'!$A:$V,20,FALSE)</f>
        <v>tier - 3</v>
      </c>
      <c r="P1300" s="4" t="str">
        <f>VLOOKUP($A1300,'Data Transformation Q1 to Q8'!$A:$V,21,FALSE)</f>
        <v>tier - 1</v>
      </c>
      <c r="Q1300" s="118">
        <f>VLOOKUP($A1300,'Data Transformation Q1 to Q8'!$A:$V,19,FALSE)</f>
        <v>8448.66</v>
      </c>
    </row>
    <row r="1301" spans="1:17" ht="15.75" x14ac:dyDescent="0.25">
      <c r="A1301" s="10" t="s">
        <v>685</v>
      </c>
      <c r="B1301" s="4" t="str">
        <f>VLOOKUP(A1301,'Data Transformation Q1 to Q8'!A:V,22,FALSE)</f>
        <v>R1011</v>
      </c>
      <c r="C1301" s="21">
        <f>VLOOKUP($A1301,'Data Transformation Q1 to Q8'!$A:$V,16,FALSE)</f>
        <v>26546</v>
      </c>
      <c r="D1301" s="6">
        <f>VLOOKUP($A1301,'Data Transformation Q1 to Q8'!$A:$V,17,FALSE)</f>
        <v>50</v>
      </c>
      <c r="E1301" s="4" t="str">
        <f>VLOOKUP(A1301,'Customer Names'!A:D,3,FALSE)</f>
        <v xml:space="preserve">  Robert</v>
      </c>
      <c r="F1301" s="4">
        <f>VLOOKUP($A1301,'Data Transformation Q1 to Q8'!$A:$V,2,FALSE)</f>
        <v>26.6</v>
      </c>
      <c r="G1301" s="4" t="str">
        <f>VLOOKUP($A1301,'Data Transformation Q1 to Q8'!$A:$V,3,FALSE)</f>
        <v>Overweight</v>
      </c>
      <c r="H1301" s="4">
        <f>VLOOKUP($A1301,'Data Transformation Q1 to Q8'!$A:$V,4,FALSE)</f>
        <v>6.29</v>
      </c>
      <c r="I1301" s="4" t="str">
        <f>VLOOKUP($A1301,'Data Transformation Q1 to Q8'!$A:$V,5,FALSE)</f>
        <v>Prediabetes</v>
      </c>
      <c r="J1301" s="4" t="str">
        <f>VLOOKUP($A1301,'Data Transformation Q1 to Q8'!$A:$V,6,FALSE)</f>
        <v>No</v>
      </c>
      <c r="K1301" s="4" t="str">
        <f>VLOOKUP($A1301,'Data Transformation Q1 to Q8'!$A:$V,7,FALSE)</f>
        <v>No</v>
      </c>
      <c r="L1301" s="4" t="str">
        <f>VLOOKUP($A1301,'Data Transformation Q1 to Q8'!$A:$V,8,FALSE)</f>
        <v>No</v>
      </c>
      <c r="M1301" s="4" t="str">
        <f>VLOOKUP($A1301,'Data Transformation Q1 to Q8'!$A:$V,10,FALSE)</f>
        <v>No</v>
      </c>
      <c r="N1301" s="4">
        <f>VLOOKUP($A1301,'Data Transformation Q1 to Q8'!$A:$V,9,FALSE)</f>
        <v>2</v>
      </c>
      <c r="O1301" s="4" t="str">
        <f>VLOOKUP($A1301,'Data Transformation Q1 to Q8'!$A:$V,20,FALSE)</f>
        <v>tier - 3</v>
      </c>
      <c r="P1301" s="4" t="str">
        <f>VLOOKUP($A1301,'Data Transformation Q1 to Q8'!$A:$V,21,FALSE)</f>
        <v>tier - 1</v>
      </c>
      <c r="Q1301" s="118">
        <f>VLOOKUP($A1301,'Data Transformation Q1 to Q8'!$A:$V,19,FALSE)</f>
        <v>8444.4699999999993</v>
      </c>
    </row>
    <row r="1302" spans="1:17" ht="15.75" x14ac:dyDescent="0.25">
      <c r="A1302" s="10" t="s">
        <v>687</v>
      </c>
      <c r="B1302" s="4" t="str">
        <f>VLOOKUP(A1302,'Data Transformation Q1 to Q8'!A:V,22,FALSE)</f>
        <v>R1013</v>
      </c>
      <c r="C1302" s="21">
        <f>VLOOKUP($A1302,'Data Transformation Q1 to Q8'!$A:$V,16,FALSE)</f>
        <v>26551</v>
      </c>
      <c r="D1302" s="6">
        <f>VLOOKUP($A1302,'Data Transformation Q1 to Q8'!$A:$V,17,FALSE)</f>
        <v>50</v>
      </c>
      <c r="E1302" s="4" t="str">
        <f>VLOOKUP(A1302,'Customer Names'!A:D,3,FALSE)</f>
        <v xml:space="preserve">  Rodney</v>
      </c>
      <c r="F1302" s="4">
        <f>VLOOKUP($A1302,'Data Transformation Q1 to Q8'!$A:$V,2,FALSE)</f>
        <v>25.3</v>
      </c>
      <c r="G1302" s="4" t="str">
        <f>VLOOKUP($A1302,'Data Transformation Q1 to Q8'!$A:$V,3,FALSE)</f>
        <v>Overweight</v>
      </c>
      <c r="H1302" s="4">
        <f>VLOOKUP($A1302,'Data Transformation Q1 to Q8'!$A:$V,4,FALSE)</f>
        <v>4.49</v>
      </c>
      <c r="I1302" s="4" t="str">
        <f>VLOOKUP($A1302,'Data Transformation Q1 to Q8'!$A:$V,5,FALSE)</f>
        <v>Normal</v>
      </c>
      <c r="J1302" s="4" t="str">
        <f>VLOOKUP($A1302,'Data Transformation Q1 to Q8'!$A:$V,6,FALSE)</f>
        <v>No</v>
      </c>
      <c r="K1302" s="4" t="str">
        <f>VLOOKUP($A1302,'Data Transformation Q1 to Q8'!$A:$V,7,FALSE)</f>
        <v>No</v>
      </c>
      <c r="L1302" s="4" t="str">
        <f>VLOOKUP($A1302,'Data Transformation Q1 to Q8'!$A:$V,8,FALSE)</f>
        <v>No</v>
      </c>
      <c r="M1302" s="4" t="str">
        <f>VLOOKUP($A1302,'Data Transformation Q1 to Q8'!$A:$V,10,FALSE)</f>
        <v>No</v>
      </c>
      <c r="N1302" s="4">
        <f>VLOOKUP($A1302,'Data Transformation Q1 to Q8'!$A:$V,9,FALSE)</f>
        <v>2</v>
      </c>
      <c r="O1302" s="4" t="str">
        <f>VLOOKUP($A1302,'Data Transformation Q1 to Q8'!$A:$V,20,FALSE)</f>
        <v>tier - 2</v>
      </c>
      <c r="P1302" s="4" t="str">
        <f>VLOOKUP($A1302,'Data Transformation Q1 to Q8'!$A:$V,21,FALSE)</f>
        <v>tier - 3</v>
      </c>
      <c r="Q1302" s="118">
        <f>VLOOKUP($A1302,'Data Transformation Q1 to Q8'!$A:$V,19,FALSE)</f>
        <v>8442.67</v>
      </c>
    </row>
    <row r="1303" spans="1:17" ht="15.75" x14ac:dyDescent="0.25">
      <c r="A1303" s="10" t="s">
        <v>689</v>
      </c>
      <c r="B1303" s="4" t="str">
        <f>VLOOKUP(A1303,'Data Transformation Q1 to Q8'!A:V,22,FALSE)</f>
        <v>R1013</v>
      </c>
      <c r="C1303" s="21">
        <f>VLOOKUP($A1303,'Data Transformation Q1 to Q8'!$A:$V,16,FALSE)</f>
        <v>23278</v>
      </c>
      <c r="D1303" s="6">
        <f>VLOOKUP($A1303,'Data Transformation Q1 to Q8'!$A:$V,17,FALSE)</f>
        <v>59</v>
      </c>
      <c r="E1303" s="4" t="str">
        <f>VLOOKUP(A1303,'Customer Names'!A:D,3,FALSE)</f>
        <v xml:space="preserve">  Carl R</v>
      </c>
      <c r="F1303" s="4">
        <f>VLOOKUP($A1303,'Data Transformation Q1 to Q8'!$A:$V,2,FALSE)</f>
        <v>18.84</v>
      </c>
      <c r="G1303" s="4" t="str">
        <f>VLOOKUP($A1303,'Data Transformation Q1 to Q8'!$A:$V,3,FALSE)</f>
        <v>Normal Weight</v>
      </c>
      <c r="H1303" s="4">
        <f>VLOOKUP($A1303,'Data Transformation Q1 to Q8'!$A:$V,4,FALSE)</f>
        <v>11.82</v>
      </c>
      <c r="I1303" s="4" t="str">
        <f>VLOOKUP($A1303,'Data Transformation Q1 to Q8'!$A:$V,5,FALSE)</f>
        <v>Diabetes</v>
      </c>
      <c r="J1303" s="4" t="str">
        <f>VLOOKUP($A1303,'Data Transformation Q1 to Q8'!$A:$V,6,FALSE)</f>
        <v>Yes</v>
      </c>
      <c r="K1303" s="4" t="str">
        <f>VLOOKUP($A1303,'Data Transformation Q1 to Q8'!$A:$V,7,FALSE)</f>
        <v>No</v>
      </c>
      <c r="L1303" s="4" t="str">
        <f>VLOOKUP($A1303,'Data Transformation Q1 to Q8'!$A:$V,8,FALSE)</f>
        <v>Yes</v>
      </c>
      <c r="M1303" s="4" t="str">
        <f>VLOOKUP($A1303,'Data Transformation Q1 to Q8'!$A:$V,10,FALSE)</f>
        <v>No</v>
      </c>
      <c r="N1303" s="4">
        <f>VLOOKUP($A1303,'Data Transformation Q1 to Q8'!$A:$V,9,FALSE)</f>
        <v>1</v>
      </c>
      <c r="O1303" s="4" t="str">
        <f>VLOOKUP($A1303,'Data Transformation Q1 to Q8'!$A:$V,20,FALSE)</f>
        <v>tier - 3</v>
      </c>
      <c r="P1303" s="4" t="str">
        <f>VLOOKUP($A1303,'Data Transformation Q1 to Q8'!$A:$V,21,FALSE)</f>
        <v>tier - 2</v>
      </c>
      <c r="Q1303" s="118">
        <f>VLOOKUP($A1303,'Data Transformation Q1 to Q8'!$A:$V,19,FALSE)</f>
        <v>8440.0499999999993</v>
      </c>
    </row>
    <row r="1304" spans="1:17" ht="15.75" x14ac:dyDescent="0.25">
      <c r="A1304" s="10" t="s">
        <v>691</v>
      </c>
      <c r="B1304" s="4" t="str">
        <f>VLOOKUP(A1304,'Data Transformation Q1 to Q8'!A:V,22,FALSE)</f>
        <v>R1012</v>
      </c>
      <c r="C1304" s="21">
        <f>VLOOKUP($A1304,'Data Transformation Q1 to Q8'!$A:$V,16,FALSE)</f>
        <v>27665</v>
      </c>
      <c r="D1304" s="6">
        <f>VLOOKUP($A1304,'Data Transformation Q1 to Q8'!$A:$V,17,FALSE)</f>
        <v>47</v>
      </c>
      <c r="E1304" s="4" t="str">
        <f>VLOOKUP(A1304,'Customer Names'!A:D,3,FALSE)</f>
        <v xml:space="preserve">  Maximilian</v>
      </c>
      <c r="F1304" s="4">
        <f>VLOOKUP($A1304,'Data Transformation Q1 to Q8'!$A:$V,2,FALSE)</f>
        <v>19.57</v>
      </c>
      <c r="G1304" s="4" t="str">
        <f>VLOOKUP($A1304,'Data Transformation Q1 to Q8'!$A:$V,3,FALSE)</f>
        <v>Normal Weight</v>
      </c>
      <c r="H1304" s="4">
        <f>VLOOKUP($A1304,'Data Transformation Q1 to Q8'!$A:$V,4,FALSE)</f>
        <v>7.41</v>
      </c>
      <c r="I1304" s="4" t="str">
        <f>VLOOKUP($A1304,'Data Transformation Q1 to Q8'!$A:$V,5,FALSE)</f>
        <v>Diabetes</v>
      </c>
      <c r="J1304" s="4" t="str">
        <f>VLOOKUP($A1304,'Data Transformation Q1 to Q8'!$A:$V,6,FALSE)</f>
        <v>Yes</v>
      </c>
      <c r="K1304" s="4" t="str">
        <f>VLOOKUP($A1304,'Data Transformation Q1 to Q8'!$A:$V,7,FALSE)</f>
        <v>No</v>
      </c>
      <c r="L1304" s="4" t="str">
        <f>VLOOKUP($A1304,'Data Transformation Q1 to Q8'!$A:$V,8,FALSE)</f>
        <v>No</v>
      </c>
      <c r="M1304" s="4" t="str">
        <f>VLOOKUP($A1304,'Data Transformation Q1 to Q8'!$A:$V,10,FALSE)</f>
        <v>No</v>
      </c>
      <c r="N1304" s="4">
        <f>VLOOKUP($A1304,'Data Transformation Q1 to Q8'!$A:$V,9,FALSE)</f>
        <v>1</v>
      </c>
      <c r="O1304" s="4" t="str">
        <f>VLOOKUP($A1304,'Data Transformation Q1 to Q8'!$A:$V,20,FALSE)</f>
        <v>tier - 3</v>
      </c>
      <c r="P1304" s="4" t="str">
        <f>VLOOKUP($A1304,'Data Transformation Q1 to Q8'!$A:$V,21,FALSE)</f>
        <v>tier - 2</v>
      </c>
      <c r="Q1304" s="118">
        <f>VLOOKUP($A1304,'Data Transformation Q1 to Q8'!$A:$V,19,FALSE)</f>
        <v>8428.07</v>
      </c>
    </row>
    <row r="1305" spans="1:17" ht="15.75" x14ac:dyDescent="0.25">
      <c r="A1305" s="10" t="s">
        <v>693</v>
      </c>
      <c r="B1305" s="4" t="str">
        <f>VLOOKUP(A1305,'Data Transformation Q1 to Q8'!A:V,22,FALSE)</f>
        <v>R1012</v>
      </c>
      <c r="C1305" s="21">
        <f>VLOOKUP($A1305,'Data Transformation Q1 to Q8'!$A:$V,16,FALSE)</f>
        <v>28372</v>
      </c>
      <c r="D1305" s="6">
        <f>VLOOKUP($A1305,'Data Transformation Q1 to Q8'!$A:$V,17,FALSE)</f>
        <v>45</v>
      </c>
      <c r="E1305" s="4" t="str">
        <f>VLOOKUP(A1305,'Customer Names'!A:D,3,FALSE)</f>
        <v xml:space="preserve">  Erik</v>
      </c>
      <c r="F1305" s="4">
        <f>VLOOKUP($A1305,'Data Transformation Q1 to Q8'!$A:$V,2,FALSE)</f>
        <v>30.495000000000001</v>
      </c>
      <c r="G1305" s="4" t="str">
        <f>VLOOKUP($A1305,'Data Transformation Q1 to Q8'!$A:$V,3,FALSE)</f>
        <v>Obesity</v>
      </c>
      <c r="H1305" s="4">
        <f>VLOOKUP($A1305,'Data Transformation Q1 to Q8'!$A:$V,4,FALSE)</f>
        <v>5.97</v>
      </c>
      <c r="I1305" s="4" t="str">
        <f>VLOOKUP($A1305,'Data Transformation Q1 to Q8'!$A:$V,5,FALSE)</f>
        <v>Prediabetes</v>
      </c>
      <c r="J1305" s="4" t="str">
        <f>VLOOKUP($A1305,'Data Transformation Q1 to Q8'!$A:$V,6,FALSE)</f>
        <v>No</v>
      </c>
      <c r="K1305" s="4" t="str">
        <f>VLOOKUP($A1305,'Data Transformation Q1 to Q8'!$A:$V,7,FALSE)</f>
        <v>No</v>
      </c>
      <c r="L1305" s="4" t="str">
        <f>VLOOKUP($A1305,'Data Transformation Q1 to Q8'!$A:$V,8,FALSE)</f>
        <v>No</v>
      </c>
      <c r="M1305" s="4" t="str">
        <f>VLOOKUP($A1305,'Data Transformation Q1 to Q8'!$A:$V,10,FALSE)</f>
        <v>No</v>
      </c>
      <c r="N1305" s="4">
        <f>VLOOKUP($A1305,'Data Transformation Q1 to Q8'!$A:$V,9,FALSE)</f>
        <v>0</v>
      </c>
      <c r="O1305" s="4" t="str">
        <f>VLOOKUP($A1305,'Data Transformation Q1 to Q8'!$A:$V,20,FALSE)</f>
        <v>tier - 3</v>
      </c>
      <c r="P1305" s="4" t="str">
        <f>VLOOKUP($A1305,'Data Transformation Q1 to Q8'!$A:$V,21,FALSE)</f>
        <v>tier - 1</v>
      </c>
      <c r="Q1305" s="118">
        <f>VLOOKUP($A1305,'Data Transformation Q1 to Q8'!$A:$V,19,FALSE)</f>
        <v>8413.4599999999991</v>
      </c>
    </row>
    <row r="1306" spans="1:17" ht="15.75" x14ac:dyDescent="0.25">
      <c r="A1306" s="10" t="s">
        <v>695</v>
      </c>
      <c r="B1306" s="4" t="str">
        <f>VLOOKUP(A1306,'Data Transformation Q1 to Q8'!A:V,22,FALSE)</f>
        <v>R1012</v>
      </c>
      <c r="C1306" s="21">
        <f>VLOOKUP($A1306,'Data Transformation Q1 to Q8'!$A:$V,16,FALSE)</f>
        <v>29017</v>
      </c>
      <c r="D1306" s="6">
        <f>VLOOKUP($A1306,'Data Transformation Q1 to Q8'!$A:$V,17,FALSE)</f>
        <v>43</v>
      </c>
      <c r="E1306" s="4" t="str">
        <f>VLOOKUP(A1306,'Customer Names'!A:D,3,FALSE)</f>
        <v xml:space="preserve">  Christopher</v>
      </c>
      <c r="F1306" s="4">
        <f>VLOOKUP($A1306,'Data Transformation Q1 to Q8'!$A:$V,2,FALSE)</f>
        <v>30.114999999999998</v>
      </c>
      <c r="G1306" s="4" t="str">
        <f>VLOOKUP($A1306,'Data Transformation Q1 to Q8'!$A:$V,3,FALSE)</f>
        <v>Obesity</v>
      </c>
      <c r="H1306" s="4">
        <f>VLOOKUP($A1306,'Data Transformation Q1 to Q8'!$A:$V,4,FALSE)</f>
        <v>5.74</v>
      </c>
      <c r="I1306" s="4" t="str">
        <f>VLOOKUP($A1306,'Data Transformation Q1 to Q8'!$A:$V,5,FALSE)</f>
        <v>Prediabetes</v>
      </c>
      <c r="J1306" s="4" t="str">
        <f>VLOOKUP($A1306,'Data Transformation Q1 to Q8'!$A:$V,6,FALSE)</f>
        <v>No</v>
      </c>
      <c r="K1306" s="4" t="str">
        <f>VLOOKUP($A1306,'Data Transformation Q1 to Q8'!$A:$V,7,FALSE)</f>
        <v>No</v>
      </c>
      <c r="L1306" s="4" t="str">
        <f>VLOOKUP($A1306,'Data Transformation Q1 to Q8'!$A:$V,8,FALSE)</f>
        <v>Yes</v>
      </c>
      <c r="M1306" s="4" t="str">
        <f>VLOOKUP($A1306,'Data Transformation Q1 to Q8'!$A:$V,10,FALSE)</f>
        <v>No</v>
      </c>
      <c r="N1306" s="4">
        <f>VLOOKUP($A1306,'Data Transformation Q1 to Q8'!$A:$V,9,FALSE)</f>
        <v>1</v>
      </c>
      <c r="O1306" s="4" t="str">
        <f>VLOOKUP($A1306,'Data Transformation Q1 to Q8'!$A:$V,20,FALSE)</f>
        <v>tier - 2</v>
      </c>
      <c r="P1306" s="4" t="str">
        <f>VLOOKUP($A1306,'Data Transformation Q1 to Q8'!$A:$V,21,FALSE)</f>
        <v>tier - 2</v>
      </c>
      <c r="Q1306" s="118">
        <f>VLOOKUP($A1306,'Data Transformation Q1 to Q8'!$A:$V,19,FALSE)</f>
        <v>8410.0499999999993</v>
      </c>
    </row>
    <row r="1307" spans="1:17" ht="15.75" x14ac:dyDescent="0.25">
      <c r="A1307" s="10" t="s">
        <v>697</v>
      </c>
      <c r="B1307" s="4" t="str">
        <f>VLOOKUP(A1307,'Data Transformation Q1 to Q8'!A:V,22,FALSE)</f>
        <v>R1013</v>
      </c>
      <c r="C1307" s="21">
        <f>VLOOKUP($A1307,'Data Transformation Q1 to Q8'!$A:$V,16,FALSE)</f>
        <v>26194</v>
      </c>
      <c r="D1307" s="6">
        <f>VLOOKUP($A1307,'Data Transformation Q1 to Q8'!$A:$V,17,FALSE)</f>
        <v>51</v>
      </c>
      <c r="E1307" s="4" t="str">
        <f>VLOOKUP(A1307,'Customer Names'!A:D,3,FALSE)</f>
        <v xml:space="preserve">  Eirik</v>
      </c>
      <c r="F1307" s="4">
        <f>VLOOKUP($A1307,'Data Transformation Q1 to Q8'!$A:$V,2,FALSE)</f>
        <v>24.78</v>
      </c>
      <c r="G1307" s="4" t="str">
        <f>VLOOKUP($A1307,'Data Transformation Q1 to Q8'!$A:$V,3,FALSE)</f>
        <v>Normal Weight</v>
      </c>
      <c r="H1307" s="4">
        <f>VLOOKUP($A1307,'Data Transformation Q1 to Q8'!$A:$V,4,FALSE)</f>
        <v>9.85</v>
      </c>
      <c r="I1307" s="4" t="str">
        <f>VLOOKUP($A1307,'Data Transformation Q1 to Q8'!$A:$V,5,FALSE)</f>
        <v>Diabetes</v>
      </c>
      <c r="J1307" s="4" t="str">
        <f>VLOOKUP($A1307,'Data Transformation Q1 to Q8'!$A:$V,6,FALSE)</f>
        <v>No</v>
      </c>
      <c r="K1307" s="4" t="str">
        <f>VLOOKUP($A1307,'Data Transformation Q1 to Q8'!$A:$V,7,FALSE)</f>
        <v>No</v>
      </c>
      <c r="L1307" s="4" t="str">
        <f>VLOOKUP($A1307,'Data Transformation Q1 to Q8'!$A:$V,8,FALSE)</f>
        <v>No</v>
      </c>
      <c r="M1307" s="4" t="str">
        <f>VLOOKUP($A1307,'Data Transformation Q1 to Q8'!$A:$V,10,FALSE)</f>
        <v>No</v>
      </c>
      <c r="N1307" s="4">
        <f>VLOOKUP($A1307,'Data Transformation Q1 to Q8'!$A:$V,9,FALSE)</f>
        <v>0</v>
      </c>
      <c r="O1307" s="4" t="str">
        <f>VLOOKUP($A1307,'Data Transformation Q1 to Q8'!$A:$V,20,FALSE)</f>
        <v>tier - 2</v>
      </c>
      <c r="P1307" s="4" t="str">
        <f>VLOOKUP($A1307,'Data Transformation Q1 to Q8'!$A:$V,21,FALSE)</f>
        <v>tier - 3</v>
      </c>
      <c r="Q1307" s="118">
        <f>VLOOKUP($A1307,'Data Transformation Q1 to Q8'!$A:$V,19,FALSE)</f>
        <v>8400.01</v>
      </c>
    </row>
    <row r="1308" spans="1:17" ht="15.75" x14ac:dyDescent="0.25">
      <c r="A1308" s="10" t="s">
        <v>699</v>
      </c>
      <c r="B1308" s="4" t="str">
        <f>VLOOKUP(A1308,'Data Transformation Q1 to Q8'!A:V,22,FALSE)</f>
        <v>R1013</v>
      </c>
      <c r="C1308" s="21">
        <f>VLOOKUP($A1308,'Data Transformation Q1 to Q8'!$A:$V,16,FALSE)</f>
        <v>26180</v>
      </c>
      <c r="D1308" s="6">
        <f>VLOOKUP($A1308,'Data Transformation Q1 to Q8'!$A:$V,17,FALSE)</f>
        <v>51</v>
      </c>
      <c r="E1308" s="4" t="str">
        <f>VLOOKUP(A1308,'Customer Names'!A:D,3,FALSE)</f>
        <v xml:space="preserve">  Rik</v>
      </c>
      <c r="F1308" s="4">
        <f>VLOOKUP($A1308,'Data Transformation Q1 to Q8'!$A:$V,2,FALSE)</f>
        <v>24.77</v>
      </c>
      <c r="G1308" s="4" t="str">
        <f>VLOOKUP($A1308,'Data Transformation Q1 to Q8'!$A:$V,3,FALSE)</f>
        <v>Normal Weight</v>
      </c>
      <c r="H1308" s="4">
        <f>VLOOKUP($A1308,'Data Transformation Q1 to Q8'!$A:$V,4,FALSE)</f>
        <v>7.59</v>
      </c>
      <c r="I1308" s="4" t="str">
        <f>VLOOKUP($A1308,'Data Transformation Q1 to Q8'!$A:$V,5,FALSE)</f>
        <v>Diabetes</v>
      </c>
      <c r="J1308" s="4" t="str">
        <f>VLOOKUP($A1308,'Data Transformation Q1 to Q8'!$A:$V,6,FALSE)</f>
        <v>No</v>
      </c>
      <c r="K1308" s="4" t="str">
        <f>VLOOKUP($A1308,'Data Transformation Q1 to Q8'!$A:$V,7,FALSE)</f>
        <v>No</v>
      </c>
      <c r="L1308" s="4" t="str">
        <f>VLOOKUP($A1308,'Data Transformation Q1 to Q8'!$A:$V,8,FALSE)</f>
        <v>No</v>
      </c>
      <c r="M1308" s="4" t="str">
        <f>VLOOKUP($A1308,'Data Transformation Q1 to Q8'!$A:$V,10,FALSE)</f>
        <v>No</v>
      </c>
      <c r="N1308" s="4">
        <f>VLOOKUP($A1308,'Data Transformation Q1 to Q8'!$A:$V,9,FALSE)</f>
        <v>0</v>
      </c>
      <c r="O1308" s="4" t="str">
        <f>VLOOKUP($A1308,'Data Transformation Q1 to Q8'!$A:$V,20,FALSE)</f>
        <v>tier - 2</v>
      </c>
      <c r="P1308" s="4" t="str">
        <f>VLOOKUP($A1308,'Data Transformation Q1 to Q8'!$A:$V,21,FALSE)</f>
        <v>tier - 3</v>
      </c>
      <c r="Q1308" s="118">
        <f>VLOOKUP($A1308,'Data Transformation Q1 to Q8'!$A:$V,19,FALSE)</f>
        <v>8396.6200000000008</v>
      </c>
    </row>
    <row r="1309" spans="1:17" ht="15.75" x14ac:dyDescent="0.25">
      <c r="A1309" s="10" t="s">
        <v>701</v>
      </c>
      <c r="B1309" s="4" t="str">
        <f>VLOOKUP(A1309,'Data Transformation Q1 to Q8'!A:V,22,FALSE)</f>
        <v>R1012</v>
      </c>
      <c r="C1309" s="21">
        <f>VLOOKUP($A1309,'Data Transformation Q1 to Q8'!$A:$V,16,FALSE)</f>
        <v>23275</v>
      </c>
      <c r="D1309" s="6">
        <f>VLOOKUP($A1309,'Data Transformation Q1 to Q8'!$A:$V,17,FALSE)</f>
        <v>59</v>
      </c>
      <c r="E1309" s="4" t="str">
        <f>VLOOKUP(A1309,'Customer Names'!A:D,3,FALSE)</f>
        <v xml:space="preserve">  Matthew R</v>
      </c>
      <c r="F1309" s="4">
        <f>VLOOKUP($A1309,'Data Transformation Q1 to Q8'!$A:$V,2,FALSE)</f>
        <v>16.579999999999998</v>
      </c>
      <c r="G1309" s="4" t="str">
        <f>VLOOKUP($A1309,'Data Transformation Q1 to Q8'!$A:$V,3,FALSE)</f>
        <v>Underweight</v>
      </c>
      <c r="H1309" s="4">
        <f>VLOOKUP($A1309,'Data Transformation Q1 to Q8'!$A:$V,4,FALSE)</f>
        <v>6.98</v>
      </c>
      <c r="I1309" s="4" t="str">
        <f>VLOOKUP($A1309,'Data Transformation Q1 to Q8'!$A:$V,5,FALSE)</f>
        <v>Diabetes</v>
      </c>
      <c r="J1309" s="4" t="str">
        <f>VLOOKUP($A1309,'Data Transformation Q1 to Q8'!$A:$V,6,FALSE)</f>
        <v>Yes</v>
      </c>
      <c r="K1309" s="4" t="str">
        <f>VLOOKUP($A1309,'Data Transformation Q1 to Q8'!$A:$V,7,FALSE)</f>
        <v>No</v>
      </c>
      <c r="L1309" s="4" t="str">
        <f>VLOOKUP($A1309,'Data Transformation Q1 to Q8'!$A:$V,8,FALSE)</f>
        <v>Yes</v>
      </c>
      <c r="M1309" s="4" t="str">
        <f>VLOOKUP($A1309,'Data Transformation Q1 to Q8'!$A:$V,10,FALSE)</f>
        <v>No</v>
      </c>
      <c r="N1309" s="4">
        <f>VLOOKUP($A1309,'Data Transformation Q1 to Q8'!$A:$V,9,FALSE)</f>
        <v>1</v>
      </c>
      <c r="O1309" s="4" t="str">
        <f>VLOOKUP($A1309,'Data Transformation Q1 to Q8'!$A:$V,20,FALSE)</f>
        <v>tier - 3</v>
      </c>
      <c r="P1309" s="4" t="str">
        <f>VLOOKUP($A1309,'Data Transformation Q1 to Q8'!$A:$V,21,FALSE)</f>
        <v>tier - 3</v>
      </c>
      <c r="Q1309" s="118">
        <f>VLOOKUP($A1309,'Data Transformation Q1 to Q8'!$A:$V,19,FALSE)</f>
        <v>8355.5400000000009</v>
      </c>
    </row>
    <row r="1310" spans="1:17" ht="15.75" x14ac:dyDescent="0.25">
      <c r="A1310" s="10" t="s">
        <v>703</v>
      </c>
      <c r="B1310" s="4" t="str">
        <f>VLOOKUP(A1310,'Data Transformation Q1 to Q8'!A:V,22,FALSE)</f>
        <v>R1013</v>
      </c>
      <c r="C1310" s="21">
        <f>VLOOKUP($A1310,'Data Transformation Q1 to Q8'!$A:$V,16,FALSE)</f>
        <v>27923</v>
      </c>
      <c r="D1310" s="6">
        <f>VLOOKUP($A1310,'Data Transformation Q1 to Q8'!$A:$V,17,FALSE)</f>
        <v>46</v>
      </c>
      <c r="E1310" s="4" t="str">
        <f>VLOOKUP(A1310,'Customer Names'!A:D,3,FALSE)</f>
        <v xml:space="preserve">  Daniel G</v>
      </c>
      <c r="F1310" s="4">
        <f>VLOOKUP($A1310,'Data Transformation Q1 to Q8'!$A:$V,2,FALSE)</f>
        <v>38.17</v>
      </c>
      <c r="G1310" s="4" t="str">
        <f>VLOOKUP($A1310,'Data Transformation Q1 to Q8'!$A:$V,3,FALSE)</f>
        <v>Obesity</v>
      </c>
      <c r="H1310" s="4">
        <f>VLOOKUP($A1310,'Data Transformation Q1 to Q8'!$A:$V,4,FALSE)</f>
        <v>4.7300000000000004</v>
      </c>
      <c r="I1310" s="4" t="str">
        <f>VLOOKUP($A1310,'Data Transformation Q1 to Q8'!$A:$V,5,FALSE)</f>
        <v>Normal</v>
      </c>
      <c r="J1310" s="4" t="str">
        <f>VLOOKUP($A1310,'Data Transformation Q1 to Q8'!$A:$V,6,FALSE)</f>
        <v>Yes</v>
      </c>
      <c r="K1310" s="4" t="str">
        <f>VLOOKUP($A1310,'Data Transformation Q1 to Q8'!$A:$V,7,FALSE)</f>
        <v>No</v>
      </c>
      <c r="L1310" s="4" t="str">
        <f>VLOOKUP($A1310,'Data Transformation Q1 to Q8'!$A:$V,8,FALSE)</f>
        <v>No</v>
      </c>
      <c r="M1310" s="4" t="str">
        <f>VLOOKUP($A1310,'Data Transformation Q1 to Q8'!$A:$V,10,FALSE)</f>
        <v>No</v>
      </c>
      <c r="N1310" s="4">
        <f>VLOOKUP($A1310,'Data Transformation Q1 to Q8'!$A:$V,9,FALSE)</f>
        <v>0</v>
      </c>
      <c r="O1310" s="4" t="str">
        <f>VLOOKUP($A1310,'Data Transformation Q1 to Q8'!$A:$V,20,FALSE)</f>
        <v>tier - 2</v>
      </c>
      <c r="P1310" s="4" t="str">
        <f>VLOOKUP($A1310,'Data Transformation Q1 to Q8'!$A:$V,21,FALSE)</f>
        <v>tier - 1</v>
      </c>
      <c r="Q1310" s="118">
        <f>VLOOKUP($A1310,'Data Transformation Q1 to Q8'!$A:$V,19,FALSE)</f>
        <v>8347.16</v>
      </c>
    </row>
    <row r="1311" spans="1:17" ht="15.75" x14ac:dyDescent="0.25">
      <c r="A1311" s="10" t="s">
        <v>706</v>
      </c>
      <c r="B1311" s="4" t="str">
        <f>VLOOKUP(A1311,'Data Transformation Q1 to Q8'!A:V,22,FALSE)</f>
        <v>R1016</v>
      </c>
      <c r="C1311" s="21">
        <f>VLOOKUP($A1311,'Data Transformation Q1 to Q8'!$A:$V,16,FALSE)</f>
        <v>27948</v>
      </c>
      <c r="D1311" s="6">
        <f>VLOOKUP($A1311,'Data Transformation Q1 to Q8'!$A:$V,17,FALSE)</f>
        <v>46</v>
      </c>
      <c r="E1311" s="4" t="str">
        <f>VLOOKUP(A1311,'Customer Names'!A:D,3,FALSE)</f>
        <v xml:space="preserve">  Yannick</v>
      </c>
      <c r="F1311" s="4">
        <f>VLOOKUP($A1311,'Data Transformation Q1 to Q8'!$A:$V,2,FALSE)</f>
        <v>39.424999999999997</v>
      </c>
      <c r="G1311" s="4" t="str">
        <f>VLOOKUP($A1311,'Data Transformation Q1 to Q8'!$A:$V,3,FALSE)</f>
        <v>Obesity</v>
      </c>
      <c r="H1311" s="4">
        <f>VLOOKUP($A1311,'Data Transformation Q1 to Q8'!$A:$V,4,FALSE)</f>
        <v>4.76</v>
      </c>
      <c r="I1311" s="4" t="str">
        <f>VLOOKUP($A1311,'Data Transformation Q1 to Q8'!$A:$V,5,FALSE)</f>
        <v>Normal</v>
      </c>
      <c r="J1311" s="4" t="str">
        <f>VLOOKUP($A1311,'Data Transformation Q1 to Q8'!$A:$V,6,FALSE)</f>
        <v>Yes</v>
      </c>
      <c r="K1311" s="4" t="str">
        <f>VLOOKUP($A1311,'Data Transformation Q1 to Q8'!$A:$V,7,FALSE)</f>
        <v>No</v>
      </c>
      <c r="L1311" s="4" t="str">
        <f>VLOOKUP($A1311,'Data Transformation Q1 to Q8'!$A:$V,8,FALSE)</f>
        <v>No</v>
      </c>
      <c r="M1311" s="4" t="str">
        <f>VLOOKUP($A1311,'Data Transformation Q1 to Q8'!$A:$V,10,FALSE)</f>
        <v>No</v>
      </c>
      <c r="N1311" s="4">
        <f>VLOOKUP($A1311,'Data Transformation Q1 to Q8'!$A:$V,9,FALSE)</f>
        <v>0</v>
      </c>
      <c r="O1311" s="4" t="str">
        <f>VLOOKUP($A1311,'Data Transformation Q1 to Q8'!$A:$V,20,FALSE)</f>
        <v>tier - 3</v>
      </c>
      <c r="P1311" s="4" t="str">
        <f>VLOOKUP($A1311,'Data Transformation Q1 to Q8'!$A:$V,21,FALSE)</f>
        <v>tier - 1</v>
      </c>
      <c r="Q1311" s="118">
        <f>VLOOKUP($A1311,'Data Transformation Q1 to Q8'!$A:$V,19,FALSE)</f>
        <v>8342.91</v>
      </c>
    </row>
    <row r="1312" spans="1:17" ht="15.75" x14ac:dyDescent="0.25">
      <c r="A1312" s="10" t="s">
        <v>708</v>
      </c>
      <c r="B1312" s="4" t="str">
        <f>VLOOKUP(A1312,'Data Transformation Q1 to Q8'!A:V,22,FALSE)</f>
        <v>R1016</v>
      </c>
      <c r="C1312" s="21">
        <f>VLOOKUP($A1312,'Data Transformation Q1 to Q8'!$A:$V,16,FALSE)</f>
        <v>27961</v>
      </c>
      <c r="D1312" s="6">
        <f>VLOOKUP($A1312,'Data Transformation Q1 to Q8'!$A:$V,17,FALSE)</f>
        <v>46</v>
      </c>
      <c r="E1312" s="4" t="str">
        <f>VLOOKUP(A1312,'Customer Names'!A:D,3,FALSE)</f>
        <v xml:space="preserve">  Sean R</v>
      </c>
      <c r="F1312" s="4">
        <f>VLOOKUP($A1312,'Data Transformation Q1 to Q8'!$A:$V,2,FALSE)</f>
        <v>33.44</v>
      </c>
      <c r="G1312" s="4" t="str">
        <f>VLOOKUP($A1312,'Data Transformation Q1 to Q8'!$A:$V,3,FALSE)</f>
        <v>Obesity</v>
      </c>
      <c r="H1312" s="4">
        <f>VLOOKUP($A1312,'Data Transformation Q1 to Q8'!$A:$V,4,FALSE)</f>
        <v>6.24</v>
      </c>
      <c r="I1312" s="4" t="str">
        <f>VLOOKUP($A1312,'Data Transformation Q1 to Q8'!$A:$V,5,FALSE)</f>
        <v>Prediabetes</v>
      </c>
      <c r="J1312" s="4" t="str">
        <f>VLOOKUP($A1312,'Data Transformation Q1 to Q8'!$A:$V,6,FALSE)</f>
        <v>Yes</v>
      </c>
      <c r="K1312" s="4" t="str">
        <f>VLOOKUP($A1312,'Data Transformation Q1 to Q8'!$A:$V,7,FALSE)</f>
        <v>No</v>
      </c>
      <c r="L1312" s="4" t="str">
        <f>VLOOKUP($A1312,'Data Transformation Q1 to Q8'!$A:$V,8,FALSE)</f>
        <v>No</v>
      </c>
      <c r="M1312" s="4" t="str">
        <f>VLOOKUP($A1312,'Data Transformation Q1 to Q8'!$A:$V,10,FALSE)</f>
        <v>No</v>
      </c>
      <c r="N1312" s="4">
        <f>VLOOKUP($A1312,'Data Transformation Q1 to Q8'!$A:$V,9,FALSE)</f>
        <v>0</v>
      </c>
      <c r="O1312" s="4" t="str">
        <f>VLOOKUP($A1312,'Data Transformation Q1 to Q8'!$A:$V,20,FALSE)</f>
        <v>tier - 3</v>
      </c>
      <c r="P1312" s="4" t="str">
        <f>VLOOKUP($A1312,'Data Transformation Q1 to Q8'!$A:$V,21,FALSE)</f>
        <v>tier - 2</v>
      </c>
      <c r="Q1312" s="118">
        <f>VLOOKUP($A1312,'Data Transformation Q1 to Q8'!$A:$V,19,FALSE)</f>
        <v>8334.59</v>
      </c>
    </row>
    <row r="1313" spans="1:17" ht="15.75" x14ac:dyDescent="0.25">
      <c r="A1313" s="10" t="s">
        <v>710</v>
      </c>
      <c r="B1313" s="4" t="str">
        <f>VLOOKUP(A1313,'Data Transformation Q1 to Q8'!A:V,22,FALSE)</f>
        <v>R1016</v>
      </c>
      <c r="C1313" s="21">
        <f>VLOOKUP($A1313,'Data Transformation Q1 to Q8'!$A:$V,16,FALSE)</f>
        <v>27953</v>
      </c>
      <c r="D1313" s="6">
        <f>VLOOKUP($A1313,'Data Transformation Q1 to Q8'!$A:$V,17,FALSE)</f>
        <v>46</v>
      </c>
      <c r="E1313" s="4" t="str">
        <f>VLOOKUP(A1313,'Customer Names'!A:D,3,FALSE)</f>
        <v xml:space="preserve">  Peter</v>
      </c>
      <c r="F1313" s="4">
        <f>VLOOKUP($A1313,'Data Transformation Q1 to Q8'!$A:$V,2,FALSE)</f>
        <v>33.344999999999999</v>
      </c>
      <c r="G1313" s="4" t="str">
        <f>VLOOKUP($A1313,'Data Transformation Q1 to Q8'!$A:$V,3,FALSE)</f>
        <v>Obesity</v>
      </c>
      <c r="H1313" s="4">
        <f>VLOOKUP($A1313,'Data Transformation Q1 to Q8'!$A:$V,4,FALSE)</f>
        <v>5.44</v>
      </c>
      <c r="I1313" s="4" t="str">
        <f>VLOOKUP($A1313,'Data Transformation Q1 to Q8'!$A:$V,5,FALSE)</f>
        <v>Normal</v>
      </c>
      <c r="J1313" s="4" t="str">
        <f>VLOOKUP($A1313,'Data Transformation Q1 to Q8'!$A:$V,6,FALSE)</f>
        <v>Yes</v>
      </c>
      <c r="K1313" s="4" t="str">
        <f>VLOOKUP($A1313,'Data Transformation Q1 to Q8'!$A:$V,7,FALSE)</f>
        <v>No</v>
      </c>
      <c r="L1313" s="4" t="str">
        <f>VLOOKUP($A1313,'Data Transformation Q1 to Q8'!$A:$V,8,FALSE)</f>
        <v>No</v>
      </c>
      <c r="M1313" s="4" t="str">
        <f>VLOOKUP($A1313,'Data Transformation Q1 to Q8'!$A:$V,10,FALSE)</f>
        <v>No</v>
      </c>
      <c r="N1313" s="4">
        <f>VLOOKUP($A1313,'Data Transformation Q1 to Q8'!$A:$V,9,FALSE)</f>
        <v>0</v>
      </c>
      <c r="O1313" s="4" t="str">
        <f>VLOOKUP($A1313,'Data Transformation Q1 to Q8'!$A:$V,20,FALSE)</f>
        <v>tier - 3</v>
      </c>
      <c r="P1313" s="4" t="str">
        <f>VLOOKUP($A1313,'Data Transformation Q1 to Q8'!$A:$V,21,FALSE)</f>
        <v>tier - 2</v>
      </c>
      <c r="Q1313" s="118">
        <f>VLOOKUP($A1313,'Data Transformation Q1 to Q8'!$A:$V,19,FALSE)</f>
        <v>8334.4599999999991</v>
      </c>
    </row>
    <row r="1314" spans="1:17" ht="15.75" x14ac:dyDescent="0.25">
      <c r="A1314" s="10" t="s">
        <v>712</v>
      </c>
      <c r="B1314" s="4" t="str">
        <f>VLOOKUP(A1314,'Data Transformation Q1 to Q8'!A:V,22,FALSE)</f>
        <v>R1012</v>
      </c>
      <c r="C1314" s="21">
        <f>VLOOKUP($A1314,'Data Transformation Q1 to Q8'!$A:$V,16,FALSE)</f>
        <v>34142</v>
      </c>
      <c r="D1314" s="6">
        <f>VLOOKUP($A1314,'Data Transformation Q1 to Q8'!$A:$V,17,FALSE)</f>
        <v>29</v>
      </c>
      <c r="E1314" s="4" t="str">
        <f>VLOOKUP(A1314,'Customer Names'!A:D,3,FALSE)</f>
        <v xml:space="preserve">  Sara A</v>
      </c>
      <c r="F1314" s="4">
        <f>VLOOKUP($A1314,'Data Transformation Q1 to Q8'!$A:$V,2,FALSE)</f>
        <v>38.79</v>
      </c>
      <c r="G1314" s="4" t="str">
        <f>VLOOKUP($A1314,'Data Transformation Q1 to Q8'!$A:$V,3,FALSE)</f>
        <v>Obesity</v>
      </c>
      <c r="H1314" s="4">
        <f>VLOOKUP($A1314,'Data Transformation Q1 to Q8'!$A:$V,4,FALSE)</f>
        <v>5.08</v>
      </c>
      <c r="I1314" s="4" t="str">
        <f>VLOOKUP($A1314,'Data Transformation Q1 to Q8'!$A:$V,5,FALSE)</f>
        <v>Normal</v>
      </c>
      <c r="J1314" s="4" t="str">
        <f>VLOOKUP($A1314,'Data Transformation Q1 to Q8'!$A:$V,6,FALSE)</f>
        <v>No</v>
      </c>
      <c r="K1314" s="4" t="str">
        <f>VLOOKUP($A1314,'Data Transformation Q1 to Q8'!$A:$V,7,FALSE)</f>
        <v>No</v>
      </c>
      <c r="L1314" s="4" t="str">
        <f>VLOOKUP($A1314,'Data Transformation Q1 to Q8'!$A:$V,8,FALSE)</f>
        <v>Yes</v>
      </c>
      <c r="M1314" s="4" t="str">
        <f>VLOOKUP($A1314,'Data Transformation Q1 to Q8'!$A:$V,10,FALSE)</f>
        <v>No</v>
      </c>
      <c r="N1314" s="4">
        <f>VLOOKUP($A1314,'Data Transformation Q1 to Q8'!$A:$V,9,FALSE)</f>
        <v>1</v>
      </c>
      <c r="O1314" s="4" t="str">
        <f>VLOOKUP($A1314,'Data Transformation Q1 to Q8'!$A:$V,20,FALSE)</f>
        <v>tier - 2</v>
      </c>
      <c r="P1314" s="4" t="str">
        <f>VLOOKUP($A1314,'Data Transformation Q1 to Q8'!$A:$V,21,FALSE)</f>
        <v>tier - 1</v>
      </c>
      <c r="Q1314" s="118">
        <f>VLOOKUP($A1314,'Data Transformation Q1 to Q8'!$A:$V,19,FALSE)</f>
        <v>8314.65</v>
      </c>
    </row>
    <row r="1315" spans="1:17" ht="15.75" x14ac:dyDescent="0.25">
      <c r="A1315" s="10" t="s">
        <v>714</v>
      </c>
      <c r="B1315" s="4" t="str">
        <f>VLOOKUP(A1315,'Data Transformation Q1 to Q8'!A:V,22,FALSE)</f>
        <v>R1012</v>
      </c>
      <c r="C1315" s="21">
        <f>VLOOKUP($A1315,'Data Transformation Q1 to Q8'!$A:$V,16,FALSE)</f>
        <v>29074</v>
      </c>
      <c r="D1315" s="6">
        <f>VLOOKUP($A1315,'Data Transformation Q1 to Q8'!$A:$V,17,FALSE)</f>
        <v>43</v>
      </c>
      <c r="E1315" s="4" t="str">
        <f>VLOOKUP(A1315,'Customer Names'!A:D,3,FALSE)</f>
        <v xml:space="preserve">  Erin C</v>
      </c>
      <c r="F1315" s="4">
        <f>VLOOKUP($A1315,'Data Transformation Q1 to Q8'!$A:$V,2,FALSE)</f>
        <v>30.684999999999999</v>
      </c>
      <c r="G1315" s="4" t="str">
        <f>VLOOKUP($A1315,'Data Transformation Q1 to Q8'!$A:$V,3,FALSE)</f>
        <v>Obesity</v>
      </c>
      <c r="H1315" s="4">
        <f>VLOOKUP($A1315,'Data Transformation Q1 to Q8'!$A:$V,4,FALSE)</f>
        <v>4.87</v>
      </c>
      <c r="I1315" s="4" t="str">
        <f>VLOOKUP($A1315,'Data Transformation Q1 to Q8'!$A:$V,5,FALSE)</f>
        <v>Normal</v>
      </c>
      <c r="J1315" s="4" t="str">
        <f>VLOOKUP($A1315,'Data Transformation Q1 to Q8'!$A:$V,6,FALSE)</f>
        <v>No</v>
      </c>
      <c r="K1315" s="4" t="str">
        <f>VLOOKUP($A1315,'Data Transformation Q1 to Q8'!$A:$V,7,FALSE)</f>
        <v>No</v>
      </c>
      <c r="L1315" s="4" t="str">
        <f>VLOOKUP($A1315,'Data Transformation Q1 to Q8'!$A:$V,8,FALSE)</f>
        <v>Yes</v>
      </c>
      <c r="M1315" s="4" t="str">
        <f>VLOOKUP($A1315,'Data Transformation Q1 to Q8'!$A:$V,10,FALSE)</f>
        <v>No</v>
      </c>
      <c r="N1315" s="4">
        <f>VLOOKUP($A1315,'Data Transformation Q1 to Q8'!$A:$V,9,FALSE)</f>
        <v>1</v>
      </c>
      <c r="O1315" s="4" t="str">
        <f>VLOOKUP($A1315,'Data Transformation Q1 to Q8'!$A:$V,20,FALSE)</f>
        <v>tier - 2</v>
      </c>
      <c r="P1315" s="4" t="str">
        <f>VLOOKUP($A1315,'Data Transformation Q1 to Q8'!$A:$V,21,FALSE)</f>
        <v>tier - 2</v>
      </c>
      <c r="Q1315" s="118">
        <f>VLOOKUP($A1315,'Data Transformation Q1 to Q8'!$A:$V,19,FALSE)</f>
        <v>8310.84</v>
      </c>
    </row>
    <row r="1316" spans="1:17" ht="15.75" x14ac:dyDescent="0.25">
      <c r="A1316" s="10" t="s">
        <v>716</v>
      </c>
      <c r="B1316" s="4" t="str">
        <f>VLOOKUP(A1316,'Data Transformation Q1 to Q8'!A:V,22,FALSE)</f>
        <v>R1016</v>
      </c>
      <c r="C1316" s="21">
        <f>VLOOKUP($A1316,'Data Transformation Q1 to Q8'!$A:$V,16,FALSE)</f>
        <v>28667</v>
      </c>
      <c r="D1316" s="6">
        <f>VLOOKUP($A1316,'Data Transformation Q1 to Q8'!$A:$V,17,FALSE)</f>
        <v>44</v>
      </c>
      <c r="E1316" s="4" t="str">
        <f>VLOOKUP(A1316,'Customer Names'!A:D,3,FALSE)</f>
        <v xml:space="preserve">  Thibaud</v>
      </c>
      <c r="F1316" s="4">
        <f>VLOOKUP($A1316,'Data Transformation Q1 to Q8'!$A:$V,2,FALSE)</f>
        <v>22.135000000000002</v>
      </c>
      <c r="G1316" s="4" t="str">
        <f>VLOOKUP($A1316,'Data Transformation Q1 to Q8'!$A:$V,3,FALSE)</f>
        <v>Normal Weight</v>
      </c>
      <c r="H1316" s="4">
        <f>VLOOKUP($A1316,'Data Transformation Q1 to Q8'!$A:$V,4,FALSE)</f>
        <v>8.17</v>
      </c>
      <c r="I1316" s="4" t="str">
        <f>VLOOKUP($A1316,'Data Transformation Q1 to Q8'!$A:$V,5,FALSE)</f>
        <v>Diabetes</v>
      </c>
      <c r="J1316" s="4" t="str">
        <f>VLOOKUP($A1316,'Data Transformation Q1 to Q8'!$A:$V,6,FALSE)</f>
        <v>No</v>
      </c>
      <c r="K1316" s="4" t="str">
        <f>VLOOKUP($A1316,'Data Transformation Q1 to Q8'!$A:$V,7,FALSE)</f>
        <v>No</v>
      </c>
      <c r="L1316" s="4" t="str">
        <f>VLOOKUP($A1316,'Data Transformation Q1 to Q8'!$A:$V,8,FALSE)</f>
        <v>No</v>
      </c>
      <c r="M1316" s="4" t="str">
        <f>VLOOKUP($A1316,'Data Transformation Q1 to Q8'!$A:$V,10,FALSE)</f>
        <v>No</v>
      </c>
      <c r="N1316" s="4">
        <f>VLOOKUP($A1316,'Data Transformation Q1 to Q8'!$A:$V,9,FALSE)</f>
        <v>0</v>
      </c>
      <c r="O1316" s="4" t="str">
        <f>VLOOKUP($A1316,'Data Transformation Q1 to Q8'!$A:$V,20,FALSE)</f>
        <v>tier - 3</v>
      </c>
      <c r="P1316" s="4" t="str">
        <f>VLOOKUP($A1316,'Data Transformation Q1 to Q8'!$A:$V,21,FALSE)</f>
        <v>tier - 3</v>
      </c>
      <c r="Q1316" s="118">
        <f>VLOOKUP($A1316,'Data Transformation Q1 to Q8'!$A:$V,19,FALSE)</f>
        <v>8302.5400000000009</v>
      </c>
    </row>
    <row r="1317" spans="1:17" ht="15.75" x14ac:dyDescent="0.25">
      <c r="A1317" s="10" t="s">
        <v>718</v>
      </c>
      <c r="B1317" s="4" t="str">
        <f>VLOOKUP(A1317,'Data Transformation Q1 to Q8'!A:V,22,FALSE)</f>
        <v>R1013</v>
      </c>
      <c r="C1317" s="21">
        <f>VLOOKUP($A1317,'Data Transformation Q1 to Q8'!$A:$V,16,FALSE)</f>
        <v>27186</v>
      </c>
      <c r="D1317" s="6">
        <f>VLOOKUP($A1317,'Data Transformation Q1 to Q8'!$A:$V,17,FALSE)</f>
        <v>49</v>
      </c>
      <c r="E1317" s="4" t="str">
        <f>VLOOKUP(A1317,'Customer Names'!A:D,3,FALSE)</f>
        <v xml:space="preserve">  Lisa</v>
      </c>
      <c r="F1317" s="4">
        <f>VLOOKUP($A1317,'Data Transformation Q1 to Q8'!$A:$V,2,FALSE)</f>
        <v>33.33</v>
      </c>
      <c r="G1317" s="4" t="str">
        <f>VLOOKUP($A1317,'Data Transformation Q1 to Q8'!$A:$V,3,FALSE)</f>
        <v>Obesity</v>
      </c>
      <c r="H1317" s="4">
        <f>VLOOKUP($A1317,'Data Transformation Q1 to Q8'!$A:$V,4,FALSE)</f>
        <v>7.61</v>
      </c>
      <c r="I1317" s="4" t="str">
        <f>VLOOKUP($A1317,'Data Transformation Q1 to Q8'!$A:$V,5,FALSE)</f>
        <v>Diabetes</v>
      </c>
      <c r="J1317" s="4" t="str">
        <f>VLOOKUP($A1317,'Data Transformation Q1 to Q8'!$A:$V,6,FALSE)</f>
        <v>No</v>
      </c>
      <c r="K1317" s="4" t="str">
        <f>VLOOKUP($A1317,'Data Transformation Q1 to Q8'!$A:$V,7,FALSE)</f>
        <v>No</v>
      </c>
      <c r="L1317" s="4" t="str">
        <f>VLOOKUP($A1317,'Data Transformation Q1 to Q8'!$A:$V,8,FALSE)</f>
        <v>No</v>
      </c>
      <c r="M1317" s="4" t="str">
        <f>VLOOKUP($A1317,'Data Transformation Q1 to Q8'!$A:$V,10,FALSE)</f>
        <v>No</v>
      </c>
      <c r="N1317" s="4">
        <f>VLOOKUP($A1317,'Data Transformation Q1 to Q8'!$A:$V,9,FALSE)</f>
        <v>0</v>
      </c>
      <c r="O1317" s="4" t="str">
        <f>VLOOKUP($A1317,'Data Transformation Q1 to Q8'!$A:$V,20,FALSE)</f>
        <v>tier - 2</v>
      </c>
      <c r="P1317" s="4" t="str">
        <f>VLOOKUP($A1317,'Data Transformation Q1 to Q8'!$A:$V,21,FALSE)</f>
        <v>tier - 3</v>
      </c>
      <c r="Q1317" s="118">
        <f>VLOOKUP($A1317,'Data Transformation Q1 to Q8'!$A:$V,19,FALSE)</f>
        <v>8283.68</v>
      </c>
    </row>
    <row r="1318" spans="1:17" ht="15.75" x14ac:dyDescent="0.25">
      <c r="A1318" s="10" t="s">
        <v>720</v>
      </c>
      <c r="B1318" s="4" t="str">
        <f>VLOOKUP(A1318,'Data Transformation Q1 to Q8'!A:V,22,FALSE)</f>
        <v>R1013</v>
      </c>
      <c r="C1318" s="21">
        <f>VLOOKUP($A1318,'Data Transformation Q1 to Q8'!$A:$V,16,FALSE)</f>
        <v>27385</v>
      </c>
      <c r="D1318" s="6">
        <f>VLOOKUP($A1318,'Data Transformation Q1 to Q8'!$A:$V,17,FALSE)</f>
        <v>48</v>
      </c>
      <c r="E1318" s="4" t="str">
        <f>VLOOKUP(A1318,'Customer Names'!A:D,3,FALSE)</f>
        <v xml:space="preserve">  Gretchen K</v>
      </c>
      <c r="F1318" s="4">
        <f>VLOOKUP($A1318,'Data Transformation Q1 to Q8'!$A:$V,2,FALSE)</f>
        <v>31.13</v>
      </c>
      <c r="G1318" s="4" t="str">
        <f>VLOOKUP($A1318,'Data Transformation Q1 to Q8'!$A:$V,3,FALSE)</f>
        <v>Obesity</v>
      </c>
      <c r="H1318" s="4">
        <f>VLOOKUP($A1318,'Data Transformation Q1 to Q8'!$A:$V,4,FALSE)</f>
        <v>10.1</v>
      </c>
      <c r="I1318" s="4" t="str">
        <f>VLOOKUP($A1318,'Data Transformation Q1 to Q8'!$A:$V,5,FALSE)</f>
        <v>Diabetes</v>
      </c>
      <c r="J1318" s="4" t="str">
        <f>VLOOKUP($A1318,'Data Transformation Q1 to Q8'!$A:$V,6,FALSE)</f>
        <v>No</v>
      </c>
      <c r="K1318" s="4" t="str">
        <f>VLOOKUP($A1318,'Data Transformation Q1 to Q8'!$A:$V,7,FALSE)</f>
        <v>No</v>
      </c>
      <c r="L1318" s="4" t="str">
        <f>VLOOKUP($A1318,'Data Transformation Q1 to Q8'!$A:$V,8,FALSE)</f>
        <v>No</v>
      </c>
      <c r="M1318" s="4" t="str">
        <f>VLOOKUP($A1318,'Data Transformation Q1 to Q8'!$A:$V,10,FALSE)</f>
        <v>No</v>
      </c>
      <c r="N1318" s="4">
        <f>VLOOKUP($A1318,'Data Transformation Q1 to Q8'!$A:$V,9,FALSE)</f>
        <v>0</v>
      </c>
      <c r="O1318" s="4" t="str">
        <f>VLOOKUP($A1318,'Data Transformation Q1 to Q8'!$A:$V,20,FALSE)</f>
        <v>tier - 2</v>
      </c>
      <c r="P1318" s="4" t="str">
        <f>VLOOKUP($A1318,'Data Transformation Q1 to Q8'!$A:$V,21,FALSE)</f>
        <v>tier - 2</v>
      </c>
      <c r="Q1318" s="118">
        <f>VLOOKUP($A1318,'Data Transformation Q1 to Q8'!$A:$V,19,FALSE)</f>
        <v>8280.6200000000008</v>
      </c>
    </row>
    <row r="1319" spans="1:17" ht="15.75" x14ac:dyDescent="0.25">
      <c r="A1319" s="10" t="s">
        <v>722</v>
      </c>
      <c r="B1319" s="4" t="str">
        <f>VLOOKUP(A1319,'Data Transformation Q1 to Q8'!A:V,22,FALSE)</f>
        <v>R1011</v>
      </c>
      <c r="C1319" s="21">
        <f>VLOOKUP($A1319,'Data Transformation Q1 to Q8'!$A:$V,16,FALSE)</f>
        <v>27298</v>
      </c>
      <c r="D1319" s="6">
        <f>VLOOKUP($A1319,'Data Transformation Q1 to Q8'!$A:$V,17,FALSE)</f>
        <v>48</v>
      </c>
      <c r="E1319" s="4" t="str">
        <f>VLOOKUP(A1319,'Customer Names'!A:D,3,FALSE)</f>
        <v xml:space="preserve">  Martina</v>
      </c>
      <c r="F1319" s="4">
        <f>VLOOKUP($A1319,'Data Transformation Q1 to Q8'!$A:$V,2,FALSE)</f>
        <v>28.9</v>
      </c>
      <c r="G1319" s="4" t="str">
        <f>VLOOKUP($A1319,'Data Transformation Q1 to Q8'!$A:$V,3,FALSE)</f>
        <v>Overweight</v>
      </c>
      <c r="H1319" s="4">
        <f>VLOOKUP($A1319,'Data Transformation Q1 to Q8'!$A:$V,4,FALSE)</f>
        <v>11.24</v>
      </c>
      <c r="I1319" s="4" t="str">
        <f>VLOOKUP($A1319,'Data Transformation Q1 to Q8'!$A:$V,5,FALSE)</f>
        <v>Diabetes</v>
      </c>
      <c r="J1319" s="4" t="str">
        <f>VLOOKUP($A1319,'Data Transformation Q1 to Q8'!$A:$V,6,FALSE)</f>
        <v>No</v>
      </c>
      <c r="K1319" s="4" t="str">
        <f>VLOOKUP($A1319,'Data Transformation Q1 to Q8'!$A:$V,7,FALSE)</f>
        <v>No</v>
      </c>
      <c r="L1319" s="4" t="str">
        <f>VLOOKUP($A1319,'Data Transformation Q1 to Q8'!$A:$V,8,FALSE)</f>
        <v>No</v>
      </c>
      <c r="M1319" s="4" t="str">
        <f>VLOOKUP($A1319,'Data Transformation Q1 to Q8'!$A:$V,10,FALSE)</f>
        <v>No</v>
      </c>
      <c r="N1319" s="4">
        <f>VLOOKUP($A1319,'Data Transformation Q1 to Q8'!$A:$V,9,FALSE)</f>
        <v>0</v>
      </c>
      <c r="O1319" s="4" t="str">
        <f>VLOOKUP($A1319,'Data Transformation Q1 to Q8'!$A:$V,20,FALSE)</f>
        <v>tier - 2</v>
      </c>
      <c r="P1319" s="4" t="str">
        <f>VLOOKUP($A1319,'Data Transformation Q1 to Q8'!$A:$V,21,FALSE)</f>
        <v>tier - 2</v>
      </c>
      <c r="Q1319" s="118">
        <f>VLOOKUP($A1319,'Data Transformation Q1 to Q8'!$A:$V,19,FALSE)</f>
        <v>8277.52</v>
      </c>
    </row>
    <row r="1320" spans="1:17" ht="15.75" x14ac:dyDescent="0.25">
      <c r="A1320" s="10" t="s">
        <v>724</v>
      </c>
      <c r="B1320" s="4" t="str">
        <f>VLOOKUP(A1320,'Data Transformation Q1 to Q8'!A:V,22,FALSE)</f>
        <v>R1023</v>
      </c>
      <c r="C1320" s="21">
        <f>VLOOKUP($A1320,'Data Transformation Q1 to Q8'!$A:$V,16,FALSE)</f>
        <v>36858</v>
      </c>
      <c r="D1320" s="6">
        <f>VLOOKUP($A1320,'Data Transformation Q1 to Q8'!$A:$V,17,FALSE)</f>
        <v>22</v>
      </c>
      <c r="E1320" s="4" t="str">
        <f>VLOOKUP(A1320,'Customer Names'!A:D,3,FALSE)</f>
        <v xml:space="preserve">  Dustin J</v>
      </c>
      <c r="F1320" s="4">
        <f>VLOOKUP($A1320,'Data Transformation Q1 to Q8'!$A:$V,2,FALSE)</f>
        <v>43.31</v>
      </c>
      <c r="G1320" s="4" t="str">
        <f>VLOOKUP($A1320,'Data Transformation Q1 to Q8'!$A:$V,3,FALSE)</f>
        <v>Obesity</v>
      </c>
      <c r="H1320" s="4">
        <f>VLOOKUP($A1320,'Data Transformation Q1 to Q8'!$A:$V,4,FALSE)</f>
        <v>6.1</v>
      </c>
      <c r="I1320" s="4" t="str">
        <f>VLOOKUP($A1320,'Data Transformation Q1 to Q8'!$A:$V,5,FALSE)</f>
        <v>Prediabetes</v>
      </c>
      <c r="J1320" s="4" t="str">
        <f>VLOOKUP($A1320,'Data Transformation Q1 to Q8'!$A:$V,6,FALSE)</f>
        <v>Yes</v>
      </c>
      <c r="K1320" s="4" t="str">
        <f>VLOOKUP($A1320,'Data Transformation Q1 to Q8'!$A:$V,7,FALSE)</f>
        <v>yes</v>
      </c>
      <c r="L1320" s="4" t="str">
        <f>VLOOKUP($A1320,'Data Transformation Q1 to Q8'!$A:$V,8,FALSE)</f>
        <v>No</v>
      </c>
      <c r="M1320" s="4" t="str">
        <f>VLOOKUP($A1320,'Data Transformation Q1 to Q8'!$A:$V,10,FALSE)</f>
        <v>No</v>
      </c>
      <c r="N1320" s="4">
        <f>VLOOKUP($A1320,'Data Transformation Q1 to Q8'!$A:$V,9,FALSE)</f>
        <v>1</v>
      </c>
      <c r="O1320" s="4" t="str">
        <f>VLOOKUP($A1320,'Data Transformation Q1 to Q8'!$A:$V,20,FALSE)</f>
        <v>tier - 2</v>
      </c>
      <c r="P1320" s="4" t="str">
        <f>VLOOKUP($A1320,'Data Transformation Q1 to Q8'!$A:$V,21,FALSE)</f>
        <v>tier - 1</v>
      </c>
      <c r="Q1320" s="118">
        <f>VLOOKUP($A1320,'Data Transformation Q1 to Q8'!$A:$V,19,FALSE)</f>
        <v>8271.4599999999991</v>
      </c>
    </row>
    <row r="1321" spans="1:17" ht="15.75" x14ac:dyDescent="0.25">
      <c r="A1321" s="10" t="s">
        <v>727</v>
      </c>
      <c r="B1321" s="4" t="str">
        <f>VLOOKUP(A1321,'Data Transformation Q1 to Q8'!A:V,22,FALSE)</f>
        <v>R1011</v>
      </c>
      <c r="C1321" s="21">
        <f>VLOOKUP($A1321,'Data Transformation Q1 to Q8'!$A:$V,16,FALSE)</f>
        <v>27246</v>
      </c>
      <c r="D1321" s="6">
        <f>VLOOKUP($A1321,'Data Transformation Q1 to Q8'!$A:$V,17,FALSE)</f>
        <v>48</v>
      </c>
      <c r="E1321" s="4" t="str">
        <f>VLOOKUP(A1321,'Customer Names'!A:D,3,FALSE)</f>
        <v xml:space="preserve">  Kelsey</v>
      </c>
      <c r="F1321" s="4">
        <f>VLOOKUP($A1321,'Data Transformation Q1 to Q8'!$A:$V,2,FALSE)</f>
        <v>22.8</v>
      </c>
      <c r="G1321" s="4" t="str">
        <f>VLOOKUP($A1321,'Data Transformation Q1 to Q8'!$A:$V,3,FALSE)</f>
        <v>Normal Weight</v>
      </c>
      <c r="H1321" s="4">
        <f>VLOOKUP($A1321,'Data Transformation Q1 to Q8'!$A:$V,4,FALSE)</f>
        <v>6.98</v>
      </c>
      <c r="I1321" s="4" t="str">
        <f>VLOOKUP($A1321,'Data Transformation Q1 to Q8'!$A:$V,5,FALSE)</f>
        <v>Diabetes</v>
      </c>
      <c r="J1321" s="4" t="str">
        <f>VLOOKUP($A1321,'Data Transformation Q1 to Q8'!$A:$V,6,FALSE)</f>
        <v>No</v>
      </c>
      <c r="K1321" s="4" t="str">
        <f>VLOOKUP($A1321,'Data Transformation Q1 to Q8'!$A:$V,7,FALSE)</f>
        <v>No</v>
      </c>
      <c r="L1321" s="4" t="str">
        <f>VLOOKUP($A1321,'Data Transformation Q1 to Q8'!$A:$V,8,FALSE)</f>
        <v>No</v>
      </c>
      <c r="M1321" s="4" t="str">
        <f>VLOOKUP($A1321,'Data Transformation Q1 to Q8'!$A:$V,10,FALSE)</f>
        <v>No</v>
      </c>
      <c r="N1321" s="4">
        <f>VLOOKUP($A1321,'Data Transformation Q1 to Q8'!$A:$V,9,FALSE)</f>
        <v>0</v>
      </c>
      <c r="O1321" s="4" t="str">
        <f>VLOOKUP($A1321,'Data Transformation Q1 to Q8'!$A:$V,20,FALSE)</f>
        <v>tier - 2</v>
      </c>
      <c r="P1321" s="4" t="str">
        <f>VLOOKUP($A1321,'Data Transformation Q1 to Q8'!$A:$V,21,FALSE)</f>
        <v>tier - 1</v>
      </c>
      <c r="Q1321" s="118">
        <f>VLOOKUP($A1321,'Data Transformation Q1 to Q8'!$A:$V,19,FALSE)</f>
        <v>8269.0400000000009</v>
      </c>
    </row>
    <row r="1322" spans="1:17" ht="15.75" x14ac:dyDescent="0.25">
      <c r="A1322" s="10" t="s">
        <v>729</v>
      </c>
      <c r="B1322" s="4" t="str">
        <f>VLOOKUP(A1322,'Data Transformation Q1 to Q8'!A:V,22,FALSE)</f>
        <v>R1013</v>
      </c>
      <c r="C1322" s="21">
        <f>VLOOKUP($A1322,'Data Transformation Q1 to Q8'!$A:$V,16,FALSE)</f>
        <v>23625</v>
      </c>
      <c r="D1322" s="6">
        <f>VLOOKUP($A1322,'Data Transformation Q1 to Q8'!$A:$V,17,FALSE)</f>
        <v>58</v>
      </c>
      <c r="E1322" s="4" t="str">
        <f>VLOOKUP(A1322,'Customer Names'!A:D,3,FALSE)</f>
        <v xml:space="preserve">  Daniel V</v>
      </c>
      <c r="F1322" s="4">
        <f>VLOOKUP($A1322,'Data Transformation Q1 to Q8'!$A:$V,2,FALSE)</f>
        <v>19.09</v>
      </c>
      <c r="G1322" s="4" t="str">
        <f>VLOOKUP($A1322,'Data Transformation Q1 to Q8'!$A:$V,3,FALSE)</f>
        <v>Normal Weight</v>
      </c>
      <c r="H1322" s="4">
        <f>VLOOKUP($A1322,'Data Transformation Q1 to Q8'!$A:$V,4,FALSE)</f>
        <v>4</v>
      </c>
      <c r="I1322" s="4" t="str">
        <f>VLOOKUP($A1322,'Data Transformation Q1 to Q8'!$A:$V,5,FALSE)</f>
        <v>Normal</v>
      </c>
      <c r="J1322" s="4" t="str">
        <f>VLOOKUP($A1322,'Data Transformation Q1 to Q8'!$A:$V,6,FALSE)</f>
        <v>Yes</v>
      </c>
      <c r="K1322" s="4" t="str">
        <f>VLOOKUP($A1322,'Data Transformation Q1 to Q8'!$A:$V,7,FALSE)</f>
        <v>No</v>
      </c>
      <c r="L1322" s="4" t="str">
        <f>VLOOKUP($A1322,'Data Transformation Q1 to Q8'!$A:$V,8,FALSE)</f>
        <v>No</v>
      </c>
      <c r="M1322" s="4" t="str">
        <f>VLOOKUP($A1322,'Data Transformation Q1 to Q8'!$A:$V,10,FALSE)</f>
        <v>No</v>
      </c>
      <c r="N1322" s="4">
        <f>VLOOKUP($A1322,'Data Transformation Q1 to Q8'!$A:$V,9,FALSE)</f>
        <v>1</v>
      </c>
      <c r="O1322" s="4" t="str">
        <f>VLOOKUP($A1322,'Data Transformation Q1 to Q8'!$A:$V,20,FALSE)</f>
        <v>tier - 3</v>
      </c>
      <c r="P1322" s="4" t="str">
        <f>VLOOKUP($A1322,'Data Transformation Q1 to Q8'!$A:$V,21,FALSE)</f>
        <v>tier - 3</v>
      </c>
      <c r="Q1322" s="118">
        <f>VLOOKUP($A1322,'Data Transformation Q1 to Q8'!$A:$V,19,FALSE)</f>
        <v>8268</v>
      </c>
    </row>
    <row r="1323" spans="1:17" ht="15.75" x14ac:dyDescent="0.25">
      <c r="A1323" s="10" t="s">
        <v>731</v>
      </c>
      <c r="B1323" s="4" t="str">
        <f>VLOOKUP(A1323,'Data Transformation Q1 to Q8'!A:V,22,FALSE)</f>
        <v>R1024</v>
      </c>
      <c r="C1323" s="21">
        <f>VLOOKUP($A1323,'Data Transformation Q1 to Q8'!$A:$V,16,FALSE)</f>
        <v>30221</v>
      </c>
      <c r="D1323" s="6">
        <f>VLOOKUP($A1323,'Data Transformation Q1 to Q8'!$A:$V,17,FALSE)</f>
        <v>40</v>
      </c>
      <c r="E1323" s="4" t="str">
        <f>VLOOKUP(A1323,'Customer Names'!A:D,3,FALSE)</f>
        <v xml:space="preserve">  Saeger</v>
      </c>
      <c r="F1323" s="4">
        <f>VLOOKUP($A1323,'Data Transformation Q1 to Q8'!$A:$V,2,FALSE)</f>
        <v>23.37</v>
      </c>
      <c r="G1323" s="4" t="str">
        <f>VLOOKUP($A1323,'Data Transformation Q1 to Q8'!$A:$V,3,FALSE)</f>
        <v>Normal Weight</v>
      </c>
      <c r="H1323" s="4">
        <f>VLOOKUP($A1323,'Data Transformation Q1 to Q8'!$A:$V,4,FALSE)</f>
        <v>4.2300000000000004</v>
      </c>
      <c r="I1323" s="4" t="str">
        <f>VLOOKUP($A1323,'Data Transformation Q1 to Q8'!$A:$V,5,FALSE)</f>
        <v>Normal</v>
      </c>
      <c r="J1323" s="4" t="str">
        <f>VLOOKUP($A1323,'Data Transformation Q1 to Q8'!$A:$V,6,FALSE)</f>
        <v>No</v>
      </c>
      <c r="K1323" s="4" t="str">
        <f>VLOOKUP($A1323,'Data Transformation Q1 to Q8'!$A:$V,7,FALSE)</f>
        <v>No</v>
      </c>
      <c r="L1323" s="4" t="str">
        <f>VLOOKUP($A1323,'Data Transformation Q1 to Q8'!$A:$V,8,FALSE)</f>
        <v>No</v>
      </c>
      <c r="M1323" s="4" t="str">
        <f>VLOOKUP($A1323,'Data Transformation Q1 to Q8'!$A:$V,10,FALSE)</f>
        <v>No</v>
      </c>
      <c r="N1323" s="4">
        <f>VLOOKUP($A1323,'Data Transformation Q1 to Q8'!$A:$V,9,FALSE)</f>
        <v>0</v>
      </c>
      <c r="O1323" s="4" t="str">
        <f>VLOOKUP($A1323,'Data Transformation Q1 to Q8'!$A:$V,20,FALSE)</f>
        <v>tier - 2</v>
      </c>
      <c r="P1323" s="4" t="str">
        <f>VLOOKUP($A1323,'Data Transformation Q1 to Q8'!$A:$V,21,FALSE)</f>
        <v>tier - 2</v>
      </c>
      <c r="Q1323" s="118">
        <f>VLOOKUP($A1323,'Data Transformation Q1 to Q8'!$A:$V,19,FALSE)</f>
        <v>8252.2800000000007</v>
      </c>
    </row>
    <row r="1324" spans="1:17" ht="15.75" x14ac:dyDescent="0.25">
      <c r="A1324" s="10" t="s">
        <v>733</v>
      </c>
      <c r="B1324" s="4" t="str">
        <f>VLOOKUP(A1324,'Data Transformation Q1 to Q8'!A:V,22,FALSE)</f>
        <v>R1013</v>
      </c>
      <c r="C1324" s="21">
        <f>VLOOKUP($A1324,'Data Transformation Q1 to Q8'!$A:$V,16,FALSE)</f>
        <v>28005</v>
      </c>
      <c r="D1324" s="6">
        <f>VLOOKUP($A1324,'Data Transformation Q1 to Q8'!$A:$V,17,FALSE)</f>
        <v>46</v>
      </c>
      <c r="E1324" s="4" t="str">
        <f>VLOOKUP(A1324,'Customer Names'!A:D,3,FALSE)</f>
        <v xml:space="preserve">  Buzunesh</v>
      </c>
      <c r="F1324" s="4">
        <f>VLOOKUP($A1324,'Data Transformation Q1 to Q8'!$A:$V,2,FALSE)</f>
        <v>33.44</v>
      </c>
      <c r="G1324" s="4" t="str">
        <f>VLOOKUP($A1324,'Data Transformation Q1 to Q8'!$A:$V,3,FALSE)</f>
        <v>Obesity</v>
      </c>
      <c r="H1324" s="4">
        <f>VLOOKUP($A1324,'Data Transformation Q1 to Q8'!$A:$V,4,FALSE)</f>
        <v>4.72</v>
      </c>
      <c r="I1324" s="4" t="str">
        <f>VLOOKUP($A1324,'Data Transformation Q1 to Q8'!$A:$V,5,FALSE)</f>
        <v>Normal</v>
      </c>
      <c r="J1324" s="4" t="str">
        <f>VLOOKUP($A1324,'Data Transformation Q1 to Q8'!$A:$V,6,FALSE)</f>
        <v>Yes</v>
      </c>
      <c r="K1324" s="4" t="str">
        <f>VLOOKUP($A1324,'Data Transformation Q1 to Q8'!$A:$V,7,FALSE)</f>
        <v>No</v>
      </c>
      <c r="L1324" s="4" t="str">
        <f>VLOOKUP($A1324,'Data Transformation Q1 to Q8'!$A:$V,8,FALSE)</f>
        <v>No</v>
      </c>
      <c r="M1324" s="4" t="str">
        <f>VLOOKUP($A1324,'Data Transformation Q1 to Q8'!$A:$V,10,FALSE)</f>
        <v>No</v>
      </c>
      <c r="N1324" s="4">
        <f>VLOOKUP($A1324,'Data Transformation Q1 to Q8'!$A:$V,9,FALSE)</f>
        <v>0</v>
      </c>
      <c r="O1324" s="4" t="str">
        <f>VLOOKUP($A1324,'Data Transformation Q1 to Q8'!$A:$V,20,FALSE)</f>
        <v>tier - 2</v>
      </c>
      <c r="P1324" s="4" t="str">
        <f>VLOOKUP($A1324,'Data Transformation Q1 to Q8'!$A:$V,21,FALSE)</f>
        <v>tier - 2</v>
      </c>
      <c r="Q1324" s="118">
        <f>VLOOKUP($A1324,'Data Transformation Q1 to Q8'!$A:$V,19,FALSE)</f>
        <v>8240.59</v>
      </c>
    </row>
    <row r="1325" spans="1:17" ht="15.75" x14ac:dyDescent="0.25">
      <c r="A1325" s="10" t="s">
        <v>735</v>
      </c>
      <c r="B1325" s="4" t="str">
        <f>VLOOKUP(A1325,'Data Transformation Q1 to Q8'!A:V,22,FALSE)</f>
        <v>R1013</v>
      </c>
      <c r="C1325" s="21">
        <f>VLOOKUP($A1325,'Data Transformation Q1 to Q8'!$A:$V,16,FALSE)</f>
        <v>27941</v>
      </c>
      <c r="D1325" s="6">
        <f>VLOOKUP($A1325,'Data Transformation Q1 to Q8'!$A:$V,17,FALSE)</f>
        <v>46</v>
      </c>
      <c r="E1325" s="4" t="str">
        <f>VLOOKUP(A1325,'Customer Names'!A:D,3,FALSE)</f>
        <v xml:space="preserve">  Mirte</v>
      </c>
      <c r="F1325" s="4">
        <f>VLOOKUP($A1325,'Data Transformation Q1 to Q8'!$A:$V,2,FALSE)</f>
        <v>28.05</v>
      </c>
      <c r="G1325" s="4" t="str">
        <f>VLOOKUP($A1325,'Data Transformation Q1 to Q8'!$A:$V,3,FALSE)</f>
        <v>Overweight</v>
      </c>
      <c r="H1325" s="4">
        <f>VLOOKUP($A1325,'Data Transformation Q1 to Q8'!$A:$V,4,FALSE)</f>
        <v>5.63</v>
      </c>
      <c r="I1325" s="4" t="str">
        <f>VLOOKUP($A1325,'Data Transformation Q1 to Q8'!$A:$V,5,FALSE)</f>
        <v>Normal</v>
      </c>
      <c r="J1325" s="4" t="str">
        <f>VLOOKUP($A1325,'Data Transformation Q1 to Q8'!$A:$V,6,FALSE)</f>
        <v>Yes</v>
      </c>
      <c r="K1325" s="4" t="str">
        <f>VLOOKUP($A1325,'Data Transformation Q1 to Q8'!$A:$V,7,FALSE)</f>
        <v>No</v>
      </c>
      <c r="L1325" s="4" t="str">
        <f>VLOOKUP($A1325,'Data Transformation Q1 to Q8'!$A:$V,8,FALSE)</f>
        <v>No</v>
      </c>
      <c r="M1325" s="4" t="str">
        <f>VLOOKUP($A1325,'Data Transformation Q1 to Q8'!$A:$V,10,FALSE)</f>
        <v>No</v>
      </c>
      <c r="N1325" s="4">
        <f>VLOOKUP($A1325,'Data Transformation Q1 to Q8'!$A:$V,9,FALSE)</f>
        <v>0</v>
      </c>
      <c r="O1325" s="4" t="str">
        <f>VLOOKUP($A1325,'Data Transformation Q1 to Q8'!$A:$V,20,FALSE)</f>
        <v>tier - 2</v>
      </c>
      <c r="P1325" s="4" t="str">
        <f>VLOOKUP($A1325,'Data Transformation Q1 to Q8'!$A:$V,21,FALSE)</f>
        <v>tier - 2</v>
      </c>
      <c r="Q1325" s="118">
        <f>VLOOKUP($A1325,'Data Transformation Q1 to Q8'!$A:$V,19,FALSE)</f>
        <v>8233.1</v>
      </c>
    </row>
    <row r="1326" spans="1:17" ht="15.75" x14ac:dyDescent="0.25">
      <c r="A1326" s="10" t="s">
        <v>737</v>
      </c>
      <c r="B1326" s="4" t="str">
        <f>VLOOKUP(A1326,'Data Transformation Q1 to Q8'!A:V,22,FALSE)</f>
        <v>R1013</v>
      </c>
      <c r="C1326" s="21">
        <f>VLOOKUP($A1326,'Data Transformation Q1 to Q8'!$A:$V,16,FALSE)</f>
        <v>28006</v>
      </c>
      <c r="D1326" s="6">
        <f>VLOOKUP($A1326,'Data Transformation Q1 to Q8'!$A:$V,17,FALSE)</f>
        <v>46</v>
      </c>
      <c r="E1326" s="4" t="str">
        <f>VLOOKUP(A1326,'Customer Names'!A:D,3,FALSE)</f>
        <v xml:space="preserve">  Megan</v>
      </c>
      <c r="F1326" s="4">
        <f>VLOOKUP($A1326,'Data Transformation Q1 to Q8'!$A:$V,2,FALSE)</f>
        <v>27.72</v>
      </c>
      <c r="G1326" s="4" t="str">
        <f>VLOOKUP($A1326,'Data Transformation Q1 to Q8'!$A:$V,3,FALSE)</f>
        <v>Overweight</v>
      </c>
      <c r="H1326" s="4">
        <f>VLOOKUP($A1326,'Data Transformation Q1 to Q8'!$A:$V,4,FALSE)</f>
        <v>5.83</v>
      </c>
      <c r="I1326" s="4" t="str">
        <f>VLOOKUP($A1326,'Data Transformation Q1 to Q8'!$A:$V,5,FALSE)</f>
        <v>Prediabetes</v>
      </c>
      <c r="J1326" s="4" t="str">
        <f>VLOOKUP($A1326,'Data Transformation Q1 to Q8'!$A:$V,6,FALSE)</f>
        <v>Yes</v>
      </c>
      <c r="K1326" s="4" t="str">
        <f>VLOOKUP($A1326,'Data Transformation Q1 to Q8'!$A:$V,7,FALSE)</f>
        <v>No</v>
      </c>
      <c r="L1326" s="4" t="str">
        <f>VLOOKUP($A1326,'Data Transformation Q1 to Q8'!$A:$V,8,FALSE)</f>
        <v>No</v>
      </c>
      <c r="M1326" s="4" t="str">
        <f>VLOOKUP($A1326,'Data Transformation Q1 to Q8'!$A:$V,10,FALSE)</f>
        <v>No</v>
      </c>
      <c r="N1326" s="4">
        <f>VLOOKUP($A1326,'Data Transformation Q1 to Q8'!$A:$V,9,FALSE)</f>
        <v>0</v>
      </c>
      <c r="O1326" s="4" t="str">
        <f>VLOOKUP($A1326,'Data Transformation Q1 to Q8'!$A:$V,20,FALSE)</f>
        <v>tier - 2</v>
      </c>
      <c r="P1326" s="4" t="str">
        <f>VLOOKUP($A1326,'Data Transformation Q1 to Q8'!$A:$V,21,FALSE)</f>
        <v>tier - 3</v>
      </c>
      <c r="Q1326" s="118">
        <f>VLOOKUP($A1326,'Data Transformation Q1 to Q8'!$A:$V,19,FALSE)</f>
        <v>8232.64</v>
      </c>
    </row>
    <row r="1327" spans="1:17" ht="15.75" x14ac:dyDescent="0.25">
      <c r="A1327" s="10" t="s">
        <v>739</v>
      </c>
      <c r="B1327" s="4" t="str">
        <f>VLOOKUP(A1327,'Data Transformation Q1 to Q8'!A:V,22,FALSE)</f>
        <v>R1013</v>
      </c>
      <c r="C1327" s="21">
        <f>VLOOKUP($A1327,'Data Transformation Q1 to Q8'!$A:$V,16,FALSE)</f>
        <v>28671</v>
      </c>
      <c r="D1327" s="6">
        <f>VLOOKUP($A1327,'Data Transformation Q1 to Q8'!$A:$V,17,FALSE)</f>
        <v>44</v>
      </c>
      <c r="E1327" s="4" t="str">
        <f>VLOOKUP(A1327,'Customer Names'!A:D,3,FALSE)</f>
        <v xml:space="preserve">  Kerry A</v>
      </c>
      <c r="F1327" s="4">
        <f>VLOOKUP($A1327,'Data Transformation Q1 to Q8'!$A:$V,2,FALSE)</f>
        <v>29.81</v>
      </c>
      <c r="G1327" s="4" t="str">
        <f>VLOOKUP($A1327,'Data Transformation Q1 to Q8'!$A:$V,3,FALSE)</f>
        <v>Overweight</v>
      </c>
      <c r="H1327" s="4">
        <f>VLOOKUP($A1327,'Data Transformation Q1 to Q8'!$A:$V,4,FALSE)</f>
        <v>9.23</v>
      </c>
      <c r="I1327" s="4" t="str">
        <f>VLOOKUP($A1327,'Data Transformation Q1 to Q8'!$A:$V,5,FALSE)</f>
        <v>Diabetes</v>
      </c>
      <c r="J1327" s="4" t="str">
        <f>VLOOKUP($A1327,'Data Transformation Q1 to Q8'!$A:$V,6,FALSE)</f>
        <v>No</v>
      </c>
      <c r="K1327" s="4" t="str">
        <f>VLOOKUP($A1327,'Data Transformation Q1 to Q8'!$A:$V,7,FALSE)</f>
        <v>No</v>
      </c>
      <c r="L1327" s="4" t="str">
        <f>VLOOKUP($A1327,'Data Transformation Q1 to Q8'!$A:$V,8,FALSE)</f>
        <v>No</v>
      </c>
      <c r="M1327" s="4" t="str">
        <f>VLOOKUP($A1327,'Data Transformation Q1 to Q8'!$A:$V,10,FALSE)</f>
        <v>No</v>
      </c>
      <c r="N1327" s="4">
        <f>VLOOKUP($A1327,'Data Transformation Q1 to Q8'!$A:$V,9,FALSE)</f>
        <v>0</v>
      </c>
      <c r="O1327" s="4" t="str">
        <f>VLOOKUP($A1327,'Data Transformation Q1 to Q8'!$A:$V,20,FALSE)</f>
        <v>tier - 2</v>
      </c>
      <c r="P1327" s="4" t="str">
        <f>VLOOKUP($A1327,'Data Transformation Q1 to Q8'!$A:$V,21,FALSE)</f>
        <v>tier - 2</v>
      </c>
      <c r="Q1327" s="118">
        <f>VLOOKUP($A1327,'Data Transformation Q1 to Q8'!$A:$V,19,FALSE)</f>
        <v>8219.2000000000007</v>
      </c>
    </row>
    <row r="1328" spans="1:17" ht="15.75" x14ac:dyDescent="0.25">
      <c r="A1328" s="10" t="s">
        <v>741</v>
      </c>
      <c r="B1328" s="4" t="str">
        <f>VLOOKUP(A1328,'Data Transformation Q1 to Q8'!A:V,22,FALSE)</f>
        <v>R1013</v>
      </c>
      <c r="C1328" s="21">
        <f>VLOOKUP($A1328,'Data Transformation Q1 to Q8'!$A:$V,16,FALSE)</f>
        <v>28787</v>
      </c>
      <c r="D1328" s="6">
        <f>VLOOKUP($A1328,'Data Transformation Q1 to Q8'!$A:$V,17,FALSE)</f>
        <v>44</v>
      </c>
      <c r="E1328" s="4" t="str">
        <f>VLOOKUP(A1328,'Customer Names'!A:D,3,FALSE)</f>
        <v xml:space="preserve">  Kristin</v>
      </c>
      <c r="F1328" s="4">
        <f>VLOOKUP($A1328,'Data Transformation Q1 to Q8'!$A:$V,2,FALSE)</f>
        <v>23.98</v>
      </c>
      <c r="G1328" s="4" t="str">
        <f>VLOOKUP($A1328,'Data Transformation Q1 to Q8'!$A:$V,3,FALSE)</f>
        <v>Normal Weight</v>
      </c>
      <c r="H1328" s="4">
        <f>VLOOKUP($A1328,'Data Transformation Q1 to Q8'!$A:$V,4,FALSE)</f>
        <v>9.89</v>
      </c>
      <c r="I1328" s="4" t="str">
        <f>VLOOKUP($A1328,'Data Transformation Q1 to Q8'!$A:$V,5,FALSE)</f>
        <v>Diabetes</v>
      </c>
      <c r="J1328" s="4" t="str">
        <f>VLOOKUP($A1328,'Data Transformation Q1 to Q8'!$A:$V,6,FALSE)</f>
        <v>No</v>
      </c>
      <c r="K1328" s="4" t="str">
        <f>VLOOKUP($A1328,'Data Transformation Q1 to Q8'!$A:$V,7,FALSE)</f>
        <v>No</v>
      </c>
      <c r="L1328" s="4" t="str">
        <f>VLOOKUP($A1328,'Data Transformation Q1 to Q8'!$A:$V,8,FALSE)</f>
        <v>No</v>
      </c>
      <c r="M1328" s="4" t="str">
        <f>VLOOKUP($A1328,'Data Transformation Q1 to Q8'!$A:$V,10,FALSE)</f>
        <v>No</v>
      </c>
      <c r="N1328" s="4">
        <f>VLOOKUP($A1328,'Data Transformation Q1 to Q8'!$A:$V,9,FALSE)</f>
        <v>0</v>
      </c>
      <c r="O1328" s="4" t="str">
        <f>VLOOKUP($A1328,'Data Transformation Q1 to Q8'!$A:$V,20,FALSE)</f>
        <v>tier - 2</v>
      </c>
      <c r="P1328" s="4" t="str">
        <f>VLOOKUP($A1328,'Data Transformation Q1 to Q8'!$A:$V,21,FALSE)</f>
        <v>tier - 3</v>
      </c>
      <c r="Q1328" s="118">
        <f>VLOOKUP($A1328,'Data Transformation Q1 to Q8'!$A:$V,19,FALSE)</f>
        <v>8211.1</v>
      </c>
    </row>
    <row r="1329" spans="1:17" ht="15.75" x14ac:dyDescent="0.25">
      <c r="A1329" s="10" t="s">
        <v>743</v>
      </c>
      <c r="B1329" s="4" t="str">
        <f>VLOOKUP(A1329,'Data Transformation Q1 to Q8'!A:V,22,FALSE)</f>
        <v>R1013</v>
      </c>
      <c r="C1329" s="21">
        <f>VLOOKUP($A1329,'Data Transformation Q1 to Q8'!$A:$V,16,FALSE)</f>
        <v>22973</v>
      </c>
      <c r="D1329" s="6">
        <f>VLOOKUP($A1329,'Data Transformation Q1 to Q8'!$A:$V,17,FALSE)</f>
        <v>60</v>
      </c>
      <c r="E1329" s="4" t="str">
        <f>VLOOKUP(A1329,'Customer Names'!A:D,3,FALSE)</f>
        <v xml:space="preserve">  Christopher R</v>
      </c>
      <c r="F1329" s="4">
        <f>VLOOKUP($A1329,'Data Transformation Q1 to Q8'!$A:$V,2,FALSE)</f>
        <v>17.34</v>
      </c>
      <c r="G1329" s="4" t="str">
        <f>VLOOKUP($A1329,'Data Transformation Q1 to Q8'!$A:$V,3,FALSE)</f>
        <v>Underweight</v>
      </c>
      <c r="H1329" s="4">
        <f>VLOOKUP($A1329,'Data Transformation Q1 to Q8'!$A:$V,4,FALSE)</f>
        <v>12</v>
      </c>
      <c r="I1329" s="4" t="str">
        <f>VLOOKUP($A1329,'Data Transformation Q1 to Q8'!$A:$V,5,FALSE)</f>
        <v>Diabetes</v>
      </c>
      <c r="J1329" s="4" t="str">
        <f>VLOOKUP($A1329,'Data Transformation Q1 to Q8'!$A:$V,6,FALSE)</f>
        <v>No</v>
      </c>
      <c r="K1329" s="4" t="str">
        <f>VLOOKUP($A1329,'Data Transformation Q1 to Q8'!$A:$V,7,FALSE)</f>
        <v>No</v>
      </c>
      <c r="L1329" s="4" t="str">
        <f>VLOOKUP($A1329,'Data Transformation Q1 to Q8'!$A:$V,8,FALSE)</f>
        <v>No</v>
      </c>
      <c r="M1329" s="4" t="str">
        <f>VLOOKUP($A1329,'Data Transformation Q1 to Q8'!$A:$V,10,FALSE)</f>
        <v>No</v>
      </c>
      <c r="N1329" s="4">
        <f>VLOOKUP($A1329,'Data Transformation Q1 to Q8'!$A:$V,9,FALSE)</f>
        <v>0</v>
      </c>
      <c r="O1329" s="4" t="str">
        <f>VLOOKUP($A1329,'Data Transformation Q1 to Q8'!$A:$V,20,FALSE)</f>
        <v>tier - 3</v>
      </c>
      <c r="P1329" s="4" t="str">
        <f>VLOOKUP($A1329,'Data Transformation Q1 to Q8'!$A:$V,21,FALSE)</f>
        <v>tier - 3</v>
      </c>
      <c r="Q1329" s="118">
        <f>VLOOKUP($A1329,'Data Transformation Q1 to Q8'!$A:$V,19,FALSE)</f>
        <v>8188.12</v>
      </c>
    </row>
    <row r="1330" spans="1:17" ht="15.75" x14ac:dyDescent="0.25">
      <c r="A1330" s="10" t="s">
        <v>745</v>
      </c>
      <c r="B1330" s="4" t="str">
        <f>VLOOKUP(A1330,'Data Transformation Q1 to Q8'!A:V,22,FALSE)</f>
        <v>R1026</v>
      </c>
      <c r="C1330" s="21">
        <f>VLOOKUP($A1330,'Data Transformation Q1 to Q8'!$A:$V,16,FALSE)</f>
        <v>35724</v>
      </c>
      <c r="D1330" s="6">
        <f>VLOOKUP($A1330,'Data Transformation Q1 to Q8'!$A:$V,17,FALSE)</f>
        <v>25</v>
      </c>
      <c r="E1330" s="4" t="str">
        <f>VLOOKUP(A1330,'Customer Names'!A:D,3,FALSE)</f>
        <v xml:space="preserve">  Elizabeth A</v>
      </c>
      <c r="F1330" s="4">
        <f>VLOOKUP($A1330,'Data Transformation Q1 to Q8'!$A:$V,2,FALSE)</f>
        <v>40.39</v>
      </c>
      <c r="G1330" s="4" t="str">
        <f>VLOOKUP($A1330,'Data Transformation Q1 to Q8'!$A:$V,3,FALSE)</f>
        <v>Obesity</v>
      </c>
      <c r="H1330" s="4">
        <f>VLOOKUP($A1330,'Data Transformation Q1 to Q8'!$A:$V,4,FALSE)</f>
        <v>4.24</v>
      </c>
      <c r="I1330" s="4" t="str">
        <f>VLOOKUP($A1330,'Data Transformation Q1 to Q8'!$A:$V,5,FALSE)</f>
        <v>Normal</v>
      </c>
      <c r="J1330" s="4" t="str">
        <f>VLOOKUP($A1330,'Data Transformation Q1 to Q8'!$A:$V,6,FALSE)</f>
        <v>Yes</v>
      </c>
      <c r="K1330" s="4" t="str">
        <f>VLOOKUP($A1330,'Data Transformation Q1 to Q8'!$A:$V,7,FALSE)</f>
        <v>No</v>
      </c>
      <c r="L1330" s="4" t="str">
        <f>VLOOKUP($A1330,'Data Transformation Q1 to Q8'!$A:$V,8,FALSE)</f>
        <v>Yes</v>
      </c>
      <c r="M1330" s="4" t="str">
        <f>VLOOKUP($A1330,'Data Transformation Q1 to Q8'!$A:$V,10,FALSE)</f>
        <v>No</v>
      </c>
      <c r="N1330" s="4">
        <f>VLOOKUP($A1330,'Data Transformation Q1 to Q8'!$A:$V,9,FALSE)</f>
        <v>1</v>
      </c>
      <c r="O1330" s="4" t="str">
        <f>VLOOKUP($A1330,'Data Transformation Q1 to Q8'!$A:$V,20,FALSE)</f>
        <v>tier - 2</v>
      </c>
      <c r="P1330" s="4" t="str">
        <f>VLOOKUP($A1330,'Data Transformation Q1 to Q8'!$A:$V,21,FALSE)</f>
        <v>tier - 1</v>
      </c>
      <c r="Q1330" s="118">
        <f>VLOOKUP($A1330,'Data Transformation Q1 to Q8'!$A:$V,19,FALSE)</f>
        <v>8182.89</v>
      </c>
    </row>
    <row r="1331" spans="1:17" ht="15.75" x14ac:dyDescent="0.25">
      <c r="A1331" s="10" t="s">
        <v>748</v>
      </c>
      <c r="B1331" s="4" t="str">
        <f>VLOOKUP(A1331,'Data Transformation Q1 to Q8'!A:V,22,FALSE)</f>
        <v>R1020</v>
      </c>
      <c r="C1331" s="21">
        <f>VLOOKUP($A1331,'Data Transformation Q1 to Q8'!$A:$V,16,FALSE)</f>
        <v>30475</v>
      </c>
      <c r="D1331" s="6">
        <f>VLOOKUP($A1331,'Data Transformation Q1 to Q8'!$A:$V,17,FALSE)</f>
        <v>40</v>
      </c>
      <c r="E1331" s="4" t="str">
        <f>VLOOKUP(A1331,'Customer Names'!A:D,3,FALSE)</f>
        <v xml:space="preserve">  Andrew</v>
      </c>
      <c r="F1331" s="4">
        <f>VLOOKUP($A1331,'Data Transformation Q1 to Q8'!$A:$V,2,FALSE)</f>
        <v>25.96</v>
      </c>
      <c r="G1331" s="4" t="str">
        <f>VLOOKUP($A1331,'Data Transformation Q1 to Q8'!$A:$V,3,FALSE)</f>
        <v>Overweight</v>
      </c>
      <c r="H1331" s="4">
        <f>VLOOKUP($A1331,'Data Transformation Q1 to Q8'!$A:$V,4,FALSE)</f>
        <v>4.68</v>
      </c>
      <c r="I1331" s="4" t="str">
        <f>VLOOKUP($A1331,'Data Transformation Q1 to Q8'!$A:$V,5,FALSE)</f>
        <v>Normal</v>
      </c>
      <c r="J1331" s="4" t="str">
        <f>VLOOKUP($A1331,'Data Transformation Q1 to Q8'!$A:$V,6,FALSE)</f>
        <v>Yes</v>
      </c>
      <c r="K1331" s="4" t="str">
        <f>VLOOKUP($A1331,'Data Transformation Q1 to Q8'!$A:$V,7,FALSE)</f>
        <v>No</v>
      </c>
      <c r="L1331" s="4" t="str">
        <f>VLOOKUP($A1331,'Data Transformation Q1 to Q8'!$A:$V,8,FALSE)</f>
        <v>Yes</v>
      </c>
      <c r="M1331" s="4" t="str">
        <f>VLOOKUP($A1331,'Data Transformation Q1 to Q8'!$A:$V,10,FALSE)</f>
        <v>No</v>
      </c>
      <c r="N1331" s="4">
        <f>VLOOKUP($A1331,'Data Transformation Q1 to Q8'!$A:$V,9,FALSE)</f>
        <v>1</v>
      </c>
      <c r="O1331" s="4" t="str">
        <f>VLOOKUP($A1331,'Data Transformation Q1 to Q8'!$A:$V,20,FALSE)</f>
        <v>tier - 2</v>
      </c>
      <c r="P1331" s="4" t="str">
        <f>VLOOKUP($A1331,'Data Transformation Q1 to Q8'!$A:$V,21,FALSE)</f>
        <v>tier - 2</v>
      </c>
      <c r="Q1331" s="118">
        <f>VLOOKUP($A1331,'Data Transformation Q1 to Q8'!$A:$V,19,FALSE)</f>
        <v>8179.51</v>
      </c>
    </row>
    <row r="1332" spans="1:17" ht="15.75" x14ac:dyDescent="0.25">
      <c r="A1332" s="10" t="s">
        <v>750</v>
      </c>
      <c r="B1332" s="4" t="str">
        <f>VLOOKUP(A1332,'Data Transformation Q1 to Q8'!A:V,22,FALSE)</f>
        <v>R1013</v>
      </c>
      <c r="C1332" s="21">
        <f>VLOOKUP($A1332,'Data Transformation Q1 to Q8'!$A:$V,16,FALSE)</f>
        <v>23320</v>
      </c>
      <c r="D1332" s="6">
        <f>VLOOKUP($A1332,'Data Transformation Q1 to Q8'!$A:$V,17,FALSE)</f>
        <v>59</v>
      </c>
      <c r="E1332" s="4" t="str">
        <f>VLOOKUP(A1332,'Customer Names'!A:D,3,FALSE)</f>
        <v xml:space="preserve">  Dawn M</v>
      </c>
      <c r="F1332" s="4">
        <f>VLOOKUP($A1332,'Data Transformation Q1 to Q8'!$A:$V,2,FALSE)</f>
        <v>17.68</v>
      </c>
      <c r="G1332" s="4" t="str">
        <f>VLOOKUP($A1332,'Data Transformation Q1 to Q8'!$A:$V,3,FALSE)</f>
        <v>Underweight</v>
      </c>
      <c r="H1332" s="4">
        <f>VLOOKUP($A1332,'Data Transformation Q1 to Q8'!$A:$V,4,FALSE)</f>
        <v>8.57</v>
      </c>
      <c r="I1332" s="4" t="str">
        <f>VLOOKUP($A1332,'Data Transformation Q1 to Q8'!$A:$V,5,FALSE)</f>
        <v>Diabetes</v>
      </c>
      <c r="J1332" s="4" t="str">
        <f>VLOOKUP($A1332,'Data Transformation Q1 to Q8'!$A:$V,6,FALSE)</f>
        <v>Yes</v>
      </c>
      <c r="K1332" s="4" t="str">
        <f>VLOOKUP($A1332,'Data Transformation Q1 to Q8'!$A:$V,7,FALSE)</f>
        <v>No</v>
      </c>
      <c r="L1332" s="4" t="str">
        <f>VLOOKUP($A1332,'Data Transformation Q1 to Q8'!$A:$V,8,FALSE)</f>
        <v>Yes</v>
      </c>
      <c r="M1332" s="4" t="str">
        <f>VLOOKUP($A1332,'Data Transformation Q1 to Q8'!$A:$V,10,FALSE)</f>
        <v>No</v>
      </c>
      <c r="N1332" s="4">
        <f>VLOOKUP($A1332,'Data Transformation Q1 to Q8'!$A:$V,9,FALSE)</f>
        <v>1</v>
      </c>
      <c r="O1332" s="4" t="str">
        <f>VLOOKUP($A1332,'Data Transformation Q1 to Q8'!$A:$V,20,FALSE)</f>
        <v>tier - 3</v>
      </c>
      <c r="P1332" s="4" t="str">
        <f>VLOOKUP($A1332,'Data Transformation Q1 to Q8'!$A:$V,21,FALSE)</f>
        <v>tier - 1</v>
      </c>
      <c r="Q1332" s="118">
        <f>VLOOKUP($A1332,'Data Transformation Q1 to Q8'!$A:$V,19,FALSE)</f>
        <v>8177.9</v>
      </c>
    </row>
    <row r="1333" spans="1:17" ht="15.75" x14ac:dyDescent="0.25">
      <c r="A1333" s="10" t="s">
        <v>752</v>
      </c>
      <c r="B1333" s="4" t="str">
        <f>VLOOKUP(A1333,'Data Transformation Q1 to Q8'!A:V,22,FALSE)</f>
        <v>R1012</v>
      </c>
      <c r="C1333" s="21">
        <f>VLOOKUP($A1333,'Data Transformation Q1 to Q8'!$A:$V,16,FALSE)</f>
        <v>30130</v>
      </c>
      <c r="D1333" s="6">
        <f>VLOOKUP($A1333,'Data Transformation Q1 to Q8'!$A:$V,17,FALSE)</f>
        <v>40</v>
      </c>
      <c r="E1333" s="4" t="str">
        <f>VLOOKUP(A1333,'Customer Names'!A:D,3,FALSE)</f>
        <v xml:space="preserve">  Jonathan P</v>
      </c>
      <c r="F1333" s="4">
        <f>VLOOKUP($A1333,'Data Transformation Q1 to Q8'!$A:$V,2,FALSE)</f>
        <v>30.875</v>
      </c>
      <c r="G1333" s="4" t="str">
        <f>VLOOKUP($A1333,'Data Transformation Q1 to Q8'!$A:$V,3,FALSE)</f>
        <v>Obesity</v>
      </c>
      <c r="H1333" s="4">
        <f>VLOOKUP($A1333,'Data Transformation Q1 to Q8'!$A:$V,4,FALSE)</f>
        <v>4.0999999999999996</v>
      </c>
      <c r="I1333" s="4" t="str">
        <f>VLOOKUP($A1333,'Data Transformation Q1 to Q8'!$A:$V,5,FALSE)</f>
        <v>Normal</v>
      </c>
      <c r="J1333" s="4" t="str">
        <f>VLOOKUP($A1333,'Data Transformation Q1 to Q8'!$A:$V,6,FALSE)</f>
        <v>No</v>
      </c>
      <c r="K1333" s="4" t="str">
        <f>VLOOKUP($A1333,'Data Transformation Q1 to Q8'!$A:$V,7,FALSE)</f>
        <v>No</v>
      </c>
      <c r="L1333" s="4" t="str">
        <f>VLOOKUP($A1333,'Data Transformation Q1 to Q8'!$A:$V,8,FALSE)</f>
        <v>No</v>
      </c>
      <c r="M1333" s="4" t="str">
        <f>VLOOKUP($A1333,'Data Transformation Q1 to Q8'!$A:$V,10,FALSE)</f>
        <v>No</v>
      </c>
      <c r="N1333" s="4">
        <f>VLOOKUP($A1333,'Data Transformation Q1 to Q8'!$A:$V,9,FALSE)</f>
        <v>0</v>
      </c>
      <c r="O1333" s="4" t="str">
        <f>VLOOKUP($A1333,'Data Transformation Q1 to Q8'!$A:$V,20,FALSE)</f>
        <v>tier - 3</v>
      </c>
      <c r="P1333" s="4" t="str">
        <f>VLOOKUP($A1333,'Data Transformation Q1 to Q8'!$A:$V,21,FALSE)</f>
        <v>tier - 3</v>
      </c>
      <c r="Q1333" s="118">
        <f>VLOOKUP($A1333,'Data Transformation Q1 to Q8'!$A:$V,19,FALSE)</f>
        <v>8162.72</v>
      </c>
    </row>
    <row r="1334" spans="1:17" ht="15.75" x14ac:dyDescent="0.25">
      <c r="A1334" s="10" t="s">
        <v>754</v>
      </c>
      <c r="B1334" s="4" t="str">
        <f>VLOOKUP(A1334,'Data Transformation Q1 to Q8'!A:V,22,FALSE)</f>
        <v>R1025</v>
      </c>
      <c r="C1334" s="21">
        <f>VLOOKUP($A1334,'Data Transformation Q1 to Q8'!$A:$V,16,FALSE)</f>
        <v>33045</v>
      </c>
      <c r="D1334" s="6">
        <f>VLOOKUP($A1334,'Data Transformation Q1 to Q8'!$A:$V,17,FALSE)</f>
        <v>32</v>
      </c>
      <c r="E1334" s="4" t="str">
        <f>VLOOKUP(A1334,'Customer Names'!A:D,3,FALSE)</f>
        <v xml:space="preserve">  Gina</v>
      </c>
      <c r="F1334" s="4">
        <f>VLOOKUP($A1334,'Data Transformation Q1 to Q8'!$A:$V,2,FALSE)</f>
        <v>30.81</v>
      </c>
      <c r="G1334" s="4" t="str">
        <f>VLOOKUP($A1334,'Data Transformation Q1 to Q8'!$A:$V,3,FALSE)</f>
        <v>Obesity</v>
      </c>
      <c r="H1334" s="4">
        <f>VLOOKUP($A1334,'Data Transformation Q1 to Q8'!$A:$V,4,FALSE)</f>
        <v>4.49</v>
      </c>
      <c r="I1334" s="4" t="str">
        <f>VLOOKUP($A1334,'Data Transformation Q1 to Q8'!$A:$V,5,FALSE)</f>
        <v>Normal</v>
      </c>
      <c r="J1334" s="4" t="str">
        <f>VLOOKUP($A1334,'Data Transformation Q1 to Q8'!$A:$V,6,FALSE)</f>
        <v>No</v>
      </c>
      <c r="K1334" s="4" t="str">
        <f>VLOOKUP($A1334,'Data Transformation Q1 to Q8'!$A:$V,7,FALSE)</f>
        <v>No</v>
      </c>
      <c r="L1334" s="4" t="str">
        <f>VLOOKUP($A1334,'Data Transformation Q1 to Q8'!$A:$V,8,FALSE)</f>
        <v>No</v>
      </c>
      <c r="M1334" s="4" t="str">
        <f>VLOOKUP($A1334,'Data Transformation Q1 to Q8'!$A:$V,10,FALSE)</f>
        <v>No</v>
      </c>
      <c r="N1334" s="4">
        <f>VLOOKUP($A1334,'Data Transformation Q1 to Q8'!$A:$V,9,FALSE)</f>
        <v>0</v>
      </c>
      <c r="O1334" s="4" t="str">
        <f>VLOOKUP($A1334,'Data Transformation Q1 to Q8'!$A:$V,20,FALSE)</f>
        <v>tier - 2</v>
      </c>
      <c r="P1334" s="4" t="str">
        <f>VLOOKUP($A1334,'Data Transformation Q1 to Q8'!$A:$V,21,FALSE)</f>
        <v>tier - 3</v>
      </c>
      <c r="Q1334" s="118">
        <f>VLOOKUP($A1334,'Data Transformation Q1 to Q8'!$A:$V,19,FALSE)</f>
        <v>8157.92</v>
      </c>
    </row>
    <row r="1335" spans="1:17" ht="15.75" x14ac:dyDescent="0.25">
      <c r="A1335" s="10" t="s">
        <v>756</v>
      </c>
      <c r="B1335" s="4" t="str">
        <f>VLOOKUP(A1335,'Data Transformation Q1 to Q8'!A:V,22,FALSE)</f>
        <v>R1013</v>
      </c>
      <c r="C1335" s="21">
        <f>VLOOKUP($A1335,'Data Transformation Q1 to Q8'!$A:$V,16,FALSE)</f>
        <v>26910</v>
      </c>
      <c r="D1335" s="6">
        <f>VLOOKUP($A1335,'Data Transformation Q1 to Q8'!$A:$V,17,FALSE)</f>
        <v>49</v>
      </c>
      <c r="E1335" s="4" t="str">
        <f>VLOOKUP(A1335,'Customer Names'!A:D,3,FALSE)</f>
        <v xml:space="preserve">  Dino</v>
      </c>
      <c r="F1335" s="4">
        <f>VLOOKUP($A1335,'Data Transformation Q1 to Q8'!$A:$V,2,FALSE)</f>
        <v>36.85</v>
      </c>
      <c r="G1335" s="4" t="str">
        <f>VLOOKUP($A1335,'Data Transformation Q1 to Q8'!$A:$V,3,FALSE)</f>
        <v>Obesity</v>
      </c>
      <c r="H1335" s="4">
        <f>VLOOKUP($A1335,'Data Transformation Q1 to Q8'!$A:$V,4,FALSE)</f>
        <v>8.8000000000000007</v>
      </c>
      <c r="I1335" s="4" t="str">
        <f>VLOOKUP($A1335,'Data Transformation Q1 to Q8'!$A:$V,5,FALSE)</f>
        <v>Diabetes</v>
      </c>
      <c r="J1335" s="4" t="str">
        <f>VLOOKUP($A1335,'Data Transformation Q1 to Q8'!$A:$V,6,FALSE)</f>
        <v>No</v>
      </c>
      <c r="K1335" s="4" t="str">
        <f>VLOOKUP($A1335,'Data Transformation Q1 to Q8'!$A:$V,7,FALSE)</f>
        <v>No</v>
      </c>
      <c r="L1335" s="4" t="str">
        <f>VLOOKUP($A1335,'Data Transformation Q1 to Q8'!$A:$V,8,FALSE)</f>
        <v>No</v>
      </c>
      <c r="M1335" s="4" t="str">
        <f>VLOOKUP($A1335,'Data Transformation Q1 to Q8'!$A:$V,10,FALSE)</f>
        <v>No</v>
      </c>
      <c r="N1335" s="4">
        <f>VLOOKUP($A1335,'Data Transformation Q1 to Q8'!$A:$V,9,FALSE)</f>
        <v>2</v>
      </c>
      <c r="O1335" s="4" t="str">
        <f>VLOOKUP($A1335,'Data Transformation Q1 to Q8'!$A:$V,20,FALSE)</f>
        <v>tier - 2</v>
      </c>
      <c r="P1335" s="4" t="str">
        <f>VLOOKUP($A1335,'Data Transformation Q1 to Q8'!$A:$V,21,FALSE)</f>
        <v>tier - 2</v>
      </c>
      <c r="Q1335" s="118">
        <f>VLOOKUP($A1335,'Data Transformation Q1 to Q8'!$A:$V,19,FALSE)</f>
        <v>8125.78</v>
      </c>
    </row>
    <row r="1336" spans="1:17" ht="15.75" x14ac:dyDescent="0.25">
      <c r="A1336" s="10" t="s">
        <v>758</v>
      </c>
      <c r="B1336" s="4" t="str">
        <f>VLOOKUP(A1336,'Data Transformation Q1 to Q8'!A:V,22,FALSE)</f>
        <v>R1013</v>
      </c>
      <c r="C1336" s="21">
        <f>VLOOKUP($A1336,'Data Transformation Q1 to Q8'!$A:$V,16,FALSE)</f>
        <v>26906</v>
      </c>
      <c r="D1336" s="6">
        <f>VLOOKUP($A1336,'Data Transformation Q1 to Q8'!$A:$V,17,FALSE)</f>
        <v>49</v>
      </c>
      <c r="E1336" s="4" t="str">
        <f>VLOOKUP(A1336,'Customer Names'!A:D,3,FALSE)</f>
        <v xml:space="preserve">  Jan</v>
      </c>
      <c r="F1336" s="4">
        <f>VLOOKUP($A1336,'Data Transformation Q1 to Q8'!$A:$V,2,FALSE)</f>
        <v>35.86</v>
      </c>
      <c r="G1336" s="4" t="str">
        <f>VLOOKUP($A1336,'Data Transformation Q1 to Q8'!$A:$V,3,FALSE)</f>
        <v>Obesity</v>
      </c>
      <c r="H1336" s="4">
        <f>VLOOKUP($A1336,'Data Transformation Q1 to Q8'!$A:$V,4,FALSE)</f>
        <v>7.93</v>
      </c>
      <c r="I1336" s="4" t="str">
        <f>VLOOKUP($A1336,'Data Transformation Q1 to Q8'!$A:$V,5,FALSE)</f>
        <v>Diabetes</v>
      </c>
      <c r="J1336" s="4" t="str">
        <f>VLOOKUP($A1336,'Data Transformation Q1 to Q8'!$A:$V,6,FALSE)</f>
        <v>No</v>
      </c>
      <c r="K1336" s="4" t="str">
        <f>VLOOKUP($A1336,'Data Transformation Q1 to Q8'!$A:$V,7,FALSE)</f>
        <v>No</v>
      </c>
      <c r="L1336" s="4" t="str">
        <f>VLOOKUP($A1336,'Data Transformation Q1 to Q8'!$A:$V,8,FALSE)</f>
        <v>No</v>
      </c>
      <c r="M1336" s="4" t="str">
        <f>VLOOKUP($A1336,'Data Transformation Q1 to Q8'!$A:$V,10,FALSE)</f>
        <v>No</v>
      </c>
      <c r="N1336" s="4">
        <f>VLOOKUP($A1336,'Data Transformation Q1 to Q8'!$A:$V,9,FALSE)</f>
        <v>2</v>
      </c>
      <c r="O1336" s="4" t="str">
        <f>VLOOKUP($A1336,'Data Transformation Q1 to Q8'!$A:$V,20,FALSE)</f>
        <v>tier - 3</v>
      </c>
      <c r="P1336" s="4" t="str">
        <f>VLOOKUP($A1336,'Data Transformation Q1 to Q8'!$A:$V,21,FALSE)</f>
        <v>tier - 1</v>
      </c>
      <c r="Q1336" s="118">
        <f>VLOOKUP($A1336,'Data Transformation Q1 to Q8'!$A:$V,19,FALSE)</f>
        <v>8124.41</v>
      </c>
    </row>
    <row r="1337" spans="1:17" ht="15.75" x14ac:dyDescent="0.25">
      <c r="A1337" s="10" t="s">
        <v>760</v>
      </c>
      <c r="B1337" s="4" t="str">
        <f>VLOOKUP(A1337,'Data Transformation Q1 to Q8'!A:V,22,FALSE)</f>
        <v>R1011</v>
      </c>
      <c r="C1337" s="21">
        <f>VLOOKUP($A1337,'Data Transformation Q1 to Q8'!$A:$V,16,FALSE)</f>
        <v>27014</v>
      </c>
      <c r="D1337" s="6">
        <f>VLOOKUP($A1337,'Data Transformation Q1 to Q8'!$A:$V,17,FALSE)</f>
        <v>49</v>
      </c>
      <c r="E1337" s="4" t="str">
        <f>VLOOKUP(A1337,'Customer Names'!A:D,3,FALSE)</f>
        <v xml:space="preserve">  Jonathan E</v>
      </c>
      <c r="F1337" s="4">
        <f>VLOOKUP($A1337,'Data Transformation Q1 to Q8'!$A:$V,2,FALSE)</f>
        <v>30.3</v>
      </c>
      <c r="G1337" s="4" t="str">
        <f>VLOOKUP($A1337,'Data Transformation Q1 to Q8'!$A:$V,3,FALSE)</f>
        <v>Obesity</v>
      </c>
      <c r="H1337" s="4">
        <f>VLOOKUP($A1337,'Data Transformation Q1 to Q8'!$A:$V,4,FALSE)</f>
        <v>9.4499999999999993</v>
      </c>
      <c r="I1337" s="4" t="str">
        <f>VLOOKUP($A1337,'Data Transformation Q1 to Q8'!$A:$V,5,FALSE)</f>
        <v>Diabetes</v>
      </c>
      <c r="J1337" s="4" t="str">
        <f>VLOOKUP($A1337,'Data Transformation Q1 to Q8'!$A:$V,6,FALSE)</f>
        <v>No</v>
      </c>
      <c r="K1337" s="4" t="str">
        <f>VLOOKUP($A1337,'Data Transformation Q1 to Q8'!$A:$V,7,FALSE)</f>
        <v>No</v>
      </c>
      <c r="L1337" s="4" t="str">
        <f>VLOOKUP($A1337,'Data Transformation Q1 to Q8'!$A:$V,8,FALSE)</f>
        <v>No</v>
      </c>
      <c r="M1337" s="4" t="str">
        <f>VLOOKUP($A1337,'Data Transformation Q1 to Q8'!$A:$V,10,FALSE)</f>
        <v>No</v>
      </c>
      <c r="N1337" s="4">
        <f>VLOOKUP($A1337,'Data Transformation Q1 to Q8'!$A:$V,9,FALSE)</f>
        <v>2</v>
      </c>
      <c r="O1337" s="4" t="str">
        <f>VLOOKUP($A1337,'Data Transformation Q1 to Q8'!$A:$V,20,FALSE)</f>
        <v>tier - 3</v>
      </c>
      <c r="P1337" s="4" t="str">
        <f>VLOOKUP($A1337,'Data Transformation Q1 to Q8'!$A:$V,21,FALSE)</f>
        <v>tier - 1</v>
      </c>
      <c r="Q1337" s="118">
        <f>VLOOKUP($A1337,'Data Transformation Q1 to Q8'!$A:$V,19,FALSE)</f>
        <v>8116.68</v>
      </c>
    </row>
    <row r="1338" spans="1:17" ht="15.75" x14ac:dyDescent="0.25">
      <c r="A1338" s="10" t="s">
        <v>762</v>
      </c>
      <c r="B1338" s="4" t="str">
        <f>VLOOKUP(A1338,'Data Transformation Q1 to Q8'!A:V,22,FALSE)</f>
        <v>R1012</v>
      </c>
      <c r="C1338" s="21">
        <f>VLOOKUP($A1338,'Data Transformation Q1 to Q8'!$A:$V,16,FALSE)</f>
        <v>28734</v>
      </c>
      <c r="D1338" s="6">
        <f>VLOOKUP($A1338,'Data Transformation Q1 to Q8'!$A:$V,17,FALSE)</f>
        <v>44</v>
      </c>
      <c r="E1338" s="4" t="str">
        <f>VLOOKUP(A1338,'Customer Names'!A:D,3,FALSE)</f>
        <v xml:space="preserve">  Mark A</v>
      </c>
      <c r="F1338" s="4">
        <f>VLOOKUP($A1338,'Data Transformation Q1 to Q8'!$A:$V,2,FALSE)</f>
        <v>32.015000000000001</v>
      </c>
      <c r="G1338" s="4" t="str">
        <f>VLOOKUP($A1338,'Data Transformation Q1 to Q8'!$A:$V,3,FALSE)</f>
        <v>Obesity</v>
      </c>
      <c r="H1338" s="4">
        <f>VLOOKUP($A1338,'Data Transformation Q1 to Q8'!$A:$V,4,FALSE)</f>
        <v>7.67</v>
      </c>
      <c r="I1338" s="4" t="str">
        <f>VLOOKUP($A1338,'Data Transformation Q1 to Q8'!$A:$V,5,FALSE)</f>
        <v>Diabetes</v>
      </c>
      <c r="J1338" s="4" t="str">
        <f>VLOOKUP($A1338,'Data Transformation Q1 to Q8'!$A:$V,6,FALSE)</f>
        <v>No</v>
      </c>
      <c r="K1338" s="4" t="str">
        <f>VLOOKUP($A1338,'Data Transformation Q1 to Q8'!$A:$V,7,FALSE)</f>
        <v>No</v>
      </c>
      <c r="L1338" s="4" t="str">
        <f>VLOOKUP($A1338,'Data Transformation Q1 to Q8'!$A:$V,8,FALSE)</f>
        <v>No</v>
      </c>
      <c r="M1338" s="4" t="str">
        <f>VLOOKUP($A1338,'Data Transformation Q1 to Q8'!$A:$V,10,FALSE)</f>
        <v>No</v>
      </c>
      <c r="N1338" s="4">
        <f>VLOOKUP($A1338,'Data Transformation Q1 to Q8'!$A:$V,9,FALSE)</f>
        <v>0</v>
      </c>
      <c r="O1338" s="4" t="str">
        <f>VLOOKUP($A1338,'Data Transformation Q1 to Q8'!$A:$V,20,FALSE)</f>
        <v>tier - 3</v>
      </c>
      <c r="P1338" s="4" t="str">
        <f>VLOOKUP($A1338,'Data Transformation Q1 to Q8'!$A:$V,21,FALSE)</f>
        <v>tier - 1</v>
      </c>
      <c r="Q1338" s="118">
        <f>VLOOKUP($A1338,'Data Transformation Q1 to Q8'!$A:$V,19,FALSE)</f>
        <v>8116.27</v>
      </c>
    </row>
    <row r="1339" spans="1:17" ht="15.75" x14ac:dyDescent="0.25">
      <c r="A1339" s="10" t="s">
        <v>764</v>
      </c>
      <c r="B1339" s="4" t="str">
        <f>VLOOKUP(A1339,'Data Transformation Q1 to Q8'!A:V,22,FALSE)</f>
        <v>R1013</v>
      </c>
      <c r="C1339" s="21">
        <f>VLOOKUP($A1339,'Data Transformation Q1 to Q8'!$A:$V,16,FALSE)</f>
        <v>26948</v>
      </c>
      <c r="D1339" s="6">
        <f>VLOOKUP($A1339,'Data Transformation Q1 to Q8'!$A:$V,17,FALSE)</f>
        <v>49</v>
      </c>
      <c r="E1339" s="4" t="str">
        <f>VLOOKUP(A1339,'Customer Names'!A:D,3,FALSE)</f>
        <v xml:space="preserve">  Mary</v>
      </c>
      <c r="F1339" s="4">
        <f>VLOOKUP($A1339,'Data Transformation Q1 to Q8'!$A:$V,2,FALSE)</f>
        <v>25.06</v>
      </c>
      <c r="G1339" s="4" t="str">
        <f>VLOOKUP($A1339,'Data Transformation Q1 to Q8'!$A:$V,3,FALSE)</f>
        <v>Overweight</v>
      </c>
      <c r="H1339" s="4">
        <f>VLOOKUP($A1339,'Data Transformation Q1 to Q8'!$A:$V,4,FALSE)</f>
        <v>10.53</v>
      </c>
      <c r="I1339" s="4" t="str">
        <f>VLOOKUP($A1339,'Data Transformation Q1 to Q8'!$A:$V,5,FALSE)</f>
        <v>Diabetes</v>
      </c>
      <c r="J1339" s="4" t="str">
        <f>VLOOKUP($A1339,'Data Transformation Q1 to Q8'!$A:$V,6,FALSE)</f>
        <v>No</v>
      </c>
      <c r="K1339" s="4" t="str">
        <f>VLOOKUP($A1339,'Data Transformation Q1 to Q8'!$A:$V,7,FALSE)</f>
        <v>No</v>
      </c>
      <c r="L1339" s="4" t="str">
        <f>VLOOKUP($A1339,'Data Transformation Q1 to Q8'!$A:$V,8,FALSE)</f>
        <v>No</v>
      </c>
      <c r="M1339" s="4" t="str">
        <f>VLOOKUP($A1339,'Data Transformation Q1 to Q8'!$A:$V,10,FALSE)</f>
        <v>No</v>
      </c>
      <c r="N1339" s="4">
        <f>VLOOKUP($A1339,'Data Transformation Q1 to Q8'!$A:$V,9,FALSE)</f>
        <v>2</v>
      </c>
      <c r="O1339" s="4" t="str">
        <f>VLOOKUP($A1339,'Data Transformation Q1 to Q8'!$A:$V,20,FALSE)</f>
        <v>tier - 2</v>
      </c>
      <c r="P1339" s="4" t="str">
        <f>VLOOKUP($A1339,'Data Transformation Q1 to Q8'!$A:$V,21,FALSE)</f>
        <v>tier - 2</v>
      </c>
      <c r="Q1339" s="118">
        <f>VLOOKUP($A1339,'Data Transformation Q1 to Q8'!$A:$V,19,FALSE)</f>
        <v>8112.59</v>
      </c>
    </row>
    <row r="1340" spans="1:17" ht="15.75" x14ac:dyDescent="0.25">
      <c r="A1340" s="10" t="s">
        <v>766</v>
      </c>
      <c r="B1340" s="4" t="str">
        <f>VLOOKUP(A1340,'Data Transformation Q1 to Q8'!A:V,22,FALSE)</f>
        <v>R1012</v>
      </c>
      <c r="C1340" s="21">
        <f>VLOOKUP($A1340,'Data Transformation Q1 to Q8'!$A:$V,16,FALSE)</f>
        <v>24633</v>
      </c>
      <c r="D1340" s="6">
        <f>VLOOKUP($A1340,'Data Transformation Q1 to Q8'!$A:$V,17,FALSE)</f>
        <v>55</v>
      </c>
      <c r="E1340" s="4" t="str">
        <f>VLOOKUP(A1340,'Customer Names'!A:D,3,FALSE)</f>
        <v xml:space="preserve">  Samuel</v>
      </c>
      <c r="F1340" s="4">
        <f>VLOOKUP($A1340,'Data Transformation Q1 to Q8'!$A:$V,2,FALSE)</f>
        <v>18.829999999999998</v>
      </c>
      <c r="G1340" s="4" t="str">
        <f>VLOOKUP($A1340,'Data Transformation Q1 to Q8'!$A:$V,3,FALSE)</f>
        <v>Normal Weight</v>
      </c>
      <c r="H1340" s="4">
        <f>VLOOKUP($A1340,'Data Transformation Q1 to Q8'!$A:$V,4,FALSE)</f>
        <v>10.08</v>
      </c>
      <c r="I1340" s="4" t="str">
        <f>VLOOKUP($A1340,'Data Transformation Q1 to Q8'!$A:$V,5,FALSE)</f>
        <v>Diabetes</v>
      </c>
      <c r="J1340" s="4" t="str">
        <f>VLOOKUP($A1340,'Data Transformation Q1 to Q8'!$A:$V,6,FALSE)</f>
        <v>Yes</v>
      </c>
      <c r="K1340" s="4" t="str">
        <f>VLOOKUP($A1340,'Data Transformation Q1 to Q8'!$A:$V,7,FALSE)</f>
        <v>No</v>
      </c>
      <c r="L1340" s="4" t="str">
        <f>VLOOKUP($A1340,'Data Transformation Q1 to Q8'!$A:$V,8,FALSE)</f>
        <v>No</v>
      </c>
      <c r="M1340" s="4" t="str">
        <f>VLOOKUP($A1340,'Data Transformation Q1 to Q8'!$A:$V,10,FALSE)</f>
        <v>No</v>
      </c>
      <c r="N1340" s="4">
        <f>VLOOKUP($A1340,'Data Transformation Q1 to Q8'!$A:$V,9,FALSE)</f>
        <v>0</v>
      </c>
      <c r="O1340" s="4" t="str">
        <f>VLOOKUP($A1340,'Data Transformation Q1 to Q8'!$A:$V,20,FALSE)</f>
        <v>tier - 3</v>
      </c>
      <c r="P1340" s="4" t="str">
        <f>VLOOKUP($A1340,'Data Transformation Q1 to Q8'!$A:$V,21,FALSE)</f>
        <v>tier - 1</v>
      </c>
      <c r="Q1340" s="118">
        <f>VLOOKUP($A1340,'Data Transformation Q1 to Q8'!$A:$V,19,FALSE)</f>
        <v>8091.3</v>
      </c>
    </row>
    <row r="1341" spans="1:17" ht="15.75" x14ac:dyDescent="0.25">
      <c r="A1341" s="10" t="s">
        <v>769</v>
      </c>
      <c r="B1341" s="4" t="str">
        <f>VLOOKUP(A1341,'Data Transformation Q1 to Q8'!A:V,22,FALSE)</f>
        <v>R1013</v>
      </c>
      <c r="C1341" s="21">
        <f>VLOOKUP($A1341,'Data Transformation Q1 to Q8'!$A:$V,16,FALSE)</f>
        <v>27749</v>
      </c>
      <c r="D1341" s="6">
        <f>VLOOKUP($A1341,'Data Transformation Q1 to Q8'!$A:$V,17,FALSE)</f>
        <v>47</v>
      </c>
      <c r="E1341" s="4" t="str">
        <f>VLOOKUP(A1341,'Customer Names'!A:D,3,FALSE)</f>
        <v xml:space="preserve">  Stan J</v>
      </c>
      <c r="F1341" s="4">
        <f>VLOOKUP($A1341,'Data Transformation Q1 to Q8'!$A:$V,2,FALSE)</f>
        <v>47.52</v>
      </c>
      <c r="G1341" s="4" t="str">
        <f>VLOOKUP($A1341,'Data Transformation Q1 to Q8'!$A:$V,3,FALSE)</f>
        <v>Obesity</v>
      </c>
      <c r="H1341" s="4">
        <f>VLOOKUP($A1341,'Data Transformation Q1 to Q8'!$A:$V,4,FALSE)</f>
        <v>11.39</v>
      </c>
      <c r="I1341" s="4" t="str">
        <f>VLOOKUP($A1341,'Data Transformation Q1 to Q8'!$A:$V,5,FALSE)</f>
        <v>Diabetes</v>
      </c>
      <c r="J1341" s="4" t="str">
        <f>VLOOKUP($A1341,'Data Transformation Q1 to Q8'!$A:$V,6,FALSE)</f>
        <v>Yes</v>
      </c>
      <c r="K1341" s="4" t="str">
        <f>VLOOKUP($A1341,'Data Transformation Q1 to Q8'!$A:$V,7,FALSE)</f>
        <v>No</v>
      </c>
      <c r="L1341" s="4" t="str">
        <f>VLOOKUP($A1341,'Data Transformation Q1 to Q8'!$A:$V,8,FALSE)</f>
        <v>No</v>
      </c>
      <c r="M1341" s="4" t="str">
        <f>VLOOKUP($A1341,'Data Transformation Q1 to Q8'!$A:$V,10,FALSE)</f>
        <v>No</v>
      </c>
      <c r="N1341" s="4">
        <f>VLOOKUP($A1341,'Data Transformation Q1 to Q8'!$A:$V,9,FALSE)</f>
        <v>1</v>
      </c>
      <c r="O1341" s="4" t="str">
        <f>VLOOKUP($A1341,'Data Transformation Q1 to Q8'!$A:$V,20,FALSE)</f>
        <v>tier - 3</v>
      </c>
      <c r="P1341" s="4" t="str">
        <f>VLOOKUP($A1341,'Data Transformation Q1 to Q8'!$A:$V,21,FALSE)</f>
        <v>tier - 3</v>
      </c>
      <c r="Q1341" s="118">
        <f>VLOOKUP($A1341,'Data Transformation Q1 to Q8'!$A:$V,19,FALSE)</f>
        <v>8083.92</v>
      </c>
    </row>
    <row r="1342" spans="1:17" ht="15.75" x14ac:dyDescent="0.25">
      <c r="A1342" s="10" t="s">
        <v>771</v>
      </c>
      <c r="B1342" s="4" t="str">
        <f>VLOOKUP(A1342,'Data Transformation Q1 to Q8'!A:V,22,FALSE)</f>
        <v>R1026</v>
      </c>
      <c r="C1342" s="21">
        <f>VLOOKUP($A1342,'Data Transformation Q1 to Q8'!$A:$V,16,FALSE)</f>
        <v>34619</v>
      </c>
      <c r="D1342" s="6">
        <f>VLOOKUP($A1342,'Data Transformation Q1 to Q8'!$A:$V,17,FALSE)</f>
        <v>28</v>
      </c>
      <c r="E1342" s="4" t="str">
        <f>VLOOKUP(A1342,'Customer Names'!A:D,3,FALSE)</f>
        <v xml:space="preserve">  Jessica L</v>
      </c>
      <c r="F1342" s="4">
        <f>VLOOKUP($A1342,'Data Transformation Q1 to Q8'!$A:$V,2,FALSE)</f>
        <v>37.82</v>
      </c>
      <c r="G1342" s="4" t="str">
        <f>VLOOKUP($A1342,'Data Transformation Q1 to Q8'!$A:$V,3,FALSE)</f>
        <v>Obesity</v>
      </c>
      <c r="H1342" s="4">
        <f>VLOOKUP($A1342,'Data Transformation Q1 to Q8'!$A:$V,4,FALSE)</f>
        <v>6.36</v>
      </c>
      <c r="I1342" s="4" t="str">
        <f>VLOOKUP($A1342,'Data Transformation Q1 to Q8'!$A:$V,5,FALSE)</f>
        <v>Prediabetes</v>
      </c>
      <c r="J1342" s="4" t="str">
        <f>VLOOKUP($A1342,'Data Transformation Q1 to Q8'!$A:$V,6,FALSE)</f>
        <v>No</v>
      </c>
      <c r="K1342" s="4" t="str">
        <f>VLOOKUP($A1342,'Data Transformation Q1 to Q8'!$A:$V,7,FALSE)</f>
        <v>No</v>
      </c>
      <c r="L1342" s="4" t="str">
        <f>VLOOKUP($A1342,'Data Transformation Q1 to Q8'!$A:$V,8,FALSE)</f>
        <v>No</v>
      </c>
      <c r="M1342" s="4" t="str">
        <f>VLOOKUP($A1342,'Data Transformation Q1 to Q8'!$A:$V,10,FALSE)</f>
        <v>No</v>
      </c>
      <c r="N1342" s="4">
        <f>VLOOKUP($A1342,'Data Transformation Q1 to Q8'!$A:$V,9,FALSE)</f>
        <v>0</v>
      </c>
      <c r="O1342" s="4" t="str">
        <f>VLOOKUP($A1342,'Data Transformation Q1 to Q8'!$A:$V,20,FALSE)</f>
        <v>tier - 2</v>
      </c>
      <c r="P1342" s="4" t="str">
        <f>VLOOKUP($A1342,'Data Transformation Q1 to Q8'!$A:$V,21,FALSE)</f>
        <v>tier - 2</v>
      </c>
      <c r="Q1342" s="118">
        <f>VLOOKUP($A1342,'Data Transformation Q1 to Q8'!$A:$V,19,FALSE)</f>
        <v>8081.74</v>
      </c>
    </row>
    <row r="1343" spans="1:17" ht="15.75" x14ac:dyDescent="0.25">
      <c r="A1343" s="10" t="s">
        <v>773</v>
      </c>
      <c r="B1343" s="4" t="str">
        <f>VLOOKUP(A1343,'Data Transformation Q1 to Q8'!A:V,22,FALSE)</f>
        <v>R1012</v>
      </c>
      <c r="C1343" s="21">
        <f>VLOOKUP($A1343,'Data Transformation Q1 to Q8'!$A:$V,16,FALSE)</f>
        <v>37131</v>
      </c>
      <c r="D1343" s="6">
        <f>VLOOKUP($A1343,'Data Transformation Q1 to Q8'!$A:$V,17,FALSE)</f>
        <v>21</v>
      </c>
      <c r="E1343" s="4" t="str">
        <f>VLOOKUP(A1343,'Customer Names'!A:D,3,FALSE)</f>
        <v xml:space="preserve">  Krysta</v>
      </c>
      <c r="F1343" s="4">
        <f>VLOOKUP($A1343,'Data Transformation Q1 to Q8'!$A:$V,2,FALSE)</f>
        <v>44.16</v>
      </c>
      <c r="G1343" s="4" t="str">
        <f>VLOOKUP($A1343,'Data Transformation Q1 to Q8'!$A:$V,3,FALSE)</f>
        <v>Obesity</v>
      </c>
      <c r="H1343" s="4">
        <f>VLOOKUP($A1343,'Data Transformation Q1 to Q8'!$A:$V,4,FALSE)</f>
        <v>5.31</v>
      </c>
      <c r="I1343" s="4" t="str">
        <f>VLOOKUP($A1343,'Data Transformation Q1 to Q8'!$A:$V,5,FALSE)</f>
        <v>Normal</v>
      </c>
      <c r="J1343" s="4" t="str">
        <f>VLOOKUP($A1343,'Data Transformation Q1 to Q8'!$A:$V,6,FALSE)</f>
        <v>Yes</v>
      </c>
      <c r="K1343" s="4" t="str">
        <f>VLOOKUP($A1343,'Data Transformation Q1 to Q8'!$A:$V,7,FALSE)</f>
        <v>No</v>
      </c>
      <c r="L1343" s="4" t="str">
        <f>VLOOKUP($A1343,'Data Transformation Q1 to Q8'!$A:$V,8,FALSE)</f>
        <v>No</v>
      </c>
      <c r="M1343" s="4" t="str">
        <f>VLOOKUP($A1343,'Data Transformation Q1 to Q8'!$A:$V,10,FALSE)</f>
        <v>No</v>
      </c>
      <c r="N1343" s="4">
        <f>VLOOKUP($A1343,'Data Transformation Q1 to Q8'!$A:$V,9,FALSE)</f>
        <v>0</v>
      </c>
      <c r="O1343" s="4" t="str">
        <f>VLOOKUP($A1343,'Data Transformation Q1 to Q8'!$A:$V,20,FALSE)</f>
        <v>tier - 2</v>
      </c>
      <c r="P1343" s="4" t="str">
        <f>VLOOKUP($A1343,'Data Transformation Q1 to Q8'!$A:$V,21,FALSE)</f>
        <v>tier - 2</v>
      </c>
      <c r="Q1343" s="118">
        <f>VLOOKUP($A1343,'Data Transformation Q1 to Q8'!$A:$V,19,FALSE)</f>
        <v>8081.26</v>
      </c>
    </row>
    <row r="1344" spans="1:17" ht="15.75" x14ac:dyDescent="0.25">
      <c r="A1344" s="10" t="s">
        <v>775</v>
      </c>
      <c r="B1344" s="4" t="str">
        <f>VLOOKUP(A1344,'Data Transformation Q1 to Q8'!A:V,22,FALSE)</f>
        <v>R1026</v>
      </c>
      <c r="C1344" s="21">
        <f>VLOOKUP($A1344,'Data Transformation Q1 to Q8'!$A:$V,16,FALSE)</f>
        <v>34280</v>
      </c>
      <c r="D1344" s="6">
        <f>VLOOKUP($A1344,'Data Transformation Q1 to Q8'!$A:$V,17,FALSE)</f>
        <v>29</v>
      </c>
      <c r="E1344" s="4" t="str">
        <f>VLOOKUP(A1344,'Customer Names'!A:D,3,FALSE)</f>
        <v xml:space="preserve">  Natascia</v>
      </c>
      <c r="F1344" s="4">
        <f>VLOOKUP($A1344,'Data Transformation Q1 to Q8'!$A:$V,2,FALSE)</f>
        <v>37.049999999999997</v>
      </c>
      <c r="G1344" s="4" t="str">
        <f>VLOOKUP($A1344,'Data Transformation Q1 to Q8'!$A:$V,3,FALSE)</f>
        <v>Obesity</v>
      </c>
      <c r="H1344" s="4">
        <f>VLOOKUP($A1344,'Data Transformation Q1 to Q8'!$A:$V,4,FALSE)</f>
        <v>4.74</v>
      </c>
      <c r="I1344" s="4" t="str">
        <f>VLOOKUP($A1344,'Data Transformation Q1 to Q8'!$A:$V,5,FALSE)</f>
        <v>Normal</v>
      </c>
      <c r="J1344" s="4" t="str">
        <f>VLOOKUP($A1344,'Data Transformation Q1 to Q8'!$A:$V,6,FALSE)</f>
        <v>No</v>
      </c>
      <c r="K1344" s="4" t="str">
        <f>VLOOKUP($A1344,'Data Transformation Q1 to Q8'!$A:$V,7,FALSE)</f>
        <v>No</v>
      </c>
      <c r="L1344" s="4" t="str">
        <f>VLOOKUP($A1344,'Data Transformation Q1 to Q8'!$A:$V,8,FALSE)</f>
        <v>Yes</v>
      </c>
      <c r="M1344" s="4" t="str">
        <f>VLOOKUP($A1344,'Data Transformation Q1 to Q8'!$A:$V,10,FALSE)</f>
        <v>No</v>
      </c>
      <c r="N1344" s="4">
        <f>VLOOKUP($A1344,'Data Transformation Q1 to Q8'!$A:$V,9,FALSE)</f>
        <v>1</v>
      </c>
      <c r="O1344" s="4" t="str">
        <f>VLOOKUP($A1344,'Data Transformation Q1 to Q8'!$A:$V,20,FALSE)</f>
        <v>tier - 2</v>
      </c>
      <c r="P1344" s="4" t="str">
        <f>VLOOKUP($A1344,'Data Transformation Q1 to Q8'!$A:$V,21,FALSE)</f>
        <v>tier - 1</v>
      </c>
      <c r="Q1344" s="118">
        <f>VLOOKUP($A1344,'Data Transformation Q1 to Q8'!$A:$V,19,FALSE)</f>
        <v>8077.41</v>
      </c>
    </row>
    <row r="1345" spans="1:17" ht="15.75" x14ac:dyDescent="0.25">
      <c r="A1345" s="10" t="s">
        <v>777</v>
      </c>
      <c r="B1345" s="4" t="str">
        <f>VLOOKUP(A1345,'Data Transformation Q1 to Q8'!A:V,22,FALSE)</f>
        <v>R1011</v>
      </c>
      <c r="C1345" s="21">
        <f>VLOOKUP($A1345,'Data Transformation Q1 to Q8'!$A:$V,16,FALSE)</f>
        <v>24036</v>
      </c>
      <c r="D1345" s="6">
        <f>VLOOKUP($A1345,'Data Transformation Q1 to Q8'!$A:$V,17,FALSE)</f>
        <v>57</v>
      </c>
      <c r="E1345" s="4" t="str">
        <f>VLOOKUP(A1345,'Customer Names'!A:D,3,FALSE)</f>
        <v xml:space="preserve">  Jenny</v>
      </c>
      <c r="F1345" s="4">
        <f>VLOOKUP($A1345,'Data Transformation Q1 to Q8'!$A:$V,2,FALSE)</f>
        <v>18.66</v>
      </c>
      <c r="G1345" s="4" t="str">
        <f>VLOOKUP($A1345,'Data Transformation Q1 to Q8'!$A:$V,3,FALSE)</f>
        <v>Normal Weight</v>
      </c>
      <c r="H1345" s="4">
        <f>VLOOKUP($A1345,'Data Transformation Q1 to Q8'!$A:$V,4,FALSE)</f>
        <v>11.35</v>
      </c>
      <c r="I1345" s="4" t="str">
        <f>VLOOKUP($A1345,'Data Transformation Q1 to Q8'!$A:$V,5,FALSE)</f>
        <v>Diabetes</v>
      </c>
      <c r="J1345" s="4" t="str">
        <f>VLOOKUP($A1345,'Data Transformation Q1 to Q8'!$A:$V,6,FALSE)</f>
        <v>No</v>
      </c>
      <c r="K1345" s="4" t="str">
        <f>VLOOKUP($A1345,'Data Transformation Q1 to Q8'!$A:$V,7,FALSE)</f>
        <v>No</v>
      </c>
      <c r="L1345" s="4" t="str">
        <f>VLOOKUP($A1345,'Data Transformation Q1 to Q8'!$A:$V,8,FALSE)</f>
        <v>No</v>
      </c>
      <c r="M1345" s="4" t="str">
        <f>VLOOKUP($A1345,'Data Transformation Q1 to Q8'!$A:$V,10,FALSE)</f>
        <v>No</v>
      </c>
      <c r="N1345" s="4">
        <f>VLOOKUP($A1345,'Data Transformation Q1 to Q8'!$A:$V,9,FALSE)</f>
        <v>0</v>
      </c>
      <c r="O1345" s="4" t="str">
        <f>VLOOKUP($A1345,'Data Transformation Q1 to Q8'!$A:$V,20,FALSE)</f>
        <v>tier - 3</v>
      </c>
      <c r="P1345" s="4" t="str">
        <f>VLOOKUP($A1345,'Data Transformation Q1 to Q8'!$A:$V,21,FALSE)</f>
        <v>tier - 1</v>
      </c>
      <c r="Q1345" s="118">
        <f>VLOOKUP($A1345,'Data Transformation Q1 to Q8'!$A:$V,19,FALSE)</f>
        <v>8071.57</v>
      </c>
    </row>
    <row r="1346" spans="1:17" ht="15.75" x14ac:dyDescent="0.25">
      <c r="A1346" s="10" t="s">
        <v>779</v>
      </c>
      <c r="B1346" s="4" t="str">
        <f>VLOOKUP(A1346,'Data Transformation Q1 to Q8'!A:V,22,FALSE)</f>
        <v>R1011</v>
      </c>
      <c r="C1346" s="21">
        <f>VLOOKUP($A1346,'Data Transformation Q1 to Q8'!$A:$V,16,FALSE)</f>
        <v>27743</v>
      </c>
      <c r="D1346" s="6">
        <f>VLOOKUP($A1346,'Data Transformation Q1 to Q8'!$A:$V,17,FALSE)</f>
        <v>47</v>
      </c>
      <c r="E1346" s="4" t="str">
        <f>VLOOKUP(A1346,'Customer Names'!A:D,3,FALSE)</f>
        <v xml:space="preserve">  Brian</v>
      </c>
      <c r="F1346" s="4">
        <f>VLOOKUP($A1346,'Data Transformation Q1 to Q8'!$A:$V,2,FALSE)</f>
        <v>36.200000000000003</v>
      </c>
      <c r="G1346" s="4" t="str">
        <f>VLOOKUP($A1346,'Data Transformation Q1 to Q8'!$A:$V,3,FALSE)</f>
        <v>Obesity</v>
      </c>
      <c r="H1346" s="4">
        <f>VLOOKUP($A1346,'Data Transformation Q1 to Q8'!$A:$V,4,FALSE)</f>
        <v>6.81</v>
      </c>
      <c r="I1346" s="4" t="str">
        <f>VLOOKUP($A1346,'Data Transformation Q1 to Q8'!$A:$V,5,FALSE)</f>
        <v>Diabetes</v>
      </c>
      <c r="J1346" s="4" t="str">
        <f>VLOOKUP($A1346,'Data Transformation Q1 to Q8'!$A:$V,6,FALSE)</f>
        <v>Yes</v>
      </c>
      <c r="K1346" s="4" t="str">
        <f>VLOOKUP($A1346,'Data Transformation Q1 to Q8'!$A:$V,7,FALSE)</f>
        <v>No</v>
      </c>
      <c r="L1346" s="4" t="str">
        <f>VLOOKUP($A1346,'Data Transformation Q1 to Q8'!$A:$V,8,FALSE)</f>
        <v>No</v>
      </c>
      <c r="M1346" s="4" t="str">
        <f>VLOOKUP($A1346,'Data Transformation Q1 to Q8'!$A:$V,10,FALSE)</f>
        <v>No</v>
      </c>
      <c r="N1346" s="4">
        <f>VLOOKUP($A1346,'Data Transformation Q1 to Q8'!$A:$V,9,FALSE)</f>
        <v>1</v>
      </c>
      <c r="O1346" s="4" t="str">
        <f>VLOOKUP($A1346,'Data Transformation Q1 to Q8'!$A:$V,20,FALSE)</f>
        <v>tier - 3</v>
      </c>
      <c r="P1346" s="4" t="str">
        <f>VLOOKUP($A1346,'Data Transformation Q1 to Q8'!$A:$V,21,FALSE)</f>
        <v>tier - 2</v>
      </c>
      <c r="Q1346" s="118">
        <f>VLOOKUP($A1346,'Data Transformation Q1 to Q8'!$A:$V,19,FALSE)</f>
        <v>8068.19</v>
      </c>
    </row>
    <row r="1347" spans="1:17" ht="15.75" x14ac:dyDescent="0.25">
      <c r="A1347" s="10" t="s">
        <v>781</v>
      </c>
      <c r="B1347" s="4" t="str">
        <f>VLOOKUP(A1347,'Data Transformation Q1 to Q8'!A:V,22,FALSE)</f>
        <v>R1013</v>
      </c>
      <c r="C1347" s="21">
        <f>VLOOKUP($A1347,'Data Transformation Q1 to Q8'!$A:$V,16,FALSE)</f>
        <v>23965</v>
      </c>
      <c r="D1347" s="6">
        <f>VLOOKUP($A1347,'Data Transformation Q1 to Q8'!$A:$V,17,FALSE)</f>
        <v>57</v>
      </c>
      <c r="E1347" s="4" t="str">
        <f>VLOOKUP(A1347,'Customer Names'!A:D,3,FALSE)</f>
        <v xml:space="preserve">  Monica</v>
      </c>
      <c r="F1347" s="4">
        <f>VLOOKUP($A1347,'Data Transformation Q1 to Q8'!$A:$V,2,FALSE)</f>
        <v>18.87</v>
      </c>
      <c r="G1347" s="4" t="str">
        <f>VLOOKUP($A1347,'Data Transformation Q1 to Q8'!$A:$V,3,FALSE)</f>
        <v>Normal Weight</v>
      </c>
      <c r="H1347" s="4">
        <f>VLOOKUP($A1347,'Data Transformation Q1 to Q8'!$A:$V,4,FALSE)</f>
        <v>8.06</v>
      </c>
      <c r="I1347" s="4" t="str">
        <f>VLOOKUP($A1347,'Data Transformation Q1 to Q8'!$A:$V,5,FALSE)</f>
        <v>Diabetes</v>
      </c>
      <c r="J1347" s="4" t="str">
        <f>VLOOKUP($A1347,'Data Transformation Q1 to Q8'!$A:$V,6,FALSE)</f>
        <v>No</v>
      </c>
      <c r="K1347" s="4" t="str">
        <f>VLOOKUP($A1347,'Data Transformation Q1 to Q8'!$A:$V,7,FALSE)</f>
        <v>No</v>
      </c>
      <c r="L1347" s="4" t="str">
        <f>VLOOKUP($A1347,'Data Transformation Q1 to Q8'!$A:$V,8,FALSE)</f>
        <v>No</v>
      </c>
      <c r="M1347" s="4" t="str">
        <f>VLOOKUP($A1347,'Data Transformation Q1 to Q8'!$A:$V,10,FALSE)</f>
        <v>No</v>
      </c>
      <c r="N1347" s="4">
        <f>VLOOKUP($A1347,'Data Transformation Q1 to Q8'!$A:$V,9,FALSE)</f>
        <v>0</v>
      </c>
      <c r="O1347" s="4" t="str">
        <f>VLOOKUP($A1347,'Data Transformation Q1 to Q8'!$A:$V,20,FALSE)</f>
        <v>tier - 3</v>
      </c>
      <c r="P1347" s="4" t="str">
        <f>VLOOKUP($A1347,'Data Transformation Q1 to Q8'!$A:$V,21,FALSE)</f>
        <v>tier - 1</v>
      </c>
      <c r="Q1347" s="118">
        <f>VLOOKUP($A1347,'Data Transformation Q1 to Q8'!$A:$V,19,FALSE)</f>
        <v>8067.83</v>
      </c>
    </row>
    <row r="1348" spans="1:17" ht="15.75" x14ac:dyDescent="0.25">
      <c r="A1348" s="10" t="s">
        <v>783</v>
      </c>
      <c r="B1348" s="4" t="str">
        <f>VLOOKUP(A1348,'Data Transformation Q1 to Q8'!A:V,22,FALSE)</f>
        <v>R1011</v>
      </c>
      <c r="C1348" s="21">
        <f>VLOOKUP($A1348,'Data Transformation Q1 to Q8'!$A:$V,16,FALSE)</f>
        <v>27573</v>
      </c>
      <c r="D1348" s="6">
        <f>VLOOKUP($A1348,'Data Transformation Q1 to Q8'!$A:$V,17,FALSE)</f>
        <v>47</v>
      </c>
      <c r="E1348" s="4" t="str">
        <f>VLOOKUP(A1348,'Customer Names'!A:D,3,FALSE)</f>
        <v xml:space="preserve">  Tyler</v>
      </c>
      <c r="F1348" s="4">
        <f>VLOOKUP($A1348,'Data Transformation Q1 to Q8'!$A:$V,2,FALSE)</f>
        <v>32.299999999999997</v>
      </c>
      <c r="G1348" s="4" t="str">
        <f>VLOOKUP($A1348,'Data Transformation Q1 to Q8'!$A:$V,3,FALSE)</f>
        <v>Obesity</v>
      </c>
      <c r="H1348" s="4">
        <f>VLOOKUP($A1348,'Data Transformation Q1 to Q8'!$A:$V,4,FALSE)</f>
        <v>6.74</v>
      </c>
      <c r="I1348" s="4" t="str">
        <f>VLOOKUP($A1348,'Data Transformation Q1 to Q8'!$A:$V,5,FALSE)</f>
        <v>Diabetes</v>
      </c>
      <c r="J1348" s="4" t="str">
        <f>VLOOKUP($A1348,'Data Transformation Q1 to Q8'!$A:$V,6,FALSE)</f>
        <v>Yes</v>
      </c>
      <c r="K1348" s="4" t="str">
        <f>VLOOKUP($A1348,'Data Transformation Q1 to Q8'!$A:$V,7,FALSE)</f>
        <v>No</v>
      </c>
      <c r="L1348" s="4" t="str">
        <f>VLOOKUP($A1348,'Data Transformation Q1 to Q8'!$A:$V,8,FALSE)</f>
        <v>No</v>
      </c>
      <c r="M1348" s="4" t="str">
        <f>VLOOKUP($A1348,'Data Transformation Q1 to Q8'!$A:$V,10,FALSE)</f>
        <v>No</v>
      </c>
      <c r="N1348" s="4">
        <f>VLOOKUP($A1348,'Data Transformation Q1 to Q8'!$A:$V,9,FALSE)</f>
        <v>1</v>
      </c>
      <c r="O1348" s="4" t="str">
        <f>VLOOKUP($A1348,'Data Transformation Q1 to Q8'!$A:$V,20,FALSE)</f>
        <v>tier - 3</v>
      </c>
      <c r="P1348" s="4" t="str">
        <f>VLOOKUP($A1348,'Data Transformation Q1 to Q8'!$A:$V,21,FALSE)</f>
        <v>tier - 3</v>
      </c>
      <c r="Q1348" s="118">
        <f>VLOOKUP($A1348,'Data Transformation Q1 to Q8'!$A:$V,19,FALSE)</f>
        <v>8062.76</v>
      </c>
    </row>
    <row r="1349" spans="1:17" ht="15.75" x14ac:dyDescent="0.25">
      <c r="A1349" s="10" t="s">
        <v>785</v>
      </c>
      <c r="B1349" s="4" t="str">
        <f>VLOOKUP(A1349,'Data Transformation Q1 to Q8'!A:V,22,FALSE)</f>
        <v>R1013</v>
      </c>
      <c r="C1349" s="21">
        <f>VLOOKUP($A1349,'Data Transformation Q1 to Q8'!$A:$V,16,FALSE)</f>
        <v>25914</v>
      </c>
      <c r="D1349" s="6">
        <f>VLOOKUP($A1349,'Data Transformation Q1 to Q8'!$A:$V,17,FALSE)</f>
        <v>52</v>
      </c>
      <c r="E1349" s="4" t="str">
        <f>VLOOKUP(A1349,'Customer Names'!A:D,3,FALSE)</f>
        <v xml:space="preserve">  Kelly C</v>
      </c>
      <c r="F1349" s="4">
        <f>VLOOKUP($A1349,'Data Transformation Q1 to Q8'!$A:$V,2,FALSE)</f>
        <v>22.64</v>
      </c>
      <c r="G1349" s="4" t="str">
        <f>VLOOKUP($A1349,'Data Transformation Q1 to Q8'!$A:$V,3,FALSE)</f>
        <v>Normal Weight</v>
      </c>
      <c r="H1349" s="4">
        <f>VLOOKUP($A1349,'Data Transformation Q1 to Q8'!$A:$V,4,FALSE)</f>
        <v>6.54</v>
      </c>
      <c r="I1349" s="4" t="str">
        <f>VLOOKUP($A1349,'Data Transformation Q1 to Q8'!$A:$V,5,FALSE)</f>
        <v>Diabetes</v>
      </c>
      <c r="J1349" s="4" t="str">
        <f>VLOOKUP($A1349,'Data Transformation Q1 to Q8'!$A:$V,6,FALSE)</f>
        <v>Yes</v>
      </c>
      <c r="K1349" s="4" t="str">
        <f>VLOOKUP($A1349,'Data Transformation Q1 to Q8'!$A:$V,7,FALSE)</f>
        <v>No</v>
      </c>
      <c r="L1349" s="4" t="str">
        <f>VLOOKUP($A1349,'Data Transformation Q1 to Q8'!$A:$V,8,FALSE)</f>
        <v>No</v>
      </c>
      <c r="M1349" s="4" t="str">
        <f>VLOOKUP($A1349,'Data Transformation Q1 to Q8'!$A:$V,10,FALSE)</f>
        <v>No</v>
      </c>
      <c r="N1349" s="4">
        <f>VLOOKUP($A1349,'Data Transformation Q1 to Q8'!$A:$V,9,FALSE)</f>
        <v>2</v>
      </c>
      <c r="O1349" s="4" t="str">
        <f>VLOOKUP($A1349,'Data Transformation Q1 to Q8'!$A:$V,20,FALSE)</f>
        <v>tier - 2</v>
      </c>
      <c r="P1349" s="4" t="str">
        <f>VLOOKUP($A1349,'Data Transformation Q1 to Q8'!$A:$V,21,FALSE)</f>
        <v>tier - 1</v>
      </c>
      <c r="Q1349" s="118">
        <f>VLOOKUP($A1349,'Data Transformation Q1 to Q8'!$A:$V,19,FALSE)</f>
        <v>8062.31</v>
      </c>
    </row>
    <row r="1350" spans="1:17" ht="15.75" x14ac:dyDescent="0.25">
      <c r="A1350" s="10" t="s">
        <v>787</v>
      </c>
      <c r="B1350" s="4" t="str">
        <f>VLOOKUP(A1350,'Data Transformation Q1 to Q8'!A:V,22,FALSE)</f>
        <v>R1012</v>
      </c>
      <c r="C1350" s="21">
        <f>VLOOKUP($A1350,'Data Transformation Q1 to Q8'!$A:$V,16,FALSE)</f>
        <v>30312</v>
      </c>
      <c r="D1350" s="6">
        <f>VLOOKUP($A1350,'Data Transformation Q1 to Q8'!$A:$V,17,FALSE)</f>
        <v>40</v>
      </c>
      <c r="E1350" s="4" t="str">
        <f>VLOOKUP(A1350,'Customer Names'!A:D,3,FALSE)</f>
        <v xml:space="preserve">  Emily</v>
      </c>
      <c r="F1350" s="4">
        <f>VLOOKUP($A1350,'Data Transformation Q1 to Q8'!$A:$V,2,FALSE)</f>
        <v>28.69</v>
      </c>
      <c r="G1350" s="4" t="str">
        <f>VLOOKUP($A1350,'Data Transformation Q1 to Q8'!$A:$V,3,FALSE)</f>
        <v>Overweight</v>
      </c>
      <c r="H1350" s="4">
        <f>VLOOKUP($A1350,'Data Transformation Q1 to Q8'!$A:$V,4,FALSE)</f>
        <v>5.4</v>
      </c>
      <c r="I1350" s="4" t="str">
        <f>VLOOKUP($A1350,'Data Transformation Q1 to Q8'!$A:$V,5,FALSE)</f>
        <v>Normal</v>
      </c>
      <c r="J1350" s="4" t="str">
        <f>VLOOKUP($A1350,'Data Transformation Q1 to Q8'!$A:$V,6,FALSE)</f>
        <v>No</v>
      </c>
      <c r="K1350" s="4" t="str">
        <f>VLOOKUP($A1350,'Data Transformation Q1 to Q8'!$A:$V,7,FALSE)</f>
        <v>No</v>
      </c>
      <c r="L1350" s="4" t="str">
        <f>VLOOKUP($A1350,'Data Transformation Q1 to Q8'!$A:$V,8,FALSE)</f>
        <v>No</v>
      </c>
      <c r="M1350" s="4" t="str">
        <f>VLOOKUP($A1350,'Data Transformation Q1 to Q8'!$A:$V,10,FALSE)</f>
        <v>No</v>
      </c>
      <c r="N1350" s="4">
        <f>VLOOKUP($A1350,'Data Transformation Q1 to Q8'!$A:$V,9,FALSE)</f>
        <v>0</v>
      </c>
      <c r="O1350" s="4" t="str">
        <f>VLOOKUP($A1350,'Data Transformation Q1 to Q8'!$A:$V,20,FALSE)</f>
        <v>tier - 2</v>
      </c>
      <c r="P1350" s="4" t="str">
        <f>VLOOKUP($A1350,'Data Transformation Q1 to Q8'!$A:$V,21,FALSE)</f>
        <v>tier - 3</v>
      </c>
      <c r="Q1350" s="118">
        <f>VLOOKUP($A1350,'Data Transformation Q1 to Q8'!$A:$V,19,FALSE)</f>
        <v>8059.68</v>
      </c>
    </row>
    <row r="1351" spans="1:17" ht="15.75" x14ac:dyDescent="0.25">
      <c r="A1351" s="10" t="s">
        <v>790</v>
      </c>
      <c r="B1351" s="4" t="str">
        <f>VLOOKUP(A1351,'Data Transformation Q1 to Q8'!A:V,22,FALSE)</f>
        <v>R1012</v>
      </c>
      <c r="C1351" s="21">
        <f>VLOOKUP($A1351,'Data Transformation Q1 to Q8'!$A:$V,16,FALSE)</f>
        <v>31379</v>
      </c>
      <c r="D1351" s="6">
        <f>VLOOKUP($A1351,'Data Transformation Q1 to Q8'!$A:$V,17,FALSE)</f>
        <v>37</v>
      </c>
      <c r="E1351" s="4" t="str">
        <f>VLOOKUP(A1351,'Customer Names'!A:D,3,FALSE)</f>
        <v xml:space="preserve">  James V</v>
      </c>
      <c r="F1351" s="4">
        <f>VLOOKUP($A1351,'Data Transformation Q1 to Q8'!$A:$V,2,FALSE)</f>
        <v>28.16</v>
      </c>
      <c r="G1351" s="4" t="str">
        <f>VLOOKUP($A1351,'Data Transformation Q1 to Q8'!$A:$V,3,FALSE)</f>
        <v>Overweight</v>
      </c>
      <c r="H1351" s="4">
        <f>VLOOKUP($A1351,'Data Transformation Q1 to Q8'!$A:$V,4,FALSE)</f>
        <v>5.58</v>
      </c>
      <c r="I1351" s="4" t="str">
        <f>VLOOKUP($A1351,'Data Transformation Q1 to Q8'!$A:$V,5,FALSE)</f>
        <v>Normal</v>
      </c>
      <c r="J1351" s="4" t="str">
        <f>VLOOKUP($A1351,'Data Transformation Q1 to Q8'!$A:$V,6,FALSE)</f>
        <v>Yes</v>
      </c>
      <c r="K1351" s="4" t="str">
        <f>VLOOKUP($A1351,'Data Transformation Q1 to Q8'!$A:$V,7,FALSE)</f>
        <v>No</v>
      </c>
      <c r="L1351" s="4" t="str">
        <f>VLOOKUP($A1351,'Data Transformation Q1 to Q8'!$A:$V,8,FALSE)</f>
        <v>No</v>
      </c>
      <c r="M1351" s="4" t="str">
        <f>VLOOKUP($A1351,'Data Transformation Q1 to Q8'!$A:$V,10,FALSE)</f>
        <v>No</v>
      </c>
      <c r="N1351" s="4">
        <f>VLOOKUP($A1351,'Data Transformation Q1 to Q8'!$A:$V,9,FALSE)</f>
        <v>0</v>
      </c>
      <c r="O1351" s="4" t="str">
        <f>VLOOKUP($A1351,'Data Transformation Q1 to Q8'!$A:$V,20,FALSE)</f>
        <v>tier - 2</v>
      </c>
      <c r="P1351" s="4" t="str">
        <f>VLOOKUP($A1351,'Data Transformation Q1 to Q8'!$A:$V,21,FALSE)</f>
        <v>tier - 3</v>
      </c>
      <c r="Q1351" s="118">
        <f>VLOOKUP($A1351,'Data Transformation Q1 to Q8'!$A:$V,19,FALSE)</f>
        <v>8059.06</v>
      </c>
    </row>
    <row r="1352" spans="1:17" ht="15.75" x14ac:dyDescent="0.25">
      <c r="A1352" s="10" t="s">
        <v>792</v>
      </c>
      <c r="B1352" s="4" t="str">
        <f>VLOOKUP(A1352,'Data Transformation Q1 to Q8'!A:V,22,FALSE)</f>
        <v>R1012</v>
      </c>
      <c r="C1352" s="21">
        <f>VLOOKUP($A1352,'Data Transformation Q1 to Q8'!$A:$V,16,FALSE)</f>
        <v>37967</v>
      </c>
      <c r="D1352" s="6">
        <f>VLOOKUP($A1352,'Data Transformation Q1 to Q8'!$A:$V,17,FALSE)</f>
        <v>19</v>
      </c>
      <c r="E1352" s="4" t="str">
        <f>VLOOKUP(A1352,'Customer Names'!A:D,3,FALSE)</f>
        <v xml:space="preserve">  Angie</v>
      </c>
      <c r="F1352" s="4">
        <f>VLOOKUP($A1352,'Data Transformation Q1 to Q8'!$A:$V,2,FALSE)</f>
        <v>45.54</v>
      </c>
      <c r="G1352" s="4" t="str">
        <f>VLOOKUP($A1352,'Data Transformation Q1 to Q8'!$A:$V,3,FALSE)</f>
        <v>Obesity</v>
      </c>
      <c r="H1352" s="4">
        <f>VLOOKUP($A1352,'Data Transformation Q1 to Q8'!$A:$V,4,FALSE)</f>
        <v>5.84</v>
      </c>
      <c r="I1352" s="4" t="str">
        <f>VLOOKUP($A1352,'Data Transformation Q1 to Q8'!$A:$V,5,FALSE)</f>
        <v>Prediabetes</v>
      </c>
      <c r="J1352" s="4" t="str">
        <f>VLOOKUP($A1352,'Data Transformation Q1 to Q8'!$A:$V,6,FALSE)</f>
        <v>No</v>
      </c>
      <c r="K1352" s="4" t="str">
        <f>VLOOKUP($A1352,'Data Transformation Q1 to Q8'!$A:$V,7,FALSE)</f>
        <v>No</v>
      </c>
      <c r="L1352" s="4" t="str">
        <f>VLOOKUP($A1352,'Data Transformation Q1 to Q8'!$A:$V,8,FALSE)</f>
        <v>Yes</v>
      </c>
      <c r="M1352" s="4" t="str">
        <f>VLOOKUP($A1352,'Data Transformation Q1 to Q8'!$A:$V,10,FALSE)</f>
        <v>No</v>
      </c>
      <c r="N1352" s="4">
        <f>VLOOKUP($A1352,'Data Transformation Q1 to Q8'!$A:$V,9,FALSE)</f>
        <v>1</v>
      </c>
      <c r="O1352" s="4" t="str">
        <f>VLOOKUP($A1352,'Data Transformation Q1 to Q8'!$A:$V,20,FALSE)</f>
        <v>tier - 2</v>
      </c>
      <c r="P1352" s="4" t="str">
        <f>VLOOKUP($A1352,'Data Transformation Q1 to Q8'!$A:$V,21,FALSE)</f>
        <v>tier - 2</v>
      </c>
      <c r="Q1352" s="118">
        <f>VLOOKUP($A1352,'Data Transformation Q1 to Q8'!$A:$V,19,FALSE)</f>
        <v>8035.64</v>
      </c>
    </row>
    <row r="1353" spans="1:17" ht="15.75" x14ac:dyDescent="0.25">
      <c r="A1353" s="10" t="s">
        <v>794</v>
      </c>
      <c r="B1353" s="4" t="str">
        <f>VLOOKUP(A1353,'Data Transformation Q1 to Q8'!A:V,22,FALSE)</f>
        <v>R1011</v>
      </c>
      <c r="C1353" s="21">
        <f>VLOOKUP($A1353,'Data Transformation Q1 to Q8'!$A:$V,16,FALSE)</f>
        <v>28435</v>
      </c>
      <c r="D1353" s="6">
        <f>VLOOKUP($A1353,'Data Transformation Q1 to Q8'!$A:$V,17,FALSE)</f>
        <v>45</v>
      </c>
      <c r="E1353" s="4" t="str">
        <f>VLOOKUP(A1353,'Customer Names'!A:D,3,FALSE)</f>
        <v xml:space="preserve">  Michael J</v>
      </c>
      <c r="F1353" s="4">
        <f>VLOOKUP($A1353,'Data Transformation Q1 to Q8'!$A:$V,2,FALSE)</f>
        <v>28.7</v>
      </c>
      <c r="G1353" s="4" t="str">
        <f>VLOOKUP($A1353,'Data Transformation Q1 to Q8'!$A:$V,3,FALSE)</f>
        <v>Overweight</v>
      </c>
      <c r="H1353" s="4">
        <f>VLOOKUP($A1353,'Data Transformation Q1 to Q8'!$A:$V,4,FALSE)</f>
        <v>4.2</v>
      </c>
      <c r="I1353" s="4" t="str">
        <f>VLOOKUP($A1353,'Data Transformation Q1 to Q8'!$A:$V,5,FALSE)</f>
        <v>Normal</v>
      </c>
      <c r="J1353" s="4" t="str">
        <f>VLOOKUP($A1353,'Data Transformation Q1 to Q8'!$A:$V,6,FALSE)</f>
        <v>No</v>
      </c>
      <c r="K1353" s="4" t="str">
        <f>VLOOKUP($A1353,'Data Transformation Q1 to Q8'!$A:$V,7,FALSE)</f>
        <v>No</v>
      </c>
      <c r="L1353" s="4" t="str">
        <f>VLOOKUP($A1353,'Data Transformation Q1 to Q8'!$A:$V,8,FALSE)</f>
        <v>No</v>
      </c>
      <c r="M1353" s="4" t="str">
        <f>VLOOKUP($A1353,'Data Transformation Q1 to Q8'!$A:$V,10,FALSE)</f>
        <v>No</v>
      </c>
      <c r="N1353" s="4">
        <f>VLOOKUP($A1353,'Data Transformation Q1 to Q8'!$A:$V,9,FALSE)</f>
        <v>0</v>
      </c>
      <c r="O1353" s="4" t="str">
        <f>VLOOKUP($A1353,'Data Transformation Q1 to Q8'!$A:$V,20,FALSE)</f>
        <v>tier - 3</v>
      </c>
      <c r="P1353" s="4" t="str">
        <f>VLOOKUP($A1353,'Data Transformation Q1 to Q8'!$A:$V,21,FALSE)</f>
        <v>tier - 2</v>
      </c>
      <c r="Q1353" s="118">
        <f>VLOOKUP($A1353,'Data Transformation Q1 to Q8'!$A:$V,19,FALSE)</f>
        <v>8027.97</v>
      </c>
    </row>
    <row r="1354" spans="1:17" ht="15.75" x14ac:dyDescent="0.25">
      <c r="A1354" s="10" t="s">
        <v>796</v>
      </c>
      <c r="B1354" s="4" t="str">
        <f>VLOOKUP(A1354,'Data Transformation Q1 to Q8'!A:V,22,FALSE)</f>
        <v>R1012</v>
      </c>
      <c r="C1354" s="21">
        <f>VLOOKUP($A1354,'Data Transformation Q1 to Q8'!$A:$V,16,FALSE)</f>
        <v>28114</v>
      </c>
      <c r="D1354" s="6">
        <f>VLOOKUP($A1354,'Data Transformation Q1 to Q8'!$A:$V,17,FALSE)</f>
        <v>46</v>
      </c>
      <c r="E1354" s="4" t="str">
        <f>VLOOKUP(A1354,'Customer Names'!A:D,3,FALSE)</f>
        <v xml:space="preserve">  Sabina</v>
      </c>
      <c r="F1354" s="4">
        <f>VLOOKUP($A1354,'Data Transformation Q1 to Q8'!$A:$V,2,FALSE)</f>
        <v>27.74</v>
      </c>
      <c r="G1354" s="4" t="str">
        <f>VLOOKUP($A1354,'Data Transformation Q1 to Q8'!$A:$V,3,FALSE)</f>
        <v>Overweight</v>
      </c>
      <c r="H1354" s="4">
        <f>VLOOKUP($A1354,'Data Transformation Q1 to Q8'!$A:$V,4,FALSE)</f>
        <v>6.06</v>
      </c>
      <c r="I1354" s="4" t="str">
        <f>VLOOKUP($A1354,'Data Transformation Q1 to Q8'!$A:$V,5,FALSE)</f>
        <v>Prediabetes</v>
      </c>
      <c r="J1354" s="4" t="str">
        <f>VLOOKUP($A1354,'Data Transformation Q1 to Q8'!$A:$V,6,FALSE)</f>
        <v>Yes</v>
      </c>
      <c r="K1354" s="4" t="str">
        <f>VLOOKUP($A1354,'Data Transformation Q1 to Q8'!$A:$V,7,FALSE)</f>
        <v>No</v>
      </c>
      <c r="L1354" s="4" t="str">
        <f>VLOOKUP($A1354,'Data Transformation Q1 to Q8'!$A:$V,8,FALSE)</f>
        <v>No</v>
      </c>
      <c r="M1354" s="4" t="str">
        <f>VLOOKUP($A1354,'Data Transformation Q1 to Q8'!$A:$V,10,FALSE)</f>
        <v>No</v>
      </c>
      <c r="N1354" s="4">
        <f>VLOOKUP($A1354,'Data Transformation Q1 to Q8'!$A:$V,9,FALSE)</f>
        <v>0</v>
      </c>
      <c r="O1354" s="4" t="str">
        <f>VLOOKUP($A1354,'Data Transformation Q1 to Q8'!$A:$V,20,FALSE)</f>
        <v>tier - 2</v>
      </c>
      <c r="P1354" s="4" t="str">
        <f>VLOOKUP($A1354,'Data Transformation Q1 to Q8'!$A:$V,21,FALSE)</f>
        <v>tier - 2</v>
      </c>
      <c r="Q1354" s="118">
        <f>VLOOKUP($A1354,'Data Transformation Q1 to Q8'!$A:$V,19,FALSE)</f>
        <v>8026.67</v>
      </c>
    </row>
    <row r="1355" spans="1:17" ht="15.75" x14ac:dyDescent="0.25">
      <c r="A1355" s="10" t="s">
        <v>798</v>
      </c>
      <c r="B1355" s="4" t="str">
        <f>VLOOKUP(A1355,'Data Transformation Q1 to Q8'!A:V,22,FALSE)</f>
        <v>R1012</v>
      </c>
      <c r="C1355" s="21">
        <f>VLOOKUP($A1355,'Data Transformation Q1 to Q8'!$A:$V,16,FALSE)</f>
        <v>28688</v>
      </c>
      <c r="D1355" s="6">
        <f>VLOOKUP($A1355,'Data Transformation Q1 to Q8'!$A:$V,17,FALSE)</f>
        <v>44</v>
      </c>
      <c r="E1355" s="4" t="str">
        <f>VLOOKUP(A1355,'Customer Names'!A:D,3,FALSE)</f>
        <v xml:space="preserve">  Amy C</v>
      </c>
      <c r="F1355" s="4">
        <f>VLOOKUP($A1355,'Data Transformation Q1 to Q8'!$A:$V,2,FALSE)</f>
        <v>36.954999999999998</v>
      </c>
      <c r="G1355" s="4" t="str">
        <f>VLOOKUP($A1355,'Data Transformation Q1 to Q8'!$A:$V,3,FALSE)</f>
        <v>Obesity</v>
      </c>
      <c r="H1355" s="4">
        <f>VLOOKUP($A1355,'Data Transformation Q1 to Q8'!$A:$V,4,FALSE)</f>
        <v>7.57</v>
      </c>
      <c r="I1355" s="4" t="str">
        <f>VLOOKUP($A1355,'Data Transformation Q1 to Q8'!$A:$V,5,FALSE)</f>
        <v>Diabetes</v>
      </c>
      <c r="J1355" s="4" t="str">
        <f>VLOOKUP($A1355,'Data Transformation Q1 to Q8'!$A:$V,6,FALSE)</f>
        <v>No</v>
      </c>
      <c r="K1355" s="4" t="str">
        <f>VLOOKUP($A1355,'Data Transformation Q1 to Q8'!$A:$V,7,FALSE)</f>
        <v>No</v>
      </c>
      <c r="L1355" s="4" t="str">
        <f>VLOOKUP($A1355,'Data Transformation Q1 to Q8'!$A:$V,8,FALSE)</f>
        <v>No</v>
      </c>
      <c r="M1355" s="4" t="str">
        <f>VLOOKUP($A1355,'Data Transformation Q1 to Q8'!$A:$V,10,FALSE)</f>
        <v>No</v>
      </c>
      <c r="N1355" s="4">
        <f>VLOOKUP($A1355,'Data Transformation Q1 to Q8'!$A:$V,9,FALSE)</f>
        <v>0</v>
      </c>
      <c r="O1355" s="4" t="str">
        <f>VLOOKUP($A1355,'Data Transformation Q1 to Q8'!$A:$V,20,FALSE)</f>
        <v>tier - 2</v>
      </c>
      <c r="P1355" s="4" t="str">
        <f>VLOOKUP($A1355,'Data Transformation Q1 to Q8'!$A:$V,21,FALSE)</f>
        <v>tier - 3</v>
      </c>
      <c r="Q1355" s="118">
        <f>VLOOKUP($A1355,'Data Transformation Q1 to Q8'!$A:$V,19,FALSE)</f>
        <v>8023.14</v>
      </c>
    </row>
    <row r="1356" spans="1:17" ht="15.75" x14ac:dyDescent="0.25">
      <c r="A1356" s="10" t="s">
        <v>800</v>
      </c>
      <c r="B1356" s="4" t="str">
        <f>VLOOKUP(A1356,'Data Transformation Q1 to Q8'!A:V,22,FALSE)</f>
        <v>R1012</v>
      </c>
      <c r="C1356" s="21">
        <f>VLOOKUP($A1356,'Data Transformation Q1 to Q8'!$A:$V,16,FALSE)</f>
        <v>32815</v>
      </c>
      <c r="D1356" s="6">
        <f>VLOOKUP($A1356,'Data Transformation Q1 to Q8'!$A:$V,17,FALSE)</f>
        <v>33</v>
      </c>
      <c r="E1356" s="4" t="str">
        <f>VLOOKUP(A1356,'Customer Names'!A:D,3,FALSE)</f>
        <v xml:space="preserve">  Victoria U</v>
      </c>
      <c r="F1356" s="4">
        <f>VLOOKUP($A1356,'Data Transformation Q1 to Q8'!$A:$V,2,FALSE)</f>
        <v>30.69</v>
      </c>
      <c r="G1356" s="4" t="str">
        <f>VLOOKUP($A1356,'Data Transformation Q1 to Q8'!$A:$V,3,FALSE)</f>
        <v>Obesity</v>
      </c>
      <c r="H1356" s="4">
        <f>VLOOKUP($A1356,'Data Transformation Q1 to Q8'!$A:$V,4,FALSE)</f>
        <v>6.15</v>
      </c>
      <c r="I1356" s="4" t="str">
        <f>VLOOKUP($A1356,'Data Transformation Q1 to Q8'!$A:$V,5,FALSE)</f>
        <v>Prediabetes</v>
      </c>
      <c r="J1356" s="4" t="str">
        <f>VLOOKUP($A1356,'Data Transformation Q1 to Q8'!$A:$V,6,FALSE)</f>
        <v>No</v>
      </c>
      <c r="K1356" s="4" t="str">
        <f>VLOOKUP($A1356,'Data Transformation Q1 to Q8'!$A:$V,7,FALSE)</f>
        <v>No</v>
      </c>
      <c r="L1356" s="4" t="str">
        <f>VLOOKUP($A1356,'Data Transformation Q1 to Q8'!$A:$V,8,FALSE)</f>
        <v>No</v>
      </c>
      <c r="M1356" s="4" t="str">
        <f>VLOOKUP($A1356,'Data Transformation Q1 to Q8'!$A:$V,10,FALSE)</f>
        <v>No</v>
      </c>
      <c r="N1356" s="4">
        <f>VLOOKUP($A1356,'Data Transformation Q1 to Q8'!$A:$V,9,FALSE)</f>
        <v>0</v>
      </c>
      <c r="O1356" s="4" t="str">
        <f>VLOOKUP($A1356,'Data Transformation Q1 to Q8'!$A:$V,20,FALSE)</f>
        <v>tier - 2</v>
      </c>
      <c r="P1356" s="4" t="str">
        <f>VLOOKUP($A1356,'Data Transformation Q1 to Q8'!$A:$V,21,FALSE)</f>
        <v>tier - 1</v>
      </c>
      <c r="Q1356" s="118">
        <f>VLOOKUP($A1356,'Data Transformation Q1 to Q8'!$A:$V,19,FALSE)</f>
        <v>8021.11</v>
      </c>
    </row>
    <row r="1357" spans="1:17" ht="15.75" x14ac:dyDescent="0.25">
      <c r="A1357" s="10" t="s">
        <v>802</v>
      </c>
      <c r="B1357" s="4" t="str">
        <f>VLOOKUP(A1357,'Data Transformation Q1 to Q8'!A:V,22,FALSE)</f>
        <v>R1012</v>
      </c>
      <c r="C1357" s="21">
        <f>VLOOKUP($A1357,'Data Transformation Q1 to Q8'!$A:$V,16,FALSE)</f>
        <v>29533</v>
      </c>
      <c r="D1357" s="6">
        <f>VLOOKUP($A1357,'Data Transformation Q1 to Q8'!$A:$V,17,FALSE)</f>
        <v>42</v>
      </c>
      <c r="E1357" s="4" t="str">
        <f>VLOOKUP(A1357,'Customer Names'!A:D,3,FALSE)</f>
        <v xml:space="preserve">  Amelia B</v>
      </c>
      <c r="F1357" s="4">
        <f>VLOOKUP($A1357,'Data Transformation Q1 to Q8'!$A:$V,2,FALSE)</f>
        <v>24.984999999999999</v>
      </c>
      <c r="G1357" s="4" t="str">
        <f>VLOOKUP($A1357,'Data Transformation Q1 to Q8'!$A:$V,3,FALSE)</f>
        <v>Overweight</v>
      </c>
      <c r="H1357" s="4">
        <f>VLOOKUP($A1357,'Data Transformation Q1 to Q8'!$A:$V,4,FALSE)</f>
        <v>4.5599999999999996</v>
      </c>
      <c r="I1357" s="4" t="str">
        <f>VLOOKUP($A1357,'Data Transformation Q1 to Q8'!$A:$V,5,FALSE)</f>
        <v>Normal</v>
      </c>
      <c r="J1357" s="4" t="str">
        <f>VLOOKUP($A1357,'Data Transformation Q1 to Q8'!$A:$V,6,FALSE)</f>
        <v>No</v>
      </c>
      <c r="K1357" s="4" t="str">
        <f>VLOOKUP($A1357,'Data Transformation Q1 to Q8'!$A:$V,7,FALSE)</f>
        <v>No</v>
      </c>
      <c r="L1357" s="4" t="str">
        <f>VLOOKUP($A1357,'Data Transformation Q1 to Q8'!$A:$V,8,FALSE)</f>
        <v>No</v>
      </c>
      <c r="M1357" s="4" t="str">
        <f>VLOOKUP($A1357,'Data Transformation Q1 to Q8'!$A:$V,10,FALSE)</f>
        <v>No</v>
      </c>
      <c r="N1357" s="4">
        <f>VLOOKUP($A1357,'Data Transformation Q1 to Q8'!$A:$V,9,FALSE)</f>
        <v>0</v>
      </c>
      <c r="O1357" s="4" t="str">
        <f>VLOOKUP($A1357,'Data Transformation Q1 to Q8'!$A:$V,20,FALSE)</f>
        <v>tier - 2</v>
      </c>
      <c r="P1357" s="4" t="str">
        <f>VLOOKUP($A1357,'Data Transformation Q1 to Q8'!$A:$V,21,FALSE)</f>
        <v>tier - 2</v>
      </c>
      <c r="Q1357" s="118">
        <f>VLOOKUP($A1357,'Data Transformation Q1 to Q8'!$A:$V,19,FALSE)</f>
        <v>8017.06</v>
      </c>
    </row>
    <row r="1358" spans="1:17" ht="15.75" x14ac:dyDescent="0.25">
      <c r="A1358" s="10" t="s">
        <v>804</v>
      </c>
      <c r="B1358" s="4" t="str">
        <f>VLOOKUP(A1358,'Data Transformation Q1 to Q8'!A:V,22,FALSE)</f>
        <v>R1012</v>
      </c>
      <c r="C1358" s="21">
        <f>VLOOKUP($A1358,'Data Transformation Q1 to Q8'!$A:$V,16,FALSE)</f>
        <v>34960</v>
      </c>
      <c r="D1358" s="6">
        <f>VLOOKUP($A1358,'Data Transformation Q1 to Q8'!$A:$V,17,FALSE)</f>
        <v>27</v>
      </c>
      <c r="E1358" s="4" t="str">
        <f>VLOOKUP(A1358,'Customer Names'!A:D,3,FALSE)</f>
        <v xml:space="preserve">  Jackie J</v>
      </c>
      <c r="F1358" s="4">
        <f>VLOOKUP($A1358,'Data Transformation Q1 to Q8'!$A:$V,2,FALSE)</f>
        <v>39.42</v>
      </c>
      <c r="G1358" s="4" t="str">
        <f>VLOOKUP($A1358,'Data Transformation Q1 to Q8'!$A:$V,3,FALSE)</f>
        <v>Obesity</v>
      </c>
      <c r="H1358" s="4">
        <f>VLOOKUP($A1358,'Data Transformation Q1 to Q8'!$A:$V,4,FALSE)</f>
        <v>4.72</v>
      </c>
      <c r="I1358" s="4" t="str">
        <f>VLOOKUP($A1358,'Data Transformation Q1 to Q8'!$A:$V,5,FALSE)</f>
        <v>Normal</v>
      </c>
      <c r="J1358" s="4" t="str">
        <f>VLOOKUP($A1358,'Data Transformation Q1 to Q8'!$A:$V,6,FALSE)</f>
        <v>Yes</v>
      </c>
      <c r="K1358" s="4" t="str">
        <f>VLOOKUP($A1358,'Data Transformation Q1 to Q8'!$A:$V,7,FALSE)</f>
        <v>No</v>
      </c>
      <c r="L1358" s="4" t="str">
        <f>VLOOKUP($A1358,'Data Transformation Q1 to Q8'!$A:$V,8,FALSE)</f>
        <v>No</v>
      </c>
      <c r="M1358" s="4" t="str">
        <f>VLOOKUP($A1358,'Data Transformation Q1 to Q8'!$A:$V,10,FALSE)</f>
        <v>No</v>
      </c>
      <c r="N1358" s="4">
        <f>VLOOKUP($A1358,'Data Transformation Q1 to Q8'!$A:$V,9,FALSE)</f>
        <v>1</v>
      </c>
      <c r="O1358" s="4" t="str">
        <f>VLOOKUP($A1358,'Data Transformation Q1 to Q8'!$A:$V,20,FALSE)</f>
        <v>tier - 2</v>
      </c>
      <c r="P1358" s="4" t="str">
        <f>VLOOKUP($A1358,'Data Transformation Q1 to Q8'!$A:$V,21,FALSE)</f>
        <v>tier - 3</v>
      </c>
      <c r="Q1358" s="118">
        <f>VLOOKUP($A1358,'Data Transformation Q1 to Q8'!$A:$V,19,FALSE)</f>
        <v>8014.62</v>
      </c>
    </row>
    <row r="1359" spans="1:17" ht="15.75" x14ac:dyDescent="0.25">
      <c r="A1359" s="10" t="s">
        <v>806</v>
      </c>
      <c r="B1359" s="4" t="str">
        <f>VLOOKUP(A1359,'Data Transformation Q1 to Q8'!A:V,22,FALSE)</f>
        <v>R1013</v>
      </c>
      <c r="C1359" s="21">
        <f>VLOOKUP($A1359,'Data Transformation Q1 to Q8'!$A:$V,16,FALSE)</f>
        <v>22880</v>
      </c>
      <c r="D1359" s="6">
        <f>VLOOKUP($A1359,'Data Transformation Q1 to Q8'!$A:$V,17,FALSE)</f>
        <v>60</v>
      </c>
      <c r="E1359" s="4" t="str">
        <f>VLOOKUP(A1359,'Customer Names'!A:D,3,FALSE)</f>
        <v xml:space="preserve">  Justin</v>
      </c>
      <c r="F1359" s="4">
        <f>VLOOKUP($A1359,'Data Transformation Q1 to Q8'!$A:$V,2,FALSE)</f>
        <v>16.8</v>
      </c>
      <c r="G1359" s="4" t="str">
        <f>VLOOKUP($A1359,'Data Transformation Q1 to Q8'!$A:$V,3,FALSE)</f>
        <v>Underweight</v>
      </c>
      <c r="H1359" s="4">
        <f>VLOOKUP($A1359,'Data Transformation Q1 to Q8'!$A:$V,4,FALSE)</f>
        <v>7.98</v>
      </c>
      <c r="I1359" s="4" t="str">
        <f>VLOOKUP($A1359,'Data Transformation Q1 to Q8'!$A:$V,5,FALSE)</f>
        <v>Diabetes</v>
      </c>
      <c r="J1359" s="4" t="str">
        <f>VLOOKUP($A1359,'Data Transformation Q1 to Q8'!$A:$V,6,FALSE)</f>
        <v>No</v>
      </c>
      <c r="K1359" s="4" t="str">
        <f>VLOOKUP($A1359,'Data Transformation Q1 to Q8'!$A:$V,7,FALSE)</f>
        <v>No</v>
      </c>
      <c r="L1359" s="4" t="str">
        <f>VLOOKUP($A1359,'Data Transformation Q1 to Q8'!$A:$V,8,FALSE)</f>
        <v>No</v>
      </c>
      <c r="M1359" s="4" t="str">
        <f>VLOOKUP($A1359,'Data Transformation Q1 to Q8'!$A:$V,10,FALSE)</f>
        <v>No</v>
      </c>
      <c r="N1359" s="4">
        <f>VLOOKUP($A1359,'Data Transformation Q1 to Q8'!$A:$V,9,FALSE)</f>
        <v>0</v>
      </c>
      <c r="O1359" s="4" t="str">
        <f>VLOOKUP($A1359,'Data Transformation Q1 to Q8'!$A:$V,20,FALSE)</f>
        <v>tier - 3</v>
      </c>
      <c r="P1359" s="4" t="str">
        <f>VLOOKUP($A1359,'Data Transformation Q1 to Q8'!$A:$V,21,FALSE)</f>
        <v>tier - 1</v>
      </c>
      <c r="Q1359" s="118">
        <f>VLOOKUP($A1359,'Data Transformation Q1 to Q8'!$A:$V,19,FALSE)</f>
        <v>8004.96</v>
      </c>
    </row>
    <row r="1360" spans="1:17" ht="15.75" x14ac:dyDescent="0.25">
      <c r="A1360" s="10" t="s">
        <v>808</v>
      </c>
      <c r="B1360" s="4" t="str">
        <f>VLOOKUP(A1360,'Data Transformation Q1 to Q8'!A:V,22,FALSE)</f>
        <v>R1024</v>
      </c>
      <c r="C1360" s="21">
        <f>VLOOKUP($A1360,'Data Transformation Q1 to Q8'!$A:$V,16,FALSE)</f>
        <v>30548</v>
      </c>
      <c r="D1360" s="6">
        <f>VLOOKUP($A1360,'Data Transformation Q1 to Q8'!$A:$V,17,FALSE)</f>
        <v>39</v>
      </c>
      <c r="E1360" s="4" t="str">
        <f>VLOOKUP(A1360,'Customer Names'!A:D,3,FALSE)</f>
        <v xml:space="preserve">  Kerry</v>
      </c>
      <c r="F1360" s="4">
        <f>VLOOKUP($A1360,'Data Transformation Q1 to Q8'!$A:$V,2,FALSE)</f>
        <v>23.274999999999999</v>
      </c>
      <c r="G1360" s="4" t="str">
        <f>VLOOKUP($A1360,'Data Transformation Q1 to Q8'!$A:$V,3,FALSE)</f>
        <v>Normal Weight</v>
      </c>
      <c r="H1360" s="4">
        <f>VLOOKUP($A1360,'Data Transformation Q1 to Q8'!$A:$V,4,FALSE)</f>
        <v>6.26</v>
      </c>
      <c r="I1360" s="4" t="str">
        <f>VLOOKUP($A1360,'Data Transformation Q1 to Q8'!$A:$V,5,FALSE)</f>
        <v>Prediabetes</v>
      </c>
      <c r="J1360" s="4" t="str">
        <f>VLOOKUP($A1360,'Data Transformation Q1 to Q8'!$A:$V,6,FALSE)</f>
        <v>Yes</v>
      </c>
      <c r="K1360" s="4" t="str">
        <f>VLOOKUP($A1360,'Data Transformation Q1 to Q8'!$A:$V,7,FALSE)</f>
        <v>No</v>
      </c>
      <c r="L1360" s="4" t="str">
        <f>VLOOKUP($A1360,'Data Transformation Q1 to Q8'!$A:$V,8,FALSE)</f>
        <v>Yes</v>
      </c>
      <c r="M1360" s="4" t="str">
        <f>VLOOKUP($A1360,'Data Transformation Q1 to Q8'!$A:$V,10,FALSE)</f>
        <v>No</v>
      </c>
      <c r="N1360" s="4">
        <f>VLOOKUP($A1360,'Data Transformation Q1 to Q8'!$A:$V,9,FALSE)</f>
        <v>1</v>
      </c>
      <c r="O1360" s="4" t="str">
        <f>VLOOKUP($A1360,'Data Transformation Q1 to Q8'!$A:$V,20,FALSE)</f>
        <v>tier - 2</v>
      </c>
      <c r="P1360" s="4" t="str">
        <f>VLOOKUP($A1360,'Data Transformation Q1 to Q8'!$A:$V,21,FALSE)</f>
        <v>tier - 3</v>
      </c>
      <c r="Q1360" s="118">
        <f>VLOOKUP($A1360,'Data Transformation Q1 to Q8'!$A:$V,19,FALSE)</f>
        <v>7986.48</v>
      </c>
    </row>
    <row r="1361" spans="1:17" ht="15.75" x14ac:dyDescent="0.25">
      <c r="A1361" s="10" t="s">
        <v>811</v>
      </c>
      <c r="B1361" s="4" t="str">
        <f>VLOOKUP(A1361,'Data Transformation Q1 to Q8'!A:V,22,FALSE)</f>
        <v>R1024</v>
      </c>
      <c r="C1361" s="21">
        <f>VLOOKUP($A1361,'Data Transformation Q1 to Q8'!$A:$V,16,FALSE)</f>
        <v>30556</v>
      </c>
      <c r="D1361" s="6">
        <f>VLOOKUP($A1361,'Data Transformation Q1 to Q8'!$A:$V,17,FALSE)</f>
        <v>39</v>
      </c>
      <c r="E1361" s="4" t="str">
        <f>VLOOKUP(A1361,'Customer Names'!A:D,3,FALSE)</f>
        <v xml:space="preserve">  Cindy G</v>
      </c>
      <c r="F1361" s="4">
        <f>VLOOKUP($A1361,'Data Transformation Q1 to Q8'!$A:$V,2,FALSE)</f>
        <v>22.8</v>
      </c>
      <c r="G1361" s="4" t="str">
        <f>VLOOKUP($A1361,'Data Transformation Q1 to Q8'!$A:$V,3,FALSE)</f>
        <v>Normal Weight</v>
      </c>
      <c r="H1361" s="4">
        <f>VLOOKUP($A1361,'Data Transformation Q1 to Q8'!$A:$V,4,FALSE)</f>
        <v>4.29</v>
      </c>
      <c r="I1361" s="4" t="str">
        <f>VLOOKUP($A1361,'Data Transformation Q1 to Q8'!$A:$V,5,FALSE)</f>
        <v>Normal</v>
      </c>
      <c r="J1361" s="4" t="str">
        <f>VLOOKUP($A1361,'Data Transformation Q1 to Q8'!$A:$V,6,FALSE)</f>
        <v>Yes</v>
      </c>
      <c r="K1361" s="4" t="str">
        <f>VLOOKUP($A1361,'Data Transformation Q1 to Q8'!$A:$V,7,FALSE)</f>
        <v>No</v>
      </c>
      <c r="L1361" s="4" t="str">
        <f>VLOOKUP($A1361,'Data Transformation Q1 to Q8'!$A:$V,8,FALSE)</f>
        <v>Yes</v>
      </c>
      <c r="M1361" s="4" t="str">
        <f>VLOOKUP($A1361,'Data Transformation Q1 to Q8'!$A:$V,10,FALSE)</f>
        <v>No</v>
      </c>
      <c r="N1361" s="4">
        <f>VLOOKUP($A1361,'Data Transformation Q1 to Q8'!$A:$V,9,FALSE)</f>
        <v>1</v>
      </c>
      <c r="O1361" s="4" t="str">
        <f>VLOOKUP($A1361,'Data Transformation Q1 to Q8'!$A:$V,20,FALSE)</f>
        <v>tier - 2</v>
      </c>
      <c r="P1361" s="4" t="str">
        <f>VLOOKUP($A1361,'Data Transformation Q1 to Q8'!$A:$V,21,FALSE)</f>
        <v>tier - 1</v>
      </c>
      <c r="Q1361" s="118">
        <f>VLOOKUP($A1361,'Data Transformation Q1 to Q8'!$A:$V,19,FALSE)</f>
        <v>7985.82</v>
      </c>
    </row>
    <row r="1362" spans="1:17" ht="15.75" x14ac:dyDescent="0.25">
      <c r="A1362" s="10" t="s">
        <v>813</v>
      </c>
      <c r="B1362" s="4" t="str">
        <f>VLOOKUP(A1362,'Data Transformation Q1 to Q8'!A:V,22,FALSE)</f>
        <v>R1013</v>
      </c>
      <c r="C1362" s="21">
        <f>VLOOKUP($A1362,'Data Transformation Q1 to Q8'!$A:$V,16,FALSE)</f>
        <v>26626</v>
      </c>
      <c r="D1362" s="6">
        <f>VLOOKUP($A1362,'Data Transformation Q1 to Q8'!$A:$V,17,FALSE)</f>
        <v>50</v>
      </c>
      <c r="E1362" s="4" t="str">
        <f>VLOOKUP(A1362,'Customer Names'!A:D,3,FALSE)</f>
        <v xml:space="preserve">  Gennaro</v>
      </c>
      <c r="F1362" s="4">
        <f>VLOOKUP($A1362,'Data Transformation Q1 to Q8'!$A:$V,2,FALSE)</f>
        <v>24.3</v>
      </c>
      <c r="G1362" s="4" t="str">
        <f>VLOOKUP($A1362,'Data Transformation Q1 to Q8'!$A:$V,3,FALSE)</f>
        <v>Normal Weight</v>
      </c>
      <c r="H1362" s="4">
        <f>VLOOKUP($A1362,'Data Transformation Q1 to Q8'!$A:$V,4,FALSE)</f>
        <v>5.43</v>
      </c>
      <c r="I1362" s="4" t="str">
        <f>VLOOKUP($A1362,'Data Transformation Q1 to Q8'!$A:$V,5,FALSE)</f>
        <v>Normal</v>
      </c>
      <c r="J1362" s="4" t="str">
        <f>VLOOKUP($A1362,'Data Transformation Q1 to Q8'!$A:$V,6,FALSE)</f>
        <v>No</v>
      </c>
      <c r="K1362" s="4" t="str">
        <f>VLOOKUP($A1362,'Data Transformation Q1 to Q8'!$A:$V,7,FALSE)</f>
        <v>No</v>
      </c>
      <c r="L1362" s="4" t="str">
        <f>VLOOKUP($A1362,'Data Transformation Q1 to Q8'!$A:$V,8,FALSE)</f>
        <v>No</v>
      </c>
      <c r="M1362" s="4" t="str">
        <f>VLOOKUP($A1362,'Data Transformation Q1 to Q8'!$A:$V,10,FALSE)</f>
        <v>No</v>
      </c>
      <c r="N1362" s="4">
        <f>VLOOKUP($A1362,'Data Transformation Q1 to Q8'!$A:$V,9,FALSE)</f>
        <v>2</v>
      </c>
      <c r="O1362" s="4" t="str">
        <f>VLOOKUP($A1362,'Data Transformation Q1 to Q8'!$A:$V,20,FALSE)</f>
        <v>tier - 2</v>
      </c>
      <c r="P1362" s="4" t="str">
        <f>VLOOKUP($A1362,'Data Transformation Q1 to Q8'!$A:$V,21,FALSE)</f>
        <v>tier - 2</v>
      </c>
      <c r="Q1362" s="118">
        <f>VLOOKUP($A1362,'Data Transformation Q1 to Q8'!$A:$V,19,FALSE)</f>
        <v>7980.34</v>
      </c>
    </row>
    <row r="1363" spans="1:17" ht="15.75" x14ac:dyDescent="0.25">
      <c r="A1363" s="10" t="s">
        <v>815</v>
      </c>
      <c r="B1363" s="4" t="str">
        <f>VLOOKUP(A1363,'Data Transformation Q1 to Q8'!A:V,22,FALSE)</f>
        <v>R1013</v>
      </c>
      <c r="C1363" s="21">
        <f>VLOOKUP($A1363,'Data Transformation Q1 to Q8'!$A:$V,16,FALSE)</f>
        <v>27616</v>
      </c>
      <c r="D1363" s="6">
        <f>VLOOKUP($A1363,'Data Transformation Q1 to Q8'!$A:$V,17,FALSE)</f>
        <v>47</v>
      </c>
      <c r="E1363" s="4" t="str">
        <f>VLOOKUP(A1363,'Customer Names'!A:D,3,FALSE)</f>
        <v xml:space="preserve">  Terry</v>
      </c>
      <c r="F1363" s="4">
        <f>VLOOKUP($A1363,'Data Transformation Q1 to Q8'!$A:$V,2,FALSE)</f>
        <v>25.13</v>
      </c>
      <c r="G1363" s="4" t="str">
        <f>VLOOKUP($A1363,'Data Transformation Q1 to Q8'!$A:$V,3,FALSE)</f>
        <v>Overweight</v>
      </c>
      <c r="H1363" s="4">
        <f>VLOOKUP($A1363,'Data Transformation Q1 to Q8'!$A:$V,4,FALSE)</f>
        <v>8</v>
      </c>
      <c r="I1363" s="4" t="str">
        <f>VLOOKUP($A1363,'Data Transformation Q1 to Q8'!$A:$V,5,FALSE)</f>
        <v>Diabetes</v>
      </c>
      <c r="J1363" s="4" t="str">
        <f>VLOOKUP($A1363,'Data Transformation Q1 to Q8'!$A:$V,6,FALSE)</f>
        <v>Yes</v>
      </c>
      <c r="K1363" s="4" t="str">
        <f>VLOOKUP($A1363,'Data Transformation Q1 to Q8'!$A:$V,7,FALSE)</f>
        <v>No</v>
      </c>
      <c r="L1363" s="4" t="str">
        <f>VLOOKUP($A1363,'Data Transformation Q1 to Q8'!$A:$V,8,FALSE)</f>
        <v>No</v>
      </c>
      <c r="M1363" s="4" t="str">
        <f>VLOOKUP($A1363,'Data Transformation Q1 to Q8'!$A:$V,10,FALSE)</f>
        <v>No</v>
      </c>
      <c r="N1363" s="4">
        <f>VLOOKUP($A1363,'Data Transformation Q1 to Q8'!$A:$V,9,FALSE)</f>
        <v>1</v>
      </c>
      <c r="O1363" s="4" t="str">
        <f>VLOOKUP($A1363,'Data Transformation Q1 to Q8'!$A:$V,20,FALSE)</f>
        <v>tier - 2</v>
      </c>
      <c r="P1363" s="4" t="str">
        <f>VLOOKUP($A1363,'Data Transformation Q1 to Q8'!$A:$V,21,FALSE)</f>
        <v>tier - 2</v>
      </c>
      <c r="Q1363" s="118">
        <f>VLOOKUP($A1363,'Data Transformation Q1 to Q8'!$A:$V,19,FALSE)</f>
        <v>7966.81</v>
      </c>
    </row>
    <row r="1364" spans="1:17" ht="15.75" x14ac:dyDescent="0.25">
      <c r="A1364" s="10" t="s">
        <v>817</v>
      </c>
      <c r="B1364" s="4" t="str">
        <f>VLOOKUP(A1364,'Data Transformation Q1 to Q8'!A:V,22,FALSE)</f>
        <v>R1013</v>
      </c>
      <c r="C1364" s="21">
        <f>VLOOKUP($A1364,'Data Transformation Q1 to Q8'!$A:$V,16,FALSE)</f>
        <v>25738</v>
      </c>
      <c r="D1364" s="6">
        <f>VLOOKUP($A1364,'Data Transformation Q1 to Q8'!$A:$V,17,FALSE)</f>
        <v>52</v>
      </c>
      <c r="E1364" s="4" t="str">
        <f>VLOOKUP(A1364,'Customer Names'!A:D,3,FALSE)</f>
        <v xml:space="preserve">  Patrick J</v>
      </c>
      <c r="F1364" s="4">
        <f>VLOOKUP($A1364,'Data Transformation Q1 to Q8'!$A:$V,2,FALSE)</f>
        <v>22.72</v>
      </c>
      <c r="G1364" s="4" t="str">
        <f>VLOOKUP($A1364,'Data Transformation Q1 to Q8'!$A:$V,3,FALSE)</f>
        <v>Normal Weight</v>
      </c>
      <c r="H1364" s="4">
        <f>VLOOKUP($A1364,'Data Transformation Q1 to Q8'!$A:$V,4,FALSE)</f>
        <v>9.9600000000000009</v>
      </c>
      <c r="I1364" s="4" t="str">
        <f>VLOOKUP($A1364,'Data Transformation Q1 to Q8'!$A:$V,5,FALSE)</f>
        <v>Diabetes</v>
      </c>
      <c r="J1364" s="4" t="str">
        <f>VLOOKUP($A1364,'Data Transformation Q1 to Q8'!$A:$V,6,FALSE)</f>
        <v>Yes</v>
      </c>
      <c r="K1364" s="4" t="str">
        <f>VLOOKUP($A1364,'Data Transformation Q1 to Q8'!$A:$V,7,FALSE)</f>
        <v>No</v>
      </c>
      <c r="L1364" s="4" t="str">
        <f>VLOOKUP($A1364,'Data Transformation Q1 to Q8'!$A:$V,8,FALSE)</f>
        <v>No</v>
      </c>
      <c r="M1364" s="4" t="str">
        <f>VLOOKUP($A1364,'Data Transformation Q1 to Q8'!$A:$V,10,FALSE)</f>
        <v>No</v>
      </c>
      <c r="N1364" s="4">
        <f>VLOOKUP($A1364,'Data Transformation Q1 to Q8'!$A:$V,9,FALSE)</f>
        <v>2</v>
      </c>
      <c r="O1364" s="4" t="str">
        <f>VLOOKUP($A1364,'Data Transformation Q1 to Q8'!$A:$V,20,FALSE)</f>
        <v>tier - 2</v>
      </c>
      <c r="P1364" s="4" t="str">
        <f>VLOOKUP($A1364,'Data Transformation Q1 to Q8'!$A:$V,21,FALSE)</f>
        <v>tier - 2</v>
      </c>
      <c r="Q1364" s="118">
        <f>VLOOKUP($A1364,'Data Transformation Q1 to Q8'!$A:$V,19,FALSE)</f>
        <v>7958.13</v>
      </c>
    </row>
    <row r="1365" spans="1:17" ht="15.75" x14ac:dyDescent="0.25">
      <c r="A1365" s="10" t="s">
        <v>819</v>
      </c>
      <c r="B1365" s="4" t="str">
        <f>VLOOKUP(A1365,'Data Transformation Q1 to Q8'!A:V,22,FALSE)</f>
        <v>R1011</v>
      </c>
      <c r="C1365" s="21">
        <f>VLOOKUP($A1365,'Data Transformation Q1 to Q8'!$A:$V,16,FALSE)</f>
        <v>29948</v>
      </c>
      <c r="D1365" s="6">
        <f>VLOOKUP($A1365,'Data Transformation Q1 to Q8'!$A:$V,17,FALSE)</f>
        <v>41</v>
      </c>
      <c r="E1365" s="4" t="str">
        <f>VLOOKUP(A1365,'Customer Names'!A:D,3,FALSE)</f>
        <v xml:space="preserve">  Keara</v>
      </c>
      <c r="F1365" s="4">
        <f>VLOOKUP($A1365,'Data Transformation Q1 to Q8'!$A:$V,2,FALSE)</f>
        <v>32.6</v>
      </c>
      <c r="G1365" s="4" t="str">
        <f>VLOOKUP($A1365,'Data Transformation Q1 to Q8'!$A:$V,3,FALSE)</f>
        <v>Obesity</v>
      </c>
      <c r="H1365" s="4">
        <f>VLOOKUP($A1365,'Data Transformation Q1 to Q8'!$A:$V,4,FALSE)</f>
        <v>6.8</v>
      </c>
      <c r="I1365" s="4" t="str">
        <f>VLOOKUP($A1365,'Data Transformation Q1 to Q8'!$A:$V,5,FALSE)</f>
        <v>Diabetes</v>
      </c>
      <c r="J1365" s="4" t="str">
        <f>VLOOKUP($A1365,'Data Transformation Q1 to Q8'!$A:$V,6,FALSE)</f>
        <v>Yes</v>
      </c>
      <c r="K1365" s="4" t="str">
        <f>VLOOKUP($A1365,'Data Transformation Q1 to Q8'!$A:$V,7,FALSE)</f>
        <v>No</v>
      </c>
      <c r="L1365" s="4" t="str">
        <f>VLOOKUP($A1365,'Data Transformation Q1 to Q8'!$A:$V,8,FALSE)</f>
        <v>No</v>
      </c>
      <c r="M1365" s="4" t="str">
        <f>VLOOKUP($A1365,'Data Transformation Q1 to Q8'!$A:$V,10,FALSE)</f>
        <v>No</v>
      </c>
      <c r="N1365" s="4">
        <f>VLOOKUP($A1365,'Data Transformation Q1 to Q8'!$A:$V,9,FALSE)</f>
        <v>0</v>
      </c>
      <c r="O1365" s="4" t="str">
        <f>VLOOKUP($A1365,'Data Transformation Q1 to Q8'!$A:$V,20,FALSE)</f>
        <v>tier - 2</v>
      </c>
      <c r="P1365" s="4" t="str">
        <f>VLOOKUP($A1365,'Data Transformation Q1 to Q8'!$A:$V,21,FALSE)</f>
        <v>tier - 2</v>
      </c>
      <c r="Q1365" s="118">
        <f>VLOOKUP($A1365,'Data Transformation Q1 to Q8'!$A:$V,19,FALSE)</f>
        <v>7954.52</v>
      </c>
    </row>
    <row r="1366" spans="1:17" ht="15.75" x14ac:dyDescent="0.25">
      <c r="A1366" s="10" t="s">
        <v>821</v>
      </c>
      <c r="B1366" s="4" t="str">
        <f>VLOOKUP(A1366,'Data Transformation Q1 to Q8'!A:V,22,FALSE)</f>
        <v>R1012</v>
      </c>
      <c r="C1366" s="21">
        <f>VLOOKUP($A1366,'Data Transformation Q1 to Q8'!$A:$V,16,FALSE)</f>
        <v>24297</v>
      </c>
      <c r="D1366" s="6">
        <f>VLOOKUP($A1366,'Data Transformation Q1 to Q8'!$A:$V,17,FALSE)</f>
        <v>56</v>
      </c>
      <c r="E1366" s="4" t="str">
        <f>VLOOKUP(A1366,'Customer Names'!A:D,3,FALSE)</f>
        <v xml:space="preserve">  Nicole</v>
      </c>
      <c r="F1366" s="4">
        <f>VLOOKUP($A1366,'Data Transformation Q1 to Q8'!$A:$V,2,FALSE)</f>
        <v>17.28</v>
      </c>
      <c r="G1366" s="4" t="str">
        <f>VLOOKUP($A1366,'Data Transformation Q1 to Q8'!$A:$V,3,FALSE)</f>
        <v>Underweight</v>
      </c>
      <c r="H1366" s="4">
        <f>VLOOKUP($A1366,'Data Transformation Q1 to Q8'!$A:$V,4,FALSE)</f>
        <v>6.22</v>
      </c>
      <c r="I1366" s="4" t="str">
        <f>VLOOKUP($A1366,'Data Transformation Q1 to Q8'!$A:$V,5,FALSE)</f>
        <v>Prediabetes</v>
      </c>
      <c r="J1366" s="4" t="str">
        <f>VLOOKUP($A1366,'Data Transformation Q1 to Q8'!$A:$V,6,FALSE)</f>
        <v>Yes</v>
      </c>
      <c r="K1366" s="4" t="str">
        <f>VLOOKUP($A1366,'Data Transformation Q1 to Q8'!$A:$V,7,FALSE)</f>
        <v>No</v>
      </c>
      <c r="L1366" s="4" t="str">
        <f>VLOOKUP($A1366,'Data Transformation Q1 to Q8'!$A:$V,8,FALSE)</f>
        <v>No</v>
      </c>
      <c r="M1366" s="4" t="str">
        <f>VLOOKUP($A1366,'Data Transformation Q1 to Q8'!$A:$V,10,FALSE)</f>
        <v>No</v>
      </c>
      <c r="N1366" s="4">
        <f>VLOOKUP($A1366,'Data Transformation Q1 to Q8'!$A:$V,9,FALSE)</f>
        <v>2</v>
      </c>
      <c r="O1366" s="4" t="str">
        <f>VLOOKUP($A1366,'Data Transformation Q1 to Q8'!$A:$V,20,FALSE)</f>
        <v>tier - 3</v>
      </c>
      <c r="P1366" s="4" t="str">
        <f>VLOOKUP($A1366,'Data Transformation Q1 to Q8'!$A:$V,21,FALSE)</f>
        <v>tier - 3</v>
      </c>
      <c r="Q1366" s="118">
        <f>VLOOKUP($A1366,'Data Transformation Q1 to Q8'!$A:$V,19,FALSE)</f>
        <v>7953.72</v>
      </c>
    </row>
    <row r="1367" spans="1:17" ht="15.75" x14ac:dyDescent="0.25">
      <c r="A1367" s="10" t="s">
        <v>823</v>
      </c>
      <c r="B1367" s="4" t="str">
        <f>VLOOKUP(A1367,'Data Transformation Q1 to Q8'!A:V,22,FALSE)</f>
        <v>R1025</v>
      </c>
      <c r="C1367" s="21">
        <f>VLOOKUP($A1367,'Data Transformation Q1 to Q8'!$A:$V,16,FALSE)</f>
        <v>32079</v>
      </c>
      <c r="D1367" s="6">
        <f>VLOOKUP($A1367,'Data Transformation Q1 to Q8'!$A:$V,17,FALSE)</f>
        <v>35</v>
      </c>
      <c r="E1367" s="4" t="str">
        <f>VLOOKUP(A1367,'Customer Names'!A:D,3,FALSE)</f>
        <v xml:space="preserve">  Katena</v>
      </c>
      <c r="F1367" s="4">
        <f>VLOOKUP($A1367,'Data Transformation Q1 to Q8'!$A:$V,2,FALSE)</f>
        <v>27.92</v>
      </c>
      <c r="G1367" s="4" t="str">
        <f>VLOOKUP($A1367,'Data Transformation Q1 to Q8'!$A:$V,3,FALSE)</f>
        <v>Overweight</v>
      </c>
      <c r="H1367" s="4">
        <f>VLOOKUP($A1367,'Data Transformation Q1 to Q8'!$A:$V,4,FALSE)</f>
        <v>5.79</v>
      </c>
      <c r="I1367" s="4" t="str">
        <f>VLOOKUP($A1367,'Data Transformation Q1 to Q8'!$A:$V,5,FALSE)</f>
        <v>Prediabetes</v>
      </c>
      <c r="J1367" s="4" t="str">
        <f>VLOOKUP($A1367,'Data Transformation Q1 to Q8'!$A:$V,6,FALSE)</f>
        <v>No</v>
      </c>
      <c r="K1367" s="4" t="str">
        <f>VLOOKUP($A1367,'Data Transformation Q1 to Q8'!$A:$V,7,FALSE)</f>
        <v>No</v>
      </c>
      <c r="L1367" s="4" t="str">
        <f>VLOOKUP($A1367,'Data Transformation Q1 to Q8'!$A:$V,8,FALSE)</f>
        <v>No</v>
      </c>
      <c r="M1367" s="4" t="str">
        <f>VLOOKUP($A1367,'Data Transformation Q1 to Q8'!$A:$V,10,FALSE)</f>
        <v>No</v>
      </c>
      <c r="N1367" s="4">
        <f>VLOOKUP($A1367,'Data Transformation Q1 to Q8'!$A:$V,9,FALSE)</f>
        <v>1</v>
      </c>
      <c r="O1367" s="4" t="str">
        <f>VLOOKUP($A1367,'Data Transformation Q1 to Q8'!$A:$V,20,FALSE)</f>
        <v>tier - 2</v>
      </c>
      <c r="P1367" s="4" t="str">
        <f>VLOOKUP($A1367,'Data Transformation Q1 to Q8'!$A:$V,21,FALSE)</f>
        <v>tier - 3</v>
      </c>
      <c r="Q1367" s="118">
        <f>VLOOKUP($A1367,'Data Transformation Q1 to Q8'!$A:$V,19,FALSE)</f>
        <v>7948.22</v>
      </c>
    </row>
    <row r="1368" spans="1:17" ht="15.75" x14ac:dyDescent="0.25">
      <c r="A1368" s="10" t="s">
        <v>825</v>
      </c>
      <c r="B1368" s="4" t="str">
        <f>VLOOKUP(A1368,'Data Transformation Q1 to Q8'!A:V,22,FALSE)</f>
        <v>R1024</v>
      </c>
      <c r="C1368" s="21">
        <f>VLOOKUP($A1368,'Data Transformation Q1 to Q8'!$A:$V,16,FALSE)</f>
        <v>28326</v>
      </c>
      <c r="D1368" s="6">
        <f>VLOOKUP($A1368,'Data Transformation Q1 to Q8'!$A:$V,17,FALSE)</f>
        <v>45</v>
      </c>
      <c r="E1368" s="4" t="str">
        <f>VLOOKUP(A1368,'Customer Names'!A:D,3,FALSE)</f>
        <v xml:space="preserve">  Bean K</v>
      </c>
      <c r="F1368" s="4">
        <f>VLOOKUP($A1368,'Data Transformation Q1 to Q8'!$A:$V,2,FALSE)</f>
        <v>38.284999999999997</v>
      </c>
      <c r="G1368" s="4" t="str">
        <f>VLOOKUP($A1368,'Data Transformation Q1 to Q8'!$A:$V,3,FALSE)</f>
        <v>Obesity</v>
      </c>
      <c r="H1368" s="4">
        <f>VLOOKUP($A1368,'Data Transformation Q1 to Q8'!$A:$V,4,FALSE)</f>
        <v>5.41</v>
      </c>
      <c r="I1368" s="4" t="str">
        <f>VLOOKUP($A1368,'Data Transformation Q1 to Q8'!$A:$V,5,FALSE)</f>
        <v>Normal</v>
      </c>
      <c r="J1368" s="4" t="str">
        <f>VLOOKUP($A1368,'Data Transformation Q1 to Q8'!$A:$V,6,FALSE)</f>
        <v>No</v>
      </c>
      <c r="K1368" s="4" t="str">
        <f>VLOOKUP($A1368,'Data Transformation Q1 to Q8'!$A:$V,7,FALSE)</f>
        <v>No</v>
      </c>
      <c r="L1368" s="4" t="str">
        <f>VLOOKUP($A1368,'Data Transformation Q1 to Q8'!$A:$V,8,FALSE)</f>
        <v>No</v>
      </c>
      <c r="M1368" s="4" t="str">
        <f>VLOOKUP($A1368,'Data Transformation Q1 to Q8'!$A:$V,10,FALSE)</f>
        <v>No</v>
      </c>
      <c r="N1368" s="4">
        <f>VLOOKUP($A1368,'Data Transformation Q1 to Q8'!$A:$V,9,FALSE)</f>
        <v>0</v>
      </c>
      <c r="O1368" s="4" t="str">
        <f>VLOOKUP($A1368,'Data Transformation Q1 to Q8'!$A:$V,20,FALSE)</f>
        <v>tier - 2</v>
      </c>
      <c r="P1368" s="4" t="str">
        <f>VLOOKUP($A1368,'Data Transformation Q1 to Q8'!$A:$V,21,FALSE)</f>
        <v>tier - 1</v>
      </c>
      <c r="Q1368" s="118">
        <f>VLOOKUP($A1368,'Data Transformation Q1 to Q8'!$A:$V,19,FALSE)</f>
        <v>7935.29</v>
      </c>
    </row>
    <row r="1369" spans="1:17" ht="15.75" x14ac:dyDescent="0.25">
      <c r="A1369" s="10" t="s">
        <v>827</v>
      </c>
      <c r="B1369" s="4" t="str">
        <f>VLOOKUP(A1369,'Data Transformation Q1 to Q8'!A:V,22,FALSE)</f>
        <v>R1013</v>
      </c>
      <c r="C1369" s="21">
        <f>VLOOKUP($A1369,'Data Transformation Q1 to Q8'!$A:$V,16,FALSE)</f>
        <v>22929</v>
      </c>
      <c r="D1369" s="6">
        <f>VLOOKUP($A1369,'Data Transformation Q1 to Q8'!$A:$V,17,FALSE)</f>
        <v>60</v>
      </c>
      <c r="E1369" s="4" t="str">
        <f>VLOOKUP(A1369,'Customer Names'!A:D,3,FALSE)</f>
        <v xml:space="preserve">  Brian</v>
      </c>
      <c r="F1369" s="4">
        <f>VLOOKUP($A1369,'Data Transformation Q1 to Q8'!$A:$V,2,FALSE)</f>
        <v>16.48</v>
      </c>
      <c r="G1369" s="4" t="str">
        <f>VLOOKUP($A1369,'Data Transformation Q1 to Q8'!$A:$V,3,FALSE)</f>
        <v>Underweight</v>
      </c>
      <c r="H1369" s="4">
        <f>VLOOKUP($A1369,'Data Transformation Q1 to Q8'!$A:$V,4,FALSE)</f>
        <v>11.05</v>
      </c>
      <c r="I1369" s="4" t="str">
        <f>VLOOKUP($A1369,'Data Transformation Q1 to Q8'!$A:$V,5,FALSE)</f>
        <v>Diabetes</v>
      </c>
      <c r="J1369" s="4" t="str">
        <f>VLOOKUP($A1369,'Data Transformation Q1 to Q8'!$A:$V,6,FALSE)</f>
        <v>No</v>
      </c>
      <c r="K1369" s="4" t="str">
        <f>VLOOKUP($A1369,'Data Transformation Q1 to Q8'!$A:$V,7,FALSE)</f>
        <v>No</v>
      </c>
      <c r="L1369" s="4" t="str">
        <f>VLOOKUP($A1369,'Data Transformation Q1 to Q8'!$A:$V,8,FALSE)</f>
        <v>No</v>
      </c>
      <c r="M1369" s="4" t="str">
        <f>VLOOKUP($A1369,'Data Transformation Q1 to Q8'!$A:$V,10,FALSE)</f>
        <v>No</v>
      </c>
      <c r="N1369" s="4">
        <f>VLOOKUP($A1369,'Data Transformation Q1 to Q8'!$A:$V,9,FALSE)</f>
        <v>0</v>
      </c>
      <c r="O1369" s="4" t="str">
        <f>VLOOKUP($A1369,'Data Transformation Q1 to Q8'!$A:$V,20,FALSE)</f>
        <v>tier - 3</v>
      </c>
      <c r="P1369" s="4" t="str">
        <f>VLOOKUP($A1369,'Data Transformation Q1 to Q8'!$A:$V,21,FALSE)</f>
        <v>tier - 2</v>
      </c>
      <c r="Q1369" s="118">
        <f>VLOOKUP($A1369,'Data Transformation Q1 to Q8'!$A:$V,19,FALSE)</f>
        <v>7896.41</v>
      </c>
    </row>
    <row r="1370" spans="1:17" ht="15.75" x14ac:dyDescent="0.25">
      <c r="A1370" s="10" t="s">
        <v>829</v>
      </c>
      <c r="B1370" s="4" t="str">
        <f>VLOOKUP(A1370,'Data Transformation Q1 to Q8'!A:V,22,FALSE)</f>
        <v>R1012</v>
      </c>
      <c r="C1370" s="21">
        <f>VLOOKUP($A1370,'Data Transformation Q1 to Q8'!$A:$V,16,FALSE)</f>
        <v>34655</v>
      </c>
      <c r="D1370" s="6">
        <f>VLOOKUP($A1370,'Data Transformation Q1 to Q8'!$A:$V,17,FALSE)</f>
        <v>28</v>
      </c>
      <c r="E1370" s="4" t="str">
        <f>VLOOKUP(A1370,'Customer Names'!A:D,3,FALSE)</f>
        <v xml:space="preserve">  Jan-Patrick</v>
      </c>
      <c r="F1370" s="4">
        <f>VLOOKUP($A1370,'Data Transformation Q1 to Q8'!$A:$V,2,FALSE)</f>
        <v>38.57</v>
      </c>
      <c r="G1370" s="4" t="str">
        <f>VLOOKUP($A1370,'Data Transformation Q1 to Q8'!$A:$V,3,FALSE)</f>
        <v>Obesity</v>
      </c>
      <c r="H1370" s="4">
        <f>VLOOKUP($A1370,'Data Transformation Q1 to Q8'!$A:$V,4,FALSE)</f>
        <v>6.27</v>
      </c>
      <c r="I1370" s="4" t="str">
        <f>VLOOKUP($A1370,'Data Transformation Q1 to Q8'!$A:$V,5,FALSE)</f>
        <v>Prediabetes</v>
      </c>
      <c r="J1370" s="4" t="str">
        <f>VLOOKUP($A1370,'Data Transformation Q1 to Q8'!$A:$V,6,FALSE)</f>
        <v>No</v>
      </c>
      <c r="K1370" s="4" t="str">
        <f>VLOOKUP($A1370,'Data Transformation Q1 to Q8'!$A:$V,7,FALSE)</f>
        <v>No</v>
      </c>
      <c r="L1370" s="4" t="str">
        <f>VLOOKUP($A1370,'Data Transformation Q1 to Q8'!$A:$V,8,FALSE)</f>
        <v>No</v>
      </c>
      <c r="M1370" s="4" t="str">
        <f>VLOOKUP($A1370,'Data Transformation Q1 to Q8'!$A:$V,10,FALSE)</f>
        <v>No</v>
      </c>
      <c r="N1370" s="4">
        <f>VLOOKUP($A1370,'Data Transformation Q1 to Q8'!$A:$V,9,FALSE)</f>
        <v>0</v>
      </c>
      <c r="O1370" s="4" t="str">
        <f>VLOOKUP($A1370,'Data Transformation Q1 to Q8'!$A:$V,20,FALSE)</f>
        <v>tier - 2</v>
      </c>
      <c r="P1370" s="4" t="str">
        <f>VLOOKUP($A1370,'Data Transformation Q1 to Q8'!$A:$V,21,FALSE)</f>
        <v>tier - 3</v>
      </c>
      <c r="Q1370" s="118">
        <f>VLOOKUP($A1370,'Data Transformation Q1 to Q8'!$A:$V,19,FALSE)</f>
        <v>7851.85</v>
      </c>
    </row>
    <row r="1371" spans="1:17" ht="15.75" x14ac:dyDescent="0.25">
      <c r="A1371" s="10" t="s">
        <v>832</v>
      </c>
      <c r="B1371" s="4" t="str">
        <f>VLOOKUP(A1371,'Data Transformation Q1 to Q8'!A:V,22,FALSE)</f>
        <v>R1012</v>
      </c>
      <c r="C1371" s="21">
        <f>VLOOKUP($A1371,'Data Transformation Q1 to Q8'!$A:$V,16,FALSE)</f>
        <v>37169</v>
      </c>
      <c r="D1371" s="6">
        <f>VLOOKUP($A1371,'Data Transformation Q1 to Q8'!$A:$V,17,FALSE)</f>
        <v>21</v>
      </c>
      <c r="E1371" s="4" t="str">
        <f>VLOOKUP(A1371,'Customer Names'!A:D,3,FALSE)</f>
        <v xml:space="preserve">  Jesse J</v>
      </c>
      <c r="F1371" s="4">
        <f>VLOOKUP($A1371,'Data Transformation Q1 to Q8'!$A:$V,2,FALSE)</f>
        <v>43.85</v>
      </c>
      <c r="G1371" s="4" t="str">
        <f>VLOOKUP($A1371,'Data Transformation Q1 to Q8'!$A:$V,3,FALSE)</f>
        <v>Obesity</v>
      </c>
      <c r="H1371" s="4">
        <f>VLOOKUP($A1371,'Data Transformation Q1 to Q8'!$A:$V,4,FALSE)</f>
        <v>4.7699999999999996</v>
      </c>
      <c r="I1371" s="4" t="str">
        <f>VLOOKUP($A1371,'Data Transformation Q1 to Q8'!$A:$V,5,FALSE)</f>
        <v>Normal</v>
      </c>
      <c r="J1371" s="4" t="str">
        <f>VLOOKUP($A1371,'Data Transformation Q1 to Q8'!$A:$V,6,FALSE)</f>
        <v>Yes</v>
      </c>
      <c r="K1371" s="4" t="str">
        <f>VLOOKUP($A1371,'Data Transformation Q1 to Q8'!$A:$V,7,FALSE)</f>
        <v>No</v>
      </c>
      <c r="L1371" s="4" t="str">
        <f>VLOOKUP($A1371,'Data Transformation Q1 to Q8'!$A:$V,8,FALSE)</f>
        <v>No</v>
      </c>
      <c r="M1371" s="4" t="str">
        <f>VLOOKUP($A1371,'Data Transformation Q1 to Q8'!$A:$V,10,FALSE)</f>
        <v>No</v>
      </c>
      <c r="N1371" s="4">
        <f>VLOOKUP($A1371,'Data Transformation Q1 to Q8'!$A:$V,9,FALSE)</f>
        <v>0</v>
      </c>
      <c r="O1371" s="4" t="str">
        <f>VLOOKUP($A1371,'Data Transformation Q1 to Q8'!$A:$V,20,FALSE)</f>
        <v>tier - 2</v>
      </c>
      <c r="P1371" s="4" t="str">
        <f>VLOOKUP($A1371,'Data Transformation Q1 to Q8'!$A:$V,21,FALSE)</f>
        <v>tier - 2</v>
      </c>
      <c r="Q1371" s="118">
        <f>VLOOKUP($A1371,'Data Transformation Q1 to Q8'!$A:$V,19,FALSE)</f>
        <v>7844.8</v>
      </c>
    </row>
    <row r="1372" spans="1:17" ht="15.75" x14ac:dyDescent="0.25">
      <c r="A1372" s="10" t="s">
        <v>834</v>
      </c>
      <c r="B1372" s="4" t="str">
        <f>VLOOKUP(A1372,'Data Transformation Q1 to Q8'!A:V,22,FALSE)</f>
        <v>R1012</v>
      </c>
      <c r="C1372" s="21">
        <f>VLOOKUP($A1372,'Data Transformation Q1 to Q8'!$A:$V,16,FALSE)</f>
        <v>32793</v>
      </c>
      <c r="D1372" s="6">
        <f>VLOOKUP($A1372,'Data Transformation Q1 to Q8'!$A:$V,17,FALSE)</f>
        <v>33</v>
      </c>
      <c r="E1372" s="4" t="str">
        <f>VLOOKUP(A1372,'Customer Names'!A:D,3,FALSE)</f>
        <v xml:space="preserve">  Lindsey M</v>
      </c>
      <c r="F1372" s="4">
        <f>VLOOKUP($A1372,'Data Transformation Q1 to Q8'!$A:$V,2,FALSE)</f>
        <v>30.11</v>
      </c>
      <c r="G1372" s="4" t="str">
        <f>VLOOKUP($A1372,'Data Transformation Q1 to Q8'!$A:$V,3,FALSE)</f>
        <v>Obesity</v>
      </c>
      <c r="H1372" s="4">
        <f>VLOOKUP($A1372,'Data Transformation Q1 to Q8'!$A:$V,4,FALSE)</f>
        <v>4.08</v>
      </c>
      <c r="I1372" s="4" t="str">
        <f>VLOOKUP($A1372,'Data Transformation Q1 to Q8'!$A:$V,5,FALSE)</f>
        <v>Normal</v>
      </c>
      <c r="J1372" s="4" t="str">
        <f>VLOOKUP($A1372,'Data Transformation Q1 to Q8'!$A:$V,6,FALSE)</f>
        <v>No</v>
      </c>
      <c r="K1372" s="4" t="str">
        <f>VLOOKUP($A1372,'Data Transformation Q1 to Q8'!$A:$V,7,FALSE)</f>
        <v>No</v>
      </c>
      <c r="L1372" s="4" t="str">
        <f>VLOOKUP($A1372,'Data Transformation Q1 to Q8'!$A:$V,8,FALSE)</f>
        <v>No</v>
      </c>
      <c r="M1372" s="4" t="str">
        <f>VLOOKUP($A1372,'Data Transformation Q1 to Q8'!$A:$V,10,FALSE)</f>
        <v>No</v>
      </c>
      <c r="N1372" s="4">
        <f>VLOOKUP($A1372,'Data Transformation Q1 to Q8'!$A:$V,9,FALSE)</f>
        <v>0</v>
      </c>
      <c r="O1372" s="4" t="str">
        <f>VLOOKUP($A1372,'Data Transformation Q1 to Q8'!$A:$V,20,FALSE)</f>
        <v>tier - 2</v>
      </c>
      <c r="P1372" s="4" t="str">
        <f>VLOOKUP($A1372,'Data Transformation Q1 to Q8'!$A:$V,21,FALSE)</f>
        <v>tier - 2</v>
      </c>
      <c r="Q1372" s="118">
        <f>VLOOKUP($A1372,'Data Transformation Q1 to Q8'!$A:$V,19,FALSE)</f>
        <v>7824.37</v>
      </c>
    </row>
    <row r="1373" spans="1:17" ht="15.75" x14ac:dyDescent="0.25">
      <c r="A1373" s="10" t="s">
        <v>836</v>
      </c>
      <c r="B1373" s="4" t="str">
        <f>VLOOKUP(A1373,'Data Transformation Q1 to Q8'!A:V,22,FALSE)</f>
        <v>R1012</v>
      </c>
      <c r="C1373" s="21">
        <f>VLOOKUP($A1373,'Data Transformation Q1 to Q8'!$A:$V,16,FALSE)</f>
        <v>33593</v>
      </c>
      <c r="D1373" s="6">
        <f>VLOOKUP($A1373,'Data Transformation Q1 to Q8'!$A:$V,17,FALSE)</f>
        <v>31</v>
      </c>
      <c r="E1373" s="4" t="str">
        <f>VLOOKUP(A1373,'Customer Names'!A:D,3,FALSE)</f>
        <v xml:space="preserve">  Marguerite K</v>
      </c>
      <c r="F1373" s="4">
        <f>VLOOKUP($A1373,'Data Transformation Q1 to Q8'!$A:$V,2,FALSE)</f>
        <v>31.59</v>
      </c>
      <c r="G1373" s="4" t="str">
        <f>VLOOKUP($A1373,'Data Transformation Q1 to Q8'!$A:$V,3,FALSE)</f>
        <v>Obesity</v>
      </c>
      <c r="H1373" s="4">
        <f>VLOOKUP($A1373,'Data Transformation Q1 to Q8'!$A:$V,4,FALSE)</f>
        <v>6.01</v>
      </c>
      <c r="I1373" s="4" t="str">
        <f>VLOOKUP($A1373,'Data Transformation Q1 to Q8'!$A:$V,5,FALSE)</f>
        <v>Prediabetes</v>
      </c>
      <c r="J1373" s="4" t="str">
        <f>VLOOKUP($A1373,'Data Transformation Q1 to Q8'!$A:$V,6,FALSE)</f>
        <v>No</v>
      </c>
      <c r="K1373" s="4" t="str">
        <f>VLOOKUP($A1373,'Data Transformation Q1 to Q8'!$A:$V,7,FALSE)</f>
        <v>No</v>
      </c>
      <c r="L1373" s="4" t="str">
        <f>VLOOKUP($A1373,'Data Transformation Q1 to Q8'!$A:$V,8,FALSE)</f>
        <v>No</v>
      </c>
      <c r="M1373" s="4" t="str">
        <f>VLOOKUP($A1373,'Data Transformation Q1 to Q8'!$A:$V,10,FALSE)</f>
        <v>No</v>
      </c>
      <c r="N1373" s="4">
        <f>VLOOKUP($A1373,'Data Transformation Q1 to Q8'!$A:$V,9,FALSE)</f>
        <v>0</v>
      </c>
      <c r="O1373" s="4" t="str">
        <f>VLOOKUP($A1373,'Data Transformation Q1 to Q8'!$A:$V,20,FALSE)</f>
        <v>tier - 2</v>
      </c>
      <c r="P1373" s="4" t="str">
        <f>VLOOKUP($A1373,'Data Transformation Q1 to Q8'!$A:$V,21,FALSE)</f>
        <v>tier - 1</v>
      </c>
      <c r="Q1373" s="118">
        <f>VLOOKUP($A1373,'Data Transformation Q1 to Q8'!$A:$V,19,FALSE)</f>
        <v>7812.67</v>
      </c>
    </row>
    <row r="1374" spans="1:17" ht="15.75" x14ac:dyDescent="0.25">
      <c r="A1374" s="10" t="s">
        <v>838</v>
      </c>
      <c r="B1374" s="4" t="str">
        <f>VLOOKUP(A1374,'Data Transformation Q1 to Q8'!A:V,22,FALSE)</f>
        <v>R1013</v>
      </c>
      <c r="C1374" s="21">
        <f>VLOOKUP($A1374,'Data Transformation Q1 to Q8'!$A:$V,16,FALSE)</f>
        <v>27342</v>
      </c>
      <c r="D1374" s="6">
        <f>VLOOKUP($A1374,'Data Transformation Q1 to Q8'!$A:$V,17,FALSE)</f>
        <v>48</v>
      </c>
      <c r="E1374" s="4" t="str">
        <f>VLOOKUP(A1374,'Customer Names'!A:D,3,FALSE)</f>
        <v xml:space="preserve">  Travis</v>
      </c>
      <c r="F1374" s="4">
        <f>VLOOKUP($A1374,'Data Transformation Q1 to Q8'!$A:$V,2,FALSE)</f>
        <v>40.15</v>
      </c>
      <c r="G1374" s="4" t="str">
        <f>VLOOKUP($A1374,'Data Transformation Q1 to Q8'!$A:$V,3,FALSE)</f>
        <v>Obesity</v>
      </c>
      <c r="H1374" s="4">
        <f>VLOOKUP($A1374,'Data Transformation Q1 to Q8'!$A:$V,4,FALSE)</f>
        <v>11.84</v>
      </c>
      <c r="I1374" s="4" t="str">
        <f>VLOOKUP($A1374,'Data Transformation Q1 to Q8'!$A:$V,5,FALSE)</f>
        <v>Diabetes</v>
      </c>
      <c r="J1374" s="4" t="str">
        <f>VLOOKUP($A1374,'Data Transformation Q1 to Q8'!$A:$V,6,FALSE)</f>
        <v>No</v>
      </c>
      <c r="K1374" s="4" t="str">
        <f>VLOOKUP($A1374,'Data Transformation Q1 to Q8'!$A:$V,7,FALSE)</f>
        <v>No</v>
      </c>
      <c r="L1374" s="4" t="str">
        <f>VLOOKUP($A1374,'Data Transformation Q1 to Q8'!$A:$V,8,FALSE)</f>
        <v>No</v>
      </c>
      <c r="M1374" s="4" t="str">
        <f>VLOOKUP($A1374,'Data Transformation Q1 to Q8'!$A:$V,10,FALSE)</f>
        <v>No</v>
      </c>
      <c r="N1374" s="4">
        <f>VLOOKUP($A1374,'Data Transformation Q1 to Q8'!$A:$V,9,FALSE)</f>
        <v>0</v>
      </c>
      <c r="O1374" s="4" t="str">
        <f>VLOOKUP($A1374,'Data Transformation Q1 to Q8'!$A:$V,20,FALSE)</f>
        <v>tier - 2</v>
      </c>
      <c r="P1374" s="4" t="str">
        <f>VLOOKUP($A1374,'Data Transformation Q1 to Q8'!$A:$V,21,FALSE)</f>
        <v>tier - 3</v>
      </c>
      <c r="Q1374" s="118">
        <f>VLOOKUP($A1374,'Data Transformation Q1 to Q8'!$A:$V,19,FALSE)</f>
        <v>7804.16</v>
      </c>
    </row>
    <row r="1375" spans="1:17" ht="15.75" x14ac:dyDescent="0.25">
      <c r="A1375" s="10" t="s">
        <v>840</v>
      </c>
      <c r="B1375" s="4" t="str">
        <f>VLOOKUP(A1375,'Data Transformation Q1 to Q8'!A:V,22,FALSE)</f>
        <v>R1012</v>
      </c>
      <c r="C1375" s="21">
        <f>VLOOKUP($A1375,'Data Transformation Q1 to Q8'!$A:$V,16,FALSE)</f>
        <v>35766</v>
      </c>
      <c r="D1375" s="6">
        <f>VLOOKUP($A1375,'Data Transformation Q1 to Q8'!$A:$V,17,FALSE)</f>
        <v>25</v>
      </c>
      <c r="E1375" s="4" t="str">
        <f>VLOOKUP(A1375,'Customer Names'!A:D,3,FALSE)</f>
        <v xml:space="preserve">  Ricky</v>
      </c>
      <c r="F1375" s="4">
        <f>VLOOKUP($A1375,'Data Transformation Q1 to Q8'!$A:$V,2,FALSE)</f>
        <v>40.700000000000003</v>
      </c>
      <c r="G1375" s="4" t="str">
        <f>VLOOKUP($A1375,'Data Transformation Q1 to Q8'!$A:$V,3,FALSE)</f>
        <v>Obesity</v>
      </c>
      <c r="H1375" s="4">
        <f>VLOOKUP($A1375,'Data Transformation Q1 to Q8'!$A:$V,4,FALSE)</f>
        <v>6.27</v>
      </c>
      <c r="I1375" s="4" t="str">
        <f>VLOOKUP($A1375,'Data Transformation Q1 to Q8'!$A:$V,5,FALSE)</f>
        <v>Prediabetes</v>
      </c>
      <c r="J1375" s="4" t="str">
        <f>VLOOKUP($A1375,'Data Transformation Q1 to Q8'!$A:$V,6,FALSE)</f>
        <v>Yes</v>
      </c>
      <c r="K1375" s="4" t="str">
        <f>VLOOKUP($A1375,'Data Transformation Q1 to Q8'!$A:$V,7,FALSE)</f>
        <v>No</v>
      </c>
      <c r="L1375" s="4" t="str">
        <f>VLOOKUP($A1375,'Data Transformation Q1 to Q8'!$A:$V,8,FALSE)</f>
        <v>Yes</v>
      </c>
      <c r="M1375" s="4" t="str">
        <f>VLOOKUP($A1375,'Data Transformation Q1 to Q8'!$A:$V,10,FALSE)</f>
        <v>No</v>
      </c>
      <c r="N1375" s="4">
        <f>VLOOKUP($A1375,'Data Transformation Q1 to Q8'!$A:$V,9,FALSE)</f>
        <v>1</v>
      </c>
      <c r="O1375" s="4" t="str">
        <f>VLOOKUP($A1375,'Data Transformation Q1 to Q8'!$A:$V,20,FALSE)</f>
        <v>tier - 2</v>
      </c>
      <c r="P1375" s="4" t="str">
        <f>VLOOKUP($A1375,'Data Transformation Q1 to Q8'!$A:$V,21,FALSE)</f>
        <v>tier - 3</v>
      </c>
      <c r="Q1375" s="118">
        <f>VLOOKUP($A1375,'Data Transformation Q1 to Q8'!$A:$V,19,FALSE)</f>
        <v>7803.77</v>
      </c>
    </row>
    <row r="1376" spans="1:17" ht="15.75" x14ac:dyDescent="0.25">
      <c r="A1376" s="10" t="s">
        <v>842</v>
      </c>
      <c r="B1376" s="4" t="str">
        <f>VLOOKUP(A1376,'Data Transformation Q1 to Q8'!A:V,22,FALSE)</f>
        <v>R1026</v>
      </c>
      <c r="C1376" s="21">
        <f>VLOOKUP($A1376,'Data Transformation Q1 to Q8'!$A:$V,16,FALSE)</f>
        <v>36519</v>
      </c>
      <c r="D1376" s="6">
        <f>VLOOKUP($A1376,'Data Transformation Q1 to Q8'!$A:$V,17,FALSE)</f>
        <v>23</v>
      </c>
      <c r="E1376" s="4" t="str">
        <f>VLOOKUP(A1376,'Customer Names'!A:D,3,FALSE)</f>
        <v xml:space="preserve">  Colleen L</v>
      </c>
      <c r="F1376" s="4">
        <f>VLOOKUP($A1376,'Data Transformation Q1 to Q8'!$A:$V,2,FALSE)</f>
        <v>40.76</v>
      </c>
      <c r="G1376" s="4" t="str">
        <f>VLOOKUP($A1376,'Data Transformation Q1 to Q8'!$A:$V,3,FALSE)</f>
        <v>Obesity</v>
      </c>
      <c r="H1376" s="4">
        <f>VLOOKUP($A1376,'Data Transformation Q1 to Q8'!$A:$V,4,FALSE)</f>
        <v>5.28</v>
      </c>
      <c r="I1376" s="4" t="str">
        <f>VLOOKUP($A1376,'Data Transformation Q1 to Q8'!$A:$V,5,FALSE)</f>
        <v>Normal</v>
      </c>
      <c r="J1376" s="4" t="str">
        <f>VLOOKUP($A1376,'Data Transformation Q1 to Q8'!$A:$V,6,FALSE)</f>
        <v>No</v>
      </c>
      <c r="K1376" s="4" t="str">
        <f>VLOOKUP($A1376,'Data Transformation Q1 to Q8'!$A:$V,7,FALSE)</f>
        <v>No</v>
      </c>
      <c r="L1376" s="4" t="str">
        <f>VLOOKUP($A1376,'Data Transformation Q1 to Q8'!$A:$V,8,FALSE)</f>
        <v>No</v>
      </c>
      <c r="M1376" s="4" t="str">
        <f>VLOOKUP($A1376,'Data Transformation Q1 to Q8'!$A:$V,10,FALSE)</f>
        <v>No</v>
      </c>
      <c r="N1376" s="4">
        <f>VLOOKUP($A1376,'Data Transformation Q1 to Q8'!$A:$V,9,FALSE)</f>
        <v>0</v>
      </c>
      <c r="O1376" s="4" t="str">
        <f>VLOOKUP($A1376,'Data Transformation Q1 to Q8'!$A:$V,20,FALSE)</f>
        <v>tier - 2</v>
      </c>
      <c r="P1376" s="4" t="str">
        <f>VLOOKUP($A1376,'Data Transformation Q1 to Q8'!$A:$V,21,FALSE)</f>
        <v>tier - 2</v>
      </c>
      <c r="Q1376" s="118">
        <f>VLOOKUP($A1376,'Data Transformation Q1 to Q8'!$A:$V,19,FALSE)</f>
        <v>7794.68</v>
      </c>
    </row>
    <row r="1377" spans="1:17" ht="15.75" x14ac:dyDescent="0.25">
      <c r="A1377" s="10" t="s">
        <v>844</v>
      </c>
      <c r="B1377" s="4" t="str">
        <f>VLOOKUP(A1377,'Data Transformation Q1 to Q8'!A:V,22,FALSE)</f>
        <v>R1013</v>
      </c>
      <c r="C1377" s="21">
        <f>VLOOKUP($A1377,'Data Transformation Q1 to Q8'!$A:$V,16,FALSE)</f>
        <v>27369</v>
      </c>
      <c r="D1377" s="6">
        <f>VLOOKUP($A1377,'Data Transformation Q1 to Q8'!$A:$V,17,FALSE)</f>
        <v>48</v>
      </c>
      <c r="E1377" s="4" t="str">
        <f>VLOOKUP(A1377,'Customer Names'!A:D,3,FALSE)</f>
        <v xml:space="preserve">  Charlie A</v>
      </c>
      <c r="F1377" s="4">
        <f>VLOOKUP($A1377,'Data Transformation Q1 to Q8'!$A:$V,2,FALSE)</f>
        <v>29.7</v>
      </c>
      <c r="G1377" s="4" t="str">
        <f>VLOOKUP($A1377,'Data Transformation Q1 to Q8'!$A:$V,3,FALSE)</f>
        <v>Overweight</v>
      </c>
      <c r="H1377" s="4">
        <f>VLOOKUP($A1377,'Data Transformation Q1 to Q8'!$A:$V,4,FALSE)</f>
        <v>7.03</v>
      </c>
      <c r="I1377" s="4" t="str">
        <f>VLOOKUP($A1377,'Data Transformation Q1 to Q8'!$A:$V,5,FALSE)</f>
        <v>Diabetes</v>
      </c>
      <c r="J1377" s="4" t="str">
        <f>VLOOKUP($A1377,'Data Transformation Q1 to Q8'!$A:$V,6,FALSE)</f>
        <v>No</v>
      </c>
      <c r="K1377" s="4" t="str">
        <f>VLOOKUP($A1377,'Data Transformation Q1 to Q8'!$A:$V,7,FALSE)</f>
        <v>No</v>
      </c>
      <c r="L1377" s="4" t="str">
        <f>VLOOKUP($A1377,'Data Transformation Q1 to Q8'!$A:$V,8,FALSE)</f>
        <v>No</v>
      </c>
      <c r="M1377" s="4" t="str">
        <f>VLOOKUP($A1377,'Data Transformation Q1 to Q8'!$A:$V,10,FALSE)</f>
        <v>No</v>
      </c>
      <c r="N1377" s="4">
        <f>VLOOKUP($A1377,'Data Transformation Q1 to Q8'!$A:$V,9,FALSE)</f>
        <v>0</v>
      </c>
      <c r="O1377" s="4" t="str">
        <f>VLOOKUP($A1377,'Data Transformation Q1 to Q8'!$A:$V,20,FALSE)</f>
        <v>tier - 1</v>
      </c>
      <c r="P1377" s="4" t="str">
        <f>VLOOKUP($A1377,'Data Transformation Q1 to Q8'!$A:$V,21,FALSE)</f>
        <v>tier - 3</v>
      </c>
      <c r="Q1377" s="118">
        <f>VLOOKUP($A1377,'Data Transformation Q1 to Q8'!$A:$V,19,FALSE)</f>
        <v>7789.64</v>
      </c>
    </row>
    <row r="1378" spans="1:17" ht="15.75" x14ac:dyDescent="0.25">
      <c r="A1378" s="10" t="s">
        <v>846</v>
      </c>
      <c r="B1378" s="4" t="str">
        <f>VLOOKUP(A1378,'Data Transformation Q1 to Q8'!A:V,22,FALSE)</f>
        <v>R1012</v>
      </c>
      <c r="C1378" s="21">
        <f>VLOOKUP($A1378,'Data Transformation Q1 to Q8'!$A:$V,16,FALSE)</f>
        <v>35785</v>
      </c>
      <c r="D1378" s="6">
        <f>VLOOKUP($A1378,'Data Transformation Q1 to Q8'!$A:$V,17,FALSE)</f>
        <v>25</v>
      </c>
      <c r="E1378" s="4" t="str">
        <f>VLOOKUP(A1378,'Customer Names'!A:D,3,FALSE)</f>
        <v xml:space="preserve">  Rick</v>
      </c>
      <c r="F1378" s="4">
        <f>VLOOKUP($A1378,'Data Transformation Q1 to Q8'!$A:$V,2,FALSE)</f>
        <v>40.58</v>
      </c>
      <c r="G1378" s="4" t="str">
        <f>VLOOKUP($A1378,'Data Transformation Q1 to Q8'!$A:$V,3,FALSE)</f>
        <v>Obesity</v>
      </c>
      <c r="H1378" s="4">
        <f>VLOOKUP($A1378,'Data Transformation Q1 to Q8'!$A:$V,4,FALSE)</f>
        <v>5.32</v>
      </c>
      <c r="I1378" s="4" t="str">
        <f>VLOOKUP($A1378,'Data Transformation Q1 to Q8'!$A:$V,5,FALSE)</f>
        <v>Normal</v>
      </c>
      <c r="J1378" s="4" t="str">
        <f>VLOOKUP($A1378,'Data Transformation Q1 to Q8'!$A:$V,6,FALSE)</f>
        <v>Yes</v>
      </c>
      <c r="K1378" s="4" t="str">
        <f>VLOOKUP($A1378,'Data Transformation Q1 to Q8'!$A:$V,7,FALSE)</f>
        <v>No</v>
      </c>
      <c r="L1378" s="4" t="str">
        <f>VLOOKUP($A1378,'Data Transformation Q1 to Q8'!$A:$V,8,FALSE)</f>
        <v>Yes</v>
      </c>
      <c r="M1378" s="4" t="str">
        <f>VLOOKUP($A1378,'Data Transformation Q1 to Q8'!$A:$V,10,FALSE)</f>
        <v>No</v>
      </c>
      <c r="N1378" s="4">
        <f>VLOOKUP($A1378,'Data Transformation Q1 to Q8'!$A:$V,9,FALSE)</f>
        <v>1</v>
      </c>
      <c r="O1378" s="4" t="str">
        <f>VLOOKUP($A1378,'Data Transformation Q1 to Q8'!$A:$V,20,FALSE)</f>
        <v>tier - 2</v>
      </c>
      <c r="P1378" s="4" t="str">
        <f>VLOOKUP($A1378,'Data Transformation Q1 to Q8'!$A:$V,21,FALSE)</f>
        <v>tier - 1</v>
      </c>
      <c r="Q1378" s="118">
        <f>VLOOKUP($A1378,'Data Transformation Q1 to Q8'!$A:$V,19,FALSE)</f>
        <v>7763.06</v>
      </c>
    </row>
    <row r="1379" spans="1:17" ht="15.75" x14ac:dyDescent="0.25">
      <c r="A1379" s="10" t="s">
        <v>848</v>
      </c>
      <c r="B1379" s="4" t="str">
        <f>VLOOKUP(A1379,'Data Transformation Q1 to Q8'!A:V,22,FALSE)</f>
        <v>R1012</v>
      </c>
      <c r="C1379" s="21">
        <f>VLOOKUP($A1379,'Data Transformation Q1 to Q8'!$A:$V,16,FALSE)</f>
        <v>29767</v>
      </c>
      <c r="D1379" s="6">
        <f>VLOOKUP($A1379,'Data Transformation Q1 to Q8'!$A:$V,17,FALSE)</f>
        <v>41</v>
      </c>
      <c r="E1379" s="4" t="str">
        <f>VLOOKUP(A1379,'Customer Names'!A:D,3,FALSE)</f>
        <v xml:space="preserve">  Lauren C</v>
      </c>
      <c r="F1379" s="4">
        <f>VLOOKUP($A1379,'Data Transformation Q1 to Q8'!$A:$V,2,FALSE)</f>
        <v>33.06</v>
      </c>
      <c r="G1379" s="4" t="str">
        <f>VLOOKUP($A1379,'Data Transformation Q1 to Q8'!$A:$V,3,FALSE)</f>
        <v>Obesity</v>
      </c>
      <c r="H1379" s="4">
        <f>VLOOKUP($A1379,'Data Transformation Q1 to Q8'!$A:$V,4,FALSE)</f>
        <v>9.59</v>
      </c>
      <c r="I1379" s="4" t="str">
        <f>VLOOKUP($A1379,'Data Transformation Q1 to Q8'!$A:$V,5,FALSE)</f>
        <v>Diabetes</v>
      </c>
      <c r="J1379" s="4" t="str">
        <f>VLOOKUP($A1379,'Data Transformation Q1 to Q8'!$A:$V,6,FALSE)</f>
        <v>Yes</v>
      </c>
      <c r="K1379" s="4" t="str">
        <f>VLOOKUP($A1379,'Data Transformation Q1 to Q8'!$A:$V,7,FALSE)</f>
        <v>No</v>
      </c>
      <c r="L1379" s="4" t="str">
        <f>VLOOKUP($A1379,'Data Transformation Q1 to Q8'!$A:$V,8,FALSE)</f>
        <v>No</v>
      </c>
      <c r="M1379" s="4" t="str">
        <f>VLOOKUP($A1379,'Data Transformation Q1 to Q8'!$A:$V,10,FALSE)</f>
        <v>No</v>
      </c>
      <c r="N1379" s="4">
        <f>VLOOKUP($A1379,'Data Transformation Q1 to Q8'!$A:$V,9,FALSE)</f>
        <v>0</v>
      </c>
      <c r="O1379" s="4" t="str">
        <f>VLOOKUP($A1379,'Data Transformation Q1 to Q8'!$A:$V,20,FALSE)</f>
        <v>tier - 2</v>
      </c>
      <c r="P1379" s="4" t="str">
        <f>VLOOKUP($A1379,'Data Transformation Q1 to Q8'!$A:$V,21,FALSE)</f>
        <v>tier - 1</v>
      </c>
      <c r="Q1379" s="118">
        <f>VLOOKUP($A1379,'Data Transformation Q1 to Q8'!$A:$V,19,FALSE)</f>
        <v>7749.16</v>
      </c>
    </row>
    <row r="1380" spans="1:17" ht="15.75" x14ac:dyDescent="0.25">
      <c r="A1380" s="10" t="s">
        <v>850</v>
      </c>
      <c r="B1380" s="4" t="str">
        <f>VLOOKUP(A1380,'Data Transformation Q1 to Q8'!A:V,22,FALSE)</f>
        <v>R1013</v>
      </c>
      <c r="C1380" s="21">
        <f>VLOOKUP($A1380,'Data Transformation Q1 to Q8'!$A:$V,16,FALSE)</f>
        <v>28106</v>
      </c>
      <c r="D1380" s="6">
        <f>VLOOKUP($A1380,'Data Transformation Q1 to Q8'!$A:$V,17,FALSE)</f>
        <v>46</v>
      </c>
      <c r="E1380" s="4" t="str">
        <f>VLOOKUP(A1380,'Customer Names'!A:D,3,FALSE)</f>
        <v xml:space="preserve">  Daniel</v>
      </c>
      <c r="F1380" s="4">
        <f>VLOOKUP($A1380,'Data Transformation Q1 to Q8'!$A:$V,2,FALSE)</f>
        <v>26.62</v>
      </c>
      <c r="G1380" s="4" t="str">
        <f>VLOOKUP($A1380,'Data Transformation Q1 to Q8'!$A:$V,3,FALSE)</f>
        <v>Overweight</v>
      </c>
      <c r="H1380" s="4">
        <f>VLOOKUP($A1380,'Data Transformation Q1 to Q8'!$A:$V,4,FALSE)</f>
        <v>6.15</v>
      </c>
      <c r="I1380" s="4" t="str">
        <f>VLOOKUP($A1380,'Data Transformation Q1 to Q8'!$A:$V,5,FALSE)</f>
        <v>Prediabetes</v>
      </c>
      <c r="J1380" s="4" t="str">
        <f>VLOOKUP($A1380,'Data Transformation Q1 to Q8'!$A:$V,6,FALSE)</f>
        <v>Yes</v>
      </c>
      <c r="K1380" s="4" t="str">
        <f>VLOOKUP($A1380,'Data Transformation Q1 to Q8'!$A:$V,7,FALSE)</f>
        <v>No</v>
      </c>
      <c r="L1380" s="4" t="str">
        <f>VLOOKUP($A1380,'Data Transformation Q1 to Q8'!$A:$V,8,FALSE)</f>
        <v>No</v>
      </c>
      <c r="M1380" s="4" t="str">
        <f>VLOOKUP($A1380,'Data Transformation Q1 to Q8'!$A:$V,10,FALSE)</f>
        <v>No</v>
      </c>
      <c r="N1380" s="4">
        <f>VLOOKUP($A1380,'Data Transformation Q1 to Q8'!$A:$V,9,FALSE)</f>
        <v>0</v>
      </c>
      <c r="O1380" s="4" t="str">
        <f>VLOOKUP($A1380,'Data Transformation Q1 to Q8'!$A:$V,20,FALSE)</f>
        <v>tier - 3</v>
      </c>
      <c r="P1380" s="4" t="str">
        <f>VLOOKUP($A1380,'Data Transformation Q1 to Q8'!$A:$V,21,FALSE)</f>
        <v>tier - 2</v>
      </c>
      <c r="Q1380" s="118">
        <f>VLOOKUP($A1380,'Data Transformation Q1 to Q8'!$A:$V,19,FALSE)</f>
        <v>7742.11</v>
      </c>
    </row>
    <row r="1381" spans="1:17" ht="15.75" x14ac:dyDescent="0.25">
      <c r="A1381" s="10" t="s">
        <v>853</v>
      </c>
      <c r="B1381" s="4" t="str">
        <f>VLOOKUP(A1381,'Data Transformation Q1 to Q8'!A:V,22,FALSE)</f>
        <v>R1011</v>
      </c>
      <c r="C1381" s="21">
        <f>VLOOKUP($A1381,'Data Transformation Q1 to Q8'!$A:$V,16,FALSE)</f>
        <v>28737</v>
      </c>
      <c r="D1381" s="6">
        <f>VLOOKUP($A1381,'Data Transformation Q1 to Q8'!$A:$V,17,FALSE)</f>
        <v>44</v>
      </c>
      <c r="E1381" s="4" t="str">
        <f>VLOOKUP(A1381,'Customer Names'!A:D,3,FALSE)</f>
        <v xml:space="preserve">  Jaime</v>
      </c>
      <c r="F1381" s="4">
        <f>VLOOKUP($A1381,'Data Transformation Q1 to Q8'!$A:$V,2,FALSE)</f>
        <v>37.1</v>
      </c>
      <c r="G1381" s="4" t="str">
        <f>VLOOKUP($A1381,'Data Transformation Q1 to Q8'!$A:$V,3,FALSE)</f>
        <v>Obesity</v>
      </c>
      <c r="H1381" s="4">
        <f>VLOOKUP($A1381,'Data Transformation Q1 to Q8'!$A:$V,4,FALSE)</f>
        <v>11.08</v>
      </c>
      <c r="I1381" s="4" t="str">
        <f>VLOOKUP($A1381,'Data Transformation Q1 to Q8'!$A:$V,5,FALSE)</f>
        <v>Diabetes</v>
      </c>
      <c r="J1381" s="4" t="str">
        <f>VLOOKUP($A1381,'Data Transformation Q1 to Q8'!$A:$V,6,FALSE)</f>
        <v>No</v>
      </c>
      <c r="K1381" s="4" t="str">
        <f>VLOOKUP($A1381,'Data Transformation Q1 to Q8'!$A:$V,7,FALSE)</f>
        <v>No</v>
      </c>
      <c r="L1381" s="4" t="str">
        <f>VLOOKUP($A1381,'Data Transformation Q1 to Q8'!$A:$V,8,FALSE)</f>
        <v>No</v>
      </c>
      <c r="M1381" s="4" t="str">
        <f>VLOOKUP($A1381,'Data Transformation Q1 to Q8'!$A:$V,10,FALSE)</f>
        <v>No</v>
      </c>
      <c r="N1381" s="4">
        <f>VLOOKUP($A1381,'Data Transformation Q1 to Q8'!$A:$V,9,FALSE)</f>
        <v>0</v>
      </c>
      <c r="O1381" s="4" t="str">
        <f>VLOOKUP($A1381,'Data Transformation Q1 to Q8'!$A:$V,20,FALSE)</f>
        <v>tier - 1</v>
      </c>
      <c r="P1381" s="4" t="str">
        <f>VLOOKUP($A1381,'Data Transformation Q1 to Q8'!$A:$V,21,FALSE)</f>
        <v>tier - 1</v>
      </c>
      <c r="Q1381" s="118">
        <f>VLOOKUP($A1381,'Data Transformation Q1 to Q8'!$A:$V,19,FALSE)</f>
        <v>7740.34</v>
      </c>
    </row>
    <row r="1382" spans="1:17" ht="15.75" x14ac:dyDescent="0.25">
      <c r="A1382" s="10" t="s">
        <v>855</v>
      </c>
      <c r="B1382" s="4" t="str">
        <f>VLOOKUP(A1382,'Data Transformation Q1 to Q8'!A:V,22,FALSE)</f>
        <v>R1013</v>
      </c>
      <c r="C1382" s="21">
        <f>VLOOKUP($A1382,'Data Transformation Q1 to Q8'!$A:$V,16,FALSE)</f>
        <v>23941</v>
      </c>
      <c r="D1382" s="6">
        <f>VLOOKUP($A1382,'Data Transformation Q1 to Q8'!$A:$V,17,FALSE)</f>
        <v>57</v>
      </c>
      <c r="E1382" s="4" t="str">
        <f>VLOOKUP(A1382,'Customer Names'!A:D,3,FALSE)</f>
        <v xml:space="preserve">  Erik R</v>
      </c>
      <c r="F1382" s="4">
        <f>VLOOKUP($A1382,'Data Transformation Q1 to Q8'!$A:$V,2,FALSE)</f>
        <v>18.28</v>
      </c>
      <c r="G1382" s="4" t="str">
        <f>VLOOKUP($A1382,'Data Transformation Q1 to Q8'!$A:$V,3,FALSE)</f>
        <v>Underweight</v>
      </c>
      <c r="H1382" s="4">
        <f>VLOOKUP($A1382,'Data Transformation Q1 to Q8'!$A:$V,4,FALSE)</f>
        <v>7.95</v>
      </c>
      <c r="I1382" s="4" t="str">
        <f>VLOOKUP($A1382,'Data Transformation Q1 to Q8'!$A:$V,5,FALSE)</f>
        <v>Diabetes</v>
      </c>
      <c r="J1382" s="4" t="str">
        <f>VLOOKUP($A1382,'Data Transformation Q1 to Q8'!$A:$V,6,FALSE)</f>
        <v>No</v>
      </c>
      <c r="K1382" s="4" t="str">
        <f>VLOOKUP($A1382,'Data Transformation Q1 to Q8'!$A:$V,7,FALSE)</f>
        <v>No</v>
      </c>
      <c r="L1382" s="4" t="str">
        <f>VLOOKUP($A1382,'Data Transformation Q1 to Q8'!$A:$V,8,FALSE)</f>
        <v>No</v>
      </c>
      <c r="M1382" s="4" t="str">
        <f>VLOOKUP($A1382,'Data Transformation Q1 to Q8'!$A:$V,10,FALSE)</f>
        <v>No</v>
      </c>
      <c r="N1382" s="4">
        <f>VLOOKUP($A1382,'Data Transformation Q1 to Q8'!$A:$V,9,FALSE)</f>
        <v>0</v>
      </c>
      <c r="O1382" s="4" t="str">
        <f>VLOOKUP($A1382,'Data Transformation Q1 to Q8'!$A:$V,20,FALSE)</f>
        <v>tier - 3</v>
      </c>
      <c r="P1382" s="4" t="str">
        <f>VLOOKUP($A1382,'Data Transformation Q1 to Q8'!$A:$V,21,FALSE)</f>
        <v>tier - 2</v>
      </c>
      <c r="Q1382" s="118">
        <f>VLOOKUP($A1382,'Data Transformation Q1 to Q8'!$A:$V,19,FALSE)</f>
        <v>7736.39</v>
      </c>
    </row>
    <row r="1383" spans="1:17" ht="15.75" x14ac:dyDescent="0.25">
      <c r="A1383" s="10" t="s">
        <v>857</v>
      </c>
      <c r="B1383" s="4" t="str">
        <f>VLOOKUP(A1383,'Data Transformation Q1 to Q8'!A:V,22,FALSE)</f>
        <v>R1012</v>
      </c>
      <c r="C1383" s="21">
        <f>VLOOKUP($A1383,'Data Transformation Q1 to Q8'!$A:$V,16,FALSE)</f>
        <v>28366</v>
      </c>
      <c r="D1383" s="6">
        <f>VLOOKUP($A1383,'Data Transformation Q1 to Q8'!$A:$V,17,FALSE)</f>
        <v>45</v>
      </c>
      <c r="E1383" s="4" t="str">
        <f>VLOOKUP(A1383,'Customer Names'!A:D,3,FALSE)</f>
        <v xml:space="preserve">  Katie</v>
      </c>
      <c r="F1383" s="4">
        <f>VLOOKUP($A1383,'Data Transformation Q1 to Q8'!$A:$V,2,FALSE)</f>
        <v>35.814999999999998</v>
      </c>
      <c r="G1383" s="4" t="str">
        <f>VLOOKUP($A1383,'Data Transformation Q1 to Q8'!$A:$V,3,FALSE)</f>
        <v>Obesity</v>
      </c>
      <c r="H1383" s="4">
        <f>VLOOKUP($A1383,'Data Transformation Q1 to Q8'!$A:$V,4,FALSE)</f>
        <v>6.23</v>
      </c>
      <c r="I1383" s="4" t="str">
        <f>VLOOKUP($A1383,'Data Transformation Q1 to Q8'!$A:$V,5,FALSE)</f>
        <v>Prediabetes</v>
      </c>
      <c r="J1383" s="4" t="str">
        <f>VLOOKUP($A1383,'Data Transformation Q1 to Q8'!$A:$V,6,FALSE)</f>
        <v>No</v>
      </c>
      <c r="K1383" s="4" t="str">
        <f>VLOOKUP($A1383,'Data Transformation Q1 to Q8'!$A:$V,7,FALSE)</f>
        <v>No</v>
      </c>
      <c r="L1383" s="4" t="str">
        <f>VLOOKUP($A1383,'Data Transformation Q1 to Q8'!$A:$V,8,FALSE)</f>
        <v>No</v>
      </c>
      <c r="M1383" s="4" t="str">
        <f>VLOOKUP($A1383,'Data Transformation Q1 to Q8'!$A:$V,10,FALSE)</f>
        <v>No</v>
      </c>
      <c r="N1383" s="4">
        <f>VLOOKUP($A1383,'Data Transformation Q1 to Q8'!$A:$V,9,FALSE)</f>
        <v>0</v>
      </c>
      <c r="O1383" s="4" t="str">
        <f>VLOOKUP($A1383,'Data Transformation Q1 to Q8'!$A:$V,20,FALSE)</f>
        <v>tier - 2</v>
      </c>
      <c r="P1383" s="4" t="str">
        <f>VLOOKUP($A1383,'Data Transformation Q1 to Q8'!$A:$V,21,FALSE)</f>
        <v>tier - 3</v>
      </c>
      <c r="Q1383" s="118">
        <f>VLOOKUP($A1383,'Data Transformation Q1 to Q8'!$A:$V,19,FALSE)</f>
        <v>7731.86</v>
      </c>
    </row>
    <row r="1384" spans="1:17" ht="15.75" x14ac:dyDescent="0.25">
      <c r="A1384" s="10" t="s">
        <v>859</v>
      </c>
      <c r="B1384" s="4" t="str">
        <f>VLOOKUP(A1384,'Data Transformation Q1 to Q8'!A:V,22,FALSE)</f>
        <v>R1013</v>
      </c>
      <c r="C1384" s="21">
        <f>VLOOKUP($A1384,'Data Transformation Q1 to Q8'!$A:$V,16,FALSE)</f>
        <v>28828</v>
      </c>
      <c r="D1384" s="6">
        <f>VLOOKUP($A1384,'Data Transformation Q1 to Q8'!$A:$V,17,FALSE)</f>
        <v>44</v>
      </c>
      <c r="E1384" s="4" t="str">
        <f>VLOOKUP(A1384,'Customer Names'!A:D,3,FALSE)</f>
        <v xml:space="preserve">  Thomas A</v>
      </c>
      <c r="F1384" s="4">
        <f>VLOOKUP($A1384,'Data Transformation Q1 to Q8'!$A:$V,2,FALSE)</f>
        <v>30.69</v>
      </c>
      <c r="G1384" s="4" t="str">
        <f>VLOOKUP($A1384,'Data Transformation Q1 to Q8'!$A:$V,3,FALSE)</f>
        <v>Obesity</v>
      </c>
      <c r="H1384" s="4">
        <f>VLOOKUP($A1384,'Data Transformation Q1 to Q8'!$A:$V,4,FALSE)</f>
        <v>6.5</v>
      </c>
      <c r="I1384" s="4" t="str">
        <f>VLOOKUP($A1384,'Data Transformation Q1 to Q8'!$A:$V,5,FALSE)</f>
        <v>Diabetes</v>
      </c>
      <c r="J1384" s="4" t="str">
        <f>VLOOKUP($A1384,'Data Transformation Q1 to Q8'!$A:$V,6,FALSE)</f>
        <v>No</v>
      </c>
      <c r="K1384" s="4" t="str">
        <f>VLOOKUP($A1384,'Data Transformation Q1 to Q8'!$A:$V,7,FALSE)</f>
        <v>No</v>
      </c>
      <c r="L1384" s="4" t="str">
        <f>VLOOKUP($A1384,'Data Transformation Q1 to Q8'!$A:$V,8,FALSE)</f>
        <v>No</v>
      </c>
      <c r="M1384" s="4" t="str">
        <f>VLOOKUP($A1384,'Data Transformation Q1 to Q8'!$A:$V,10,FALSE)</f>
        <v>No</v>
      </c>
      <c r="N1384" s="4">
        <f>VLOOKUP($A1384,'Data Transformation Q1 to Q8'!$A:$V,9,FALSE)</f>
        <v>0</v>
      </c>
      <c r="O1384" s="4" t="str">
        <f>VLOOKUP($A1384,'Data Transformation Q1 to Q8'!$A:$V,20,FALSE)</f>
        <v>tier - 3</v>
      </c>
      <c r="P1384" s="4" t="str">
        <f>VLOOKUP($A1384,'Data Transformation Q1 to Q8'!$A:$V,21,FALSE)</f>
        <v>tier - 2</v>
      </c>
      <c r="Q1384" s="118">
        <f>VLOOKUP($A1384,'Data Transformation Q1 to Q8'!$A:$V,19,FALSE)</f>
        <v>7731.43</v>
      </c>
    </row>
    <row r="1385" spans="1:17" ht="15.75" x14ac:dyDescent="0.25">
      <c r="A1385" s="10" t="s">
        <v>861</v>
      </c>
      <c r="B1385" s="4" t="str">
        <f>VLOOKUP(A1385,'Data Transformation Q1 to Q8'!A:V,22,FALSE)</f>
        <v>R1016</v>
      </c>
      <c r="C1385" s="21">
        <f>VLOOKUP($A1385,'Data Transformation Q1 to Q8'!$A:$V,16,FALSE)</f>
        <v>29474</v>
      </c>
      <c r="D1385" s="6">
        <f>VLOOKUP($A1385,'Data Transformation Q1 to Q8'!$A:$V,17,FALSE)</f>
        <v>42</v>
      </c>
      <c r="E1385" s="4" t="str">
        <f>VLOOKUP(A1385,'Customer Names'!A:D,3,FALSE)</f>
        <v xml:space="preserve">  Jean-Marc</v>
      </c>
      <c r="F1385" s="4">
        <f>VLOOKUP($A1385,'Data Transformation Q1 to Q8'!$A:$V,2,FALSE)</f>
        <v>26.125</v>
      </c>
      <c r="G1385" s="4" t="str">
        <f>VLOOKUP($A1385,'Data Transformation Q1 to Q8'!$A:$V,3,FALSE)</f>
        <v>Overweight</v>
      </c>
      <c r="H1385" s="4">
        <f>VLOOKUP($A1385,'Data Transformation Q1 to Q8'!$A:$V,4,FALSE)</f>
        <v>5.22</v>
      </c>
      <c r="I1385" s="4" t="str">
        <f>VLOOKUP($A1385,'Data Transformation Q1 to Q8'!$A:$V,5,FALSE)</f>
        <v>Normal</v>
      </c>
      <c r="J1385" s="4" t="str">
        <f>VLOOKUP($A1385,'Data Transformation Q1 to Q8'!$A:$V,6,FALSE)</f>
        <v>No</v>
      </c>
      <c r="K1385" s="4" t="str">
        <f>VLOOKUP($A1385,'Data Transformation Q1 to Q8'!$A:$V,7,FALSE)</f>
        <v>No</v>
      </c>
      <c r="L1385" s="4" t="str">
        <f>VLOOKUP($A1385,'Data Transformation Q1 to Q8'!$A:$V,8,FALSE)</f>
        <v>No</v>
      </c>
      <c r="M1385" s="4" t="str">
        <f>VLOOKUP($A1385,'Data Transformation Q1 to Q8'!$A:$V,10,FALSE)</f>
        <v>No</v>
      </c>
      <c r="N1385" s="4">
        <f>VLOOKUP($A1385,'Data Transformation Q1 to Q8'!$A:$V,9,FALSE)</f>
        <v>0</v>
      </c>
      <c r="O1385" s="4" t="str">
        <f>VLOOKUP($A1385,'Data Transformation Q1 to Q8'!$A:$V,20,FALSE)</f>
        <v>tier - 3</v>
      </c>
      <c r="P1385" s="4" t="str">
        <f>VLOOKUP($A1385,'Data Transformation Q1 to Q8'!$A:$V,21,FALSE)</f>
        <v>tier - 1</v>
      </c>
      <c r="Q1385" s="118">
        <f>VLOOKUP($A1385,'Data Transformation Q1 to Q8'!$A:$V,19,FALSE)</f>
        <v>7729.65</v>
      </c>
    </row>
    <row r="1386" spans="1:17" ht="15.75" x14ac:dyDescent="0.25">
      <c r="A1386" s="10" t="s">
        <v>863</v>
      </c>
      <c r="B1386" s="4" t="str">
        <f>VLOOKUP(A1386,'Data Transformation Q1 to Q8'!A:V,22,FALSE)</f>
        <v>R1012</v>
      </c>
      <c r="C1386" s="21">
        <f>VLOOKUP($A1386,'Data Transformation Q1 to Q8'!$A:$V,16,FALSE)</f>
        <v>29008</v>
      </c>
      <c r="D1386" s="6">
        <f>VLOOKUP($A1386,'Data Transformation Q1 to Q8'!$A:$V,17,FALSE)</f>
        <v>44</v>
      </c>
      <c r="E1386" s="4" t="str">
        <f>VLOOKUP(A1386,'Customer Names'!A:D,3,FALSE)</f>
        <v xml:space="preserve">  Kerry L</v>
      </c>
      <c r="F1386" s="4">
        <f>VLOOKUP($A1386,'Data Transformation Q1 to Q8'!$A:$V,2,FALSE)</f>
        <v>34.58</v>
      </c>
      <c r="G1386" s="4" t="str">
        <f>VLOOKUP($A1386,'Data Transformation Q1 to Q8'!$A:$V,3,FALSE)</f>
        <v>Obesity</v>
      </c>
      <c r="H1386" s="4">
        <f>VLOOKUP($A1386,'Data Transformation Q1 to Q8'!$A:$V,4,FALSE)</f>
        <v>6.3</v>
      </c>
      <c r="I1386" s="4" t="str">
        <f>VLOOKUP($A1386,'Data Transformation Q1 to Q8'!$A:$V,5,FALSE)</f>
        <v>Prediabetes</v>
      </c>
      <c r="J1386" s="4" t="str">
        <f>VLOOKUP($A1386,'Data Transformation Q1 to Q8'!$A:$V,6,FALSE)</f>
        <v>No</v>
      </c>
      <c r="K1386" s="4" t="str">
        <f>VLOOKUP($A1386,'Data Transformation Q1 to Q8'!$A:$V,7,FALSE)</f>
        <v>No</v>
      </c>
      <c r="L1386" s="4" t="str">
        <f>VLOOKUP($A1386,'Data Transformation Q1 to Q8'!$A:$V,8,FALSE)</f>
        <v>Yes</v>
      </c>
      <c r="M1386" s="4" t="str">
        <f>VLOOKUP($A1386,'Data Transformation Q1 to Q8'!$A:$V,10,FALSE)</f>
        <v>No</v>
      </c>
      <c r="N1386" s="4">
        <f>VLOOKUP($A1386,'Data Transformation Q1 to Q8'!$A:$V,9,FALSE)</f>
        <v>1</v>
      </c>
      <c r="O1386" s="4" t="str">
        <f>VLOOKUP($A1386,'Data Transformation Q1 to Q8'!$A:$V,20,FALSE)</f>
        <v>tier - 2</v>
      </c>
      <c r="P1386" s="4" t="str">
        <f>VLOOKUP($A1386,'Data Transformation Q1 to Q8'!$A:$V,21,FALSE)</f>
        <v>tier - 3</v>
      </c>
      <c r="Q1386" s="118">
        <f>VLOOKUP($A1386,'Data Transformation Q1 to Q8'!$A:$V,19,FALSE)</f>
        <v>7727.25</v>
      </c>
    </row>
    <row r="1387" spans="1:17" ht="15.75" x14ac:dyDescent="0.25">
      <c r="A1387" s="10" t="s">
        <v>865</v>
      </c>
      <c r="B1387" s="4" t="str">
        <f>VLOOKUP(A1387,'Data Transformation Q1 to Q8'!A:V,22,FALSE)</f>
        <v>R1011</v>
      </c>
      <c r="C1387" s="21">
        <f>VLOOKUP($A1387,'Data Transformation Q1 to Q8'!$A:$V,16,FALSE)</f>
        <v>28853</v>
      </c>
      <c r="D1387" s="6">
        <f>VLOOKUP($A1387,'Data Transformation Q1 to Q8'!$A:$V,17,FALSE)</f>
        <v>44</v>
      </c>
      <c r="E1387" s="4" t="str">
        <f>VLOOKUP(A1387,'Customer Names'!A:D,3,FALSE)</f>
        <v xml:space="preserve">  Ulrich</v>
      </c>
      <c r="F1387" s="4">
        <f>VLOOKUP($A1387,'Data Transformation Q1 to Q8'!$A:$V,2,FALSE)</f>
        <v>27.4</v>
      </c>
      <c r="G1387" s="4" t="str">
        <f>VLOOKUP($A1387,'Data Transformation Q1 to Q8'!$A:$V,3,FALSE)</f>
        <v>Overweight</v>
      </c>
      <c r="H1387" s="4">
        <f>VLOOKUP($A1387,'Data Transformation Q1 to Q8'!$A:$V,4,FALSE)</f>
        <v>8.84</v>
      </c>
      <c r="I1387" s="4" t="str">
        <f>VLOOKUP($A1387,'Data Transformation Q1 to Q8'!$A:$V,5,FALSE)</f>
        <v>Diabetes</v>
      </c>
      <c r="J1387" s="4" t="str">
        <f>VLOOKUP($A1387,'Data Transformation Q1 to Q8'!$A:$V,6,FALSE)</f>
        <v>No</v>
      </c>
      <c r="K1387" s="4" t="str">
        <f>VLOOKUP($A1387,'Data Transformation Q1 to Q8'!$A:$V,7,FALSE)</f>
        <v>No</v>
      </c>
      <c r="L1387" s="4" t="str">
        <f>VLOOKUP($A1387,'Data Transformation Q1 to Q8'!$A:$V,8,FALSE)</f>
        <v>No</v>
      </c>
      <c r="M1387" s="4" t="str">
        <f>VLOOKUP($A1387,'Data Transformation Q1 to Q8'!$A:$V,10,FALSE)</f>
        <v>No</v>
      </c>
      <c r="N1387" s="4">
        <f>VLOOKUP($A1387,'Data Transformation Q1 to Q8'!$A:$V,9,FALSE)</f>
        <v>0</v>
      </c>
      <c r="O1387" s="4" t="str">
        <f>VLOOKUP($A1387,'Data Transformation Q1 to Q8'!$A:$V,20,FALSE)</f>
        <v>tier - 1</v>
      </c>
      <c r="P1387" s="4" t="str">
        <f>VLOOKUP($A1387,'Data Transformation Q1 to Q8'!$A:$V,21,FALSE)</f>
        <v>tier - 2</v>
      </c>
      <c r="Q1387" s="118">
        <f>VLOOKUP($A1387,'Data Transformation Q1 to Q8'!$A:$V,19,FALSE)</f>
        <v>7726.85</v>
      </c>
    </row>
    <row r="1388" spans="1:17" ht="15.75" x14ac:dyDescent="0.25">
      <c r="A1388" s="10" t="s">
        <v>867</v>
      </c>
      <c r="B1388" s="4" t="str">
        <f>VLOOKUP(A1388,'Data Transformation Q1 to Q8'!A:V,22,FALSE)</f>
        <v>R1021</v>
      </c>
      <c r="C1388" s="21">
        <f>VLOOKUP($A1388,'Data Transformation Q1 to Q8'!$A:$V,16,FALSE)</f>
        <v>31970</v>
      </c>
      <c r="D1388" s="6">
        <f>VLOOKUP($A1388,'Data Transformation Q1 to Q8'!$A:$V,17,FALSE)</f>
        <v>35</v>
      </c>
      <c r="E1388" s="4" t="str">
        <f>VLOOKUP(A1388,'Customer Names'!A:D,3,FALSE)</f>
        <v xml:space="preserve">  Justin P</v>
      </c>
      <c r="F1388" s="4">
        <f>VLOOKUP($A1388,'Data Transformation Q1 to Q8'!$A:$V,2,FALSE)</f>
        <v>27.53</v>
      </c>
      <c r="G1388" s="4" t="str">
        <f>VLOOKUP($A1388,'Data Transformation Q1 to Q8'!$A:$V,3,FALSE)</f>
        <v>Overweight</v>
      </c>
      <c r="H1388" s="4">
        <f>VLOOKUP($A1388,'Data Transformation Q1 to Q8'!$A:$V,4,FALSE)</f>
        <v>4.1100000000000003</v>
      </c>
      <c r="I1388" s="4" t="str">
        <f>VLOOKUP($A1388,'Data Transformation Q1 to Q8'!$A:$V,5,FALSE)</f>
        <v>Normal</v>
      </c>
      <c r="J1388" s="4" t="str">
        <f>VLOOKUP($A1388,'Data Transformation Q1 to Q8'!$A:$V,6,FALSE)</f>
        <v>No</v>
      </c>
      <c r="K1388" s="4" t="str">
        <f>VLOOKUP($A1388,'Data Transformation Q1 to Q8'!$A:$V,7,FALSE)</f>
        <v>No</v>
      </c>
      <c r="L1388" s="4" t="str">
        <f>VLOOKUP($A1388,'Data Transformation Q1 to Q8'!$A:$V,8,FALSE)</f>
        <v>No</v>
      </c>
      <c r="M1388" s="4" t="str">
        <f>VLOOKUP($A1388,'Data Transformation Q1 to Q8'!$A:$V,10,FALSE)</f>
        <v>No</v>
      </c>
      <c r="N1388" s="4">
        <f>VLOOKUP($A1388,'Data Transformation Q1 to Q8'!$A:$V,9,FALSE)</f>
        <v>1</v>
      </c>
      <c r="O1388" s="4" t="str">
        <f>VLOOKUP($A1388,'Data Transformation Q1 to Q8'!$A:$V,20,FALSE)</f>
        <v>tier - 2</v>
      </c>
      <c r="P1388" s="4" t="str">
        <f>VLOOKUP($A1388,'Data Transformation Q1 to Q8'!$A:$V,21,FALSE)</f>
        <v>tier - 3</v>
      </c>
      <c r="Q1388" s="118">
        <f>VLOOKUP($A1388,'Data Transformation Q1 to Q8'!$A:$V,19,FALSE)</f>
        <v>7684.62</v>
      </c>
    </row>
    <row r="1389" spans="1:17" ht="15.75" x14ac:dyDescent="0.25">
      <c r="A1389" s="10" t="s">
        <v>869</v>
      </c>
      <c r="B1389" s="4" t="str">
        <f>VLOOKUP(A1389,'Data Transformation Q1 to Q8'!A:V,22,FALSE)</f>
        <v>R1013</v>
      </c>
      <c r="C1389" s="21">
        <f>VLOOKUP($A1389,'Data Transformation Q1 to Q8'!$A:$V,16,FALSE)</f>
        <v>30303</v>
      </c>
      <c r="D1389" s="6">
        <f>VLOOKUP($A1389,'Data Transformation Q1 to Q8'!$A:$V,17,FALSE)</f>
        <v>40</v>
      </c>
      <c r="E1389" s="4" t="str">
        <f>VLOOKUP(A1389,'Customer Names'!A:D,3,FALSE)</f>
        <v xml:space="preserve">  Hannah E</v>
      </c>
      <c r="F1389" s="4">
        <f>VLOOKUP($A1389,'Data Transformation Q1 to Q8'!$A:$V,2,FALSE)</f>
        <v>33</v>
      </c>
      <c r="G1389" s="4" t="str">
        <f>VLOOKUP($A1389,'Data Transformation Q1 to Q8'!$A:$V,3,FALSE)</f>
        <v>Obesity</v>
      </c>
      <c r="H1389" s="4">
        <f>VLOOKUP($A1389,'Data Transformation Q1 to Q8'!$A:$V,4,FALSE)</f>
        <v>4.57</v>
      </c>
      <c r="I1389" s="4" t="str">
        <f>VLOOKUP($A1389,'Data Transformation Q1 to Q8'!$A:$V,5,FALSE)</f>
        <v>Normal</v>
      </c>
      <c r="J1389" s="4" t="str">
        <f>VLOOKUP($A1389,'Data Transformation Q1 to Q8'!$A:$V,6,FALSE)</f>
        <v>No</v>
      </c>
      <c r="K1389" s="4" t="str">
        <f>VLOOKUP($A1389,'Data Transformation Q1 to Q8'!$A:$V,7,FALSE)</f>
        <v>No</v>
      </c>
      <c r="L1389" s="4" t="str">
        <f>VLOOKUP($A1389,'Data Transformation Q1 to Q8'!$A:$V,8,FALSE)</f>
        <v>No</v>
      </c>
      <c r="M1389" s="4" t="str">
        <f>VLOOKUP($A1389,'Data Transformation Q1 to Q8'!$A:$V,10,FALSE)</f>
        <v>No</v>
      </c>
      <c r="N1389" s="4">
        <f>VLOOKUP($A1389,'Data Transformation Q1 to Q8'!$A:$V,9,FALSE)</f>
        <v>0</v>
      </c>
      <c r="O1389" s="4" t="str">
        <f>VLOOKUP($A1389,'Data Transformation Q1 to Q8'!$A:$V,20,FALSE)</f>
        <v>tier - 2</v>
      </c>
      <c r="P1389" s="4" t="str">
        <f>VLOOKUP($A1389,'Data Transformation Q1 to Q8'!$A:$V,21,FALSE)</f>
        <v>tier - 1</v>
      </c>
      <c r="Q1389" s="118">
        <f>VLOOKUP($A1389,'Data Transformation Q1 to Q8'!$A:$V,19,FALSE)</f>
        <v>7682.67</v>
      </c>
    </row>
    <row r="1390" spans="1:17" ht="15.75" x14ac:dyDescent="0.25">
      <c r="A1390" s="10" t="s">
        <v>871</v>
      </c>
      <c r="B1390" s="4" t="str">
        <f>VLOOKUP(A1390,'Data Transformation Q1 to Q8'!A:V,22,FALSE)</f>
        <v>R1020</v>
      </c>
      <c r="C1390" s="21">
        <f>VLOOKUP($A1390,'Data Transformation Q1 to Q8'!$A:$V,16,FALSE)</f>
        <v>29939</v>
      </c>
      <c r="D1390" s="6">
        <f>VLOOKUP($A1390,'Data Transformation Q1 to Q8'!$A:$V,17,FALSE)</f>
        <v>41</v>
      </c>
      <c r="E1390" s="4" t="str">
        <f>VLOOKUP(A1390,'Customer Names'!A:D,3,FALSE)</f>
        <v xml:space="preserve">  David</v>
      </c>
      <c r="F1390" s="4">
        <f>VLOOKUP($A1390,'Data Transformation Q1 to Q8'!$A:$V,2,FALSE)</f>
        <v>25.78</v>
      </c>
      <c r="G1390" s="4" t="str">
        <f>VLOOKUP($A1390,'Data Transformation Q1 to Q8'!$A:$V,3,FALSE)</f>
        <v>Overweight</v>
      </c>
      <c r="H1390" s="4">
        <f>VLOOKUP($A1390,'Data Transformation Q1 to Q8'!$A:$V,4,FALSE)</f>
        <v>11.06</v>
      </c>
      <c r="I1390" s="4" t="str">
        <f>VLOOKUP($A1390,'Data Transformation Q1 to Q8'!$A:$V,5,FALSE)</f>
        <v>Diabetes</v>
      </c>
      <c r="J1390" s="4" t="str">
        <f>VLOOKUP($A1390,'Data Transformation Q1 to Q8'!$A:$V,6,FALSE)</f>
        <v>Yes</v>
      </c>
      <c r="K1390" s="4" t="str">
        <f>VLOOKUP($A1390,'Data Transformation Q1 to Q8'!$A:$V,7,FALSE)</f>
        <v>No</v>
      </c>
      <c r="L1390" s="4" t="str">
        <f>VLOOKUP($A1390,'Data Transformation Q1 to Q8'!$A:$V,8,FALSE)</f>
        <v>No</v>
      </c>
      <c r="M1390" s="4" t="str">
        <f>VLOOKUP($A1390,'Data Transformation Q1 to Q8'!$A:$V,10,FALSE)</f>
        <v>No</v>
      </c>
      <c r="N1390" s="4">
        <f>VLOOKUP($A1390,'Data Transformation Q1 to Q8'!$A:$V,9,FALSE)</f>
        <v>0</v>
      </c>
      <c r="O1390" s="4" t="str">
        <f>VLOOKUP($A1390,'Data Transformation Q1 to Q8'!$A:$V,20,FALSE)</f>
        <v>tier - 2</v>
      </c>
      <c r="P1390" s="4" t="str">
        <f>VLOOKUP($A1390,'Data Transformation Q1 to Q8'!$A:$V,21,FALSE)</f>
        <v>tier - 2</v>
      </c>
      <c r="Q1390" s="118">
        <f>VLOOKUP($A1390,'Data Transformation Q1 to Q8'!$A:$V,19,FALSE)</f>
        <v>7681.17</v>
      </c>
    </row>
    <row r="1391" spans="1:17" ht="15.75" x14ac:dyDescent="0.25">
      <c r="A1391" s="10" t="s">
        <v>874</v>
      </c>
      <c r="B1391" s="4" t="str">
        <f>VLOOKUP(A1391,'Data Transformation Q1 to Q8'!A:V,22,FALSE)</f>
        <v>R1013</v>
      </c>
      <c r="C1391" s="21">
        <f>VLOOKUP($A1391,'Data Transformation Q1 to Q8'!$A:$V,16,FALSE)</f>
        <v>26217</v>
      </c>
      <c r="D1391" s="6">
        <f>VLOOKUP($A1391,'Data Transformation Q1 to Q8'!$A:$V,17,FALSE)</f>
        <v>51</v>
      </c>
      <c r="E1391" s="4" t="str">
        <f>VLOOKUP(A1391,'Customer Names'!A:D,3,FALSE)</f>
        <v xml:space="preserve">  Jim</v>
      </c>
      <c r="F1391" s="4">
        <f>VLOOKUP($A1391,'Data Transformation Q1 to Q8'!$A:$V,2,FALSE)</f>
        <v>22.66</v>
      </c>
      <c r="G1391" s="4" t="str">
        <f>VLOOKUP($A1391,'Data Transformation Q1 to Q8'!$A:$V,3,FALSE)</f>
        <v>Normal Weight</v>
      </c>
      <c r="H1391" s="4">
        <f>VLOOKUP($A1391,'Data Transformation Q1 to Q8'!$A:$V,4,FALSE)</f>
        <v>10.68</v>
      </c>
      <c r="I1391" s="4" t="str">
        <f>VLOOKUP($A1391,'Data Transformation Q1 to Q8'!$A:$V,5,FALSE)</f>
        <v>Diabetes</v>
      </c>
      <c r="J1391" s="4" t="str">
        <f>VLOOKUP($A1391,'Data Transformation Q1 to Q8'!$A:$V,6,FALSE)</f>
        <v>No</v>
      </c>
      <c r="K1391" s="4" t="str">
        <f>VLOOKUP($A1391,'Data Transformation Q1 to Q8'!$A:$V,7,FALSE)</f>
        <v>No</v>
      </c>
      <c r="L1391" s="4" t="str">
        <f>VLOOKUP($A1391,'Data Transformation Q1 to Q8'!$A:$V,8,FALSE)</f>
        <v>No</v>
      </c>
      <c r="M1391" s="4" t="str">
        <f>VLOOKUP($A1391,'Data Transformation Q1 to Q8'!$A:$V,10,FALSE)</f>
        <v>No</v>
      </c>
      <c r="N1391" s="4">
        <f>VLOOKUP($A1391,'Data Transformation Q1 to Q8'!$A:$V,9,FALSE)</f>
        <v>0</v>
      </c>
      <c r="O1391" s="4" t="str">
        <f>VLOOKUP($A1391,'Data Transformation Q1 to Q8'!$A:$V,20,FALSE)</f>
        <v>tier - 2</v>
      </c>
      <c r="P1391" s="4" t="str">
        <f>VLOOKUP($A1391,'Data Transformation Q1 to Q8'!$A:$V,21,FALSE)</f>
        <v>tier - 1</v>
      </c>
      <c r="Q1391" s="118">
        <f>VLOOKUP($A1391,'Data Transformation Q1 to Q8'!$A:$V,19,FALSE)</f>
        <v>7680.92</v>
      </c>
    </row>
    <row r="1392" spans="1:17" ht="15.75" x14ac:dyDescent="0.25">
      <c r="A1392" s="10" t="s">
        <v>876</v>
      </c>
      <c r="B1392" s="4" t="str">
        <f>VLOOKUP(A1392,'Data Transformation Q1 to Q8'!A:V,22,FALSE)</f>
        <v>R1012</v>
      </c>
      <c r="C1392" s="21">
        <f>VLOOKUP($A1392,'Data Transformation Q1 to Q8'!$A:$V,16,FALSE)</f>
        <v>34955</v>
      </c>
      <c r="D1392" s="6">
        <f>VLOOKUP($A1392,'Data Transformation Q1 to Q8'!$A:$V,17,FALSE)</f>
        <v>27</v>
      </c>
      <c r="E1392" s="4" t="str">
        <f>VLOOKUP(A1392,'Customer Names'!A:D,3,FALSE)</f>
        <v xml:space="preserve">  Joseph P</v>
      </c>
      <c r="F1392" s="4">
        <f>VLOOKUP($A1392,'Data Transformation Q1 to Q8'!$A:$V,2,FALSE)</f>
        <v>38.81</v>
      </c>
      <c r="G1392" s="4" t="str">
        <f>VLOOKUP($A1392,'Data Transformation Q1 to Q8'!$A:$V,3,FALSE)</f>
        <v>Obesity</v>
      </c>
      <c r="H1392" s="4">
        <f>VLOOKUP($A1392,'Data Transformation Q1 to Q8'!$A:$V,4,FALSE)</f>
        <v>6.14</v>
      </c>
      <c r="I1392" s="4" t="str">
        <f>VLOOKUP($A1392,'Data Transformation Q1 to Q8'!$A:$V,5,FALSE)</f>
        <v>Prediabetes</v>
      </c>
      <c r="J1392" s="4" t="str">
        <f>VLOOKUP($A1392,'Data Transformation Q1 to Q8'!$A:$V,6,FALSE)</f>
        <v>Yes</v>
      </c>
      <c r="K1392" s="4" t="str">
        <f>VLOOKUP($A1392,'Data Transformation Q1 to Q8'!$A:$V,7,FALSE)</f>
        <v>No</v>
      </c>
      <c r="L1392" s="4" t="str">
        <f>VLOOKUP($A1392,'Data Transformation Q1 to Q8'!$A:$V,8,FALSE)</f>
        <v>No</v>
      </c>
      <c r="M1392" s="4" t="str">
        <f>VLOOKUP($A1392,'Data Transformation Q1 to Q8'!$A:$V,10,FALSE)</f>
        <v>No</v>
      </c>
      <c r="N1392" s="4">
        <f>VLOOKUP($A1392,'Data Transformation Q1 to Q8'!$A:$V,9,FALSE)</f>
        <v>1</v>
      </c>
      <c r="O1392" s="4" t="str">
        <f>VLOOKUP($A1392,'Data Transformation Q1 to Q8'!$A:$V,20,FALSE)</f>
        <v>tier - 2</v>
      </c>
      <c r="P1392" s="4" t="str">
        <f>VLOOKUP($A1392,'Data Transformation Q1 to Q8'!$A:$V,21,FALSE)</f>
        <v>tier - 1</v>
      </c>
      <c r="Q1392" s="118">
        <f>VLOOKUP($A1392,'Data Transformation Q1 to Q8'!$A:$V,19,FALSE)</f>
        <v>7676.4</v>
      </c>
    </row>
    <row r="1393" spans="1:17" ht="15.75" x14ac:dyDescent="0.25">
      <c r="A1393" s="10" t="s">
        <v>878</v>
      </c>
      <c r="B1393" s="4" t="str">
        <f>VLOOKUP(A1393,'Data Transformation Q1 to Q8'!A:V,22,FALSE)</f>
        <v>R1022</v>
      </c>
      <c r="C1393" s="21">
        <f>VLOOKUP($A1393,'Data Transformation Q1 to Q8'!$A:$V,16,FALSE)</f>
        <v>35393</v>
      </c>
      <c r="D1393" s="6">
        <f>VLOOKUP($A1393,'Data Transformation Q1 to Q8'!$A:$V,17,FALSE)</f>
        <v>26</v>
      </c>
      <c r="E1393" s="4" t="str">
        <f>VLOOKUP(A1393,'Customer Names'!A:D,3,FALSE)</f>
        <v xml:space="preserve">  Michael</v>
      </c>
      <c r="F1393" s="4">
        <f>VLOOKUP($A1393,'Data Transformation Q1 to Q8'!$A:$V,2,FALSE)</f>
        <v>38.51</v>
      </c>
      <c r="G1393" s="4" t="str">
        <f>VLOOKUP($A1393,'Data Transformation Q1 to Q8'!$A:$V,3,FALSE)</f>
        <v>Obesity</v>
      </c>
      <c r="H1393" s="4">
        <f>VLOOKUP($A1393,'Data Transformation Q1 to Q8'!$A:$V,4,FALSE)</f>
        <v>5.45</v>
      </c>
      <c r="I1393" s="4" t="str">
        <f>VLOOKUP($A1393,'Data Transformation Q1 to Q8'!$A:$V,5,FALSE)</f>
        <v>Normal</v>
      </c>
      <c r="J1393" s="4" t="str">
        <f>VLOOKUP($A1393,'Data Transformation Q1 to Q8'!$A:$V,6,FALSE)</f>
        <v>Yes</v>
      </c>
      <c r="K1393" s="4" t="str">
        <f>VLOOKUP($A1393,'Data Transformation Q1 to Q8'!$A:$V,7,FALSE)</f>
        <v>No</v>
      </c>
      <c r="L1393" s="4" t="str">
        <f>VLOOKUP($A1393,'Data Transformation Q1 to Q8'!$A:$V,8,FALSE)</f>
        <v>No</v>
      </c>
      <c r="M1393" s="4" t="str">
        <f>VLOOKUP($A1393,'Data Transformation Q1 to Q8'!$A:$V,10,FALSE)</f>
        <v>No</v>
      </c>
      <c r="N1393" s="4">
        <f>VLOOKUP($A1393,'Data Transformation Q1 to Q8'!$A:$V,9,FALSE)</f>
        <v>0</v>
      </c>
      <c r="O1393" s="4" t="str">
        <f>VLOOKUP($A1393,'Data Transformation Q1 to Q8'!$A:$V,20,FALSE)</f>
        <v>tier - 2</v>
      </c>
      <c r="P1393" s="4" t="str">
        <f>VLOOKUP($A1393,'Data Transformation Q1 to Q8'!$A:$V,21,FALSE)</f>
        <v>tier - 2</v>
      </c>
      <c r="Q1393" s="118">
        <f>VLOOKUP($A1393,'Data Transformation Q1 to Q8'!$A:$V,19,FALSE)</f>
        <v>7670.75</v>
      </c>
    </row>
    <row r="1394" spans="1:17" ht="15.75" x14ac:dyDescent="0.25">
      <c r="A1394" s="10" t="s">
        <v>880</v>
      </c>
      <c r="B1394" s="4" t="str">
        <f>VLOOKUP(A1394,'Data Transformation Q1 to Q8'!A:V,22,FALSE)</f>
        <v>R1011</v>
      </c>
      <c r="C1394" s="21">
        <f>VLOOKUP($A1394,'Data Transformation Q1 to Q8'!$A:$V,16,FALSE)</f>
        <v>28042</v>
      </c>
      <c r="D1394" s="6">
        <f>VLOOKUP($A1394,'Data Transformation Q1 to Q8'!$A:$V,17,FALSE)</f>
        <v>46</v>
      </c>
      <c r="E1394" s="4" t="str">
        <f>VLOOKUP(A1394,'Customer Names'!A:D,3,FALSE)</f>
        <v xml:space="preserve">  Gina M</v>
      </c>
      <c r="F1394" s="4">
        <f>VLOOKUP($A1394,'Data Transformation Q1 to Q8'!$A:$V,2,FALSE)</f>
        <v>22.98</v>
      </c>
      <c r="G1394" s="4" t="str">
        <f>VLOOKUP($A1394,'Data Transformation Q1 to Q8'!$A:$V,3,FALSE)</f>
        <v>Normal Weight</v>
      </c>
      <c r="H1394" s="4">
        <f>VLOOKUP($A1394,'Data Transformation Q1 to Q8'!$A:$V,4,FALSE)</f>
        <v>6.14</v>
      </c>
      <c r="I1394" s="4" t="str">
        <f>VLOOKUP($A1394,'Data Transformation Q1 to Q8'!$A:$V,5,FALSE)</f>
        <v>Prediabetes</v>
      </c>
      <c r="J1394" s="4" t="str">
        <f>VLOOKUP($A1394,'Data Transformation Q1 to Q8'!$A:$V,6,FALSE)</f>
        <v>Yes</v>
      </c>
      <c r="K1394" s="4" t="str">
        <f>VLOOKUP($A1394,'Data Transformation Q1 to Q8'!$A:$V,7,FALSE)</f>
        <v>No</v>
      </c>
      <c r="L1394" s="4" t="str">
        <f>VLOOKUP($A1394,'Data Transformation Q1 to Q8'!$A:$V,8,FALSE)</f>
        <v>No</v>
      </c>
      <c r="M1394" s="4" t="str">
        <f>VLOOKUP($A1394,'Data Transformation Q1 to Q8'!$A:$V,10,FALSE)</f>
        <v>No</v>
      </c>
      <c r="N1394" s="4">
        <f>VLOOKUP($A1394,'Data Transformation Q1 to Q8'!$A:$V,9,FALSE)</f>
        <v>0</v>
      </c>
      <c r="O1394" s="4" t="str">
        <f>VLOOKUP($A1394,'Data Transformation Q1 to Q8'!$A:$V,20,FALSE)</f>
        <v>tier - 2</v>
      </c>
      <c r="P1394" s="4" t="str">
        <f>VLOOKUP($A1394,'Data Transformation Q1 to Q8'!$A:$V,21,FALSE)</f>
        <v>tier - 1</v>
      </c>
      <c r="Q1394" s="118">
        <f>VLOOKUP($A1394,'Data Transformation Q1 to Q8'!$A:$V,19,FALSE)</f>
        <v>7662.47</v>
      </c>
    </row>
    <row r="1395" spans="1:17" ht="15.75" x14ac:dyDescent="0.25">
      <c r="A1395" s="10" t="s">
        <v>882</v>
      </c>
      <c r="B1395" s="4" t="str">
        <f>VLOOKUP(A1395,'Data Transformation Q1 to Q8'!A:V,22,FALSE)</f>
        <v>R1012</v>
      </c>
      <c r="C1395" s="21">
        <f>VLOOKUP($A1395,'Data Transformation Q1 to Q8'!$A:$V,16,FALSE)</f>
        <v>24103</v>
      </c>
      <c r="D1395" s="6">
        <f>VLOOKUP($A1395,'Data Transformation Q1 to Q8'!$A:$V,17,FALSE)</f>
        <v>57</v>
      </c>
      <c r="E1395" s="4" t="str">
        <f>VLOOKUP(A1395,'Customer Names'!A:D,3,FALSE)</f>
        <v xml:space="preserve">  Shantel C</v>
      </c>
      <c r="F1395" s="4">
        <f>VLOOKUP($A1395,'Data Transformation Q1 to Q8'!$A:$V,2,FALSE)</f>
        <v>15.65</v>
      </c>
      <c r="G1395" s="4" t="str">
        <f>VLOOKUP($A1395,'Data Transformation Q1 to Q8'!$A:$V,3,FALSE)</f>
        <v>Underweight</v>
      </c>
      <c r="H1395" s="4">
        <f>VLOOKUP($A1395,'Data Transformation Q1 to Q8'!$A:$V,4,FALSE)</f>
        <v>7.85</v>
      </c>
      <c r="I1395" s="4" t="str">
        <f>VLOOKUP($A1395,'Data Transformation Q1 to Q8'!$A:$V,5,FALSE)</f>
        <v>Diabetes</v>
      </c>
      <c r="J1395" s="4" t="str">
        <f>VLOOKUP($A1395,'Data Transformation Q1 to Q8'!$A:$V,6,FALSE)</f>
        <v>No</v>
      </c>
      <c r="K1395" s="4" t="str">
        <f>VLOOKUP($A1395,'Data Transformation Q1 to Q8'!$A:$V,7,FALSE)</f>
        <v>No</v>
      </c>
      <c r="L1395" s="4" t="str">
        <f>VLOOKUP($A1395,'Data Transformation Q1 to Q8'!$A:$V,8,FALSE)</f>
        <v>No</v>
      </c>
      <c r="M1395" s="4" t="str">
        <f>VLOOKUP($A1395,'Data Transformation Q1 to Q8'!$A:$V,10,FALSE)</f>
        <v>No</v>
      </c>
      <c r="N1395" s="4">
        <f>VLOOKUP($A1395,'Data Transformation Q1 to Q8'!$A:$V,9,FALSE)</f>
        <v>0</v>
      </c>
      <c r="O1395" s="4" t="str">
        <f>VLOOKUP($A1395,'Data Transformation Q1 to Q8'!$A:$V,20,FALSE)</f>
        <v>tier - 3</v>
      </c>
      <c r="P1395" s="4" t="str">
        <f>VLOOKUP($A1395,'Data Transformation Q1 to Q8'!$A:$V,21,FALSE)</f>
        <v>tier - 3</v>
      </c>
      <c r="Q1395" s="118">
        <f>VLOOKUP($A1395,'Data Transformation Q1 to Q8'!$A:$V,19,FALSE)</f>
        <v>7657.69</v>
      </c>
    </row>
    <row r="1396" spans="1:17" ht="15.75" x14ac:dyDescent="0.25">
      <c r="A1396" s="10" t="s">
        <v>884</v>
      </c>
      <c r="B1396" s="4" t="str">
        <f>VLOOKUP(A1396,'Data Transformation Q1 to Q8'!A:V,22,FALSE)</f>
        <v>R1023</v>
      </c>
      <c r="C1396" s="21">
        <f>VLOOKUP($A1396,'Data Transformation Q1 to Q8'!$A:$V,16,FALSE)</f>
        <v>36068</v>
      </c>
      <c r="D1396" s="6">
        <f>VLOOKUP($A1396,'Data Transformation Q1 to Q8'!$A:$V,17,FALSE)</f>
        <v>24</v>
      </c>
      <c r="E1396" s="4" t="str">
        <f>VLOOKUP(A1396,'Customer Names'!A:D,3,FALSE)</f>
        <v xml:space="preserve">  Brian</v>
      </c>
      <c r="F1396" s="4">
        <f>VLOOKUP($A1396,'Data Transformation Q1 to Q8'!$A:$V,2,FALSE)</f>
        <v>39.97</v>
      </c>
      <c r="G1396" s="4" t="str">
        <f>VLOOKUP($A1396,'Data Transformation Q1 to Q8'!$A:$V,3,FALSE)</f>
        <v>Obesity</v>
      </c>
      <c r="H1396" s="4">
        <f>VLOOKUP($A1396,'Data Transformation Q1 to Q8'!$A:$V,4,FALSE)</f>
        <v>4.09</v>
      </c>
      <c r="I1396" s="4" t="str">
        <f>VLOOKUP($A1396,'Data Transformation Q1 to Q8'!$A:$V,5,FALSE)</f>
        <v>Normal</v>
      </c>
      <c r="J1396" s="4" t="str">
        <f>VLOOKUP($A1396,'Data Transformation Q1 to Q8'!$A:$V,6,FALSE)</f>
        <v>No</v>
      </c>
      <c r="K1396" s="4" t="str">
        <f>VLOOKUP($A1396,'Data Transformation Q1 to Q8'!$A:$V,7,FALSE)</f>
        <v>No</v>
      </c>
      <c r="L1396" s="4" t="str">
        <f>VLOOKUP($A1396,'Data Transformation Q1 to Q8'!$A:$V,8,FALSE)</f>
        <v>No</v>
      </c>
      <c r="M1396" s="4" t="str">
        <f>VLOOKUP($A1396,'Data Transformation Q1 to Q8'!$A:$V,10,FALSE)</f>
        <v>No</v>
      </c>
      <c r="N1396" s="4">
        <f>VLOOKUP($A1396,'Data Transformation Q1 to Q8'!$A:$V,9,FALSE)</f>
        <v>1</v>
      </c>
      <c r="O1396" s="4" t="str">
        <f>VLOOKUP($A1396,'Data Transformation Q1 to Q8'!$A:$V,20,FALSE)</f>
        <v>tier - 2</v>
      </c>
      <c r="P1396" s="4" t="str">
        <f>VLOOKUP($A1396,'Data Transformation Q1 to Q8'!$A:$V,21,FALSE)</f>
        <v>tier - 3</v>
      </c>
      <c r="Q1396" s="118">
        <f>VLOOKUP($A1396,'Data Transformation Q1 to Q8'!$A:$V,19,FALSE)</f>
        <v>7652.26</v>
      </c>
    </row>
    <row r="1397" spans="1:17" ht="15.75" x14ac:dyDescent="0.25">
      <c r="A1397" s="10" t="s">
        <v>886</v>
      </c>
      <c r="B1397" s="4" t="str">
        <f>VLOOKUP(A1397,'Data Transformation Q1 to Q8'!A:V,22,FALSE)</f>
        <v>R1012</v>
      </c>
      <c r="C1397" s="21">
        <f>VLOOKUP($A1397,'Data Transformation Q1 to Q8'!$A:$V,16,FALSE)</f>
        <v>34191</v>
      </c>
      <c r="D1397" s="6">
        <f>VLOOKUP($A1397,'Data Transformation Q1 to Q8'!$A:$V,17,FALSE)</f>
        <v>29</v>
      </c>
      <c r="E1397" s="4" t="str">
        <f>VLOOKUP(A1397,'Customer Names'!A:D,3,FALSE)</f>
        <v xml:space="preserve">  Brian</v>
      </c>
      <c r="F1397" s="4">
        <f>VLOOKUP($A1397,'Data Transformation Q1 to Q8'!$A:$V,2,FALSE)</f>
        <v>37.22</v>
      </c>
      <c r="G1397" s="4" t="str">
        <f>VLOOKUP($A1397,'Data Transformation Q1 to Q8'!$A:$V,3,FALSE)</f>
        <v>Obesity</v>
      </c>
      <c r="H1397" s="4">
        <f>VLOOKUP($A1397,'Data Transformation Q1 to Q8'!$A:$V,4,FALSE)</f>
        <v>4.62</v>
      </c>
      <c r="I1397" s="4" t="str">
        <f>VLOOKUP($A1397,'Data Transformation Q1 to Q8'!$A:$V,5,FALSE)</f>
        <v>Normal</v>
      </c>
      <c r="J1397" s="4" t="str">
        <f>VLOOKUP($A1397,'Data Transformation Q1 to Q8'!$A:$V,6,FALSE)</f>
        <v>No</v>
      </c>
      <c r="K1397" s="4" t="str">
        <f>VLOOKUP($A1397,'Data Transformation Q1 to Q8'!$A:$V,7,FALSE)</f>
        <v>No</v>
      </c>
      <c r="L1397" s="4" t="str">
        <f>VLOOKUP($A1397,'Data Transformation Q1 to Q8'!$A:$V,8,FALSE)</f>
        <v>Yes</v>
      </c>
      <c r="M1397" s="4" t="str">
        <f>VLOOKUP($A1397,'Data Transformation Q1 to Q8'!$A:$V,10,FALSE)</f>
        <v>No</v>
      </c>
      <c r="N1397" s="4">
        <f>VLOOKUP($A1397,'Data Transformation Q1 to Q8'!$A:$V,9,FALSE)</f>
        <v>1</v>
      </c>
      <c r="O1397" s="4" t="str">
        <f>VLOOKUP($A1397,'Data Transformation Q1 to Q8'!$A:$V,20,FALSE)</f>
        <v>tier - 2</v>
      </c>
      <c r="P1397" s="4" t="str">
        <f>VLOOKUP($A1397,'Data Transformation Q1 to Q8'!$A:$V,21,FALSE)</f>
        <v>tier - 2</v>
      </c>
      <c r="Q1397" s="118">
        <f>VLOOKUP($A1397,'Data Transformation Q1 to Q8'!$A:$V,19,FALSE)</f>
        <v>7650.8</v>
      </c>
    </row>
    <row r="1398" spans="1:17" ht="15.75" x14ac:dyDescent="0.25">
      <c r="A1398" s="10" t="s">
        <v>888</v>
      </c>
      <c r="B1398" s="4" t="str">
        <f>VLOOKUP(A1398,'Data Transformation Q1 to Q8'!A:V,22,FALSE)</f>
        <v>R1024</v>
      </c>
      <c r="C1398" s="21">
        <f>VLOOKUP($A1398,'Data Transformation Q1 to Q8'!$A:$V,16,FALSE)</f>
        <v>29510</v>
      </c>
      <c r="D1398" s="6">
        <f>VLOOKUP($A1398,'Data Transformation Q1 to Q8'!$A:$V,17,FALSE)</f>
        <v>42</v>
      </c>
      <c r="E1398" s="4" t="str">
        <f>VLOOKUP(A1398,'Customer Names'!A:D,3,FALSE)</f>
        <v xml:space="preserve">  Jessica R</v>
      </c>
      <c r="F1398" s="4">
        <f>VLOOKUP($A1398,'Data Transformation Q1 to Q8'!$A:$V,2,FALSE)</f>
        <v>41.325000000000003</v>
      </c>
      <c r="G1398" s="4" t="str">
        <f>VLOOKUP($A1398,'Data Transformation Q1 to Q8'!$A:$V,3,FALSE)</f>
        <v>Obesity</v>
      </c>
      <c r="H1398" s="4">
        <f>VLOOKUP($A1398,'Data Transformation Q1 to Q8'!$A:$V,4,FALSE)</f>
        <v>5.77</v>
      </c>
      <c r="I1398" s="4" t="str">
        <f>VLOOKUP($A1398,'Data Transformation Q1 to Q8'!$A:$V,5,FALSE)</f>
        <v>Prediabetes</v>
      </c>
      <c r="J1398" s="4" t="str">
        <f>VLOOKUP($A1398,'Data Transformation Q1 to Q8'!$A:$V,6,FALSE)</f>
        <v>No</v>
      </c>
      <c r="K1398" s="4" t="str">
        <f>VLOOKUP($A1398,'Data Transformation Q1 to Q8'!$A:$V,7,FALSE)</f>
        <v>No</v>
      </c>
      <c r="L1398" s="4" t="str">
        <f>VLOOKUP($A1398,'Data Transformation Q1 to Q8'!$A:$V,8,FALSE)</f>
        <v>No</v>
      </c>
      <c r="M1398" s="4" t="str">
        <f>VLOOKUP($A1398,'Data Transformation Q1 to Q8'!$A:$V,10,FALSE)</f>
        <v>No</v>
      </c>
      <c r="N1398" s="4">
        <f>VLOOKUP($A1398,'Data Transformation Q1 to Q8'!$A:$V,9,FALSE)</f>
        <v>0</v>
      </c>
      <c r="O1398" s="4" t="str">
        <f>VLOOKUP($A1398,'Data Transformation Q1 to Q8'!$A:$V,20,FALSE)</f>
        <v>tier - 2</v>
      </c>
      <c r="P1398" s="4" t="str">
        <f>VLOOKUP($A1398,'Data Transformation Q1 to Q8'!$A:$V,21,FALSE)</f>
        <v>tier - 2</v>
      </c>
      <c r="Q1398" s="118">
        <f>VLOOKUP($A1398,'Data Transformation Q1 to Q8'!$A:$V,19,FALSE)</f>
        <v>7650.77</v>
      </c>
    </row>
    <row r="1399" spans="1:17" ht="15.75" x14ac:dyDescent="0.25">
      <c r="A1399" s="10" t="s">
        <v>890</v>
      </c>
      <c r="B1399" s="4" t="str">
        <f>VLOOKUP(A1399,'Data Transformation Q1 to Q8'!A:V,22,FALSE)</f>
        <v>R1026</v>
      </c>
      <c r="C1399" s="21">
        <f>VLOOKUP($A1399,'Data Transformation Q1 to Q8'!$A:$V,16,FALSE)</f>
        <v>36326</v>
      </c>
      <c r="D1399" s="6">
        <f>VLOOKUP($A1399,'Data Transformation Q1 to Q8'!$A:$V,17,FALSE)</f>
        <v>23</v>
      </c>
      <c r="E1399" s="4" t="str">
        <f>VLOOKUP(A1399,'Customer Names'!A:D,3,FALSE)</f>
        <v xml:space="preserve">  Robyn</v>
      </c>
      <c r="F1399" s="4">
        <f>VLOOKUP($A1399,'Data Transformation Q1 to Q8'!$A:$V,2,FALSE)</f>
        <v>40.31</v>
      </c>
      <c r="G1399" s="4" t="str">
        <f>VLOOKUP($A1399,'Data Transformation Q1 to Q8'!$A:$V,3,FALSE)</f>
        <v>Obesity</v>
      </c>
      <c r="H1399" s="4">
        <f>VLOOKUP($A1399,'Data Transformation Q1 to Q8'!$A:$V,4,FALSE)</f>
        <v>5.84</v>
      </c>
      <c r="I1399" s="4" t="str">
        <f>VLOOKUP($A1399,'Data Transformation Q1 to Q8'!$A:$V,5,FALSE)</f>
        <v>Prediabetes</v>
      </c>
      <c r="J1399" s="4" t="str">
        <f>VLOOKUP($A1399,'Data Transformation Q1 to Q8'!$A:$V,6,FALSE)</f>
        <v>No</v>
      </c>
      <c r="K1399" s="4" t="str">
        <f>VLOOKUP($A1399,'Data Transformation Q1 to Q8'!$A:$V,7,FALSE)</f>
        <v>No</v>
      </c>
      <c r="L1399" s="4" t="str">
        <f>VLOOKUP($A1399,'Data Transformation Q1 to Q8'!$A:$V,8,FALSE)</f>
        <v>No</v>
      </c>
      <c r="M1399" s="4" t="str">
        <f>VLOOKUP($A1399,'Data Transformation Q1 to Q8'!$A:$V,10,FALSE)</f>
        <v>No</v>
      </c>
      <c r="N1399" s="4">
        <f>VLOOKUP($A1399,'Data Transformation Q1 to Q8'!$A:$V,9,FALSE)</f>
        <v>0</v>
      </c>
      <c r="O1399" s="4" t="str">
        <f>VLOOKUP($A1399,'Data Transformation Q1 to Q8'!$A:$V,20,FALSE)</f>
        <v>tier - 2</v>
      </c>
      <c r="P1399" s="4" t="str">
        <f>VLOOKUP($A1399,'Data Transformation Q1 to Q8'!$A:$V,21,FALSE)</f>
        <v>tier - 2</v>
      </c>
      <c r="Q1399" s="118">
        <f>VLOOKUP($A1399,'Data Transformation Q1 to Q8'!$A:$V,19,FALSE)</f>
        <v>7642.05</v>
      </c>
    </row>
    <row r="1400" spans="1:17" ht="15.75" x14ac:dyDescent="0.25">
      <c r="A1400" s="10" t="s">
        <v>892</v>
      </c>
      <c r="B1400" s="4" t="str">
        <f>VLOOKUP(A1400,'Data Transformation Q1 to Q8'!A:V,22,FALSE)</f>
        <v>R1013</v>
      </c>
      <c r="C1400" s="21">
        <f>VLOOKUP($A1400,'Data Transformation Q1 to Q8'!$A:$V,16,FALSE)</f>
        <v>29426</v>
      </c>
      <c r="D1400" s="6">
        <f>VLOOKUP($A1400,'Data Transformation Q1 to Q8'!$A:$V,17,FALSE)</f>
        <v>42</v>
      </c>
      <c r="E1400" s="4" t="str">
        <f>VLOOKUP(A1400,'Customer Names'!A:D,3,FALSE)</f>
        <v xml:space="preserve">  Ashley</v>
      </c>
      <c r="F1400" s="4">
        <f>VLOOKUP($A1400,'Data Transformation Q1 to Q8'!$A:$V,2,FALSE)</f>
        <v>29.48</v>
      </c>
      <c r="G1400" s="4" t="str">
        <f>VLOOKUP($A1400,'Data Transformation Q1 to Q8'!$A:$V,3,FALSE)</f>
        <v>Overweight</v>
      </c>
      <c r="H1400" s="4">
        <f>VLOOKUP($A1400,'Data Transformation Q1 to Q8'!$A:$V,4,FALSE)</f>
        <v>4.91</v>
      </c>
      <c r="I1400" s="4" t="str">
        <f>VLOOKUP($A1400,'Data Transformation Q1 to Q8'!$A:$V,5,FALSE)</f>
        <v>Normal</v>
      </c>
      <c r="J1400" s="4" t="str">
        <f>VLOOKUP($A1400,'Data Transformation Q1 to Q8'!$A:$V,6,FALSE)</f>
        <v>No</v>
      </c>
      <c r="K1400" s="4" t="str">
        <f>VLOOKUP($A1400,'Data Transformation Q1 to Q8'!$A:$V,7,FALSE)</f>
        <v>No</v>
      </c>
      <c r="L1400" s="4" t="str">
        <f>VLOOKUP($A1400,'Data Transformation Q1 to Q8'!$A:$V,8,FALSE)</f>
        <v>No</v>
      </c>
      <c r="M1400" s="4" t="str">
        <f>VLOOKUP($A1400,'Data Transformation Q1 to Q8'!$A:$V,10,FALSE)</f>
        <v>No</v>
      </c>
      <c r="N1400" s="4">
        <f>VLOOKUP($A1400,'Data Transformation Q1 to Q8'!$A:$V,9,FALSE)</f>
        <v>0</v>
      </c>
      <c r="O1400" s="4" t="str">
        <f>VLOOKUP($A1400,'Data Transformation Q1 to Q8'!$A:$V,20,FALSE)</f>
        <v>tier - 2</v>
      </c>
      <c r="P1400" s="4" t="str">
        <f>VLOOKUP($A1400,'Data Transformation Q1 to Q8'!$A:$V,21,FALSE)</f>
        <v>tier - 1</v>
      </c>
      <c r="Q1400" s="118">
        <f>VLOOKUP($A1400,'Data Transformation Q1 to Q8'!$A:$V,19,FALSE)</f>
        <v>7640.31</v>
      </c>
    </row>
    <row r="1401" spans="1:17" ht="15.75" x14ac:dyDescent="0.25">
      <c r="A1401" s="10" t="s">
        <v>896</v>
      </c>
      <c r="B1401" s="4" t="str">
        <f>VLOOKUP(A1401,'Data Transformation Q1 to Q8'!A:V,22,FALSE)</f>
        <v>R1024</v>
      </c>
      <c r="C1401" s="21">
        <f>VLOOKUP($A1401,'Data Transformation Q1 to Q8'!$A:$V,16,FALSE)</f>
        <v>29392</v>
      </c>
      <c r="D1401" s="6">
        <f>VLOOKUP($A1401,'Data Transformation Q1 to Q8'!$A:$V,17,FALSE)</f>
        <v>42</v>
      </c>
      <c r="E1401" s="4" t="str">
        <f>VLOOKUP(A1401,'Customer Names'!A:D,3,FALSE)</f>
        <v xml:space="preserve">  Dana</v>
      </c>
      <c r="F1401" s="4">
        <f>VLOOKUP($A1401,'Data Transformation Q1 to Q8'!$A:$V,2,FALSE)</f>
        <v>33.155000000000001</v>
      </c>
      <c r="G1401" s="4" t="str">
        <f>VLOOKUP($A1401,'Data Transformation Q1 to Q8'!$A:$V,3,FALSE)</f>
        <v>Obesity</v>
      </c>
      <c r="H1401" s="4">
        <f>VLOOKUP($A1401,'Data Transformation Q1 to Q8'!$A:$V,4,FALSE)</f>
        <v>5.07</v>
      </c>
      <c r="I1401" s="4" t="str">
        <f>VLOOKUP($A1401,'Data Transformation Q1 to Q8'!$A:$V,5,FALSE)</f>
        <v>Normal</v>
      </c>
      <c r="J1401" s="4" t="str">
        <f>VLOOKUP($A1401,'Data Transformation Q1 to Q8'!$A:$V,6,FALSE)</f>
        <v>No</v>
      </c>
      <c r="K1401" s="4" t="str">
        <f>VLOOKUP($A1401,'Data Transformation Q1 to Q8'!$A:$V,7,FALSE)</f>
        <v>No</v>
      </c>
      <c r="L1401" s="4" t="str">
        <f>VLOOKUP($A1401,'Data Transformation Q1 to Q8'!$A:$V,8,FALSE)</f>
        <v>No</v>
      </c>
      <c r="M1401" s="4" t="str">
        <f>VLOOKUP($A1401,'Data Transformation Q1 to Q8'!$A:$V,10,FALSE)</f>
        <v>No</v>
      </c>
      <c r="N1401" s="4">
        <f>VLOOKUP($A1401,'Data Transformation Q1 to Q8'!$A:$V,9,FALSE)</f>
        <v>0</v>
      </c>
      <c r="O1401" s="4" t="str">
        <f>VLOOKUP($A1401,'Data Transformation Q1 to Q8'!$A:$V,20,FALSE)</f>
        <v>tier - 2</v>
      </c>
      <c r="P1401" s="4" t="str">
        <f>VLOOKUP($A1401,'Data Transformation Q1 to Q8'!$A:$V,21,FALSE)</f>
        <v>tier - 2</v>
      </c>
      <c r="Q1401" s="118">
        <f>VLOOKUP($A1401,'Data Transformation Q1 to Q8'!$A:$V,19,FALSE)</f>
        <v>7639.42</v>
      </c>
    </row>
    <row r="1402" spans="1:17" ht="15.75" x14ac:dyDescent="0.25">
      <c r="A1402" s="10" t="s">
        <v>898</v>
      </c>
      <c r="B1402" s="4" t="str">
        <f>VLOOKUP(A1402,'Data Transformation Q1 to Q8'!A:V,22,FALSE)</f>
        <v>R1012</v>
      </c>
      <c r="C1402" s="21">
        <f>VLOOKUP($A1402,'Data Transformation Q1 to Q8'!$A:$V,16,FALSE)</f>
        <v>37238</v>
      </c>
      <c r="D1402" s="6">
        <f>VLOOKUP($A1402,'Data Transformation Q1 to Q8'!$A:$V,17,FALSE)</f>
        <v>21</v>
      </c>
      <c r="E1402" s="4" t="str">
        <f>VLOOKUP(A1402,'Customer Names'!A:D,3,FALSE)</f>
        <v xml:space="preserve">  Jessica F</v>
      </c>
      <c r="F1402" s="4">
        <f>VLOOKUP($A1402,'Data Transformation Q1 to Q8'!$A:$V,2,FALSE)</f>
        <v>42.85</v>
      </c>
      <c r="G1402" s="4" t="str">
        <f>VLOOKUP($A1402,'Data Transformation Q1 to Q8'!$A:$V,3,FALSE)</f>
        <v>Obesity</v>
      </c>
      <c r="H1402" s="4">
        <f>VLOOKUP($A1402,'Data Transformation Q1 to Q8'!$A:$V,4,FALSE)</f>
        <v>5.81</v>
      </c>
      <c r="I1402" s="4" t="str">
        <f>VLOOKUP($A1402,'Data Transformation Q1 to Q8'!$A:$V,5,FALSE)</f>
        <v>Prediabetes</v>
      </c>
      <c r="J1402" s="4" t="str">
        <f>VLOOKUP($A1402,'Data Transformation Q1 to Q8'!$A:$V,6,FALSE)</f>
        <v>Yes</v>
      </c>
      <c r="K1402" s="4" t="str">
        <f>VLOOKUP($A1402,'Data Transformation Q1 to Q8'!$A:$V,7,FALSE)</f>
        <v>No</v>
      </c>
      <c r="L1402" s="4" t="str">
        <f>VLOOKUP($A1402,'Data Transformation Q1 to Q8'!$A:$V,8,FALSE)</f>
        <v>No</v>
      </c>
      <c r="M1402" s="4" t="str">
        <f>VLOOKUP($A1402,'Data Transformation Q1 to Q8'!$A:$V,10,FALSE)</f>
        <v>No</v>
      </c>
      <c r="N1402" s="4">
        <f>VLOOKUP($A1402,'Data Transformation Q1 to Q8'!$A:$V,9,FALSE)</f>
        <v>0</v>
      </c>
      <c r="O1402" s="4" t="str">
        <f>VLOOKUP($A1402,'Data Transformation Q1 to Q8'!$A:$V,20,FALSE)</f>
        <v>tier - 2</v>
      </c>
      <c r="P1402" s="4" t="str">
        <f>VLOOKUP($A1402,'Data Transformation Q1 to Q8'!$A:$V,21,FALSE)</f>
        <v>tier - 3</v>
      </c>
      <c r="Q1402" s="118">
        <f>VLOOKUP($A1402,'Data Transformation Q1 to Q8'!$A:$V,19,FALSE)</f>
        <v>7636.92</v>
      </c>
    </row>
    <row r="1403" spans="1:17" ht="15.75" x14ac:dyDescent="0.25">
      <c r="A1403" s="10" t="s">
        <v>900</v>
      </c>
      <c r="B1403" s="4" t="str">
        <f>VLOOKUP(A1403,'Data Transformation Q1 to Q8'!A:V,22,FALSE)</f>
        <v>R1013</v>
      </c>
      <c r="C1403" s="21">
        <f>VLOOKUP($A1403,'Data Transformation Q1 to Q8'!$A:$V,16,FALSE)</f>
        <v>28726</v>
      </c>
      <c r="D1403" s="6">
        <f>VLOOKUP($A1403,'Data Transformation Q1 to Q8'!$A:$V,17,FALSE)</f>
        <v>44</v>
      </c>
      <c r="E1403" s="4" t="str">
        <f>VLOOKUP(A1403,'Customer Names'!A:D,3,FALSE)</f>
        <v xml:space="preserve">  Lindsey</v>
      </c>
      <c r="F1403" s="4">
        <f>VLOOKUP($A1403,'Data Transformation Q1 to Q8'!$A:$V,2,FALSE)</f>
        <v>32.340000000000003</v>
      </c>
      <c r="G1403" s="4" t="str">
        <f>VLOOKUP($A1403,'Data Transformation Q1 to Q8'!$A:$V,3,FALSE)</f>
        <v>Obesity</v>
      </c>
      <c r="H1403" s="4">
        <f>VLOOKUP($A1403,'Data Transformation Q1 to Q8'!$A:$V,4,FALSE)</f>
        <v>11.2</v>
      </c>
      <c r="I1403" s="4" t="str">
        <f>VLOOKUP($A1403,'Data Transformation Q1 to Q8'!$A:$V,5,FALSE)</f>
        <v>Diabetes</v>
      </c>
      <c r="J1403" s="4" t="str">
        <f>VLOOKUP($A1403,'Data Transformation Q1 to Q8'!$A:$V,6,FALSE)</f>
        <v>No</v>
      </c>
      <c r="K1403" s="4" t="str">
        <f>VLOOKUP($A1403,'Data Transformation Q1 to Q8'!$A:$V,7,FALSE)</f>
        <v>No</v>
      </c>
      <c r="L1403" s="4" t="str">
        <f>VLOOKUP($A1403,'Data Transformation Q1 to Q8'!$A:$V,8,FALSE)</f>
        <v>No</v>
      </c>
      <c r="M1403" s="4" t="str">
        <f>VLOOKUP($A1403,'Data Transformation Q1 to Q8'!$A:$V,10,FALSE)</f>
        <v>No</v>
      </c>
      <c r="N1403" s="4">
        <f>VLOOKUP($A1403,'Data Transformation Q1 to Q8'!$A:$V,9,FALSE)</f>
        <v>0</v>
      </c>
      <c r="O1403" s="4" t="str">
        <f>VLOOKUP($A1403,'Data Transformation Q1 to Q8'!$A:$V,20,FALSE)</f>
        <v>tier - 2</v>
      </c>
      <c r="P1403" s="4" t="str">
        <f>VLOOKUP($A1403,'Data Transformation Q1 to Q8'!$A:$V,21,FALSE)</f>
        <v>tier - 1</v>
      </c>
      <c r="Q1403" s="118">
        <f>VLOOKUP($A1403,'Data Transformation Q1 to Q8'!$A:$V,19,FALSE)</f>
        <v>7633.72</v>
      </c>
    </row>
    <row r="1404" spans="1:17" ht="15.75" x14ac:dyDescent="0.25">
      <c r="A1404" s="10" t="s">
        <v>902</v>
      </c>
      <c r="B1404" s="4" t="str">
        <f>VLOOKUP(A1404,'Data Transformation Q1 to Q8'!A:V,22,FALSE)</f>
        <v>R1011</v>
      </c>
      <c r="C1404" s="21">
        <f>VLOOKUP($A1404,'Data Transformation Q1 to Q8'!$A:$V,16,FALSE)</f>
        <v>28823</v>
      </c>
      <c r="D1404" s="6">
        <f>VLOOKUP($A1404,'Data Transformation Q1 to Q8'!$A:$V,17,FALSE)</f>
        <v>44</v>
      </c>
      <c r="E1404" s="4" t="str">
        <f>VLOOKUP(A1404,'Customer Names'!A:D,3,FALSE)</f>
        <v xml:space="preserve">  Kelly A</v>
      </c>
      <c r="F1404" s="4">
        <f>VLOOKUP($A1404,'Data Transformation Q1 to Q8'!$A:$V,2,FALSE)</f>
        <v>27.5</v>
      </c>
      <c r="G1404" s="4" t="str">
        <f>VLOOKUP($A1404,'Data Transformation Q1 to Q8'!$A:$V,3,FALSE)</f>
        <v>Overweight</v>
      </c>
      <c r="H1404" s="4">
        <f>VLOOKUP($A1404,'Data Transformation Q1 to Q8'!$A:$V,4,FALSE)</f>
        <v>10.75</v>
      </c>
      <c r="I1404" s="4" t="str">
        <f>VLOOKUP($A1404,'Data Transformation Q1 to Q8'!$A:$V,5,FALSE)</f>
        <v>Diabetes</v>
      </c>
      <c r="J1404" s="4" t="str">
        <f>VLOOKUP($A1404,'Data Transformation Q1 to Q8'!$A:$V,6,FALSE)</f>
        <v>No</v>
      </c>
      <c r="K1404" s="4" t="str">
        <f>VLOOKUP($A1404,'Data Transformation Q1 to Q8'!$A:$V,7,FALSE)</f>
        <v>No</v>
      </c>
      <c r="L1404" s="4" t="str">
        <f>VLOOKUP($A1404,'Data Transformation Q1 to Q8'!$A:$V,8,FALSE)</f>
        <v>No</v>
      </c>
      <c r="M1404" s="4" t="str">
        <f>VLOOKUP($A1404,'Data Transformation Q1 to Q8'!$A:$V,10,FALSE)</f>
        <v>No</v>
      </c>
      <c r="N1404" s="4">
        <f>VLOOKUP($A1404,'Data Transformation Q1 to Q8'!$A:$V,9,FALSE)</f>
        <v>0</v>
      </c>
      <c r="O1404" s="4" t="str">
        <f>VLOOKUP($A1404,'Data Transformation Q1 to Q8'!$A:$V,20,FALSE)</f>
        <v>tier - 2</v>
      </c>
      <c r="P1404" s="4" t="str">
        <f>VLOOKUP($A1404,'Data Transformation Q1 to Q8'!$A:$V,21,FALSE)</f>
        <v>tier - 2</v>
      </c>
      <c r="Q1404" s="118">
        <f>VLOOKUP($A1404,'Data Transformation Q1 to Q8'!$A:$V,19,FALSE)</f>
        <v>7626.99</v>
      </c>
    </row>
    <row r="1405" spans="1:17" ht="15.75" x14ac:dyDescent="0.25">
      <c r="A1405" s="10" t="s">
        <v>904</v>
      </c>
      <c r="B1405" s="4" t="str">
        <f>VLOOKUP(A1405,'Data Transformation Q1 to Q8'!A:V,22,FALSE)</f>
        <v>R1011</v>
      </c>
      <c r="C1405" s="21">
        <f>VLOOKUP($A1405,'Data Transformation Q1 to Q8'!$A:$V,16,FALSE)</f>
        <v>28800</v>
      </c>
      <c r="D1405" s="6">
        <f>VLOOKUP($A1405,'Data Transformation Q1 to Q8'!$A:$V,17,FALSE)</f>
        <v>44</v>
      </c>
      <c r="E1405" s="4" t="str">
        <f>VLOOKUP(A1405,'Customer Names'!A:D,3,FALSE)</f>
        <v xml:space="preserve">  Brooke E</v>
      </c>
      <c r="F1405" s="4">
        <f>VLOOKUP($A1405,'Data Transformation Q1 to Q8'!$A:$V,2,FALSE)</f>
        <v>25.8</v>
      </c>
      <c r="G1405" s="4" t="str">
        <f>VLOOKUP($A1405,'Data Transformation Q1 to Q8'!$A:$V,3,FALSE)</f>
        <v>Overweight</v>
      </c>
      <c r="H1405" s="4">
        <f>VLOOKUP($A1405,'Data Transformation Q1 to Q8'!$A:$V,4,FALSE)</f>
        <v>7.8</v>
      </c>
      <c r="I1405" s="4" t="str">
        <f>VLOOKUP($A1405,'Data Transformation Q1 to Q8'!$A:$V,5,FALSE)</f>
        <v>Diabetes</v>
      </c>
      <c r="J1405" s="4" t="str">
        <f>VLOOKUP($A1405,'Data Transformation Q1 to Q8'!$A:$V,6,FALSE)</f>
        <v>No</v>
      </c>
      <c r="K1405" s="4" t="str">
        <f>VLOOKUP($A1405,'Data Transformation Q1 to Q8'!$A:$V,7,FALSE)</f>
        <v>No</v>
      </c>
      <c r="L1405" s="4" t="str">
        <f>VLOOKUP($A1405,'Data Transformation Q1 to Q8'!$A:$V,8,FALSE)</f>
        <v>No</v>
      </c>
      <c r="M1405" s="4" t="str">
        <f>VLOOKUP($A1405,'Data Transformation Q1 to Q8'!$A:$V,10,FALSE)</f>
        <v>No</v>
      </c>
      <c r="N1405" s="4">
        <f>VLOOKUP($A1405,'Data Transformation Q1 to Q8'!$A:$V,9,FALSE)</f>
        <v>0</v>
      </c>
      <c r="O1405" s="4" t="str">
        <f>VLOOKUP($A1405,'Data Transformation Q1 to Q8'!$A:$V,20,FALSE)</f>
        <v>tier - 2</v>
      </c>
      <c r="P1405" s="4" t="str">
        <f>VLOOKUP($A1405,'Data Transformation Q1 to Q8'!$A:$V,21,FALSE)</f>
        <v>tier - 1</v>
      </c>
      <c r="Q1405" s="118">
        <f>VLOOKUP($A1405,'Data Transformation Q1 to Q8'!$A:$V,19,FALSE)</f>
        <v>7624.63</v>
      </c>
    </row>
    <row r="1406" spans="1:17" ht="15.75" x14ac:dyDescent="0.25">
      <c r="A1406" s="10" t="s">
        <v>906</v>
      </c>
      <c r="B1406" s="4" t="str">
        <f>VLOOKUP(A1406,'Data Transformation Q1 to Q8'!A:V,22,FALSE)</f>
        <v>R1011</v>
      </c>
      <c r="C1406" s="21">
        <f>VLOOKUP($A1406,'Data Transformation Q1 to Q8'!$A:$V,16,FALSE)</f>
        <v>28822</v>
      </c>
      <c r="D1406" s="6">
        <f>VLOOKUP($A1406,'Data Transformation Q1 to Q8'!$A:$V,17,FALSE)</f>
        <v>44</v>
      </c>
      <c r="E1406" s="4" t="str">
        <f>VLOOKUP(A1406,'Customer Names'!A:D,3,FALSE)</f>
        <v xml:space="preserve">  Katelyn E</v>
      </c>
      <c r="F1406" s="4">
        <f>VLOOKUP($A1406,'Data Transformation Q1 to Q8'!$A:$V,2,FALSE)</f>
        <v>25</v>
      </c>
      <c r="G1406" s="4" t="str">
        <f>VLOOKUP($A1406,'Data Transformation Q1 to Q8'!$A:$V,3,FALSE)</f>
        <v>Overweight</v>
      </c>
      <c r="H1406" s="4">
        <f>VLOOKUP($A1406,'Data Transformation Q1 to Q8'!$A:$V,4,FALSE)</f>
        <v>7.04</v>
      </c>
      <c r="I1406" s="4" t="str">
        <f>VLOOKUP($A1406,'Data Transformation Q1 to Q8'!$A:$V,5,FALSE)</f>
        <v>Diabetes</v>
      </c>
      <c r="J1406" s="4" t="str">
        <f>VLOOKUP($A1406,'Data Transformation Q1 to Q8'!$A:$V,6,FALSE)</f>
        <v>No</v>
      </c>
      <c r="K1406" s="4" t="str">
        <f>VLOOKUP($A1406,'Data Transformation Q1 to Q8'!$A:$V,7,FALSE)</f>
        <v>No</v>
      </c>
      <c r="L1406" s="4" t="str">
        <f>VLOOKUP($A1406,'Data Transformation Q1 to Q8'!$A:$V,8,FALSE)</f>
        <v>No</v>
      </c>
      <c r="M1406" s="4" t="str">
        <f>VLOOKUP($A1406,'Data Transformation Q1 to Q8'!$A:$V,10,FALSE)</f>
        <v>No</v>
      </c>
      <c r="N1406" s="4">
        <f>VLOOKUP($A1406,'Data Transformation Q1 to Q8'!$A:$V,9,FALSE)</f>
        <v>0</v>
      </c>
      <c r="O1406" s="4" t="str">
        <f>VLOOKUP($A1406,'Data Transformation Q1 to Q8'!$A:$V,20,FALSE)</f>
        <v>tier - 2</v>
      </c>
      <c r="P1406" s="4" t="str">
        <f>VLOOKUP($A1406,'Data Transformation Q1 to Q8'!$A:$V,21,FALSE)</f>
        <v>tier - 1</v>
      </c>
      <c r="Q1406" s="118">
        <f>VLOOKUP($A1406,'Data Transformation Q1 to Q8'!$A:$V,19,FALSE)</f>
        <v>7623.52</v>
      </c>
    </row>
    <row r="1407" spans="1:17" ht="15.75" x14ac:dyDescent="0.25">
      <c r="A1407" s="10" t="s">
        <v>908</v>
      </c>
      <c r="B1407" s="4" t="str">
        <f>VLOOKUP(A1407,'Data Transformation Q1 to Q8'!A:V,22,FALSE)</f>
        <v>R1011</v>
      </c>
      <c r="C1407" s="21">
        <f>VLOOKUP($A1407,'Data Transformation Q1 to Q8'!$A:$V,16,FALSE)</f>
        <v>35325</v>
      </c>
      <c r="D1407" s="6">
        <f>VLOOKUP($A1407,'Data Transformation Q1 to Q8'!$A:$V,17,FALSE)</f>
        <v>26</v>
      </c>
      <c r="E1407" s="4" t="str">
        <f>VLOOKUP(A1407,'Customer Names'!A:D,3,FALSE)</f>
        <v xml:space="preserve">  Adam</v>
      </c>
      <c r="F1407" s="4">
        <f>VLOOKUP($A1407,'Data Transformation Q1 to Q8'!$A:$V,2,FALSE)</f>
        <v>41.2</v>
      </c>
      <c r="G1407" s="4" t="str">
        <f>VLOOKUP($A1407,'Data Transformation Q1 to Q8'!$A:$V,3,FALSE)</f>
        <v>Obesity</v>
      </c>
      <c r="H1407" s="4">
        <f>VLOOKUP($A1407,'Data Transformation Q1 to Q8'!$A:$V,4,FALSE)</f>
        <v>4.18</v>
      </c>
      <c r="I1407" s="4" t="str">
        <f>VLOOKUP($A1407,'Data Transformation Q1 to Q8'!$A:$V,5,FALSE)</f>
        <v>Normal</v>
      </c>
      <c r="J1407" s="4" t="str">
        <f>VLOOKUP($A1407,'Data Transformation Q1 to Q8'!$A:$V,6,FALSE)</f>
        <v>Yes</v>
      </c>
      <c r="K1407" s="4" t="str">
        <f>VLOOKUP($A1407,'Data Transformation Q1 to Q8'!$A:$V,7,FALSE)</f>
        <v>No</v>
      </c>
      <c r="L1407" s="4" t="str">
        <f>VLOOKUP($A1407,'Data Transformation Q1 to Q8'!$A:$V,8,FALSE)</f>
        <v>No</v>
      </c>
      <c r="M1407" s="4" t="str">
        <f>VLOOKUP($A1407,'Data Transformation Q1 to Q8'!$A:$V,10,FALSE)</f>
        <v>No</v>
      </c>
      <c r="N1407" s="4">
        <f>VLOOKUP($A1407,'Data Transformation Q1 to Q8'!$A:$V,9,FALSE)</f>
        <v>0</v>
      </c>
      <c r="O1407" s="4" t="str">
        <f>VLOOKUP($A1407,'Data Transformation Q1 to Q8'!$A:$V,20,FALSE)</f>
        <v>tier - 2</v>
      </c>
      <c r="P1407" s="4" t="str">
        <f>VLOOKUP($A1407,'Data Transformation Q1 to Q8'!$A:$V,21,FALSE)</f>
        <v>tier - 3</v>
      </c>
      <c r="Q1407" s="118">
        <f>VLOOKUP($A1407,'Data Transformation Q1 to Q8'!$A:$V,19,FALSE)</f>
        <v>7623.13</v>
      </c>
    </row>
    <row r="1408" spans="1:17" ht="15.75" x14ac:dyDescent="0.25">
      <c r="A1408" s="10" t="s">
        <v>910</v>
      </c>
      <c r="B1408" s="4" t="str">
        <f>VLOOKUP(A1408,'Data Transformation Q1 to Q8'!A:V,22,FALSE)</f>
        <v>R1012</v>
      </c>
      <c r="C1408" s="21">
        <f>VLOOKUP($A1408,'Data Transformation Q1 to Q8'!$A:$V,16,FALSE)</f>
        <v>25022</v>
      </c>
      <c r="D1408" s="6">
        <f>VLOOKUP($A1408,'Data Transformation Q1 to Q8'!$A:$V,17,FALSE)</f>
        <v>54</v>
      </c>
      <c r="E1408" s="4" t="str">
        <f>VLOOKUP(A1408,'Customer Names'!A:D,3,FALSE)</f>
        <v xml:space="preserve">  Dana</v>
      </c>
      <c r="F1408" s="4">
        <f>VLOOKUP($A1408,'Data Transformation Q1 to Q8'!$A:$V,2,FALSE)</f>
        <v>17.78</v>
      </c>
      <c r="G1408" s="4" t="str">
        <f>VLOOKUP($A1408,'Data Transformation Q1 to Q8'!$A:$V,3,FALSE)</f>
        <v>Underweight</v>
      </c>
      <c r="H1408" s="4">
        <f>VLOOKUP($A1408,'Data Transformation Q1 to Q8'!$A:$V,4,FALSE)</f>
        <v>8.19</v>
      </c>
      <c r="I1408" s="4" t="str">
        <f>VLOOKUP($A1408,'Data Transformation Q1 to Q8'!$A:$V,5,FALSE)</f>
        <v>Diabetes</v>
      </c>
      <c r="J1408" s="4" t="str">
        <f>VLOOKUP($A1408,'Data Transformation Q1 to Q8'!$A:$V,6,FALSE)</f>
        <v>No</v>
      </c>
      <c r="K1408" s="4" t="str">
        <f>VLOOKUP($A1408,'Data Transformation Q1 to Q8'!$A:$V,7,FALSE)</f>
        <v>No</v>
      </c>
      <c r="L1408" s="4" t="str">
        <f>VLOOKUP($A1408,'Data Transformation Q1 to Q8'!$A:$V,8,FALSE)</f>
        <v>No</v>
      </c>
      <c r="M1408" s="4" t="str">
        <f>VLOOKUP($A1408,'Data Transformation Q1 to Q8'!$A:$V,10,FALSE)</f>
        <v>No</v>
      </c>
      <c r="N1408" s="4">
        <f>VLOOKUP($A1408,'Data Transformation Q1 to Q8'!$A:$V,9,FALSE)</f>
        <v>0</v>
      </c>
      <c r="O1408" s="4" t="str">
        <f>VLOOKUP($A1408,'Data Transformation Q1 to Q8'!$A:$V,20,FALSE)</f>
        <v>tier - 3</v>
      </c>
      <c r="P1408" s="4" t="str">
        <f>VLOOKUP($A1408,'Data Transformation Q1 to Q8'!$A:$V,21,FALSE)</f>
        <v>tier - 2</v>
      </c>
      <c r="Q1408" s="118">
        <f>VLOOKUP($A1408,'Data Transformation Q1 to Q8'!$A:$V,19,FALSE)</f>
        <v>7609.6</v>
      </c>
    </row>
    <row r="1409" spans="1:17" ht="15.75" x14ac:dyDescent="0.25">
      <c r="A1409" s="10" t="s">
        <v>912</v>
      </c>
      <c r="B1409" s="4" t="str">
        <f>VLOOKUP(A1409,'Data Transformation Q1 to Q8'!A:V,22,FALSE)</f>
        <v>R1012</v>
      </c>
      <c r="C1409" s="21">
        <f>VLOOKUP($A1409,'Data Transformation Q1 to Q8'!$A:$V,16,FALSE)</f>
        <v>35703</v>
      </c>
      <c r="D1409" s="6">
        <f>VLOOKUP($A1409,'Data Transformation Q1 to Q8'!$A:$V,17,FALSE)</f>
        <v>25</v>
      </c>
      <c r="E1409" s="4" t="str">
        <f>VLOOKUP(A1409,'Customer Names'!A:D,3,FALSE)</f>
        <v xml:space="preserve">  Eric W</v>
      </c>
      <c r="F1409" s="4">
        <f>VLOOKUP($A1409,'Data Transformation Q1 to Q8'!$A:$V,2,FALSE)</f>
        <v>40.119999999999997</v>
      </c>
      <c r="G1409" s="4" t="str">
        <f>VLOOKUP($A1409,'Data Transformation Q1 to Q8'!$A:$V,3,FALSE)</f>
        <v>Obesity</v>
      </c>
      <c r="H1409" s="4">
        <f>VLOOKUP($A1409,'Data Transformation Q1 to Q8'!$A:$V,4,FALSE)</f>
        <v>6.22</v>
      </c>
      <c r="I1409" s="4" t="str">
        <f>VLOOKUP($A1409,'Data Transformation Q1 to Q8'!$A:$V,5,FALSE)</f>
        <v>Prediabetes</v>
      </c>
      <c r="J1409" s="4" t="str">
        <f>VLOOKUP($A1409,'Data Transformation Q1 to Q8'!$A:$V,6,FALSE)</f>
        <v>Yes</v>
      </c>
      <c r="K1409" s="4" t="str">
        <f>VLOOKUP($A1409,'Data Transformation Q1 to Q8'!$A:$V,7,FALSE)</f>
        <v>No</v>
      </c>
      <c r="L1409" s="4" t="str">
        <f>VLOOKUP($A1409,'Data Transformation Q1 to Q8'!$A:$V,8,FALSE)</f>
        <v>Yes</v>
      </c>
      <c r="M1409" s="4" t="str">
        <f>VLOOKUP($A1409,'Data Transformation Q1 to Q8'!$A:$V,10,FALSE)</f>
        <v>No</v>
      </c>
      <c r="N1409" s="4">
        <f>VLOOKUP($A1409,'Data Transformation Q1 to Q8'!$A:$V,9,FALSE)</f>
        <v>1</v>
      </c>
      <c r="O1409" s="4" t="str">
        <f>VLOOKUP($A1409,'Data Transformation Q1 to Q8'!$A:$V,20,FALSE)</f>
        <v>tier - 2</v>
      </c>
      <c r="P1409" s="4" t="str">
        <f>VLOOKUP($A1409,'Data Transformation Q1 to Q8'!$A:$V,21,FALSE)</f>
        <v>tier - 2</v>
      </c>
      <c r="Q1409" s="118">
        <f>VLOOKUP($A1409,'Data Transformation Q1 to Q8'!$A:$V,19,FALSE)</f>
        <v>7607.03</v>
      </c>
    </row>
    <row r="1410" spans="1:17" ht="15.75" x14ac:dyDescent="0.25">
      <c r="A1410" s="10" t="s">
        <v>914</v>
      </c>
      <c r="B1410" s="4" t="str">
        <f>VLOOKUP(A1410,'Data Transformation Q1 to Q8'!A:V,22,FALSE)</f>
        <v>R1013</v>
      </c>
      <c r="C1410" s="21">
        <f>VLOOKUP($A1410,'Data Transformation Q1 to Q8'!$A:$V,16,FALSE)</f>
        <v>24670</v>
      </c>
      <c r="D1410" s="6">
        <f>VLOOKUP($A1410,'Data Transformation Q1 to Q8'!$A:$V,17,FALSE)</f>
        <v>55</v>
      </c>
      <c r="E1410" s="4" t="str">
        <f>VLOOKUP(A1410,'Customer Names'!A:D,3,FALSE)</f>
        <v xml:space="preserve">  Matthew D</v>
      </c>
      <c r="F1410" s="4">
        <f>VLOOKUP($A1410,'Data Transformation Q1 to Q8'!$A:$V,2,FALSE)</f>
        <v>19.350000000000001</v>
      </c>
      <c r="G1410" s="4" t="str">
        <f>VLOOKUP($A1410,'Data Transformation Q1 to Q8'!$A:$V,3,FALSE)</f>
        <v>Normal Weight</v>
      </c>
      <c r="H1410" s="4">
        <f>VLOOKUP($A1410,'Data Transformation Q1 to Q8'!$A:$V,4,FALSE)</f>
        <v>8.2200000000000006</v>
      </c>
      <c r="I1410" s="4" t="str">
        <f>VLOOKUP($A1410,'Data Transformation Q1 to Q8'!$A:$V,5,FALSE)</f>
        <v>Diabetes</v>
      </c>
      <c r="J1410" s="4" t="str">
        <f>VLOOKUP($A1410,'Data Transformation Q1 to Q8'!$A:$V,6,FALSE)</f>
        <v>Yes</v>
      </c>
      <c r="K1410" s="4" t="str">
        <f>VLOOKUP($A1410,'Data Transformation Q1 to Q8'!$A:$V,7,FALSE)</f>
        <v>No</v>
      </c>
      <c r="L1410" s="4" t="str">
        <f>VLOOKUP($A1410,'Data Transformation Q1 to Q8'!$A:$V,8,FALSE)</f>
        <v>No</v>
      </c>
      <c r="M1410" s="4" t="str">
        <f>VLOOKUP($A1410,'Data Transformation Q1 to Q8'!$A:$V,10,FALSE)</f>
        <v>No</v>
      </c>
      <c r="N1410" s="4">
        <f>VLOOKUP($A1410,'Data Transformation Q1 to Q8'!$A:$V,9,FALSE)</f>
        <v>0</v>
      </c>
      <c r="O1410" s="4" t="str">
        <f>VLOOKUP($A1410,'Data Transformation Q1 to Q8'!$A:$V,20,FALSE)</f>
        <v>tier - 3</v>
      </c>
      <c r="P1410" s="4" t="str">
        <f>VLOOKUP($A1410,'Data Transformation Q1 to Q8'!$A:$V,21,FALSE)</f>
        <v>tier - 2</v>
      </c>
      <c r="Q1410" s="118">
        <f>VLOOKUP($A1410,'Data Transformation Q1 to Q8'!$A:$V,19,FALSE)</f>
        <v>7585.62</v>
      </c>
    </row>
    <row r="1411" spans="1:17" ht="15.75" x14ac:dyDescent="0.25">
      <c r="A1411" s="10" t="s">
        <v>917</v>
      </c>
      <c r="B1411" s="4" t="str">
        <f>VLOOKUP(A1411,'Data Transformation Q1 to Q8'!A:V,22,FALSE)</f>
        <v>R1021</v>
      </c>
      <c r="C1411" s="21">
        <f>VLOOKUP($A1411,'Data Transformation Q1 to Q8'!$A:$V,16,FALSE)</f>
        <v>34560</v>
      </c>
      <c r="D1411" s="6">
        <f>VLOOKUP($A1411,'Data Transformation Q1 to Q8'!$A:$V,17,FALSE)</f>
        <v>28</v>
      </c>
      <c r="E1411" s="4" t="str">
        <f>VLOOKUP(A1411,'Customer Names'!A:D,3,FALSE)</f>
        <v xml:space="preserve">  Eoghan</v>
      </c>
      <c r="F1411" s="4">
        <f>VLOOKUP($A1411,'Data Transformation Q1 to Q8'!$A:$V,2,FALSE)</f>
        <v>36.69</v>
      </c>
      <c r="G1411" s="4" t="str">
        <f>VLOOKUP($A1411,'Data Transformation Q1 to Q8'!$A:$V,3,FALSE)</f>
        <v>Obesity</v>
      </c>
      <c r="H1411" s="4">
        <f>VLOOKUP($A1411,'Data Transformation Q1 to Q8'!$A:$V,4,FALSE)</f>
        <v>6.15</v>
      </c>
      <c r="I1411" s="4" t="str">
        <f>VLOOKUP($A1411,'Data Transformation Q1 to Q8'!$A:$V,5,FALSE)</f>
        <v>Prediabetes</v>
      </c>
      <c r="J1411" s="4" t="str">
        <f>VLOOKUP($A1411,'Data Transformation Q1 to Q8'!$A:$V,6,FALSE)</f>
        <v>No</v>
      </c>
      <c r="K1411" s="4" t="str">
        <f>VLOOKUP($A1411,'Data Transformation Q1 to Q8'!$A:$V,7,FALSE)</f>
        <v>No</v>
      </c>
      <c r="L1411" s="4" t="str">
        <f>VLOOKUP($A1411,'Data Transformation Q1 to Q8'!$A:$V,8,FALSE)</f>
        <v>No</v>
      </c>
      <c r="M1411" s="4" t="str">
        <f>VLOOKUP($A1411,'Data Transformation Q1 to Q8'!$A:$V,10,FALSE)</f>
        <v>No</v>
      </c>
      <c r="N1411" s="4">
        <f>VLOOKUP($A1411,'Data Transformation Q1 to Q8'!$A:$V,9,FALSE)</f>
        <v>0</v>
      </c>
      <c r="O1411" s="4" t="str">
        <f>VLOOKUP($A1411,'Data Transformation Q1 to Q8'!$A:$V,20,FALSE)</f>
        <v>tier - 2</v>
      </c>
      <c r="P1411" s="4" t="str">
        <f>VLOOKUP($A1411,'Data Transformation Q1 to Q8'!$A:$V,21,FALSE)</f>
        <v>tier - 2</v>
      </c>
      <c r="Q1411" s="118">
        <f>VLOOKUP($A1411,'Data Transformation Q1 to Q8'!$A:$V,19,FALSE)</f>
        <v>7567.13</v>
      </c>
    </row>
    <row r="1412" spans="1:17" ht="15.75" x14ac:dyDescent="0.25">
      <c r="A1412" s="10" t="s">
        <v>919</v>
      </c>
      <c r="B1412" s="4" t="str">
        <f>VLOOKUP(A1412,'Data Transformation Q1 to Q8'!A:V,22,FALSE)</f>
        <v>R1012</v>
      </c>
      <c r="C1412" s="21">
        <f>VLOOKUP($A1412,'Data Transformation Q1 to Q8'!$A:$V,16,FALSE)</f>
        <v>32492</v>
      </c>
      <c r="D1412" s="6">
        <f>VLOOKUP($A1412,'Data Transformation Q1 to Q8'!$A:$V,17,FALSE)</f>
        <v>34</v>
      </c>
      <c r="E1412" s="4" t="str">
        <f>VLOOKUP(A1412,'Customer Names'!A:D,3,FALSE)</f>
        <v xml:space="preserve">  Pamela W</v>
      </c>
      <c r="F1412" s="4">
        <f>VLOOKUP($A1412,'Data Transformation Q1 to Q8'!$A:$V,2,FALSE)</f>
        <v>28.51</v>
      </c>
      <c r="G1412" s="4" t="str">
        <f>VLOOKUP($A1412,'Data Transformation Q1 to Q8'!$A:$V,3,FALSE)</f>
        <v>Overweight</v>
      </c>
      <c r="H1412" s="4">
        <f>VLOOKUP($A1412,'Data Transformation Q1 to Q8'!$A:$V,4,FALSE)</f>
        <v>5.65</v>
      </c>
      <c r="I1412" s="4" t="str">
        <f>VLOOKUP($A1412,'Data Transformation Q1 to Q8'!$A:$V,5,FALSE)</f>
        <v>Normal</v>
      </c>
      <c r="J1412" s="4" t="str">
        <f>VLOOKUP($A1412,'Data Transformation Q1 to Q8'!$A:$V,6,FALSE)</f>
        <v>Yes</v>
      </c>
      <c r="K1412" s="4" t="str">
        <f>VLOOKUP($A1412,'Data Transformation Q1 to Q8'!$A:$V,7,FALSE)</f>
        <v>No</v>
      </c>
      <c r="L1412" s="4" t="str">
        <f>VLOOKUP($A1412,'Data Transformation Q1 to Q8'!$A:$V,8,FALSE)</f>
        <v>No</v>
      </c>
      <c r="M1412" s="4" t="str">
        <f>VLOOKUP($A1412,'Data Transformation Q1 to Q8'!$A:$V,10,FALSE)</f>
        <v>No</v>
      </c>
      <c r="N1412" s="4">
        <f>VLOOKUP($A1412,'Data Transformation Q1 to Q8'!$A:$V,9,FALSE)</f>
        <v>1</v>
      </c>
      <c r="O1412" s="4" t="str">
        <f>VLOOKUP($A1412,'Data Transformation Q1 to Q8'!$A:$V,20,FALSE)</f>
        <v>tier - 2</v>
      </c>
      <c r="P1412" s="4" t="str">
        <f>VLOOKUP($A1412,'Data Transformation Q1 to Q8'!$A:$V,21,FALSE)</f>
        <v>tier - 2</v>
      </c>
      <c r="Q1412" s="118">
        <f>VLOOKUP($A1412,'Data Transformation Q1 to Q8'!$A:$V,19,FALSE)</f>
        <v>7538.52</v>
      </c>
    </row>
    <row r="1413" spans="1:17" ht="15.75" x14ac:dyDescent="0.25">
      <c r="A1413" s="10" t="s">
        <v>921</v>
      </c>
      <c r="B1413" s="4" t="str">
        <f>VLOOKUP(A1413,'Data Transformation Q1 to Q8'!A:V,22,FALSE)</f>
        <v>R1012</v>
      </c>
      <c r="C1413" s="21">
        <f>VLOOKUP($A1413,'Data Transformation Q1 to Q8'!$A:$V,16,FALSE)</f>
        <v>30916</v>
      </c>
      <c r="D1413" s="6">
        <f>VLOOKUP($A1413,'Data Transformation Q1 to Q8'!$A:$V,17,FALSE)</f>
        <v>38</v>
      </c>
      <c r="E1413" s="4" t="str">
        <f>VLOOKUP(A1413,'Customer Names'!A:D,3,FALSE)</f>
        <v xml:space="preserve">  Lindsey M</v>
      </c>
      <c r="F1413" s="4">
        <f>VLOOKUP($A1413,'Data Transformation Q1 to Q8'!$A:$V,2,FALSE)</f>
        <v>30.21</v>
      </c>
      <c r="G1413" s="4" t="str">
        <f>VLOOKUP($A1413,'Data Transformation Q1 to Q8'!$A:$V,3,FALSE)</f>
        <v>Obesity</v>
      </c>
      <c r="H1413" s="4">
        <f>VLOOKUP($A1413,'Data Transformation Q1 to Q8'!$A:$V,4,FALSE)</f>
        <v>5.5</v>
      </c>
      <c r="I1413" s="4" t="str">
        <f>VLOOKUP($A1413,'Data Transformation Q1 to Q8'!$A:$V,5,FALSE)</f>
        <v>Normal</v>
      </c>
      <c r="J1413" s="4" t="str">
        <f>VLOOKUP($A1413,'Data Transformation Q1 to Q8'!$A:$V,6,FALSE)</f>
        <v>No</v>
      </c>
      <c r="K1413" s="4" t="str">
        <f>VLOOKUP($A1413,'Data Transformation Q1 to Q8'!$A:$V,7,FALSE)</f>
        <v>No</v>
      </c>
      <c r="L1413" s="4" t="str">
        <f>VLOOKUP($A1413,'Data Transformation Q1 to Q8'!$A:$V,8,FALSE)</f>
        <v>No</v>
      </c>
      <c r="M1413" s="4" t="str">
        <f>VLOOKUP($A1413,'Data Transformation Q1 to Q8'!$A:$V,10,FALSE)</f>
        <v>No</v>
      </c>
      <c r="N1413" s="4">
        <f>VLOOKUP($A1413,'Data Transformation Q1 to Q8'!$A:$V,9,FALSE)</f>
        <v>1</v>
      </c>
      <c r="O1413" s="4" t="str">
        <f>VLOOKUP($A1413,'Data Transformation Q1 to Q8'!$A:$V,20,FALSE)</f>
        <v>tier - 2</v>
      </c>
      <c r="P1413" s="4" t="str">
        <f>VLOOKUP($A1413,'Data Transformation Q1 to Q8'!$A:$V,21,FALSE)</f>
        <v>tier - 2</v>
      </c>
      <c r="Q1413" s="118">
        <f>VLOOKUP($A1413,'Data Transformation Q1 to Q8'!$A:$V,19,FALSE)</f>
        <v>7537.16</v>
      </c>
    </row>
    <row r="1414" spans="1:17" ht="15.75" x14ac:dyDescent="0.25">
      <c r="A1414" s="10" t="s">
        <v>923</v>
      </c>
      <c r="B1414" s="4" t="str">
        <f>VLOOKUP(A1414,'Data Transformation Q1 to Q8'!A:V,22,FALSE)</f>
        <v>R1013</v>
      </c>
      <c r="C1414" s="21">
        <f>VLOOKUP($A1414,'Data Transformation Q1 to Q8'!$A:$V,16,FALSE)</f>
        <v>28838</v>
      </c>
      <c r="D1414" s="6">
        <f>VLOOKUP($A1414,'Data Transformation Q1 to Q8'!$A:$V,17,FALSE)</f>
        <v>44</v>
      </c>
      <c r="E1414" s="4" t="str">
        <f>VLOOKUP(A1414,'Customer Names'!A:D,3,FALSE)</f>
        <v xml:space="preserve">  Kassie</v>
      </c>
      <c r="F1414" s="4">
        <f>VLOOKUP($A1414,'Data Transformation Q1 to Q8'!$A:$V,2,FALSE)</f>
        <v>24.33</v>
      </c>
      <c r="G1414" s="4" t="str">
        <f>VLOOKUP($A1414,'Data Transformation Q1 to Q8'!$A:$V,3,FALSE)</f>
        <v>Normal Weight</v>
      </c>
      <c r="H1414" s="4">
        <f>VLOOKUP($A1414,'Data Transformation Q1 to Q8'!$A:$V,4,FALSE)</f>
        <v>8</v>
      </c>
      <c r="I1414" s="4" t="str">
        <f>VLOOKUP($A1414,'Data Transformation Q1 to Q8'!$A:$V,5,FALSE)</f>
        <v>Diabetes</v>
      </c>
      <c r="J1414" s="4" t="str">
        <f>VLOOKUP($A1414,'Data Transformation Q1 to Q8'!$A:$V,6,FALSE)</f>
        <v>No</v>
      </c>
      <c r="K1414" s="4" t="str">
        <f>VLOOKUP($A1414,'Data Transformation Q1 to Q8'!$A:$V,7,FALSE)</f>
        <v>No</v>
      </c>
      <c r="L1414" s="4" t="str">
        <f>VLOOKUP($A1414,'Data Transformation Q1 to Q8'!$A:$V,8,FALSE)</f>
        <v>No</v>
      </c>
      <c r="M1414" s="4" t="str">
        <f>VLOOKUP($A1414,'Data Transformation Q1 to Q8'!$A:$V,10,FALSE)</f>
        <v>No</v>
      </c>
      <c r="N1414" s="4">
        <f>VLOOKUP($A1414,'Data Transformation Q1 to Q8'!$A:$V,9,FALSE)</f>
        <v>0</v>
      </c>
      <c r="O1414" s="4" t="str">
        <f>VLOOKUP($A1414,'Data Transformation Q1 to Q8'!$A:$V,20,FALSE)</f>
        <v>tier - 2</v>
      </c>
      <c r="P1414" s="4" t="str">
        <f>VLOOKUP($A1414,'Data Transformation Q1 to Q8'!$A:$V,21,FALSE)</f>
        <v>tier - 1</v>
      </c>
      <c r="Q1414" s="118">
        <f>VLOOKUP($A1414,'Data Transformation Q1 to Q8'!$A:$V,19,FALSE)</f>
        <v>7531.7</v>
      </c>
    </row>
    <row r="1415" spans="1:17" ht="15.75" x14ac:dyDescent="0.25">
      <c r="A1415" s="10" t="s">
        <v>925</v>
      </c>
      <c r="B1415" s="4" t="str">
        <f>VLOOKUP(A1415,'Data Transformation Q1 to Q8'!A:V,22,FALSE)</f>
        <v>R1012</v>
      </c>
      <c r="C1415" s="21">
        <f>VLOOKUP($A1415,'Data Transformation Q1 to Q8'!$A:$V,16,FALSE)</f>
        <v>28043</v>
      </c>
      <c r="D1415" s="6">
        <f>VLOOKUP($A1415,'Data Transformation Q1 to Q8'!$A:$V,17,FALSE)</f>
        <v>46</v>
      </c>
      <c r="E1415" s="4" t="str">
        <f>VLOOKUP(A1415,'Customer Names'!A:D,3,FALSE)</f>
        <v xml:space="preserve">  Matthew</v>
      </c>
      <c r="F1415" s="4">
        <f>VLOOKUP($A1415,'Data Transformation Q1 to Q8'!$A:$V,2,FALSE)</f>
        <v>19.855</v>
      </c>
      <c r="G1415" s="4" t="str">
        <f>VLOOKUP($A1415,'Data Transformation Q1 to Q8'!$A:$V,3,FALSE)</f>
        <v>Normal Weight</v>
      </c>
      <c r="H1415" s="4">
        <f>VLOOKUP($A1415,'Data Transformation Q1 to Q8'!$A:$V,4,FALSE)</f>
        <v>5.71</v>
      </c>
      <c r="I1415" s="4" t="str">
        <f>VLOOKUP($A1415,'Data Transformation Q1 to Q8'!$A:$V,5,FALSE)</f>
        <v>Prediabetes</v>
      </c>
      <c r="J1415" s="4" t="str">
        <f>VLOOKUP($A1415,'Data Transformation Q1 to Q8'!$A:$V,6,FALSE)</f>
        <v>Yes</v>
      </c>
      <c r="K1415" s="4" t="str">
        <f>VLOOKUP($A1415,'Data Transformation Q1 to Q8'!$A:$V,7,FALSE)</f>
        <v>No</v>
      </c>
      <c r="L1415" s="4" t="str">
        <f>VLOOKUP($A1415,'Data Transformation Q1 to Q8'!$A:$V,8,FALSE)</f>
        <v>No</v>
      </c>
      <c r="M1415" s="4" t="str">
        <f>VLOOKUP($A1415,'Data Transformation Q1 to Q8'!$A:$V,10,FALSE)</f>
        <v>No</v>
      </c>
      <c r="N1415" s="4">
        <f>VLOOKUP($A1415,'Data Transformation Q1 to Q8'!$A:$V,9,FALSE)</f>
        <v>0</v>
      </c>
      <c r="O1415" s="4" t="str">
        <f>VLOOKUP($A1415,'Data Transformation Q1 to Q8'!$A:$V,20,FALSE)</f>
        <v>tier - 3</v>
      </c>
      <c r="P1415" s="4" t="str">
        <f>VLOOKUP($A1415,'Data Transformation Q1 to Q8'!$A:$V,21,FALSE)</f>
        <v>tier - 1</v>
      </c>
      <c r="Q1415" s="118">
        <f>VLOOKUP($A1415,'Data Transformation Q1 to Q8'!$A:$V,19,FALSE)</f>
        <v>7526.71</v>
      </c>
    </row>
    <row r="1416" spans="1:17" ht="15.75" x14ac:dyDescent="0.25">
      <c r="A1416" s="10" t="s">
        <v>927</v>
      </c>
      <c r="B1416" s="4" t="str">
        <f>VLOOKUP(A1416,'Data Transformation Q1 to Q8'!A:V,22,FALSE)</f>
        <v>R1012</v>
      </c>
      <c r="C1416" s="21">
        <f>VLOOKUP($A1416,'Data Transformation Q1 to Q8'!$A:$V,16,FALSE)</f>
        <v>28781</v>
      </c>
      <c r="D1416" s="6">
        <f>VLOOKUP($A1416,'Data Transformation Q1 to Q8'!$A:$V,17,FALSE)</f>
        <v>44</v>
      </c>
      <c r="E1416" s="4" t="str">
        <f>VLOOKUP(A1416,'Customer Names'!A:D,3,FALSE)</f>
        <v xml:space="preserve">  Ruben Dario</v>
      </c>
      <c r="F1416" s="4">
        <f>VLOOKUP($A1416,'Data Transformation Q1 to Q8'!$A:$V,2,FALSE)</f>
        <v>25.364999999999998</v>
      </c>
      <c r="G1416" s="4" t="str">
        <f>VLOOKUP($A1416,'Data Transformation Q1 to Q8'!$A:$V,3,FALSE)</f>
        <v>Overweight</v>
      </c>
      <c r="H1416" s="4">
        <f>VLOOKUP($A1416,'Data Transformation Q1 to Q8'!$A:$V,4,FALSE)</f>
        <v>11.71</v>
      </c>
      <c r="I1416" s="4" t="str">
        <f>VLOOKUP($A1416,'Data Transformation Q1 to Q8'!$A:$V,5,FALSE)</f>
        <v>Diabetes</v>
      </c>
      <c r="J1416" s="4" t="str">
        <f>VLOOKUP($A1416,'Data Transformation Q1 to Q8'!$A:$V,6,FALSE)</f>
        <v>No</v>
      </c>
      <c r="K1416" s="4" t="str">
        <f>VLOOKUP($A1416,'Data Transformation Q1 to Q8'!$A:$V,7,FALSE)</f>
        <v>No</v>
      </c>
      <c r="L1416" s="4" t="str">
        <f>VLOOKUP($A1416,'Data Transformation Q1 to Q8'!$A:$V,8,FALSE)</f>
        <v>No</v>
      </c>
      <c r="M1416" s="4" t="str">
        <f>VLOOKUP($A1416,'Data Transformation Q1 to Q8'!$A:$V,10,FALSE)</f>
        <v>No</v>
      </c>
      <c r="N1416" s="4">
        <f>VLOOKUP($A1416,'Data Transformation Q1 to Q8'!$A:$V,9,FALSE)</f>
        <v>0</v>
      </c>
      <c r="O1416" s="4" t="str">
        <f>VLOOKUP($A1416,'Data Transformation Q1 to Q8'!$A:$V,20,FALSE)</f>
        <v>tier - 2</v>
      </c>
      <c r="P1416" s="4" t="str">
        <f>VLOOKUP($A1416,'Data Transformation Q1 to Q8'!$A:$V,21,FALSE)</f>
        <v>tier - 3</v>
      </c>
      <c r="Q1416" s="118">
        <f>VLOOKUP($A1416,'Data Transformation Q1 to Q8'!$A:$V,19,FALSE)</f>
        <v>7518.03</v>
      </c>
    </row>
    <row r="1417" spans="1:17" ht="15.75" x14ac:dyDescent="0.25">
      <c r="A1417" s="10" t="s">
        <v>929</v>
      </c>
      <c r="B1417" s="4" t="str">
        <f>VLOOKUP(A1417,'Data Transformation Q1 to Q8'!A:V,22,FALSE)</f>
        <v>R1011</v>
      </c>
      <c r="C1417" s="21">
        <f>VLOOKUP($A1417,'Data Transformation Q1 to Q8'!$A:$V,16,FALSE)</f>
        <v>30507</v>
      </c>
      <c r="D1417" s="6">
        <f>VLOOKUP($A1417,'Data Transformation Q1 to Q8'!$A:$V,17,FALSE)</f>
        <v>39</v>
      </c>
      <c r="E1417" s="4" t="str">
        <f>VLOOKUP(A1417,'Customer Names'!A:D,3,FALSE)</f>
        <v xml:space="preserve">  Kevin</v>
      </c>
      <c r="F1417" s="4">
        <f>VLOOKUP($A1417,'Data Transformation Q1 to Q8'!$A:$V,2,FALSE)</f>
        <v>29.6</v>
      </c>
      <c r="G1417" s="4" t="str">
        <f>VLOOKUP($A1417,'Data Transformation Q1 to Q8'!$A:$V,3,FALSE)</f>
        <v>Overweight</v>
      </c>
      <c r="H1417" s="4">
        <f>VLOOKUP($A1417,'Data Transformation Q1 to Q8'!$A:$V,4,FALSE)</f>
        <v>6.17</v>
      </c>
      <c r="I1417" s="4" t="str">
        <f>VLOOKUP($A1417,'Data Transformation Q1 to Q8'!$A:$V,5,FALSE)</f>
        <v>Prediabetes</v>
      </c>
      <c r="J1417" s="4" t="str">
        <f>VLOOKUP($A1417,'Data Transformation Q1 to Q8'!$A:$V,6,FALSE)</f>
        <v>Yes</v>
      </c>
      <c r="K1417" s="4" t="str">
        <f>VLOOKUP($A1417,'Data Transformation Q1 to Q8'!$A:$V,7,FALSE)</f>
        <v>No</v>
      </c>
      <c r="L1417" s="4" t="str">
        <f>VLOOKUP($A1417,'Data Transformation Q1 to Q8'!$A:$V,8,FALSE)</f>
        <v>Yes</v>
      </c>
      <c r="M1417" s="4" t="str">
        <f>VLOOKUP($A1417,'Data Transformation Q1 to Q8'!$A:$V,10,FALSE)</f>
        <v>No</v>
      </c>
      <c r="N1417" s="4">
        <f>VLOOKUP($A1417,'Data Transformation Q1 to Q8'!$A:$V,9,FALSE)</f>
        <v>1</v>
      </c>
      <c r="O1417" s="4" t="str">
        <f>VLOOKUP($A1417,'Data Transformation Q1 to Q8'!$A:$V,20,FALSE)</f>
        <v>tier - 3</v>
      </c>
      <c r="P1417" s="4" t="str">
        <f>VLOOKUP($A1417,'Data Transformation Q1 to Q8'!$A:$V,21,FALSE)</f>
        <v>tier - 2</v>
      </c>
      <c r="Q1417" s="118">
        <f>VLOOKUP($A1417,'Data Transformation Q1 to Q8'!$A:$V,19,FALSE)</f>
        <v>7512.27</v>
      </c>
    </row>
    <row r="1418" spans="1:17" ht="15.75" x14ac:dyDescent="0.25">
      <c r="A1418" s="10" t="s">
        <v>931</v>
      </c>
      <c r="B1418" s="4" t="str">
        <f>VLOOKUP(A1418,'Data Transformation Q1 to Q8'!A:V,22,FALSE)</f>
        <v>R1012</v>
      </c>
      <c r="C1418" s="21">
        <f>VLOOKUP($A1418,'Data Transformation Q1 to Q8'!$A:$V,16,FALSE)</f>
        <v>35731</v>
      </c>
      <c r="D1418" s="6">
        <f>VLOOKUP($A1418,'Data Transformation Q1 to Q8'!$A:$V,17,FALSE)</f>
        <v>25</v>
      </c>
      <c r="E1418" s="4" t="str">
        <f>VLOOKUP(A1418,'Customer Names'!A:D,3,FALSE)</f>
        <v xml:space="preserve">  Lindsay M</v>
      </c>
      <c r="F1418" s="4">
        <f>VLOOKUP($A1418,'Data Transformation Q1 to Q8'!$A:$V,2,FALSE)</f>
        <v>39.43</v>
      </c>
      <c r="G1418" s="4" t="str">
        <f>VLOOKUP($A1418,'Data Transformation Q1 to Q8'!$A:$V,3,FALSE)</f>
        <v>Obesity</v>
      </c>
      <c r="H1418" s="4">
        <f>VLOOKUP($A1418,'Data Transformation Q1 to Q8'!$A:$V,4,FALSE)</f>
        <v>6.1</v>
      </c>
      <c r="I1418" s="4" t="str">
        <f>VLOOKUP($A1418,'Data Transformation Q1 to Q8'!$A:$V,5,FALSE)</f>
        <v>Prediabetes</v>
      </c>
      <c r="J1418" s="4" t="str">
        <f>VLOOKUP($A1418,'Data Transformation Q1 to Q8'!$A:$V,6,FALSE)</f>
        <v>Yes</v>
      </c>
      <c r="K1418" s="4" t="str">
        <f>VLOOKUP($A1418,'Data Transformation Q1 to Q8'!$A:$V,7,FALSE)</f>
        <v>No</v>
      </c>
      <c r="L1418" s="4" t="str">
        <f>VLOOKUP($A1418,'Data Transformation Q1 to Q8'!$A:$V,8,FALSE)</f>
        <v>Yes</v>
      </c>
      <c r="M1418" s="4" t="str">
        <f>VLOOKUP($A1418,'Data Transformation Q1 to Q8'!$A:$V,10,FALSE)</f>
        <v>No</v>
      </c>
      <c r="N1418" s="4">
        <f>VLOOKUP($A1418,'Data Transformation Q1 to Q8'!$A:$V,9,FALSE)</f>
        <v>1</v>
      </c>
      <c r="O1418" s="4" t="str">
        <f>VLOOKUP($A1418,'Data Transformation Q1 to Q8'!$A:$V,20,FALSE)</f>
        <v>tier - 2</v>
      </c>
      <c r="P1418" s="4" t="str">
        <f>VLOOKUP($A1418,'Data Transformation Q1 to Q8'!$A:$V,21,FALSE)</f>
        <v>tier - 1</v>
      </c>
      <c r="Q1418" s="118">
        <f>VLOOKUP($A1418,'Data Transformation Q1 to Q8'!$A:$V,19,FALSE)</f>
        <v>7504.3</v>
      </c>
    </row>
    <row r="1419" spans="1:17" ht="15.75" x14ac:dyDescent="0.25">
      <c r="A1419" s="10" t="s">
        <v>933</v>
      </c>
      <c r="B1419" s="4" t="str">
        <f>VLOOKUP(A1419,'Data Transformation Q1 to Q8'!A:V,22,FALSE)</f>
        <v>R1025</v>
      </c>
      <c r="C1419" s="21">
        <f>VLOOKUP($A1419,'Data Transformation Q1 to Q8'!$A:$V,16,FALSE)</f>
        <v>32492</v>
      </c>
      <c r="D1419" s="6">
        <f>VLOOKUP($A1419,'Data Transformation Q1 to Q8'!$A:$V,17,FALSE)</f>
        <v>34</v>
      </c>
      <c r="E1419" s="4" t="str">
        <f>VLOOKUP(A1419,'Customer Names'!A:D,3,FALSE)</f>
        <v xml:space="preserve">  Amanda</v>
      </c>
      <c r="F1419" s="4">
        <f>VLOOKUP($A1419,'Data Transformation Q1 to Q8'!$A:$V,2,FALSE)</f>
        <v>27.34</v>
      </c>
      <c r="G1419" s="4" t="str">
        <f>VLOOKUP($A1419,'Data Transformation Q1 to Q8'!$A:$V,3,FALSE)</f>
        <v>Overweight</v>
      </c>
      <c r="H1419" s="4">
        <f>VLOOKUP($A1419,'Data Transformation Q1 to Q8'!$A:$V,4,FALSE)</f>
        <v>5.19</v>
      </c>
      <c r="I1419" s="4" t="str">
        <f>VLOOKUP($A1419,'Data Transformation Q1 to Q8'!$A:$V,5,FALSE)</f>
        <v>Normal</v>
      </c>
      <c r="J1419" s="4" t="str">
        <f>VLOOKUP($A1419,'Data Transformation Q1 to Q8'!$A:$V,6,FALSE)</f>
        <v>Yes</v>
      </c>
      <c r="K1419" s="4" t="str">
        <f>VLOOKUP($A1419,'Data Transformation Q1 to Q8'!$A:$V,7,FALSE)</f>
        <v>No</v>
      </c>
      <c r="L1419" s="4" t="str">
        <f>VLOOKUP($A1419,'Data Transformation Q1 to Q8'!$A:$V,8,FALSE)</f>
        <v>No</v>
      </c>
      <c r="M1419" s="4" t="str">
        <f>VLOOKUP($A1419,'Data Transformation Q1 to Q8'!$A:$V,10,FALSE)</f>
        <v>No</v>
      </c>
      <c r="N1419" s="4">
        <f>VLOOKUP($A1419,'Data Transformation Q1 to Q8'!$A:$V,9,FALSE)</f>
        <v>1</v>
      </c>
      <c r="O1419" s="4" t="str">
        <f>VLOOKUP($A1419,'Data Transformation Q1 to Q8'!$A:$V,20,FALSE)</f>
        <v>tier - 2</v>
      </c>
      <c r="P1419" s="4" t="str">
        <f>VLOOKUP($A1419,'Data Transformation Q1 to Q8'!$A:$V,21,FALSE)</f>
        <v>tier - 3</v>
      </c>
      <c r="Q1419" s="118">
        <f>VLOOKUP($A1419,'Data Transformation Q1 to Q8'!$A:$V,19,FALSE)</f>
        <v>7494.63</v>
      </c>
    </row>
    <row r="1420" spans="1:17" ht="15.75" x14ac:dyDescent="0.25">
      <c r="A1420" s="10" t="s">
        <v>935</v>
      </c>
      <c r="B1420" s="4" t="str">
        <f>VLOOKUP(A1420,'Data Transformation Q1 to Q8'!A:V,22,FALSE)</f>
        <v>R1012</v>
      </c>
      <c r="C1420" s="21">
        <f>VLOOKUP($A1420,'Data Transformation Q1 to Q8'!$A:$V,16,FALSE)</f>
        <v>35230</v>
      </c>
      <c r="D1420" s="6">
        <f>VLOOKUP($A1420,'Data Transformation Q1 to Q8'!$A:$V,17,FALSE)</f>
        <v>26</v>
      </c>
      <c r="E1420" s="4" t="str">
        <f>VLOOKUP(A1420,'Customer Names'!A:D,3,FALSE)</f>
        <v xml:space="preserve">  James</v>
      </c>
      <c r="F1420" s="4">
        <f>VLOOKUP($A1420,'Data Transformation Q1 to Q8'!$A:$V,2,FALSE)</f>
        <v>39.01</v>
      </c>
      <c r="G1420" s="4" t="str">
        <f>VLOOKUP($A1420,'Data Transformation Q1 to Q8'!$A:$V,3,FALSE)</f>
        <v>Obesity</v>
      </c>
      <c r="H1420" s="4">
        <f>VLOOKUP($A1420,'Data Transformation Q1 to Q8'!$A:$V,4,FALSE)</f>
        <v>5.37</v>
      </c>
      <c r="I1420" s="4" t="str">
        <f>VLOOKUP($A1420,'Data Transformation Q1 to Q8'!$A:$V,5,FALSE)</f>
        <v>Normal</v>
      </c>
      <c r="J1420" s="4" t="str">
        <f>VLOOKUP($A1420,'Data Transformation Q1 to Q8'!$A:$V,6,FALSE)</f>
        <v>Yes</v>
      </c>
      <c r="K1420" s="4" t="str">
        <f>VLOOKUP($A1420,'Data Transformation Q1 to Q8'!$A:$V,7,FALSE)</f>
        <v>No</v>
      </c>
      <c r="L1420" s="4" t="str">
        <f>VLOOKUP($A1420,'Data Transformation Q1 to Q8'!$A:$V,8,FALSE)</f>
        <v>No</v>
      </c>
      <c r="M1420" s="4" t="str">
        <f>VLOOKUP($A1420,'Data Transformation Q1 to Q8'!$A:$V,10,FALSE)</f>
        <v>No</v>
      </c>
      <c r="N1420" s="4">
        <f>VLOOKUP($A1420,'Data Transformation Q1 to Q8'!$A:$V,9,FALSE)</f>
        <v>0</v>
      </c>
      <c r="O1420" s="4" t="str">
        <f>VLOOKUP($A1420,'Data Transformation Q1 to Q8'!$A:$V,20,FALSE)</f>
        <v>tier - 2</v>
      </c>
      <c r="P1420" s="4" t="str">
        <f>VLOOKUP($A1420,'Data Transformation Q1 to Q8'!$A:$V,21,FALSE)</f>
        <v>tier - 3</v>
      </c>
      <c r="Q1420" s="118">
        <f>VLOOKUP($A1420,'Data Transformation Q1 to Q8'!$A:$V,19,FALSE)</f>
        <v>7487.38</v>
      </c>
    </row>
    <row r="1421" spans="1:17" ht="15.75" x14ac:dyDescent="0.25">
      <c r="A1421" s="10" t="s">
        <v>938</v>
      </c>
      <c r="B1421" s="4" t="str">
        <f>VLOOKUP(A1421,'Data Transformation Q1 to Q8'!A:V,22,FALSE)</f>
        <v>R1013</v>
      </c>
      <c r="C1421" s="21">
        <f>VLOOKUP($A1421,'Data Transformation Q1 to Q8'!$A:$V,16,FALSE)</f>
        <v>24688</v>
      </c>
      <c r="D1421" s="6">
        <f>VLOOKUP($A1421,'Data Transformation Q1 to Q8'!$A:$V,17,FALSE)</f>
        <v>55</v>
      </c>
      <c r="E1421" s="4" t="str">
        <f>VLOOKUP(A1421,'Customer Names'!A:D,3,FALSE)</f>
        <v xml:space="preserve">  Samuel H</v>
      </c>
      <c r="F1421" s="4">
        <f>VLOOKUP($A1421,'Data Transformation Q1 to Q8'!$A:$V,2,FALSE)</f>
        <v>18.989999999999998</v>
      </c>
      <c r="G1421" s="4" t="str">
        <f>VLOOKUP($A1421,'Data Transformation Q1 to Q8'!$A:$V,3,FALSE)</f>
        <v>Normal Weight</v>
      </c>
      <c r="H1421" s="4">
        <f>VLOOKUP($A1421,'Data Transformation Q1 to Q8'!$A:$V,4,FALSE)</f>
        <v>10.82</v>
      </c>
      <c r="I1421" s="4" t="str">
        <f>VLOOKUP($A1421,'Data Transformation Q1 to Q8'!$A:$V,5,FALSE)</f>
        <v>Diabetes</v>
      </c>
      <c r="J1421" s="4" t="str">
        <f>VLOOKUP($A1421,'Data Transformation Q1 to Q8'!$A:$V,6,FALSE)</f>
        <v>Yes</v>
      </c>
      <c r="K1421" s="4" t="str">
        <f>VLOOKUP($A1421,'Data Transformation Q1 to Q8'!$A:$V,7,FALSE)</f>
        <v>No</v>
      </c>
      <c r="L1421" s="4" t="str">
        <f>VLOOKUP($A1421,'Data Transformation Q1 to Q8'!$A:$V,8,FALSE)</f>
        <v>No</v>
      </c>
      <c r="M1421" s="4" t="str">
        <f>VLOOKUP($A1421,'Data Transformation Q1 to Q8'!$A:$V,10,FALSE)</f>
        <v>No</v>
      </c>
      <c r="N1421" s="4">
        <f>VLOOKUP($A1421,'Data Transformation Q1 to Q8'!$A:$V,9,FALSE)</f>
        <v>0</v>
      </c>
      <c r="O1421" s="4" t="str">
        <f>VLOOKUP($A1421,'Data Transformation Q1 to Q8'!$A:$V,20,FALSE)</f>
        <v>tier - 3</v>
      </c>
      <c r="P1421" s="4" t="str">
        <f>VLOOKUP($A1421,'Data Transformation Q1 to Q8'!$A:$V,21,FALSE)</f>
        <v>tier - 3</v>
      </c>
      <c r="Q1421" s="118">
        <f>VLOOKUP($A1421,'Data Transformation Q1 to Q8'!$A:$V,19,FALSE)</f>
        <v>7463.51</v>
      </c>
    </row>
    <row r="1422" spans="1:17" ht="15.75" x14ac:dyDescent="0.25">
      <c r="A1422" s="10" t="s">
        <v>940</v>
      </c>
      <c r="B1422" s="4" t="str">
        <f>VLOOKUP(A1422,'Data Transformation Q1 to Q8'!A:V,22,FALSE)</f>
        <v>R1012</v>
      </c>
      <c r="C1422" s="21">
        <f>VLOOKUP($A1422,'Data Transformation Q1 to Q8'!$A:$V,16,FALSE)</f>
        <v>37043</v>
      </c>
      <c r="D1422" s="6">
        <f>VLOOKUP($A1422,'Data Transformation Q1 to Q8'!$A:$V,17,FALSE)</f>
        <v>22</v>
      </c>
      <c r="E1422" s="4" t="str">
        <f>VLOOKUP(A1422,'Customer Names'!A:D,3,FALSE)</f>
        <v xml:space="preserve">  Jenni</v>
      </c>
      <c r="F1422" s="4">
        <f>VLOOKUP($A1422,'Data Transformation Q1 to Q8'!$A:$V,2,FALSE)</f>
        <v>42.3</v>
      </c>
      <c r="G1422" s="4" t="str">
        <f>VLOOKUP($A1422,'Data Transformation Q1 to Q8'!$A:$V,3,FALSE)</f>
        <v>Obesity</v>
      </c>
      <c r="H1422" s="4">
        <f>VLOOKUP($A1422,'Data Transformation Q1 to Q8'!$A:$V,4,FALSE)</f>
        <v>6.06</v>
      </c>
      <c r="I1422" s="4" t="str">
        <f>VLOOKUP($A1422,'Data Transformation Q1 to Q8'!$A:$V,5,FALSE)</f>
        <v>Prediabetes</v>
      </c>
      <c r="J1422" s="4" t="str">
        <f>VLOOKUP($A1422,'Data Transformation Q1 to Q8'!$A:$V,6,FALSE)</f>
        <v>Yes</v>
      </c>
      <c r="K1422" s="4" t="str">
        <f>VLOOKUP($A1422,'Data Transformation Q1 to Q8'!$A:$V,7,FALSE)</f>
        <v>No</v>
      </c>
      <c r="L1422" s="4" t="str">
        <f>VLOOKUP($A1422,'Data Transformation Q1 to Q8'!$A:$V,8,FALSE)</f>
        <v>No</v>
      </c>
      <c r="M1422" s="4" t="str">
        <f>VLOOKUP($A1422,'Data Transformation Q1 to Q8'!$A:$V,10,FALSE)</f>
        <v>No</v>
      </c>
      <c r="N1422" s="4">
        <f>VLOOKUP($A1422,'Data Transformation Q1 to Q8'!$A:$V,9,FALSE)</f>
        <v>0</v>
      </c>
      <c r="O1422" s="4" t="str">
        <f>VLOOKUP($A1422,'Data Transformation Q1 to Q8'!$A:$V,20,FALSE)</f>
        <v>tier - 2</v>
      </c>
      <c r="P1422" s="4" t="str">
        <f>VLOOKUP($A1422,'Data Transformation Q1 to Q8'!$A:$V,21,FALSE)</f>
        <v>tier - 2</v>
      </c>
      <c r="Q1422" s="118">
        <f>VLOOKUP($A1422,'Data Transformation Q1 to Q8'!$A:$V,19,FALSE)</f>
        <v>7450.36</v>
      </c>
    </row>
    <row r="1423" spans="1:17" ht="15.75" x14ac:dyDescent="0.25">
      <c r="A1423" s="10" t="s">
        <v>942</v>
      </c>
      <c r="B1423" s="4" t="str">
        <f>VLOOKUP(A1423,'Data Transformation Q1 to Q8'!A:V,22,FALSE)</f>
        <v>R1017</v>
      </c>
      <c r="C1423" s="21">
        <f>VLOOKUP($A1423,'Data Transformation Q1 to Q8'!$A:$V,16,FALSE)</f>
        <v>28398</v>
      </c>
      <c r="D1423" s="6">
        <f>VLOOKUP($A1423,'Data Transformation Q1 to Q8'!$A:$V,17,FALSE)</f>
        <v>45</v>
      </c>
      <c r="E1423" s="4" t="str">
        <f>VLOOKUP(A1423,'Customer Names'!A:D,3,FALSE)</f>
        <v xml:space="preserve">  Estuardo F</v>
      </c>
      <c r="F1423" s="4">
        <f>VLOOKUP($A1423,'Data Transformation Q1 to Q8'!$A:$V,2,FALSE)</f>
        <v>39.805</v>
      </c>
      <c r="G1423" s="4" t="str">
        <f>VLOOKUP($A1423,'Data Transformation Q1 to Q8'!$A:$V,3,FALSE)</f>
        <v>Obesity</v>
      </c>
      <c r="H1423" s="4">
        <f>VLOOKUP($A1423,'Data Transformation Q1 to Q8'!$A:$V,4,FALSE)</f>
        <v>5.91</v>
      </c>
      <c r="I1423" s="4" t="str">
        <f>VLOOKUP($A1423,'Data Transformation Q1 to Q8'!$A:$V,5,FALSE)</f>
        <v>Prediabetes</v>
      </c>
      <c r="J1423" s="4" t="str">
        <f>VLOOKUP($A1423,'Data Transformation Q1 to Q8'!$A:$V,6,FALSE)</f>
        <v>No</v>
      </c>
      <c r="K1423" s="4" t="str">
        <f>VLOOKUP($A1423,'Data Transformation Q1 to Q8'!$A:$V,7,FALSE)</f>
        <v>No</v>
      </c>
      <c r="L1423" s="4" t="str">
        <f>VLOOKUP($A1423,'Data Transformation Q1 to Q8'!$A:$V,8,FALSE)</f>
        <v>No</v>
      </c>
      <c r="M1423" s="4" t="str">
        <f>VLOOKUP($A1423,'Data Transformation Q1 to Q8'!$A:$V,10,FALSE)</f>
        <v>No</v>
      </c>
      <c r="N1423" s="4">
        <f>VLOOKUP($A1423,'Data Transformation Q1 to Q8'!$A:$V,9,FALSE)</f>
        <v>0</v>
      </c>
      <c r="O1423" s="4" t="str">
        <f>VLOOKUP($A1423,'Data Transformation Q1 to Q8'!$A:$V,20,FALSE)</f>
        <v>tier - 3</v>
      </c>
      <c r="P1423" s="4" t="str">
        <f>VLOOKUP($A1423,'Data Transformation Q1 to Q8'!$A:$V,21,FALSE)</f>
        <v>tier - 3</v>
      </c>
      <c r="Q1423" s="118">
        <f>VLOOKUP($A1423,'Data Transformation Q1 to Q8'!$A:$V,19,FALSE)</f>
        <v>7448.4</v>
      </c>
    </row>
    <row r="1424" spans="1:17" ht="15.75" x14ac:dyDescent="0.25">
      <c r="A1424" s="10" t="s">
        <v>944</v>
      </c>
      <c r="B1424" s="4" t="str">
        <f>VLOOKUP(A1424,'Data Transformation Q1 to Q8'!A:V,22,FALSE)</f>
        <v>R1011</v>
      </c>
      <c r="C1424" s="21">
        <f>VLOOKUP($A1424,'Data Transformation Q1 to Q8'!$A:$V,16,FALSE)</f>
        <v>28393</v>
      </c>
      <c r="D1424" s="6">
        <f>VLOOKUP($A1424,'Data Transformation Q1 to Q8'!$A:$V,17,FALSE)</f>
        <v>45</v>
      </c>
      <c r="E1424" s="4" t="str">
        <f>VLOOKUP(A1424,'Customer Names'!A:D,3,FALSE)</f>
        <v xml:space="preserve">  Brett</v>
      </c>
      <c r="F1424" s="4">
        <f>VLOOKUP($A1424,'Data Transformation Q1 to Q8'!$A:$V,2,FALSE)</f>
        <v>33.700000000000003</v>
      </c>
      <c r="G1424" s="4" t="str">
        <f>VLOOKUP($A1424,'Data Transformation Q1 to Q8'!$A:$V,3,FALSE)</f>
        <v>Obesity</v>
      </c>
      <c r="H1424" s="4">
        <f>VLOOKUP($A1424,'Data Transformation Q1 to Q8'!$A:$V,4,FALSE)</f>
        <v>5.87</v>
      </c>
      <c r="I1424" s="4" t="str">
        <f>VLOOKUP($A1424,'Data Transformation Q1 to Q8'!$A:$V,5,FALSE)</f>
        <v>Prediabetes</v>
      </c>
      <c r="J1424" s="4" t="str">
        <f>VLOOKUP($A1424,'Data Transformation Q1 to Q8'!$A:$V,6,FALSE)</f>
        <v>No</v>
      </c>
      <c r="K1424" s="4" t="str">
        <f>VLOOKUP($A1424,'Data Transformation Q1 to Q8'!$A:$V,7,FALSE)</f>
        <v>No</v>
      </c>
      <c r="L1424" s="4" t="str">
        <f>VLOOKUP($A1424,'Data Transformation Q1 to Q8'!$A:$V,8,FALSE)</f>
        <v>No</v>
      </c>
      <c r="M1424" s="4" t="str">
        <f>VLOOKUP($A1424,'Data Transformation Q1 to Q8'!$A:$V,10,FALSE)</f>
        <v>No</v>
      </c>
      <c r="N1424" s="4">
        <f>VLOOKUP($A1424,'Data Transformation Q1 to Q8'!$A:$V,9,FALSE)</f>
        <v>0</v>
      </c>
      <c r="O1424" s="4" t="str">
        <f>VLOOKUP($A1424,'Data Transformation Q1 to Q8'!$A:$V,20,FALSE)</f>
        <v>tier - 3</v>
      </c>
      <c r="P1424" s="4" t="str">
        <f>VLOOKUP($A1424,'Data Transformation Q1 to Q8'!$A:$V,21,FALSE)</f>
        <v>tier - 1</v>
      </c>
      <c r="Q1424" s="118">
        <f>VLOOKUP($A1424,'Data Transformation Q1 to Q8'!$A:$V,19,FALSE)</f>
        <v>7445.92</v>
      </c>
    </row>
    <row r="1425" spans="1:17" ht="15.75" x14ac:dyDescent="0.25">
      <c r="A1425" s="10" t="s">
        <v>946</v>
      </c>
      <c r="B1425" s="4" t="str">
        <f>VLOOKUP(A1425,'Data Transformation Q1 to Q8'!A:V,22,FALSE)</f>
        <v>R1012</v>
      </c>
      <c r="C1425" s="21">
        <f>VLOOKUP($A1425,'Data Transformation Q1 to Q8'!$A:$V,16,FALSE)</f>
        <v>29409</v>
      </c>
      <c r="D1425" s="6">
        <f>VLOOKUP($A1425,'Data Transformation Q1 to Q8'!$A:$V,17,FALSE)</f>
        <v>42</v>
      </c>
      <c r="E1425" s="4" t="str">
        <f>VLOOKUP(A1425,'Customer Names'!A:D,3,FALSE)</f>
        <v xml:space="preserve">  Sharon E</v>
      </c>
      <c r="F1425" s="4">
        <f>VLOOKUP($A1425,'Data Transformation Q1 to Q8'!$A:$V,2,FALSE)</f>
        <v>36.195</v>
      </c>
      <c r="G1425" s="4" t="str">
        <f>VLOOKUP($A1425,'Data Transformation Q1 to Q8'!$A:$V,3,FALSE)</f>
        <v>Obesity</v>
      </c>
      <c r="H1425" s="4">
        <f>VLOOKUP($A1425,'Data Transformation Q1 to Q8'!$A:$V,4,FALSE)</f>
        <v>6.22</v>
      </c>
      <c r="I1425" s="4" t="str">
        <f>VLOOKUP($A1425,'Data Transformation Q1 to Q8'!$A:$V,5,FALSE)</f>
        <v>Prediabetes</v>
      </c>
      <c r="J1425" s="4" t="str">
        <f>VLOOKUP($A1425,'Data Transformation Q1 to Q8'!$A:$V,6,FALSE)</f>
        <v>No</v>
      </c>
      <c r="K1425" s="4" t="str">
        <f>VLOOKUP($A1425,'Data Transformation Q1 to Q8'!$A:$V,7,FALSE)</f>
        <v>No</v>
      </c>
      <c r="L1425" s="4" t="str">
        <f>VLOOKUP($A1425,'Data Transformation Q1 to Q8'!$A:$V,8,FALSE)</f>
        <v>No</v>
      </c>
      <c r="M1425" s="4" t="str">
        <f>VLOOKUP($A1425,'Data Transformation Q1 to Q8'!$A:$V,10,FALSE)</f>
        <v>No</v>
      </c>
      <c r="N1425" s="4">
        <f>VLOOKUP($A1425,'Data Transformation Q1 to Q8'!$A:$V,9,FALSE)</f>
        <v>0</v>
      </c>
      <c r="O1425" s="4" t="str">
        <f>VLOOKUP($A1425,'Data Transformation Q1 to Q8'!$A:$V,20,FALSE)</f>
        <v>tier - 2</v>
      </c>
      <c r="P1425" s="4" t="str">
        <f>VLOOKUP($A1425,'Data Transformation Q1 to Q8'!$A:$V,21,FALSE)</f>
        <v>tier - 3</v>
      </c>
      <c r="Q1425" s="118">
        <f>VLOOKUP($A1425,'Data Transformation Q1 to Q8'!$A:$V,19,FALSE)</f>
        <v>7443.64</v>
      </c>
    </row>
    <row r="1426" spans="1:17" ht="15.75" x14ac:dyDescent="0.25">
      <c r="A1426" s="10" t="s">
        <v>948</v>
      </c>
      <c r="B1426" s="4" t="str">
        <f>VLOOKUP(A1426,'Data Transformation Q1 to Q8'!A:V,22,FALSE)</f>
        <v>R1011</v>
      </c>
      <c r="C1426" s="21">
        <f>VLOOKUP($A1426,'Data Transformation Q1 to Q8'!$A:$V,16,FALSE)</f>
        <v>29099</v>
      </c>
      <c r="D1426" s="6">
        <f>VLOOKUP($A1426,'Data Transformation Q1 to Q8'!$A:$V,17,FALSE)</f>
        <v>43</v>
      </c>
      <c r="E1426" s="4" t="str">
        <f>VLOOKUP(A1426,'Customer Names'!A:D,3,FALSE)</f>
        <v xml:space="preserve">  Jacob W√¶ver</v>
      </c>
      <c r="F1426" s="4">
        <f>VLOOKUP($A1426,'Data Transformation Q1 to Q8'!$A:$V,2,FALSE)</f>
        <v>32.6</v>
      </c>
      <c r="G1426" s="4" t="str">
        <f>VLOOKUP($A1426,'Data Transformation Q1 to Q8'!$A:$V,3,FALSE)</f>
        <v>Obesity</v>
      </c>
      <c r="H1426" s="4">
        <f>VLOOKUP($A1426,'Data Transformation Q1 to Q8'!$A:$V,4,FALSE)</f>
        <v>5.73</v>
      </c>
      <c r="I1426" s="4" t="str">
        <f>VLOOKUP($A1426,'Data Transformation Q1 to Q8'!$A:$V,5,FALSE)</f>
        <v>Prediabetes</v>
      </c>
      <c r="J1426" s="4" t="str">
        <f>VLOOKUP($A1426,'Data Transformation Q1 to Q8'!$A:$V,6,FALSE)</f>
        <v>No</v>
      </c>
      <c r="K1426" s="4" t="str">
        <f>VLOOKUP($A1426,'Data Transformation Q1 to Q8'!$A:$V,7,FALSE)</f>
        <v>No</v>
      </c>
      <c r="L1426" s="4" t="str">
        <f>VLOOKUP($A1426,'Data Transformation Q1 to Q8'!$A:$V,8,FALSE)</f>
        <v>Yes</v>
      </c>
      <c r="M1426" s="4" t="str">
        <f>VLOOKUP($A1426,'Data Transformation Q1 to Q8'!$A:$V,10,FALSE)</f>
        <v>No</v>
      </c>
      <c r="N1426" s="4">
        <f>VLOOKUP($A1426,'Data Transformation Q1 to Q8'!$A:$V,9,FALSE)</f>
        <v>1</v>
      </c>
      <c r="O1426" s="4" t="str">
        <f>VLOOKUP($A1426,'Data Transformation Q1 to Q8'!$A:$V,20,FALSE)</f>
        <v>tier - 3</v>
      </c>
      <c r="P1426" s="4" t="str">
        <f>VLOOKUP($A1426,'Data Transformation Q1 to Q8'!$A:$V,21,FALSE)</f>
        <v>tier - 2</v>
      </c>
      <c r="Q1426" s="118">
        <f>VLOOKUP($A1426,'Data Transformation Q1 to Q8'!$A:$V,19,FALSE)</f>
        <v>7441.5</v>
      </c>
    </row>
    <row r="1427" spans="1:17" ht="15.75" x14ac:dyDescent="0.25">
      <c r="A1427" s="10" t="s">
        <v>950</v>
      </c>
      <c r="B1427" s="4" t="str">
        <f>VLOOKUP(A1427,'Data Transformation Q1 to Q8'!A:V,22,FALSE)</f>
        <v>R1011</v>
      </c>
      <c r="C1427" s="21">
        <f>VLOOKUP($A1427,'Data Transformation Q1 to Q8'!$A:$V,16,FALSE)</f>
        <v>28362</v>
      </c>
      <c r="D1427" s="6">
        <f>VLOOKUP($A1427,'Data Transformation Q1 to Q8'!$A:$V,17,FALSE)</f>
        <v>45</v>
      </c>
      <c r="E1427" s="4" t="str">
        <f>VLOOKUP(A1427,'Customer Names'!A:D,3,FALSE)</f>
        <v xml:space="preserve">  Scott</v>
      </c>
      <c r="F1427" s="4">
        <f>VLOOKUP($A1427,'Data Transformation Q1 to Q8'!$A:$V,2,FALSE)</f>
        <v>30.2</v>
      </c>
      <c r="G1427" s="4" t="str">
        <f>VLOOKUP($A1427,'Data Transformation Q1 to Q8'!$A:$V,3,FALSE)</f>
        <v>Obesity</v>
      </c>
      <c r="H1427" s="4">
        <f>VLOOKUP($A1427,'Data Transformation Q1 to Q8'!$A:$V,4,FALSE)</f>
        <v>5.7</v>
      </c>
      <c r="I1427" s="4" t="str">
        <f>VLOOKUP($A1427,'Data Transformation Q1 to Q8'!$A:$V,5,FALSE)</f>
        <v>Prediabetes</v>
      </c>
      <c r="J1427" s="4" t="str">
        <f>VLOOKUP($A1427,'Data Transformation Q1 to Q8'!$A:$V,6,FALSE)</f>
        <v>No</v>
      </c>
      <c r="K1427" s="4" t="str">
        <f>VLOOKUP($A1427,'Data Transformation Q1 to Q8'!$A:$V,7,FALSE)</f>
        <v>No</v>
      </c>
      <c r="L1427" s="4" t="str">
        <f>VLOOKUP($A1427,'Data Transformation Q1 to Q8'!$A:$V,8,FALSE)</f>
        <v>No</v>
      </c>
      <c r="M1427" s="4" t="str">
        <f>VLOOKUP($A1427,'Data Transformation Q1 to Q8'!$A:$V,10,FALSE)</f>
        <v>No</v>
      </c>
      <c r="N1427" s="4">
        <f>VLOOKUP($A1427,'Data Transformation Q1 to Q8'!$A:$V,9,FALSE)</f>
        <v>0</v>
      </c>
      <c r="O1427" s="4" t="str">
        <f>VLOOKUP($A1427,'Data Transformation Q1 to Q8'!$A:$V,20,FALSE)</f>
        <v>tier - 3</v>
      </c>
      <c r="P1427" s="4" t="str">
        <f>VLOOKUP($A1427,'Data Transformation Q1 to Q8'!$A:$V,21,FALSE)</f>
        <v>tier - 2</v>
      </c>
      <c r="Q1427" s="118">
        <f>VLOOKUP($A1427,'Data Transformation Q1 to Q8'!$A:$V,19,FALSE)</f>
        <v>7441.05</v>
      </c>
    </row>
    <row r="1428" spans="1:17" ht="15.75" x14ac:dyDescent="0.25">
      <c r="A1428" s="10" t="s">
        <v>952</v>
      </c>
      <c r="B1428" s="4" t="str">
        <f>VLOOKUP(A1428,'Data Transformation Q1 to Q8'!A:V,22,FALSE)</f>
        <v>R1012</v>
      </c>
      <c r="C1428" s="21">
        <f>VLOOKUP($A1428,'Data Transformation Q1 to Q8'!$A:$V,16,FALSE)</f>
        <v>28826</v>
      </c>
      <c r="D1428" s="6">
        <f>VLOOKUP($A1428,'Data Transformation Q1 to Q8'!$A:$V,17,FALSE)</f>
        <v>44</v>
      </c>
      <c r="E1428" s="4" t="str">
        <f>VLOOKUP(A1428,'Customer Names'!A:D,3,FALSE)</f>
        <v xml:space="preserve">  Brooke S</v>
      </c>
      <c r="F1428" s="4">
        <f>VLOOKUP($A1428,'Data Transformation Q1 to Q8'!$A:$V,2,FALSE)</f>
        <v>27.645</v>
      </c>
      <c r="G1428" s="4" t="str">
        <f>VLOOKUP($A1428,'Data Transformation Q1 to Q8'!$A:$V,3,FALSE)</f>
        <v>Overweight</v>
      </c>
      <c r="H1428" s="4">
        <f>VLOOKUP($A1428,'Data Transformation Q1 to Q8'!$A:$V,4,FALSE)</f>
        <v>9.91</v>
      </c>
      <c r="I1428" s="4" t="str">
        <f>VLOOKUP($A1428,'Data Transformation Q1 to Q8'!$A:$V,5,FALSE)</f>
        <v>Diabetes</v>
      </c>
      <c r="J1428" s="4" t="str">
        <f>VLOOKUP($A1428,'Data Transformation Q1 to Q8'!$A:$V,6,FALSE)</f>
        <v>No</v>
      </c>
      <c r="K1428" s="4" t="str">
        <f>VLOOKUP($A1428,'Data Transformation Q1 to Q8'!$A:$V,7,FALSE)</f>
        <v>No</v>
      </c>
      <c r="L1428" s="4" t="str">
        <f>VLOOKUP($A1428,'Data Transformation Q1 to Q8'!$A:$V,8,FALSE)</f>
        <v>No</v>
      </c>
      <c r="M1428" s="4" t="str">
        <f>VLOOKUP($A1428,'Data Transformation Q1 to Q8'!$A:$V,10,FALSE)</f>
        <v>No</v>
      </c>
      <c r="N1428" s="4">
        <f>VLOOKUP($A1428,'Data Transformation Q1 to Q8'!$A:$V,9,FALSE)</f>
        <v>0</v>
      </c>
      <c r="O1428" s="4" t="str">
        <f>VLOOKUP($A1428,'Data Transformation Q1 to Q8'!$A:$V,20,FALSE)</f>
        <v>tier - 2</v>
      </c>
      <c r="P1428" s="4" t="str">
        <f>VLOOKUP($A1428,'Data Transformation Q1 to Q8'!$A:$V,21,FALSE)</f>
        <v>tier - 3</v>
      </c>
      <c r="Q1428" s="118">
        <f>VLOOKUP($A1428,'Data Transformation Q1 to Q8'!$A:$V,19,FALSE)</f>
        <v>7421.19</v>
      </c>
    </row>
    <row r="1429" spans="1:17" ht="15.75" x14ac:dyDescent="0.25">
      <c r="A1429" s="10" t="s">
        <v>954</v>
      </c>
      <c r="B1429" s="4" t="str">
        <f>VLOOKUP(A1429,'Data Transformation Q1 to Q8'!A:V,22,FALSE)</f>
        <v>R1012</v>
      </c>
      <c r="C1429" s="21">
        <f>VLOOKUP($A1429,'Data Transformation Q1 to Q8'!$A:$V,16,FALSE)</f>
        <v>28806</v>
      </c>
      <c r="D1429" s="6">
        <f>VLOOKUP($A1429,'Data Transformation Q1 to Q8'!$A:$V,17,FALSE)</f>
        <v>44</v>
      </c>
      <c r="E1429" s="4" t="str">
        <f>VLOOKUP(A1429,'Customer Names'!A:D,3,FALSE)</f>
        <v xml:space="preserve">  Kaye A</v>
      </c>
      <c r="F1429" s="4">
        <f>VLOOKUP($A1429,'Data Transformation Q1 to Q8'!$A:$V,2,FALSE)</f>
        <v>26.41</v>
      </c>
      <c r="G1429" s="4" t="str">
        <f>VLOOKUP($A1429,'Data Transformation Q1 to Q8'!$A:$V,3,FALSE)</f>
        <v>Overweight</v>
      </c>
      <c r="H1429" s="4">
        <f>VLOOKUP($A1429,'Data Transformation Q1 to Q8'!$A:$V,4,FALSE)</f>
        <v>11.4</v>
      </c>
      <c r="I1429" s="4" t="str">
        <f>VLOOKUP($A1429,'Data Transformation Q1 to Q8'!$A:$V,5,FALSE)</f>
        <v>Diabetes</v>
      </c>
      <c r="J1429" s="4" t="str">
        <f>VLOOKUP($A1429,'Data Transformation Q1 to Q8'!$A:$V,6,FALSE)</f>
        <v>No</v>
      </c>
      <c r="K1429" s="4" t="str">
        <f>VLOOKUP($A1429,'Data Transformation Q1 to Q8'!$A:$V,7,FALSE)</f>
        <v>No</v>
      </c>
      <c r="L1429" s="4" t="str">
        <f>VLOOKUP($A1429,'Data Transformation Q1 to Q8'!$A:$V,8,FALSE)</f>
        <v>No</v>
      </c>
      <c r="M1429" s="4" t="str">
        <f>VLOOKUP($A1429,'Data Transformation Q1 to Q8'!$A:$V,10,FALSE)</f>
        <v>No</v>
      </c>
      <c r="N1429" s="4">
        <f>VLOOKUP($A1429,'Data Transformation Q1 to Q8'!$A:$V,9,FALSE)</f>
        <v>0</v>
      </c>
      <c r="O1429" s="4" t="str">
        <f>VLOOKUP($A1429,'Data Transformation Q1 to Q8'!$A:$V,20,FALSE)</f>
        <v>tier - 2</v>
      </c>
      <c r="P1429" s="4" t="str">
        <f>VLOOKUP($A1429,'Data Transformation Q1 to Q8'!$A:$V,21,FALSE)</f>
        <v>tier - 2</v>
      </c>
      <c r="Q1429" s="118">
        <f>VLOOKUP($A1429,'Data Transformation Q1 to Q8'!$A:$V,19,FALSE)</f>
        <v>7419.48</v>
      </c>
    </row>
    <row r="1430" spans="1:17" ht="15.75" x14ac:dyDescent="0.25">
      <c r="A1430" s="10" t="s">
        <v>956</v>
      </c>
      <c r="B1430" s="4" t="str">
        <f>VLOOKUP(A1430,'Data Transformation Q1 to Q8'!A:V,22,FALSE)</f>
        <v>R1011</v>
      </c>
      <c r="C1430" s="21">
        <f>VLOOKUP($A1430,'Data Transformation Q1 to Q8'!$A:$V,16,FALSE)</f>
        <v>30578</v>
      </c>
      <c r="D1430" s="6">
        <f>VLOOKUP($A1430,'Data Transformation Q1 to Q8'!$A:$V,17,FALSE)</f>
        <v>39</v>
      </c>
      <c r="E1430" s="4" t="str">
        <f>VLOOKUP(A1430,'Customer Names'!A:D,3,FALSE)</f>
        <v xml:space="preserve">  Carolyn</v>
      </c>
      <c r="F1430" s="4">
        <f>VLOOKUP($A1430,'Data Transformation Q1 to Q8'!$A:$V,2,FALSE)</f>
        <v>34.1</v>
      </c>
      <c r="G1430" s="4" t="str">
        <f>VLOOKUP($A1430,'Data Transformation Q1 to Q8'!$A:$V,3,FALSE)</f>
        <v>Obesity</v>
      </c>
      <c r="H1430" s="4">
        <f>VLOOKUP($A1430,'Data Transformation Q1 to Q8'!$A:$V,4,FALSE)</f>
        <v>6.29</v>
      </c>
      <c r="I1430" s="4" t="str">
        <f>VLOOKUP($A1430,'Data Transformation Q1 to Q8'!$A:$V,5,FALSE)</f>
        <v>Prediabetes</v>
      </c>
      <c r="J1430" s="4" t="str">
        <f>VLOOKUP($A1430,'Data Transformation Q1 to Q8'!$A:$V,6,FALSE)</f>
        <v>Yes</v>
      </c>
      <c r="K1430" s="4" t="str">
        <f>VLOOKUP($A1430,'Data Transformation Q1 to Q8'!$A:$V,7,FALSE)</f>
        <v>No</v>
      </c>
      <c r="L1430" s="4" t="str">
        <f>VLOOKUP($A1430,'Data Transformation Q1 to Q8'!$A:$V,8,FALSE)</f>
        <v>Yes</v>
      </c>
      <c r="M1430" s="4" t="str">
        <f>VLOOKUP($A1430,'Data Transformation Q1 to Q8'!$A:$V,10,FALSE)</f>
        <v>No</v>
      </c>
      <c r="N1430" s="4">
        <f>VLOOKUP($A1430,'Data Transformation Q1 to Q8'!$A:$V,9,FALSE)</f>
        <v>1</v>
      </c>
      <c r="O1430" s="4" t="str">
        <f>VLOOKUP($A1430,'Data Transformation Q1 to Q8'!$A:$V,20,FALSE)</f>
        <v>tier - 2</v>
      </c>
      <c r="P1430" s="4" t="str">
        <f>VLOOKUP($A1430,'Data Transformation Q1 to Q8'!$A:$V,21,FALSE)</f>
        <v>tier - 2</v>
      </c>
      <c r="Q1430" s="118">
        <f>VLOOKUP($A1430,'Data Transformation Q1 to Q8'!$A:$V,19,FALSE)</f>
        <v>7418.52</v>
      </c>
    </row>
    <row r="1431" spans="1:17" ht="15.75" x14ac:dyDescent="0.25">
      <c r="A1431" s="10" t="s">
        <v>959</v>
      </c>
      <c r="B1431" s="4" t="str">
        <f>VLOOKUP(A1431,'Data Transformation Q1 to Q8'!A:V,22,FALSE)</f>
        <v>R1013</v>
      </c>
      <c r="C1431" s="21">
        <f>VLOOKUP($A1431,'Data Transformation Q1 to Q8'!$A:$V,16,FALSE)</f>
        <v>24081</v>
      </c>
      <c r="D1431" s="6">
        <f>VLOOKUP($A1431,'Data Transformation Q1 to Q8'!$A:$V,17,FALSE)</f>
        <v>57</v>
      </c>
      <c r="E1431" s="4" t="str">
        <f>VLOOKUP(A1431,'Customer Names'!A:D,3,FALSE)</f>
        <v xml:space="preserve">  Daniel C</v>
      </c>
      <c r="F1431" s="4">
        <f>VLOOKUP($A1431,'Data Transformation Q1 to Q8'!$A:$V,2,FALSE)</f>
        <v>17.3</v>
      </c>
      <c r="G1431" s="4" t="str">
        <f>VLOOKUP($A1431,'Data Transformation Q1 to Q8'!$A:$V,3,FALSE)</f>
        <v>Underweight</v>
      </c>
      <c r="H1431" s="4">
        <f>VLOOKUP($A1431,'Data Transformation Q1 to Q8'!$A:$V,4,FALSE)</f>
        <v>9.2799999999999994</v>
      </c>
      <c r="I1431" s="4" t="str">
        <f>VLOOKUP($A1431,'Data Transformation Q1 to Q8'!$A:$V,5,FALSE)</f>
        <v>Diabetes</v>
      </c>
      <c r="J1431" s="4" t="str">
        <f>VLOOKUP($A1431,'Data Transformation Q1 to Q8'!$A:$V,6,FALSE)</f>
        <v>No</v>
      </c>
      <c r="K1431" s="4" t="str">
        <f>VLOOKUP($A1431,'Data Transformation Q1 to Q8'!$A:$V,7,FALSE)</f>
        <v>No</v>
      </c>
      <c r="L1431" s="4" t="str">
        <f>VLOOKUP($A1431,'Data Transformation Q1 to Q8'!$A:$V,8,FALSE)</f>
        <v>No</v>
      </c>
      <c r="M1431" s="4" t="str">
        <f>VLOOKUP($A1431,'Data Transformation Q1 to Q8'!$A:$V,10,FALSE)</f>
        <v>No</v>
      </c>
      <c r="N1431" s="4">
        <f>VLOOKUP($A1431,'Data Transformation Q1 to Q8'!$A:$V,9,FALSE)</f>
        <v>0</v>
      </c>
      <c r="O1431" s="4" t="str">
        <f>VLOOKUP($A1431,'Data Transformation Q1 to Q8'!$A:$V,20,FALSE)</f>
        <v>tier - 3</v>
      </c>
      <c r="P1431" s="4" t="str">
        <f>VLOOKUP($A1431,'Data Transformation Q1 to Q8'!$A:$V,21,FALSE)</f>
        <v>tier - 2</v>
      </c>
      <c r="Q1431" s="118">
        <f>VLOOKUP($A1431,'Data Transformation Q1 to Q8'!$A:$V,19,FALSE)</f>
        <v>7403.98</v>
      </c>
    </row>
    <row r="1432" spans="1:17" ht="15.75" x14ac:dyDescent="0.25">
      <c r="A1432" s="10" t="s">
        <v>961</v>
      </c>
      <c r="B1432" s="4" t="str">
        <f>VLOOKUP(A1432,'Data Transformation Q1 to Q8'!A:V,22,FALSE)</f>
        <v>R1026</v>
      </c>
      <c r="C1432" s="21">
        <f>VLOOKUP($A1432,'Data Transformation Q1 to Q8'!$A:$V,16,FALSE)</f>
        <v>34172</v>
      </c>
      <c r="D1432" s="6">
        <f>VLOOKUP($A1432,'Data Transformation Q1 to Q8'!$A:$V,17,FALSE)</f>
        <v>29</v>
      </c>
      <c r="E1432" s="4" t="str">
        <f>VLOOKUP(A1432,'Customer Names'!A:D,3,FALSE)</f>
        <v xml:space="preserve">  Laurie A</v>
      </c>
      <c r="F1432" s="4">
        <f>VLOOKUP($A1432,'Data Transformation Q1 to Q8'!$A:$V,2,FALSE)</f>
        <v>35.020000000000003</v>
      </c>
      <c r="G1432" s="4" t="str">
        <f>VLOOKUP($A1432,'Data Transformation Q1 to Q8'!$A:$V,3,FALSE)</f>
        <v>Obesity</v>
      </c>
      <c r="H1432" s="4">
        <f>VLOOKUP($A1432,'Data Transformation Q1 to Q8'!$A:$V,4,FALSE)</f>
        <v>4.78</v>
      </c>
      <c r="I1432" s="4" t="str">
        <f>VLOOKUP($A1432,'Data Transformation Q1 to Q8'!$A:$V,5,FALSE)</f>
        <v>Normal</v>
      </c>
      <c r="J1432" s="4" t="str">
        <f>VLOOKUP($A1432,'Data Transformation Q1 to Q8'!$A:$V,6,FALSE)</f>
        <v>No</v>
      </c>
      <c r="K1432" s="4" t="str">
        <f>VLOOKUP($A1432,'Data Transformation Q1 to Q8'!$A:$V,7,FALSE)</f>
        <v>No</v>
      </c>
      <c r="L1432" s="4" t="str">
        <f>VLOOKUP($A1432,'Data Transformation Q1 to Q8'!$A:$V,8,FALSE)</f>
        <v>Yes</v>
      </c>
      <c r="M1432" s="4" t="str">
        <f>VLOOKUP($A1432,'Data Transformation Q1 to Q8'!$A:$V,10,FALSE)</f>
        <v>No</v>
      </c>
      <c r="N1432" s="4">
        <f>VLOOKUP($A1432,'Data Transformation Q1 to Q8'!$A:$V,9,FALSE)</f>
        <v>1</v>
      </c>
      <c r="O1432" s="4" t="str">
        <f>VLOOKUP($A1432,'Data Transformation Q1 to Q8'!$A:$V,20,FALSE)</f>
        <v>tier - 2</v>
      </c>
      <c r="P1432" s="4" t="str">
        <f>VLOOKUP($A1432,'Data Transformation Q1 to Q8'!$A:$V,21,FALSE)</f>
        <v>tier - 2</v>
      </c>
      <c r="Q1432" s="118">
        <f>VLOOKUP($A1432,'Data Transformation Q1 to Q8'!$A:$V,19,FALSE)</f>
        <v>7388.85</v>
      </c>
    </row>
    <row r="1433" spans="1:17" ht="15.75" x14ac:dyDescent="0.25">
      <c r="A1433" s="10" t="s">
        <v>963</v>
      </c>
      <c r="B1433" s="4" t="str">
        <f>VLOOKUP(A1433,'Data Transformation Q1 to Q8'!A:V,22,FALSE)</f>
        <v>R1011</v>
      </c>
      <c r="C1433" s="21">
        <f>VLOOKUP($A1433,'Data Transformation Q1 to Q8'!$A:$V,16,FALSE)</f>
        <v>29914</v>
      </c>
      <c r="D1433" s="6">
        <f>VLOOKUP($A1433,'Data Transformation Q1 to Q8'!$A:$V,17,FALSE)</f>
        <v>41</v>
      </c>
      <c r="E1433" s="4" t="str">
        <f>VLOOKUP(A1433,'Customer Names'!A:D,3,FALSE)</f>
        <v xml:space="preserve">  Nicole</v>
      </c>
      <c r="F1433" s="4">
        <f>VLOOKUP($A1433,'Data Transformation Q1 to Q8'!$A:$V,2,FALSE)</f>
        <v>37.1</v>
      </c>
      <c r="G1433" s="4" t="str">
        <f>VLOOKUP($A1433,'Data Transformation Q1 to Q8'!$A:$V,3,FALSE)</f>
        <v>Obesity</v>
      </c>
      <c r="H1433" s="4">
        <f>VLOOKUP($A1433,'Data Transformation Q1 to Q8'!$A:$V,4,FALSE)</f>
        <v>8.8699999999999992</v>
      </c>
      <c r="I1433" s="4" t="str">
        <f>VLOOKUP($A1433,'Data Transformation Q1 to Q8'!$A:$V,5,FALSE)</f>
        <v>Diabetes</v>
      </c>
      <c r="J1433" s="4" t="str">
        <f>VLOOKUP($A1433,'Data Transformation Q1 to Q8'!$A:$V,6,FALSE)</f>
        <v>Yes</v>
      </c>
      <c r="K1433" s="4" t="str">
        <f>VLOOKUP($A1433,'Data Transformation Q1 to Q8'!$A:$V,7,FALSE)</f>
        <v>No</v>
      </c>
      <c r="L1433" s="4" t="str">
        <f>VLOOKUP($A1433,'Data Transformation Q1 to Q8'!$A:$V,8,FALSE)</f>
        <v>No</v>
      </c>
      <c r="M1433" s="4" t="str">
        <f>VLOOKUP($A1433,'Data Transformation Q1 to Q8'!$A:$V,10,FALSE)</f>
        <v>No</v>
      </c>
      <c r="N1433" s="4">
        <f>VLOOKUP($A1433,'Data Transformation Q1 to Q8'!$A:$V,9,FALSE)</f>
        <v>0</v>
      </c>
      <c r="O1433" s="4" t="str">
        <f>VLOOKUP($A1433,'Data Transformation Q1 to Q8'!$A:$V,20,FALSE)</f>
        <v>tier - 2</v>
      </c>
      <c r="P1433" s="4" t="str">
        <f>VLOOKUP($A1433,'Data Transformation Q1 to Q8'!$A:$V,21,FALSE)</f>
        <v>tier - 1</v>
      </c>
      <c r="Q1433" s="118">
        <f>VLOOKUP($A1433,'Data Transformation Q1 to Q8'!$A:$V,19,FALSE)</f>
        <v>7371.77</v>
      </c>
    </row>
    <row r="1434" spans="1:17" ht="15.75" x14ac:dyDescent="0.25">
      <c r="A1434" s="10" t="s">
        <v>965</v>
      </c>
      <c r="B1434" s="4" t="str">
        <f>VLOOKUP(A1434,'Data Transformation Q1 to Q8'!A:V,22,FALSE)</f>
        <v>R1013</v>
      </c>
      <c r="C1434" s="21">
        <f>VLOOKUP($A1434,'Data Transformation Q1 to Q8'!$A:$V,16,FALSE)</f>
        <v>24085</v>
      </c>
      <c r="D1434" s="6">
        <f>VLOOKUP($A1434,'Data Transformation Q1 to Q8'!$A:$V,17,FALSE)</f>
        <v>57</v>
      </c>
      <c r="E1434" s="4" t="str">
        <f>VLOOKUP(A1434,'Customer Names'!A:D,3,FALSE)</f>
        <v xml:space="preserve">  Shelby</v>
      </c>
      <c r="F1434" s="4">
        <f>VLOOKUP($A1434,'Data Transformation Q1 to Q8'!$A:$V,2,FALSE)</f>
        <v>16.79</v>
      </c>
      <c r="G1434" s="4" t="str">
        <f>VLOOKUP($A1434,'Data Transformation Q1 to Q8'!$A:$V,3,FALSE)</f>
        <v>Underweight</v>
      </c>
      <c r="H1434" s="4">
        <f>VLOOKUP($A1434,'Data Transformation Q1 to Q8'!$A:$V,4,FALSE)</f>
        <v>11.4</v>
      </c>
      <c r="I1434" s="4" t="str">
        <f>VLOOKUP($A1434,'Data Transformation Q1 to Q8'!$A:$V,5,FALSE)</f>
        <v>Diabetes</v>
      </c>
      <c r="J1434" s="4" t="str">
        <f>VLOOKUP($A1434,'Data Transformation Q1 to Q8'!$A:$V,6,FALSE)</f>
        <v>No</v>
      </c>
      <c r="K1434" s="4" t="str">
        <f>VLOOKUP($A1434,'Data Transformation Q1 to Q8'!$A:$V,7,FALSE)</f>
        <v>No</v>
      </c>
      <c r="L1434" s="4" t="str">
        <f>VLOOKUP($A1434,'Data Transformation Q1 to Q8'!$A:$V,8,FALSE)</f>
        <v>No</v>
      </c>
      <c r="M1434" s="4" t="str">
        <f>VLOOKUP($A1434,'Data Transformation Q1 to Q8'!$A:$V,10,FALSE)</f>
        <v>No</v>
      </c>
      <c r="N1434" s="4">
        <f>VLOOKUP($A1434,'Data Transformation Q1 to Q8'!$A:$V,9,FALSE)</f>
        <v>0</v>
      </c>
      <c r="O1434" s="4" t="str">
        <f>VLOOKUP($A1434,'Data Transformation Q1 to Q8'!$A:$V,20,FALSE)</f>
        <v>tier - 3</v>
      </c>
      <c r="P1434" s="4" t="str">
        <f>VLOOKUP($A1434,'Data Transformation Q1 to Q8'!$A:$V,21,FALSE)</f>
        <v>tier - 3</v>
      </c>
      <c r="Q1434" s="118">
        <f>VLOOKUP($A1434,'Data Transformation Q1 to Q8'!$A:$V,19,FALSE)</f>
        <v>7362.31</v>
      </c>
    </row>
    <row r="1435" spans="1:17" ht="15.75" x14ac:dyDescent="0.25">
      <c r="A1435" s="10" t="s">
        <v>967</v>
      </c>
      <c r="B1435" s="4" t="str">
        <f>VLOOKUP(A1435,'Data Transformation Q1 to Q8'!A:V,22,FALSE)</f>
        <v>R1024</v>
      </c>
      <c r="C1435" s="21">
        <f>VLOOKUP($A1435,'Data Transformation Q1 to Q8'!$A:$V,16,FALSE)</f>
        <v>29783</v>
      </c>
      <c r="D1435" s="6">
        <f>VLOOKUP($A1435,'Data Transformation Q1 to Q8'!$A:$V,17,FALSE)</f>
        <v>41</v>
      </c>
      <c r="E1435" s="4" t="str">
        <f>VLOOKUP(A1435,'Customer Names'!A:D,3,FALSE)</f>
        <v xml:space="preserve">  Allison</v>
      </c>
      <c r="F1435" s="4">
        <f>VLOOKUP($A1435,'Data Transformation Q1 to Q8'!$A:$V,2,FALSE)</f>
        <v>31.635000000000002</v>
      </c>
      <c r="G1435" s="4" t="str">
        <f>VLOOKUP($A1435,'Data Transformation Q1 to Q8'!$A:$V,3,FALSE)</f>
        <v>Obesity</v>
      </c>
      <c r="H1435" s="4">
        <f>VLOOKUP($A1435,'Data Transformation Q1 to Q8'!$A:$V,4,FALSE)</f>
        <v>9.1300000000000008</v>
      </c>
      <c r="I1435" s="4" t="str">
        <f>VLOOKUP($A1435,'Data Transformation Q1 to Q8'!$A:$V,5,FALSE)</f>
        <v>Diabetes</v>
      </c>
      <c r="J1435" s="4" t="str">
        <f>VLOOKUP($A1435,'Data Transformation Q1 to Q8'!$A:$V,6,FALSE)</f>
        <v>Yes</v>
      </c>
      <c r="K1435" s="4" t="str">
        <f>VLOOKUP($A1435,'Data Transformation Q1 to Q8'!$A:$V,7,FALSE)</f>
        <v>No</v>
      </c>
      <c r="L1435" s="4" t="str">
        <f>VLOOKUP($A1435,'Data Transformation Q1 to Q8'!$A:$V,8,FALSE)</f>
        <v>No</v>
      </c>
      <c r="M1435" s="4" t="str">
        <f>VLOOKUP($A1435,'Data Transformation Q1 to Q8'!$A:$V,10,FALSE)</f>
        <v>No</v>
      </c>
      <c r="N1435" s="4">
        <f>VLOOKUP($A1435,'Data Transformation Q1 to Q8'!$A:$V,9,FALSE)</f>
        <v>0</v>
      </c>
      <c r="O1435" s="4" t="str">
        <f>VLOOKUP($A1435,'Data Transformation Q1 to Q8'!$A:$V,20,FALSE)</f>
        <v>tier - 2</v>
      </c>
      <c r="P1435" s="4" t="str">
        <f>VLOOKUP($A1435,'Data Transformation Q1 to Q8'!$A:$V,21,FALSE)</f>
        <v>tier - 3</v>
      </c>
      <c r="Q1435" s="118">
        <f>VLOOKUP($A1435,'Data Transformation Q1 to Q8'!$A:$V,19,FALSE)</f>
        <v>7358.18</v>
      </c>
    </row>
    <row r="1436" spans="1:17" ht="15.75" x14ac:dyDescent="0.25">
      <c r="A1436" s="10" t="s">
        <v>969</v>
      </c>
      <c r="B1436" s="4" t="str">
        <f>VLOOKUP(A1436,'Data Transformation Q1 to Q8'!A:V,22,FALSE)</f>
        <v>R1012</v>
      </c>
      <c r="C1436" s="21">
        <f>VLOOKUP($A1436,'Data Transformation Q1 to Q8'!$A:$V,16,FALSE)</f>
        <v>30488</v>
      </c>
      <c r="D1436" s="6">
        <f>VLOOKUP($A1436,'Data Transformation Q1 to Q8'!$A:$V,17,FALSE)</f>
        <v>39</v>
      </c>
      <c r="E1436" s="4" t="str">
        <f>VLOOKUP(A1436,'Customer Names'!A:D,3,FALSE)</f>
        <v xml:space="preserve">  Leticia</v>
      </c>
      <c r="F1436" s="4">
        <f>VLOOKUP($A1436,'Data Transformation Q1 to Q8'!$A:$V,2,FALSE)</f>
        <v>24.19</v>
      </c>
      <c r="G1436" s="4" t="str">
        <f>VLOOKUP($A1436,'Data Transformation Q1 to Q8'!$A:$V,3,FALSE)</f>
        <v>Normal Weight</v>
      </c>
      <c r="H1436" s="4">
        <f>VLOOKUP($A1436,'Data Transformation Q1 to Q8'!$A:$V,4,FALSE)</f>
        <v>6.22</v>
      </c>
      <c r="I1436" s="4" t="str">
        <f>VLOOKUP($A1436,'Data Transformation Q1 to Q8'!$A:$V,5,FALSE)</f>
        <v>Prediabetes</v>
      </c>
      <c r="J1436" s="4" t="str">
        <f>VLOOKUP($A1436,'Data Transformation Q1 to Q8'!$A:$V,6,FALSE)</f>
        <v>Yes</v>
      </c>
      <c r="K1436" s="4" t="str">
        <f>VLOOKUP($A1436,'Data Transformation Q1 to Q8'!$A:$V,7,FALSE)</f>
        <v>No</v>
      </c>
      <c r="L1436" s="4" t="str">
        <f>VLOOKUP($A1436,'Data Transformation Q1 to Q8'!$A:$V,8,FALSE)</f>
        <v>Yes</v>
      </c>
      <c r="M1436" s="4" t="str">
        <f>VLOOKUP($A1436,'Data Transformation Q1 to Q8'!$A:$V,10,FALSE)</f>
        <v>No</v>
      </c>
      <c r="N1436" s="4">
        <f>VLOOKUP($A1436,'Data Transformation Q1 to Q8'!$A:$V,9,FALSE)</f>
        <v>1</v>
      </c>
      <c r="O1436" s="4" t="str">
        <f>VLOOKUP($A1436,'Data Transformation Q1 to Q8'!$A:$V,20,FALSE)</f>
        <v>tier - 2</v>
      </c>
      <c r="P1436" s="4" t="str">
        <f>VLOOKUP($A1436,'Data Transformation Q1 to Q8'!$A:$V,21,FALSE)</f>
        <v>tier - 2</v>
      </c>
      <c r="Q1436" s="118">
        <f>VLOOKUP($A1436,'Data Transformation Q1 to Q8'!$A:$V,19,FALSE)</f>
        <v>7357.49</v>
      </c>
    </row>
    <row r="1437" spans="1:17" ht="15.75" x14ac:dyDescent="0.25">
      <c r="A1437" s="10" t="s">
        <v>971</v>
      </c>
      <c r="B1437" s="4" t="str">
        <f>VLOOKUP(A1437,'Data Transformation Q1 to Q8'!A:V,22,FALSE)</f>
        <v>R1021</v>
      </c>
      <c r="C1437" s="21">
        <f>VLOOKUP($A1437,'Data Transformation Q1 to Q8'!$A:$V,16,FALSE)</f>
        <v>34247</v>
      </c>
      <c r="D1437" s="6">
        <f>VLOOKUP($A1437,'Data Transformation Q1 to Q8'!$A:$V,17,FALSE)</f>
        <v>29</v>
      </c>
      <c r="E1437" s="4" t="str">
        <f>VLOOKUP(A1437,'Customer Names'!A:D,3,FALSE)</f>
        <v xml:space="preserve">  John S</v>
      </c>
      <c r="F1437" s="4">
        <f>VLOOKUP($A1437,'Data Transformation Q1 to Q8'!$A:$V,2,FALSE)</f>
        <v>35.29</v>
      </c>
      <c r="G1437" s="4" t="str">
        <f>VLOOKUP($A1437,'Data Transformation Q1 to Q8'!$A:$V,3,FALSE)</f>
        <v>Obesity</v>
      </c>
      <c r="H1437" s="4">
        <f>VLOOKUP($A1437,'Data Transformation Q1 to Q8'!$A:$V,4,FALSE)</f>
        <v>5.9</v>
      </c>
      <c r="I1437" s="4" t="str">
        <f>VLOOKUP($A1437,'Data Transformation Q1 to Q8'!$A:$V,5,FALSE)</f>
        <v>Prediabetes</v>
      </c>
      <c r="J1437" s="4" t="str">
        <f>VLOOKUP($A1437,'Data Transformation Q1 to Q8'!$A:$V,6,FALSE)</f>
        <v>No</v>
      </c>
      <c r="K1437" s="4" t="str">
        <f>VLOOKUP($A1437,'Data Transformation Q1 to Q8'!$A:$V,7,FALSE)</f>
        <v>No</v>
      </c>
      <c r="L1437" s="4" t="str">
        <f>VLOOKUP($A1437,'Data Transformation Q1 to Q8'!$A:$V,8,FALSE)</f>
        <v>Yes</v>
      </c>
      <c r="M1437" s="4" t="str">
        <f>VLOOKUP($A1437,'Data Transformation Q1 to Q8'!$A:$V,10,FALSE)</f>
        <v>No</v>
      </c>
      <c r="N1437" s="4">
        <f>VLOOKUP($A1437,'Data Transformation Q1 to Q8'!$A:$V,9,FALSE)</f>
        <v>1</v>
      </c>
      <c r="O1437" s="4" t="str">
        <f>VLOOKUP($A1437,'Data Transformation Q1 to Q8'!$A:$V,20,FALSE)</f>
        <v>tier - 2</v>
      </c>
      <c r="P1437" s="4" t="str">
        <f>VLOOKUP($A1437,'Data Transformation Q1 to Q8'!$A:$V,21,FALSE)</f>
        <v>tier - 2</v>
      </c>
      <c r="Q1437" s="118">
        <f>VLOOKUP($A1437,'Data Transformation Q1 to Q8'!$A:$V,19,FALSE)</f>
        <v>7349.12</v>
      </c>
    </row>
    <row r="1438" spans="1:17" ht="15.75" x14ac:dyDescent="0.25">
      <c r="A1438" s="10" t="s">
        <v>973</v>
      </c>
      <c r="B1438" s="4" t="str">
        <f>VLOOKUP(A1438,'Data Transformation Q1 to Q8'!A:V,22,FALSE)</f>
        <v>R1011</v>
      </c>
      <c r="C1438" s="21">
        <f>VLOOKUP($A1438,'Data Transformation Q1 to Q8'!$A:$V,16,FALSE)</f>
        <v>28460</v>
      </c>
      <c r="D1438" s="6">
        <f>VLOOKUP($A1438,'Data Transformation Q1 to Q8'!$A:$V,17,FALSE)</f>
        <v>45</v>
      </c>
      <c r="E1438" s="4" t="str">
        <f>VLOOKUP(A1438,'Customer Names'!A:D,3,FALSE)</f>
        <v xml:space="preserve">  April</v>
      </c>
      <c r="F1438" s="4">
        <f>VLOOKUP($A1438,'Data Transformation Q1 to Q8'!$A:$V,2,FALSE)</f>
        <v>35.299999999999997</v>
      </c>
      <c r="G1438" s="4" t="str">
        <f>VLOOKUP($A1438,'Data Transformation Q1 to Q8'!$A:$V,3,FALSE)</f>
        <v>Obesity</v>
      </c>
      <c r="H1438" s="4">
        <f>VLOOKUP($A1438,'Data Transformation Q1 to Q8'!$A:$V,4,FALSE)</f>
        <v>4.45</v>
      </c>
      <c r="I1438" s="4" t="str">
        <f>VLOOKUP($A1438,'Data Transformation Q1 to Q8'!$A:$V,5,FALSE)</f>
        <v>Normal</v>
      </c>
      <c r="J1438" s="4" t="str">
        <f>VLOOKUP($A1438,'Data Transformation Q1 to Q8'!$A:$V,6,FALSE)</f>
        <v>No</v>
      </c>
      <c r="K1438" s="4" t="str">
        <f>VLOOKUP($A1438,'Data Transformation Q1 to Q8'!$A:$V,7,FALSE)</f>
        <v>No</v>
      </c>
      <c r="L1438" s="4" t="str">
        <f>VLOOKUP($A1438,'Data Transformation Q1 to Q8'!$A:$V,8,FALSE)</f>
        <v>No</v>
      </c>
      <c r="M1438" s="4" t="str">
        <f>VLOOKUP($A1438,'Data Transformation Q1 to Q8'!$A:$V,10,FALSE)</f>
        <v>No</v>
      </c>
      <c r="N1438" s="4">
        <f>VLOOKUP($A1438,'Data Transformation Q1 to Q8'!$A:$V,9,FALSE)</f>
        <v>0</v>
      </c>
      <c r="O1438" s="4" t="str">
        <f>VLOOKUP($A1438,'Data Transformation Q1 to Q8'!$A:$V,20,FALSE)</f>
        <v>tier - 2</v>
      </c>
      <c r="P1438" s="4" t="str">
        <f>VLOOKUP($A1438,'Data Transformation Q1 to Q8'!$A:$V,21,FALSE)</f>
        <v>tier - 1</v>
      </c>
      <c r="Q1438" s="118">
        <f>VLOOKUP($A1438,'Data Transformation Q1 to Q8'!$A:$V,19,FALSE)</f>
        <v>7348.14</v>
      </c>
    </row>
    <row r="1439" spans="1:17" ht="15.75" x14ac:dyDescent="0.25">
      <c r="A1439" s="10" t="s">
        <v>975</v>
      </c>
      <c r="B1439" s="4" t="str">
        <f>VLOOKUP(A1439,'Data Transformation Q1 to Q8'!A:V,22,FALSE)</f>
        <v>R1013</v>
      </c>
      <c r="C1439" s="21">
        <f>VLOOKUP($A1439,'Data Transformation Q1 to Q8'!$A:$V,16,FALSE)</f>
        <v>29032</v>
      </c>
      <c r="D1439" s="6">
        <f>VLOOKUP($A1439,'Data Transformation Q1 to Q8'!$A:$V,17,FALSE)</f>
        <v>43</v>
      </c>
      <c r="E1439" s="4" t="str">
        <f>VLOOKUP(A1439,'Customer Names'!A:D,3,FALSE)</f>
        <v xml:space="preserve">  Ashley N</v>
      </c>
      <c r="F1439" s="4">
        <f>VLOOKUP($A1439,'Data Transformation Q1 to Q8'!$A:$V,2,FALSE)</f>
        <v>35.64</v>
      </c>
      <c r="G1439" s="4" t="str">
        <f>VLOOKUP($A1439,'Data Transformation Q1 to Q8'!$A:$V,3,FALSE)</f>
        <v>Obesity</v>
      </c>
      <c r="H1439" s="4">
        <f>VLOOKUP($A1439,'Data Transformation Q1 to Q8'!$A:$V,4,FALSE)</f>
        <v>6.17</v>
      </c>
      <c r="I1439" s="4" t="str">
        <f>VLOOKUP($A1439,'Data Transformation Q1 to Q8'!$A:$V,5,FALSE)</f>
        <v>Prediabetes</v>
      </c>
      <c r="J1439" s="4" t="str">
        <f>VLOOKUP($A1439,'Data Transformation Q1 to Q8'!$A:$V,6,FALSE)</f>
        <v>No</v>
      </c>
      <c r="K1439" s="4" t="str">
        <f>VLOOKUP($A1439,'Data Transformation Q1 to Q8'!$A:$V,7,FALSE)</f>
        <v>No</v>
      </c>
      <c r="L1439" s="4" t="str">
        <f>VLOOKUP($A1439,'Data Transformation Q1 to Q8'!$A:$V,8,FALSE)</f>
        <v>Yes</v>
      </c>
      <c r="M1439" s="4" t="str">
        <f>VLOOKUP($A1439,'Data Transformation Q1 to Q8'!$A:$V,10,FALSE)</f>
        <v>No</v>
      </c>
      <c r="N1439" s="4">
        <f>VLOOKUP($A1439,'Data Transformation Q1 to Q8'!$A:$V,9,FALSE)</f>
        <v>1</v>
      </c>
      <c r="O1439" s="4" t="str">
        <f>VLOOKUP($A1439,'Data Transformation Q1 to Q8'!$A:$V,20,FALSE)</f>
        <v>tier - 2</v>
      </c>
      <c r="P1439" s="4" t="str">
        <f>VLOOKUP($A1439,'Data Transformation Q1 to Q8'!$A:$V,21,FALSE)</f>
        <v>tier - 1</v>
      </c>
      <c r="Q1439" s="118">
        <f>VLOOKUP($A1439,'Data Transformation Q1 to Q8'!$A:$V,19,FALSE)</f>
        <v>7345.73</v>
      </c>
    </row>
    <row r="1440" spans="1:17" ht="15.75" x14ac:dyDescent="0.25">
      <c r="A1440" s="10" t="s">
        <v>977</v>
      </c>
      <c r="B1440" s="4" t="str">
        <f>VLOOKUP(A1440,'Data Transformation Q1 to Q8'!A:V,22,FALSE)</f>
        <v>R1011</v>
      </c>
      <c r="C1440" s="21">
        <f>VLOOKUP($A1440,'Data Transformation Q1 to Q8'!$A:$V,16,FALSE)</f>
        <v>28477</v>
      </c>
      <c r="D1440" s="6">
        <f>VLOOKUP($A1440,'Data Transformation Q1 to Q8'!$A:$V,17,FALSE)</f>
        <v>45</v>
      </c>
      <c r="E1440" s="4" t="str">
        <f>VLOOKUP(A1440,'Customer Names'!A:D,3,FALSE)</f>
        <v xml:space="preserve">  Madeleine</v>
      </c>
      <c r="F1440" s="4">
        <f>VLOOKUP($A1440,'Data Transformation Q1 to Q8'!$A:$V,2,FALSE)</f>
        <v>33.1</v>
      </c>
      <c r="G1440" s="4" t="str">
        <f>VLOOKUP($A1440,'Data Transformation Q1 to Q8'!$A:$V,3,FALSE)</f>
        <v>Obesity</v>
      </c>
      <c r="H1440" s="4">
        <f>VLOOKUP($A1440,'Data Transformation Q1 to Q8'!$A:$V,4,FALSE)</f>
        <v>4.93</v>
      </c>
      <c r="I1440" s="4" t="str">
        <f>VLOOKUP($A1440,'Data Transformation Q1 to Q8'!$A:$V,5,FALSE)</f>
        <v>Normal</v>
      </c>
      <c r="J1440" s="4" t="str">
        <f>VLOOKUP($A1440,'Data Transformation Q1 to Q8'!$A:$V,6,FALSE)</f>
        <v>No</v>
      </c>
      <c r="K1440" s="4" t="str">
        <f>VLOOKUP($A1440,'Data Transformation Q1 to Q8'!$A:$V,7,FALSE)</f>
        <v>No</v>
      </c>
      <c r="L1440" s="4" t="str">
        <f>VLOOKUP($A1440,'Data Transformation Q1 to Q8'!$A:$V,8,FALSE)</f>
        <v>No</v>
      </c>
      <c r="M1440" s="4" t="str">
        <f>VLOOKUP($A1440,'Data Transformation Q1 to Q8'!$A:$V,10,FALSE)</f>
        <v>No</v>
      </c>
      <c r="N1440" s="4">
        <f>VLOOKUP($A1440,'Data Transformation Q1 to Q8'!$A:$V,9,FALSE)</f>
        <v>0</v>
      </c>
      <c r="O1440" s="4" t="str">
        <f>VLOOKUP($A1440,'Data Transformation Q1 to Q8'!$A:$V,20,FALSE)</f>
        <v>tier - 2</v>
      </c>
      <c r="P1440" s="4" t="str">
        <f>VLOOKUP($A1440,'Data Transformation Q1 to Q8'!$A:$V,21,FALSE)</f>
        <v>tier - 1</v>
      </c>
      <c r="Q1440" s="118">
        <f>VLOOKUP($A1440,'Data Transformation Q1 to Q8'!$A:$V,19,FALSE)</f>
        <v>7345.08</v>
      </c>
    </row>
    <row r="1441" spans="1:17" ht="15.75" x14ac:dyDescent="0.25">
      <c r="A1441" s="10" t="s">
        <v>980</v>
      </c>
      <c r="B1441" s="4" t="str">
        <f>VLOOKUP(A1441,'Data Transformation Q1 to Q8'!A:V,22,FALSE)</f>
        <v>R1012</v>
      </c>
      <c r="C1441" s="21">
        <f>VLOOKUP($A1441,'Data Transformation Q1 to Q8'!$A:$V,16,FALSE)</f>
        <v>31578</v>
      </c>
      <c r="D1441" s="6">
        <f>VLOOKUP($A1441,'Data Transformation Q1 to Q8'!$A:$V,17,FALSE)</f>
        <v>36</v>
      </c>
      <c r="E1441" s="4" t="str">
        <f>VLOOKUP(A1441,'Customer Names'!A:D,3,FALSE)</f>
        <v xml:space="preserve">  Nelly S</v>
      </c>
      <c r="F1441" s="4">
        <f>VLOOKUP($A1441,'Data Transformation Q1 to Q8'!$A:$V,2,FALSE)</f>
        <v>26.41</v>
      </c>
      <c r="G1441" s="4" t="str">
        <f>VLOOKUP($A1441,'Data Transformation Q1 to Q8'!$A:$V,3,FALSE)</f>
        <v>Overweight</v>
      </c>
      <c r="H1441" s="4">
        <f>VLOOKUP($A1441,'Data Transformation Q1 to Q8'!$A:$V,4,FALSE)</f>
        <v>7.32</v>
      </c>
      <c r="I1441" s="4" t="str">
        <f>VLOOKUP($A1441,'Data Transformation Q1 to Q8'!$A:$V,5,FALSE)</f>
        <v>Diabetes</v>
      </c>
      <c r="J1441" s="4" t="str">
        <f>VLOOKUP($A1441,'Data Transformation Q1 to Q8'!$A:$V,6,FALSE)</f>
        <v>Yes</v>
      </c>
      <c r="K1441" s="4" t="str">
        <f>VLOOKUP($A1441,'Data Transformation Q1 to Q8'!$A:$V,7,FALSE)</f>
        <v>No</v>
      </c>
      <c r="L1441" s="4" t="str">
        <f>VLOOKUP($A1441,'Data Transformation Q1 to Q8'!$A:$V,8,FALSE)</f>
        <v>No</v>
      </c>
      <c r="M1441" s="4" t="str">
        <f>VLOOKUP($A1441,'Data Transformation Q1 to Q8'!$A:$V,10,FALSE)</f>
        <v>No</v>
      </c>
      <c r="N1441" s="4">
        <f>VLOOKUP($A1441,'Data Transformation Q1 to Q8'!$A:$V,9,FALSE)</f>
        <v>1</v>
      </c>
      <c r="O1441" s="4" t="str">
        <f>VLOOKUP($A1441,'Data Transformation Q1 to Q8'!$A:$V,20,FALSE)</f>
        <v>tier - 2</v>
      </c>
      <c r="P1441" s="4" t="str">
        <f>VLOOKUP($A1441,'Data Transformation Q1 to Q8'!$A:$V,21,FALSE)</f>
        <v>tier - 2</v>
      </c>
      <c r="Q1441" s="118">
        <f>VLOOKUP($A1441,'Data Transformation Q1 to Q8'!$A:$V,19,FALSE)</f>
        <v>7339.93</v>
      </c>
    </row>
    <row r="1442" spans="1:17" ht="15.75" x14ac:dyDescent="0.25">
      <c r="A1442" s="10" t="s">
        <v>982</v>
      </c>
      <c r="B1442" s="4" t="str">
        <f>VLOOKUP(A1442,'Data Transformation Q1 to Q8'!A:V,22,FALSE)</f>
        <v>R1011</v>
      </c>
      <c r="C1442" s="21">
        <f>VLOOKUP($A1442,'Data Transformation Q1 to Q8'!$A:$V,16,FALSE)</f>
        <v>29117</v>
      </c>
      <c r="D1442" s="6">
        <f>VLOOKUP($A1442,'Data Transformation Q1 to Q8'!$A:$V,17,FALSE)</f>
        <v>43</v>
      </c>
      <c r="E1442" s="4" t="str">
        <f>VLOOKUP(A1442,'Customer Names'!A:D,3,FALSE)</f>
        <v xml:space="preserve">  Meredith S</v>
      </c>
      <c r="F1442" s="4">
        <f>VLOOKUP($A1442,'Data Transformation Q1 to Q8'!$A:$V,2,FALSE)</f>
        <v>29.9</v>
      </c>
      <c r="G1442" s="4" t="str">
        <f>VLOOKUP($A1442,'Data Transformation Q1 to Q8'!$A:$V,3,FALSE)</f>
        <v>Obesity</v>
      </c>
      <c r="H1442" s="4">
        <f>VLOOKUP($A1442,'Data Transformation Q1 to Q8'!$A:$V,4,FALSE)</f>
        <v>5.27</v>
      </c>
      <c r="I1442" s="4" t="str">
        <f>VLOOKUP($A1442,'Data Transformation Q1 to Q8'!$A:$V,5,FALSE)</f>
        <v>Normal</v>
      </c>
      <c r="J1442" s="4" t="str">
        <f>VLOOKUP($A1442,'Data Transformation Q1 to Q8'!$A:$V,6,FALSE)</f>
        <v>No</v>
      </c>
      <c r="K1442" s="4" t="str">
        <f>VLOOKUP($A1442,'Data Transformation Q1 to Q8'!$A:$V,7,FALSE)</f>
        <v>No</v>
      </c>
      <c r="L1442" s="4" t="str">
        <f>VLOOKUP($A1442,'Data Transformation Q1 to Q8'!$A:$V,8,FALSE)</f>
        <v>Yes</v>
      </c>
      <c r="M1442" s="4" t="str">
        <f>VLOOKUP($A1442,'Data Transformation Q1 to Q8'!$A:$V,10,FALSE)</f>
        <v>No</v>
      </c>
      <c r="N1442" s="4">
        <f>VLOOKUP($A1442,'Data Transformation Q1 to Q8'!$A:$V,9,FALSE)</f>
        <v>1</v>
      </c>
      <c r="O1442" s="4" t="str">
        <f>VLOOKUP($A1442,'Data Transformation Q1 to Q8'!$A:$V,20,FALSE)</f>
        <v>tier - 2</v>
      </c>
      <c r="P1442" s="4" t="str">
        <f>VLOOKUP($A1442,'Data Transformation Q1 to Q8'!$A:$V,21,FALSE)</f>
        <v>tier - 3</v>
      </c>
      <c r="Q1442" s="118">
        <f>VLOOKUP($A1442,'Data Transformation Q1 to Q8'!$A:$V,19,FALSE)</f>
        <v>7337.75</v>
      </c>
    </row>
    <row r="1443" spans="1:17" ht="15.75" x14ac:dyDescent="0.25">
      <c r="A1443" s="10" t="s">
        <v>984</v>
      </c>
      <c r="B1443" s="4" t="str">
        <f>VLOOKUP(A1443,'Data Transformation Q1 to Q8'!A:V,22,FALSE)</f>
        <v>R1012</v>
      </c>
      <c r="C1443" s="21">
        <f>VLOOKUP($A1443,'Data Transformation Q1 to Q8'!$A:$V,16,FALSE)</f>
        <v>30888</v>
      </c>
      <c r="D1443" s="6">
        <f>VLOOKUP($A1443,'Data Transformation Q1 to Q8'!$A:$V,17,FALSE)</f>
        <v>38</v>
      </c>
      <c r="E1443" s="4" t="str">
        <f>VLOOKUP(A1443,'Customer Names'!A:D,3,FALSE)</f>
        <v xml:space="preserve">  Kevin</v>
      </c>
      <c r="F1443" s="4">
        <f>VLOOKUP($A1443,'Data Transformation Q1 to Q8'!$A:$V,2,FALSE)</f>
        <v>25.24</v>
      </c>
      <c r="G1443" s="4" t="str">
        <f>VLOOKUP($A1443,'Data Transformation Q1 to Q8'!$A:$V,3,FALSE)</f>
        <v>Overweight</v>
      </c>
      <c r="H1443" s="4">
        <f>VLOOKUP($A1443,'Data Transformation Q1 to Q8'!$A:$V,4,FALSE)</f>
        <v>5.82</v>
      </c>
      <c r="I1443" s="4" t="str">
        <f>VLOOKUP($A1443,'Data Transformation Q1 to Q8'!$A:$V,5,FALSE)</f>
        <v>Prediabetes</v>
      </c>
      <c r="J1443" s="4" t="str">
        <f>VLOOKUP($A1443,'Data Transformation Q1 to Q8'!$A:$V,6,FALSE)</f>
        <v>No</v>
      </c>
      <c r="K1443" s="4" t="str">
        <f>VLOOKUP($A1443,'Data Transformation Q1 to Q8'!$A:$V,7,FALSE)</f>
        <v>No</v>
      </c>
      <c r="L1443" s="4" t="str">
        <f>VLOOKUP($A1443,'Data Transformation Q1 to Q8'!$A:$V,8,FALSE)</f>
        <v>No</v>
      </c>
      <c r="M1443" s="4" t="str">
        <f>VLOOKUP($A1443,'Data Transformation Q1 to Q8'!$A:$V,10,FALSE)</f>
        <v>No</v>
      </c>
      <c r="N1443" s="4">
        <f>VLOOKUP($A1443,'Data Transformation Q1 to Q8'!$A:$V,9,FALSE)</f>
        <v>1</v>
      </c>
      <c r="O1443" s="4" t="str">
        <f>VLOOKUP($A1443,'Data Transformation Q1 to Q8'!$A:$V,20,FALSE)</f>
        <v>tier - 2</v>
      </c>
      <c r="P1443" s="4" t="str">
        <f>VLOOKUP($A1443,'Data Transformation Q1 to Q8'!$A:$V,21,FALSE)</f>
        <v>tier - 1</v>
      </c>
      <c r="Q1443" s="118">
        <f>VLOOKUP($A1443,'Data Transformation Q1 to Q8'!$A:$V,19,FALSE)</f>
        <v>7325.47</v>
      </c>
    </row>
    <row r="1444" spans="1:17" ht="15.75" x14ac:dyDescent="0.25">
      <c r="A1444" s="10" t="s">
        <v>986</v>
      </c>
      <c r="B1444" s="4" t="str">
        <f>VLOOKUP(A1444,'Data Transformation Q1 to Q8'!A:V,22,FALSE)</f>
        <v>R1024</v>
      </c>
      <c r="C1444" s="21">
        <f>VLOOKUP($A1444,'Data Transformation Q1 to Q8'!$A:$V,16,FALSE)</f>
        <v>29025</v>
      </c>
      <c r="D1444" s="6">
        <f>VLOOKUP($A1444,'Data Transformation Q1 to Q8'!$A:$V,17,FALSE)</f>
        <v>43</v>
      </c>
      <c r="E1444" s="4" t="str">
        <f>VLOOKUP(A1444,'Customer Names'!A:D,3,FALSE)</f>
        <v xml:space="preserve">  Lisa</v>
      </c>
      <c r="F1444" s="4">
        <f>VLOOKUP($A1444,'Data Transformation Q1 to Q8'!$A:$V,2,FALSE)</f>
        <v>25.08</v>
      </c>
      <c r="G1444" s="4" t="str">
        <f>VLOOKUP($A1444,'Data Transformation Q1 to Q8'!$A:$V,3,FALSE)</f>
        <v>Overweight</v>
      </c>
      <c r="H1444" s="4">
        <f>VLOOKUP($A1444,'Data Transformation Q1 to Q8'!$A:$V,4,FALSE)</f>
        <v>5.8</v>
      </c>
      <c r="I1444" s="4" t="str">
        <f>VLOOKUP($A1444,'Data Transformation Q1 to Q8'!$A:$V,5,FALSE)</f>
        <v>Prediabetes</v>
      </c>
      <c r="J1444" s="4" t="str">
        <f>VLOOKUP($A1444,'Data Transformation Q1 to Q8'!$A:$V,6,FALSE)</f>
        <v>No</v>
      </c>
      <c r="K1444" s="4" t="str">
        <f>VLOOKUP($A1444,'Data Transformation Q1 to Q8'!$A:$V,7,FALSE)</f>
        <v>No</v>
      </c>
      <c r="L1444" s="4" t="str">
        <f>VLOOKUP($A1444,'Data Transformation Q1 to Q8'!$A:$V,8,FALSE)</f>
        <v>Yes</v>
      </c>
      <c r="M1444" s="4" t="str">
        <f>VLOOKUP($A1444,'Data Transformation Q1 to Q8'!$A:$V,10,FALSE)</f>
        <v>No</v>
      </c>
      <c r="N1444" s="4">
        <f>VLOOKUP($A1444,'Data Transformation Q1 to Q8'!$A:$V,9,FALSE)</f>
        <v>1</v>
      </c>
      <c r="O1444" s="4" t="str">
        <f>VLOOKUP($A1444,'Data Transformation Q1 to Q8'!$A:$V,20,FALSE)</f>
        <v>tier - 2</v>
      </c>
      <c r="P1444" s="4" t="str">
        <f>VLOOKUP($A1444,'Data Transformation Q1 to Q8'!$A:$V,21,FALSE)</f>
        <v>tier - 3</v>
      </c>
      <c r="Q1444" s="118">
        <f>VLOOKUP($A1444,'Data Transformation Q1 to Q8'!$A:$V,19,FALSE)</f>
        <v>7325.05</v>
      </c>
    </row>
    <row r="1445" spans="1:17" ht="15.75" x14ac:dyDescent="0.25">
      <c r="A1445" s="10" t="s">
        <v>988</v>
      </c>
      <c r="B1445" s="4" t="str">
        <f>VLOOKUP(A1445,'Data Transformation Q1 to Q8'!A:V,22,FALSE)</f>
        <v>R1024</v>
      </c>
      <c r="C1445" s="21">
        <f>VLOOKUP($A1445,'Data Transformation Q1 to Q8'!$A:$V,16,FALSE)</f>
        <v>38306</v>
      </c>
      <c r="D1445" s="6">
        <f>VLOOKUP($A1445,'Data Transformation Q1 to Q8'!$A:$V,17,FALSE)</f>
        <v>18</v>
      </c>
      <c r="E1445" s="4" t="str">
        <f>VLOOKUP(A1445,'Customer Names'!A:D,3,FALSE)</f>
        <v xml:space="preserve">  Katherine A</v>
      </c>
      <c r="F1445" s="4">
        <f>VLOOKUP($A1445,'Data Transformation Q1 to Q8'!$A:$V,2,FALSE)</f>
        <v>29.164999999999999</v>
      </c>
      <c r="G1445" s="4" t="str">
        <f>VLOOKUP($A1445,'Data Transformation Q1 to Q8'!$A:$V,3,FALSE)</f>
        <v>Overweight</v>
      </c>
      <c r="H1445" s="4">
        <f>VLOOKUP($A1445,'Data Transformation Q1 to Q8'!$A:$V,4,FALSE)</f>
        <v>4.87</v>
      </c>
      <c r="I1445" s="4" t="str">
        <f>VLOOKUP($A1445,'Data Transformation Q1 to Q8'!$A:$V,5,FALSE)</f>
        <v>Normal</v>
      </c>
      <c r="J1445" s="4" t="str">
        <f>VLOOKUP($A1445,'Data Transformation Q1 to Q8'!$A:$V,6,FALSE)</f>
        <v>No</v>
      </c>
      <c r="K1445" s="4" t="str">
        <f>VLOOKUP($A1445,'Data Transformation Q1 to Q8'!$A:$V,7,FALSE)</f>
        <v>yes</v>
      </c>
      <c r="L1445" s="4" t="str">
        <f>VLOOKUP($A1445,'Data Transformation Q1 to Q8'!$A:$V,8,FALSE)</f>
        <v>No</v>
      </c>
      <c r="M1445" s="4" t="str">
        <f>VLOOKUP($A1445,'Data Transformation Q1 to Q8'!$A:$V,10,FALSE)</f>
        <v>No</v>
      </c>
      <c r="N1445" s="4">
        <f>VLOOKUP($A1445,'Data Transformation Q1 to Q8'!$A:$V,9,FALSE)</f>
        <v>1</v>
      </c>
      <c r="O1445" s="4" t="str">
        <f>VLOOKUP($A1445,'Data Transformation Q1 to Q8'!$A:$V,20,FALSE)</f>
        <v>tier - 2</v>
      </c>
      <c r="P1445" s="4" t="str">
        <f>VLOOKUP($A1445,'Data Transformation Q1 to Q8'!$A:$V,21,FALSE)</f>
        <v>tier - 2</v>
      </c>
      <c r="Q1445" s="118">
        <f>VLOOKUP($A1445,'Data Transformation Q1 to Q8'!$A:$V,19,FALSE)</f>
        <v>7323.73</v>
      </c>
    </row>
    <row r="1446" spans="1:17" ht="15.75" x14ac:dyDescent="0.25">
      <c r="A1446" s="10" t="s">
        <v>990</v>
      </c>
      <c r="B1446" s="4" t="str">
        <f>VLOOKUP(A1446,'Data Transformation Q1 to Q8'!A:V,22,FALSE)</f>
        <v>R1012</v>
      </c>
      <c r="C1446" s="21">
        <f>VLOOKUP($A1446,'Data Transformation Q1 to Q8'!$A:$V,16,FALSE)</f>
        <v>23934</v>
      </c>
      <c r="D1446" s="6">
        <f>VLOOKUP($A1446,'Data Transformation Q1 to Q8'!$A:$V,17,FALSE)</f>
        <v>57</v>
      </c>
      <c r="E1446" s="4" t="str">
        <f>VLOOKUP(A1446,'Customer Names'!A:D,3,FALSE)</f>
        <v xml:space="preserve">  Steve</v>
      </c>
      <c r="F1446" s="4">
        <f>VLOOKUP($A1446,'Data Transformation Q1 to Q8'!$A:$V,2,FALSE)</f>
        <v>15.05</v>
      </c>
      <c r="G1446" s="4" t="str">
        <f>VLOOKUP($A1446,'Data Transformation Q1 to Q8'!$A:$V,3,FALSE)</f>
        <v>Underweight</v>
      </c>
      <c r="H1446" s="4">
        <f>VLOOKUP($A1446,'Data Transformation Q1 to Q8'!$A:$V,4,FALSE)</f>
        <v>8.1199999999999992</v>
      </c>
      <c r="I1446" s="4" t="str">
        <f>VLOOKUP($A1446,'Data Transformation Q1 to Q8'!$A:$V,5,FALSE)</f>
        <v>Diabetes</v>
      </c>
      <c r="J1446" s="4" t="str">
        <f>VLOOKUP($A1446,'Data Transformation Q1 to Q8'!$A:$V,6,FALSE)</f>
        <v>No</v>
      </c>
      <c r="K1446" s="4" t="str">
        <f>VLOOKUP($A1446,'Data Transformation Q1 to Q8'!$A:$V,7,FALSE)</f>
        <v>No</v>
      </c>
      <c r="L1446" s="4" t="str">
        <f>VLOOKUP($A1446,'Data Transformation Q1 to Q8'!$A:$V,8,FALSE)</f>
        <v>No</v>
      </c>
      <c r="M1446" s="4" t="str">
        <f>VLOOKUP($A1446,'Data Transformation Q1 to Q8'!$A:$V,10,FALSE)</f>
        <v>No</v>
      </c>
      <c r="N1446" s="4">
        <f>VLOOKUP($A1446,'Data Transformation Q1 to Q8'!$A:$V,9,FALSE)</f>
        <v>0</v>
      </c>
      <c r="O1446" s="4" t="str">
        <f>VLOOKUP($A1446,'Data Transformation Q1 to Q8'!$A:$V,20,FALSE)</f>
        <v>tier - 3</v>
      </c>
      <c r="P1446" s="4" t="str">
        <f>VLOOKUP($A1446,'Data Transformation Q1 to Q8'!$A:$V,21,FALSE)</f>
        <v>tier - 3</v>
      </c>
      <c r="Q1446" s="118">
        <f>VLOOKUP($A1446,'Data Transformation Q1 to Q8'!$A:$V,19,FALSE)</f>
        <v>7322.86</v>
      </c>
    </row>
    <row r="1447" spans="1:17" ht="15.75" x14ac:dyDescent="0.25">
      <c r="A1447" s="10" t="s">
        <v>992</v>
      </c>
      <c r="B1447" s="4" t="str">
        <f>VLOOKUP(A1447,'Data Transformation Q1 to Q8'!A:V,22,FALSE)</f>
        <v>R1012</v>
      </c>
      <c r="C1447" s="21">
        <f>VLOOKUP($A1447,'Data Transformation Q1 to Q8'!$A:$V,16,FALSE)</f>
        <v>26522</v>
      </c>
      <c r="D1447" s="6">
        <f>VLOOKUP($A1447,'Data Transformation Q1 to Q8'!$A:$V,17,FALSE)</f>
        <v>50</v>
      </c>
      <c r="E1447" s="4" t="str">
        <f>VLOOKUP(A1447,'Customer Names'!A:D,3,FALSE)</f>
        <v xml:space="preserve">  Kate L</v>
      </c>
      <c r="F1447" s="4">
        <f>VLOOKUP($A1447,'Data Transformation Q1 to Q8'!$A:$V,2,FALSE)</f>
        <v>19.95</v>
      </c>
      <c r="G1447" s="4" t="str">
        <f>VLOOKUP($A1447,'Data Transformation Q1 to Q8'!$A:$V,3,FALSE)</f>
        <v>Normal Weight</v>
      </c>
      <c r="H1447" s="4">
        <f>VLOOKUP($A1447,'Data Transformation Q1 to Q8'!$A:$V,4,FALSE)</f>
        <v>4.3600000000000003</v>
      </c>
      <c r="I1447" s="4" t="str">
        <f>VLOOKUP($A1447,'Data Transformation Q1 to Q8'!$A:$V,5,FALSE)</f>
        <v>Normal</v>
      </c>
      <c r="J1447" s="4" t="str">
        <f>VLOOKUP($A1447,'Data Transformation Q1 to Q8'!$A:$V,6,FALSE)</f>
        <v>No</v>
      </c>
      <c r="K1447" s="4" t="str">
        <f>VLOOKUP($A1447,'Data Transformation Q1 to Q8'!$A:$V,7,FALSE)</f>
        <v>No</v>
      </c>
      <c r="L1447" s="4" t="str">
        <f>VLOOKUP($A1447,'Data Transformation Q1 to Q8'!$A:$V,8,FALSE)</f>
        <v>No</v>
      </c>
      <c r="M1447" s="4" t="str">
        <f>VLOOKUP($A1447,'Data Transformation Q1 to Q8'!$A:$V,10,FALSE)</f>
        <v>No</v>
      </c>
      <c r="N1447" s="4">
        <f>VLOOKUP($A1447,'Data Transformation Q1 to Q8'!$A:$V,9,FALSE)</f>
        <v>2</v>
      </c>
      <c r="O1447" s="4" t="str">
        <f>VLOOKUP($A1447,'Data Transformation Q1 to Q8'!$A:$V,20,FALSE)</f>
        <v>tier - 2</v>
      </c>
      <c r="P1447" s="4" t="str">
        <f>VLOOKUP($A1447,'Data Transformation Q1 to Q8'!$A:$V,21,FALSE)</f>
        <v>tier - 3</v>
      </c>
      <c r="Q1447" s="118">
        <f>VLOOKUP($A1447,'Data Transformation Q1 to Q8'!$A:$V,19,FALSE)</f>
        <v>7318.22</v>
      </c>
    </row>
    <row r="1448" spans="1:17" ht="15.75" x14ac:dyDescent="0.25">
      <c r="A1448" s="10" t="s">
        <v>994</v>
      </c>
      <c r="B1448" s="4" t="str">
        <f>VLOOKUP(A1448,'Data Transformation Q1 to Q8'!A:V,22,FALSE)</f>
        <v>R1013</v>
      </c>
      <c r="C1448" s="21">
        <f>VLOOKUP($A1448,'Data Transformation Q1 to Q8'!$A:$V,16,FALSE)</f>
        <v>23918</v>
      </c>
      <c r="D1448" s="6">
        <f>VLOOKUP($A1448,'Data Transformation Q1 to Q8'!$A:$V,17,FALSE)</f>
        <v>57</v>
      </c>
      <c r="E1448" s="4" t="str">
        <f>VLOOKUP(A1448,'Customer Names'!A:D,3,FALSE)</f>
        <v xml:space="preserve">  Beth</v>
      </c>
      <c r="F1448" s="4">
        <f>VLOOKUP($A1448,'Data Transformation Q1 to Q8'!$A:$V,2,FALSE)</f>
        <v>16.66</v>
      </c>
      <c r="G1448" s="4" t="str">
        <f>VLOOKUP($A1448,'Data Transformation Q1 to Q8'!$A:$V,3,FALSE)</f>
        <v>Underweight</v>
      </c>
      <c r="H1448" s="4">
        <f>VLOOKUP($A1448,'Data Transformation Q1 to Q8'!$A:$V,4,FALSE)</f>
        <v>9.16</v>
      </c>
      <c r="I1448" s="4" t="str">
        <f>VLOOKUP($A1448,'Data Transformation Q1 to Q8'!$A:$V,5,FALSE)</f>
        <v>Diabetes</v>
      </c>
      <c r="J1448" s="4" t="str">
        <f>VLOOKUP($A1448,'Data Transformation Q1 to Q8'!$A:$V,6,FALSE)</f>
        <v>No</v>
      </c>
      <c r="K1448" s="4" t="str">
        <f>VLOOKUP($A1448,'Data Transformation Q1 to Q8'!$A:$V,7,FALSE)</f>
        <v>No</v>
      </c>
      <c r="L1448" s="4" t="str">
        <f>VLOOKUP($A1448,'Data Transformation Q1 to Q8'!$A:$V,8,FALSE)</f>
        <v>No</v>
      </c>
      <c r="M1448" s="4" t="str">
        <f>VLOOKUP($A1448,'Data Transformation Q1 to Q8'!$A:$V,10,FALSE)</f>
        <v>No</v>
      </c>
      <c r="N1448" s="4">
        <f>VLOOKUP($A1448,'Data Transformation Q1 to Q8'!$A:$V,9,FALSE)</f>
        <v>0</v>
      </c>
      <c r="O1448" s="4" t="str">
        <f>VLOOKUP($A1448,'Data Transformation Q1 to Q8'!$A:$V,20,FALSE)</f>
        <v>tier - 3</v>
      </c>
      <c r="P1448" s="4" t="str">
        <f>VLOOKUP($A1448,'Data Transformation Q1 to Q8'!$A:$V,21,FALSE)</f>
        <v>tier - 1</v>
      </c>
      <c r="Q1448" s="118">
        <f>VLOOKUP($A1448,'Data Transformation Q1 to Q8'!$A:$V,19,FALSE)</f>
        <v>7318.21</v>
      </c>
    </row>
    <row r="1449" spans="1:17" ht="15.75" x14ac:dyDescent="0.25">
      <c r="A1449" s="10" t="s">
        <v>996</v>
      </c>
      <c r="B1449" s="4" t="str">
        <f>VLOOKUP(A1449,'Data Transformation Q1 to Q8'!A:V,22,FALSE)</f>
        <v>R1013</v>
      </c>
      <c r="C1449" s="21">
        <f>VLOOKUP($A1449,'Data Transformation Q1 to Q8'!$A:$V,16,FALSE)</f>
        <v>23899</v>
      </c>
      <c r="D1449" s="6">
        <f>VLOOKUP($A1449,'Data Transformation Q1 to Q8'!$A:$V,17,FALSE)</f>
        <v>58</v>
      </c>
      <c r="E1449" s="4" t="str">
        <f>VLOOKUP(A1449,'Customer Names'!A:D,3,FALSE)</f>
        <v xml:space="preserve">  Katharine</v>
      </c>
      <c r="F1449" s="4">
        <f>VLOOKUP($A1449,'Data Transformation Q1 to Q8'!$A:$V,2,FALSE)</f>
        <v>16.62</v>
      </c>
      <c r="G1449" s="4" t="str">
        <f>VLOOKUP($A1449,'Data Transformation Q1 to Q8'!$A:$V,3,FALSE)</f>
        <v>Underweight</v>
      </c>
      <c r="H1449" s="4">
        <f>VLOOKUP($A1449,'Data Transformation Q1 to Q8'!$A:$V,4,FALSE)</f>
        <v>9.14</v>
      </c>
      <c r="I1449" s="4" t="str">
        <f>VLOOKUP($A1449,'Data Transformation Q1 to Q8'!$A:$V,5,FALSE)</f>
        <v>Diabetes</v>
      </c>
      <c r="J1449" s="4" t="str">
        <f>VLOOKUP($A1449,'Data Transformation Q1 to Q8'!$A:$V,6,FALSE)</f>
        <v>No</v>
      </c>
      <c r="K1449" s="4" t="str">
        <f>VLOOKUP($A1449,'Data Transformation Q1 to Q8'!$A:$V,7,FALSE)</f>
        <v>No</v>
      </c>
      <c r="L1449" s="4" t="str">
        <f>VLOOKUP($A1449,'Data Transformation Q1 to Q8'!$A:$V,8,FALSE)</f>
        <v>No</v>
      </c>
      <c r="M1449" s="4" t="str">
        <f>VLOOKUP($A1449,'Data Transformation Q1 to Q8'!$A:$V,10,FALSE)</f>
        <v>No</v>
      </c>
      <c r="N1449" s="4">
        <f>VLOOKUP($A1449,'Data Transformation Q1 to Q8'!$A:$V,9,FALSE)</f>
        <v>0</v>
      </c>
      <c r="O1449" s="4" t="str">
        <f>VLOOKUP($A1449,'Data Transformation Q1 to Q8'!$A:$V,20,FALSE)</f>
        <v>tier - 3</v>
      </c>
      <c r="P1449" s="4" t="str">
        <f>VLOOKUP($A1449,'Data Transformation Q1 to Q8'!$A:$V,21,FALSE)</f>
        <v>tier - 3</v>
      </c>
      <c r="Q1449" s="118">
        <f>VLOOKUP($A1449,'Data Transformation Q1 to Q8'!$A:$V,19,FALSE)</f>
        <v>7304.65</v>
      </c>
    </row>
    <row r="1450" spans="1:17" ht="15.75" x14ac:dyDescent="0.25">
      <c r="A1450" s="10" t="s">
        <v>998</v>
      </c>
      <c r="B1450" s="4" t="str">
        <f>VLOOKUP(A1450,'Data Transformation Q1 to Q8'!A:V,22,FALSE)</f>
        <v>R1012</v>
      </c>
      <c r="C1450" s="21">
        <f>VLOOKUP($A1450,'Data Transformation Q1 to Q8'!$A:$V,16,FALSE)</f>
        <v>24467</v>
      </c>
      <c r="D1450" s="6">
        <f>VLOOKUP($A1450,'Data Transformation Q1 to Q8'!$A:$V,17,FALSE)</f>
        <v>56</v>
      </c>
      <c r="E1450" s="4" t="str">
        <f>VLOOKUP(A1450,'Customer Names'!A:D,3,FALSE)</f>
        <v xml:space="preserve">  Heather L</v>
      </c>
      <c r="F1450" s="4">
        <f>VLOOKUP($A1450,'Data Transformation Q1 to Q8'!$A:$V,2,FALSE)</f>
        <v>15.36</v>
      </c>
      <c r="G1450" s="4" t="str">
        <f>VLOOKUP($A1450,'Data Transformation Q1 to Q8'!$A:$V,3,FALSE)</f>
        <v>Underweight</v>
      </c>
      <c r="H1450" s="4">
        <f>VLOOKUP($A1450,'Data Transformation Q1 to Q8'!$A:$V,4,FALSE)</f>
        <v>5.49</v>
      </c>
      <c r="I1450" s="4" t="str">
        <f>VLOOKUP($A1450,'Data Transformation Q1 to Q8'!$A:$V,5,FALSE)</f>
        <v>Normal</v>
      </c>
      <c r="J1450" s="4" t="str">
        <f>VLOOKUP($A1450,'Data Transformation Q1 to Q8'!$A:$V,6,FALSE)</f>
        <v>Yes</v>
      </c>
      <c r="K1450" s="4" t="str">
        <f>VLOOKUP($A1450,'Data Transformation Q1 to Q8'!$A:$V,7,FALSE)</f>
        <v>No</v>
      </c>
      <c r="L1450" s="4" t="str">
        <f>VLOOKUP($A1450,'Data Transformation Q1 to Q8'!$A:$V,8,FALSE)</f>
        <v>No</v>
      </c>
      <c r="M1450" s="4" t="str">
        <f>VLOOKUP($A1450,'Data Transformation Q1 to Q8'!$A:$V,10,FALSE)</f>
        <v>No</v>
      </c>
      <c r="N1450" s="4">
        <f>VLOOKUP($A1450,'Data Transformation Q1 to Q8'!$A:$V,9,FALSE)</f>
        <v>2</v>
      </c>
      <c r="O1450" s="4" t="str">
        <f>VLOOKUP($A1450,'Data Transformation Q1 to Q8'!$A:$V,20,FALSE)</f>
        <v>tier - 3</v>
      </c>
      <c r="P1450" s="4" t="str">
        <f>VLOOKUP($A1450,'Data Transformation Q1 to Q8'!$A:$V,21,FALSE)</f>
        <v>tier - 1</v>
      </c>
      <c r="Q1450" s="118">
        <f>VLOOKUP($A1450,'Data Transformation Q1 to Q8'!$A:$V,19,FALSE)</f>
        <v>7302.46</v>
      </c>
    </row>
    <row r="1451" spans="1:17" ht="15.75" x14ac:dyDescent="0.25">
      <c r="A1451" s="10" t="s">
        <v>1001</v>
      </c>
      <c r="B1451" s="4" t="str">
        <f>VLOOKUP(A1451,'Data Transformation Q1 to Q8'!A:V,22,FALSE)</f>
        <v>R1012</v>
      </c>
      <c r="C1451" s="21">
        <f>VLOOKUP($A1451,'Data Transformation Q1 to Q8'!$A:$V,16,FALSE)</f>
        <v>31353</v>
      </c>
      <c r="D1451" s="6">
        <f>VLOOKUP($A1451,'Data Transformation Q1 to Q8'!$A:$V,17,FALSE)</f>
        <v>37</v>
      </c>
      <c r="E1451" s="4" t="str">
        <f>VLOOKUP(A1451,'Customer Names'!A:D,3,FALSE)</f>
        <v xml:space="preserve">  Desiree</v>
      </c>
      <c r="F1451" s="4">
        <f>VLOOKUP($A1451,'Data Transformation Q1 to Q8'!$A:$V,2,FALSE)</f>
        <v>27.74</v>
      </c>
      <c r="G1451" s="4" t="str">
        <f>VLOOKUP($A1451,'Data Transformation Q1 to Q8'!$A:$V,3,FALSE)</f>
        <v>Overweight</v>
      </c>
      <c r="H1451" s="4">
        <f>VLOOKUP($A1451,'Data Transformation Q1 to Q8'!$A:$V,4,FALSE)</f>
        <v>5.96</v>
      </c>
      <c r="I1451" s="4" t="str">
        <f>VLOOKUP($A1451,'Data Transformation Q1 to Q8'!$A:$V,5,FALSE)</f>
        <v>Prediabetes</v>
      </c>
      <c r="J1451" s="4" t="str">
        <f>VLOOKUP($A1451,'Data Transformation Q1 to Q8'!$A:$V,6,FALSE)</f>
        <v>Yes</v>
      </c>
      <c r="K1451" s="4" t="str">
        <f>VLOOKUP($A1451,'Data Transformation Q1 to Q8'!$A:$V,7,FALSE)</f>
        <v>No</v>
      </c>
      <c r="L1451" s="4" t="str">
        <f>VLOOKUP($A1451,'Data Transformation Q1 to Q8'!$A:$V,8,FALSE)</f>
        <v>No</v>
      </c>
      <c r="M1451" s="4" t="str">
        <f>VLOOKUP($A1451,'Data Transformation Q1 to Q8'!$A:$V,10,FALSE)</f>
        <v>No</v>
      </c>
      <c r="N1451" s="4">
        <f>VLOOKUP($A1451,'Data Transformation Q1 to Q8'!$A:$V,9,FALSE)</f>
        <v>0</v>
      </c>
      <c r="O1451" s="4" t="str">
        <f>VLOOKUP($A1451,'Data Transformation Q1 to Q8'!$A:$V,20,FALSE)</f>
        <v>tier - 2</v>
      </c>
      <c r="P1451" s="4" t="str">
        <f>VLOOKUP($A1451,'Data Transformation Q1 to Q8'!$A:$V,21,FALSE)</f>
        <v>tier - 1</v>
      </c>
      <c r="Q1451" s="118">
        <f>VLOOKUP($A1451,'Data Transformation Q1 to Q8'!$A:$V,19,FALSE)</f>
        <v>7281.51</v>
      </c>
    </row>
    <row r="1452" spans="1:17" ht="15.75" x14ac:dyDescent="0.25">
      <c r="A1452" s="10" t="s">
        <v>1003</v>
      </c>
      <c r="B1452" s="4" t="str">
        <f>VLOOKUP(A1452,'Data Transformation Q1 to Q8'!A:V,22,FALSE)</f>
        <v>R1013</v>
      </c>
      <c r="C1452" s="21">
        <f>VLOOKUP($A1452,'Data Transformation Q1 to Q8'!$A:$V,16,FALSE)</f>
        <v>28112</v>
      </c>
      <c r="D1452" s="6">
        <f>VLOOKUP($A1452,'Data Transformation Q1 to Q8'!$A:$V,17,FALSE)</f>
        <v>46</v>
      </c>
      <c r="E1452" s="4" t="str">
        <f>VLOOKUP(A1452,'Customer Names'!A:D,3,FALSE)</f>
        <v xml:space="preserve">  Peter B</v>
      </c>
      <c r="F1452" s="4">
        <f>VLOOKUP($A1452,'Data Transformation Q1 to Q8'!$A:$V,2,FALSE)</f>
        <v>22.44</v>
      </c>
      <c r="G1452" s="4" t="str">
        <f>VLOOKUP($A1452,'Data Transformation Q1 to Q8'!$A:$V,3,FALSE)</f>
        <v>Normal Weight</v>
      </c>
      <c r="H1452" s="4">
        <f>VLOOKUP($A1452,'Data Transformation Q1 to Q8'!$A:$V,4,FALSE)</f>
        <v>4.62</v>
      </c>
      <c r="I1452" s="4" t="str">
        <f>VLOOKUP($A1452,'Data Transformation Q1 to Q8'!$A:$V,5,FALSE)</f>
        <v>Normal</v>
      </c>
      <c r="J1452" s="4" t="str">
        <f>VLOOKUP($A1452,'Data Transformation Q1 to Q8'!$A:$V,6,FALSE)</f>
        <v>Yes</v>
      </c>
      <c r="K1452" s="4" t="str">
        <f>VLOOKUP($A1452,'Data Transformation Q1 to Q8'!$A:$V,7,FALSE)</f>
        <v>No</v>
      </c>
      <c r="L1452" s="4" t="str">
        <f>VLOOKUP($A1452,'Data Transformation Q1 to Q8'!$A:$V,8,FALSE)</f>
        <v>No</v>
      </c>
      <c r="M1452" s="4" t="str">
        <f>VLOOKUP($A1452,'Data Transformation Q1 to Q8'!$A:$V,10,FALSE)</f>
        <v>No</v>
      </c>
      <c r="N1452" s="4">
        <f>VLOOKUP($A1452,'Data Transformation Q1 to Q8'!$A:$V,9,FALSE)</f>
        <v>0</v>
      </c>
      <c r="O1452" s="4" t="str">
        <f>VLOOKUP($A1452,'Data Transformation Q1 to Q8'!$A:$V,20,FALSE)</f>
        <v>tier - 2</v>
      </c>
      <c r="P1452" s="4" t="str">
        <f>VLOOKUP($A1452,'Data Transformation Q1 to Q8'!$A:$V,21,FALSE)</f>
        <v>tier - 1</v>
      </c>
      <c r="Q1452" s="118">
        <f>VLOOKUP($A1452,'Data Transformation Q1 to Q8'!$A:$V,19,FALSE)</f>
        <v>7273.02</v>
      </c>
    </row>
    <row r="1453" spans="1:17" ht="15.75" x14ac:dyDescent="0.25">
      <c r="A1453" s="10" t="s">
        <v>1005</v>
      </c>
      <c r="B1453" s="4" t="str">
        <f>VLOOKUP(A1453,'Data Transformation Q1 to Q8'!A:V,22,FALSE)</f>
        <v>R1012</v>
      </c>
      <c r="C1453" s="21">
        <f>VLOOKUP($A1453,'Data Transformation Q1 to Q8'!$A:$V,16,FALSE)</f>
        <v>29802</v>
      </c>
      <c r="D1453" s="6">
        <f>VLOOKUP($A1453,'Data Transformation Q1 to Q8'!$A:$V,17,FALSE)</f>
        <v>41</v>
      </c>
      <c r="E1453" s="4" t="str">
        <f>VLOOKUP(A1453,'Customer Names'!A:D,3,FALSE)</f>
        <v xml:space="preserve">  Adam</v>
      </c>
      <c r="F1453" s="4">
        <f>VLOOKUP($A1453,'Data Transformation Q1 to Q8'!$A:$V,2,FALSE)</f>
        <v>37.049999999999997</v>
      </c>
      <c r="G1453" s="4" t="str">
        <f>VLOOKUP($A1453,'Data Transformation Q1 to Q8'!$A:$V,3,FALSE)</f>
        <v>Obesity</v>
      </c>
      <c r="H1453" s="4">
        <f>VLOOKUP($A1453,'Data Transformation Q1 to Q8'!$A:$V,4,FALSE)</f>
        <v>9.9600000000000009</v>
      </c>
      <c r="I1453" s="4" t="str">
        <f>VLOOKUP($A1453,'Data Transformation Q1 to Q8'!$A:$V,5,FALSE)</f>
        <v>Diabetes</v>
      </c>
      <c r="J1453" s="4" t="str">
        <f>VLOOKUP($A1453,'Data Transformation Q1 to Q8'!$A:$V,6,FALSE)</f>
        <v>Yes</v>
      </c>
      <c r="K1453" s="4" t="str">
        <f>VLOOKUP($A1453,'Data Transformation Q1 to Q8'!$A:$V,7,FALSE)</f>
        <v>No</v>
      </c>
      <c r="L1453" s="4" t="str">
        <f>VLOOKUP($A1453,'Data Transformation Q1 to Q8'!$A:$V,8,FALSE)</f>
        <v>No</v>
      </c>
      <c r="M1453" s="4" t="str">
        <f>VLOOKUP($A1453,'Data Transformation Q1 to Q8'!$A:$V,10,FALSE)</f>
        <v>No</v>
      </c>
      <c r="N1453" s="4">
        <f>VLOOKUP($A1453,'Data Transformation Q1 to Q8'!$A:$V,9,FALSE)</f>
        <v>0</v>
      </c>
      <c r="O1453" s="4" t="str">
        <f>VLOOKUP($A1453,'Data Transformation Q1 to Q8'!$A:$V,20,FALSE)</f>
        <v>tier - 3</v>
      </c>
      <c r="P1453" s="4" t="str">
        <f>VLOOKUP($A1453,'Data Transformation Q1 to Q8'!$A:$V,21,FALSE)</f>
        <v>tier - 3</v>
      </c>
      <c r="Q1453" s="118">
        <f>VLOOKUP($A1453,'Data Transformation Q1 to Q8'!$A:$V,19,FALSE)</f>
        <v>7265.7</v>
      </c>
    </row>
    <row r="1454" spans="1:17" ht="15.75" x14ac:dyDescent="0.25">
      <c r="A1454" s="10" t="s">
        <v>1007</v>
      </c>
      <c r="B1454" s="4" t="str">
        <f>VLOOKUP(A1454,'Data Transformation Q1 to Q8'!A:V,22,FALSE)</f>
        <v>R1013</v>
      </c>
      <c r="C1454" s="21">
        <f>VLOOKUP($A1454,'Data Transformation Q1 to Q8'!$A:$V,16,FALSE)</f>
        <v>26962</v>
      </c>
      <c r="D1454" s="6">
        <f>VLOOKUP($A1454,'Data Transformation Q1 to Q8'!$A:$V,17,FALSE)</f>
        <v>49</v>
      </c>
      <c r="E1454" s="4" t="str">
        <f>VLOOKUP(A1454,'Customer Names'!A:D,3,FALSE)</f>
        <v xml:space="preserve">  Jeremy J</v>
      </c>
      <c r="F1454" s="4">
        <f>VLOOKUP($A1454,'Data Transformation Q1 to Q8'!$A:$V,2,FALSE)</f>
        <v>22.95</v>
      </c>
      <c r="G1454" s="4" t="str">
        <f>VLOOKUP($A1454,'Data Transformation Q1 to Q8'!$A:$V,3,FALSE)</f>
        <v>Normal Weight</v>
      </c>
      <c r="H1454" s="4">
        <f>VLOOKUP($A1454,'Data Transformation Q1 to Q8'!$A:$V,4,FALSE)</f>
        <v>10.53</v>
      </c>
      <c r="I1454" s="4" t="str">
        <f>VLOOKUP($A1454,'Data Transformation Q1 to Q8'!$A:$V,5,FALSE)</f>
        <v>Diabetes</v>
      </c>
      <c r="J1454" s="4" t="str">
        <f>VLOOKUP($A1454,'Data Transformation Q1 to Q8'!$A:$V,6,FALSE)</f>
        <v>No</v>
      </c>
      <c r="K1454" s="4" t="str">
        <f>VLOOKUP($A1454,'Data Transformation Q1 to Q8'!$A:$V,7,FALSE)</f>
        <v>No</v>
      </c>
      <c r="L1454" s="4" t="str">
        <f>VLOOKUP($A1454,'Data Transformation Q1 to Q8'!$A:$V,8,FALSE)</f>
        <v>No</v>
      </c>
      <c r="M1454" s="4" t="str">
        <f>VLOOKUP($A1454,'Data Transformation Q1 to Q8'!$A:$V,10,FALSE)</f>
        <v>No</v>
      </c>
      <c r="N1454" s="4">
        <f>VLOOKUP($A1454,'Data Transformation Q1 to Q8'!$A:$V,9,FALSE)</f>
        <v>2</v>
      </c>
      <c r="O1454" s="4" t="str">
        <f>VLOOKUP($A1454,'Data Transformation Q1 to Q8'!$A:$V,20,FALSE)</f>
        <v>tier - 2</v>
      </c>
      <c r="P1454" s="4" t="str">
        <f>VLOOKUP($A1454,'Data Transformation Q1 to Q8'!$A:$V,21,FALSE)</f>
        <v>tier - 2</v>
      </c>
      <c r="Q1454" s="118">
        <f>VLOOKUP($A1454,'Data Transformation Q1 to Q8'!$A:$V,19,FALSE)</f>
        <v>7265.58</v>
      </c>
    </row>
    <row r="1455" spans="1:17" ht="15.75" x14ac:dyDescent="0.25">
      <c r="A1455" s="10" t="s">
        <v>1009</v>
      </c>
      <c r="B1455" s="4" t="str">
        <f>VLOOKUP(A1455,'Data Transformation Q1 to Q8'!A:V,22,FALSE)</f>
        <v>R1012</v>
      </c>
      <c r="C1455" s="21">
        <f>VLOOKUP($A1455,'Data Transformation Q1 to Q8'!$A:$V,16,FALSE)</f>
        <v>29750</v>
      </c>
      <c r="D1455" s="6">
        <f>VLOOKUP($A1455,'Data Transformation Q1 to Q8'!$A:$V,17,FALSE)</f>
        <v>41</v>
      </c>
      <c r="E1455" s="4" t="str">
        <f>VLOOKUP(A1455,'Customer Names'!A:D,3,FALSE)</f>
        <v xml:space="preserve">  Adam C</v>
      </c>
      <c r="F1455" s="4">
        <f>VLOOKUP($A1455,'Data Transformation Q1 to Q8'!$A:$V,2,FALSE)</f>
        <v>34.200000000000003</v>
      </c>
      <c r="G1455" s="4" t="str">
        <f>VLOOKUP($A1455,'Data Transformation Q1 to Q8'!$A:$V,3,FALSE)</f>
        <v>Obesity</v>
      </c>
      <c r="H1455" s="4">
        <f>VLOOKUP($A1455,'Data Transformation Q1 to Q8'!$A:$V,4,FALSE)</f>
        <v>6.69</v>
      </c>
      <c r="I1455" s="4" t="str">
        <f>VLOOKUP($A1455,'Data Transformation Q1 to Q8'!$A:$V,5,FALSE)</f>
        <v>Diabetes</v>
      </c>
      <c r="J1455" s="4" t="str">
        <f>VLOOKUP($A1455,'Data Transformation Q1 to Q8'!$A:$V,6,FALSE)</f>
        <v>Yes</v>
      </c>
      <c r="K1455" s="4" t="str">
        <f>VLOOKUP($A1455,'Data Transformation Q1 to Q8'!$A:$V,7,FALSE)</f>
        <v>No</v>
      </c>
      <c r="L1455" s="4" t="str">
        <f>VLOOKUP($A1455,'Data Transformation Q1 to Q8'!$A:$V,8,FALSE)</f>
        <v>No</v>
      </c>
      <c r="M1455" s="4" t="str">
        <f>VLOOKUP($A1455,'Data Transformation Q1 to Q8'!$A:$V,10,FALSE)</f>
        <v>No</v>
      </c>
      <c r="N1455" s="4">
        <f>VLOOKUP($A1455,'Data Transformation Q1 to Q8'!$A:$V,9,FALSE)</f>
        <v>0</v>
      </c>
      <c r="O1455" s="4" t="str">
        <f>VLOOKUP($A1455,'Data Transformation Q1 to Q8'!$A:$V,20,FALSE)</f>
        <v>tier - 3</v>
      </c>
      <c r="P1455" s="4" t="str">
        <f>VLOOKUP($A1455,'Data Transformation Q1 to Q8'!$A:$V,21,FALSE)</f>
        <v>tier - 3</v>
      </c>
      <c r="Q1455" s="118">
        <f>VLOOKUP($A1455,'Data Transformation Q1 to Q8'!$A:$V,19,FALSE)</f>
        <v>7261.74</v>
      </c>
    </row>
    <row r="1456" spans="1:17" ht="15.75" x14ac:dyDescent="0.25">
      <c r="A1456" s="10" t="s">
        <v>1011</v>
      </c>
      <c r="B1456" s="4" t="str">
        <f>VLOOKUP(A1456,'Data Transformation Q1 to Q8'!A:V,22,FALSE)</f>
        <v>R1012</v>
      </c>
      <c r="C1456" s="21">
        <f>VLOOKUP($A1456,'Data Transformation Q1 to Q8'!$A:$V,16,FALSE)</f>
        <v>29812</v>
      </c>
      <c r="D1456" s="6">
        <f>VLOOKUP($A1456,'Data Transformation Q1 to Q8'!$A:$V,17,FALSE)</f>
        <v>41</v>
      </c>
      <c r="E1456" s="4" t="str">
        <f>VLOOKUP(A1456,'Customer Names'!A:D,3,FALSE)</f>
        <v xml:space="preserve">  Jon</v>
      </c>
      <c r="F1456" s="4">
        <f>VLOOKUP($A1456,'Data Transformation Q1 to Q8'!$A:$V,2,FALSE)</f>
        <v>30.59</v>
      </c>
      <c r="G1456" s="4" t="str">
        <f>VLOOKUP($A1456,'Data Transformation Q1 to Q8'!$A:$V,3,FALSE)</f>
        <v>Obesity</v>
      </c>
      <c r="H1456" s="4">
        <f>VLOOKUP($A1456,'Data Transformation Q1 to Q8'!$A:$V,4,FALSE)</f>
        <v>9.5500000000000007</v>
      </c>
      <c r="I1456" s="4" t="str">
        <f>VLOOKUP($A1456,'Data Transformation Q1 to Q8'!$A:$V,5,FALSE)</f>
        <v>Diabetes</v>
      </c>
      <c r="J1456" s="4" t="str">
        <f>VLOOKUP($A1456,'Data Transformation Q1 to Q8'!$A:$V,6,FALSE)</f>
        <v>Yes</v>
      </c>
      <c r="K1456" s="4" t="str">
        <f>VLOOKUP($A1456,'Data Transformation Q1 to Q8'!$A:$V,7,FALSE)</f>
        <v>No</v>
      </c>
      <c r="L1456" s="4" t="str">
        <f>VLOOKUP($A1456,'Data Transformation Q1 to Q8'!$A:$V,8,FALSE)</f>
        <v>No</v>
      </c>
      <c r="M1456" s="4" t="str">
        <f>VLOOKUP($A1456,'Data Transformation Q1 to Q8'!$A:$V,10,FALSE)</f>
        <v>No</v>
      </c>
      <c r="N1456" s="4">
        <f>VLOOKUP($A1456,'Data Transformation Q1 to Q8'!$A:$V,9,FALSE)</f>
        <v>0</v>
      </c>
      <c r="O1456" s="4" t="str">
        <f>VLOOKUP($A1456,'Data Transformation Q1 to Q8'!$A:$V,20,FALSE)</f>
        <v>tier - 3</v>
      </c>
      <c r="P1456" s="4" t="str">
        <f>VLOOKUP($A1456,'Data Transformation Q1 to Q8'!$A:$V,21,FALSE)</f>
        <v>tier - 2</v>
      </c>
      <c r="Q1456" s="118">
        <f>VLOOKUP($A1456,'Data Transformation Q1 to Q8'!$A:$V,19,FALSE)</f>
        <v>7256.72</v>
      </c>
    </row>
    <row r="1457" spans="1:17" ht="15.75" x14ac:dyDescent="0.25">
      <c r="A1457" s="10" t="s">
        <v>1013</v>
      </c>
      <c r="B1457" s="4" t="str">
        <f>VLOOKUP(A1457,'Data Transformation Q1 to Q8'!A:V,22,FALSE)</f>
        <v>R1013</v>
      </c>
      <c r="C1457" s="21">
        <f>VLOOKUP($A1457,'Data Transformation Q1 to Q8'!$A:$V,16,FALSE)</f>
        <v>30156</v>
      </c>
      <c r="D1457" s="6">
        <f>VLOOKUP($A1457,'Data Transformation Q1 to Q8'!$A:$V,17,FALSE)</f>
        <v>40</v>
      </c>
      <c r="E1457" s="4" t="str">
        <f>VLOOKUP(A1457,'Customer Names'!A:D,3,FALSE)</f>
        <v xml:space="preserve">  Steven J</v>
      </c>
      <c r="F1457" s="4">
        <f>VLOOKUP($A1457,'Data Transformation Q1 to Q8'!$A:$V,2,FALSE)</f>
        <v>25.51</v>
      </c>
      <c r="G1457" s="4" t="str">
        <f>VLOOKUP($A1457,'Data Transformation Q1 to Q8'!$A:$V,3,FALSE)</f>
        <v>Overweight</v>
      </c>
      <c r="H1457" s="4">
        <f>VLOOKUP($A1457,'Data Transformation Q1 to Q8'!$A:$V,4,FALSE)</f>
        <v>6.05</v>
      </c>
      <c r="I1457" s="4" t="str">
        <f>VLOOKUP($A1457,'Data Transformation Q1 to Q8'!$A:$V,5,FALSE)</f>
        <v>Prediabetes</v>
      </c>
      <c r="J1457" s="4" t="str">
        <f>VLOOKUP($A1457,'Data Transformation Q1 to Q8'!$A:$V,6,FALSE)</f>
        <v>No</v>
      </c>
      <c r="K1457" s="4" t="str">
        <f>VLOOKUP($A1457,'Data Transformation Q1 to Q8'!$A:$V,7,FALSE)</f>
        <v>No</v>
      </c>
      <c r="L1457" s="4" t="str">
        <f>VLOOKUP($A1457,'Data Transformation Q1 to Q8'!$A:$V,8,FALSE)</f>
        <v>No</v>
      </c>
      <c r="M1457" s="4" t="str">
        <f>VLOOKUP($A1457,'Data Transformation Q1 to Q8'!$A:$V,10,FALSE)</f>
        <v>No</v>
      </c>
      <c r="N1457" s="4">
        <f>VLOOKUP($A1457,'Data Transformation Q1 to Q8'!$A:$V,9,FALSE)</f>
        <v>0</v>
      </c>
      <c r="O1457" s="4" t="str">
        <f>VLOOKUP($A1457,'Data Transformation Q1 to Q8'!$A:$V,20,FALSE)</f>
        <v>tier - 2</v>
      </c>
      <c r="P1457" s="4" t="str">
        <f>VLOOKUP($A1457,'Data Transformation Q1 to Q8'!$A:$V,21,FALSE)</f>
        <v>tier - 1</v>
      </c>
      <c r="Q1457" s="118">
        <f>VLOOKUP($A1457,'Data Transformation Q1 to Q8'!$A:$V,19,FALSE)</f>
        <v>7248.71</v>
      </c>
    </row>
    <row r="1458" spans="1:17" ht="15.75" x14ac:dyDescent="0.25">
      <c r="A1458" s="10" t="s">
        <v>1015</v>
      </c>
      <c r="B1458" s="4" t="str">
        <f>VLOOKUP(A1458,'Data Transformation Q1 to Q8'!A:V,22,FALSE)</f>
        <v>R1013</v>
      </c>
      <c r="C1458" s="21">
        <f>VLOOKUP($A1458,'Data Transformation Q1 to Q8'!$A:$V,16,FALSE)</f>
        <v>31657</v>
      </c>
      <c r="D1458" s="6">
        <f>VLOOKUP($A1458,'Data Transformation Q1 to Q8'!$A:$V,17,FALSE)</f>
        <v>36</v>
      </c>
      <c r="E1458" s="4" t="str">
        <f>VLOOKUP(A1458,'Customer Names'!A:D,3,FALSE)</f>
        <v xml:space="preserve">  Jessica P</v>
      </c>
      <c r="F1458" s="4">
        <f>VLOOKUP($A1458,'Data Transformation Q1 to Q8'!$A:$V,2,FALSE)</f>
        <v>29.04</v>
      </c>
      <c r="G1458" s="4" t="str">
        <f>VLOOKUP($A1458,'Data Transformation Q1 to Q8'!$A:$V,3,FALSE)</f>
        <v>Overweight</v>
      </c>
      <c r="H1458" s="4">
        <f>VLOOKUP($A1458,'Data Transformation Q1 to Q8'!$A:$V,4,FALSE)</f>
        <v>10.56</v>
      </c>
      <c r="I1458" s="4" t="str">
        <f>VLOOKUP($A1458,'Data Transformation Q1 to Q8'!$A:$V,5,FALSE)</f>
        <v>Diabetes</v>
      </c>
      <c r="J1458" s="4" t="str">
        <f>VLOOKUP($A1458,'Data Transformation Q1 to Q8'!$A:$V,6,FALSE)</f>
        <v>Yes</v>
      </c>
      <c r="K1458" s="4" t="str">
        <f>VLOOKUP($A1458,'Data Transformation Q1 to Q8'!$A:$V,7,FALSE)</f>
        <v>No</v>
      </c>
      <c r="L1458" s="4" t="str">
        <f>VLOOKUP($A1458,'Data Transformation Q1 to Q8'!$A:$V,8,FALSE)</f>
        <v>No</v>
      </c>
      <c r="M1458" s="4" t="str">
        <f>VLOOKUP($A1458,'Data Transformation Q1 to Q8'!$A:$V,10,FALSE)</f>
        <v>No</v>
      </c>
      <c r="N1458" s="4">
        <f>VLOOKUP($A1458,'Data Transformation Q1 to Q8'!$A:$V,9,FALSE)</f>
        <v>1</v>
      </c>
      <c r="O1458" s="4" t="str">
        <f>VLOOKUP($A1458,'Data Transformation Q1 to Q8'!$A:$V,20,FALSE)</f>
        <v>tier - 2</v>
      </c>
      <c r="P1458" s="4" t="str">
        <f>VLOOKUP($A1458,'Data Transformation Q1 to Q8'!$A:$V,21,FALSE)</f>
        <v>tier - 3</v>
      </c>
      <c r="Q1458" s="118">
        <f>VLOOKUP($A1458,'Data Transformation Q1 to Q8'!$A:$V,19,FALSE)</f>
        <v>7243.81</v>
      </c>
    </row>
    <row r="1459" spans="1:17" ht="15.75" x14ac:dyDescent="0.25">
      <c r="A1459" s="10" t="s">
        <v>1017</v>
      </c>
      <c r="B1459" s="4" t="str">
        <f>VLOOKUP(A1459,'Data Transformation Q1 to Q8'!A:V,22,FALSE)</f>
        <v>R1024</v>
      </c>
      <c r="C1459" s="21">
        <f>VLOOKUP($A1459,'Data Transformation Q1 to Q8'!$A:$V,16,FALSE)</f>
        <v>31606</v>
      </c>
      <c r="D1459" s="6">
        <f>VLOOKUP($A1459,'Data Transformation Q1 to Q8'!$A:$V,17,FALSE)</f>
        <v>36</v>
      </c>
      <c r="E1459" s="4" t="str">
        <f>VLOOKUP(A1459,'Customer Names'!A:D,3,FALSE)</f>
        <v xml:space="preserve">  Ashley</v>
      </c>
      <c r="F1459" s="4">
        <f>VLOOKUP($A1459,'Data Transformation Q1 to Q8'!$A:$V,2,FALSE)</f>
        <v>22.135000000000002</v>
      </c>
      <c r="G1459" s="4" t="str">
        <f>VLOOKUP($A1459,'Data Transformation Q1 to Q8'!$A:$V,3,FALSE)</f>
        <v>Normal Weight</v>
      </c>
      <c r="H1459" s="4">
        <f>VLOOKUP($A1459,'Data Transformation Q1 to Q8'!$A:$V,4,FALSE)</f>
        <v>10.81</v>
      </c>
      <c r="I1459" s="4" t="str">
        <f>VLOOKUP($A1459,'Data Transformation Q1 to Q8'!$A:$V,5,FALSE)</f>
        <v>Diabetes</v>
      </c>
      <c r="J1459" s="4" t="str">
        <f>VLOOKUP($A1459,'Data Transformation Q1 to Q8'!$A:$V,6,FALSE)</f>
        <v>Yes</v>
      </c>
      <c r="K1459" s="4" t="str">
        <f>VLOOKUP($A1459,'Data Transformation Q1 to Q8'!$A:$V,7,FALSE)</f>
        <v>No</v>
      </c>
      <c r="L1459" s="4" t="str">
        <f>VLOOKUP($A1459,'Data Transformation Q1 to Q8'!$A:$V,8,FALSE)</f>
        <v>No</v>
      </c>
      <c r="M1459" s="4" t="str">
        <f>VLOOKUP($A1459,'Data Transformation Q1 to Q8'!$A:$V,10,FALSE)</f>
        <v>No</v>
      </c>
      <c r="N1459" s="4">
        <f>VLOOKUP($A1459,'Data Transformation Q1 to Q8'!$A:$V,9,FALSE)</f>
        <v>1</v>
      </c>
      <c r="O1459" s="4" t="str">
        <f>VLOOKUP($A1459,'Data Transformation Q1 to Q8'!$A:$V,20,FALSE)</f>
        <v>tier - 2</v>
      </c>
      <c r="P1459" s="4" t="str">
        <f>VLOOKUP($A1459,'Data Transformation Q1 to Q8'!$A:$V,21,FALSE)</f>
        <v>tier - 1</v>
      </c>
      <c r="Q1459" s="118">
        <f>VLOOKUP($A1459,'Data Transformation Q1 to Q8'!$A:$V,19,FALSE)</f>
        <v>7228.22</v>
      </c>
    </row>
    <row r="1460" spans="1:17" ht="15.75" x14ac:dyDescent="0.25">
      <c r="A1460" s="10" t="s">
        <v>1019</v>
      </c>
      <c r="B1460" s="4" t="str">
        <f>VLOOKUP(A1460,'Data Transformation Q1 to Q8'!A:V,22,FALSE)</f>
        <v>R1012</v>
      </c>
      <c r="C1460" s="21">
        <f>VLOOKUP($A1460,'Data Transformation Q1 to Q8'!$A:$V,16,FALSE)</f>
        <v>28383</v>
      </c>
      <c r="D1460" s="6">
        <f>VLOOKUP($A1460,'Data Transformation Q1 to Q8'!$A:$V,17,FALSE)</f>
        <v>45</v>
      </c>
      <c r="E1460" s="4" t="str">
        <f>VLOOKUP(A1460,'Customer Names'!A:D,3,FALSE)</f>
        <v xml:space="preserve">  Arturo H</v>
      </c>
      <c r="F1460" s="4">
        <f>VLOOKUP($A1460,'Data Transformation Q1 to Q8'!$A:$V,2,FALSE)</f>
        <v>21.375</v>
      </c>
      <c r="G1460" s="4" t="str">
        <f>VLOOKUP($A1460,'Data Transformation Q1 to Q8'!$A:$V,3,FALSE)</f>
        <v>Normal Weight</v>
      </c>
      <c r="H1460" s="4">
        <f>VLOOKUP($A1460,'Data Transformation Q1 to Q8'!$A:$V,4,FALSE)</f>
        <v>4.32</v>
      </c>
      <c r="I1460" s="4" t="str">
        <f>VLOOKUP($A1460,'Data Transformation Q1 to Q8'!$A:$V,5,FALSE)</f>
        <v>Normal</v>
      </c>
      <c r="J1460" s="4" t="str">
        <f>VLOOKUP($A1460,'Data Transformation Q1 to Q8'!$A:$V,6,FALSE)</f>
        <v>No</v>
      </c>
      <c r="K1460" s="4" t="str">
        <f>VLOOKUP($A1460,'Data Transformation Q1 to Q8'!$A:$V,7,FALSE)</f>
        <v>No</v>
      </c>
      <c r="L1460" s="4" t="str">
        <f>VLOOKUP($A1460,'Data Transformation Q1 to Q8'!$A:$V,8,FALSE)</f>
        <v>No</v>
      </c>
      <c r="M1460" s="4" t="str">
        <f>VLOOKUP($A1460,'Data Transformation Q1 to Q8'!$A:$V,10,FALSE)</f>
        <v>No</v>
      </c>
      <c r="N1460" s="4">
        <f>VLOOKUP($A1460,'Data Transformation Q1 to Q8'!$A:$V,9,FALSE)</f>
        <v>0</v>
      </c>
      <c r="O1460" s="4" t="str">
        <f>VLOOKUP($A1460,'Data Transformation Q1 to Q8'!$A:$V,20,FALSE)</f>
        <v>tier - 3</v>
      </c>
      <c r="P1460" s="4" t="str">
        <f>VLOOKUP($A1460,'Data Transformation Q1 to Q8'!$A:$V,21,FALSE)</f>
        <v>tier - 3</v>
      </c>
      <c r="Q1460" s="118">
        <f>VLOOKUP($A1460,'Data Transformation Q1 to Q8'!$A:$V,19,FALSE)</f>
        <v>7222.79</v>
      </c>
    </row>
    <row r="1461" spans="1:17" ht="15.75" x14ac:dyDescent="0.25">
      <c r="A1461" s="10" t="s">
        <v>1022</v>
      </c>
      <c r="B1461" s="4" t="str">
        <f>VLOOKUP(A1461,'Data Transformation Q1 to Q8'!A:V,22,FALSE)</f>
        <v>R1021</v>
      </c>
      <c r="C1461" s="21">
        <f>VLOOKUP($A1461,'Data Transformation Q1 to Q8'!$A:$V,16,FALSE)</f>
        <v>33417</v>
      </c>
      <c r="D1461" s="6">
        <f>VLOOKUP($A1461,'Data Transformation Q1 to Q8'!$A:$V,17,FALSE)</f>
        <v>31</v>
      </c>
      <c r="E1461" s="4" t="str">
        <f>VLOOKUP(A1461,'Customer Names'!A:D,3,FALSE)</f>
        <v xml:space="preserve">  Ketil</v>
      </c>
      <c r="F1461" s="4">
        <f>VLOOKUP($A1461,'Data Transformation Q1 to Q8'!$A:$V,2,FALSE)</f>
        <v>29.19</v>
      </c>
      <c r="G1461" s="4" t="str">
        <f>VLOOKUP($A1461,'Data Transformation Q1 to Q8'!$A:$V,3,FALSE)</f>
        <v>Overweight</v>
      </c>
      <c r="H1461" s="4">
        <f>VLOOKUP($A1461,'Data Transformation Q1 to Q8'!$A:$V,4,FALSE)</f>
        <v>4.37</v>
      </c>
      <c r="I1461" s="4" t="str">
        <f>VLOOKUP($A1461,'Data Transformation Q1 to Q8'!$A:$V,5,FALSE)</f>
        <v>Normal</v>
      </c>
      <c r="J1461" s="4" t="str">
        <f>VLOOKUP($A1461,'Data Transformation Q1 to Q8'!$A:$V,6,FALSE)</f>
        <v>No</v>
      </c>
      <c r="K1461" s="4" t="str">
        <f>VLOOKUP($A1461,'Data Transformation Q1 to Q8'!$A:$V,7,FALSE)</f>
        <v>No</v>
      </c>
      <c r="L1461" s="4" t="str">
        <f>VLOOKUP($A1461,'Data Transformation Q1 to Q8'!$A:$V,8,FALSE)</f>
        <v>No</v>
      </c>
      <c r="M1461" s="4" t="str">
        <f>VLOOKUP($A1461,'Data Transformation Q1 to Q8'!$A:$V,10,FALSE)</f>
        <v>No</v>
      </c>
      <c r="N1461" s="4">
        <f>VLOOKUP($A1461,'Data Transformation Q1 to Q8'!$A:$V,9,FALSE)</f>
        <v>0</v>
      </c>
      <c r="O1461" s="4" t="str">
        <f>VLOOKUP($A1461,'Data Transformation Q1 to Q8'!$A:$V,20,FALSE)</f>
        <v>tier - 2</v>
      </c>
      <c r="P1461" s="4" t="str">
        <f>VLOOKUP($A1461,'Data Transformation Q1 to Q8'!$A:$V,21,FALSE)</f>
        <v>tier - 2</v>
      </c>
      <c r="Q1461" s="118">
        <f>VLOOKUP($A1461,'Data Transformation Q1 to Q8'!$A:$V,19,FALSE)</f>
        <v>7220.25</v>
      </c>
    </row>
    <row r="1462" spans="1:17" ht="15.75" x14ac:dyDescent="0.25">
      <c r="A1462" s="10" t="s">
        <v>1024</v>
      </c>
      <c r="B1462" s="4" t="str">
        <f>VLOOKUP(A1462,'Data Transformation Q1 to Q8'!A:V,22,FALSE)</f>
        <v>R1012</v>
      </c>
      <c r="C1462" s="21">
        <f>VLOOKUP($A1462,'Data Transformation Q1 to Q8'!$A:$V,16,FALSE)</f>
        <v>30641</v>
      </c>
      <c r="D1462" s="6">
        <f>VLOOKUP($A1462,'Data Transformation Q1 to Q8'!$A:$V,17,FALSE)</f>
        <v>39</v>
      </c>
      <c r="E1462" s="4" t="str">
        <f>VLOOKUP(A1462,'Customer Names'!A:D,3,FALSE)</f>
        <v xml:space="preserve">  Katie</v>
      </c>
      <c r="F1462" s="4">
        <f>VLOOKUP($A1462,'Data Transformation Q1 to Q8'!$A:$V,2,FALSE)</f>
        <v>31.92</v>
      </c>
      <c r="G1462" s="4" t="str">
        <f>VLOOKUP($A1462,'Data Transformation Q1 to Q8'!$A:$V,3,FALSE)</f>
        <v>Obesity</v>
      </c>
      <c r="H1462" s="4">
        <f>VLOOKUP($A1462,'Data Transformation Q1 to Q8'!$A:$V,4,FALSE)</f>
        <v>4.8099999999999996</v>
      </c>
      <c r="I1462" s="4" t="str">
        <f>VLOOKUP($A1462,'Data Transformation Q1 to Q8'!$A:$V,5,FALSE)</f>
        <v>Normal</v>
      </c>
      <c r="J1462" s="4" t="str">
        <f>VLOOKUP($A1462,'Data Transformation Q1 to Q8'!$A:$V,6,FALSE)</f>
        <v>Yes</v>
      </c>
      <c r="K1462" s="4" t="str">
        <f>VLOOKUP($A1462,'Data Transformation Q1 to Q8'!$A:$V,7,FALSE)</f>
        <v>No</v>
      </c>
      <c r="L1462" s="4" t="str">
        <f>VLOOKUP($A1462,'Data Transformation Q1 to Q8'!$A:$V,8,FALSE)</f>
        <v>Yes</v>
      </c>
      <c r="M1462" s="4" t="str">
        <f>VLOOKUP($A1462,'Data Transformation Q1 to Q8'!$A:$V,10,FALSE)</f>
        <v>No</v>
      </c>
      <c r="N1462" s="4">
        <f>VLOOKUP($A1462,'Data Transformation Q1 to Q8'!$A:$V,9,FALSE)</f>
        <v>1</v>
      </c>
      <c r="O1462" s="4" t="str">
        <f>VLOOKUP($A1462,'Data Transformation Q1 to Q8'!$A:$V,20,FALSE)</f>
        <v>tier - 2</v>
      </c>
      <c r="P1462" s="4" t="str">
        <f>VLOOKUP($A1462,'Data Transformation Q1 to Q8'!$A:$V,21,FALSE)</f>
        <v>tier - 3</v>
      </c>
      <c r="Q1462" s="118">
        <f>VLOOKUP($A1462,'Data Transformation Q1 to Q8'!$A:$V,19,FALSE)</f>
        <v>7209.49</v>
      </c>
    </row>
    <row r="1463" spans="1:17" ht="15.75" x14ac:dyDescent="0.25">
      <c r="A1463" s="10" t="s">
        <v>1026</v>
      </c>
      <c r="B1463" s="4" t="str">
        <f>VLOOKUP(A1463,'Data Transformation Q1 to Q8'!A:V,22,FALSE)</f>
        <v>R1012</v>
      </c>
      <c r="C1463" s="21">
        <f>VLOOKUP($A1463,'Data Transformation Q1 to Q8'!$A:$V,16,FALSE)</f>
        <v>30539</v>
      </c>
      <c r="D1463" s="6">
        <f>VLOOKUP($A1463,'Data Transformation Q1 to Q8'!$A:$V,17,FALSE)</f>
        <v>39</v>
      </c>
      <c r="E1463" s="4" t="str">
        <f>VLOOKUP(A1463,'Customer Names'!A:D,3,FALSE)</f>
        <v xml:space="preserve">  Christi</v>
      </c>
      <c r="F1463" s="4">
        <f>VLOOKUP($A1463,'Data Transformation Q1 to Q8'!$A:$V,2,FALSE)</f>
        <v>26.315000000000001</v>
      </c>
      <c r="G1463" s="4" t="str">
        <f>VLOOKUP($A1463,'Data Transformation Q1 to Q8'!$A:$V,3,FALSE)</f>
        <v>Overweight</v>
      </c>
      <c r="H1463" s="4">
        <f>VLOOKUP($A1463,'Data Transformation Q1 to Q8'!$A:$V,4,FALSE)</f>
        <v>4.5599999999999996</v>
      </c>
      <c r="I1463" s="4" t="str">
        <f>VLOOKUP($A1463,'Data Transformation Q1 to Q8'!$A:$V,5,FALSE)</f>
        <v>Normal</v>
      </c>
      <c r="J1463" s="4" t="str">
        <f>VLOOKUP($A1463,'Data Transformation Q1 to Q8'!$A:$V,6,FALSE)</f>
        <v>Yes</v>
      </c>
      <c r="K1463" s="4" t="str">
        <f>VLOOKUP($A1463,'Data Transformation Q1 to Q8'!$A:$V,7,FALSE)</f>
        <v>No</v>
      </c>
      <c r="L1463" s="4" t="str">
        <f>VLOOKUP($A1463,'Data Transformation Q1 to Q8'!$A:$V,8,FALSE)</f>
        <v>Yes</v>
      </c>
      <c r="M1463" s="4" t="str">
        <f>VLOOKUP($A1463,'Data Transformation Q1 to Q8'!$A:$V,10,FALSE)</f>
        <v>No</v>
      </c>
      <c r="N1463" s="4">
        <f>VLOOKUP($A1463,'Data Transformation Q1 to Q8'!$A:$V,9,FALSE)</f>
        <v>1</v>
      </c>
      <c r="O1463" s="4" t="str">
        <f>VLOOKUP($A1463,'Data Transformation Q1 to Q8'!$A:$V,20,FALSE)</f>
        <v>tier - 2</v>
      </c>
      <c r="P1463" s="4" t="str">
        <f>VLOOKUP($A1463,'Data Transformation Q1 to Q8'!$A:$V,21,FALSE)</f>
        <v>tier - 3</v>
      </c>
      <c r="Q1463" s="118">
        <f>VLOOKUP($A1463,'Data Transformation Q1 to Q8'!$A:$V,19,FALSE)</f>
        <v>7201.7</v>
      </c>
    </row>
    <row r="1464" spans="1:17" ht="15.75" x14ac:dyDescent="0.25">
      <c r="A1464" s="10" t="s">
        <v>1028</v>
      </c>
      <c r="B1464" s="4" t="str">
        <f>VLOOKUP(A1464,'Data Transformation Q1 to Q8'!A:V,22,FALSE)</f>
        <v>R1011</v>
      </c>
      <c r="C1464" s="21">
        <f>VLOOKUP($A1464,'Data Transformation Q1 to Q8'!$A:$V,16,FALSE)</f>
        <v>30208</v>
      </c>
      <c r="D1464" s="6">
        <f>VLOOKUP($A1464,'Data Transformation Q1 to Q8'!$A:$V,17,FALSE)</f>
        <v>40</v>
      </c>
      <c r="E1464" s="4" t="str">
        <f>VLOOKUP(A1464,'Customer Names'!A:D,3,FALSE)</f>
        <v xml:space="preserve">  Alan</v>
      </c>
      <c r="F1464" s="4">
        <f>VLOOKUP($A1464,'Data Transformation Q1 to Q8'!$A:$V,2,FALSE)</f>
        <v>35.299999999999997</v>
      </c>
      <c r="G1464" s="4" t="str">
        <f>VLOOKUP($A1464,'Data Transformation Q1 to Q8'!$A:$V,3,FALSE)</f>
        <v>Obesity</v>
      </c>
      <c r="H1464" s="4">
        <f>VLOOKUP($A1464,'Data Transformation Q1 to Q8'!$A:$V,4,FALSE)</f>
        <v>4.3899999999999997</v>
      </c>
      <c r="I1464" s="4" t="str">
        <f>VLOOKUP($A1464,'Data Transformation Q1 to Q8'!$A:$V,5,FALSE)</f>
        <v>Normal</v>
      </c>
      <c r="J1464" s="4" t="str">
        <f>VLOOKUP($A1464,'Data Transformation Q1 to Q8'!$A:$V,6,FALSE)</f>
        <v>No</v>
      </c>
      <c r="K1464" s="4" t="str">
        <f>VLOOKUP($A1464,'Data Transformation Q1 to Q8'!$A:$V,7,FALSE)</f>
        <v>No</v>
      </c>
      <c r="L1464" s="4" t="str">
        <f>VLOOKUP($A1464,'Data Transformation Q1 to Q8'!$A:$V,8,FALSE)</f>
        <v>No</v>
      </c>
      <c r="M1464" s="4" t="str">
        <f>VLOOKUP($A1464,'Data Transformation Q1 to Q8'!$A:$V,10,FALSE)</f>
        <v>No</v>
      </c>
      <c r="N1464" s="4">
        <f>VLOOKUP($A1464,'Data Transformation Q1 to Q8'!$A:$V,9,FALSE)</f>
        <v>0</v>
      </c>
      <c r="O1464" s="4" t="str">
        <f>VLOOKUP($A1464,'Data Transformation Q1 to Q8'!$A:$V,20,FALSE)</f>
        <v>tier - 3</v>
      </c>
      <c r="P1464" s="4" t="str">
        <f>VLOOKUP($A1464,'Data Transformation Q1 to Q8'!$A:$V,21,FALSE)</f>
        <v>tier - 2</v>
      </c>
      <c r="Q1464" s="118">
        <f>VLOOKUP($A1464,'Data Transformation Q1 to Q8'!$A:$V,19,FALSE)</f>
        <v>7196.87</v>
      </c>
    </row>
    <row r="1465" spans="1:17" ht="15.75" x14ac:dyDescent="0.25">
      <c r="A1465" s="10" t="s">
        <v>1030</v>
      </c>
      <c r="B1465" s="4" t="str">
        <f>VLOOKUP(A1465,'Data Transformation Q1 to Q8'!A:V,22,FALSE)</f>
        <v>R1013</v>
      </c>
      <c r="C1465" s="21">
        <f>VLOOKUP($A1465,'Data Transformation Q1 to Q8'!$A:$V,16,FALSE)</f>
        <v>25076</v>
      </c>
      <c r="D1465" s="6">
        <f>VLOOKUP($A1465,'Data Transformation Q1 to Q8'!$A:$V,17,FALSE)</f>
        <v>54</v>
      </c>
      <c r="E1465" s="4" t="str">
        <f>VLOOKUP(A1465,'Customer Names'!A:D,3,FALSE)</f>
        <v xml:space="preserve">  Edivaldo B</v>
      </c>
      <c r="F1465" s="4">
        <f>VLOOKUP($A1465,'Data Transformation Q1 to Q8'!$A:$V,2,FALSE)</f>
        <v>18.91</v>
      </c>
      <c r="G1465" s="4" t="str">
        <f>VLOOKUP($A1465,'Data Transformation Q1 to Q8'!$A:$V,3,FALSE)</f>
        <v>Normal Weight</v>
      </c>
      <c r="H1465" s="4">
        <f>VLOOKUP($A1465,'Data Transformation Q1 to Q8'!$A:$V,4,FALSE)</f>
        <v>11.44</v>
      </c>
      <c r="I1465" s="4" t="str">
        <f>VLOOKUP($A1465,'Data Transformation Q1 to Q8'!$A:$V,5,FALSE)</f>
        <v>Diabetes</v>
      </c>
      <c r="J1465" s="4" t="str">
        <f>VLOOKUP($A1465,'Data Transformation Q1 to Q8'!$A:$V,6,FALSE)</f>
        <v>No</v>
      </c>
      <c r="K1465" s="4" t="str">
        <f>VLOOKUP($A1465,'Data Transformation Q1 to Q8'!$A:$V,7,FALSE)</f>
        <v>No</v>
      </c>
      <c r="L1465" s="4" t="str">
        <f>VLOOKUP($A1465,'Data Transformation Q1 to Q8'!$A:$V,8,FALSE)</f>
        <v>No</v>
      </c>
      <c r="M1465" s="4" t="str">
        <f>VLOOKUP($A1465,'Data Transformation Q1 to Q8'!$A:$V,10,FALSE)</f>
        <v>No</v>
      </c>
      <c r="N1465" s="4">
        <f>VLOOKUP($A1465,'Data Transformation Q1 to Q8'!$A:$V,9,FALSE)</f>
        <v>0</v>
      </c>
      <c r="O1465" s="4" t="str">
        <f>VLOOKUP($A1465,'Data Transformation Q1 to Q8'!$A:$V,20,FALSE)</f>
        <v>tier - 3</v>
      </c>
      <c r="P1465" s="4" t="str">
        <f>VLOOKUP($A1465,'Data Transformation Q1 to Q8'!$A:$V,21,FALSE)</f>
        <v>tier - 3</v>
      </c>
      <c r="Q1465" s="118">
        <f>VLOOKUP($A1465,'Data Transformation Q1 to Q8'!$A:$V,19,FALSE)</f>
        <v>7179.52</v>
      </c>
    </row>
    <row r="1466" spans="1:17" ht="15.75" x14ac:dyDescent="0.25">
      <c r="A1466" s="10" t="s">
        <v>1032</v>
      </c>
      <c r="B1466" s="4" t="str">
        <f>VLOOKUP(A1466,'Data Transformation Q1 to Q8'!A:V,22,FALSE)</f>
        <v>R1013</v>
      </c>
      <c r="C1466" s="21">
        <f>VLOOKUP($A1466,'Data Transformation Q1 to Q8'!$A:$V,16,FALSE)</f>
        <v>27594</v>
      </c>
      <c r="D1466" s="6">
        <f>VLOOKUP($A1466,'Data Transformation Q1 to Q8'!$A:$V,17,FALSE)</f>
        <v>47</v>
      </c>
      <c r="E1466" s="4" t="str">
        <f>VLOOKUP(A1466,'Customer Names'!A:D,3,FALSE)</f>
        <v xml:space="preserve">  Eve</v>
      </c>
      <c r="F1466" s="4">
        <f>VLOOKUP($A1466,'Data Transformation Q1 to Q8'!$A:$V,2,FALSE)</f>
        <v>22.41</v>
      </c>
      <c r="G1466" s="4" t="str">
        <f>VLOOKUP($A1466,'Data Transformation Q1 to Q8'!$A:$V,3,FALSE)</f>
        <v>Normal Weight</v>
      </c>
      <c r="H1466" s="4">
        <f>VLOOKUP($A1466,'Data Transformation Q1 to Q8'!$A:$V,4,FALSE)</f>
        <v>11.37</v>
      </c>
      <c r="I1466" s="4" t="str">
        <f>VLOOKUP($A1466,'Data Transformation Q1 to Q8'!$A:$V,5,FALSE)</f>
        <v>Diabetes</v>
      </c>
      <c r="J1466" s="4" t="str">
        <f>VLOOKUP($A1466,'Data Transformation Q1 to Q8'!$A:$V,6,FALSE)</f>
        <v>Yes</v>
      </c>
      <c r="K1466" s="4" t="str">
        <f>VLOOKUP($A1466,'Data Transformation Q1 to Q8'!$A:$V,7,FALSE)</f>
        <v>No</v>
      </c>
      <c r="L1466" s="4" t="str">
        <f>VLOOKUP($A1466,'Data Transformation Q1 to Q8'!$A:$V,8,FALSE)</f>
        <v>No</v>
      </c>
      <c r="M1466" s="4" t="str">
        <f>VLOOKUP($A1466,'Data Transformation Q1 to Q8'!$A:$V,10,FALSE)</f>
        <v>No</v>
      </c>
      <c r="N1466" s="4">
        <f>VLOOKUP($A1466,'Data Transformation Q1 to Q8'!$A:$V,9,FALSE)</f>
        <v>1</v>
      </c>
      <c r="O1466" s="4" t="str">
        <f>VLOOKUP($A1466,'Data Transformation Q1 to Q8'!$A:$V,20,FALSE)</f>
        <v>tier - 2</v>
      </c>
      <c r="P1466" s="4" t="str">
        <f>VLOOKUP($A1466,'Data Transformation Q1 to Q8'!$A:$V,21,FALSE)</f>
        <v>tier - 3</v>
      </c>
      <c r="Q1466" s="118">
        <f>VLOOKUP($A1466,'Data Transformation Q1 to Q8'!$A:$V,19,FALSE)</f>
        <v>7175.51</v>
      </c>
    </row>
    <row r="1467" spans="1:17" ht="15.75" x14ac:dyDescent="0.25">
      <c r="A1467" s="10" t="s">
        <v>1034</v>
      </c>
      <c r="B1467" s="4" t="str">
        <f>VLOOKUP(A1467,'Data Transformation Q1 to Q8'!A:V,22,FALSE)</f>
        <v>R1016</v>
      </c>
      <c r="C1467" s="21">
        <f>VLOOKUP($A1467,'Data Transformation Q1 to Q8'!$A:$V,16,FALSE)</f>
        <v>30179</v>
      </c>
      <c r="D1467" s="6">
        <f>VLOOKUP($A1467,'Data Transformation Q1 to Q8'!$A:$V,17,FALSE)</f>
        <v>40</v>
      </c>
      <c r="E1467" s="4" t="str">
        <f>VLOOKUP(A1467,'Customer Names'!A:D,3,FALSE)</f>
        <v xml:space="preserve">  Devin</v>
      </c>
      <c r="F1467" s="4">
        <f>VLOOKUP($A1467,'Data Transformation Q1 to Q8'!$A:$V,2,FALSE)</f>
        <v>22.704999999999998</v>
      </c>
      <c r="G1467" s="4" t="str">
        <f>VLOOKUP($A1467,'Data Transformation Q1 to Q8'!$A:$V,3,FALSE)</f>
        <v>Normal Weight</v>
      </c>
      <c r="H1467" s="4">
        <f>VLOOKUP($A1467,'Data Transformation Q1 to Q8'!$A:$V,4,FALSE)</f>
        <v>6.14</v>
      </c>
      <c r="I1467" s="4" t="str">
        <f>VLOOKUP($A1467,'Data Transformation Q1 to Q8'!$A:$V,5,FALSE)</f>
        <v>Prediabetes</v>
      </c>
      <c r="J1467" s="4" t="str">
        <f>VLOOKUP($A1467,'Data Transformation Q1 to Q8'!$A:$V,6,FALSE)</f>
        <v>No</v>
      </c>
      <c r="K1467" s="4" t="str">
        <f>VLOOKUP($A1467,'Data Transformation Q1 to Q8'!$A:$V,7,FALSE)</f>
        <v>No</v>
      </c>
      <c r="L1467" s="4" t="str">
        <f>VLOOKUP($A1467,'Data Transformation Q1 to Q8'!$A:$V,8,FALSE)</f>
        <v>No</v>
      </c>
      <c r="M1467" s="4" t="str">
        <f>VLOOKUP($A1467,'Data Transformation Q1 to Q8'!$A:$V,10,FALSE)</f>
        <v>No</v>
      </c>
      <c r="N1467" s="4">
        <f>VLOOKUP($A1467,'Data Transformation Q1 to Q8'!$A:$V,9,FALSE)</f>
        <v>0</v>
      </c>
      <c r="O1467" s="4" t="str">
        <f>VLOOKUP($A1467,'Data Transformation Q1 to Q8'!$A:$V,20,FALSE)</f>
        <v>tier - 3</v>
      </c>
      <c r="P1467" s="4" t="str">
        <f>VLOOKUP($A1467,'Data Transformation Q1 to Q8'!$A:$V,21,FALSE)</f>
        <v>tier - 2</v>
      </c>
      <c r="Q1467" s="118">
        <f>VLOOKUP($A1467,'Data Transformation Q1 to Q8'!$A:$V,19,FALSE)</f>
        <v>7173.36</v>
      </c>
    </row>
    <row r="1468" spans="1:17" ht="15.75" x14ac:dyDescent="0.25">
      <c r="A1468" s="10" t="s">
        <v>1036</v>
      </c>
      <c r="B1468" s="4" t="str">
        <f>VLOOKUP(A1468,'Data Transformation Q1 to Q8'!A:V,22,FALSE)</f>
        <v>R1013</v>
      </c>
      <c r="C1468" s="21">
        <f>VLOOKUP($A1468,'Data Transformation Q1 to Q8'!$A:$V,16,FALSE)</f>
        <v>29494</v>
      </c>
      <c r="D1468" s="6">
        <f>VLOOKUP($A1468,'Data Transformation Q1 to Q8'!$A:$V,17,FALSE)</f>
        <v>42</v>
      </c>
      <c r="E1468" s="4" t="str">
        <f>VLOOKUP(A1468,'Customer Names'!A:D,3,FALSE)</f>
        <v xml:space="preserve">  Shaun R</v>
      </c>
      <c r="F1468" s="4">
        <f>VLOOKUP($A1468,'Data Transformation Q1 to Q8'!$A:$V,2,FALSE)</f>
        <v>37.18</v>
      </c>
      <c r="G1468" s="4" t="str">
        <f>VLOOKUP($A1468,'Data Transformation Q1 to Q8'!$A:$V,3,FALSE)</f>
        <v>Obesity</v>
      </c>
      <c r="H1468" s="4">
        <f>VLOOKUP($A1468,'Data Transformation Q1 to Q8'!$A:$V,4,FALSE)</f>
        <v>4.8899999999999997</v>
      </c>
      <c r="I1468" s="4" t="str">
        <f>VLOOKUP($A1468,'Data Transformation Q1 to Q8'!$A:$V,5,FALSE)</f>
        <v>Normal</v>
      </c>
      <c r="J1468" s="4" t="str">
        <f>VLOOKUP($A1468,'Data Transformation Q1 to Q8'!$A:$V,6,FALSE)</f>
        <v>No</v>
      </c>
      <c r="K1468" s="4" t="str">
        <f>VLOOKUP($A1468,'Data Transformation Q1 to Q8'!$A:$V,7,FALSE)</f>
        <v>No</v>
      </c>
      <c r="L1468" s="4" t="str">
        <f>VLOOKUP($A1468,'Data Transformation Q1 to Q8'!$A:$V,8,FALSE)</f>
        <v>No</v>
      </c>
      <c r="M1468" s="4" t="str">
        <f>VLOOKUP($A1468,'Data Transformation Q1 to Q8'!$A:$V,10,FALSE)</f>
        <v>No</v>
      </c>
      <c r="N1468" s="4">
        <f>VLOOKUP($A1468,'Data Transformation Q1 to Q8'!$A:$V,9,FALSE)</f>
        <v>0</v>
      </c>
      <c r="O1468" s="4" t="str">
        <f>VLOOKUP($A1468,'Data Transformation Q1 to Q8'!$A:$V,20,FALSE)</f>
        <v>tier - 2</v>
      </c>
      <c r="P1468" s="4" t="str">
        <f>VLOOKUP($A1468,'Data Transformation Q1 to Q8'!$A:$V,21,FALSE)</f>
        <v>tier - 3</v>
      </c>
      <c r="Q1468" s="118">
        <f>VLOOKUP($A1468,'Data Transformation Q1 to Q8'!$A:$V,19,FALSE)</f>
        <v>7162.01</v>
      </c>
    </row>
    <row r="1469" spans="1:17" ht="15.75" x14ac:dyDescent="0.25">
      <c r="A1469" s="10" t="s">
        <v>1038</v>
      </c>
      <c r="B1469" s="4" t="str">
        <f>VLOOKUP(A1469,'Data Transformation Q1 to Q8'!A:V,22,FALSE)</f>
        <v>R1013</v>
      </c>
      <c r="C1469" s="21">
        <f>VLOOKUP($A1469,'Data Transformation Q1 to Q8'!$A:$V,16,FALSE)</f>
        <v>29501</v>
      </c>
      <c r="D1469" s="6">
        <f>VLOOKUP($A1469,'Data Transformation Q1 to Q8'!$A:$V,17,FALSE)</f>
        <v>42</v>
      </c>
      <c r="E1469" s="4" t="str">
        <f>VLOOKUP(A1469,'Customer Names'!A:D,3,FALSE)</f>
        <v xml:space="preserve">  Adrian</v>
      </c>
      <c r="F1469" s="4">
        <f>VLOOKUP($A1469,'Data Transformation Q1 to Q8'!$A:$V,2,FALSE)</f>
        <v>35.97</v>
      </c>
      <c r="G1469" s="4" t="str">
        <f>VLOOKUP($A1469,'Data Transformation Q1 to Q8'!$A:$V,3,FALSE)</f>
        <v>Obesity</v>
      </c>
      <c r="H1469" s="4">
        <f>VLOOKUP($A1469,'Data Transformation Q1 to Q8'!$A:$V,4,FALSE)</f>
        <v>4.5999999999999996</v>
      </c>
      <c r="I1469" s="4" t="str">
        <f>VLOOKUP($A1469,'Data Transformation Q1 to Q8'!$A:$V,5,FALSE)</f>
        <v>Normal</v>
      </c>
      <c r="J1469" s="4" t="str">
        <f>VLOOKUP($A1469,'Data Transformation Q1 to Q8'!$A:$V,6,FALSE)</f>
        <v>No</v>
      </c>
      <c r="K1469" s="4" t="str">
        <f>VLOOKUP($A1469,'Data Transformation Q1 to Q8'!$A:$V,7,FALSE)</f>
        <v>No</v>
      </c>
      <c r="L1469" s="4" t="str">
        <f>VLOOKUP($A1469,'Data Transformation Q1 to Q8'!$A:$V,8,FALSE)</f>
        <v>No</v>
      </c>
      <c r="M1469" s="4" t="str">
        <f>VLOOKUP($A1469,'Data Transformation Q1 to Q8'!$A:$V,10,FALSE)</f>
        <v>No</v>
      </c>
      <c r="N1469" s="4">
        <f>VLOOKUP($A1469,'Data Transformation Q1 to Q8'!$A:$V,9,FALSE)</f>
        <v>0</v>
      </c>
      <c r="O1469" s="4" t="str">
        <f>VLOOKUP($A1469,'Data Transformation Q1 to Q8'!$A:$V,20,FALSE)</f>
        <v>tier - 2</v>
      </c>
      <c r="P1469" s="4" t="str">
        <f>VLOOKUP($A1469,'Data Transformation Q1 to Q8'!$A:$V,21,FALSE)</f>
        <v>tier - 1</v>
      </c>
      <c r="Q1469" s="118">
        <f>VLOOKUP($A1469,'Data Transformation Q1 to Q8'!$A:$V,19,FALSE)</f>
        <v>7160.33</v>
      </c>
    </row>
    <row r="1470" spans="1:17" ht="15.75" x14ac:dyDescent="0.25">
      <c r="A1470" s="10" t="s">
        <v>1040</v>
      </c>
      <c r="B1470" s="4" t="str">
        <f>VLOOKUP(A1470,'Data Transformation Q1 to Q8'!A:V,22,FALSE)</f>
        <v>R1011</v>
      </c>
      <c r="C1470" s="21">
        <f>VLOOKUP($A1470,'Data Transformation Q1 to Q8'!$A:$V,16,FALSE)</f>
        <v>29394</v>
      </c>
      <c r="D1470" s="6">
        <f>VLOOKUP($A1470,'Data Transformation Q1 to Q8'!$A:$V,17,FALSE)</f>
        <v>42</v>
      </c>
      <c r="E1470" s="4" t="str">
        <f>VLOOKUP(A1470,'Customer Names'!A:D,3,FALSE)</f>
        <v xml:space="preserve">  Andrew</v>
      </c>
      <c r="F1470" s="4">
        <f>VLOOKUP($A1470,'Data Transformation Q1 to Q8'!$A:$V,2,FALSE)</f>
        <v>35.799999999999997</v>
      </c>
      <c r="G1470" s="4" t="str">
        <f>VLOOKUP($A1470,'Data Transformation Q1 to Q8'!$A:$V,3,FALSE)</f>
        <v>Obesity</v>
      </c>
      <c r="H1470" s="4">
        <f>VLOOKUP($A1470,'Data Transformation Q1 to Q8'!$A:$V,4,FALSE)</f>
        <v>4.42</v>
      </c>
      <c r="I1470" s="4" t="str">
        <f>VLOOKUP($A1470,'Data Transformation Q1 to Q8'!$A:$V,5,FALSE)</f>
        <v>Normal</v>
      </c>
      <c r="J1470" s="4" t="str">
        <f>VLOOKUP($A1470,'Data Transformation Q1 to Q8'!$A:$V,6,FALSE)</f>
        <v>No</v>
      </c>
      <c r="K1470" s="4" t="str">
        <f>VLOOKUP($A1470,'Data Transformation Q1 to Q8'!$A:$V,7,FALSE)</f>
        <v>No</v>
      </c>
      <c r="L1470" s="4" t="str">
        <f>VLOOKUP($A1470,'Data Transformation Q1 to Q8'!$A:$V,8,FALSE)</f>
        <v>No</v>
      </c>
      <c r="M1470" s="4" t="str">
        <f>VLOOKUP($A1470,'Data Transformation Q1 to Q8'!$A:$V,10,FALSE)</f>
        <v>No</v>
      </c>
      <c r="N1470" s="4">
        <f>VLOOKUP($A1470,'Data Transformation Q1 to Q8'!$A:$V,9,FALSE)</f>
        <v>0</v>
      </c>
      <c r="O1470" s="4" t="str">
        <f>VLOOKUP($A1470,'Data Transformation Q1 to Q8'!$A:$V,20,FALSE)</f>
        <v>tier - 2</v>
      </c>
      <c r="P1470" s="4" t="str">
        <f>VLOOKUP($A1470,'Data Transformation Q1 to Q8'!$A:$V,21,FALSE)</f>
        <v>tier - 2</v>
      </c>
      <c r="Q1470" s="118">
        <f>VLOOKUP($A1470,'Data Transformation Q1 to Q8'!$A:$V,19,FALSE)</f>
        <v>7160.09</v>
      </c>
    </row>
    <row r="1471" spans="1:17" ht="15.75" x14ac:dyDescent="0.25">
      <c r="A1471" s="10" t="s">
        <v>1043</v>
      </c>
      <c r="B1471" s="4" t="str">
        <f>VLOOKUP(A1471,'Data Transformation Q1 to Q8'!A:V,22,FALSE)</f>
        <v>R1012</v>
      </c>
      <c r="C1471" s="21">
        <f>VLOOKUP($A1471,'Data Transformation Q1 to Q8'!$A:$V,16,FALSE)</f>
        <v>29784</v>
      </c>
      <c r="D1471" s="6">
        <f>VLOOKUP($A1471,'Data Transformation Q1 to Q8'!$A:$V,17,FALSE)</f>
        <v>41</v>
      </c>
      <c r="E1471" s="4" t="str">
        <f>VLOOKUP(A1471,'Customer Names'!A:D,3,FALSE)</f>
        <v xml:space="preserve">  Mallory</v>
      </c>
      <c r="F1471" s="4">
        <f>VLOOKUP($A1471,'Data Transformation Q1 to Q8'!$A:$V,2,FALSE)</f>
        <v>28.31</v>
      </c>
      <c r="G1471" s="4" t="str">
        <f>VLOOKUP($A1471,'Data Transformation Q1 to Q8'!$A:$V,3,FALSE)</f>
        <v>Overweight</v>
      </c>
      <c r="H1471" s="4">
        <f>VLOOKUP($A1471,'Data Transformation Q1 to Q8'!$A:$V,4,FALSE)</f>
        <v>7.48</v>
      </c>
      <c r="I1471" s="4" t="str">
        <f>VLOOKUP($A1471,'Data Transformation Q1 to Q8'!$A:$V,5,FALSE)</f>
        <v>Diabetes</v>
      </c>
      <c r="J1471" s="4" t="str">
        <f>VLOOKUP($A1471,'Data Transformation Q1 to Q8'!$A:$V,6,FALSE)</f>
        <v>Yes</v>
      </c>
      <c r="K1471" s="4" t="str">
        <f>VLOOKUP($A1471,'Data Transformation Q1 to Q8'!$A:$V,7,FALSE)</f>
        <v>No</v>
      </c>
      <c r="L1471" s="4" t="str">
        <f>VLOOKUP($A1471,'Data Transformation Q1 to Q8'!$A:$V,8,FALSE)</f>
        <v>No</v>
      </c>
      <c r="M1471" s="4" t="str">
        <f>VLOOKUP($A1471,'Data Transformation Q1 to Q8'!$A:$V,10,FALSE)</f>
        <v>No</v>
      </c>
      <c r="N1471" s="4">
        <f>VLOOKUP($A1471,'Data Transformation Q1 to Q8'!$A:$V,9,FALSE)</f>
        <v>0</v>
      </c>
      <c r="O1471" s="4" t="str">
        <f>VLOOKUP($A1471,'Data Transformation Q1 to Q8'!$A:$V,20,FALSE)</f>
        <v>tier - 2</v>
      </c>
      <c r="P1471" s="4" t="str">
        <f>VLOOKUP($A1471,'Data Transformation Q1 to Q8'!$A:$V,21,FALSE)</f>
        <v>tier - 1</v>
      </c>
      <c r="Q1471" s="118">
        <f>VLOOKUP($A1471,'Data Transformation Q1 to Q8'!$A:$V,19,FALSE)</f>
        <v>7153.55</v>
      </c>
    </row>
    <row r="1472" spans="1:17" ht="15.75" x14ac:dyDescent="0.25">
      <c r="A1472" s="10" t="s">
        <v>1045</v>
      </c>
      <c r="B1472" s="4" t="str">
        <f>VLOOKUP(A1472,'Data Transformation Q1 to Q8'!A:V,22,FALSE)</f>
        <v>R1013</v>
      </c>
      <c r="C1472" s="21">
        <f>VLOOKUP($A1472,'Data Transformation Q1 to Q8'!$A:$V,16,FALSE)</f>
        <v>28739</v>
      </c>
      <c r="D1472" s="6">
        <f>VLOOKUP($A1472,'Data Transformation Q1 to Q8'!$A:$V,17,FALSE)</f>
        <v>44</v>
      </c>
      <c r="E1472" s="4" t="str">
        <f>VLOOKUP(A1472,'Customer Names'!A:D,3,FALSE)</f>
        <v xml:space="preserve">  Shawn E</v>
      </c>
      <c r="F1472" s="4">
        <f>VLOOKUP($A1472,'Data Transformation Q1 to Q8'!$A:$V,2,FALSE)</f>
        <v>38.06</v>
      </c>
      <c r="G1472" s="4" t="str">
        <f>VLOOKUP($A1472,'Data Transformation Q1 to Q8'!$A:$V,3,FALSE)</f>
        <v>Obesity</v>
      </c>
      <c r="H1472" s="4">
        <f>VLOOKUP($A1472,'Data Transformation Q1 to Q8'!$A:$V,4,FALSE)</f>
        <v>10.74</v>
      </c>
      <c r="I1472" s="4" t="str">
        <f>VLOOKUP($A1472,'Data Transformation Q1 to Q8'!$A:$V,5,FALSE)</f>
        <v>Diabetes</v>
      </c>
      <c r="J1472" s="4" t="str">
        <f>VLOOKUP($A1472,'Data Transformation Q1 to Q8'!$A:$V,6,FALSE)</f>
        <v>No</v>
      </c>
      <c r="K1472" s="4" t="str">
        <f>VLOOKUP($A1472,'Data Transformation Q1 to Q8'!$A:$V,7,FALSE)</f>
        <v>No</v>
      </c>
      <c r="L1472" s="4" t="str">
        <f>VLOOKUP($A1472,'Data Transformation Q1 to Q8'!$A:$V,8,FALSE)</f>
        <v>No</v>
      </c>
      <c r="M1472" s="4" t="str">
        <f>VLOOKUP($A1472,'Data Transformation Q1 to Q8'!$A:$V,10,FALSE)</f>
        <v>No</v>
      </c>
      <c r="N1472" s="4">
        <f>VLOOKUP($A1472,'Data Transformation Q1 to Q8'!$A:$V,9,FALSE)</f>
        <v>0</v>
      </c>
      <c r="O1472" s="4" t="str">
        <f>VLOOKUP($A1472,'Data Transformation Q1 to Q8'!$A:$V,20,FALSE)</f>
        <v>tier - 3</v>
      </c>
      <c r="P1472" s="4" t="str">
        <f>VLOOKUP($A1472,'Data Transformation Q1 to Q8'!$A:$V,21,FALSE)</f>
        <v>tier - 2</v>
      </c>
      <c r="Q1472" s="118">
        <f>VLOOKUP($A1472,'Data Transformation Q1 to Q8'!$A:$V,19,FALSE)</f>
        <v>7152.67</v>
      </c>
    </row>
    <row r="1473" spans="1:17" ht="15.75" x14ac:dyDescent="0.25">
      <c r="A1473" s="10" t="s">
        <v>1047</v>
      </c>
      <c r="B1473" s="4" t="str">
        <f>VLOOKUP(A1473,'Data Transformation Q1 to Q8'!A:V,22,FALSE)</f>
        <v>R1011</v>
      </c>
      <c r="C1473" s="21">
        <f>VLOOKUP($A1473,'Data Transformation Q1 to Q8'!$A:$V,16,FALSE)</f>
        <v>30862</v>
      </c>
      <c r="D1473" s="6">
        <f>VLOOKUP($A1473,'Data Transformation Q1 to Q8'!$A:$V,17,FALSE)</f>
        <v>38</v>
      </c>
      <c r="E1473" s="4" t="str">
        <f>VLOOKUP(A1473,'Customer Names'!A:D,3,FALSE)</f>
        <v xml:space="preserve">  Sarah E</v>
      </c>
      <c r="F1473" s="4">
        <f>VLOOKUP($A1473,'Data Transformation Q1 to Q8'!$A:$V,2,FALSE)</f>
        <v>28</v>
      </c>
      <c r="G1473" s="4" t="str">
        <f>VLOOKUP($A1473,'Data Transformation Q1 to Q8'!$A:$V,3,FALSE)</f>
        <v>Overweight</v>
      </c>
      <c r="H1473" s="4">
        <f>VLOOKUP($A1473,'Data Transformation Q1 to Q8'!$A:$V,4,FALSE)</f>
        <v>5.19</v>
      </c>
      <c r="I1473" s="4" t="str">
        <f>VLOOKUP($A1473,'Data Transformation Q1 to Q8'!$A:$V,5,FALSE)</f>
        <v>Normal</v>
      </c>
      <c r="J1473" s="4" t="str">
        <f>VLOOKUP($A1473,'Data Transformation Q1 to Q8'!$A:$V,6,FALSE)</f>
        <v>No</v>
      </c>
      <c r="K1473" s="4" t="str">
        <f>VLOOKUP($A1473,'Data Transformation Q1 to Q8'!$A:$V,7,FALSE)</f>
        <v>No</v>
      </c>
      <c r="L1473" s="4" t="str">
        <f>VLOOKUP($A1473,'Data Transformation Q1 to Q8'!$A:$V,8,FALSE)</f>
        <v>No</v>
      </c>
      <c r="M1473" s="4" t="str">
        <f>VLOOKUP($A1473,'Data Transformation Q1 to Q8'!$A:$V,10,FALSE)</f>
        <v>No</v>
      </c>
      <c r="N1473" s="4">
        <f>VLOOKUP($A1473,'Data Transformation Q1 to Q8'!$A:$V,9,FALSE)</f>
        <v>1</v>
      </c>
      <c r="O1473" s="4" t="str">
        <f>VLOOKUP($A1473,'Data Transformation Q1 to Q8'!$A:$V,20,FALSE)</f>
        <v>tier - 2</v>
      </c>
      <c r="P1473" s="4" t="str">
        <f>VLOOKUP($A1473,'Data Transformation Q1 to Q8'!$A:$V,21,FALSE)</f>
        <v>tier - 2</v>
      </c>
      <c r="Q1473" s="118">
        <f>VLOOKUP($A1473,'Data Transformation Q1 to Q8'!$A:$V,19,FALSE)</f>
        <v>7151.09</v>
      </c>
    </row>
    <row r="1474" spans="1:17" ht="15.75" x14ac:dyDescent="0.25">
      <c r="A1474" s="10" t="s">
        <v>1049</v>
      </c>
      <c r="B1474" s="4" t="str">
        <f>VLOOKUP(A1474,'Data Transformation Q1 to Q8'!A:V,22,FALSE)</f>
        <v>R1013</v>
      </c>
      <c r="C1474" s="21">
        <f>VLOOKUP($A1474,'Data Transformation Q1 to Q8'!$A:$V,16,FALSE)</f>
        <v>28701</v>
      </c>
      <c r="D1474" s="6">
        <f>VLOOKUP($A1474,'Data Transformation Q1 to Q8'!$A:$V,17,FALSE)</f>
        <v>44</v>
      </c>
      <c r="E1474" s="4" t="str">
        <f>VLOOKUP(A1474,'Customer Names'!A:D,3,FALSE)</f>
        <v xml:space="preserve">  Josh</v>
      </c>
      <c r="F1474" s="4">
        <f>VLOOKUP($A1474,'Data Transformation Q1 to Q8'!$A:$V,2,FALSE)</f>
        <v>34.32</v>
      </c>
      <c r="G1474" s="4" t="str">
        <f>VLOOKUP($A1474,'Data Transformation Q1 to Q8'!$A:$V,3,FALSE)</f>
        <v>Obesity</v>
      </c>
      <c r="H1474" s="4">
        <f>VLOOKUP($A1474,'Data Transformation Q1 to Q8'!$A:$V,4,FALSE)</f>
        <v>9.17</v>
      </c>
      <c r="I1474" s="4" t="str">
        <f>VLOOKUP($A1474,'Data Transformation Q1 to Q8'!$A:$V,5,FALSE)</f>
        <v>Diabetes</v>
      </c>
      <c r="J1474" s="4" t="str">
        <f>VLOOKUP($A1474,'Data Transformation Q1 to Q8'!$A:$V,6,FALSE)</f>
        <v>No</v>
      </c>
      <c r="K1474" s="4" t="str">
        <f>VLOOKUP($A1474,'Data Transformation Q1 to Q8'!$A:$V,7,FALSE)</f>
        <v>No</v>
      </c>
      <c r="L1474" s="4" t="str">
        <f>VLOOKUP($A1474,'Data Transformation Q1 to Q8'!$A:$V,8,FALSE)</f>
        <v>No</v>
      </c>
      <c r="M1474" s="4" t="str">
        <f>VLOOKUP($A1474,'Data Transformation Q1 to Q8'!$A:$V,10,FALSE)</f>
        <v>No</v>
      </c>
      <c r="N1474" s="4">
        <f>VLOOKUP($A1474,'Data Transformation Q1 to Q8'!$A:$V,9,FALSE)</f>
        <v>0</v>
      </c>
      <c r="O1474" s="4" t="str">
        <f>VLOOKUP($A1474,'Data Transformation Q1 to Q8'!$A:$V,20,FALSE)</f>
        <v>tier - 2</v>
      </c>
      <c r="P1474" s="4" t="str">
        <f>VLOOKUP($A1474,'Data Transformation Q1 to Q8'!$A:$V,21,FALSE)</f>
        <v>tier - 3</v>
      </c>
      <c r="Q1474" s="118">
        <f>VLOOKUP($A1474,'Data Transformation Q1 to Q8'!$A:$V,19,FALSE)</f>
        <v>7147.47</v>
      </c>
    </row>
    <row r="1475" spans="1:17" ht="15.75" x14ac:dyDescent="0.25">
      <c r="A1475" s="10" t="s">
        <v>1051</v>
      </c>
      <c r="B1475" s="4" t="str">
        <f>VLOOKUP(A1475,'Data Transformation Q1 to Q8'!A:V,22,FALSE)</f>
        <v>R1011</v>
      </c>
      <c r="C1475" s="21">
        <f>VLOOKUP($A1475,'Data Transformation Q1 to Q8'!$A:$V,16,FALSE)</f>
        <v>27935</v>
      </c>
      <c r="D1475" s="6">
        <f>VLOOKUP($A1475,'Data Transformation Q1 to Q8'!$A:$V,17,FALSE)</f>
        <v>46</v>
      </c>
      <c r="E1475" s="4" t="str">
        <f>VLOOKUP(A1475,'Customer Names'!A:D,3,FALSE)</f>
        <v xml:space="preserve">  Johann A</v>
      </c>
      <c r="F1475" s="4">
        <f>VLOOKUP($A1475,'Data Transformation Q1 to Q8'!$A:$V,2,FALSE)</f>
        <v>22.3</v>
      </c>
      <c r="G1475" s="4" t="str">
        <f>VLOOKUP($A1475,'Data Transformation Q1 to Q8'!$A:$V,3,FALSE)</f>
        <v>Normal Weight</v>
      </c>
      <c r="H1475" s="4">
        <f>VLOOKUP($A1475,'Data Transformation Q1 to Q8'!$A:$V,4,FALSE)</f>
        <v>4.95</v>
      </c>
      <c r="I1475" s="4" t="str">
        <f>VLOOKUP($A1475,'Data Transformation Q1 to Q8'!$A:$V,5,FALSE)</f>
        <v>Normal</v>
      </c>
      <c r="J1475" s="4" t="str">
        <f>VLOOKUP($A1475,'Data Transformation Q1 to Q8'!$A:$V,6,FALSE)</f>
        <v>Yes</v>
      </c>
      <c r="K1475" s="4" t="str">
        <f>VLOOKUP($A1475,'Data Transformation Q1 to Q8'!$A:$V,7,FALSE)</f>
        <v>No</v>
      </c>
      <c r="L1475" s="4" t="str">
        <f>VLOOKUP($A1475,'Data Transformation Q1 to Q8'!$A:$V,8,FALSE)</f>
        <v>No</v>
      </c>
      <c r="M1475" s="4" t="str">
        <f>VLOOKUP($A1475,'Data Transformation Q1 to Q8'!$A:$V,10,FALSE)</f>
        <v>No</v>
      </c>
      <c r="N1475" s="4">
        <f>VLOOKUP($A1475,'Data Transformation Q1 to Q8'!$A:$V,9,FALSE)</f>
        <v>0</v>
      </c>
      <c r="O1475" s="4" t="str">
        <f>VLOOKUP($A1475,'Data Transformation Q1 to Q8'!$A:$V,20,FALSE)</f>
        <v>tier - 3</v>
      </c>
      <c r="P1475" s="4" t="str">
        <f>VLOOKUP($A1475,'Data Transformation Q1 to Q8'!$A:$V,21,FALSE)</f>
        <v>tier - 2</v>
      </c>
      <c r="Q1475" s="118">
        <f>VLOOKUP($A1475,'Data Transformation Q1 to Q8'!$A:$V,19,FALSE)</f>
        <v>7147.11</v>
      </c>
    </row>
    <row r="1476" spans="1:17" ht="15.75" x14ac:dyDescent="0.25">
      <c r="A1476" s="10" t="s">
        <v>1053</v>
      </c>
      <c r="B1476" s="4" t="str">
        <f>VLOOKUP(A1476,'Data Transformation Q1 to Q8'!A:V,22,FALSE)</f>
        <v>R1024</v>
      </c>
      <c r="C1476" s="21">
        <f>VLOOKUP($A1476,'Data Transformation Q1 to Q8'!$A:$V,16,FALSE)</f>
        <v>31007</v>
      </c>
      <c r="D1476" s="6">
        <f>VLOOKUP($A1476,'Data Transformation Q1 to Q8'!$A:$V,17,FALSE)</f>
        <v>38</v>
      </c>
      <c r="E1476" s="4" t="str">
        <f>VLOOKUP(A1476,'Customer Names'!A:D,3,FALSE)</f>
        <v xml:space="preserve">  Robin M</v>
      </c>
      <c r="F1476" s="4">
        <f>VLOOKUP($A1476,'Data Transformation Q1 to Q8'!$A:$V,2,FALSE)</f>
        <v>27.835000000000001</v>
      </c>
      <c r="G1476" s="4" t="str">
        <f>VLOOKUP($A1476,'Data Transformation Q1 to Q8'!$A:$V,3,FALSE)</f>
        <v>Overweight</v>
      </c>
      <c r="H1476" s="4">
        <f>VLOOKUP($A1476,'Data Transformation Q1 to Q8'!$A:$V,4,FALSE)</f>
        <v>6.03</v>
      </c>
      <c r="I1476" s="4" t="str">
        <f>VLOOKUP($A1476,'Data Transformation Q1 to Q8'!$A:$V,5,FALSE)</f>
        <v>Prediabetes</v>
      </c>
      <c r="J1476" s="4" t="str">
        <f>VLOOKUP($A1476,'Data Transformation Q1 to Q8'!$A:$V,6,FALSE)</f>
        <v>No</v>
      </c>
      <c r="K1476" s="4" t="str">
        <f>VLOOKUP($A1476,'Data Transformation Q1 to Q8'!$A:$V,7,FALSE)</f>
        <v>No</v>
      </c>
      <c r="L1476" s="4" t="str">
        <f>VLOOKUP($A1476,'Data Transformation Q1 to Q8'!$A:$V,8,FALSE)</f>
        <v>No</v>
      </c>
      <c r="M1476" s="4" t="str">
        <f>VLOOKUP($A1476,'Data Transformation Q1 to Q8'!$A:$V,10,FALSE)</f>
        <v>No</v>
      </c>
      <c r="N1476" s="4">
        <f>VLOOKUP($A1476,'Data Transformation Q1 to Q8'!$A:$V,9,FALSE)</f>
        <v>1</v>
      </c>
      <c r="O1476" s="4" t="str">
        <f>VLOOKUP($A1476,'Data Transformation Q1 to Q8'!$A:$V,20,FALSE)</f>
        <v>tier - 2</v>
      </c>
      <c r="P1476" s="4" t="str">
        <f>VLOOKUP($A1476,'Data Transformation Q1 to Q8'!$A:$V,21,FALSE)</f>
        <v>tier - 2</v>
      </c>
      <c r="Q1476" s="118">
        <f>VLOOKUP($A1476,'Data Transformation Q1 to Q8'!$A:$V,19,FALSE)</f>
        <v>7144.86</v>
      </c>
    </row>
    <row r="1477" spans="1:17" ht="15.75" x14ac:dyDescent="0.25">
      <c r="A1477" s="10" t="s">
        <v>1055</v>
      </c>
      <c r="B1477" s="4" t="str">
        <f>VLOOKUP(A1477,'Data Transformation Q1 to Q8'!A:V,22,FALSE)</f>
        <v>R1022</v>
      </c>
      <c r="C1477" s="21">
        <f>VLOOKUP($A1477,'Data Transformation Q1 to Q8'!$A:$V,16,FALSE)</f>
        <v>36380</v>
      </c>
      <c r="D1477" s="6">
        <f>VLOOKUP($A1477,'Data Transformation Q1 to Q8'!$A:$V,17,FALSE)</f>
        <v>23</v>
      </c>
      <c r="E1477" s="4" t="str">
        <f>VLOOKUP(A1477,'Customer Names'!A:D,3,FALSE)</f>
        <v xml:space="preserve">  Kyle K</v>
      </c>
      <c r="F1477" s="4">
        <f>VLOOKUP($A1477,'Data Transformation Q1 to Q8'!$A:$V,2,FALSE)</f>
        <v>39.229999999999997</v>
      </c>
      <c r="G1477" s="4" t="str">
        <f>VLOOKUP($A1477,'Data Transformation Q1 to Q8'!$A:$V,3,FALSE)</f>
        <v>Obesity</v>
      </c>
      <c r="H1477" s="4">
        <f>VLOOKUP($A1477,'Data Transformation Q1 to Q8'!$A:$V,4,FALSE)</f>
        <v>5.36</v>
      </c>
      <c r="I1477" s="4" t="str">
        <f>VLOOKUP($A1477,'Data Transformation Q1 to Q8'!$A:$V,5,FALSE)</f>
        <v>Normal</v>
      </c>
      <c r="J1477" s="4" t="str">
        <f>VLOOKUP($A1477,'Data Transformation Q1 to Q8'!$A:$V,6,FALSE)</f>
        <v>No</v>
      </c>
      <c r="K1477" s="4" t="str">
        <f>VLOOKUP($A1477,'Data Transformation Q1 to Q8'!$A:$V,7,FALSE)</f>
        <v>No</v>
      </c>
      <c r="L1477" s="4" t="str">
        <f>VLOOKUP($A1477,'Data Transformation Q1 to Q8'!$A:$V,8,FALSE)</f>
        <v>No</v>
      </c>
      <c r="M1477" s="4" t="str">
        <f>VLOOKUP($A1477,'Data Transformation Q1 to Q8'!$A:$V,10,FALSE)</f>
        <v>No</v>
      </c>
      <c r="N1477" s="4">
        <f>VLOOKUP($A1477,'Data Transformation Q1 to Q8'!$A:$V,9,FALSE)</f>
        <v>0</v>
      </c>
      <c r="O1477" s="4" t="str">
        <f>VLOOKUP($A1477,'Data Transformation Q1 to Q8'!$A:$V,20,FALSE)</f>
        <v>tier - 2</v>
      </c>
      <c r="P1477" s="4" t="str">
        <f>VLOOKUP($A1477,'Data Transformation Q1 to Q8'!$A:$V,21,FALSE)</f>
        <v>tier - 1</v>
      </c>
      <c r="Q1477" s="118">
        <f>VLOOKUP($A1477,'Data Transformation Q1 to Q8'!$A:$V,19,FALSE)</f>
        <v>7144.4</v>
      </c>
    </row>
    <row r="1478" spans="1:17" ht="15.75" x14ac:dyDescent="0.25">
      <c r="A1478" s="10" t="s">
        <v>1057</v>
      </c>
      <c r="B1478" s="4" t="str">
        <f>VLOOKUP(A1478,'Data Transformation Q1 to Q8'!A:V,22,FALSE)</f>
        <v>R1024</v>
      </c>
      <c r="C1478" s="21">
        <f>VLOOKUP($A1478,'Data Transformation Q1 to Q8'!$A:$V,16,FALSE)</f>
        <v>30870</v>
      </c>
      <c r="D1478" s="6">
        <f>VLOOKUP($A1478,'Data Transformation Q1 to Q8'!$A:$V,17,FALSE)</f>
        <v>38</v>
      </c>
      <c r="E1478" s="4" t="str">
        <f>VLOOKUP(A1478,'Customer Names'!A:D,3,FALSE)</f>
        <v xml:space="preserve">  Alison</v>
      </c>
      <c r="F1478" s="4">
        <f>VLOOKUP($A1478,'Data Transformation Q1 to Q8'!$A:$V,2,FALSE)</f>
        <v>19.95</v>
      </c>
      <c r="G1478" s="4" t="str">
        <f>VLOOKUP($A1478,'Data Transformation Q1 to Q8'!$A:$V,3,FALSE)</f>
        <v>Normal Weight</v>
      </c>
      <c r="H1478" s="4">
        <f>VLOOKUP($A1478,'Data Transformation Q1 to Q8'!$A:$V,4,FALSE)</f>
        <v>6.11</v>
      </c>
      <c r="I1478" s="4" t="str">
        <f>VLOOKUP($A1478,'Data Transformation Q1 to Q8'!$A:$V,5,FALSE)</f>
        <v>Prediabetes</v>
      </c>
      <c r="J1478" s="4" t="str">
        <f>VLOOKUP($A1478,'Data Transformation Q1 to Q8'!$A:$V,6,FALSE)</f>
        <v>No</v>
      </c>
      <c r="K1478" s="4" t="str">
        <f>VLOOKUP($A1478,'Data Transformation Q1 to Q8'!$A:$V,7,FALSE)</f>
        <v>No</v>
      </c>
      <c r="L1478" s="4" t="str">
        <f>VLOOKUP($A1478,'Data Transformation Q1 to Q8'!$A:$V,8,FALSE)</f>
        <v>No</v>
      </c>
      <c r="M1478" s="4" t="str">
        <f>VLOOKUP($A1478,'Data Transformation Q1 to Q8'!$A:$V,10,FALSE)</f>
        <v>No</v>
      </c>
      <c r="N1478" s="4">
        <f>VLOOKUP($A1478,'Data Transformation Q1 to Q8'!$A:$V,9,FALSE)</f>
        <v>1</v>
      </c>
      <c r="O1478" s="4" t="str">
        <f>VLOOKUP($A1478,'Data Transformation Q1 to Q8'!$A:$V,20,FALSE)</f>
        <v>tier - 2</v>
      </c>
      <c r="P1478" s="4" t="str">
        <f>VLOOKUP($A1478,'Data Transformation Q1 to Q8'!$A:$V,21,FALSE)</f>
        <v>tier - 1</v>
      </c>
      <c r="Q1478" s="118">
        <f>VLOOKUP($A1478,'Data Transformation Q1 to Q8'!$A:$V,19,FALSE)</f>
        <v>7133.9</v>
      </c>
    </row>
    <row r="1479" spans="1:17" ht="15.75" x14ac:dyDescent="0.25">
      <c r="A1479" s="10" t="s">
        <v>1059</v>
      </c>
      <c r="B1479" s="4" t="str">
        <f>VLOOKUP(A1479,'Data Transformation Q1 to Q8'!A:V,22,FALSE)</f>
        <v>R1021</v>
      </c>
      <c r="C1479" s="21">
        <f>VLOOKUP($A1479,'Data Transformation Q1 to Q8'!$A:$V,16,FALSE)</f>
        <v>34182</v>
      </c>
      <c r="D1479" s="6">
        <f>VLOOKUP($A1479,'Data Transformation Q1 to Q8'!$A:$V,17,FALSE)</f>
        <v>29</v>
      </c>
      <c r="E1479" s="4" t="str">
        <f>VLOOKUP(A1479,'Customer Names'!A:D,3,FALSE)</f>
        <v xml:space="preserve">  Michael A</v>
      </c>
      <c r="F1479" s="4">
        <f>VLOOKUP($A1479,'Data Transformation Q1 to Q8'!$A:$V,2,FALSE)</f>
        <v>34.64</v>
      </c>
      <c r="G1479" s="4" t="str">
        <f>VLOOKUP($A1479,'Data Transformation Q1 to Q8'!$A:$V,3,FALSE)</f>
        <v>Obesity</v>
      </c>
      <c r="H1479" s="4">
        <f>VLOOKUP($A1479,'Data Transformation Q1 to Q8'!$A:$V,4,FALSE)</f>
        <v>4.88</v>
      </c>
      <c r="I1479" s="4" t="str">
        <f>VLOOKUP($A1479,'Data Transformation Q1 to Q8'!$A:$V,5,FALSE)</f>
        <v>Normal</v>
      </c>
      <c r="J1479" s="4" t="str">
        <f>VLOOKUP($A1479,'Data Transformation Q1 to Q8'!$A:$V,6,FALSE)</f>
        <v>No</v>
      </c>
      <c r="K1479" s="4" t="str">
        <f>VLOOKUP($A1479,'Data Transformation Q1 to Q8'!$A:$V,7,FALSE)</f>
        <v>No</v>
      </c>
      <c r="L1479" s="4" t="str">
        <f>VLOOKUP($A1479,'Data Transformation Q1 to Q8'!$A:$V,8,FALSE)</f>
        <v>Yes</v>
      </c>
      <c r="M1479" s="4" t="str">
        <f>VLOOKUP($A1479,'Data Transformation Q1 to Q8'!$A:$V,10,FALSE)</f>
        <v>No</v>
      </c>
      <c r="N1479" s="4">
        <f>VLOOKUP($A1479,'Data Transformation Q1 to Q8'!$A:$V,9,FALSE)</f>
        <v>1</v>
      </c>
      <c r="O1479" s="4" t="str">
        <f>VLOOKUP($A1479,'Data Transformation Q1 to Q8'!$A:$V,20,FALSE)</f>
        <v>tier - 2</v>
      </c>
      <c r="P1479" s="4" t="str">
        <f>VLOOKUP($A1479,'Data Transformation Q1 to Q8'!$A:$V,21,FALSE)</f>
        <v>tier - 2</v>
      </c>
      <c r="Q1479" s="118">
        <f>VLOOKUP($A1479,'Data Transformation Q1 to Q8'!$A:$V,19,FALSE)</f>
        <v>7128.64</v>
      </c>
    </row>
    <row r="1480" spans="1:17" ht="15.75" x14ac:dyDescent="0.25">
      <c r="A1480" s="10" t="s">
        <v>1061</v>
      </c>
      <c r="B1480" s="4" t="str">
        <f>VLOOKUP(A1480,'Data Transformation Q1 to Q8'!A:V,22,FALSE)</f>
        <v>R1013</v>
      </c>
      <c r="C1480" s="21">
        <f>VLOOKUP($A1480,'Data Transformation Q1 to Q8'!$A:$V,16,FALSE)</f>
        <v>25018</v>
      </c>
      <c r="D1480" s="6">
        <f>VLOOKUP($A1480,'Data Transformation Q1 to Q8'!$A:$V,17,FALSE)</f>
        <v>54</v>
      </c>
      <c r="E1480" s="4" t="str">
        <f>VLOOKUP(A1480,'Customer Names'!A:D,3,FALSE)</f>
        <v xml:space="preserve">  Byron A</v>
      </c>
      <c r="F1480" s="4">
        <f>VLOOKUP($A1480,'Data Transformation Q1 to Q8'!$A:$V,2,FALSE)</f>
        <v>18.75</v>
      </c>
      <c r="G1480" s="4" t="str">
        <f>VLOOKUP($A1480,'Data Transformation Q1 to Q8'!$A:$V,3,FALSE)</f>
        <v>Normal Weight</v>
      </c>
      <c r="H1480" s="4">
        <f>VLOOKUP($A1480,'Data Transformation Q1 to Q8'!$A:$V,4,FALSE)</f>
        <v>6.72</v>
      </c>
      <c r="I1480" s="4" t="str">
        <f>VLOOKUP($A1480,'Data Transformation Q1 to Q8'!$A:$V,5,FALSE)</f>
        <v>Diabetes</v>
      </c>
      <c r="J1480" s="4" t="str">
        <f>VLOOKUP($A1480,'Data Transformation Q1 to Q8'!$A:$V,6,FALSE)</f>
        <v>No</v>
      </c>
      <c r="K1480" s="4" t="str">
        <f>VLOOKUP($A1480,'Data Transformation Q1 to Q8'!$A:$V,7,FALSE)</f>
        <v>No</v>
      </c>
      <c r="L1480" s="4" t="str">
        <f>VLOOKUP($A1480,'Data Transformation Q1 to Q8'!$A:$V,8,FALSE)</f>
        <v>No</v>
      </c>
      <c r="M1480" s="4" t="str">
        <f>VLOOKUP($A1480,'Data Transformation Q1 to Q8'!$A:$V,10,FALSE)</f>
        <v>No</v>
      </c>
      <c r="N1480" s="4">
        <f>VLOOKUP($A1480,'Data Transformation Q1 to Q8'!$A:$V,9,FALSE)</f>
        <v>0</v>
      </c>
      <c r="O1480" s="4" t="str">
        <f>VLOOKUP($A1480,'Data Transformation Q1 to Q8'!$A:$V,20,FALSE)</f>
        <v>tier - 3</v>
      </c>
      <c r="P1480" s="4" t="str">
        <f>VLOOKUP($A1480,'Data Transformation Q1 to Q8'!$A:$V,21,FALSE)</f>
        <v>tier - 2</v>
      </c>
      <c r="Q1480" s="118">
        <f>VLOOKUP($A1480,'Data Transformation Q1 to Q8'!$A:$V,19,FALSE)</f>
        <v>7125.25</v>
      </c>
    </row>
    <row r="1481" spans="1:17" ht="15.75" x14ac:dyDescent="0.25">
      <c r="A1481" s="10" t="s">
        <v>1064</v>
      </c>
      <c r="B1481" s="4" t="str">
        <f>VLOOKUP(A1481,'Data Transformation Q1 to Q8'!A:V,22,FALSE)</f>
        <v>R1012</v>
      </c>
      <c r="C1481" s="21">
        <f>VLOOKUP($A1481,'Data Transformation Q1 to Q8'!$A:$V,16,FALSE)</f>
        <v>32000</v>
      </c>
      <c r="D1481" s="6">
        <f>VLOOKUP($A1481,'Data Transformation Q1 to Q8'!$A:$V,17,FALSE)</f>
        <v>35</v>
      </c>
      <c r="E1481" s="4" t="str">
        <f>VLOOKUP(A1481,'Customer Names'!A:D,3,FALSE)</f>
        <v xml:space="preserve">  Carine A</v>
      </c>
      <c r="F1481" s="4">
        <f>VLOOKUP($A1481,'Data Transformation Q1 to Q8'!$A:$V,2,FALSE)</f>
        <v>26.48</v>
      </c>
      <c r="G1481" s="4" t="str">
        <f>VLOOKUP($A1481,'Data Transformation Q1 to Q8'!$A:$V,3,FALSE)</f>
        <v>Overweight</v>
      </c>
      <c r="H1481" s="4">
        <f>VLOOKUP($A1481,'Data Transformation Q1 to Q8'!$A:$V,4,FALSE)</f>
        <v>4.2</v>
      </c>
      <c r="I1481" s="4" t="str">
        <f>VLOOKUP($A1481,'Data Transformation Q1 to Q8'!$A:$V,5,FALSE)</f>
        <v>Normal</v>
      </c>
      <c r="J1481" s="4" t="str">
        <f>VLOOKUP($A1481,'Data Transformation Q1 to Q8'!$A:$V,6,FALSE)</f>
        <v>No</v>
      </c>
      <c r="K1481" s="4" t="str">
        <f>VLOOKUP($A1481,'Data Transformation Q1 to Q8'!$A:$V,7,FALSE)</f>
        <v>No</v>
      </c>
      <c r="L1481" s="4" t="str">
        <f>VLOOKUP($A1481,'Data Transformation Q1 to Q8'!$A:$V,8,FALSE)</f>
        <v>No</v>
      </c>
      <c r="M1481" s="4" t="str">
        <f>VLOOKUP($A1481,'Data Transformation Q1 to Q8'!$A:$V,10,FALSE)</f>
        <v>No</v>
      </c>
      <c r="N1481" s="4">
        <f>VLOOKUP($A1481,'Data Transformation Q1 to Q8'!$A:$V,9,FALSE)</f>
        <v>1</v>
      </c>
      <c r="O1481" s="4" t="str">
        <f>VLOOKUP($A1481,'Data Transformation Q1 to Q8'!$A:$V,20,FALSE)</f>
        <v>tier - 2</v>
      </c>
      <c r="P1481" s="4" t="str">
        <f>VLOOKUP($A1481,'Data Transformation Q1 to Q8'!$A:$V,21,FALSE)</f>
        <v>tier - 1</v>
      </c>
      <c r="Q1481" s="118">
        <f>VLOOKUP($A1481,'Data Transformation Q1 to Q8'!$A:$V,19,FALSE)</f>
        <v>7106.81</v>
      </c>
    </row>
    <row r="1482" spans="1:17" ht="15.75" x14ac:dyDescent="0.25">
      <c r="A1482" s="10" t="s">
        <v>1066</v>
      </c>
      <c r="B1482" s="4" t="str">
        <f>VLOOKUP(A1482,'Data Transformation Q1 to Q8'!A:V,22,FALSE)</f>
        <v>R1012</v>
      </c>
      <c r="C1482" s="21">
        <f>VLOOKUP($A1482,'Data Transformation Q1 to Q8'!$A:$V,16,FALSE)</f>
        <v>33773</v>
      </c>
      <c r="D1482" s="6">
        <f>VLOOKUP($A1482,'Data Transformation Q1 to Q8'!$A:$V,17,FALSE)</f>
        <v>30</v>
      </c>
      <c r="E1482" s="4" t="str">
        <f>VLOOKUP(A1482,'Customer Names'!A:D,3,FALSE)</f>
        <v xml:space="preserve">  Nathaniel</v>
      </c>
      <c r="F1482" s="4">
        <f>VLOOKUP($A1482,'Data Transformation Q1 to Q8'!$A:$V,2,FALSE)</f>
        <v>34.83</v>
      </c>
      <c r="G1482" s="4" t="str">
        <f>VLOOKUP($A1482,'Data Transformation Q1 to Q8'!$A:$V,3,FALSE)</f>
        <v>Obesity</v>
      </c>
      <c r="H1482" s="4">
        <f>VLOOKUP($A1482,'Data Transformation Q1 to Q8'!$A:$V,4,FALSE)</f>
        <v>5.79</v>
      </c>
      <c r="I1482" s="4" t="str">
        <f>VLOOKUP($A1482,'Data Transformation Q1 to Q8'!$A:$V,5,FALSE)</f>
        <v>Prediabetes</v>
      </c>
      <c r="J1482" s="4" t="str">
        <f>VLOOKUP($A1482,'Data Transformation Q1 to Q8'!$A:$V,6,FALSE)</f>
        <v>No</v>
      </c>
      <c r="K1482" s="4" t="str">
        <f>VLOOKUP($A1482,'Data Transformation Q1 to Q8'!$A:$V,7,FALSE)</f>
        <v>No</v>
      </c>
      <c r="L1482" s="4" t="str">
        <f>VLOOKUP($A1482,'Data Transformation Q1 to Q8'!$A:$V,8,FALSE)</f>
        <v>No</v>
      </c>
      <c r="M1482" s="4" t="str">
        <f>VLOOKUP($A1482,'Data Transformation Q1 to Q8'!$A:$V,10,FALSE)</f>
        <v>No</v>
      </c>
      <c r="N1482" s="4">
        <f>VLOOKUP($A1482,'Data Transformation Q1 to Q8'!$A:$V,9,FALSE)</f>
        <v>1</v>
      </c>
      <c r="O1482" s="4" t="str">
        <f>VLOOKUP($A1482,'Data Transformation Q1 to Q8'!$A:$V,20,FALSE)</f>
        <v>tier - 2</v>
      </c>
      <c r="P1482" s="4" t="str">
        <f>VLOOKUP($A1482,'Data Transformation Q1 to Q8'!$A:$V,21,FALSE)</f>
        <v>tier - 2</v>
      </c>
      <c r="Q1482" s="118">
        <f>VLOOKUP($A1482,'Data Transformation Q1 to Q8'!$A:$V,19,FALSE)</f>
        <v>7096.98</v>
      </c>
    </row>
    <row r="1483" spans="1:17" ht="15.75" x14ac:dyDescent="0.25">
      <c r="A1483" s="10" t="s">
        <v>1068</v>
      </c>
      <c r="B1483" s="4" t="str">
        <f>VLOOKUP(A1483,'Data Transformation Q1 to Q8'!A:V,22,FALSE)</f>
        <v>R1024</v>
      </c>
      <c r="C1483" s="21">
        <f>VLOOKUP($A1483,'Data Transformation Q1 to Q8'!$A:$V,16,FALSE)</f>
        <v>30230</v>
      </c>
      <c r="D1483" s="6">
        <f>VLOOKUP($A1483,'Data Transformation Q1 to Q8'!$A:$V,17,FALSE)</f>
        <v>40</v>
      </c>
      <c r="E1483" s="4" t="str">
        <f>VLOOKUP(A1483,'Customer Names'!A:D,3,FALSE)</f>
        <v xml:space="preserve">  Lindsay A</v>
      </c>
      <c r="F1483" s="4">
        <f>VLOOKUP($A1483,'Data Transformation Q1 to Q8'!$A:$V,2,FALSE)</f>
        <v>25.46</v>
      </c>
      <c r="G1483" s="4" t="str">
        <f>VLOOKUP($A1483,'Data Transformation Q1 to Q8'!$A:$V,3,FALSE)</f>
        <v>Overweight</v>
      </c>
      <c r="H1483" s="4">
        <f>VLOOKUP($A1483,'Data Transformation Q1 to Q8'!$A:$V,4,FALSE)</f>
        <v>4.29</v>
      </c>
      <c r="I1483" s="4" t="str">
        <f>VLOOKUP($A1483,'Data Transformation Q1 to Q8'!$A:$V,5,FALSE)</f>
        <v>Normal</v>
      </c>
      <c r="J1483" s="4" t="str">
        <f>VLOOKUP($A1483,'Data Transformation Q1 to Q8'!$A:$V,6,FALSE)</f>
        <v>No</v>
      </c>
      <c r="K1483" s="4" t="str">
        <f>VLOOKUP($A1483,'Data Transformation Q1 to Q8'!$A:$V,7,FALSE)</f>
        <v>No</v>
      </c>
      <c r="L1483" s="4" t="str">
        <f>VLOOKUP($A1483,'Data Transformation Q1 to Q8'!$A:$V,8,FALSE)</f>
        <v>No</v>
      </c>
      <c r="M1483" s="4" t="str">
        <f>VLOOKUP($A1483,'Data Transformation Q1 to Q8'!$A:$V,10,FALSE)</f>
        <v>No</v>
      </c>
      <c r="N1483" s="4">
        <f>VLOOKUP($A1483,'Data Transformation Q1 to Q8'!$A:$V,9,FALSE)</f>
        <v>0</v>
      </c>
      <c r="O1483" s="4" t="str">
        <f>VLOOKUP($A1483,'Data Transformation Q1 to Q8'!$A:$V,20,FALSE)</f>
        <v>tier - 2</v>
      </c>
      <c r="P1483" s="4" t="str">
        <f>VLOOKUP($A1483,'Data Transformation Q1 to Q8'!$A:$V,21,FALSE)</f>
        <v>tier - 3</v>
      </c>
      <c r="Q1483" s="118">
        <f>VLOOKUP($A1483,'Data Transformation Q1 to Q8'!$A:$V,19,FALSE)</f>
        <v>7077.19</v>
      </c>
    </row>
    <row r="1484" spans="1:17" ht="15.75" x14ac:dyDescent="0.25">
      <c r="A1484" s="10" t="s">
        <v>1070</v>
      </c>
      <c r="B1484" s="4" t="str">
        <f>VLOOKUP(A1484,'Data Transformation Q1 to Q8'!A:V,22,FALSE)</f>
        <v>R1013</v>
      </c>
      <c r="C1484" s="21">
        <f>VLOOKUP($A1484,'Data Transformation Q1 to Q8'!$A:$V,16,FALSE)</f>
        <v>28665</v>
      </c>
      <c r="D1484" s="6">
        <f>VLOOKUP($A1484,'Data Transformation Q1 to Q8'!$A:$V,17,FALSE)</f>
        <v>44</v>
      </c>
      <c r="E1484" s="4" t="str">
        <f>VLOOKUP(A1484,'Customer Names'!A:D,3,FALSE)</f>
        <v xml:space="preserve">  Justin R</v>
      </c>
      <c r="F1484" s="4">
        <f>VLOOKUP($A1484,'Data Transformation Q1 to Q8'!$A:$V,2,FALSE)</f>
        <v>23.31</v>
      </c>
      <c r="G1484" s="4" t="str">
        <f>VLOOKUP($A1484,'Data Transformation Q1 to Q8'!$A:$V,3,FALSE)</f>
        <v>Normal Weight</v>
      </c>
      <c r="H1484" s="4">
        <f>VLOOKUP($A1484,'Data Transformation Q1 to Q8'!$A:$V,4,FALSE)</f>
        <v>8.27</v>
      </c>
      <c r="I1484" s="4" t="str">
        <f>VLOOKUP($A1484,'Data Transformation Q1 to Q8'!$A:$V,5,FALSE)</f>
        <v>Diabetes</v>
      </c>
      <c r="J1484" s="4" t="str">
        <f>VLOOKUP($A1484,'Data Transformation Q1 to Q8'!$A:$V,6,FALSE)</f>
        <v>No</v>
      </c>
      <c r="K1484" s="4" t="str">
        <f>VLOOKUP($A1484,'Data Transformation Q1 to Q8'!$A:$V,7,FALSE)</f>
        <v>No</v>
      </c>
      <c r="L1484" s="4" t="str">
        <f>VLOOKUP($A1484,'Data Transformation Q1 to Q8'!$A:$V,8,FALSE)</f>
        <v>No</v>
      </c>
      <c r="M1484" s="4" t="str">
        <f>VLOOKUP($A1484,'Data Transformation Q1 to Q8'!$A:$V,10,FALSE)</f>
        <v>No</v>
      </c>
      <c r="N1484" s="4">
        <f>VLOOKUP($A1484,'Data Transformation Q1 to Q8'!$A:$V,9,FALSE)</f>
        <v>0</v>
      </c>
      <c r="O1484" s="4" t="str">
        <f>VLOOKUP($A1484,'Data Transformation Q1 to Q8'!$A:$V,20,FALSE)</f>
        <v>tier - 2</v>
      </c>
      <c r="P1484" s="4" t="str">
        <f>VLOOKUP($A1484,'Data Transformation Q1 to Q8'!$A:$V,21,FALSE)</f>
        <v>tier - 2</v>
      </c>
      <c r="Q1484" s="118">
        <f>VLOOKUP($A1484,'Data Transformation Q1 to Q8'!$A:$V,19,FALSE)</f>
        <v>7054.41</v>
      </c>
    </row>
    <row r="1485" spans="1:17" ht="15.75" x14ac:dyDescent="0.25">
      <c r="A1485" s="10" t="s">
        <v>1072</v>
      </c>
      <c r="B1485" s="4" t="str">
        <f>VLOOKUP(A1485,'Data Transformation Q1 to Q8'!A:V,22,FALSE)</f>
        <v>R1011</v>
      </c>
      <c r="C1485" s="21">
        <f>VLOOKUP($A1485,'Data Transformation Q1 to Q8'!$A:$V,16,FALSE)</f>
        <v>29400</v>
      </c>
      <c r="D1485" s="6">
        <f>VLOOKUP($A1485,'Data Transformation Q1 to Q8'!$A:$V,17,FALSE)</f>
        <v>42</v>
      </c>
      <c r="E1485" s="4" t="str">
        <f>VLOOKUP(A1485,'Customer Names'!A:D,3,FALSE)</f>
        <v xml:space="preserve">  Casey</v>
      </c>
      <c r="F1485" s="4">
        <f>VLOOKUP($A1485,'Data Transformation Q1 to Q8'!$A:$V,2,FALSE)</f>
        <v>29</v>
      </c>
      <c r="G1485" s="4" t="str">
        <f>VLOOKUP($A1485,'Data Transformation Q1 to Q8'!$A:$V,3,FALSE)</f>
        <v>Overweight</v>
      </c>
      <c r="H1485" s="4">
        <f>VLOOKUP($A1485,'Data Transformation Q1 to Q8'!$A:$V,4,FALSE)</f>
        <v>4.5599999999999996</v>
      </c>
      <c r="I1485" s="4" t="str">
        <f>VLOOKUP($A1485,'Data Transformation Q1 to Q8'!$A:$V,5,FALSE)</f>
        <v>Normal</v>
      </c>
      <c r="J1485" s="4" t="str">
        <f>VLOOKUP($A1485,'Data Transformation Q1 to Q8'!$A:$V,6,FALSE)</f>
        <v>No</v>
      </c>
      <c r="K1485" s="4" t="str">
        <f>VLOOKUP($A1485,'Data Transformation Q1 to Q8'!$A:$V,7,FALSE)</f>
        <v>No</v>
      </c>
      <c r="L1485" s="4" t="str">
        <f>VLOOKUP($A1485,'Data Transformation Q1 to Q8'!$A:$V,8,FALSE)</f>
        <v>No</v>
      </c>
      <c r="M1485" s="4" t="str">
        <f>VLOOKUP($A1485,'Data Transformation Q1 to Q8'!$A:$V,10,FALSE)</f>
        <v>No</v>
      </c>
      <c r="N1485" s="4">
        <f>VLOOKUP($A1485,'Data Transformation Q1 to Q8'!$A:$V,9,FALSE)</f>
        <v>0</v>
      </c>
      <c r="O1485" s="4" t="str">
        <f>VLOOKUP($A1485,'Data Transformation Q1 to Q8'!$A:$V,20,FALSE)</f>
        <v>tier - 2</v>
      </c>
      <c r="P1485" s="4" t="str">
        <f>VLOOKUP($A1485,'Data Transformation Q1 to Q8'!$A:$V,21,FALSE)</f>
        <v>tier - 3</v>
      </c>
      <c r="Q1485" s="118">
        <f>VLOOKUP($A1485,'Data Transformation Q1 to Q8'!$A:$V,19,FALSE)</f>
        <v>7050.64</v>
      </c>
    </row>
    <row r="1486" spans="1:17" ht="15.75" x14ac:dyDescent="0.25">
      <c r="A1486" s="10" t="s">
        <v>1074</v>
      </c>
      <c r="B1486" s="4" t="str">
        <f>VLOOKUP(A1486,'Data Transformation Q1 to Q8'!A:V,22,FALSE)</f>
        <v>R1024</v>
      </c>
      <c r="C1486" s="21">
        <f>VLOOKUP($A1486,'Data Transformation Q1 to Q8'!$A:$V,16,FALSE)</f>
        <v>29423</v>
      </c>
      <c r="D1486" s="6">
        <f>VLOOKUP($A1486,'Data Transformation Q1 to Q8'!$A:$V,17,FALSE)</f>
        <v>42</v>
      </c>
      <c r="E1486" s="4" t="str">
        <f>VLOOKUP(A1486,'Customer Names'!A:D,3,FALSE)</f>
        <v xml:space="preserve">  Amanda L</v>
      </c>
      <c r="F1486" s="4">
        <f>VLOOKUP($A1486,'Data Transformation Q1 to Q8'!$A:$V,2,FALSE)</f>
        <v>32.869999999999997</v>
      </c>
      <c r="G1486" s="4" t="str">
        <f>VLOOKUP($A1486,'Data Transformation Q1 to Q8'!$A:$V,3,FALSE)</f>
        <v>Obesity</v>
      </c>
      <c r="H1486" s="4">
        <f>VLOOKUP($A1486,'Data Transformation Q1 to Q8'!$A:$V,4,FALSE)</f>
        <v>5.33</v>
      </c>
      <c r="I1486" s="4" t="str">
        <f>VLOOKUP($A1486,'Data Transformation Q1 to Q8'!$A:$V,5,FALSE)</f>
        <v>Normal</v>
      </c>
      <c r="J1486" s="4" t="str">
        <f>VLOOKUP($A1486,'Data Transformation Q1 to Q8'!$A:$V,6,FALSE)</f>
        <v>No</v>
      </c>
      <c r="K1486" s="4" t="str">
        <f>VLOOKUP($A1486,'Data Transformation Q1 to Q8'!$A:$V,7,FALSE)</f>
        <v>No</v>
      </c>
      <c r="L1486" s="4" t="str">
        <f>VLOOKUP($A1486,'Data Transformation Q1 to Q8'!$A:$V,8,FALSE)</f>
        <v>No</v>
      </c>
      <c r="M1486" s="4" t="str">
        <f>VLOOKUP($A1486,'Data Transformation Q1 to Q8'!$A:$V,10,FALSE)</f>
        <v>No</v>
      </c>
      <c r="N1486" s="4">
        <f>VLOOKUP($A1486,'Data Transformation Q1 to Q8'!$A:$V,9,FALSE)</f>
        <v>0</v>
      </c>
      <c r="O1486" s="4" t="str">
        <f>VLOOKUP($A1486,'Data Transformation Q1 to Q8'!$A:$V,20,FALSE)</f>
        <v>tier - 2</v>
      </c>
      <c r="P1486" s="4" t="str">
        <f>VLOOKUP($A1486,'Data Transformation Q1 to Q8'!$A:$V,21,FALSE)</f>
        <v>tier - 1</v>
      </c>
      <c r="Q1486" s="118">
        <f>VLOOKUP($A1486,'Data Transformation Q1 to Q8'!$A:$V,19,FALSE)</f>
        <v>7050.02</v>
      </c>
    </row>
    <row r="1487" spans="1:17" ht="15.75" x14ac:dyDescent="0.25">
      <c r="A1487" s="10" t="s">
        <v>1076</v>
      </c>
      <c r="B1487" s="4" t="str">
        <f>VLOOKUP(A1487,'Data Transformation Q1 to Q8'!A:V,22,FALSE)</f>
        <v>R1013</v>
      </c>
      <c r="C1487" s="21">
        <f>VLOOKUP($A1487,'Data Transformation Q1 to Q8'!$A:$V,16,FALSE)</f>
        <v>29516</v>
      </c>
      <c r="D1487" s="6">
        <f>VLOOKUP($A1487,'Data Transformation Q1 to Q8'!$A:$V,17,FALSE)</f>
        <v>42</v>
      </c>
      <c r="E1487" s="4" t="str">
        <f>VLOOKUP(A1487,'Customer Names'!A:D,3,FALSE)</f>
        <v xml:space="preserve">  Ayako N</v>
      </c>
      <c r="F1487" s="4">
        <f>VLOOKUP($A1487,'Data Transformation Q1 to Q8'!$A:$V,2,FALSE)</f>
        <v>26.18</v>
      </c>
      <c r="G1487" s="4" t="str">
        <f>VLOOKUP($A1487,'Data Transformation Q1 to Q8'!$A:$V,3,FALSE)</f>
        <v>Overweight</v>
      </c>
      <c r="H1487" s="4">
        <f>VLOOKUP($A1487,'Data Transformation Q1 to Q8'!$A:$V,4,FALSE)</f>
        <v>5.63</v>
      </c>
      <c r="I1487" s="4" t="str">
        <f>VLOOKUP($A1487,'Data Transformation Q1 to Q8'!$A:$V,5,FALSE)</f>
        <v>Normal</v>
      </c>
      <c r="J1487" s="4" t="str">
        <f>VLOOKUP($A1487,'Data Transformation Q1 to Q8'!$A:$V,6,FALSE)</f>
        <v>No</v>
      </c>
      <c r="K1487" s="4" t="str">
        <f>VLOOKUP($A1487,'Data Transformation Q1 to Q8'!$A:$V,7,FALSE)</f>
        <v>No</v>
      </c>
      <c r="L1487" s="4" t="str">
        <f>VLOOKUP($A1487,'Data Transformation Q1 to Q8'!$A:$V,8,FALSE)</f>
        <v>No</v>
      </c>
      <c r="M1487" s="4" t="str">
        <f>VLOOKUP($A1487,'Data Transformation Q1 to Q8'!$A:$V,10,FALSE)</f>
        <v>No</v>
      </c>
      <c r="N1487" s="4">
        <f>VLOOKUP($A1487,'Data Transformation Q1 to Q8'!$A:$V,9,FALSE)</f>
        <v>0</v>
      </c>
      <c r="O1487" s="4" t="str">
        <f>VLOOKUP($A1487,'Data Transformation Q1 to Q8'!$A:$V,20,FALSE)</f>
        <v>tier - 2</v>
      </c>
      <c r="P1487" s="4" t="str">
        <f>VLOOKUP($A1487,'Data Transformation Q1 to Q8'!$A:$V,21,FALSE)</f>
        <v>tier - 3</v>
      </c>
      <c r="Q1487" s="118">
        <f>VLOOKUP($A1487,'Data Transformation Q1 to Q8'!$A:$V,19,FALSE)</f>
        <v>7046.72</v>
      </c>
    </row>
    <row r="1488" spans="1:17" ht="15.75" x14ac:dyDescent="0.25">
      <c r="A1488" s="10" t="s">
        <v>1078</v>
      </c>
      <c r="B1488" s="4" t="str">
        <f>VLOOKUP(A1488,'Data Transformation Q1 to Q8'!A:V,22,FALSE)</f>
        <v>R1011</v>
      </c>
      <c r="C1488" s="21">
        <f>VLOOKUP($A1488,'Data Transformation Q1 to Q8'!$A:$V,16,FALSE)</f>
        <v>29428</v>
      </c>
      <c r="D1488" s="6">
        <f>VLOOKUP($A1488,'Data Transformation Q1 to Q8'!$A:$V,17,FALSE)</f>
        <v>42</v>
      </c>
      <c r="E1488" s="4" t="str">
        <f>VLOOKUP(A1488,'Customer Names'!A:D,3,FALSE)</f>
        <v xml:space="preserve">  Emilee</v>
      </c>
      <c r="F1488" s="4">
        <f>VLOOKUP($A1488,'Data Transformation Q1 to Q8'!$A:$V,2,FALSE)</f>
        <v>25.3</v>
      </c>
      <c r="G1488" s="4" t="str">
        <f>VLOOKUP($A1488,'Data Transformation Q1 to Q8'!$A:$V,3,FALSE)</f>
        <v>Overweight</v>
      </c>
      <c r="H1488" s="4">
        <f>VLOOKUP($A1488,'Data Transformation Q1 to Q8'!$A:$V,4,FALSE)</f>
        <v>5.12</v>
      </c>
      <c r="I1488" s="4" t="str">
        <f>VLOOKUP($A1488,'Data Transformation Q1 to Q8'!$A:$V,5,FALSE)</f>
        <v>Normal</v>
      </c>
      <c r="J1488" s="4" t="str">
        <f>VLOOKUP($A1488,'Data Transformation Q1 to Q8'!$A:$V,6,FALSE)</f>
        <v>No</v>
      </c>
      <c r="K1488" s="4" t="str">
        <f>VLOOKUP($A1488,'Data Transformation Q1 to Q8'!$A:$V,7,FALSE)</f>
        <v>No</v>
      </c>
      <c r="L1488" s="4" t="str">
        <f>VLOOKUP($A1488,'Data Transformation Q1 to Q8'!$A:$V,8,FALSE)</f>
        <v>No</v>
      </c>
      <c r="M1488" s="4" t="str">
        <f>VLOOKUP($A1488,'Data Transformation Q1 to Q8'!$A:$V,10,FALSE)</f>
        <v>No</v>
      </c>
      <c r="N1488" s="4">
        <f>VLOOKUP($A1488,'Data Transformation Q1 to Q8'!$A:$V,9,FALSE)</f>
        <v>0</v>
      </c>
      <c r="O1488" s="4" t="str">
        <f>VLOOKUP($A1488,'Data Transformation Q1 to Q8'!$A:$V,20,FALSE)</f>
        <v>tier - 2</v>
      </c>
      <c r="P1488" s="4" t="str">
        <f>VLOOKUP($A1488,'Data Transformation Q1 to Q8'!$A:$V,21,FALSE)</f>
        <v>tier - 1</v>
      </c>
      <c r="Q1488" s="118">
        <f>VLOOKUP($A1488,'Data Transformation Q1 to Q8'!$A:$V,19,FALSE)</f>
        <v>7045.5</v>
      </c>
    </row>
    <row r="1489" spans="1:17" ht="15.75" x14ac:dyDescent="0.25">
      <c r="A1489" s="10" t="s">
        <v>1080</v>
      </c>
      <c r="B1489" s="4" t="str">
        <f>VLOOKUP(A1489,'Data Transformation Q1 to Q8'!A:V,22,FALSE)</f>
        <v>R1012</v>
      </c>
      <c r="C1489" s="21">
        <f>VLOOKUP($A1489,'Data Transformation Q1 to Q8'!$A:$V,16,FALSE)</f>
        <v>35001</v>
      </c>
      <c r="D1489" s="6">
        <f>VLOOKUP($A1489,'Data Transformation Q1 to Q8'!$A:$V,17,FALSE)</f>
        <v>27</v>
      </c>
      <c r="E1489" s="4" t="str">
        <f>VLOOKUP(A1489,'Customer Names'!A:D,3,FALSE)</f>
        <v xml:space="preserve">  Stephen M</v>
      </c>
      <c r="F1489" s="4">
        <f>VLOOKUP($A1489,'Data Transformation Q1 to Q8'!$A:$V,2,FALSE)</f>
        <v>36.94</v>
      </c>
      <c r="G1489" s="4" t="str">
        <f>VLOOKUP($A1489,'Data Transformation Q1 to Q8'!$A:$V,3,FALSE)</f>
        <v>Obesity</v>
      </c>
      <c r="H1489" s="4">
        <f>VLOOKUP($A1489,'Data Transformation Q1 to Q8'!$A:$V,4,FALSE)</f>
        <v>5.15</v>
      </c>
      <c r="I1489" s="4" t="str">
        <f>VLOOKUP($A1489,'Data Transformation Q1 to Q8'!$A:$V,5,FALSE)</f>
        <v>Normal</v>
      </c>
      <c r="J1489" s="4" t="str">
        <f>VLOOKUP($A1489,'Data Transformation Q1 to Q8'!$A:$V,6,FALSE)</f>
        <v>Yes</v>
      </c>
      <c r="K1489" s="4" t="str">
        <f>VLOOKUP($A1489,'Data Transformation Q1 to Q8'!$A:$V,7,FALSE)</f>
        <v>No</v>
      </c>
      <c r="L1489" s="4" t="str">
        <f>VLOOKUP($A1489,'Data Transformation Q1 to Q8'!$A:$V,8,FALSE)</f>
        <v>No</v>
      </c>
      <c r="M1489" s="4" t="str">
        <f>VLOOKUP($A1489,'Data Transformation Q1 to Q8'!$A:$V,10,FALSE)</f>
        <v>No</v>
      </c>
      <c r="N1489" s="4">
        <f>VLOOKUP($A1489,'Data Transformation Q1 to Q8'!$A:$V,9,FALSE)</f>
        <v>1</v>
      </c>
      <c r="O1489" s="4" t="str">
        <f>VLOOKUP($A1489,'Data Transformation Q1 to Q8'!$A:$V,20,FALSE)</f>
        <v>tier - 2</v>
      </c>
      <c r="P1489" s="4" t="str">
        <f>VLOOKUP($A1489,'Data Transformation Q1 to Q8'!$A:$V,21,FALSE)</f>
        <v>tier - 3</v>
      </c>
      <c r="Q1489" s="118">
        <f>VLOOKUP($A1489,'Data Transformation Q1 to Q8'!$A:$V,19,FALSE)</f>
        <v>7042.11</v>
      </c>
    </row>
    <row r="1490" spans="1:17" ht="15.75" x14ac:dyDescent="0.25">
      <c r="A1490" s="10" t="s">
        <v>1082</v>
      </c>
      <c r="B1490" s="4" t="str">
        <f>VLOOKUP(A1490,'Data Transformation Q1 to Q8'!A:V,22,FALSE)</f>
        <v>R1013</v>
      </c>
      <c r="C1490" s="21">
        <f>VLOOKUP($A1490,'Data Transformation Q1 to Q8'!$A:$V,16,FALSE)</f>
        <v>28643</v>
      </c>
      <c r="D1490" s="6">
        <f>VLOOKUP($A1490,'Data Transformation Q1 to Q8'!$A:$V,17,FALSE)</f>
        <v>45</v>
      </c>
      <c r="E1490" s="4" t="str">
        <f>VLOOKUP(A1490,'Customer Names'!A:D,3,FALSE)</f>
        <v xml:space="preserve">  Annemarie A</v>
      </c>
      <c r="F1490" s="4">
        <f>VLOOKUP($A1490,'Data Transformation Q1 to Q8'!$A:$V,2,FALSE)</f>
        <v>22.86</v>
      </c>
      <c r="G1490" s="4" t="str">
        <f>VLOOKUP($A1490,'Data Transformation Q1 to Q8'!$A:$V,3,FALSE)</f>
        <v>Normal Weight</v>
      </c>
      <c r="H1490" s="4">
        <f>VLOOKUP($A1490,'Data Transformation Q1 to Q8'!$A:$V,4,FALSE)</f>
        <v>7.5</v>
      </c>
      <c r="I1490" s="4" t="str">
        <f>VLOOKUP($A1490,'Data Transformation Q1 to Q8'!$A:$V,5,FALSE)</f>
        <v>Diabetes</v>
      </c>
      <c r="J1490" s="4" t="str">
        <f>VLOOKUP($A1490,'Data Transformation Q1 to Q8'!$A:$V,6,FALSE)</f>
        <v>No</v>
      </c>
      <c r="K1490" s="4" t="str">
        <f>VLOOKUP($A1490,'Data Transformation Q1 to Q8'!$A:$V,7,FALSE)</f>
        <v>No</v>
      </c>
      <c r="L1490" s="4" t="str">
        <f>VLOOKUP($A1490,'Data Transformation Q1 to Q8'!$A:$V,8,FALSE)</f>
        <v>No</v>
      </c>
      <c r="M1490" s="4" t="str">
        <f>VLOOKUP($A1490,'Data Transformation Q1 to Q8'!$A:$V,10,FALSE)</f>
        <v>No</v>
      </c>
      <c r="N1490" s="4">
        <f>VLOOKUP($A1490,'Data Transformation Q1 to Q8'!$A:$V,9,FALSE)</f>
        <v>0</v>
      </c>
      <c r="O1490" s="4" t="str">
        <f>VLOOKUP($A1490,'Data Transformation Q1 to Q8'!$A:$V,20,FALSE)</f>
        <v>tier - 2</v>
      </c>
      <c r="P1490" s="4" t="str">
        <f>VLOOKUP($A1490,'Data Transformation Q1 to Q8'!$A:$V,21,FALSE)</f>
        <v>tier - 2</v>
      </c>
      <c r="Q1490" s="118">
        <f>VLOOKUP($A1490,'Data Transformation Q1 to Q8'!$A:$V,19,FALSE)</f>
        <v>7033.08</v>
      </c>
    </row>
    <row r="1491" spans="1:17" ht="15.75" x14ac:dyDescent="0.25">
      <c r="A1491" s="10" t="s">
        <v>1085</v>
      </c>
      <c r="B1491" s="4" t="str">
        <f>VLOOKUP(A1491,'Data Transformation Q1 to Q8'!A:V,22,FALSE)</f>
        <v>R1013</v>
      </c>
      <c r="C1491" s="21">
        <f>VLOOKUP($A1491,'Data Transformation Q1 to Q8'!$A:$V,16,FALSE)</f>
        <v>25390</v>
      </c>
      <c r="D1491" s="6">
        <f>VLOOKUP($A1491,'Data Transformation Q1 to Q8'!$A:$V,17,FALSE)</f>
        <v>53</v>
      </c>
      <c r="E1491" s="4" t="str">
        <f>VLOOKUP(A1491,'Customer Names'!A:D,3,FALSE)</f>
        <v xml:space="preserve">  Ashley R</v>
      </c>
      <c r="F1491" s="4">
        <f>VLOOKUP($A1491,'Data Transformation Q1 to Q8'!$A:$V,2,FALSE)</f>
        <v>18.760000000000002</v>
      </c>
      <c r="G1491" s="4" t="str">
        <f>VLOOKUP($A1491,'Data Transformation Q1 to Q8'!$A:$V,3,FALSE)</f>
        <v>Normal Weight</v>
      </c>
      <c r="H1491" s="4">
        <f>VLOOKUP($A1491,'Data Transformation Q1 to Q8'!$A:$V,4,FALSE)</f>
        <v>4.88</v>
      </c>
      <c r="I1491" s="4" t="str">
        <f>VLOOKUP($A1491,'Data Transformation Q1 to Q8'!$A:$V,5,FALSE)</f>
        <v>Normal</v>
      </c>
      <c r="J1491" s="4" t="str">
        <f>VLOOKUP($A1491,'Data Transformation Q1 to Q8'!$A:$V,6,FALSE)</f>
        <v>Yes</v>
      </c>
      <c r="K1491" s="4" t="str">
        <f>VLOOKUP($A1491,'Data Transformation Q1 to Q8'!$A:$V,7,FALSE)</f>
        <v>No</v>
      </c>
      <c r="L1491" s="4" t="str">
        <f>VLOOKUP($A1491,'Data Transformation Q1 to Q8'!$A:$V,8,FALSE)</f>
        <v>Yes</v>
      </c>
      <c r="M1491" s="4" t="str">
        <f>VLOOKUP($A1491,'Data Transformation Q1 to Q8'!$A:$V,10,FALSE)</f>
        <v>No</v>
      </c>
      <c r="N1491" s="4">
        <f>VLOOKUP($A1491,'Data Transformation Q1 to Q8'!$A:$V,9,FALSE)</f>
        <v>1</v>
      </c>
      <c r="O1491" s="4" t="str">
        <f>VLOOKUP($A1491,'Data Transformation Q1 to Q8'!$A:$V,20,FALSE)</f>
        <v>tier - 2</v>
      </c>
      <c r="P1491" s="4" t="str">
        <f>VLOOKUP($A1491,'Data Transformation Q1 to Q8'!$A:$V,21,FALSE)</f>
        <v>tier - 3</v>
      </c>
      <c r="Q1491" s="118">
        <f>VLOOKUP($A1491,'Data Transformation Q1 to Q8'!$A:$V,19,FALSE)</f>
        <v>7003.1</v>
      </c>
    </row>
    <row r="1492" spans="1:17" ht="15.75" x14ac:dyDescent="0.25">
      <c r="A1492" s="10" t="s">
        <v>1087</v>
      </c>
      <c r="B1492" s="4" t="str">
        <f>VLOOKUP(A1492,'Data Transformation Q1 to Q8'!A:V,22,FALSE)</f>
        <v>R1013</v>
      </c>
      <c r="C1492" s="21">
        <f>VLOOKUP($A1492,'Data Transformation Q1 to Q8'!$A:$V,16,FALSE)</f>
        <v>30195</v>
      </c>
      <c r="D1492" s="6">
        <f>VLOOKUP($A1492,'Data Transformation Q1 to Q8'!$A:$V,17,FALSE)</f>
        <v>40</v>
      </c>
      <c r="E1492" s="4" t="str">
        <f>VLOOKUP(A1492,'Customer Names'!A:D,3,FALSE)</f>
        <v xml:space="preserve">  Leslie A</v>
      </c>
      <c r="F1492" s="4">
        <f>VLOOKUP($A1492,'Data Transformation Q1 to Q8'!$A:$V,2,FALSE)</f>
        <v>24.36</v>
      </c>
      <c r="G1492" s="4" t="str">
        <f>VLOOKUP($A1492,'Data Transformation Q1 to Q8'!$A:$V,3,FALSE)</f>
        <v>Normal Weight</v>
      </c>
      <c r="H1492" s="4">
        <f>VLOOKUP($A1492,'Data Transformation Q1 to Q8'!$A:$V,4,FALSE)</f>
        <v>5.57</v>
      </c>
      <c r="I1492" s="4" t="str">
        <f>VLOOKUP($A1492,'Data Transformation Q1 to Q8'!$A:$V,5,FALSE)</f>
        <v>Normal</v>
      </c>
      <c r="J1492" s="4" t="str">
        <f>VLOOKUP($A1492,'Data Transformation Q1 to Q8'!$A:$V,6,FALSE)</f>
        <v>No</v>
      </c>
      <c r="K1492" s="4" t="str">
        <f>VLOOKUP($A1492,'Data Transformation Q1 to Q8'!$A:$V,7,FALSE)</f>
        <v>No</v>
      </c>
      <c r="L1492" s="4" t="str">
        <f>VLOOKUP($A1492,'Data Transformation Q1 to Q8'!$A:$V,8,FALSE)</f>
        <v>No</v>
      </c>
      <c r="M1492" s="4" t="str">
        <f>VLOOKUP($A1492,'Data Transformation Q1 to Q8'!$A:$V,10,FALSE)</f>
        <v>No</v>
      </c>
      <c r="N1492" s="4">
        <f>VLOOKUP($A1492,'Data Transformation Q1 to Q8'!$A:$V,9,FALSE)</f>
        <v>0</v>
      </c>
      <c r="O1492" s="4" t="str">
        <f>VLOOKUP($A1492,'Data Transformation Q1 to Q8'!$A:$V,20,FALSE)</f>
        <v>tier - 2</v>
      </c>
      <c r="P1492" s="4" t="str">
        <f>VLOOKUP($A1492,'Data Transformation Q1 to Q8'!$A:$V,21,FALSE)</f>
        <v>tier - 1</v>
      </c>
      <c r="Q1492" s="118">
        <f>VLOOKUP($A1492,'Data Transformation Q1 to Q8'!$A:$V,19,FALSE)</f>
        <v>6989.95</v>
      </c>
    </row>
    <row r="1493" spans="1:17" ht="15.75" x14ac:dyDescent="0.25">
      <c r="A1493" s="10" t="s">
        <v>1089</v>
      </c>
      <c r="B1493" s="4" t="str">
        <f>VLOOKUP(A1493,'Data Transformation Q1 to Q8'!A:V,22,FALSE)</f>
        <v>R1012</v>
      </c>
      <c r="C1493" s="21">
        <f>VLOOKUP($A1493,'Data Transformation Q1 to Q8'!$A:$V,16,FALSE)</f>
        <v>30242</v>
      </c>
      <c r="D1493" s="6">
        <f>VLOOKUP($A1493,'Data Transformation Q1 to Q8'!$A:$V,17,FALSE)</f>
        <v>40</v>
      </c>
      <c r="E1493" s="4" t="str">
        <f>VLOOKUP(A1493,'Customer Names'!A:D,3,FALSE)</f>
        <v xml:space="preserve">  Mauricio J</v>
      </c>
      <c r="F1493" s="4">
        <f>VLOOKUP($A1493,'Data Transformation Q1 to Q8'!$A:$V,2,FALSE)</f>
        <v>32.299999999999997</v>
      </c>
      <c r="G1493" s="4" t="str">
        <f>VLOOKUP($A1493,'Data Transformation Q1 to Q8'!$A:$V,3,FALSE)</f>
        <v>Obesity</v>
      </c>
      <c r="H1493" s="4">
        <f>VLOOKUP($A1493,'Data Transformation Q1 to Q8'!$A:$V,4,FALSE)</f>
        <v>5.31</v>
      </c>
      <c r="I1493" s="4" t="str">
        <f>VLOOKUP($A1493,'Data Transformation Q1 to Q8'!$A:$V,5,FALSE)</f>
        <v>Normal</v>
      </c>
      <c r="J1493" s="4" t="str">
        <f>VLOOKUP($A1493,'Data Transformation Q1 to Q8'!$A:$V,6,FALSE)</f>
        <v>No</v>
      </c>
      <c r="K1493" s="4" t="str">
        <f>VLOOKUP($A1493,'Data Transformation Q1 to Q8'!$A:$V,7,FALSE)</f>
        <v>No</v>
      </c>
      <c r="L1493" s="4" t="str">
        <f>VLOOKUP($A1493,'Data Transformation Q1 to Q8'!$A:$V,8,FALSE)</f>
        <v>No</v>
      </c>
      <c r="M1493" s="4" t="str">
        <f>VLOOKUP($A1493,'Data Transformation Q1 to Q8'!$A:$V,10,FALSE)</f>
        <v>No</v>
      </c>
      <c r="N1493" s="4">
        <f>VLOOKUP($A1493,'Data Transformation Q1 to Q8'!$A:$V,9,FALSE)</f>
        <v>0</v>
      </c>
      <c r="O1493" s="4" t="str">
        <f>VLOOKUP($A1493,'Data Transformation Q1 to Q8'!$A:$V,20,FALSE)</f>
        <v>tier - 3</v>
      </c>
      <c r="P1493" s="4" t="str">
        <f>VLOOKUP($A1493,'Data Transformation Q1 to Q8'!$A:$V,21,FALSE)</f>
        <v>tier - 1</v>
      </c>
      <c r="Q1493" s="118">
        <f>VLOOKUP($A1493,'Data Transformation Q1 to Q8'!$A:$V,19,FALSE)</f>
        <v>6986.7</v>
      </c>
    </row>
    <row r="1494" spans="1:17" ht="15.75" x14ac:dyDescent="0.25">
      <c r="A1494" s="10" t="s">
        <v>1091</v>
      </c>
      <c r="B1494" s="4" t="str">
        <f>VLOOKUP(A1494,'Data Transformation Q1 to Q8'!A:V,22,FALSE)</f>
        <v>R1019</v>
      </c>
      <c r="C1494" s="21">
        <f>VLOOKUP($A1494,'Data Transformation Q1 to Q8'!$A:$V,16,FALSE)</f>
        <v>31391</v>
      </c>
      <c r="D1494" s="6">
        <f>VLOOKUP($A1494,'Data Transformation Q1 to Q8'!$A:$V,17,FALSE)</f>
        <v>37</v>
      </c>
      <c r="E1494" s="4" t="str">
        <f>VLOOKUP(A1494,'Customer Names'!A:D,3,FALSE)</f>
        <v xml:space="preserve">  Kieran</v>
      </c>
      <c r="F1494" s="4">
        <f>VLOOKUP($A1494,'Data Transformation Q1 to Q8'!$A:$V,2,FALSE)</f>
        <v>22.704999999999998</v>
      </c>
      <c r="G1494" s="4" t="str">
        <f>VLOOKUP($A1494,'Data Transformation Q1 to Q8'!$A:$V,3,FALSE)</f>
        <v>Normal Weight</v>
      </c>
      <c r="H1494" s="4">
        <f>VLOOKUP($A1494,'Data Transformation Q1 to Q8'!$A:$V,4,FALSE)</f>
        <v>4.57</v>
      </c>
      <c r="I1494" s="4" t="str">
        <f>VLOOKUP($A1494,'Data Transformation Q1 to Q8'!$A:$V,5,FALSE)</f>
        <v>Normal</v>
      </c>
      <c r="J1494" s="4" t="str">
        <f>VLOOKUP($A1494,'Data Transformation Q1 to Q8'!$A:$V,6,FALSE)</f>
        <v>Yes</v>
      </c>
      <c r="K1494" s="4" t="str">
        <f>VLOOKUP($A1494,'Data Transformation Q1 to Q8'!$A:$V,7,FALSE)</f>
        <v>No</v>
      </c>
      <c r="L1494" s="4" t="str">
        <f>VLOOKUP($A1494,'Data Transformation Q1 to Q8'!$A:$V,8,FALSE)</f>
        <v>No</v>
      </c>
      <c r="M1494" s="4" t="str">
        <f>VLOOKUP($A1494,'Data Transformation Q1 to Q8'!$A:$V,10,FALSE)</f>
        <v>No</v>
      </c>
      <c r="N1494" s="4">
        <f>VLOOKUP($A1494,'Data Transformation Q1 to Q8'!$A:$V,9,FALSE)</f>
        <v>0</v>
      </c>
      <c r="O1494" s="4" t="str">
        <f>VLOOKUP($A1494,'Data Transformation Q1 to Q8'!$A:$V,20,FALSE)</f>
        <v>tier - 2</v>
      </c>
      <c r="P1494" s="4" t="str">
        <f>VLOOKUP($A1494,'Data Transformation Q1 to Q8'!$A:$V,21,FALSE)</f>
        <v>tier - 2</v>
      </c>
      <c r="Q1494" s="118">
        <f>VLOOKUP($A1494,'Data Transformation Q1 to Q8'!$A:$V,19,FALSE)</f>
        <v>6985.51</v>
      </c>
    </row>
    <row r="1495" spans="1:17" ht="15.75" x14ac:dyDescent="0.25">
      <c r="A1495" s="10" t="s">
        <v>1093</v>
      </c>
      <c r="B1495" s="4" t="str">
        <f>VLOOKUP(A1495,'Data Transformation Q1 to Q8'!A:V,22,FALSE)</f>
        <v>R1013</v>
      </c>
      <c r="C1495" s="21">
        <f>VLOOKUP($A1495,'Data Transformation Q1 to Q8'!$A:$V,16,FALSE)</f>
        <v>27548</v>
      </c>
      <c r="D1495" s="6">
        <f>VLOOKUP($A1495,'Data Transformation Q1 to Q8'!$A:$V,17,FALSE)</f>
        <v>48</v>
      </c>
      <c r="E1495" s="4" t="str">
        <f>VLOOKUP(A1495,'Customer Names'!A:D,3,FALSE)</f>
        <v xml:space="preserve">  Elizabeth A</v>
      </c>
      <c r="F1495" s="4">
        <f>VLOOKUP($A1495,'Data Transformation Q1 to Q8'!$A:$V,2,FALSE)</f>
        <v>21.79</v>
      </c>
      <c r="G1495" s="4" t="str">
        <f>VLOOKUP($A1495,'Data Transformation Q1 to Q8'!$A:$V,3,FALSE)</f>
        <v>Normal Weight</v>
      </c>
      <c r="H1495" s="4">
        <f>VLOOKUP($A1495,'Data Transformation Q1 to Q8'!$A:$V,4,FALSE)</f>
        <v>8.6999999999999993</v>
      </c>
      <c r="I1495" s="4" t="str">
        <f>VLOOKUP($A1495,'Data Transformation Q1 to Q8'!$A:$V,5,FALSE)</f>
        <v>Diabetes</v>
      </c>
      <c r="J1495" s="4" t="str">
        <f>VLOOKUP($A1495,'Data Transformation Q1 to Q8'!$A:$V,6,FALSE)</f>
        <v>Yes</v>
      </c>
      <c r="K1495" s="4" t="str">
        <f>VLOOKUP($A1495,'Data Transformation Q1 to Q8'!$A:$V,7,FALSE)</f>
        <v>No</v>
      </c>
      <c r="L1495" s="4" t="str">
        <f>VLOOKUP($A1495,'Data Transformation Q1 to Q8'!$A:$V,8,FALSE)</f>
        <v>No</v>
      </c>
      <c r="M1495" s="4" t="str">
        <f>VLOOKUP($A1495,'Data Transformation Q1 to Q8'!$A:$V,10,FALSE)</f>
        <v>No</v>
      </c>
      <c r="N1495" s="4">
        <f>VLOOKUP($A1495,'Data Transformation Q1 to Q8'!$A:$V,9,FALSE)</f>
        <v>1</v>
      </c>
      <c r="O1495" s="4" t="str">
        <f>VLOOKUP($A1495,'Data Transformation Q1 to Q8'!$A:$V,20,FALSE)</f>
        <v>tier - 2</v>
      </c>
      <c r="P1495" s="4" t="str">
        <f>VLOOKUP($A1495,'Data Transformation Q1 to Q8'!$A:$V,21,FALSE)</f>
        <v>tier - 3</v>
      </c>
      <c r="Q1495" s="118">
        <f>VLOOKUP($A1495,'Data Transformation Q1 to Q8'!$A:$V,19,FALSE)</f>
        <v>6965.21</v>
      </c>
    </row>
    <row r="1496" spans="1:17" ht="15.75" x14ac:dyDescent="0.25">
      <c r="A1496" s="10" t="s">
        <v>1095</v>
      </c>
      <c r="B1496" s="4" t="str">
        <f>VLOOKUP(A1496,'Data Transformation Q1 to Q8'!A:V,22,FALSE)</f>
        <v>R1013</v>
      </c>
      <c r="C1496" s="21">
        <f>VLOOKUP($A1496,'Data Transformation Q1 to Q8'!$A:$V,16,FALSE)</f>
        <v>29451</v>
      </c>
      <c r="D1496" s="6">
        <f>VLOOKUP($A1496,'Data Transformation Q1 to Q8'!$A:$V,17,FALSE)</f>
        <v>42</v>
      </c>
      <c r="E1496" s="4" t="str">
        <f>VLOOKUP(A1496,'Customer Names'!A:D,3,FALSE)</f>
        <v xml:space="preserve">  Zeke M</v>
      </c>
      <c r="F1496" s="4">
        <f>VLOOKUP($A1496,'Data Transformation Q1 to Q8'!$A:$V,2,FALSE)</f>
        <v>24.52</v>
      </c>
      <c r="G1496" s="4" t="str">
        <f>VLOOKUP($A1496,'Data Transformation Q1 to Q8'!$A:$V,3,FALSE)</f>
        <v>Normal Weight</v>
      </c>
      <c r="H1496" s="4">
        <f>VLOOKUP($A1496,'Data Transformation Q1 to Q8'!$A:$V,4,FALSE)</f>
        <v>4.76</v>
      </c>
      <c r="I1496" s="4" t="str">
        <f>VLOOKUP($A1496,'Data Transformation Q1 to Q8'!$A:$V,5,FALSE)</f>
        <v>Normal</v>
      </c>
      <c r="J1496" s="4" t="str">
        <f>VLOOKUP($A1496,'Data Transformation Q1 to Q8'!$A:$V,6,FALSE)</f>
        <v>No</v>
      </c>
      <c r="K1496" s="4" t="str">
        <f>VLOOKUP($A1496,'Data Transformation Q1 to Q8'!$A:$V,7,FALSE)</f>
        <v>No</v>
      </c>
      <c r="L1496" s="4" t="str">
        <f>VLOOKUP($A1496,'Data Transformation Q1 to Q8'!$A:$V,8,FALSE)</f>
        <v>No</v>
      </c>
      <c r="M1496" s="4" t="str">
        <f>VLOOKUP($A1496,'Data Transformation Q1 to Q8'!$A:$V,10,FALSE)</f>
        <v>No</v>
      </c>
      <c r="N1496" s="4">
        <f>VLOOKUP($A1496,'Data Transformation Q1 to Q8'!$A:$V,9,FALSE)</f>
        <v>0</v>
      </c>
      <c r="O1496" s="4" t="str">
        <f>VLOOKUP($A1496,'Data Transformation Q1 to Q8'!$A:$V,20,FALSE)</f>
        <v>tier - 2</v>
      </c>
      <c r="P1496" s="4" t="str">
        <f>VLOOKUP($A1496,'Data Transformation Q1 to Q8'!$A:$V,21,FALSE)</f>
        <v>tier - 2</v>
      </c>
      <c r="Q1496" s="118">
        <f>VLOOKUP($A1496,'Data Transformation Q1 to Q8'!$A:$V,19,FALSE)</f>
        <v>6951.12</v>
      </c>
    </row>
    <row r="1497" spans="1:17" ht="15.75" x14ac:dyDescent="0.25">
      <c r="A1497" s="10" t="s">
        <v>1097</v>
      </c>
      <c r="B1497" s="4" t="str">
        <f>VLOOKUP(A1497,'Data Transformation Q1 to Q8'!A:V,22,FALSE)</f>
        <v>R1012</v>
      </c>
      <c r="C1497" s="21">
        <f>VLOOKUP($A1497,'Data Transformation Q1 to Q8'!$A:$V,16,FALSE)</f>
        <v>28839</v>
      </c>
      <c r="D1497" s="6">
        <f>VLOOKUP($A1497,'Data Transformation Q1 to Q8'!$A:$V,17,FALSE)</f>
        <v>44</v>
      </c>
      <c r="E1497" s="4" t="str">
        <f>VLOOKUP(A1497,'Customer Names'!A:D,3,FALSE)</f>
        <v xml:space="preserve">  Chip</v>
      </c>
      <c r="F1497" s="4">
        <f>VLOOKUP($A1497,'Data Transformation Q1 to Q8'!$A:$V,2,FALSE)</f>
        <v>39.520000000000003</v>
      </c>
      <c r="G1497" s="4" t="str">
        <f>VLOOKUP($A1497,'Data Transformation Q1 to Q8'!$A:$V,3,FALSE)</f>
        <v>Obesity</v>
      </c>
      <c r="H1497" s="4">
        <f>VLOOKUP($A1497,'Data Transformation Q1 to Q8'!$A:$V,4,FALSE)</f>
        <v>11.81</v>
      </c>
      <c r="I1497" s="4" t="str">
        <f>VLOOKUP($A1497,'Data Transformation Q1 to Q8'!$A:$V,5,FALSE)</f>
        <v>Diabetes</v>
      </c>
      <c r="J1497" s="4" t="str">
        <f>VLOOKUP($A1497,'Data Transformation Q1 to Q8'!$A:$V,6,FALSE)</f>
        <v>No</v>
      </c>
      <c r="K1497" s="4" t="str">
        <f>VLOOKUP($A1497,'Data Transformation Q1 to Q8'!$A:$V,7,FALSE)</f>
        <v>No</v>
      </c>
      <c r="L1497" s="4" t="str">
        <f>VLOOKUP($A1497,'Data Transformation Q1 to Q8'!$A:$V,8,FALSE)</f>
        <v>No</v>
      </c>
      <c r="M1497" s="4" t="str">
        <f>VLOOKUP($A1497,'Data Transformation Q1 to Q8'!$A:$V,10,FALSE)</f>
        <v>No</v>
      </c>
      <c r="N1497" s="4">
        <f>VLOOKUP($A1497,'Data Transformation Q1 to Q8'!$A:$V,9,FALSE)</f>
        <v>0</v>
      </c>
      <c r="O1497" s="4" t="str">
        <f>VLOOKUP($A1497,'Data Transformation Q1 to Q8'!$A:$V,20,FALSE)</f>
        <v>tier - 1</v>
      </c>
      <c r="P1497" s="4" t="str">
        <f>VLOOKUP($A1497,'Data Transformation Q1 to Q8'!$A:$V,21,FALSE)</f>
        <v>tier - 2</v>
      </c>
      <c r="Q1497" s="118">
        <f>VLOOKUP($A1497,'Data Transformation Q1 to Q8'!$A:$V,19,FALSE)</f>
        <v>6948.7</v>
      </c>
    </row>
    <row r="1498" spans="1:17" ht="15.75" x14ac:dyDescent="0.25">
      <c r="A1498" s="10" t="s">
        <v>1099</v>
      </c>
      <c r="B1498" s="4" t="str">
        <f>VLOOKUP(A1498,'Data Transformation Q1 to Q8'!A:V,22,FALSE)</f>
        <v>R1013</v>
      </c>
      <c r="C1498" s="21">
        <f>VLOOKUP($A1498,'Data Transformation Q1 to Q8'!$A:$V,16,FALSE)</f>
        <v>29499</v>
      </c>
      <c r="D1498" s="6">
        <f>VLOOKUP($A1498,'Data Transformation Q1 to Q8'!$A:$V,17,FALSE)</f>
        <v>42</v>
      </c>
      <c r="E1498" s="4" t="str">
        <f>VLOOKUP(A1498,'Customer Names'!A:D,3,FALSE)</f>
        <v xml:space="preserve">  Miguel Angel Sr</v>
      </c>
      <c r="F1498" s="4">
        <f>VLOOKUP($A1498,'Data Transformation Q1 to Q8'!$A:$V,2,FALSE)</f>
        <v>24.49</v>
      </c>
      <c r="G1498" s="4" t="str">
        <f>VLOOKUP($A1498,'Data Transformation Q1 to Q8'!$A:$V,3,FALSE)</f>
        <v>Normal Weight</v>
      </c>
      <c r="H1498" s="4">
        <f>VLOOKUP($A1498,'Data Transformation Q1 to Q8'!$A:$V,4,FALSE)</f>
        <v>4.67</v>
      </c>
      <c r="I1498" s="4" t="str">
        <f>VLOOKUP($A1498,'Data Transformation Q1 to Q8'!$A:$V,5,FALSE)</f>
        <v>Normal</v>
      </c>
      <c r="J1498" s="4" t="str">
        <f>VLOOKUP($A1498,'Data Transformation Q1 to Q8'!$A:$V,6,FALSE)</f>
        <v>No</v>
      </c>
      <c r="K1498" s="4" t="str">
        <f>VLOOKUP($A1498,'Data Transformation Q1 to Q8'!$A:$V,7,FALSE)</f>
        <v>No</v>
      </c>
      <c r="L1498" s="4" t="str">
        <f>VLOOKUP($A1498,'Data Transformation Q1 to Q8'!$A:$V,8,FALSE)</f>
        <v>No</v>
      </c>
      <c r="M1498" s="4" t="str">
        <f>VLOOKUP($A1498,'Data Transformation Q1 to Q8'!$A:$V,10,FALSE)</f>
        <v>No</v>
      </c>
      <c r="N1498" s="4">
        <f>VLOOKUP($A1498,'Data Transformation Q1 to Q8'!$A:$V,9,FALSE)</f>
        <v>0</v>
      </c>
      <c r="O1498" s="4" t="str">
        <f>VLOOKUP($A1498,'Data Transformation Q1 to Q8'!$A:$V,20,FALSE)</f>
        <v>tier - 2</v>
      </c>
      <c r="P1498" s="4" t="str">
        <f>VLOOKUP($A1498,'Data Transformation Q1 to Q8'!$A:$V,21,FALSE)</f>
        <v>tier - 3</v>
      </c>
      <c r="Q1498" s="118">
        <f>VLOOKUP($A1498,'Data Transformation Q1 to Q8'!$A:$V,19,FALSE)</f>
        <v>6940.94</v>
      </c>
    </row>
    <row r="1499" spans="1:17" ht="15.75" x14ac:dyDescent="0.25">
      <c r="A1499" s="10" t="s">
        <v>1101</v>
      </c>
      <c r="B1499" s="4" t="str">
        <f>VLOOKUP(A1499,'Data Transformation Q1 to Q8'!A:V,22,FALSE)</f>
        <v>R1012</v>
      </c>
      <c r="C1499" s="21">
        <f>VLOOKUP($A1499,'Data Transformation Q1 to Q8'!$A:$V,16,FALSE)</f>
        <v>29463</v>
      </c>
      <c r="D1499" s="6">
        <f>VLOOKUP($A1499,'Data Transformation Q1 to Q8'!$A:$V,17,FALSE)</f>
        <v>42</v>
      </c>
      <c r="E1499" s="4" t="str">
        <f>VLOOKUP(A1499,'Customer Names'!A:D,3,FALSE)</f>
        <v xml:space="preserve">  Brian</v>
      </c>
      <c r="F1499" s="4">
        <f>VLOOKUP($A1499,'Data Transformation Q1 to Q8'!$A:$V,2,FALSE)</f>
        <v>26.315000000000001</v>
      </c>
      <c r="G1499" s="4" t="str">
        <f>VLOOKUP($A1499,'Data Transformation Q1 to Q8'!$A:$V,3,FALSE)</f>
        <v>Overweight</v>
      </c>
      <c r="H1499" s="4">
        <f>VLOOKUP($A1499,'Data Transformation Q1 to Q8'!$A:$V,4,FALSE)</f>
        <v>6.02</v>
      </c>
      <c r="I1499" s="4" t="str">
        <f>VLOOKUP($A1499,'Data Transformation Q1 to Q8'!$A:$V,5,FALSE)</f>
        <v>Prediabetes</v>
      </c>
      <c r="J1499" s="4" t="str">
        <f>VLOOKUP($A1499,'Data Transformation Q1 to Q8'!$A:$V,6,FALSE)</f>
        <v>No</v>
      </c>
      <c r="K1499" s="4" t="str">
        <f>VLOOKUP($A1499,'Data Transformation Q1 to Q8'!$A:$V,7,FALSE)</f>
        <v>No</v>
      </c>
      <c r="L1499" s="4" t="str">
        <f>VLOOKUP($A1499,'Data Transformation Q1 to Q8'!$A:$V,8,FALSE)</f>
        <v>No</v>
      </c>
      <c r="M1499" s="4" t="str">
        <f>VLOOKUP($A1499,'Data Transformation Q1 to Q8'!$A:$V,10,FALSE)</f>
        <v>No</v>
      </c>
      <c r="N1499" s="4">
        <f>VLOOKUP($A1499,'Data Transformation Q1 to Q8'!$A:$V,9,FALSE)</f>
        <v>0</v>
      </c>
      <c r="O1499" s="4" t="str">
        <f>VLOOKUP($A1499,'Data Transformation Q1 to Q8'!$A:$V,20,FALSE)</f>
        <v>tier - 2</v>
      </c>
      <c r="P1499" s="4" t="str">
        <f>VLOOKUP($A1499,'Data Transformation Q1 to Q8'!$A:$V,21,FALSE)</f>
        <v>tier - 2</v>
      </c>
      <c r="Q1499" s="118">
        <f>VLOOKUP($A1499,'Data Transformation Q1 to Q8'!$A:$V,19,FALSE)</f>
        <v>6940.91</v>
      </c>
    </row>
    <row r="1500" spans="1:17" ht="15.75" x14ac:dyDescent="0.25">
      <c r="A1500" s="10" t="s">
        <v>1103</v>
      </c>
      <c r="B1500" s="4" t="str">
        <f>VLOOKUP(A1500,'Data Transformation Q1 to Q8'!A:V,22,FALSE)</f>
        <v>R1013</v>
      </c>
      <c r="C1500" s="21">
        <f>VLOOKUP($A1500,'Data Transformation Q1 to Q8'!$A:$V,16,FALSE)</f>
        <v>28823</v>
      </c>
      <c r="D1500" s="6">
        <f>VLOOKUP($A1500,'Data Transformation Q1 to Q8'!$A:$V,17,FALSE)</f>
        <v>44</v>
      </c>
      <c r="E1500" s="4" t="str">
        <f>VLOOKUP(A1500,'Customer Names'!A:D,3,FALSE)</f>
        <v xml:space="preserve">  Meghan</v>
      </c>
      <c r="F1500" s="4">
        <f>VLOOKUP($A1500,'Data Transformation Q1 to Q8'!$A:$V,2,FALSE)</f>
        <v>22.58</v>
      </c>
      <c r="G1500" s="4" t="str">
        <f>VLOOKUP($A1500,'Data Transformation Q1 to Q8'!$A:$V,3,FALSE)</f>
        <v>Normal Weight</v>
      </c>
      <c r="H1500" s="4">
        <f>VLOOKUP($A1500,'Data Transformation Q1 to Q8'!$A:$V,4,FALSE)</f>
        <v>7.46</v>
      </c>
      <c r="I1500" s="4" t="str">
        <f>VLOOKUP($A1500,'Data Transformation Q1 to Q8'!$A:$V,5,FALSE)</f>
        <v>Diabetes</v>
      </c>
      <c r="J1500" s="4" t="str">
        <f>VLOOKUP($A1500,'Data Transformation Q1 to Q8'!$A:$V,6,FALSE)</f>
        <v>No</v>
      </c>
      <c r="K1500" s="4" t="str">
        <f>VLOOKUP($A1500,'Data Transformation Q1 to Q8'!$A:$V,7,FALSE)</f>
        <v>No</v>
      </c>
      <c r="L1500" s="4" t="str">
        <f>VLOOKUP($A1500,'Data Transformation Q1 to Q8'!$A:$V,8,FALSE)</f>
        <v>No</v>
      </c>
      <c r="M1500" s="4" t="str">
        <f>VLOOKUP($A1500,'Data Transformation Q1 to Q8'!$A:$V,10,FALSE)</f>
        <v>No</v>
      </c>
      <c r="N1500" s="4">
        <f>VLOOKUP($A1500,'Data Transformation Q1 to Q8'!$A:$V,9,FALSE)</f>
        <v>0</v>
      </c>
      <c r="O1500" s="4" t="str">
        <f>VLOOKUP($A1500,'Data Transformation Q1 to Q8'!$A:$V,20,FALSE)</f>
        <v>tier - 2</v>
      </c>
      <c r="P1500" s="4" t="str">
        <f>VLOOKUP($A1500,'Data Transformation Q1 to Q8'!$A:$V,21,FALSE)</f>
        <v>tier - 2</v>
      </c>
      <c r="Q1500" s="118">
        <f>VLOOKUP($A1500,'Data Transformation Q1 to Q8'!$A:$V,19,FALSE)</f>
        <v>6938.11</v>
      </c>
    </row>
    <row r="1501" spans="1:17" ht="15.75" x14ac:dyDescent="0.25">
      <c r="A1501" s="10" t="s">
        <v>1107</v>
      </c>
      <c r="B1501" s="4" t="str">
        <f>VLOOKUP(A1501,'Data Transformation Q1 to Q8'!A:V,22,FALSE)</f>
        <v>R1012</v>
      </c>
      <c r="C1501" s="21">
        <f>VLOOKUP($A1501,'Data Transformation Q1 to Q8'!$A:$V,16,FALSE)</f>
        <v>30930</v>
      </c>
      <c r="D1501" s="6">
        <f>VLOOKUP($A1501,'Data Transformation Q1 to Q8'!$A:$V,17,FALSE)</f>
        <v>38</v>
      </c>
      <c r="E1501" s="4" t="str">
        <f>VLOOKUP(A1501,'Customer Names'!A:D,3,FALSE)</f>
        <v xml:space="preserve">  Meredith L</v>
      </c>
      <c r="F1501" s="4">
        <f>VLOOKUP($A1501,'Data Transformation Q1 to Q8'!$A:$V,2,FALSE)</f>
        <v>19.475000000000001</v>
      </c>
      <c r="G1501" s="4" t="str">
        <f>VLOOKUP($A1501,'Data Transformation Q1 to Q8'!$A:$V,3,FALSE)</f>
        <v>Normal Weight</v>
      </c>
      <c r="H1501" s="4">
        <f>VLOOKUP($A1501,'Data Transformation Q1 to Q8'!$A:$V,4,FALSE)</f>
        <v>4.74</v>
      </c>
      <c r="I1501" s="4" t="str">
        <f>VLOOKUP($A1501,'Data Transformation Q1 to Q8'!$A:$V,5,FALSE)</f>
        <v>Normal</v>
      </c>
      <c r="J1501" s="4" t="str">
        <f>VLOOKUP($A1501,'Data Transformation Q1 to Q8'!$A:$V,6,FALSE)</f>
        <v>No</v>
      </c>
      <c r="K1501" s="4" t="str">
        <f>VLOOKUP($A1501,'Data Transformation Q1 to Q8'!$A:$V,7,FALSE)</f>
        <v>No</v>
      </c>
      <c r="L1501" s="4" t="str">
        <f>VLOOKUP($A1501,'Data Transformation Q1 to Q8'!$A:$V,8,FALSE)</f>
        <v>No</v>
      </c>
      <c r="M1501" s="4" t="str">
        <f>VLOOKUP($A1501,'Data Transformation Q1 to Q8'!$A:$V,10,FALSE)</f>
        <v>No</v>
      </c>
      <c r="N1501" s="4">
        <f>VLOOKUP($A1501,'Data Transformation Q1 to Q8'!$A:$V,9,FALSE)</f>
        <v>1</v>
      </c>
      <c r="O1501" s="4" t="str">
        <f>VLOOKUP($A1501,'Data Transformation Q1 to Q8'!$A:$V,20,FALSE)</f>
        <v>tier - 2</v>
      </c>
      <c r="P1501" s="4" t="str">
        <f>VLOOKUP($A1501,'Data Transformation Q1 to Q8'!$A:$V,21,FALSE)</f>
        <v>tier - 3</v>
      </c>
      <c r="Q1501" s="118">
        <f>VLOOKUP($A1501,'Data Transformation Q1 to Q8'!$A:$V,19,FALSE)</f>
        <v>6933.24</v>
      </c>
    </row>
    <row r="1502" spans="1:17" ht="15.75" x14ac:dyDescent="0.25">
      <c r="A1502" s="10" t="s">
        <v>1109</v>
      </c>
      <c r="B1502" s="4" t="str">
        <f>VLOOKUP(A1502,'Data Transformation Q1 to Q8'!A:V,22,FALSE)</f>
        <v>R1024</v>
      </c>
      <c r="C1502" s="21">
        <f>VLOOKUP($A1502,'Data Transformation Q1 to Q8'!$A:$V,16,FALSE)</f>
        <v>32863</v>
      </c>
      <c r="D1502" s="6">
        <f>VLOOKUP($A1502,'Data Transformation Q1 to Q8'!$A:$V,17,FALSE)</f>
        <v>33</v>
      </c>
      <c r="E1502" s="4" t="str">
        <f>VLOOKUP(A1502,'Customer Names'!A:D,3,FALSE)</f>
        <v xml:space="preserve">  Millicent M</v>
      </c>
      <c r="F1502" s="4">
        <f>VLOOKUP($A1502,'Data Transformation Q1 to Q8'!$A:$V,2,FALSE)</f>
        <v>26.33</v>
      </c>
      <c r="G1502" s="4" t="str">
        <f>VLOOKUP($A1502,'Data Transformation Q1 to Q8'!$A:$V,3,FALSE)</f>
        <v>Overweight</v>
      </c>
      <c r="H1502" s="4">
        <f>VLOOKUP($A1502,'Data Transformation Q1 to Q8'!$A:$V,4,FALSE)</f>
        <v>4.79</v>
      </c>
      <c r="I1502" s="4" t="str">
        <f>VLOOKUP($A1502,'Data Transformation Q1 to Q8'!$A:$V,5,FALSE)</f>
        <v>Normal</v>
      </c>
      <c r="J1502" s="4" t="str">
        <f>VLOOKUP($A1502,'Data Transformation Q1 to Q8'!$A:$V,6,FALSE)</f>
        <v>No</v>
      </c>
      <c r="K1502" s="4" t="str">
        <f>VLOOKUP($A1502,'Data Transformation Q1 to Q8'!$A:$V,7,FALSE)</f>
        <v>No</v>
      </c>
      <c r="L1502" s="4" t="str">
        <f>VLOOKUP($A1502,'Data Transformation Q1 to Q8'!$A:$V,8,FALSE)</f>
        <v>No</v>
      </c>
      <c r="M1502" s="4" t="str">
        <f>VLOOKUP($A1502,'Data Transformation Q1 to Q8'!$A:$V,10,FALSE)</f>
        <v>No</v>
      </c>
      <c r="N1502" s="4">
        <f>VLOOKUP($A1502,'Data Transformation Q1 to Q8'!$A:$V,9,FALSE)</f>
        <v>0</v>
      </c>
      <c r="O1502" s="4" t="str">
        <f>VLOOKUP($A1502,'Data Transformation Q1 to Q8'!$A:$V,20,FALSE)</f>
        <v>tier - 2</v>
      </c>
      <c r="P1502" s="4" t="str">
        <f>VLOOKUP($A1502,'Data Transformation Q1 to Q8'!$A:$V,21,FALSE)</f>
        <v>tier - 3</v>
      </c>
      <c r="Q1502" s="118">
        <f>VLOOKUP($A1502,'Data Transformation Q1 to Q8'!$A:$V,19,FALSE)</f>
        <v>6895.19</v>
      </c>
    </row>
    <row r="1503" spans="1:17" ht="15.75" x14ac:dyDescent="0.25">
      <c r="A1503" s="10" t="s">
        <v>1111</v>
      </c>
      <c r="B1503" s="4" t="str">
        <f>VLOOKUP(A1503,'Data Transformation Q1 to Q8'!A:V,22,FALSE)</f>
        <v>R1024</v>
      </c>
      <c r="C1503" s="21">
        <f>VLOOKUP($A1503,'Data Transformation Q1 to Q8'!$A:$V,16,FALSE)</f>
        <v>31300</v>
      </c>
      <c r="D1503" s="6">
        <f>VLOOKUP($A1503,'Data Transformation Q1 to Q8'!$A:$V,17,FALSE)</f>
        <v>37</v>
      </c>
      <c r="E1503" s="4" t="str">
        <f>VLOOKUP(A1503,'Customer Names'!A:D,3,FALSE)</f>
        <v xml:space="preserve">  Kathleen</v>
      </c>
      <c r="F1503" s="4">
        <f>VLOOKUP($A1503,'Data Transformation Q1 to Q8'!$A:$V,2,FALSE)</f>
        <v>17.29</v>
      </c>
      <c r="G1503" s="4" t="str">
        <f>VLOOKUP($A1503,'Data Transformation Q1 to Q8'!$A:$V,3,FALSE)</f>
        <v>Underweight</v>
      </c>
      <c r="H1503" s="4">
        <f>VLOOKUP($A1503,'Data Transformation Q1 to Q8'!$A:$V,4,FALSE)</f>
        <v>5.35</v>
      </c>
      <c r="I1503" s="4" t="str">
        <f>VLOOKUP($A1503,'Data Transformation Q1 to Q8'!$A:$V,5,FALSE)</f>
        <v>Normal</v>
      </c>
      <c r="J1503" s="4" t="str">
        <f>VLOOKUP($A1503,'Data Transformation Q1 to Q8'!$A:$V,6,FALSE)</f>
        <v>Yes</v>
      </c>
      <c r="K1503" s="4" t="str">
        <f>VLOOKUP($A1503,'Data Transformation Q1 to Q8'!$A:$V,7,FALSE)</f>
        <v>No</v>
      </c>
      <c r="L1503" s="4" t="str">
        <f>VLOOKUP($A1503,'Data Transformation Q1 to Q8'!$A:$V,8,FALSE)</f>
        <v>No</v>
      </c>
      <c r="M1503" s="4" t="str">
        <f>VLOOKUP($A1503,'Data Transformation Q1 to Q8'!$A:$V,10,FALSE)</f>
        <v>No</v>
      </c>
      <c r="N1503" s="4">
        <f>VLOOKUP($A1503,'Data Transformation Q1 to Q8'!$A:$V,9,FALSE)</f>
        <v>0</v>
      </c>
      <c r="O1503" s="4" t="str">
        <f>VLOOKUP($A1503,'Data Transformation Q1 to Q8'!$A:$V,20,FALSE)</f>
        <v>tier - 2</v>
      </c>
      <c r="P1503" s="4" t="str">
        <f>VLOOKUP($A1503,'Data Transformation Q1 to Q8'!$A:$V,21,FALSE)</f>
        <v>tier - 1</v>
      </c>
      <c r="Q1503" s="118">
        <f>VLOOKUP($A1503,'Data Transformation Q1 to Q8'!$A:$V,19,FALSE)</f>
        <v>6877.98</v>
      </c>
    </row>
    <row r="1504" spans="1:17" ht="15.75" x14ac:dyDescent="0.25">
      <c r="A1504" s="10" t="s">
        <v>1113</v>
      </c>
      <c r="B1504" s="4" t="str">
        <f>VLOOKUP(A1504,'Data Transformation Q1 to Q8'!A:V,22,FALSE)</f>
        <v>R1012</v>
      </c>
      <c r="C1504" s="21">
        <f>VLOOKUP($A1504,'Data Transformation Q1 to Q8'!$A:$V,16,FALSE)</f>
        <v>38345</v>
      </c>
      <c r="D1504" s="6">
        <f>VLOOKUP($A1504,'Data Transformation Q1 to Q8'!$A:$V,17,FALSE)</f>
        <v>18</v>
      </c>
      <c r="E1504" s="4" t="str">
        <f>VLOOKUP(A1504,'Customer Names'!A:D,3,FALSE)</f>
        <v xml:space="preserve">  Kimberly K</v>
      </c>
      <c r="F1504" s="4">
        <f>VLOOKUP($A1504,'Data Transformation Q1 to Q8'!$A:$V,2,FALSE)</f>
        <v>42.88</v>
      </c>
      <c r="G1504" s="4" t="str">
        <f>VLOOKUP($A1504,'Data Transformation Q1 to Q8'!$A:$V,3,FALSE)</f>
        <v>Obesity</v>
      </c>
      <c r="H1504" s="4">
        <f>VLOOKUP($A1504,'Data Transformation Q1 to Q8'!$A:$V,4,FALSE)</f>
        <v>4.87</v>
      </c>
      <c r="I1504" s="4" t="str">
        <f>VLOOKUP($A1504,'Data Transformation Q1 to Q8'!$A:$V,5,FALSE)</f>
        <v>Normal</v>
      </c>
      <c r="J1504" s="4" t="str">
        <f>VLOOKUP($A1504,'Data Transformation Q1 to Q8'!$A:$V,6,FALSE)</f>
        <v>No</v>
      </c>
      <c r="K1504" s="4" t="str">
        <f>VLOOKUP($A1504,'Data Transformation Q1 to Q8'!$A:$V,7,FALSE)</f>
        <v>yes</v>
      </c>
      <c r="L1504" s="4" t="str">
        <f>VLOOKUP($A1504,'Data Transformation Q1 to Q8'!$A:$V,8,FALSE)</f>
        <v>No</v>
      </c>
      <c r="M1504" s="4" t="str">
        <f>VLOOKUP($A1504,'Data Transformation Q1 to Q8'!$A:$V,10,FALSE)</f>
        <v>No</v>
      </c>
      <c r="N1504" s="4">
        <f>VLOOKUP($A1504,'Data Transformation Q1 to Q8'!$A:$V,9,FALSE)</f>
        <v>1</v>
      </c>
      <c r="O1504" s="4" t="str">
        <f>VLOOKUP($A1504,'Data Transformation Q1 to Q8'!$A:$V,20,FALSE)</f>
        <v>tier - 2</v>
      </c>
      <c r="P1504" s="4" t="str">
        <f>VLOOKUP($A1504,'Data Transformation Q1 to Q8'!$A:$V,21,FALSE)</f>
        <v>tier - 1</v>
      </c>
      <c r="Q1504" s="118">
        <f>VLOOKUP($A1504,'Data Transformation Q1 to Q8'!$A:$V,19,FALSE)</f>
        <v>6876.53</v>
      </c>
    </row>
    <row r="1505" spans="1:17" ht="15.75" x14ac:dyDescent="0.25">
      <c r="A1505" s="10" t="s">
        <v>1115</v>
      </c>
      <c r="B1505" s="4" t="str">
        <f>VLOOKUP(A1505,'Data Transformation Q1 to Q8'!A:V,22,FALSE)</f>
        <v>R1011</v>
      </c>
      <c r="C1505" s="21">
        <f>VLOOKUP($A1505,'Data Transformation Q1 to Q8'!$A:$V,16,FALSE)</f>
        <v>29760</v>
      </c>
      <c r="D1505" s="6">
        <f>VLOOKUP($A1505,'Data Transformation Q1 to Q8'!$A:$V,17,FALSE)</f>
        <v>41</v>
      </c>
      <c r="E1505" s="4" t="str">
        <f>VLOOKUP(A1505,'Customer Names'!A:D,3,FALSE)</f>
        <v xml:space="preserve">  Justin C</v>
      </c>
      <c r="F1505" s="4">
        <f>VLOOKUP($A1505,'Data Transformation Q1 to Q8'!$A:$V,2,FALSE)</f>
        <v>32.200000000000003</v>
      </c>
      <c r="G1505" s="4" t="str">
        <f>VLOOKUP($A1505,'Data Transformation Q1 to Q8'!$A:$V,3,FALSE)</f>
        <v>Obesity</v>
      </c>
      <c r="H1505" s="4">
        <f>VLOOKUP($A1505,'Data Transformation Q1 to Q8'!$A:$V,4,FALSE)</f>
        <v>10.09</v>
      </c>
      <c r="I1505" s="4" t="str">
        <f>VLOOKUP($A1505,'Data Transformation Q1 to Q8'!$A:$V,5,FALSE)</f>
        <v>Diabetes</v>
      </c>
      <c r="J1505" s="4" t="str">
        <f>VLOOKUP($A1505,'Data Transformation Q1 to Q8'!$A:$V,6,FALSE)</f>
        <v>Yes</v>
      </c>
      <c r="K1505" s="4" t="str">
        <f>VLOOKUP($A1505,'Data Transformation Q1 to Q8'!$A:$V,7,FALSE)</f>
        <v>No</v>
      </c>
      <c r="L1505" s="4" t="str">
        <f>VLOOKUP($A1505,'Data Transformation Q1 to Q8'!$A:$V,8,FALSE)</f>
        <v>No</v>
      </c>
      <c r="M1505" s="4" t="str">
        <f>VLOOKUP($A1505,'Data Transformation Q1 to Q8'!$A:$V,10,FALSE)</f>
        <v>No</v>
      </c>
      <c r="N1505" s="4">
        <f>VLOOKUP($A1505,'Data Transformation Q1 to Q8'!$A:$V,9,FALSE)</f>
        <v>0</v>
      </c>
      <c r="O1505" s="4" t="str">
        <f>VLOOKUP($A1505,'Data Transformation Q1 to Q8'!$A:$V,20,FALSE)</f>
        <v>tier - 2</v>
      </c>
      <c r="P1505" s="4" t="str">
        <f>VLOOKUP($A1505,'Data Transformation Q1 to Q8'!$A:$V,21,FALSE)</f>
        <v>tier - 2</v>
      </c>
      <c r="Q1505" s="118">
        <f>VLOOKUP($A1505,'Data Transformation Q1 to Q8'!$A:$V,19,FALSE)</f>
        <v>6875.96</v>
      </c>
    </row>
    <row r="1506" spans="1:17" ht="15.75" x14ac:dyDescent="0.25">
      <c r="A1506" s="10" t="s">
        <v>1117</v>
      </c>
      <c r="B1506" s="4" t="str">
        <f>VLOOKUP(A1506,'Data Transformation Q1 to Q8'!A:V,22,FALSE)</f>
        <v>R1013</v>
      </c>
      <c r="C1506" s="21">
        <f>VLOOKUP($A1506,'Data Transformation Q1 to Q8'!$A:$V,16,FALSE)</f>
        <v>25499</v>
      </c>
      <c r="D1506" s="6">
        <f>VLOOKUP($A1506,'Data Transformation Q1 to Q8'!$A:$V,17,FALSE)</f>
        <v>53</v>
      </c>
      <c r="E1506" s="4" t="str">
        <f>VLOOKUP(A1506,'Customer Names'!A:D,3,FALSE)</f>
        <v xml:space="preserve">  Tristan P</v>
      </c>
      <c r="F1506" s="4">
        <f>VLOOKUP($A1506,'Data Transformation Q1 to Q8'!$A:$V,2,FALSE)</f>
        <v>18.75</v>
      </c>
      <c r="G1506" s="4" t="str">
        <f>VLOOKUP($A1506,'Data Transformation Q1 to Q8'!$A:$V,3,FALSE)</f>
        <v>Normal Weight</v>
      </c>
      <c r="H1506" s="4">
        <f>VLOOKUP($A1506,'Data Transformation Q1 to Q8'!$A:$V,4,FALSE)</f>
        <v>5.47</v>
      </c>
      <c r="I1506" s="4" t="str">
        <f>VLOOKUP($A1506,'Data Transformation Q1 to Q8'!$A:$V,5,FALSE)</f>
        <v>Normal</v>
      </c>
      <c r="J1506" s="4" t="str">
        <f>VLOOKUP($A1506,'Data Transformation Q1 to Q8'!$A:$V,6,FALSE)</f>
        <v>Yes</v>
      </c>
      <c r="K1506" s="4" t="str">
        <f>VLOOKUP($A1506,'Data Transformation Q1 to Q8'!$A:$V,7,FALSE)</f>
        <v>No</v>
      </c>
      <c r="L1506" s="4" t="str">
        <f>VLOOKUP($A1506,'Data Transformation Q1 to Q8'!$A:$V,8,FALSE)</f>
        <v>Yes</v>
      </c>
      <c r="M1506" s="4" t="str">
        <f>VLOOKUP($A1506,'Data Transformation Q1 to Q8'!$A:$V,10,FALSE)</f>
        <v>No</v>
      </c>
      <c r="N1506" s="4">
        <f>VLOOKUP($A1506,'Data Transformation Q1 to Q8'!$A:$V,9,FALSE)</f>
        <v>1</v>
      </c>
      <c r="O1506" s="4" t="str">
        <f>VLOOKUP($A1506,'Data Transformation Q1 to Q8'!$A:$V,20,FALSE)</f>
        <v>tier - 2</v>
      </c>
      <c r="P1506" s="4" t="str">
        <f>VLOOKUP($A1506,'Data Transformation Q1 to Q8'!$A:$V,21,FALSE)</f>
        <v>tier - 2</v>
      </c>
      <c r="Q1506" s="118">
        <f>VLOOKUP($A1506,'Data Transformation Q1 to Q8'!$A:$V,19,FALSE)</f>
        <v>6868.39</v>
      </c>
    </row>
    <row r="1507" spans="1:17" ht="15.75" x14ac:dyDescent="0.25">
      <c r="A1507" s="10" t="s">
        <v>1119</v>
      </c>
      <c r="B1507" s="4" t="str">
        <f>VLOOKUP(A1507,'Data Transformation Q1 to Q8'!A:V,22,FALSE)</f>
        <v>R1013</v>
      </c>
      <c r="C1507" s="21">
        <f>VLOOKUP($A1507,'Data Transformation Q1 to Q8'!$A:$V,16,FALSE)</f>
        <v>28707</v>
      </c>
      <c r="D1507" s="6">
        <f>VLOOKUP($A1507,'Data Transformation Q1 to Q8'!$A:$V,17,FALSE)</f>
        <v>44</v>
      </c>
      <c r="E1507" s="4" t="str">
        <f>VLOOKUP(A1507,'Customer Names'!A:D,3,FALSE)</f>
        <v xml:space="preserve">  Traci A</v>
      </c>
      <c r="F1507" s="4">
        <f>VLOOKUP($A1507,'Data Transformation Q1 to Q8'!$A:$V,2,FALSE)</f>
        <v>22.36</v>
      </c>
      <c r="G1507" s="4" t="str">
        <f>VLOOKUP($A1507,'Data Transformation Q1 to Q8'!$A:$V,3,FALSE)</f>
        <v>Normal Weight</v>
      </c>
      <c r="H1507" s="4">
        <f>VLOOKUP($A1507,'Data Transformation Q1 to Q8'!$A:$V,4,FALSE)</f>
        <v>8.6</v>
      </c>
      <c r="I1507" s="4" t="str">
        <f>VLOOKUP($A1507,'Data Transformation Q1 to Q8'!$A:$V,5,FALSE)</f>
        <v>Diabetes</v>
      </c>
      <c r="J1507" s="4" t="str">
        <f>VLOOKUP($A1507,'Data Transformation Q1 to Q8'!$A:$V,6,FALSE)</f>
        <v>No</v>
      </c>
      <c r="K1507" s="4" t="str">
        <f>VLOOKUP($A1507,'Data Transformation Q1 to Q8'!$A:$V,7,FALSE)</f>
        <v>No</v>
      </c>
      <c r="L1507" s="4" t="str">
        <f>VLOOKUP($A1507,'Data Transformation Q1 to Q8'!$A:$V,8,FALSE)</f>
        <v>No</v>
      </c>
      <c r="M1507" s="4" t="str">
        <f>VLOOKUP($A1507,'Data Transformation Q1 to Q8'!$A:$V,10,FALSE)</f>
        <v>No</v>
      </c>
      <c r="N1507" s="4">
        <f>VLOOKUP($A1507,'Data Transformation Q1 to Q8'!$A:$V,9,FALSE)</f>
        <v>0</v>
      </c>
      <c r="O1507" s="4" t="str">
        <f>VLOOKUP($A1507,'Data Transformation Q1 to Q8'!$A:$V,20,FALSE)</f>
        <v>tier - 2</v>
      </c>
      <c r="P1507" s="4" t="str">
        <f>VLOOKUP($A1507,'Data Transformation Q1 to Q8'!$A:$V,21,FALSE)</f>
        <v>tier - 1</v>
      </c>
      <c r="Q1507" s="118">
        <f>VLOOKUP($A1507,'Data Transformation Q1 to Q8'!$A:$V,19,FALSE)</f>
        <v>6863.49</v>
      </c>
    </row>
    <row r="1508" spans="1:17" ht="15.75" x14ac:dyDescent="0.25">
      <c r="A1508" s="10" t="s">
        <v>1121</v>
      </c>
      <c r="B1508" s="4" t="str">
        <f>VLOOKUP(A1508,'Data Transformation Q1 to Q8'!A:V,22,FALSE)</f>
        <v>R1019</v>
      </c>
      <c r="C1508" s="21">
        <f>VLOOKUP($A1508,'Data Transformation Q1 to Q8'!$A:$V,16,FALSE)</f>
        <v>29756</v>
      </c>
      <c r="D1508" s="6">
        <f>VLOOKUP($A1508,'Data Transformation Q1 to Q8'!$A:$V,17,FALSE)</f>
        <v>41</v>
      </c>
      <c r="E1508" s="4" t="str">
        <f>VLOOKUP(A1508,'Customer Names'!A:D,3,FALSE)</f>
        <v xml:space="preserve">  Justin P</v>
      </c>
      <c r="F1508" s="4">
        <f>VLOOKUP($A1508,'Data Transformation Q1 to Q8'!$A:$V,2,FALSE)</f>
        <v>23.94</v>
      </c>
      <c r="G1508" s="4" t="str">
        <f>VLOOKUP($A1508,'Data Transformation Q1 to Q8'!$A:$V,3,FALSE)</f>
        <v>Normal Weight</v>
      </c>
      <c r="H1508" s="4">
        <f>VLOOKUP($A1508,'Data Transformation Q1 to Q8'!$A:$V,4,FALSE)</f>
        <v>10.74</v>
      </c>
      <c r="I1508" s="4" t="str">
        <f>VLOOKUP($A1508,'Data Transformation Q1 to Q8'!$A:$V,5,FALSE)</f>
        <v>Diabetes</v>
      </c>
      <c r="J1508" s="4" t="str">
        <f>VLOOKUP($A1508,'Data Transformation Q1 to Q8'!$A:$V,6,FALSE)</f>
        <v>Yes</v>
      </c>
      <c r="K1508" s="4" t="str">
        <f>VLOOKUP($A1508,'Data Transformation Q1 to Q8'!$A:$V,7,FALSE)</f>
        <v>No</v>
      </c>
      <c r="L1508" s="4" t="str">
        <f>VLOOKUP($A1508,'Data Transformation Q1 to Q8'!$A:$V,8,FALSE)</f>
        <v>No</v>
      </c>
      <c r="M1508" s="4" t="str">
        <f>VLOOKUP($A1508,'Data Transformation Q1 to Q8'!$A:$V,10,FALSE)</f>
        <v>No</v>
      </c>
      <c r="N1508" s="4">
        <f>VLOOKUP($A1508,'Data Transformation Q1 to Q8'!$A:$V,9,FALSE)</f>
        <v>0</v>
      </c>
      <c r="O1508" s="4" t="str">
        <f>VLOOKUP($A1508,'Data Transformation Q1 to Q8'!$A:$V,20,FALSE)</f>
        <v>tier - 2</v>
      </c>
      <c r="P1508" s="4" t="str">
        <f>VLOOKUP($A1508,'Data Transformation Q1 to Q8'!$A:$V,21,FALSE)</f>
        <v>tier - 2</v>
      </c>
      <c r="Q1508" s="118">
        <f>VLOOKUP($A1508,'Data Transformation Q1 to Q8'!$A:$V,19,FALSE)</f>
        <v>6858.48</v>
      </c>
    </row>
    <row r="1509" spans="1:17" ht="15.75" x14ac:dyDescent="0.25">
      <c r="A1509" s="10" t="s">
        <v>1123</v>
      </c>
      <c r="B1509" s="4" t="str">
        <f>VLOOKUP(A1509,'Data Transformation Q1 to Q8'!A:V,22,FALSE)</f>
        <v>R1011</v>
      </c>
      <c r="C1509" s="21">
        <f>VLOOKUP($A1509,'Data Transformation Q1 to Q8'!$A:$V,16,FALSE)</f>
        <v>29163</v>
      </c>
      <c r="D1509" s="6">
        <f>VLOOKUP($A1509,'Data Transformation Q1 to Q8'!$A:$V,17,FALSE)</f>
        <v>43</v>
      </c>
      <c r="E1509" s="4" t="str">
        <f>VLOOKUP(A1509,'Customer Names'!A:D,3,FALSE)</f>
        <v xml:space="preserve">  Logan M</v>
      </c>
      <c r="F1509" s="4">
        <f>VLOOKUP($A1509,'Data Transformation Q1 to Q8'!$A:$V,2,FALSE)</f>
        <v>30.1</v>
      </c>
      <c r="G1509" s="4" t="str">
        <f>VLOOKUP($A1509,'Data Transformation Q1 to Q8'!$A:$V,3,FALSE)</f>
        <v>Obesity</v>
      </c>
      <c r="H1509" s="4">
        <f>VLOOKUP($A1509,'Data Transformation Q1 to Q8'!$A:$V,4,FALSE)</f>
        <v>4.3899999999999997</v>
      </c>
      <c r="I1509" s="4" t="str">
        <f>VLOOKUP($A1509,'Data Transformation Q1 to Q8'!$A:$V,5,FALSE)</f>
        <v>Normal</v>
      </c>
      <c r="J1509" s="4" t="str">
        <f>VLOOKUP($A1509,'Data Transformation Q1 to Q8'!$A:$V,6,FALSE)</f>
        <v>No</v>
      </c>
      <c r="K1509" s="4" t="str">
        <f>VLOOKUP($A1509,'Data Transformation Q1 to Q8'!$A:$V,7,FALSE)</f>
        <v>No</v>
      </c>
      <c r="L1509" s="4" t="str">
        <f>VLOOKUP($A1509,'Data Transformation Q1 to Q8'!$A:$V,8,FALSE)</f>
        <v>Yes</v>
      </c>
      <c r="M1509" s="4" t="str">
        <f>VLOOKUP($A1509,'Data Transformation Q1 to Q8'!$A:$V,10,FALSE)</f>
        <v>No</v>
      </c>
      <c r="N1509" s="4">
        <f>VLOOKUP($A1509,'Data Transformation Q1 to Q8'!$A:$V,9,FALSE)</f>
        <v>1</v>
      </c>
      <c r="O1509" s="4" t="str">
        <f>VLOOKUP($A1509,'Data Transformation Q1 to Q8'!$A:$V,20,FALSE)</f>
        <v>tier - 2</v>
      </c>
      <c r="P1509" s="4" t="str">
        <f>VLOOKUP($A1509,'Data Transformation Q1 to Q8'!$A:$V,21,FALSE)</f>
        <v>tier - 2</v>
      </c>
      <c r="Q1509" s="118">
        <f>VLOOKUP($A1509,'Data Transformation Q1 to Q8'!$A:$V,19,FALSE)</f>
        <v>6849.03</v>
      </c>
    </row>
    <row r="1510" spans="1:17" ht="15.75" x14ac:dyDescent="0.25">
      <c r="A1510" s="10" t="s">
        <v>1125</v>
      </c>
      <c r="B1510" s="4" t="str">
        <f>VLOOKUP(A1510,'Data Transformation Q1 to Q8'!A:V,22,FALSE)</f>
        <v>R1013</v>
      </c>
      <c r="C1510" s="21">
        <f>VLOOKUP($A1510,'Data Transformation Q1 to Q8'!$A:$V,16,FALSE)</f>
        <v>28291</v>
      </c>
      <c r="D1510" s="6">
        <f>VLOOKUP($A1510,'Data Transformation Q1 to Q8'!$A:$V,17,FALSE)</f>
        <v>45</v>
      </c>
      <c r="E1510" s="4" t="str">
        <f>VLOOKUP(A1510,'Customer Names'!A:D,3,FALSE)</f>
        <v xml:space="preserve">  Sebastien</v>
      </c>
      <c r="F1510" s="4">
        <f>VLOOKUP($A1510,'Data Transformation Q1 to Q8'!$A:$V,2,FALSE)</f>
        <v>21.93</v>
      </c>
      <c r="G1510" s="4" t="str">
        <f>VLOOKUP($A1510,'Data Transformation Q1 to Q8'!$A:$V,3,FALSE)</f>
        <v>Normal Weight</v>
      </c>
      <c r="H1510" s="4">
        <f>VLOOKUP($A1510,'Data Transformation Q1 to Q8'!$A:$V,4,FALSE)</f>
        <v>6.3</v>
      </c>
      <c r="I1510" s="4" t="str">
        <f>VLOOKUP($A1510,'Data Transformation Q1 to Q8'!$A:$V,5,FALSE)</f>
        <v>Prediabetes</v>
      </c>
      <c r="J1510" s="4" t="str">
        <f>VLOOKUP($A1510,'Data Transformation Q1 to Q8'!$A:$V,6,FALSE)</f>
        <v>No</v>
      </c>
      <c r="K1510" s="4" t="str">
        <f>VLOOKUP($A1510,'Data Transformation Q1 to Q8'!$A:$V,7,FALSE)</f>
        <v>No</v>
      </c>
      <c r="L1510" s="4" t="str">
        <f>VLOOKUP($A1510,'Data Transformation Q1 to Q8'!$A:$V,8,FALSE)</f>
        <v>No</v>
      </c>
      <c r="M1510" s="4" t="str">
        <f>VLOOKUP($A1510,'Data Transformation Q1 to Q8'!$A:$V,10,FALSE)</f>
        <v>No</v>
      </c>
      <c r="N1510" s="4">
        <f>VLOOKUP($A1510,'Data Transformation Q1 to Q8'!$A:$V,9,FALSE)</f>
        <v>0</v>
      </c>
      <c r="O1510" s="4" t="str">
        <f>VLOOKUP($A1510,'Data Transformation Q1 to Q8'!$A:$V,20,FALSE)</f>
        <v>tier - 2</v>
      </c>
      <c r="P1510" s="4" t="str">
        <f>VLOOKUP($A1510,'Data Transformation Q1 to Q8'!$A:$V,21,FALSE)</f>
        <v>tier - 1</v>
      </c>
      <c r="Q1510" s="118">
        <f>VLOOKUP($A1510,'Data Transformation Q1 to Q8'!$A:$V,19,FALSE)</f>
        <v>6843.17</v>
      </c>
    </row>
    <row r="1511" spans="1:17" ht="15.75" x14ac:dyDescent="0.25">
      <c r="A1511" s="10" t="s">
        <v>1128</v>
      </c>
      <c r="B1511" s="4" t="str">
        <f>VLOOKUP(A1511,'Data Transformation Q1 to Q8'!A:V,22,FALSE)</f>
        <v>R1012</v>
      </c>
      <c r="C1511" s="21">
        <f>VLOOKUP($A1511,'Data Transformation Q1 to Q8'!$A:$V,16,FALSE)</f>
        <v>36860</v>
      </c>
      <c r="D1511" s="6">
        <f>VLOOKUP($A1511,'Data Transformation Q1 to Q8'!$A:$V,17,FALSE)</f>
        <v>22</v>
      </c>
      <c r="E1511" s="4" t="str">
        <f>VLOOKUP(A1511,'Customer Names'!A:D,3,FALSE)</f>
        <v xml:space="preserve">  Tiffany A</v>
      </c>
      <c r="F1511" s="4">
        <f>VLOOKUP($A1511,'Data Transformation Q1 to Q8'!$A:$V,2,FALSE)</f>
        <v>39.75</v>
      </c>
      <c r="G1511" s="4" t="str">
        <f>VLOOKUP($A1511,'Data Transformation Q1 to Q8'!$A:$V,3,FALSE)</f>
        <v>Obesity</v>
      </c>
      <c r="H1511" s="4">
        <f>VLOOKUP($A1511,'Data Transformation Q1 to Q8'!$A:$V,4,FALSE)</f>
        <v>5.41</v>
      </c>
      <c r="I1511" s="4" t="str">
        <f>VLOOKUP($A1511,'Data Transformation Q1 to Q8'!$A:$V,5,FALSE)</f>
        <v>Normal</v>
      </c>
      <c r="J1511" s="4" t="str">
        <f>VLOOKUP($A1511,'Data Transformation Q1 to Q8'!$A:$V,6,FALSE)</f>
        <v>No</v>
      </c>
      <c r="K1511" s="4" t="str">
        <f>VLOOKUP($A1511,'Data Transformation Q1 to Q8'!$A:$V,7,FALSE)</f>
        <v>yes</v>
      </c>
      <c r="L1511" s="4" t="str">
        <f>VLOOKUP($A1511,'Data Transformation Q1 to Q8'!$A:$V,8,FALSE)</f>
        <v>No</v>
      </c>
      <c r="M1511" s="4" t="str">
        <f>VLOOKUP($A1511,'Data Transformation Q1 to Q8'!$A:$V,10,FALSE)</f>
        <v>No</v>
      </c>
      <c r="N1511" s="4">
        <f>VLOOKUP($A1511,'Data Transformation Q1 to Q8'!$A:$V,9,FALSE)</f>
        <v>1</v>
      </c>
      <c r="O1511" s="4" t="str">
        <f>VLOOKUP($A1511,'Data Transformation Q1 to Q8'!$A:$V,20,FALSE)</f>
        <v>tier - 2</v>
      </c>
      <c r="P1511" s="4" t="str">
        <f>VLOOKUP($A1511,'Data Transformation Q1 to Q8'!$A:$V,21,FALSE)</f>
        <v>tier - 1</v>
      </c>
      <c r="Q1511" s="118">
        <f>VLOOKUP($A1511,'Data Transformation Q1 to Q8'!$A:$V,19,FALSE)</f>
        <v>6842.28</v>
      </c>
    </row>
    <row r="1512" spans="1:17" ht="15.75" x14ac:dyDescent="0.25">
      <c r="A1512" s="10" t="s">
        <v>1130</v>
      </c>
      <c r="B1512" s="4" t="str">
        <f>VLOOKUP(A1512,'Data Transformation Q1 to Q8'!A:V,22,FALSE)</f>
        <v>R1016</v>
      </c>
      <c r="C1512" s="21">
        <f>VLOOKUP($A1512,'Data Transformation Q1 to Q8'!$A:$V,16,FALSE)</f>
        <v>29051</v>
      </c>
      <c r="D1512" s="6">
        <f>VLOOKUP($A1512,'Data Transformation Q1 to Q8'!$A:$V,17,FALSE)</f>
        <v>43</v>
      </c>
      <c r="E1512" s="4" t="str">
        <f>VLOOKUP(A1512,'Customer Names'!A:D,3,FALSE)</f>
        <v xml:space="preserve">  Matthew</v>
      </c>
      <c r="F1512" s="4">
        <f>VLOOKUP($A1512,'Data Transformation Q1 to Q8'!$A:$V,2,FALSE)</f>
        <v>26.03</v>
      </c>
      <c r="G1512" s="4" t="str">
        <f>VLOOKUP($A1512,'Data Transformation Q1 to Q8'!$A:$V,3,FALSE)</f>
        <v>Overweight</v>
      </c>
      <c r="H1512" s="4">
        <f>VLOOKUP($A1512,'Data Transformation Q1 to Q8'!$A:$V,4,FALSE)</f>
        <v>4.47</v>
      </c>
      <c r="I1512" s="4" t="str">
        <f>VLOOKUP($A1512,'Data Transformation Q1 to Q8'!$A:$V,5,FALSE)</f>
        <v>Normal</v>
      </c>
      <c r="J1512" s="4" t="str">
        <f>VLOOKUP($A1512,'Data Transformation Q1 to Q8'!$A:$V,6,FALSE)</f>
        <v>No</v>
      </c>
      <c r="K1512" s="4" t="str">
        <f>VLOOKUP($A1512,'Data Transformation Q1 to Q8'!$A:$V,7,FALSE)</f>
        <v>No</v>
      </c>
      <c r="L1512" s="4" t="str">
        <f>VLOOKUP($A1512,'Data Transformation Q1 to Q8'!$A:$V,8,FALSE)</f>
        <v>Yes</v>
      </c>
      <c r="M1512" s="4" t="str">
        <f>VLOOKUP($A1512,'Data Transformation Q1 to Q8'!$A:$V,10,FALSE)</f>
        <v>No</v>
      </c>
      <c r="N1512" s="4">
        <f>VLOOKUP($A1512,'Data Transformation Q1 to Q8'!$A:$V,9,FALSE)</f>
        <v>1</v>
      </c>
      <c r="O1512" s="4" t="str">
        <f>VLOOKUP($A1512,'Data Transformation Q1 to Q8'!$A:$V,20,FALSE)</f>
        <v>tier - 3</v>
      </c>
      <c r="P1512" s="4" t="str">
        <f>VLOOKUP($A1512,'Data Transformation Q1 to Q8'!$A:$V,21,FALSE)</f>
        <v>tier - 1</v>
      </c>
      <c r="Q1512" s="118">
        <f>VLOOKUP($A1512,'Data Transformation Q1 to Q8'!$A:$V,19,FALSE)</f>
        <v>6837.37</v>
      </c>
    </row>
    <row r="1513" spans="1:17" ht="15.75" x14ac:dyDescent="0.25">
      <c r="A1513" s="10" t="s">
        <v>1132</v>
      </c>
      <c r="B1513" s="4" t="str">
        <f>VLOOKUP(A1513,'Data Transformation Q1 to Q8'!A:V,22,FALSE)</f>
        <v>R1021</v>
      </c>
      <c r="C1513" s="21">
        <f>VLOOKUP($A1513,'Data Transformation Q1 to Q8'!$A:$V,16,FALSE)</f>
        <v>34523</v>
      </c>
      <c r="D1513" s="6">
        <f>VLOOKUP($A1513,'Data Transformation Q1 to Q8'!$A:$V,17,FALSE)</f>
        <v>28</v>
      </c>
      <c r="E1513" s="4" t="str">
        <f>VLOOKUP(A1513,'Customer Names'!A:D,3,FALSE)</f>
        <v xml:space="preserve">  Luke</v>
      </c>
      <c r="F1513" s="4">
        <f>VLOOKUP($A1513,'Data Transformation Q1 to Q8'!$A:$V,2,FALSE)</f>
        <v>34.51</v>
      </c>
      <c r="G1513" s="4" t="str">
        <f>VLOOKUP($A1513,'Data Transformation Q1 to Q8'!$A:$V,3,FALSE)</f>
        <v>Obesity</v>
      </c>
      <c r="H1513" s="4">
        <f>VLOOKUP($A1513,'Data Transformation Q1 to Q8'!$A:$V,4,FALSE)</f>
        <v>6.26</v>
      </c>
      <c r="I1513" s="4" t="str">
        <f>VLOOKUP($A1513,'Data Transformation Q1 to Q8'!$A:$V,5,FALSE)</f>
        <v>Prediabetes</v>
      </c>
      <c r="J1513" s="4" t="str">
        <f>VLOOKUP($A1513,'Data Transformation Q1 to Q8'!$A:$V,6,FALSE)</f>
        <v>No</v>
      </c>
      <c r="K1513" s="4" t="str">
        <f>VLOOKUP($A1513,'Data Transformation Q1 to Q8'!$A:$V,7,FALSE)</f>
        <v>No</v>
      </c>
      <c r="L1513" s="4" t="str">
        <f>VLOOKUP($A1513,'Data Transformation Q1 to Q8'!$A:$V,8,FALSE)</f>
        <v>No</v>
      </c>
      <c r="M1513" s="4" t="str">
        <f>VLOOKUP($A1513,'Data Transformation Q1 to Q8'!$A:$V,10,FALSE)</f>
        <v>No</v>
      </c>
      <c r="N1513" s="4">
        <f>VLOOKUP($A1513,'Data Transformation Q1 to Q8'!$A:$V,9,FALSE)</f>
        <v>0</v>
      </c>
      <c r="O1513" s="4" t="str">
        <f>VLOOKUP($A1513,'Data Transformation Q1 to Q8'!$A:$V,20,FALSE)</f>
        <v>tier - 2</v>
      </c>
      <c r="P1513" s="4" t="str">
        <f>VLOOKUP($A1513,'Data Transformation Q1 to Q8'!$A:$V,21,FALSE)</f>
        <v>tier - 2</v>
      </c>
      <c r="Q1513" s="118">
        <f>VLOOKUP($A1513,'Data Transformation Q1 to Q8'!$A:$V,19,FALSE)</f>
        <v>6827.69</v>
      </c>
    </row>
    <row r="1514" spans="1:17" ht="15.75" x14ac:dyDescent="0.25">
      <c r="A1514" s="10" t="s">
        <v>1134</v>
      </c>
      <c r="B1514" s="4" t="str">
        <f>VLOOKUP(A1514,'Data Transformation Q1 to Q8'!A:V,22,FALSE)</f>
        <v>R1012</v>
      </c>
      <c r="C1514" s="21">
        <f>VLOOKUP($A1514,'Data Transformation Q1 to Q8'!$A:$V,16,FALSE)</f>
        <v>27623</v>
      </c>
      <c r="D1514" s="6">
        <f>VLOOKUP($A1514,'Data Transformation Q1 to Q8'!$A:$V,17,FALSE)</f>
        <v>47</v>
      </c>
      <c r="E1514" s="4" t="str">
        <f>VLOOKUP(A1514,'Customer Names'!A:D,3,FALSE)</f>
        <v xml:space="preserve">  Leigh</v>
      </c>
      <c r="F1514" s="4">
        <f>VLOOKUP($A1514,'Data Transformation Q1 to Q8'!$A:$V,2,FALSE)</f>
        <v>19.32</v>
      </c>
      <c r="G1514" s="4" t="str">
        <f>VLOOKUP($A1514,'Data Transformation Q1 to Q8'!$A:$V,3,FALSE)</f>
        <v>Normal Weight</v>
      </c>
      <c r="H1514" s="4">
        <f>VLOOKUP($A1514,'Data Transformation Q1 to Q8'!$A:$V,4,FALSE)</f>
        <v>11.58</v>
      </c>
      <c r="I1514" s="4" t="str">
        <f>VLOOKUP($A1514,'Data Transformation Q1 to Q8'!$A:$V,5,FALSE)</f>
        <v>Diabetes</v>
      </c>
      <c r="J1514" s="4" t="str">
        <f>VLOOKUP($A1514,'Data Transformation Q1 to Q8'!$A:$V,6,FALSE)</f>
        <v>Yes</v>
      </c>
      <c r="K1514" s="4" t="str">
        <f>VLOOKUP($A1514,'Data Transformation Q1 to Q8'!$A:$V,7,FALSE)</f>
        <v>No</v>
      </c>
      <c r="L1514" s="4" t="str">
        <f>VLOOKUP($A1514,'Data Transformation Q1 to Q8'!$A:$V,8,FALSE)</f>
        <v>No</v>
      </c>
      <c r="M1514" s="4" t="str">
        <f>VLOOKUP($A1514,'Data Transformation Q1 to Q8'!$A:$V,10,FALSE)</f>
        <v>No</v>
      </c>
      <c r="N1514" s="4">
        <f>VLOOKUP($A1514,'Data Transformation Q1 to Q8'!$A:$V,9,FALSE)</f>
        <v>1</v>
      </c>
      <c r="O1514" s="4" t="str">
        <f>VLOOKUP($A1514,'Data Transformation Q1 to Q8'!$A:$V,20,FALSE)</f>
        <v>tier - 2</v>
      </c>
      <c r="P1514" s="4" t="str">
        <f>VLOOKUP($A1514,'Data Transformation Q1 to Q8'!$A:$V,21,FALSE)</f>
        <v>tier - 1</v>
      </c>
      <c r="Q1514" s="118">
        <f>VLOOKUP($A1514,'Data Transformation Q1 to Q8'!$A:$V,19,FALSE)</f>
        <v>6809.46</v>
      </c>
    </row>
    <row r="1515" spans="1:17" ht="15.75" x14ac:dyDescent="0.25">
      <c r="A1515" s="10" t="s">
        <v>1136</v>
      </c>
      <c r="B1515" s="4" t="str">
        <f>VLOOKUP(A1515,'Data Transformation Q1 to Q8'!A:V,22,FALSE)</f>
        <v>R1014</v>
      </c>
      <c r="C1515" s="21">
        <f>VLOOKUP($A1515,'Data Transformation Q1 to Q8'!$A:$V,16,FALSE)</f>
        <v>33418</v>
      </c>
      <c r="D1515" s="6">
        <f>VLOOKUP($A1515,'Data Transformation Q1 to Q8'!$A:$V,17,FALSE)</f>
        <v>31</v>
      </c>
      <c r="E1515" s="4" t="str">
        <f>VLOOKUP(A1515,'Customer Names'!A:D,3,FALSE)</f>
        <v xml:space="preserve">  Yosuke</v>
      </c>
      <c r="F1515" s="4">
        <f>VLOOKUP($A1515,'Data Transformation Q1 to Q8'!$A:$V,2,FALSE)</f>
        <v>28.5</v>
      </c>
      <c r="G1515" s="4" t="str">
        <f>VLOOKUP($A1515,'Data Transformation Q1 to Q8'!$A:$V,3,FALSE)</f>
        <v>Overweight</v>
      </c>
      <c r="H1515" s="4">
        <f>VLOOKUP($A1515,'Data Transformation Q1 to Q8'!$A:$V,4,FALSE)</f>
        <v>4.3600000000000003</v>
      </c>
      <c r="I1515" s="4" t="str">
        <f>VLOOKUP($A1515,'Data Transformation Q1 to Q8'!$A:$V,5,FALSE)</f>
        <v>Normal</v>
      </c>
      <c r="J1515" s="4" t="str">
        <f>VLOOKUP($A1515,'Data Transformation Q1 to Q8'!$A:$V,6,FALSE)</f>
        <v>No</v>
      </c>
      <c r="K1515" s="4" t="str">
        <f>VLOOKUP($A1515,'Data Transformation Q1 to Q8'!$A:$V,7,FALSE)</f>
        <v>No</v>
      </c>
      <c r="L1515" s="4" t="str">
        <f>VLOOKUP($A1515,'Data Transformation Q1 to Q8'!$A:$V,8,FALSE)</f>
        <v>No</v>
      </c>
      <c r="M1515" s="4" t="str">
        <f>VLOOKUP($A1515,'Data Transformation Q1 to Q8'!$A:$V,10,FALSE)</f>
        <v>No</v>
      </c>
      <c r="N1515" s="4">
        <f>VLOOKUP($A1515,'Data Transformation Q1 to Q8'!$A:$V,9,FALSE)</f>
        <v>0</v>
      </c>
      <c r="O1515" s="4" t="str">
        <f>VLOOKUP($A1515,'Data Transformation Q1 to Q8'!$A:$V,20,FALSE)</f>
        <v>tier - 1</v>
      </c>
      <c r="P1515" s="4" t="str">
        <f>VLOOKUP($A1515,'Data Transformation Q1 to Q8'!$A:$V,21,FALSE)</f>
        <v>tier - 2</v>
      </c>
      <c r="Q1515" s="118">
        <f>VLOOKUP($A1515,'Data Transformation Q1 to Q8'!$A:$V,19,FALSE)</f>
        <v>6799.46</v>
      </c>
    </row>
    <row r="1516" spans="1:17" ht="15.75" x14ac:dyDescent="0.25">
      <c r="A1516" s="10" t="s">
        <v>1138</v>
      </c>
      <c r="B1516" s="4" t="str">
        <f>VLOOKUP(A1516,'Data Transformation Q1 to Q8'!A:V,22,FALSE)</f>
        <v>R1012</v>
      </c>
      <c r="C1516" s="21">
        <f>VLOOKUP($A1516,'Data Transformation Q1 to Q8'!$A:$V,16,FALSE)</f>
        <v>31405</v>
      </c>
      <c r="D1516" s="6">
        <f>VLOOKUP($A1516,'Data Transformation Q1 to Q8'!$A:$V,17,FALSE)</f>
        <v>37</v>
      </c>
      <c r="E1516" s="4" t="str">
        <f>VLOOKUP(A1516,'Customer Names'!A:D,3,FALSE)</f>
        <v xml:space="preserve">  Matthew</v>
      </c>
      <c r="F1516" s="4">
        <f>VLOOKUP($A1516,'Data Transformation Q1 to Q8'!$A:$V,2,FALSE)</f>
        <v>30.875</v>
      </c>
      <c r="G1516" s="4" t="str">
        <f>VLOOKUP($A1516,'Data Transformation Q1 to Q8'!$A:$V,3,FALSE)</f>
        <v>Obesity</v>
      </c>
      <c r="H1516" s="4">
        <f>VLOOKUP($A1516,'Data Transformation Q1 to Q8'!$A:$V,4,FALSE)</f>
        <v>4.1399999999999997</v>
      </c>
      <c r="I1516" s="4" t="str">
        <f>VLOOKUP($A1516,'Data Transformation Q1 to Q8'!$A:$V,5,FALSE)</f>
        <v>Normal</v>
      </c>
      <c r="J1516" s="4" t="str">
        <f>VLOOKUP($A1516,'Data Transformation Q1 to Q8'!$A:$V,6,FALSE)</f>
        <v>Yes</v>
      </c>
      <c r="K1516" s="4" t="str">
        <f>VLOOKUP($A1516,'Data Transformation Q1 to Q8'!$A:$V,7,FALSE)</f>
        <v>No</v>
      </c>
      <c r="L1516" s="4" t="str">
        <f>VLOOKUP($A1516,'Data Transformation Q1 to Q8'!$A:$V,8,FALSE)</f>
        <v>No</v>
      </c>
      <c r="M1516" s="4" t="str">
        <f>VLOOKUP($A1516,'Data Transformation Q1 to Q8'!$A:$V,10,FALSE)</f>
        <v>No</v>
      </c>
      <c r="N1516" s="4">
        <f>VLOOKUP($A1516,'Data Transformation Q1 to Q8'!$A:$V,9,FALSE)</f>
        <v>0</v>
      </c>
      <c r="O1516" s="4" t="str">
        <f>VLOOKUP($A1516,'Data Transformation Q1 to Q8'!$A:$V,20,FALSE)</f>
        <v>tier - 3</v>
      </c>
      <c r="P1516" s="4" t="str">
        <f>VLOOKUP($A1516,'Data Transformation Q1 to Q8'!$A:$V,21,FALSE)</f>
        <v>tier - 3</v>
      </c>
      <c r="Q1516" s="118">
        <f>VLOOKUP($A1516,'Data Transformation Q1 to Q8'!$A:$V,19,FALSE)</f>
        <v>6796.86</v>
      </c>
    </row>
    <row r="1517" spans="1:17" ht="15.75" x14ac:dyDescent="0.25">
      <c r="A1517" s="10" t="s">
        <v>1140</v>
      </c>
      <c r="B1517" s="4" t="str">
        <f>VLOOKUP(A1517,'Data Transformation Q1 to Q8'!A:V,22,FALSE)</f>
        <v>R1013</v>
      </c>
      <c r="C1517" s="21">
        <f>VLOOKUP($A1517,'Data Transformation Q1 to Q8'!$A:$V,16,FALSE)</f>
        <v>29548</v>
      </c>
      <c r="D1517" s="6">
        <f>VLOOKUP($A1517,'Data Transformation Q1 to Q8'!$A:$V,17,FALSE)</f>
        <v>42</v>
      </c>
      <c r="E1517" s="4" t="str">
        <f>VLOOKUP(A1517,'Customer Names'!A:D,3,FALSE)</f>
        <v xml:space="preserve">  Jacob</v>
      </c>
      <c r="F1517" s="4">
        <f>VLOOKUP($A1517,'Data Transformation Q1 to Q8'!$A:$V,2,FALSE)</f>
        <v>24.02</v>
      </c>
      <c r="G1517" s="4" t="str">
        <f>VLOOKUP($A1517,'Data Transformation Q1 to Q8'!$A:$V,3,FALSE)</f>
        <v>Normal Weight</v>
      </c>
      <c r="H1517" s="4">
        <f>VLOOKUP($A1517,'Data Transformation Q1 to Q8'!$A:$V,4,FALSE)</f>
        <v>4.38</v>
      </c>
      <c r="I1517" s="4" t="str">
        <f>VLOOKUP($A1517,'Data Transformation Q1 to Q8'!$A:$V,5,FALSE)</f>
        <v>Normal</v>
      </c>
      <c r="J1517" s="4" t="str">
        <f>VLOOKUP($A1517,'Data Transformation Q1 to Q8'!$A:$V,6,FALSE)</f>
        <v>No</v>
      </c>
      <c r="K1517" s="4" t="str">
        <f>VLOOKUP($A1517,'Data Transformation Q1 to Q8'!$A:$V,7,FALSE)</f>
        <v>No</v>
      </c>
      <c r="L1517" s="4" t="str">
        <f>VLOOKUP($A1517,'Data Transformation Q1 to Q8'!$A:$V,8,FALSE)</f>
        <v>No</v>
      </c>
      <c r="M1517" s="4" t="str">
        <f>VLOOKUP($A1517,'Data Transformation Q1 to Q8'!$A:$V,10,FALSE)</f>
        <v>No</v>
      </c>
      <c r="N1517" s="4">
        <f>VLOOKUP($A1517,'Data Transformation Q1 to Q8'!$A:$V,9,FALSE)</f>
        <v>0</v>
      </c>
      <c r="O1517" s="4" t="str">
        <f>VLOOKUP($A1517,'Data Transformation Q1 to Q8'!$A:$V,20,FALSE)</f>
        <v>tier - 2</v>
      </c>
      <c r="P1517" s="4" t="str">
        <f>VLOOKUP($A1517,'Data Transformation Q1 to Q8'!$A:$V,21,FALSE)</f>
        <v>tier - 2</v>
      </c>
      <c r="Q1517" s="118">
        <f>VLOOKUP($A1517,'Data Transformation Q1 to Q8'!$A:$V,19,FALSE)</f>
        <v>6781.52</v>
      </c>
    </row>
    <row r="1518" spans="1:17" ht="15.75" x14ac:dyDescent="0.25">
      <c r="A1518" s="10" t="s">
        <v>1142</v>
      </c>
      <c r="B1518" s="4" t="str">
        <f>VLOOKUP(A1518,'Data Transformation Q1 to Q8'!A:V,22,FALSE)</f>
        <v>R1013</v>
      </c>
      <c r="C1518" s="21">
        <f>VLOOKUP($A1518,'Data Transformation Q1 to Q8'!$A:$V,16,FALSE)</f>
        <v>29867</v>
      </c>
      <c r="D1518" s="6">
        <f>VLOOKUP($A1518,'Data Transformation Q1 to Q8'!$A:$V,17,FALSE)</f>
        <v>41</v>
      </c>
      <c r="E1518" s="4" t="str">
        <f>VLOOKUP(A1518,'Customer Names'!A:D,3,FALSE)</f>
        <v xml:space="preserve">  Jodi</v>
      </c>
      <c r="F1518" s="4">
        <f>VLOOKUP($A1518,'Data Transformation Q1 to Q8'!$A:$V,2,FALSE)</f>
        <v>36.08</v>
      </c>
      <c r="G1518" s="4" t="str">
        <f>VLOOKUP($A1518,'Data Transformation Q1 to Q8'!$A:$V,3,FALSE)</f>
        <v>Obesity</v>
      </c>
      <c r="H1518" s="4">
        <f>VLOOKUP($A1518,'Data Transformation Q1 to Q8'!$A:$V,4,FALSE)</f>
        <v>11.61</v>
      </c>
      <c r="I1518" s="4" t="str">
        <f>VLOOKUP($A1518,'Data Transformation Q1 to Q8'!$A:$V,5,FALSE)</f>
        <v>Diabetes</v>
      </c>
      <c r="J1518" s="4" t="str">
        <f>VLOOKUP($A1518,'Data Transformation Q1 to Q8'!$A:$V,6,FALSE)</f>
        <v>Yes</v>
      </c>
      <c r="K1518" s="4" t="str">
        <f>VLOOKUP($A1518,'Data Transformation Q1 to Q8'!$A:$V,7,FALSE)</f>
        <v>No</v>
      </c>
      <c r="L1518" s="4" t="str">
        <f>VLOOKUP($A1518,'Data Transformation Q1 to Q8'!$A:$V,8,FALSE)</f>
        <v>No</v>
      </c>
      <c r="M1518" s="4" t="str">
        <f>VLOOKUP($A1518,'Data Transformation Q1 to Q8'!$A:$V,10,FALSE)</f>
        <v>No</v>
      </c>
      <c r="N1518" s="4">
        <f>VLOOKUP($A1518,'Data Transformation Q1 to Q8'!$A:$V,9,FALSE)</f>
        <v>0</v>
      </c>
      <c r="O1518" s="4" t="str">
        <f>VLOOKUP($A1518,'Data Transformation Q1 to Q8'!$A:$V,20,FALSE)</f>
        <v>tier - 2</v>
      </c>
      <c r="P1518" s="4" t="str">
        <f>VLOOKUP($A1518,'Data Transformation Q1 to Q8'!$A:$V,21,FALSE)</f>
        <v>tier - 1</v>
      </c>
      <c r="Q1518" s="118">
        <f>VLOOKUP($A1518,'Data Transformation Q1 to Q8'!$A:$V,19,FALSE)</f>
        <v>6781.35</v>
      </c>
    </row>
    <row r="1519" spans="1:17" ht="15.75" x14ac:dyDescent="0.25">
      <c r="A1519" s="10" t="s">
        <v>1144</v>
      </c>
      <c r="B1519" s="4" t="str">
        <f>VLOOKUP(A1519,'Data Transformation Q1 to Q8'!A:V,22,FALSE)</f>
        <v>R1011</v>
      </c>
      <c r="C1519" s="21">
        <f>VLOOKUP($A1519,'Data Transformation Q1 to Q8'!$A:$V,16,FALSE)</f>
        <v>29832</v>
      </c>
      <c r="D1519" s="6">
        <f>VLOOKUP($A1519,'Data Transformation Q1 to Q8'!$A:$V,17,FALSE)</f>
        <v>41</v>
      </c>
      <c r="E1519" s="4" t="str">
        <f>VLOOKUP(A1519,'Customer Names'!A:D,3,FALSE)</f>
        <v xml:space="preserve">  Lauren</v>
      </c>
      <c r="F1519" s="4">
        <f>VLOOKUP($A1519,'Data Transformation Q1 to Q8'!$A:$V,2,FALSE)</f>
        <v>32.200000000000003</v>
      </c>
      <c r="G1519" s="4" t="str">
        <f>VLOOKUP($A1519,'Data Transformation Q1 to Q8'!$A:$V,3,FALSE)</f>
        <v>Obesity</v>
      </c>
      <c r="H1519" s="4">
        <f>VLOOKUP($A1519,'Data Transformation Q1 to Q8'!$A:$V,4,FALSE)</f>
        <v>10.59</v>
      </c>
      <c r="I1519" s="4" t="str">
        <f>VLOOKUP($A1519,'Data Transformation Q1 to Q8'!$A:$V,5,FALSE)</f>
        <v>Diabetes</v>
      </c>
      <c r="J1519" s="4" t="str">
        <f>VLOOKUP($A1519,'Data Transformation Q1 to Q8'!$A:$V,6,FALSE)</f>
        <v>Yes</v>
      </c>
      <c r="K1519" s="4" t="str">
        <f>VLOOKUP($A1519,'Data Transformation Q1 to Q8'!$A:$V,7,FALSE)</f>
        <v>No</v>
      </c>
      <c r="L1519" s="4" t="str">
        <f>VLOOKUP($A1519,'Data Transformation Q1 to Q8'!$A:$V,8,FALSE)</f>
        <v>No</v>
      </c>
      <c r="M1519" s="4" t="str">
        <f>VLOOKUP($A1519,'Data Transformation Q1 to Q8'!$A:$V,10,FALSE)</f>
        <v>No</v>
      </c>
      <c r="N1519" s="4">
        <f>VLOOKUP($A1519,'Data Transformation Q1 to Q8'!$A:$V,9,FALSE)</f>
        <v>0</v>
      </c>
      <c r="O1519" s="4" t="str">
        <f>VLOOKUP($A1519,'Data Transformation Q1 to Q8'!$A:$V,20,FALSE)</f>
        <v>tier - 2</v>
      </c>
      <c r="P1519" s="4" t="str">
        <f>VLOOKUP($A1519,'Data Transformation Q1 to Q8'!$A:$V,21,FALSE)</f>
        <v>tier - 3</v>
      </c>
      <c r="Q1519" s="118">
        <f>VLOOKUP($A1519,'Data Transformation Q1 to Q8'!$A:$V,19,FALSE)</f>
        <v>6775.96</v>
      </c>
    </row>
    <row r="1520" spans="1:17" ht="15.75" x14ac:dyDescent="0.25">
      <c r="A1520" s="10" t="s">
        <v>1146</v>
      </c>
      <c r="B1520" s="4" t="str">
        <f>VLOOKUP(A1520,'Data Transformation Q1 to Q8'!A:V,22,FALSE)</f>
        <v>R1013</v>
      </c>
      <c r="C1520" s="21">
        <f>VLOOKUP($A1520,'Data Transformation Q1 to Q8'!$A:$V,16,FALSE)</f>
        <v>29850</v>
      </c>
      <c r="D1520" s="6">
        <f>VLOOKUP($A1520,'Data Transformation Q1 to Q8'!$A:$V,17,FALSE)</f>
        <v>41</v>
      </c>
      <c r="E1520" s="4" t="str">
        <f>VLOOKUP(A1520,'Customer Names'!A:D,3,FALSE)</f>
        <v xml:space="preserve">  Misti C</v>
      </c>
      <c r="F1520" s="4">
        <f>VLOOKUP($A1520,'Data Transformation Q1 to Q8'!$A:$V,2,FALSE)</f>
        <v>28.05</v>
      </c>
      <c r="G1520" s="4" t="str">
        <f>VLOOKUP($A1520,'Data Transformation Q1 to Q8'!$A:$V,3,FALSE)</f>
        <v>Overweight</v>
      </c>
      <c r="H1520" s="4">
        <f>VLOOKUP($A1520,'Data Transformation Q1 to Q8'!$A:$V,4,FALSE)</f>
        <v>11.85</v>
      </c>
      <c r="I1520" s="4" t="str">
        <f>VLOOKUP($A1520,'Data Transformation Q1 to Q8'!$A:$V,5,FALSE)</f>
        <v>Diabetes</v>
      </c>
      <c r="J1520" s="4" t="str">
        <f>VLOOKUP($A1520,'Data Transformation Q1 to Q8'!$A:$V,6,FALSE)</f>
        <v>Yes</v>
      </c>
      <c r="K1520" s="4" t="str">
        <f>VLOOKUP($A1520,'Data Transformation Q1 to Q8'!$A:$V,7,FALSE)</f>
        <v>No</v>
      </c>
      <c r="L1520" s="4" t="str">
        <f>VLOOKUP($A1520,'Data Transformation Q1 to Q8'!$A:$V,8,FALSE)</f>
        <v>No</v>
      </c>
      <c r="M1520" s="4" t="str">
        <f>VLOOKUP($A1520,'Data Transformation Q1 to Q8'!$A:$V,10,FALSE)</f>
        <v>No</v>
      </c>
      <c r="N1520" s="4">
        <f>VLOOKUP($A1520,'Data Transformation Q1 to Q8'!$A:$V,9,FALSE)</f>
        <v>0</v>
      </c>
      <c r="O1520" s="4" t="str">
        <f>VLOOKUP($A1520,'Data Transformation Q1 to Q8'!$A:$V,20,FALSE)</f>
        <v>tier - 2</v>
      </c>
      <c r="P1520" s="4" t="str">
        <f>VLOOKUP($A1520,'Data Transformation Q1 to Q8'!$A:$V,21,FALSE)</f>
        <v>tier - 3</v>
      </c>
      <c r="Q1520" s="118">
        <f>VLOOKUP($A1520,'Data Transformation Q1 to Q8'!$A:$V,19,FALSE)</f>
        <v>6770.19</v>
      </c>
    </row>
    <row r="1521" spans="1:17" ht="15.75" x14ac:dyDescent="0.25">
      <c r="A1521" s="10" t="s">
        <v>1149</v>
      </c>
      <c r="B1521" s="4" t="str">
        <f>VLOOKUP(A1521,'Data Transformation Q1 to Q8'!A:V,22,FALSE)</f>
        <v>R1024</v>
      </c>
      <c r="C1521" s="21">
        <f>VLOOKUP($A1521,'Data Transformation Q1 to Q8'!$A:$V,16,FALSE)</f>
        <v>32426</v>
      </c>
      <c r="D1521" s="6">
        <f>VLOOKUP($A1521,'Data Transformation Q1 to Q8'!$A:$V,17,FALSE)</f>
        <v>34</v>
      </c>
      <c r="E1521" s="4" t="str">
        <f>VLOOKUP(A1521,'Customer Names'!A:D,3,FALSE)</f>
        <v xml:space="preserve">  Angela J</v>
      </c>
      <c r="F1521" s="4">
        <f>VLOOKUP($A1521,'Data Transformation Q1 to Q8'!$A:$V,2,FALSE)</f>
        <v>19</v>
      </c>
      <c r="G1521" s="4" t="str">
        <f>VLOOKUP($A1521,'Data Transformation Q1 to Q8'!$A:$V,3,FALSE)</f>
        <v>Normal Weight</v>
      </c>
      <c r="H1521" s="4">
        <f>VLOOKUP($A1521,'Data Transformation Q1 to Q8'!$A:$V,4,FALSE)</f>
        <v>5.46</v>
      </c>
      <c r="I1521" s="4" t="str">
        <f>VLOOKUP($A1521,'Data Transformation Q1 to Q8'!$A:$V,5,FALSE)</f>
        <v>Normal</v>
      </c>
      <c r="J1521" s="4" t="str">
        <f>VLOOKUP($A1521,'Data Transformation Q1 to Q8'!$A:$V,6,FALSE)</f>
        <v>Yes</v>
      </c>
      <c r="K1521" s="4" t="str">
        <f>VLOOKUP($A1521,'Data Transformation Q1 to Q8'!$A:$V,7,FALSE)</f>
        <v>No</v>
      </c>
      <c r="L1521" s="4" t="str">
        <f>VLOOKUP($A1521,'Data Transformation Q1 to Q8'!$A:$V,8,FALSE)</f>
        <v>No</v>
      </c>
      <c r="M1521" s="4" t="str">
        <f>VLOOKUP($A1521,'Data Transformation Q1 to Q8'!$A:$V,10,FALSE)</f>
        <v>No</v>
      </c>
      <c r="N1521" s="4">
        <f>VLOOKUP($A1521,'Data Transformation Q1 to Q8'!$A:$V,9,FALSE)</f>
        <v>1</v>
      </c>
      <c r="O1521" s="4" t="str">
        <f>VLOOKUP($A1521,'Data Transformation Q1 to Q8'!$A:$V,20,FALSE)</f>
        <v>tier - 2</v>
      </c>
      <c r="P1521" s="4" t="str">
        <f>VLOOKUP($A1521,'Data Transformation Q1 to Q8'!$A:$V,21,FALSE)</f>
        <v>tier - 2</v>
      </c>
      <c r="Q1521" s="118">
        <f>VLOOKUP($A1521,'Data Transformation Q1 to Q8'!$A:$V,19,FALSE)</f>
        <v>6753.04</v>
      </c>
    </row>
    <row r="1522" spans="1:17" ht="15.75" x14ac:dyDescent="0.25">
      <c r="A1522" s="10" t="s">
        <v>1151</v>
      </c>
      <c r="B1522" s="4" t="str">
        <f>VLOOKUP(A1522,'Data Transformation Q1 to Q8'!A:V,22,FALSE)</f>
        <v>R1013</v>
      </c>
      <c r="C1522" s="21">
        <f>VLOOKUP($A1522,'Data Transformation Q1 to Q8'!$A:$V,16,FALSE)</f>
        <v>24450</v>
      </c>
      <c r="D1522" s="6">
        <f>VLOOKUP($A1522,'Data Transformation Q1 to Q8'!$A:$V,17,FALSE)</f>
        <v>56</v>
      </c>
      <c r="E1522" s="4" t="str">
        <f>VLOOKUP(A1522,'Customer Names'!A:D,3,FALSE)</f>
        <v xml:space="preserve">  Jonathan D</v>
      </c>
      <c r="F1522" s="4">
        <f>VLOOKUP($A1522,'Data Transformation Q1 to Q8'!$A:$V,2,FALSE)</f>
        <v>16.13</v>
      </c>
      <c r="G1522" s="4" t="str">
        <f>VLOOKUP($A1522,'Data Transformation Q1 to Q8'!$A:$V,3,FALSE)</f>
        <v>Underweight</v>
      </c>
      <c r="H1522" s="4">
        <f>VLOOKUP($A1522,'Data Transformation Q1 to Q8'!$A:$V,4,FALSE)</f>
        <v>4.54</v>
      </c>
      <c r="I1522" s="4" t="str">
        <f>VLOOKUP($A1522,'Data Transformation Q1 to Q8'!$A:$V,5,FALSE)</f>
        <v>Normal</v>
      </c>
      <c r="J1522" s="4" t="str">
        <f>VLOOKUP($A1522,'Data Transformation Q1 to Q8'!$A:$V,6,FALSE)</f>
        <v>Yes</v>
      </c>
      <c r="K1522" s="4" t="str">
        <f>VLOOKUP($A1522,'Data Transformation Q1 to Q8'!$A:$V,7,FALSE)</f>
        <v>No</v>
      </c>
      <c r="L1522" s="4" t="str">
        <f>VLOOKUP($A1522,'Data Transformation Q1 to Q8'!$A:$V,8,FALSE)</f>
        <v>No</v>
      </c>
      <c r="M1522" s="4" t="str">
        <f>VLOOKUP($A1522,'Data Transformation Q1 to Q8'!$A:$V,10,FALSE)</f>
        <v>No</v>
      </c>
      <c r="N1522" s="4">
        <f>VLOOKUP($A1522,'Data Transformation Q1 to Q8'!$A:$V,9,FALSE)</f>
        <v>2</v>
      </c>
      <c r="O1522" s="4" t="str">
        <f>VLOOKUP($A1522,'Data Transformation Q1 to Q8'!$A:$V,20,FALSE)</f>
        <v>tier - 3</v>
      </c>
      <c r="P1522" s="4" t="str">
        <f>VLOOKUP($A1522,'Data Transformation Q1 to Q8'!$A:$V,21,FALSE)</f>
        <v>tier - 2</v>
      </c>
      <c r="Q1522" s="118">
        <f>VLOOKUP($A1522,'Data Transformation Q1 to Q8'!$A:$V,19,FALSE)</f>
        <v>6750.27</v>
      </c>
    </row>
    <row r="1523" spans="1:17" ht="15.75" x14ac:dyDescent="0.25">
      <c r="A1523" s="10" t="s">
        <v>1153</v>
      </c>
      <c r="B1523" s="4" t="str">
        <f>VLOOKUP(A1523,'Data Transformation Q1 to Q8'!A:V,22,FALSE)</f>
        <v>R1013</v>
      </c>
      <c r="C1523" s="21">
        <f>VLOOKUP($A1523,'Data Transformation Q1 to Q8'!$A:$V,16,FALSE)</f>
        <v>25736</v>
      </c>
      <c r="D1523" s="6">
        <f>VLOOKUP($A1523,'Data Transformation Q1 to Q8'!$A:$V,17,FALSE)</f>
        <v>52</v>
      </c>
      <c r="E1523" s="4" t="str">
        <f>VLOOKUP(A1523,'Customer Names'!A:D,3,FALSE)</f>
        <v xml:space="preserve">  Victoria</v>
      </c>
      <c r="F1523" s="4">
        <f>VLOOKUP($A1523,'Data Transformation Q1 to Q8'!$A:$V,2,FALSE)</f>
        <v>18.77</v>
      </c>
      <c r="G1523" s="4" t="str">
        <f>VLOOKUP($A1523,'Data Transformation Q1 to Q8'!$A:$V,3,FALSE)</f>
        <v>Normal Weight</v>
      </c>
      <c r="H1523" s="4">
        <f>VLOOKUP($A1523,'Data Transformation Q1 to Q8'!$A:$V,4,FALSE)</f>
        <v>11.98</v>
      </c>
      <c r="I1523" s="4" t="str">
        <f>VLOOKUP($A1523,'Data Transformation Q1 to Q8'!$A:$V,5,FALSE)</f>
        <v>Diabetes</v>
      </c>
      <c r="J1523" s="4" t="str">
        <f>VLOOKUP($A1523,'Data Transformation Q1 to Q8'!$A:$V,6,FALSE)</f>
        <v>Yes</v>
      </c>
      <c r="K1523" s="4" t="str">
        <f>VLOOKUP($A1523,'Data Transformation Q1 to Q8'!$A:$V,7,FALSE)</f>
        <v>No</v>
      </c>
      <c r="L1523" s="4" t="str">
        <f>VLOOKUP($A1523,'Data Transformation Q1 to Q8'!$A:$V,8,FALSE)</f>
        <v>No</v>
      </c>
      <c r="M1523" s="4" t="str">
        <f>VLOOKUP($A1523,'Data Transformation Q1 to Q8'!$A:$V,10,FALSE)</f>
        <v>No</v>
      </c>
      <c r="N1523" s="4">
        <f>VLOOKUP($A1523,'Data Transformation Q1 to Q8'!$A:$V,9,FALSE)</f>
        <v>2</v>
      </c>
      <c r="O1523" s="4" t="str">
        <f>VLOOKUP($A1523,'Data Transformation Q1 to Q8'!$A:$V,20,FALSE)</f>
        <v>tier - 2</v>
      </c>
      <c r="P1523" s="4" t="str">
        <f>VLOOKUP($A1523,'Data Transformation Q1 to Q8'!$A:$V,21,FALSE)</f>
        <v>tier - 1</v>
      </c>
      <c r="Q1523" s="118">
        <f>VLOOKUP($A1523,'Data Transformation Q1 to Q8'!$A:$V,19,FALSE)</f>
        <v>6749.63</v>
      </c>
    </row>
    <row r="1524" spans="1:17" ht="15.75" x14ac:dyDescent="0.25">
      <c r="A1524" s="10" t="s">
        <v>1155</v>
      </c>
      <c r="B1524" s="4" t="str">
        <f>VLOOKUP(A1524,'Data Transformation Q1 to Q8'!A:V,22,FALSE)</f>
        <v>R1016</v>
      </c>
      <c r="C1524" s="21">
        <f>VLOOKUP($A1524,'Data Transformation Q1 to Q8'!$A:$V,16,FALSE)</f>
        <v>31568</v>
      </c>
      <c r="D1524" s="6">
        <f>VLOOKUP($A1524,'Data Transformation Q1 to Q8'!$A:$V,17,FALSE)</f>
        <v>37</v>
      </c>
      <c r="E1524" s="4" t="str">
        <f>VLOOKUP(A1524,'Customer Names'!A:D,3,FALSE)</f>
        <v xml:space="preserve">  Adrian R</v>
      </c>
      <c r="F1524" s="4">
        <f>VLOOKUP($A1524,'Data Transformation Q1 to Q8'!$A:$V,2,FALSE)</f>
        <v>28.88</v>
      </c>
      <c r="G1524" s="4" t="str">
        <f>VLOOKUP($A1524,'Data Transformation Q1 to Q8'!$A:$V,3,FALSE)</f>
        <v>Overweight</v>
      </c>
      <c r="H1524" s="4">
        <f>VLOOKUP($A1524,'Data Transformation Q1 to Q8'!$A:$V,4,FALSE)</f>
        <v>6.59</v>
      </c>
      <c r="I1524" s="4" t="str">
        <f>VLOOKUP($A1524,'Data Transformation Q1 to Q8'!$A:$V,5,FALSE)</f>
        <v>Diabetes</v>
      </c>
      <c r="J1524" s="4" t="str">
        <f>VLOOKUP($A1524,'Data Transformation Q1 to Q8'!$A:$V,6,FALSE)</f>
        <v>Yes</v>
      </c>
      <c r="K1524" s="4" t="str">
        <f>VLOOKUP($A1524,'Data Transformation Q1 to Q8'!$A:$V,7,FALSE)</f>
        <v>No</v>
      </c>
      <c r="L1524" s="4" t="str">
        <f>VLOOKUP($A1524,'Data Transformation Q1 to Q8'!$A:$V,8,FALSE)</f>
        <v>No</v>
      </c>
      <c r="M1524" s="4" t="str">
        <f>VLOOKUP($A1524,'Data Transformation Q1 to Q8'!$A:$V,10,FALSE)</f>
        <v>No</v>
      </c>
      <c r="N1524" s="4">
        <f>VLOOKUP($A1524,'Data Transformation Q1 to Q8'!$A:$V,9,FALSE)</f>
        <v>1</v>
      </c>
      <c r="O1524" s="4" t="str">
        <f>VLOOKUP($A1524,'Data Transformation Q1 to Q8'!$A:$V,20,FALSE)</f>
        <v>tier - 3</v>
      </c>
      <c r="P1524" s="4" t="str">
        <f>VLOOKUP($A1524,'Data Transformation Q1 to Q8'!$A:$V,21,FALSE)</f>
        <v>tier - 1</v>
      </c>
      <c r="Q1524" s="118">
        <f>VLOOKUP($A1524,'Data Transformation Q1 to Q8'!$A:$V,19,FALSE)</f>
        <v>6748.59</v>
      </c>
    </row>
    <row r="1525" spans="1:17" ht="15.75" x14ac:dyDescent="0.25">
      <c r="A1525" s="10" t="s">
        <v>1157</v>
      </c>
      <c r="B1525" s="4" t="str">
        <f>VLOOKUP(A1525,'Data Transformation Q1 to Q8'!A:V,22,FALSE)</f>
        <v>R1016</v>
      </c>
      <c r="C1525" s="21">
        <f>VLOOKUP($A1525,'Data Transformation Q1 to Q8'!$A:$V,16,FALSE)</f>
        <v>31631</v>
      </c>
      <c r="D1525" s="6">
        <f>VLOOKUP($A1525,'Data Transformation Q1 to Q8'!$A:$V,17,FALSE)</f>
        <v>36</v>
      </c>
      <c r="E1525" s="4" t="str">
        <f>VLOOKUP(A1525,'Customer Names'!A:D,3,FALSE)</f>
        <v xml:space="preserve">  Andrew</v>
      </c>
      <c r="F1525" s="4">
        <f>VLOOKUP($A1525,'Data Transformation Q1 to Q8'!$A:$V,2,FALSE)</f>
        <v>27.55</v>
      </c>
      <c r="G1525" s="4" t="str">
        <f>VLOOKUP($A1525,'Data Transformation Q1 to Q8'!$A:$V,3,FALSE)</f>
        <v>Overweight</v>
      </c>
      <c r="H1525" s="4">
        <f>VLOOKUP($A1525,'Data Transformation Q1 to Q8'!$A:$V,4,FALSE)</f>
        <v>10.83</v>
      </c>
      <c r="I1525" s="4" t="str">
        <f>VLOOKUP($A1525,'Data Transformation Q1 to Q8'!$A:$V,5,FALSE)</f>
        <v>Diabetes</v>
      </c>
      <c r="J1525" s="4" t="str">
        <f>VLOOKUP($A1525,'Data Transformation Q1 to Q8'!$A:$V,6,FALSE)</f>
        <v>Yes</v>
      </c>
      <c r="K1525" s="4" t="str">
        <f>VLOOKUP($A1525,'Data Transformation Q1 to Q8'!$A:$V,7,FALSE)</f>
        <v>No</v>
      </c>
      <c r="L1525" s="4" t="str">
        <f>VLOOKUP($A1525,'Data Transformation Q1 to Q8'!$A:$V,8,FALSE)</f>
        <v>No</v>
      </c>
      <c r="M1525" s="4" t="str">
        <f>VLOOKUP($A1525,'Data Transformation Q1 to Q8'!$A:$V,10,FALSE)</f>
        <v>No</v>
      </c>
      <c r="N1525" s="4">
        <f>VLOOKUP($A1525,'Data Transformation Q1 to Q8'!$A:$V,9,FALSE)</f>
        <v>1</v>
      </c>
      <c r="O1525" s="4" t="str">
        <f>VLOOKUP($A1525,'Data Transformation Q1 to Q8'!$A:$V,20,FALSE)</f>
        <v>tier - 3</v>
      </c>
      <c r="P1525" s="4" t="str">
        <f>VLOOKUP($A1525,'Data Transformation Q1 to Q8'!$A:$V,21,FALSE)</f>
        <v>tier - 2</v>
      </c>
      <c r="Q1525" s="118">
        <f>VLOOKUP($A1525,'Data Transformation Q1 to Q8'!$A:$V,19,FALSE)</f>
        <v>6746.74</v>
      </c>
    </row>
    <row r="1526" spans="1:17" ht="15.75" x14ac:dyDescent="0.25">
      <c r="A1526" s="10" t="s">
        <v>1159</v>
      </c>
      <c r="B1526" s="4" t="str">
        <f>VLOOKUP(A1526,'Data Transformation Q1 to Q8'!A:V,22,FALSE)</f>
        <v>R1012</v>
      </c>
      <c r="C1526" s="21">
        <f>VLOOKUP($A1526,'Data Transformation Q1 to Q8'!$A:$V,16,FALSE)</f>
        <v>25037</v>
      </c>
      <c r="D1526" s="6">
        <f>VLOOKUP($A1526,'Data Transformation Q1 to Q8'!$A:$V,17,FALSE)</f>
        <v>54</v>
      </c>
      <c r="E1526" s="4" t="str">
        <f>VLOOKUP(A1526,'Customer Names'!A:D,3,FALSE)</f>
        <v xml:space="preserve">  Jason A</v>
      </c>
      <c r="F1526" s="4">
        <f>VLOOKUP($A1526,'Data Transformation Q1 to Q8'!$A:$V,2,FALSE)</f>
        <v>15.6</v>
      </c>
      <c r="G1526" s="4" t="str">
        <f>VLOOKUP($A1526,'Data Transformation Q1 to Q8'!$A:$V,3,FALSE)</f>
        <v>Underweight</v>
      </c>
      <c r="H1526" s="4">
        <f>VLOOKUP($A1526,'Data Transformation Q1 to Q8'!$A:$V,4,FALSE)</f>
        <v>8.6</v>
      </c>
      <c r="I1526" s="4" t="str">
        <f>VLOOKUP($A1526,'Data Transformation Q1 to Q8'!$A:$V,5,FALSE)</f>
        <v>Diabetes</v>
      </c>
      <c r="J1526" s="4" t="str">
        <f>VLOOKUP($A1526,'Data Transformation Q1 to Q8'!$A:$V,6,FALSE)</f>
        <v>No</v>
      </c>
      <c r="K1526" s="4" t="str">
        <f>VLOOKUP($A1526,'Data Transformation Q1 to Q8'!$A:$V,7,FALSE)</f>
        <v>No</v>
      </c>
      <c r="L1526" s="4" t="str">
        <f>VLOOKUP($A1526,'Data Transformation Q1 to Q8'!$A:$V,8,FALSE)</f>
        <v>No</v>
      </c>
      <c r="M1526" s="4" t="str">
        <f>VLOOKUP($A1526,'Data Transformation Q1 to Q8'!$A:$V,10,FALSE)</f>
        <v>No</v>
      </c>
      <c r="N1526" s="4">
        <f>VLOOKUP($A1526,'Data Transformation Q1 to Q8'!$A:$V,9,FALSE)</f>
        <v>0</v>
      </c>
      <c r="O1526" s="4" t="str">
        <f>VLOOKUP($A1526,'Data Transformation Q1 to Q8'!$A:$V,20,FALSE)</f>
        <v>tier - 3</v>
      </c>
      <c r="P1526" s="4" t="str">
        <f>VLOOKUP($A1526,'Data Transformation Q1 to Q8'!$A:$V,21,FALSE)</f>
        <v>tier - 1</v>
      </c>
      <c r="Q1526" s="118">
        <f>VLOOKUP($A1526,'Data Transformation Q1 to Q8'!$A:$V,19,FALSE)</f>
        <v>6738.84</v>
      </c>
    </row>
    <row r="1527" spans="1:17" ht="15.75" x14ac:dyDescent="0.25">
      <c r="A1527" s="10" t="s">
        <v>1161</v>
      </c>
      <c r="B1527" s="4" t="str">
        <f>VLOOKUP(A1527,'Data Transformation Q1 to Q8'!A:V,22,FALSE)</f>
        <v>R1013</v>
      </c>
      <c r="C1527" s="21">
        <f>VLOOKUP($A1527,'Data Transformation Q1 to Q8'!$A:$V,16,FALSE)</f>
        <v>28784</v>
      </c>
      <c r="D1527" s="6">
        <f>VLOOKUP($A1527,'Data Transformation Q1 to Q8'!$A:$V,17,FALSE)</f>
        <v>44</v>
      </c>
      <c r="E1527" s="4" t="str">
        <f>VLOOKUP(A1527,'Customer Names'!A:D,3,FALSE)</f>
        <v xml:space="preserve">  Rachel</v>
      </c>
      <c r="F1527" s="4">
        <f>VLOOKUP($A1527,'Data Transformation Q1 to Q8'!$A:$V,2,FALSE)</f>
        <v>21.99</v>
      </c>
      <c r="G1527" s="4" t="str">
        <f>VLOOKUP($A1527,'Data Transformation Q1 to Q8'!$A:$V,3,FALSE)</f>
        <v>Normal Weight</v>
      </c>
      <c r="H1527" s="4">
        <f>VLOOKUP($A1527,'Data Transformation Q1 to Q8'!$A:$V,4,FALSE)</f>
        <v>11.17</v>
      </c>
      <c r="I1527" s="4" t="str">
        <f>VLOOKUP($A1527,'Data Transformation Q1 to Q8'!$A:$V,5,FALSE)</f>
        <v>Diabetes</v>
      </c>
      <c r="J1527" s="4" t="str">
        <f>VLOOKUP($A1527,'Data Transformation Q1 to Q8'!$A:$V,6,FALSE)</f>
        <v>No</v>
      </c>
      <c r="K1527" s="4" t="str">
        <f>VLOOKUP($A1527,'Data Transformation Q1 to Q8'!$A:$V,7,FALSE)</f>
        <v>No</v>
      </c>
      <c r="L1527" s="4" t="str">
        <f>VLOOKUP($A1527,'Data Transformation Q1 to Q8'!$A:$V,8,FALSE)</f>
        <v>No</v>
      </c>
      <c r="M1527" s="4" t="str">
        <f>VLOOKUP($A1527,'Data Transformation Q1 to Q8'!$A:$V,10,FALSE)</f>
        <v>No</v>
      </c>
      <c r="N1527" s="4">
        <f>VLOOKUP($A1527,'Data Transformation Q1 to Q8'!$A:$V,9,FALSE)</f>
        <v>0</v>
      </c>
      <c r="O1527" s="4" t="str">
        <f>VLOOKUP($A1527,'Data Transformation Q1 to Q8'!$A:$V,20,FALSE)</f>
        <v>tier - 2</v>
      </c>
      <c r="P1527" s="4" t="str">
        <f>VLOOKUP($A1527,'Data Transformation Q1 to Q8'!$A:$V,21,FALSE)</f>
        <v>tier - 3</v>
      </c>
      <c r="Q1527" s="118">
        <f>VLOOKUP($A1527,'Data Transformation Q1 to Q8'!$A:$V,19,FALSE)</f>
        <v>6737.98</v>
      </c>
    </row>
    <row r="1528" spans="1:17" ht="15.75" x14ac:dyDescent="0.25">
      <c r="A1528" s="10" t="s">
        <v>1163</v>
      </c>
      <c r="B1528" s="4" t="str">
        <f>VLOOKUP(A1528,'Data Transformation Q1 to Q8'!A:V,22,FALSE)</f>
        <v>R1012</v>
      </c>
      <c r="C1528" s="21">
        <f>VLOOKUP($A1528,'Data Transformation Q1 to Q8'!$A:$V,16,FALSE)</f>
        <v>34498</v>
      </c>
      <c r="D1528" s="6">
        <f>VLOOKUP($A1528,'Data Transformation Q1 to Q8'!$A:$V,17,FALSE)</f>
        <v>28</v>
      </c>
      <c r="E1528" s="4" t="str">
        <f>VLOOKUP(A1528,'Customer Names'!A:D,3,FALSE)</f>
        <v xml:space="preserve">  Susan</v>
      </c>
      <c r="F1528" s="4">
        <f>VLOOKUP($A1528,'Data Transformation Q1 to Q8'!$A:$V,2,FALSE)</f>
        <v>34.85</v>
      </c>
      <c r="G1528" s="4" t="str">
        <f>VLOOKUP($A1528,'Data Transformation Q1 to Q8'!$A:$V,3,FALSE)</f>
        <v>Obesity</v>
      </c>
      <c r="H1528" s="4">
        <f>VLOOKUP($A1528,'Data Transformation Q1 to Q8'!$A:$V,4,FALSE)</f>
        <v>5.75</v>
      </c>
      <c r="I1528" s="4" t="str">
        <f>VLOOKUP($A1528,'Data Transformation Q1 to Q8'!$A:$V,5,FALSE)</f>
        <v>Prediabetes</v>
      </c>
      <c r="J1528" s="4" t="str">
        <f>VLOOKUP($A1528,'Data Transformation Q1 to Q8'!$A:$V,6,FALSE)</f>
        <v>No</v>
      </c>
      <c r="K1528" s="4" t="str">
        <f>VLOOKUP($A1528,'Data Transformation Q1 to Q8'!$A:$V,7,FALSE)</f>
        <v>No</v>
      </c>
      <c r="L1528" s="4" t="str">
        <f>VLOOKUP($A1528,'Data Transformation Q1 to Q8'!$A:$V,8,FALSE)</f>
        <v>No</v>
      </c>
      <c r="M1528" s="4" t="str">
        <f>VLOOKUP($A1528,'Data Transformation Q1 to Q8'!$A:$V,10,FALSE)</f>
        <v>No</v>
      </c>
      <c r="N1528" s="4">
        <f>VLOOKUP($A1528,'Data Transformation Q1 to Q8'!$A:$V,9,FALSE)</f>
        <v>0</v>
      </c>
      <c r="O1528" s="4" t="str">
        <f>VLOOKUP($A1528,'Data Transformation Q1 to Q8'!$A:$V,20,FALSE)</f>
        <v>tier - 2</v>
      </c>
      <c r="P1528" s="4" t="str">
        <f>VLOOKUP($A1528,'Data Transformation Q1 to Q8'!$A:$V,21,FALSE)</f>
        <v>tier - 1</v>
      </c>
      <c r="Q1528" s="118">
        <f>VLOOKUP($A1528,'Data Transformation Q1 to Q8'!$A:$V,19,FALSE)</f>
        <v>6721.37</v>
      </c>
    </row>
    <row r="1529" spans="1:17" ht="15.75" x14ac:dyDescent="0.25">
      <c r="A1529" s="10" t="s">
        <v>1165</v>
      </c>
      <c r="B1529" s="4" t="str">
        <f>VLOOKUP(A1529,'Data Transformation Q1 to Q8'!A:V,22,FALSE)</f>
        <v>R1012</v>
      </c>
      <c r="C1529" s="21">
        <f>VLOOKUP($A1529,'Data Transformation Q1 to Q8'!$A:$V,16,FALSE)</f>
        <v>30479</v>
      </c>
      <c r="D1529" s="6">
        <f>VLOOKUP($A1529,'Data Transformation Q1 to Q8'!$A:$V,17,FALSE)</f>
        <v>39</v>
      </c>
      <c r="E1529" s="4" t="str">
        <f>VLOOKUP(A1529,'Customer Names'!A:D,3,FALSE)</f>
        <v xml:space="preserve">  Cameron M</v>
      </c>
      <c r="F1529" s="4">
        <f>VLOOKUP($A1529,'Data Transformation Q1 to Q8'!$A:$V,2,FALSE)</f>
        <v>24.51</v>
      </c>
      <c r="G1529" s="4" t="str">
        <f>VLOOKUP($A1529,'Data Transformation Q1 to Q8'!$A:$V,3,FALSE)</f>
        <v>Normal Weight</v>
      </c>
      <c r="H1529" s="4">
        <f>VLOOKUP($A1529,'Data Transformation Q1 to Q8'!$A:$V,4,FALSE)</f>
        <v>4.83</v>
      </c>
      <c r="I1529" s="4" t="str">
        <f>VLOOKUP($A1529,'Data Transformation Q1 to Q8'!$A:$V,5,FALSE)</f>
        <v>Normal</v>
      </c>
      <c r="J1529" s="4" t="str">
        <f>VLOOKUP($A1529,'Data Transformation Q1 to Q8'!$A:$V,6,FALSE)</f>
        <v>Yes</v>
      </c>
      <c r="K1529" s="4" t="str">
        <f>VLOOKUP($A1529,'Data Transformation Q1 to Q8'!$A:$V,7,FALSE)</f>
        <v>No</v>
      </c>
      <c r="L1529" s="4" t="str">
        <f>VLOOKUP($A1529,'Data Transformation Q1 to Q8'!$A:$V,8,FALSE)</f>
        <v>Yes</v>
      </c>
      <c r="M1529" s="4" t="str">
        <f>VLOOKUP($A1529,'Data Transformation Q1 to Q8'!$A:$V,10,FALSE)</f>
        <v>No</v>
      </c>
      <c r="N1529" s="4">
        <f>VLOOKUP($A1529,'Data Transformation Q1 to Q8'!$A:$V,9,FALSE)</f>
        <v>1</v>
      </c>
      <c r="O1529" s="4" t="str">
        <f>VLOOKUP($A1529,'Data Transformation Q1 to Q8'!$A:$V,20,FALSE)</f>
        <v>tier - 3</v>
      </c>
      <c r="P1529" s="4" t="str">
        <f>VLOOKUP($A1529,'Data Transformation Q1 to Q8'!$A:$V,21,FALSE)</f>
        <v>tier - 3</v>
      </c>
      <c r="Q1529" s="118">
        <f>VLOOKUP($A1529,'Data Transformation Q1 to Q8'!$A:$V,19,FALSE)</f>
        <v>6710.19</v>
      </c>
    </row>
    <row r="1530" spans="1:17" ht="15.75" x14ac:dyDescent="0.25">
      <c r="A1530" s="10" t="s">
        <v>1167</v>
      </c>
      <c r="B1530" s="4" t="str">
        <f>VLOOKUP(A1530,'Data Transformation Q1 to Q8'!A:V,22,FALSE)</f>
        <v>R1013</v>
      </c>
      <c r="C1530" s="21">
        <f>VLOOKUP($A1530,'Data Transformation Q1 to Q8'!$A:$V,16,FALSE)</f>
        <v>26279</v>
      </c>
      <c r="D1530" s="6">
        <f>VLOOKUP($A1530,'Data Transformation Q1 to Q8'!$A:$V,17,FALSE)</f>
        <v>51</v>
      </c>
      <c r="E1530" s="4" t="str">
        <f>VLOOKUP(A1530,'Customer Names'!A:D,3,FALSE)</f>
        <v xml:space="preserve">  Claudia A</v>
      </c>
      <c r="F1530" s="4">
        <f>VLOOKUP($A1530,'Data Transformation Q1 to Q8'!$A:$V,2,FALSE)</f>
        <v>19.399999999999999</v>
      </c>
      <c r="G1530" s="4" t="str">
        <f>VLOOKUP($A1530,'Data Transformation Q1 to Q8'!$A:$V,3,FALSE)</f>
        <v>Normal Weight</v>
      </c>
      <c r="H1530" s="4">
        <f>VLOOKUP($A1530,'Data Transformation Q1 to Q8'!$A:$V,4,FALSE)</f>
        <v>11.93</v>
      </c>
      <c r="I1530" s="4" t="str">
        <f>VLOOKUP($A1530,'Data Transformation Q1 to Q8'!$A:$V,5,FALSE)</f>
        <v>Diabetes</v>
      </c>
      <c r="J1530" s="4" t="str">
        <f>VLOOKUP($A1530,'Data Transformation Q1 to Q8'!$A:$V,6,FALSE)</f>
        <v>No</v>
      </c>
      <c r="K1530" s="4" t="str">
        <f>VLOOKUP($A1530,'Data Transformation Q1 to Q8'!$A:$V,7,FALSE)</f>
        <v>No</v>
      </c>
      <c r="L1530" s="4" t="str">
        <f>VLOOKUP($A1530,'Data Transformation Q1 to Q8'!$A:$V,8,FALSE)</f>
        <v>No</v>
      </c>
      <c r="M1530" s="4" t="str">
        <f>VLOOKUP($A1530,'Data Transformation Q1 to Q8'!$A:$V,10,FALSE)</f>
        <v>No</v>
      </c>
      <c r="N1530" s="4">
        <f>VLOOKUP($A1530,'Data Transformation Q1 to Q8'!$A:$V,9,FALSE)</f>
        <v>0</v>
      </c>
      <c r="O1530" s="4" t="str">
        <f>VLOOKUP($A1530,'Data Transformation Q1 to Q8'!$A:$V,20,FALSE)</f>
        <v>tier - 2</v>
      </c>
      <c r="P1530" s="4" t="str">
        <f>VLOOKUP($A1530,'Data Transformation Q1 to Q8'!$A:$V,21,FALSE)</f>
        <v>tier - 1</v>
      </c>
      <c r="Q1530" s="118">
        <f>VLOOKUP($A1530,'Data Transformation Q1 to Q8'!$A:$V,19,FALSE)</f>
        <v>6706.47</v>
      </c>
    </row>
    <row r="1531" spans="1:17" ht="15.75" x14ac:dyDescent="0.25">
      <c r="A1531" s="10" t="s">
        <v>1170</v>
      </c>
      <c r="B1531" s="4" t="str">
        <f>VLOOKUP(A1531,'Data Transformation Q1 to Q8'!A:V,22,FALSE)</f>
        <v>R1012</v>
      </c>
      <c r="C1531" s="21">
        <f>VLOOKUP($A1531,'Data Transformation Q1 to Q8'!$A:$V,16,FALSE)</f>
        <v>25032</v>
      </c>
      <c r="D1531" s="6">
        <f>VLOOKUP($A1531,'Data Transformation Q1 to Q8'!$A:$V,17,FALSE)</f>
        <v>54</v>
      </c>
      <c r="E1531" s="4" t="str">
        <f>VLOOKUP(A1531,'Customer Names'!A:D,3,FALSE)</f>
        <v xml:space="preserve">  Kate</v>
      </c>
      <c r="F1531" s="4">
        <f>VLOOKUP($A1531,'Data Transformation Q1 to Q8'!$A:$V,2,FALSE)</f>
        <v>15.1</v>
      </c>
      <c r="G1531" s="4" t="str">
        <f>VLOOKUP($A1531,'Data Transformation Q1 to Q8'!$A:$V,3,FALSE)</f>
        <v>Underweight</v>
      </c>
      <c r="H1531" s="4">
        <f>VLOOKUP($A1531,'Data Transformation Q1 to Q8'!$A:$V,4,FALSE)</f>
        <v>8.41</v>
      </c>
      <c r="I1531" s="4" t="str">
        <f>VLOOKUP($A1531,'Data Transformation Q1 to Q8'!$A:$V,5,FALSE)</f>
        <v>Diabetes</v>
      </c>
      <c r="J1531" s="4" t="str">
        <f>VLOOKUP($A1531,'Data Transformation Q1 to Q8'!$A:$V,6,FALSE)</f>
        <v>No</v>
      </c>
      <c r="K1531" s="4" t="str">
        <f>VLOOKUP($A1531,'Data Transformation Q1 to Q8'!$A:$V,7,FALSE)</f>
        <v>No</v>
      </c>
      <c r="L1531" s="4" t="str">
        <f>VLOOKUP($A1531,'Data Transformation Q1 to Q8'!$A:$V,8,FALSE)</f>
        <v>No</v>
      </c>
      <c r="M1531" s="4" t="str">
        <f>VLOOKUP($A1531,'Data Transformation Q1 to Q8'!$A:$V,10,FALSE)</f>
        <v>No</v>
      </c>
      <c r="N1531" s="4">
        <f>VLOOKUP($A1531,'Data Transformation Q1 to Q8'!$A:$V,9,FALSE)</f>
        <v>0</v>
      </c>
      <c r="O1531" s="4" t="str">
        <f>VLOOKUP($A1531,'Data Transformation Q1 to Q8'!$A:$V,20,FALSE)</f>
        <v>tier - 3</v>
      </c>
      <c r="P1531" s="4" t="str">
        <f>VLOOKUP($A1531,'Data Transformation Q1 to Q8'!$A:$V,21,FALSE)</f>
        <v>tier - 1</v>
      </c>
      <c r="Q1531" s="118">
        <f>VLOOKUP($A1531,'Data Transformation Q1 to Q8'!$A:$V,19,FALSE)</f>
        <v>6700.56</v>
      </c>
    </row>
    <row r="1532" spans="1:17" ht="15.75" x14ac:dyDescent="0.25">
      <c r="A1532" s="10" t="s">
        <v>1172</v>
      </c>
      <c r="B1532" s="4" t="str">
        <f>VLOOKUP(A1532,'Data Transformation Q1 to Q8'!A:V,22,FALSE)</f>
        <v>R1012</v>
      </c>
      <c r="C1532" s="21">
        <f>VLOOKUP($A1532,'Data Transformation Q1 to Q8'!$A:$V,16,FALSE)</f>
        <v>31237</v>
      </c>
      <c r="D1532" s="6">
        <f>VLOOKUP($A1532,'Data Transformation Q1 to Q8'!$A:$V,17,FALSE)</f>
        <v>37</v>
      </c>
      <c r="E1532" s="4" t="str">
        <f>VLOOKUP(A1532,'Customer Names'!A:D,3,FALSE)</f>
        <v xml:space="preserve">  Nicole M</v>
      </c>
      <c r="F1532" s="4">
        <f>VLOOKUP($A1532,'Data Transformation Q1 to Q8'!$A:$V,2,FALSE)</f>
        <v>23.37</v>
      </c>
      <c r="G1532" s="4" t="str">
        <f>VLOOKUP($A1532,'Data Transformation Q1 to Q8'!$A:$V,3,FALSE)</f>
        <v>Normal Weight</v>
      </c>
      <c r="H1532" s="4">
        <f>VLOOKUP($A1532,'Data Transformation Q1 to Q8'!$A:$V,4,FALSE)</f>
        <v>5.59</v>
      </c>
      <c r="I1532" s="4" t="str">
        <f>VLOOKUP($A1532,'Data Transformation Q1 to Q8'!$A:$V,5,FALSE)</f>
        <v>Normal</v>
      </c>
      <c r="J1532" s="4" t="str">
        <f>VLOOKUP($A1532,'Data Transformation Q1 to Q8'!$A:$V,6,FALSE)</f>
        <v>Yes</v>
      </c>
      <c r="K1532" s="4" t="str">
        <f>VLOOKUP($A1532,'Data Transformation Q1 to Q8'!$A:$V,7,FALSE)</f>
        <v>No</v>
      </c>
      <c r="L1532" s="4" t="str">
        <f>VLOOKUP($A1532,'Data Transformation Q1 to Q8'!$A:$V,8,FALSE)</f>
        <v>No</v>
      </c>
      <c r="M1532" s="4" t="str">
        <f>VLOOKUP($A1532,'Data Transformation Q1 to Q8'!$A:$V,10,FALSE)</f>
        <v>No</v>
      </c>
      <c r="N1532" s="4">
        <f>VLOOKUP($A1532,'Data Transformation Q1 to Q8'!$A:$V,9,FALSE)</f>
        <v>0</v>
      </c>
      <c r="O1532" s="4" t="str">
        <f>VLOOKUP($A1532,'Data Transformation Q1 to Q8'!$A:$V,20,FALSE)</f>
        <v>tier - 2</v>
      </c>
      <c r="P1532" s="4" t="str">
        <f>VLOOKUP($A1532,'Data Transformation Q1 to Q8'!$A:$V,21,FALSE)</f>
        <v>tier - 3</v>
      </c>
      <c r="Q1532" s="118">
        <f>VLOOKUP($A1532,'Data Transformation Q1 to Q8'!$A:$V,19,FALSE)</f>
        <v>6686.43</v>
      </c>
    </row>
    <row r="1533" spans="1:17" ht="15.75" x14ac:dyDescent="0.25">
      <c r="A1533" s="10" t="s">
        <v>1174</v>
      </c>
      <c r="B1533" s="4" t="str">
        <f>VLOOKUP(A1533,'Data Transformation Q1 to Q8'!A:V,22,FALSE)</f>
        <v>R1011</v>
      </c>
      <c r="C1533" s="21">
        <f>VLOOKUP($A1533,'Data Transformation Q1 to Q8'!$A:$V,16,FALSE)</f>
        <v>32801</v>
      </c>
      <c r="D1533" s="6">
        <f>VLOOKUP($A1533,'Data Transformation Q1 to Q8'!$A:$V,17,FALSE)</f>
        <v>33</v>
      </c>
      <c r="E1533" s="4" t="str">
        <f>VLOOKUP(A1533,'Customer Names'!A:D,3,FALSE)</f>
        <v xml:space="preserve">  Jack</v>
      </c>
      <c r="F1533" s="4">
        <f>VLOOKUP($A1533,'Data Transformation Q1 to Q8'!$A:$V,2,FALSE)</f>
        <v>42.4</v>
      </c>
      <c r="G1533" s="4" t="str">
        <f>VLOOKUP($A1533,'Data Transformation Q1 to Q8'!$A:$V,3,FALSE)</f>
        <v>Obesity</v>
      </c>
      <c r="H1533" s="4">
        <f>VLOOKUP($A1533,'Data Transformation Q1 to Q8'!$A:$V,4,FALSE)</f>
        <v>4.0599999999999996</v>
      </c>
      <c r="I1533" s="4" t="str">
        <f>VLOOKUP($A1533,'Data Transformation Q1 to Q8'!$A:$V,5,FALSE)</f>
        <v>Normal</v>
      </c>
      <c r="J1533" s="4" t="str">
        <f>VLOOKUP($A1533,'Data Transformation Q1 to Q8'!$A:$V,6,FALSE)</f>
        <v>No</v>
      </c>
      <c r="K1533" s="4" t="str">
        <f>VLOOKUP($A1533,'Data Transformation Q1 to Q8'!$A:$V,7,FALSE)</f>
        <v>No</v>
      </c>
      <c r="L1533" s="4" t="str">
        <f>VLOOKUP($A1533,'Data Transformation Q1 to Q8'!$A:$V,8,FALSE)</f>
        <v>No</v>
      </c>
      <c r="M1533" s="4" t="str">
        <f>VLOOKUP($A1533,'Data Transformation Q1 to Q8'!$A:$V,10,FALSE)</f>
        <v>No</v>
      </c>
      <c r="N1533" s="4">
        <f>VLOOKUP($A1533,'Data Transformation Q1 to Q8'!$A:$V,9,FALSE)</f>
        <v>0</v>
      </c>
      <c r="O1533" s="4" t="str">
        <f>VLOOKUP($A1533,'Data Transformation Q1 to Q8'!$A:$V,20,FALSE)</f>
        <v>tier - 3</v>
      </c>
      <c r="P1533" s="4" t="str">
        <f>VLOOKUP($A1533,'Data Transformation Q1 to Q8'!$A:$V,21,FALSE)</f>
        <v>tier - 1</v>
      </c>
      <c r="Q1533" s="118">
        <f>VLOOKUP($A1533,'Data Transformation Q1 to Q8'!$A:$V,19,FALSE)</f>
        <v>6666.24</v>
      </c>
    </row>
    <row r="1534" spans="1:17" ht="15.75" x14ac:dyDescent="0.25">
      <c r="A1534" s="10" t="s">
        <v>1176</v>
      </c>
      <c r="B1534" s="4" t="str">
        <f>VLOOKUP(A1534,'Data Transformation Q1 to Q8'!A:V,22,FALSE)</f>
        <v>R1012</v>
      </c>
      <c r="C1534" s="21">
        <f>VLOOKUP($A1534,'Data Transformation Q1 to Q8'!$A:$V,16,FALSE)</f>
        <v>29846</v>
      </c>
      <c r="D1534" s="6">
        <f>VLOOKUP($A1534,'Data Transformation Q1 to Q8'!$A:$V,17,FALSE)</f>
        <v>41</v>
      </c>
      <c r="E1534" s="4" t="str">
        <f>VLOOKUP(A1534,'Customer Names'!A:D,3,FALSE)</f>
        <v xml:space="preserve">  Gregory</v>
      </c>
      <c r="F1534" s="4">
        <f>VLOOKUP($A1534,'Data Transformation Q1 to Q8'!$A:$V,2,FALSE)</f>
        <v>28.405000000000001</v>
      </c>
      <c r="G1534" s="4" t="str">
        <f>VLOOKUP($A1534,'Data Transformation Q1 to Q8'!$A:$V,3,FALSE)</f>
        <v>Overweight</v>
      </c>
      <c r="H1534" s="4">
        <f>VLOOKUP($A1534,'Data Transformation Q1 to Q8'!$A:$V,4,FALSE)</f>
        <v>7.02</v>
      </c>
      <c r="I1534" s="4" t="str">
        <f>VLOOKUP($A1534,'Data Transformation Q1 to Q8'!$A:$V,5,FALSE)</f>
        <v>Diabetes</v>
      </c>
      <c r="J1534" s="4" t="str">
        <f>VLOOKUP($A1534,'Data Transformation Q1 to Q8'!$A:$V,6,FALSE)</f>
        <v>Yes</v>
      </c>
      <c r="K1534" s="4" t="str">
        <f>VLOOKUP($A1534,'Data Transformation Q1 to Q8'!$A:$V,7,FALSE)</f>
        <v>No</v>
      </c>
      <c r="L1534" s="4" t="str">
        <f>VLOOKUP($A1534,'Data Transformation Q1 to Q8'!$A:$V,8,FALSE)</f>
        <v>No</v>
      </c>
      <c r="M1534" s="4" t="str">
        <f>VLOOKUP($A1534,'Data Transformation Q1 to Q8'!$A:$V,10,FALSE)</f>
        <v>No</v>
      </c>
      <c r="N1534" s="4">
        <f>VLOOKUP($A1534,'Data Transformation Q1 to Q8'!$A:$V,9,FALSE)</f>
        <v>0</v>
      </c>
      <c r="O1534" s="4" t="str">
        <f>VLOOKUP($A1534,'Data Transformation Q1 to Q8'!$A:$V,20,FALSE)</f>
        <v>tier - 3</v>
      </c>
      <c r="P1534" s="4" t="str">
        <f>VLOOKUP($A1534,'Data Transformation Q1 to Q8'!$A:$V,21,FALSE)</f>
        <v>tier - 1</v>
      </c>
      <c r="Q1534" s="118">
        <f>VLOOKUP($A1534,'Data Transformation Q1 to Q8'!$A:$V,19,FALSE)</f>
        <v>6664.69</v>
      </c>
    </row>
    <row r="1535" spans="1:17" ht="15.75" x14ac:dyDescent="0.25">
      <c r="A1535" s="10" t="s">
        <v>1178</v>
      </c>
      <c r="B1535" s="4" t="str">
        <f>VLOOKUP(A1535,'Data Transformation Q1 to Q8'!A:V,22,FALSE)</f>
        <v>R1013</v>
      </c>
      <c r="C1535" s="21">
        <f>VLOOKUP($A1535,'Data Transformation Q1 to Q8'!$A:$V,16,FALSE)</f>
        <v>30221</v>
      </c>
      <c r="D1535" s="6">
        <f>VLOOKUP($A1535,'Data Transformation Q1 to Q8'!$A:$V,17,FALSE)</f>
        <v>40</v>
      </c>
      <c r="E1535" s="4" t="str">
        <f>VLOOKUP(A1535,'Customer Names'!A:D,3,FALSE)</f>
        <v xml:space="preserve">  Rebecca</v>
      </c>
      <c r="F1535" s="4">
        <f>VLOOKUP($A1535,'Data Transformation Q1 to Q8'!$A:$V,2,FALSE)</f>
        <v>23.4</v>
      </c>
      <c r="G1535" s="4" t="str">
        <f>VLOOKUP($A1535,'Data Transformation Q1 to Q8'!$A:$V,3,FALSE)</f>
        <v>Normal Weight</v>
      </c>
      <c r="H1535" s="4">
        <f>VLOOKUP($A1535,'Data Transformation Q1 to Q8'!$A:$V,4,FALSE)</f>
        <v>4.47</v>
      </c>
      <c r="I1535" s="4" t="str">
        <f>VLOOKUP($A1535,'Data Transformation Q1 to Q8'!$A:$V,5,FALSE)</f>
        <v>Normal</v>
      </c>
      <c r="J1535" s="4" t="str">
        <f>VLOOKUP($A1535,'Data Transformation Q1 to Q8'!$A:$V,6,FALSE)</f>
        <v>No</v>
      </c>
      <c r="K1535" s="4" t="str">
        <f>VLOOKUP($A1535,'Data Transformation Q1 to Q8'!$A:$V,7,FALSE)</f>
        <v>No</v>
      </c>
      <c r="L1535" s="4" t="str">
        <f>VLOOKUP($A1535,'Data Transformation Q1 to Q8'!$A:$V,8,FALSE)</f>
        <v>No</v>
      </c>
      <c r="M1535" s="4" t="str">
        <f>VLOOKUP($A1535,'Data Transformation Q1 to Q8'!$A:$V,10,FALSE)</f>
        <v>No</v>
      </c>
      <c r="N1535" s="4">
        <f>VLOOKUP($A1535,'Data Transformation Q1 to Q8'!$A:$V,9,FALSE)</f>
        <v>0</v>
      </c>
      <c r="O1535" s="4" t="str">
        <f>VLOOKUP($A1535,'Data Transformation Q1 to Q8'!$A:$V,20,FALSE)</f>
        <v>tier - 2</v>
      </c>
      <c r="P1535" s="4" t="str">
        <f>VLOOKUP($A1535,'Data Transformation Q1 to Q8'!$A:$V,21,FALSE)</f>
        <v>tier - 2</v>
      </c>
      <c r="Q1535" s="118">
        <f>VLOOKUP($A1535,'Data Transformation Q1 to Q8'!$A:$V,19,FALSE)</f>
        <v>6664.32</v>
      </c>
    </row>
    <row r="1536" spans="1:17" ht="15.75" x14ac:dyDescent="0.25">
      <c r="A1536" s="10" t="s">
        <v>1180</v>
      </c>
      <c r="B1536" s="4" t="str">
        <f>VLOOKUP(A1536,'Data Transformation Q1 to Q8'!A:V,22,FALSE)</f>
        <v>R1013</v>
      </c>
      <c r="C1536" s="21">
        <f>VLOOKUP($A1536,'Data Transformation Q1 to Q8'!$A:$V,16,FALSE)</f>
        <v>32831</v>
      </c>
      <c r="D1536" s="6">
        <f>VLOOKUP($A1536,'Data Transformation Q1 to Q8'!$A:$V,17,FALSE)</f>
        <v>33</v>
      </c>
      <c r="E1536" s="4" t="str">
        <f>VLOOKUP(A1536,'Customer Names'!A:D,3,FALSE)</f>
        <v xml:space="preserve">  Adam</v>
      </c>
      <c r="F1536" s="4">
        <f>VLOOKUP($A1536,'Data Transformation Q1 to Q8'!$A:$V,2,FALSE)</f>
        <v>33.44</v>
      </c>
      <c r="G1536" s="4" t="str">
        <f>VLOOKUP($A1536,'Data Transformation Q1 to Q8'!$A:$V,3,FALSE)</f>
        <v>Obesity</v>
      </c>
      <c r="H1536" s="4">
        <f>VLOOKUP($A1536,'Data Transformation Q1 to Q8'!$A:$V,4,FALSE)</f>
        <v>4.54</v>
      </c>
      <c r="I1536" s="4" t="str">
        <f>VLOOKUP($A1536,'Data Transformation Q1 to Q8'!$A:$V,5,FALSE)</f>
        <v>Normal</v>
      </c>
      <c r="J1536" s="4" t="str">
        <f>VLOOKUP($A1536,'Data Transformation Q1 to Q8'!$A:$V,6,FALSE)</f>
        <v>No</v>
      </c>
      <c r="K1536" s="4" t="str">
        <f>VLOOKUP($A1536,'Data Transformation Q1 to Q8'!$A:$V,7,FALSE)</f>
        <v>No</v>
      </c>
      <c r="L1536" s="4" t="str">
        <f>VLOOKUP($A1536,'Data Transformation Q1 to Q8'!$A:$V,8,FALSE)</f>
        <v>No</v>
      </c>
      <c r="M1536" s="4" t="str">
        <f>VLOOKUP($A1536,'Data Transformation Q1 to Q8'!$A:$V,10,FALSE)</f>
        <v>No</v>
      </c>
      <c r="N1536" s="4">
        <f>VLOOKUP($A1536,'Data Transformation Q1 to Q8'!$A:$V,9,FALSE)</f>
        <v>0</v>
      </c>
      <c r="O1536" s="4" t="str">
        <f>VLOOKUP($A1536,'Data Transformation Q1 to Q8'!$A:$V,20,FALSE)</f>
        <v>tier - 2</v>
      </c>
      <c r="P1536" s="4" t="str">
        <f>VLOOKUP($A1536,'Data Transformation Q1 to Q8'!$A:$V,21,FALSE)</f>
        <v>tier - 1</v>
      </c>
      <c r="Q1536" s="118">
        <f>VLOOKUP($A1536,'Data Transformation Q1 to Q8'!$A:$V,19,FALSE)</f>
        <v>6653.79</v>
      </c>
    </row>
    <row r="1537" spans="1:17" ht="15.75" x14ac:dyDescent="0.25">
      <c r="A1537" s="10" t="s">
        <v>1182</v>
      </c>
      <c r="B1537" s="4" t="str">
        <f>VLOOKUP(A1537,'Data Transformation Q1 to Q8'!A:V,22,FALSE)</f>
        <v>R1013</v>
      </c>
      <c r="C1537" s="21">
        <f>VLOOKUP($A1537,'Data Transformation Q1 to Q8'!$A:$V,16,FALSE)</f>
        <v>30864</v>
      </c>
      <c r="D1537" s="6">
        <f>VLOOKUP($A1537,'Data Transformation Q1 to Q8'!$A:$V,17,FALSE)</f>
        <v>38</v>
      </c>
      <c r="E1537" s="4" t="str">
        <f>VLOOKUP(A1537,'Customer Names'!A:D,3,FALSE)</f>
        <v xml:space="preserve">  Ryan</v>
      </c>
      <c r="F1537" s="4">
        <f>VLOOKUP($A1537,'Data Transformation Q1 to Q8'!$A:$V,2,FALSE)</f>
        <v>21.12</v>
      </c>
      <c r="G1537" s="4" t="str">
        <f>VLOOKUP($A1537,'Data Transformation Q1 to Q8'!$A:$V,3,FALSE)</f>
        <v>Normal Weight</v>
      </c>
      <c r="H1537" s="4">
        <f>VLOOKUP($A1537,'Data Transformation Q1 to Q8'!$A:$V,4,FALSE)</f>
        <v>4.99</v>
      </c>
      <c r="I1537" s="4" t="str">
        <f>VLOOKUP($A1537,'Data Transformation Q1 to Q8'!$A:$V,5,FALSE)</f>
        <v>Normal</v>
      </c>
      <c r="J1537" s="4" t="str">
        <f>VLOOKUP($A1537,'Data Transformation Q1 to Q8'!$A:$V,6,FALSE)</f>
        <v>No</v>
      </c>
      <c r="K1537" s="4" t="str">
        <f>VLOOKUP($A1537,'Data Transformation Q1 to Q8'!$A:$V,7,FALSE)</f>
        <v>No</v>
      </c>
      <c r="L1537" s="4" t="str">
        <f>VLOOKUP($A1537,'Data Transformation Q1 to Q8'!$A:$V,8,FALSE)</f>
        <v>No</v>
      </c>
      <c r="M1537" s="4" t="str">
        <f>VLOOKUP($A1537,'Data Transformation Q1 to Q8'!$A:$V,10,FALSE)</f>
        <v>No</v>
      </c>
      <c r="N1537" s="4">
        <f>VLOOKUP($A1537,'Data Transformation Q1 to Q8'!$A:$V,9,FALSE)</f>
        <v>1</v>
      </c>
      <c r="O1537" s="4" t="str">
        <f>VLOOKUP($A1537,'Data Transformation Q1 to Q8'!$A:$V,20,FALSE)</f>
        <v>tier - 3</v>
      </c>
      <c r="P1537" s="4" t="str">
        <f>VLOOKUP($A1537,'Data Transformation Q1 to Q8'!$A:$V,21,FALSE)</f>
        <v>tier - 2</v>
      </c>
      <c r="Q1537" s="118">
        <f>VLOOKUP($A1537,'Data Transformation Q1 to Q8'!$A:$V,19,FALSE)</f>
        <v>6652.53</v>
      </c>
    </row>
    <row r="1538" spans="1:17" ht="15.75" x14ac:dyDescent="0.25">
      <c r="A1538" s="10" t="s">
        <v>1184</v>
      </c>
      <c r="B1538" s="4" t="str">
        <f>VLOOKUP(A1538,'Data Transformation Q1 to Q8'!A:V,22,FALSE)</f>
        <v>R1013</v>
      </c>
      <c r="C1538" s="21">
        <f>VLOOKUP($A1538,'Data Transformation Q1 to Q8'!$A:$V,16,FALSE)</f>
        <v>25880</v>
      </c>
      <c r="D1538" s="6">
        <f>VLOOKUP($A1538,'Data Transformation Q1 to Q8'!$A:$V,17,FALSE)</f>
        <v>52</v>
      </c>
      <c r="E1538" s="4" t="str">
        <f>VLOOKUP(A1538,'Customer Names'!A:D,3,FALSE)</f>
        <v xml:space="preserve">  Jackie K</v>
      </c>
      <c r="F1538" s="4">
        <f>VLOOKUP($A1538,'Data Transformation Q1 to Q8'!$A:$V,2,FALSE)</f>
        <v>18.48</v>
      </c>
      <c r="G1538" s="4" t="str">
        <f>VLOOKUP($A1538,'Data Transformation Q1 to Q8'!$A:$V,3,FALSE)</f>
        <v>Underweight</v>
      </c>
      <c r="H1538" s="4">
        <f>VLOOKUP($A1538,'Data Transformation Q1 to Q8'!$A:$V,4,FALSE)</f>
        <v>10.84</v>
      </c>
      <c r="I1538" s="4" t="str">
        <f>VLOOKUP($A1538,'Data Transformation Q1 to Q8'!$A:$V,5,FALSE)</f>
        <v>Diabetes</v>
      </c>
      <c r="J1538" s="4" t="str">
        <f>VLOOKUP($A1538,'Data Transformation Q1 to Q8'!$A:$V,6,FALSE)</f>
        <v>Yes</v>
      </c>
      <c r="K1538" s="4" t="str">
        <f>VLOOKUP($A1538,'Data Transformation Q1 to Q8'!$A:$V,7,FALSE)</f>
        <v>No</v>
      </c>
      <c r="L1538" s="4" t="str">
        <f>VLOOKUP($A1538,'Data Transformation Q1 to Q8'!$A:$V,8,FALSE)</f>
        <v>No</v>
      </c>
      <c r="M1538" s="4" t="str">
        <f>VLOOKUP($A1538,'Data Transformation Q1 to Q8'!$A:$V,10,FALSE)</f>
        <v>No</v>
      </c>
      <c r="N1538" s="4">
        <f>VLOOKUP($A1538,'Data Transformation Q1 to Q8'!$A:$V,9,FALSE)</f>
        <v>2</v>
      </c>
      <c r="O1538" s="4" t="str">
        <f>VLOOKUP($A1538,'Data Transformation Q1 to Q8'!$A:$V,20,FALSE)</f>
        <v>tier - 2</v>
      </c>
      <c r="P1538" s="4" t="str">
        <f>VLOOKUP($A1538,'Data Transformation Q1 to Q8'!$A:$V,21,FALSE)</f>
        <v>tier - 3</v>
      </c>
      <c r="Q1538" s="118">
        <f>VLOOKUP($A1538,'Data Transformation Q1 to Q8'!$A:$V,19,FALSE)</f>
        <v>6651.26</v>
      </c>
    </row>
    <row r="1539" spans="1:17" ht="15.75" x14ac:dyDescent="0.25">
      <c r="A1539" s="10" t="s">
        <v>1186</v>
      </c>
      <c r="B1539" s="4" t="str">
        <f>VLOOKUP(A1539,'Data Transformation Q1 to Q8'!A:V,22,FALSE)</f>
        <v>R1019</v>
      </c>
      <c r="C1539" s="21">
        <f>VLOOKUP($A1539,'Data Transformation Q1 to Q8'!$A:$V,16,FALSE)</f>
        <v>31024</v>
      </c>
      <c r="D1539" s="6">
        <f>VLOOKUP($A1539,'Data Transformation Q1 to Q8'!$A:$V,17,FALSE)</f>
        <v>38</v>
      </c>
      <c r="E1539" s="4" t="str">
        <f>VLOOKUP(A1539,'Customer Names'!A:D,3,FALSE)</f>
        <v xml:space="preserve">  Chris</v>
      </c>
      <c r="F1539" s="4">
        <f>VLOOKUP($A1539,'Data Transformation Q1 to Q8'!$A:$V,2,FALSE)</f>
        <v>16.815000000000001</v>
      </c>
      <c r="G1539" s="4" t="str">
        <f>VLOOKUP($A1539,'Data Transformation Q1 to Q8'!$A:$V,3,FALSE)</f>
        <v>Underweight</v>
      </c>
      <c r="H1539" s="4">
        <f>VLOOKUP($A1539,'Data Transformation Q1 to Q8'!$A:$V,4,FALSE)</f>
        <v>5.63</v>
      </c>
      <c r="I1539" s="4" t="str">
        <f>VLOOKUP($A1539,'Data Transformation Q1 to Q8'!$A:$V,5,FALSE)</f>
        <v>Normal</v>
      </c>
      <c r="J1539" s="4" t="str">
        <f>VLOOKUP($A1539,'Data Transformation Q1 to Q8'!$A:$V,6,FALSE)</f>
        <v>No</v>
      </c>
      <c r="K1539" s="4" t="str">
        <f>VLOOKUP($A1539,'Data Transformation Q1 to Q8'!$A:$V,7,FALSE)</f>
        <v>No</v>
      </c>
      <c r="L1539" s="4" t="str">
        <f>VLOOKUP($A1539,'Data Transformation Q1 to Q8'!$A:$V,8,FALSE)</f>
        <v>No</v>
      </c>
      <c r="M1539" s="4" t="str">
        <f>VLOOKUP($A1539,'Data Transformation Q1 to Q8'!$A:$V,10,FALSE)</f>
        <v>No</v>
      </c>
      <c r="N1539" s="4">
        <f>VLOOKUP($A1539,'Data Transformation Q1 to Q8'!$A:$V,9,FALSE)</f>
        <v>1</v>
      </c>
      <c r="O1539" s="4" t="str">
        <f>VLOOKUP($A1539,'Data Transformation Q1 to Q8'!$A:$V,20,FALSE)</f>
        <v>tier - 2</v>
      </c>
      <c r="P1539" s="4" t="str">
        <f>VLOOKUP($A1539,'Data Transformation Q1 to Q8'!$A:$V,21,FALSE)</f>
        <v>tier - 3</v>
      </c>
      <c r="Q1539" s="118">
        <f>VLOOKUP($A1539,'Data Transformation Q1 to Q8'!$A:$V,19,FALSE)</f>
        <v>6640.54</v>
      </c>
    </row>
    <row r="1540" spans="1:17" ht="15.75" x14ac:dyDescent="0.25">
      <c r="A1540" s="10" t="s">
        <v>1188</v>
      </c>
      <c r="B1540" s="4" t="str">
        <f>VLOOKUP(A1540,'Data Transformation Q1 to Q8'!A:V,22,FALSE)</f>
        <v>R1021</v>
      </c>
      <c r="C1540" s="21">
        <f>VLOOKUP($A1540,'Data Transformation Q1 to Q8'!$A:$V,16,FALSE)</f>
        <v>33030</v>
      </c>
      <c r="D1540" s="6">
        <f>VLOOKUP($A1540,'Data Transformation Q1 to Q8'!$A:$V,17,FALSE)</f>
        <v>33</v>
      </c>
      <c r="E1540" s="4" t="str">
        <f>VLOOKUP(A1540,'Customer Names'!A:D,3,FALSE)</f>
        <v xml:space="preserve">  Tyler C</v>
      </c>
      <c r="F1540" s="4">
        <f>VLOOKUP($A1540,'Data Transformation Q1 to Q8'!$A:$V,2,FALSE)</f>
        <v>26.72</v>
      </c>
      <c r="G1540" s="4" t="str">
        <f>VLOOKUP($A1540,'Data Transformation Q1 to Q8'!$A:$V,3,FALSE)</f>
        <v>Overweight</v>
      </c>
      <c r="H1540" s="4">
        <f>VLOOKUP($A1540,'Data Transformation Q1 to Q8'!$A:$V,4,FALSE)</f>
        <v>4.1399999999999997</v>
      </c>
      <c r="I1540" s="4" t="str">
        <f>VLOOKUP($A1540,'Data Transformation Q1 to Q8'!$A:$V,5,FALSE)</f>
        <v>Normal</v>
      </c>
      <c r="J1540" s="4" t="str">
        <f>VLOOKUP($A1540,'Data Transformation Q1 to Q8'!$A:$V,6,FALSE)</f>
        <v>No</v>
      </c>
      <c r="K1540" s="4" t="str">
        <f>VLOOKUP($A1540,'Data Transformation Q1 to Q8'!$A:$V,7,FALSE)</f>
        <v>No</v>
      </c>
      <c r="L1540" s="4" t="str">
        <f>VLOOKUP($A1540,'Data Transformation Q1 to Q8'!$A:$V,8,FALSE)</f>
        <v>No</v>
      </c>
      <c r="M1540" s="4" t="str">
        <f>VLOOKUP($A1540,'Data Transformation Q1 to Q8'!$A:$V,10,FALSE)</f>
        <v>No</v>
      </c>
      <c r="N1540" s="4">
        <f>VLOOKUP($A1540,'Data Transformation Q1 to Q8'!$A:$V,9,FALSE)</f>
        <v>0</v>
      </c>
      <c r="O1540" s="4" t="str">
        <f>VLOOKUP($A1540,'Data Transformation Q1 to Q8'!$A:$V,20,FALSE)</f>
        <v>tier - 2</v>
      </c>
      <c r="P1540" s="4" t="str">
        <f>VLOOKUP($A1540,'Data Transformation Q1 to Q8'!$A:$V,21,FALSE)</f>
        <v>tier - 2</v>
      </c>
      <c r="Q1540" s="118">
        <f>VLOOKUP($A1540,'Data Transformation Q1 to Q8'!$A:$V,19,FALSE)</f>
        <v>6639.3</v>
      </c>
    </row>
    <row r="1541" spans="1:17" ht="15.75" x14ac:dyDescent="0.25">
      <c r="A1541" s="10" t="s">
        <v>1191</v>
      </c>
      <c r="B1541" s="4" t="str">
        <f>VLOOKUP(A1541,'Data Transformation Q1 to Q8'!A:V,22,FALSE)</f>
        <v>R1012</v>
      </c>
      <c r="C1541" s="21">
        <f>VLOOKUP($A1541,'Data Transformation Q1 to Q8'!$A:$V,16,FALSE)</f>
        <v>37868</v>
      </c>
      <c r="D1541" s="6">
        <f>VLOOKUP($A1541,'Data Transformation Q1 to Q8'!$A:$V,17,FALSE)</f>
        <v>19</v>
      </c>
      <c r="E1541" s="4" t="str">
        <f>VLOOKUP(A1541,'Customer Names'!A:D,3,FALSE)</f>
        <v xml:space="preserve">  Yoshie</v>
      </c>
      <c r="F1541" s="4">
        <f>VLOOKUP($A1541,'Data Transformation Q1 to Q8'!$A:$V,2,FALSE)</f>
        <v>41.42</v>
      </c>
      <c r="G1541" s="4" t="str">
        <f>VLOOKUP($A1541,'Data Transformation Q1 to Q8'!$A:$V,3,FALSE)</f>
        <v>Obesity</v>
      </c>
      <c r="H1541" s="4">
        <f>VLOOKUP($A1541,'Data Transformation Q1 to Q8'!$A:$V,4,FALSE)</f>
        <v>5.17</v>
      </c>
      <c r="I1541" s="4" t="str">
        <f>VLOOKUP($A1541,'Data Transformation Q1 to Q8'!$A:$V,5,FALSE)</f>
        <v>Normal</v>
      </c>
      <c r="J1541" s="4" t="str">
        <f>VLOOKUP($A1541,'Data Transformation Q1 to Q8'!$A:$V,6,FALSE)</f>
        <v>No</v>
      </c>
      <c r="K1541" s="4" t="str">
        <f>VLOOKUP($A1541,'Data Transformation Q1 to Q8'!$A:$V,7,FALSE)</f>
        <v>No</v>
      </c>
      <c r="L1541" s="4" t="str">
        <f>VLOOKUP($A1541,'Data Transformation Q1 to Q8'!$A:$V,8,FALSE)</f>
        <v>Yes</v>
      </c>
      <c r="M1541" s="4" t="str">
        <f>VLOOKUP($A1541,'Data Transformation Q1 to Q8'!$A:$V,10,FALSE)</f>
        <v>No</v>
      </c>
      <c r="N1541" s="4">
        <f>VLOOKUP($A1541,'Data Transformation Q1 to Q8'!$A:$V,9,FALSE)</f>
        <v>1</v>
      </c>
      <c r="O1541" s="4" t="str">
        <f>VLOOKUP($A1541,'Data Transformation Q1 to Q8'!$A:$V,20,FALSE)</f>
        <v>tier - 2</v>
      </c>
      <c r="P1541" s="4" t="str">
        <f>VLOOKUP($A1541,'Data Transformation Q1 to Q8'!$A:$V,21,FALSE)</f>
        <v>tier - 1</v>
      </c>
      <c r="Q1541" s="118">
        <f>VLOOKUP($A1541,'Data Transformation Q1 to Q8'!$A:$V,19,FALSE)</f>
        <v>6638.16</v>
      </c>
    </row>
    <row r="1542" spans="1:17" ht="15.75" x14ac:dyDescent="0.25">
      <c r="A1542" s="10" t="s">
        <v>1193</v>
      </c>
      <c r="B1542" s="4" t="str">
        <f>VLOOKUP(A1542,'Data Transformation Q1 to Q8'!A:V,22,FALSE)</f>
        <v>R1013</v>
      </c>
      <c r="C1542" s="21">
        <f>VLOOKUP($A1542,'Data Transformation Q1 to Q8'!$A:$V,16,FALSE)</f>
        <v>26905</v>
      </c>
      <c r="D1542" s="6">
        <f>VLOOKUP($A1542,'Data Transformation Q1 to Q8'!$A:$V,17,FALSE)</f>
        <v>49</v>
      </c>
      <c r="E1542" s="4" t="str">
        <f>VLOOKUP(A1542,'Customer Names'!A:D,3,FALSE)</f>
        <v xml:space="preserve">  Lauren A</v>
      </c>
      <c r="F1542" s="4">
        <f>VLOOKUP($A1542,'Data Transformation Q1 to Q8'!$A:$V,2,FALSE)</f>
        <v>20.69</v>
      </c>
      <c r="G1542" s="4" t="str">
        <f>VLOOKUP($A1542,'Data Transformation Q1 to Q8'!$A:$V,3,FALSE)</f>
        <v>Normal Weight</v>
      </c>
      <c r="H1542" s="4">
        <f>VLOOKUP($A1542,'Data Transformation Q1 to Q8'!$A:$V,4,FALSE)</f>
        <v>6.93</v>
      </c>
      <c r="I1542" s="4" t="str">
        <f>VLOOKUP($A1542,'Data Transformation Q1 to Q8'!$A:$V,5,FALSE)</f>
        <v>Diabetes</v>
      </c>
      <c r="J1542" s="4" t="str">
        <f>VLOOKUP($A1542,'Data Transformation Q1 to Q8'!$A:$V,6,FALSE)</f>
        <v>No</v>
      </c>
      <c r="K1542" s="4" t="str">
        <f>VLOOKUP($A1542,'Data Transformation Q1 to Q8'!$A:$V,7,FALSE)</f>
        <v>No</v>
      </c>
      <c r="L1542" s="4" t="str">
        <f>VLOOKUP($A1542,'Data Transformation Q1 to Q8'!$A:$V,8,FALSE)</f>
        <v>No</v>
      </c>
      <c r="M1542" s="4" t="str">
        <f>VLOOKUP($A1542,'Data Transformation Q1 to Q8'!$A:$V,10,FALSE)</f>
        <v>No</v>
      </c>
      <c r="N1542" s="4">
        <f>VLOOKUP($A1542,'Data Transformation Q1 to Q8'!$A:$V,9,FALSE)</f>
        <v>2</v>
      </c>
      <c r="O1542" s="4" t="str">
        <f>VLOOKUP($A1542,'Data Transformation Q1 to Q8'!$A:$V,20,FALSE)</f>
        <v>tier - 2</v>
      </c>
      <c r="P1542" s="4" t="str">
        <f>VLOOKUP($A1542,'Data Transformation Q1 to Q8'!$A:$V,21,FALSE)</f>
        <v>tier - 1</v>
      </c>
      <c r="Q1542" s="118">
        <f>VLOOKUP($A1542,'Data Transformation Q1 to Q8'!$A:$V,19,FALSE)</f>
        <v>6630.31</v>
      </c>
    </row>
    <row r="1543" spans="1:17" ht="15.75" x14ac:dyDescent="0.25">
      <c r="A1543" s="10" t="s">
        <v>1195</v>
      </c>
      <c r="B1543" s="4" t="str">
        <f>VLOOKUP(A1543,'Data Transformation Q1 to Q8'!A:V,22,FALSE)</f>
        <v>R1015</v>
      </c>
      <c r="C1543" s="21">
        <f>VLOOKUP($A1543,'Data Transformation Q1 to Q8'!$A:$V,16,FALSE)</f>
        <v>30191</v>
      </c>
      <c r="D1543" s="6">
        <f>VLOOKUP($A1543,'Data Transformation Q1 to Q8'!$A:$V,17,FALSE)</f>
        <v>40</v>
      </c>
      <c r="E1543" s="4" t="str">
        <f>VLOOKUP(A1543,'Customer Names'!A:D,3,FALSE)</f>
        <v xml:space="preserve">  Mason D</v>
      </c>
      <c r="F1543" s="4">
        <f>VLOOKUP($A1543,'Data Transformation Q1 to Q8'!$A:$V,2,FALSE)</f>
        <v>41.23</v>
      </c>
      <c r="G1543" s="4" t="str">
        <f>VLOOKUP($A1543,'Data Transformation Q1 to Q8'!$A:$V,3,FALSE)</f>
        <v>Obesity</v>
      </c>
      <c r="H1543" s="4">
        <f>VLOOKUP($A1543,'Data Transformation Q1 to Q8'!$A:$V,4,FALSE)</f>
        <v>4.24</v>
      </c>
      <c r="I1543" s="4" t="str">
        <f>VLOOKUP($A1543,'Data Transformation Q1 to Q8'!$A:$V,5,FALSE)</f>
        <v>Normal</v>
      </c>
      <c r="J1543" s="4" t="str">
        <f>VLOOKUP($A1543,'Data Transformation Q1 to Q8'!$A:$V,6,FALSE)</f>
        <v>No</v>
      </c>
      <c r="K1543" s="4" t="str">
        <f>VLOOKUP($A1543,'Data Transformation Q1 to Q8'!$A:$V,7,FALSE)</f>
        <v>No</v>
      </c>
      <c r="L1543" s="4" t="str">
        <f>VLOOKUP($A1543,'Data Transformation Q1 to Q8'!$A:$V,8,FALSE)</f>
        <v>No</v>
      </c>
      <c r="M1543" s="4" t="str">
        <f>VLOOKUP($A1543,'Data Transformation Q1 to Q8'!$A:$V,10,FALSE)</f>
        <v>No</v>
      </c>
      <c r="N1543" s="4">
        <f>VLOOKUP($A1543,'Data Transformation Q1 to Q8'!$A:$V,9,FALSE)</f>
        <v>0</v>
      </c>
      <c r="O1543" s="4" t="str">
        <f>VLOOKUP($A1543,'Data Transformation Q1 to Q8'!$A:$V,20,FALSE)</f>
        <v>tier - 3</v>
      </c>
      <c r="P1543" s="4" t="str">
        <f>VLOOKUP($A1543,'Data Transformation Q1 to Q8'!$A:$V,21,FALSE)</f>
        <v>tier - 2</v>
      </c>
      <c r="Q1543" s="118">
        <f>VLOOKUP($A1543,'Data Transformation Q1 to Q8'!$A:$V,19,FALSE)</f>
        <v>6610.11</v>
      </c>
    </row>
    <row r="1544" spans="1:17" ht="15.75" x14ac:dyDescent="0.25">
      <c r="A1544" s="10" t="s">
        <v>1197</v>
      </c>
      <c r="B1544" s="4" t="str">
        <f>VLOOKUP(A1544,'Data Transformation Q1 to Q8'!A:V,22,FALSE)</f>
        <v>R1011</v>
      </c>
      <c r="C1544" s="21">
        <f>VLOOKUP($A1544,'Data Transformation Q1 to Q8'!$A:$V,16,FALSE)</f>
        <v>30262</v>
      </c>
      <c r="D1544" s="6">
        <f>VLOOKUP($A1544,'Data Transformation Q1 to Q8'!$A:$V,17,FALSE)</f>
        <v>40</v>
      </c>
      <c r="E1544" s="4" t="str">
        <f>VLOOKUP(A1544,'Customer Names'!A:D,3,FALSE)</f>
        <v xml:space="preserve">  Ryan</v>
      </c>
      <c r="F1544" s="4">
        <f>VLOOKUP($A1544,'Data Transformation Q1 to Q8'!$A:$V,2,FALSE)</f>
        <v>29.9</v>
      </c>
      <c r="G1544" s="4" t="str">
        <f>VLOOKUP($A1544,'Data Transformation Q1 to Q8'!$A:$V,3,FALSE)</f>
        <v>Obesity</v>
      </c>
      <c r="H1544" s="4">
        <f>VLOOKUP($A1544,'Data Transformation Q1 to Q8'!$A:$V,4,FALSE)</f>
        <v>5.91</v>
      </c>
      <c r="I1544" s="4" t="str">
        <f>VLOOKUP($A1544,'Data Transformation Q1 to Q8'!$A:$V,5,FALSE)</f>
        <v>Prediabetes</v>
      </c>
      <c r="J1544" s="4" t="str">
        <f>VLOOKUP($A1544,'Data Transformation Q1 to Q8'!$A:$V,6,FALSE)</f>
        <v>No</v>
      </c>
      <c r="K1544" s="4" t="str">
        <f>VLOOKUP($A1544,'Data Transformation Q1 to Q8'!$A:$V,7,FALSE)</f>
        <v>No</v>
      </c>
      <c r="L1544" s="4" t="str">
        <f>VLOOKUP($A1544,'Data Transformation Q1 to Q8'!$A:$V,8,FALSE)</f>
        <v>No</v>
      </c>
      <c r="M1544" s="4" t="str">
        <f>VLOOKUP($A1544,'Data Transformation Q1 to Q8'!$A:$V,10,FALSE)</f>
        <v>No</v>
      </c>
      <c r="N1544" s="4">
        <f>VLOOKUP($A1544,'Data Transformation Q1 to Q8'!$A:$V,9,FALSE)</f>
        <v>0</v>
      </c>
      <c r="O1544" s="4" t="str">
        <f>VLOOKUP($A1544,'Data Transformation Q1 to Q8'!$A:$V,20,FALSE)</f>
        <v>tier - 2</v>
      </c>
      <c r="P1544" s="4" t="str">
        <f>VLOOKUP($A1544,'Data Transformation Q1 to Q8'!$A:$V,21,FALSE)</f>
        <v>tier - 3</v>
      </c>
      <c r="Q1544" s="118">
        <f>VLOOKUP($A1544,'Data Transformation Q1 to Q8'!$A:$V,19,FALSE)</f>
        <v>6600.36</v>
      </c>
    </row>
    <row r="1545" spans="1:17" ht="15.75" x14ac:dyDescent="0.25">
      <c r="A1545" s="10" t="s">
        <v>1199</v>
      </c>
      <c r="B1545" s="4" t="str">
        <f>VLOOKUP(A1545,'Data Transformation Q1 to Q8'!A:V,22,FALSE)</f>
        <v>R1016</v>
      </c>
      <c r="C1545" s="21">
        <f>VLOOKUP($A1545,'Data Transformation Q1 to Q8'!$A:$V,16,FALSE)</f>
        <v>30314</v>
      </c>
      <c r="D1545" s="6">
        <f>VLOOKUP($A1545,'Data Transformation Q1 to Q8'!$A:$V,17,FALSE)</f>
        <v>40</v>
      </c>
      <c r="E1545" s="4" t="str">
        <f>VLOOKUP(A1545,'Customer Names'!A:D,3,FALSE)</f>
        <v xml:space="preserve">  Arturo</v>
      </c>
      <c r="F1545" s="4">
        <f>VLOOKUP($A1545,'Data Transformation Q1 to Q8'!$A:$V,2,FALSE)</f>
        <v>34.104999999999997</v>
      </c>
      <c r="G1545" s="4" t="str">
        <f>VLOOKUP($A1545,'Data Transformation Q1 to Q8'!$A:$V,3,FALSE)</f>
        <v>Obesity</v>
      </c>
      <c r="H1545" s="4">
        <f>VLOOKUP($A1545,'Data Transformation Q1 to Q8'!$A:$V,4,FALSE)</f>
        <v>5.93</v>
      </c>
      <c r="I1545" s="4" t="str">
        <f>VLOOKUP($A1545,'Data Transformation Q1 to Q8'!$A:$V,5,FALSE)</f>
        <v>Prediabetes</v>
      </c>
      <c r="J1545" s="4" t="str">
        <f>VLOOKUP($A1545,'Data Transformation Q1 to Q8'!$A:$V,6,FALSE)</f>
        <v>No</v>
      </c>
      <c r="K1545" s="4" t="str">
        <f>VLOOKUP($A1545,'Data Transformation Q1 to Q8'!$A:$V,7,FALSE)</f>
        <v>No</v>
      </c>
      <c r="L1545" s="4" t="str">
        <f>VLOOKUP($A1545,'Data Transformation Q1 to Q8'!$A:$V,8,FALSE)</f>
        <v>No</v>
      </c>
      <c r="M1545" s="4" t="str">
        <f>VLOOKUP($A1545,'Data Transformation Q1 to Q8'!$A:$V,10,FALSE)</f>
        <v>No</v>
      </c>
      <c r="N1545" s="4">
        <f>VLOOKUP($A1545,'Data Transformation Q1 to Q8'!$A:$V,9,FALSE)</f>
        <v>0</v>
      </c>
      <c r="O1545" s="4" t="str">
        <f>VLOOKUP($A1545,'Data Transformation Q1 to Q8'!$A:$V,20,FALSE)</f>
        <v>tier - 3</v>
      </c>
      <c r="P1545" s="4" t="str">
        <f>VLOOKUP($A1545,'Data Transformation Q1 to Q8'!$A:$V,21,FALSE)</f>
        <v>tier - 2</v>
      </c>
      <c r="Q1545" s="118">
        <f>VLOOKUP($A1545,'Data Transformation Q1 to Q8'!$A:$V,19,FALSE)</f>
        <v>6600.21</v>
      </c>
    </row>
    <row r="1546" spans="1:17" ht="15.75" x14ac:dyDescent="0.25">
      <c r="A1546" s="10" t="s">
        <v>1201</v>
      </c>
      <c r="B1546" s="4" t="str">
        <f>VLOOKUP(A1546,'Data Transformation Q1 to Q8'!A:V,22,FALSE)</f>
        <v>R1013</v>
      </c>
      <c r="C1546" s="21">
        <f>VLOOKUP($A1546,'Data Transformation Q1 to Q8'!$A:$V,16,FALSE)</f>
        <v>30277</v>
      </c>
      <c r="D1546" s="6">
        <f>VLOOKUP($A1546,'Data Transformation Q1 to Q8'!$A:$V,17,FALSE)</f>
        <v>40</v>
      </c>
      <c r="E1546" s="4" t="str">
        <f>VLOOKUP(A1546,'Customer Names'!A:D,3,FALSE)</f>
        <v xml:space="preserve">  Jake</v>
      </c>
      <c r="F1546" s="4">
        <f>VLOOKUP($A1546,'Data Transformation Q1 to Q8'!$A:$V,2,FALSE)</f>
        <v>24.97</v>
      </c>
      <c r="G1546" s="4" t="str">
        <f>VLOOKUP($A1546,'Data Transformation Q1 to Q8'!$A:$V,3,FALSE)</f>
        <v>Overweight</v>
      </c>
      <c r="H1546" s="4">
        <f>VLOOKUP($A1546,'Data Transformation Q1 to Q8'!$A:$V,4,FALSE)</f>
        <v>5.66</v>
      </c>
      <c r="I1546" s="4" t="str">
        <f>VLOOKUP($A1546,'Data Transformation Q1 to Q8'!$A:$V,5,FALSE)</f>
        <v>Normal</v>
      </c>
      <c r="J1546" s="4" t="str">
        <f>VLOOKUP($A1546,'Data Transformation Q1 to Q8'!$A:$V,6,FALSE)</f>
        <v>No</v>
      </c>
      <c r="K1546" s="4" t="str">
        <f>VLOOKUP($A1546,'Data Transformation Q1 to Q8'!$A:$V,7,FALSE)</f>
        <v>No</v>
      </c>
      <c r="L1546" s="4" t="str">
        <f>VLOOKUP($A1546,'Data Transformation Q1 to Q8'!$A:$V,8,FALSE)</f>
        <v>No</v>
      </c>
      <c r="M1546" s="4" t="str">
        <f>VLOOKUP($A1546,'Data Transformation Q1 to Q8'!$A:$V,10,FALSE)</f>
        <v>No</v>
      </c>
      <c r="N1546" s="4">
        <f>VLOOKUP($A1546,'Data Transformation Q1 to Q8'!$A:$V,9,FALSE)</f>
        <v>0</v>
      </c>
      <c r="O1546" s="4" t="str">
        <f>VLOOKUP($A1546,'Data Transformation Q1 to Q8'!$A:$V,20,FALSE)</f>
        <v>tier - 2</v>
      </c>
      <c r="P1546" s="4" t="str">
        <f>VLOOKUP($A1546,'Data Transformation Q1 to Q8'!$A:$V,21,FALSE)</f>
        <v>tier - 1</v>
      </c>
      <c r="Q1546" s="118">
        <f>VLOOKUP($A1546,'Data Transformation Q1 to Q8'!$A:$V,19,FALSE)</f>
        <v>6593.51</v>
      </c>
    </row>
    <row r="1547" spans="1:17" ht="15.75" x14ac:dyDescent="0.25">
      <c r="A1547" s="10" t="s">
        <v>1203</v>
      </c>
      <c r="B1547" s="4" t="str">
        <f>VLOOKUP(A1547,'Data Transformation Q1 to Q8'!A:V,22,FALSE)</f>
        <v>R1011</v>
      </c>
      <c r="C1547" s="21">
        <f>VLOOKUP($A1547,'Data Transformation Q1 to Q8'!$A:$V,16,FALSE)</f>
        <v>30960</v>
      </c>
      <c r="D1547" s="6">
        <f>VLOOKUP($A1547,'Data Transformation Q1 to Q8'!$A:$V,17,FALSE)</f>
        <v>38</v>
      </c>
      <c r="E1547" s="4" t="str">
        <f>VLOOKUP(A1547,'Customer Names'!A:D,3,FALSE)</f>
        <v xml:space="preserve">  Sarah E</v>
      </c>
      <c r="F1547" s="4">
        <f>VLOOKUP($A1547,'Data Transformation Q1 to Q8'!$A:$V,2,FALSE)</f>
        <v>34.799999999999997</v>
      </c>
      <c r="G1547" s="4" t="str">
        <f>VLOOKUP($A1547,'Data Transformation Q1 to Q8'!$A:$V,3,FALSE)</f>
        <v>Obesity</v>
      </c>
      <c r="H1547" s="4">
        <f>VLOOKUP($A1547,'Data Transformation Q1 to Q8'!$A:$V,4,FALSE)</f>
        <v>4.1900000000000004</v>
      </c>
      <c r="I1547" s="4" t="str">
        <f>VLOOKUP($A1547,'Data Transformation Q1 to Q8'!$A:$V,5,FALSE)</f>
        <v>Normal</v>
      </c>
      <c r="J1547" s="4" t="str">
        <f>VLOOKUP($A1547,'Data Transformation Q1 to Q8'!$A:$V,6,FALSE)</f>
        <v>No</v>
      </c>
      <c r="K1547" s="4" t="str">
        <f>VLOOKUP($A1547,'Data Transformation Q1 to Q8'!$A:$V,7,FALSE)</f>
        <v>No</v>
      </c>
      <c r="L1547" s="4" t="str">
        <f>VLOOKUP($A1547,'Data Transformation Q1 to Q8'!$A:$V,8,FALSE)</f>
        <v>No</v>
      </c>
      <c r="M1547" s="4" t="str">
        <f>VLOOKUP($A1547,'Data Transformation Q1 to Q8'!$A:$V,10,FALSE)</f>
        <v>No</v>
      </c>
      <c r="N1547" s="4">
        <f>VLOOKUP($A1547,'Data Transformation Q1 to Q8'!$A:$V,9,FALSE)</f>
        <v>1</v>
      </c>
      <c r="O1547" s="4" t="str">
        <f>VLOOKUP($A1547,'Data Transformation Q1 to Q8'!$A:$V,20,FALSE)</f>
        <v>tier - 2</v>
      </c>
      <c r="P1547" s="4" t="str">
        <f>VLOOKUP($A1547,'Data Transformation Q1 to Q8'!$A:$V,21,FALSE)</f>
        <v>tier - 3</v>
      </c>
      <c r="Q1547" s="118">
        <f>VLOOKUP($A1547,'Data Transformation Q1 to Q8'!$A:$V,19,FALSE)</f>
        <v>6571.54</v>
      </c>
    </row>
    <row r="1548" spans="1:17" ht="15.75" x14ac:dyDescent="0.25">
      <c r="A1548" s="10" t="s">
        <v>1205</v>
      </c>
      <c r="B1548" s="4" t="str">
        <f>VLOOKUP(A1548,'Data Transformation Q1 to Q8'!A:V,22,FALSE)</f>
        <v>R1012</v>
      </c>
      <c r="C1548" s="21">
        <f>VLOOKUP($A1548,'Data Transformation Q1 to Q8'!$A:$V,16,FALSE)</f>
        <v>29787</v>
      </c>
      <c r="D1548" s="6">
        <f>VLOOKUP($A1548,'Data Transformation Q1 to Q8'!$A:$V,17,FALSE)</f>
        <v>41</v>
      </c>
      <c r="E1548" s="4" t="str">
        <f>VLOOKUP(A1548,'Customer Names'!A:D,3,FALSE)</f>
        <v xml:space="preserve">  Alison L</v>
      </c>
      <c r="F1548" s="4">
        <f>VLOOKUP($A1548,'Data Transformation Q1 to Q8'!$A:$V,2,FALSE)</f>
        <v>32.965000000000003</v>
      </c>
      <c r="G1548" s="4" t="str">
        <f>VLOOKUP($A1548,'Data Transformation Q1 to Q8'!$A:$V,3,FALSE)</f>
        <v>Obesity</v>
      </c>
      <c r="H1548" s="4">
        <f>VLOOKUP($A1548,'Data Transformation Q1 to Q8'!$A:$V,4,FALSE)</f>
        <v>9.2100000000000009</v>
      </c>
      <c r="I1548" s="4" t="str">
        <f>VLOOKUP($A1548,'Data Transformation Q1 to Q8'!$A:$V,5,FALSE)</f>
        <v>Diabetes</v>
      </c>
      <c r="J1548" s="4" t="str">
        <f>VLOOKUP($A1548,'Data Transformation Q1 to Q8'!$A:$V,6,FALSE)</f>
        <v>Yes</v>
      </c>
      <c r="K1548" s="4" t="str">
        <f>VLOOKUP($A1548,'Data Transformation Q1 to Q8'!$A:$V,7,FALSE)</f>
        <v>No</v>
      </c>
      <c r="L1548" s="4" t="str">
        <f>VLOOKUP($A1548,'Data Transformation Q1 to Q8'!$A:$V,8,FALSE)</f>
        <v>No</v>
      </c>
      <c r="M1548" s="4" t="str">
        <f>VLOOKUP($A1548,'Data Transformation Q1 to Q8'!$A:$V,10,FALSE)</f>
        <v>No</v>
      </c>
      <c r="N1548" s="4">
        <f>VLOOKUP($A1548,'Data Transformation Q1 to Q8'!$A:$V,9,FALSE)</f>
        <v>0</v>
      </c>
      <c r="O1548" s="4" t="str">
        <f>VLOOKUP($A1548,'Data Transformation Q1 to Q8'!$A:$V,20,FALSE)</f>
        <v>tier - 2</v>
      </c>
      <c r="P1548" s="4" t="str">
        <f>VLOOKUP($A1548,'Data Transformation Q1 to Q8'!$A:$V,21,FALSE)</f>
        <v>tier - 1</v>
      </c>
      <c r="Q1548" s="118">
        <f>VLOOKUP($A1548,'Data Transformation Q1 to Q8'!$A:$V,19,FALSE)</f>
        <v>6571.02</v>
      </c>
    </row>
    <row r="1549" spans="1:17" ht="15.75" x14ac:dyDescent="0.25">
      <c r="A1549" s="10" t="s">
        <v>1207</v>
      </c>
      <c r="B1549" s="4" t="str">
        <f>VLOOKUP(A1549,'Data Transformation Q1 to Q8'!A:V,22,FALSE)</f>
        <v>R1024</v>
      </c>
      <c r="C1549" s="21">
        <f>VLOOKUP($A1549,'Data Transformation Q1 to Q8'!$A:$V,16,FALSE)</f>
        <v>30945</v>
      </c>
      <c r="D1549" s="6">
        <f>VLOOKUP($A1549,'Data Transformation Q1 to Q8'!$A:$V,17,FALSE)</f>
        <v>38</v>
      </c>
      <c r="E1549" s="4" t="str">
        <f>VLOOKUP(A1549,'Customer Names'!A:D,3,FALSE)</f>
        <v xml:space="preserve">  Karen A</v>
      </c>
      <c r="F1549" s="4">
        <f>VLOOKUP($A1549,'Data Transformation Q1 to Q8'!$A:$V,2,FALSE)</f>
        <v>27.265000000000001</v>
      </c>
      <c r="G1549" s="4" t="str">
        <f>VLOOKUP($A1549,'Data Transformation Q1 to Q8'!$A:$V,3,FALSE)</f>
        <v>Overweight</v>
      </c>
      <c r="H1549" s="4">
        <f>VLOOKUP($A1549,'Data Transformation Q1 to Q8'!$A:$V,4,FALSE)</f>
        <v>5.51</v>
      </c>
      <c r="I1549" s="4" t="str">
        <f>VLOOKUP($A1549,'Data Transformation Q1 to Q8'!$A:$V,5,FALSE)</f>
        <v>Normal</v>
      </c>
      <c r="J1549" s="4" t="str">
        <f>VLOOKUP($A1549,'Data Transformation Q1 to Q8'!$A:$V,6,FALSE)</f>
        <v>No</v>
      </c>
      <c r="K1549" s="4" t="str">
        <f>VLOOKUP($A1549,'Data Transformation Q1 to Q8'!$A:$V,7,FALSE)</f>
        <v>No</v>
      </c>
      <c r="L1549" s="4" t="str">
        <f>VLOOKUP($A1549,'Data Transformation Q1 to Q8'!$A:$V,8,FALSE)</f>
        <v>No</v>
      </c>
      <c r="M1549" s="4" t="str">
        <f>VLOOKUP($A1549,'Data Transformation Q1 to Q8'!$A:$V,10,FALSE)</f>
        <v>No</v>
      </c>
      <c r="N1549" s="4">
        <f>VLOOKUP($A1549,'Data Transformation Q1 to Q8'!$A:$V,9,FALSE)</f>
        <v>1</v>
      </c>
      <c r="O1549" s="4" t="str">
        <f>VLOOKUP($A1549,'Data Transformation Q1 to Q8'!$A:$V,20,FALSE)</f>
        <v>tier - 2</v>
      </c>
      <c r="P1549" s="4" t="str">
        <f>VLOOKUP($A1549,'Data Transformation Q1 to Q8'!$A:$V,21,FALSE)</f>
        <v>tier - 2</v>
      </c>
      <c r="Q1549" s="118">
        <f>VLOOKUP($A1549,'Data Transformation Q1 to Q8'!$A:$V,19,FALSE)</f>
        <v>6555.07</v>
      </c>
    </row>
    <row r="1550" spans="1:17" ht="15.75" x14ac:dyDescent="0.25">
      <c r="A1550" s="10" t="s">
        <v>1209</v>
      </c>
      <c r="B1550" s="4" t="str">
        <f>VLOOKUP(A1550,'Data Transformation Q1 to Q8'!A:V,22,FALSE)</f>
        <v>R1013</v>
      </c>
      <c r="C1550" s="21">
        <f>VLOOKUP($A1550,'Data Transformation Q1 to Q8'!$A:$V,16,FALSE)</f>
        <v>25183</v>
      </c>
      <c r="D1550" s="6">
        <f>VLOOKUP($A1550,'Data Transformation Q1 to Q8'!$A:$V,17,FALSE)</f>
        <v>54</v>
      </c>
      <c r="E1550" s="4" t="str">
        <f>VLOOKUP(A1550,'Customer Names'!A:D,3,FALSE)</f>
        <v xml:space="preserve">  Thomas R</v>
      </c>
      <c r="F1550" s="4">
        <f>VLOOKUP($A1550,'Data Transformation Q1 to Q8'!$A:$V,2,FALSE)</f>
        <v>17.059999999999999</v>
      </c>
      <c r="G1550" s="4" t="str">
        <f>VLOOKUP($A1550,'Data Transformation Q1 to Q8'!$A:$V,3,FALSE)</f>
        <v>Underweight</v>
      </c>
      <c r="H1550" s="4">
        <f>VLOOKUP($A1550,'Data Transformation Q1 to Q8'!$A:$V,4,FALSE)</f>
        <v>8.5</v>
      </c>
      <c r="I1550" s="4" t="str">
        <f>VLOOKUP($A1550,'Data Transformation Q1 to Q8'!$A:$V,5,FALSE)</f>
        <v>Diabetes</v>
      </c>
      <c r="J1550" s="4" t="str">
        <f>VLOOKUP($A1550,'Data Transformation Q1 to Q8'!$A:$V,6,FALSE)</f>
        <v>No</v>
      </c>
      <c r="K1550" s="4" t="str">
        <f>VLOOKUP($A1550,'Data Transformation Q1 to Q8'!$A:$V,7,FALSE)</f>
        <v>No</v>
      </c>
      <c r="L1550" s="4" t="str">
        <f>VLOOKUP($A1550,'Data Transformation Q1 to Q8'!$A:$V,8,FALSE)</f>
        <v>No</v>
      </c>
      <c r="M1550" s="4" t="str">
        <f>VLOOKUP($A1550,'Data Transformation Q1 to Q8'!$A:$V,10,FALSE)</f>
        <v>No</v>
      </c>
      <c r="N1550" s="4">
        <f>VLOOKUP($A1550,'Data Transformation Q1 to Q8'!$A:$V,9,FALSE)</f>
        <v>0</v>
      </c>
      <c r="O1550" s="4" t="str">
        <f>VLOOKUP($A1550,'Data Transformation Q1 to Q8'!$A:$V,20,FALSE)</f>
        <v>tier - 3</v>
      </c>
      <c r="P1550" s="4" t="str">
        <f>VLOOKUP($A1550,'Data Transformation Q1 to Q8'!$A:$V,21,FALSE)</f>
        <v>tier - 2</v>
      </c>
      <c r="Q1550" s="118">
        <f>VLOOKUP($A1550,'Data Transformation Q1 to Q8'!$A:$V,19,FALSE)</f>
        <v>6552.01</v>
      </c>
    </row>
    <row r="1551" spans="1:17" ht="15.75" x14ac:dyDescent="0.25">
      <c r="A1551" s="10" t="s">
        <v>1212</v>
      </c>
      <c r="B1551" s="4" t="str">
        <f>VLOOKUP(A1551,'Data Transformation Q1 to Q8'!A:V,22,FALSE)</f>
        <v>R1024</v>
      </c>
      <c r="C1551" s="21">
        <f>VLOOKUP($A1551,'Data Transformation Q1 to Q8'!$A:$V,16,FALSE)</f>
        <v>32726</v>
      </c>
      <c r="D1551" s="6">
        <f>VLOOKUP($A1551,'Data Transformation Q1 to Q8'!$A:$V,17,FALSE)</f>
        <v>33</v>
      </c>
      <c r="E1551" s="4" t="str">
        <f>VLOOKUP(A1551,'Customer Names'!A:D,3,FALSE)</f>
        <v xml:space="preserve">  Stephanie W</v>
      </c>
      <c r="F1551" s="4">
        <f>VLOOKUP($A1551,'Data Transformation Q1 to Q8'!$A:$V,2,FALSE)</f>
        <v>36.29</v>
      </c>
      <c r="G1551" s="4" t="str">
        <f>VLOOKUP($A1551,'Data Transformation Q1 to Q8'!$A:$V,3,FALSE)</f>
        <v>Obesity</v>
      </c>
      <c r="H1551" s="4">
        <f>VLOOKUP($A1551,'Data Transformation Q1 to Q8'!$A:$V,4,FALSE)</f>
        <v>6.23</v>
      </c>
      <c r="I1551" s="4" t="str">
        <f>VLOOKUP($A1551,'Data Transformation Q1 to Q8'!$A:$V,5,FALSE)</f>
        <v>Prediabetes</v>
      </c>
      <c r="J1551" s="4" t="str">
        <f>VLOOKUP($A1551,'Data Transformation Q1 to Q8'!$A:$V,6,FALSE)</f>
        <v>No</v>
      </c>
      <c r="K1551" s="4" t="str">
        <f>VLOOKUP($A1551,'Data Transformation Q1 to Q8'!$A:$V,7,FALSE)</f>
        <v>No</v>
      </c>
      <c r="L1551" s="4" t="str">
        <f>VLOOKUP($A1551,'Data Transformation Q1 to Q8'!$A:$V,8,FALSE)</f>
        <v>No</v>
      </c>
      <c r="M1551" s="4" t="str">
        <f>VLOOKUP($A1551,'Data Transformation Q1 to Q8'!$A:$V,10,FALSE)</f>
        <v>No</v>
      </c>
      <c r="N1551" s="4">
        <f>VLOOKUP($A1551,'Data Transformation Q1 to Q8'!$A:$V,9,FALSE)</f>
        <v>0</v>
      </c>
      <c r="O1551" s="4" t="str">
        <f>VLOOKUP($A1551,'Data Transformation Q1 to Q8'!$A:$V,20,FALSE)</f>
        <v>tier - 2</v>
      </c>
      <c r="P1551" s="4" t="str">
        <f>VLOOKUP($A1551,'Data Transformation Q1 to Q8'!$A:$V,21,FALSE)</f>
        <v>tier - 2</v>
      </c>
      <c r="Q1551" s="118">
        <f>VLOOKUP($A1551,'Data Transformation Q1 to Q8'!$A:$V,19,FALSE)</f>
        <v>6551.75</v>
      </c>
    </row>
    <row r="1552" spans="1:17" ht="15.75" x14ac:dyDescent="0.25">
      <c r="A1552" s="10" t="s">
        <v>1214</v>
      </c>
      <c r="B1552" s="4" t="str">
        <f>VLOOKUP(A1552,'Data Transformation Q1 to Q8'!A:V,22,FALSE)</f>
        <v>R1012</v>
      </c>
      <c r="C1552" s="21">
        <f>VLOOKUP($A1552,'Data Transformation Q1 to Q8'!$A:$V,16,FALSE)</f>
        <v>31764</v>
      </c>
      <c r="D1552" s="6">
        <f>VLOOKUP($A1552,'Data Transformation Q1 to Q8'!$A:$V,17,FALSE)</f>
        <v>36</v>
      </c>
      <c r="E1552" s="4" t="str">
        <f>VLOOKUP(A1552,'Customer Names'!A:D,3,FALSE)</f>
        <v xml:space="preserve">  Ezra</v>
      </c>
      <c r="F1552" s="4">
        <f>VLOOKUP($A1552,'Data Transformation Q1 to Q8'!$A:$V,2,FALSE)</f>
        <v>28.594999999999999</v>
      </c>
      <c r="G1552" s="4" t="str">
        <f>VLOOKUP($A1552,'Data Transformation Q1 to Q8'!$A:$V,3,FALSE)</f>
        <v>Overweight</v>
      </c>
      <c r="H1552" s="4">
        <f>VLOOKUP($A1552,'Data Transformation Q1 to Q8'!$A:$V,4,FALSE)</f>
        <v>8.5299999999999994</v>
      </c>
      <c r="I1552" s="4" t="str">
        <f>VLOOKUP($A1552,'Data Transformation Q1 to Q8'!$A:$V,5,FALSE)</f>
        <v>Diabetes</v>
      </c>
      <c r="J1552" s="4" t="str">
        <f>VLOOKUP($A1552,'Data Transformation Q1 to Q8'!$A:$V,6,FALSE)</f>
        <v>Yes</v>
      </c>
      <c r="K1552" s="4" t="str">
        <f>VLOOKUP($A1552,'Data Transformation Q1 to Q8'!$A:$V,7,FALSE)</f>
        <v>No</v>
      </c>
      <c r="L1552" s="4" t="str">
        <f>VLOOKUP($A1552,'Data Transformation Q1 to Q8'!$A:$V,8,FALSE)</f>
        <v>No</v>
      </c>
      <c r="M1552" s="4" t="str">
        <f>VLOOKUP($A1552,'Data Transformation Q1 to Q8'!$A:$V,10,FALSE)</f>
        <v>No</v>
      </c>
      <c r="N1552" s="4">
        <f>VLOOKUP($A1552,'Data Transformation Q1 to Q8'!$A:$V,9,FALSE)</f>
        <v>1</v>
      </c>
      <c r="O1552" s="4" t="str">
        <f>VLOOKUP($A1552,'Data Transformation Q1 to Q8'!$A:$V,20,FALSE)</f>
        <v>tier - 2</v>
      </c>
      <c r="P1552" s="4" t="str">
        <f>VLOOKUP($A1552,'Data Transformation Q1 to Q8'!$A:$V,21,FALSE)</f>
        <v>tier - 3</v>
      </c>
      <c r="Q1552" s="118">
        <f>VLOOKUP($A1552,'Data Transformation Q1 to Q8'!$A:$V,19,FALSE)</f>
        <v>6548.2</v>
      </c>
    </row>
    <row r="1553" spans="1:17" ht="15.75" x14ac:dyDescent="0.25">
      <c r="A1553" s="10" t="s">
        <v>1216</v>
      </c>
      <c r="B1553" s="4" t="str">
        <f>VLOOKUP(A1553,'Data Transformation Q1 to Q8'!A:V,22,FALSE)</f>
        <v>R1013</v>
      </c>
      <c r="C1553" s="21">
        <f>VLOOKUP($A1553,'Data Transformation Q1 to Q8'!$A:$V,16,FALSE)</f>
        <v>25540</v>
      </c>
      <c r="D1553" s="6">
        <f>VLOOKUP($A1553,'Data Transformation Q1 to Q8'!$A:$V,17,FALSE)</f>
        <v>53</v>
      </c>
      <c r="E1553" s="4" t="str">
        <f>VLOOKUP(A1553,'Customer Names'!A:D,3,FALSE)</f>
        <v xml:space="preserve">  Jim</v>
      </c>
      <c r="F1553" s="4">
        <f>VLOOKUP($A1553,'Data Transformation Q1 to Q8'!$A:$V,2,FALSE)</f>
        <v>17.8</v>
      </c>
      <c r="G1553" s="4" t="str">
        <f>VLOOKUP($A1553,'Data Transformation Q1 to Q8'!$A:$V,3,FALSE)</f>
        <v>Underweight</v>
      </c>
      <c r="H1553" s="4">
        <f>VLOOKUP($A1553,'Data Transformation Q1 to Q8'!$A:$V,4,FALSE)</f>
        <v>5.75</v>
      </c>
      <c r="I1553" s="4" t="str">
        <f>VLOOKUP($A1553,'Data Transformation Q1 to Q8'!$A:$V,5,FALSE)</f>
        <v>Prediabetes</v>
      </c>
      <c r="J1553" s="4" t="str">
        <f>VLOOKUP($A1553,'Data Transformation Q1 to Q8'!$A:$V,6,FALSE)</f>
        <v>Yes</v>
      </c>
      <c r="K1553" s="4" t="str">
        <f>VLOOKUP($A1553,'Data Transformation Q1 to Q8'!$A:$V,7,FALSE)</f>
        <v>No</v>
      </c>
      <c r="L1553" s="4" t="str">
        <f>VLOOKUP($A1553,'Data Transformation Q1 to Q8'!$A:$V,8,FALSE)</f>
        <v>Yes</v>
      </c>
      <c r="M1553" s="4" t="str">
        <f>VLOOKUP($A1553,'Data Transformation Q1 to Q8'!$A:$V,10,FALSE)</f>
        <v>No</v>
      </c>
      <c r="N1553" s="4">
        <f>VLOOKUP($A1553,'Data Transformation Q1 to Q8'!$A:$V,9,FALSE)</f>
        <v>1</v>
      </c>
      <c r="O1553" s="4" t="str">
        <f>VLOOKUP($A1553,'Data Transformation Q1 to Q8'!$A:$V,20,FALSE)</f>
        <v>tier - 2</v>
      </c>
      <c r="P1553" s="4" t="str">
        <f>VLOOKUP($A1553,'Data Transformation Q1 to Q8'!$A:$V,21,FALSE)</f>
        <v>tier - 3</v>
      </c>
      <c r="Q1553" s="118">
        <f>VLOOKUP($A1553,'Data Transformation Q1 to Q8'!$A:$V,19,FALSE)</f>
        <v>6546.16</v>
      </c>
    </row>
    <row r="1554" spans="1:17" ht="15.75" x14ac:dyDescent="0.25">
      <c r="A1554" s="10" t="s">
        <v>1218</v>
      </c>
      <c r="B1554" s="4" t="str">
        <f>VLOOKUP(A1554,'Data Transformation Q1 to Q8'!A:V,22,FALSE)</f>
        <v>R1012</v>
      </c>
      <c r="C1554" s="21">
        <f>VLOOKUP($A1554,'Data Transformation Q1 to Q8'!$A:$V,16,FALSE)</f>
        <v>30226</v>
      </c>
      <c r="D1554" s="6">
        <f>VLOOKUP($A1554,'Data Transformation Q1 to Q8'!$A:$V,17,FALSE)</f>
        <v>40</v>
      </c>
      <c r="E1554" s="4" t="str">
        <f>VLOOKUP(A1554,'Customer Names'!A:D,3,FALSE)</f>
        <v xml:space="preserve">  Ari L</v>
      </c>
      <c r="F1554" s="4">
        <f>VLOOKUP($A1554,'Data Transformation Q1 to Q8'!$A:$V,2,FALSE)</f>
        <v>21.4</v>
      </c>
      <c r="G1554" s="4" t="str">
        <f>VLOOKUP($A1554,'Data Transformation Q1 to Q8'!$A:$V,3,FALSE)</f>
        <v>Normal Weight</v>
      </c>
      <c r="H1554" s="4">
        <f>VLOOKUP($A1554,'Data Transformation Q1 to Q8'!$A:$V,4,FALSE)</f>
        <v>5.6</v>
      </c>
      <c r="I1554" s="4" t="str">
        <f>VLOOKUP($A1554,'Data Transformation Q1 to Q8'!$A:$V,5,FALSE)</f>
        <v>Normal</v>
      </c>
      <c r="J1554" s="4" t="str">
        <f>VLOOKUP($A1554,'Data Transformation Q1 to Q8'!$A:$V,6,FALSE)</f>
        <v>No</v>
      </c>
      <c r="K1554" s="4" t="str">
        <f>VLOOKUP($A1554,'Data Transformation Q1 to Q8'!$A:$V,7,FALSE)</f>
        <v>No</v>
      </c>
      <c r="L1554" s="4" t="str">
        <f>VLOOKUP($A1554,'Data Transformation Q1 to Q8'!$A:$V,8,FALSE)</f>
        <v>No</v>
      </c>
      <c r="M1554" s="4" t="str">
        <f>VLOOKUP($A1554,'Data Transformation Q1 to Q8'!$A:$V,10,FALSE)</f>
        <v>No</v>
      </c>
      <c r="N1554" s="4">
        <f>VLOOKUP($A1554,'Data Transformation Q1 to Q8'!$A:$V,9,FALSE)</f>
        <v>0</v>
      </c>
      <c r="O1554" s="4" t="str">
        <f>VLOOKUP($A1554,'Data Transformation Q1 to Q8'!$A:$V,20,FALSE)</f>
        <v>tier - 2</v>
      </c>
      <c r="P1554" s="4" t="str">
        <f>VLOOKUP($A1554,'Data Transformation Q1 to Q8'!$A:$V,21,FALSE)</f>
        <v>tier - 2</v>
      </c>
      <c r="Q1554" s="118">
        <f>VLOOKUP($A1554,'Data Transformation Q1 to Q8'!$A:$V,19,FALSE)</f>
        <v>6536.68</v>
      </c>
    </row>
    <row r="1555" spans="1:17" ht="15.75" x14ac:dyDescent="0.25">
      <c r="A1555" s="10" t="s">
        <v>1220</v>
      </c>
      <c r="B1555" s="4" t="str">
        <f>VLOOKUP(A1555,'Data Transformation Q1 to Q8'!A:V,22,FALSE)</f>
        <v>R1013</v>
      </c>
      <c r="C1555" s="21">
        <f>VLOOKUP($A1555,'Data Transformation Q1 to Q8'!$A:$V,16,FALSE)</f>
        <v>30175</v>
      </c>
      <c r="D1555" s="6">
        <f>VLOOKUP($A1555,'Data Transformation Q1 to Q8'!$A:$V,17,FALSE)</f>
        <v>40</v>
      </c>
      <c r="E1555" s="4" t="str">
        <f>VLOOKUP(A1555,'Customer Names'!A:D,3,FALSE)</f>
        <v xml:space="preserve">  Fanny</v>
      </c>
      <c r="F1555" s="4">
        <f>VLOOKUP($A1555,'Data Transformation Q1 to Q8'!$A:$V,2,FALSE)</f>
        <v>23.01</v>
      </c>
      <c r="G1555" s="4" t="str">
        <f>VLOOKUP($A1555,'Data Transformation Q1 to Q8'!$A:$V,3,FALSE)</f>
        <v>Normal Weight</v>
      </c>
      <c r="H1555" s="4">
        <f>VLOOKUP($A1555,'Data Transformation Q1 to Q8'!$A:$V,4,FALSE)</f>
        <v>4.68</v>
      </c>
      <c r="I1555" s="4" t="str">
        <f>VLOOKUP($A1555,'Data Transformation Q1 to Q8'!$A:$V,5,FALSE)</f>
        <v>Normal</v>
      </c>
      <c r="J1555" s="4" t="str">
        <f>VLOOKUP($A1555,'Data Transformation Q1 to Q8'!$A:$V,6,FALSE)</f>
        <v>No</v>
      </c>
      <c r="K1555" s="4" t="str">
        <f>VLOOKUP($A1555,'Data Transformation Q1 to Q8'!$A:$V,7,FALSE)</f>
        <v>No</v>
      </c>
      <c r="L1555" s="4" t="str">
        <f>VLOOKUP($A1555,'Data Transformation Q1 to Q8'!$A:$V,8,FALSE)</f>
        <v>No</v>
      </c>
      <c r="M1555" s="4" t="str">
        <f>VLOOKUP($A1555,'Data Transformation Q1 to Q8'!$A:$V,10,FALSE)</f>
        <v>No</v>
      </c>
      <c r="N1555" s="4">
        <f>VLOOKUP($A1555,'Data Transformation Q1 to Q8'!$A:$V,9,FALSE)</f>
        <v>0</v>
      </c>
      <c r="O1555" s="4" t="str">
        <f>VLOOKUP($A1555,'Data Transformation Q1 to Q8'!$A:$V,20,FALSE)</f>
        <v>tier - 2</v>
      </c>
      <c r="P1555" s="4" t="str">
        <f>VLOOKUP($A1555,'Data Transformation Q1 to Q8'!$A:$V,21,FALSE)</f>
        <v>tier - 1</v>
      </c>
      <c r="Q1555" s="118">
        <f>VLOOKUP($A1555,'Data Transformation Q1 to Q8'!$A:$V,19,FALSE)</f>
        <v>6532.04</v>
      </c>
    </row>
    <row r="1556" spans="1:17" ht="15.75" x14ac:dyDescent="0.25">
      <c r="A1556" s="10" t="s">
        <v>1222</v>
      </c>
      <c r="B1556" s="4" t="str">
        <f>VLOOKUP(A1556,'Data Transformation Q1 to Q8'!A:V,22,FALSE)</f>
        <v>R1013</v>
      </c>
      <c r="C1556" s="21">
        <f>VLOOKUP($A1556,'Data Transformation Q1 to Q8'!$A:$V,16,FALSE)</f>
        <v>28056</v>
      </c>
      <c r="D1556" s="6">
        <f>VLOOKUP($A1556,'Data Transformation Q1 to Q8'!$A:$V,17,FALSE)</f>
        <v>46</v>
      </c>
      <c r="E1556" s="4" t="str">
        <f>VLOOKUP(A1556,'Customer Names'!A:D,3,FALSE)</f>
        <v xml:space="preserve">  Heather</v>
      </c>
      <c r="F1556" s="4">
        <f>VLOOKUP($A1556,'Data Transformation Q1 to Q8'!$A:$V,2,FALSE)</f>
        <v>19.86</v>
      </c>
      <c r="G1556" s="4" t="str">
        <f>VLOOKUP($A1556,'Data Transformation Q1 to Q8'!$A:$V,3,FALSE)</f>
        <v>Normal Weight</v>
      </c>
      <c r="H1556" s="4">
        <f>VLOOKUP($A1556,'Data Transformation Q1 to Q8'!$A:$V,4,FALSE)</f>
        <v>5.62</v>
      </c>
      <c r="I1556" s="4" t="str">
        <f>VLOOKUP($A1556,'Data Transformation Q1 to Q8'!$A:$V,5,FALSE)</f>
        <v>Normal</v>
      </c>
      <c r="J1556" s="4" t="str">
        <f>VLOOKUP($A1556,'Data Transformation Q1 to Q8'!$A:$V,6,FALSE)</f>
        <v>Yes</v>
      </c>
      <c r="K1556" s="4" t="str">
        <f>VLOOKUP($A1556,'Data Transformation Q1 to Q8'!$A:$V,7,FALSE)</f>
        <v>No</v>
      </c>
      <c r="L1556" s="4" t="str">
        <f>VLOOKUP($A1556,'Data Transformation Q1 to Q8'!$A:$V,8,FALSE)</f>
        <v>No</v>
      </c>
      <c r="M1556" s="4" t="str">
        <f>VLOOKUP($A1556,'Data Transformation Q1 to Q8'!$A:$V,10,FALSE)</f>
        <v>No</v>
      </c>
      <c r="N1556" s="4">
        <f>VLOOKUP($A1556,'Data Transformation Q1 to Q8'!$A:$V,9,FALSE)</f>
        <v>0</v>
      </c>
      <c r="O1556" s="4" t="str">
        <f>VLOOKUP($A1556,'Data Transformation Q1 to Q8'!$A:$V,20,FALSE)</f>
        <v>tier - 2</v>
      </c>
      <c r="P1556" s="4" t="str">
        <f>VLOOKUP($A1556,'Data Transformation Q1 to Q8'!$A:$V,21,FALSE)</f>
        <v>tier - 1</v>
      </c>
      <c r="Q1556" s="118">
        <f>VLOOKUP($A1556,'Data Transformation Q1 to Q8'!$A:$V,19,FALSE)</f>
        <v>6529.21</v>
      </c>
    </row>
    <row r="1557" spans="1:17" ht="15.75" x14ac:dyDescent="0.25">
      <c r="A1557" s="10" t="s">
        <v>1224</v>
      </c>
      <c r="B1557" s="4" t="str">
        <f>VLOOKUP(A1557,'Data Transformation Q1 to Q8'!A:V,22,FALSE)</f>
        <v>R1021</v>
      </c>
      <c r="C1557" s="21">
        <f>VLOOKUP($A1557,'Data Transformation Q1 to Q8'!$A:$V,16,FALSE)</f>
        <v>34522</v>
      </c>
      <c r="D1557" s="6">
        <f>VLOOKUP($A1557,'Data Transformation Q1 to Q8'!$A:$V,17,FALSE)</f>
        <v>28</v>
      </c>
      <c r="E1557" s="4" t="str">
        <f>VLOOKUP(A1557,'Customer Names'!A:D,3,FALSE)</f>
        <v xml:space="preserve">  Peter W</v>
      </c>
      <c r="F1557" s="4">
        <f>VLOOKUP($A1557,'Data Transformation Q1 to Q8'!$A:$V,2,FALSE)</f>
        <v>33.58</v>
      </c>
      <c r="G1557" s="4" t="str">
        <f>VLOOKUP($A1557,'Data Transformation Q1 to Q8'!$A:$V,3,FALSE)</f>
        <v>Obesity</v>
      </c>
      <c r="H1557" s="4">
        <f>VLOOKUP($A1557,'Data Transformation Q1 to Q8'!$A:$V,4,FALSE)</f>
        <v>5.08</v>
      </c>
      <c r="I1557" s="4" t="str">
        <f>VLOOKUP($A1557,'Data Transformation Q1 to Q8'!$A:$V,5,FALSE)</f>
        <v>Normal</v>
      </c>
      <c r="J1557" s="4" t="str">
        <f>VLOOKUP($A1557,'Data Transformation Q1 to Q8'!$A:$V,6,FALSE)</f>
        <v>No</v>
      </c>
      <c r="K1557" s="4" t="str">
        <f>VLOOKUP($A1557,'Data Transformation Q1 to Q8'!$A:$V,7,FALSE)</f>
        <v>No</v>
      </c>
      <c r="L1557" s="4" t="str">
        <f>VLOOKUP($A1557,'Data Transformation Q1 to Q8'!$A:$V,8,FALSE)</f>
        <v>No</v>
      </c>
      <c r="M1557" s="4" t="str">
        <f>VLOOKUP($A1557,'Data Transformation Q1 to Q8'!$A:$V,10,FALSE)</f>
        <v>No</v>
      </c>
      <c r="N1557" s="4">
        <f>VLOOKUP($A1557,'Data Transformation Q1 to Q8'!$A:$V,9,FALSE)</f>
        <v>0</v>
      </c>
      <c r="O1557" s="4" t="str">
        <f>VLOOKUP($A1557,'Data Transformation Q1 to Q8'!$A:$V,20,FALSE)</f>
        <v>tier - 2</v>
      </c>
      <c r="P1557" s="4" t="str">
        <f>VLOOKUP($A1557,'Data Transformation Q1 to Q8'!$A:$V,21,FALSE)</f>
        <v>tier - 1</v>
      </c>
      <c r="Q1557" s="118">
        <f>VLOOKUP($A1557,'Data Transformation Q1 to Q8'!$A:$V,19,FALSE)</f>
        <v>6512.24</v>
      </c>
    </row>
    <row r="1558" spans="1:17" ht="15.75" x14ac:dyDescent="0.25">
      <c r="A1558" s="10" t="s">
        <v>1226</v>
      </c>
      <c r="B1558" s="4" t="str">
        <f>VLOOKUP(A1558,'Data Transformation Q1 to Q8'!A:V,22,FALSE)</f>
        <v>R1013</v>
      </c>
      <c r="C1558" s="21">
        <f>VLOOKUP($A1558,'Data Transformation Q1 to Q8'!$A:$V,16,FALSE)</f>
        <v>30191</v>
      </c>
      <c r="D1558" s="6">
        <f>VLOOKUP($A1558,'Data Transformation Q1 to Q8'!$A:$V,17,FALSE)</f>
        <v>40</v>
      </c>
      <c r="E1558" s="4" t="str">
        <f>VLOOKUP(A1558,'Customer Names'!A:D,3,FALSE)</f>
        <v xml:space="preserve">  Catherine A</v>
      </c>
      <c r="F1558" s="4">
        <f>VLOOKUP($A1558,'Data Transformation Q1 to Q8'!$A:$V,2,FALSE)</f>
        <v>29.81</v>
      </c>
      <c r="G1558" s="4" t="str">
        <f>VLOOKUP($A1558,'Data Transformation Q1 to Q8'!$A:$V,3,FALSE)</f>
        <v>Overweight</v>
      </c>
      <c r="H1558" s="4">
        <f>VLOOKUP($A1558,'Data Transformation Q1 to Q8'!$A:$V,4,FALSE)</f>
        <v>5.28</v>
      </c>
      <c r="I1558" s="4" t="str">
        <f>VLOOKUP($A1558,'Data Transformation Q1 to Q8'!$A:$V,5,FALSE)</f>
        <v>Normal</v>
      </c>
      <c r="J1558" s="4" t="str">
        <f>VLOOKUP($A1558,'Data Transformation Q1 to Q8'!$A:$V,6,FALSE)</f>
        <v>No</v>
      </c>
      <c r="K1558" s="4" t="str">
        <f>VLOOKUP($A1558,'Data Transformation Q1 to Q8'!$A:$V,7,FALSE)</f>
        <v>No</v>
      </c>
      <c r="L1558" s="4" t="str">
        <f>VLOOKUP($A1558,'Data Transformation Q1 to Q8'!$A:$V,8,FALSE)</f>
        <v>No</v>
      </c>
      <c r="M1558" s="4" t="str">
        <f>VLOOKUP($A1558,'Data Transformation Q1 to Q8'!$A:$V,10,FALSE)</f>
        <v>No</v>
      </c>
      <c r="N1558" s="4">
        <f>VLOOKUP($A1558,'Data Transformation Q1 to Q8'!$A:$V,9,FALSE)</f>
        <v>0</v>
      </c>
      <c r="O1558" s="4" t="str">
        <f>VLOOKUP($A1558,'Data Transformation Q1 to Q8'!$A:$V,20,FALSE)</f>
        <v>tier - 2</v>
      </c>
      <c r="P1558" s="4" t="str">
        <f>VLOOKUP($A1558,'Data Transformation Q1 to Q8'!$A:$V,21,FALSE)</f>
        <v>tier - 2</v>
      </c>
      <c r="Q1558" s="118">
        <f>VLOOKUP($A1558,'Data Transformation Q1 to Q8'!$A:$V,19,FALSE)</f>
        <v>6500.24</v>
      </c>
    </row>
    <row r="1559" spans="1:17" ht="15.75" x14ac:dyDescent="0.25">
      <c r="A1559" s="10" t="s">
        <v>1228</v>
      </c>
      <c r="B1559" s="4" t="str">
        <f>VLOOKUP(A1559,'Data Transformation Q1 to Q8'!A:V,22,FALSE)</f>
        <v>R1011</v>
      </c>
      <c r="C1559" s="21">
        <f>VLOOKUP($A1559,'Data Transformation Q1 to Q8'!$A:$V,16,FALSE)</f>
        <v>30233</v>
      </c>
      <c r="D1559" s="6">
        <f>VLOOKUP($A1559,'Data Transformation Q1 to Q8'!$A:$V,17,FALSE)</f>
        <v>40</v>
      </c>
      <c r="E1559" s="4" t="str">
        <f>VLOOKUP(A1559,'Customer Names'!A:D,3,FALSE)</f>
        <v xml:space="preserve">  Kelly A</v>
      </c>
      <c r="F1559" s="4">
        <f>VLOOKUP($A1559,'Data Transformation Q1 to Q8'!$A:$V,2,FALSE)</f>
        <v>27.4</v>
      </c>
      <c r="G1559" s="4" t="str">
        <f>VLOOKUP($A1559,'Data Transformation Q1 to Q8'!$A:$V,3,FALSE)</f>
        <v>Overweight</v>
      </c>
      <c r="H1559" s="4">
        <f>VLOOKUP($A1559,'Data Transformation Q1 to Q8'!$A:$V,4,FALSE)</f>
        <v>4.6100000000000003</v>
      </c>
      <c r="I1559" s="4" t="str">
        <f>VLOOKUP($A1559,'Data Transformation Q1 to Q8'!$A:$V,5,FALSE)</f>
        <v>Normal</v>
      </c>
      <c r="J1559" s="4" t="str">
        <f>VLOOKUP($A1559,'Data Transformation Q1 to Q8'!$A:$V,6,FALSE)</f>
        <v>No</v>
      </c>
      <c r="K1559" s="4" t="str">
        <f>VLOOKUP($A1559,'Data Transformation Q1 to Q8'!$A:$V,7,FALSE)</f>
        <v>No</v>
      </c>
      <c r="L1559" s="4" t="str">
        <f>VLOOKUP($A1559,'Data Transformation Q1 to Q8'!$A:$V,8,FALSE)</f>
        <v>No</v>
      </c>
      <c r="M1559" s="4" t="str">
        <f>VLOOKUP($A1559,'Data Transformation Q1 to Q8'!$A:$V,10,FALSE)</f>
        <v>No</v>
      </c>
      <c r="N1559" s="4">
        <f>VLOOKUP($A1559,'Data Transformation Q1 to Q8'!$A:$V,9,FALSE)</f>
        <v>0</v>
      </c>
      <c r="O1559" s="4" t="str">
        <f>VLOOKUP($A1559,'Data Transformation Q1 to Q8'!$A:$V,20,FALSE)</f>
        <v>tier - 2</v>
      </c>
      <c r="P1559" s="4" t="str">
        <f>VLOOKUP($A1559,'Data Transformation Q1 to Q8'!$A:$V,21,FALSE)</f>
        <v>tier - 3</v>
      </c>
      <c r="Q1559" s="118">
        <f>VLOOKUP($A1559,'Data Transformation Q1 to Q8'!$A:$V,19,FALSE)</f>
        <v>6496.89</v>
      </c>
    </row>
    <row r="1560" spans="1:17" ht="15.75" x14ac:dyDescent="0.25">
      <c r="A1560" s="10" t="s">
        <v>1230</v>
      </c>
      <c r="B1560" s="4" t="str">
        <f>VLOOKUP(A1560,'Data Transformation Q1 to Q8'!A:V,22,FALSE)</f>
        <v>R1013</v>
      </c>
      <c r="C1560" s="21">
        <f>VLOOKUP($A1560,'Data Transformation Q1 to Q8'!$A:$V,16,FALSE)</f>
        <v>25903</v>
      </c>
      <c r="D1560" s="6">
        <f>VLOOKUP($A1560,'Data Transformation Q1 to Q8'!$A:$V,17,FALSE)</f>
        <v>52</v>
      </c>
      <c r="E1560" s="4" t="str">
        <f>VLOOKUP(A1560,'Customer Names'!A:D,3,FALSE)</f>
        <v xml:space="preserve">  Janel N</v>
      </c>
      <c r="F1560" s="4">
        <f>VLOOKUP($A1560,'Data Transformation Q1 to Q8'!$A:$V,2,FALSE)</f>
        <v>17.98</v>
      </c>
      <c r="G1560" s="4" t="str">
        <f>VLOOKUP($A1560,'Data Transformation Q1 to Q8'!$A:$V,3,FALSE)</f>
        <v>Underweight</v>
      </c>
      <c r="H1560" s="4">
        <f>VLOOKUP($A1560,'Data Transformation Q1 to Q8'!$A:$V,4,FALSE)</f>
        <v>6.57</v>
      </c>
      <c r="I1560" s="4" t="str">
        <f>VLOOKUP($A1560,'Data Transformation Q1 to Q8'!$A:$V,5,FALSE)</f>
        <v>Diabetes</v>
      </c>
      <c r="J1560" s="4" t="str">
        <f>VLOOKUP($A1560,'Data Transformation Q1 to Q8'!$A:$V,6,FALSE)</f>
        <v>Yes</v>
      </c>
      <c r="K1560" s="4" t="str">
        <f>VLOOKUP($A1560,'Data Transformation Q1 to Q8'!$A:$V,7,FALSE)</f>
        <v>No</v>
      </c>
      <c r="L1560" s="4" t="str">
        <f>VLOOKUP($A1560,'Data Transformation Q1 to Q8'!$A:$V,8,FALSE)</f>
        <v>No</v>
      </c>
      <c r="M1560" s="4" t="str">
        <f>VLOOKUP($A1560,'Data Transformation Q1 to Q8'!$A:$V,10,FALSE)</f>
        <v>No</v>
      </c>
      <c r="N1560" s="4">
        <f>VLOOKUP($A1560,'Data Transformation Q1 to Q8'!$A:$V,9,FALSE)</f>
        <v>2</v>
      </c>
      <c r="O1560" s="4" t="str">
        <f>VLOOKUP($A1560,'Data Transformation Q1 to Q8'!$A:$V,20,FALSE)</f>
        <v>tier - 2</v>
      </c>
      <c r="P1560" s="4" t="str">
        <f>VLOOKUP($A1560,'Data Transformation Q1 to Q8'!$A:$V,21,FALSE)</f>
        <v>tier - 2</v>
      </c>
      <c r="Q1560" s="118">
        <f>VLOOKUP($A1560,'Data Transformation Q1 to Q8'!$A:$V,19,FALSE)</f>
        <v>6481.67</v>
      </c>
    </row>
    <row r="1561" spans="1:17" ht="15.75" x14ac:dyDescent="0.25">
      <c r="A1561" s="10" t="s">
        <v>1233</v>
      </c>
      <c r="B1561" s="4" t="str">
        <f>VLOOKUP(A1561,'Data Transformation Q1 to Q8'!A:V,22,FALSE)</f>
        <v>R1011</v>
      </c>
      <c r="C1561" s="21">
        <f>VLOOKUP($A1561,'Data Transformation Q1 to Q8'!$A:$V,16,FALSE)</f>
        <v>29380</v>
      </c>
      <c r="D1561" s="6">
        <f>VLOOKUP($A1561,'Data Transformation Q1 to Q8'!$A:$V,17,FALSE)</f>
        <v>43</v>
      </c>
      <c r="E1561" s="4" t="str">
        <f>VLOOKUP(A1561,'Customer Names'!A:D,3,FALSE)</f>
        <v xml:space="preserve">  Yann Kai</v>
      </c>
      <c r="F1561" s="4">
        <f>VLOOKUP($A1561,'Data Transformation Q1 to Q8'!$A:$V,2,FALSE)</f>
        <v>37.9</v>
      </c>
      <c r="G1561" s="4" t="str">
        <f>VLOOKUP($A1561,'Data Transformation Q1 to Q8'!$A:$V,3,FALSE)</f>
        <v>Obesity</v>
      </c>
      <c r="H1561" s="4">
        <f>VLOOKUP($A1561,'Data Transformation Q1 to Q8'!$A:$V,4,FALSE)</f>
        <v>5.83</v>
      </c>
      <c r="I1561" s="4" t="str">
        <f>VLOOKUP($A1561,'Data Transformation Q1 to Q8'!$A:$V,5,FALSE)</f>
        <v>Prediabetes</v>
      </c>
      <c r="J1561" s="4" t="str">
        <f>VLOOKUP($A1561,'Data Transformation Q1 to Q8'!$A:$V,6,FALSE)</f>
        <v>No</v>
      </c>
      <c r="K1561" s="4" t="str">
        <f>VLOOKUP($A1561,'Data Transformation Q1 to Q8'!$A:$V,7,FALSE)</f>
        <v>No</v>
      </c>
      <c r="L1561" s="4" t="str">
        <f>VLOOKUP($A1561,'Data Transformation Q1 to Q8'!$A:$V,8,FALSE)</f>
        <v>No</v>
      </c>
      <c r="M1561" s="4" t="str">
        <f>VLOOKUP($A1561,'Data Transformation Q1 to Q8'!$A:$V,10,FALSE)</f>
        <v>No</v>
      </c>
      <c r="N1561" s="4">
        <f>VLOOKUP($A1561,'Data Transformation Q1 to Q8'!$A:$V,9,FALSE)</f>
        <v>0</v>
      </c>
      <c r="O1561" s="4" t="str">
        <f>VLOOKUP($A1561,'Data Transformation Q1 to Q8'!$A:$V,20,FALSE)</f>
        <v>tier - 2</v>
      </c>
      <c r="P1561" s="4" t="str">
        <f>VLOOKUP($A1561,'Data Transformation Q1 to Q8'!$A:$V,21,FALSE)</f>
        <v>tier - 3</v>
      </c>
      <c r="Q1561" s="118">
        <f>VLOOKUP($A1561,'Data Transformation Q1 to Q8'!$A:$V,19,FALSE)</f>
        <v>6474.01</v>
      </c>
    </row>
    <row r="1562" spans="1:17" ht="15.75" x14ac:dyDescent="0.25">
      <c r="A1562" s="10" t="s">
        <v>1235</v>
      </c>
      <c r="B1562" s="4" t="str">
        <f>VLOOKUP(A1562,'Data Transformation Q1 to Q8'!A:V,22,FALSE)</f>
        <v>R1013</v>
      </c>
      <c r="C1562" s="21">
        <f>VLOOKUP($A1562,'Data Transformation Q1 to Q8'!$A:$V,16,FALSE)</f>
        <v>29794</v>
      </c>
      <c r="D1562" s="6">
        <f>VLOOKUP($A1562,'Data Transformation Q1 to Q8'!$A:$V,17,FALSE)</f>
        <v>41</v>
      </c>
      <c r="E1562" s="4" t="str">
        <f>VLOOKUP(A1562,'Customer Names'!A:D,3,FALSE)</f>
        <v xml:space="preserve">  Zachary R</v>
      </c>
      <c r="F1562" s="4">
        <f>VLOOKUP($A1562,'Data Transformation Q1 to Q8'!$A:$V,2,FALSE)</f>
        <v>25.27</v>
      </c>
      <c r="G1562" s="4" t="str">
        <f>VLOOKUP($A1562,'Data Transformation Q1 to Q8'!$A:$V,3,FALSE)</f>
        <v>Overweight</v>
      </c>
      <c r="H1562" s="4">
        <f>VLOOKUP($A1562,'Data Transformation Q1 to Q8'!$A:$V,4,FALSE)</f>
        <v>6.98</v>
      </c>
      <c r="I1562" s="4" t="str">
        <f>VLOOKUP($A1562,'Data Transformation Q1 to Q8'!$A:$V,5,FALSE)</f>
        <v>Diabetes</v>
      </c>
      <c r="J1562" s="4" t="str">
        <f>VLOOKUP($A1562,'Data Transformation Q1 to Q8'!$A:$V,6,FALSE)</f>
        <v>Yes</v>
      </c>
      <c r="K1562" s="4" t="str">
        <f>VLOOKUP($A1562,'Data Transformation Q1 to Q8'!$A:$V,7,FALSE)</f>
        <v>No</v>
      </c>
      <c r="L1562" s="4" t="str">
        <f>VLOOKUP($A1562,'Data Transformation Q1 to Q8'!$A:$V,8,FALSE)</f>
        <v>No</v>
      </c>
      <c r="M1562" s="4" t="str">
        <f>VLOOKUP($A1562,'Data Transformation Q1 to Q8'!$A:$V,10,FALSE)</f>
        <v>No</v>
      </c>
      <c r="N1562" s="4">
        <f>VLOOKUP($A1562,'Data Transformation Q1 to Q8'!$A:$V,9,FALSE)</f>
        <v>0</v>
      </c>
      <c r="O1562" s="4" t="str">
        <f>VLOOKUP($A1562,'Data Transformation Q1 to Q8'!$A:$V,20,FALSE)</f>
        <v>tier - 2</v>
      </c>
      <c r="P1562" s="4" t="str">
        <f>VLOOKUP($A1562,'Data Transformation Q1 to Q8'!$A:$V,21,FALSE)</f>
        <v>tier - 2</v>
      </c>
      <c r="Q1562" s="118">
        <f>VLOOKUP($A1562,'Data Transformation Q1 to Q8'!$A:$V,19,FALSE)</f>
        <v>6473.15</v>
      </c>
    </row>
    <row r="1563" spans="1:17" ht="15.75" x14ac:dyDescent="0.25">
      <c r="A1563" s="10" t="s">
        <v>1237</v>
      </c>
      <c r="B1563" s="4" t="str">
        <f>VLOOKUP(A1563,'Data Transformation Q1 to Q8'!A:V,22,FALSE)</f>
        <v>R1012</v>
      </c>
      <c r="C1563" s="21">
        <f>VLOOKUP($A1563,'Data Transformation Q1 to Q8'!$A:$V,16,FALSE)</f>
        <v>30987</v>
      </c>
      <c r="D1563" s="6">
        <f>VLOOKUP($A1563,'Data Transformation Q1 to Q8'!$A:$V,17,FALSE)</f>
        <v>38</v>
      </c>
      <c r="E1563" s="4" t="str">
        <f>VLOOKUP(A1563,'Customer Names'!A:D,3,FALSE)</f>
        <v xml:space="preserve">  Alejandro Sr</v>
      </c>
      <c r="F1563" s="4">
        <f>VLOOKUP($A1563,'Data Transformation Q1 to Q8'!$A:$V,2,FALSE)</f>
        <v>29.26</v>
      </c>
      <c r="G1563" s="4" t="str">
        <f>VLOOKUP($A1563,'Data Transformation Q1 to Q8'!$A:$V,3,FALSE)</f>
        <v>Overweight</v>
      </c>
      <c r="H1563" s="4">
        <f>VLOOKUP($A1563,'Data Transformation Q1 to Q8'!$A:$V,4,FALSE)</f>
        <v>4.03</v>
      </c>
      <c r="I1563" s="4" t="str">
        <f>VLOOKUP($A1563,'Data Transformation Q1 to Q8'!$A:$V,5,FALSE)</f>
        <v>Normal</v>
      </c>
      <c r="J1563" s="4" t="str">
        <f>VLOOKUP($A1563,'Data Transformation Q1 to Q8'!$A:$V,6,FALSE)</f>
        <v>No</v>
      </c>
      <c r="K1563" s="4" t="str">
        <f>VLOOKUP($A1563,'Data Transformation Q1 to Q8'!$A:$V,7,FALSE)</f>
        <v>No</v>
      </c>
      <c r="L1563" s="4" t="str">
        <f>VLOOKUP($A1563,'Data Transformation Q1 to Q8'!$A:$V,8,FALSE)</f>
        <v>No</v>
      </c>
      <c r="M1563" s="4" t="str">
        <f>VLOOKUP($A1563,'Data Transformation Q1 to Q8'!$A:$V,10,FALSE)</f>
        <v>No</v>
      </c>
      <c r="N1563" s="4">
        <f>VLOOKUP($A1563,'Data Transformation Q1 to Q8'!$A:$V,9,FALSE)</f>
        <v>1</v>
      </c>
      <c r="O1563" s="4" t="str">
        <f>VLOOKUP($A1563,'Data Transformation Q1 to Q8'!$A:$V,20,FALSE)</f>
        <v>tier - 2</v>
      </c>
      <c r="P1563" s="4" t="str">
        <f>VLOOKUP($A1563,'Data Transformation Q1 to Q8'!$A:$V,21,FALSE)</f>
        <v>tier - 3</v>
      </c>
      <c r="Q1563" s="118">
        <f>VLOOKUP($A1563,'Data Transformation Q1 to Q8'!$A:$V,19,FALSE)</f>
        <v>6457.84</v>
      </c>
    </row>
    <row r="1564" spans="1:17" ht="15.75" x14ac:dyDescent="0.25">
      <c r="A1564" s="10" t="s">
        <v>1239</v>
      </c>
      <c r="B1564" s="4" t="str">
        <f>VLOOKUP(A1564,'Data Transformation Q1 to Q8'!A:V,22,FALSE)</f>
        <v>R1012</v>
      </c>
      <c r="C1564" s="21">
        <f>VLOOKUP($A1564,'Data Transformation Q1 to Q8'!$A:$V,16,FALSE)</f>
        <v>30920</v>
      </c>
      <c r="D1564" s="6">
        <f>VLOOKUP($A1564,'Data Transformation Q1 to Q8'!$A:$V,17,FALSE)</f>
        <v>38</v>
      </c>
      <c r="E1564" s="4" t="str">
        <f>VLOOKUP(A1564,'Customer Names'!A:D,3,FALSE)</f>
        <v xml:space="preserve">  Nicholas R</v>
      </c>
      <c r="F1564" s="4">
        <f>VLOOKUP($A1564,'Data Transformation Q1 to Q8'!$A:$V,2,FALSE)</f>
        <v>27.835000000000001</v>
      </c>
      <c r="G1564" s="4" t="str">
        <f>VLOOKUP($A1564,'Data Transformation Q1 to Q8'!$A:$V,3,FALSE)</f>
        <v>Overweight</v>
      </c>
      <c r="H1564" s="4">
        <f>VLOOKUP($A1564,'Data Transformation Q1 to Q8'!$A:$V,4,FALSE)</f>
        <v>4.5599999999999996</v>
      </c>
      <c r="I1564" s="4" t="str">
        <f>VLOOKUP($A1564,'Data Transformation Q1 to Q8'!$A:$V,5,FALSE)</f>
        <v>Normal</v>
      </c>
      <c r="J1564" s="4" t="str">
        <f>VLOOKUP($A1564,'Data Transformation Q1 to Q8'!$A:$V,6,FALSE)</f>
        <v>No</v>
      </c>
      <c r="K1564" s="4" t="str">
        <f>VLOOKUP($A1564,'Data Transformation Q1 to Q8'!$A:$V,7,FALSE)</f>
        <v>No</v>
      </c>
      <c r="L1564" s="4" t="str">
        <f>VLOOKUP($A1564,'Data Transformation Q1 to Q8'!$A:$V,8,FALSE)</f>
        <v>No</v>
      </c>
      <c r="M1564" s="4" t="str">
        <f>VLOOKUP($A1564,'Data Transformation Q1 to Q8'!$A:$V,10,FALSE)</f>
        <v>No</v>
      </c>
      <c r="N1564" s="4">
        <f>VLOOKUP($A1564,'Data Transformation Q1 to Q8'!$A:$V,9,FALSE)</f>
        <v>1</v>
      </c>
      <c r="O1564" s="4" t="str">
        <f>VLOOKUP($A1564,'Data Transformation Q1 to Q8'!$A:$V,20,FALSE)</f>
        <v>tier - 3</v>
      </c>
      <c r="P1564" s="4" t="str">
        <f>VLOOKUP($A1564,'Data Transformation Q1 to Q8'!$A:$V,21,FALSE)</f>
        <v>tier - 3</v>
      </c>
      <c r="Q1564" s="118">
        <f>VLOOKUP($A1564,'Data Transformation Q1 to Q8'!$A:$V,19,FALSE)</f>
        <v>6455.86</v>
      </c>
    </row>
    <row r="1565" spans="1:17" ht="15.75" x14ac:dyDescent="0.25">
      <c r="A1565" s="10" t="s">
        <v>1241</v>
      </c>
      <c r="B1565" s="4" t="str">
        <f>VLOOKUP(A1565,'Data Transformation Q1 to Q8'!A:V,22,FALSE)</f>
        <v>R1013</v>
      </c>
      <c r="C1565" s="21">
        <f>VLOOKUP($A1565,'Data Transformation Q1 to Q8'!$A:$V,16,FALSE)</f>
        <v>31250</v>
      </c>
      <c r="D1565" s="6">
        <f>VLOOKUP($A1565,'Data Transformation Q1 to Q8'!$A:$V,17,FALSE)</f>
        <v>37</v>
      </c>
      <c r="E1565" s="4" t="str">
        <f>VLOOKUP(A1565,'Customer Names'!A:D,3,FALSE)</f>
        <v xml:space="preserve">  Paul</v>
      </c>
      <c r="F1565" s="4">
        <f>VLOOKUP($A1565,'Data Transformation Q1 to Q8'!$A:$V,2,FALSE)</f>
        <v>46.53</v>
      </c>
      <c r="G1565" s="4" t="str">
        <f>VLOOKUP($A1565,'Data Transformation Q1 to Q8'!$A:$V,3,FALSE)</f>
        <v>Obesity</v>
      </c>
      <c r="H1565" s="4">
        <f>VLOOKUP($A1565,'Data Transformation Q1 to Q8'!$A:$V,4,FALSE)</f>
        <v>5.38</v>
      </c>
      <c r="I1565" s="4" t="str">
        <f>VLOOKUP($A1565,'Data Transformation Q1 to Q8'!$A:$V,5,FALSE)</f>
        <v>Normal</v>
      </c>
      <c r="J1565" s="4" t="str">
        <f>VLOOKUP($A1565,'Data Transformation Q1 to Q8'!$A:$V,6,FALSE)</f>
        <v>Yes</v>
      </c>
      <c r="K1565" s="4" t="str">
        <f>VLOOKUP($A1565,'Data Transformation Q1 to Q8'!$A:$V,7,FALSE)</f>
        <v>No</v>
      </c>
      <c r="L1565" s="4" t="str">
        <f>VLOOKUP($A1565,'Data Transformation Q1 to Q8'!$A:$V,8,FALSE)</f>
        <v>No</v>
      </c>
      <c r="M1565" s="4" t="str">
        <f>VLOOKUP($A1565,'Data Transformation Q1 to Q8'!$A:$V,10,FALSE)</f>
        <v>No</v>
      </c>
      <c r="N1565" s="4">
        <f>VLOOKUP($A1565,'Data Transformation Q1 to Q8'!$A:$V,9,FALSE)</f>
        <v>0</v>
      </c>
      <c r="O1565" s="4" t="str">
        <f>VLOOKUP($A1565,'Data Transformation Q1 to Q8'!$A:$V,20,FALSE)</f>
        <v>tier - 3</v>
      </c>
      <c r="P1565" s="4" t="str">
        <f>VLOOKUP($A1565,'Data Transformation Q1 to Q8'!$A:$V,21,FALSE)</f>
        <v>tier - 2</v>
      </c>
      <c r="Q1565" s="118">
        <f>VLOOKUP($A1565,'Data Transformation Q1 to Q8'!$A:$V,19,FALSE)</f>
        <v>6435.62</v>
      </c>
    </row>
    <row r="1566" spans="1:17" ht="15.75" x14ac:dyDescent="0.25">
      <c r="A1566" s="10" t="s">
        <v>1243</v>
      </c>
      <c r="B1566" s="4" t="str">
        <f>VLOOKUP(A1566,'Data Transformation Q1 to Q8'!A:V,22,FALSE)</f>
        <v>R1013</v>
      </c>
      <c r="C1566" s="21">
        <f>VLOOKUP($A1566,'Data Transformation Q1 to Q8'!$A:$V,16,FALSE)</f>
        <v>27611</v>
      </c>
      <c r="D1566" s="6">
        <f>VLOOKUP($A1566,'Data Transformation Q1 to Q8'!$A:$V,17,FALSE)</f>
        <v>47</v>
      </c>
      <c r="E1566" s="4" t="str">
        <f>VLOOKUP(A1566,'Customer Names'!A:D,3,FALSE)</f>
        <v xml:space="preserve">  Michael D</v>
      </c>
      <c r="F1566" s="4">
        <f>VLOOKUP($A1566,'Data Transformation Q1 to Q8'!$A:$V,2,FALSE)</f>
        <v>20.58</v>
      </c>
      <c r="G1566" s="4" t="str">
        <f>VLOOKUP($A1566,'Data Transformation Q1 to Q8'!$A:$V,3,FALSE)</f>
        <v>Normal Weight</v>
      </c>
      <c r="H1566" s="4">
        <f>VLOOKUP($A1566,'Data Transformation Q1 to Q8'!$A:$V,4,FALSE)</f>
        <v>11.04</v>
      </c>
      <c r="I1566" s="4" t="str">
        <f>VLOOKUP($A1566,'Data Transformation Q1 to Q8'!$A:$V,5,FALSE)</f>
        <v>Diabetes</v>
      </c>
      <c r="J1566" s="4" t="str">
        <f>VLOOKUP($A1566,'Data Transformation Q1 to Q8'!$A:$V,6,FALSE)</f>
        <v>Yes</v>
      </c>
      <c r="K1566" s="4" t="str">
        <f>VLOOKUP($A1566,'Data Transformation Q1 to Q8'!$A:$V,7,FALSE)</f>
        <v>No</v>
      </c>
      <c r="L1566" s="4" t="str">
        <f>VLOOKUP($A1566,'Data Transformation Q1 to Q8'!$A:$V,8,FALSE)</f>
        <v>No</v>
      </c>
      <c r="M1566" s="4" t="str">
        <f>VLOOKUP($A1566,'Data Transformation Q1 to Q8'!$A:$V,10,FALSE)</f>
        <v>No</v>
      </c>
      <c r="N1566" s="4">
        <f>VLOOKUP($A1566,'Data Transformation Q1 to Q8'!$A:$V,9,FALSE)</f>
        <v>1</v>
      </c>
      <c r="O1566" s="4" t="str">
        <f>VLOOKUP($A1566,'Data Transformation Q1 to Q8'!$A:$V,20,FALSE)</f>
        <v>tier - 2</v>
      </c>
      <c r="P1566" s="4" t="str">
        <f>VLOOKUP($A1566,'Data Transformation Q1 to Q8'!$A:$V,21,FALSE)</f>
        <v>tier - 3</v>
      </c>
      <c r="Q1566" s="118">
        <f>VLOOKUP($A1566,'Data Transformation Q1 to Q8'!$A:$V,19,FALSE)</f>
        <v>6423.48</v>
      </c>
    </row>
    <row r="1567" spans="1:17" ht="15.75" x14ac:dyDescent="0.25">
      <c r="A1567" s="10" t="s">
        <v>1245</v>
      </c>
      <c r="B1567" s="4" t="str">
        <f>VLOOKUP(A1567,'Data Transformation Q1 to Q8'!A:V,22,FALSE)</f>
        <v>R1013</v>
      </c>
      <c r="C1567" s="21">
        <f>VLOOKUP($A1567,'Data Transformation Q1 to Q8'!$A:$V,16,FALSE)</f>
        <v>28124</v>
      </c>
      <c r="D1567" s="6">
        <f>VLOOKUP($A1567,'Data Transformation Q1 to Q8'!$A:$V,17,FALSE)</f>
        <v>46</v>
      </c>
      <c r="E1567" s="4" t="str">
        <f>VLOOKUP(A1567,'Customer Names'!A:D,3,FALSE)</f>
        <v xml:space="preserve">  Marina</v>
      </c>
      <c r="F1567" s="4">
        <f>VLOOKUP($A1567,'Data Transformation Q1 to Q8'!$A:$V,2,FALSE)</f>
        <v>19.53</v>
      </c>
      <c r="G1567" s="4" t="str">
        <f>VLOOKUP($A1567,'Data Transformation Q1 to Q8'!$A:$V,3,FALSE)</f>
        <v>Normal Weight</v>
      </c>
      <c r="H1567" s="4">
        <f>VLOOKUP($A1567,'Data Transformation Q1 to Q8'!$A:$V,4,FALSE)</f>
        <v>6.09</v>
      </c>
      <c r="I1567" s="4" t="str">
        <f>VLOOKUP($A1567,'Data Transformation Q1 to Q8'!$A:$V,5,FALSE)</f>
        <v>Prediabetes</v>
      </c>
      <c r="J1567" s="4" t="str">
        <f>VLOOKUP($A1567,'Data Transformation Q1 to Q8'!$A:$V,6,FALSE)</f>
        <v>Yes</v>
      </c>
      <c r="K1567" s="4" t="str">
        <f>VLOOKUP($A1567,'Data Transformation Q1 to Q8'!$A:$V,7,FALSE)</f>
        <v>No</v>
      </c>
      <c r="L1567" s="4" t="str">
        <f>VLOOKUP($A1567,'Data Transformation Q1 to Q8'!$A:$V,8,FALSE)</f>
        <v>No</v>
      </c>
      <c r="M1567" s="4" t="str">
        <f>VLOOKUP($A1567,'Data Transformation Q1 to Q8'!$A:$V,10,FALSE)</f>
        <v>No</v>
      </c>
      <c r="N1567" s="4">
        <f>VLOOKUP($A1567,'Data Transformation Q1 to Q8'!$A:$V,9,FALSE)</f>
        <v>0</v>
      </c>
      <c r="O1567" s="4" t="str">
        <f>VLOOKUP($A1567,'Data Transformation Q1 to Q8'!$A:$V,20,FALSE)</f>
        <v>tier - 2</v>
      </c>
      <c r="P1567" s="4" t="str">
        <f>VLOOKUP($A1567,'Data Transformation Q1 to Q8'!$A:$V,21,FALSE)</f>
        <v>tier - 3</v>
      </c>
      <c r="Q1567" s="118">
        <f>VLOOKUP($A1567,'Data Transformation Q1 to Q8'!$A:$V,19,FALSE)</f>
        <v>6417.28</v>
      </c>
    </row>
    <row r="1568" spans="1:17" ht="15.75" x14ac:dyDescent="0.25">
      <c r="A1568" s="10" t="s">
        <v>1247</v>
      </c>
      <c r="B1568" s="4" t="str">
        <f>VLOOKUP(A1568,'Data Transformation Q1 to Q8'!A:V,22,FALSE)</f>
        <v>R1011</v>
      </c>
      <c r="C1568" s="21">
        <f>VLOOKUP($A1568,'Data Transformation Q1 to Q8'!$A:$V,16,FALSE)</f>
        <v>32024</v>
      </c>
      <c r="D1568" s="6">
        <f>VLOOKUP($A1568,'Data Transformation Q1 to Q8'!$A:$V,17,FALSE)</f>
        <v>35</v>
      </c>
      <c r="E1568" s="4" t="str">
        <f>VLOOKUP(A1568,'Customer Names'!A:D,3,FALSE)</f>
        <v xml:space="preserve">  Caroline</v>
      </c>
      <c r="F1568" s="4">
        <f>VLOOKUP($A1568,'Data Transformation Q1 to Q8'!$A:$V,2,FALSE)</f>
        <v>27.7</v>
      </c>
      <c r="G1568" s="4" t="str">
        <f>VLOOKUP($A1568,'Data Transformation Q1 to Q8'!$A:$V,3,FALSE)</f>
        <v>Overweight</v>
      </c>
      <c r="H1568" s="4">
        <f>VLOOKUP($A1568,'Data Transformation Q1 to Q8'!$A:$V,4,FALSE)</f>
        <v>4.71</v>
      </c>
      <c r="I1568" s="4" t="str">
        <f>VLOOKUP($A1568,'Data Transformation Q1 to Q8'!$A:$V,5,FALSE)</f>
        <v>Normal</v>
      </c>
      <c r="J1568" s="4" t="str">
        <f>VLOOKUP($A1568,'Data Transformation Q1 to Q8'!$A:$V,6,FALSE)</f>
        <v>No</v>
      </c>
      <c r="K1568" s="4" t="str">
        <f>VLOOKUP($A1568,'Data Transformation Q1 to Q8'!$A:$V,7,FALSE)</f>
        <v>No</v>
      </c>
      <c r="L1568" s="4" t="str">
        <f>VLOOKUP($A1568,'Data Transformation Q1 to Q8'!$A:$V,8,FALSE)</f>
        <v>No</v>
      </c>
      <c r="M1568" s="4" t="str">
        <f>VLOOKUP($A1568,'Data Transformation Q1 to Q8'!$A:$V,10,FALSE)</f>
        <v>No</v>
      </c>
      <c r="N1568" s="4">
        <f>VLOOKUP($A1568,'Data Transformation Q1 to Q8'!$A:$V,9,FALSE)</f>
        <v>1</v>
      </c>
      <c r="O1568" s="4" t="str">
        <f>VLOOKUP($A1568,'Data Transformation Q1 to Q8'!$A:$V,20,FALSE)</f>
        <v>tier - 2</v>
      </c>
      <c r="P1568" s="4" t="str">
        <f>VLOOKUP($A1568,'Data Transformation Q1 to Q8'!$A:$V,21,FALSE)</f>
        <v>tier - 2</v>
      </c>
      <c r="Q1568" s="118">
        <f>VLOOKUP($A1568,'Data Transformation Q1 to Q8'!$A:$V,19,FALSE)</f>
        <v>6414.18</v>
      </c>
    </row>
    <row r="1569" spans="1:17" ht="15.75" x14ac:dyDescent="0.25">
      <c r="A1569" s="10" t="s">
        <v>1249</v>
      </c>
      <c r="B1569" s="4" t="str">
        <f>VLOOKUP(A1569,'Data Transformation Q1 to Q8'!A:V,22,FALSE)</f>
        <v>R1013</v>
      </c>
      <c r="C1569" s="21">
        <f>VLOOKUP($A1569,'Data Transformation Q1 to Q8'!$A:$V,16,FALSE)</f>
        <v>26167</v>
      </c>
      <c r="D1569" s="6">
        <f>VLOOKUP($A1569,'Data Transformation Q1 to Q8'!$A:$V,17,FALSE)</f>
        <v>51</v>
      </c>
      <c r="E1569" s="4" t="str">
        <f>VLOOKUP(A1569,'Customer Names'!A:D,3,FALSE)</f>
        <v xml:space="preserve">  Ross P</v>
      </c>
      <c r="F1569" s="4">
        <f>VLOOKUP($A1569,'Data Transformation Q1 to Q8'!$A:$V,2,FALSE)</f>
        <v>18.920000000000002</v>
      </c>
      <c r="G1569" s="4" t="str">
        <f>VLOOKUP($A1569,'Data Transformation Q1 to Q8'!$A:$V,3,FALSE)</f>
        <v>Normal Weight</v>
      </c>
      <c r="H1569" s="4">
        <f>VLOOKUP($A1569,'Data Transformation Q1 to Q8'!$A:$V,4,FALSE)</f>
        <v>8.18</v>
      </c>
      <c r="I1569" s="4" t="str">
        <f>VLOOKUP($A1569,'Data Transformation Q1 to Q8'!$A:$V,5,FALSE)</f>
        <v>Diabetes</v>
      </c>
      <c r="J1569" s="4" t="str">
        <f>VLOOKUP($A1569,'Data Transformation Q1 to Q8'!$A:$V,6,FALSE)</f>
        <v>No</v>
      </c>
      <c r="K1569" s="4" t="str">
        <f>VLOOKUP($A1569,'Data Transformation Q1 to Q8'!$A:$V,7,FALSE)</f>
        <v>No</v>
      </c>
      <c r="L1569" s="4" t="str">
        <f>VLOOKUP($A1569,'Data Transformation Q1 to Q8'!$A:$V,8,FALSE)</f>
        <v>No</v>
      </c>
      <c r="M1569" s="4" t="str">
        <f>VLOOKUP($A1569,'Data Transformation Q1 to Q8'!$A:$V,10,FALSE)</f>
        <v>No</v>
      </c>
      <c r="N1569" s="4">
        <f>VLOOKUP($A1569,'Data Transformation Q1 to Q8'!$A:$V,9,FALSE)</f>
        <v>0</v>
      </c>
      <c r="O1569" s="4" t="str">
        <f>VLOOKUP($A1569,'Data Transformation Q1 to Q8'!$A:$V,20,FALSE)</f>
        <v>tier - 2</v>
      </c>
      <c r="P1569" s="4" t="str">
        <f>VLOOKUP($A1569,'Data Transformation Q1 to Q8'!$A:$V,21,FALSE)</f>
        <v>tier - 3</v>
      </c>
      <c r="Q1569" s="118">
        <f>VLOOKUP($A1569,'Data Transformation Q1 to Q8'!$A:$V,19,FALSE)</f>
        <v>6412.34</v>
      </c>
    </row>
    <row r="1570" spans="1:17" ht="15.75" x14ac:dyDescent="0.25">
      <c r="A1570" s="10" t="s">
        <v>1251</v>
      </c>
      <c r="B1570" s="4" t="str">
        <f>VLOOKUP(A1570,'Data Transformation Q1 to Q8'!A:V,22,FALSE)</f>
        <v>R1013</v>
      </c>
      <c r="C1570" s="21">
        <f>VLOOKUP($A1570,'Data Transformation Q1 to Q8'!$A:$V,16,FALSE)</f>
        <v>25800</v>
      </c>
      <c r="D1570" s="6">
        <f>VLOOKUP($A1570,'Data Transformation Q1 to Q8'!$A:$V,17,FALSE)</f>
        <v>52</v>
      </c>
      <c r="E1570" s="4" t="str">
        <f>VLOOKUP(A1570,'Customer Names'!A:D,3,FALSE)</f>
        <v xml:space="preserve">  Aoife</v>
      </c>
      <c r="F1570" s="4">
        <f>VLOOKUP($A1570,'Data Transformation Q1 to Q8'!$A:$V,2,FALSE)</f>
        <v>17.760000000000002</v>
      </c>
      <c r="G1570" s="4" t="str">
        <f>VLOOKUP($A1570,'Data Transformation Q1 to Q8'!$A:$V,3,FALSE)</f>
        <v>Underweight</v>
      </c>
      <c r="H1570" s="4">
        <f>VLOOKUP($A1570,'Data Transformation Q1 to Q8'!$A:$V,4,FALSE)</f>
        <v>11.18</v>
      </c>
      <c r="I1570" s="4" t="str">
        <f>VLOOKUP($A1570,'Data Transformation Q1 to Q8'!$A:$V,5,FALSE)</f>
        <v>Diabetes</v>
      </c>
      <c r="J1570" s="4" t="str">
        <f>VLOOKUP($A1570,'Data Transformation Q1 to Q8'!$A:$V,6,FALSE)</f>
        <v>Yes</v>
      </c>
      <c r="K1570" s="4" t="str">
        <f>VLOOKUP($A1570,'Data Transformation Q1 to Q8'!$A:$V,7,FALSE)</f>
        <v>No</v>
      </c>
      <c r="L1570" s="4" t="str">
        <f>VLOOKUP($A1570,'Data Transformation Q1 to Q8'!$A:$V,8,FALSE)</f>
        <v>No</v>
      </c>
      <c r="M1570" s="4" t="str">
        <f>VLOOKUP($A1570,'Data Transformation Q1 to Q8'!$A:$V,10,FALSE)</f>
        <v>No</v>
      </c>
      <c r="N1570" s="4">
        <f>VLOOKUP($A1570,'Data Transformation Q1 to Q8'!$A:$V,9,FALSE)</f>
        <v>2</v>
      </c>
      <c r="O1570" s="4" t="str">
        <f>VLOOKUP($A1570,'Data Transformation Q1 to Q8'!$A:$V,20,FALSE)</f>
        <v>tier - 2</v>
      </c>
      <c r="P1570" s="4" t="str">
        <f>VLOOKUP($A1570,'Data Transformation Q1 to Q8'!$A:$V,21,FALSE)</f>
        <v>tier - 1</v>
      </c>
      <c r="Q1570" s="118">
        <f>VLOOKUP($A1570,'Data Transformation Q1 to Q8'!$A:$V,19,FALSE)</f>
        <v>6407.05</v>
      </c>
    </row>
    <row r="1571" spans="1:17" ht="15.75" x14ac:dyDescent="0.25">
      <c r="A1571" s="10" t="s">
        <v>1254</v>
      </c>
      <c r="B1571" s="4" t="str">
        <f>VLOOKUP(A1571,'Data Transformation Q1 to Q8'!A:V,22,FALSE)</f>
        <v>R1014</v>
      </c>
      <c r="C1571" s="21">
        <f>VLOOKUP($A1571,'Data Transformation Q1 to Q8'!$A:$V,16,FALSE)</f>
        <v>31391</v>
      </c>
      <c r="D1571" s="6">
        <f>VLOOKUP($A1571,'Data Transformation Q1 to Q8'!$A:$V,17,FALSE)</f>
        <v>37</v>
      </c>
      <c r="E1571" s="4" t="str">
        <f>VLOOKUP(A1571,'Customer Names'!A:D,3,FALSE)</f>
        <v xml:space="preserve">  Wesley</v>
      </c>
      <c r="F1571" s="4">
        <f>VLOOKUP($A1571,'Data Transformation Q1 to Q8'!$A:$V,2,FALSE)</f>
        <v>29.83</v>
      </c>
      <c r="G1571" s="4" t="str">
        <f>VLOOKUP($A1571,'Data Transformation Q1 to Q8'!$A:$V,3,FALSE)</f>
        <v>Overweight</v>
      </c>
      <c r="H1571" s="4">
        <f>VLOOKUP($A1571,'Data Transformation Q1 to Q8'!$A:$V,4,FALSE)</f>
        <v>5.03</v>
      </c>
      <c r="I1571" s="4" t="str">
        <f>VLOOKUP($A1571,'Data Transformation Q1 to Q8'!$A:$V,5,FALSE)</f>
        <v>Normal</v>
      </c>
      <c r="J1571" s="4" t="str">
        <f>VLOOKUP($A1571,'Data Transformation Q1 to Q8'!$A:$V,6,FALSE)</f>
        <v>Yes</v>
      </c>
      <c r="K1571" s="4" t="str">
        <f>VLOOKUP($A1571,'Data Transformation Q1 to Q8'!$A:$V,7,FALSE)</f>
        <v>No</v>
      </c>
      <c r="L1571" s="4" t="str">
        <f>VLOOKUP($A1571,'Data Transformation Q1 to Q8'!$A:$V,8,FALSE)</f>
        <v>No</v>
      </c>
      <c r="M1571" s="4" t="str">
        <f>VLOOKUP($A1571,'Data Transformation Q1 to Q8'!$A:$V,10,FALSE)</f>
        <v>No</v>
      </c>
      <c r="N1571" s="4">
        <f>VLOOKUP($A1571,'Data Transformation Q1 to Q8'!$A:$V,9,FALSE)</f>
        <v>0</v>
      </c>
      <c r="O1571" s="4" t="str">
        <f>VLOOKUP($A1571,'Data Transformation Q1 to Q8'!$A:$V,20,FALSE)</f>
        <v>tier - 1</v>
      </c>
      <c r="P1571" s="4" t="str">
        <f>VLOOKUP($A1571,'Data Transformation Q1 to Q8'!$A:$V,21,FALSE)</f>
        <v>tier - 3</v>
      </c>
      <c r="Q1571" s="118">
        <f>VLOOKUP($A1571,'Data Transformation Q1 to Q8'!$A:$V,19,FALSE)</f>
        <v>6406.41</v>
      </c>
    </row>
    <row r="1572" spans="1:17" ht="15.75" x14ac:dyDescent="0.25">
      <c r="A1572" s="10" t="s">
        <v>1256</v>
      </c>
      <c r="B1572" s="4" t="str">
        <f>VLOOKUP(A1572,'Data Transformation Q1 to Q8'!A:V,22,FALSE)</f>
        <v>R1024</v>
      </c>
      <c r="C1572" s="21">
        <f>VLOOKUP($A1572,'Data Transformation Q1 to Q8'!$A:$V,16,FALSE)</f>
        <v>32029</v>
      </c>
      <c r="D1572" s="6">
        <f>VLOOKUP($A1572,'Data Transformation Q1 to Q8'!$A:$V,17,FALSE)</f>
        <v>35</v>
      </c>
      <c r="E1572" s="4" t="str">
        <f>VLOOKUP(A1572,'Customer Names'!A:D,3,FALSE)</f>
        <v xml:space="preserve">  Rebecca J</v>
      </c>
      <c r="F1572" s="4">
        <f>VLOOKUP($A1572,'Data Transformation Q1 to Q8'!$A:$V,2,FALSE)</f>
        <v>23.465</v>
      </c>
      <c r="G1572" s="4" t="str">
        <f>VLOOKUP($A1572,'Data Transformation Q1 to Q8'!$A:$V,3,FALSE)</f>
        <v>Normal Weight</v>
      </c>
      <c r="H1572" s="4">
        <f>VLOOKUP($A1572,'Data Transformation Q1 to Q8'!$A:$V,4,FALSE)</f>
        <v>5.56</v>
      </c>
      <c r="I1572" s="4" t="str">
        <f>VLOOKUP($A1572,'Data Transformation Q1 to Q8'!$A:$V,5,FALSE)</f>
        <v>Normal</v>
      </c>
      <c r="J1572" s="4" t="str">
        <f>VLOOKUP($A1572,'Data Transformation Q1 to Q8'!$A:$V,6,FALSE)</f>
        <v>No</v>
      </c>
      <c r="K1572" s="4" t="str">
        <f>VLOOKUP($A1572,'Data Transformation Q1 to Q8'!$A:$V,7,FALSE)</f>
        <v>No</v>
      </c>
      <c r="L1572" s="4" t="str">
        <f>VLOOKUP($A1572,'Data Transformation Q1 to Q8'!$A:$V,8,FALSE)</f>
        <v>No</v>
      </c>
      <c r="M1572" s="4" t="str">
        <f>VLOOKUP($A1572,'Data Transformation Q1 to Q8'!$A:$V,10,FALSE)</f>
        <v>No</v>
      </c>
      <c r="N1572" s="4">
        <f>VLOOKUP($A1572,'Data Transformation Q1 to Q8'!$A:$V,9,FALSE)</f>
        <v>1</v>
      </c>
      <c r="O1572" s="4" t="str">
        <f>VLOOKUP($A1572,'Data Transformation Q1 to Q8'!$A:$V,20,FALSE)</f>
        <v>tier - 2</v>
      </c>
      <c r="P1572" s="4" t="str">
        <f>VLOOKUP($A1572,'Data Transformation Q1 to Q8'!$A:$V,21,FALSE)</f>
        <v>tier - 3</v>
      </c>
      <c r="Q1572" s="118">
        <f>VLOOKUP($A1572,'Data Transformation Q1 to Q8'!$A:$V,19,FALSE)</f>
        <v>6402.29</v>
      </c>
    </row>
    <row r="1573" spans="1:17" ht="15.75" x14ac:dyDescent="0.25">
      <c r="A1573" s="10" t="s">
        <v>1258</v>
      </c>
      <c r="B1573" s="4" t="str">
        <f>VLOOKUP(A1573,'Data Transformation Q1 to Q8'!A:V,22,FALSE)</f>
        <v>R1012</v>
      </c>
      <c r="C1573" s="21">
        <f>VLOOKUP($A1573,'Data Transformation Q1 to Q8'!$A:$V,16,FALSE)</f>
        <v>30252</v>
      </c>
      <c r="D1573" s="6">
        <f>VLOOKUP($A1573,'Data Transformation Q1 to Q8'!$A:$V,17,FALSE)</f>
        <v>40</v>
      </c>
      <c r="E1573" s="4" t="str">
        <f>VLOOKUP(A1573,'Customer Names'!A:D,3,FALSE)</f>
        <v xml:space="preserve">  Barry P</v>
      </c>
      <c r="F1573" s="4">
        <f>VLOOKUP($A1573,'Data Transformation Q1 to Q8'!$A:$V,2,FALSE)</f>
        <v>29.355</v>
      </c>
      <c r="G1573" s="4" t="str">
        <f>VLOOKUP($A1573,'Data Transformation Q1 to Q8'!$A:$V,3,FALSE)</f>
        <v>Overweight</v>
      </c>
      <c r="H1573" s="4">
        <f>VLOOKUP($A1573,'Data Transformation Q1 to Q8'!$A:$V,4,FALSE)</f>
        <v>4.33</v>
      </c>
      <c r="I1573" s="4" t="str">
        <f>VLOOKUP($A1573,'Data Transformation Q1 to Q8'!$A:$V,5,FALSE)</f>
        <v>Normal</v>
      </c>
      <c r="J1573" s="4" t="str">
        <f>VLOOKUP($A1573,'Data Transformation Q1 to Q8'!$A:$V,6,FALSE)</f>
        <v>No</v>
      </c>
      <c r="K1573" s="4" t="str">
        <f>VLOOKUP($A1573,'Data Transformation Q1 to Q8'!$A:$V,7,FALSE)</f>
        <v>No</v>
      </c>
      <c r="L1573" s="4" t="str">
        <f>VLOOKUP($A1573,'Data Transformation Q1 to Q8'!$A:$V,8,FALSE)</f>
        <v>No</v>
      </c>
      <c r="M1573" s="4" t="str">
        <f>VLOOKUP($A1573,'Data Transformation Q1 to Q8'!$A:$V,10,FALSE)</f>
        <v>No</v>
      </c>
      <c r="N1573" s="4">
        <f>VLOOKUP($A1573,'Data Transformation Q1 to Q8'!$A:$V,9,FALSE)</f>
        <v>0</v>
      </c>
      <c r="O1573" s="4" t="str">
        <f>VLOOKUP($A1573,'Data Transformation Q1 to Q8'!$A:$V,20,FALSE)</f>
        <v>tier - 2</v>
      </c>
      <c r="P1573" s="4" t="str">
        <f>VLOOKUP($A1573,'Data Transformation Q1 to Q8'!$A:$V,21,FALSE)</f>
        <v>tier - 1</v>
      </c>
      <c r="Q1573" s="118">
        <f>VLOOKUP($A1573,'Data Transformation Q1 to Q8'!$A:$V,19,FALSE)</f>
        <v>6393.6</v>
      </c>
    </row>
    <row r="1574" spans="1:17" ht="15.75" x14ac:dyDescent="0.25">
      <c r="A1574" s="10" t="s">
        <v>1260</v>
      </c>
      <c r="B1574" s="4" t="str">
        <f>VLOOKUP(A1574,'Data Transformation Q1 to Q8'!A:V,22,FALSE)</f>
        <v>R1021</v>
      </c>
      <c r="C1574" s="21">
        <f>VLOOKUP($A1574,'Data Transformation Q1 to Q8'!$A:$V,16,FALSE)</f>
        <v>35658</v>
      </c>
      <c r="D1574" s="6">
        <f>VLOOKUP($A1574,'Data Transformation Q1 to Q8'!$A:$V,17,FALSE)</f>
        <v>25</v>
      </c>
      <c r="E1574" s="4" t="str">
        <f>VLOOKUP(A1574,'Customer Names'!A:D,3,FALSE)</f>
        <v xml:space="preserve">  Maciej</v>
      </c>
      <c r="F1574" s="4">
        <f>VLOOKUP($A1574,'Data Transformation Q1 to Q8'!$A:$V,2,FALSE)</f>
        <v>35.49</v>
      </c>
      <c r="G1574" s="4" t="str">
        <f>VLOOKUP($A1574,'Data Transformation Q1 to Q8'!$A:$V,3,FALSE)</f>
        <v>Obesity</v>
      </c>
      <c r="H1574" s="4">
        <f>VLOOKUP($A1574,'Data Transformation Q1 to Q8'!$A:$V,4,FALSE)</f>
        <v>5.21</v>
      </c>
      <c r="I1574" s="4" t="str">
        <f>VLOOKUP($A1574,'Data Transformation Q1 to Q8'!$A:$V,5,FALSE)</f>
        <v>Normal</v>
      </c>
      <c r="J1574" s="4" t="str">
        <f>VLOOKUP($A1574,'Data Transformation Q1 to Q8'!$A:$V,6,FALSE)</f>
        <v>Yes</v>
      </c>
      <c r="K1574" s="4" t="str">
        <f>VLOOKUP($A1574,'Data Transformation Q1 to Q8'!$A:$V,7,FALSE)</f>
        <v>No</v>
      </c>
      <c r="L1574" s="4" t="str">
        <f>VLOOKUP($A1574,'Data Transformation Q1 to Q8'!$A:$V,8,FALSE)</f>
        <v>Yes</v>
      </c>
      <c r="M1574" s="4" t="str">
        <f>VLOOKUP($A1574,'Data Transformation Q1 to Q8'!$A:$V,10,FALSE)</f>
        <v>No</v>
      </c>
      <c r="N1574" s="4">
        <f>VLOOKUP($A1574,'Data Transformation Q1 to Q8'!$A:$V,9,FALSE)</f>
        <v>1</v>
      </c>
      <c r="O1574" s="4" t="str">
        <f>VLOOKUP($A1574,'Data Transformation Q1 to Q8'!$A:$V,20,FALSE)</f>
        <v>tier - 2</v>
      </c>
      <c r="P1574" s="4" t="str">
        <f>VLOOKUP($A1574,'Data Transformation Q1 to Q8'!$A:$V,21,FALSE)</f>
        <v>tier - 2</v>
      </c>
      <c r="Q1574" s="118">
        <f>VLOOKUP($A1574,'Data Transformation Q1 to Q8'!$A:$V,19,FALSE)</f>
        <v>6389.53</v>
      </c>
    </row>
    <row r="1575" spans="1:17" ht="15.75" x14ac:dyDescent="0.25">
      <c r="A1575" s="10" t="s">
        <v>1262</v>
      </c>
      <c r="B1575" s="4" t="str">
        <f>VLOOKUP(A1575,'Data Transformation Q1 to Q8'!A:V,22,FALSE)</f>
        <v>R1012</v>
      </c>
      <c r="C1575" s="21">
        <f>VLOOKUP($A1575,'Data Transformation Q1 to Q8'!$A:$V,16,FALSE)</f>
        <v>30169</v>
      </c>
      <c r="D1575" s="6">
        <f>VLOOKUP($A1575,'Data Transformation Q1 to Q8'!$A:$V,17,FALSE)</f>
        <v>40</v>
      </c>
      <c r="E1575" s="4" t="str">
        <f>VLOOKUP(A1575,'Customer Names'!A:D,3,FALSE)</f>
        <v xml:space="preserve">  Jerry D</v>
      </c>
      <c r="F1575" s="4">
        <f>VLOOKUP($A1575,'Data Transformation Q1 to Q8'!$A:$V,2,FALSE)</f>
        <v>26.315000000000001</v>
      </c>
      <c r="G1575" s="4" t="str">
        <f>VLOOKUP($A1575,'Data Transformation Q1 to Q8'!$A:$V,3,FALSE)</f>
        <v>Overweight</v>
      </c>
      <c r="H1575" s="4">
        <f>VLOOKUP($A1575,'Data Transformation Q1 to Q8'!$A:$V,4,FALSE)</f>
        <v>5.89</v>
      </c>
      <c r="I1575" s="4" t="str">
        <f>VLOOKUP($A1575,'Data Transformation Q1 to Q8'!$A:$V,5,FALSE)</f>
        <v>Prediabetes</v>
      </c>
      <c r="J1575" s="4" t="str">
        <f>VLOOKUP($A1575,'Data Transformation Q1 to Q8'!$A:$V,6,FALSE)</f>
        <v>No</v>
      </c>
      <c r="K1575" s="4" t="str">
        <f>VLOOKUP($A1575,'Data Transformation Q1 to Q8'!$A:$V,7,FALSE)</f>
        <v>No</v>
      </c>
      <c r="L1575" s="4" t="str">
        <f>VLOOKUP($A1575,'Data Transformation Q1 to Q8'!$A:$V,8,FALSE)</f>
        <v>No</v>
      </c>
      <c r="M1575" s="4" t="str">
        <f>VLOOKUP($A1575,'Data Transformation Q1 to Q8'!$A:$V,10,FALSE)</f>
        <v>No</v>
      </c>
      <c r="N1575" s="4">
        <f>VLOOKUP($A1575,'Data Transformation Q1 to Q8'!$A:$V,9,FALSE)</f>
        <v>0</v>
      </c>
      <c r="O1575" s="4" t="str">
        <f>VLOOKUP($A1575,'Data Transformation Q1 to Q8'!$A:$V,20,FALSE)</f>
        <v>tier - 1</v>
      </c>
      <c r="P1575" s="4" t="str">
        <f>VLOOKUP($A1575,'Data Transformation Q1 to Q8'!$A:$V,21,FALSE)</f>
        <v>tier - 2</v>
      </c>
      <c r="Q1575" s="118">
        <f>VLOOKUP($A1575,'Data Transformation Q1 to Q8'!$A:$V,19,FALSE)</f>
        <v>6389.38</v>
      </c>
    </row>
    <row r="1576" spans="1:17" ht="15.75" x14ac:dyDescent="0.25">
      <c r="A1576" s="10" t="s">
        <v>1264</v>
      </c>
      <c r="B1576" s="4" t="str">
        <f>VLOOKUP(A1576,'Data Transformation Q1 to Q8'!A:V,22,FALSE)</f>
        <v>R1013</v>
      </c>
      <c r="C1576" s="21">
        <f>VLOOKUP($A1576,'Data Transformation Q1 to Q8'!$A:$V,16,FALSE)</f>
        <v>28082</v>
      </c>
      <c r="D1576" s="6">
        <f>VLOOKUP($A1576,'Data Transformation Q1 to Q8'!$A:$V,17,FALSE)</f>
        <v>46</v>
      </c>
      <c r="E1576" s="4" t="str">
        <f>VLOOKUP(A1576,'Customer Names'!A:D,3,FALSE)</f>
        <v xml:space="preserve">  Eric A</v>
      </c>
      <c r="F1576" s="4">
        <f>VLOOKUP($A1576,'Data Transformation Q1 to Q8'!$A:$V,2,FALSE)</f>
        <v>19.79</v>
      </c>
      <c r="G1576" s="4" t="str">
        <f>VLOOKUP($A1576,'Data Transformation Q1 to Q8'!$A:$V,3,FALSE)</f>
        <v>Normal Weight</v>
      </c>
      <c r="H1576" s="4">
        <f>VLOOKUP($A1576,'Data Transformation Q1 to Q8'!$A:$V,4,FALSE)</f>
        <v>4.8099999999999996</v>
      </c>
      <c r="I1576" s="4" t="str">
        <f>VLOOKUP($A1576,'Data Transformation Q1 to Q8'!$A:$V,5,FALSE)</f>
        <v>Normal</v>
      </c>
      <c r="J1576" s="4" t="str">
        <f>VLOOKUP($A1576,'Data Transformation Q1 to Q8'!$A:$V,6,FALSE)</f>
        <v>Yes</v>
      </c>
      <c r="K1576" s="4" t="str">
        <f>VLOOKUP($A1576,'Data Transformation Q1 to Q8'!$A:$V,7,FALSE)</f>
        <v>No</v>
      </c>
      <c r="L1576" s="4" t="str">
        <f>VLOOKUP($A1576,'Data Transformation Q1 to Q8'!$A:$V,8,FALSE)</f>
        <v>No</v>
      </c>
      <c r="M1576" s="4" t="str">
        <f>VLOOKUP($A1576,'Data Transformation Q1 to Q8'!$A:$V,10,FALSE)</f>
        <v>No</v>
      </c>
      <c r="N1576" s="4">
        <f>VLOOKUP($A1576,'Data Transformation Q1 to Q8'!$A:$V,9,FALSE)</f>
        <v>0</v>
      </c>
      <c r="O1576" s="4" t="str">
        <f>VLOOKUP($A1576,'Data Transformation Q1 to Q8'!$A:$V,20,FALSE)</f>
        <v>tier - 2</v>
      </c>
      <c r="P1576" s="4" t="str">
        <f>VLOOKUP($A1576,'Data Transformation Q1 to Q8'!$A:$V,21,FALSE)</f>
        <v>tier - 2</v>
      </c>
      <c r="Q1576" s="118">
        <f>VLOOKUP($A1576,'Data Transformation Q1 to Q8'!$A:$V,19,FALSE)</f>
        <v>6374.16</v>
      </c>
    </row>
    <row r="1577" spans="1:17" ht="15.75" x14ac:dyDescent="0.25">
      <c r="A1577" s="10" t="s">
        <v>1266</v>
      </c>
      <c r="B1577" s="4" t="str">
        <f>VLOOKUP(A1577,'Data Transformation Q1 to Q8'!A:V,22,FALSE)</f>
        <v>R1012</v>
      </c>
      <c r="C1577" s="21">
        <f>VLOOKUP($A1577,'Data Transformation Q1 to Q8'!$A:$V,16,FALSE)</f>
        <v>30907</v>
      </c>
      <c r="D1577" s="6">
        <f>VLOOKUP($A1577,'Data Transformation Q1 to Q8'!$A:$V,17,FALSE)</f>
        <v>38</v>
      </c>
      <c r="E1577" s="4" t="str">
        <f>VLOOKUP(A1577,'Customer Names'!A:D,3,FALSE)</f>
        <v xml:space="preserve">  Cathi</v>
      </c>
      <c r="F1577" s="4">
        <f>VLOOKUP($A1577,'Data Transformation Q1 to Q8'!$A:$V,2,FALSE)</f>
        <v>40.564999999999998</v>
      </c>
      <c r="G1577" s="4" t="str">
        <f>VLOOKUP($A1577,'Data Transformation Q1 to Q8'!$A:$V,3,FALSE)</f>
        <v>Obesity</v>
      </c>
      <c r="H1577" s="4">
        <f>VLOOKUP($A1577,'Data Transformation Q1 to Q8'!$A:$V,4,FALSE)</f>
        <v>5.66</v>
      </c>
      <c r="I1577" s="4" t="str">
        <f>VLOOKUP($A1577,'Data Transformation Q1 to Q8'!$A:$V,5,FALSE)</f>
        <v>Normal</v>
      </c>
      <c r="J1577" s="4" t="str">
        <f>VLOOKUP($A1577,'Data Transformation Q1 to Q8'!$A:$V,6,FALSE)</f>
        <v>No</v>
      </c>
      <c r="K1577" s="4" t="str">
        <f>VLOOKUP($A1577,'Data Transformation Q1 to Q8'!$A:$V,7,FALSE)</f>
        <v>No</v>
      </c>
      <c r="L1577" s="4" t="str">
        <f>VLOOKUP($A1577,'Data Transformation Q1 to Q8'!$A:$V,8,FALSE)</f>
        <v>No</v>
      </c>
      <c r="M1577" s="4" t="str">
        <f>VLOOKUP($A1577,'Data Transformation Q1 to Q8'!$A:$V,10,FALSE)</f>
        <v>No</v>
      </c>
      <c r="N1577" s="4">
        <f>VLOOKUP($A1577,'Data Transformation Q1 to Q8'!$A:$V,9,FALSE)</f>
        <v>1</v>
      </c>
      <c r="O1577" s="4" t="str">
        <f>VLOOKUP($A1577,'Data Transformation Q1 to Q8'!$A:$V,20,FALSE)</f>
        <v>tier - 2</v>
      </c>
      <c r="P1577" s="4" t="str">
        <f>VLOOKUP($A1577,'Data Transformation Q1 to Q8'!$A:$V,21,FALSE)</f>
        <v>tier - 1</v>
      </c>
      <c r="Q1577" s="118">
        <f>VLOOKUP($A1577,'Data Transformation Q1 to Q8'!$A:$V,19,FALSE)</f>
        <v>6373.56</v>
      </c>
    </row>
    <row r="1578" spans="1:17" ht="15.75" x14ac:dyDescent="0.25">
      <c r="A1578" s="10" t="s">
        <v>1268</v>
      </c>
      <c r="B1578" s="4" t="str">
        <f>VLOOKUP(A1578,'Data Transformation Q1 to Q8'!A:V,22,FALSE)</f>
        <v>R1013</v>
      </c>
      <c r="C1578" s="21">
        <f>VLOOKUP($A1578,'Data Transformation Q1 to Q8'!$A:$V,16,FALSE)</f>
        <v>25881</v>
      </c>
      <c r="D1578" s="6">
        <f>VLOOKUP($A1578,'Data Transformation Q1 to Q8'!$A:$V,17,FALSE)</f>
        <v>52</v>
      </c>
      <c r="E1578" s="4" t="str">
        <f>VLOOKUP(A1578,'Customer Names'!A:D,3,FALSE)</f>
        <v xml:space="preserve">  Alex M</v>
      </c>
      <c r="F1578" s="4">
        <f>VLOOKUP($A1578,'Data Transformation Q1 to Q8'!$A:$V,2,FALSE)</f>
        <v>18.03</v>
      </c>
      <c r="G1578" s="4" t="str">
        <f>VLOOKUP($A1578,'Data Transformation Q1 to Q8'!$A:$V,3,FALSE)</f>
        <v>Underweight</v>
      </c>
      <c r="H1578" s="4">
        <f>VLOOKUP($A1578,'Data Transformation Q1 to Q8'!$A:$V,4,FALSE)</f>
        <v>10.66</v>
      </c>
      <c r="I1578" s="4" t="str">
        <f>VLOOKUP($A1578,'Data Transformation Q1 to Q8'!$A:$V,5,FALSE)</f>
        <v>Diabetes</v>
      </c>
      <c r="J1578" s="4" t="str">
        <f>VLOOKUP($A1578,'Data Transformation Q1 to Q8'!$A:$V,6,FALSE)</f>
        <v>Yes</v>
      </c>
      <c r="K1578" s="4" t="str">
        <f>VLOOKUP($A1578,'Data Transformation Q1 to Q8'!$A:$V,7,FALSE)</f>
        <v>No</v>
      </c>
      <c r="L1578" s="4" t="str">
        <f>VLOOKUP($A1578,'Data Transformation Q1 to Q8'!$A:$V,8,FALSE)</f>
        <v>No</v>
      </c>
      <c r="M1578" s="4" t="str">
        <f>VLOOKUP($A1578,'Data Transformation Q1 to Q8'!$A:$V,10,FALSE)</f>
        <v>No</v>
      </c>
      <c r="N1578" s="4">
        <f>VLOOKUP($A1578,'Data Transformation Q1 to Q8'!$A:$V,9,FALSE)</f>
        <v>2</v>
      </c>
      <c r="O1578" s="4" t="str">
        <f>VLOOKUP($A1578,'Data Transformation Q1 to Q8'!$A:$V,20,FALSE)</f>
        <v>tier - 2</v>
      </c>
      <c r="P1578" s="4" t="str">
        <f>VLOOKUP($A1578,'Data Transformation Q1 to Q8'!$A:$V,21,FALSE)</f>
        <v>tier - 1</v>
      </c>
      <c r="Q1578" s="118">
        <f>VLOOKUP($A1578,'Data Transformation Q1 to Q8'!$A:$V,19,FALSE)</f>
        <v>6367.31</v>
      </c>
    </row>
    <row r="1579" spans="1:17" ht="15.75" x14ac:dyDescent="0.25">
      <c r="A1579" s="10" t="s">
        <v>1270</v>
      </c>
      <c r="B1579" s="4" t="str">
        <f>VLOOKUP(A1579,'Data Transformation Q1 to Q8'!A:V,22,FALSE)</f>
        <v>R1021</v>
      </c>
      <c r="C1579" s="21">
        <f>VLOOKUP($A1579,'Data Transformation Q1 to Q8'!$A:$V,16,FALSE)</f>
        <v>35253</v>
      </c>
      <c r="D1579" s="6">
        <f>VLOOKUP($A1579,'Data Transformation Q1 to Q8'!$A:$V,17,FALSE)</f>
        <v>26</v>
      </c>
      <c r="E1579" s="4" t="str">
        <f>VLOOKUP(A1579,'Customer Names'!A:D,3,FALSE)</f>
        <v xml:space="preserve">  Liang</v>
      </c>
      <c r="F1579" s="4">
        <f>VLOOKUP($A1579,'Data Transformation Q1 to Q8'!$A:$V,2,FALSE)</f>
        <v>34.65</v>
      </c>
      <c r="G1579" s="4" t="str">
        <f>VLOOKUP($A1579,'Data Transformation Q1 to Q8'!$A:$V,3,FALSE)</f>
        <v>Obesity</v>
      </c>
      <c r="H1579" s="4">
        <f>VLOOKUP($A1579,'Data Transformation Q1 to Q8'!$A:$V,4,FALSE)</f>
        <v>5.98</v>
      </c>
      <c r="I1579" s="4" t="str">
        <f>VLOOKUP($A1579,'Data Transformation Q1 to Q8'!$A:$V,5,FALSE)</f>
        <v>Prediabetes</v>
      </c>
      <c r="J1579" s="4" t="str">
        <f>VLOOKUP($A1579,'Data Transformation Q1 to Q8'!$A:$V,6,FALSE)</f>
        <v>Yes</v>
      </c>
      <c r="K1579" s="4" t="str">
        <f>VLOOKUP($A1579,'Data Transformation Q1 to Q8'!$A:$V,7,FALSE)</f>
        <v>No</v>
      </c>
      <c r="L1579" s="4" t="str">
        <f>VLOOKUP($A1579,'Data Transformation Q1 to Q8'!$A:$V,8,FALSE)</f>
        <v>No</v>
      </c>
      <c r="M1579" s="4" t="str">
        <f>VLOOKUP($A1579,'Data Transformation Q1 to Q8'!$A:$V,10,FALSE)</f>
        <v>No</v>
      </c>
      <c r="N1579" s="4">
        <f>VLOOKUP($A1579,'Data Transformation Q1 to Q8'!$A:$V,9,FALSE)</f>
        <v>0</v>
      </c>
      <c r="O1579" s="4" t="str">
        <f>VLOOKUP($A1579,'Data Transformation Q1 to Q8'!$A:$V,20,FALSE)</f>
        <v>tier - 2</v>
      </c>
      <c r="P1579" s="4" t="str">
        <f>VLOOKUP($A1579,'Data Transformation Q1 to Q8'!$A:$V,21,FALSE)</f>
        <v>tier - 3</v>
      </c>
      <c r="Q1579" s="118">
        <f>VLOOKUP($A1579,'Data Transformation Q1 to Q8'!$A:$V,19,FALSE)</f>
        <v>6361.47</v>
      </c>
    </row>
    <row r="1580" spans="1:17" ht="15.75" x14ac:dyDescent="0.25">
      <c r="A1580" s="10" t="s">
        <v>1272</v>
      </c>
      <c r="B1580" s="4" t="str">
        <f>VLOOKUP(A1580,'Data Transformation Q1 to Q8'!A:V,22,FALSE)</f>
        <v>R1012</v>
      </c>
      <c r="C1580" s="21">
        <f>VLOOKUP($A1580,'Data Transformation Q1 to Q8'!$A:$V,16,FALSE)</f>
        <v>32683</v>
      </c>
      <c r="D1580" s="6">
        <f>VLOOKUP($A1580,'Data Transformation Q1 to Q8'!$A:$V,17,FALSE)</f>
        <v>33</v>
      </c>
      <c r="E1580" s="4" t="str">
        <f>VLOOKUP(A1580,'Customer Names'!A:D,3,FALSE)</f>
        <v xml:space="preserve">  Lexy</v>
      </c>
      <c r="F1580" s="4">
        <f>VLOOKUP($A1580,'Data Transformation Q1 to Q8'!$A:$V,2,FALSE)</f>
        <v>42.94</v>
      </c>
      <c r="G1580" s="4" t="str">
        <f>VLOOKUP($A1580,'Data Transformation Q1 to Q8'!$A:$V,3,FALSE)</f>
        <v>Obesity</v>
      </c>
      <c r="H1580" s="4">
        <f>VLOOKUP($A1580,'Data Transformation Q1 to Q8'!$A:$V,4,FALSE)</f>
        <v>4.34</v>
      </c>
      <c r="I1580" s="4" t="str">
        <f>VLOOKUP($A1580,'Data Transformation Q1 to Q8'!$A:$V,5,FALSE)</f>
        <v>Normal</v>
      </c>
      <c r="J1580" s="4" t="str">
        <f>VLOOKUP($A1580,'Data Transformation Q1 to Q8'!$A:$V,6,FALSE)</f>
        <v>No</v>
      </c>
      <c r="K1580" s="4" t="str">
        <f>VLOOKUP($A1580,'Data Transformation Q1 to Q8'!$A:$V,7,FALSE)</f>
        <v>No</v>
      </c>
      <c r="L1580" s="4" t="str">
        <f>VLOOKUP($A1580,'Data Transformation Q1 to Q8'!$A:$V,8,FALSE)</f>
        <v>No</v>
      </c>
      <c r="M1580" s="4" t="str">
        <f>VLOOKUP($A1580,'Data Transformation Q1 to Q8'!$A:$V,10,FALSE)</f>
        <v>No</v>
      </c>
      <c r="N1580" s="4">
        <f>VLOOKUP($A1580,'Data Transformation Q1 to Q8'!$A:$V,9,FALSE)</f>
        <v>0</v>
      </c>
      <c r="O1580" s="4" t="str">
        <f>VLOOKUP($A1580,'Data Transformation Q1 to Q8'!$A:$V,20,FALSE)</f>
        <v>tier - 2</v>
      </c>
      <c r="P1580" s="4" t="str">
        <f>VLOOKUP($A1580,'Data Transformation Q1 to Q8'!$A:$V,21,FALSE)</f>
        <v>tier - 2</v>
      </c>
      <c r="Q1580" s="118">
        <f>VLOOKUP($A1580,'Data Transformation Q1 to Q8'!$A:$V,19,FALSE)</f>
        <v>6360.99</v>
      </c>
    </row>
    <row r="1581" spans="1:17" ht="15.75" x14ac:dyDescent="0.25">
      <c r="A1581" s="10" t="s">
        <v>1275</v>
      </c>
      <c r="B1581" s="4" t="str">
        <f>VLOOKUP(A1581,'Data Transformation Q1 to Q8'!A:V,22,FALSE)</f>
        <v>R1012</v>
      </c>
      <c r="C1581" s="21">
        <f>VLOOKUP($A1581,'Data Transformation Q1 to Q8'!$A:$V,16,FALSE)</f>
        <v>29524</v>
      </c>
      <c r="D1581" s="6">
        <f>VLOOKUP($A1581,'Data Transformation Q1 to Q8'!$A:$V,17,FALSE)</f>
        <v>42</v>
      </c>
      <c r="E1581" s="4" t="str">
        <f>VLOOKUP(A1581,'Customer Names'!A:D,3,FALSE)</f>
        <v xml:space="preserve">  Michael</v>
      </c>
      <c r="F1581" s="4">
        <f>VLOOKUP($A1581,'Data Transformation Q1 to Q8'!$A:$V,2,FALSE)</f>
        <v>31.254999999999999</v>
      </c>
      <c r="G1581" s="4" t="str">
        <f>VLOOKUP($A1581,'Data Transformation Q1 to Q8'!$A:$V,3,FALSE)</f>
        <v>Obesity</v>
      </c>
      <c r="H1581" s="4">
        <f>VLOOKUP($A1581,'Data Transformation Q1 to Q8'!$A:$V,4,FALSE)</f>
        <v>5.17</v>
      </c>
      <c r="I1581" s="4" t="str">
        <f>VLOOKUP($A1581,'Data Transformation Q1 to Q8'!$A:$V,5,FALSE)</f>
        <v>Normal</v>
      </c>
      <c r="J1581" s="4" t="str">
        <f>VLOOKUP($A1581,'Data Transformation Q1 to Q8'!$A:$V,6,FALSE)</f>
        <v>No</v>
      </c>
      <c r="K1581" s="4" t="str">
        <f>VLOOKUP($A1581,'Data Transformation Q1 to Q8'!$A:$V,7,FALSE)</f>
        <v>No</v>
      </c>
      <c r="L1581" s="4" t="str">
        <f>VLOOKUP($A1581,'Data Transformation Q1 to Q8'!$A:$V,8,FALSE)</f>
        <v>No</v>
      </c>
      <c r="M1581" s="4" t="str">
        <f>VLOOKUP($A1581,'Data Transformation Q1 to Q8'!$A:$V,10,FALSE)</f>
        <v>No</v>
      </c>
      <c r="N1581" s="4">
        <f>VLOOKUP($A1581,'Data Transformation Q1 to Q8'!$A:$V,9,FALSE)</f>
        <v>0</v>
      </c>
      <c r="O1581" s="4" t="str">
        <f>VLOOKUP($A1581,'Data Transformation Q1 to Q8'!$A:$V,20,FALSE)</f>
        <v>tier - 2</v>
      </c>
      <c r="P1581" s="4" t="str">
        <f>VLOOKUP($A1581,'Data Transformation Q1 to Q8'!$A:$V,21,FALSE)</f>
        <v>tier - 1</v>
      </c>
      <c r="Q1581" s="118">
        <f>VLOOKUP($A1581,'Data Transformation Q1 to Q8'!$A:$V,19,FALSE)</f>
        <v>6358.78</v>
      </c>
    </row>
    <row r="1582" spans="1:17" ht="15.75" x14ac:dyDescent="0.25">
      <c r="A1582" s="10" t="s">
        <v>1277</v>
      </c>
      <c r="B1582" s="4" t="str">
        <f>VLOOKUP(A1582,'Data Transformation Q1 to Q8'!A:V,22,FALSE)</f>
        <v>R1013</v>
      </c>
      <c r="C1582" s="21">
        <f>VLOOKUP($A1582,'Data Transformation Q1 to Q8'!$A:$V,16,FALSE)</f>
        <v>30547</v>
      </c>
      <c r="D1582" s="6">
        <f>VLOOKUP($A1582,'Data Transformation Q1 to Q8'!$A:$V,17,FALSE)</f>
        <v>39</v>
      </c>
      <c r="E1582" s="4" t="str">
        <f>VLOOKUP(A1582,'Customer Names'!A:D,3,FALSE)</f>
        <v xml:space="preserve">  Samuel L</v>
      </c>
      <c r="F1582" s="4">
        <f>VLOOKUP($A1582,'Data Transformation Q1 to Q8'!$A:$V,2,FALSE)</f>
        <v>45.43</v>
      </c>
      <c r="G1582" s="4" t="str">
        <f>VLOOKUP($A1582,'Data Transformation Q1 to Q8'!$A:$V,3,FALSE)</f>
        <v>Obesity</v>
      </c>
      <c r="H1582" s="4">
        <f>VLOOKUP($A1582,'Data Transformation Q1 to Q8'!$A:$V,4,FALSE)</f>
        <v>4.2300000000000004</v>
      </c>
      <c r="I1582" s="4" t="str">
        <f>VLOOKUP($A1582,'Data Transformation Q1 to Q8'!$A:$V,5,FALSE)</f>
        <v>Normal</v>
      </c>
      <c r="J1582" s="4" t="str">
        <f>VLOOKUP($A1582,'Data Transformation Q1 to Q8'!$A:$V,6,FALSE)</f>
        <v>Yes</v>
      </c>
      <c r="K1582" s="4" t="str">
        <f>VLOOKUP($A1582,'Data Transformation Q1 to Q8'!$A:$V,7,FALSE)</f>
        <v>No</v>
      </c>
      <c r="L1582" s="4" t="str">
        <f>VLOOKUP($A1582,'Data Transformation Q1 to Q8'!$A:$V,8,FALSE)</f>
        <v>Yes</v>
      </c>
      <c r="M1582" s="4" t="str">
        <f>VLOOKUP($A1582,'Data Transformation Q1 to Q8'!$A:$V,10,FALSE)</f>
        <v>No</v>
      </c>
      <c r="N1582" s="4">
        <f>VLOOKUP($A1582,'Data Transformation Q1 to Q8'!$A:$V,9,FALSE)</f>
        <v>1</v>
      </c>
      <c r="O1582" s="4" t="str">
        <f>VLOOKUP($A1582,'Data Transformation Q1 to Q8'!$A:$V,20,FALSE)</f>
        <v>tier - 3</v>
      </c>
      <c r="P1582" s="4" t="str">
        <f>VLOOKUP($A1582,'Data Transformation Q1 to Q8'!$A:$V,21,FALSE)</f>
        <v>tier - 2</v>
      </c>
      <c r="Q1582" s="118">
        <f>VLOOKUP($A1582,'Data Transformation Q1 to Q8'!$A:$V,19,FALSE)</f>
        <v>6356.27</v>
      </c>
    </row>
    <row r="1583" spans="1:17" ht="15.75" x14ac:dyDescent="0.25">
      <c r="A1583" s="10" t="s">
        <v>1279</v>
      </c>
      <c r="B1583" s="4" t="str">
        <f>VLOOKUP(A1583,'Data Transformation Q1 to Q8'!A:V,22,FALSE)</f>
        <v>R1013</v>
      </c>
      <c r="C1583" s="21">
        <f>VLOOKUP($A1583,'Data Transformation Q1 to Q8'!$A:$V,16,FALSE)</f>
        <v>30610</v>
      </c>
      <c r="D1583" s="6">
        <f>VLOOKUP($A1583,'Data Transformation Q1 to Q8'!$A:$V,17,FALSE)</f>
        <v>39</v>
      </c>
      <c r="E1583" s="4" t="str">
        <f>VLOOKUP(A1583,'Customer Names'!A:D,3,FALSE)</f>
        <v xml:space="preserve">  Spencer A</v>
      </c>
      <c r="F1583" s="4">
        <f>VLOOKUP($A1583,'Data Transformation Q1 to Q8'!$A:$V,2,FALSE)</f>
        <v>32.340000000000003</v>
      </c>
      <c r="G1583" s="4" t="str">
        <f>VLOOKUP($A1583,'Data Transformation Q1 to Q8'!$A:$V,3,FALSE)</f>
        <v>Obesity</v>
      </c>
      <c r="H1583" s="4">
        <f>VLOOKUP($A1583,'Data Transformation Q1 to Q8'!$A:$V,4,FALSE)</f>
        <v>4.88</v>
      </c>
      <c r="I1583" s="4" t="str">
        <f>VLOOKUP($A1583,'Data Transformation Q1 to Q8'!$A:$V,5,FALSE)</f>
        <v>Normal</v>
      </c>
      <c r="J1583" s="4" t="str">
        <f>VLOOKUP($A1583,'Data Transformation Q1 to Q8'!$A:$V,6,FALSE)</f>
        <v>Yes</v>
      </c>
      <c r="K1583" s="4" t="str">
        <f>VLOOKUP($A1583,'Data Transformation Q1 to Q8'!$A:$V,7,FALSE)</f>
        <v>No</v>
      </c>
      <c r="L1583" s="4" t="str">
        <f>VLOOKUP($A1583,'Data Transformation Q1 to Q8'!$A:$V,8,FALSE)</f>
        <v>Yes</v>
      </c>
      <c r="M1583" s="4" t="str">
        <f>VLOOKUP($A1583,'Data Transformation Q1 to Q8'!$A:$V,10,FALSE)</f>
        <v>No</v>
      </c>
      <c r="N1583" s="4">
        <f>VLOOKUP($A1583,'Data Transformation Q1 to Q8'!$A:$V,9,FALSE)</f>
        <v>1</v>
      </c>
      <c r="O1583" s="4" t="str">
        <f>VLOOKUP($A1583,'Data Transformation Q1 to Q8'!$A:$V,20,FALSE)</f>
        <v>tier - 2</v>
      </c>
      <c r="P1583" s="4" t="str">
        <f>VLOOKUP($A1583,'Data Transformation Q1 to Q8'!$A:$V,21,FALSE)</f>
        <v>tier - 1</v>
      </c>
      <c r="Q1583" s="118">
        <f>VLOOKUP($A1583,'Data Transformation Q1 to Q8'!$A:$V,19,FALSE)</f>
        <v>6338.08</v>
      </c>
    </row>
    <row r="1584" spans="1:17" ht="15.75" x14ac:dyDescent="0.25">
      <c r="A1584" s="10" t="s">
        <v>1281</v>
      </c>
      <c r="B1584" s="4" t="str">
        <f>VLOOKUP(A1584,'Data Transformation Q1 to Q8'!A:V,22,FALSE)</f>
        <v>R1013</v>
      </c>
      <c r="C1584" s="21">
        <f>VLOOKUP($A1584,'Data Transformation Q1 to Q8'!$A:$V,16,FALSE)</f>
        <v>31680</v>
      </c>
      <c r="D1584" s="6">
        <f>VLOOKUP($A1584,'Data Transformation Q1 to Q8'!$A:$V,17,FALSE)</f>
        <v>36</v>
      </c>
      <c r="E1584" s="4" t="str">
        <f>VLOOKUP(A1584,'Customer Names'!A:D,3,FALSE)</f>
        <v xml:space="preserve">  Rochelle</v>
      </c>
      <c r="F1584" s="4">
        <f>VLOOKUP($A1584,'Data Transformation Q1 to Q8'!$A:$V,2,FALSE)</f>
        <v>25.46</v>
      </c>
      <c r="G1584" s="4" t="str">
        <f>VLOOKUP($A1584,'Data Transformation Q1 to Q8'!$A:$V,3,FALSE)</f>
        <v>Overweight</v>
      </c>
      <c r="H1584" s="4">
        <f>VLOOKUP($A1584,'Data Transformation Q1 to Q8'!$A:$V,4,FALSE)</f>
        <v>9.7100000000000009</v>
      </c>
      <c r="I1584" s="4" t="str">
        <f>VLOOKUP($A1584,'Data Transformation Q1 to Q8'!$A:$V,5,FALSE)</f>
        <v>Diabetes</v>
      </c>
      <c r="J1584" s="4" t="str">
        <f>VLOOKUP($A1584,'Data Transformation Q1 to Q8'!$A:$V,6,FALSE)</f>
        <v>Yes</v>
      </c>
      <c r="K1584" s="4" t="str">
        <f>VLOOKUP($A1584,'Data Transformation Q1 to Q8'!$A:$V,7,FALSE)</f>
        <v>No</v>
      </c>
      <c r="L1584" s="4" t="str">
        <f>VLOOKUP($A1584,'Data Transformation Q1 to Q8'!$A:$V,8,FALSE)</f>
        <v>No</v>
      </c>
      <c r="M1584" s="4" t="str">
        <f>VLOOKUP($A1584,'Data Transformation Q1 to Q8'!$A:$V,10,FALSE)</f>
        <v>No</v>
      </c>
      <c r="N1584" s="4">
        <f>VLOOKUP($A1584,'Data Transformation Q1 to Q8'!$A:$V,9,FALSE)</f>
        <v>1</v>
      </c>
      <c r="O1584" s="4" t="str">
        <f>VLOOKUP($A1584,'Data Transformation Q1 to Q8'!$A:$V,20,FALSE)</f>
        <v>tier - 2</v>
      </c>
      <c r="P1584" s="4" t="str">
        <f>VLOOKUP($A1584,'Data Transformation Q1 to Q8'!$A:$V,21,FALSE)</f>
        <v>tier - 2</v>
      </c>
      <c r="Q1584" s="118">
        <f>VLOOKUP($A1584,'Data Transformation Q1 to Q8'!$A:$V,19,FALSE)</f>
        <v>6335.64</v>
      </c>
    </row>
    <row r="1585" spans="1:17" ht="15.75" x14ac:dyDescent="0.25">
      <c r="A1585" s="10" t="s">
        <v>1283</v>
      </c>
      <c r="B1585" s="4" t="str">
        <f>VLOOKUP(A1585,'Data Transformation Q1 to Q8'!A:V,22,FALSE)</f>
        <v>R1024</v>
      </c>
      <c r="C1585" s="21">
        <f>VLOOKUP($A1585,'Data Transformation Q1 to Q8'!$A:$V,16,FALSE)</f>
        <v>33098</v>
      </c>
      <c r="D1585" s="6">
        <f>VLOOKUP($A1585,'Data Transformation Q1 to Q8'!$A:$V,17,FALSE)</f>
        <v>32</v>
      </c>
      <c r="E1585" s="4" t="str">
        <f>VLOOKUP(A1585,'Customer Names'!A:D,3,FALSE)</f>
        <v xml:space="preserve">  Paula</v>
      </c>
      <c r="F1585" s="4">
        <f>VLOOKUP($A1585,'Data Transformation Q1 to Q8'!$A:$V,2,FALSE)</f>
        <v>37.145000000000003</v>
      </c>
      <c r="G1585" s="4" t="str">
        <f>VLOOKUP($A1585,'Data Transformation Q1 to Q8'!$A:$V,3,FALSE)</f>
        <v>Obesity</v>
      </c>
      <c r="H1585" s="4">
        <f>VLOOKUP($A1585,'Data Transformation Q1 to Q8'!$A:$V,4,FALSE)</f>
        <v>5.32</v>
      </c>
      <c r="I1585" s="4" t="str">
        <f>VLOOKUP($A1585,'Data Transformation Q1 to Q8'!$A:$V,5,FALSE)</f>
        <v>Normal</v>
      </c>
      <c r="J1585" s="4" t="str">
        <f>VLOOKUP($A1585,'Data Transformation Q1 to Q8'!$A:$V,6,FALSE)</f>
        <v>No</v>
      </c>
      <c r="K1585" s="4" t="str">
        <f>VLOOKUP($A1585,'Data Transformation Q1 to Q8'!$A:$V,7,FALSE)</f>
        <v>No</v>
      </c>
      <c r="L1585" s="4" t="str">
        <f>VLOOKUP($A1585,'Data Transformation Q1 to Q8'!$A:$V,8,FALSE)</f>
        <v>No</v>
      </c>
      <c r="M1585" s="4" t="str">
        <f>VLOOKUP($A1585,'Data Transformation Q1 to Q8'!$A:$V,10,FALSE)</f>
        <v>No</v>
      </c>
      <c r="N1585" s="4">
        <f>VLOOKUP($A1585,'Data Transformation Q1 to Q8'!$A:$V,9,FALSE)</f>
        <v>0</v>
      </c>
      <c r="O1585" s="4" t="str">
        <f>VLOOKUP($A1585,'Data Transformation Q1 to Q8'!$A:$V,20,FALSE)</f>
        <v>tier - 2</v>
      </c>
      <c r="P1585" s="4" t="str">
        <f>VLOOKUP($A1585,'Data Transformation Q1 to Q8'!$A:$V,21,FALSE)</f>
        <v>tier - 2</v>
      </c>
      <c r="Q1585" s="118">
        <f>VLOOKUP($A1585,'Data Transformation Q1 to Q8'!$A:$V,19,FALSE)</f>
        <v>6334.34</v>
      </c>
    </row>
    <row r="1586" spans="1:17" ht="15.75" x14ac:dyDescent="0.25">
      <c r="A1586" s="10" t="s">
        <v>1285</v>
      </c>
      <c r="B1586" s="4" t="str">
        <f>VLOOKUP(A1586,'Data Transformation Q1 to Q8'!A:V,22,FALSE)</f>
        <v>R1013</v>
      </c>
      <c r="C1586" s="21">
        <f>VLOOKUP($A1586,'Data Transformation Q1 to Q8'!$A:$V,16,FALSE)</f>
        <v>31396</v>
      </c>
      <c r="D1586" s="6">
        <f>VLOOKUP($A1586,'Data Transformation Q1 to Q8'!$A:$V,17,FALSE)</f>
        <v>37</v>
      </c>
      <c r="E1586" s="4" t="str">
        <f>VLOOKUP(A1586,'Customer Names'!A:D,3,FALSE)</f>
        <v xml:space="preserve">  Madeline E</v>
      </c>
      <c r="F1586" s="4">
        <f>VLOOKUP($A1586,'Data Transformation Q1 to Q8'!$A:$V,2,FALSE)</f>
        <v>30.8</v>
      </c>
      <c r="G1586" s="4" t="str">
        <f>VLOOKUP($A1586,'Data Transformation Q1 to Q8'!$A:$V,3,FALSE)</f>
        <v>Obesity</v>
      </c>
      <c r="H1586" s="4">
        <f>VLOOKUP($A1586,'Data Transformation Q1 to Q8'!$A:$V,4,FALSE)</f>
        <v>5.83</v>
      </c>
      <c r="I1586" s="4" t="str">
        <f>VLOOKUP($A1586,'Data Transformation Q1 to Q8'!$A:$V,5,FALSE)</f>
        <v>Prediabetes</v>
      </c>
      <c r="J1586" s="4" t="str">
        <f>VLOOKUP($A1586,'Data Transformation Q1 to Q8'!$A:$V,6,FALSE)</f>
        <v>Yes</v>
      </c>
      <c r="K1586" s="4" t="str">
        <f>VLOOKUP($A1586,'Data Transformation Q1 to Q8'!$A:$V,7,FALSE)</f>
        <v>No</v>
      </c>
      <c r="L1586" s="4" t="str">
        <f>VLOOKUP($A1586,'Data Transformation Q1 to Q8'!$A:$V,8,FALSE)</f>
        <v>No</v>
      </c>
      <c r="M1586" s="4" t="str">
        <f>VLOOKUP($A1586,'Data Transformation Q1 to Q8'!$A:$V,10,FALSE)</f>
        <v>No</v>
      </c>
      <c r="N1586" s="4">
        <f>VLOOKUP($A1586,'Data Transformation Q1 to Q8'!$A:$V,9,FALSE)</f>
        <v>0</v>
      </c>
      <c r="O1586" s="4" t="str">
        <f>VLOOKUP($A1586,'Data Transformation Q1 to Q8'!$A:$V,20,FALSE)</f>
        <v>tier - 2</v>
      </c>
      <c r="P1586" s="4" t="str">
        <f>VLOOKUP($A1586,'Data Transformation Q1 to Q8'!$A:$V,21,FALSE)</f>
        <v>tier - 1</v>
      </c>
      <c r="Q1586" s="118">
        <f>VLOOKUP($A1586,'Data Transformation Q1 to Q8'!$A:$V,19,FALSE)</f>
        <v>6313.76</v>
      </c>
    </row>
    <row r="1587" spans="1:17" ht="15.75" x14ac:dyDescent="0.25">
      <c r="A1587" s="10" t="s">
        <v>1287</v>
      </c>
      <c r="B1587" s="4" t="str">
        <f>VLOOKUP(A1587,'Data Transformation Q1 to Q8'!A:V,22,FALSE)</f>
        <v>R1011</v>
      </c>
      <c r="C1587" s="21">
        <f>VLOOKUP($A1587,'Data Transformation Q1 to Q8'!$A:$V,16,FALSE)</f>
        <v>31370</v>
      </c>
      <c r="D1587" s="6">
        <f>VLOOKUP($A1587,'Data Transformation Q1 to Q8'!$A:$V,17,FALSE)</f>
        <v>37</v>
      </c>
      <c r="E1587" s="4" t="str">
        <f>VLOOKUP(A1587,'Customer Names'!A:D,3,FALSE)</f>
        <v xml:space="preserve">  Maria Isabel</v>
      </c>
      <c r="F1587" s="4">
        <f>VLOOKUP($A1587,'Data Transformation Q1 to Q8'!$A:$V,2,FALSE)</f>
        <v>29.5</v>
      </c>
      <c r="G1587" s="4" t="str">
        <f>VLOOKUP($A1587,'Data Transformation Q1 to Q8'!$A:$V,3,FALSE)</f>
        <v>Overweight</v>
      </c>
      <c r="H1587" s="4">
        <f>VLOOKUP($A1587,'Data Transformation Q1 to Q8'!$A:$V,4,FALSE)</f>
        <v>5.54</v>
      </c>
      <c r="I1587" s="4" t="str">
        <f>VLOOKUP($A1587,'Data Transformation Q1 to Q8'!$A:$V,5,FALSE)</f>
        <v>Normal</v>
      </c>
      <c r="J1587" s="4" t="str">
        <f>VLOOKUP($A1587,'Data Transformation Q1 to Q8'!$A:$V,6,FALSE)</f>
        <v>Yes</v>
      </c>
      <c r="K1587" s="4" t="str">
        <f>VLOOKUP($A1587,'Data Transformation Q1 to Q8'!$A:$V,7,FALSE)</f>
        <v>No</v>
      </c>
      <c r="L1587" s="4" t="str">
        <f>VLOOKUP($A1587,'Data Transformation Q1 to Q8'!$A:$V,8,FALSE)</f>
        <v>No</v>
      </c>
      <c r="M1587" s="4" t="str">
        <f>VLOOKUP($A1587,'Data Transformation Q1 to Q8'!$A:$V,10,FALSE)</f>
        <v>No</v>
      </c>
      <c r="N1587" s="4">
        <f>VLOOKUP($A1587,'Data Transformation Q1 to Q8'!$A:$V,9,FALSE)</f>
        <v>0</v>
      </c>
      <c r="O1587" s="4" t="str">
        <f>VLOOKUP($A1587,'Data Transformation Q1 to Q8'!$A:$V,20,FALSE)</f>
        <v>tier - 2</v>
      </c>
      <c r="P1587" s="4" t="str">
        <f>VLOOKUP($A1587,'Data Transformation Q1 to Q8'!$A:$V,21,FALSE)</f>
        <v>tier - 1</v>
      </c>
      <c r="Q1587" s="118">
        <f>VLOOKUP($A1587,'Data Transformation Q1 to Q8'!$A:$V,19,FALSE)</f>
        <v>6311.95</v>
      </c>
    </row>
    <row r="1588" spans="1:17" ht="15.75" x14ac:dyDescent="0.25">
      <c r="A1588" s="10" t="s">
        <v>1289</v>
      </c>
      <c r="B1588" s="4" t="str">
        <f>VLOOKUP(A1588,'Data Transformation Q1 to Q8'!A:V,22,FALSE)</f>
        <v>R1011</v>
      </c>
      <c r="C1588" s="21">
        <f>VLOOKUP($A1588,'Data Transformation Q1 to Q8'!$A:$V,16,FALSE)</f>
        <v>38195</v>
      </c>
      <c r="D1588" s="6">
        <f>VLOOKUP($A1588,'Data Transformation Q1 to Q8'!$A:$V,17,FALSE)</f>
        <v>18</v>
      </c>
      <c r="E1588" s="4" t="str">
        <f>VLOOKUP(A1588,'Customer Names'!A:D,3,FALSE)</f>
        <v xml:space="preserve">  Arthur M</v>
      </c>
      <c r="F1588" s="4">
        <f>VLOOKUP($A1588,'Data Transformation Q1 to Q8'!$A:$V,2,FALSE)</f>
        <v>43.39</v>
      </c>
      <c r="G1588" s="4" t="str">
        <f>VLOOKUP($A1588,'Data Transformation Q1 to Q8'!$A:$V,3,FALSE)</f>
        <v>Obesity</v>
      </c>
      <c r="H1588" s="4">
        <f>VLOOKUP($A1588,'Data Transformation Q1 to Q8'!$A:$V,4,FALSE)</f>
        <v>5.85</v>
      </c>
      <c r="I1588" s="4" t="str">
        <f>VLOOKUP($A1588,'Data Transformation Q1 to Q8'!$A:$V,5,FALSE)</f>
        <v>Prediabetes</v>
      </c>
      <c r="J1588" s="4" t="str">
        <f>VLOOKUP($A1588,'Data Transformation Q1 to Q8'!$A:$V,6,FALSE)</f>
        <v>No</v>
      </c>
      <c r="K1588" s="4" t="str">
        <f>VLOOKUP($A1588,'Data Transformation Q1 to Q8'!$A:$V,7,FALSE)</f>
        <v>yes</v>
      </c>
      <c r="L1588" s="4" t="str">
        <f>VLOOKUP($A1588,'Data Transformation Q1 to Q8'!$A:$V,8,FALSE)</f>
        <v>No</v>
      </c>
      <c r="M1588" s="4" t="str">
        <f>VLOOKUP($A1588,'Data Transformation Q1 to Q8'!$A:$V,10,FALSE)</f>
        <v>No</v>
      </c>
      <c r="N1588" s="4">
        <f>VLOOKUP($A1588,'Data Transformation Q1 to Q8'!$A:$V,9,FALSE)</f>
        <v>1</v>
      </c>
      <c r="O1588" s="4" t="str">
        <f>VLOOKUP($A1588,'Data Transformation Q1 to Q8'!$A:$V,20,FALSE)</f>
        <v>tier - 2</v>
      </c>
      <c r="P1588" s="4" t="str">
        <f>VLOOKUP($A1588,'Data Transformation Q1 to Q8'!$A:$V,21,FALSE)</f>
        <v>tier - 2</v>
      </c>
      <c r="Q1588" s="118">
        <f>VLOOKUP($A1588,'Data Transformation Q1 to Q8'!$A:$V,19,FALSE)</f>
        <v>6311.11</v>
      </c>
    </row>
    <row r="1589" spans="1:17" ht="15.75" x14ac:dyDescent="0.25">
      <c r="A1589" s="10" t="s">
        <v>1291</v>
      </c>
      <c r="B1589" s="4" t="str">
        <f>VLOOKUP(A1589,'Data Transformation Q1 to Q8'!A:V,22,FALSE)</f>
        <v>R1012</v>
      </c>
      <c r="C1589" s="21">
        <f>VLOOKUP($A1589,'Data Transformation Q1 to Q8'!$A:$V,16,FALSE)</f>
        <v>25450</v>
      </c>
      <c r="D1589" s="6">
        <f>VLOOKUP($A1589,'Data Transformation Q1 to Q8'!$A:$V,17,FALSE)</f>
        <v>53</v>
      </c>
      <c r="E1589" s="4" t="str">
        <f>VLOOKUP(A1589,'Customer Names'!A:D,3,FALSE)</f>
        <v xml:space="preserve">  Joseph R</v>
      </c>
      <c r="F1589" s="4">
        <f>VLOOKUP($A1589,'Data Transformation Q1 to Q8'!$A:$V,2,FALSE)</f>
        <v>15.08</v>
      </c>
      <c r="G1589" s="4" t="str">
        <f>VLOOKUP($A1589,'Data Transformation Q1 to Q8'!$A:$V,3,FALSE)</f>
        <v>Underweight</v>
      </c>
      <c r="H1589" s="4">
        <f>VLOOKUP($A1589,'Data Transformation Q1 to Q8'!$A:$V,4,FALSE)</f>
        <v>4.8499999999999996</v>
      </c>
      <c r="I1589" s="4" t="str">
        <f>VLOOKUP($A1589,'Data Transformation Q1 to Q8'!$A:$V,5,FALSE)</f>
        <v>Normal</v>
      </c>
      <c r="J1589" s="4" t="str">
        <f>VLOOKUP($A1589,'Data Transformation Q1 to Q8'!$A:$V,6,FALSE)</f>
        <v>Yes</v>
      </c>
      <c r="K1589" s="4" t="str">
        <f>VLOOKUP($A1589,'Data Transformation Q1 to Q8'!$A:$V,7,FALSE)</f>
        <v>No</v>
      </c>
      <c r="L1589" s="4" t="str">
        <f>VLOOKUP($A1589,'Data Transformation Q1 to Q8'!$A:$V,8,FALSE)</f>
        <v>Yes</v>
      </c>
      <c r="M1589" s="4" t="str">
        <f>VLOOKUP($A1589,'Data Transformation Q1 to Q8'!$A:$V,10,FALSE)</f>
        <v>No</v>
      </c>
      <c r="N1589" s="4">
        <f>VLOOKUP($A1589,'Data Transformation Q1 to Q8'!$A:$V,9,FALSE)</f>
        <v>1</v>
      </c>
      <c r="O1589" s="4" t="str">
        <f>VLOOKUP($A1589,'Data Transformation Q1 to Q8'!$A:$V,20,FALSE)</f>
        <v>tier - 2</v>
      </c>
      <c r="P1589" s="4" t="str">
        <f>VLOOKUP($A1589,'Data Transformation Q1 to Q8'!$A:$V,21,FALSE)</f>
        <v>tier - 2</v>
      </c>
      <c r="Q1589" s="118">
        <f>VLOOKUP($A1589,'Data Transformation Q1 to Q8'!$A:$V,19,FALSE)</f>
        <v>6305.61</v>
      </c>
    </row>
    <row r="1590" spans="1:17" ht="15.75" x14ac:dyDescent="0.25">
      <c r="A1590" s="10" t="s">
        <v>1293</v>
      </c>
      <c r="B1590" s="4" t="str">
        <f>VLOOKUP(A1590,'Data Transformation Q1 to Q8'!A:V,22,FALSE)</f>
        <v>R1013</v>
      </c>
      <c r="C1590" s="21">
        <f>VLOOKUP($A1590,'Data Transformation Q1 to Q8'!$A:$V,16,FALSE)</f>
        <v>27289</v>
      </c>
      <c r="D1590" s="6">
        <f>VLOOKUP($A1590,'Data Transformation Q1 to Q8'!$A:$V,17,FALSE)</f>
        <v>48</v>
      </c>
      <c r="E1590" s="4" t="str">
        <f>VLOOKUP(A1590,'Customer Names'!A:D,3,FALSE)</f>
        <v xml:space="preserve">  Sachiko</v>
      </c>
      <c r="F1590" s="4">
        <f>VLOOKUP($A1590,'Data Transformation Q1 to Q8'!$A:$V,2,FALSE)</f>
        <v>20.48</v>
      </c>
      <c r="G1590" s="4" t="str">
        <f>VLOOKUP($A1590,'Data Transformation Q1 to Q8'!$A:$V,3,FALSE)</f>
        <v>Normal Weight</v>
      </c>
      <c r="H1590" s="4">
        <f>VLOOKUP($A1590,'Data Transformation Q1 to Q8'!$A:$V,4,FALSE)</f>
        <v>11.09</v>
      </c>
      <c r="I1590" s="4" t="str">
        <f>VLOOKUP($A1590,'Data Transformation Q1 to Q8'!$A:$V,5,FALSE)</f>
        <v>Diabetes</v>
      </c>
      <c r="J1590" s="4" t="str">
        <f>VLOOKUP($A1590,'Data Transformation Q1 to Q8'!$A:$V,6,FALSE)</f>
        <v>No</v>
      </c>
      <c r="K1590" s="4" t="str">
        <f>VLOOKUP($A1590,'Data Transformation Q1 to Q8'!$A:$V,7,FALSE)</f>
        <v>No</v>
      </c>
      <c r="L1590" s="4" t="str">
        <f>VLOOKUP($A1590,'Data Transformation Q1 to Q8'!$A:$V,8,FALSE)</f>
        <v>No</v>
      </c>
      <c r="M1590" s="4" t="str">
        <f>VLOOKUP($A1590,'Data Transformation Q1 to Q8'!$A:$V,10,FALSE)</f>
        <v>No</v>
      </c>
      <c r="N1590" s="4">
        <f>VLOOKUP($A1590,'Data Transformation Q1 to Q8'!$A:$V,9,FALSE)</f>
        <v>0</v>
      </c>
      <c r="O1590" s="4" t="str">
        <f>VLOOKUP($A1590,'Data Transformation Q1 to Q8'!$A:$V,20,FALSE)</f>
        <v>tier - 2</v>
      </c>
      <c r="P1590" s="4" t="str">
        <f>VLOOKUP($A1590,'Data Transformation Q1 to Q8'!$A:$V,21,FALSE)</f>
        <v>tier - 1</v>
      </c>
      <c r="Q1590" s="118">
        <f>VLOOKUP($A1590,'Data Transformation Q1 to Q8'!$A:$V,19,FALSE)</f>
        <v>6302.23</v>
      </c>
    </row>
    <row r="1591" spans="1:17" ht="15.75" x14ac:dyDescent="0.25">
      <c r="A1591" s="10" t="s">
        <v>1296</v>
      </c>
      <c r="B1591" s="4" t="str">
        <f>VLOOKUP(A1591,'Data Transformation Q1 to Q8'!A:V,22,FALSE)</f>
        <v>R1021</v>
      </c>
      <c r="C1591" s="21">
        <f>VLOOKUP($A1591,'Data Transformation Q1 to Q8'!$A:$V,16,FALSE)</f>
        <v>35250</v>
      </c>
      <c r="D1591" s="6">
        <f>VLOOKUP($A1591,'Data Transformation Q1 to Q8'!$A:$V,17,FALSE)</f>
        <v>26</v>
      </c>
      <c r="E1591" s="4" t="str">
        <f>VLOOKUP(A1591,'Customer Names'!A:D,3,FALSE)</f>
        <v xml:space="preserve">  Christopher</v>
      </c>
      <c r="F1591" s="4">
        <f>VLOOKUP($A1591,'Data Transformation Q1 to Q8'!$A:$V,2,FALSE)</f>
        <v>34.450000000000003</v>
      </c>
      <c r="G1591" s="4" t="str">
        <f>VLOOKUP($A1591,'Data Transformation Q1 to Q8'!$A:$V,3,FALSE)</f>
        <v>Obesity</v>
      </c>
      <c r="H1591" s="4">
        <f>VLOOKUP($A1591,'Data Transformation Q1 to Q8'!$A:$V,4,FALSE)</f>
        <v>5.58</v>
      </c>
      <c r="I1591" s="4" t="str">
        <f>VLOOKUP($A1591,'Data Transformation Q1 to Q8'!$A:$V,5,FALSE)</f>
        <v>Normal</v>
      </c>
      <c r="J1591" s="4" t="str">
        <f>VLOOKUP($A1591,'Data Transformation Q1 to Q8'!$A:$V,6,FALSE)</f>
        <v>Yes</v>
      </c>
      <c r="K1591" s="4" t="str">
        <f>VLOOKUP($A1591,'Data Transformation Q1 to Q8'!$A:$V,7,FALSE)</f>
        <v>No</v>
      </c>
      <c r="L1591" s="4" t="str">
        <f>VLOOKUP($A1591,'Data Transformation Q1 to Q8'!$A:$V,8,FALSE)</f>
        <v>No</v>
      </c>
      <c r="M1591" s="4" t="str">
        <f>VLOOKUP($A1591,'Data Transformation Q1 to Q8'!$A:$V,10,FALSE)</f>
        <v>No</v>
      </c>
      <c r="N1591" s="4">
        <f>VLOOKUP($A1591,'Data Transformation Q1 to Q8'!$A:$V,9,FALSE)</f>
        <v>0</v>
      </c>
      <c r="O1591" s="4" t="str">
        <f>VLOOKUP($A1591,'Data Transformation Q1 to Q8'!$A:$V,20,FALSE)</f>
        <v>tier - 2</v>
      </c>
      <c r="P1591" s="4" t="str">
        <f>VLOOKUP($A1591,'Data Transformation Q1 to Q8'!$A:$V,21,FALSE)</f>
        <v>tier - 3</v>
      </c>
      <c r="Q1591" s="118">
        <f>VLOOKUP($A1591,'Data Transformation Q1 to Q8'!$A:$V,19,FALSE)</f>
        <v>6293.63</v>
      </c>
    </row>
    <row r="1592" spans="1:17" ht="15.75" x14ac:dyDescent="0.25">
      <c r="A1592" s="10" t="s">
        <v>1298</v>
      </c>
      <c r="B1592" s="4" t="str">
        <f>VLOOKUP(A1592,'Data Transformation Q1 to Q8'!A:V,22,FALSE)</f>
        <v>R1013</v>
      </c>
      <c r="C1592" s="21">
        <f>VLOOKUP($A1592,'Data Transformation Q1 to Q8'!$A:$V,16,FALSE)</f>
        <v>29824</v>
      </c>
      <c r="D1592" s="6">
        <f>VLOOKUP($A1592,'Data Transformation Q1 to Q8'!$A:$V,17,FALSE)</f>
        <v>41</v>
      </c>
      <c r="E1592" s="4" t="str">
        <f>VLOOKUP(A1592,'Customer Names'!A:D,3,FALSE)</f>
        <v xml:space="preserve">  Joseph</v>
      </c>
      <c r="F1592" s="4">
        <f>VLOOKUP($A1592,'Data Transformation Q1 to Q8'!$A:$V,2,FALSE)</f>
        <v>34.21</v>
      </c>
      <c r="G1592" s="4" t="str">
        <f>VLOOKUP($A1592,'Data Transformation Q1 to Q8'!$A:$V,3,FALSE)</f>
        <v>Obesity</v>
      </c>
      <c r="H1592" s="4">
        <f>VLOOKUP($A1592,'Data Transformation Q1 to Q8'!$A:$V,4,FALSE)</f>
        <v>9.7200000000000006</v>
      </c>
      <c r="I1592" s="4" t="str">
        <f>VLOOKUP($A1592,'Data Transformation Q1 to Q8'!$A:$V,5,FALSE)</f>
        <v>Diabetes</v>
      </c>
      <c r="J1592" s="4" t="str">
        <f>VLOOKUP($A1592,'Data Transformation Q1 to Q8'!$A:$V,6,FALSE)</f>
        <v>Yes</v>
      </c>
      <c r="K1592" s="4" t="str">
        <f>VLOOKUP($A1592,'Data Transformation Q1 to Q8'!$A:$V,7,FALSE)</f>
        <v>No</v>
      </c>
      <c r="L1592" s="4" t="str">
        <f>VLOOKUP($A1592,'Data Transformation Q1 to Q8'!$A:$V,8,FALSE)</f>
        <v>No</v>
      </c>
      <c r="M1592" s="4" t="str">
        <f>VLOOKUP($A1592,'Data Transformation Q1 to Q8'!$A:$V,10,FALSE)</f>
        <v>No</v>
      </c>
      <c r="N1592" s="4">
        <f>VLOOKUP($A1592,'Data Transformation Q1 to Q8'!$A:$V,9,FALSE)</f>
        <v>0</v>
      </c>
      <c r="O1592" s="4" t="str">
        <f>VLOOKUP($A1592,'Data Transformation Q1 to Q8'!$A:$V,20,FALSE)</f>
        <v>tier - 2</v>
      </c>
      <c r="P1592" s="4" t="str">
        <f>VLOOKUP($A1592,'Data Transformation Q1 to Q8'!$A:$V,21,FALSE)</f>
        <v>tier - 3</v>
      </c>
      <c r="Q1592" s="118">
        <f>VLOOKUP($A1592,'Data Transformation Q1 to Q8'!$A:$V,19,FALSE)</f>
        <v>6289.75</v>
      </c>
    </row>
    <row r="1593" spans="1:17" ht="15.75" x14ac:dyDescent="0.25">
      <c r="A1593" s="10" t="s">
        <v>1300</v>
      </c>
      <c r="B1593" s="4" t="str">
        <f>VLOOKUP(A1593,'Data Transformation Q1 to Q8'!A:V,22,FALSE)</f>
        <v>R1011</v>
      </c>
      <c r="C1593" s="21">
        <f>VLOOKUP($A1593,'Data Transformation Q1 to Q8'!$A:$V,16,FALSE)</f>
        <v>29914</v>
      </c>
      <c r="D1593" s="6">
        <f>VLOOKUP($A1593,'Data Transformation Q1 to Q8'!$A:$V,17,FALSE)</f>
        <v>41</v>
      </c>
      <c r="E1593" s="4" t="str">
        <f>VLOOKUP(A1593,'Customer Names'!A:D,3,FALSE)</f>
        <v xml:space="preserve">  Lawrence</v>
      </c>
      <c r="F1593" s="4">
        <f>VLOOKUP($A1593,'Data Transformation Q1 to Q8'!$A:$V,2,FALSE)</f>
        <v>28.8</v>
      </c>
      <c r="G1593" s="4" t="str">
        <f>VLOOKUP($A1593,'Data Transformation Q1 to Q8'!$A:$V,3,FALSE)</f>
        <v>Overweight</v>
      </c>
      <c r="H1593" s="4">
        <f>VLOOKUP($A1593,'Data Transformation Q1 to Q8'!$A:$V,4,FALSE)</f>
        <v>11.41</v>
      </c>
      <c r="I1593" s="4" t="str">
        <f>VLOOKUP($A1593,'Data Transformation Q1 to Q8'!$A:$V,5,FALSE)</f>
        <v>Diabetes</v>
      </c>
      <c r="J1593" s="4" t="str">
        <f>VLOOKUP($A1593,'Data Transformation Q1 to Q8'!$A:$V,6,FALSE)</f>
        <v>Yes</v>
      </c>
      <c r="K1593" s="4" t="str">
        <f>VLOOKUP($A1593,'Data Transformation Q1 to Q8'!$A:$V,7,FALSE)</f>
        <v>No</v>
      </c>
      <c r="L1593" s="4" t="str">
        <f>VLOOKUP($A1593,'Data Transformation Q1 to Q8'!$A:$V,8,FALSE)</f>
        <v>No</v>
      </c>
      <c r="M1593" s="4" t="str">
        <f>VLOOKUP($A1593,'Data Transformation Q1 to Q8'!$A:$V,10,FALSE)</f>
        <v>No</v>
      </c>
      <c r="N1593" s="4">
        <f>VLOOKUP($A1593,'Data Transformation Q1 to Q8'!$A:$V,9,FALSE)</f>
        <v>0</v>
      </c>
      <c r="O1593" s="4" t="str">
        <f>VLOOKUP($A1593,'Data Transformation Q1 to Q8'!$A:$V,20,FALSE)</f>
        <v>tier - 2</v>
      </c>
      <c r="P1593" s="4" t="str">
        <f>VLOOKUP($A1593,'Data Transformation Q1 to Q8'!$A:$V,21,FALSE)</f>
        <v>tier - 1</v>
      </c>
      <c r="Q1593" s="118">
        <f>VLOOKUP($A1593,'Data Transformation Q1 to Q8'!$A:$V,19,FALSE)</f>
        <v>6282.24</v>
      </c>
    </row>
    <row r="1594" spans="1:17" ht="15.75" x14ac:dyDescent="0.25">
      <c r="A1594" s="10" t="s">
        <v>1302</v>
      </c>
      <c r="B1594" s="4" t="str">
        <f>VLOOKUP(A1594,'Data Transformation Q1 to Q8'!A:V,22,FALSE)</f>
        <v>R1025</v>
      </c>
      <c r="C1594" s="21">
        <f>VLOOKUP($A1594,'Data Transformation Q1 to Q8'!$A:$V,16,FALSE)</f>
        <v>34258</v>
      </c>
      <c r="D1594" s="6">
        <f>VLOOKUP($A1594,'Data Transformation Q1 to Q8'!$A:$V,17,FALSE)</f>
        <v>29</v>
      </c>
      <c r="E1594" s="4" t="str">
        <f>VLOOKUP(A1594,'Customer Names'!A:D,3,FALSE)</f>
        <v xml:space="preserve">  Katie</v>
      </c>
      <c r="F1594" s="4">
        <f>VLOOKUP($A1594,'Data Transformation Q1 to Q8'!$A:$V,2,FALSE)</f>
        <v>31.74</v>
      </c>
      <c r="G1594" s="4" t="str">
        <f>VLOOKUP($A1594,'Data Transformation Q1 to Q8'!$A:$V,3,FALSE)</f>
        <v>Obesity</v>
      </c>
      <c r="H1594" s="4">
        <f>VLOOKUP($A1594,'Data Transformation Q1 to Q8'!$A:$V,4,FALSE)</f>
        <v>4.46</v>
      </c>
      <c r="I1594" s="4" t="str">
        <f>VLOOKUP($A1594,'Data Transformation Q1 to Q8'!$A:$V,5,FALSE)</f>
        <v>Normal</v>
      </c>
      <c r="J1594" s="4" t="str">
        <f>VLOOKUP($A1594,'Data Transformation Q1 to Q8'!$A:$V,6,FALSE)</f>
        <v>No</v>
      </c>
      <c r="K1594" s="4" t="str">
        <f>VLOOKUP($A1594,'Data Transformation Q1 to Q8'!$A:$V,7,FALSE)</f>
        <v>No</v>
      </c>
      <c r="L1594" s="4" t="str">
        <f>VLOOKUP($A1594,'Data Transformation Q1 to Q8'!$A:$V,8,FALSE)</f>
        <v>Yes</v>
      </c>
      <c r="M1594" s="4" t="str">
        <f>VLOOKUP($A1594,'Data Transformation Q1 to Q8'!$A:$V,10,FALSE)</f>
        <v>No</v>
      </c>
      <c r="N1594" s="4">
        <f>VLOOKUP($A1594,'Data Transformation Q1 to Q8'!$A:$V,9,FALSE)</f>
        <v>1</v>
      </c>
      <c r="O1594" s="4" t="str">
        <f>VLOOKUP($A1594,'Data Transformation Q1 to Q8'!$A:$V,20,FALSE)</f>
        <v>tier - 2</v>
      </c>
      <c r="P1594" s="4" t="str">
        <f>VLOOKUP($A1594,'Data Transformation Q1 to Q8'!$A:$V,21,FALSE)</f>
        <v>tier - 1</v>
      </c>
      <c r="Q1594" s="118">
        <f>VLOOKUP($A1594,'Data Transformation Q1 to Q8'!$A:$V,19,FALSE)</f>
        <v>6276.3</v>
      </c>
    </row>
    <row r="1595" spans="1:17" ht="15.75" x14ac:dyDescent="0.25">
      <c r="A1595" s="10" t="s">
        <v>1304</v>
      </c>
      <c r="B1595" s="4" t="str">
        <f>VLOOKUP(A1595,'Data Transformation Q1 to Q8'!A:V,22,FALSE)</f>
        <v>R1013</v>
      </c>
      <c r="C1595" s="21">
        <f>VLOOKUP($A1595,'Data Transformation Q1 to Q8'!$A:$V,16,FALSE)</f>
        <v>29767</v>
      </c>
      <c r="D1595" s="6">
        <f>VLOOKUP($A1595,'Data Transformation Q1 to Q8'!$A:$V,17,FALSE)</f>
        <v>41</v>
      </c>
      <c r="E1595" s="4" t="str">
        <f>VLOOKUP(A1595,'Customer Names'!A:D,3,FALSE)</f>
        <v xml:space="preserve">  Ruben</v>
      </c>
      <c r="F1595" s="4">
        <f>VLOOKUP($A1595,'Data Transformation Q1 to Q8'!$A:$V,2,FALSE)</f>
        <v>21.78</v>
      </c>
      <c r="G1595" s="4" t="str">
        <f>VLOOKUP($A1595,'Data Transformation Q1 to Q8'!$A:$V,3,FALSE)</f>
        <v>Normal Weight</v>
      </c>
      <c r="H1595" s="4">
        <f>VLOOKUP($A1595,'Data Transformation Q1 to Q8'!$A:$V,4,FALSE)</f>
        <v>9.31</v>
      </c>
      <c r="I1595" s="4" t="str">
        <f>VLOOKUP($A1595,'Data Transformation Q1 to Q8'!$A:$V,5,FALSE)</f>
        <v>Diabetes</v>
      </c>
      <c r="J1595" s="4" t="str">
        <f>VLOOKUP($A1595,'Data Transformation Q1 to Q8'!$A:$V,6,FALSE)</f>
        <v>Yes</v>
      </c>
      <c r="K1595" s="4" t="str">
        <f>VLOOKUP($A1595,'Data Transformation Q1 to Q8'!$A:$V,7,FALSE)</f>
        <v>No</v>
      </c>
      <c r="L1595" s="4" t="str">
        <f>VLOOKUP($A1595,'Data Transformation Q1 to Q8'!$A:$V,8,FALSE)</f>
        <v>No</v>
      </c>
      <c r="M1595" s="4" t="str">
        <f>VLOOKUP($A1595,'Data Transformation Q1 to Q8'!$A:$V,10,FALSE)</f>
        <v>No</v>
      </c>
      <c r="N1595" s="4">
        <f>VLOOKUP($A1595,'Data Transformation Q1 to Q8'!$A:$V,9,FALSE)</f>
        <v>0</v>
      </c>
      <c r="O1595" s="4" t="str">
        <f>VLOOKUP($A1595,'Data Transformation Q1 to Q8'!$A:$V,20,FALSE)</f>
        <v>tier - 1</v>
      </c>
      <c r="P1595" s="4" t="str">
        <f>VLOOKUP($A1595,'Data Transformation Q1 to Q8'!$A:$V,21,FALSE)</f>
        <v>tier - 3</v>
      </c>
      <c r="Q1595" s="118">
        <f>VLOOKUP($A1595,'Data Transformation Q1 to Q8'!$A:$V,19,FALSE)</f>
        <v>6272.48</v>
      </c>
    </row>
    <row r="1596" spans="1:17" ht="15.75" x14ac:dyDescent="0.25">
      <c r="A1596" s="10" t="s">
        <v>1306</v>
      </c>
      <c r="B1596" s="4" t="str">
        <f>VLOOKUP(A1596,'Data Transformation Q1 to Q8'!A:V,22,FALSE)</f>
        <v>R1013</v>
      </c>
      <c r="C1596" s="21">
        <f>VLOOKUP($A1596,'Data Transformation Q1 to Q8'!$A:$V,16,FALSE)</f>
        <v>30950</v>
      </c>
      <c r="D1596" s="6">
        <f>VLOOKUP($A1596,'Data Transformation Q1 to Q8'!$A:$V,17,FALSE)</f>
        <v>38</v>
      </c>
      <c r="E1596" s="4" t="str">
        <f>VLOOKUP(A1596,'Customer Names'!A:D,3,FALSE)</f>
        <v xml:space="preserve">  Sarah</v>
      </c>
      <c r="F1596" s="4">
        <f>VLOOKUP($A1596,'Data Transformation Q1 to Q8'!$A:$V,2,FALSE)</f>
        <v>23.75</v>
      </c>
      <c r="G1596" s="4" t="str">
        <f>VLOOKUP($A1596,'Data Transformation Q1 to Q8'!$A:$V,3,FALSE)</f>
        <v>Normal Weight</v>
      </c>
      <c r="H1596" s="4">
        <f>VLOOKUP($A1596,'Data Transformation Q1 to Q8'!$A:$V,4,FALSE)</f>
        <v>5.03</v>
      </c>
      <c r="I1596" s="4" t="str">
        <f>VLOOKUP($A1596,'Data Transformation Q1 to Q8'!$A:$V,5,FALSE)</f>
        <v>Normal</v>
      </c>
      <c r="J1596" s="4" t="str">
        <f>VLOOKUP($A1596,'Data Transformation Q1 to Q8'!$A:$V,6,FALSE)</f>
        <v>No</v>
      </c>
      <c r="K1596" s="4" t="str">
        <f>VLOOKUP($A1596,'Data Transformation Q1 to Q8'!$A:$V,7,FALSE)</f>
        <v>No</v>
      </c>
      <c r="L1596" s="4" t="str">
        <f>VLOOKUP($A1596,'Data Transformation Q1 to Q8'!$A:$V,8,FALSE)</f>
        <v>No</v>
      </c>
      <c r="M1596" s="4" t="str">
        <f>VLOOKUP($A1596,'Data Transformation Q1 to Q8'!$A:$V,10,FALSE)</f>
        <v>No</v>
      </c>
      <c r="N1596" s="4">
        <f>VLOOKUP($A1596,'Data Transformation Q1 to Q8'!$A:$V,9,FALSE)</f>
        <v>1</v>
      </c>
      <c r="O1596" s="4" t="str">
        <f>VLOOKUP($A1596,'Data Transformation Q1 to Q8'!$A:$V,20,FALSE)</f>
        <v>tier - 2</v>
      </c>
      <c r="P1596" s="4" t="str">
        <f>VLOOKUP($A1596,'Data Transformation Q1 to Q8'!$A:$V,21,FALSE)</f>
        <v>tier - 1</v>
      </c>
      <c r="Q1596" s="118">
        <f>VLOOKUP($A1596,'Data Transformation Q1 to Q8'!$A:$V,19,FALSE)</f>
        <v>6269.33</v>
      </c>
    </row>
    <row r="1597" spans="1:17" ht="15.75" x14ac:dyDescent="0.25">
      <c r="A1597" s="10" t="s">
        <v>1308</v>
      </c>
      <c r="B1597" s="4" t="str">
        <f>VLOOKUP(A1597,'Data Transformation Q1 to Q8'!A:V,22,FALSE)</f>
        <v>R1026</v>
      </c>
      <c r="C1597" s="21">
        <f>VLOOKUP($A1597,'Data Transformation Q1 to Q8'!$A:$V,16,FALSE)</f>
        <v>34989</v>
      </c>
      <c r="D1597" s="6">
        <f>VLOOKUP($A1597,'Data Transformation Q1 to Q8'!$A:$V,17,FALSE)</f>
        <v>27</v>
      </c>
      <c r="E1597" s="4" t="str">
        <f>VLOOKUP(A1597,'Customer Names'!A:D,3,FALSE)</f>
        <v xml:space="preserve">  Angela R</v>
      </c>
      <c r="F1597" s="4">
        <f>VLOOKUP($A1597,'Data Transformation Q1 to Q8'!$A:$V,2,FALSE)</f>
        <v>33.21</v>
      </c>
      <c r="G1597" s="4" t="str">
        <f>VLOOKUP($A1597,'Data Transformation Q1 to Q8'!$A:$V,3,FALSE)</f>
        <v>Obesity</v>
      </c>
      <c r="H1597" s="4">
        <f>VLOOKUP($A1597,'Data Transformation Q1 to Q8'!$A:$V,4,FALSE)</f>
        <v>5.07</v>
      </c>
      <c r="I1597" s="4" t="str">
        <f>VLOOKUP($A1597,'Data Transformation Q1 to Q8'!$A:$V,5,FALSE)</f>
        <v>Normal</v>
      </c>
      <c r="J1597" s="4" t="str">
        <f>VLOOKUP($A1597,'Data Transformation Q1 to Q8'!$A:$V,6,FALSE)</f>
        <v>Yes</v>
      </c>
      <c r="K1597" s="4" t="str">
        <f>VLOOKUP($A1597,'Data Transformation Q1 to Q8'!$A:$V,7,FALSE)</f>
        <v>No</v>
      </c>
      <c r="L1597" s="4" t="str">
        <f>VLOOKUP($A1597,'Data Transformation Q1 to Q8'!$A:$V,8,FALSE)</f>
        <v>No</v>
      </c>
      <c r="M1597" s="4" t="str">
        <f>VLOOKUP($A1597,'Data Transformation Q1 to Q8'!$A:$V,10,FALSE)</f>
        <v>No</v>
      </c>
      <c r="N1597" s="4">
        <f>VLOOKUP($A1597,'Data Transformation Q1 to Q8'!$A:$V,9,FALSE)</f>
        <v>1</v>
      </c>
      <c r="O1597" s="4" t="str">
        <f>VLOOKUP($A1597,'Data Transformation Q1 to Q8'!$A:$V,20,FALSE)</f>
        <v>tier - 2</v>
      </c>
      <c r="P1597" s="4" t="str">
        <f>VLOOKUP($A1597,'Data Transformation Q1 to Q8'!$A:$V,21,FALSE)</f>
        <v>tier - 1</v>
      </c>
      <c r="Q1597" s="118">
        <f>VLOOKUP($A1597,'Data Transformation Q1 to Q8'!$A:$V,19,FALSE)</f>
        <v>6261.2</v>
      </c>
    </row>
    <row r="1598" spans="1:17" ht="15.75" x14ac:dyDescent="0.25">
      <c r="A1598" s="10" t="s">
        <v>1310</v>
      </c>
      <c r="B1598" s="4" t="str">
        <f>VLOOKUP(A1598,'Data Transformation Q1 to Q8'!A:V,22,FALSE)</f>
        <v>R1013</v>
      </c>
      <c r="C1598" s="21">
        <f>VLOOKUP($A1598,'Data Transformation Q1 to Q8'!$A:$V,16,FALSE)</f>
        <v>25852</v>
      </c>
      <c r="D1598" s="6">
        <f>VLOOKUP($A1598,'Data Transformation Q1 to Q8'!$A:$V,17,FALSE)</f>
        <v>52</v>
      </c>
      <c r="E1598" s="4" t="str">
        <f>VLOOKUP(A1598,'Customer Names'!A:D,3,FALSE)</f>
        <v xml:space="preserve">  Chatham</v>
      </c>
      <c r="F1598" s="4">
        <f>VLOOKUP($A1598,'Data Transformation Q1 to Q8'!$A:$V,2,FALSE)</f>
        <v>17.7</v>
      </c>
      <c r="G1598" s="4" t="str">
        <f>VLOOKUP($A1598,'Data Transformation Q1 to Q8'!$A:$V,3,FALSE)</f>
        <v>Underweight</v>
      </c>
      <c r="H1598" s="4">
        <f>VLOOKUP($A1598,'Data Transformation Q1 to Q8'!$A:$V,4,FALSE)</f>
        <v>10.42</v>
      </c>
      <c r="I1598" s="4" t="str">
        <f>VLOOKUP($A1598,'Data Transformation Q1 to Q8'!$A:$V,5,FALSE)</f>
        <v>Diabetes</v>
      </c>
      <c r="J1598" s="4" t="str">
        <f>VLOOKUP($A1598,'Data Transformation Q1 to Q8'!$A:$V,6,FALSE)</f>
        <v>Yes</v>
      </c>
      <c r="K1598" s="4" t="str">
        <f>VLOOKUP($A1598,'Data Transformation Q1 to Q8'!$A:$V,7,FALSE)</f>
        <v>No</v>
      </c>
      <c r="L1598" s="4" t="str">
        <f>VLOOKUP($A1598,'Data Transformation Q1 to Q8'!$A:$V,8,FALSE)</f>
        <v>No</v>
      </c>
      <c r="M1598" s="4" t="str">
        <f>VLOOKUP($A1598,'Data Transformation Q1 to Q8'!$A:$V,10,FALSE)</f>
        <v>No</v>
      </c>
      <c r="N1598" s="4">
        <f>VLOOKUP($A1598,'Data Transformation Q1 to Q8'!$A:$V,9,FALSE)</f>
        <v>2</v>
      </c>
      <c r="O1598" s="4" t="str">
        <f>VLOOKUP($A1598,'Data Transformation Q1 to Q8'!$A:$V,20,FALSE)</f>
        <v>tier - 2</v>
      </c>
      <c r="P1598" s="4" t="str">
        <f>VLOOKUP($A1598,'Data Transformation Q1 to Q8'!$A:$V,21,FALSE)</f>
        <v>tier - 2</v>
      </c>
      <c r="Q1598" s="118">
        <f>VLOOKUP($A1598,'Data Transformation Q1 to Q8'!$A:$V,19,FALSE)</f>
        <v>6255.38</v>
      </c>
    </row>
    <row r="1599" spans="1:17" ht="15.75" x14ac:dyDescent="0.25">
      <c r="A1599" s="10" t="s">
        <v>1312</v>
      </c>
      <c r="B1599" s="4" t="str">
        <f>VLOOKUP(A1599,'Data Transformation Q1 to Q8'!A:V,22,FALSE)</f>
        <v>R1012</v>
      </c>
      <c r="C1599" s="21">
        <f>VLOOKUP($A1599,'Data Transformation Q1 to Q8'!$A:$V,16,FALSE)</f>
        <v>26550</v>
      </c>
      <c r="D1599" s="6">
        <f>VLOOKUP($A1599,'Data Transformation Q1 to Q8'!$A:$V,17,FALSE)</f>
        <v>50</v>
      </c>
      <c r="E1599" s="4" t="str">
        <f>VLOOKUP(A1599,'Customer Names'!A:D,3,FALSE)</f>
        <v xml:space="preserve">  Derek</v>
      </c>
      <c r="F1599" s="4">
        <f>VLOOKUP($A1599,'Data Transformation Q1 to Q8'!$A:$V,2,FALSE)</f>
        <v>17.2</v>
      </c>
      <c r="G1599" s="4" t="str">
        <f>VLOOKUP($A1599,'Data Transformation Q1 to Q8'!$A:$V,3,FALSE)</f>
        <v>Underweight</v>
      </c>
      <c r="H1599" s="4">
        <f>VLOOKUP($A1599,'Data Transformation Q1 to Q8'!$A:$V,4,FALSE)</f>
        <v>6.45</v>
      </c>
      <c r="I1599" s="4" t="str">
        <f>VLOOKUP($A1599,'Data Transformation Q1 to Q8'!$A:$V,5,FALSE)</f>
        <v>Prediabetes</v>
      </c>
      <c r="J1599" s="4" t="str">
        <f>VLOOKUP($A1599,'Data Transformation Q1 to Q8'!$A:$V,6,FALSE)</f>
        <v>No</v>
      </c>
      <c r="K1599" s="4" t="str">
        <f>VLOOKUP($A1599,'Data Transformation Q1 to Q8'!$A:$V,7,FALSE)</f>
        <v>No</v>
      </c>
      <c r="L1599" s="4" t="str">
        <f>VLOOKUP($A1599,'Data Transformation Q1 to Q8'!$A:$V,8,FALSE)</f>
        <v>No</v>
      </c>
      <c r="M1599" s="4" t="str">
        <f>VLOOKUP($A1599,'Data Transformation Q1 to Q8'!$A:$V,10,FALSE)</f>
        <v>No</v>
      </c>
      <c r="N1599" s="4">
        <f>VLOOKUP($A1599,'Data Transformation Q1 to Q8'!$A:$V,9,FALSE)</f>
        <v>2</v>
      </c>
      <c r="O1599" s="4" t="str">
        <f>VLOOKUP($A1599,'Data Transformation Q1 to Q8'!$A:$V,20,FALSE)</f>
        <v>tier - 2</v>
      </c>
      <c r="P1599" s="4" t="str">
        <f>VLOOKUP($A1599,'Data Transformation Q1 to Q8'!$A:$V,21,FALSE)</f>
        <v>tier - 2</v>
      </c>
      <c r="Q1599" s="118">
        <f>VLOOKUP($A1599,'Data Transformation Q1 to Q8'!$A:$V,19,FALSE)</f>
        <v>6254.13</v>
      </c>
    </row>
    <row r="1600" spans="1:17" ht="15.75" x14ac:dyDescent="0.25">
      <c r="A1600" s="10" t="s">
        <v>1314</v>
      </c>
      <c r="B1600" s="4" t="str">
        <f>VLOOKUP(A1600,'Data Transformation Q1 to Q8'!A:V,22,FALSE)</f>
        <v>R1013</v>
      </c>
      <c r="C1600" s="21">
        <f>VLOOKUP($A1600,'Data Transformation Q1 to Q8'!$A:$V,16,FALSE)</f>
        <v>26614</v>
      </c>
      <c r="D1600" s="6">
        <f>VLOOKUP($A1600,'Data Transformation Q1 to Q8'!$A:$V,17,FALSE)</f>
        <v>50</v>
      </c>
      <c r="E1600" s="4" t="str">
        <f>VLOOKUP(A1600,'Customer Names'!A:D,3,FALSE)</f>
        <v xml:space="preserve">  Kalvin J</v>
      </c>
      <c r="F1600" s="4">
        <f>VLOOKUP($A1600,'Data Transformation Q1 to Q8'!$A:$V,2,FALSE)</f>
        <v>19.21</v>
      </c>
      <c r="G1600" s="4" t="str">
        <f>VLOOKUP($A1600,'Data Transformation Q1 to Q8'!$A:$V,3,FALSE)</f>
        <v>Normal Weight</v>
      </c>
      <c r="H1600" s="4">
        <f>VLOOKUP($A1600,'Data Transformation Q1 to Q8'!$A:$V,4,FALSE)</f>
        <v>5.52</v>
      </c>
      <c r="I1600" s="4" t="str">
        <f>VLOOKUP($A1600,'Data Transformation Q1 to Q8'!$A:$V,5,FALSE)</f>
        <v>Normal</v>
      </c>
      <c r="J1600" s="4" t="str">
        <f>VLOOKUP($A1600,'Data Transformation Q1 to Q8'!$A:$V,6,FALSE)</f>
        <v>No</v>
      </c>
      <c r="K1600" s="4" t="str">
        <f>VLOOKUP($A1600,'Data Transformation Q1 to Q8'!$A:$V,7,FALSE)</f>
        <v>No</v>
      </c>
      <c r="L1600" s="4" t="str">
        <f>VLOOKUP($A1600,'Data Transformation Q1 to Q8'!$A:$V,8,FALSE)</f>
        <v>No</v>
      </c>
      <c r="M1600" s="4" t="str">
        <f>VLOOKUP($A1600,'Data Transformation Q1 to Q8'!$A:$V,10,FALSE)</f>
        <v>No</v>
      </c>
      <c r="N1600" s="4">
        <f>VLOOKUP($A1600,'Data Transformation Q1 to Q8'!$A:$V,9,FALSE)</f>
        <v>2</v>
      </c>
      <c r="O1600" s="4" t="str">
        <f>VLOOKUP($A1600,'Data Transformation Q1 to Q8'!$A:$V,20,FALSE)</f>
        <v>tier - 2</v>
      </c>
      <c r="P1600" s="4" t="str">
        <f>VLOOKUP($A1600,'Data Transformation Q1 to Q8'!$A:$V,21,FALSE)</f>
        <v>tier - 2</v>
      </c>
      <c r="Q1600" s="118">
        <f>VLOOKUP($A1600,'Data Transformation Q1 to Q8'!$A:$V,19,FALSE)</f>
        <v>6253.85</v>
      </c>
    </row>
    <row r="1601" spans="1:17" ht="15.75" x14ac:dyDescent="0.25">
      <c r="A1601" s="10" t="s">
        <v>1318</v>
      </c>
      <c r="B1601" s="4" t="str">
        <f>VLOOKUP(A1601,'Data Transformation Q1 to Q8'!A:V,22,FALSE)</f>
        <v>R1011</v>
      </c>
      <c r="C1601" s="21">
        <f>VLOOKUP($A1601,'Data Transformation Q1 to Q8'!$A:$V,16,FALSE)</f>
        <v>29138</v>
      </c>
      <c r="D1601" s="6">
        <f>VLOOKUP($A1601,'Data Transformation Q1 to Q8'!$A:$V,17,FALSE)</f>
        <v>43</v>
      </c>
      <c r="E1601" s="4" t="str">
        <f>VLOOKUP(A1601,'Customer Names'!A:D,3,FALSE)</f>
        <v xml:space="preserve">  Dave</v>
      </c>
      <c r="F1601" s="4">
        <f>VLOOKUP($A1601,'Data Transformation Q1 to Q8'!$A:$V,2,FALSE)</f>
        <v>23.2</v>
      </c>
      <c r="G1601" s="4" t="str">
        <f>VLOOKUP($A1601,'Data Transformation Q1 to Q8'!$A:$V,3,FALSE)</f>
        <v>Normal Weight</v>
      </c>
      <c r="H1601" s="4">
        <f>VLOOKUP($A1601,'Data Transformation Q1 to Q8'!$A:$V,4,FALSE)</f>
        <v>4.41</v>
      </c>
      <c r="I1601" s="4" t="str">
        <f>VLOOKUP($A1601,'Data Transformation Q1 to Q8'!$A:$V,5,FALSE)</f>
        <v>Normal</v>
      </c>
      <c r="J1601" s="4" t="str">
        <f>VLOOKUP($A1601,'Data Transformation Q1 to Q8'!$A:$V,6,FALSE)</f>
        <v>No</v>
      </c>
      <c r="K1601" s="4" t="str">
        <f>VLOOKUP($A1601,'Data Transformation Q1 to Q8'!$A:$V,7,FALSE)</f>
        <v>No</v>
      </c>
      <c r="L1601" s="4" t="str">
        <f>VLOOKUP($A1601,'Data Transformation Q1 to Q8'!$A:$V,8,FALSE)</f>
        <v>Yes</v>
      </c>
      <c r="M1601" s="4" t="str">
        <f>VLOOKUP($A1601,'Data Transformation Q1 to Q8'!$A:$V,10,FALSE)</f>
        <v>No</v>
      </c>
      <c r="N1601" s="4">
        <f>VLOOKUP($A1601,'Data Transformation Q1 to Q8'!$A:$V,9,FALSE)</f>
        <v>1</v>
      </c>
      <c r="O1601" s="4" t="str">
        <f>VLOOKUP($A1601,'Data Transformation Q1 to Q8'!$A:$V,20,FALSE)</f>
        <v>tier - 2</v>
      </c>
      <c r="P1601" s="4" t="str">
        <f>VLOOKUP($A1601,'Data Transformation Q1 to Q8'!$A:$V,21,FALSE)</f>
        <v>tier - 1</v>
      </c>
      <c r="Q1601" s="118">
        <f>VLOOKUP($A1601,'Data Transformation Q1 to Q8'!$A:$V,19,FALSE)</f>
        <v>6250.44</v>
      </c>
    </row>
    <row r="1602" spans="1:17" ht="15.75" x14ac:dyDescent="0.25">
      <c r="A1602" s="10" t="s">
        <v>1320</v>
      </c>
      <c r="B1602" s="4" t="str">
        <f>VLOOKUP(A1602,'Data Transformation Q1 to Q8'!A:V,22,FALSE)</f>
        <v>R1011</v>
      </c>
      <c r="C1602" s="21">
        <f>VLOOKUP($A1602,'Data Transformation Q1 to Q8'!$A:$V,16,FALSE)</f>
        <v>30539</v>
      </c>
      <c r="D1602" s="6">
        <f>VLOOKUP($A1602,'Data Transformation Q1 to Q8'!$A:$V,17,FALSE)</f>
        <v>39</v>
      </c>
      <c r="E1602" s="4" t="str">
        <f>VLOOKUP(A1602,'Customer Names'!A:D,3,FALSE)</f>
        <v xml:space="preserve">  Barbara G</v>
      </c>
      <c r="F1602" s="4">
        <f>VLOOKUP($A1602,'Data Transformation Q1 to Q8'!$A:$V,2,FALSE)</f>
        <v>32.5</v>
      </c>
      <c r="G1602" s="4" t="str">
        <f>VLOOKUP($A1602,'Data Transformation Q1 to Q8'!$A:$V,3,FALSE)</f>
        <v>Obesity</v>
      </c>
      <c r="H1602" s="4">
        <f>VLOOKUP($A1602,'Data Transformation Q1 to Q8'!$A:$V,4,FALSE)</f>
        <v>4.6900000000000004</v>
      </c>
      <c r="I1602" s="4" t="str">
        <f>VLOOKUP($A1602,'Data Transformation Q1 to Q8'!$A:$V,5,FALSE)</f>
        <v>Normal</v>
      </c>
      <c r="J1602" s="4" t="str">
        <f>VLOOKUP($A1602,'Data Transformation Q1 to Q8'!$A:$V,6,FALSE)</f>
        <v>Yes</v>
      </c>
      <c r="K1602" s="4" t="str">
        <f>VLOOKUP($A1602,'Data Transformation Q1 to Q8'!$A:$V,7,FALSE)</f>
        <v>No</v>
      </c>
      <c r="L1602" s="4" t="str">
        <f>VLOOKUP($A1602,'Data Transformation Q1 to Q8'!$A:$V,8,FALSE)</f>
        <v>Yes</v>
      </c>
      <c r="M1602" s="4" t="str">
        <f>VLOOKUP($A1602,'Data Transformation Q1 to Q8'!$A:$V,10,FALSE)</f>
        <v>No</v>
      </c>
      <c r="N1602" s="4">
        <f>VLOOKUP($A1602,'Data Transformation Q1 to Q8'!$A:$V,9,FALSE)</f>
        <v>1</v>
      </c>
      <c r="O1602" s="4" t="str">
        <f>VLOOKUP($A1602,'Data Transformation Q1 to Q8'!$A:$V,20,FALSE)</f>
        <v>tier - 2</v>
      </c>
      <c r="P1602" s="4" t="str">
        <f>VLOOKUP($A1602,'Data Transformation Q1 to Q8'!$A:$V,21,FALSE)</f>
        <v>tier - 1</v>
      </c>
      <c r="Q1602" s="118">
        <f>VLOOKUP($A1602,'Data Transformation Q1 to Q8'!$A:$V,19,FALSE)</f>
        <v>6238.3</v>
      </c>
    </row>
    <row r="1603" spans="1:17" ht="15.75" x14ac:dyDescent="0.25">
      <c r="A1603" s="10" t="s">
        <v>1322</v>
      </c>
      <c r="B1603" s="4" t="str">
        <f>VLOOKUP(A1603,'Data Transformation Q1 to Q8'!A:V,22,FALSE)</f>
        <v>R1013</v>
      </c>
      <c r="C1603" s="21">
        <f>VLOOKUP($A1603,'Data Transformation Q1 to Q8'!$A:$V,16,FALSE)</f>
        <v>28752</v>
      </c>
      <c r="D1603" s="6">
        <f>VLOOKUP($A1603,'Data Transformation Q1 to Q8'!$A:$V,17,FALSE)</f>
        <v>44</v>
      </c>
      <c r="E1603" s="4" t="str">
        <f>VLOOKUP(A1603,'Customer Names'!A:D,3,FALSE)</f>
        <v xml:space="preserve">  Skylar</v>
      </c>
      <c r="F1603" s="4">
        <f>VLOOKUP($A1603,'Data Transformation Q1 to Q8'!$A:$V,2,FALSE)</f>
        <v>20.9</v>
      </c>
      <c r="G1603" s="4" t="str">
        <f>VLOOKUP($A1603,'Data Transformation Q1 to Q8'!$A:$V,3,FALSE)</f>
        <v>Normal Weight</v>
      </c>
      <c r="H1603" s="4">
        <f>VLOOKUP($A1603,'Data Transformation Q1 to Q8'!$A:$V,4,FALSE)</f>
        <v>6.94</v>
      </c>
      <c r="I1603" s="4" t="str">
        <f>VLOOKUP($A1603,'Data Transformation Q1 to Q8'!$A:$V,5,FALSE)</f>
        <v>Diabetes</v>
      </c>
      <c r="J1603" s="4" t="str">
        <f>VLOOKUP($A1603,'Data Transformation Q1 to Q8'!$A:$V,6,FALSE)</f>
        <v>No</v>
      </c>
      <c r="K1603" s="4" t="str">
        <f>VLOOKUP($A1603,'Data Transformation Q1 to Q8'!$A:$V,7,FALSE)</f>
        <v>No</v>
      </c>
      <c r="L1603" s="4" t="str">
        <f>VLOOKUP($A1603,'Data Transformation Q1 to Q8'!$A:$V,8,FALSE)</f>
        <v>No</v>
      </c>
      <c r="M1603" s="4" t="str">
        <f>VLOOKUP($A1603,'Data Transformation Q1 to Q8'!$A:$V,10,FALSE)</f>
        <v>No</v>
      </c>
      <c r="N1603" s="4">
        <f>VLOOKUP($A1603,'Data Transformation Q1 to Q8'!$A:$V,9,FALSE)</f>
        <v>0</v>
      </c>
      <c r="O1603" s="4" t="str">
        <f>VLOOKUP($A1603,'Data Transformation Q1 to Q8'!$A:$V,20,FALSE)</f>
        <v>tier - 2</v>
      </c>
      <c r="P1603" s="4" t="str">
        <f>VLOOKUP($A1603,'Data Transformation Q1 to Q8'!$A:$V,21,FALSE)</f>
        <v>tier - 2</v>
      </c>
      <c r="Q1603" s="118">
        <f>VLOOKUP($A1603,'Data Transformation Q1 to Q8'!$A:$V,19,FALSE)</f>
        <v>6236.95</v>
      </c>
    </row>
    <row r="1604" spans="1:17" ht="15.75" x14ac:dyDescent="0.25">
      <c r="A1604" s="10" t="s">
        <v>1324</v>
      </c>
      <c r="B1604" s="4" t="str">
        <f>VLOOKUP(A1604,'Data Transformation Q1 to Q8'!A:V,22,FALSE)</f>
        <v>R1013</v>
      </c>
      <c r="C1604" s="21">
        <f>VLOOKUP($A1604,'Data Transformation Q1 to Q8'!$A:$V,16,FALSE)</f>
        <v>26479</v>
      </c>
      <c r="D1604" s="6">
        <f>VLOOKUP($A1604,'Data Transformation Q1 to Q8'!$A:$V,17,FALSE)</f>
        <v>50</v>
      </c>
      <c r="E1604" s="4" t="str">
        <f>VLOOKUP(A1604,'Customer Names'!A:D,3,FALSE)</f>
        <v xml:space="preserve">  Nick</v>
      </c>
      <c r="F1604" s="4">
        <f>VLOOKUP($A1604,'Data Transformation Q1 to Q8'!$A:$V,2,FALSE)</f>
        <v>19.11</v>
      </c>
      <c r="G1604" s="4" t="str">
        <f>VLOOKUP($A1604,'Data Transformation Q1 to Q8'!$A:$V,3,FALSE)</f>
        <v>Normal Weight</v>
      </c>
      <c r="H1604" s="4">
        <f>VLOOKUP($A1604,'Data Transformation Q1 to Q8'!$A:$V,4,FALSE)</f>
        <v>4.3499999999999996</v>
      </c>
      <c r="I1604" s="4" t="str">
        <f>VLOOKUP($A1604,'Data Transformation Q1 to Q8'!$A:$V,5,FALSE)</f>
        <v>Normal</v>
      </c>
      <c r="J1604" s="4" t="str">
        <f>VLOOKUP($A1604,'Data Transformation Q1 to Q8'!$A:$V,6,FALSE)</f>
        <v>No</v>
      </c>
      <c r="K1604" s="4" t="str">
        <f>VLOOKUP($A1604,'Data Transformation Q1 to Q8'!$A:$V,7,FALSE)</f>
        <v>No</v>
      </c>
      <c r="L1604" s="4" t="str">
        <f>VLOOKUP($A1604,'Data Transformation Q1 to Q8'!$A:$V,8,FALSE)</f>
        <v>No</v>
      </c>
      <c r="M1604" s="4" t="str">
        <f>VLOOKUP($A1604,'Data Transformation Q1 to Q8'!$A:$V,10,FALSE)</f>
        <v>No</v>
      </c>
      <c r="N1604" s="4">
        <f>VLOOKUP($A1604,'Data Transformation Q1 to Q8'!$A:$V,9,FALSE)</f>
        <v>2</v>
      </c>
      <c r="O1604" s="4" t="str">
        <f>VLOOKUP($A1604,'Data Transformation Q1 to Q8'!$A:$V,20,FALSE)</f>
        <v>tier - 2</v>
      </c>
      <c r="P1604" s="4" t="str">
        <f>VLOOKUP($A1604,'Data Transformation Q1 to Q8'!$A:$V,21,FALSE)</f>
        <v>tier - 2</v>
      </c>
      <c r="Q1604" s="118">
        <f>VLOOKUP($A1604,'Data Transformation Q1 to Q8'!$A:$V,19,FALSE)</f>
        <v>6219.93</v>
      </c>
    </row>
    <row r="1605" spans="1:17" ht="15.75" x14ac:dyDescent="0.25">
      <c r="A1605" s="10" t="s">
        <v>1326</v>
      </c>
      <c r="B1605" s="4" t="str">
        <f>VLOOKUP(A1605,'Data Transformation Q1 to Q8'!A:V,22,FALSE)</f>
        <v>R1021</v>
      </c>
      <c r="C1605" s="21">
        <f>VLOOKUP($A1605,'Data Transformation Q1 to Q8'!$A:$V,16,FALSE)</f>
        <v>33828</v>
      </c>
      <c r="D1605" s="6">
        <f>VLOOKUP($A1605,'Data Transformation Q1 to Q8'!$A:$V,17,FALSE)</f>
        <v>30</v>
      </c>
      <c r="E1605" s="4" t="str">
        <f>VLOOKUP(A1605,'Customer Names'!A:D,3,FALSE)</f>
        <v xml:space="preserve">  Sunny S</v>
      </c>
      <c r="F1605" s="4">
        <f>VLOOKUP($A1605,'Data Transformation Q1 to Q8'!$A:$V,2,FALSE)</f>
        <v>31.17</v>
      </c>
      <c r="G1605" s="4" t="str">
        <f>VLOOKUP($A1605,'Data Transformation Q1 to Q8'!$A:$V,3,FALSE)</f>
        <v>Obesity</v>
      </c>
      <c r="H1605" s="4">
        <f>VLOOKUP($A1605,'Data Transformation Q1 to Q8'!$A:$V,4,FALSE)</f>
        <v>5.28</v>
      </c>
      <c r="I1605" s="4" t="str">
        <f>VLOOKUP($A1605,'Data Transformation Q1 to Q8'!$A:$V,5,FALSE)</f>
        <v>Normal</v>
      </c>
      <c r="J1605" s="4" t="str">
        <f>VLOOKUP($A1605,'Data Transformation Q1 to Q8'!$A:$V,6,FALSE)</f>
        <v>No</v>
      </c>
      <c r="K1605" s="4" t="str">
        <f>VLOOKUP($A1605,'Data Transformation Q1 to Q8'!$A:$V,7,FALSE)</f>
        <v>No</v>
      </c>
      <c r="L1605" s="4" t="str">
        <f>VLOOKUP($A1605,'Data Transformation Q1 to Q8'!$A:$V,8,FALSE)</f>
        <v>No</v>
      </c>
      <c r="M1605" s="4" t="str">
        <f>VLOOKUP($A1605,'Data Transformation Q1 to Q8'!$A:$V,10,FALSE)</f>
        <v>No</v>
      </c>
      <c r="N1605" s="4">
        <f>VLOOKUP($A1605,'Data Transformation Q1 to Q8'!$A:$V,9,FALSE)</f>
        <v>1</v>
      </c>
      <c r="O1605" s="4" t="str">
        <f>VLOOKUP($A1605,'Data Transformation Q1 to Q8'!$A:$V,20,FALSE)</f>
        <v>tier - 2</v>
      </c>
      <c r="P1605" s="4" t="str">
        <f>VLOOKUP($A1605,'Data Transformation Q1 to Q8'!$A:$V,21,FALSE)</f>
        <v>tier - 1</v>
      </c>
      <c r="Q1605" s="118">
        <f>VLOOKUP($A1605,'Data Transformation Q1 to Q8'!$A:$V,19,FALSE)</f>
        <v>6208.5</v>
      </c>
    </row>
    <row r="1606" spans="1:17" ht="15.75" x14ac:dyDescent="0.25">
      <c r="A1606" s="10" t="s">
        <v>1328</v>
      </c>
      <c r="B1606" s="4" t="str">
        <f>VLOOKUP(A1606,'Data Transformation Q1 to Q8'!A:V,22,FALSE)</f>
        <v>R1026</v>
      </c>
      <c r="C1606" s="21">
        <f>VLOOKUP($A1606,'Data Transformation Q1 to Q8'!$A:$V,16,FALSE)</f>
        <v>36413</v>
      </c>
      <c r="D1606" s="6">
        <f>VLOOKUP($A1606,'Data Transformation Q1 to Q8'!$A:$V,17,FALSE)</f>
        <v>23</v>
      </c>
      <c r="E1606" s="4" t="str">
        <f>VLOOKUP(A1606,'Customer Names'!A:D,3,FALSE)</f>
        <v xml:space="preserve">  Anne-Marie</v>
      </c>
      <c r="F1606" s="4">
        <f>VLOOKUP($A1606,'Data Transformation Q1 to Q8'!$A:$V,2,FALSE)</f>
        <v>36.08</v>
      </c>
      <c r="G1606" s="4" t="str">
        <f>VLOOKUP($A1606,'Data Transformation Q1 to Q8'!$A:$V,3,FALSE)</f>
        <v>Obesity</v>
      </c>
      <c r="H1606" s="4">
        <f>VLOOKUP($A1606,'Data Transformation Q1 to Q8'!$A:$V,4,FALSE)</f>
        <v>4.29</v>
      </c>
      <c r="I1606" s="4" t="str">
        <f>VLOOKUP($A1606,'Data Transformation Q1 to Q8'!$A:$V,5,FALSE)</f>
        <v>Normal</v>
      </c>
      <c r="J1606" s="4" t="str">
        <f>VLOOKUP($A1606,'Data Transformation Q1 to Q8'!$A:$V,6,FALSE)</f>
        <v>No</v>
      </c>
      <c r="K1606" s="4" t="str">
        <f>VLOOKUP($A1606,'Data Transformation Q1 to Q8'!$A:$V,7,FALSE)</f>
        <v>No</v>
      </c>
      <c r="L1606" s="4" t="str">
        <f>VLOOKUP($A1606,'Data Transformation Q1 to Q8'!$A:$V,8,FALSE)</f>
        <v>No</v>
      </c>
      <c r="M1606" s="4" t="str">
        <f>VLOOKUP($A1606,'Data Transformation Q1 to Q8'!$A:$V,10,FALSE)</f>
        <v>No</v>
      </c>
      <c r="N1606" s="4">
        <f>VLOOKUP($A1606,'Data Transformation Q1 to Q8'!$A:$V,9,FALSE)</f>
        <v>0</v>
      </c>
      <c r="O1606" s="4" t="str">
        <f>VLOOKUP($A1606,'Data Transformation Q1 to Q8'!$A:$V,20,FALSE)</f>
        <v>tier - 2</v>
      </c>
      <c r="P1606" s="4" t="str">
        <f>VLOOKUP($A1606,'Data Transformation Q1 to Q8'!$A:$V,21,FALSE)</f>
        <v>tier - 2</v>
      </c>
      <c r="Q1606" s="118">
        <f>VLOOKUP($A1606,'Data Transformation Q1 to Q8'!$A:$V,19,FALSE)</f>
        <v>6207.26</v>
      </c>
    </row>
    <row r="1607" spans="1:17" ht="15.75" x14ac:dyDescent="0.25">
      <c r="A1607" s="10" t="s">
        <v>1330</v>
      </c>
      <c r="B1607" s="4" t="str">
        <f>VLOOKUP(A1607,'Data Transformation Q1 to Q8'!A:V,22,FALSE)</f>
        <v>R1012</v>
      </c>
      <c r="C1607" s="21">
        <f>VLOOKUP($A1607,'Data Transformation Q1 to Q8'!$A:$V,16,FALSE)</f>
        <v>31312</v>
      </c>
      <c r="D1607" s="6">
        <f>VLOOKUP($A1607,'Data Transformation Q1 to Q8'!$A:$V,17,FALSE)</f>
        <v>37</v>
      </c>
      <c r="E1607" s="4" t="str">
        <f>VLOOKUP(A1607,'Customer Names'!A:D,3,FALSE)</f>
        <v xml:space="preserve">  Nicholas</v>
      </c>
      <c r="F1607" s="4">
        <f>VLOOKUP($A1607,'Data Transformation Q1 to Q8'!$A:$V,2,FALSE)</f>
        <v>28.024999999999999</v>
      </c>
      <c r="G1607" s="4" t="str">
        <f>VLOOKUP($A1607,'Data Transformation Q1 to Q8'!$A:$V,3,FALSE)</f>
        <v>Overweight</v>
      </c>
      <c r="H1607" s="4">
        <f>VLOOKUP($A1607,'Data Transformation Q1 to Q8'!$A:$V,4,FALSE)</f>
        <v>5.69</v>
      </c>
      <c r="I1607" s="4" t="str">
        <f>VLOOKUP($A1607,'Data Transformation Q1 to Q8'!$A:$V,5,FALSE)</f>
        <v>Normal</v>
      </c>
      <c r="J1607" s="4" t="str">
        <f>VLOOKUP($A1607,'Data Transformation Q1 to Q8'!$A:$V,6,FALSE)</f>
        <v>Yes</v>
      </c>
      <c r="K1607" s="4" t="str">
        <f>VLOOKUP($A1607,'Data Transformation Q1 to Q8'!$A:$V,7,FALSE)</f>
        <v>No</v>
      </c>
      <c r="L1607" s="4" t="str">
        <f>VLOOKUP($A1607,'Data Transformation Q1 to Q8'!$A:$V,8,FALSE)</f>
        <v>No</v>
      </c>
      <c r="M1607" s="4" t="str">
        <f>VLOOKUP($A1607,'Data Transformation Q1 to Q8'!$A:$V,10,FALSE)</f>
        <v>No</v>
      </c>
      <c r="N1607" s="4">
        <f>VLOOKUP($A1607,'Data Transformation Q1 to Q8'!$A:$V,9,FALSE)</f>
        <v>0</v>
      </c>
      <c r="O1607" s="4" t="str">
        <f>VLOOKUP($A1607,'Data Transformation Q1 to Q8'!$A:$V,20,FALSE)</f>
        <v>tier - 2</v>
      </c>
      <c r="P1607" s="4" t="str">
        <f>VLOOKUP($A1607,'Data Transformation Q1 to Q8'!$A:$V,21,FALSE)</f>
        <v>tier - 2</v>
      </c>
      <c r="Q1607" s="118">
        <f>VLOOKUP($A1607,'Data Transformation Q1 to Q8'!$A:$V,19,FALSE)</f>
        <v>6203.9</v>
      </c>
    </row>
    <row r="1608" spans="1:17" ht="15.75" x14ac:dyDescent="0.25">
      <c r="A1608" s="10" t="s">
        <v>1332</v>
      </c>
      <c r="B1608" s="4" t="str">
        <f>VLOOKUP(A1608,'Data Transformation Q1 to Q8'!A:V,22,FALSE)</f>
        <v>R1012</v>
      </c>
      <c r="C1608" s="21">
        <f>VLOOKUP($A1608,'Data Transformation Q1 to Q8'!$A:$V,16,FALSE)</f>
        <v>31250</v>
      </c>
      <c r="D1608" s="6">
        <f>VLOOKUP($A1608,'Data Transformation Q1 to Q8'!$A:$V,17,FALSE)</f>
        <v>37</v>
      </c>
      <c r="E1608" s="4" t="str">
        <f>VLOOKUP(A1608,'Customer Names'!A:D,3,FALSE)</f>
        <v xml:space="preserve">  Scott M</v>
      </c>
      <c r="F1608" s="4">
        <f>VLOOKUP($A1608,'Data Transformation Q1 to Q8'!$A:$V,2,FALSE)</f>
        <v>24.32</v>
      </c>
      <c r="G1608" s="4" t="str">
        <f>VLOOKUP($A1608,'Data Transformation Q1 to Q8'!$A:$V,3,FALSE)</f>
        <v>Normal Weight</v>
      </c>
      <c r="H1608" s="4">
        <f>VLOOKUP($A1608,'Data Transformation Q1 to Q8'!$A:$V,4,FALSE)</f>
        <v>5.56</v>
      </c>
      <c r="I1608" s="4" t="str">
        <f>VLOOKUP($A1608,'Data Transformation Q1 to Q8'!$A:$V,5,FALSE)</f>
        <v>Normal</v>
      </c>
      <c r="J1608" s="4" t="str">
        <f>VLOOKUP($A1608,'Data Transformation Q1 to Q8'!$A:$V,6,FALSE)</f>
        <v>Yes</v>
      </c>
      <c r="K1608" s="4" t="str">
        <f>VLOOKUP($A1608,'Data Transformation Q1 to Q8'!$A:$V,7,FALSE)</f>
        <v>No</v>
      </c>
      <c r="L1608" s="4" t="str">
        <f>VLOOKUP($A1608,'Data Transformation Q1 to Q8'!$A:$V,8,FALSE)</f>
        <v>No</v>
      </c>
      <c r="M1608" s="4" t="str">
        <f>VLOOKUP($A1608,'Data Transformation Q1 to Q8'!$A:$V,10,FALSE)</f>
        <v>No</v>
      </c>
      <c r="N1608" s="4">
        <f>VLOOKUP($A1608,'Data Transformation Q1 to Q8'!$A:$V,9,FALSE)</f>
        <v>0</v>
      </c>
      <c r="O1608" s="4" t="str">
        <f>VLOOKUP($A1608,'Data Transformation Q1 to Q8'!$A:$V,20,FALSE)</f>
        <v>tier - 2</v>
      </c>
      <c r="P1608" s="4" t="str">
        <f>VLOOKUP($A1608,'Data Transformation Q1 to Q8'!$A:$V,21,FALSE)</f>
        <v>tier - 1</v>
      </c>
      <c r="Q1608" s="118">
        <f>VLOOKUP($A1608,'Data Transformation Q1 to Q8'!$A:$V,19,FALSE)</f>
        <v>6198.75</v>
      </c>
    </row>
    <row r="1609" spans="1:17" ht="15.75" x14ac:dyDescent="0.25">
      <c r="A1609" s="10" t="s">
        <v>1334</v>
      </c>
      <c r="B1609" s="4" t="str">
        <f>VLOOKUP(A1609,'Data Transformation Q1 to Q8'!A:V,22,FALSE)</f>
        <v>R1011</v>
      </c>
      <c r="C1609" s="21">
        <f>VLOOKUP($A1609,'Data Transformation Q1 to Q8'!$A:$V,16,FALSE)</f>
        <v>32439</v>
      </c>
      <c r="D1609" s="6">
        <f>VLOOKUP($A1609,'Data Transformation Q1 to Q8'!$A:$V,17,FALSE)</f>
        <v>34</v>
      </c>
      <c r="E1609" s="4" t="str">
        <f>VLOOKUP(A1609,'Customer Names'!A:D,3,FALSE)</f>
        <v xml:space="preserve">  Marisa A</v>
      </c>
      <c r="F1609" s="4">
        <f>VLOOKUP($A1609,'Data Transformation Q1 to Q8'!$A:$V,2,FALSE)</f>
        <v>38</v>
      </c>
      <c r="G1609" s="4" t="str">
        <f>VLOOKUP($A1609,'Data Transformation Q1 to Q8'!$A:$V,3,FALSE)</f>
        <v>Obesity</v>
      </c>
      <c r="H1609" s="4">
        <f>VLOOKUP($A1609,'Data Transformation Q1 to Q8'!$A:$V,4,FALSE)</f>
        <v>5.41</v>
      </c>
      <c r="I1609" s="4" t="str">
        <f>VLOOKUP($A1609,'Data Transformation Q1 to Q8'!$A:$V,5,FALSE)</f>
        <v>Normal</v>
      </c>
      <c r="J1609" s="4" t="str">
        <f>VLOOKUP($A1609,'Data Transformation Q1 to Q8'!$A:$V,6,FALSE)</f>
        <v>Yes</v>
      </c>
      <c r="K1609" s="4" t="str">
        <f>VLOOKUP($A1609,'Data Transformation Q1 to Q8'!$A:$V,7,FALSE)</f>
        <v>No</v>
      </c>
      <c r="L1609" s="4" t="str">
        <f>VLOOKUP($A1609,'Data Transformation Q1 to Q8'!$A:$V,8,FALSE)</f>
        <v>No</v>
      </c>
      <c r="M1609" s="4" t="str">
        <f>VLOOKUP($A1609,'Data Transformation Q1 to Q8'!$A:$V,10,FALSE)</f>
        <v>No</v>
      </c>
      <c r="N1609" s="4">
        <f>VLOOKUP($A1609,'Data Transformation Q1 to Q8'!$A:$V,9,FALSE)</f>
        <v>1</v>
      </c>
      <c r="O1609" s="4" t="str">
        <f>VLOOKUP($A1609,'Data Transformation Q1 to Q8'!$A:$V,20,FALSE)</f>
        <v>tier - 2</v>
      </c>
      <c r="P1609" s="4" t="str">
        <f>VLOOKUP($A1609,'Data Transformation Q1 to Q8'!$A:$V,21,FALSE)</f>
        <v>tier - 1</v>
      </c>
      <c r="Q1609" s="118">
        <f>VLOOKUP($A1609,'Data Transformation Q1 to Q8'!$A:$V,19,FALSE)</f>
        <v>6196.45</v>
      </c>
    </row>
    <row r="1610" spans="1:17" ht="15.75" x14ac:dyDescent="0.25">
      <c r="A1610" s="10" t="s">
        <v>1336</v>
      </c>
      <c r="B1610" s="4" t="str">
        <f>VLOOKUP(A1610,'Data Transformation Q1 to Q8'!A:V,22,FALSE)</f>
        <v>R1011</v>
      </c>
      <c r="C1610" s="21">
        <f>VLOOKUP($A1610,'Data Transformation Q1 to Q8'!$A:$V,16,FALSE)</f>
        <v>29860</v>
      </c>
      <c r="D1610" s="6">
        <f>VLOOKUP($A1610,'Data Transformation Q1 to Q8'!$A:$V,17,FALSE)</f>
        <v>41</v>
      </c>
      <c r="E1610" s="4" t="str">
        <f>VLOOKUP(A1610,'Customer Names'!A:D,3,FALSE)</f>
        <v xml:space="preserve">  Katie</v>
      </c>
      <c r="F1610" s="4">
        <f>VLOOKUP($A1610,'Data Transformation Q1 to Q8'!$A:$V,2,FALSE)</f>
        <v>31.6</v>
      </c>
      <c r="G1610" s="4" t="str">
        <f>VLOOKUP($A1610,'Data Transformation Q1 to Q8'!$A:$V,3,FALSE)</f>
        <v>Obesity</v>
      </c>
      <c r="H1610" s="4">
        <f>VLOOKUP($A1610,'Data Transformation Q1 to Q8'!$A:$V,4,FALSE)</f>
        <v>10.85</v>
      </c>
      <c r="I1610" s="4" t="str">
        <f>VLOOKUP($A1610,'Data Transformation Q1 to Q8'!$A:$V,5,FALSE)</f>
        <v>Diabetes</v>
      </c>
      <c r="J1610" s="4" t="str">
        <f>VLOOKUP($A1610,'Data Transformation Q1 to Q8'!$A:$V,6,FALSE)</f>
        <v>Yes</v>
      </c>
      <c r="K1610" s="4" t="str">
        <f>VLOOKUP($A1610,'Data Transformation Q1 to Q8'!$A:$V,7,FALSE)</f>
        <v>No</v>
      </c>
      <c r="L1610" s="4" t="str">
        <f>VLOOKUP($A1610,'Data Transformation Q1 to Q8'!$A:$V,8,FALSE)</f>
        <v>No</v>
      </c>
      <c r="M1610" s="4" t="str">
        <f>VLOOKUP($A1610,'Data Transformation Q1 to Q8'!$A:$V,10,FALSE)</f>
        <v>No</v>
      </c>
      <c r="N1610" s="4">
        <f>VLOOKUP($A1610,'Data Transformation Q1 to Q8'!$A:$V,9,FALSE)</f>
        <v>0</v>
      </c>
      <c r="O1610" s="4" t="str">
        <f>VLOOKUP($A1610,'Data Transformation Q1 to Q8'!$A:$V,20,FALSE)</f>
        <v>tier - 2</v>
      </c>
      <c r="P1610" s="4" t="str">
        <f>VLOOKUP($A1610,'Data Transformation Q1 to Q8'!$A:$V,21,FALSE)</f>
        <v>tier - 3</v>
      </c>
      <c r="Q1610" s="118">
        <f>VLOOKUP($A1610,'Data Transformation Q1 to Q8'!$A:$V,19,FALSE)</f>
        <v>6186.13</v>
      </c>
    </row>
    <row r="1611" spans="1:17" ht="15.75" x14ac:dyDescent="0.25">
      <c r="A1611" s="10" t="s">
        <v>1339</v>
      </c>
      <c r="B1611" s="4" t="str">
        <f>VLOOKUP(A1611,'Data Transformation Q1 to Q8'!A:V,22,FALSE)</f>
        <v>R1013</v>
      </c>
      <c r="C1611" s="21">
        <f>VLOOKUP($A1611,'Data Transformation Q1 to Q8'!$A:$V,16,FALSE)</f>
        <v>29912</v>
      </c>
      <c r="D1611" s="6">
        <f>VLOOKUP($A1611,'Data Transformation Q1 to Q8'!$A:$V,17,FALSE)</f>
        <v>41</v>
      </c>
      <c r="E1611" s="4" t="str">
        <f>VLOOKUP(A1611,'Customer Names'!A:D,3,FALSE)</f>
        <v xml:space="preserve">  Amy L</v>
      </c>
      <c r="F1611" s="4">
        <f>VLOOKUP($A1611,'Data Transformation Q1 to Q8'!$A:$V,2,FALSE)</f>
        <v>31.02</v>
      </c>
      <c r="G1611" s="4" t="str">
        <f>VLOOKUP($A1611,'Data Transformation Q1 to Q8'!$A:$V,3,FALSE)</f>
        <v>Obesity</v>
      </c>
      <c r="H1611" s="4">
        <f>VLOOKUP($A1611,'Data Transformation Q1 to Q8'!$A:$V,4,FALSE)</f>
        <v>11.63</v>
      </c>
      <c r="I1611" s="4" t="str">
        <f>VLOOKUP($A1611,'Data Transformation Q1 to Q8'!$A:$V,5,FALSE)</f>
        <v>Diabetes</v>
      </c>
      <c r="J1611" s="4" t="str">
        <f>VLOOKUP($A1611,'Data Transformation Q1 to Q8'!$A:$V,6,FALSE)</f>
        <v>Yes</v>
      </c>
      <c r="K1611" s="4" t="str">
        <f>VLOOKUP($A1611,'Data Transformation Q1 to Q8'!$A:$V,7,FALSE)</f>
        <v>No</v>
      </c>
      <c r="L1611" s="4" t="str">
        <f>VLOOKUP($A1611,'Data Transformation Q1 to Q8'!$A:$V,8,FALSE)</f>
        <v>No</v>
      </c>
      <c r="M1611" s="4" t="str">
        <f>VLOOKUP($A1611,'Data Transformation Q1 to Q8'!$A:$V,10,FALSE)</f>
        <v>No</v>
      </c>
      <c r="N1611" s="4">
        <f>VLOOKUP($A1611,'Data Transformation Q1 to Q8'!$A:$V,9,FALSE)</f>
        <v>0</v>
      </c>
      <c r="O1611" s="4" t="str">
        <f>VLOOKUP($A1611,'Data Transformation Q1 to Q8'!$A:$V,20,FALSE)</f>
        <v>tier - 2</v>
      </c>
      <c r="P1611" s="4" t="str">
        <f>VLOOKUP($A1611,'Data Transformation Q1 to Q8'!$A:$V,21,FALSE)</f>
        <v>tier - 1</v>
      </c>
      <c r="Q1611" s="118">
        <f>VLOOKUP($A1611,'Data Transformation Q1 to Q8'!$A:$V,19,FALSE)</f>
        <v>6185.32</v>
      </c>
    </row>
    <row r="1612" spans="1:17" ht="15.75" x14ac:dyDescent="0.25">
      <c r="A1612" s="10" t="s">
        <v>1341</v>
      </c>
      <c r="B1612" s="4" t="str">
        <f>VLOOKUP(A1612,'Data Transformation Q1 to Q8'!A:V,22,FALSE)</f>
        <v>R1013</v>
      </c>
      <c r="C1612" s="21">
        <f>VLOOKUP($A1612,'Data Transformation Q1 to Q8'!$A:$V,16,FALSE)</f>
        <v>32448</v>
      </c>
      <c r="D1612" s="6">
        <f>VLOOKUP($A1612,'Data Transformation Q1 to Q8'!$A:$V,17,FALSE)</f>
        <v>34</v>
      </c>
      <c r="E1612" s="4" t="str">
        <f>VLOOKUP(A1612,'Customer Names'!A:D,3,FALSE)</f>
        <v xml:space="preserve">  Jenna M</v>
      </c>
      <c r="F1612" s="4">
        <f>VLOOKUP($A1612,'Data Transformation Q1 to Q8'!$A:$V,2,FALSE)</f>
        <v>29.26</v>
      </c>
      <c r="G1612" s="4" t="str">
        <f>VLOOKUP($A1612,'Data Transformation Q1 to Q8'!$A:$V,3,FALSE)</f>
        <v>Overweight</v>
      </c>
      <c r="H1612" s="4">
        <f>VLOOKUP($A1612,'Data Transformation Q1 to Q8'!$A:$V,4,FALSE)</f>
        <v>5.68</v>
      </c>
      <c r="I1612" s="4" t="str">
        <f>VLOOKUP($A1612,'Data Transformation Q1 to Q8'!$A:$V,5,FALSE)</f>
        <v>Normal</v>
      </c>
      <c r="J1612" s="4" t="str">
        <f>VLOOKUP($A1612,'Data Transformation Q1 to Q8'!$A:$V,6,FALSE)</f>
        <v>Yes</v>
      </c>
      <c r="K1612" s="4" t="str">
        <f>VLOOKUP($A1612,'Data Transformation Q1 to Q8'!$A:$V,7,FALSE)</f>
        <v>No</v>
      </c>
      <c r="L1612" s="4" t="str">
        <f>VLOOKUP($A1612,'Data Transformation Q1 to Q8'!$A:$V,8,FALSE)</f>
        <v>No</v>
      </c>
      <c r="M1612" s="4" t="str">
        <f>VLOOKUP($A1612,'Data Transformation Q1 to Q8'!$A:$V,10,FALSE)</f>
        <v>No</v>
      </c>
      <c r="N1612" s="4">
        <f>VLOOKUP($A1612,'Data Transformation Q1 to Q8'!$A:$V,9,FALSE)</f>
        <v>1</v>
      </c>
      <c r="O1612" s="4" t="str">
        <f>VLOOKUP($A1612,'Data Transformation Q1 to Q8'!$A:$V,20,FALSE)</f>
        <v>tier - 2</v>
      </c>
      <c r="P1612" s="4" t="str">
        <f>VLOOKUP($A1612,'Data Transformation Q1 to Q8'!$A:$V,21,FALSE)</f>
        <v>tier - 3</v>
      </c>
      <c r="Q1612" s="118">
        <f>VLOOKUP($A1612,'Data Transformation Q1 to Q8'!$A:$V,19,FALSE)</f>
        <v>6184.3</v>
      </c>
    </row>
    <row r="1613" spans="1:17" ht="15.75" x14ac:dyDescent="0.25">
      <c r="A1613" s="10" t="s">
        <v>1343</v>
      </c>
      <c r="B1613" s="4" t="str">
        <f>VLOOKUP(A1613,'Data Transformation Q1 to Q8'!A:V,22,FALSE)</f>
        <v>R1012</v>
      </c>
      <c r="C1613" s="21">
        <f>VLOOKUP($A1613,'Data Transformation Q1 to Q8'!$A:$V,16,FALSE)</f>
        <v>25846</v>
      </c>
      <c r="D1613" s="6">
        <f>VLOOKUP($A1613,'Data Transformation Q1 to Q8'!$A:$V,17,FALSE)</f>
        <v>52</v>
      </c>
      <c r="E1613" s="4" t="str">
        <f>VLOOKUP(A1613,'Customer Names'!A:D,3,FALSE)</f>
        <v xml:space="preserve">  Elizabeth M</v>
      </c>
      <c r="F1613" s="4">
        <f>VLOOKUP($A1613,'Data Transformation Q1 to Q8'!$A:$V,2,FALSE)</f>
        <v>15.09</v>
      </c>
      <c r="G1613" s="4" t="str">
        <f>VLOOKUP($A1613,'Data Transformation Q1 to Q8'!$A:$V,3,FALSE)</f>
        <v>Underweight</v>
      </c>
      <c r="H1613" s="4">
        <f>VLOOKUP($A1613,'Data Transformation Q1 to Q8'!$A:$V,4,FALSE)</f>
        <v>7.59</v>
      </c>
      <c r="I1613" s="4" t="str">
        <f>VLOOKUP($A1613,'Data Transformation Q1 to Q8'!$A:$V,5,FALSE)</f>
        <v>Diabetes</v>
      </c>
      <c r="J1613" s="4" t="str">
        <f>VLOOKUP($A1613,'Data Transformation Q1 to Q8'!$A:$V,6,FALSE)</f>
        <v>Yes</v>
      </c>
      <c r="K1613" s="4" t="str">
        <f>VLOOKUP($A1613,'Data Transformation Q1 to Q8'!$A:$V,7,FALSE)</f>
        <v>No</v>
      </c>
      <c r="L1613" s="4" t="str">
        <f>VLOOKUP($A1613,'Data Transformation Q1 to Q8'!$A:$V,8,FALSE)</f>
        <v>No</v>
      </c>
      <c r="M1613" s="4" t="str">
        <f>VLOOKUP($A1613,'Data Transformation Q1 to Q8'!$A:$V,10,FALSE)</f>
        <v>No</v>
      </c>
      <c r="N1613" s="4">
        <f>VLOOKUP($A1613,'Data Transformation Q1 to Q8'!$A:$V,9,FALSE)</f>
        <v>2</v>
      </c>
      <c r="O1613" s="4" t="str">
        <f>VLOOKUP($A1613,'Data Transformation Q1 to Q8'!$A:$V,20,FALSE)</f>
        <v>tier - 2</v>
      </c>
      <c r="P1613" s="4" t="str">
        <f>VLOOKUP($A1613,'Data Transformation Q1 to Q8'!$A:$V,21,FALSE)</f>
        <v>tier - 2</v>
      </c>
      <c r="Q1613" s="118">
        <f>VLOOKUP($A1613,'Data Transformation Q1 to Q8'!$A:$V,19,FALSE)</f>
        <v>6183.46</v>
      </c>
    </row>
    <row r="1614" spans="1:17" ht="15.75" x14ac:dyDescent="0.25">
      <c r="A1614" s="10" t="s">
        <v>1345</v>
      </c>
      <c r="B1614" s="4" t="str">
        <f>VLOOKUP(A1614,'Data Transformation Q1 to Q8'!A:V,22,FALSE)</f>
        <v>R1012</v>
      </c>
      <c r="C1614" s="21">
        <f>VLOOKUP($A1614,'Data Transformation Q1 to Q8'!$A:$V,16,FALSE)</f>
        <v>31268</v>
      </c>
      <c r="D1614" s="6">
        <f>VLOOKUP($A1614,'Data Transformation Q1 to Q8'!$A:$V,17,FALSE)</f>
        <v>37</v>
      </c>
      <c r="E1614" s="4" t="str">
        <f>VLOOKUP(A1614,'Customer Names'!A:D,3,FALSE)</f>
        <v xml:space="preserve">  Lyazid</v>
      </c>
      <c r="F1614" s="4">
        <f>VLOOKUP($A1614,'Data Transformation Q1 to Q8'!$A:$V,2,FALSE)</f>
        <v>22.63</v>
      </c>
      <c r="G1614" s="4" t="str">
        <f>VLOOKUP($A1614,'Data Transformation Q1 to Q8'!$A:$V,3,FALSE)</f>
        <v>Normal Weight</v>
      </c>
      <c r="H1614" s="4">
        <f>VLOOKUP($A1614,'Data Transformation Q1 to Q8'!$A:$V,4,FALSE)</f>
        <v>5.09</v>
      </c>
      <c r="I1614" s="4" t="str">
        <f>VLOOKUP($A1614,'Data Transformation Q1 to Q8'!$A:$V,5,FALSE)</f>
        <v>Normal</v>
      </c>
      <c r="J1614" s="4" t="str">
        <f>VLOOKUP($A1614,'Data Transformation Q1 to Q8'!$A:$V,6,FALSE)</f>
        <v>Yes</v>
      </c>
      <c r="K1614" s="4" t="str">
        <f>VLOOKUP($A1614,'Data Transformation Q1 to Q8'!$A:$V,7,FALSE)</f>
        <v>No</v>
      </c>
      <c r="L1614" s="4" t="str">
        <f>VLOOKUP($A1614,'Data Transformation Q1 to Q8'!$A:$V,8,FALSE)</f>
        <v>No</v>
      </c>
      <c r="M1614" s="4" t="str">
        <f>VLOOKUP($A1614,'Data Transformation Q1 to Q8'!$A:$V,10,FALSE)</f>
        <v>No</v>
      </c>
      <c r="N1614" s="4">
        <f>VLOOKUP($A1614,'Data Transformation Q1 to Q8'!$A:$V,9,FALSE)</f>
        <v>0</v>
      </c>
      <c r="O1614" s="4" t="str">
        <f>VLOOKUP($A1614,'Data Transformation Q1 to Q8'!$A:$V,20,FALSE)</f>
        <v>tier - 2</v>
      </c>
      <c r="P1614" s="4" t="str">
        <f>VLOOKUP($A1614,'Data Transformation Q1 to Q8'!$A:$V,21,FALSE)</f>
        <v>tier - 2</v>
      </c>
      <c r="Q1614" s="118">
        <f>VLOOKUP($A1614,'Data Transformation Q1 to Q8'!$A:$V,19,FALSE)</f>
        <v>6183.32</v>
      </c>
    </row>
    <row r="1615" spans="1:17" ht="15.75" x14ac:dyDescent="0.25">
      <c r="A1615" s="10" t="s">
        <v>1347</v>
      </c>
      <c r="B1615" s="4" t="str">
        <f>VLOOKUP(A1615,'Data Transformation Q1 to Q8'!A:V,22,FALSE)</f>
        <v>R1013</v>
      </c>
      <c r="C1615" s="21">
        <f>VLOOKUP($A1615,'Data Transformation Q1 to Q8'!$A:$V,16,FALSE)</f>
        <v>30961</v>
      </c>
      <c r="D1615" s="6">
        <f>VLOOKUP($A1615,'Data Transformation Q1 to Q8'!$A:$V,17,FALSE)</f>
        <v>38</v>
      </c>
      <c r="E1615" s="4" t="str">
        <f>VLOOKUP(A1615,'Customer Names'!A:D,3,FALSE)</f>
        <v xml:space="preserve">  Lindsey A</v>
      </c>
      <c r="F1615" s="4">
        <f>VLOOKUP($A1615,'Data Transformation Q1 to Q8'!$A:$V,2,FALSE)</f>
        <v>23.46</v>
      </c>
      <c r="G1615" s="4" t="str">
        <f>VLOOKUP($A1615,'Data Transformation Q1 to Q8'!$A:$V,3,FALSE)</f>
        <v>Normal Weight</v>
      </c>
      <c r="H1615" s="4">
        <f>VLOOKUP($A1615,'Data Transformation Q1 to Q8'!$A:$V,4,FALSE)</f>
        <v>4.21</v>
      </c>
      <c r="I1615" s="4" t="str">
        <f>VLOOKUP($A1615,'Data Transformation Q1 to Q8'!$A:$V,5,FALSE)</f>
        <v>Normal</v>
      </c>
      <c r="J1615" s="4" t="str">
        <f>VLOOKUP($A1615,'Data Transformation Q1 to Q8'!$A:$V,6,FALSE)</f>
        <v>No</v>
      </c>
      <c r="K1615" s="4" t="str">
        <f>VLOOKUP($A1615,'Data Transformation Q1 to Q8'!$A:$V,7,FALSE)</f>
        <v>No</v>
      </c>
      <c r="L1615" s="4" t="str">
        <f>VLOOKUP($A1615,'Data Transformation Q1 to Q8'!$A:$V,8,FALSE)</f>
        <v>No</v>
      </c>
      <c r="M1615" s="4" t="str">
        <f>VLOOKUP($A1615,'Data Transformation Q1 to Q8'!$A:$V,10,FALSE)</f>
        <v>No</v>
      </c>
      <c r="N1615" s="4">
        <f>VLOOKUP($A1615,'Data Transformation Q1 to Q8'!$A:$V,9,FALSE)</f>
        <v>1</v>
      </c>
      <c r="O1615" s="4" t="str">
        <f>VLOOKUP($A1615,'Data Transformation Q1 to Q8'!$A:$V,20,FALSE)</f>
        <v>tier - 2</v>
      </c>
      <c r="P1615" s="4" t="str">
        <f>VLOOKUP($A1615,'Data Transformation Q1 to Q8'!$A:$V,21,FALSE)</f>
        <v>tier - 1</v>
      </c>
      <c r="Q1615" s="118">
        <f>VLOOKUP($A1615,'Data Transformation Q1 to Q8'!$A:$V,19,FALSE)</f>
        <v>6170.96</v>
      </c>
    </row>
    <row r="1616" spans="1:17" ht="15.75" x14ac:dyDescent="0.25">
      <c r="A1616" s="10" t="s">
        <v>1349</v>
      </c>
      <c r="B1616" s="4" t="str">
        <f>VLOOKUP(A1616,'Data Transformation Q1 to Q8'!A:V,22,FALSE)</f>
        <v>R1012</v>
      </c>
      <c r="C1616" s="21">
        <f>VLOOKUP($A1616,'Data Transformation Q1 to Q8'!$A:$V,16,FALSE)</f>
        <v>31335</v>
      </c>
      <c r="D1616" s="6">
        <f>VLOOKUP($A1616,'Data Transformation Q1 to Q8'!$A:$V,17,FALSE)</f>
        <v>37</v>
      </c>
      <c r="E1616" s="4" t="str">
        <f>VLOOKUP(A1616,'Customer Names'!A:D,3,FALSE)</f>
        <v xml:space="preserve">  Chris</v>
      </c>
      <c r="F1616" s="4">
        <f>VLOOKUP($A1616,'Data Transformation Q1 to Q8'!$A:$V,2,FALSE)</f>
        <v>22.56</v>
      </c>
      <c r="G1616" s="4" t="str">
        <f>VLOOKUP($A1616,'Data Transformation Q1 to Q8'!$A:$V,3,FALSE)</f>
        <v>Normal Weight</v>
      </c>
      <c r="H1616" s="4">
        <f>VLOOKUP($A1616,'Data Transformation Q1 to Q8'!$A:$V,4,FALSE)</f>
        <v>4.34</v>
      </c>
      <c r="I1616" s="4" t="str">
        <f>VLOOKUP($A1616,'Data Transformation Q1 to Q8'!$A:$V,5,FALSE)</f>
        <v>Normal</v>
      </c>
      <c r="J1616" s="4" t="str">
        <f>VLOOKUP($A1616,'Data Transformation Q1 to Q8'!$A:$V,6,FALSE)</f>
        <v>Yes</v>
      </c>
      <c r="K1616" s="4" t="str">
        <f>VLOOKUP($A1616,'Data Transformation Q1 to Q8'!$A:$V,7,FALSE)</f>
        <v>No</v>
      </c>
      <c r="L1616" s="4" t="str">
        <f>VLOOKUP($A1616,'Data Transformation Q1 to Q8'!$A:$V,8,FALSE)</f>
        <v>No</v>
      </c>
      <c r="M1616" s="4" t="str">
        <f>VLOOKUP($A1616,'Data Transformation Q1 to Q8'!$A:$V,10,FALSE)</f>
        <v>No</v>
      </c>
      <c r="N1616" s="4">
        <f>VLOOKUP($A1616,'Data Transformation Q1 to Q8'!$A:$V,9,FALSE)</f>
        <v>0</v>
      </c>
      <c r="O1616" s="4" t="str">
        <f>VLOOKUP($A1616,'Data Transformation Q1 to Q8'!$A:$V,20,FALSE)</f>
        <v>tier - 2</v>
      </c>
      <c r="P1616" s="4" t="str">
        <f>VLOOKUP($A1616,'Data Transformation Q1 to Q8'!$A:$V,21,FALSE)</f>
        <v>tier - 1</v>
      </c>
      <c r="Q1616" s="118">
        <f>VLOOKUP($A1616,'Data Transformation Q1 to Q8'!$A:$V,19,FALSE)</f>
        <v>6159.57</v>
      </c>
    </row>
    <row r="1617" spans="1:17" ht="15.75" x14ac:dyDescent="0.25">
      <c r="A1617" s="10" t="s">
        <v>1351</v>
      </c>
      <c r="B1617" s="4" t="str">
        <f>VLOOKUP(A1617,'Data Transformation Q1 to Q8'!A:V,22,FALSE)</f>
        <v>R1013</v>
      </c>
      <c r="C1617" s="21">
        <f>VLOOKUP($A1617,'Data Transformation Q1 to Q8'!$A:$V,16,FALSE)</f>
        <v>26974</v>
      </c>
      <c r="D1617" s="6">
        <f>VLOOKUP($A1617,'Data Transformation Q1 to Q8'!$A:$V,17,FALSE)</f>
        <v>49</v>
      </c>
      <c r="E1617" s="4" t="str">
        <f>VLOOKUP(A1617,'Customer Names'!A:D,3,FALSE)</f>
        <v xml:space="preserve">  Jennifer A</v>
      </c>
      <c r="F1617" s="4">
        <f>VLOOKUP($A1617,'Data Transformation Q1 to Q8'!$A:$V,2,FALSE)</f>
        <v>19.28</v>
      </c>
      <c r="G1617" s="4" t="str">
        <f>VLOOKUP($A1617,'Data Transformation Q1 to Q8'!$A:$V,3,FALSE)</f>
        <v>Normal Weight</v>
      </c>
      <c r="H1617" s="4">
        <f>VLOOKUP($A1617,'Data Transformation Q1 to Q8'!$A:$V,4,FALSE)</f>
        <v>11.85</v>
      </c>
      <c r="I1617" s="4" t="str">
        <f>VLOOKUP($A1617,'Data Transformation Q1 to Q8'!$A:$V,5,FALSE)</f>
        <v>Diabetes</v>
      </c>
      <c r="J1617" s="4" t="str">
        <f>VLOOKUP($A1617,'Data Transformation Q1 to Q8'!$A:$V,6,FALSE)</f>
        <v>No</v>
      </c>
      <c r="K1617" s="4" t="str">
        <f>VLOOKUP($A1617,'Data Transformation Q1 to Q8'!$A:$V,7,FALSE)</f>
        <v>No</v>
      </c>
      <c r="L1617" s="4" t="str">
        <f>VLOOKUP($A1617,'Data Transformation Q1 to Q8'!$A:$V,8,FALSE)</f>
        <v>No</v>
      </c>
      <c r="M1617" s="4" t="str">
        <f>VLOOKUP($A1617,'Data Transformation Q1 to Q8'!$A:$V,10,FALSE)</f>
        <v>No</v>
      </c>
      <c r="N1617" s="4">
        <f>VLOOKUP($A1617,'Data Transformation Q1 to Q8'!$A:$V,9,FALSE)</f>
        <v>2</v>
      </c>
      <c r="O1617" s="4" t="str">
        <f>VLOOKUP($A1617,'Data Transformation Q1 to Q8'!$A:$V,20,FALSE)</f>
        <v>tier - 2</v>
      </c>
      <c r="P1617" s="4" t="str">
        <f>VLOOKUP($A1617,'Data Transformation Q1 to Q8'!$A:$V,21,FALSE)</f>
        <v>tier - 3</v>
      </c>
      <c r="Q1617" s="118">
        <f>VLOOKUP($A1617,'Data Transformation Q1 to Q8'!$A:$V,19,FALSE)</f>
        <v>6152.05</v>
      </c>
    </row>
    <row r="1618" spans="1:17" ht="15.75" x14ac:dyDescent="0.25">
      <c r="A1618" s="10" t="s">
        <v>1353</v>
      </c>
      <c r="B1618" s="4" t="str">
        <f>VLOOKUP(A1618,'Data Transformation Q1 to Q8'!A:V,22,FALSE)</f>
        <v>R1012</v>
      </c>
      <c r="C1618" s="21">
        <f>VLOOKUP($A1618,'Data Transformation Q1 to Q8'!$A:$V,16,FALSE)</f>
        <v>25855</v>
      </c>
      <c r="D1618" s="6">
        <f>VLOOKUP($A1618,'Data Transformation Q1 to Q8'!$A:$V,17,FALSE)</f>
        <v>52</v>
      </c>
      <c r="E1618" s="4" t="str">
        <f>VLOOKUP(A1618,'Customer Names'!A:D,3,FALSE)</f>
        <v xml:space="preserve">  Leif S</v>
      </c>
      <c r="F1618" s="4">
        <f>VLOOKUP($A1618,'Data Transformation Q1 to Q8'!$A:$V,2,FALSE)</f>
        <v>15.37</v>
      </c>
      <c r="G1618" s="4" t="str">
        <f>VLOOKUP($A1618,'Data Transformation Q1 to Q8'!$A:$V,3,FALSE)</f>
        <v>Underweight</v>
      </c>
      <c r="H1618" s="4">
        <f>VLOOKUP($A1618,'Data Transformation Q1 to Q8'!$A:$V,4,FALSE)</f>
        <v>9.61</v>
      </c>
      <c r="I1618" s="4" t="str">
        <f>VLOOKUP($A1618,'Data Transformation Q1 to Q8'!$A:$V,5,FALSE)</f>
        <v>Diabetes</v>
      </c>
      <c r="J1618" s="4" t="str">
        <f>VLOOKUP($A1618,'Data Transformation Q1 to Q8'!$A:$V,6,FALSE)</f>
        <v>Yes</v>
      </c>
      <c r="K1618" s="4" t="str">
        <f>VLOOKUP($A1618,'Data Transformation Q1 to Q8'!$A:$V,7,FALSE)</f>
        <v>No</v>
      </c>
      <c r="L1618" s="4" t="str">
        <f>VLOOKUP($A1618,'Data Transformation Q1 to Q8'!$A:$V,8,FALSE)</f>
        <v>No</v>
      </c>
      <c r="M1618" s="4" t="str">
        <f>VLOOKUP($A1618,'Data Transformation Q1 to Q8'!$A:$V,10,FALSE)</f>
        <v>No</v>
      </c>
      <c r="N1618" s="4">
        <f>VLOOKUP($A1618,'Data Transformation Q1 to Q8'!$A:$V,9,FALSE)</f>
        <v>2</v>
      </c>
      <c r="O1618" s="4" t="str">
        <f>VLOOKUP($A1618,'Data Transformation Q1 to Q8'!$A:$V,20,FALSE)</f>
        <v>tier - 2</v>
      </c>
      <c r="P1618" s="4" t="str">
        <f>VLOOKUP($A1618,'Data Transformation Q1 to Q8'!$A:$V,21,FALSE)</f>
        <v>tier - 3</v>
      </c>
      <c r="Q1618" s="118">
        <f>VLOOKUP($A1618,'Data Transformation Q1 to Q8'!$A:$V,19,FALSE)</f>
        <v>6147.12</v>
      </c>
    </row>
    <row r="1619" spans="1:17" ht="15.75" x14ac:dyDescent="0.25">
      <c r="A1619" s="10" t="s">
        <v>1355</v>
      </c>
      <c r="B1619" s="4" t="str">
        <f>VLOOKUP(A1619,'Data Transformation Q1 to Q8'!A:V,22,FALSE)</f>
        <v>R1013</v>
      </c>
      <c r="C1619" s="21">
        <f>VLOOKUP($A1619,'Data Transformation Q1 to Q8'!$A:$V,16,FALSE)</f>
        <v>28106</v>
      </c>
      <c r="D1619" s="6">
        <f>VLOOKUP($A1619,'Data Transformation Q1 to Q8'!$A:$V,17,FALSE)</f>
        <v>46</v>
      </c>
      <c r="E1619" s="4" t="str">
        <f>VLOOKUP(A1619,'Customer Names'!A:D,3,FALSE)</f>
        <v xml:space="preserve">  Stephanie A</v>
      </c>
      <c r="F1619" s="4">
        <f>VLOOKUP($A1619,'Data Transformation Q1 to Q8'!$A:$V,2,FALSE)</f>
        <v>18.71</v>
      </c>
      <c r="G1619" s="4" t="str">
        <f>VLOOKUP($A1619,'Data Transformation Q1 to Q8'!$A:$V,3,FALSE)</f>
        <v>Normal Weight</v>
      </c>
      <c r="H1619" s="4">
        <f>VLOOKUP($A1619,'Data Transformation Q1 to Q8'!$A:$V,4,FALSE)</f>
        <v>5.29</v>
      </c>
      <c r="I1619" s="4" t="str">
        <f>VLOOKUP($A1619,'Data Transformation Q1 to Q8'!$A:$V,5,FALSE)</f>
        <v>Normal</v>
      </c>
      <c r="J1619" s="4" t="str">
        <f>VLOOKUP($A1619,'Data Transformation Q1 to Q8'!$A:$V,6,FALSE)</f>
        <v>Yes</v>
      </c>
      <c r="K1619" s="4" t="str">
        <f>VLOOKUP($A1619,'Data Transformation Q1 to Q8'!$A:$V,7,FALSE)</f>
        <v>No</v>
      </c>
      <c r="L1619" s="4" t="str">
        <f>VLOOKUP($A1619,'Data Transformation Q1 to Q8'!$A:$V,8,FALSE)</f>
        <v>No</v>
      </c>
      <c r="M1619" s="4" t="str">
        <f>VLOOKUP($A1619,'Data Transformation Q1 to Q8'!$A:$V,10,FALSE)</f>
        <v>No</v>
      </c>
      <c r="N1619" s="4">
        <f>VLOOKUP($A1619,'Data Transformation Q1 to Q8'!$A:$V,9,FALSE)</f>
        <v>0</v>
      </c>
      <c r="O1619" s="4" t="str">
        <f>VLOOKUP($A1619,'Data Transformation Q1 to Q8'!$A:$V,20,FALSE)</f>
        <v>tier - 2</v>
      </c>
      <c r="P1619" s="4" t="str">
        <f>VLOOKUP($A1619,'Data Transformation Q1 to Q8'!$A:$V,21,FALSE)</f>
        <v>tier - 3</v>
      </c>
      <c r="Q1619" s="118">
        <f>VLOOKUP($A1619,'Data Transformation Q1 to Q8'!$A:$V,19,FALSE)</f>
        <v>6139.14</v>
      </c>
    </row>
    <row r="1620" spans="1:17" ht="15.75" x14ac:dyDescent="0.25">
      <c r="A1620" s="10" t="s">
        <v>1357</v>
      </c>
      <c r="B1620" s="4" t="str">
        <f>VLOOKUP(A1620,'Data Transformation Q1 to Q8'!A:V,22,FALSE)</f>
        <v>R1013</v>
      </c>
      <c r="C1620" s="21">
        <f>VLOOKUP($A1620,'Data Transformation Q1 to Q8'!$A:$V,16,FALSE)</f>
        <v>28738</v>
      </c>
      <c r="D1620" s="6">
        <f>VLOOKUP($A1620,'Data Transformation Q1 to Q8'!$A:$V,17,FALSE)</f>
        <v>44</v>
      </c>
      <c r="E1620" s="4" t="str">
        <f>VLOOKUP(A1620,'Customer Names'!A:D,3,FALSE)</f>
        <v xml:space="preserve">  Bo</v>
      </c>
      <c r="F1620" s="4">
        <f>VLOOKUP($A1620,'Data Transformation Q1 to Q8'!$A:$V,2,FALSE)</f>
        <v>20.61</v>
      </c>
      <c r="G1620" s="4" t="str">
        <f>VLOOKUP($A1620,'Data Transformation Q1 to Q8'!$A:$V,3,FALSE)</f>
        <v>Normal Weight</v>
      </c>
      <c r="H1620" s="4">
        <f>VLOOKUP($A1620,'Data Transformation Q1 to Q8'!$A:$V,4,FALSE)</f>
        <v>6.89</v>
      </c>
      <c r="I1620" s="4" t="str">
        <f>VLOOKUP($A1620,'Data Transformation Q1 to Q8'!$A:$V,5,FALSE)</f>
        <v>Diabetes</v>
      </c>
      <c r="J1620" s="4" t="str">
        <f>VLOOKUP($A1620,'Data Transformation Q1 to Q8'!$A:$V,6,FALSE)</f>
        <v>No</v>
      </c>
      <c r="K1620" s="4" t="str">
        <f>VLOOKUP($A1620,'Data Transformation Q1 to Q8'!$A:$V,7,FALSE)</f>
        <v>No</v>
      </c>
      <c r="L1620" s="4" t="str">
        <f>VLOOKUP($A1620,'Data Transformation Q1 to Q8'!$A:$V,8,FALSE)</f>
        <v>No</v>
      </c>
      <c r="M1620" s="4" t="str">
        <f>VLOOKUP($A1620,'Data Transformation Q1 to Q8'!$A:$V,10,FALSE)</f>
        <v>No</v>
      </c>
      <c r="N1620" s="4">
        <f>VLOOKUP($A1620,'Data Transformation Q1 to Q8'!$A:$V,9,FALSE)</f>
        <v>0</v>
      </c>
      <c r="O1620" s="4" t="str">
        <f>VLOOKUP($A1620,'Data Transformation Q1 to Q8'!$A:$V,20,FALSE)</f>
        <v>tier - 2</v>
      </c>
      <c r="P1620" s="4" t="str">
        <f>VLOOKUP($A1620,'Data Transformation Q1 to Q8'!$A:$V,21,FALSE)</f>
        <v>tier - 1</v>
      </c>
      <c r="Q1620" s="118">
        <f>VLOOKUP($A1620,'Data Transformation Q1 to Q8'!$A:$V,19,FALSE)</f>
        <v>6138.58</v>
      </c>
    </row>
    <row r="1621" spans="1:17" ht="15.75" x14ac:dyDescent="0.25">
      <c r="A1621" s="10" t="s">
        <v>1360</v>
      </c>
      <c r="B1621" s="4" t="str">
        <f>VLOOKUP(A1621,'Data Transformation Q1 to Q8'!A:V,22,FALSE)</f>
        <v>R1011</v>
      </c>
      <c r="C1621" s="21">
        <f>VLOOKUP($A1621,'Data Transformation Q1 to Q8'!$A:$V,16,FALSE)</f>
        <v>25516</v>
      </c>
      <c r="D1621" s="6">
        <f>VLOOKUP($A1621,'Data Transformation Q1 to Q8'!$A:$V,17,FALSE)</f>
        <v>53</v>
      </c>
      <c r="E1621" s="4" t="str">
        <f>VLOOKUP(A1621,'Customer Names'!A:D,3,FALSE)</f>
        <v xml:space="preserve">  Leah</v>
      </c>
      <c r="F1621" s="4">
        <f>VLOOKUP($A1621,'Data Transformation Q1 to Q8'!$A:$V,2,FALSE)</f>
        <v>15.99</v>
      </c>
      <c r="G1621" s="4" t="str">
        <f>VLOOKUP($A1621,'Data Transformation Q1 to Q8'!$A:$V,3,FALSE)</f>
        <v>Underweight</v>
      </c>
      <c r="H1621" s="4">
        <f>VLOOKUP($A1621,'Data Transformation Q1 to Q8'!$A:$V,4,FALSE)</f>
        <v>4.57</v>
      </c>
      <c r="I1621" s="4" t="str">
        <f>VLOOKUP($A1621,'Data Transformation Q1 to Q8'!$A:$V,5,FALSE)</f>
        <v>Normal</v>
      </c>
      <c r="J1621" s="4" t="str">
        <f>VLOOKUP($A1621,'Data Transformation Q1 to Q8'!$A:$V,6,FALSE)</f>
        <v>Yes</v>
      </c>
      <c r="K1621" s="4" t="str">
        <f>VLOOKUP($A1621,'Data Transformation Q1 to Q8'!$A:$V,7,FALSE)</f>
        <v>No</v>
      </c>
      <c r="L1621" s="4" t="str">
        <f>VLOOKUP($A1621,'Data Transformation Q1 to Q8'!$A:$V,8,FALSE)</f>
        <v>Yes</v>
      </c>
      <c r="M1621" s="4" t="str">
        <f>VLOOKUP($A1621,'Data Transformation Q1 to Q8'!$A:$V,10,FALSE)</f>
        <v>No</v>
      </c>
      <c r="N1621" s="4">
        <f>VLOOKUP($A1621,'Data Transformation Q1 to Q8'!$A:$V,9,FALSE)</f>
        <v>1</v>
      </c>
      <c r="O1621" s="4" t="str">
        <f>VLOOKUP($A1621,'Data Transformation Q1 to Q8'!$A:$V,20,FALSE)</f>
        <v>tier - 2</v>
      </c>
      <c r="P1621" s="4" t="str">
        <f>VLOOKUP($A1621,'Data Transformation Q1 to Q8'!$A:$V,21,FALSE)</f>
        <v>tier - 2</v>
      </c>
      <c r="Q1621" s="118">
        <f>VLOOKUP($A1621,'Data Transformation Q1 to Q8'!$A:$V,19,FALSE)</f>
        <v>6138.5</v>
      </c>
    </row>
    <row r="1622" spans="1:17" ht="15.75" x14ac:dyDescent="0.25">
      <c r="A1622" s="10" t="s">
        <v>1362</v>
      </c>
      <c r="B1622" s="4" t="str">
        <f>VLOOKUP(A1622,'Data Transformation Q1 to Q8'!A:V,22,FALSE)</f>
        <v>R1012</v>
      </c>
      <c r="C1622" s="21">
        <f>VLOOKUP($A1622,'Data Transformation Q1 to Q8'!$A:$V,16,FALSE)</f>
        <v>33103</v>
      </c>
      <c r="D1622" s="6">
        <f>VLOOKUP($A1622,'Data Transformation Q1 to Q8'!$A:$V,17,FALSE)</f>
        <v>32</v>
      </c>
      <c r="E1622" s="4" t="str">
        <f>VLOOKUP(A1622,'Customer Names'!A:D,3,FALSE)</f>
        <v xml:space="preserve">  Kara Lynne</v>
      </c>
      <c r="F1622" s="4">
        <f>VLOOKUP($A1622,'Data Transformation Q1 to Q8'!$A:$V,2,FALSE)</f>
        <v>33.155000000000001</v>
      </c>
      <c r="G1622" s="4" t="str">
        <f>VLOOKUP($A1622,'Data Transformation Q1 to Q8'!$A:$V,3,FALSE)</f>
        <v>Obesity</v>
      </c>
      <c r="H1622" s="4">
        <f>VLOOKUP($A1622,'Data Transformation Q1 to Q8'!$A:$V,4,FALSE)</f>
        <v>4.32</v>
      </c>
      <c r="I1622" s="4" t="str">
        <f>VLOOKUP($A1622,'Data Transformation Q1 to Q8'!$A:$V,5,FALSE)</f>
        <v>Normal</v>
      </c>
      <c r="J1622" s="4" t="str">
        <f>VLOOKUP($A1622,'Data Transformation Q1 to Q8'!$A:$V,6,FALSE)</f>
        <v>No</v>
      </c>
      <c r="K1622" s="4" t="str">
        <f>VLOOKUP($A1622,'Data Transformation Q1 to Q8'!$A:$V,7,FALSE)</f>
        <v>No</v>
      </c>
      <c r="L1622" s="4" t="str">
        <f>VLOOKUP($A1622,'Data Transformation Q1 to Q8'!$A:$V,8,FALSE)</f>
        <v>No</v>
      </c>
      <c r="M1622" s="4" t="str">
        <f>VLOOKUP($A1622,'Data Transformation Q1 to Q8'!$A:$V,10,FALSE)</f>
        <v>No</v>
      </c>
      <c r="N1622" s="4">
        <f>VLOOKUP($A1622,'Data Transformation Q1 to Q8'!$A:$V,9,FALSE)</f>
        <v>0</v>
      </c>
      <c r="O1622" s="4" t="str">
        <f>VLOOKUP($A1622,'Data Transformation Q1 to Q8'!$A:$V,20,FALSE)</f>
        <v>tier - 2</v>
      </c>
      <c r="P1622" s="4" t="str">
        <f>VLOOKUP($A1622,'Data Transformation Q1 to Q8'!$A:$V,21,FALSE)</f>
        <v>tier - 3</v>
      </c>
      <c r="Q1622" s="118">
        <f>VLOOKUP($A1622,'Data Transformation Q1 to Q8'!$A:$V,19,FALSE)</f>
        <v>6128.8</v>
      </c>
    </row>
    <row r="1623" spans="1:17" ht="15.75" x14ac:dyDescent="0.25">
      <c r="A1623" s="10" t="s">
        <v>1364</v>
      </c>
      <c r="B1623" s="4" t="str">
        <f>VLOOKUP(A1623,'Data Transformation Q1 to Q8'!A:V,22,FALSE)</f>
        <v>R1012</v>
      </c>
      <c r="C1623" s="21">
        <f>VLOOKUP($A1623,'Data Transformation Q1 to Q8'!$A:$V,16,FALSE)</f>
        <v>30636</v>
      </c>
      <c r="D1623" s="6">
        <f>VLOOKUP($A1623,'Data Transformation Q1 to Q8'!$A:$V,17,FALSE)</f>
        <v>39</v>
      </c>
      <c r="E1623" s="4" t="str">
        <f>VLOOKUP(A1623,'Customer Names'!A:D,3,FALSE)</f>
        <v xml:space="preserve">  Jeffrey</v>
      </c>
      <c r="F1623" s="4">
        <f>VLOOKUP($A1623,'Data Transformation Q1 to Q8'!$A:$V,2,FALSE)</f>
        <v>26.22</v>
      </c>
      <c r="G1623" s="4" t="str">
        <f>VLOOKUP($A1623,'Data Transformation Q1 to Q8'!$A:$V,3,FALSE)</f>
        <v>Overweight</v>
      </c>
      <c r="H1623" s="4">
        <f>VLOOKUP($A1623,'Data Transformation Q1 to Q8'!$A:$V,4,FALSE)</f>
        <v>5.57</v>
      </c>
      <c r="I1623" s="4" t="str">
        <f>VLOOKUP($A1623,'Data Transformation Q1 to Q8'!$A:$V,5,FALSE)</f>
        <v>Normal</v>
      </c>
      <c r="J1623" s="4" t="str">
        <f>VLOOKUP($A1623,'Data Transformation Q1 to Q8'!$A:$V,6,FALSE)</f>
        <v>Yes</v>
      </c>
      <c r="K1623" s="4" t="str">
        <f>VLOOKUP($A1623,'Data Transformation Q1 to Q8'!$A:$V,7,FALSE)</f>
        <v>No</v>
      </c>
      <c r="L1623" s="4" t="str">
        <f>VLOOKUP($A1623,'Data Transformation Q1 to Q8'!$A:$V,8,FALSE)</f>
        <v>Yes</v>
      </c>
      <c r="M1623" s="4" t="str">
        <f>VLOOKUP($A1623,'Data Transformation Q1 to Q8'!$A:$V,10,FALSE)</f>
        <v>No</v>
      </c>
      <c r="N1623" s="4">
        <f>VLOOKUP($A1623,'Data Transformation Q1 to Q8'!$A:$V,9,FALSE)</f>
        <v>1</v>
      </c>
      <c r="O1623" s="4" t="str">
        <f>VLOOKUP($A1623,'Data Transformation Q1 to Q8'!$A:$V,20,FALSE)</f>
        <v>tier - 3</v>
      </c>
      <c r="P1623" s="4" t="str">
        <f>VLOOKUP($A1623,'Data Transformation Q1 to Q8'!$A:$V,21,FALSE)</f>
        <v>tier - 2</v>
      </c>
      <c r="Q1623" s="118">
        <f>VLOOKUP($A1623,'Data Transformation Q1 to Q8'!$A:$V,19,FALSE)</f>
        <v>6123.57</v>
      </c>
    </row>
    <row r="1624" spans="1:17" ht="15.75" x14ac:dyDescent="0.25">
      <c r="A1624" s="10" t="s">
        <v>1366</v>
      </c>
      <c r="B1624" s="4" t="str">
        <f>VLOOKUP(A1624,'Data Transformation Q1 to Q8'!A:V,22,FALSE)</f>
        <v>R1012</v>
      </c>
      <c r="C1624" s="21">
        <f>VLOOKUP($A1624,'Data Transformation Q1 to Q8'!$A:$V,16,FALSE)</f>
        <v>30539</v>
      </c>
      <c r="D1624" s="6">
        <f>VLOOKUP($A1624,'Data Transformation Q1 to Q8'!$A:$V,17,FALSE)</f>
        <v>39</v>
      </c>
      <c r="E1624" s="4" t="str">
        <f>VLOOKUP(A1624,'Customer Names'!A:D,3,FALSE)</f>
        <v xml:space="preserve">  Justin</v>
      </c>
      <c r="F1624" s="4">
        <f>VLOOKUP($A1624,'Data Transformation Q1 to Q8'!$A:$V,2,FALSE)</f>
        <v>21.85</v>
      </c>
      <c r="G1624" s="4" t="str">
        <f>VLOOKUP($A1624,'Data Transformation Q1 to Q8'!$A:$V,3,FALSE)</f>
        <v>Normal Weight</v>
      </c>
      <c r="H1624" s="4">
        <f>VLOOKUP($A1624,'Data Transformation Q1 to Q8'!$A:$V,4,FALSE)</f>
        <v>5.26</v>
      </c>
      <c r="I1624" s="4" t="str">
        <f>VLOOKUP($A1624,'Data Transformation Q1 to Q8'!$A:$V,5,FALSE)</f>
        <v>Normal</v>
      </c>
      <c r="J1624" s="4" t="str">
        <f>VLOOKUP($A1624,'Data Transformation Q1 to Q8'!$A:$V,6,FALSE)</f>
        <v>Yes</v>
      </c>
      <c r="K1624" s="4" t="str">
        <f>VLOOKUP($A1624,'Data Transformation Q1 to Q8'!$A:$V,7,FALSE)</f>
        <v>No</v>
      </c>
      <c r="L1624" s="4" t="str">
        <f>VLOOKUP($A1624,'Data Transformation Q1 to Q8'!$A:$V,8,FALSE)</f>
        <v>Yes</v>
      </c>
      <c r="M1624" s="4" t="str">
        <f>VLOOKUP($A1624,'Data Transformation Q1 to Q8'!$A:$V,10,FALSE)</f>
        <v>No</v>
      </c>
      <c r="N1624" s="4">
        <f>VLOOKUP($A1624,'Data Transformation Q1 to Q8'!$A:$V,9,FALSE)</f>
        <v>1</v>
      </c>
      <c r="O1624" s="4" t="str">
        <f>VLOOKUP($A1624,'Data Transformation Q1 to Q8'!$A:$V,20,FALSE)</f>
        <v>tier - 2</v>
      </c>
      <c r="P1624" s="4" t="str">
        <f>VLOOKUP($A1624,'Data Transformation Q1 to Q8'!$A:$V,21,FALSE)</f>
        <v>tier - 3</v>
      </c>
      <c r="Q1624" s="118">
        <f>VLOOKUP($A1624,'Data Transformation Q1 to Q8'!$A:$V,19,FALSE)</f>
        <v>6117.49</v>
      </c>
    </row>
    <row r="1625" spans="1:17" ht="15.75" x14ac:dyDescent="0.25">
      <c r="A1625" s="10" t="s">
        <v>1368</v>
      </c>
      <c r="B1625" s="4" t="str">
        <f>VLOOKUP(A1625,'Data Transformation Q1 to Q8'!A:V,22,FALSE)</f>
        <v>R1024</v>
      </c>
      <c r="C1625" s="21">
        <f>VLOOKUP($A1625,'Data Transformation Q1 to Q8'!$A:$V,16,FALSE)</f>
        <v>33444</v>
      </c>
      <c r="D1625" s="6">
        <f>VLOOKUP($A1625,'Data Transformation Q1 to Q8'!$A:$V,17,FALSE)</f>
        <v>31</v>
      </c>
      <c r="E1625" s="4" t="str">
        <f>VLOOKUP(A1625,'Customer Names'!A:D,3,FALSE)</f>
        <v xml:space="preserve">  Emily</v>
      </c>
      <c r="F1625" s="4">
        <f>VLOOKUP($A1625,'Data Transformation Q1 to Q8'!$A:$V,2,FALSE)</f>
        <v>30.495000000000001</v>
      </c>
      <c r="G1625" s="4" t="str">
        <f>VLOOKUP($A1625,'Data Transformation Q1 to Q8'!$A:$V,3,FALSE)</f>
        <v>Obesity</v>
      </c>
      <c r="H1625" s="4">
        <f>VLOOKUP($A1625,'Data Transformation Q1 to Q8'!$A:$V,4,FALSE)</f>
        <v>6.25</v>
      </c>
      <c r="I1625" s="4" t="str">
        <f>VLOOKUP($A1625,'Data Transformation Q1 to Q8'!$A:$V,5,FALSE)</f>
        <v>Prediabetes</v>
      </c>
      <c r="J1625" s="4" t="str">
        <f>VLOOKUP($A1625,'Data Transformation Q1 to Q8'!$A:$V,6,FALSE)</f>
        <v>No</v>
      </c>
      <c r="K1625" s="4" t="str">
        <f>VLOOKUP($A1625,'Data Transformation Q1 to Q8'!$A:$V,7,FALSE)</f>
        <v>No</v>
      </c>
      <c r="L1625" s="4" t="str">
        <f>VLOOKUP($A1625,'Data Transformation Q1 to Q8'!$A:$V,8,FALSE)</f>
        <v>No</v>
      </c>
      <c r="M1625" s="4" t="str">
        <f>VLOOKUP($A1625,'Data Transformation Q1 to Q8'!$A:$V,10,FALSE)</f>
        <v>No</v>
      </c>
      <c r="N1625" s="4">
        <f>VLOOKUP($A1625,'Data Transformation Q1 to Q8'!$A:$V,9,FALSE)</f>
        <v>0</v>
      </c>
      <c r="O1625" s="4" t="str">
        <f>VLOOKUP($A1625,'Data Transformation Q1 to Q8'!$A:$V,20,FALSE)</f>
        <v>tier - 2</v>
      </c>
      <c r="P1625" s="4" t="str">
        <f>VLOOKUP($A1625,'Data Transformation Q1 to Q8'!$A:$V,21,FALSE)</f>
        <v>tier - 2</v>
      </c>
      <c r="Q1625" s="118">
        <f>VLOOKUP($A1625,'Data Transformation Q1 to Q8'!$A:$V,19,FALSE)</f>
        <v>6113.23</v>
      </c>
    </row>
    <row r="1626" spans="1:17" ht="15.75" x14ac:dyDescent="0.25">
      <c r="A1626" s="10" t="s">
        <v>1370</v>
      </c>
      <c r="B1626" s="4" t="str">
        <f>VLOOKUP(A1626,'Data Transformation Q1 to Q8'!A:V,22,FALSE)</f>
        <v>R1012</v>
      </c>
      <c r="C1626" s="21">
        <f>VLOOKUP($A1626,'Data Transformation Q1 to Q8'!$A:$V,16,FALSE)</f>
        <v>31249</v>
      </c>
      <c r="D1626" s="6">
        <f>VLOOKUP($A1626,'Data Transformation Q1 to Q8'!$A:$V,17,FALSE)</f>
        <v>37</v>
      </c>
      <c r="E1626" s="4" t="str">
        <f>VLOOKUP(A1626,'Customer Names'!A:D,3,FALSE)</f>
        <v xml:space="preserve">  Rebecca</v>
      </c>
      <c r="F1626" s="4">
        <f>VLOOKUP($A1626,'Data Transformation Q1 to Q8'!$A:$V,2,FALSE)</f>
        <v>34.104999999999997</v>
      </c>
      <c r="G1626" s="4" t="str">
        <f>VLOOKUP($A1626,'Data Transformation Q1 to Q8'!$A:$V,3,FALSE)</f>
        <v>Obesity</v>
      </c>
      <c r="H1626" s="4">
        <f>VLOOKUP($A1626,'Data Transformation Q1 to Q8'!$A:$V,4,FALSE)</f>
        <v>5.67</v>
      </c>
      <c r="I1626" s="4" t="str">
        <f>VLOOKUP($A1626,'Data Transformation Q1 to Q8'!$A:$V,5,FALSE)</f>
        <v>Normal</v>
      </c>
      <c r="J1626" s="4" t="str">
        <f>VLOOKUP($A1626,'Data Transformation Q1 to Q8'!$A:$V,6,FALSE)</f>
        <v>Yes</v>
      </c>
      <c r="K1626" s="4" t="str">
        <f>VLOOKUP($A1626,'Data Transformation Q1 to Q8'!$A:$V,7,FALSE)</f>
        <v>No</v>
      </c>
      <c r="L1626" s="4" t="str">
        <f>VLOOKUP($A1626,'Data Transformation Q1 to Q8'!$A:$V,8,FALSE)</f>
        <v>No</v>
      </c>
      <c r="M1626" s="4" t="str">
        <f>VLOOKUP($A1626,'Data Transformation Q1 to Q8'!$A:$V,10,FALSE)</f>
        <v>No</v>
      </c>
      <c r="N1626" s="4">
        <f>VLOOKUP($A1626,'Data Transformation Q1 to Q8'!$A:$V,9,FALSE)</f>
        <v>0</v>
      </c>
      <c r="O1626" s="4" t="str">
        <f>VLOOKUP($A1626,'Data Transformation Q1 to Q8'!$A:$V,20,FALSE)</f>
        <v>tier - 2</v>
      </c>
      <c r="P1626" s="4" t="str">
        <f>VLOOKUP($A1626,'Data Transformation Q1 to Q8'!$A:$V,21,FALSE)</f>
        <v>tier - 1</v>
      </c>
      <c r="Q1626" s="118">
        <f>VLOOKUP($A1626,'Data Transformation Q1 to Q8'!$A:$V,19,FALSE)</f>
        <v>6112.35</v>
      </c>
    </row>
    <row r="1627" spans="1:17" ht="15.75" x14ac:dyDescent="0.25">
      <c r="A1627" s="10" t="s">
        <v>1372</v>
      </c>
      <c r="B1627" s="4" t="str">
        <f>VLOOKUP(A1627,'Data Transformation Q1 to Q8'!A:V,22,FALSE)</f>
        <v>R1026</v>
      </c>
      <c r="C1627" s="21">
        <f>VLOOKUP($A1627,'Data Transformation Q1 to Q8'!$A:$V,16,FALSE)</f>
        <v>34951</v>
      </c>
      <c r="D1627" s="6">
        <f>VLOOKUP($A1627,'Data Transformation Q1 to Q8'!$A:$V,17,FALSE)</f>
        <v>27</v>
      </c>
      <c r="E1627" s="4" t="str">
        <f>VLOOKUP(A1627,'Customer Names'!A:D,3,FALSE)</f>
        <v xml:space="preserve">  Allie</v>
      </c>
      <c r="F1627" s="4">
        <f>VLOOKUP($A1627,'Data Transformation Q1 to Q8'!$A:$V,2,FALSE)</f>
        <v>32.770000000000003</v>
      </c>
      <c r="G1627" s="4" t="str">
        <f>VLOOKUP($A1627,'Data Transformation Q1 to Q8'!$A:$V,3,FALSE)</f>
        <v>Obesity</v>
      </c>
      <c r="H1627" s="4">
        <f>VLOOKUP($A1627,'Data Transformation Q1 to Q8'!$A:$V,4,FALSE)</f>
        <v>4.42</v>
      </c>
      <c r="I1627" s="4" t="str">
        <f>VLOOKUP($A1627,'Data Transformation Q1 to Q8'!$A:$V,5,FALSE)</f>
        <v>Normal</v>
      </c>
      <c r="J1627" s="4" t="str">
        <f>VLOOKUP($A1627,'Data Transformation Q1 to Q8'!$A:$V,6,FALSE)</f>
        <v>Yes</v>
      </c>
      <c r="K1627" s="4" t="str">
        <f>VLOOKUP($A1627,'Data Transformation Q1 to Q8'!$A:$V,7,FALSE)</f>
        <v>No</v>
      </c>
      <c r="L1627" s="4" t="str">
        <f>VLOOKUP($A1627,'Data Transformation Q1 to Q8'!$A:$V,8,FALSE)</f>
        <v>No</v>
      </c>
      <c r="M1627" s="4" t="str">
        <f>VLOOKUP($A1627,'Data Transformation Q1 to Q8'!$A:$V,10,FALSE)</f>
        <v>No</v>
      </c>
      <c r="N1627" s="4">
        <f>VLOOKUP($A1627,'Data Transformation Q1 to Q8'!$A:$V,9,FALSE)</f>
        <v>1</v>
      </c>
      <c r="O1627" s="4" t="str">
        <f>VLOOKUP($A1627,'Data Transformation Q1 to Q8'!$A:$V,20,FALSE)</f>
        <v>tier - 2</v>
      </c>
      <c r="P1627" s="4" t="str">
        <f>VLOOKUP($A1627,'Data Transformation Q1 to Q8'!$A:$V,21,FALSE)</f>
        <v>tier - 3</v>
      </c>
      <c r="Q1627" s="118">
        <f>VLOOKUP($A1627,'Data Transformation Q1 to Q8'!$A:$V,19,FALSE)</f>
        <v>6111.95</v>
      </c>
    </row>
    <row r="1628" spans="1:17" ht="15.75" x14ac:dyDescent="0.25">
      <c r="A1628" s="10" t="s">
        <v>1374</v>
      </c>
      <c r="B1628" s="4" t="str">
        <f>VLOOKUP(A1628,'Data Transformation Q1 to Q8'!A:V,22,FALSE)</f>
        <v>R1013</v>
      </c>
      <c r="C1628" s="21">
        <f>VLOOKUP($A1628,'Data Transformation Q1 to Q8'!$A:$V,16,FALSE)</f>
        <v>25728</v>
      </c>
      <c r="D1628" s="6">
        <f>VLOOKUP($A1628,'Data Transformation Q1 to Q8'!$A:$V,17,FALSE)</f>
        <v>52</v>
      </c>
      <c r="E1628" s="4" t="str">
        <f>VLOOKUP(A1628,'Customer Names'!A:D,3,FALSE)</f>
        <v xml:space="preserve">  Trasi</v>
      </c>
      <c r="F1628" s="4">
        <f>VLOOKUP($A1628,'Data Transformation Q1 to Q8'!$A:$V,2,FALSE)</f>
        <v>16.850000000000001</v>
      </c>
      <c r="G1628" s="4" t="str">
        <f>VLOOKUP($A1628,'Data Transformation Q1 to Q8'!$A:$V,3,FALSE)</f>
        <v>Underweight</v>
      </c>
      <c r="H1628" s="4">
        <f>VLOOKUP($A1628,'Data Transformation Q1 to Q8'!$A:$V,4,FALSE)</f>
        <v>11.75</v>
      </c>
      <c r="I1628" s="4" t="str">
        <f>VLOOKUP($A1628,'Data Transformation Q1 to Q8'!$A:$V,5,FALSE)</f>
        <v>Diabetes</v>
      </c>
      <c r="J1628" s="4" t="str">
        <f>VLOOKUP($A1628,'Data Transformation Q1 to Q8'!$A:$V,6,FALSE)</f>
        <v>Yes</v>
      </c>
      <c r="K1628" s="4" t="str">
        <f>VLOOKUP($A1628,'Data Transformation Q1 to Q8'!$A:$V,7,FALSE)</f>
        <v>No</v>
      </c>
      <c r="L1628" s="4" t="str">
        <f>VLOOKUP($A1628,'Data Transformation Q1 to Q8'!$A:$V,8,FALSE)</f>
        <v>No</v>
      </c>
      <c r="M1628" s="4" t="str">
        <f>VLOOKUP($A1628,'Data Transformation Q1 to Q8'!$A:$V,10,FALSE)</f>
        <v>No</v>
      </c>
      <c r="N1628" s="4">
        <f>VLOOKUP($A1628,'Data Transformation Q1 to Q8'!$A:$V,9,FALSE)</f>
        <v>2</v>
      </c>
      <c r="O1628" s="4" t="str">
        <f>VLOOKUP($A1628,'Data Transformation Q1 to Q8'!$A:$V,20,FALSE)</f>
        <v>tier - 2</v>
      </c>
      <c r="P1628" s="4" t="str">
        <f>VLOOKUP($A1628,'Data Transformation Q1 to Q8'!$A:$V,21,FALSE)</f>
        <v>tier - 2</v>
      </c>
      <c r="Q1628" s="118">
        <f>VLOOKUP($A1628,'Data Transformation Q1 to Q8'!$A:$V,19,FALSE)</f>
        <v>6098.38</v>
      </c>
    </row>
    <row r="1629" spans="1:17" ht="15.75" x14ac:dyDescent="0.25">
      <c r="A1629" s="10" t="s">
        <v>1376</v>
      </c>
      <c r="B1629" s="4" t="str">
        <f>VLOOKUP(A1629,'Data Transformation Q1 to Q8'!A:V,22,FALSE)</f>
        <v>R1011</v>
      </c>
      <c r="C1629" s="21">
        <f>VLOOKUP($A1629,'Data Transformation Q1 to Q8'!$A:$V,16,FALSE)</f>
        <v>30888</v>
      </c>
      <c r="D1629" s="6">
        <f>VLOOKUP($A1629,'Data Transformation Q1 to Q8'!$A:$V,17,FALSE)</f>
        <v>38</v>
      </c>
      <c r="E1629" s="4" t="str">
        <f>VLOOKUP(A1629,'Customer Names'!A:D,3,FALSE)</f>
        <v xml:space="preserve">  Kevin</v>
      </c>
      <c r="F1629" s="4">
        <f>VLOOKUP($A1629,'Data Transformation Q1 to Q8'!$A:$V,2,FALSE)</f>
        <v>34.700000000000003</v>
      </c>
      <c r="G1629" s="4" t="str">
        <f>VLOOKUP($A1629,'Data Transformation Q1 to Q8'!$A:$V,3,FALSE)</f>
        <v>Obesity</v>
      </c>
      <c r="H1629" s="4">
        <f>VLOOKUP($A1629,'Data Transformation Q1 to Q8'!$A:$V,4,FALSE)</f>
        <v>6.06</v>
      </c>
      <c r="I1629" s="4" t="str">
        <f>VLOOKUP($A1629,'Data Transformation Q1 to Q8'!$A:$V,5,FALSE)</f>
        <v>Prediabetes</v>
      </c>
      <c r="J1629" s="4" t="str">
        <f>VLOOKUP($A1629,'Data Transformation Q1 to Q8'!$A:$V,6,FALSE)</f>
        <v>No</v>
      </c>
      <c r="K1629" s="4" t="str">
        <f>VLOOKUP($A1629,'Data Transformation Q1 to Q8'!$A:$V,7,FALSE)</f>
        <v>No</v>
      </c>
      <c r="L1629" s="4" t="str">
        <f>VLOOKUP($A1629,'Data Transformation Q1 to Q8'!$A:$V,8,FALSE)</f>
        <v>No</v>
      </c>
      <c r="M1629" s="4" t="str">
        <f>VLOOKUP($A1629,'Data Transformation Q1 to Q8'!$A:$V,10,FALSE)</f>
        <v>No</v>
      </c>
      <c r="N1629" s="4">
        <f>VLOOKUP($A1629,'Data Transformation Q1 to Q8'!$A:$V,9,FALSE)</f>
        <v>1</v>
      </c>
      <c r="O1629" s="4" t="str">
        <f>VLOOKUP($A1629,'Data Transformation Q1 to Q8'!$A:$V,20,FALSE)</f>
        <v>tier - 1</v>
      </c>
      <c r="P1629" s="4" t="str">
        <f>VLOOKUP($A1629,'Data Transformation Q1 to Q8'!$A:$V,21,FALSE)</f>
        <v>tier - 2</v>
      </c>
      <c r="Q1629" s="118">
        <f>VLOOKUP($A1629,'Data Transformation Q1 to Q8'!$A:$V,19,FALSE)</f>
        <v>6082.41</v>
      </c>
    </row>
    <row r="1630" spans="1:17" ht="15.75" x14ac:dyDescent="0.25">
      <c r="A1630" s="10" t="s">
        <v>1378</v>
      </c>
      <c r="B1630" s="4" t="str">
        <f>VLOOKUP(A1630,'Data Transformation Q1 to Q8'!A:V,22,FALSE)</f>
        <v>R1014</v>
      </c>
      <c r="C1630" s="21">
        <f>VLOOKUP($A1630,'Data Transformation Q1 to Q8'!$A:$V,16,FALSE)</f>
        <v>30969</v>
      </c>
      <c r="D1630" s="6">
        <f>VLOOKUP($A1630,'Data Transformation Q1 to Q8'!$A:$V,17,FALSE)</f>
        <v>38</v>
      </c>
      <c r="E1630" s="4" t="str">
        <f>VLOOKUP(A1630,'Customer Names'!A:D,3,FALSE)</f>
        <v xml:space="preserve">  Fernando</v>
      </c>
      <c r="F1630" s="4">
        <f>VLOOKUP($A1630,'Data Transformation Q1 to Q8'!$A:$V,2,FALSE)</f>
        <v>37.049999999999997</v>
      </c>
      <c r="G1630" s="4" t="str">
        <f>VLOOKUP($A1630,'Data Transformation Q1 to Q8'!$A:$V,3,FALSE)</f>
        <v>Obesity</v>
      </c>
      <c r="H1630" s="4">
        <f>VLOOKUP($A1630,'Data Transformation Q1 to Q8'!$A:$V,4,FALSE)</f>
        <v>5.48</v>
      </c>
      <c r="I1630" s="4" t="str">
        <f>VLOOKUP($A1630,'Data Transformation Q1 to Q8'!$A:$V,5,FALSE)</f>
        <v>Normal</v>
      </c>
      <c r="J1630" s="4" t="str">
        <f>VLOOKUP($A1630,'Data Transformation Q1 to Q8'!$A:$V,6,FALSE)</f>
        <v>No</v>
      </c>
      <c r="K1630" s="4" t="str">
        <f>VLOOKUP($A1630,'Data Transformation Q1 to Q8'!$A:$V,7,FALSE)</f>
        <v>No</v>
      </c>
      <c r="L1630" s="4" t="str">
        <f>VLOOKUP($A1630,'Data Transformation Q1 to Q8'!$A:$V,8,FALSE)</f>
        <v>No</v>
      </c>
      <c r="M1630" s="4" t="str">
        <f>VLOOKUP($A1630,'Data Transformation Q1 to Q8'!$A:$V,10,FALSE)</f>
        <v>No</v>
      </c>
      <c r="N1630" s="4">
        <f>VLOOKUP($A1630,'Data Transformation Q1 to Q8'!$A:$V,9,FALSE)</f>
        <v>1</v>
      </c>
      <c r="O1630" s="4" t="str">
        <f>VLOOKUP($A1630,'Data Transformation Q1 to Q8'!$A:$V,20,FALSE)</f>
        <v>tier - 1</v>
      </c>
      <c r="P1630" s="4" t="str">
        <f>VLOOKUP($A1630,'Data Transformation Q1 to Q8'!$A:$V,21,FALSE)</f>
        <v>tier - 1</v>
      </c>
      <c r="Q1630" s="118">
        <f>VLOOKUP($A1630,'Data Transformation Q1 to Q8'!$A:$V,19,FALSE)</f>
        <v>6079.67</v>
      </c>
    </row>
    <row r="1631" spans="1:17" ht="15.75" x14ac:dyDescent="0.25">
      <c r="A1631" s="10" t="s">
        <v>1381</v>
      </c>
      <c r="B1631" s="4" t="str">
        <f>VLOOKUP(A1631,'Data Transformation Q1 to Q8'!A:V,22,FALSE)</f>
        <v>R1012</v>
      </c>
      <c r="C1631" s="21">
        <f>VLOOKUP($A1631,'Data Transformation Q1 to Q8'!$A:$V,16,FALSE)</f>
        <v>29075</v>
      </c>
      <c r="D1631" s="6">
        <f>VLOOKUP($A1631,'Data Transformation Q1 to Q8'!$A:$V,17,FALSE)</f>
        <v>43</v>
      </c>
      <c r="E1631" s="4" t="str">
        <f>VLOOKUP(A1631,'Customer Names'!A:D,3,FALSE)</f>
        <v xml:space="preserve">  Ieva</v>
      </c>
      <c r="F1631" s="4">
        <f>VLOOKUP($A1631,'Data Transformation Q1 to Q8'!$A:$V,2,FALSE)</f>
        <v>18.78</v>
      </c>
      <c r="G1631" s="4" t="str">
        <f>VLOOKUP($A1631,'Data Transformation Q1 to Q8'!$A:$V,3,FALSE)</f>
        <v>Normal Weight</v>
      </c>
      <c r="H1631" s="4">
        <f>VLOOKUP($A1631,'Data Transformation Q1 to Q8'!$A:$V,4,FALSE)</f>
        <v>4.45</v>
      </c>
      <c r="I1631" s="4" t="str">
        <f>VLOOKUP($A1631,'Data Transformation Q1 to Q8'!$A:$V,5,FALSE)</f>
        <v>Normal</v>
      </c>
      <c r="J1631" s="4" t="str">
        <f>VLOOKUP($A1631,'Data Transformation Q1 to Q8'!$A:$V,6,FALSE)</f>
        <v>No</v>
      </c>
      <c r="K1631" s="4" t="str">
        <f>VLOOKUP($A1631,'Data Transformation Q1 to Q8'!$A:$V,7,FALSE)</f>
        <v>No</v>
      </c>
      <c r="L1631" s="4" t="str">
        <f>VLOOKUP($A1631,'Data Transformation Q1 to Q8'!$A:$V,8,FALSE)</f>
        <v>Yes</v>
      </c>
      <c r="M1631" s="4" t="str">
        <f>VLOOKUP($A1631,'Data Transformation Q1 to Q8'!$A:$V,10,FALSE)</f>
        <v>No</v>
      </c>
      <c r="N1631" s="4">
        <f>VLOOKUP($A1631,'Data Transformation Q1 to Q8'!$A:$V,9,FALSE)</f>
        <v>1</v>
      </c>
      <c r="O1631" s="4" t="str">
        <f>VLOOKUP($A1631,'Data Transformation Q1 to Q8'!$A:$V,20,FALSE)</f>
        <v>tier - 2</v>
      </c>
      <c r="P1631" s="4" t="str">
        <f>VLOOKUP($A1631,'Data Transformation Q1 to Q8'!$A:$V,21,FALSE)</f>
        <v>tier - 2</v>
      </c>
      <c r="Q1631" s="118">
        <f>VLOOKUP($A1631,'Data Transformation Q1 to Q8'!$A:$V,19,FALSE)</f>
        <v>6074.37</v>
      </c>
    </row>
    <row r="1632" spans="1:17" ht="15.75" x14ac:dyDescent="0.25">
      <c r="A1632" s="10" t="s">
        <v>1383</v>
      </c>
      <c r="B1632" s="4" t="str">
        <f>VLOOKUP(A1632,'Data Transformation Q1 to Q8'!A:V,22,FALSE)</f>
        <v>R1016</v>
      </c>
      <c r="C1632" s="21">
        <f>VLOOKUP($A1632,'Data Transformation Q1 to Q8'!$A:$V,16,FALSE)</f>
        <v>30946</v>
      </c>
      <c r="D1632" s="6">
        <f>VLOOKUP($A1632,'Data Transformation Q1 to Q8'!$A:$V,17,FALSE)</f>
        <v>38</v>
      </c>
      <c r="E1632" s="4" t="str">
        <f>VLOOKUP(A1632,'Customer Names'!A:D,3,FALSE)</f>
        <v xml:space="preserve">  Chris</v>
      </c>
      <c r="F1632" s="4">
        <f>VLOOKUP($A1632,'Data Transformation Q1 to Q8'!$A:$V,2,FALSE)</f>
        <v>28.024999999999999</v>
      </c>
      <c r="G1632" s="4" t="str">
        <f>VLOOKUP($A1632,'Data Transformation Q1 to Q8'!$A:$V,3,FALSE)</f>
        <v>Overweight</v>
      </c>
      <c r="H1632" s="4">
        <f>VLOOKUP($A1632,'Data Transformation Q1 to Q8'!$A:$V,4,FALSE)</f>
        <v>5</v>
      </c>
      <c r="I1632" s="4" t="str">
        <f>VLOOKUP($A1632,'Data Transformation Q1 to Q8'!$A:$V,5,FALSE)</f>
        <v>Normal</v>
      </c>
      <c r="J1632" s="4" t="str">
        <f>VLOOKUP($A1632,'Data Transformation Q1 to Q8'!$A:$V,6,FALSE)</f>
        <v>No</v>
      </c>
      <c r="K1632" s="4" t="str">
        <f>VLOOKUP($A1632,'Data Transformation Q1 to Q8'!$A:$V,7,FALSE)</f>
        <v>No</v>
      </c>
      <c r="L1632" s="4" t="str">
        <f>VLOOKUP($A1632,'Data Transformation Q1 to Q8'!$A:$V,8,FALSE)</f>
        <v>No</v>
      </c>
      <c r="M1632" s="4" t="str">
        <f>VLOOKUP($A1632,'Data Transformation Q1 to Q8'!$A:$V,10,FALSE)</f>
        <v>No</v>
      </c>
      <c r="N1632" s="4">
        <f>VLOOKUP($A1632,'Data Transformation Q1 to Q8'!$A:$V,9,FALSE)</f>
        <v>1</v>
      </c>
      <c r="O1632" s="4" t="str">
        <f>VLOOKUP($A1632,'Data Transformation Q1 to Q8'!$A:$V,20,FALSE)</f>
        <v>tier - 3</v>
      </c>
      <c r="P1632" s="4" t="str">
        <f>VLOOKUP($A1632,'Data Transformation Q1 to Q8'!$A:$V,21,FALSE)</f>
        <v>tier - 1</v>
      </c>
      <c r="Q1632" s="118">
        <f>VLOOKUP($A1632,'Data Transformation Q1 to Q8'!$A:$V,19,FALSE)</f>
        <v>6067.13</v>
      </c>
    </row>
    <row r="1633" spans="1:17" ht="15.75" x14ac:dyDescent="0.25">
      <c r="A1633" s="10" t="s">
        <v>1385</v>
      </c>
      <c r="B1633" s="4" t="str">
        <f>VLOOKUP(A1633,'Data Transformation Q1 to Q8'!A:V,22,FALSE)</f>
        <v>R1011</v>
      </c>
      <c r="C1633" s="21">
        <f>VLOOKUP($A1633,'Data Transformation Q1 to Q8'!$A:$V,16,FALSE)</f>
        <v>34646</v>
      </c>
      <c r="D1633" s="6">
        <f>VLOOKUP($A1633,'Data Transformation Q1 to Q8'!$A:$V,17,FALSE)</f>
        <v>28</v>
      </c>
      <c r="E1633" s="4" t="str">
        <f>VLOOKUP(A1633,'Customer Names'!A:D,3,FALSE)</f>
        <v xml:space="preserve">  Drew L</v>
      </c>
      <c r="F1633" s="4">
        <f>VLOOKUP($A1633,'Data Transformation Q1 to Q8'!$A:$V,2,FALSE)</f>
        <v>35.090000000000003</v>
      </c>
      <c r="G1633" s="4" t="str">
        <f>VLOOKUP($A1633,'Data Transformation Q1 to Q8'!$A:$V,3,FALSE)</f>
        <v>Obesity</v>
      </c>
      <c r="H1633" s="4">
        <f>VLOOKUP($A1633,'Data Transformation Q1 to Q8'!$A:$V,4,FALSE)</f>
        <v>5.84</v>
      </c>
      <c r="I1633" s="4" t="str">
        <f>VLOOKUP($A1633,'Data Transformation Q1 to Q8'!$A:$V,5,FALSE)</f>
        <v>Prediabetes</v>
      </c>
      <c r="J1633" s="4" t="str">
        <f>VLOOKUP($A1633,'Data Transformation Q1 to Q8'!$A:$V,6,FALSE)</f>
        <v>No</v>
      </c>
      <c r="K1633" s="4" t="str">
        <f>VLOOKUP($A1633,'Data Transformation Q1 to Q8'!$A:$V,7,FALSE)</f>
        <v>No</v>
      </c>
      <c r="L1633" s="4" t="str">
        <f>VLOOKUP($A1633,'Data Transformation Q1 to Q8'!$A:$V,8,FALSE)</f>
        <v>No</v>
      </c>
      <c r="M1633" s="4" t="str">
        <f>VLOOKUP($A1633,'Data Transformation Q1 to Q8'!$A:$V,10,FALSE)</f>
        <v>No</v>
      </c>
      <c r="N1633" s="4">
        <f>VLOOKUP($A1633,'Data Transformation Q1 to Q8'!$A:$V,9,FALSE)</f>
        <v>0</v>
      </c>
      <c r="O1633" s="4" t="str">
        <f>VLOOKUP($A1633,'Data Transformation Q1 to Q8'!$A:$V,20,FALSE)</f>
        <v>tier - 2</v>
      </c>
      <c r="P1633" s="4" t="str">
        <f>VLOOKUP($A1633,'Data Transformation Q1 to Q8'!$A:$V,21,FALSE)</f>
        <v>tier - 2</v>
      </c>
      <c r="Q1633" s="118">
        <f>VLOOKUP($A1633,'Data Transformation Q1 to Q8'!$A:$V,19,FALSE)</f>
        <v>6064.37</v>
      </c>
    </row>
    <row r="1634" spans="1:17" ht="15.75" x14ac:dyDescent="0.25">
      <c r="A1634" s="10" t="s">
        <v>1387</v>
      </c>
      <c r="B1634" s="4" t="str">
        <f>VLOOKUP(A1634,'Data Transformation Q1 to Q8'!A:V,22,FALSE)</f>
        <v>R1012</v>
      </c>
      <c r="C1634" s="21">
        <f>VLOOKUP($A1634,'Data Transformation Q1 to Q8'!$A:$V,16,FALSE)</f>
        <v>35274</v>
      </c>
      <c r="D1634" s="6">
        <f>VLOOKUP($A1634,'Data Transformation Q1 to Q8'!$A:$V,17,FALSE)</f>
        <v>26</v>
      </c>
      <c r="E1634" s="4" t="str">
        <f>VLOOKUP(A1634,'Customer Names'!A:D,3,FALSE)</f>
        <v xml:space="preserve">  Christina</v>
      </c>
      <c r="F1634" s="4">
        <f>VLOOKUP($A1634,'Data Transformation Q1 to Q8'!$A:$V,2,FALSE)</f>
        <v>34.42</v>
      </c>
      <c r="G1634" s="4" t="str">
        <f>VLOOKUP($A1634,'Data Transformation Q1 to Q8'!$A:$V,3,FALSE)</f>
        <v>Obesity</v>
      </c>
      <c r="H1634" s="4">
        <f>VLOOKUP($A1634,'Data Transformation Q1 to Q8'!$A:$V,4,FALSE)</f>
        <v>5.21</v>
      </c>
      <c r="I1634" s="4" t="str">
        <f>VLOOKUP($A1634,'Data Transformation Q1 to Q8'!$A:$V,5,FALSE)</f>
        <v>Normal</v>
      </c>
      <c r="J1634" s="4" t="str">
        <f>VLOOKUP($A1634,'Data Transformation Q1 to Q8'!$A:$V,6,FALSE)</f>
        <v>Yes</v>
      </c>
      <c r="K1634" s="4" t="str">
        <f>VLOOKUP($A1634,'Data Transformation Q1 to Q8'!$A:$V,7,FALSE)</f>
        <v>No</v>
      </c>
      <c r="L1634" s="4" t="str">
        <f>VLOOKUP($A1634,'Data Transformation Q1 to Q8'!$A:$V,8,FALSE)</f>
        <v>No</v>
      </c>
      <c r="M1634" s="4" t="str">
        <f>VLOOKUP($A1634,'Data Transformation Q1 to Q8'!$A:$V,10,FALSE)</f>
        <v>No</v>
      </c>
      <c r="N1634" s="4">
        <f>VLOOKUP($A1634,'Data Transformation Q1 to Q8'!$A:$V,9,FALSE)</f>
        <v>0</v>
      </c>
      <c r="O1634" s="4" t="str">
        <f>VLOOKUP($A1634,'Data Transformation Q1 to Q8'!$A:$V,20,FALSE)</f>
        <v>tier - 2</v>
      </c>
      <c r="P1634" s="4" t="str">
        <f>VLOOKUP($A1634,'Data Transformation Q1 to Q8'!$A:$V,21,FALSE)</f>
        <v>tier - 3</v>
      </c>
      <c r="Q1634" s="118">
        <f>VLOOKUP($A1634,'Data Transformation Q1 to Q8'!$A:$V,19,FALSE)</f>
        <v>6061.8</v>
      </c>
    </row>
    <row r="1635" spans="1:17" ht="15.75" x14ac:dyDescent="0.25">
      <c r="A1635" s="10" t="s">
        <v>1389</v>
      </c>
      <c r="B1635" s="4" t="str">
        <f>VLOOKUP(A1635,'Data Transformation Q1 to Q8'!A:V,22,FALSE)</f>
        <v>R1011</v>
      </c>
      <c r="C1635" s="21">
        <f>VLOOKUP($A1635,'Data Transformation Q1 to Q8'!$A:$V,16,FALSE)</f>
        <v>32736</v>
      </c>
      <c r="D1635" s="6">
        <f>VLOOKUP($A1635,'Data Transformation Q1 to Q8'!$A:$V,17,FALSE)</f>
        <v>33</v>
      </c>
      <c r="E1635" s="4" t="str">
        <f>VLOOKUP(A1635,'Customer Names'!A:D,3,FALSE)</f>
        <v xml:space="preserve">  Alexander G</v>
      </c>
      <c r="F1635" s="4">
        <f>VLOOKUP($A1635,'Data Transformation Q1 to Q8'!$A:$V,2,FALSE)</f>
        <v>29.4</v>
      </c>
      <c r="G1635" s="4" t="str">
        <f>VLOOKUP($A1635,'Data Transformation Q1 to Q8'!$A:$V,3,FALSE)</f>
        <v>Overweight</v>
      </c>
      <c r="H1635" s="4">
        <f>VLOOKUP($A1635,'Data Transformation Q1 to Q8'!$A:$V,4,FALSE)</f>
        <v>4.26</v>
      </c>
      <c r="I1635" s="4" t="str">
        <f>VLOOKUP($A1635,'Data Transformation Q1 to Q8'!$A:$V,5,FALSE)</f>
        <v>Normal</v>
      </c>
      <c r="J1635" s="4" t="str">
        <f>VLOOKUP($A1635,'Data Transformation Q1 to Q8'!$A:$V,6,FALSE)</f>
        <v>No</v>
      </c>
      <c r="K1635" s="4" t="str">
        <f>VLOOKUP($A1635,'Data Transformation Q1 to Q8'!$A:$V,7,FALSE)</f>
        <v>No</v>
      </c>
      <c r="L1635" s="4" t="str">
        <f>VLOOKUP($A1635,'Data Transformation Q1 to Q8'!$A:$V,8,FALSE)</f>
        <v>No</v>
      </c>
      <c r="M1635" s="4" t="str">
        <f>VLOOKUP($A1635,'Data Transformation Q1 to Q8'!$A:$V,10,FALSE)</f>
        <v>No</v>
      </c>
      <c r="N1635" s="4">
        <f>VLOOKUP($A1635,'Data Transformation Q1 to Q8'!$A:$V,9,FALSE)</f>
        <v>0</v>
      </c>
      <c r="O1635" s="4" t="str">
        <f>VLOOKUP($A1635,'Data Transformation Q1 to Q8'!$A:$V,20,FALSE)</f>
        <v>tier - 2</v>
      </c>
      <c r="P1635" s="4" t="str">
        <f>VLOOKUP($A1635,'Data Transformation Q1 to Q8'!$A:$V,21,FALSE)</f>
        <v>tier - 1</v>
      </c>
      <c r="Q1635" s="118">
        <f>VLOOKUP($A1635,'Data Transformation Q1 to Q8'!$A:$V,19,FALSE)</f>
        <v>6059.17</v>
      </c>
    </row>
    <row r="1636" spans="1:17" ht="15.75" x14ac:dyDescent="0.25">
      <c r="A1636" s="10" t="s">
        <v>1391</v>
      </c>
      <c r="B1636" s="4" t="str">
        <f>VLOOKUP(A1636,'Data Transformation Q1 to Q8'!A:V,22,FALSE)</f>
        <v>R1013</v>
      </c>
      <c r="C1636" s="21">
        <f>VLOOKUP($A1636,'Data Transformation Q1 to Q8'!$A:$V,16,FALSE)</f>
        <v>29441</v>
      </c>
      <c r="D1636" s="6">
        <f>VLOOKUP($A1636,'Data Transformation Q1 to Q8'!$A:$V,17,FALSE)</f>
        <v>42</v>
      </c>
      <c r="E1636" s="4" t="str">
        <f>VLOOKUP(A1636,'Customer Names'!A:D,3,FALSE)</f>
        <v xml:space="preserve">  Meaghan</v>
      </c>
      <c r="F1636" s="4">
        <f>VLOOKUP($A1636,'Data Transformation Q1 to Q8'!$A:$V,2,FALSE)</f>
        <v>21.31</v>
      </c>
      <c r="G1636" s="4" t="str">
        <f>VLOOKUP($A1636,'Data Transformation Q1 to Q8'!$A:$V,3,FALSE)</f>
        <v>Normal Weight</v>
      </c>
      <c r="H1636" s="4">
        <f>VLOOKUP($A1636,'Data Transformation Q1 to Q8'!$A:$V,4,FALSE)</f>
        <v>4.17</v>
      </c>
      <c r="I1636" s="4" t="str">
        <f>VLOOKUP($A1636,'Data Transformation Q1 to Q8'!$A:$V,5,FALSE)</f>
        <v>Normal</v>
      </c>
      <c r="J1636" s="4" t="str">
        <f>VLOOKUP($A1636,'Data Transformation Q1 to Q8'!$A:$V,6,FALSE)</f>
        <v>No</v>
      </c>
      <c r="K1636" s="4" t="str">
        <f>VLOOKUP($A1636,'Data Transformation Q1 to Q8'!$A:$V,7,FALSE)</f>
        <v>No</v>
      </c>
      <c r="L1636" s="4" t="str">
        <f>VLOOKUP($A1636,'Data Transformation Q1 to Q8'!$A:$V,8,FALSE)</f>
        <v>No</v>
      </c>
      <c r="M1636" s="4" t="str">
        <f>VLOOKUP($A1636,'Data Transformation Q1 to Q8'!$A:$V,10,FALSE)</f>
        <v>No</v>
      </c>
      <c r="N1636" s="4">
        <f>VLOOKUP($A1636,'Data Transformation Q1 to Q8'!$A:$V,9,FALSE)</f>
        <v>0</v>
      </c>
      <c r="O1636" s="4" t="str">
        <f>VLOOKUP($A1636,'Data Transformation Q1 to Q8'!$A:$V,20,FALSE)</f>
        <v>tier - 2</v>
      </c>
      <c r="P1636" s="4" t="str">
        <f>VLOOKUP($A1636,'Data Transformation Q1 to Q8'!$A:$V,21,FALSE)</f>
        <v>tier - 3</v>
      </c>
      <c r="Q1636" s="118">
        <f>VLOOKUP($A1636,'Data Transformation Q1 to Q8'!$A:$V,19,FALSE)</f>
        <v>5993.62</v>
      </c>
    </row>
    <row r="1637" spans="1:17" ht="15.75" x14ac:dyDescent="0.25">
      <c r="A1637" s="10" t="s">
        <v>1393</v>
      </c>
      <c r="B1637" s="4" t="str">
        <f>VLOOKUP(A1637,'Data Transformation Q1 to Q8'!A:V,22,FALSE)</f>
        <v>R1013</v>
      </c>
      <c r="C1637" s="21">
        <f>VLOOKUP($A1637,'Data Transformation Q1 to Q8'!$A:$V,16,FALSE)</f>
        <v>27258</v>
      </c>
      <c r="D1637" s="6">
        <f>VLOOKUP($A1637,'Data Transformation Q1 to Q8'!$A:$V,17,FALSE)</f>
        <v>48</v>
      </c>
      <c r="E1637" s="4" t="str">
        <f>VLOOKUP(A1637,'Customer Names'!A:D,3,FALSE)</f>
        <v xml:space="preserve">  Kristin</v>
      </c>
      <c r="F1637" s="4">
        <f>VLOOKUP($A1637,'Data Transformation Q1 to Q8'!$A:$V,2,FALSE)</f>
        <v>19.559999999999999</v>
      </c>
      <c r="G1637" s="4" t="str">
        <f>VLOOKUP($A1637,'Data Transformation Q1 to Q8'!$A:$V,3,FALSE)</f>
        <v>Normal Weight</v>
      </c>
      <c r="H1637" s="4">
        <f>VLOOKUP($A1637,'Data Transformation Q1 to Q8'!$A:$V,4,FALSE)</f>
        <v>11.96</v>
      </c>
      <c r="I1637" s="4" t="str">
        <f>VLOOKUP($A1637,'Data Transformation Q1 to Q8'!$A:$V,5,FALSE)</f>
        <v>Diabetes</v>
      </c>
      <c r="J1637" s="4" t="str">
        <f>VLOOKUP($A1637,'Data Transformation Q1 to Q8'!$A:$V,6,FALSE)</f>
        <v>No</v>
      </c>
      <c r="K1637" s="4" t="str">
        <f>VLOOKUP($A1637,'Data Transformation Q1 to Q8'!$A:$V,7,FALSE)</f>
        <v>No</v>
      </c>
      <c r="L1637" s="4" t="str">
        <f>VLOOKUP($A1637,'Data Transformation Q1 to Q8'!$A:$V,8,FALSE)</f>
        <v>No</v>
      </c>
      <c r="M1637" s="4" t="str">
        <f>VLOOKUP($A1637,'Data Transformation Q1 to Q8'!$A:$V,10,FALSE)</f>
        <v>No</v>
      </c>
      <c r="N1637" s="4">
        <f>VLOOKUP($A1637,'Data Transformation Q1 to Q8'!$A:$V,9,FALSE)</f>
        <v>0</v>
      </c>
      <c r="O1637" s="4" t="str">
        <f>VLOOKUP($A1637,'Data Transformation Q1 to Q8'!$A:$V,20,FALSE)</f>
        <v>tier - 2</v>
      </c>
      <c r="P1637" s="4" t="str">
        <f>VLOOKUP($A1637,'Data Transformation Q1 to Q8'!$A:$V,21,FALSE)</f>
        <v>tier - 2</v>
      </c>
      <c r="Q1637" s="118">
        <f>VLOOKUP($A1637,'Data Transformation Q1 to Q8'!$A:$V,19,FALSE)</f>
        <v>5990.17</v>
      </c>
    </row>
    <row r="1638" spans="1:17" ht="15.75" x14ac:dyDescent="0.25">
      <c r="A1638" s="10" t="s">
        <v>1395</v>
      </c>
      <c r="B1638" s="4" t="str">
        <f>VLOOKUP(A1638,'Data Transformation Q1 to Q8'!A:V,22,FALSE)</f>
        <v>R1012</v>
      </c>
      <c r="C1638" s="21">
        <f>VLOOKUP($A1638,'Data Transformation Q1 to Q8'!$A:$V,16,FALSE)</f>
        <v>32304</v>
      </c>
      <c r="D1638" s="6">
        <f>VLOOKUP($A1638,'Data Transformation Q1 to Q8'!$A:$V,17,FALSE)</f>
        <v>34</v>
      </c>
      <c r="E1638" s="4" t="str">
        <f>VLOOKUP(A1638,'Customer Names'!A:D,3,FALSE)</f>
        <v xml:space="preserve">  Andrea K</v>
      </c>
      <c r="F1638" s="4">
        <f>VLOOKUP($A1638,'Data Transformation Q1 to Q8'!$A:$V,2,FALSE)</f>
        <v>37.335000000000001</v>
      </c>
      <c r="G1638" s="4" t="str">
        <f>VLOOKUP($A1638,'Data Transformation Q1 to Q8'!$A:$V,3,FALSE)</f>
        <v>Obesity</v>
      </c>
      <c r="H1638" s="4">
        <f>VLOOKUP($A1638,'Data Transformation Q1 to Q8'!$A:$V,4,FALSE)</f>
        <v>6.26</v>
      </c>
      <c r="I1638" s="4" t="str">
        <f>VLOOKUP($A1638,'Data Transformation Q1 to Q8'!$A:$V,5,FALSE)</f>
        <v>Prediabetes</v>
      </c>
      <c r="J1638" s="4" t="str">
        <f>VLOOKUP($A1638,'Data Transformation Q1 to Q8'!$A:$V,6,FALSE)</f>
        <v>Yes</v>
      </c>
      <c r="K1638" s="4" t="str">
        <f>VLOOKUP($A1638,'Data Transformation Q1 to Q8'!$A:$V,7,FALSE)</f>
        <v>No</v>
      </c>
      <c r="L1638" s="4" t="str">
        <f>VLOOKUP($A1638,'Data Transformation Q1 to Q8'!$A:$V,8,FALSE)</f>
        <v>No</v>
      </c>
      <c r="M1638" s="4" t="str">
        <f>VLOOKUP($A1638,'Data Transformation Q1 to Q8'!$A:$V,10,FALSE)</f>
        <v>No</v>
      </c>
      <c r="N1638" s="4">
        <f>VLOOKUP($A1638,'Data Transformation Q1 to Q8'!$A:$V,9,FALSE)</f>
        <v>1</v>
      </c>
      <c r="O1638" s="4" t="str">
        <f>VLOOKUP($A1638,'Data Transformation Q1 to Q8'!$A:$V,20,FALSE)</f>
        <v>tier - 2</v>
      </c>
      <c r="P1638" s="4" t="str">
        <f>VLOOKUP($A1638,'Data Transformation Q1 to Q8'!$A:$V,21,FALSE)</f>
        <v>tier - 1</v>
      </c>
      <c r="Q1638" s="118">
        <f>VLOOKUP($A1638,'Data Transformation Q1 to Q8'!$A:$V,19,FALSE)</f>
        <v>5989.52</v>
      </c>
    </row>
    <row r="1639" spans="1:17" ht="15.75" x14ac:dyDescent="0.25">
      <c r="A1639" s="10" t="s">
        <v>1397</v>
      </c>
      <c r="B1639" s="4" t="str">
        <f>VLOOKUP(A1639,'Data Transformation Q1 to Q8'!A:V,22,FALSE)</f>
        <v>R1013</v>
      </c>
      <c r="C1639" s="21">
        <f>VLOOKUP($A1639,'Data Transformation Q1 to Q8'!$A:$V,16,FALSE)</f>
        <v>27313</v>
      </c>
      <c r="D1639" s="6">
        <f>VLOOKUP($A1639,'Data Transformation Q1 to Q8'!$A:$V,17,FALSE)</f>
        <v>48</v>
      </c>
      <c r="E1639" s="4" t="str">
        <f>VLOOKUP(A1639,'Customer Names'!A:D,3,FALSE)</f>
        <v xml:space="preserve">  Kris</v>
      </c>
      <c r="F1639" s="4">
        <f>VLOOKUP($A1639,'Data Transformation Q1 to Q8'!$A:$V,2,FALSE)</f>
        <v>19.53</v>
      </c>
      <c r="G1639" s="4" t="str">
        <f>VLOOKUP($A1639,'Data Transformation Q1 to Q8'!$A:$V,3,FALSE)</f>
        <v>Normal Weight</v>
      </c>
      <c r="H1639" s="4">
        <f>VLOOKUP($A1639,'Data Transformation Q1 to Q8'!$A:$V,4,FALSE)</f>
        <v>11.68</v>
      </c>
      <c r="I1639" s="4" t="str">
        <f>VLOOKUP($A1639,'Data Transformation Q1 to Q8'!$A:$V,5,FALSE)</f>
        <v>Diabetes</v>
      </c>
      <c r="J1639" s="4" t="str">
        <f>VLOOKUP($A1639,'Data Transformation Q1 to Q8'!$A:$V,6,FALSE)</f>
        <v>No</v>
      </c>
      <c r="K1639" s="4" t="str">
        <f>VLOOKUP($A1639,'Data Transformation Q1 to Q8'!$A:$V,7,FALSE)</f>
        <v>No</v>
      </c>
      <c r="L1639" s="4" t="str">
        <f>VLOOKUP($A1639,'Data Transformation Q1 to Q8'!$A:$V,8,FALSE)</f>
        <v>No</v>
      </c>
      <c r="M1639" s="4" t="str">
        <f>VLOOKUP($A1639,'Data Transformation Q1 to Q8'!$A:$V,10,FALSE)</f>
        <v>No</v>
      </c>
      <c r="N1639" s="4">
        <f>VLOOKUP($A1639,'Data Transformation Q1 to Q8'!$A:$V,9,FALSE)</f>
        <v>0</v>
      </c>
      <c r="O1639" s="4" t="str">
        <f>VLOOKUP($A1639,'Data Transformation Q1 to Q8'!$A:$V,20,FALSE)</f>
        <v>tier - 2</v>
      </c>
      <c r="P1639" s="4" t="str">
        <f>VLOOKUP($A1639,'Data Transformation Q1 to Q8'!$A:$V,21,FALSE)</f>
        <v>tier - 3</v>
      </c>
      <c r="Q1639" s="118">
        <f>VLOOKUP($A1639,'Data Transformation Q1 to Q8'!$A:$V,19,FALSE)</f>
        <v>5979.99</v>
      </c>
    </row>
    <row r="1640" spans="1:17" ht="15.75" x14ac:dyDescent="0.25">
      <c r="A1640" s="10" t="s">
        <v>1399</v>
      </c>
      <c r="B1640" s="4" t="str">
        <f>VLOOKUP(A1640,'Data Transformation Q1 to Q8'!A:V,22,FALSE)</f>
        <v>R1011</v>
      </c>
      <c r="C1640" s="21">
        <f>VLOOKUP($A1640,'Data Transformation Q1 to Q8'!$A:$V,16,FALSE)</f>
        <v>29504</v>
      </c>
      <c r="D1640" s="6">
        <f>VLOOKUP($A1640,'Data Transformation Q1 to Q8'!$A:$V,17,FALSE)</f>
        <v>42</v>
      </c>
      <c r="E1640" s="4" t="str">
        <f>VLOOKUP(A1640,'Customer Names'!A:D,3,FALSE)</f>
        <v xml:space="preserve">  Alden W</v>
      </c>
      <c r="F1640" s="4">
        <f>VLOOKUP($A1640,'Data Transformation Q1 to Q8'!$A:$V,2,FALSE)</f>
        <v>34.1</v>
      </c>
      <c r="G1640" s="4" t="str">
        <f>VLOOKUP($A1640,'Data Transformation Q1 to Q8'!$A:$V,3,FALSE)</f>
        <v>Obesity</v>
      </c>
      <c r="H1640" s="4">
        <f>VLOOKUP($A1640,'Data Transformation Q1 to Q8'!$A:$V,4,FALSE)</f>
        <v>5.16</v>
      </c>
      <c r="I1640" s="4" t="str">
        <f>VLOOKUP($A1640,'Data Transformation Q1 to Q8'!$A:$V,5,FALSE)</f>
        <v>Normal</v>
      </c>
      <c r="J1640" s="4" t="str">
        <f>VLOOKUP($A1640,'Data Transformation Q1 to Q8'!$A:$V,6,FALSE)</f>
        <v>No</v>
      </c>
      <c r="K1640" s="4" t="str">
        <f>VLOOKUP($A1640,'Data Transformation Q1 to Q8'!$A:$V,7,FALSE)</f>
        <v>No</v>
      </c>
      <c r="L1640" s="4" t="str">
        <f>VLOOKUP($A1640,'Data Transformation Q1 to Q8'!$A:$V,8,FALSE)</f>
        <v>No</v>
      </c>
      <c r="M1640" s="4" t="str">
        <f>VLOOKUP($A1640,'Data Transformation Q1 to Q8'!$A:$V,10,FALSE)</f>
        <v>No</v>
      </c>
      <c r="N1640" s="4">
        <f>VLOOKUP($A1640,'Data Transformation Q1 to Q8'!$A:$V,9,FALSE)</f>
        <v>0</v>
      </c>
      <c r="O1640" s="4" t="str">
        <f>VLOOKUP($A1640,'Data Transformation Q1 to Q8'!$A:$V,20,FALSE)</f>
        <v>tier - 2</v>
      </c>
      <c r="P1640" s="4" t="str">
        <f>VLOOKUP($A1640,'Data Transformation Q1 to Q8'!$A:$V,21,FALSE)</f>
        <v>tier - 2</v>
      </c>
      <c r="Q1640" s="118">
        <f>VLOOKUP($A1640,'Data Transformation Q1 to Q8'!$A:$V,19,FALSE)</f>
        <v>5979.73</v>
      </c>
    </row>
    <row r="1641" spans="1:17" ht="15.75" x14ac:dyDescent="0.25">
      <c r="A1641" s="10" t="s">
        <v>1402</v>
      </c>
      <c r="B1641" s="4" t="str">
        <f>VLOOKUP(A1641,'Data Transformation Q1 to Q8'!A:V,22,FALSE)</f>
        <v>R1013</v>
      </c>
      <c r="C1641" s="21">
        <f>VLOOKUP($A1641,'Data Transformation Q1 to Q8'!$A:$V,16,FALSE)</f>
        <v>25744</v>
      </c>
      <c r="D1641" s="6">
        <f>VLOOKUP($A1641,'Data Transformation Q1 to Q8'!$A:$V,17,FALSE)</f>
        <v>52</v>
      </c>
      <c r="E1641" s="4" t="str">
        <f>VLOOKUP(A1641,'Customer Names'!A:D,3,FALSE)</f>
        <v xml:space="preserve">  Suzanne M</v>
      </c>
      <c r="F1641" s="4">
        <f>VLOOKUP($A1641,'Data Transformation Q1 to Q8'!$A:$V,2,FALSE)</f>
        <v>16.5</v>
      </c>
      <c r="G1641" s="4" t="str">
        <f>VLOOKUP($A1641,'Data Transformation Q1 to Q8'!$A:$V,3,FALSE)</f>
        <v>Underweight</v>
      </c>
      <c r="H1641" s="4">
        <f>VLOOKUP($A1641,'Data Transformation Q1 to Q8'!$A:$V,4,FALSE)</f>
        <v>6.9</v>
      </c>
      <c r="I1641" s="4" t="str">
        <f>VLOOKUP($A1641,'Data Transformation Q1 to Q8'!$A:$V,5,FALSE)</f>
        <v>Diabetes</v>
      </c>
      <c r="J1641" s="4" t="str">
        <f>VLOOKUP($A1641,'Data Transformation Q1 to Q8'!$A:$V,6,FALSE)</f>
        <v>Yes</v>
      </c>
      <c r="K1641" s="4" t="str">
        <f>VLOOKUP($A1641,'Data Transformation Q1 to Q8'!$A:$V,7,FALSE)</f>
        <v>No</v>
      </c>
      <c r="L1641" s="4" t="str">
        <f>VLOOKUP($A1641,'Data Transformation Q1 to Q8'!$A:$V,8,FALSE)</f>
        <v>No</v>
      </c>
      <c r="M1641" s="4" t="str">
        <f>VLOOKUP($A1641,'Data Transformation Q1 to Q8'!$A:$V,10,FALSE)</f>
        <v>No</v>
      </c>
      <c r="N1641" s="4">
        <f>VLOOKUP($A1641,'Data Transformation Q1 to Q8'!$A:$V,9,FALSE)</f>
        <v>2</v>
      </c>
      <c r="O1641" s="4" t="str">
        <f>VLOOKUP($A1641,'Data Transformation Q1 to Q8'!$A:$V,20,FALSE)</f>
        <v>tier - 2</v>
      </c>
      <c r="P1641" s="4" t="str">
        <f>VLOOKUP($A1641,'Data Transformation Q1 to Q8'!$A:$V,21,FALSE)</f>
        <v>tier - 3</v>
      </c>
      <c r="Q1641" s="118">
        <f>VLOOKUP($A1641,'Data Transformation Q1 to Q8'!$A:$V,19,FALSE)</f>
        <v>5979.66</v>
      </c>
    </row>
    <row r="1642" spans="1:17" ht="15.75" x14ac:dyDescent="0.25">
      <c r="A1642" s="10" t="s">
        <v>1404</v>
      </c>
      <c r="B1642" s="4" t="str">
        <f>VLOOKUP(A1642,'Data Transformation Q1 to Q8'!A:V,22,FALSE)</f>
        <v>R1013</v>
      </c>
      <c r="C1642" s="21">
        <f>VLOOKUP($A1642,'Data Transformation Q1 to Q8'!$A:$V,16,FALSE)</f>
        <v>30997</v>
      </c>
      <c r="D1642" s="6">
        <f>VLOOKUP($A1642,'Data Transformation Q1 to Q8'!$A:$V,17,FALSE)</f>
        <v>38</v>
      </c>
      <c r="E1642" s="4" t="str">
        <f>VLOOKUP(A1642,'Customer Names'!A:D,3,FALSE)</f>
        <v xml:space="preserve">  Heidi Z</v>
      </c>
      <c r="F1642" s="4">
        <f>VLOOKUP($A1642,'Data Transformation Q1 to Q8'!$A:$V,2,FALSE)</f>
        <v>30.69</v>
      </c>
      <c r="G1642" s="4" t="str">
        <f>VLOOKUP($A1642,'Data Transformation Q1 to Q8'!$A:$V,3,FALSE)</f>
        <v>Obesity</v>
      </c>
      <c r="H1642" s="4">
        <f>VLOOKUP($A1642,'Data Transformation Q1 to Q8'!$A:$V,4,FALSE)</f>
        <v>4.83</v>
      </c>
      <c r="I1642" s="4" t="str">
        <f>VLOOKUP($A1642,'Data Transformation Q1 to Q8'!$A:$V,5,FALSE)</f>
        <v>Normal</v>
      </c>
      <c r="J1642" s="4" t="str">
        <f>VLOOKUP($A1642,'Data Transformation Q1 to Q8'!$A:$V,6,FALSE)</f>
        <v>No</v>
      </c>
      <c r="K1642" s="4" t="str">
        <f>VLOOKUP($A1642,'Data Transformation Q1 to Q8'!$A:$V,7,FALSE)</f>
        <v>No</v>
      </c>
      <c r="L1642" s="4" t="str">
        <f>VLOOKUP($A1642,'Data Transformation Q1 to Q8'!$A:$V,8,FALSE)</f>
        <v>No</v>
      </c>
      <c r="M1642" s="4" t="str">
        <f>VLOOKUP($A1642,'Data Transformation Q1 to Q8'!$A:$V,10,FALSE)</f>
        <v>No</v>
      </c>
      <c r="N1642" s="4">
        <f>VLOOKUP($A1642,'Data Transformation Q1 to Q8'!$A:$V,9,FALSE)</f>
        <v>1</v>
      </c>
      <c r="O1642" s="4" t="str">
        <f>VLOOKUP($A1642,'Data Transformation Q1 to Q8'!$A:$V,20,FALSE)</f>
        <v>tier - 2</v>
      </c>
      <c r="P1642" s="4" t="str">
        <f>VLOOKUP($A1642,'Data Transformation Q1 to Q8'!$A:$V,21,FALSE)</f>
        <v>tier - 2</v>
      </c>
      <c r="Q1642" s="118">
        <f>VLOOKUP($A1642,'Data Transformation Q1 to Q8'!$A:$V,19,FALSE)</f>
        <v>5976.83</v>
      </c>
    </row>
    <row r="1643" spans="1:17" ht="15.75" x14ac:dyDescent="0.25">
      <c r="A1643" s="10" t="s">
        <v>1406</v>
      </c>
      <c r="B1643" s="4" t="str">
        <f>VLOOKUP(A1643,'Data Transformation Q1 to Q8'!A:V,22,FALSE)</f>
        <v>R1013</v>
      </c>
      <c r="C1643" s="21">
        <f>VLOOKUP($A1643,'Data Transformation Q1 to Q8'!$A:$V,16,FALSE)</f>
        <v>30944</v>
      </c>
      <c r="D1643" s="6">
        <f>VLOOKUP($A1643,'Data Transformation Q1 to Q8'!$A:$V,17,FALSE)</f>
        <v>38</v>
      </c>
      <c r="E1643" s="4" t="str">
        <f>VLOOKUP(A1643,'Customer Names'!A:D,3,FALSE)</f>
        <v xml:space="preserve">  Carolyn</v>
      </c>
      <c r="F1643" s="4">
        <f>VLOOKUP($A1643,'Data Transformation Q1 to Q8'!$A:$V,2,FALSE)</f>
        <v>28.93</v>
      </c>
      <c r="G1643" s="4" t="str">
        <f>VLOOKUP($A1643,'Data Transformation Q1 to Q8'!$A:$V,3,FALSE)</f>
        <v>Overweight</v>
      </c>
      <c r="H1643" s="4">
        <f>VLOOKUP($A1643,'Data Transformation Q1 to Q8'!$A:$V,4,FALSE)</f>
        <v>4.87</v>
      </c>
      <c r="I1643" s="4" t="str">
        <f>VLOOKUP($A1643,'Data Transformation Q1 to Q8'!$A:$V,5,FALSE)</f>
        <v>Normal</v>
      </c>
      <c r="J1643" s="4" t="str">
        <f>VLOOKUP($A1643,'Data Transformation Q1 to Q8'!$A:$V,6,FALSE)</f>
        <v>No</v>
      </c>
      <c r="K1643" s="4" t="str">
        <f>VLOOKUP($A1643,'Data Transformation Q1 to Q8'!$A:$V,7,FALSE)</f>
        <v>No</v>
      </c>
      <c r="L1643" s="4" t="str">
        <f>VLOOKUP($A1643,'Data Transformation Q1 to Q8'!$A:$V,8,FALSE)</f>
        <v>No</v>
      </c>
      <c r="M1643" s="4" t="str">
        <f>VLOOKUP($A1643,'Data Transformation Q1 to Q8'!$A:$V,10,FALSE)</f>
        <v>No</v>
      </c>
      <c r="N1643" s="4">
        <f>VLOOKUP($A1643,'Data Transformation Q1 to Q8'!$A:$V,9,FALSE)</f>
        <v>1</v>
      </c>
      <c r="O1643" s="4" t="str">
        <f>VLOOKUP($A1643,'Data Transformation Q1 to Q8'!$A:$V,20,FALSE)</f>
        <v>tier - 2</v>
      </c>
      <c r="P1643" s="4" t="str">
        <f>VLOOKUP($A1643,'Data Transformation Q1 to Q8'!$A:$V,21,FALSE)</f>
        <v>tier - 3</v>
      </c>
      <c r="Q1643" s="118">
        <f>VLOOKUP($A1643,'Data Transformation Q1 to Q8'!$A:$V,19,FALSE)</f>
        <v>5974.38</v>
      </c>
    </row>
    <row r="1644" spans="1:17" ht="15.75" x14ac:dyDescent="0.25">
      <c r="A1644" s="10" t="s">
        <v>1408</v>
      </c>
      <c r="B1644" s="4" t="str">
        <f>VLOOKUP(A1644,'Data Transformation Q1 to Q8'!A:V,22,FALSE)</f>
        <v>R1011</v>
      </c>
      <c r="C1644" s="21">
        <f>VLOOKUP($A1644,'Data Transformation Q1 to Q8'!$A:$V,16,FALSE)</f>
        <v>32711</v>
      </c>
      <c r="D1644" s="6">
        <f>VLOOKUP($A1644,'Data Transformation Q1 to Q8'!$A:$V,17,FALSE)</f>
        <v>33</v>
      </c>
      <c r="E1644" s="4" t="str">
        <f>VLOOKUP(A1644,'Customer Names'!A:D,3,FALSE)</f>
        <v xml:space="preserve">  Sabine</v>
      </c>
      <c r="F1644" s="4">
        <f>VLOOKUP($A1644,'Data Transformation Q1 to Q8'!$A:$V,2,FALSE)</f>
        <v>38.9</v>
      </c>
      <c r="G1644" s="4" t="str">
        <f>VLOOKUP($A1644,'Data Transformation Q1 to Q8'!$A:$V,3,FALSE)</f>
        <v>Obesity</v>
      </c>
      <c r="H1644" s="4">
        <f>VLOOKUP($A1644,'Data Transformation Q1 to Q8'!$A:$V,4,FALSE)</f>
        <v>4.28</v>
      </c>
      <c r="I1644" s="4" t="str">
        <f>VLOOKUP($A1644,'Data Transformation Q1 to Q8'!$A:$V,5,FALSE)</f>
        <v>Normal</v>
      </c>
      <c r="J1644" s="4" t="str">
        <f>VLOOKUP($A1644,'Data Transformation Q1 to Q8'!$A:$V,6,FALSE)</f>
        <v>No</v>
      </c>
      <c r="K1644" s="4" t="str">
        <f>VLOOKUP($A1644,'Data Transformation Q1 to Q8'!$A:$V,7,FALSE)</f>
        <v>No</v>
      </c>
      <c r="L1644" s="4" t="str">
        <f>VLOOKUP($A1644,'Data Transformation Q1 to Q8'!$A:$V,8,FALSE)</f>
        <v>No</v>
      </c>
      <c r="M1644" s="4" t="str">
        <f>VLOOKUP($A1644,'Data Transformation Q1 to Q8'!$A:$V,10,FALSE)</f>
        <v>No</v>
      </c>
      <c r="N1644" s="4">
        <f>VLOOKUP($A1644,'Data Transformation Q1 to Q8'!$A:$V,9,FALSE)</f>
        <v>0</v>
      </c>
      <c r="O1644" s="4" t="str">
        <f>VLOOKUP($A1644,'Data Transformation Q1 to Q8'!$A:$V,20,FALSE)</f>
        <v>tier - 2</v>
      </c>
      <c r="P1644" s="4" t="str">
        <f>VLOOKUP($A1644,'Data Transformation Q1 to Q8'!$A:$V,21,FALSE)</f>
        <v>tier - 2</v>
      </c>
      <c r="Q1644" s="118">
        <f>VLOOKUP($A1644,'Data Transformation Q1 to Q8'!$A:$V,19,FALSE)</f>
        <v>5972.38</v>
      </c>
    </row>
    <row r="1645" spans="1:17" ht="15.75" x14ac:dyDescent="0.25">
      <c r="A1645" s="10" t="s">
        <v>1410</v>
      </c>
      <c r="B1645" s="4" t="str">
        <f>VLOOKUP(A1645,'Data Transformation Q1 to Q8'!A:V,22,FALSE)</f>
        <v>R1011</v>
      </c>
      <c r="C1645" s="21">
        <f>VLOOKUP($A1645,'Data Transformation Q1 to Q8'!$A:$V,16,FALSE)</f>
        <v>29423</v>
      </c>
      <c r="D1645" s="6">
        <f>VLOOKUP($A1645,'Data Transformation Q1 to Q8'!$A:$V,17,FALSE)</f>
        <v>42</v>
      </c>
      <c r="E1645" s="4" t="str">
        <f>VLOOKUP(A1645,'Customer Names'!A:D,3,FALSE)</f>
        <v xml:space="preserve">  Bobby</v>
      </c>
      <c r="F1645" s="4">
        <f>VLOOKUP($A1645,'Data Transformation Q1 to Q8'!$A:$V,2,FALSE)</f>
        <v>26.9</v>
      </c>
      <c r="G1645" s="4" t="str">
        <f>VLOOKUP($A1645,'Data Transformation Q1 to Q8'!$A:$V,3,FALSE)</f>
        <v>Overweight</v>
      </c>
      <c r="H1645" s="4">
        <f>VLOOKUP($A1645,'Data Transformation Q1 to Q8'!$A:$V,4,FALSE)</f>
        <v>4.07</v>
      </c>
      <c r="I1645" s="4" t="str">
        <f>VLOOKUP($A1645,'Data Transformation Q1 to Q8'!$A:$V,5,FALSE)</f>
        <v>Normal</v>
      </c>
      <c r="J1645" s="4" t="str">
        <f>VLOOKUP($A1645,'Data Transformation Q1 to Q8'!$A:$V,6,FALSE)</f>
        <v>No</v>
      </c>
      <c r="K1645" s="4" t="str">
        <f>VLOOKUP($A1645,'Data Transformation Q1 to Q8'!$A:$V,7,FALSE)</f>
        <v>No</v>
      </c>
      <c r="L1645" s="4" t="str">
        <f>VLOOKUP($A1645,'Data Transformation Q1 to Q8'!$A:$V,8,FALSE)</f>
        <v>No</v>
      </c>
      <c r="M1645" s="4" t="str">
        <f>VLOOKUP($A1645,'Data Transformation Q1 to Q8'!$A:$V,10,FALSE)</f>
        <v>No</v>
      </c>
      <c r="N1645" s="4">
        <f>VLOOKUP($A1645,'Data Transformation Q1 to Q8'!$A:$V,9,FALSE)</f>
        <v>0</v>
      </c>
      <c r="O1645" s="4" t="str">
        <f>VLOOKUP($A1645,'Data Transformation Q1 to Q8'!$A:$V,20,FALSE)</f>
        <v>tier - 3</v>
      </c>
      <c r="P1645" s="4" t="str">
        <f>VLOOKUP($A1645,'Data Transformation Q1 to Q8'!$A:$V,21,FALSE)</f>
        <v>tier - 3</v>
      </c>
      <c r="Q1645" s="118">
        <f>VLOOKUP($A1645,'Data Transformation Q1 to Q8'!$A:$V,19,FALSE)</f>
        <v>5969.72</v>
      </c>
    </row>
    <row r="1646" spans="1:17" ht="15.75" x14ac:dyDescent="0.25">
      <c r="A1646" s="10" t="s">
        <v>1412</v>
      </c>
      <c r="B1646" s="4" t="str">
        <f>VLOOKUP(A1646,'Data Transformation Q1 to Q8'!A:V,22,FALSE)</f>
        <v>R1013</v>
      </c>
      <c r="C1646" s="21">
        <f>VLOOKUP($A1646,'Data Transformation Q1 to Q8'!$A:$V,16,FALSE)</f>
        <v>29438</v>
      </c>
      <c r="D1646" s="6">
        <f>VLOOKUP($A1646,'Data Transformation Q1 to Q8'!$A:$V,17,FALSE)</f>
        <v>42</v>
      </c>
      <c r="E1646" s="4" t="str">
        <f>VLOOKUP(A1646,'Customer Names'!A:D,3,FALSE)</f>
        <v xml:space="preserve">  Fan</v>
      </c>
      <c r="F1646" s="4">
        <f>VLOOKUP($A1646,'Data Transformation Q1 to Q8'!$A:$V,2,FALSE)</f>
        <v>24.86</v>
      </c>
      <c r="G1646" s="4" t="str">
        <f>VLOOKUP($A1646,'Data Transformation Q1 to Q8'!$A:$V,3,FALSE)</f>
        <v>Normal Weight</v>
      </c>
      <c r="H1646" s="4">
        <f>VLOOKUP($A1646,'Data Transformation Q1 to Q8'!$A:$V,4,FALSE)</f>
        <v>6.23</v>
      </c>
      <c r="I1646" s="4" t="str">
        <f>VLOOKUP($A1646,'Data Transformation Q1 to Q8'!$A:$V,5,FALSE)</f>
        <v>Prediabetes</v>
      </c>
      <c r="J1646" s="4" t="str">
        <f>VLOOKUP($A1646,'Data Transformation Q1 to Q8'!$A:$V,6,FALSE)</f>
        <v>No</v>
      </c>
      <c r="K1646" s="4" t="str">
        <f>VLOOKUP($A1646,'Data Transformation Q1 to Q8'!$A:$V,7,FALSE)</f>
        <v>No</v>
      </c>
      <c r="L1646" s="4" t="str">
        <f>VLOOKUP($A1646,'Data Transformation Q1 to Q8'!$A:$V,8,FALSE)</f>
        <v>No</v>
      </c>
      <c r="M1646" s="4" t="str">
        <f>VLOOKUP($A1646,'Data Transformation Q1 to Q8'!$A:$V,10,FALSE)</f>
        <v>No</v>
      </c>
      <c r="N1646" s="4">
        <f>VLOOKUP($A1646,'Data Transformation Q1 to Q8'!$A:$V,9,FALSE)</f>
        <v>0</v>
      </c>
      <c r="O1646" s="4" t="str">
        <f>VLOOKUP($A1646,'Data Transformation Q1 to Q8'!$A:$V,20,FALSE)</f>
        <v>tier - 2</v>
      </c>
      <c r="P1646" s="4" t="str">
        <f>VLOOKUP($A1646,'Data Transformation Q1 to Q8'!$A:$V,21,FALSE)</f>
        <v>tier - 3</v>
      </c>
      <c r="Q1646" s="118">
        <f>VLOOKUP($A1646,'Data Transformation Q1 to Q8'!$A:$V,19,FALSE)</f>
        <v>5966.89</v>
      </c>
    </row>
    <row r="1647" spans="1:17" ht="15.75" x14ac:dyDescent="0.25">
      <c r="A1647" s="10" t="s">
        <v>1414</v>
      </c>
      <c r="B1647" s="4" t="str">
        <f>VLOOKUP(A1647,'Data Transformation Q1 to Q8'!A:V,22,FALSE)</f>
        <v>R1026</v>
      </c>
      <c r="C1647" s="21">
        <f>VLOOKUP($A1647,'Data Transformation Q1 to Q8'!$A:$V,16,FALSE)</f>
        <v>38183</v>
      </c>
      <c r="D1647" s="6">
        <f>VLOOKUP($A1647,'Data Transformation Q1 to Q8'!$A:$V,17,FALSE)</f>
        <v>18</v>
      </c>
      <c r="E1647" s="4" t="str">
        <f>VLOOKUP(A1647,'Customer Names'!A:D,3,FALSE)</f>
        <v xml:space="preserve">  Rachel M</v>
      </c>
      <c r="F1647" s="4">
        <f>VLOOKUP($A1647,'Data Transformation Q1 to Q8'!$A:$V,2,FALSE)</f>
        <v>39.14</v>
      </c>
      <c r="G1647" s="4" t="str">
        <f>VLOOKUP($A1647,'Data Transformation Q1 to Q8'!$A:$V,3,FALSE)</f>
        <v>Obesity</v>
      </c>
      <c r="H1647" s="4">
        <f>VLOOKUP($A1647,'Data Transformation Q1 to Q8'!$A:$V,4,FALSE)</f>
        <v>6.24</v>
      </c>
      <c r="I1647" s="4" t="str">
        <f>VLOOKUP($A1647,'Data Transformation Q1 to Q8'!$A:$V,5,FALSE)</f>
        <v>Prediabetes</v>
      </c>
      <c r="J1647" s="4" t="str">
        <f>VLOOKUP($A1647,'Data Transformation Q1 to Q8'!$A:$V,6,FALSE)</f>
        <v>No</v>
      </c>
      <c r="K1647" s="4" t="str">
        <f>VLOOKUP($A1647,'Data Transformation Q1 to Q8'!$A:$V,7,FALSE)</f>
        <v>yes</v>
      </c>
      <c r="L1647" s="4" t="str">
        <f>VLOOKUP($A1647,'Data Transformation Q1 to Q8'!$A:$V,8,FALSE)</f>
        <v>No</v>
      </c>
      <c r="M1647" s="4" t="str">
        <f>VLOOKUP($A1647,'Data Transformation Q1 to Q8'!$A:$V,10,FALSE)</f>
        <v>No</v>
      </c>
      <c r="N1647" s="4">
        <f>VLOOKUP($A1647,'Data Transformation Q1 to Q8'!$A:$V,9,FALSE)</f>
        <v>1</v>
      </c>
      <c r="O1647" s="4" t="str">
        <f>VLOOKUP($A1647,'Data Transformation Q1 to Q8'!$A:$V,20,FALSE)</f>
        <v>tier - 2</v>
      </c>
      <c r="P1647" s="4" t="str">
        <f>VLOOKUP($A1647,'Data Transformation Q1 to Q8'!$A:$V,21,FALSE)</f>
        <v>tier - 1</v>
      </c>
      <c r="Q1647" s="118">
        <f>VLOOKUP($A1647,'Data Transformation Q1 to Q8'!$A:$V,19,FALSE)</f>
        <v>5960.91</v>
      </c>
    </row>
    <row r="1648" spans="1:17" ht="15.75" x14ac:dyDescent="0.25">
      <c r="A1648" s="10" t="s">
        <v>1416</v>
      </c>
      <c r="B1648" s="4" t="str">
        <f>VLOOKUP(A1648,'Data Transformation Q1 to Q8'!A:V,22,FALSE)</f>
        <v>R1012</v>
      </c>
      <c r="C1648" s="21">
        <f>VLOOKUP($A1648,'Data Transformation Q1 to Q8'!$A:$V,16,FALSE)</f>
        <v>37846</v>
      </c>
      <c r="D1648" s="6">
        <f>VLOOKUP($A1648,'Data Transformation Q1 to Q8'!$A:$V,17,FALSE)</f>
        <v>19</v>
      </c>
      <c r="E1648" s="4" t="str">
        <f>VLOOKUP(A1648,'Customer Names'!A:D,3,FALSE)</f>
        <v xml:space="preserve">  Greg</v>
      </c>
      <c r="F1648" s="4">
        <f>VLOOKUP($A1648,'Data Transformation Q1 to Q8'!$A:$V,2,FALSE)</f>
        <v>39.799999999999997</v>
      </c>
      <c r="G1648" s="4" t="str">
        <f>VLOOKUP($A1648,'Data Transformation Q1 to Q8'!$A:$V,3,FALSE)</f>
        <v>Obesity</v>
      </c>
      <c r="H1648" s="4">
        <f>VLOOKUP($A1648,'Data Transformation Q1 to Q8'!$A:$V,4,FALSE)</f>
        <v>6.17</v>
      </c>
      <c r="I1648" s="4" t="str">
        <f>VLOOKUP($A1648,'Data Transformation Q1 to Q8'!$A:$V,5,FALSE)</f>
        <v>Prediabetes</v>
      </c>
      <c r="J1648" s="4" t="str">
        <f>VLOOKUP($A1648,'Data Transformation Q1 to Q8'!$A:$V,6,FALSE)</f>
        <v>No</v>
      </c>
      <c r="K1648" s="4" t="str">
        <f>VLOOKUP($A1648,'Data Transformation Q1 to Q8'!$A:$V,7,FALSE)</f>
        <v>No</v>
      </c>
      <c r="L1648" s="4" t="str">
        <f>VLOOKUP($A1648,'Data Transformation Q1 to Q8'!$A:$V,8,FALSE)</f>
        <v>Yes</v>
      </c>
      <c r="M1648" s="4" t="str">
        <f>VLOOKUP($A1648,'Data Transformation Q1 to Q8'!$A:$V,10,FALSE)</f>
        <v>No</v>
      </c>
      <c r="N1648" s="4">
        <f>VLOOKUP($A1648,'Data Transformation Q1 to Q8'!$A:$V,9,FALSE)</f>
        <v>1</v>
      </c>
      <c r="O1648" s="4" t="str">
        <f>VLOOKUP($A1648,'Data Transformation Q1 to Q8'!$A:$V,20,FALSE)</f>
        <v>tier - 2</v>
      </c>
      <c r="P1648" s="4" t="str">
        <f>VLOOKUP($A1648,'Data Transformation Q1 to Q8'!$A:$V,21,FALSE)</f>
        <v>tier - 2</v>
      </c>
      <c r="Q1648" s="118">
        <f>VLOOKUP($A1648,'Data Transformation Q1 to Q8'!$A:$V,19,FALSE)</f>
        <v>5957.35</v>
      </c>
    </row>
    <row r="1649" spans="1:17" ht="15.75" x14ac:dyDescent="0.25">
      <c r="A1649" s="10" t="s">
        <v>1418</v>
      </c>
      <c r="B1649" s="4" t="str">
        <f>VLOOKUP(A1649,'Data Transformation Q1 to Q8'!A:V,22,FALSE)</f>
        <v>R1013</v>
      </c>
      <c r="C1649" s="21">
        <f>VLOOKUP($A1649,'Data Transformation Q1 to Q8'!$A:$V,16,FALSE)</f>
        <v>31972</v>
      </c>
      <c r="D1649" s="6">
        <f>VLOOKUP($A1649,'Data Transformation Q1 to Q8'!$A:$V,17,FALSE)</f>
        <v>35</v>
      </c>
      <c r="E1649" s="4" t="str">
        <f>VLOOKUP(A1649,'Customer Names'!A:D,3,FALSE)</f>
        <v xml:space="preserve">  Dan</v>
      </c>
      <c r="F1649" s="4">
        <f>VLOOKUP($A1649,'Data Transformation Q1 to Q8'!$A:$V,2,FALSE)</f>
        <v>34.32</v>
      </c>
      <c r="G1649" s="4" t="str">
        <f>VLOOKUP($A1649,'Data Transformation Q1 to Q8'!$A:$V,3,FALSE)</f>
        <v>Obesity</v>
      </c>
      <c r="H1649" s="4">
        <f>VLOOKUP($A1649,'Data Transformation Q1 to Q8'!$A:$V,4,FALSE)</f>
        <v>5.16</v>
      </c>
      <c r="I1649" s="4" t="str">
        <f>VLOOKUP($A1649,'Data Transformation Q1 to Q8'!$A:$V,5,FALSE)</f>
        <v>Normal</v>
      </c>
      <c r="J1649" s="4" t="str">
        <f>VLOOKUP($A1649,'Data Transformation Q1 to Q8'!$A:$V,6,FALSE)</f>
        <v>No</v>
      </c>
      <c r="K1649" s="4" t="str">
        <f>VLOOKUP($A1649,'Data Transformation Q1 to Q8'!$A:$V,7,FALSE)</f>
        <v>No</v>
      </c>
      <c r="L1649" s="4" t="str">
        <f>VLOOKUP($A1649,'Data Transformation Q1 to Q8'!$A:$V,8,FALSE)</f>
        <v>No</v>
      </c>
      <c r="M1649" s="4" t="str">
        <f>VLOOKUP($A1649,'Data Transformation Q1 to Q8'!$A:$V,10,FALSE)</f>
        <v>No</v>
      </c>
      <c r="N1649" s="4">
        <f>VLOOKUP($A1649,'Data Transformation Q1 to Q8'!$A:$V,9,FALSE)</f>
        <v>1</v>
      </c>
      <c r="O1649" s="4" t="str">
        <f>VLOOKUP($A1649,'Data Transformation Q1 to Q8'!$A:$V,20,FALSE)</f>
        <v>tier - 3</v>
      </c>
      <c r="P1649" s="4" t="str">
        <f>VLOOKUP($A1649,'Data Transformation Q1 to Q8'!$A:$V,21,FALSE)</f>
        <v>tier - 2</v>
      </c>
      <c r="Q1649" s="118">
        <f>VLOOKUP($A1649,'Data Transformation Q1 to Q8'!$A:$V,19,FALSE)</f>
        <v>5934.38</v>
      </c>
    </row>
    <row r="1650" spans="1:17" ht="15.75" x14ac:dyDescent="0.25">
      <c r="A1650" s="10" t="s">
        <v>1420</v>
      </c>
      <c r="B1650" s="4" t="str">
        <f>VLOOKUP(A1650,'Data Transformation Q1 to Q8'!A:V,22,FALSE)</f>
        <v>R1012</v>
      </c>
      <c r="C1650" s="21">
        <f>VLOOKUP($A1650,'Data Transformation Q1 to Q8'!$A:$V,16,FALSE)</f>
        <v>34545</v>
      </c>
      <c r="D1650" s="6">
        <f>VLOOKUP($A1650,'Data Transformation Q1 to Q8'!$A:$V,17,FALSE)</f>
        <v>28</v>
      </c>
      <c r="E1650" s="4" t="str">
        <f>VLOOKUP(A1650,'Customer Names'!A:D,3,FALSE)</f>
        <v xml:space="preserve">  Jennifer A</v>
      </c>
      <c r="F1650" s="4">
        <f>VLOOKUP($A1650,'Data Transformation Q1 to Q8'!$A:$V,2,FALSE)</f>
        <v>32.51</v>
      </c>
      <c r="G1650" s="4" t="str">
        <f>VLOOKUP($A1650,'Data Transformation Q1 to Q8'!$A:$V,3,FALSE)</f>
        <v>Obesity</v>
      </c>
      <c r="H1650" s="4">
        <f>VLOOKUP($A1650,'Data Transformation Q1 to Q8'!$A:$V,4,FALSE)</f>
        <v>4.3</v>
      </c>
      <c r="I1650" s="4" t="str">
        <f>VLOOKUP($A1650,'Data Transformation Q1 to Q8'!$A:$V,5,FALSE)</f>
        <v>Normal</v>
      </c>
      <c r="J1650" s="4" t="str">
        <f>VLOOKUP($A1650,'Data Transformation Q1 to Q8'!$A:$V,6,FALSE)</f>
        <v>No</v>
      </c>
      <c r="K1650" s="4" t="str">
        <f>VLOOKUP($A1650,'Data Transformation Q1 to Q8'!$A:$V,7,FALSE)</f>
        <v>No</v>
      </c>
      <c r="L1650" s="4" t="str">
        <f>VLOOKUP($A1650,'Data Transformation Q1 to Q8'!$A:$V,8,FALSE)</f>
        <v>No</v>
      </c>
      <c r="M1650" s="4" t="str">
        <f>VLOOKUP($A1650,'Data Transformation Q1 to Q8'!$A:$V,10,FALSE)</f>
        <v>No</v>
      </c>
      <c r="N1650" s="4">
        <f>VLOOKUP($A1650,'Data Transformation Q1 to Q8'!$A:$V,9,FALSE)</f>
        <v>0</v>
      </c>
      <c r="O1650" s="4" t="str">
        <f>VLOOKUP($A1650,'Data Transformation Q1 to Q8'!$A:$V,20,FALSE)</f>
        <v>tier - 2</v>
      </c>
      <c r="P1650" s="4" t="str">
        <f>VLOOKUP($A1650,'Data Transformation Q1 to Q8'!$A:$V,21,FALSE)</f>
        <v>tier - 1</v>
      </c>
      <c r="Q1650" s="118">
        <f>VLOOKUP($A1650,'Data Transformation Q1 to Q8'!$A:$V,19,FALSE)</f>
        <v>5927.65</v>
      </c>
    </row>
    <row r="1651" spans="1:17" ht="15.75" x14ac:dyDescent="0.25">
      <c r="A1651" s="10" t="s">
        <v>1423</v>
      </c>
      <c r="B1651" s="4" t="str">
        <f>VLOOKUP(A1651,'Data Transformation Q1 to Q8'!A:V,22,FALSE)</f>
        <v>R1025</v>
      </c>
      <c r="C1651" s="21">
        <f>VLOOKUP($A1651,'Data Transformation Q1 to Q8'!$A:$V,16,FALSE)</f>
        <v>34194</v>
      </c>
      <c r="D1651" s="6">
        <f>VLOOKUP($A1651,'Data Transformation Q1 to Q8'!$A:$V,17,FALSE)</f>
        <v>29</v>
      </c>
      <c r="E1651" s="4" t="str">
        <f>VLOOKUP(A1651,'Customer Names'!A:D,3,FALSE)</f>
        <v xml:space="preserve">  Jessica</v>
      </c>
      <c r="F1651" s="4">
        <f>VLOOKUP($A1651,'Data Transformation Q1 to Q8'!$A:$V,2,FALSE)</f>
        <v>30.71</v>
      </c>
      <c r="G1651" s="4" t="str">
        <f>VLOOKUP($A1651,'Data Transformation Q1 to Q8'!$A:$V,3,FALSE)</f>
        <v>Obesity</v>
      </c>
      <c r="H1651" s="4">
        <f>VLOOKUP($A1651,'Data Transformation Q1 to Q8'!$A:$V,4,FALSE)</f>
        <v>6.14</v>
      </c>
      <c r="I1651" s="4" t="str">
        <f>VLOOKUP($A1651,'Data Transformation Q1 to Q8'!$A:$V,5,FALSE)</f>
        <v>Prediabetes</v>
      </c>
      <c r="J1651" s="4" t="str">
        <f>VLOOKUP($A1651,'Data Transformation Q1 to Q8'!$A:$V,6,FALSE)</f>
        <v>No</v>
      </c>
      <c r="K1651" s="4" t="str">
        <f>VLOOKUP($A1651,'Data Transformation Q1 to Q8'!$A:$V,7,FALSE)</f>
        <v>No</v>
      </c>
      <c r="L1651" s="4" t="str">
        <f>VLOOKUP($A1651,'Data Transformation Q1 to Q8'!$A:$V,8,FALSE)</f>
        <v>Yes</v>
      </c>
      <c r="M1651" s="4" t="str">
        <f>VLOOKUP($A1651,'Data Transformation Q1 to Q8'!$A:$V,10,FALSE)</f>
        <v>No</v>
      </c>
      <c r="N1651" s="4">
        <f>VLOOKUP($A1651,'Data Transformation Q1 to Q8'!$A:$V,9,FALSE)</f>
        <v>1</v>
      </c>
      <c r="O1651" s="4" t="str">
        <f>VLOOKUP($A1651,'Data Transformation Q1 to Q8'!$A:$V,20,FALSE)</f>
        <v>tier - 2</v>
      </c>
      <c r="P1651" s="4" t="str">
        <f>VLOOKUP($A1651,'Data Transformation Q1 to Q8'!$A:$V,21,FALSE)</f>
        <v>tier - 2</v>
      </c>
      <c r="Q1651" s="118">
        <f>VLOOKUP($A1651,'Data Transformation Q1 to Q8'!$A:$V,19,FALSE)</f>
        <v>5926.93</v>
      </c>
    </row>
    <row r="1652" spans="1:17" ht="15.75" x14ac:dyDescent="0.25">
      <c r="A1652" s="10" t="s">
        <v>1425</v>
      </c>
      <c r="B1652" s="4" t="str">
        <f>VLOOKUP(A1652,'Data Transformation Q1 to Q8'!A:V,22,FALSE)</f>
        <v>R1011</v>
      </c>
      <c r="C1652" s="21">
        <f>VLOOKUP($A1652,'Data Transformation Q1 to Q8'!$A:$V,16,FALSE)</f>
        <v>31987</v>
      </c>
      <c r="D1652" s="6">
        <f>VLOOKUP($A1652,'Data Transformation Q1 to Q8'!$A:$V,17,FALSE)</f>
        <v>35</v>
      </c>
      <c r="E1652" s="4" t="str">
        <f>VLOOKUP(A1652,'Customer Names'!A:D,3,FALSE)</f>
        <v xml:space="preserve">  Chaiwat</v>
      </c>
      <c r="F1652" s="4">
        <f>VLOOKUP($A1652,'Data Transformation Q1 to Q8'!$A:$V,2,FALSE)</f>
        <v>28.9</v>
      </c>
      <c r="G1652" s="4" t="str">
        <f>VLOOKUP($A1652,'Data Transformation Q1 to Q8'!$A:$V,3,FALSE)</f>
        <v>Overweight</v>
      </c>
      <c r="H1652" s="4">
        <f>VLOOKUP($A1652,'Data Transformation Q1 to Q8'!$A:$V,4,FALSE)</f>
        <v>5.36</v>
      </c>
      <c r="I1652" s="4" t="str">
        <f>VLOOKUP($A1652,'Data Transformation Q1 to Q8'!$A:$V,5,FALSE)</f>
        <v>Normal</v>
      </c>
      <c r="J1652" s="4" t="str">
        <f>VLOOKUP($A1652,'Data Transformation Q1 to Q8'!$A:$V,6,FALSE)</f>
        <v>No</v>
      </c>
      <c r="K1652" s="4" t="str">
        <f>VLOOKUP($A1652,'Data Transformation Q1 to Q8'!$A:$V,7,FALSE)</f>
        <v>No</v>
      </c>
      <c r="L1652" s="4" t="str">
        <f>VLOOKUP($A1652,'Data Transformation Q1 to Q8'!$A:$V,8,FALSE)</f>
        <v>No</v>
      </c>
      <c r="M1652" s="4" t="str">
        <f>VLOOKUP($A1652,'Data Transformation Q1 to Q8'!$A:$V,10,FALSE)</f>
        <v>No</v>
      </c>
      <c r="N1652" s="4">
        <f>VLOOKUP($A1652,'Data Transformation Q1 to Q8'!$A:$V,9,FALSE)</f>
        <v>1</v>
      </c>
      <c r="O1652" s="4" t="str">
        <f>VLOOKUP($A1652,'Data Transformation Q1 to Q8'!$A:$V,20,FALSE)</f>
        <v>tier - 3</v>
      </c>
      <c r="P1652" s="4" t="str">
        <f>VLOOKUP($A1652,'Data Transformation Q1 to Q8'!$A:$V,21,FALSE)</f>
        <v>tier - 3</v>
      </c>
      <c r="Q1652" s="118">
        <f>VLOOKUP($A1652,'Data Transformation Q1 to Q8'!$A:$V,19,FALSE)</f>
        <v>5926.85</v>
      </c>
    </row>
    <row r="1653" spans="1:17" ht="15.75" x14ac:dyDescent="0.25">
      <c r="A1653" s="10" t="s">
        <v>1427</v>
      </c>
      <c r="B1653" s="4" t="str">
        <f>VLOOKUP(A1653,'Data Transformation Q1 to Q8'!A:V,22,FALSE)</f>
        <v>R1013</v>
      </c>
      <c r="C1653" s="21">
        <f>VLOOKUP($A1653,'Data Transformation Q1 to Q8'!$A:$V,16,FALSE)</f>
        <v>30306</v>
      </c>
      <c r="D1653" s="6">
        <f>VLOOKUP($A1653,'Data Transformation Q1 to Q8'!$A:$V,17,FALSE)</f>
        <v>40</v>
      </c>
      <c r="E1653" s="4" t="str">
        <f>VLOOKUP(A1653,'Customer Names'!A:D,3,FALSE)</f>
        <v xml:space="preserve">  Kerri</v>
      </c>
      <c r="F1653" s="4">
        <f>VLOOKUP($A1653,'Data Transformation Q1 to Q8'!$A:$V,2,FALSE)</f>
        <v>36.19</v>
      </c>
      <c r="G1653" s="4" t="str">
        <f>VLOOKUP($A1653,'Data Transformation Q1 to Q8'!$A:$V,3,FALSE)</f>
        <v>Obesity</v>
      </c>
      <c r="H1653" s="4">
        <f>VLOOKUP($A1653,'Data Transformation Q1 to Q8'!$A:$V,4,FALSE)</f>
        <v>4.3</v>
      </c>
      <c r="I1653" s="4" t="str">
        <f>VLOOKUP($A1653,'Data Transformation Q1 to Q8'!$A:$V,5,FALSE)</f>
        <v>Normal</v>
      </c>
      <c r="J1653" s="4" t="str">
        <f>VLOOKUP($A1653,'Data Transformation Q1 to Q8'!$A:$V,6,FALSE)</f>
        <v>No</v>
      </c>
      <c r="K1653" s="4" t="str">
        <f>VLOOKUP($A1653,'Data Transformation Q1 to Q8'!$A:$V,7,FALSE)</f>
        <v>No</v>
      </c>
      <c r="L1653" s="4" t="str">
        <f>VLOOKUP($A1653,'Data Transformation Q1 to Q8'!$A:$V,8,FALSE)</f>
        <v>No</v>
      </c>
      <c r="M1653" s="4" t="str">
        <f>VLOOKUP($A1653,'Data Transformation Q1 to Q8'!$A:$V,10,FALSE)</f>
        <v>No</v>
      </c>
      <c r="N1653" s="4">
        <f>VLOOKUP($A1653,'Data Transformation Q1 to Q8'!$A:$V,9,FALSE)</f>
        <v>0</v>
      </c>
      <c r="O1653" s="4" t="str">
        <f>VLOOKUP($A1653,'Data Transformation Q1 to Q8'!$A:$V,20,FALSE)</f>
        <v>tier - 2</v>
      </c>
      <c r="P1653" s="4" t="str">
        <f>VLOOKUP($A1653,'Data Transformation Q1 to Q8'!$A:$V,21,FALSE)</f>
        <v>tier - 1</v>
      </c>
      <c r="Q1653" s="118">
        <f>VLOOKUP($A1653,'Data Transformation Q1 to Q8'!$A:$V,19,FALSE)</f>
        <v>5920.1</v>
      </c>
    </row>
    <row r="1654" spans="1:17" ht="15.75" x14ac:dyDescent="0.25">
      <c r="A1654" s="10" t="s">
        <v>1429</v>
      </c>
      <c r="B1654" s="4" t="str">
        <f>VLOOKUP(A1654,'Data Transformation Q1 to Q8'!A:V,22,FALSE)</f>
        <v>R1011</v>
      </c>
      <c r="C1654" s="21">
        <f>VLOOKUP($A1654,'Data Transformation Q1 to Q8'!$A:$V,16,FALSE)</f>
        <v>30140</v>
      </c>
      <c r="D1654" s="6">
        <f>VLOOKUP($A1654,'Data Transformation Q1 to Q8'!$A:$V,17,FALSE)</f>
        <v>40</v>
      </c>
      <c r="E1654" s="4" t="str">
        <f>VLOOKUP(A1654,'Customer Names'!A:D,3,FALSE)</f>
        <v xml:space="preserve">  Lisa</v>
      </c>
      <c r="F1654" s="4">
        <f>VLOOKUP($A1654,'Data Transformation Q1 to Q8'!$A:$V,2,FALSE)</f>
        <v>29.6</v>
      </c>
      <c r="G1654" s="4" t="str">
        <f>VLOOKUP($A1654,'Data Transformation Q1 to Q8'!$A:$V,3,FALSE)</f>
        <v>Overweight</v>
      </c>
      <c r="H1654" s="4">
        <f>VLOOKUP($A1654,'Data Transformation Q1 to Q8'!$A:$V,4,FALSE)</f>
        <v>4.09</v>
      </c>
      <c r="I1654" s="4" t="str">
        <f>VLOOKUP($A1654,'Data Transformation Q1 to Q8'!$A:$V,5,FALSE)</f>
        <v>Normal</v>
      </c>
      <c r="J1654" s="4" t="str">
        <f>VLOOKUP($A1654,'Data Transformation Q1 to Q8'!$A:$V,6,FALSE)</f>
        <v>No</v>
      </c>
      <c r="K1654" s="4" t="str">
        <f>VLOOKUP($A1654,'Data Transformation Q1 to Q8'!$A:$V,7,FALSE)</f>
        <v>No</v>
      </c>
      <c r="L1654" s="4" t="str">
        <f>VLOOKUP($A1654,'Data Transformation Q1 to Q8'!$A:$V,8,FALSE)</f>
        <v>No</v>
      </c>
      <c r="M1654" s="4" t="str">
        <f>VLOOKUP($A1654,'Data Transformation Q1 to Q8'!$A:$V,10,FALSE)</f>
        <v>No</v>
      </c>
      <c r="N1654" s="4">
        <f>VLOOKUP($A1654,'Data Transformation Q1 to Q8'!$A:$V,9,FALSE)</f>
        <v>0</v>
      </c>
      <c r="O1654" s="4" t="str">
        <f>VLOOKUP($A1654,'Data Transformation Q1 to Q8'!$A:$V,20,FALSE)</f>
        <v>tier - 2</v>
      </c>
      <c r="P1654" s="4" t="str">
        <f>VLOOKUP($A1654,'Data Transformation Q1 to Q8'!$A:$V,21,FALSE)</f>
        <v>tier - 1</v>
      </c>
      <c r="Q1654" s="118">
        <f>VLOOKUP($A1654,'Data Transformation Q1 to Q8'!$A:$V,19,FALSE)</f>
        <v>5910.94</v>
      </c>
    </row>
    <row r="1655" spans="1:17" ht="15.75" x14ac:dyDescent="0.25">
      <c r="A1655" s="10" t="s">
        <v>1431</v>
      </c>
      <c r="B1655" s="4" t="str">
        <f>VLOOKUP(A1655,'Data Transformation Q1 to Q8'!A:V,22,FALSE)</f>
        <v>R1021</v>
      </c>
      <c r="C1655" s="21">
        <f>VLOOKUP($A1655,'Data Transformation Q1 to Q8'!$A:$V,16,FALSE)</f>
        <v>34261</v>
      </c>
      <c r="D1655" s="6">
        <f>VLOOKUP($A1655,'Data Transformation Q1 to Q8'!$A:$V,17,FALSE)</f>
        <v>29</v>
      </c>
      <c r="E1655" s="4" t="str">
        <f>VLOOKUP(A1655,'Customer Names'!A:D,3,FALSE)</f>
        <v xml:space="preserve">  Nicholas G</v>
      </c>
      <c r="F1655" s="4">
        <f>VLOOKUP($A1655,'Data Transformation Q1 to Q8'!$A:$V,2,FALSE)</f>
        <v>30.95</v>
      </c>
      <c r="G1655" s="4" t="str">
        <f>VLOOKUP($A1655,'Data Transformation Q1 to Q8'!$A:$V,3,FALSE)</f>
        <v>Obesity</v>
      </c>
      <c r="H1655" s="4">
        <f>VLOOKUP($A1655,'Data Transformation Q1 to Q8'!$A:$V,4,FALSE)</f>
        <v>6.27</v>
      </c>
      <c r="I1655" s="4" t="str">
        <f>VLOOKUP($A1655,'Data Transformation Q1 to Q8'!$A:$V,5,FALSE)</f>
        <v>Prediabetes</v>
      </c>
      <c r="J1655" s="4" t="str">
        <f>VLOOKUP($A1655,'Data Transformation Q1 to Q8'!$A:$V,6,FALSE)</f>
        <v>No</v>
      </c>
      <c r="K1655" s="4" t="str">
        <f>VLOOKUP($A1655,'Data Transformation Q1 to Q8'!$A:$V,7,FALSE)</f>
        <v>No</v>
      </c>
      <c r="L1655" s="4" t="str">
        <f>VLOOKUP($A1655,'Data Transformation Q1 to Q8'!$A:$V,8,FALSE)</f>
        <v>Yes</v>
      </c>
      <c r="M1655" s="4" t="str">
        <f>VLOOKUP($A1655,'Data Transformation Q1 to Q8'!$A:$V,10,FALSE)</f>
        <v>No</v>
      </c>
      <c r="N1655" s="4">
        <f>VLOOKUP($A1655,'Data Transformation Q1 to Q8'!$A:$V,9,FALSE)</f>
        <v>1</v>
      </c>
      <c r="O1655" s="4" t="str">
        <f>VLOOKUP($A1655,'Data Transformation Q1 to Q8'!$A:$V,20,FALSE)</f>
        <v>tier - 2</v>
      </c>
      <c r="P1655" s="4" t="str">
        <f>VLOOKUP($A1655,'Data Transformation Q1 to Q8'!$A:$V,21,FALSE)</f>
        <v>tier - 2</v>
      </c>
      <c r="Q1655" s="118">
        <f>VLOOKUP($A1655,'Data Transformation Q1 to Q8'!$A:$V,19,FALSE)</f>
        <v>5877.02</v>
      </c>
    </row>
    <row r="1656" spans="1:17" ht="15.75" x14ac:dyDescent="0.25">
      <c r="A1656" s="10" t="s">
        <v>1433</v>
      </c>
      <c r="B1656" s="4" t="str">
        <f>VLOOKUP(A1656,'Data Transformation Q1 to Q8'!A:V,22,FALSE)</f>
        <v>R1012</v>
      </c>
      <c r="C1656" s="21">
        <f>VLOOKUP($A1656,'Data Transformation Q1 to Q8'!$A:$V,16,FALSE)</f>
        <v>31008</v>
      </c>
      <c r="D1656" s="6">
        <f>VLOOKUP($A1656,'Data Transformation Q1 to Q8'!$A:$V,17,FALSE)</f>
        <v>38</v>
      </c>
      <c r="E1656" s="4" t="str">
        <f>VLOOKUP(A1656,'Customer Names'!A:D,3,FALSE)</f>
        <v xml:space="preserve">  Vasilis S</v>
      </c>
      <c r="F1656" s="4">
        <f>VLOOKUP($A1656,'Data Transformation Q1 to Q8'!$A:$V,2,FALSE)</f>
        <v>19.95</v>
      </c>
      <c r="G1656" s="4" t="str">
        <f>VLOOKUP($A1656,'Data Transformation Q1 to Q8'!$A:$V,3,FALSE)</f>
        <v>Normal Weight</v>
      </c>
      <c r="H1656" s="4">
        <f>VLOOKUP($A1656,'Data Transformation Q1 to Q8'!$A:$V,4,FALSE)</f>
        <v>5.39</v>
      </c>
      <c r="I1656" s="4" t="str">
        <f>VLOOKUP($A1656,'Data Transformation Q1 to Q8'!$A:$V,5,FALSE)</f>
        <v>Normal</v>
      </c>
      <c r="J1656" s="4" t="str">
        <f>VLOOKUP($A1656,'Data Transformation Q1 to Q8'!$A:$V,6,FALSE)</f>
        <v>No</v>
      </c>
      <c r="K1656" s="4" t="str">
        <f>VLOOKUP($A1656,'Data Transformation Q1 to Q8'!$A:$V,7,FALSE)</f>
        <v>No</v>
      </c>
      <c r="L1656" s="4" t="str">
        <f>VLOOKUP($A1656,'Data Transformation Q1 to Q8'!$A:$V,8,FALSE)</f>
        <v>No</v>
      </c>
      <c r="M1656" s="4" t="str">
        <f>VLOOKUP($A1656,'Data Transformation Q1 to Q8'!$A:$V,10,FALSE)</f>
        <v>No</v>
      </c>
      <c r="N1656" s="4">
        <f>VLOOKUP($A1656,'Data Transformation Q1 to Q8'!$A:$V,9,FALSE)</f>
        <v>1</v>
      </c>
      <c r="O1656" s="4" t="str">
        <f>VLOOKUP($A1656,'Data Transformation Q1 to Q8'!$A:$V,20,FALSE)</f>
        <v>tier - 2</v>
      </c>
      <c r="P1656" s="4" t="str">
        <f>VLOOKUP($A1656,'Data Transformation Q1 to Q8'!$A:$V,21,FALSE)</f>
        <v>tier - 3</v>
      </c>
      <c r="Q1656" s="118">
        <f>VLOOKUP($A1656,'Data Transformation Q1 to Q8'!$A:$V,19,FALSE)</f>
        <v>5855.9</v>
      </c>
    </row>
    <row r="1657" spans="1:17" ht="15.75" x14ac:dyDescent="0.25">
      <c r="A1657" s="10" t="s">
        <v>1435</v>
      </c>
      <c r="B1657" s="4" t="str">
        <f>VLOOKUP(A1657,'Data Transformation Q1 to Q8'!A:V,22,FALSE)</f>
        <v>R1013</v>
      </c>
      <c r="C1657" s="21">
        <f>VLOOKUP($A1657,'Data Transformation Q1 to Q8'!$A:$V,16,FALSE)</f>
        <v>31216</v>
      </c>
      <c r="D1657" s="6">
        <f>VLOOKUP($A1657,'Data Transformation Q1 to Q8'!$A:$V,17,FALSE)</f>
        <v>37</v>
      </c>
      <c r="E1657" s="4" t="str">
        <f>VLOOKUP(A1657,'Customer Names'!A:D,3,FALSE)</f>
        <v xml:space="preserve">  Michael P</v>
      </c>
      <c r="F1657" s="4">
        <f>VLOOKUP($A1657,'Data Transformation Q1 to Q8'!$A:$V,2,FALSE)</f>
        <v>23.65</v>
      </c>
      <c r="G1657" s="4" t="str">
        <f>VLOOKUP($A1657,'Data Transformation Q1 to Q8'!$A:$V,3,FALSE)</f>
        <v>Normal Weight</v>
      </c>
      <c r="H1657" s="4">
        <f>VLOOKUP($A1657,'Data Transformation Q1 to Q8'!$A:$V,4,FALSE)</f>
        <v>5.75</v>
      </c>
      <c r="I1657" s="4" t="str">
        <f>VLOOKUP($A1657,'Data Transformation Q1 to Q8'!$A:$V,5,FALSE)</f>
        <v>Prediabetes</v>
      </c>
      <c r="J1657" s="4" t="str">
        <f>VLOOKUP($A1657,'Data Transformation Q1 to Q8'!$A:$V,6,FALSE)</f>
        <v>Yes</v>
      </c>
      <c r="K1657" s="4" t="str">
        <f>VLOOKUP($A1657,'Data Transformation Q1 to Q8'!$A:$V,7,FALSE)</f>
        <v>No</v>
      </c>
      <c r="L1657" s="4" t="str">
        <f>VLOOKUP($A1657,'Data Transformation Q1 to Q8'!$A:$V,8,FALSE)</f>
        <v>No</v>
      </c>
      <c r="M1657" s="4" t="str">
        <f>VLOOKUP($A1657,'Data Transformation Q1 to Q8'!$A:$V,10,FALSE)</f>
        <v>No</v>
      </c>
      <c r="N1657" s="4">
        <f>VLOOKUP($A1657,'Data Transformation Q1 to Q8'!$A:$V,9,FALSE)</f>
        <v>0</v>
      </c>
      <c r="O1657" s="4" t="str">
        <f>VLOOKUP($A1657,'Data Transformation Q1 to Q8'!$A:$V,20,FALSE)</f>
        <v>tier - 2</v>
      </c>
      <c r="P1657" s="4" t="str">
        <f>VLOOKUP($A1657,'Data Transformation Q1 to Q8'!$A:$V,21,FALSE)</f>
        <v>tier - 1</v>
      </c>
      <c r="Q1657" s="118">
        <f>VLOOKUP($A1657,'Data Transformation Q1 to Q8'!$A:$V,19,FALSE)</f>
        <v>5847.24</v>
      </c>
    </row>
    <row r="1658" spans="1:17" ht="15.75" x14ac:dyDescent="0.25">
      <c r="A1658" s="10" t="s">
        <v>1437</v>
      </c>
      <c r="B1658" s="4" t="str">
        <f>VLOOKUP(A1658,'Data Transformation Q1 to Q8'!A:V,22,FALSE)</f>
        <v>R1013</v>
      </c>
      <c r="C1658" s="21">
        <f>VLOOKUP($A1658,'Data Transformation Q1 to Q8'!$A:$V,16,FALSE)</f>
        <v>32050</v>
      </c>
      <c r="D1658" s="6">
        <f>VLOOKUP($A1658,'Data Transformation Q1 to Q8'!$A:$V,17,FALSE)</f>
        <v>35</v>
      </c>
      <c r="E1658" s="4" t="str">
        <f>VLOOKUP(A1658,'Customer Names'!A:D,3,FALSE)</f>
        <v xml:space="preserve">  Colleen C</v>
      </c>
      <c r="F1658" s="4">
        <f>VLOOKUP($A1658,'Data Transformation Q1 to Q8'!$A:$V,2,FALSE)</f>
        <v>43.34</v>
      </c>
      <c r="G1658" s="4" t="str">
        <f>VLOOKUP($A1658,'Data Transformation Q1 to Q8'!$A:$V,3,FALSE)</f>
        <v>Obesity</v>
      </c>
      <c r="H1658" s="4">
        <f>VLOOKUP($A1658,'Data Transformation Q1 to Q8'!$A:$V,4,FALSE)</f>
        <v>4.91</v>
      </c>
      <c r="I1658" s="4" t="str">
        <f>VLOOKUP($A1658,'Data Transformation Q1 to Q8'!$A:$V,5,FALSE)</f>
        <v>Normal</v>
      </c>
      <c r="J1658" s="4" t="str">
        <f>VLOOKUP($A1658,'Data Transformation Q1 to Q8'!$A:$V,6,FALSE)</f>
        <v>No</v>
      </c>
      <c r="K1658" s="4" t="str">
        <f>VLOOKUP($A1658,'Data Transformation Q1 to Q8'!$A:$V,7,FALSE)</f>
        <v>No</v>
      </c>
      <c r="L1658" s="4" t="str">
        <f>VLOOKUP($A1658,'Data Transformation Q1 to Q8'!$A:$V,8,FALSE)</f>
        <v>No</v>
      </c>
      <c r="M1658" s="4" t="str">
        <f>VLOOKUP($A1658,'Data Transformation Q1 to Q8'!$A:$V,10,FALSE)</f>
        <v>No</v>
      </c>
      <c r="N1658" s="4">
        <f>VLOOKUP($A1658,'Data Transformation Q1 to Q8'!$A:$V,9,FALSE)</f>
        <v>1</v>
      </c>
      <c r="O1658" s="4" t="str">
        <f>VLOOKUP($A1658,'Data Transformation Q1 to Q8'!$A:$V,20,FALSE)</f>
        <v>tier - 2</v>
      </c>
      <c r="P1658" s="4" t="str">
        <f>VLOOKUP($A1658,'Data Transformation Q1 to Q8'!$A:$V,21,FALSE)</f>
        <v>tier - 2</v>
      </c>
      <c r="Q1658" s="118">
        <f>VLOOKUP($A1658,'Data Transformation Q1 to Q8'!$A:$V,19,FALSE)</f>
        <v>5846.92</v>
      </c>
    </row>
    <row r="1659" spans="1:17" ht="15.75" x14ac:dyDescent="0.25">
      <c r="A1659" s="10" t="s">
        <v>1439</v>
      </c>
      <c r="B1659" s="4" t="str">
        <f>VLOOKUP(A1659,'Data Transformation Q1 to Q8'!A:V,22,FALSE)</f>
        <v>R1025</v>
      </c>
      <c r="C1659" s="21">
        <f>VLOOKUP($A1659,'Data Transformation Q1 to Q8'!$A:$V,16,FALSE)</f>
        <v>34931</v>
      </c>
      <c r="D1659" s="6">
        <f>VLOOKUP($A1659,'Data Transformation Q1 to Q8'!$A:$V,17,FALSE)</f>
        <v>27</v>
      </c>
      <c r="E1659" s="4" t="str">
        <f>VLOOKUP(A1659,'Customer Names'!A:D,3,FALSE)</f>
        <v xml:space="preserve">  Annika</v>
      </c>
      <c r="F1659" s="4">
        <f>VLOOKUP($A1659,'Data Transformation Q1 to Q8'!$A:$V,2,FALSE)</f>
        <v>31.98</v>
      </c>
      <c r="G1659" s="4" t="str">
        <f>VLOOKUP($A1659,'Data Transformation Q1 to Q8'!$A:$V,3,FALSE)</f>
        <v>Obesity</v>
      </c>
      <c r="H1659" s="4">
        <f>VLOOKUP($A1659,'Data Transformation Q1 to Q8'!$A:$V,4,FALSE)</f>
        <v>4.46</v>
      </c>
      <c r="I1659" s="4" t="str">
        <f>VLOOKUP($A1659,'Data Transformation Q1 to Q8'!$A:$V,5,FALSE)</f>
        <v>Normal</v>
      </c>
      <c r="J1659" s="4" t="str">
        <f>VLOOKUP($A1659,'Data Transformation Q1 to Q8'!$A:$V,6,FALSE)</f>
        <v>Yes</v>
      </c>
      <c r="K1659" s="4" t="str">
        <f>VLOOKUP($A1659,'Data Transformation Q1 to Q8'!$A:$V,7,FALSE)</f>
        <v>No</v>
      </c>
      <c r="L1659" s="4" t="str">
        <f>VLOOKUP($A1659,'Data Transformation Q1 to Q8'!$A:$V,8,FALSE)</f>
        <v>No</v>
      </c>
      <c r="M1659" s="4" t="str">
        <f>VLOOKUP($A1659,'Data Transformation Q1 to Q8'!$A:$V,10,FALSE)</f>
        <v>No</v>
      </c>
      <c r="N1659" s="4">
        <f>VLOOKUP($A1659,'Data Transformation Q1 to Q8'!$A:$V,9,FALSE)</f>
        <v>1</v>
      </c>
      <c r="O1659" s="4" t="str">
        <f>VLOOKUP($A1659,'Data Transformation Q1 to Q8'!$A:$V,20,FALSE)</f>
        <v>tier - 2</v>
      </c>
      <c r="P1659" s="4" t="str">
        <f>VLOOKUP($A1659,'Data Transformation Q1 to Q8'!$A:$V,21,FALSE)</f>
        <v>tier - 2</v>
      </c>
      <c r="Q1659" s="118">
        <f>VLOOKUP($A1659,'Data Transformation Q1 to Q8'!$A:$V,19,FALSE)</f>
        <v>5843.99</v>
      </c>
    </row>
    <row r="1660" spans="1:17" ht="15.75" x14ac:dyDescent="0.25">
      <c r="A1660" s="10" t="s">
        <v>1441</v>
      </c>
      <c r="B1660" s="4" t="str">
        <f>VLOOKUP(A1660,'Data Transformation Q1 to Q8'!A:V,22,FALSE)</f>
        <v>R1013</v>
      </c>
      <c r="C1660" s="21">
        <f>VLOOKUP($A1660,'Data Transformation Q1 to Q8'!$A:$V,16,FALSE)</f>
        <v>31985</v>
      </c>
      <c r="D1660" s="6">
        <f>VLOOKUP($A1660,'Data Transformation Q1 to Q8'!$A:$V,17,FALSE)</f>
        <v>35</v>
      </c>
      <c r="E1660" s="4" t="str">
        <f>VLOOKUP(A1660,'Customer Names'!A:D,3,FALSE)</f>
        <v xml:space="preserve">  Kelly</v>
      </c>
      <c r="F1660" s="4">
        <f>VLOOKUP($A1660,'Data Transformation Q1 to Q8'!$A:$V,2,FALSE)</f>
        <v>35.86</v>
      </c>
      <c r="G1660" s="4" t="str">
        <f>VLOOKUP($A1660,'Data Transformation Q1 to Q8'!$A:$V,3,FALSE)</f>
        <v>Obesity</v>
      </c>
      <c r="H1660" s="4">
        <f>VLOOKUP($A1660,'Data Transformation Q1 to Q8'!$A:$V,4,FALSE)</f>
        <v>6.22</v>
      </c>
      <c r="I1660" s="4" t="str">
        <f>VLOOKUP($A1660,'Data Transformation Q1 to Q8'!$A:$V,5,FALSE)</f>
        <v>Prediabetes</v>
      </c>
      <c r="J1660" s="4" t="str">
        <f>VLOOKUP($A1660,'Data Transformation Q1 to Q8'!$A:$V,6,FALSE)</f>
        <v>No</v>
      </c>
      <c r="K1660" s="4" t="str">
        <f>VLOOKUP($A1660,'Data Transformation Q1 to Q8'!$A:$V,7,FALSE)</f>
        <v>No</v>
      </c>
      <c r="L1660" s="4" t="str">
        <f>VLOOKUP($A1660,'Data Transformation Q1 to Q8'!$A:$V,8,FALSE)</f>
        <v>No</v>
      </c>
      <c r="M1660" s="4" t="str">
        <f>VLOOKUP($A1660,'Data Transformation Q1 to Q8'!$A:$V,10,FALSE)</f>
        <v>No</v>
      </c>
      <c r="N1660" s="4">
        <f>VLOOKUP($A1660,'Data Transformation Q1 to Q8'!$A:$V,9,FALSE)</f>
        <v>1</v>
      </c>
      <c r="O1660" s="4" t="str">
        <f>VLOOKUP($A1660,'Data Transformation Q1 to Q8'!$A:$V,20,FALSE)</f>
        <v>tier - 2</v>
      </c>
      <c r="P1660" s="4" t="str">
        <f>VLOOKUP($A1660,'Data Transformation Q1 to Q8'!$A:$V,21,FALSE)</f>
        <v>tier - 3</v>
      </c>
      <c r="Q1660" s="118">
        <f>VLOOKUP($A1660,'Data Transformation Q1 to Q8'!$A:$V,19,FALSE)</f>
        <v>5836.52</v>
      </c>
    </row>
    <row r="1661" spans="1:17" ht="15.75" x14ac:dyDescent="0.25">
      <c r="A1661" s="10" t="s">
        <v>1444</v>
      </c>
      <c r="B1661" s="4" t="str">
        <f>VLOOKUP(A1661,'Data Transformation Q1 to Q8'!A:V,22,FALSE)</f>
        <v>R1012</v>
      </c>
      <c r="C1661" s="21">
        <f>VLOOKUP($A1661,'Data Transformation Q1 to Q8'!$A:$V,16,FALSE)</f>
        <v>26203</v>
      </c>
      <c r="D1661" s="6">
        <f>VLOOKUP($A1661,'Data Transformation Q1 to Q8'!$A:$V,17,FALSE)</f>
        <v>51</v>
      </c>
      <c r="E1661" s="4" t="str">
        <f>VLOOKUP(A1661,'Customer Names'!A:D,3,FALSE)</f>
        <v xml:space="preserve">  Nicholas C</v>
      </c>
      <c r="F1661" s="4">
        <f>VLOOKUP($A1661,'Data Transformation Q1 to Q8'!$A:$V,2,FALSE)</f>
        <v>15.2</v>
      </c>
      <c r="G1661" s="4" t="str">
        <f>VLOOKUP($A1661,'Data Transformation Q1 to Q8'!$A:$V,3,FALSE)</f>
        <v>Underweight</v>
      </c>
      <c r="H1661" s="4">
        <f>VLOOKUP($A1661,'Data Transformation Q1 to Q8'!$A:$V,4,FALSE)</f>
        <v>8.82</v>
      </c>
      <c r="I1661" s="4" t="str">
        <f>VLOOKUP($A1661,'Data Transformation Q1 to Q8'!$A:$V,5,FALSE)</f>
        <v>Diabetes</v>
      </c>
      <c r="J1661" s="4" t="str">
        <f>VLOOKUP($A1661,'Data Transformation Q1 to Q8'!$A:$V,6,FALSE)</f>
        <v>No</v>
      </c>
      <c r="K1661" s="4" t="str">
        <f>VLOOKUP($A1661,'Data Transformation Q1 to Q8'!$A:$V,7,FALSE)</f>
        <v>No</v>
      </c>
      <c r="L1661" s="4" t="str">
        <f>VLOOKUP($A1661,'Data Transformation Q1 to Q8'!$A:$V,8,FALSE)</f>
        <v>No</v>
      </c>
      <c r="M1661" s="4" t="str">
        <f>VLOOKUP($A1661,'Data Transformation Q1 to Q8'!$A:$V,10,FALSE)</f>
        <v>No</v>
      </c>
      <c r="N1661" s="4">
        <f>VLOOKUP($A1661,'Data Transformation Q1 to Q8'!$A:$V,9,FALSE)</f>
        <v>0</v>
      </c>
      <c r="O1661" s="4" t="str">
        <f>VLOOKUP($A1661,'Data Transformation Q1 to Q8'!$A:$V,20,FALSE)</f>
        <v>tier - 2</v>
      </c>
      <c r="P1661" s="4" t="str">
        <f>VLOOKUP($A1661,'Data Transformation Q1 to Q8'!$A:$V,21,FALSE)</f>
        <v>tier - 3</v>
      </c>
      <c r="Q1661" s="118">
        <f>VLOOKUP($A1661,'Data Transformation Q1 to Q8'!$A:$V,19,FALSE)</f>
        <v>5832.6</v>
      </c>
    </row>
    <row r="1662" spans="1:17" ht="15.75" x14ac:dyDescent="0.25">
      <c r="A1662" s="10" t="s">
        <v>1446</v>
      </c>
      <c r="B1662" s="4" t="str">
        <f>VLOOKUP(A1662,'Data Transformation Q1 to Q8'!A:V,22,FALSE)</f>
        <v>R1026</v>
      </c>
      <c r="C1662" s="21">
        <f>VLOOKUP($A1662,'Data Transformation Q1 to Q8'!$A:$V,16,FALSE)</f>
        <v>37459</v>
      </c>
      <c r="D1662" s="6">
        <f>VLOOKUP($A1662,'Data Transformation Q1 to Q8'!$A:$V,17,FALSE)</f>
        <v>20</v>
      </c>
      <c r="E1662" s="4" t="str">
        <f>VLOOKUP(A1662,'Customer Names'!A:D,3,FALSE)</f>
        <v xml:space="preserve">  Kelly K</v>
      </c>
      <c r="F1662" s="4">
        <f>VLOOKUP($A1662,'Data Transformation Q1 to Q8'!$A:$V,2,FALSE)</f>
        <v>37.200000000000003</v>
      </c>
      <c r="G1662" s="4" t="str">
        <f>VLOOKUP($A1662,'Data Transformation Q1 to Q8'!$A:$V,3,FALSE)</f>
        <v>Obesity</v>
      </c>
      <c r="H1662" s="4">
        <f>VLOOKUP($A1662,'Data Transformation Q1 to Q8'!$A:$V,4,FALSE)</f>
        <v>10.14</v>
      </c>
      <c r="I1662" s="4" t="str">
        <f>VLOOKUP($A1662,'Data Transformation Q1 to Q8'!$A:$V,5,FALSE)</f>
        <v>Diabetes</v>
      </c>
      <c r="J1662" s="4" t="str">
        <f>VLOOKUP($A1662,'Data Transformation Q1 to Q8'!$A:$V,6,FALSE)</f>
        <v>No</v>
      </c>
      <c r="K1662" s="4" t="str">
        <f>VLOOKUP($A1662,'Data Transformation Q1 to Q8'!$A:$V,7,FALSE)</f>
        <v>No</v>
      </c>
      <c r="L1662" s="4" t="str">
        <f>VLOOKUP($A1662,'Data Transformation Q1 to Q8'!$A:$V,8,FALSE)</f>
        <v>No</v>
      </c>
      <c r="M1662" s="4" t="str">
        <f>VLOOKUP($A1662,'Data Transformation Q1 to Q8'!$A:$V,10,FALSE)</f>
        <v>No</v>
      </c>
      <c r="N1662" s="4">
        <f>VLOOKUP($A1662,'Data Transformation Q1 to Q8'!$A:$V,9,FALSE)</f>
        <v>0</v>
      </c>
      <c r="O1662" s="4" t="str">
        <f>VLOOKUP($A1662,'Data Transformation Q1 to Q8'!$A:$V,20,FALSE)</f>
        <v>tier - 2</v>
      </c>
      <c r="P1662" s="4" t="str">
        <f>VLOOKUP($A1662,'Data Transformation Q1 to Q8'!$A:$V,21,FALSE)</f>
        <v>tier - 2</v>
      </c>
      <c r="Q1662" s="118">
        <f>VLOOKUP($A1662,'Data Transformation Q1 to Q8'!$A:$V,19,FALSE)</f>
        <v>5816.58</v>
      </c>
    </row>
    <row r="1663" spans="1:17" ht="15.75" x14ac:dyDescent="0.25">
      <c r="A1663" s="10" t="s">
        <v>1448</v>
      </c>
      <c r="B1663" s="4" t="str">
        <f>VLOOKUP(A1663,'Data Transformation Q1 to Q8'!A:V,22,FALSE)</f>
        <v>R1013</v>
      </c>
      <c r="C1663" s="21">
        <f>VLOOKUP($A1663,'Data Transformation Q1 to Q8'!$A:$V,16,FALSE)</f>
        <v>26605</v>
      </c>
      <c r="D1663" s="6">
        <f>VLOOKUP($A1663,'Data Transformation Q1 to Q8'!$A:$V,17,FALSE)</f>
        <v>50</v>
      </c>
      <c r="E1663" s="4" t="str">
        <f>VLOOKUP(A1663,'Customer Names'!A:D,3,FALSE)</f>
        <v xml:space="preserve">  Andrew</v>
      </c>
      <c r="F1663" s="4">
        <f>VLOOKUP($A1663,'Data Transformation Q1 to Q8'!$A:$V,2,FALSE)</f>
        <v>17.91</v>
      </c>
      <c r="G1663" s="4" t="str">
        <f>VLOOKUP($A1663,'Data Transformation Q1 to Q8'!$A:$V,3,FALSE)</f>
        <v>Underweight</v>
      </c>
      <c r="H1663" s="4">
        <f>VLOOKUP($A1663,'Data Transformation Q1 to Q8'!$A:$V,4,FALSE)</f>
        <v>4.66</v>
      </c>
      <c r="I1663" s="4" t="str">
        <f>VLOOKUP($A1663,'Data Transformation Q1 to Q8'!$A:$V,5,FALSE)</f>
        <v>Normal</v>
      </c>
      <c r="J1663" s="4" t="str">
        <f>VLOOKUP($A1663,'Data Transformation Q1 to Q8'!$A:$V,6,FALSE)</f>
        <v>No</v>
      </c>
      <c r="K1663" s="4" t="str">
        <f>VLOOKUP($A1663,'Data Transformation Q1 to Q8'!$A:$V,7,FALSE)</f>
        <v>No</v>
      </c>
      <c r="L1663" s="4" t="str">
        <f>VLOOKUP($A1663,'Data Transformation Q1 to Q8'!$A:$V,8,FALSE)</f>
        <v>No</v>
      </c>
      <c r="M1663" s="4" t="str">
        <f>VLOOKUP($A1663,'Data Transformation Q1 to Q8'!$A:$V,10,FALSE)</f>
        <v>No</v>
      </c>
      <c r="N1663" s="4">
        <f>VLOOKUP($A1663,'Data Transformation Q1 to Q8'!$A:$V,9,FALSE)</f>
        <v>2</v>
      </c>
      <c r="O1663" s="4" t="str">
        <f>VLOOKUP($A1663,'Data Transformation Q1 to Q8'!$A:$V,20,FALSE)</f>
        <v>tier - 2</v>
      </c>
      <c r="P1663" s="4" t="str">
        <f>VLOOKUP($A1663,'Data Transformation Q1 to Q8'!$A:$V,21,FALSE)</f>
        <v>tier - 2</v>
      </c>
      <c r="Q1663" s="118">
        <f>VLOOKUP($A1663,'Data Transformation Q1 to Q8'!$A:$V,19,FALSE)</f>
        <v>5812.9</v>
      </c>
    </row>
    <row r="1664" spans="1:17" ht="15.75" x14ac:dyDescent="0.25">
      <c r="A1664" s="10" t="s">
        <v>1450</v>
      </c>
      <c r="B1664" s="4" t="str">
        <f>VLOOKUP(A1664,'Data Transformation Q1 to Q8'!A:V,22,FALSE)</f>
        <v>R1013</v>
      </c>
      <c r="C1664" s="21">
        <f>VLOOKUP($A1664,'Data Transformation Q1 to Q8'!$A:$V,16,FALSE)</f>
        <v>29482</v>
      </c>
      <c r="D1664" s="6">
        <f>VLOOKUP($A1664,'Data Transformation Q1 to Q8'!$A:$V,17,FALSE)</f>
        <v>42</v>
      </c>
      <c r="E1664" s="4" t="str">
        <f>VLOOKUP(A1664,'Customer Names'!A:D,3,FALSE)</f>
        <v xml:space="preserve">  Hannah</v>
      </c>
      <c r="F1664" s="4">
        <f>VLOOKUP($A1664,'Data Transformation Q1 to Q8'!$A:$V,2,FALSE)</f>
        <v>20.76</v>
      </c>
      <c r="G1664" s="4" t="str">
        <f>VLOOKUP($A1664,'Data Transformation Q1 to Q8'!$A:$V,3,FALSE)</f>
        <v>Normal Weight</v>
      </c>
      <c r="H1664" s="4">
        <f>VLOOKUP($A1664,'Data Transformation Q1 to Q8'!$A:$V,4,FALSE)</f>
        <v>6.26</v>
      </c>
      <c r="I1664" s="4" t="str">
        <f>VLOOKUP($A1664,'Data Transformation Q1 to Q8'!$A:$V,5,FALSE)</f>
        <v>Prediabetes</v>
      </c>
      <c r="J1664" s="4" t="str">
        <f>VLOOKUP($A1664,'Data Transformation Q1 to Q8'!$A:$V,6,FALSE)</f>
        <v>No</v>
      </c>
      <c r="K1664" s="4" t="str">
        <f>VLOOKUP($A1664,'Data Transformation Q1 to Q8'!$A:$V,7,FALSE)</f>
        <v>No</v>
      </c>
      <c r="L1664" s="4" t="str">
        <f>VLOOKUP($A1664,'Data Transformation Q1 to Q8'!$A:$V,8,FALSE)</f>
        <v>No</v>
      </c>
      <c r="M1664" s="4" t="str">
        <f>VLOOKUP($A1664,'Data Transformation Q1 to Q8'!$A:$V,10,FALSE)</f>
        <v>No</v>
      </c>
      <c r="N1664" s="4">
        <f>VLOOKUP($A1664,'Data Transformation Q1 to Q8'!$A:$V,9,FALSE)</f>
        <v>0</v>
      </c>
      <c r="O1664" s="4" t="str">
        <f>VLOOKUP($A1664,'Data Transformation Q1 to Q8'!$A:$V,20,FALSE)</f>
        <v>tier - 2</v>
      </c>
      <c r="P1664" s="4" t="str">
        <f>VLOOKUP($A1664,'Data Transformation Q1 to Q8'!$A:$V,21,FALSE)</f>
        <v>tier - 3</v>
      </c>
      <c r="Q1664" s="118">
        <f>VLOOKUP($A1664,'Data Transformation Q1 to Q8'!$A:$V,19,FALSE)</f>
        <v>5807.06</v>
      </c>
    </row>
    <row r="1665" spans="1:17" ht="15.75" x14ac:dyDescent="0.25">
      <c r="A1665" s="10" t="s">
        <v>1452</v>
      </c>
      <c r="B1665" s="4" t="str">
        <f>VLOOKUP(A1665,'Data Transformation Q1 to Q8'!A:V,22,FALSE)</f>
        <v>R1022</v>
      </c>
      <c r="C1665" s="21">
        <f>VLOOKUP($A1665,'Data Transformation Q1 to Q8'!$A:$V,16,FALSE)</f>
        <v>38292</v>
      </c>
      <c r="D1665" s="6">
        <f>VLOOKUP($A1665,'Data Transformation Q1 to Q8'!$A:$V,17,FALSE)</f>
        <v>18</v>
      </c>
      <c r="E1665" s="4" t="str">
        <f>VLOOKUP(A1665,'Customer Names'!A:D,3,FALSE)</f>
        <v xml:space="preserve">  Patricio Sr</v>
      </c>
      <c r="F1665" s="4">
        <f>VLOOKUP($A1665,'Data Transformation Q1 to Q8'!$A:$V,2,FALSE)</f>
        <v>38.99</v>
      </c>
      <c r="G1665" s="4" t="str">
        <f>VLOOKUP($A1665,'Data Transformation Q1 to Q8'!$A:$V,3,FALSE)</f>
        <v>Obesity</v>
      </c>
      <c r="H1665" s="4">
        <f>VLOOKUP($A1665,'Data Transformation Q1 to Q8'!$A:$V,4,FALSE)</f>
        <v>5.21</v>
      </c>
      <c r="I1665" s="4" t="str">
        <f>VLOOKUP($A1665,'Data Transformation Q1 to Q8'!$A:$V,5,FALSE)</f>
        <v>Normal</v>
      </c>
      <c r="J1665" s="4" t="str">
        <f>VLOOKUP($A1665,'Data Transformation Q1 to Q8'!$A:$V,6,FALSE)</f>
        <v>No</v>
      </c>
      <c r="K1665" s="4" t="str">
        <f>VLOOKUP($A1665,'Data Transformation Q1 to Q8'!$A:$V,7,FALSE)</f>
        <v>yes</v>
      </c>
      <c r="L1665" s="4" t="str">
        <f>VLOOKUP($A1665,'Data Transformation Q1 to Q8'!$A:$V,8,FALSE)</f>
        <v>No</v>
      </c>
      <c r="M1665" s="4" t="str">
        <f>VLOOKUP($A1665,'Data Transformation Q1 to Q8'!$A:$V,10,FALSE)</f>
        <v>No</v>
      </c>
      <c r="N1665" s="4">
        <f>VLOOKUP($A1665,'Data Transformation Q1 to Q8'!$A:$V,9,FALSE)</f>
        <v>1</v>
      </c>
      <c r="O1665" s="4" t="str">
        <f>VLOOKUP($A1665,'Data Transformation Q1 to Q8'!$A:$V,20,FALSE)</f>
        <v>tier - 2</v>
      </c>
      <c r="P1665" s="4" t="str">
        <f>VLOOKUP($A1665,'Data Transformation Q1 to Q8'!$A:$V,21,FALSE)</f>
        <v>tier - 3</v>
      </c>
      <c r="Q1665" s="118">
        <f>VLOOKUP($A1665,'Data Transformation Q1 to Q8'!$A:$V,19,FALSE)</f>
        <v>5778.71</v>
      </c>
    </row>
    <row r="1666" spans="1:17" ht="15.75" x14ac:dyDescent="0.25">
      <c r="A1666" s="10" t="s">
        <v>1454</v>
      </c>
      <c r="B1666" s="4" t="str">
        <f>VLOOKUP(A1666,'Data Transformation Q1 to Q8'!A:V,22,FALSE)</f>
        <v>R1019</v>
      </c>
      <c r="C1666" s="21">
        <f>VLOOKUP($A1666,'Data Transformation Q1 to Q8'!$A:$V,16,FALSE)</f>
        <v>30558</v>
      </c>
      <c r="D1666" s="6">
        <f>VLOOKUP($A1666,'Data Transformation Q1 to Q8'!$A:$V,17,FALSE)</f>
        <v>39</v>
      </c>
      <c r="E1666" s="4" t="str">
        <f>VLOOKUP(A1666,'Customer Names'!A:D,3,FALSE)</f>
        <v xml:space="preserve">  Robert B</v>
      </c>
      <c r="F1666" s="4">
        <f>VLOOKUP($A1666,'Data Transformation Q1 to Q8'!$A:$V,2,FALSE)</f>
        <v>42.655000000000001</v>
      </c>
      <c r="G1666" s="4" t="str">
        <f>VLOOKUP($A1666,'Data Transformation Q1 to Q8'!$A:$V,3,FALSE)</f>
        <v>Obesity</v>
      </c>
      <c r="H1666" s="4">
        <f>VLOOKUP($A1666,'Data Transformation Q1 to Q8'!$A:$V,4,FALSE)</f>
        <v>5.94</v>
      </c>
      <c r="I1666" s="4" t="str">
        <f>VLOOKUP($A1666,'Data Transformation Q1 to Q8'!$A:$V,5,FALSE)</f>
        <v>Prediabetes</v>
      </c>
      <c r="J1666" s="4" t="str">
        <f>VLOOKUP($A1666,'Data Transformation Q1 to Q8'!$A:$V,6,FALSE)</f>
        <v>Yes</v>
      </c>
      <c r="K1666" s="4" t="str">
        <f>VLOOKUP($A1666,'Data Transformation Q1 to Q8'!$A:$V,7,FALSE)</f>
        <v>No</v>
      </c>
      <c r="L1666" s="4" t="str">
        <f>VLOOKUP($A1666,'Data Transformation Q1 to Q8'!$A:$V,8,FALSE)</f>
        <v>Yes</v>
      </c>
      <c r="M1666" s="4" t="str">
        <f>VLOOKUP($A1666,'Data Transformation Q1 to Q8'!$A:$V,10,FALSE)</f>
        <v>No</v>
      </c>
      <c r="N1666" s="4">
        <f>VLOOKUP($A1666,'Data Transformation Q1 to Q8'!$A:$V,9,FALSE)</f>
        <v>1</v>
      </c>
      <c r="O1666" s="4" t="str">
        <f>VLOOKUP($A1666,'Data Transformation Q1 to Q8'!$A:$V,20,FALSE)</f>
        <v>tier - 2</v>
      </c>
      <c r="P1666" s="4" t="str">
        <f>VLOOKUP($A1666,'Data Transformation Q1 to Q8'!$A:$V,21,FALSE)</f>
        <v>tier - 3</v>
      </c>
      <c r="Q1666" s="118">
        <f>VLOOKUP($A1666,'Data Transformation Q1 to Q8'!$A:$V,19,FALSE)</f>
        <v>5757.41</v>
      </c>
    </row>
    <row r="1667" spans="1:17" ht="15.75" x14ac:dyDescent="0.25">
      <c r="A1667" s="10" t="s">
        <v>1456</v>
      </c>
      <c r="B1667" s="4" t="str">
        <f>VLOOKUP(A1667,'Data Transformation Q1 to Q8'!A:V,22,FALSE)</f>
        <v>R1021</v>
      </c>
      <c r="C1667" s="21">
        <f>VLOOKUP($A1667,'Data Transformation Q1 to Q8'!$A:$V,16,FALSE)</f>
        <v>34130</v>
      </c>
      <c r="D1667" s="6">
        <f>VLOOKUP($A1667,'Data Transformation Q1 to Q8'!$A:$V,17,FALSE)</f>
        <v>29</v>
      </c>
      <c r="E1667" s="4" t="str">
        <f>VLOOKUP(A1667,'Customer Names'!A:D,3,FALSE)</f>
        <v xml:space="preserve">  Benjamin M</v>
      </c>
      <c r="F1667" s="4">
        <f>VLOOKUP($A1667,'Data Transformation Q1 to Q8'!$A:$V,2,FALSE)</f>
        <v>30.57</v>
      </c>
      <c r="G1667" s="4" t="str">
        <f>VLOOKUP($A1667,'Data Transformation Q1 to Q8'!$A:$V,3,FALSE)</f>
        <v>Obesity</v>
      </c>
      <c r="H1667" s="4">
        <f>VLOOKUP($A1667,'Data Transformation Q1 to Q8'!$A:$V,4,FALSE)</f>
        <v>5.34</v>
      </c>
      <c r="I1667" s="4" t="str">
        <f>VLOOKUP($A1667,'Data Transformation Q1 to Q8'!$A:$V,5,FALSE)</f>
        <v>Normal</v>
      </c>
      <c r="J1667" s="4" t="str">
        <f>VLOOKUP($A1667,'Data Transformation Q1 to Q8'!$A:$V,6,FALSE)</f>
        <v>No</v>
      </c>
      <c r="K1667" s="4" t="str">
        <f>VLOOKUP($A1667,'Data Transformation Q1 to Q8'!$A:$V,7,FALSE)</f>
        <v>No</v>
      </c>
      <c r="L1667" s="4" t="str">
        <f>VLOOKUP($A1667,'Data Transformation Q1 to Q8'!$A:$V,8,FALSE)</f>
        <v>Yes</v>
      </c>
      <c r="M1667" s="4" t="str">
        <f>VLOOKUP($A1667,'Data Transformation Q1 to Q8'!$A:$V,10,FALSE)</f>
        <v>No</v>
      </c>
      <c r="N1667" s="4">
        <f>VLOOKUP($A1667,'Data Transformation Q1 to Q8'!$A:$V,9,FALSE)</f>
        <v>1</v>
      </c>
      <c r="O1667" s="4" t="str">
        <f>VLOOKUP($A1667,'Data Transformation Q1 to Q8'!$A:$V,20,FALSE)</f>
        <v>tier - 2</v>
      </c>
      <c r="P1667" s="4" t="str">
        <f>VLOOKUP($A1667,'Data Transformation Q1 to Q8'!$A:$V,21,FALSE)</f>
        <v>tier - 1</v>
      </c>
      <c r="Q1667" s="118">
        <f>VLOOKUP($A1667,'Data Transformation Q1 to Q8'!$A:$V,19,FALSE)</f>
        <v>5748.13</v>
      </c>
    </row>
    <row r="1668" spans="1:17" ht="15.75" x14ac:dyDescent="0.25">
      <c r="A1668" s="10" t="s">
        <v>1458</v>
      </c>
      <c r="B1668" s="4" t="str">
        <f>VLOOKUP(A1668,'Data Transformation Q1 to Q8'!A:V,22,FALSE)</f>
        <v>R1013</v>
      </c>
      <c r="C1668" s="21">
        <f>VLOOKUP($A1668,'Data Transformation Q1 to Q8'!$A:$V,16,FALSE)</f>
        <v>26532</v>
      </c>
      <c r="D1668" s="6">
        <f>VLOOKUP($A1668,'Data Transformation Q1 to Q8'!$A:$V,17,FALSE)</f>
        <v>50</v>
      </c>
      <c r="E1668" s="4" t="str">
        <f>VLOOKUP(A1668,'Customer Names'!A:D,3,FALSE)</f>
        <v xml:space="preserve">  Robert</v>
      </c>
      <c r="F1668" s="4">
        <f>VLOOKUP($A1668,'Data Transformation Q1 to Q8'!$A:$V,2,FALSE)</f>
        <v>17.7</v>
      </c>
      <c r="G1668" s="4" t="str">
        <f>VLOOKUP($A1668,'Data Transformation Q1 to Q8'!$A:$V,3,FALSE)</f>
        <v>Underweight</v>
      </c>
      <c r="H1668" s="4">
        <f>VLOOKUP($A1668,'Data Transformation Q1 to Q8'!$A:$V,4,FALSE)</f>
        <v>6.38</v>
      </c>
      <c r="I1668" s="4" t="str">
        <f>VLOOKUP($A1668,'Data Transformation Q1 to Q8'!$A:$V,5,FALSE)</f>
        <v>Prediabetes</v>
      </c>
      <c r="J1668" s="4" t="str">
        <f>VLOOKUP($A1668,'Data Transformation Q1 to Q8'!$A:$V,6,FALSE)</f>
        <v>No</v>
      </c>
      <c r="K1668" s="4" t="str">
        <f>VLOOKUP($A1668,'Data Transformation Q1 to Q8'!$A:$V,7,FALSE)</f>
        <v>No</v>
      </c>
      <c r="L1668" s="4" t="str">
        <f>VLOOKUP($A1668,'Data Transformation Q1 to Q8'!$A:$V,8,FALSE)</f>
        <v>No</v>
      </c>
      <c r="M1668" s="4" t="str">
        <f>VLOOKUP($A1668,'Data Transformation Q1 to Q8'!$A:$V,10,FALSE)</f>
        <v>No</v>
      </c>
      <c r="N1668" s="4">
        <f>VLOOKUP($A1668,'Data Transformation Q1 to Q8'!$A:$V,9,FALSE)</f>
        <v>2</v>
      </c>
      <c r="O1668" s="4" t="str">
        <f>VLOOKUP($A1668,'Data Transformation Q1 to Q8'!$A:$V,20,FALSE)</f>
        <v>tier - 2</v>
      </c>
      <c r="P1668" s="4" t="str">
        <f>VLOOKUP($A1668,'Data Transformation Q1 to Q8'!$A:$V,21,FALSE)</f>
        <v>tier - 3</v>
      </c>
      <c r="Q1668" s="118">
        <f>VLOOKUP($A1668,'Data Transformation Q1 to Q8'!$A:$V,19,FALSE)</f>
        <v>5741.67</v>
      </c>
    </row>
    <row r="1669" spans="1:17" ht="15.75" x14ac:dyDescent="0.25">
      <c r="A1669" s="10" t="s">
        <v>1460</v>
      </c>
      <c r="B1669" s="4" t="str">
        <f>VLOOKUP(A1669,'Data Transformation Q1 to Q8'!A:V,22,FALSE)</f>
        <v>R1012</v>
      </c>
      <c r="C1669" s="21">
        <f>VLOOKUP($A1669,'Data Transformation Q1 to Q8'!$A:$V,16,FALSE)</f>
        <v>32069</v>
      </c>
      <c r="D1669" s="6">
        <f>VLOOKUP($A1669,'Data Transformation Q1 to Q8'!$A:$V,17,FALSE)</f>
        <v>35</v>
      </c>
      <c r="E1669" s="4" t="str">
        <f>VLOOKUP(A1669,'Customer Names'!A:D,3,FALSE)</f>
        <v xml:space="preserve">  Eric R</v>
      </c>
      <c r="F1669" s="4">
        <f>VLOOKUP($A1669,'Data Transformation Q1 to Q8'!$A:$V,2,FALSE)</f>
        <v>34.770000000000003</v>
      </c>
      <c r="G1669" s="4" t="str">
        <f>VLOOKUP($A1669,'Data Transformation Q1 to Q8'!$A:$V,3,FALSE)</f>
        <v>Obesity</v>
      </c>
      <c r="H1669" s="4">
        <f>VLOOKUP($A1669,'Data Transformation Q1 to Q8'!$A:$V,4,FALSE)</f>
        <v>4.47</v>
      </c>
      <c r="I1669" s="4" t="str">
        <f>VLOOKUP($A1669,'Data Transformation Q1 to Q8'!$A:$V,5,FALSE)</f>
        <v>Normal</v>
      </c>
      <c r="J1669" s="4" t="str">
        <f>VLOOKUP($A1669,'Data Transformation Q1 to Q8'!$A:$V,6,FALSE)</f>
        <v>No</v>
      </c>
      <c r="K1669" s="4" t="str">
        <f>VLOOKUP($A1669,'Data Transformation Q1 to Q8'!$A:$V,7,FALSE)</f>
        <v>No</v>
      </c>
      <c r="L1669" s="4" t="str">
        <f>VLOOKUP($A1669,'Data Transformation Q1 to Q8'!$A:$V,8,FALSE)</f>
        <v>No</v>
      </c>
      <c r="M1669" s="4" t="str">
        <f>VLOOKUP($A1669,'Data Transformation Q1 to Q8'!$A:$V,10,FALSE)</f>
        <v>No</v>
      </c>
      <c r="N1669" s="4">
        <f>VLOOKUP($A1669,'Data Transformation Q1 to Q8'!$A:$V,9,FALSE)</f>
        <v>1</v>
      </c>
      <c r="O1669" s="4" t="str">
        <f>VLOOKUP($A1669,'Data Transformation Q1 to Q8'!$A:$V,20,FALSE)</f>
        <v>tier - 1</v>
      </c>
      <c r="P1669" s="4" t="str">
        <f>VLOOKUP($A1669,'Data Transformation Q1 to Q8'!$A:$V,21,FALSE)</f>
        <v>tier - 2</v>
      </c>
      <c r="Q1669" s="118">
        <f>VLOOKUP($A1669,'Data Transformation Q1 to Q8'!$A:$V,19,FALSE)</f>
        <v>5729.01</v>
      </c>
    </row>
    <row r="1670" spans="1:17" ht="15.75" x14ac:dyDescent="0.25">
      <c r="A1670" s="10" t="s">
        <v>1462</v>
      </c>
      <c r="B1670" s="4" t="str">
        <f>VLOOKUP(A1670,'Data Transformation Q1 to Q8'!A:V,22,FALSE)</f>
        <v>R1013</v>
      </c>
      <c r="C1670" s="21">
        <f>VLOOKUP($A1670,'Data Transformation Q1 to Q8'!$A:$V,16,FALSE)</f>
        <v>26285</v>
      </c>
      <c r="D1670" s="6">
        <f>VLOOKUP($A1670,'Data Transformation Q1 to Q8'!$A:$V,17,FALSE)</f>
        <v>51</v>
      </c>
      <c r="E1670" s="4" t="str">
        <f>VLOOKUP(A1670,'Customer Names'!A:D,3,FALSE)</f>
        <v xml:space="preserve">  Matthew</v>
      </c>
      <c r="F1670" s="4">
        <f>VLOOKUP($A1670,'Data Transformation Q1 to Q8'!$A:$V,2,FALSE)</f>
        <v>16.88</v>
      </c>
      <c r="G1670" s="4" t="str">
        <f>VLOOKUP($A1670,'Data Transformation Q1 to Q8'!$A:$V,3,FALSE)</f>
        <v>Underweight</v>
      </c>
      <c r="H1670" s="4">
        <f>VLOOKUP($A1670,'Data Transformation Q1 to Q8'!$A:$V,4,FALSE)</f>
        <v>9.9600000000000009</v>
      </c>
      <c r="I1670" s="4" t="str">
        <f>VLOOKUP($A1670,'Data Transformation Q1 to Q8'!$A:$V,5,FALSE)</f>
        <v>Diabetes</v>
      </c>
      <c r="J1670" s="4" t="str">
        <f>VLOOKUP($A1670,'Data Transformation Q1 to Q8'!$A:$V,6,FALSE)</f>
        <v>No</v>
      </c>
      <c r="K1670" s="4" t="str">
        <f>VLOOKUP($A1670,'Data Transformation Q1 to Q8'!$A:$V,7,FALSE)</f>
        <v>No</v>
      </c>
      <c r="L1670" s="4" t="str">
        <f>VLOOKUP($A1670,'Data Transformation Q1 to Q8'!$A:$V,8,FALSE)</f>
        <v>No</v>
      </c>
      <c r="M1670" s="4" t="str">
        <f>VLOOKUP($A1670,'Data Transformation Q1 to Q8'!$A:$V,10,FALSE)</f>
        <v>No</v>
      </c>
      <c r="N1670" s="4">
        <f>VLOOKUP($A1670,'Data Transformation Q1 to Q8'!$A:$V,9,FALSE)</f>
        <v>0</v>
      </c>
      <c r="O1670" s="4" t="str">
        <f>VLOOKUP($A1670,'Data Transformation Q1 to Q8'!$A:$V,20,FALSE)</f>
        <v>tier - 2</v>
      </c>
      <c r="P1670" s="4" t="str">
        <f>VLOOKUP($A1670,'Data Transformation Q1 to Q8'!$A:$V,21,FALSE)</f>
        <v>tier - 1</v>
      </c>
      <c r="Q1670" s="118">
        <f>VLOOKUP($A1670,'Data Transformation Q1 to Q8'!$A:$V,19,FALSE)</f>
        <v>5720.38</v>
      </c>
    </row>
    <row r="1671" spans="1:17" ht="15.75" x14ac:dyDescent="0.25">
      <c r="A1671" s="10" t="s">
        <v>1465</v>
      </c>
      <c r="B1671" s="4" t="str">
        <f>VLOOKUP(A1671,'Data Transformation Q1 to Q8'!A:V,22,FALSE)</f>
        <v>R1013</v>
      </c>
      <c r="C1671" s="21">
        <f>VLOOKUP($A1671,'Data Transformation Q1 to Q8'!$A:$V,16,FALSE)</f>
        <v>29828</v>
      </c>
      <c r="D1671" s="6">
        <f>VLOOKUP($A1671,'Data Transformation Q1 to Q8'!$A:$V,17,FALSE)</f>
        <v>41</v>
      </c>
      <c r="E1671" s="4" t="str">
        <f>VLOOKUP(A1671,'Customer Names'!A:D,3,FALSE)</f>
        <v xml:space="preserve">  Bob R</v>
      </c>
      <c r="F1671" s="4">
        <f>VLOOKUP($A1671,'Data Transformation Q1 to Q8'!$A:$V,2,FALSE)</f>
        <v>40.26</v>
      </c>
      <c r="G1671" s="4" t="str">
        <f>VLOOKUP($A1671,'Data Transformation Q1 to Q8'!$A:$V,3,FALSE)</f>
        <v>Obesity</v>
      </c>
      <c r="H1671" s="4">
        <f>VLOOKUP($A1671,'Data Transformation Q1 to Q8'!$A:$V,4,FALSE)</f>
        <v>9.92</v>
      </c>
      <c r="I1671" s="4" t="str">
        <f>VLOOKUP($A1671,'Data Transformation Q1 to Q8'!$A:$V,5,FALSE)</f>
        <v>Diabetes</v>
      </c>
      <c r="J1671" s="4" t="str">
        <f>VLOOKUP($A1671,'Data Transformation Q1 to Q8'!$A:$V,6,FALSE)</f>
        <v>Yes</v>
      </c>
      <c r="K1671" s="4" t="str">
        <f>VLOOKUP($A1671,'Data Transformation Q1 to Q8'!$A:$V,7,FALSE)</f>
        <v>No</v>
      </c>
      <c r="L1671" s="4" t="str">
        <f>VLOOKUP($A1671,'Data Transformation Q1 to Q8'!$A:$V,8,FALSE)</f>
        <v>No</v>
      </c>
      <c r="M1671" s="4" t="str">
        <f>VLOOKUP($A1671,'Data Transformation Q1 to Q8'!$A:$V,10,FALSE)</f>
        <v>No</v>
      </c>
      <c r="N1671" s="4">
        <f>VLOOKUP($A1671,'Data Transformation Q1 to Q8'!$A:$V,9,FALSE)</f>
        <v>0</v>
      </c>
      <c r="O1671" s="4" t="str">
        <f>VLOOKUP($A1671,'Data Transformation Q1 to Q8'!$A:$V,20,FALSE)</f>
        <v>tier - 3</v>
      </c>
      <c r="P1671" s="4" t="str">
        <f>VLOOKUP($A1671,'Data Transformation Q1 to Q8'!$A:$V,21,FALSE)</f>
        <v>tier - 3</v>
      </c>
      <c r="Q1671" s="118">
        <f>VLOOKUP($A1671,'Data Transformation Q1 to Q8'!$A:$V,19,FALSE)</f>
        <v>5709.16</v>
      </c>
    </row>
    <row r="1672" spans="1:17" ht="15.75" x14ac:dyDescent="0.25">
      <c r="A1672" s="10" t="s">
        <v>1467</v>
      </c>
      <c r="B1672" s="4" t="str">
        <f>VLOOKUP(A1672,'Data Transformation Q1 to Q8'!A:V,22,FALSE)</f>
        <v>R1011</v>
      </c>
      <c r="C1672" s="21">
        <f>VLOOKUP($A1672,'Data Transformation Q1 to Q8'!$A:$V,16,FALSE)</f>
        <v>34276</v>
      </c>
      <c r="D1672" s="6">
        <f>VLOOKUP($A1672,'Data Transformation Q1 to Q8'!$A:$V,17,FALSE)</f>
        <v>29</v>
      </c>
      <c r="E1672" s="4" t="str">
        <f>VLOOKUP(A1672,'Customer Names'!A:D,3,FALSE)</f>
        <v xml:space="preserve">  Stephanie J</v>
      </c>
      <c r="F1672" s="4">
        <f>VLOOKUP($A1672,'Data Transformation Q1 to Q8'!$A:$V,2,FALSE)</f>
        <v>25.6</v>
      </c>
      <c r="G1672" s="4" t="str">
        <f>VLOOKUP($A1672,'Data Transformation Q1 to Q8'!$A:$V,3,FALSE)</f>
        <v>Overweight</v>
      </c>
      <c r="H1672" s="4">
        <f>VLOOKUP($A1672,'Data Transformation Q1 to Q8'!$A:$V,4,FALSE)</f>
        <v>6.03</v>
      </c>
      <c r="I1672" s="4" t="str">
        <f>VLOOKUP($A1672,'Data Transformation Q1 to Q8'!$A:$V,5,FALSE)</f>
        <v>Prediabetes</v>
      </c>
      <c r="J1672" s="4" t="str">
        <f>VLOOKUP($A1672,'Data Transformation Q1 to Q8'!$A:$V,6,FALSE)</f>
        <v>No</v>
      </c>
      <c r="K1672" s="4" t="str">
        <f>VLOOKUP($A1672,'Data Transformation Q1 to Q8'!$A:$V,7,FALSE)</f>
        <v>No</v>
      </c>
      <c r="L1672" s="4" t="str">
        <f>VLOOKUP($A1672,'Data Transformation Q1 to Q8'!$A:$V,8,FALSE)</f>
        <v>Yes</v>
      </c>
      <c r="M1672" s="4" t="str">
        <f>VLOOKUP($A1672,'Data Transformation Q1 to Q8'!$A:$V,10,FALSE)</f>
        <v>No</v>
      </c>
      <c r="N1672" s="4">
        <f>VLOOKUP($A1672,'Data Transformation Q1 to Q8'!$A:$V,9,FALSE)</f>
        <v>1</v>
      </c>
      <c r="O1672" s="4" t="str">
        <f>VLOOKUP($A1672,'Data Transformation Q1 to Q8'!$A:$V,20,FALSE)</f>
        <v>tier - 2</v>
      </c>
      <c r="P1672" s="4" t="str">
        <f>VLOOKUP($A1672,'Data Transformation Q1 to Q8'!$A:$V,21,FALSE)</f>
        <v>tier - 1</v>
      </c>
      <c r="Q1672" s="118">
        <f>VLOOKUP($A1672,'Data Transformation Q1 to Q8'!$A:$V,19,FALSE)</f>
        <v>5708.87</v>
      </c>
    </row>
    <row r="1673" spans="1:17" ht="15.75" x14ac:dyDescent="0.25">
      <c r="A1673" s="10" t="s">
        <v>1469</v>
      </c>
      <c r="B1673" s="4" t="str">
        <f>VLOOKUP(A1673,'Data Transformation Q1 to Q8'!A:V,22,FALSE)</f>
        <v>R1013</v>
      </c>
      <c r="C1673" s="21">
        <f>VLOOKUP($A1673,'Data Transformation Q1 to Q8'!$A:$V,16,FALSE)</f>
        <v>29752</v>
      </c>
      <c r="D1673" s="6">
        <f>VLOOKUP($A1673,'Data Transformation Q1 to Q8'!$A:$V,17,FALSE)</f>
        <v>41</v>
      </c>
      <c r="E1673" s="4" t="str">
        <f>VLOOKUP(A1673,'Customer Names'!A:D,3,FALSE)</f>
        <v xml:space="preserve">  Jake</v>
      </c>
      <c r="F1673" s="4">
        <f>VLOOKUP($A1673,'Data Transformation Q1 to Q8'!$A:$V,2,FALSE)</f>
        <v>33.549999999999997</v>
      </c>
      <c r="G1673" s="4" t="str">
        <f>VLOOKUP($A1673,'Data Transformation Q1 to Q8'!$A:$V,3,FALSE)</f>
        <v>Obesity</v>
      </c>
      <c r="H1673" s="4">
        <f>VLOOKUP($A1673,'Data Transformation Q1 to Q8'!$A:$V,4,FALSE)</f>
        <v>10.9</v>
      </c>
      <c r="I1673" s="4" t="str">
        <f>VLOOKUP($A1673,'Data Transformation Q1 to Q8'!$A:$V,5,FALSE)</f>
        <v>Diabetes</v>
      </c>
      <c r="J1673" s="4" t="str">
        <f>VLOOKUP($A1673,'Data Transformation Q1 to Q8'!$A:$V,6,FALSE)</f>
        <v>Yes</v>
      </c>
      <c r="K1673" s="4" t="str">
        <f>VLOOKUP($A1673,'Data Transformation Q1 to Q8'!$A:$V,7,FALSE)</f>
        <v>No</v>
      </c>
      <c r="L1673" s="4" t="str">
        <f>VLOOKUP($A1673,'Data Transformation Q1 to Q8'!$A:$V,8,FALSE)</f>
        <v>No</v>
      </c>
      <c r="M1673" s="4" t="str">
        <f>VLOOKUP($A1673,'Data Transformation Q1 to Q8'!$A:$V,10,FALSE)</f>
        <v>No</v>
      </c>
      <c r="N1673" s="4">
        <f>VLOOKUP($A1673,'Data Transformation Q1 to Q8'!$A:$V,9,FALSE)</f>
        <v>0</v>
      </c>
      <c r="O1673" s="4" t="str">
        <f>VLOOKUP($A1673,'Data Transformation Q1 to Q8'!$A:$V,20,FALSE)</f>
        <v>tier - 2</v>
      </c>
      <c r="P1673" s="4" t="str">
        <f>VLOOKUP($A1673,'Data Transformation Q1 to Q8'!$A:$V,21,FALSE)</f>
        <v>tier - 3</v>
      </c>
      <c r="Q1673" s="118">
        <f>VLOOKUP($A1673,'Data Transformation Q1 to Q8'!$A:$V,19,FALSE)</f>
        <v>5699.84</v>
      </c>
    </row>
    <row r="1674" spans="1:17" ht="15.75" x14ac:dyDescent="0.25">
      <c r="A1674" s="10" t="s">
        <v>1471</v>
      </c>
      <c r="B1674" s="4" t="str">
        <f>VLOOKUP(A1674,'Data Transformation Q1 to Q8'!A:V,22,FALSE)</f>
        <v>R1012</v>
      </c>
      <c r="C1674" s="21">
        <f>VLOOKUP($A1674,'Data Transformation Q1 to Q8'!$A:$V,16,FALSE)</f>
        <v>27216</v>
      </c>
      <c r="D1674" s="6">
        <f>VLOOKUP($A1674,'Data Transformation Q1 to Q8'!$A:$V,17,FALSE)</f>
        <v>48</v>
      </c>
      <c r="E1674" s="4" t="str">
        <f>VLOOKUP(A1674,'Customer Names'!A:D,3,FALSE)</f>
        <v xml:space="preserve">  Alison L</v>
      </c>
      <c r="F1674" s="4">
        <f>VLOOKUP($A1674,'Data Transformation Q1 to Q8'!$A:$V,2,FALSE)</f>
        <v>16.690000000000001</v>
      </c>
      <c r="G1674" s="4" t="str">
        <f>VLOOKUP($A1674,'Data Transformation Q1 to Q8'!$A:$V,3,FALSE)</f>
        <v>Underweight</v>
      </c>
      <c r="H1674" s="4">
        <f>VLOOKUP($A1674,'Data Transformation Q1 to Q8'!$A:$V,4,FALSE)</f>
        <v>10.66</v>
      </c>
      <c r="I1674" s="4" t="str">
        <f>VLOOKUP($A1674,'Data Transformation Q1 to Q8'!$A:$V,5,FALSE)</f>
        <v>Diabetes</v>
      </c>
      <c r="J1674" s="4" t="str">
        <f>VLOOKUP($A1674,'Data Transformation Q1 to Q8'!$A:$V,6,FALSE)</f>
        <v>No</v>
      </c>
      <c r="K1674" s="4" t="str">
        <f>VLOOKUP($A1674,'Data Transformation Q1 to Q8'!$A:$V,7,FALSE)</f>
        <v>No</v>
      </c>
      <c r="L1674" s="4" t="str">
        <f>VLOOKUP($A1674,'Data Transformation Q1 to Q8'!$A:$V,8,FALSE)</f>
        <v>No</v>
      </c>
      <c r="M1674" s="4" t="str">
        <f>VLOOKUP($A1674,'Data Transformation Q1 to Q8'!$A:$V,10,FALSE)</f>
        <v>No</v>
      </c>
      <c r="N1674" s="4">
        <f>VLOOKUP($A1674,'Data Transformation Q1 to Q8'!$A:$V,9,FALSE)</f>
        <v>0</v>
      </c>
      <c r="O1674" s="4" t="str">
        <f>VLOOKUP($A1674,'Data Transformation Q1 to Q8'!$A:$V,20,FALSE)</f>
        <v>tier - 2</v>
      </c>
      <c r="P1674" s="4" t="str">
        <f>VLOOKUP($A1674,'Data Transformation Q1 to Q8'!$A:$V,21,FALSE)</f>
        <v>tier - 2</v>
      </c>
      <c r="Q1674" s="118">
        <f>VLOOKUP($A1674,'Data Transformation Q1 to Q8'!$A:$V,19,FALSE)</f>
        <v>5698.74</v>
      </c>
    </row>
    <row r="1675" spans="1:17" ht="15.75" x14ac:dyDescent="0.25">
      <c r="A1675" s="10" t="s">
        <v>1473</v>
      </c>
      <c r="B1675" s="4" t="str">
        <f>VLOOKUP(A1675,'Data Transformation Q1 to Q8'!A:V,22,FALSE)</f>
        <v>R1012</v>
      </c>
      <c r="C1675" s="21">
        <f>VLOOKUP($A1675,'Data Transformation Q1 to Q8'!$A:$V,16,FALSE)</f>
        <v>33911</v>
      </c>
      <c r="D1675" s="6">
        <f>VLOOKUP($A1675,'Data Transformation Q1 to Q8'!$A:$V,17,FALSE)</f>
        <v>30</v>
      </c>
      <c r="E1675" s="4" t="str">
        <f>VLOOKUP(A1675,'Customer Names'!A:D,3,FALSE)</f>
        <v xml:space="preserve">  Lindsay M</v>
      </c>
      <c r="F1675" s="4">
        <f>VLOOKUP($A1675,'Data Transformation Q1 to Q8'!$A:$V,2,FALSE)</f>
        <v>19.95</v>
      </c>
      <c r="G1675" s="4" t="str">
        <f>VLOOKUP($A1675,'Data Transformation Q1 to Q8'!$A:$V,3,FALSE)</f>
        <v>Normal Weight</v>
      </c>
      <c r="H1675" s="4">
        <f>VLOOKUP($A1675,'Data Transformation Q1 to Q8'!$A:$V,4,FALSE)</f>
        <v>4.05</v>
      </c>
      <c r="I1675" s="4" t="str">
        <f>VLOOKUP($A1675,'Data Transformation Q1 to Q8'!$A:$V,5,FALSE)</f>
        <v>Normal</v>
      </c>
      <c r="J1675" s="4" t="str">
        <f>VLOOKUP($A1675,'Data Transformation Q1 to Q8'!$A:$V,6,FALSE)</f>
        <v>No</v>
      </c>
      <c r="K1675" s="4" t="str">
        <f>VLOOKUP($A1675,'Data Transformation Q1 to Q8'!$A:$V,7,FALSE)</f>
        <v>No</v>
      </c>
      <c r="L1675" s="4" t="str">
        <f>VLOOKUP($A1675,'Data Transformation Q1 to Q8'!$A:$V,8,FALSE)</f>
        <v>No</v>
      </c>
      <c r="M1675" s="4" t="str">
        <f>VLOOKUP($A1675,'Data Transformation Q1 to Q8'!$A:$V,10,FALSE)</f>
        <v>No</v>
      </c>
      <c r="N1675" s="4">
        <f>VLOOKUP($A1675,'Data Transformation Q1 to Q8'!$A:$V,9,FALSE)</f>
        <v>1</v>
      </c>
      <c r="O1675" s="4" t="str">
        <f>VLOOKUP($A1675,'Data Transformation Q1 to Q8'!$A:$V,20,FALSE)</f>
        <v>tier - 2</v>
      </c>
      <c r="P1675" s="4" t="str">
        <f>VLOOKUP($A1675,'Data Transformation Q1 to Q8'!$A:$V,21,FALSE)</f>
        <v>tier - 3</v>
      </c>
      <c r="Q1675" s="118">
        <f>VLOOKUP($A1675,'Data Transformation Q1 to Q8'!$A:$V,19,FALSE)</f>
        <v>5693.43</v>
      </c>
    </row>
    <row r="1676" spans="1:17" ht="15.75" x14ac:dyDescent="0.25">
      <c r="A1676" s="10" t="s">
        <v>1475</v>
      </c>
      <c r="B1676" s="4" t="str">
        <f>VLOOKUP(A1676,'Data Transformation Q1 to Q8'!A:V,22,FALSE)</f>
        <v>R1013</v>
      </c>
      <c r="C1676" s="21">
        <f>VLOOKUP($A1676,'Data Transformation Q1 to Q8'!$A:$V,16,FALSE)</f>
        <v>26600</v>
      </c>
      <c r="D1676" s="6">
        <f>VLOOKUP($A1676,'Data Transformation Q1 to Q8'!$A:$V,17,FALSE)</f>
        <v>50</v>
      </c>
      <c r="E1676" s="4" t="str">
        <f>VLOOKUP(A1676,'Customer Names'!A:D,3,FALSE)</f>
        <v xml:space="preserve">  Guillaume</v>
      </c>
      <c r="F1676" s="4">
        <f>VLOOKUP($A1676,'Data Transformation Q1 to Q8'!$A:$V,2,FALSE)</f>
        <v>17.55</v>
      </c>
      <c r="G1676" s="4" t="str">
        <f>VLOOKUP($A1676,'Data Transformation Q1 to Q8'!$A:$V,3,FALSE)</f>
        <v>Underweight</v>
      </c>
      <c r="H1676" s="4">
        <f>VLOOKUP($A1676,'Data Transformation Q1 to Q8'!$A:$V,4,FALSE)</f>
        <v>4.2300000000000004</v>
      </c>
      <c r="I1676" s="4" t="str">
        <f>VLOOKUP($A1676,'Data Transformation Q1 to Q8'!$A:$V,5,FALSE)</f>
        <v>Normal</v>
      </c>
      <c r="J1676" s="4" t="str">
        <f>VLOOKUP($A1676,'Data Transformation Q1 to Q8'!$A:$V,6,FALSE)</f>
        <v>No</v>
      </c>
      <c r="K1676" s="4" t="str">
        <f>VLOOKUP($A1676,'Data Transformation Q1 to Q8'!$A:$V,7,FALSE)</f>
        <v>No</v>
      </c>
      <c r="L1676" s="4" t="str">
        <f>VLOOKUP($A1676,'Data Transformation Q1 to Q8'!$A:$V,8,FALSE)</f>
        <v>No</v>
      </c>
      <c r="M1676" s="4" t="str">
        <f>VLOOKUP($A1676,'Data Transformation Q1 to Q8'!$A:$V,10,FALSE)</f>
        <v>No</v>
      </c>
      <c r="N1676" s="4">
        <f>VLOOKUP($A1676,'Data Transformation Q1 to Q8'!$A:$V,9,FALSE)</f>
        <v>2</v>
      </c>
      <c r="O1676" s="4" t="str">
        <f>VLOOKUP($A1676,'Data Transformation Q1 to Q8'!$A:$V,20,FALSE)</f>
        <v>tier - 2</v>
      </c>
      <c r="P1676" s="4" t="str">
        <f>VLOOKUP($A1676,'Data Transformation Q1 to Q8'!$A:$V,21,FALSE)</f>
        <v>tier - 1</v>
      </c>
      <c r="Q1676" s="118">
        <f>VLOOKUP($A1676,'Data Transformation Q1 to Q8'!$A:$V,19,FALSE)</f>
        <v>5690.79</v>
      </c>
    </row>
    <row r="1677" spans="1:17" ht="15.75" x14ac:dyDescent="0.25">
      <c r="A1677" s="10" t="s">
        <v>1477</v>
      </c>
      <c r="B1677" s="4" t="str">
        <f>VLOOKUP(A1677,'Data Transformation Q1 to Q8'!A:V,22,FALSE)</f>
        <v>R1013</v>
      </c>
      <c r="C1677" s="21">
        <f>VLOOKUP($A1677,'Data Transformation Q1 to Q8'!$A:$V,16,FALSE)</f>
        <v>30906</v>
      </c>
      <c r="D1677" s="6">
        <f>VLOOKUP($A1677,'Data Transformation Q1 to Q8'!$A:$V,17,FALSE)</f>
        <v>38</v>
      </c>
      <c r="E1677" s="4" t="str">
        <f>VLOOKUP(A1677,'Customer Names'!A:D,3,FALSE)</f>
        <v xml:space="preserve">  Kaylee</v>
      </c>
      <c r="F1677" s="4">
        <f>VLOOKUP($A1677,'Data Transformation Q1 to Q8'!$A:$V,2,FALSE)</f>
        <v>22.01</v>
      </c>
      <c r="G1677" s="4" t="str">
        <f>VLOOKUP($A1677,'Data Transformation Q1 to Q8'!$A:$V,3,FALSE)</f>
        <v>Normal Weight</v>
      </c>
      <c r="H1677" s="4">
        <f>VLOOKUP($A1677,'Data Transformation Q1 to Q8'!$A:$V,4,FALSE)</f>
        <v>5.01</v>
      </c>
      <c r="I1677" s="4" t="str">
        <f>VLOOKUP($A1677,'Data Transformation Q1 to Q8'!$A:$V,5,FALSE)</f>
        <v>Normal</v>
      </c>
      <c r="J1677" s="4" t="str">
        <f>VLOOKUP($A1677,'Data Transformation Q1 to Q8'!$A:$V,6,FALSE)</f>
        <v>No</v>
      </c>
      <c r="K1677" s="4" t="str">
        <f>VLOOKUP($A1677,'Data Transformation Q1 to Q8'!$A:$V,7,FALSE)</f>
        <v>No</v>
      </c>
      <c r="L1677" s="4" t="str">
        <f>VLOOKUP($A1677,'Data Transformation Q1 to Q8'!$A:$V,8,FALSE)</f>
        <v>No</v>
      </c>
      <c r="M1677" s="4" t="str">
        <f>VLOOKUP($A1677,'Data Transformation Q1 to Q8'!$A:$V,10,FALSE)</f>
        <v>No</v>
      </c>
      <c r="N1677" s="4">
        <f>VLOOKUP($A1677,'Data Transformation Q1 to Q8'!$A:$V,9,FALSE)</f>
        <v>1</v>
      </c>
      <c r="O1677" s="4" t="str">
        <f>VLOOKUP($A1677,'Data Transformation Q1 to Q8'!$A:$V,20,FALSE)</f>
        <v>tier - 2</v>
      </c>
      <c r="P1677" s="4" t="str">
        <f>VLOOKUP($A1677,'Data Transformation Q1 to Q8'!$A:$V,21,FALSE)</f>
        <v>tier - 2</v>
      </c>
      <c r="Q1677" s="118">
        <f>VLOOKUP($A1677,'Data Transformation Q1 to Q8'!$A:$V,19,FALSE)</f>
        <v>5679.13</v>
      </c>
    </row>
    <row r="1678" spans="1:17" ht="15.75" x14ac:dyDescent="0.25">
      <c r="A1678" s="10" t="s">
        <v>1479</v>
      </c>
      <c r="B1678" s="4" t="str">
        <f>VLOOKUP(A1678,'Data Transformation Q1 to Q8'!A:V,22,FALSE)</f>
        <v>R1013</v>
      </c>
      <c r="C1678" s="21">
        <f>VLOOKUP($A1678,'Data Transformation Q1 to Q8'!$A:$V,16,FALSE)</f>
        <v>30562</v>
      </c>
      <c r="D1678" s="6">
        <f>VLOOKUP($A1678,'Data Transformation Q1 to Q8'!$A:$V,17,FALSE)</f>
        <v>39</v>
      </c>
      <c r="E1678" s="4" t="str">
        <f>VLOOKUP(A1678,'Customer Names'!A:D,3,FALSE)</f>
        <v xml:space="preserve">  Theresa</v>
      </c>
      <c r="F1678" s="4">
        <f>VLOOKUP($A1678,'Data Transformation Q1 to Q8'!$A:$V,2,FALSE)</f>
        <v>41.8</v>
      </c>
      <c r="G1678" s="4" t="str">
        <f>VLOOKUP($A1678,'Data Transformation Q1 to Q8'!$A:$V,3,FALSE)</f>
        <v>Obesity</v>
      </c>
      <c r="H1678" s="4">
        <f>VLOOKUP($A1678,'Data Transformation Q1 to Q8'!$A:$V,4,FALSE)</f>
        <v>5.82</v>
      </c>
      <c r="I1678" s="4" t="str">
        <f>VLOOKUP($A1678,'Data Transformation Q1 to Q8'!$A:$V,5,FALSE)</f>
        <v>Prediabetes</v>
      </c>
      <c r="J1678" s="4" t="str">
        <f>VLOOKUP($A1678,'Data Transformation Q1 to Q8'!$A:$V,6,FALSE)</f>
        <v>Yes</v>
      </c>
      <c r="K1678" s="4" t="str">
        <f>VLOOKUP($A1678,'Data Transformation Q1 to Q8'!$A:$V,7,FALSE)</f>
        <v>No</v>
      </c>
      <c r="L1678" s="4" t="str">
        <f>VLOOKUP($A1678,'Data Transformation Q1 to Q8'!$A:$V,8,FALSE)</f>
        <v>Yes</v>
      </c>
      <c r="M1678" s="4" t="str">
        <f>VLOOKUP($A1678,'Data Transformation Q1 to Q8'!$A:$V,10,FALSE)</f>
        <v>No</v>
      </c>
      <c r="N1678" s="4">
        <f>VLOOKUP($A1678,'Data Transformation Q1 to Q8'!$A:$V,9,FALSE)</f>
        <v>1</v>
      </c>
      <c r="O1678" s="4" t="str">
        <f>VLOOKUP($A1678,'Data Transformation Q1 to Q8'!$A:$V,20,FALSE)</f>
        <v>tier - 2</v>
      </c>
      <c r="P1678" s="4" t="str">
        <f>VLOOKUP($A1678,'Data Transformation Q1 to Q8'!$A:$V,21,FALSE)</f>
        <v>tier - 1</v>
      </c>
      <c r="Q1678" s="118">
        <f>VLOOKUP($A1678,'Data Transformation Q1 to Q8'!$A:$V,19,FALSE)</f>
        <v>5662.23</v>
      </c>
    </row>
    <row r="1679" spans="1:17" ht="15.75" x14ac:dyDescent="0.25">
      <c r="A1679" s="10" t="s">
        <v>1481</v>
      </c>
      <c r="B1679" s="4" t="str">
        <f>VLOOKUP(A1679,'Data Transformation Q1 to Q8'!A:V,22,FALSE)</f>
        <v>R1013</v>
      </c>
      <c r="C1679" s="21">
        <f>VLOOKUP($A1679,'Data Transformation Q1 to Q8'!$A:$V,16,FALSE)</f>
        <v>28760</v>
      </c>
      <c r="D1679" s="6">
        <f>VLOOKUP($A1679,'Data Transformation Q1 to Q8'!$A:$V,17,FALSE)</f>
        <v>44</v>
      </c>
      <c r="E1679" s="4" t="str">
        <f>VLOOKUP(A1679,'Customer Names'!A:D,3,FALSE)</f>
        <v xml:space="preserve">  Travis G</v>
      </c>
      <c r="F1679" s="4">
        <f>VLOOKUP($A1679,'Data Transformation Q1 to Q8'!$A:$V,2,FALSE)</f>
        <v>19.170000000000002</v>
      </c>
      <c r="G1679" s="4" t="str">
        <f>VLOOKUP($A1679,'Data Transformation Q1 to Q8'!$A:$V,3,FALSE)</f>
        <v>Normal Weight</v>
      </c>
      <c r="H1679" s="4">
        <f>VLOOKUP($A1679,'Data Transformation Q1 to Q8'!$A:$V,4,FALSE)</f>
        <v>7.94</v>
      </c>
      <c r="I1679" s="4" t="str">
        <f>VLOOKUP($A1679,'Data Transformation Q1 to Q8'!$A:$V,5,FALSE)</f>
        <v>Diabetes</v>
      </c>
      <c r="J1679" s="4" t="str">
        <f>VLOOKUP($A1679,'Data Transformation Q1 to Q8'!$A:$V,6,FALSE)</f>
        <v>No</v>
      </c>
      <c r="K1679" s="4" t="str">
        <f>VLOOKUP($A1679,'Data Transformation Q1 to Q8'!$A:$V,7,FALSE)</f>
        <v>No</v>
      </c>
      <c r="L1679" s="4" t="str">
        <f>VLOOKUP($A1679,'Data Transformation Q1 to Q8'!$A:$V,8,FALSE)</f>
        <v>No</v>
      </c>
      <c r="M1679" s="4" t="str">
        <f>VLOOKUP($A1679,'Data Transformation Q1 to Q8'!$A:$V,10,FALSE)</f>
        <v>No</v>
      </c>
      <c r="N1679" s="4">
        <f>VLOOKUP($A1679,'Data Transformation Q1 to Q8'!$A:$V,9,FALSE)</f>
        <v>0</v>
      </c>
      <c r="O1679" s="4" t="str">
        <f>VLOOKUP($A1679,'Data Transformation Q1 to Q8'!$A:$V,20,FALSE)</f>
        <v>tier - 2</v>
      </c>
      <c r="P1679" s="4" t="str">
        <f>VLOOKUP($A1679,'Data Transformation Q1 to Q8'!$A:$V,21,FALSE)</f>
        <v>tier - 1</v>
      </c>
      <c r="Q1679" s="118">
        <f>VLOOKUP($A1679,'Data Transformation Q1 to Q8'!$A:$V,19,FALSE)</f>
        <v>5650.14</v>
      </c>
    </row>
    <row r="1680" spans="1:17" ht="15.75" x14ac:dyDescent="0.25">
      <c r="A1680" s="10" t="s">
        <v>1483</v>
      </c>
      <c r="B1680" s="4" t="str">
        <f>VLOOKUP(A1680,'Data Transformation Q1 to Q8'!A:V,22,FALSE)</f>
        <v>R1011</v>
      </c>
      <c r="C1680" s="21">
        <f>VLOOKUP($A1680,'Data Transformation Q1 to Q8'!$A:$V,16,FALSE)</f>
        <v>30475</v>
      </c>
      <c r="D1680" s="6">
        <f>VLOOKUP($A1680,'Data Transformation Q1 to Q8'!$A:$V,17,FALSE)</f>
        <v>40</v>
      </c>
      <c r="E1680" s="4" t="str">
        <f>VLOOKUP(A1680,'Customer Names'!A:D,3,FALSE)</f>
        <v xml:space="preserve">  Emma L</v>
      </c>
      <c r="F1680" s="4">
        <f>VLOOKUP($A1680,'Data Transformation Q1 to Q8'!$A:$V,2,FALSE)</f>
        <v>32.799999999999997</v>
      </c>
      <c r="G1680" s="4" t="str">
        <f>VLOOKUP($A1680,'Data Transformation Q1 to Q8'!$A:$V,3,FALSE)</f>
        <v>Obesity</v>
      </c>
      <c r="H1680" s="4">
        <f>VLOOKUP($A1680,'Data Transformation Q1 to Q8'!$A:$V,4,FALSE)</f>
        <v>6.16</v>
      </c>
      <c r="I1680" s="4" t="str">
        <f>VLOOKUP($A1680,'Data Transformation Q1 to Q8'!$A:$V,5,FALSE)</f>
        <v>Prediabetes</v>
      </c>
      <c r="J1680" s="4" t="str">
        <f>VLOOKUP($A1680,'Data Transformation Q1 to Q8'!$A:$V,6,FALSE)</f>
        <v>Yes</v>
      </c>
      <c r="K1680" s="4" t="str">
        <f>VLOOKUP($A1680,'Data Transformation Q1 to Q8'!$A:$V,7,FALSE)</f>
        <v>No</v>
      </c>
      <c r="L1680" s="4" t="str">
        <f>VLOOKUP($A1680,'Data Transformation Q1 to Q8'!$A:$V,8,FALSE)</f>
        <v>Yes</v>
      </c>
      <c r="M1680" s="4" t="str">
        <f>VLOOKUP($A1680,'Data Transformation Q1 to Q8'!$A:$V,10,FALSE)</f>
        <v>No</v>
      </c>
      <c r="N1680" s="4">
        <f>VLOOKUP($A1680,'Data Transformation Q1 to Q8'!$A:$V,9,FALSE)</f>
        <v>1</v>
      </c>
      <c r="O1680" s="4" t="str">
        <f>VLOOKUP($A1680,'Data Transformation Q1 to Q8'!$A:$V,20,FALSE)</f>
        <v>tier - 2</v>
      </c>
      <c r="P1680" s="4" t="str">
        <f>VLOOKUP($A1680,'Data Transformation Q1 to Q8'!$A:$V,21,FALSE)</f>
        <v>tier - 3</v>
      </c>
      <c r="Q1680" s="118">
        <f>VLOOKUP($A1680,'Data Transformation Q1 to Q8'!$A:$V,19,FALSE)</f>
        <v>5649.72</v>
      </c>
    </row>
    <row r="1681" spans="1:17" ht="15.75" x14ac:dyDescent="0.25">
      <c r="A1681" s="10" t="s">
        <v>1486</v>
      </c>
      <c r="B1681" s="4" t="str">
        <f>VLOOKUP(A1681,'Data Transformation Q1 to Q8'!A:V,22,FALSE)</f>
        <v>R1012</v>
      </c>
      <c r="C1681" s="21">
        <f>VLOOKUP($A1681,'Data Transformation Q1 to Q8'!$A:$V,16,FALSE)</f>
        <v>32120</v>
      </c>
      <c r="D1681" s="6">
        <f>VLOOKUP($A1681,'Data Transformation Q1 to Q8'!$A:$V,17,FALSE)</f>
        <v>35</v>
      </c>
      <c r="E1681" s="4" t="str">
        <f>VLOOKUP(A1681,'Customer Names'!A:D,3,FALSE)</f>
        <v xml:space="preserve">  Linda</v>
      </c>
      <c r="F1681" s="4">
        <f>VLOOKUP($A1681,'Data Transformation Q1 to Q8'!$A:$V,2,FALSE)</f>
        <v>35.814999999999998</v>
      </c>
      <c r="G1681" s="4" t="str">
        <f>VLOOKUP($A1681,'Data Transformation Q1 to Q8'!$A:$V,3,FALSE)</f>
        <v>Obesity</v>
      </c>
      <c r="H1681" s="4">
        <f>VLOOKUP($A1681,'Data Transformation Q1 to Q8'!$A:$V,4,FALSE)</f>
        <v>4.1500000000000004</v>
      </c>
      <c r="I1681" s="4" t="str">
        <f>VLOOKUP($A1681,'Data Transformation Q1 to Q8'!$A:$V,5,FALSE)</f>
        <v>Normal</v>
      </c>
      <c r="J1681" s="4" t="str">
        <f>VLOOKUP($A1681,'Data Transformation Q1 to Q8'!$A:$V,6,FALSE)</f>
        <v>No</v>
      </c>
      <c r="K1681" s="4" t="str">
        <f>VLOOKUP($A1681,'Data Transformation Q1 to Q8'!$A:$V,7,FALSE)</f>
        <v>No</v>
      </c>
      <c r="L1681" s="4" t="str">
        <f>VLOOKUP($A1681,'Data Transformation Q1 to Q8'!$A:$V,8,FALSE)</f>
        <v>No</v>
      </c>
      <c r="M1681" s="4" t="str">
        <f>VLOOKUP($A1681,'Data Transformation Q1 to Q8'!$A:$V,10,FALSE)</f>
        <v>No</v>
      </c>
      <c r="N1681" s="4">
        <f>VLOOKUP($A1681,'Data Transformation Q1 to Q8'!$A:$V,9,FALSE)</f>
        <v>1</v>
      </c>
      <c r="O1681" s="4" t="str">
        <f>VLOOKUP($A1681,'Data Transformation Q1 to Q8'!$A:$V,20,FALSE)</f>
        <v>tier - 2</v>
      </c>
      <c r="P1681" s="4" t="str">
        <f>VLOOKUP($A1681,'Data Transformation Q1 to Q8'!$A:$V,21,FALSE)</f>
        <v>tier - 3</v>
      </c>
      <c r="Q1681" s="118">
        <f>VLOOKUP($A1681,'Data Transformation Q1 to Q8'!$A:$V,19,FALSE)</f>
        <v>5630.46</v>
      </c>
    </row>
    <row r="1682" spans="1:17" ht="15.75" x14ac:dyDescent="0.25">
      <c r="A1682" s="10" t="s">
        <v>1488</v>
      </c>
      <c r="B1682" s="4" t="str">
        <f>VLOOKUP(A1682,'Data Transformation Q1 to Q8'!A:V,22,FALSE)</f>
        <v>R1011</v>
      </c>
      <c r="C1682" s="21">
        <f>VLOOKUP($A1682,'Data Transformation Q1 to Q8'!$A:$V,16,FALSE)</f>
        <v>34653</v>
      </c>
      <c r="D1682" s="6">
        <f>VLOOKUP($A1682,'Data Transformation Q1 to Q8'!$A:$V,17,FALSE)</f>
        <v>28</v>
      </c>
      <c r="E1682" s="4" t="str">
        <f>VLOOKUP(A1682,'Customer Names'!A:D,3,FALSE)</f>
        <v xml:space="preserve">  Owen R</v>
      </c>
      <c r="F1682" s="4">
        <f>VLOOKUP($A1682,'Data Transformation Q1 to Q8'!$A:$V,2,FALSE)</f>
        <v>24.3</v>
      </c>
      <c r="G1682" s="4" t="str">
        <f>VLOOKUP($A1682,'Data Transformation Q1 to Q8'!$A:$V,3,FALSE)</f>
        <v>Normal Weight</v>
      </c>
      <c r="H1682" s="4">
        <f>VLOOKUP($A1682,'Data Transformation Q1 to Q8'!$A:$V,4,FALSE)</f>
        <v>6.23</v>
      </c>
      <c r="I1682" s="4" t="str">
        <f>VLOOKUP($A1682,'Data Transformation Q1 to Q8'!$A:$V,5,FALSE)</f>
        <v>Prediabetes</v>
      </c>
      <c r="J1682" s="4" t="str">
        <f>VLOOKUP($A1682,'Data Transformation Q1 to Q8'!$A:$V,6,FALSE)</f>
        <v>No</v>
      </c>
      <c r="K1682" s="4" t="str">
        <f>VLOOKUP($A1682,'Data Transformation Q1 to Q8'!$A:$V,7,FALSE)</f>
        <v>No</v>
      </c>
      <c r="L1682" s="4" t="str">
        <f>VLOOKUP($A1682,'Data Transformation Q1 to Q8'!$A:$V,8,FALSE)</f>
        <v>No</v>
      </c>
      <c r="M1682" s="4" t="str">
        <f>VLOOKUP($A1682,'Data Transformation Q1 to Q8'!$A:$V,10,FALSE)</f>
        <v>No</v>
      </c>
      <c r="N1682" s="4">
        <f>VLOOKUP($A1682,'Data Transformation Q1 to Q8'!$A:$V,9,FALSE)</f>
        <v>0</v>
      </c>
      <c r="O1682" s="4" t="str">
        <f>VLOOKUP($A1682,'Data Transformation Q1 to Q8'!$A:$V,20,FALSE)</f>
        <v>tier - 2</v>
      </c>
      <c r="P1682" s="4" t="str">
        <f>VLOOKUP($A1682,'Data Transformation Q1 to Q8'!$A:$V,21,FALSE)</f>
        <v>tier - 3</v>
      </c>
      <c r="Q1682" s="118">
        <f>VLOOKUP($A1682,'Data Transformation Q1 to Q8'!$A:$V,19,FALSE)</f>
        <v>5615.37</v>
      </c>
    </row>
    <row r="1683" spans="1:17" ht="15.75" x14ac:dyDescent="0.25">
      <c r="A1683" s="10" t="s">
        <v>1490</v>
      </c>
      <c r="B1683" s="4" t="str">
        <f>VLOOKUP(A1683,'Data Transformation Q1 to Q8'!A:V,22,FALSE)</f>
        <v>R1013</v>
      </c>
      <c r="C1683" s="21">
        <f>VLOOKUP($A1683,'Data Transformation Q1 to Q8'!$A:$V,16,FALSE)</f>
        <v>28744</v>
      </c>
      <c r="D1683" s="6">
        <f>VLOOKUP($A1683,'Data Transformation Q1 to Q8'!$A:$V,17,FALSE)</f>
        <v>44</v>
      </c>
      <c r="E1683" s="4" t="str">
        <f>VLOOKUP(A1683,'Customer Names'!A:D,3,FALSE)</f>
        <v xml:space="preserve">  Jacob</v>
      </c>
      <c r="F1683" s="4">
        <f>VLOOKUP($A1683,'Data Transformation Q1 to Q8'!$A:$V,2,FALSE)</f>
        <v>19.059999999999999</v>
      </c>
      <c r="G1683" s="4" t="str">
        <f>VLOOKUP($A1683,'Data Transformation Q1 to Q8'!$A:$V,3,FALSE)</f>
        <v>Normal Weight</v>
      </c>
      <c r="H1683" s="4">
        <f>VLOOKUP($A1683,'Data Transformation Q1 to Q8'!$A:$V,4,FALSE)</f>
        <v>7.41</v>
      </c>
      <c r="I1683" s="4" t="str">
        <f>VLOOKUP($A1683,'Data Transformation Q1 to Q8'!$A:$V,5,FALSE)</f>
        <v>Diabetes</v>
      </c>
      <c r="J1683" s="4" t="str">
        <f>VLOOKUP($A1683,'Data Transformation Q1 to Q8'!$A:$V,6,FALSE)</f>
        <v>No</v>
      </c>
      <c r="K1683" s="4" t="str">
        <f>VLOOKUP($A1683,'Data Transformation Q1 to Q8'!$A:$V,7,FALSE)</f>
        <v>No</v>
      </c>
      <c r="L1683" s="4" t="str">
        <f>VLOOKUP($A1683,'Data Transformation Q1 to Q8'!$A:$V,8,FALSE)</f>
        <v>No</v>
      </c>
      <c r="M1683" s="4" t="str">
        <f>VLOOKUP($A1683,'Data Transformation Q1 to Q8'!$A:$V,10,FALSE)</f>
        <v>No</v>
      </c>
      <c r="N1683" s="4">
        <f>VLOOKUP($A1683,'Data Transformation Q1 to Q8'!$A:$V,9,FALSE)</f>
        <v>0</v>
      </c>
      <c r="O1683" s="4" t="str">
        <f>VLOOKUP($A1683,'Data Transformation Q1 to Q8'!$A:$V,20,FALSE)</f>
        <v>tier - 2</v>
      </c>
      <c r="P1683" s="4" t="str">
        <f>VLOOKUP($A1683,'Data Transformation Q1 to Q8'!$A:$V,21,FALSE)</f>
        <v>tier - 3</v>
      </c>
      <c r="Q1683" s="118">
        <f>VLOOKUP($A1683,'Data Transformation Q1 to Q8'!$A:$V,19,FALSE)</f>
        <v>5612.83</v>
      </c>
    </row>
    <row r="1684" spans="1:17" ht="15.75" x14ac:dyDescent="0.25">
      <c r="A1684" s="10" t="s">
        <v>1492</v>
      </c>
      <c r="B1684" s="4" t="str">
        <f>VLOOKUP(A1684,'Data Transformation Q1 to Q8'!A:V,22,FALSE)</f>
        <v>R1024</v>
      </c>
      <c r="C1684" s="21">
        <f>VLOOKUP($A1684,'Data Transformation Q1 to Q8'!$A:$V,16,FALSE)</f>
        <v>32465</v>
      </c>
      <c r="D1684" s="6">
        <f>VLOOKUP($A1684,'Data Transformation Q1 to Q8'!$A:$V,17,FALSE)</f>
        <v>34</v>
      </c>
      <c r="E1684" s="4" t="str">
        <f>VLOOKUP(A1684,'Customer Names'!A:D,3,FALSE)</f>
        <v xml:space="preserve">  Jacqueline</v>
      </c>
      <c r="F1684" s="4">
        <f>VLOOKUP($A1684,'Data Transformation Q1 to Q8'!$A:$V,2,FALSE)</f>
        <v>33.25</v>
      </c>
      <c r="G1684" s="4" t="str">
        <f>VLOOKUP($A1684,'Data Transformation Q1 to Q8'!$A:$V,3,FALSE)</f>
        <v>Obesity</v>
      </c>
      <c r="H1684" s="4">
        <f>VLOOKUP($A1684,'Data Transformation Q1 to Q8'!$A:$V,4,FALSE)</f>
        <v>5.62</v>
      </c>
      <c r="I1684" s="4" t="str">
        <f>VLOOKUP($A1684,'Data Transformation Q1 to Q8'!$A:$V,5,FALSE)</f>
        <v>Normal</v>
      </c>
      <c r="J1684" s="4" t="str">
        <f>VLOOKUP($A1684,'Data Transformation Q1 to Q8'!$A:$V,6,FALSE)</f>
        <v>Yes</v>
      </c>
      <c r="K1684" s="4" t="str">
        <f>VLOOKUP($A1684,'Data Transformation Q1 to Q8'!$A:$V,7,FALSE)</f>
        <v>No</v>
      </c>
      <c r="L1684" s="4" t="str">
        <f>VLOOKUP($A1684,'Data Transformation Q1 to Q8'!$A:$V,8,FALSE)</f>
        <v>No</v>
      </c>
      <c r="M1684" s="4" t="str">
        <f>VLOOKUP($A1684,'Data Transformation Q1 to Q8'!$A:$V,10,FALSE)</f>
        <v>No</v>
      </c>
      <c r="N1684" s="4">
        <f>VLOOKUP($A1684,'Data Transformation Q1 to Q8'!$A:$V,9,FALSE)</f>
        <v>1</v>
      </c>
      <c r="O1684" s="4" t="str">
        <f>VLOOKUP($A1684,'Data Transformation Q1 to Q8'!$A:$V,20,FALSE)</f>
        <v>tier - 2</v>
      </c>
      <c r="P1684" s="4" t="str">
        <f>VLOOKUP($A1684,'Data Transformation Q1 to Q8'!$A:$V,21,FALSE)</f>
        <v>tier - 3</v>
      </c>
      <c r="Q1684" s="118">
        <f>VLOOKUP($A1684,'Data Transformation Q1 to Q8'!$A:$V,19,FALSE)</f>
        <v>5594.85</v>
      </c>
    </row>
    <row r="1685" spans="1:17" ht="15.75" x14ac:dyDescent="0.25">
      <c r="A1685" s="10" t="s">
        <v>1494</v>
      </c>
      <c r="B1685" s="4" t="str">
        <f>VLOOKUP(A1685,'Data Transformation Q1 to Q8'!A:V,22,FALSE)</f>
        <v>R1013</v>
      </c>
      <c r="C1685" s="21">
        <f>VLOOKUP($A1685,'Data Transformation Q1 to Q8'!$A:$V,16,FALSE)</f>
        <v>30592</v>
      </c>
      <c r="D1685" s="6">
        <f>VLOOKUP($A1685,'Data Transformation Q1 to Q8'!$A:$V,17,FALSE)</f>
        <v>39</v>
      </c>
      <c r="E1685" s="4" t="str">
        <f>VLOOKUP(A1685,'Customer Names'!A:D,3,FALSE)</f>
        <v xml:space="preserve">  Yefeng</v>
      </c>
      <c r="F1685" s="4">
        <f>VLOOKUP($A1685,'Data Transformation Q1 to Q8'!$A:$V,2,FALSE)</f>
        <v>21.37</v>
      </c>
      <c r="G1685" s="4" t="str">
        <f>VLOOKUP($A1685,'Data Transformation Q1 to Q8'!$A:$V,3,FALSE)</f>
        <v>Normal Weight</v>
      </c>
      <c r="H1685" s="4">
        <f>VLOOKUP($A1685,'Data Transformation Q1 to Q8'!$A:$V,4,FALSE)</f>
        <v>4.54</v>
      </c>
      <c r="I1685" s="4" t="str">
        <f>VLOOKUP($A1685,'Data Transformation Q1 to Q8'!$A:$V,5,FALSE)</f>
        <v>Normal</v>
      </c>
      <c r="J1685" s="4" t="str">
        <f>VLOOKUP($A1685,'Data Transformation Q1 to Q8'!$A:$V,6,FALSE)</f>
        <v>Yes</v>
      </c>
      <c r="K1685" s="4" t="str">
        <f>VLOOKUP($A1685,'Data Transformation Q1 to Q8'!$A:$V,7,FALSE)</f>
        <v>No</v>
      </c>
      <c r="L1685" s="4" t="str">
        <f>VLOOKUP($A1685,'Data Transformation Q1 to Q8'!$A:$V,8,FALSE)</f>
        <v>Yes</v>
      </c>
      <c r="M1685" s="4" t="str">
        <f>VLOOKUP($A1685,'Data Transformation Q1 to Q8'!$A:$V,10,FALSE)</f>
        <v>No</v>
      </c>
      <c r="N1685" s="4">
        <f>VLOOKUP($A1685,'Data Transformation Q1 to Q8'!$A:$V,9,FALSE)</f>
        <v>1</v>
      </c>
      <c r="O1685" s="4" t="str">
        <f>VLOOKUP($A1685,'Data Transformation Q1 to Q8'!$A:$V,20,FALSE)</f>
        <v>tier - 2</v>
      </c>
      <c r="P1685" s="4" t="str">
        <f>VLOOKUP($A1685,'Data Transformation Q1 to Q8'!$A:$V,21,FALSE)</f>
        <v>tier - 1</v>
      </c>
      <c r="Q1685" s="118">
        <f>VLOOKUP($A1685,'Data Transformation Q1 to Q8'!$A:$V,19,FALSE)</f>
        <v>5587.59</v>
      </c>
    </row>
    <row r="1686" spans="1:17" ht="15.75" x14ac:dyDescent="0.25">
      <c r="A1686" s="10" t="s">
        <v>1496</v>
      </c>
      <c r="B1686" s="4" t="str">
        <f>VLOOKUP(A1686,'Data Transformation Q1 to Q8'!A:V,22,FALSE)</f>
        <v>R1013</v>
      </c>
      <c r="C1686" s="21">
        <f>VLOOKUP($A1686,'Data Transformation Q1 to Q8'!$A:$V,16,FALSE)</f>
        <v>31737</v>
      </c>
      <c r="D1686" s="6">
        <f>VLOOKUP($A1686,'Data Transformation Q1 to Q8'!$A:$V,17,FALSE)</f>
        <v>36</v>
      </c>
      <c r="E1686" s="4" t="str">
        <f>VLOOKUP(A1686,'Customer Names'!A:D,3,FALSE)</f>
        <v xml:space="preserve">  Thomas J</v>
      </c>
      <c r="F1686" s="4">
        <f>VLOOKUP($A1686,'Data Transformation Q1 to Q8'!$A:$V,2,FALSE)</f>
        <v>34.43</v>
      </c>
      <c r="G1686" s="4" t="str">
        <f>VLOOKUP($A1686,'Data Transformation Q1 to Q8'!$A:$V,3,FALSE)</f>
        <v>Obesity</v>
      </c>
      <c r="H1686" s="4">
        <f>VLOOKUP($A1686,'Data Transformation Q1 to Q8'!$A:$V,4,FALSE)</f>
        <v>8.6199999999999992</v>
      </c>
      <c r="I1686" s="4" t="str">
        <f>VLOOKUP($A1686,'Data Transformation Q1 to Q8'!$A:$V,5,FALSE)</f>
        <v>Diabetes</v>
      </c>
      <c r="J1686" s="4" t="str">
        <f>VLOOKUP($A1686,'Data Transformation Q1 to Q8'!$A:$V,6,FALSE)</f>
        <v>Yes</v>
      </c>
      <c r="K1686" s="4" t="str">
        <f>VLOOKUP($A1686,'Data Transformation Q1 to Q8'!$A:$V,7,FALSE)</f>
        <v>No</v>
      </c>
      <c r="L1686" s="4" t="str">
        <f>VLOOKUP($A1686,'Data Transformation Q1 to Q8'!$A:$V,8,FALSE)</f>
        <v>No</v>
      </c>
      <c r="M1686" s="4" t="str">
        <f>VLOOKUP($A1686,'Data Transformation Q1 to Q8'!$A:$V,10,FALSE)</f>
        <v>No</v>
      </c>
      <c r="N1686" s="4">
        <f>VLOOKUP($A1686,'Data Transformation Q1 to Q8'!$A:$V,9,FALSE)</f>
        <v>1</v>
      </c>
      <c r="O1686" s="4" t="str">
        <f>VLOOKUP($A1686,'Data Transformation Q1 to Q8'!$A:$V,20,FALSE)</f>
        <v>tier - 3</v>
      </c>
      <c r="P1686" s="4" t="str">
        <f>VLOOKUP($A1686,'Data Transformation Q1 to Q8'!$A:$V,21,FALSE)</f>
        <v>tier - 1</v>
      </c>
      <c r="Q1686" s="118">
        <f>VLOOKUP($A1686,'Data Transformation Q1 to Q8'!$A:$V,19,FALSE)</f>
        <v>5584.31</v>
      </c>
    </row>
    <row r="1687" spans="1:17" ht="15.75" x14ac:dyDescent="0.25">
      <c r="A1687" s="10" t="s">
        <v>1498</v>
      </c>
      <c r="B1687" s="4" t="str">
        <f>VLOOKUP(A1687,'Data Transformation Q1 to Q8'!A:V,22,FALSE)</f>
        <v>R1012</v>
      </c>
      <c r="C1687" s="21">
        <f>VLOOKUP($A1687,'Data Transformation Q1 to Q8'!$A:$V,16,FALSE)</f>
        <v>31295</v>
      </c>
      <c r="D1687" s="6">
        <f>VLOOKUP($A1687,'Data Transformation Q1 to Q8'!$A:$V,17,FALSE)</f>
        <v>37</v>
      </c>
      <c r="E1687" s="4" t="str">
        <f>VLOOKUP(A1687,'Customer Names'!A:D,3,FALSE)</f>
        <v xml:space="preserve">  Ken</v>
      </c>
      <c r="F1687" s="4">
        <f>VLOOKUP($A1687,'Data Transformation Q1 to Q8'!$A:$V,2,FALSE)</f>
        <v>20.86</v>
      </c>
      <c r="G1687" s="4" t="str">
        <f>VLOOKUP($A1687,'Data Transformation Q1 to Q8'!$A:$V,3,FALSE)</f>
        <v>Normal Weight</v>
      </c>
      <c r="H1687" s="4">
        <f>VLOOKUP($A1687,'Data Transformation Q1 to Q8'!$A:$V,4,FALSE)</f>
        <v>4.3600000000000003</v>
      </c>
      <c r="I1687" s="4" t="str">
        <f>VLOOKUP($A1687,'Data Transformation Q1 to Q8'!$A:$V,5,FALSE)</f>
        <v>Normal</v>
      </c>
      <c r="J1687" s="4" t="str">
        <f>VLOOKUP($A1687,'Data Transformation Q1 to Q8'!$A:$V,6,FALSE)</f>
        <v>Yes</v>
      </c>
      <c r="K1687" s="4" t="str">
        <f>VLOOKUP($A1687,'Data Transformation Q1 to Q8'!$A:$V,7,FALSE)</f>
        <v>No</v>
      </c>
      <c r="L1687" s="4" t="str">
        <f>VLOOKUP($A1687,'Data Transformation Q1 to Q8'!$A:$V,8,FALSE)</f>
        <v>No</v>
      </c>
      <c r="M1687" s="4" t="str">
        <f>VLOOKUP($A1687,'Data Transformation Q1 to Q8'!$A:$V,10,FALSE)</f>
        <v>No</v>
      </c>
      <c r="N1687" s="4">
        <f>VLOOKUP($A1687,'Data Transformation Q1 to Q8'!$A:$V,9,FALSE)</f>
        <v>0</v>
      </c>
      <c r="O1687" s="4" t="str">
        <f>VLOOKUP($A1687,'Data Transformation Q1 to Q8'!$A:$V,20,FALSE)</f>
        <v>tier - 2</v>
      </c>
      <c r="P1687" s="4" t="str">
        <f>VLOOKUP($A1687,'Data Transformation Q1 to Q8'!$A:$V,21,FALSE)</f>
        <v>tier - 1</v>
      </c>
      <c r="Q1687" s="118">
        <f>VLOOKUP($A1687,'Data Transformation Q1 to Q8'!$A:$V,19,FALSE)</f>
        <v>5582.95</v>
      </c>
    </row>
    <row r="1688" spans="1:17" ht="15.75" x14ac:dyDescent="0.25">
      <c r="A1688" s="10" t="s">
        <v>1500</v>
      </c>
      <c r="B1688" s="4" t="str">
        <f>VLOOKUP(A1688,'Data Transformation Q1 to Q8'!A:V,22,FALSE)</f>
        <v>R1013</v>
      </c>
      <c r="C1688" s="21">
        <f>VLOOKUP($A1688,'Data Transformation Q1 to Q8'!$A:$V,16,FALSE)</f>
        <v>27290</v>
      </c>
      <c r="D1688" s="6">
        <f>VLOOKUP($A1688,'Data Transformation Q1 to Q8'!$A:$V,17,FALSE)</f>
        <v>48</v>
      </c>
      <c r="E1688" s="4" t="str">
        <f>VLOOKUP(A1688,'Customer Names'!A:D,3,FALSE)</f>
        <v xml:space="preserve">  Annie E</v>
      </c>
      <c r="F1688" s="4">
        <f>VLOOKUP($A1688,'Data Transformation Q1 to Q8'!$A:$V,2,FALSE)</f>
        <v>18.34</v>
      </c>
      <c r="G1688" s="4" t="str">
        <f>VLOOKUP($A1688,'Data Transformation Q1 to Q8'!$A:$V,3,FALSE)</f>
        <v>Underweight</v>
      </c>
      <c r="H1688" s="4">
        <f>VLOOKUP($A1688,'Data Transformation Q1 to Q8'!$A:$V,4,FALSE)</f>
        <v>10.01</v>
      </c>
      <c r="I1688" s="4" t="str">
        <f>VLOOKUP($A1688,'Data Transformation Q1 to Q8'!$A:$V,5,FALSE)</f>
        <v>Diabetes</v>
      </c>
      <c r="J1688" s="4" t="str">
        <f>VLOOKUP($A1688,'Data Transformation Q1 to Q8'!$A:$V,6,FALSE)</f>
        <v>No</v>
      </c>
      <c r="K1688" s="4" t="str">
        <f>VLOOKUP($A1688,'Data Transformation Q1 to Q8'!$A:$V,7,FALSE)</f>
        <v>No</v>
      </c>
      <c r="L1688" s="4" t="str">
        <f>VLOOKUP($A1688,'Data Transformation Q1 to Q8'!$A:$V,8,FALSE)</f>
        <v>No</v>
      </c>
      <c r="M1688" s="4" t="str">
        <f>VLOOKUP($A1688,'Data Transformation Q1 to Q8'!$A:$V,10,FALSE)</f>
        <v>No</v>
      </c>
      <c r="N1688" s="4">
        <f>VLOOKUP($A1688,'Data Transformation Q1 to Q8'!$A:$V,9,FALSE)</f>
        <v>0</v>
      </c>
      <c r="O1688" s="4" t="str">
        <f>VLOOKUP($A1688,'Data Transformation Q1 to Q8'!$A:$V,20,FALSE)</f>
        <v>tier - 2</v>
      </c>
      <c r="P1688" s="4" t="str">
        <f>VLOOKUP($A1688,'Data Transformation Q1 to Q8'!$A:$V,21,FALSE)</f>
        <v>tier - 3</v>
      </c>
      <c r="Q1688" s="118">
        <f>VLOOKUP($A1688,'Data Transformation Q1 to Q8'!$A:$V,19,FALSE)</f>
        <v>5576.35</v>
      </c>
    </row>
    <row r="1689" spans="1:17" ht="15.75" x14ac:dyDescent="0.25">
      <c r="A1689" s="10" t="s">
        <v>1502</v>
      </c>
      <c r="B1689" s="4" t="str">
        <f>VLOOKUP(A1689,'Data Transformation Q1 to Q8'!A:V,22,FALSE)</f>
        <v>R1026</v>
      </c>
      <c r="C1689" s="21">
        <f>VLOOKUP($A1689,'Data Transformation Q1 to Q8'!$A:$V,16,FALSE)</f>
        <v>36425</v>
      </c>
      <c r="D1689" s="6">
        <f>VLOOKUP($A1689,'Data Transformation Q1 to Q8'!$A:$V,17,FALSE)</f>
        <v>23</v>
      </c>
      <c r="E1689" s="4" t="str">
        <f>VLOOKUP(A1689,'Customer Names'!A:D,3,FALSE)</f>
        <v xml:space="preserve">  Noel K</v>
      </c>
      <c r="F1689" s="4">
        <f>VLOOKUP($A1689,'Data Transformation Q1 to Q8'!$A:$V,2,FALSE)</f>
        <v>34.15</v>
      </c>
      <c r="G1689" s="4" t="str">
        <f>VLOOKUP($A1689,'Data Transformation Q1 to Q8'!$A:$V,3,FALSE)</f>
        <v>Obesity</v>
      </c>
      <c r="H1689" s="4">
        <f>VLOOKUP($A1689,'Data Transformation Q1 to Q8'!$A:$V,4,FALSE)</f>
        <v>5.42</v>
      </c>
      <c r="I1689" s="4" t="str">
        <f>VLOOKUP($A1689,'Data Transformation Q1 to Q8'!$A:$V,5,FALSE)</f>
        <v>Normal</v>
      </c>
      <c r="J1689" s="4" t="str">
        <f>VLOOKUP($A1689,'Data Transformation Q1 to Q8'!$A:$V,6,FALSE)</f>
        <v>No</v>
      </c>
      <c r="K1689" s="4" t="str">
        <f>VLOOKUP($A1689,'Data Transformation Q1 to Q8'!$A:$V,7,FALSE)</f>
        <v>No</v>
      </c>
      <c r="L1689" s="4" t="str">
        <f>VLOOKUP($A1689,'Data Transformation Q1 to Q8'!$A:$V,8,FALSE)</f>
        <v>No</v>
      </c>
      <c r="M1689" s="4" t="str">
        <f>VLOOKUP($A1689,'Data Transformation Q1 to Q8'!$A:$V,10,FALSE)</f>
        <v>No</v>
      </c>
      <c r="N1689" s="4">
        <f>VLOOKUP($A1689,'Data Transformation Q1 to Q8'!$A:$V,9,FALSE)</f>
        <v>0</v>
      </c>
      <c r="O1689" s="4" t="str">
        <f>VLOOKUP($A1689,'Data Transformation Q1 to Q8'!$A:$V,20,FALSE)</f>
        <v>tier - 2</v>
      </c>
      <c r="P1689" s="4" t="str">
        <f>VLOOKUP($A1689,'Data Transformation Q1 to Q8'!$A:$V,21,FALSE)</f>
        <v>tier - 3</v>
      </c>
      <c r="Q1689" s="118">
        <f>VLOOKUP($A1689,'Data Transformation Q1 to Q8'!$A:$V,19,FALSE)</f>
        <v>5552.61</v>
      </c>
    </row>
    <row r="1690" spans="1:17" ht="15.75" x14ac:dyDescent="0.25">
      <c r="A1690" s="10" t="s">
        <v>1504</v>
      </c>
      <c r="B1690" s="4" t="str">
        <f>VLOOKUP(A1690,'Data Transformation Q1 to Q8'!A:V,22,FALSE)</f>
        <v>R1012</v>
      </c>
      <c r="C1690" s="21">
        <f>VLOOKUP($A1690,'Data Transformation Q1 to Q8'!$A:$V,16,FALSE)</f>
        <v>29562</v>
      </c>
      <c r="D1690" s="6">
        <f>VLOOKUP($A1690,'Data Transformation Q1 to Q8'!$A:$V,17,FALSE)</f>
        <v>42</v>
      </c>
      <c r="E1690" s="4" t="str">
        <f>VLOOKUP(A1690,'Customer Names'!A:D,3,FALSE)</f>
        <v xml:space="preserve">  Mark S</v>
      </c>
      <c r="F1690" s="4">
        <f>VLOOKUP($A1690,'Data Transformation Q1 to Q8'!$A:$V,2,FALSE)</f>
        <v>18.350000000000001</v>
      </c>
      <c r="G1690" s="4" t="str">
        <f>VLOOKUP($A1690,'Data Transformation Q1 to Q8'!$A:$V,3,FALSE)</f>
        <v>Underweight</v>
      </c>
      <c r="H1690" s="4">
        <f>VLOOKUP($A1690,'Data Transformation Q1 to Q8'!$A:$V,4,FALSE)</f>
        <v>5.12</v>
      </c>
      <c r="I1690" s="4" t="str">
        <f>VLOOKUP($A1690,'Data Transformation Q1 to Q8'!$A:$V,5,FALSE)</f>
        <v>Normal</v>
      </c>
      <c r="J1690" s="4" t="str">
        <f>VLOOKUP($A1690,'Data Transformation Q1 to Q8'!$A:$V,6,FALSE)</f>
        <v>No</v>
      </c>
      <c r="K1690" s="4" t="str">
        <f>VLOOKUP($A1690,'Data Transformation Q1 to Q8'!$A:$V,7,FALSE)</f>
        <v>No</v>
      </c>
      <c r="L1690" s="4" t="str">
        <f>VLOOKUP($A1690,'Data Transformation Q1 to Q8'!$A:$V,8,FALSE)</f>
        <v>No</v>
      </c>
      <c r="M1690" s="4" t="str">
        <f>VLOOKUP($A1690,'Data Transformation Q1 to Q8'!$A:$V,10,FALSE)</f>
        <v>No</v>
      </c>
      <c r="N1690" s="4">
        <f>VLOOKUP($A1690,'Data Transformation Q1 to Q8'!$A:$V,9,FALSE)</f>
        <v>0</v>
      </c>
      <c r="O1690" s="4" t="str">
        <f>VLOOKUP($A1690,'Data Transformation Q1 to Q8'!$A:$V,20,FALSE)</f>
        <v>tier - 2</v>
      </c>
      <c r="P1690" s="4" t="str">
        <f>VLOOKUP($A1690,'Data Transformation Q1 to Q8'!$A:$V,21,FALSE)</f>
        <v>tier - 2</v>
      </c>
      <c r="Q1690" s="118">
        <f>VLOOKUP($A1690,'Data Transformation Q1 to Q8'!$A:$V,19,FALSE)</f>
        <v>5540.35</v>
      </c>
    </row>
    <row r="1691" spans="1:17" ht="15.75" x14ac:dyDescent="0.25">
      <c r="A1691" s="10" t="s">
        <v>1507</v>
      </c>
      <c r="B1691" s="4" t="str">
        <f>VLOOKUP(A1691,'Data Transformation Q1 to Q8'!A:V,22,FALSE)</f>
        <v>R1013</v>
      </c>
      <c r="C1691" s="21">
        <f>VLOOKUP($A1691,'Data Transformation Q1 to Q8'!$A:$V,16,FALSE)</f>
        <v>29897</v>
      </c>
      <c r="D1691" s="6">
        <f>VLOOKUP($A1691,'Data Transformation Q1 to Q8'!$A:$V,17,FALSE)</f>
        <v>41</v>
      </c>
      <c r="E1691" s="4" t="str">
        <f>VLOOKUP(A1691,'Customer Names'!A:D,3,FALSE)</f>
        <v xml:space="preserve">  Federica</v>
      </c>
      <c r="F1691" s="4">
        <f>VLOOKUP($A1691,'Data Transformation Q1 to Q8'!$A:$V,2,FALSE)</f>
        <v>22.13</v>
      </c>
      <c r="G1691" s="4" t="str">
        <f>VLOOKUP($A1691,'Data Transformation Q1 to Q8'!$A:$V,3,FALSE)</f>
        <v>Normal Weight</v>
      </c>
      <c r="H1691" s="4">
        <f>VLOOKUP($A1691,'Data Transformation Q1 to Q8'!$A:$V,4,FALSE)</f>
        <v>9.1999999999999993</v>
      </c>
      <c r="I1691" s="4" t="str">
        <f>VLOOKUP($A1691,'Data Transformation Q1 to Q8'!$A:$V,5,FALSE)</f>
        <v>Diabetes</v>
      </c>
      <c r="J1691" s="4" t="str">
        <f>VLOOKUP($A1691,'Data Transformation Q1 to Q8'!$A:$V,6,FALSE)</f>
        <v>Yes</v>
      </c>
      <c r="K1691" s="4" t="str">
        <f>VLOOKUP($A1691,'Data Transformation Q1 to Q8'!$A:$V,7,FALSE)</f>
        <v>No</v>
      </c>
      <c r="L1691" s="4" t="str">
        <f>VLOOKUP($A1691,'Data Transformation Q1 to Q8'!$A:$V,8,FALSE)</f>
        <v>No</v>
      </c>
      <c r="M1691" s="4" t="str">
        <f>VLOOKUP($A1691,'Data Transformation Q1 to Q8'!$A:$V,10,FALSE)</f>
        <v>No</v>
      </c>
      <c r="N1691" s="4">
        <f>VLOOKUP($A1691,'Data Transformation Q1 to Q8'!$A:$V,9,FALSE)</f>
        <v>0</v>
      </c>
      <c r="O1691" s="4" t="str">
        <f>VLOOKUP($A1691,'Data Transformation Q1 to Q8'!$A:$V,20,FALSE)</f>
        <v>tier - 2</v>
      </c>
      <c r="P1691" s="4" t="str">
        <f>VLOOKUP($A1691,'Data Transformation Q1 to Q8'!$A:$V,21,FALSE)</f>
        <v>tier - 2</v>
      </c>
      <c r="Q1691" s="118">
        <f>VLOOKUP($A1691,'Data Transformation Q1 to Q8'!$A:$V,19,FALSE)</f>
        <v>5539.4</v>
      </c>
    </row>
    <row r="1692" spans="1:17" ht="15.75" x14ac:dyDescent="0.25">
      <c r="A1692" s="10" t="s">
        <v>1509</v>
      </c>
      <c r="B1692" s="4" t="str">
        <f>VLOOKUP(A1692,'Data Transformation Q1 to Q8'!A:V,22,FALSE)</f>
        <v>R1012</v>
      </c>
      <c r="C1692" s="21">
        <f>VLOOKUP($A1692,'Data Transformation Q1 to Q8'!$A:$V,16,FALSE)</f>
        <v>32353</v>
      </c>
      <c r="D1692" s="6">
        <f>VLOOKUP($A1692,'Data Transformation Q1 to Q8'!$A:$V,17,FALSE)</f>
        <v>34</v>
      </c>
      <c r="E1692" s="4" t="str">
        <f>VLOOKUP(A1692,'Customer Names'!A:D,3,FALSE)</f>
        <v xml:space="preserve">  Pamela L</v>
      </c>
      <c r="F1692" s="4">
        <f>VLOOKUP($A1692,'Data Transformation Q1 to Q8'!$A:$V,2,FALSE)</f>
        <v>22.51</v>
      </c>
      <c r="G1692" s="4" t="str">
        <f>VLOOKUP($A1692,'Data Transformation Q1 to Q8'!$A:$V,3,FALSE)</f>
        <v>Normal Weight</v>
      </c>
      <c r="H1692" s="4">
        <f>VLOOKUP($A1692,'Data Transformation Q1 to Q8'!$A:$V,4,FALSE)</f>
        <v>6.08</v>
      </c>
      <c r="I1692" s="4" t="str">
        <f>VLOOKUP($A1692,'Data Transformation Q1 to Q8'!$A:$V,5,FALSE)</f>
        <v>Prediabetes</v>
      </c>
      <c r="J1692" s="4" t="str">
        <f>VLOOKUP($A1692,'Data Transformation Q1 to Q8'!$A:$V,6,FALSE)</f>
        <v>Yes</v>
      </c>
      <c r="K1692" s="4" t="str">
        <f>VLOOKUP($A1692,'Data Transformation Q1 to Q8'!$A:$V,7,FALSE)</f>
        <v>No</v>
      </c>
      <c r="L1692" s="4" t="str">
        <f>VLOOKUP($A1692,'Data Transformation Q1 to Q8'!$A:$V,8,FALSE)</f>
        <v>No</v>
      </c>
      <c r="M1692" s="4" t="str">
        <f>VLOOKUP($A1692,'Data Transformation Q1 to Q8'!$A:$V,10,FALSE)</f>
        <v>No</v>
      </c>
      <c r="N1692" s="4">
        <f>VLOOKUP($A1692,'Data Transformation Q1 to Q8'!$A:$V,9,FALSE)</f>
        <v>1</v>
      </c>
      <c r="O1692" s="4" t="str">
        <f>VLOOKUP($A1692,'Data Transformation Q1 to Q8'!$A:$V,20,FALSE)</f>
        <v>tier - 2</v>
      </c>
      <c r="P1692" s="4" t="str">
        <f>VLOOKUP($A1692,'Data Transformation Q1 to Q8'!$A:$V,21,FALSE)</f>
        <v>tier - 2</v>
      </c>
      <c r="Q1692" s="118">
        <f>VLOOKUP($A1692,'Data Transformation Q1 to Q8'!$A:$V,19,FALSE)</f>
        <v>5503.36</v>
      </c>
    </row>
    <row r="1693" spans="1:17" ht="15.75" x14ac:dyDescent="0.25">
      <c r="A1693" s="10" t="s">
        <v>1511</v>
      </c>
      <c r="B1693" s="4" t="str">
        <f>VLOOKUP(A1693,'Data Transformation Q1 to Q8'!A:V,22,FALSE)</f>
        <v>R1011</v>
      </c>
      <c r="C1693" s="21">
        <f>VLOOKUP($A1693,'Data Transformation Q1 to Q8'!$A:$V,16,FALSE)</f>
        <v>30911</v>
      </c>
      <c r="D1693" s="6">
        <f>VLOOKUP($A1693,'Data Transformation Q1 to Q8'!$A:$V,17,FALSE)</f>
        <v>38</v>
      </c>
      <c r="E1693" s="4" t="str">
        <f>VLOOKUP(A1693,'Customer Names'!A:D,3,FALSE)</f>
        <v xml:space="preserve">  Andrew W</v>
      </c>
      <c r="F1693" s="4">
        <f>VLOOKUP($A1693,'Data Transformation Q1 to Q8'!$A:$V,2,FALSE)</f>
        <v>31</v>
      </c>
      <c r="G1693" s="4" t="str">
        <f>VLOOKUP($A1693,'Data Transformation Q1 to Q8'!$A:$V,3,FALSE)</f>
        <v>Obesity</v>
      </c>
      <c r="H1693" s="4">
        <f>VLOOKUP($A1693,'Data Transformation Q1 to Q8'!$A:$V,4,FALSE)</f>
        <v>4.7699999999999996</v>
      </c>
      <c r="I1693" s="4" t="str">
        <f>VLOOKUP($A1693,'Data Transformation Q1 to Q8'!$A:$V,5,FALSE)</f>
        <v>Normal</v>
      </c>
      <c r="J1693" s="4" t="str">
        <f>VLOOKUP($A1693,'Data Transformation Q1 to Q8'!$A:$V,6,FALSE)</f>
        <v>No</v>
      </c>
      <c r="K1693" s="4" t="str">
        <f>VLOOKUP($A1693,'Data Transformation Q1 to Q8'!$A:$V,7,FALSE)</f>
        <v>No</v>
      </c>
      <c r="L1693" s="4" t="str">
        <f>VLOOKUP($A1693,'Data Transformation Q1 to Q8'!$A:$V,8,FALSE)</f>
        <v>No</v>
      </c>
      <c r="M1693" s="4" t="str">
        <f>VLOOKUP($A1693,'Data Transformation Q1 to Q8'!$A:$V,10,FALSE)</f>
        <v>No</v>
      </c>
      <c r="N1693" s="4">
        <f>VLOOKUP($A1693,'Data Transformation Q1 to Q8'!$A:$V,9,FALSE)</f>
        <v>1</v>
      </c>
      <c r="O1693" s="4" t="str">
        <f>VLOOKUP($A1693,'Data Transformation Q1 to Q8'!$A:$V,20,FALSE)</f>
        <v>tier - 2</v>
      </c>
      <c r="P1693" s="4" t="str">
        <f>VLOOKUP($A1693,'Data Transformation Q1 to Q8'!$A:$V,21,FALSE)</f>
        <v>tier - 3</v>
      </c>
      <c r="Q1693" s="118">
        <f>VLOOKUP($A1693,'Data Transformation Q1 to Q8'!$A:$V,19,FALSE)</f>
        <v>5488.26</v>
      </c>
    </row>
    <row r="1694" spans="1:17" ht="15.75" x14ac:dyDescent="0.25">
      <c r="A1694" s="10" t="s">
        <v>1513</v>
      </c>
      <c r="B1694" s="4" t="str">
        <f>VLOOKUP(A1694,'Data Transformation Q1 to Q8'!A:V,22,FALSE)</f>
        <v>R1013</v>
      </c>
      <c r="C1694" s="21">
        <f>VLOOKUP($A1694,'Data Transformation Q1 to Q8'!$A:$V,16,FALSE)</f>
        <v>30920</v>
      </c>
      <c r="D1694" s="6">
        <f>VLOOKUP($A1694,'Data Transformation Q1 to Q8'!$A:$V,17,FALSE)</f>
        <v>38</v>
      </c>
      <c r="E1694" s="4" t="str">
        <f>VLOOKUP(A1694,'Customer Names'!A:D,3,FALSE)</f>
        <v xml:space="preserve">  Randall</v>
      </c>
      <c r="F1694" s="4">
        <f>VLOOKUP($A1694,'Data Transformation Q1 to Q8'!$A:$V,2,FALSE)</f>
        <v>28.27</v>
      </c>
      <c r="G1694" s="4" t="str">
        <f>VLOOKUP($A1694,'Data Transformation Q1 to Q8'!$A:$V,3,FALSE)</f>
        <v>Overweight</v>
      </c>
      <c r="H1694" s="4">
        <f>VLOOKUP($A1694,'Data Transformation Q1 to Q8'!$A:$V,4,FALSE)</f>
        <v>4.62</v>
      </c>
      <c r="I1694" s="4" t="str">
        <f>VLOOKUP($A1694,'Data Transformation Q1 to Q8'!$A:$V,5,FALSE)</f>
        <v>Normal</v>
      </c>
      <c r="J1694" s="4" t="str">
        <f>VLOOKUP($A1694,'Data Transformation Q1 to Q8'!$A:$V,6,FALSE)</f>
        <v>No</v>
      </c>
      <c r="K1694" s="4" t="str">
        <f>VLOOKUP($A1694,'Data Transformation Q1 to Q8'!$A:$V,7,FALSE)</f>
        <v>No</v>
      </c>
      <c r="L1694" s="4" t="str">
        <f>VLOOKUP($A1694,'Data Transformation Q1 to Q8'!$A:$V,8,FALSE)</f>
        <v>No</v>
      </c>
      <c r="M1694" s="4" t="str">
        <f>VLOOKUP($A1694,'Data Transformation Q1 to Q8'!$A:$V,10,FALSE)</f>
        <v>No</v>
      </c>
      <c r="N1694" s="4">
        <f>VLOOKUP($A1694,'Data Transformation Q1 to Q8'!$A:$V,9,FALSE)</f>
        <v>1</v>
      </c>
      <c r="O1694" s="4" t="str">
        <f>VLOOKUP($A1694,'Data Transformation Q1 to Q8'!$A:$V,20,FALSE)</f>
        <v>tier - 2</v>
      </c>
      <c r="P1694" s="4" t="str">
        <f>VLOOKUP($A1694,'Data Transformation Q1 to Q8'!$A:$V,21,FALSE)</f>
        <v>tier - 2</v>
      </c>
      <c r="Q1694" s="118">
        <f>VLOOKUP($A1694,'Data Transformation Q1 to Q8'!$A:$V,19,FALSE)</f>
        <v>5484.47</v>
      </c>
    </row>
    <row r="1695" spans="1:17" ht="15.75" x14ac:dyDescent="0.25">
      <c r="A1695" s="10" t="s">
        <v>1515</v>
      </c>
      <c r="B1695" s="4" t="str">
        <f>VLOOKUP(A1695,'Data Transformation Q1 to Q8'!A:V,22,FALSE)</f>
        <v>R1013</v>
      </c>
      <c r="C1695" s="21">
        <f>VLOOKUP($A1695,'Data Transformation Q1 to Q8'!$A:$V,16,FALSE)</f>
        <v>31685</v>
      </c>
      <c r="D1695" s="6">
        <f>VLOOKUP($A1695,'Data Transformation Q1 to Q8'!$A:$V,17,FALSE)</f>
        <v>36</v>
      </c>
      <c r="E1695" s="4" t="str">
        <f>VLOOKUP(A1695,'Customer Names'!A:D,3,FALSE)</f>
        <v xml:space="preserve">  Tracy L</v>
      </c>
      <c r="F1695" s="4">
        <f>VLOOKUP($A1695,'Data Transformation Q1 to Q8'!$A:$V,2,FALSE)</f>
        <v>29.92</v>
      </c>
      <c r="G1695" s="4" t="str">
        <f>VLOOKUP($A1695,'Data Transformation Q1 to Q8'!$A:$V,3,FALSE)</f>
        <v>Obesity</v>
      </c>
      <c r="H1695" s="4">
        <f>VLOOKUP($A1695,'Data Transformation Q1 to Q8'!$A:$V,4,FALSE)</f>
        <v>9.07</v>
      </c>
      <c r="I1695" s="4" t="str">
        <f>VLOOKUP($A1695,'Data Transformation Q1 to Q8'!$A:$V,5,FALSE)</f>
        <v>Diabetes</v>
      </c>
      <c r="J1695" s="4" t="str">
        <f>VLOOKUP($A1695,'Data Transformation Q1 to Q8'!$A:$V,6,FALSE)</f>
        <v>Yes</v>
      </c>
      <c r="K1695" s="4" t="str">
        <f>VLOOKUP($A1695,'Data Transformation Q1 to Q8'!$A:$V,7,FALSE)</f>
        <v>No</v>
      </c>
      <c r="L1695" s="4" t="str">
        <f>VLOOKUP($A1695,'Data Transformation Q1 to Q8'!$A:$V,8,FALSE)</f>
        <v>No</v>
      </c>
      <c r="M1695" s="4" t="str">
        <f>VLOOKUP($A1695,'Data Transformation Q1 to Q8'!$A:$V,10,FALSE)</f>
        <v>No</v>
      </c>
      <c r="N1695" s="4">
        <f>VLOOKUP($A1695,'Data Transformation Q1 to Q8'!$A:$V,9,FALSE)</f>
        <v>1</v>
      </c>
      <c r="O1695" s="4" t="str">
        <f>VLOOKUP($A1695,'Data Transformation Q1 to Q8'!$A:$V,20,FALSE)</f>
        <v>tier - 2</v>
      </c>
      <c r="P1695" s="4" t="str">
        <f>VLOOKUP($A1695,'Data Transformation Q1 to Q8'!$A:$V,21,FALSE)</f>
        <v>tier - 3</v>
      </c>
      <c r="Q1695" s="118">
        <f>VLOOKUP($A1695,'Data Transformation Q1 to Q8'!$A:$V,19,FALSE)</f>
        <v>5478.04</v>
      </c>
    </row>
    <row r="1696" spans="1:17" ht="15.75" x14ac:dyDescent="0.25">
      <c r="A1696" s="10" t="s">
        <v>1517</v>
      </c>
      <c r="B1696" s="4" t="str">
        <f>VLOOKUP(A1696,'Data Transformation Q1 to Q8'!A:V,22,FALSE)</f>
        <v>R1011</v>
      </c>
      <c r="C1696" s="21">
        <f>VLOOKUP($A1696,'Data Transformation Q1 to Q8'!$A:$V,16,FALSE)</f>
        <v>31605</v>
      </c>
      <c r="D1696" s="6">
        <f>VLOOKUP($A1696,'Data Transformation Q1 to Q8'!$A:$V,17,FALSE)</f>
        <v>36</v>
      </c>
      <c r="E1696" s="4" t="str">
        <f>VLOOKUP(A1696,'Customer Names'!A:D,3,FALSE)</f>
        <v xml:space="preserve">  Azelie</v>
      </c>
      <c r="F1696" s="4">
        <f>VLOOKUP($A1696,'Data Transformation Q1 to Q8'!$A:$V,2,FALSE)</f>
        <v>25.9</v>
      </c>
      <c r="G1696" s="4" t="str">
        <f>VLOOKUP($A1696,'Data Transformation Q1 to Q8'!$A:$V,3,FALSE)</f>
        <v>Overweight</v>
      </c>
      <c r="H1696" s="4">
        <f>VLOOKUP($A1696,'Data Transformation Q1 to Q8'!$A:$V,4,FALSE)</f>
        <v>9.1199999999999992</v>
      </c>
      <c r="I1696" s="4" t="str">
        <f>VLOOKUP($A1696,'Data Transformation Q1 to Q8'!$A:$V,5,FALSE)</f>
        <v>Diabetes</v>
      </c>
      <c r="J1696" s="4" t="str">
        <f>VLOOKUP($A1696,'Data Transformation Q1 to Q8'!$A:$V,6,FALSE)</f>
        <v>Yes</v>
      </c>
      <c r="K1696" s="4" t="str">
        <f>VLOOKUP($A1696,'Data Transformation Q1 to Q8'!$A:$V,7,FALSE)</f>
        <v>No</v>
      </c>
      <c r="L1696" s="4" t="str">
        <f>VLOOKUP($A1696,'Data Transformation Q1 to Q8'!$A:$V,8,FALSE)</f>
        <v>No</v>
      </c>
      <c r="M1696" s="4" t="str">
        <f>VLOOKUP($A1696,'Data Transformation Q1 to Q8'!$A:$V,10,FALSE)</f>
        <v>No</v>
      </c>
      <c r="N1696" s="4">
        <f>VLOOKUP($A1696,'Data Transformation Q1 to Q8'!$A:$V,9,FALSE)</f>
        <v>1</v>
      </c>
      <c r="O1696" s="4" t="str">
        <f>VLOOKUP($A1696,'Data Transformation Q1 to Q8'!$A:$V,20,FALSE)</f>
        <v>tier - 2</v>
      </c>
      <c r="P1696" s="4" t="str">
        <f>VLOOKUP($A1696,'Data Transformation Q1 to Q8'!$A:$V,21,FALSE)</f>
        <v>tier - 3</v>
      </c>
      <c r="Q1696" s="118">
        <f>VLOOKUP($A1696,'Data Transformation Q1 to Q8'!$A:$V,19,FALSE)</f>
        <v>5472.45</v>
      </c>
    </row>
    <row r="1697" spans="1:17" ht="15.75" x14ac:dyDescent="0.25">
      <c r="A1697" s="10" t="s">
        <v>1519</v>
      </c>
      <c r="B1697" s="4" t="str">
        <f>VLOOKUP(A1697,'Data Transformation Q1 to Q8'!A:V,22,FALSE)</f>
        <v>R1024</v>
      </c>
      <c r="C1697" s="21">
        <f>VLOOKUP($A1697,'Data Transformation Q1 to Q8'!$A:$V,16,FALSE)</f>
        <v>31748</v>
      </c>
      <c r="D1697" s="6">
        <f>VLOOKUP($A1697,'Data Transformation Q1 to Q8'!$A:$V,17,FALSE)</f>
        <v>36</v>
      </c>
      <c r="E1697" s="4" t="str">
        <f>VLOOKUP(A1697,'Customer Names'!A:D,3,FALSE)</f>
        <v xml:space="preserve">  Monica M</v>
      </c>
      <c r="F1697" s="4">
        <f>VLOOKUP($A1697,'Data Transformation Q1 to Q8'!$A:$V,2,FALSE)</f>
        <v>27.74</v>
      </c>
      <c r="G1697" s="4" t="str">
        <f>VLOOKUP($A1697,'Data Transformation Q1 to Q8'!$A:$V,3,FALSE)</f>
        <v>Overweight</v>
      </c>
      <c r="H1697" s="4">
        <f>VLOOKUP($A1697,'Data Transformation Q1 to Q8'!$A:$V,4,FALSE)</f>
        <v>7.32</v>
      </c>
      <c r="I1697" s="4" t="str">
        <f>VLOOKUP($A1697,'Data Transformation Q1 to Q8'!$A:$V,5,FALSE)</f>
        <v>Diabetes</v>
      </c>
      <c r="J1697" s="4" t="str">
        <f>VLOOKUP($A1697,'Data Transformation Q1 to Q8'!$A:$V,6,FALSE)</f>
        <v>Yes</v>
      </c>
      <c r="K1697" s="4" t="str">
        <f>VLOOKUP($A1697,'Data Transformation Q1 to Q8'!$A:$V,7,FALSE)</f>
        <v>No</v>
      </c>
      <c r="L1697" s="4" t="str">
        <f>VLOOKUP($A1697,'Data Transformation Q1 to Q8'!$A:$V,8,FALSE)</f>
        <v>No</v>
      </c>
      <c r="M1697" s="4" t="str">
        <f>VLOOKUP($A1697,'Data Transformation Q1 to Q8'!$A:$V,10,FALSE)</f>
        <v>No</v>
      </c>
      <c r="N1697" s="4">
        <f>VLOOKUP($A1697,'Data Transformation Q1 to Q8'!$A:$V,9,FALSE)</f>
        <v>1</v>
      </c>
      <c r="O1697" s="4" t="str">
        <f>VLOOKUP($A1697,'Data Transformation Q1 to Q8'!$A:$V,20,FALSE)</f>
        <v>tier - 2</v>
      </c>
      <c r="P1697" s="4" t="str">
        <f>VLOOKUP($A1697,'Data Transformation Q1 to Q8'!$A:$V,21,FALSE)</f>
        <v>tier - 2</v>
      </c>
      <c r="Q1697" s="118">
        <f>VLOOKUP($A1697,'Data Transformation Q1 to Q8'!$A:$V,19,FALSE)</f>
        <v>5469.01</v>
      </c>
    </row>
    <row r="1698" spans="1:17" ht="15.75" x14ac:dyDescent="0.25">
      <c r="A1698" s="10" t="s">
        <v>1521</v>
      </c>
      <c r="B1698" s="4" t="str">
        <f>VLOOKUP(A1698,'Data Transformation Q1 to Q8'!A:V,22,FALSE)</f>
        <v>R1013</v>
      </c>
      <c r="C1698" s="21">
        <f>VLOOKUP($A1698,'Data Transformation Q1 to Q8'!$A:$V,16,FALSE)</f>
        <v>26961</v>
      </c>
      <c r="D1698" s="6">
        <f>VLOOKUP($A1698,'Data Transformation Q1 to Q8'!$A:$V,17,FALSE)</f>
        <v>49</v>
      </c>
      <c r="E1698" s="4" t="str">
        <f>VLOOKUP(A1698,'Customer Names'!A:D,3,FALSE)</f>
        <v xml:space="preserve">  Katarina K</v>
      </c>
      <c r="F1698" s="4">
        <f>VLOOKUP($A1698,'Data Transformation Q1 to Q8'!$A:$V,2,FALSE)</f>
        <v>17.260000000000002</v>
      </c>
      <c r="G1698" s="4" t="str">
        <f>VLOOKUP($A1698,'Data Transformation Q1 to Q8'!$A:$V,3,FALSE)</f>
        <v>Underweight</v>
      </c>
      <c r="H1698" s="4">
        <f>VLOOKUP($A1698,'Data Transformation Q1 to Q8'!$A:$V,4,FALSE)</f>
        <v>11.73</v>
      </c>
      <c r="I1698" s="4" t="str">
        <f>VLOOKUP($A1698,'Data Transformation Q1 to Q8'!$A:$V,5,FALSE)</f>
        <v>Diabetes</v>
      </c>
      <c r="J1698" s="4" t="str">
        <f>VLOOKUP($A1698,'Data Transformation Q1 to Q8'!$A:$V,6,FALSE)</f>
        <v>No</v>
      </c>
      <c r="K1698" s="4" t="str">
        <f>VLOOKUP($A1698,'Data Transformation Q1 to Q8'!$A:$V,7,FALSE)</f>
        <v>No</v>
      </c>
      <c r="L1698" s="4" t="str">
        <f>VLOOKUP($A1698,'Data Transformation Q1 to Q8'!$A:$V,8,FALSE)</f>
        <v>No</v>
      </c>
      <c r="M1698" s="4" t="str">
        <f>VLOOKUP($A1698,'Data Transformation Q1 to Q8'!$A:$V,10,FALSE)</f>
        <v>No</v>
      </c>
      <c r="N1698" s="4">
        <f>VLOOKUP($A1698,'Data Transformation Q1 to Q8'!$A:$V,9,FALSE)</f>
        <v>2</v>
      </c>
      <c r="O1698" s="4" t="str">
        <f>VLOOKUP($A1698,'Data Transformation Q1 to Q8'!$A:$V,20,FALSE)</f>
        <v>tier - 2</v>
      </c>
      <c r="P1698" s="4" t="str">
        <f>VLOOKUP($A1698,'Data Transformation Q1 to Q8'!$A:$V,21,FALSE)</f>
        <v>tier - 2</v>
      </c>
      <c r="Q1698" s="118">
        <f>VLOOKUP($A1698,'Data Transformation Q1 to Q8'!$A:$V,19,FALSE)</f>
        <v>5466.88</v>
      </c>
    </row>
    <row r="1699" spans="1:17" ht="15.75" x14ac:dyDescent="0.25">
      <c r="A1699" s="10" t="s">
        <v>1523</v>
      </c>
      <c r="B1699" s="4" t="str">
        <f>VLOOKUP(A1699,'Data Transformation Q1 to Q8'!A:V,22,FALSE)</f>
        <v>R1024</v>
      </c>
      <c r="C1699" s="21">
        <f>VLOOKUP($A1699,'Data Transformation Q1 to Q8'!$A:$V,16,FALSE)</f>
        <v>31771</v>
      </c>
      <c r="D1699" s="6">
        <f>VLOOKUP($A1699,'Data Transformation Q1 to Q8'!$A:$V,17,FALSE)</f>
        <v>36</v>
      </c>
      <c r="E1699" s="4" t="str">
        <f>VLOOKUP(A1699,'Customer Names'!A:D,3,FALSE)</f>
        <v xml:space="preserve">  Jamie L</v>
      </c>
      <c r="F1699" s="4">
        <f>VLOOKUP($A1699,'Data Transformation Q1 to Q8'!$A:$V,2,FALSE)</f>
        <v>19.855</v>
      </c>
      <c r="G1699" s="4" t="str">
        <f>VLOOKUP($A1699,'Data Transformation Q1 to Q8'!$A:$V,3,FALSE)</f>
        <v>Normal Weight</v>
      </c>
      <c r="H1699" s="4">
        <f>VLOOKUP($A1699,'Data Transformation Q1 to Q8'!$A:$V,4,FALSE)</f>
        <v>6.64</v>
      </c>
      <c r="I1699" s="4" t="str">
        <f>VLOOKUP($A1699,'Data Transformation Q1 to Q8'!$A:$V,5,FALSE)</f>
        <v>Diabetes</v>
      </c>
      <c r="J1699" s="4" t="str">
        <f>VLOOKUP($A1699,'Data Transformation Q1 to Q8'!$A:$V,6,FALSE)</f>
        <v>Yes</v>
      </c>
      <c r="K1699" s="4" t="str">
        <f>VLOOKUP($A1699,'Data Transformation Q1 to Q8'!$A:$V,7,FALSE)</f>
        <v>No</v>
      </c>
      <c r="L1699" s="4" t="str">
        <f>VLOOKUP($A1699,'Data Transformation Q1 to Q8'!$A:$V,8,FALSE)</f>
        <v>No</v>
      </c>
      <c r="M1699" s="4" t="str">
        <f>VLOOKUP($A1699,'Data Transformation Q1 to Q8'!$A:$V,10,FALSE)</f>
        <v>No</v>
      </c>
      <c r="N1699" s="4">
        <f>VLOOKUP($A1699,'Data Transformation Q1 to Q8'!$A:$V,9,FALSE)</f>
        <v>1</v>
      </c>
      <c r="O1699" s="4" t="str">
        <f>VLOOKUP($A1699,'Data Transformation Q1 to Q8'!$A:$V,20,FALSE)</f>
        <v>tier - 2</v>
      </c>
      <c r="P1699" s="4" t="str">
        <f>VLOOKUP($A1699,'Data Transformation Q1 to Q8'!$A:$V,21,FALSE)</f>
        <v>tier - 2</v>
      </c>
      <c r="Q1699" s="118">
        <f>VLOOKUP($A1699,'Data Transformation Q1 to Q8'!$A:$V,19,FALSE)</f>
        <v>5458.05</v>
      </c>
    </row>
    <row r="1700" spans="1:17" ht="15.75" x14ac:dyDescent="0.25">
      <c r="A1700" s="10" t="s">
        <v>1525</v>
      </c>
      <c r="B1700" s="4" t="str">
        <f>VLOOKUP(A1700,'Data Transformation Q1 to Q8'!A:V,22,FALSE)</f>
        <v>R1013</v>
      </c>
      <c r="C1700" s="21">
        <f>VLOOKUP($A1700,'Data Transformation Q1 to Q8'!$A:$V,16,FALSE)</f>
        <v>30188</v>
      </c>
      <c r="D1700" s="6">
        <f>VLOOKUP($A1700,'Data Transformation Q1 to Q8'!$A:$V,17,FALSE)</f>
        <v>40</v>
      </c>
      <c r="E1700" s="4" t="str">
        <f>VLOOKUP(A1700,'Customer Names'!A:D,3,FALSE)</f>
        <v xml:space="preserve">  Brian</v>
      </c>
      <c r="F1700" s="4">
        <f>VLOOKUP($A1700,'Data Transformation Q1 to Q8'!$A:$V,2,FALSE)</f>
        <v>41.69</v>
      </c>
      <c r="G1700" s="4" t="str">
        <f>VLOOKUP($A1700,'Data Transformation Q1 to Q8'!$A:$V,3,FALSE)</f>
        <v>Obesity</v>
      </c>
      <c r="H1700" s="4">
        <f>VLOOKUP($A1700,'Data Transformation Q1 to Q8'!$A:$V,4,FALSE)</f>
        <v>5.78</v>
      </c>
      <c r="I1700" s="4" t="str">
        <f>VLOOKUP($A1700,'Data Transformation Q1 to Q8'!$A:$V,5,FALSE)</f>
        <v>Prediabetes</v>
      </c>
      <c r="J1700" s="4" t="str">
        <f>VLOOKUP($A1700,'Data Transformation Q1 to Q8'!$A:$V,6,FALSE)</f>
        <v>No</v>
      </c>
      <c r="K1700" s="4" t="str">
        <f>VLOOKUP($A1700,'Data Transformation Q1 to Q8'!$A:$V,7,FALSE)</f>
        <v>No</v>
      </c>
      <c r="L1700" s="4" t="str">
        <f>VLOOKUP($A1700,'Data Transformation Q1 to Q8'!$A:$V,8,FALSE)</f>
        <v>No</v>
      </c>
      <c r="M1700" s="4" t="str">
        <f>VLOOKUP($A1700,'Data Transformation Q1 to Q8'!$A:$V,10,FALSE)</f>
        <v>No</v>
      </c>
      <c r="N1700" s="4">
        <f>VLOOKUP($A1700,'Data Transformation Q1 to Q8'!$A:$V,9,FALSE)</f>
        <v>0</v>
      </c>
      <c r="O1700" s="4" t="str">
        <f>VLOOKUP($A1700,'Data Transformation Q1 to Q8'!$A:$V,20,FALSE)</f>
        <v>tier - 3</v>
      </c>
      <c r="P1700" s="4" t="str">
        <f>VLOOKUP($A1700,'Data Transformation Q1 to Q8'!$A:$V,21,FALSE)</f>
        <v>tier - 2</v>
      </c>
      <c r="Q1700" s="118">
        <f>VLOOKUP($A1700,'Data Transformation Q1 to Q8'!$A:$V,19,FALSE)</f>
        <v>5438.75</v>
      </c>
    </row>
    <row r="1701" spans="1:17" ht="15.75" x14ac:dyDescent="0.25">
      <c r="A1701" s="10" t="s">
        <v>1529</v>
      </c>
      <c r="B1701" s="4" t="str">
        <f>VLOOKUP(A1701,'Data Transformation Q1 to Q8'!A:V,22,FALSE)</f>
        <v>R1012</v>
      </c>
      <c r="C1701" s="21">
        <f>VLOOKUP($A1701,'Data Transformation Q1 to Q8'!$A:$V,16,FALSE)</f>
        <v>28649</v>
      </c>
      <c r="D1701" s="6">
        <f>VLOOKUP($A1701,'Data Transformation Q1 to Q8'!$A:$V,17,FALSE)</f>
        <v>45</v>
      </c>
      <c r="E1701" s="4" t="str">
        <f>VLOOKUP(A1701,'Customer Names'!A:D,3,FALSE)</f>
        <v xml:space="preserve">  Stacey L</v>
      </c>
      <c r="F1701" s="4">
        <f>VLOOKUP($A1701,'Data Transformation Q1 to Q8'!$A:$V,2,FALSE)</f>
        <v>16.12</v>
      </c>
      <c r="G1701" s="4" t="str">
        <f>VLOOKUP($A1701,'Data Transformation Q1 to Q8'!$A:$V,3,FALSE)</f>
        <v>Underweight</v>
      </c>
      <c r="H1701" s="4">
        <f>VLOOKUP($A1701,'Data Transformation Q1 to Q8'!$A:$V,4,FALSE)</f>
        <v>10.45</v>
      </c>
      <c r="I1701" s="4" t="str">
        <f>VLOOKUP($A1701,'Data Transformation Q1 to Q8'!$A:$V,5,FALSE)</f>
        <v>Diabetes</v>
      </c>
      <c r="J1701" s="4" t="str">
        <f>VLOOKUP($A1701,'Data Transformation Q1 to Q8'!$A:$V,6,FALSE)</f>
        <v>No</v>
      </c>
      <c r="K1701" s="4" t="str">
        <f>VLOOKUP($A1701,'Data Transformation Q1 to Q8'!$A:$V,7,FALSE)</f>
        <v>No</v>
      </c>
      <c r="L1701" s="4" t="str">
        <f>VLOOKUP($A1701,'Data Transformation Q1 to Q8'!$A:$V,8,FALSE)</f>
        <v>No</v>
      </c>
      <c r="M1701" s="4" t="str">
        <f>VLOOKUP($A1701,'Data Transformation Q1 to Q8'!$A:$V,10,FALSE)</f>
        <v>No</v>
      </c>
      <c r="N1701" s="4">
        <f>VLOOKUP($A1701,'Data Transformation Q1 to Q8'!$A:$V,9,FALSE)</f>
        <v>0</v>
      </c>
      <c r="O1701" s="4" t="str">
        <f>VLOOKUP($A1701,'Data Transformation Q1 to Q8'!$A:$V,20,FALSE)</f>
        <v>tier - 2</v>
      </c>
      <c r="P1701" s="4" t="str">
        <f>VLOOKUP($A1701,'Data Transformation Q1 to Q8'!$A:$V,21,FALSE)</f>
        <v>tier - 2</v>
      </c>
      <c r="Q1701" s="118">
        <f>VLOOKUP($A1701,'Data Transformation Q1 to Q8'!$A:$V,19,FALSE)</f>
        <v>5428.98</v>
      </c>
    </row>
    <row r="1702" spans="1:17" ht="15.75" x14ac:dyDescent="0.25">
      <c r="A1702" s="10" t="s">
        <v>1531</v>
      </c>
      <c r="B1702" s="4" t="str">
        <f>VLOOKUP(A1702,'Data Transformation Q1 to Q8'!A:V,22,FALSE)</f>
        <v>R1017</v>
      </c>
      <c r="C1702" s="21">
        <f>VLOOKUP($A1702,'Data Transformation Q1 to Q8'!$A:$V,16,FALSE)</f>
        <v>33864</v>
      </c>
      <c r="D1702" s="6">
        <f>VLOOKUP($A1702,'Data Transformation Q1 to Q8'!$A:$V,17,FALSE)</f>
        <v>30</v>
      </c>
      <c r="E1702" s="4" t="str">
        <f>VLOOKUP(A1702,'Customer Names'!A:D,3,FALSE)</f>
        <v xml:space="preserve">  Stephen</v>
      </c>
      <c r="F1702" s="4">
        <f>VLOOKUP($A1702,'Data Transformation Q1 to Q8'!$A:$V,2,FALSE)</f>
        <v>37.43</v>
      </c>
      <c r="G1702" s="4" t="str">
        <f>VLOOKUP($A1702,'Data Transformation Q1 to Q8'!$A:$V,3,FALSE)</f>
        <v>Obesity</v>
      </c>
      <c r="H1702" s="4">
        <f>VLOOKUP($A1702,'Data Transformation Q1 to Q8'!$A:$V,4,FALSE)</f>
        <v>4.5199999999999996</v>
      </c>
      <c r="I1702" s="4" t="str">
        <f>VLOOKUP($A1702,'Data Transformation Q1 to Q8'!$A:$V,5,FALSE)</f>
        <v>Normal</v>
      </c>
      <c r="J1702" s="4" t="str">
        <f>VLOOKUP($A1702,'Data Transformation Q1 to Q8'!$A:$V,6,FALSE)</f>
        <v>No</v>
      </c>
      <c r="K1702" s="4" t="str">
        <f>VLOOKUP($A1702,'Data Transformation Q1 to Q8'!$A:$V,7,FALSE)</f>
        <v>No</v>
      </c>
      <c r="L1702" s="4" t="str">
        <f>VLOOKUP($A1702,'Data Transformation Q1 to Q8'!$A:$V,8,FALSE)</f>
        <v>No</v>
      </c>
      <c r="M1702" s="4" t="str">
        <f>VLOOKUP($A1702,'Data Transformation Q1 to Q8'!$A:$V,10,FALSE)</f>
        <v>No</v>
      </c>
      <c r="N1702" s="4">
        <f>VLOOKUP($A1702,'Data Transformation Q1 to Q8'!$A:$V,9,FALSE)</f>
        <v>1</v>
      </c>
      <c r="O1702" s="4" t="str">
        <f>VLOOKUP($A1702,'Data Transformation Q1 to Q8'!$A:$V,20,FALSE)</f>
        <v>tier - 3</v>
      </c>
      <c r="P1702" s="4" t="str">
        <f>VLOOKUP($A1702,'Data Transformation Q1 to Q8'!$A:$V,21,FALSE)</f>
        <v>tier - 1</v>
      </c>
      <c r="Q1702" s="118">
        <f>VLOOKUP($A1702,'Data Transformation Q1 to Q8'!$A:$V,19,FALSE)</f>
        <v>5428.73</v>
      </c>
    </row>
    <row r="1703" spans="1:17" ht="15.75" x14ac:dyDescent="0.25">
      <c r="A1703" s="10" t="s">
        <v>1533</v>
      </c>
      <c r="B1703" s="4" t="str">
        <f>VLOOKUP(A1703,'Data Transformation Q1 to Q8'!A:V,22,FALSE)</f>
        <v>R1012</v>
      </c>
      <c r="C1703" s="21">
        <f>VLOOKUP($A1703,'Data Transformation Q1 to Q8'!$A:$V,16,FALSE)</f>
        <v>33425</v>
      </c>
      <c r="D1703" s="6">
        <f>VLOOKUP($A1703,'Data Transformation Q1 to Q8'!$A:$V,17,FALSE)</f>
        <v>31</v>
      </c>
      <c r="E1703" s="4" t="str">
        <f>VLOOKUP(A1703,'Customer Names'!A:D,3,FALSE)</f>
        <v xml:space="preserve">  Joshua</v>
      </c>
      <c r="F1703" s="4">
        <f>VLOOKUP($A1703,'Data Transformation Q1 to Q8'!$A:$V,2,FALSE)</f>
        <v>31.065000000000001</v>
      </c>
      <c r="G1703" s="4" t="str">
        <f>VLOOKUP($A1703,'Data Transformation Q1 to Q8'!$A:$V,3,FALSE)</f>
        <v>Obesity</v>
      </c>
      <c r="H1703" s="4">
        <f>VLOOKUP($A1703,'Data Transformation Q1 to Q8'!$A:$V,4,FALSE)</f>
        <v>5.71</v>
      </c>
      <c r="I1703" s="4" t="str">
        <f>VLOOKUP($A1703,'Data Transformation Q1 to Q8'!$A:$V,5,FALSE)</f>
        <v>Prediabetes</v>
      </c>
      <c r="J1703" s="4" t="str">
        <f>VLOOKUP($A1703,'Data Transformation Q1 to Q8'!$A:$V,6,FALSE)</f>
        <v>No</v>
      </c>
      <c r="K1703" s="4" t="str">
        <f>VLOOKUP($A1703,'Data Transformation Q1 to Q8'!$A:$V,7,FALSE)</f>
        <v>No</v>
      </c>
      <c r="L1703" s="4" t="str">
        <f>VLOOKUP($A1703,'Data Transformation Q1 to Q8'!$A:$V,8,FALSE)</f>
        <v>No</v>
      </c>
      <c r="M1703" s="4" t="str">
        <f>VLOOKUP($A1703,'Data Transformation Q1 to Q8'!$A:$V,10,FALSE)</f>
        <v>No</v>
      </c>
      <c r="N1703" s="4">
        <f>VLOOKUP($A1703,'Data Transformation Q1 to Q8'!$A:$V,9,FALSE)</f>
        <v>0</v>
      </c>
      <c r="O1703" s="4" t="str">
        <f>VLOOKUP($A1703,'Data Transformation Q1 to Q8'!$A:$V,20,FALSE)</f>
        <v>tier - 2</v>
      </c>
      <c r="P1703" s="4" t="str">
        <f>VLOOKUP($A1703,'Data Transformation Q1 to Q8'!$A:$V,21,FALSE)</f>
        <v>tier - 1</v>
      </c>
      <c r="Q1703" s="118">
        <f>VLOOKUP($A1703,'Data Transformation Q1 to Q8'!$A:$V,19,FALSE)</f>
        <v>5425.02</v>
      </c>
    </row>
    <row r="1704" spans="1:17" ht="15.75" x14ac:dyDescent="0.25">
      <c r="A1704" s="10" t="s">
        <v>1535</v>
      </c>
      <c r="B1704" s="4" t="str">
        <f>VLOOKUP(A1704,'Data Transformation Q1 to Q8'!A:V,22,FALSE)</f>
        <v>R1013</v>
      </c>
      <c r="C1704" s="21">
        <f>VLOOKUP($A1704,'Data Transformation Q1 to Q8'!$A:$V,16,FALSE)</f>
        <v>30221</v>
      </c>
      <c r="D1704" s="6">
        <f>VLOOKUP($A1704,'Data Transformation Q1 to Q8'!$A:$V,17,FALSE)</f>
        <v>40</v>
      </c>
      <c r="E1704" s="4" t="str">
        <f>VLOOKUP(A1704,'Customer Names'!A:D,3,FALSE)</f>
        <v xml:space="preserve">  Josh</v>
      </c>
      <c r="F1704" s="4">
        <f>VLOOKUP($A1704,'Data Transformation Q1 to Q8'!$A:$V,2,FALSE)</f>
        <v>25.08</v>
      </c>
      <c r="G1704" s="4" t="str">
        <f>VLOOKUP($A1704,'Data Transformation Q1 to Q8'!$A:$V,3,FALSE)</f>
        <v>Overweight</v>
      </c>
      <c r="H1704" s="4">
        <f>VLOOKUP($A1704,'Data Transformation Q1 to Q8'!$A:$V,4,FALSE)</f>
        <v>4.7699999999999996</v>
      </c>
      <c r="I1704" s="4" t="str">
        <f>VLOOKUP($A1704,'Data Transformation Q1 to Q8'!$A:$V,5,FALSE)</f>
        <v>Normal</v>
      </c>
      <c r="J1704" s="4" t="str">
        <f>VLOOKUP($A1704,'Data Transformation Q1 to Q8'!$A:$V,6,FALSE)</f>
        <v>No</v>
      </c>
      <c r="K1704" s="4" t="str">
        <f>VLOOKUP($A1704,'Data Transformation Q1 to Q8'!$A:$V,7,FALSE)</f>
        <v>No</v>
      </c>
      <c r="L1704" s="4" t="str">
        <f>VLOOKUP($A1704,'Data Transformation Q1 to Q8'!$A:$V,8,FALSE)</f>
        <v>No</v>
      </c>
      <c r="M1704" s="4" t="str">
        <f>VLOOKUP($A1704,'Data Transformation Q1 to Q8'!$A:$V,10,FALSE)</f>
        <v>No</v>
      </c>
      <c r="N1704" s="4">
        <f>VLOOKUP($A1704,'Data Transformation Q1 to Q8'!$A:$V,9,FALSE)</f>
        <v>0</v>
      </c>
      <c r="O1704" s="4" t="str">
        <f>VLOOKUP($A1704,'Data Transformation Q1 to Q8'!$A:$V,20,FALSE)</f>
        <v>tier - 2</v>
      </c>
      <c r="P1704" s="4" t="str">
        <f>VLOOKUP($A1704,'Data Transformation Q1 to Q8'!$A:$V,21,FALSE)</f>
        <v>tier - 3</v>
      </c>
      <c r="Q1704" s="118">
        <f>VLOOKUP($A1704,'Data Transformation Q1 to Q8'!$A:$V,19,FALSE)</f>
        <v>5415.66</v>
      </c>
    </row>
    <row r="1705" spans="1:17" ht="15.75" x14ac:dyDescent="0.25">
      <c r="A1705" s="10" t="s">
        <v>1537</v>
      </c>
      <c r="B1705" s="4" t="str">
        <f>VLOOKUP(A1705,'Data Transformation Q1 to Q8'!A:V,22,FALSE)</f>
        <v>R1012</v>
      </c>
      <c r="C1705" s="21">
        <f>VLOOKUP($A1705,'Data Transformation Q1 to Q8'!$A:$V,16,FALSE)</f>
        <v>27664</v>
      </c>
      <c r="D1705" s="6">
        <f>VLOOKUP($A1705,'Data Transformation Q1 to Q8'!$A:$V,17,FALSE)</f>
        <v>47</v>
      </c>
      <c r="E1705" s="4" t="str">
        <f>VLOOKUP(A1705,'Customer Names'!A:D,3,FALSE)</f>
        <v xml:space="preserve">  Heather</v>
      </c>
      <c r="F1705" s="4">
        <f>VLOOKUP($A1705,'Data Transformation Q1 to Q8'!$A:$V,2,FALSE)</f>
        <v>15.2</v>
      </c>
      <c r="G1705" s="4" t="str">
        <f>VLOOKUP($A1705,'Data Transformation Q1 to Q8'!$A:$V,3,FALSE)</f>
        <v>Underweight</v>
      </c>
      <c r="H1705" s="4">
        <f>VLOOKUP($A1705,'Data Transformation Q1 to Q8'!$A:$V,4,FALSE)</f>
        <v>7.81</v>
      </c>
      <c r="I1705" s="4" t="str">
        <f>VLOOKUP($A1705,'Data Transformation Q1 to Q8'!$A:$V,5,FALSE)</f>
        <v>Diabetes</v>
      </c>
      <c r="J1705" s="4" t="str">
        <f>VLOOKUP($A1705,'Data Transformation Q1 to Q8'!$A:$V,6,FALSE)</f>
        <v>Yes</v>
      </c>
      <c r="K1705" s="4" t="str">
        <f>VLOOKUP($A1705,'Data Transformation Q1 to Q8'!$A:$V,7,FALSE)</f>
        <v>No</v>
      </c>
      <c r="L1705" s="4" t="str">
        <f>VLOOKUP($A1705,'Data Transformation Q1 to Q8'!$A:$V,8,FALSE)</f>
        <v>No</v>
      </c>
      <c r="M1705" s="4" t="str">
        <f>VLOOKUP($A1705,'Data Transformation Q1 to Q8'!$A:$V,10,FALSE)</f>
        <v>No</v>
      </c>
      <c r="N1705" s="4">
        <f>VLOOKUP($A1705,'Data Transformation Q1 to Q8'!$A:$V,9,FALSE)</f>
        <v>1</v>
      </c>
      <c r="O1705" s="4" t="str">
        <f>VLOOKUP($A1705,'Data Transformation Q1 to Q8'!$A:$V,20,FALSE)</f>
        <v>tier - 2</v>
      </c>
      <c r="P1705" s="4" t="str">
        <f>VLOOKUP($A1705,'Data Transformation Q1 to Q8'!$A:$V,21,FALSE)</f>
        <v>tier - 3</v>
      </c>
      <c r="Q1705" s="118">
        <f>VLOOKUP($A1705,'Data Transformation Q1 to Q8'!$A:$V,19,FALSE)</f>
        <v>5411.99</v>
      </c>
    </row>
    <row r="1706" spans="1:17" ht="15.75" x14ac:dyDescent="0.25">
      <c r="A1706" s="10" t="s">
        <v>1539</v>
      </c>
      <c r="B1706" s="4" t="str">
        <f>VLOOKUP(A1706,'Data Transformation Q1 to Q8'!A:V,22,FALSE)</f>
        <v>R1013</v>
      </c>
      <c r="C1706" s="21">
        <f>VLOOKUP($A1706,'Data Transformation Q1 to Q8'!$A:$V,16,FALSE)</f>
        <v>31404</v>
      </c>
      <c r="D1706" s="6">
        <f>VLOOKUP($A1706,'Data Transformation Q1 to Q8'!$A:$V,17,FALSE)</f>
        <v>37</v>
      </c>
      <c r="E1706" s="4" t="str">
        <f>VLOOKUP(A1706,'Customer Names'!A:D,3,FALSE)</f>
        <v xml:space="preserve">  James C</v>
      </c>
      <c r="F1706" s="4">
        <f>VLOOKUP($A1706,'Data Transformation Q1 to Q8'!$A:$V,2,FALSE)</f>
        <v>22.34</v>
      </c>
      <c r="G1706" s="4" t="str">
        <f>VLOOKUP($A1706,'Data Transformation Q1 to Q8'!$A:$V,3,FALSE)</f>
        <v>Normal Weight</v>
      </c>
      <c r="H1706" s="4">
        <f>VLOOKUP($A1706,'Data Transformation Q1 to Q8'!$A:$V,4,FALSE)</f>
        <v>5.19</v>
      </c>
      <c r="I1706" s="4" t="str">
        <f>VLOOKUP($A1706,'Data Transformation Q1 to Q8'!$A:$V,5,FALSE)</f>
        <v>Normal</v>
      </c>
      <c r="J1706" s="4" t="str">
        <f>VLOOKUP($A1706,'Data Transformation Q1 to Q8'!$A:$V,6,FALSE)</f>
        <v>Yes</v>
      </c>
      <c r="K1706" s="4" t="str">
        <f>VLOOKUP($A1706,'Data Transformation Q1 to Q8'!$A:$V,7,FALSE)</f>
        <v>No</v>
      </c>
      <c r="L1706" s="4" t="str">
        <f>VLOOKUP($A1706,'Data Transformation Q1 to Q8'!$A:$V,8,FALSE)</f>
        <v>No</v>
      </c>
      <c r="M1706" s="4" t="str">
        <f>VLOOKUP($A1706,'Data Transformation Q1 to Q8'!$A:$V,10,FALSE)</f>
        <v>No</v>
      </c>
      <c r="N1706" s="4">
        <f>VLOOKUP($A1706,'Data Transformation Q1 to Q8'!$A:$V,9,FALSE)</f>
        <v>0</v>
      </c>
      <c r="O1706" s="4" t="str">
        <f>VLOOKUP($A1706,'Data Transformation Q1 to Q8'!$A:$V,20,FALSE)</f>
        <v>tier - 2</v>
      </c>
      <c r="P1706" s="4" t="str">
        <f>VLOOKUP($A1706,'Data Transformation Q1 to Q8'!$A:$V,21,FALSE)</f>
        <v>tier - 1</v>
      </c>
      <c r="Q1706" s="118">
        <f>VLOOKUP($A1706,'Data Transformation Q1 to Q8'!$A:$V,19,FALSE)</f>
        <v>5402.89</v>
      </c>
    </row>
    <row r="1707" spans="1:17" ht="15.75" x14ac:dyDescent="0.25">
      <c r="A1707" s="10" t="s">
        <v>1541</v>
      </c>
      <c r="B1707" s="4" t="str">
        <f>VLOOKUP(A1707,'Data Transformation Q1 to Q8'!A:V,22,FALSE)</f>
        <v>R1013</v>
      </c>
      <c r="C1707" s="21">
        <f>VLOOKUP($A1707,'Data Transformation Q1 to Q8'!$A:$V,16,FALSE)</f>
        <v>30895</v>
      </c>
      <c r="D1707" s="6">
        <f>VLOOKUP($A1707,'Data Transformation Q1 to Q8'!$A:$V,17,FALSE)</f>
        <v>38</v>
      </c>
      <c r="E1707" s="4" t="str">
        <f>VLOOKUP(A1707,'Customer Names'!A:D,3,FALSE)</f>
        <v xml:space="preserve">  Kim</v>
      </c>
      <c r="F1707" s="4">
        <f>VLOOKUP($A1707,'Data Transformation Q1 to Q8'!$A:$V,2,FALSE)</f>
        <v>40.15</v>
      </c>
      <c r="G1707" s="4" t="str">
        <f>VLOOKUP($A1707,'Data Transformation Q1 to Q8'!$A:$V,3,FALSE)</f>
        <v>Obesity</v>
      </c>
      <c r="H1707" s="4">
        <f>VLOOKUP($A1707,'Data Transformation Q1 to Q8'!$A:$V,4,FALSE)</f>
        <v>5.93</v>
      </c>
      <c r="I1707" s="4" t="str">
        <f>VLOOKUP($A1707,'Data Transformation Q1 to Q8'!$A:$V,5,FALSE)</f>
        <v>Prediabetes</v>
      </c>
      <c r="J1707" s="4" t="str">
        <f>VLOOKUP($A1707,'Data Transformation Q1 to Q8'!$A:$V,6,FALSE)</f>
        <v>No</v>
      </c>
      <c r="K1707" s="4" t="str">
        <f>VLOOKUP($A1707,'Data Transformation Q1 to Q8'!$A:$V,7,FALSE)</f>
        <v>No</v>
      </c>
      <c r="L1707" s="4" t="str">
        <f>VLOOKUP($A1707,'Data Transformation Q1 to Q8'!$A:$V,8,FALSE)</f>
        <v>No</v>
      </c>
      <c r="M1707" s="4" t="str">
        <f>VLOOKUP($A1707,'Data Transformation Q1 to Q8'!$A:$V,10,FALSE)</f>
        <v>No</v>
      </c>
      <c r="N1707" s="4">
        <f>VLOOKUP($A1707,'Data Transformation Q1 to Q8'!$A:$V,9,FALSE)</f>
        <v>1</v>
      </c>
      <c r="O1707" s="4" t="str">
        <f>VLOOKUP($A1707,'Data Transformation Q1 to Q8'!$A:$V,20,FALSE)</f>
        <v>tier - 2</v>
      </c>
      <c r="P1707" s="4" t="str">
        <f>VLOOKUP($A1707,'Data Transformation Q1 to Q8'!$A:$V,21,FALSE)</f>
        <v>tier - 2</v>
      </c>
      <c r="Q1707" s="118">
        <f>VLOOKUP($A1707,'Data Transformation Q1 to Q8'!$A:$V,19,FALSE)</f>
        <v>5400.98</v>
      </c>
    </row>
    <row r="1708" spans="1:17" ht="15.75" x14ac:dyDescent="0.25">
      <c r="A1708" s="10" t="s">
        <v>1543</v>
      </c>
      <c r="B1708" s="4" t="str">
        <f>VLOOKUP(A1708,'Data Transformation Q1 to Q8'!A:V,22,FALSE)</f>
        <v>R1013</v>
      </c>
      <c r="C1708" s="21">
        <f>VLOOKUP($A1708,'Data Transformation Q1 to Q8'!$A:$V,16,FALSE)</f>
        <v>30928</v>
      </c>
      <c r="D1708" s="6">
        <f>VLOOKUP($A1708,'Data Transformation Q1 to Q8'!$A:$V,17,FALSE)</f>
        <v>38</v>
      </c>
      <c r="E1708" s="4" t="str">
        <f>VLOOKUP(A1708,'Customer Names'!A:D,3,FALSE)</f>
        <v xml:space="preserve">  Marie E</v>
      </c>
      <c r="F1708" s="4">
        <f>VLOOKUP($A1708,'Data Transformation Q1 to Q8'!$A:$V,2,FALSE)</f>
        <v>37.729999999999997</v>
      </c>
      <c r="G1708" s="4" t="str">
        <f>VLOOKUP($A1708,'Data Transformation Q1 to Q8'!$A:$V,3,FALSE)</f>
        <v>Obesity</v>
      </c>
      <c r="H1708" s="4">
        <f>VLOOKUP($A1708,'Data Transformation Q1 to Q8'!$A:$V,4,FALSE)</f>
        <v>6.29</v>
      </c>
      <c r="I1708" s="4" t="str">
        <f>VLOOKUP($A1708,'Data Transformation Q1 to Q8'!$A:$V,5,FALSE)</f>
        <v>Prediabetes</v>
      </c>
      <c r="J1708" s="4" t="str">
        <f>VLOOKUP($A1708,'Data Transformation Q1 to Q8'!$A:$V,6,FALSE)</f>
        <v>No</v>
      </c>
      <c r="K1708" s="4" t="str">
        <f>VLOOKUP($A1708,'Data Transformation Q1 to Q8'!$A:$V,7,FALSE)</f>
        <v>No</v>
      </c>
      <c r="L1708" s="4" t="str">
        <f>VLOOKUP($A1708,'Data Transformation Q1 to Q8'!$A:$V,8,FALSE)</f>
        <v>No</v>
      </c>
      <c r="M1708" s="4" t="str">
        <f>VLOOKUP($A1708,'Data Transformation Q1 to Q8'!$A:$V,10,FALSE)</f>
        <v>No</v>
      </c>
      <c r="N1708" s="4">
        <f>VLOOKUP($A1708,'Data Transformation Q1 to Q8'!$A:$V,9,FALSE)</f>
        <v>1</v>
      </c>
      <c r="O1708" s="4" t="str">
        <f>VLOOKUP($A1708,'Data Transformation Q1 to Q8'!$A:$V,20,FALSE)</f>
        <v>tier - 2</v>
      </c>
      <c r="P1708" s="4" t="str">
        <f>VLOOKUP($A1708,'Data Transformation Q1 to Q8'!$A:$V,21,FALSE)</f>
        <v>tier - 2</v>
      </c>
      <c r="Q1708" s="118">
        <f>VLOOKUP($A1708,'Data Transformation Q1 to Q8'!$A:$V,19,FALSE)</f>
        <v>5397.62</v>
      </c>
    </row>
    <row r="1709" spans="1:17" ht="15.75" x14ac:dyDescent="0.25">
      <c r="A1709" s="10" t="s">
        <v>1545</v>
      </c>
      <c r="B1709" s="4" t="str">
        <f>VLOOKUP(A1709,'Data Transformation Q1 to Q8'!A:V,22,FALSE)</f>
        <v>R1013</v>
      </c>
      <c r="C1709" s="21">
        <f>VLOOKUP($A1709,'Data Transformation Q1 to Q8'!$A:$V,16,FALSE)</f>
        <v>32818</v>
      </c>
      <c r="D1709" s="6">
        <f>VLOOKUP($A1709,'Data Transformation Q1 to Q8'!$A:$V,17,FALSE)</f>
        <v>33</v>
      </c>
      <c r="E1709" s="4" t="str">
        <f>VLOOKUP(A1709,'Customer Names'!A:D,3,FALSE)</f>
        <v xml:space="preserve">  Dariusz</v>
      </c>
      <c r="F1709" s="4">
        <f>VLOOKUP($A1709,'Data Transformation Q1 to Q8'!$A:$V,2,FALSE)</f>
        <v>25.35</v>
      </c>
      <c r="G1709" s="4" t="str">
        <f>VLOOKUP($A1709,'Data Transformation Q1 to Q8'!$A:$V,3,FALSE)</f>
        <v>Overweight</v>
      </c>
      <c r="H1709" s="4">
        <f>VLOOKUP($A1709,'Data Transformation Q1 to Q8'!$A:$V,4,FALSE)</f>
        <v>4.9000000000000004</v>
      </c>
      <c r="I1709" s="4" t="str">
        <f>VLOOKUP($A1709,'Data Transformation Q1 to Q8'!$A:$V,5,FALSE)</f>
        <v>Normal</v>
      </c>
      <c r="J1709" s="4" t="str">
        <f>VLOOKUP($A1709,'Data Transformation Q1 to Q8'!$A:$V,6,FALSE)</f>
        <v>No</v>
      </c>
      <c r="K1709" s="4" t="str">
        <f>VLOOKUP($A1709,'Data Transformation Q1 to Q8'!$A:$V,7,FALSE)</f>
        <v>No</v>
      </c>
      <c r="L1709" s="4" t="str">
        <f>VLOOKUP($A1709,'Data Transformation Q1 to Q8'!$A:$V,8,FALSE)</f>
        <v>No</v>
      </c>
      <c r="M1709" s="4" t="str">
        <f>VLOOKUP($A1709,'Data Transformation Q1 to Q8'!$A:$V,10,FALSE)</f>
        <v>No</v>
      </c>
      <c r="N1709" s="4">
        <f>VLOOKUP($A1709,'Data Transformation Q1 to Q8'!$A:$V,9,FALSE)</f>
        <v>0</v>
      </c>
      <c r="O1709" s="4" t="str">
        <f>VLOOKUP($A1709,'Data Transformation Q1 to Q8'!$A:$V,20,FALSE)</f>
        <v>tier - 2</v>
      </c>
      <c r="P1709" s="4" t="str">
        <f>VLOOKUP($A1709,'Data Transformation Q1 to Q8'!$A:$V,21,FALSE)</f>
        <v>tier - 3</v>
      </c>
      <c r="Q1709" s="118">
        <f>VLOOKUP($A1709,'Data Transformation Q1 to Q8'!$A:$V,19,FALSE)</f>
        <v>5396.44</v>
      </c>
    </row>
    <row r="1710" spans="1:17" ht="15.75" x14ac:dyDescent="0.25">
      <c r="A1710" s="10" t="s">
        <v>1547</v>
      </c>
      <c r="B1710" s="4" t="str">
        <f>VLOOKUP(A1710,'Data Transformation Q1 to Q8'!A:V,22,FALSE)</f>
        <v>R1012</v>
      </c>
      <c r="C1710" s="21">
        <f>VLOOKUP($A1710,'Data Transformation Q1 to Q8'!$A:$V,16,FALSE)</f>
        <v>32363</v>
      </c>
      <c r="D1710" s="6">
        <f>VLOOKUP($A1710,'Data Transformation Q1 to Q8'!$A:$V,17,FALSE)</f>
        <v>34</v>
      </c>
      <c r="E1710" s="4" t="str">
        <f>VLOOKUP(A1710,'Customer Names'!A:D,3,FALSE)</f>
        <v xml:space="preserve">  Jessica E</v>
      </c>
      <c r="F1710" s="4">
        <f>VLOOKUP($A1710,'Data Transformation Q1 to Q8'!$A:$V,2,FALSE)</f>
        <v>26.41</v>
      </c>
      <c r="G1710" s="4" t="str">
        <f>VLOOKUP($A1710,'Data Transformation Q1 to Q8'!$A:$V,3,FALSE)</f>
        <v>Overweight</v>
      </c>
      <c r="H1710" s="4">
        <f>VLOOKUP($A1710,'Data Transformation Q1 to Q8'!$A:$V,4,FALSE)</f>
        <v>5.07</v>
      </c>
      <c r="I1710" s="4" t="str">
        <f>VLOOKUP($A1710,'Data Transformation Q1 to Q8'!$A:$V,5,FALSE)</f>
        <v>Normal</v>
      </c>
      <c r="J1710" s="4" t="str">
        <f>VLOOKUP($A1710,'Data Transformation Q1 to Q8'!$A:$V,6,FALSE)</f>
        <v>Yes</v>
      </c>
      <c r="K1710" s="4" t="str">
        <f>VLOOKUP($A1710,'Data Transformation Q1 to Q8'!$A:$V,7,FALSE)</f>
        <v>No</v>
      </c>
      <c r="L1710" s="4" t="str">
        <f>VLOOKUP($A1710,'Data Transformation Q1 to Q8'!$A:$V,8,FALSE)</f>
        <v>No</v>
      </c>
      <c r="M1710" s="4" t="str">
        <f>VLOOKUP($A1710,'Data Transformation Q1 to Q8'!$A:$V,10,FALSE)</f>
        <v>No</v>
      </c>
      <c r="N1710" s="4">
        <f>VLOOKUP($A1710,'Data Transformation Q1 to Q8'!$A:$V,9,FALSE)</f>
        <v>1</v>
      </c>
      <c r="O1710" s="4" t="str">
        <f>VLOOKUP($A1710,'Data Transformation Q1 to Q8'!$A:$V,20,FALSE)</f>
        <v>tier - 2</v>
      </c>
      <c r="P1710" s="4" t="str">
        <f>VLOOKUP($A1710,'Data Transformation Q1 to Q8'!$A:$V,21,FALSE)</f>
        <v>tier - 3</v>
      </c>
      <c r="Q1710" s="118">
        <f>VLOOKUP($A1710,'Data Transformation Q1 to Q8'!$A:$V,19,FALSE)</f>
        <v>5385.34</v>
      </c>
    </row>
    <row r="1711" spans="1:17" ht="15.75" x14ac:dyDescent="0.25">
      <c r="A1711" s="10" t="s">
        <v>1550</v>
      </c>
      <c r="B1711" s="4" t="str">
        <f>VLOOKUP(A1711,'Data Transformation Q1 to Q8'!A:V,22,FALSE)</f>
        <v>R1011</v>
      </c>
      <c r="C1711" s="21">
        <f>VLOOKUP($A1711,'Data Transformation Q1 to Q8'!$A:$V,16,FALSE)</f>
        <v>30834</v>
      </c>
      <c r="D1711" s="6">
        <f>VLOOKUP($A1711,'Data Transformation Q1 to Q8'!$A:$V,17,FALSE)</f>
        <v>39</v>
      </c>
      <c r="E1711" s="4" t="str">
        <f>VLOOKUP(A1711,'Customer Names'!A:D,3,FALSE)</f>
        <v xml:space="preserve">  Kristen</v>
      </c>
      <c r="F1711" s="4">
        <f>VLOOKUP($A1711,'Data Transformation Q1 to Q8'!$A:$V,2,FALSE)</f>
        <v>27.6</v>
      </c>
      <c r="G1711" s="4" t="str">
        <f>VLOOKUP($A1711,'Data Transformation Q1 to Q8'!$A:$V,3,FALSE)</f>
        <v>Overweight</v>
      </c>
      <c r="H1711" s="4">
        <f>VLOOKUP($A1711,'Data Transformation Q1 to Q8'!$A:$V,4,FALSE)</f>
        <v>5.33</v>
      </c>
      <c r="I1711" s="4" t="str">
        <f>VLOOKUP($A1711,'Data Transformation Q1 to Q8'!$A:$V,5,FALSE)</f>
        <v>Normal</v>
      </c>
      <c r="J1711" s="4" t="str">
        <f>VLOOKUP($A1711,'Data Transformation Q1 to Q8'!$A:$V,6,FALSE)</f>
        <v>No</v>
      </c>
      <c r="K1711" s="4" t="str">
        <f>VLOOKUP($A1711,'Data Transformation Q1 to Q8'!$A:$V,7,FALSE)</f>
        <v>No</v>
      </c>
      <c r="L1711" s="4" t="str">
        <f>VLOOKUP($A1711,'Data Transformation Q1 to Q8'!$A:$V,8,FALSE)</f>
        <v>No</v>
      </c>
      <c r="M1711" s="4" t="str">
        <f>VLOOKUP($A1711,'Data Transformation Q1 to Q8'!$A:$V,10,FALSE)</f>
        <v>No</v>
      </c>
      <c r="N1711" s="4">
        <f>VLOOKUP($A1711,'Data Transformation Q1 to Q8'!$A:$V,9,FALSE)</f>
        <v>1</v>
      </c>
      <c r="O1711" s="4" t="str">
        <f>VLOOKUP($A1711,'Data Transformation Q1 to Q8'!$A:$V,20,FALSE)</f>
        <v>tier - 2</v>
      </c>
      <c r="P1711" s="4" t="str">
        <f>VLOOKUP($A1711,'Data Transformation Q1 to Q8'!$A:$V,21,FALSE)</f>
        <v>tier - 3</v>
      </c>
      <c r="Q1711" s="118">
        <f>VLOOKUP($A1711,'Data Transformation Q1 to Q8'!$A:$V,19,FALSE)</f>
        <v>5383.54</v>
      </c>
    </row>
    <row r="1712" spans="1:17" ht="15.75" x14ac:dyDescent="0.25">
      <c r="A1712" s="10" t="s">
        <v>1552</v>
      </c>
      <c r="B1712" s="4" t="str">
        <f>VLOOKUP(A1712,'Data Transformation Q1 to Q8'!A:V,22,FALSE)</f>
        <v>R1012</v>
      </c>
      <c r="C1712" s="21">
        <f>VLOOKUP($A1712,'Data Transformation Q1 to Q8'!$A:$V,16,FALSE)</f>
        <v>31615</v>
      </c>
      <c r="D1712" s="6">
        <f>VLOOKUP($A1712,'Data Transformation Q1 to Q8'!$A:$V,17,FALSE)</f>
        <v>36</v>
      </c>
      <c r="E1712" s="4" t="str">
        <f>VLOOKUP(A1712,'Customer Names'!A:D,3,FALSE)</f>
        <v xml:space="preserve">  Jose Guadalupe P</v>
      </c>
      <c r="F1712" s="4">
        <f>VLOOKUP($A1712,'Data Transformation Q1 to Q8'!$A:$V,2,FALSE)</f>
        <v>33.82</v>
      </c>
      <c r="G1712" s="4" t="str">
        <f>VLOOKUP($A1712,'Data Transformation Q1 to Q8'!$A:$V,3,FALSE)</f>
        <v>Obesity</v>
      </c>
      <c r="H1712" s="4">
        <f>VLOOKUP($A1712,'Data Transformation Q1 to Q8'!$A:$V,4,FALSE)</f>
        <v>8.93</v>
      </c>
      <c r="I1712" s="4" t="str">
        <f>VLOOKUP($A1712,'Data Transformation Q1 to Q8'!$A:$V,5,FALSE)</f>
        <v>Diabetes</v>
      </c>
      <c r="J1712" s="4" t="str">
        <f>VLOOKUP($A1712,'Data Transformation Q1 to Q8'!$A:$V,6,FALSE)</f>
        <v>Yes</v>
      </c>
      <c r="K1712" s="4" t="str">
        <f>VLOOKUP($A1712,'Data Transformation Q1 to Q8'!$A:$V,7,FALSE)</f>
        <v>No</v>
      </c>
      <c r="L1712" s="4" t="str">
        <f>VLOOKUP($A1712,'Data Transformation Q1 to Q8'!$A:$V,8,FALSE)</f>
        <v>No</v>
      </c>
      <c r="M1712" s="4" t="str">
        <f>VLOOKUP($A1712,'Data Transformation Q1 to Q8'!$A:$V,10,FALSE)</f>
        <v>No</v>
      </c>
      <c r="N1712" s="4">
        <f>VLOOKUP($A1712,'Data Transformation Q1 to Q8'!$A:$V,9,FALSE)</f>
        <v>1</v>
      </c>
      <c r="O1712" s="4" t="str">
        <f>VLOOKUP($A1712,'Data Transformation Q1 to Q8'!$A:$V,20,FALSE)</f>
        <v>tier - 2</v>
      </c>
      <c r="P1712" s="4" t="str">
        <f>VLOOKUP($A1712,'Data Transformation Q1 to Q8'!$A:$V,21,FALSE)</f>
        <v>tier - 3</v>
      </c>
      <c r="Q1712" s="118">
        <f>VLOOKUP($A1712,'Data Transformation Q1 to Q8'!$A:$V,19,FALSE)</f>
        <v>5377.46</v>
      </c>
    </row>
    <row r="1713" spans="1:17" ht="15.75" x14ac:dyDescent="0.25">
      <c r="A1713" s="10" t="s">
        <v>1554</v>
      </c>
      <c r="B1713" s="4" t="str">
        <f>VLOOKUP(A1713,'Data Transformation Q1 to Q8'!A:V,22,FALSE)</f>
        <v>R1011</v>
      </c>
      <c r="C1713" s="21">
        <f>VLOOKUP($A1713,'Data Transformation Q1 to Q8'!$A:$V,16,FALSE)</f>
        <v>32830</v>
      </c>
      <c r="D1713" s="6">
        <f>VLOOKUP($A1713,'Data Transformation Q1 to Q8'!$A:$V,17,FALSE)</f>
        <v>33</v>
      </c>
      <c r="E1713" s="4" t="str">
        <f>VLOOKUP(A1713,'Customer Names'!A:D,3,FALSE)</f>
        <v xml:space="preserve">  Cynthia</v>
      </c>
      <c r="F1713" s="4">
        <f>VLOOKUP($A1713,'Data Transformation Q1 to Q8'!$A:$V,2,FALSE)</f>
        <v>32.9</v>
      </c>
      <c r="G1713" s="4" t="str">
        <f>VLOOKUP($A1713,'Data Transformation Q1 to Q8'!$A:$V,3,FALSE)</f>
        <v>Obesity</v>
      </c>
      <c r="H1713" s="4">
        <f>VLOOKUP($A1713,'Data Transformation Q1 to Q8'!$A:$V,4,FALSE)</f>
        <v>4.3499999999999996</v>
      </c>
      <c r="I1713" s="4" t="str">
        <f>VLOOKUP($A1713,'Data Transformation Q1 to Q8'!$A:$V,5,FALSE)</f>
        <v>Normal</v>
      </c>
      <c r="J1713" s="4" t="str">
        <f>VLOOKUP($A1713,'Data Transformation Q1 to Q8'!$A:$V,6,FALSE)</f>
        <v>No</v>
      </c>
      <c r="K1713" s="4" t="str">
        <f>VLOOKUP($A1713,'Data Transformation Q1 to Q8'!$A:$V,7,FALSE)</f>
        <v>No</v>
      </c>
      <c r="L1713" s="4" t="str">
        <f>VLOOKUP($A1713,'Data Transformation Q1 to Q8'!$A:$V,8,FALSE)</f>
        <v>No</v>
      </c>
      <c r="M1713" s="4" t="str">
        <f>VLOOKUP($A1713,'Data Transformation Q1 to Q8'!$A:$V,10,FALSE)</f>
        <v>No</v>
      </c>
      <c r="N1713" s="4">
        <f>VLOOKUP($A1713,'Data Transformation Q1 to Q8'!$A:$V,9,FALSE)</f>
        <v>0</v>
      </c>
      <c r="O1713" s="4" t="str">
        <f>VLOOKUP($A1713,'Data Transformation Q1 to Q8'!$A:$V,20,FALSE)</f>
        <v>tier - 2</v>
      </c>
      <c r="P1713" s="4" t="str">
        <f>VLOOKUP($A1713,'Data Transformation Q1 to Q8'!$A:$V,21,FALSE)</f>
        <v>tier - 1</v>
      </c>
      <c r="Q1713" s="118">
        <f>VLOOKUP($A1713,'Data Transformation Q1 to Q8'!$A:$V,19,FALSE)</f>
        <v>5375.04</v>
      </c>
    </row>
    <row r="1714" spans="1:17" ht="15.75" x14ac:dyDescent="0.25">
      <c r="A1714" s="10" t="s">
        <v>1556</v>
      </c>
      <c r="B1714" s="4" t="str">
        <f>VLOOKUP(A1714,'Data Transformation Q1 to Q8'!A:V,22,FALSE)</f>
        <v>R1012</v>
      </c>
      <c r="C1714" s="21">
        <f>VLOOKUP($A1714,'Data Transformation Q1 to Q8'!$A:$V,16,FALSE)</f>
        <v>31564</v>
      </c>
      <c r="D1714" s="6">
        <f>VLOOKUP($A1714,'Data Transformation Q1 to Q8'!$A:$V,17,FALSE)</f>
        <v>37</v>
      </c>
      <c r="E1714" s="4" t="str">
        <f>VLOOKUP(A1714,'Customer Names'!A:D,3,FALSE)</f>
        <v xml:space="preserve">  Tyler</v>
      </c>
      <c r="F1714" s="4">
        <f>VLOOKUP($A1714,'Data Transformation Q1 to Q8'!$A:$V,2,FALSE)</f>
        <v>30.875</v>
      </c>
      <c r="G1714" s="4" t="str">
        <f>VLOOKUP($A1714,'Data Transformation Q1 to Q8'!$A:$V,3,FALSE)</f>
        <v>Obesity</v>
      </c>
      <c r="H1714" s="4">
        <f>VLOOKUP($A1714,'Data Transformation Q1 to Q8'!$A:$V,4,FALSE)</f>
        <v>9.5399999999999991</v>
      </c>
      <c r="I1714" s="4" t="str">
        <f>VLOOKUP($A1714,'Data Transformation Q1 to Q8'!$A:$V,5,FALSE)</f>
        <v>Diabetes</v>
      </c>
      <c r="J1714" s="4" t="str">
        <f>VLOOKUP($A1714,'Data Transformation Q1 to Q8'!$A:$V,6,FALSE)</f>
        <v>Yes</v>
      </c>
      <c r="K1714" s="4" t="str">
        <f>VLOOKUP($A1714,'Data Transformation Q1 to Q8'!$A:$V,7,FALSE)</f>
        <v>No</v>
      </c>
      <c r="L1714" s="4" t="str">
        <f>VLOOKUP($A1714,'Data Transformation Q1 to Q8'!$A:$V,8,FALSE)</f>
        <v>No</v>
      </c>
      <c r="M1714" s="4" t="str">
        <f>VLOOKUP($A1714,'Data Transformation Q1 to Q8'!$A:$V,10,FALSE)</f>
        <v>No</v>
      </c>
      <c r="N1714" s="4">
        <f>VLOOKUP($A1714,'Data Transformation Q1 to Q8'!$A:$V,9,FALSE)</f>
        <v>1</v>
      </c>
      <c r="O1714" s="4" t="str">
        <f>VLOOKUP($A1714,'Data Transformation Q1 to Q8'!$A:$V,20,FALSE)</f>
        <v>tier - 2</v>
      </c>
      <c r="P1714" s="4" t="str">
        <f>VLOOKUP($A1714,'Data Transformation Q1 to Q8'!$A:$V,21,FALSE)</f>
        <v>tier - 2</v>
      </c>
      <c r="Q1714" s="118">
        <f>VLOOKUP($A1714,'Data Transformation Q1 to Q8'!$A:$V,19,FALSE)</f>
        <v>5373.36</v>
      </c>
    </row>
    <row r="1715" spans="1:17" ht="15.75" x14ac:dyDescent="0.25">
      <c r="A1715" s="10" t="s">
        <v>1558</v>
      </c>
      <c r="B1715" s="4" t="str">
        <f>VLOOKUP(A1715,'Data Transformation Q1 to Q8'!A:V,22,FALSE)</f>
        <v>R1011</v>
      </c>
      <c r="C1715" s="21">
        <f>VLOOKUP($A1715,'Data Transformation Q1 to Q8'!$A:$V,16,FALSE)</f>
        <v>34675</v>
      </c>
      <c r="D1715" s="6">
        <f>VLOOKUP($A1715,'Data Transformation Q1 to Q8'!$A:$V,17,FALSE)</f>
        <v>28</v>
      </c>
      <c r="E1715" s="4" t="str">
        <f>VLOOKUP(A1715,'Customer Names'!A:D,3,FALSE)</f>
        <v xml:space="preserve">  Holly J</v>
      </c>
      <c r="F1715" s="4">
        <f>VLOOKUP($A1715,'Data Transformation Q1 to Q8'!$A:$V,2,FALSE)</f>
        <v>32.64</v>
      </c>
      <c r="G1715" s="4" t="str">
        <f>VLOOKUP($A1715,'Data Transformation Q1 to Q8'!$A:$V,3,FALSE)</f>
        <v>Obesity</v>
      </c>
      <c r="H1715" s="4">
        <f>VLOOKUP($A1715,'Data Transformation Q1 to Q8'!$A:$V,4,FALSE)</f>
        <v>5.91</v>
      </c>
      <c r="I1715" s="4" t="str">
        <f>VLOOKUP($A1715,'Data Transformation Q1 to Q8'!$A:$V,5,FALSE)</f>
        <v>Prediabetes</v>
      </c>
      <c r="J1715" s="4" t="str">
        <f>VLOOKUP($A1715,'Data Transformation Q1 to Q8'!$A:$V,6,FALSE)</f>
        <v>No</v>
      </c>
      <c r="K1715" s="4" t="str">
        <f>VLOOKUP($A1715,'Data Transformation Q1 to Q8'!$A:$V,7,FALSE)</f>
        <v>No</v>
      </c>
      <c r="L1715" s="4" t="str">
        <f>VLOOKUP($A1715,'Data Transformation Q1 to Q8'!$A:$V,8,FALSE)</f>
        <v>No</v>
      </c>
      <c r="M1715" s="4" t="str">
        <f>VLOOKUP($A1715,'Data Transformation Q1 to Q8'!$A:$V,10,FALSE)</f>
        <v>No</v>
      </c>
      <c r="N1715" s="4">
        <f>VLOOKUP($A1715,'Data Transformation Q1 to Q8'!$A:$V,9,FALSE)</f>
        <v>0</v>
      </c>
      <c r="O1715" s="4" t="str">
        <f>VLOOKUP($A1715,'Data Transformation Q1 to Q8'!$A:$V,20,FALSE)</f>
        <v>tier - 2</v>
      </c>
      <c r="P1715" s="4" t="str">
        <f>VLOOKUP($A1715,'Data Transformation Q1 to Q8'!$A:$V,21,FALSE)</f>
        <v>tier - 1</v>
      </c>
      <c r="Q1715" s="118">
        <f>VLOOKUP($A1715,'Data Transformation Q1 to Q8'!$A:$V,19,FALSE)</f>
        <v>5364.66</v>
      </c>
    </row>
    <row r="1716" spans="1:17" ht="15.75" x14ac:dyDescent="0.25">
      <c r="A1716" s="10" t="s">
        <v>1560</v>
      </c>
      <c r="B1716" s="4" t="str">
        <f>VLOOKUP(A1716,'Data Transformation Q1 to Q8'!A:V,22,FALSE)</f>
        <v>R1024</v>
      </c>
      <c r="C1716" s="21">
        <f>VLOOKUP($A1716,'Data Transformation Q1 to Q8'!$A:$V,16,FALSE)</f>
        <v>32819</v>
      </c>
      <c r="D1716" s="6">
        <f>VLOOKUP($A1716,'Data Transformation Q1 to Q8'!$A:$V,17,FALSE)</f>
        <v>33</v>
      </c>
      <c r="E1716" s="4" t="str">
        <f>VLOOKUP(A1716,'Customer Names'!A:D,3,FALSE)</f>
        <v xml:space="preserve">  Kristen</v>
      </c>
      <c r="F1716" s="4">
        <f>VLOOKUP($A1716,'Data Transformation Q1 to Q8'!$A:$V,2,FALSE)</f>
        <v>22.135000000000002</v>
      </c>
      <c r="G1716" s="4" t="str">
        <f>VLOOKUP($A1716,'Data Transformation Q1 to Q8'!$A:$V,3,FALSE)</f>
        <v>Normal Weight</v>
      </c>
      <c r="H1716" s="4">
        <f>VLOOKUP($A1716,'Data Transformation Q1 to Q8'!$A:$V,4,FALSE)</f>
        <v>5.0999999999999996</v>
      </c>
      <c r="I1716" s="4" t="str">
        <f>VLOOKUP($A1716,'Data Transformation Q1 to Q8'!$A:$V,5,FALSE)</f>
        <v>Normal</v>
      </c>
      <c r="J1716" s="4" t="str">
        <f>VLOOKUP($A1716,'Data Transformation Q1 to Q8'!$A:$V,6,FALSE)</f>
        <v>No</v>
      </c>
      <c r="K1716" s="4" t="str">
        <f>VLOOKUP($A1716,'Data Transformation Q1 to Q8'!$A:$V,7,FALSE)</f>
        <v>No</v>
      </c>
      <c r="L1716" s="4" t="str">
        <f>VLOOKUP($A1716,'Data Transformation Q1 to Q8'!$A:$V,8,FALSE)</f>
        <v>No</v>
      </c>
      <c r="M1716" s="4" t="str">
        <f>VLOOKUP($A1716,'Data Transformation Q1 to Q8'!$A:$V,10,FALSE)</f>
        <v>No</v>
      </c>
      <c r="N1716" s="4">
        <f>VLOOKUP($A1716,'Data Transformation Q1 to Q8'!$A:$V,9,FALSE)</f>
        <v>0</v>
      </c>
      <c r="O1716" s="4" t="str">
        <f>VLOOKUP($A1716,'Data Transformation Q1 to Q8'!$A:$V,20,FALSE)</f>
        <v>tier - 2</v>
      </c>
      <c r="P1716" s="4" t="str">
        <f>VLOOKUP($A1716,'Data Transformation Q1 to Q8'!$A:$V,21,FALSE)</f>
        <v>tier - 3</v>
      </c>
      <c r="Q1716" s="118">
        <f>VLOOKUP($A1716,'Data Transformation Q1 to Q8'!$A:$V,19,FALSE)</f>
        <v>5354.07</v>
      </c>
    </row>
    <row r="1717" spans="1:17" ht="15.75" x14ac:dyDescent="0.25">
      <c r="A1717" s="10" t="s">
        <v>1562</v>
      </c>
      <c r="B1717" s="4" t="str">
        <f>VLOOKUP(A1717,'Data Transformation Q1 to Q8'!A:V,22,FALSE)</f>
        <v>R1013</v>
      </c>
      <c r="C1717" s="21">
        <f>VLOOKUP($A1717,'Data Transformation Q1 to Q8'!$A:$V,16,FALSE)</f>
        <v>26648</v>
      </c>
      <c r="D1717" s="6">
        <f>VLOOKUP($A1717,'Data Transformation Q1 to Q8'!$A:$V,17,FALSE)</f>
        <v>50</v>
      </c>
      <c r="E1717" s="4" t="str">
        <f>VLOOKUP(A1717,'Customer Names'!A:D,3,FALSE)</f>
        <v xml:space="preserve">  Thomas</v>
      </c>
      <c r="F1717" s="4">
        <f>VLOOKUP($A1717,'Data Transformation Q1 to Q8'!$A:$V,2,FALSE)</f>
        <v>16.53</v>
      </c>
      <c r="G1717" s="4" t="str">
        <f>VLOOKUP($A1717,'Data Transformation Q1 to Q8'!$A:$V,3,FALSE)</f>
        <v>Underweight</v>
      </c>
      <c r="H1717" s="4">
        <f>VLOOKUP($A1717,'Data Transformation Q1 to Q8'!$A:$V,4,FALSE)</f>
        <v>5.08</v>
      </c>
      <c r="I1717" s="4" t="str">
        <f>VLOOKUP($A1717,'Data Transformation Q1 to Q8'!$A:$V,5,FALSE)</f>
        <v>Normal</v>
      </c>
      <c r="J1717" s="4" t="str">
        <f>VLOOKUP($A1717,'Data Transformation Q1 to Q8'!$A:$V,6,FALSE)</f>
        <v>No</v>
      </c>
      <c r="K1717" s="4" t="str">
        <f>VLOOKUP($A1717,'Data Transformation Q1 to Q8'!$A:$V,7,FALSE)</f>
        <v>No</v>
      </c>
      <c r="L1717" s="4" t="str">
        <f>VLOOKUP($A1717,'Data Transformation Q1 to Q8'!$A:$V,8,FALSE)</f>
        <v>No</v>
      </c>
      <c r="M1717" s="4" t="str">
        <f>VLOOKUP($A1717,'Data Transformation Q1 to Q8'!$A:$V,10,FALSE)</f>
        <v>No</v>
      </c>
      <c r="N1717" s="4">
        <f>VLOOKUP($A1717,'Data Transformation Q1 to Q8'!$A:$V,9,FALSE)</f>
        <v>2</v>
      </c>
      <c r="O1717" s="4" t="str">
        <f>VLOOKUP($A1717,'Data Transformation Q1 to Q8'!$A:$V,20,FALSE)</f>
        <v>tier - 2</v>
      </c>
      <c r="P1717" s="4" t="str">
        <f>VLOOKUP($A1717,'Data Transformation Q1 to Q8'!$A:$V,21,FALSE)</f>
        <v>tier - 3</v>
      </c>
      <c r="Q1717" s="118">
        <f>VLOOKUP($A1717,'Data Transformation Q1 to Q8'!$A:$V,19,FALSE)</f>
        <v>5344.81</v>
      </c>
    </row>
    <row r="1718" spans="1:17" ht="15.75" x14ac:dyDescent="0.25">
      <c r="A1718" s="10" t="s">
        <v>1564</v>
      </c>
      <c r="B1718" s="4" t="str">
        <f>VLOOKUP(A1718,'Data Transformation Q1 to Q8'!A:V,22,FALSE)</f>
        <v>R1012</v>
      </c>
      <c r="C1718" s="21">
        <f>VLOOKUP($A1718,'Data Transformation Q1 to Q8'!$A:$V,16,FALSE)</f>
        <v>33478</v>
      </c>
      <c r="D1718" s="6">
        <f>VLOOKUP($A1718,'Data Transformation Q1 to Q8'!$A:$V,17,FALSE)</f>
        <v>31</v>
      </c>
      <c r="E1718" s="4" t="str">
        <f>VLOOKUP(A1718,'Customer Names'!A:D,3,FALSE)</f>
        <v xml:space="preserve">  Tricity M</v>
      </c>
      <c r="F1718" s="4">
        <f>VLOOKUP($A1718,'Data Transformation Q1 to Q8'!$A:$V,2,FALSE)</f>
        <v>32.774999999999999</v>
      </c>
      <c r="G1718" s="4" t="str">
        <f>VLOOKUP($A1718,'Data Transformation Q1 to Q8'!$A:$V,3,FALSE)</f>
        <v>Obesity</v>
      </c>
      <c r="H1718" s="4">
        <f>VLOOKUP($A1718,'Data Transformation Q1 to Q8'!$A:$V,4,FALSE)</f>
        <v>4.75</v>
      </c>
      <c r="I1718" s="4" t="str">
        <f>VLOOKUP($A1718,'Data Transformation Q1 to Q8'!$A:$V,5,FALSE)</f>
        <v>Normal</v>
      </c>
      <c r="J1718" s="4" t="str">
        <f>VLOOKUP($A1718,'Data Transformation Q1 to Q8'!$A:$V,6,FALSE)</f>
        <v>No</v>
      </c>
      <c r="K1718" s="4" t="str">
        <f>VLOOKUP($A1718,'Data Transformation Q1 to Q8'!$A:$V,7,FALSE)</f>
        <v>No</v>
      </c>
      <c r="L1718" s="4" t="str">
        <f>VLOOKUP($A1718,'Data Transformation Q1 to Q8'!$A:$V,8,FALSE)</f>
        <v>No</v>
      </c>
      <c r="M1718" s="4" t="str">
        <f>VLOOKUP($A1718,'Data Transformation Q1 to Q8'!$A:$V,10,FALSE)</f>
        <v>No</v>
      </c>
      <c r="N1718" s="4">
        <f>VLOOKUP($A1718,'Data Transformation Q1 to Q8'!$A:$V,9,FALSE)</f>
        <v>0</v>
      </c>
      <c r="O1718" s="4" t="str">
        <f>VLOOKUP($A1718,'Data Transformation Q1 to Q8'!$A:$V,20,FALSE)</f>
        <v>tier - 2</v>
      </c>
      <c r="P1718" s="4" t="str">
        <f>VLOOKUP($A1718,'Data Transformation Q1 to Q8'!$A:$V,21,FALSE)</f>
        <v>tier - 1</v>
      </c>
      <c r="Q1718" s="118">
        <f>VLOOKUP($A1718,'Data Transformation Q1 to Q8'!$A:$V,19,FALSE)</f>
        <v>5327.4</v>
      </c>
    </row>
    <row r="1719" spans="1:17" ht="15.75" x14ac:dyDescent="0.25">
      <c r="A1719" s="10" t="s">
        <v>1566</v>
      </c>
      <c r="B1719" s="4" t="str">
        <f>VLOOKUP(A1719,'Data Transformation Q1 to Q8'!A:V,22,FALSE)</f>
        <v>R1011</v>
      </c>
      <c r="C1719" s="21">
        <f>VLOOKUP($A1719,'Data Transformation Q1 to Q8'!$A:$V,16,FALSE)</f>
        <v>33773</v>
      </c>
      <c r="D1719" s="6">
        <f>VLOOKUP($A1719,'Data Transformation Q1 to Q8'!$A:$V,17,FALSE)</f>
        <v>30</v>
      </c>
      <c r="E1719" s="4" t="str">
        <f>VLOOKUP(A1719,'Customer Names'!A:D,3,FALSE)</f>
        <v xml:space="preserve">  Sarah A</v>
      </c>
      <c r="F1719" s="4">
        <f>VLOOKUP($A1719,'Data Transformation Q1 to Q8'!$A:$V,2,FALSE)</f>
        <v>30.9</v>
      </c>
      <c r="G1719" s="4" t="str">
        <f>VLOOKUP($A1719,'Data Transformation Q1 to Q8'!$A:$V,3,FALSE)</f>
        <v>Obesity</v>
      </c>
      <c r="H1719" s="4">
        <f>VLOOKUP($A1719,'Data Transformation Q1 to Q8'!$A:$V,4,FALSE)</f>
        <v>6.05</v>
      </c>
      <c r="I1719" s="4" t="str">
        <f>VLOOKUP($A1719,'Data Transformation Q1 to Q8'!$A:$V,5,FALSE)</f>
        <v>Prediabetes</v>
      </c>
      <c r="J1719" s="4" t="str">
        <f>VLOOKUP($A1719,'Data Transformation Q1 to Q8'!$A:$V,6,FALSE)</f>
        <v>No</v>
      </c>
      <c r="K1719" s="4" t="str">
        <f>VLOOKUP($A1719,'Data Transformation Q1 to Q8'!$A:$V,7,FALSE)</f>
        <v>No</v>
      </c>
      <c r="L1719" s="4" t="str">
        <f>VLOOKUP($A1719,'Data Transformation Q1 to Q8'!$A:$V,8,FALSE)</f>
        <v>No</v>
      </c>
      <c r="M1719" s="4" t="str">
        <f>VLOOKUP($A1719,'Data Transformation Q1 to Q8'!$A:$V,10,FALSE)</f>
        <v>No</v>
      </c>
      <c r="N1719" s="4">
        <f>VLOOKUP($A1719,'Data Transformation Q1 to Q8'!$A:$V,9,FALSE)</f>
        <v>1</v>
      </c>
      <c r="O1719" s="4" t="str">
        <f>VLOOKUP($A1719,'Data Transformation Q1 to Q8'!$A:$V,20,FALSE)</f>
        <v>tier - 2</v>
      </c>
      <c r="P1719" s="4" t="str">
        <f>VLOOKUP($A1719,'Data Transformation Q1 to Q8'!$A:$V,21,FALSE)</f>
        <v>tier - 1</v>
      </c>
      <c r="Q1719" s="118">
        <f>VLOOKUP($A1719,'Data Transformation Q1 to Q8'!$A:$V,19,FALSE)</f>
        <v>5325.65</v>
      </c>
    </row>
    <row r="1720" spans="1:17" ht="15.75" x14ac:dyDescent="0.25">
      <c r="A1720" s="10" t="s">
        <v>1568</v>
      </c>
      <c r="B1720" s="4" t="str">
        <f>VLOOKUP(A1720,'Data Transformation Q1 to Q8'!A:V,22,FALSE)</f>
        <v>R1012</v>
      </c>
      <c r="C1720" s="21">
        <f>VLOOKUP($A1720,'Data Transformation Q1 to Q8'!$A:$V,16,FALSE)</f>
        <v>27274</v>
      </c>
      <c r="D1720" s="6">
        <f>VLOOKUP($A1720,'Data Transformation Q1 to Q8'!$A:$V,17,FALSE)</f>
        <v>48</v>
      </c>
      <c r="E1720" s="4" t="str">
        <f>VLOOKUP(A1720,'Customer Names'!A:D,3,FALSE)</f>
        <v xml:space="preserve">  Lisa M</v>
      </c>
      <c r="F1720" s="4">
        <f>VLOOKUP($A1720,'Data Transformation Q1 to Q8'!$A:$V,2,FALSE)</f>
        <v>15.58</v>
      </c>
      <c r="G1720" s="4" t="str">
        <f>VLOOKUP($A1720,'Data Transformation Q1 to Q8'!$A:$V,3,FALSE)</f>
        <v>Underweight</v>
      </c>
      <c r="H1720" s="4">
        <f>VLOOKUP($A1720,'Data Transformation Q1 to Q8'!$A:$V,4,FALSE)</f>
        <v>11.56</v>
      </c>
      <c r="I1720" s="4" t="str">
        <f>VLOOKUP($A1720,'Data Transformation Q1 to Q8'!$A:$V,5,FALSE)</f>
        <v>Diabetes</v>
      </c>
      <c r="J1720" s="4" t="str">
        <f>VLOOKUP($A1720,'Data Transformation Q1 to Q8'!$A:$V,6,FALSE)</f>
        <v>No</v>
      </c>
      <c r="K1720" s="4" t="str">
        <f>VLOOKUP($A1720,'Data Transformation Q1 to Q8'!$A:$V,7,FALSE)</f>
        <v>No</v>
      </c>
      <c r="L1720" s="4" t="str">
        <f>VLOOKUP($A1720,'Data Transformation Q1 to Q8'!$A:$V,8,FALSE)</f>
        <v>No</v>
      </c>
      <c r="M1720" s="4" t="str">
        <f>VLOOKUP($A1720,'Data Transformation Q1 to Q8'!$A:$V,10,FALSE)</f>
        <v>No</v>
      </c>
      <c r="N1720" s="4">
        <f>VLOOKUP($A1720,'Data Transformation Q1 to Q8'!$A:$V,9,FALSE)</f>
        <v>0</v>
      </c>
      <c r="O1720" s="4" t="str">
        <f>VLOOKUP($A1720,'Data Transformation Q1 to Q8'!$A:$V,20,FALSE)</f>
        <v>tier - 2</v>
      </c>
      <c r="P1720" s="4" t="str">
        <f>VLOOKUP($A1720,'Data Transformation Q1 to Q8'!$A:$V,21,FALSE)</f>
        <v>tier - 1</v>
      </c>
      <c r="Q1720" s="118">
        <f>VLOOKUP($A1720,'Data Transformation Q1 to Q8'!$A:$V,19,FALSE)</f>
        <v>5322.24</v>
      </c>
    </row>
    <row r="1721" spans="1:17" ht="15.75" x14ac:dyDescent="0.25">
      <c r="A1721" s="10" t="s">
        <v>1571</v>
      </c>
      <c r="B1721" s="4" t="str">
        <f>VLOOKUP(A1721,'Data Transformation Q1 to Q8'!A:V,22,FALSE)</f>
        <v>R1012</v>
      </c>
      <c r="C1721" s="21">
        <f>VLOOKUP($A1721,'Data Transformation Q1 to Q8'!$A:$V,16,FALSE)</f>
        <v>34651</v>
      </c>
      <c r="D1721" s="6">
        <f>VLOOKUP($A1721,'Data Transformation Q1 to Q8'!$A:$V,17,FALSE)</f>
        <v>28</v>
      </c>
      <c r="E1721" s="4" t="str">
        <f>VLOOKUP(A1721,'Customer Names'!A:D,3,FALSE)</f>
        <v xml:space="preserve">  Tracy A</v>
      </c>
      <c r="F1721" s="4">
        <f>VLOOKUP($A1721,'Data Transformation Q1 to Q8'!$A:$V,2,FALSE)</f>
        <v>26.315000000000001</v>
      </c>
      <c r="G1721" s="4" t="str">
        <f>VLOOKUP($A1721,'Data Transformation Q1 to Q8'!$A:$V,3,FALSE)</f>
        <v>Overweight</v>
      </c>
      <c r="H1721" s="4">
        <f>VLOOKUP($A1721,'Data Transformation Q1 to Q8'!$A:$V,4,FALSE)</f>
        <v>5.76</v>
      </c>
      <c r="I1721" s="4" t="str">
        <f>VLOOKUP($A1721,'Data Transformation Q1 to Q8'!$A:$V,5,FALSE)</f>
        <v>Prediabetes</v>
      </c>
      <c r="J1721" s="4" t="str">
        <f>VLOOKUP($A1721,'Data Transformation Q1 to Q8'!$A:$V,6,FALSE)</f>
        <v>No</v>
      </c>
      <c r="K1721" s="4" t="str">
        <f>VLOOKUP($A1721,'Data Transformation Q1 to Q8'!$A:$V,7,FALSE)</f>
        <v>No</v>
      </c>
      <c r="L1721" s="4" t="str">
        <f>VLOOKUP($A1721,'Data Transformation Q1 to Q8'!$A:$V,8,FALSE)</f>
        <v>No</v>
      </c>
      <c r="M1721" s="4" t="str">
        <f>VLOOKUP($A1721,'Data Transformation Q1 to Q8'!$A:$V,10,FALSE)</f>
        <v>No</v>
      </c>
      <c r="N1721" s="4">
        <f>VLOOKUP($A1721,'Data Transformation Q1 to Q8'!$A:$V,9,FALSE)</f>
        <v>0</v>
      </c>
      <c r="O1721" s="4" t="str">
        <f>VLOOKUP($A1721,'Data Transformation Q1 to Q8'!$A:$V,20,FALSE)</f>
        <v>tier - 2</v>
      </c>
      <c r="P1721" s="4" t="str">
        <f>VLOOKUP($A1721,'Data Transformation Q1 to Q8'!$A:$V,21,FALSE)</f>
        <v>tier - 2</v>
      </c>
      <c r="Q1721" s="118">
        <f>VLOOKUP($A1721,'Data Transformation Q1 to Q8'!$A:$V,19,FALSE)</f>
        <v>5312.17</v>
      </c>
    </row>
    <row r="1722" spans="1:17" ht="15.75" x14ac:dyDescent="0.25">
      <c r="A1722" s="10" t="s">
        <v>1573</v>
      </c>
      <c r="B1722" s="4" t="str">
        <f>VLOOKUP(A1722,'Data Transformation Q1 to Q8'!A:V,22,FALSE)</f>
        <v>R1012</v>
      </c>
      <c r="C1722" s="21">
        <f>VLOOKUP($A1722,'Data Transformation Q1 to Q8'!$A:$V,16,FALSE)</f>
        <v>36778</v>
      </c>
      <c r="D1722" s="6">
        <f>VLOOKUP($A1722,'Data Transformation Q1 to Q8'!$A:$V,17,FALSE)</f>
        <v>22</v>
      </c>
      <c r="E1722" s="4" t="str">
        <f>VLOOKUP(A1722,'Customer Names'!A:D,3,FALSE)</f>
        <v xml:space="preserve">  Patrick</v>
      </c>
      <c r="F1722" s="4">
        <f>VLOOKUP($A1722,'Data Transformation Q1 to Q8'!$A:$V,2,FALSE)</f>
        <v>35.61</v>
      </c>
      <c r="G1722" s="4" t="str">
        <f>VLOOKUP($A1722,'Data Transformation Q1 to Q8'!$A:$V,3,FALSE)</f>
        <v>Obesity</v>
      </c>
      <c r="H1722" s="4">
        <f>VLOOKUP($A1722,'Data Transformation Q1 to Q8'!$A:$V,4,FALSE)</f>
        <v>5.65</v>
      </c>
      <c r="I1722" s="4" t="str">
        <f>VLOOKUP($A1722,'Data Transformation Q1 to Q8'!$A:$V,5,FALSE)</f>
        <v>Normal</v>
      </c>
      <c r="J1722" s="4" t="str">
        <f>VLOOKUP($A1722,'Data Transformation Q1 to Q8'!$A:$V,6,FALSE)</f>
        <v>No</v>
      </c>
      <c r="K1722" s="4" t="str">
        <f>VLOOKUP($A1722,'Data Transformation Q1 to Q8'!$A:$V,7,FALSE)</f>
        <v>yes</v>
      </c>
      <c r="L1722" s="4" t="str">
        <f>VLOOKUP($A1722,'Data Transformation Q1 to Q8'!$A:$V,8,FALSE)</f>
        <v>No</v>
      </c>
      <c r="M1722" s="4" t="str">
        <f>VLOOKUP($A1722,'Data Transformation Q1 to Q8'!$A:$V,10,FALSE)</f>
        <v>No</v>
      </c>
      <c r="N1722" s="4">
        <f>VLOOKUP($A1722,'Data Transformation Q1 to Q8'!$A:$V,9,FALSE)</f>
        <v>1</v>
      </c>
      <c r="O1722" s="4" t="str">
        <f>VLOOKUP($A1722,'Data Transformation Q1 to Q8'!$A:$V,20,FALSE)</f>
        <v>tier - 2</v>
      </c>
      <c r="P1722" s="4" t="str">
        <f>VLOOKUP($A1722,'Data Transformation Q1 to Q8'!$A:$V,21,FALSE)</f>
        <v>tier - 3</v>
      </c>
      <c r="Q1722" s="118">
        <f>VLOOKUP($A1722,'Data Transformation Q1 to Q8'!$A:$V,19,FALSE)</f>
        <v>5306.7</v>
      </c>
    </row>
    <row r="1723" spans="1:17" ht="15.75" x14ac:dyDescent="0.25">
      <c r="A1723" s="10" t="s">
        <v>1575</v>
      </c>
      <c r="B1723" s="4" t="str">
        <f>VLOOKUP(A1723,'Data Transformation Q1 to Q8'!A:V,22,FALSE)</f>
        <v>R1022</v>
      </c>
      <c r="C1723" s="21">
        <f>VLOOKUP($A1723,'Data Transformation Q1 to Q8'!$A:$V,16,FALSE)</f>
        <v>38221</v>
      </c>
      <c r="D1723" s="6">
        <f>VLOOKUP($A1723,'Data Transformation Q1 to Q8'!$A:$V,17,FALSE)</f>
        <v>18</v>
      </c>
      <c r="E1723" s="4" t="str">
        <f>VLOOKUP(A1723,'Customer Names'!A:D,3,FALSE)</f>
        <v xml:space="preserve">  Trent</v>
      </c>
      <c r="F1723" s="4">
        <f>VLOOKUP($A1723,'Data Transformation Q1 to Q8'!$A:$V,2,FALSE)</f>
        <v>37.56</v>
      </c>
      <c r="G1723" s="4" t="str">
        <f>VLOOKUP($A1723,'Data Transformation Q1 to Q8'!$A:$V,3,FALSE)</f>
        <v>Obesity</v>
      </c>
      <c r="H1723" s="4">
        <f>VLOOKUP($A1723,'Data Transformation Q1 to Q8'!$A:$V,4,FALSE)</f>
        <v>5.88</v>
      </c>
      <c r="I1723" s="4" t="str">
        <f>VLOOKUP($A1723,'Data Transformation Q1 to Q8'!$A:$V,5,FALSE)</f>
        <v>Prediabetes</v>
      </c>
      <c r="J1723" s="4" t="str">
        <f>VLOOKUP($A1723,'Data Transformation Q1 to Q8'!$A:$V,6,FALSE)</f>
        <v>No</v>
      </c>
      <c r="K1723" s="4" t="str">
        <f>VLOOKUP($A1723,'Data Transformation Q1 to Q8'!$A:$V,7,FALSE)</f>
        <v>yes</v>
      </c>
      <c r="L1723" s="4" t="str">
        <f>VLOOKUP($A1723,'Data Transformation Q1 to Q8'!$A:$V,8,FALSE)</f>
        <v>No</v>
      </c>
      <c r="M1723" s="4" t="str">
        <f>VLOOKUP($A1723,'Data Transformation Q1 to Q8'!$A:$V,10,FALSE)</f>
        <v>No</v>
      </c>
      <c r="N1723" s="4">
        <f>VLOOKUP($A1723,'Data Transformation Q1 to Q8'!$A:$V,9,FALSE)</f>
        <v>1</v>
      </c>
      <c r="O1723" s="4" t="str">
        <f>VLOOKUP($A1723,'Data Transformation Q1 to Q8'!$A:$V,20,FALSE)</f>
        <v>tier - 2</v>
      </c>
      <c r="P1723" s="4" t="str">
        <f>VLOOKUP($A1723,'Data Transformation Q1 to Q8'!$A:$V,21,FALSE)</f>
        <v>tier - 2</v>
      </c>
      <c r="Q1723" s="118">
        <f>VLOOKUP($A1723,'Data Transformation Q1 to Q8'!$A:$V,19,FALSE)</f>
        <v>5293.67</v>
      </c>
    </row>
    <row r="1724" spans="1:17" ht="15.75" x14ac:dyDescent="0.25">
      <c r="A1724" s="10" t="s">
        <v>1577</v>
      </c>
      <c r="B1724" s="4" t="str">
        <f>VLOOKUP(A1724,'Data Transformation Q1 to Q8'!A:V,22,FALSE)</f>
        <v>R1012</v>
      </c>
      <c r="C1724" s="21">
        <f>VLOOKUP($A1724,'Data Transformation Q1 to Q8'!$A:$V,16,FALSE)</f>
        <v>27345</v>
      </c>
      <c r="D1724" s="6">
        <f>VLOOKUP($A1724,'Data Transformation Q1 to Q8'!$A:$V,17,FALSE)</f>
        <v>48</v>
      </c>
      <c r="E1724" s="4" t="str">
        <f>VLOOKUP(A1724,'Customer Names'!A:D,3,FALSE)</f>
        <v xml:space="preserve">  Julie</v>
      </c>
      <c r="F1724" s="4">
        <f>VLOOKUP($A1724,'Data Transformation Q1 to Q8'!$A:$V,2,FALSE)</f>
        <v>15.49</v>
      </c>
      <c r="G1724" s="4" t="str">
        <f>VLOOKUP($A1724,'Data Transformation Q1 to Q8'!$A:$V,3,FALSE)</f>
        <v>Underweight</v>
      </c>
      <c r="H1724" s="4">
        <f>VLOOKUP($A1724,'Data Transformation Q1 to Q8'!$A:$V,4,FALSE)</f>
        <v>9.6</v>
      </c>
      <c r="I1724" s="4" t="str">
        <f>VLOOKUP($A1724,'Data Transformation Q1 to Q8'!$A:$V,5,FALSE)</f>
        <v>Diabetes</v>
      </c>
      <c r="J1724" s="4" t="str">
        <f>VLOOKUP($A1724,'Data Transformation Q1 to Q8'!$A:$V,6,FALSE)</f>
        <v>No</v>
      </c>
      <c r="K1724" s="4" t="str">
        <f>VLOOKUP($A1724,'Data Transformation Q1 to Q8'!$A:$V,7,FALSE)</f>
        <v>No</v>
      </c>
      <c r="L1724" s="4" t="str">
        <f>VLOOKUP($A1724,'Data Transformation Q1 to Q8'!$A:$V,8,FALSE)</f>
        <v>No</v>
      </c>
      <c r="M1724" s="4" t="str">
        <f>VLOOKUP($A1724,'Data Transformation Q1 to Q8'!$A:$V,10,FALSE)</f>
        <v>No</v>
      </c>
      <c r="N1724" s="4">
        <f>VLOOKUP($A1724,'Data Transformation Q1 to Q8'!$A:$V,9,FALSE)</f>
        <v>0</v>
      </c>
      <c r="O1724" s="4" t="str">
        <f>VLOOKUP($A1724,'Data Transformation Q1 to Q8'!$A:$V,20,FALSE)</f>
        <v>tier - 2</v>
      </c>
      <c r="P1724" s="4" t="str">
        <f>VLOOKUP($A1724,'Data Transformation Q1 to Q8'!$A:$V,21,FALSE)</f>
        <v>tier - 2</v>
      </c>
      <c r="Q1724" s="118">
        <f>VLOOKUP($A1724,'Data Transformation Q1 to Q8'!$A:$V,19,FALSE)</f>
        <v>5291.71</v>
      </c>
    </row>
    <row r="1725" spans="1:17" ht="15.75" x14ac:dyDescent="0.25">
      <c r="A1725" s="10" t="s">
        <v>1579</v>
      </c>
      <c r="B1725" s="4" t="str">
        <f>VLOOKUP(A1725,'Data Transformation Q1 to Q8'!A:V,22,FALSE)</f>
        <v>R1013</v>
      </c>
      <c r="C1725" s="21">
        <f>VLOOKUP($A1725,'Data Transformation Q1 to Q8'!$A:$V,16,FALSE)</f>
        <v>32021</v>
      </c>
      <c r="D1725" s="6">
        <f>VLOOKUP($A1725,'Data Transformation Q1 to Q8'!$A:$V,17,FALSE)</f>
        <v>35</v>
      </c>
      <c r="E1725" s="4" t="str">
        <f>VLOOKUP(A1725,'Customer Names'!A:D,3,FALSE)</f>
        <v xml:space="preserve">  Sawomir</v>
      </c>
      <c r="F1725" s="4">
        <f>VLOOKUP($A1725,'Data Transformation Q1 to Q8'!$A:$V,2,FALSE)</f>
        <v>23.48</v>
      </c>
      <c r="G1725" s="4" t="str">
        <f>VLOOKUP($A1725,'Data Transformation Q1 to Q8'!$A:$V,3,FALSE)</f>
        <v>Normal Weight</v>
      </c>
      <c r="H1725" s="4">
        <f>VLOOKUP($A1725,'Data Transformation Q1 to Q8'!$A:$V,4,FALSE)</f>
        <v>6.24</v>
      </c>
      <c r="I1725" s="4" t="str">
        <f>VLOOKUP($A1725,'Data Transformation Q1 to Q8'!$A:$V,5,FALSE)</f>
        <v>Prediabetes</v>
      </c>
      <c r="J1725" s="4" t="str">
        <f>VLOOKUP($A1725,'Data Transformation Q1 to Q8'!$A:$V,6,FALSE)</f>
        <v>No</v>
      </c>
      <c r="K1725" s="4" t="str">
        <f>VLOOKUP($A1725,'Data Transformation Q1 to Q8'!$A:$V,7,FALSE)</f>
        <v>No</v>
      </c>
      <c r="L1725" s="4" t="str">
        <f>VLOOKUP($A1725,'Data Transformation Q1 to Q8'!$A:$V,8,FALSE)</f>
        <v>No</v>
      </c>
      <c r="M1725" s="4" t="str">
        <f>VLOOKUP($A1725,'Data Transformation Q1 to Q8'!$A:$V,10,FALSE)</f>
        <v>No</v>
      </c>
      <c r="N1725" s="4">
        <f>VLOOKUP($A1725,'Data Transformation Q1 to Q8'!$A:$V,9,FALSE)</f>
        <v>1</v>
      </c>
      <c r="O1725" s="4" t="str">
        <f>VLOOKUP($A1725,'Data Transformation Q1 to Q8'!$A:$V,20,FALSE)</f>
        <v>tier - 2</v>
      </c>
      <c r="P1725" s="4" t="str">
        <f>VLOOKUP($A1725,'Data Transformation Q1 to Q8'!$A:$V,21,FALSE)</f>
        <v>tier - 2</v>
      </c>
      <c r="Q1725" s="118">
        <f>VLOOKUP($A1725,'Data Transformation Q1 to Q8'!$A:$V,19,FALSE)</f>
        <v>5275.86</v>
      </c>
    </row>
    <row r="1726" spans="1:17" ht="15.75" x14ac:dyDescent="0.25">
      <c r="A1726" s="10" t="s">
        <v>1581</v>
      </c>
      <c r="B1726" s="4" t="str">
        <f>VLOOKUP(A1726,'Data Transformation Q1 to Q8'!A:V,22,FALSE)</f>
        <v>R1012</v>
      </c>
      <c r="C1726" s="21">
        <f>VLOOKUP($A1726,'Data Transformation Q1 to Q8'!$A:$V,16,FALSE)</f>
        <v>31705</v>
      </c>
      <c r="D1726" s="6">
        <f>VLOOKUP($A1726,'Data Transformation Q1 to Q8'!$A:$V,17,FALSE)</f>
        <v>36</v>
      </c>
      <c r="E1726" s="4" t="str">
        <f>VLOOKUP(A1726,'Customer Names'!A:D,3,FALSE)</f>
        <v xml:space="preserve">  Micah</v>
      </c>
      <c r="F1726" s="4">
        <f>VLOOKUP($A1726,'Data Transformation Q1 to Q8'!$A:$V,2,FALSE)</f>
        <v>30.02</v>
      </c>
      <c r="G1726" s="4" t="str">
        <f>VLOOKUP($A1726,'Data Transformation Q1 to Q8'!$A:$V,3,FALSE)</f>
        <v>Obesity</v>
      </c>
      <c r="H1726" s="4">
        <f>VLOOKUP($A1726,'Data Transformation Q1 to Q8'!$A:$V,4,FALSE)</f>
        <v>7.63</v>
      </c>
      <c r="I1726" s="4" t="str">
        <f>VLOOKUP($A1726,'Data Transformation Q1 to Q8'!$A:$V,5,FALSE)</f>
        <v>Diabetes</v>
      </c>
      <c r="J1726" s="4" t="str">
        <f>VLOOKUP($A1726,'Data Transformation Q1 to Q8'!$A:$V,6,FALSE)</f>
        <v>Yes</v>
      </c>
      <c r="K1726" s="4" t="str">
        <f>VLOOKUP($A1726,'Data Transformation Q1 to Q8'!$A:$V,7,FALSE)</f>
        <v>No</v>
      </c>
      <c r="L1726" s="4" t="str">
        <f>VLOOKUP($A1726,'Data Transformation Q1 to Q8'!$A:$V,8,FALSE)</f>
        <v>No</v>
      </c>
      <c r="M1726" s="4" t="str">
        <f>VLOOKUP($A1726,'Data Transformation Q1 to Q8'!$A:$V,10,FALSE)</f>
        <v>No</v>
      </c>
      <c r="N1726" s="4">
        <f>VLOOKUP($A1726,'Data Transformation Q1 to Q8'!$A:$V,9,FALSE)</f>
        <v>1</v>
      </c>
      <c r="O1726" s="4" t="str">
        <f>VLOOKUP($A1726,'Data Transformation Q1 to Q8'!$A:$V,20,FALSE)</f>
        <v>tier - 2</v>
      </c>
      <c r="P1726" s="4" t="str">
        <f>VLOOKUP($A1726,'Data Transformation Q1 to Q8'!$A:$V,21,FALSE)</f>
        <v>tier - 3</v>
      </c>
      <c r="Q1726" s="118">
        <f>VLOOKUP($A1726,'Data Transformation Q1 to Q8'!$A:$V,19,FALSE)</f>
        <v>5272.18</v>
      </c>
    </row>
    <row r="1727" spans="1:17" ht="15.75" x14ac:dyDescent="0.25">
      <c r="A1727" s="10" t="s">
        <v>1583</v>
      </c>
      <c r="B1727" s="4" t="str">
        <f>VLOOKUP(A1727,'Data Transformation Q1 to Q8'!A:V,22,FALSE)</f>
        <v>R1012</v>
      </c>
      <c r="C1727" s="21">
        <f>VLOOKUP($A1727,'Data Transformation Q1 to Q8'!$A:$V,16,FALSE)</f>
        <v>31675</v>
      </c>
      <c r="D1727" s="6">
        <f>VLOOKUP($A1727,'Data Transformation Q1 to Q8'!$A:$V,17,FALSE)</f>
        <v>36</v>
      </c>
      <c r="E1727" s="4" t="str">
        <f>VLOOKUP(A1727,'Customer Names'!A:D,3,FALSE)</f>
        <v xml:space="preserve">  Kelly H</v>
      </c>
      <c r="F1727" s="4">
        <f>VLOOKUP($A1727,'Data Transformation Q1 to Q8'!$A:$V,2,FALSE)</f>
        <v>26.885000000000002</v>
      </c>
      <c r="G1727" s="4" t="str">
        <f>VLOOKUP($A1727,'Data Transformation Q1 to Q8'!$A:$V,3,FALSE)</f>
        <v>Overweight</v>
      </c>
      <c r="H1727" s="4">
        <f>VLOOKUP($A1727,'Data Transformation Q1 to Q8'!$A:$V,4,FALSE)</f>
        <v>8.66</v>
      </c>
      <c r="I1727" s="4" t="str">
        <f>VLOOKUP($A1727,'Data Transformation Q1 to Q8'!$A:$V,5,FALSE)</f>
        <v>Diabetes</v>
      </c>
      <c r="J1727" s="4" t="str">
        <f>VLOOKUP($A1727,'Data Transformation Q1 to Q8'!$A:$V,6,FALSE)</f>
        <v>Yes</v>
      </c>
      <c r="K1727" s="4" t="str">
        <f>VLOOKUP($A1727,'Data Transformation Q1 to Q8'!$A:$V,7,FALSE)</f>
        <v>No</v>
      </c>
      <c r="L1727" s="4" t="str">
        <f>VLOOKUP($A1727,'Data Transformation Q1 to Q8'!$A:$V,8,FALSE)</f>
        <v>No</v>
      </c>
      <c r="M1727" s="4" t="str">
        <f>VLOOKUP($A1727,'Data Transformation Q1 to Q8'!$A:$V,10,FALSE)</f>
        <v>No</v>
      </c>
      <c r="N1727" s="4">
        <f>VLOOKUP($A1727,'Data Transformation Q1 to Q8'!$A:$V,9,FALSE)</f>
        <v>1</v>
      </c>
      <c r="O1727" s="4" t="str">
        <f>VLOOKUP($A1727,'Data Transformation Q1 to Q8'!$A:$V,20,FALSE)</f>
        <v>tier - 2</v>
      </c>
      <c r="P1727" s="4" t="str">
        <f>VLOOKUP($A1727,'Data Transformation Q1 to Q8'!$A:$V,21,FALSE)</f>
        <v>tier - 2</v>
      </c>
      <c r="Q1727" s="118">
        <f>VLOOKUP($A1727,'Data Transformation Q1 to Q8'!$A:$V,19,FALSE)</f>
        <v>5267.82</v>
      </c>
    </row>
    <row r="1728" spans="1:17" ht="15.75" x14ac:dyDescent="0.25">
      <c r="A1728" s="10" t="s">
        <v>1585</v>
      </c>
      <c r="B1728" s="4" t="str">
        <f>VLOOKUP(A1728,'Data Transformation Q1 to Q8'!A:V,22,FALSE)</f>
        <v>R1012</v>
      </c>
      <c r="C1728" s="21">
        <f>VLOOKUP($A1728,'Data Transformation Q1 to Q8'!$A:$V,16,FALSE)</f>
        <v>31710</v>
      </c>
      <c r="D1728" s="6">
        <f>VLOOKUP($A1728,'Data Transformation Q1 to Q8'!$A:$V,17,FALSE)</f>
        <v>36</v>
      </c>
      <c r="E1728" s="4" t="str">
        <f>VLOOKUP(A1728,'Customer Names'!A:D,3,FALSE)</f>
        <v xml:space="preserve">  Lindsay M</v>
      </c>
      <c r="F1728" s="4">
        <f>VLOOKUP($A1728,'Data Transformation Q1 to Q8'!$A:$V,2,FALSE)</f>
        <v>25.84</v>
      </c>
      <c r="G1728" s="4" t="str">
        <f>VLOOKUP($A1728,'Data Transformation Q1 to Q8'!$A:$V,3,FALSE)</f>
        <v>Overweight</v>
      </c>
      <c r="H1728" s="4">
        <f>VLOOKUP($A1728,'Data Transformation Q1 to Q8'!$A:$V,4,FALSE)</f>
        <v>8.5500000000000007</v>
      </c>
      <c r="I1728" s="4" t="str">
        <f>VLOOKUP($A1728,'Data Transformation Q1 to Q8'!$A:$V,5,FALSE)</f>
        <v>Diabetes</v>
      </c>
      <c r="J1728" s="4" t="str">
        <f>VLOOKUP($A1728,'Data Transformation Q1 to Q8'!$A:$V,6,FALSE)</f>
        <v>Yes</v>
      </c>
      <c r="K1728" s="4" t="str">
        <f>VLOOKUP($A1728,'Data Transformation Q1 to Q8'!$A:$V,7,FALSE)</f>
        <v>No</v>
      </c>
      <c r="L1728" s="4" t="str">
        <f>VLOOKUP($A1728,'Data Transformation Q1 to Q8'!$A:$V,8,FALSE)</f>
        <v>No</v>
      </c>
      <c r="M1728" s="4" t="str">
        <f>VLOOKUP($A1728,'Data Transformation Q1 to Q8'!$A:$V,10,FALSE)</f>
        <v>No</v>
      </c>
      <c r="N1728" s="4">
        <f>VLOOKUP($A1728,'Data Transformation Q1 to Q8'!$A:$V,9,FALSE)</f>
        <v>1</v>
      </c>
      <c r="O1728" s="4" t="str">
        <f>VLOOKUP($A1728,'Data Transformation Q1 to Q8'!$A:$V,20,FALSE)</f>
        <v>tier - 2</v>
      </c>
      <c r="P1728" s="4" t="str">
        <f>VLOOKUP($A1728,'Data Transformation Q1 to Q8'!$A:$V,21,FALSE)</f>
        <v>tier - 2</v>
      </c>
      <c r="Q1728" s="118">
        <f>VLOOKUP($A1728,'Data Transformation Q1 to Q8'!$A:$V,19,FALSE)</f>
        <v>5266.37</v>
      </c>
    </row>
    <row r="1729" spans="1:17" ht="15.75" x14ac:dyDescent="0.25">
      <c r="A1729" s="10" t="s">
        <v>1587</v>
      </c>
      <c r="B1729" s="4" t="str">
        <f>VLOOKUP(A1729,'Data Transformation Q1 to Q8'!A:V,22,FALSE)</f>
        <v>R1012</v>
      </c>
      <c r="C1729" s="21">
        <f>VLOOKUP($A1729,'Data Transformation Q1 to Q8'!$A:$V,16,FALSE)</f>
        <v>32708</v>
      </c>
      <c r="D1729" s="6">
        <f>VLOOKUP($A1729,'Data Transformation Q1 to Q8'!$A:$V,17,FALSE)</f>
        <v>33</v>
      </c>
      <c r="E1729" s="4" t="str">
        <f>VLOOKUP(A1729,'Customer Names'!A:D,3,FALSE)</f>
        <v xml:space="preserve">  Austen G</v>
      </c>
      <c r="F1729" s="4">
        <f>VLOOKUP($A1729,'Data Transformation Q1 to Q8'!$A:$V,2,FALSE)</f>
        <v>27.454999999999998</v>
      </c>
      <c r="G1729" s="4" t="str">
        <f>VLOOKUP($A1729,'Data Transformation Q1 to Q8'!$A:$V,3,FALSE)</f>
        <v>Overweight</v>
      </c>
      <c r="H1729" s="4">
        <f>VLOOKUP($A1729,'Data Transformation Q1 to Q8'!$A:$V,4,FALSE)</f>
        <v>4.54</v>
      </c>
      <c r="I1729" s="4" t="str">
        <f>VLOOKUP($A1729,'Data Transformation Q1 to Q8'!$A:$V,5,FALSE)</f>
        <v>Normal</v>
      </c>
      <c r="J1729" s="4" t="str">
        <f>VLOOKUP($A1729,'Data Transformation Q1 to Q8'!$A:$V,6,FALSE)</f>
        <v>No</v>
      </c>
      <c r="K1729" s="4" t="str">
        <f>VLOOKUP($A1729,'Data Transformation Q1 to Q8'!$A:$V,7,FALSE)</f>
        <v>No</v>
      </c>
      <c r="L1729" s="4" t="str">
        <f>VLOOKUP($A1729,'Data Transformation Q1 to Q8'!$A:$V,8,FALSE)</f>
        <v>No</v>
      </c>
      <c r="M1729" s="4" t="str">
        <f>VLOOKUP($A1729,'Data Transformation Q1 to Q8'!$A:$V,10,FALSE)</f>
        <v>No</v>
      </c>
      <c r="N1729" s="4">
        <f>VLOOKUP($A1729,'Data Transformation Q1 to Q8'!$A:$V,9,FALSE)</f>
        <v>0</v>
      </c>
      <c r="O1729" s="4" t="str">
        <f>VLOOKUP($A1729,'Data Transformation Q1 to Q8'!$A:$V,20,FALSE)</f>
        <v>tier - 2</v>
      </c>
      <c r="P1729" s="4" t="str">
        <f>VLOOKUP($A1729,'Data Transformation Q1 to Q8'!$A:$V,21,FALSE)</f>
        <v>tier - 2</v>
      </c>
      <c r="Q1729" s="118">
        <f>VLOOKUP($A1729,'Data Transformation Q1 to Q8'!$A:$V,19,FALSE)</f>
        <v>5261.47</v>
      </c>
    </row>
    <row r="1730" spans="1:17" ht="15.75" x14ac:dyDescent="0.25">
      <c r="A1730" s="10" t="s">
        <v>1589</v>
      </c>
      <c r="B1730" s="4" t="str">
        <f>VLOOKUP(A1730,'Data Transformation Q1 to Q8'!A:V,22,FALSE)</f>
        <v>R1012</v>
      </c>
      <c r="C1730" s="21">
        <f>VLOOKUP($A1730,'Data Transformation Q1 to Q8'!$A:$V,16,FALSE)</f>
        <v>32837</v>
      </c>
      <c r="D1730" s="6">
        <f>VLOOKUP($A1730,'Data Transformation Q1 to Q8'!$A:$V,17,FALSE)</f>
        <v>33</v>
      </c>
      <c r="E1730" s="4" t="str">
        <f>VLOOKUP(A1730,'Customer Names'!A:D,3,FALSE)</f>
        <v xml:space="preserve">  Tory J</v>
      </c>
      <c r="F1730" s="4">
        <f>VLOOKUP($A1730,'Data Transformation Q1 to Q8'!$A:$V,2,FALSE)</f>
        <v>24.605</v>
      </c>
      <c r="G1730" s="4" t="str">
        <f>VLOOKUP($A1730,'Data Transformation Q1 to Q8'!$A:$V,3,FALSE)</f>
        <v>Normal Weight</v>
      </c>
      <c r="H1730" s="4">
        <f>VLOOKUP($A1730,'Data Transformation Q1 to Q8'!$A:$V,4,FALSE)</f>
        <v>5.7</v>
      </c>
      <c r="I1730" s="4" t="str">
        <f>VLOOKUP($A1730,'Data Transformation Q1 to Q8'!$A:$V,5,FALSE)</f>
        <v>Prediabetes</v>
      </c>
      <c r="J1730" s="4" t="str">
        <f>VLOOKUP($A1730,'Data Transformation Q1 to Q8'!$A:$V,6,FALSE)</f>
        <v>No</v>
      </c>
      <c r="K1730" s="4" t="str">
        <f>VLOOKUP($A1730,'Data Transformation Q1 to Q8'!$A:$V,7,FALSE)</f>
        <v>No</v>
      </c>
      <c r="L1730" s="4" t="str">
        <f>VLOOKUP($A1730,'Data Transformation Q1 to Q8'!$A:$V,8,FALSE)</f>
        <v>No</v>
      </c>
      <c r="M1730" s="4" t="str">
        <f>VLOOKUP($A1730,'Data Transformation Q1 to Q8'!$A:$V,10,FALSE)</f>
        <v>No</v>
      </c>
      <c r="N1730" s="4">
        <f>VLOOKUP($A1730,'Data Transformation Q1 to Q8'!$A:$V,9,FALSE)</f>
        <v>0</v>
      </c>
      <c r="O1730" s="4" t="str">
        <f>VLOOKUP($A1730,'Data Transformation Q1 to Q8'!$A:$V,20,FALSE)</f>
        <v>tier - 2</v>
      </c>
      <c r="P1730" s="4" t="str">
        <f>VLOOKUP($A1730,'Data Transformation Q1 to Q8'!$A:$V,21,FALSE)</f>
        <v>tier - 2</v>
      </c>
      <c r="Q1730" s="118">
        <f>VLOOKUP($A1730,'Data Transformation Q1 to Q8'!$A:$V,19,FALSE)</f>
        <v>5257.51</v>
      </c>
    </row>
    <row r="1731" spans="1:17" ht="15.75" x14ac:dyDescent="0.25">
      <c r="A1731" s="10" t="s">
        <v>1592</v>
      </c>
      <c r="B1731" s="4" t="str">
        <f>VLOOKUP(A1731,'Data Transformation Q1 to Q8'!A:V,22,FALSE)</f>
        <v>R1011</v>
      </c>
      <c r="C1731" s="21">
        <f>VLOOKUP($A1731,'Data Transformation Q1 to Q8'!$A:$V,16,FALSE)</f>
        <v>33060</v>
      </c>
      <c r="D1731" s="6">
        <f>VLOOKUP($A1731,'Data Transformation Q1 to Q8'!$A:$V,17,FALSE)</f>
        <v>32</v>
      </c>
      <c r="E1731" s="4" t="str">
        <f>VLOOKUP(A1731,'Customer Names'!A:D,3,FALSE)</f>
        <v xml:space="preserve">  Robert J</v>
      </c>
      <c r="F1731" s="4">
        <f>VLOOKUP($A1731,'Data Transformation Q1 to Q8'!$A:$V,2,FALSE)</f>
        <v>30.8</v>
      </c>
      <c r="G1731" s="4" t="str">
        <f>VLOOKUP($A1731,'Data Transformation Q1 to Q8'!$A:$V,3,FALSE)</f>
        <v>Obesity</v>
      </c>
      <c r="H1731" s="4">
        <f>VLOOKUP($A1731,'Data Transformation Q1 to Q8'!$A:$V,4,FALSE)</f>
        <v>5.07</v>
      </c>
      <c r="I1731" s="4" t="str">
        <f>VLOOKUP($A1731,'Data Transformation Q1 to Q8'!$A:$V,5,FALSE)</f>
        <v>Normal</v>
      </c>
      <c r="J1731" s="4" t="str">
        <f>VLOOKUP($A1731,'Data Transformation Q1 to Q8'!$A:$V,6,FALSE)</f>
        <v>No</v>
      </c>
      <c r="K1731" s="4" t="str">
        <f>VLOOKUP($A1731,'Data Transformation Q1 to Q8'!$A:$V,7,FALSE)</f>
        <v>No</v>
      </c>
      <c r="L1731" s="4" t="str">
        <f>VLOOKUP($A1731,'Data Transformation Q1 to Q8'!$A:$V,8,FALSE)</f>
        <v>No</v>
      </c>
      <c r="M1731" s="4" t="str">
        <f>VLOOKUP($A1731,'Data Transformation Q1 to Q8'!$A:$V,10,FALSE)</f>
        <v>No</v>
      </c>
      <c r="N1731" s="4">
        <f>VLOOKUP($A1731,'Data Transformation Q1 to Q8'!$A:$V,9,FALSE)</f>
        <v>0</v>
      </c>
      <c r="O1731" s="4" t="str">
        <f>VLOOKUP($A1731,'Data Transformation Q1 to Q8'!$A:$V,20,FALSE)</f>
        <v>tier - 3</v>
      </c>
      <c r="P1731" s="4" t="str">
        <f>VLOOKUP($A1731,'Data Transformation Q1 to Q8'!$A:$V,21,FALSE)</f>
        <v>tier - 3</v>
      </c>
      <c r="Q1731" s="118">
        <f>VLOOKUP($A1731,'Data Transformation Q1 to Q8'!$A:$V,19,FALSE)</f>
        <v>5253.52</v>
      </c>
    </row>
    <row r="1732" spans="1:17" ht="15.75" x14ac:dyDescent="0.25">
      <c r="A1732" s="10" t="s">
        <v>1594</v>
      </c>
      <c r="B1732" s="4" t="str">
        <f>VLOOKUP(A1732,'Data Transformation Q1 to Q8'!A:V,22,FALSE)</f>
        <v>R1011</v>
      </c>
      <c r="C1732" s="21">
        <f>VLOOKUP($A1732,'Data Transformation Q1 to Q8'!$A:$V,16,FALSE)</f>
        <v>32029</v>
      </c>
      <c r="D1732" s="6">
        <f>VLOOKUP($A1732,'Data Transformation Q1 to Q8'!$A:$V,17,FALSE)</f>
        <v>35</v>
      </c>
      <c r="E1732" s="4" t="str">
        <f>VLOOKUP(A1732,'Customer Names'!A:D,3,FALSE)</f>
        <v xml:space="preserve">  Steph</v>
      </c>
      <c r="F1732" s="4">
        <f>VLOOKUP($A1732,'Data Transformation Q1 to Q8'!$A:$V,2,FALSE)</f>
        <v>34.799999999999997</v>
      </c>
      <c r="G1732" s="4" t="str">
        <f>VLOOKUP($A1732,'Data Transformation Q1 to Q8'!$A:$V,3,FALSE)</f>
        <v>Obesity</v>
      </c>
      <c r="H1732" s="4">
        <f>VLOOKUP($A1732,'Data Transformation Q1 to Q8'!$A:$V,4,FALSE)</f>
        <v>4.38</v>
      </c>
      <c r="I1732" s="4" t="str">
        <f>VLOOKUP($A1732,'Data Transformation Q1 to Q8'!$A:$V,5,FALSE)</f>
        <v>Normal</v>
      </c>
      <c r="J1732" s="4" t="str">
        <f>VLOOKUP($A1732,'Data Transformation Q1 to Q8'!$A:$V,6,FALSE)</f>
        <v>No</v>
      </c>
      <c r="K1732" s="4" t="str">
        <f>VLOOKUP($A1732,'Data Transformation Q1 to Q8'!$A:$V,7,FALSE)</f>
        <v>No</v>
      </c>
      <c r="L1732" s="4" t="str">
        <f>VLOOKUP($A1732,'Data Transformation Q1 to Q8'!$A:$V,8,FALSE)</f>
        <v>No</v>
      </c>
      <c r="M1732" s="4" t="str">
        <f>VLOOKUP($A1732,'Data Transformation Q1 to Q8'!$A:$V,10,FALSE)</f>
        <v>No</v>
      </c>
      <c r="N1732" s="4">
        <f>VLOOKUP($A1732,'Data Transformation Q1 to Q8'!$A:$V,9,FALSE)</f>
        <v>1</v>
      </c>
      <c r="O1732" s="4" t="str">
        <f>VLOOKUP($A1732,'Data Transformation Q1 to Q8'!$A:$V,20,FALSE)</f>
        <v>tier - 2</v>
      </c>
      <c r="P1732" s="4" t="str">
        <f>VLOOKUP($A1732,'Data Transformation Q1 to Q8'!$A:$V,21,FALSE)</f>
        <v>tier - 3</v>
      </c>
      <c r="Q1732" s="118">
        <f>VLOOKUP($A1732,'Data Transformation Q1 to Q8'!$A:$V,19,FALSE)</f>
        <v>5246.05</v>
      </c>
    </row>
    <row r="1733" spans="1:17" ht="15.75" x14ac:dyDescent="0.25">
      <c r="A1733" s="10" t="s">
        <v>1596</v>
      </c>
      <c r="B1733" s="4" t="str">
        <f>VLOOKUP(A1733,'Data Transformation Q1 to Q8'!A:V,22,FALSE)</f>
        <v>R1013</v>
      </c>
      <c r="C1733" s="21">
        <f>VLOOKUP($A1733,'Data Transformation Q1 to Q8'!$A:$V,16,FALSE)</f>
        <v>31963</v>
      </c>
      <c r="D1733" s="6">
        <f>VLOOKUP($A1733,'Data Transformation Q1 to Q8'!$A:$V,17,FALSE)</f>
        <v>35</v>
      </c>
      <c r="E1733" s="4" t="str">
        <f>VLOOKUP(A1733,'Customer Names'!A:D,3,FALSE)</f>
        <v xml:space="preserve">  Kate</v>
      </c>
      <c r="F1733" s="4">
        <f>VLOOKUP($A1733,'Data Transformation Q1 to Q8'!$A:$V,2,FALSE)</f>
        <v>34.21</v>
      </c>
      <c r="G1733" s="4" t="str">
        <f>VLOOKUP($A1733,'Data Transformation Q1 to Q8'!$A:$V,3,FALSE)</f>
        <v>Obesity</v>
      </c>
      <c r="H1733" s="4">
        <f>VLOOKUP($A1733,'Data Transformation Q1 to Q8'!$A:$V,4,FALSE)</f>
        <v>4.54</v>
      </c>
      <c r="I1733" s="4" t="str">
        <f>VLOOKUP($A1733,'Data Transformation Q1 to Q8'!$A:$V,5,FALSE)</f>
        <v>Normal</v>
      </c>
      <c r="J1733" s="4" t="str">
        <f>VLOOKUP($A1733,'Data Transformation Q1 to Q8'!$A:$V,6,FALSE)</f>
        <v>No</v>
      </c>
      <c r="K1733" s="4" t="str">
        <f>VLOOKUP($A1733,'Data Transformation Q1 to Q8'!$A:$V,7,FALSE)</f>
        <v>No</v>
      </c>
      <c r="L1733" s="4" t="str">
        <f>VLOOKUP($A1733,'Data Transformation Q1 to Q8'!$A:$V,8,FALSE)</f>
        <v>No</v>
      </c>
      <c r="M1733" s="4" t="str">
        <f>VLOOKUP($A1733,'Data Transformation Q1 to Q8'!$A:$V,10,FALSE)</f>
        <v>No</v>
      </c>
      <c r="N1733" s="4">
        <f>VLOOKUP($A1733,'Data Transformation Q1 to Q8'!$A:$V,9,FALSE)</f>
        <v>1</v>
      </c>
      <c r="O1733" s="4" t="str">
        <f>VLOOKUP($A1733,'Data Transformation Q1 to Q8'!$A:$V,20,FALSE)</f>
        <v>tier - 2</v>
      </c>
      <c r="P1733" s="4" t="str">
        <f>VLOOKUP($A1733,'Data Transformation Q1 to Q8'!$A:$V,21,FALSE)</f>
        <v>tier - 2</v>
      </c>
      <c r="Q1733" s="118">
        <f>VLOOKUP($A1733,'Data Transformation Q1 to Q8'!$A:$V,19,FALSE)</f>
        <v>5245.23</v>
      </c>
    </row>
    <row r="1734" spans="1:17" ht="15.75" x14ac:dyDescent="0.25">
      <c r="A1734" s="10" t="s">
        <v>1598</v>
      </c>
      <c r="B1734" s="4" t="str">
        <f>VLOOKUP(A1734,'Data Transformation Q1 to Q8'!A:V,22,FALSE)</f>
        <v>R1011</v>
      </c>
      <c r="C1734" s="21">
        <f>VLOOKUP($A1734,'Data Transformation Q1 to Q8'!$A:$V,16,FALSE)</f>
        <v>32137</v>
      </c>
      <c r="D1734" s="6">
        <f>VLOOKUP($A1734,'Data Transformation Q1 to Q8'!$A:$V,17,FALSE)</f>
        <v>35</v>
      </c>
      <c r="E1734" s="4" t="str">
        <f>VLOOKUP(A1734,'Customer Names'!A:D,3,FALSE)</f>
        <v xml:space="preserve">  Kristina</v>
      </c>
      <c r="F1734" s="4">
        <f>VLOOKUP($A1734,'Data Transformation Q1 to Q8'!$A:$V,2,FALSE)</f>
        <v>31</v>
      </c>
      <c r="G1734" s="4" t="str">
        <f>VLOOKUP($A1734,'Data Transformation Q1 to Q8'!$A:$V,3,FALSE)</f>
        <v>Obesity</v>
      </c>
      <c r="H1734" s="4">
        <f>VLOOKUP($A1734,'Data Transformation Q1 to Q8'!$A:$V,4,FALSE)</f>
        <v>5.38</v>
      </c>
      <c r="I1734" s="4" t="str">
        <f>VLOOKUP($A1734,'Data Transformation Q1 to Q8'!$A:$V,5,FALSE)</f>
        <v>Normal</v>
      </c>
      <c r="J1734" s="4" t="str">
        <f>VLOOKUP($A1734,'Data Transformation Q1 to Q8'!$A:$V,6,FALSE)</f>
        <v>No</v>
      </c>
      <c r="K1734" s="4" t="str">
        <f>VLOOKUP($A1734,'Data Transformation Q1 to Q8'!$A:$V,7,FALSE)</f>
        <v>No</v>
      </c>
      <c r="L1734" s="4" t="str">
        <f>VLOOKUP($A1734,'Data Transformation Q1 to Q8'!$A:$V,8,FALSE)</f>
        <v>No</v>
      </c>
      <c r="M1734" s="4" t="str">
        <f>VLOOKUP($A1734,'Data Transformation Q1 to Q8'!$A:$V,10,FALSE)</f>
        <v>No</v>
      </c>
      <c r="N1734" s="4">
        <f>VLOOKUP($A1734,'Data Transformation Q1 to Q8'!$A:$V,9,FALSE)</f>
        <v>1</v>
      </c>
      <c r="O1734" s="4" t="str">
        <f>VLOOKUP($A1734,'Data Transformation Q1 to Q8'!$A:$V,20,FALSE)</f>
        <v>tier - 2</v>
      </c>
      <c r="P1734" s="4" t="str">
        <f>VLOOKUP($A1734,'Data Transformation Q1 to Q8'!$A:$V,21,FALSE)</f>
        <v>tier - 2</v>
      </c>
      <c r="Q1734" s="118">
        <f>VLOOKUP($A1734,'Data Transformation Q1 to Q8'!$A:$V,19,FALSE)</f>
        <v>5240.7700000000004</v>
      </c>
    </row>
    <row r="1735" spans="1:17" ht="15.75" x14ac:dyDescent="0.25">
      <c r="A1735" s="10" t="s">
        <v>1600</v>
      </c>
      <c r="B1735" s="4" t="str">
        <f>VLOOKUP(A1735,'Data Transformation Q1 to Q8'!A:V,22,FALSE)</f>
        <v>R1024</v>
      </c>
      <c r="C1735" s="21">
        <f>VLOOKUP($A1735,'Data Transformation Q1 to Q8'!$A:$V,16,FALSE)</f>
        <v>31957</v>
      </c>
      <c r="D1735" s="6">
        <f>VLOOKUP($A1735,'Data Transformation Q1 to Q8'!$A:$V,17,FALSE)</f>
        <v>35</v>
      </c>
      <c r="E1735" s="4" t="str">
        <f>VLOOKUP(A1735,'Customer Names'!A:D,3,FALSE)</f>
        <v xml:space="preserve">  Flo</v>
      </c>
      <c r="F1735" s="4">
        <f>VLOOKUP($A1735,'Data Transformation Q1 to Q8'!$A:$V,2,FALSE)</f>
        <v>26.125</v>
      </c>
      <c r="G1735" s="4" t="str">
        <f>VLOOKUP($A1735,'Data Transformation Q1 to Q8'!$A:$V,3,FALSE)</f>
        <v>Overweight</v>
      </c>
      <c r="H1735" s="4">
        <f>VLOOKUP($A1735,'Data Transformation Q1 to Q8'!$A:$V,4,FALSE)</f>
        <v>5.55</v>
      </c>
      <c r="I1735" s="4" t="str">
        <f>VLOOKUP($A1735,'Data Transformation Q1 to Q8'!$A:$V,5,FALSE)</f>
        <v>Normal</v>
      </c>
      <c r="J1735" s="4" t="str">
        <f>VLOOKUP($A1735,'Data Transformation Q1 to Q8'!$A:$V,6,FALSE)</f>
        <v>No</v>
      </c>
      <c r="K1735" s="4" t="str">
        <f>VLOOKUP($A1735,'Data Transformation Q1 to Q8'!$A:$V,7,FALSE)</f>
        <v>No</v>
      </c>
      <c r="L1735" s="4" t="str">
        <f>VLOOKUP($A1735,'Data Transformation Q1 to Q8'!$A:$V,8,FALSE)</f>
        <v>No</v>
      </c>
      <c r="M1735" s="4" t="str">
        <f>VLOOKUP($A1735,'Data Transformation Q1 to Q8'!$A:$V,10,FALSE)</f>
        <v>No</v>
      </c>
      <c r="N1735" s="4">
        <f>VLOOKUP($A1735,'Data Transformation Q1 to Q8'!$A:$V,9,FALSE)</f>
        <v>1</v>
      </c>
      <c r="O1735" s="4" t="str">
        <f>VLOOKUP($A1735,'Data Transformation Q1 to Q8'!$A:$V,20,FALSE)</f>
        <v>tier - 2</v>
      </c>
      <c r="P1735" s="4" t="str">
        <f>VLOOKUP($A1735,'Data Transformation Q1 to Q8'!$A:$V,21,FALSE)</f>
        <v>tier - 1</v>
      </c>
      <c r="Q1735" s="118">
        <f>VLOOKUP($A1735,'Data Transformation Q1 to Q8'!$A:$V,19,FALSE)</f>
        <v>5227.99</v>
      </c>
    </row>
    <row r="1736" spans="1:17" ht="15.75" x14ac:dyDescent="0.25">
      <c r="A1736" s="10" t="s">
        <v>1602</v>
      </c>
      <c r="B1736" s="4" t="str">
        <f>VLOOKUP(A1736,'Data Transformation Q1 to Q8'!A:V,22,FALSE)</f>
        <v>R1025</v>
      </c>
      <c r="C1736" s="21">
        <f>VLOOKUP($A1736,'Data Transformation Q1 to Q8'!$A:$V,16,FALSE)</f>
        <v>34856</v>
      </c>
      <c r="D1736" s="6">
        <f>VLOOKUP($A1736,'Data Transformation Q1 to Q8'!$A:$V,17,FALSE)</f>
        <v>28</v>
      </c>
      <c r="E1736" s="4" t="str">
        <f>VLOOKUP(A1736,'Customer Names'!A:D,3,FALSE)</f>
        <v xml:space="preserve">  Sarah P</v>
      </c>
      <c r="F1736" s="4">
        <f>VLOOKUP($A1736,'Data Transformation Q1 to Q8'!$A:$V,2,FALSE)</f>
        <v>30.13</v>
      </c>
      <c r="G1736" s="4" t="str">
        <f>VLOOKUP($A1736,'Data Transformation Q1 to Q8'!$A:$V,3,FALSE)</f>
        <v>Obesity</v>
      </c>
      <c r="H1736" s="4">
        <f>VLOOKUP($A1736,'Data Transformation Q1 to Q8'!$A:$V,4,FALSE)</f>
        <v>4.03</v>
      </c>
      <c r="I1736" s="4" t="str">
        <f>VLOOKUP($A1736,'Data Transformation Q1 to Q8'!$A:$V,5,FALSE)</f>
        <v>Normal</v>
      </c>
      <c r="J1736" s="4" t="str">
        <f>VLOOKUP($A1736,'Data Transformation Q1 to Q8'!$A:$V,6,FALSE)</f>
        <v>Yes</v>
      </c>
      <c r="K1736" s="4" t="str">
        <f>VLOOKUP($A1736,'Data Transformation Q1 to Q8'!$A:$V,7,FALSE)</f>
        <v>No</v>
      </c>
      <c r="L1736" s="4" t="str">
        <f>VLOOKUP($A1736,'Data Transformation Q1 to Q8'!$A:$V,8,FALSE)</f>
        <v>No</v>
      </c>
      <c r="M1736" s="4" t="str">
        <f>VLOOKUP($A1736,'Data Transformation Q1 to Q8'!$A:$V,10,FALSE)</f>
        <v>No</v>
      </c>
      <c r="N1736" s="4">
        <f>VLOOKUP($A1736,'Data Transformation Q1 to Q8'!$A:$V,9,FALSE)</f>
        <v>1</v>
      </c>
      <c r="O1736" s="4" t="str">
        <f>VLOOKUP($A1736,'Data Transformation Q1 to Q8'!$A:$V,20,FALSE)</f>
        <v>tier - 2</v>
      </c>
      <c r="P1736" s="4" t="str">
        <f>VLOOKUP($A1736,'Data Transformation Q1 to Q8'!$A:$V,21,FALSE)</f>
        <v>tier - 2</v>
      </c>
      <c r="Q1736" s="118">
        <f>VLOOKUP($A1736,'Data Transformation Q1 to Q8'!$A:$V,19,FALSE)</f>
        <v>5216.4799999999996</v>
      </c>
    </row>
    <row r="1737" spans="1:17" ht="15.75" x14ac:dyDescent="0.25">
      <c r="A1737" s="10" t="s">
        <v>1604</v>
      </c>
      <c r="B1737" s="4" t="str">
        <f>VLOOKUP(A1737,'Data Transformation Q1 to Q8'!A:V,22,FALSE)</f>
        <v>R1012</v>
      </c>
      <c r="C1737" s="21">
        <f>VLOOKUP($A1737,'Data Transformation Q1 to Q8'!$A:$V,16,FALSE)</f>
        <v>36495</v>
      </c>
      <c r="D1737" s="6">
        <f>VLOOKUP($A1737,'Data Transformation Q1 to Q8'!$A:$V,17,FALSE)</f>
        <v>23</v>
      </c>
      <c r="E1737" s="4" t="str">
        <f>VLOOKUP(A1737,'Customer Names'!A:D,3,FALSE)</f>
        <v xml:space="preserve">  Anabel</v>
      </c>
      <c r="F1737" s="4">
        <f>VLOOKUP($A1737,'Data Transformation Q1 to Q8'!$A:$V,2,FALSE)</f>
        <v>34.19</v>
      </c>
      <c r="G1737" s="4" t="str">
        <f>VLOOKUP($A1737,'Data Transformation Q1 to Q8'!$A:$V,3,FALSE)</f>
        <v>Obesity</v>
      </c>
      <c r="H1737" s="4">
        <f>VLOOKUP($A1737,'Data Transformation Q1 to Q8'!$A:$V,4,FALSE)</f>
        <v>4.1900000000000004</v>
      </c>
      <c r="I1737" s="4" t="str">
        <f>VLOOKUP($A1737,'Data Transformation Q1 to Q8'!$A:$V,5,FALSE)</f>
        <v>Normal</v>
      </c>
      <c r="J1737" s="4" t="str">
        <f>VLOOKUP($A1737,'Data Transformation Q1 to Q8'!$A:$V,6,FALSE)</f>
        <v>No</v>
      </c>
      <c r="K1737" s="4" t="str">
        <f>VLOOKUP($A1737,'Data Transformation Q1 to Q8'!$A:$V,7,FALSE)</f>
        <v>No</v>
      </c>
      <c r="L1737" s="4" t="str">
        <f>VLOOKUP($A1737,'Data Transformation Q1 to Q8'!$A:$V,8,FALSE)</f>
        <v>No</v>
      </c>
      <c r="M1737" s="4" t="str">
        <f>VLOOKUP($A1737,'Data Transformation Q1 to Q8'!$A:$V,10,FALSE)</f>
        <v>No</v>
      </c>
      <c r="N1737" s="4">
        <f>VLOOKUP($A1737,'Data Transformation Q1 to Q8'!$A:$V,9,FALSE)</f>
        <v>0</v>
      </c>
      <c r="O1737" s="4" t="str">
        <f>VLOOKUP($A1737,'Data Transformation Q1 to Q8'!$A:$V,20,FALSE)</f>
        <v>tier - 2</v>
      </c>
      <c r="P1737" s="4" t="str">
        <f>VLOOKUP($A1737,'Data Transformation Q1 to Q8'!$A:$V,21,FALSE)</f>
        <v>tier - 1</v>
      </c>
      <c r="Q1737" s="118">
        <f>VLOOKUP($A1737,'Data Transformation Q1 to Q8'!$A:$V,19,FALSE)</f>
        <v>5213.22</v>
      </c>
    </row>
    <row r="1738" spans="1:17" ht="15.75" x14ac:dyDescent="0.25">
      <c r="A1738" s="10" t="s">
        <v>1606</v>
      </c>
      <c r="B1738" s="4" t="str">
        <f>VLOOKUP(A1738,'Data Transformation Q1 to Q8'!A:V,22,FALSE)</f>
        <v>R1017</v>
      </c>
      <c r="C1738" s="21">
        <f>VLOOKUP($A1738,'Data Transformation Q1 to Q8'!$A:$V,16,FALSE)</f>
        <v>34137</v>
      </c>
      <c r="D1738" s="6">
        <f>VLOOKUP($A1738,'Data Transformation Q1 to Q8'!$A:$V,17,FALSE)</f>
        <v>29</v>
      </c>
      <c r="E1738" s="4" t="str">
        <f>VLOOKUP(A1738,'Customer Names'!A:D,3,FALSE)</f>
        <v xml:space="preserve">  Ian</v>
      </c>
      <c r="F1738" s="4">
        <f>VLOOKUP($A1738,'Data Transformation Q1 to Q8'!$A:$V,2,FALSE)</f>
        <v>22.515000000000001</v>
      </c>
      <c r="G1738" s="4" t="str">
        <f>VLOOKUP($A1738,'Data Transformation Q1 to Q8'!$A:$V,3,FALSE)</f>
        <v>Normal Weight</v>
      </c>
      <c r="H1738" s="4">
        <f>VLOOKUP($A1738,'Data Transformation Q1 to Q8'!$A:$V,4,FALSE)</f>
        <v>4.37</v>
      </c>
      <c r="I1738" s="4" t="str">
        <f>VLOOKUP($A1738,'Data Transformation Q1 to Q8'!$A:$V,5,FALSE)</f>
        <v>Normal</v>
      </c>
      <c r="J1738" s="4" t="str">
        <f>VLOOKUP($A1738,'Data Transformation Q1 to Q8'!$A:$V,6,FALSE)</f>
        <v>No</v>
      </c>
      <c r="K1738" s="4" t="str">
        <f>VLOOKUP($A1738,'Data Transformation Q1 to Q8'!$A:$V,7,FALSE)</f>
        <v>No</v>
      </c>
      <c r="L1738" s="4" t="str">
        <f>VLOOKUP($A1738,'Data Transformation Q1 to Q8'!$A:$V,8,FALSE)</f>
        <v>Yes</v>
      </c>
      <c r="M1738" s="4" t="str">
        <f>VLOOKUP($A1738,'Data Transformation Q1 to Q8'!$A:$V,10,FALSE)</f>
        <v>No</v>
      </c>
      <c r="N1738" s="4">
        <f>VLOOKUP($A1738,'Data Transformation Q1 to Q8'!$A:$V,9,FALSE)</f>
        <v>1</v>
      </c>
      <c r="O1738" s="4" t="str">
        <f>VLOOKUP($A1738,'Data Transformation Q1 to Q8'!$A:$V,20,FALSE)</f>
        <v>tier - 3</v>
      </c>
      <c r="P1738" s="4" t="str">
        <f>VLOOKUP($A1738,'Data Transformation Q1 to Q8'!$A:$V,21,FALSE)</f>
        <v>tier - 3</v>
      </c>
      <c r="Q1738" s="118">
        <f>VLOOKUP($A1738,'Data Transformation Q1 to Q8'!$A:$V,19,FALSE)</f>
        <v>5209.58</v>
      </c>
    </row>
    <row r="1739" spans="1:17" ht="15.75" x14ac:dyDescent="0.25">
      <c r="A1739" s="10" t="s">
        <v>1608</v>
      </c>
      <c r="B1739" s="4" t="str">
        <f>VLOOKUP(A1739,'Data Transformation Q1 to Q8'!A:V,22,FALSE)</f>
        <v>R1012</v>
      </c>
      <c r="C1739" s="21">
        <f>VLOOKUP($A1739,'Data Transformation Q1 to Q8'!$A:$V,16,FALSE)</f>
        <v>30613</v>
      </c>
      <c r="D1739" s="6">
        <f>VLOOKUP($A1739,'Data Transformation Q1 to Q8'!$A:$V,17,FALSE)</f>
        <v>39</v>
      </c>
      <c r="E1739" s="4" t="str">
        <f>VLOOKUP(A1739,'Customer Names'!A:D,3,FALSE)</f>
        <v xml:space="preserve">  Alex</v>
      </c>
      <c r="F1739" s="4">
        <f>VLOOKUP($A1739,'Data Transformation Q1 to Q8'!$A:$V,2,FALSE)</f>
        <v>18.239999999999998</v>
      </c>
      <c r="G1739" s="4" t="str">
        <f>VLOOKUP($A1739,'Data Transformation Q1 to Q8'!$A:$V,3,FALSE)</f>
        <v>Underweight</v>
      </c>
      <c r="H1739" s="4">
        <f>VLOOKUP($A1739,'Data Transformation Q1 to Q8'!$A:$V,4,FALSE)</f>
        <v>5.31</v>
      </c>
      <c r="I1739" s="4" t="str">
        <f>VLOOKUP($A1739,'Data Transformation Q1 to Q8'!$A:$V,5,FALSE)</f>
        <v>Normal</v>
      </c>
      <c r="J1739" s="4" t="str">
        <f>VLOOKUP($A1739,'Data Transformation Q1 to Q8'!$A:$V,6,FALSE)</f>
        <v>Yes</v>
      </c>
      <c r="K1739" s="4" t="str">
        <f>VLOOKUP($A1739,'Data Transformation Q1 to Q8'!$A:$V,7,FALSE)</f>
        <v>No</v>
      </c>
      <c r="L1739" s="4" t="str">
        <f>VLOOKUP($A1739,'Data Transformation Q1 to Q8'!$A:$V,8,FALSE)</f>
        <v>Yes</v>
      </c>
      <c r="M1739" s="4" t="str">
        <f>VLOOKUP($A1739,'Data Transformation Q1 to Q8'!$A:$V,10,FALSE)</f>
        <v>No</v>
      </c>
      <c r="N1739" s="4">
        <f>VLOOKUP($A1739,'Data Transformation Q1 to Q8'!$A:$V,9,FALSE)</f>
        <v>1</v>
      </c>
      <c r="O1739" s="4" t="str">
        <f>VLOOKUP($A1739,'Data Transformation Q1 to Q8'!$A:$V,20,FALSE)</f>
        <v>tier - 2</v>
      </c>
      <c r="P1739" s="4" t="str">
        <f>VLOOKUP($A1739,'Data Transformation Q1 to Q8'!$A:$V,21,FALSE)</f>
        <v>tier - 2</v>
      </c>
      <c r="Q1739" s="118">
        <f>VLOOKUP($A1739,'Data Transformation Q1 to Q8'!$A:$V,19,FALSE)</f>
        <v>5207.97</v>
      </c>
    </row>
    <row r="1740" spans="1:17" ht="15.75" x14ac:dyDescent="0.25">
      <c r="A1740" s="10" t="s">
        <v>1610</v>
      </c>
      <c r="B1740" s="4" t="str">
        <f>VLOOKUP(A1740,'Data Transformation Q1 to Q8'!A:V,22,FALSE)</f>
        <v>R1022</v>
      </c>
      <c r="C1740" s="21">
        <f>VLOOKUP($A1740,'Data Transformation Q1 to Q8'!$A:$V,16,FALSE)</f>
        <v>38144</v>
      </c>
      <c r="D1740" s="6">
        <f>VLOOKUP($A1740,'Data Transformation Q1 to Q8'!$A:$V,17,FALSE)</f>
        <v>19</v>
      </c>
      <c r="E1740" s="4" t="str">
        <f>VLOOKUP(A1740,'Customer Names'!A:D,3,FALSE)</f>
        <v xml:space="preserve">  Richard J</v>
      </c>
      <c r="F1740" s="4">
        <f>VLOOKUP($A1740,'Data Transformation Q1 to Q8'!$A:$V,2,FALSE)</f>
        <v>37.28</v>
      </c>
      <c r="G1740" s="4" t="str">
        <f>VLOOKUP($A1740,'Data Transformation Q1 to Q8'!$A:$V,3,FALSE)</f>
        <v>Obesity</v>
      </c>
      <c r="H1740" s="4">
        <f>VLOOKUP($A1740,'Data Transformation Q1 to Q8'!$A:$V,4,FALSE)</f>
        <v>4.66</v>
      </c>
      <c r="I1740" s="4" t="str">
        <f>VLOOKUP($A1740,'Data Transformation Q1 to Q8'!$A:$V,5,FALSE)</f>
        <v>Normal</v>
      </c>
      <c r="J1740" s="4" t="str">
        <f>VLOOKUP($A1740,'Data Transformation Q1 to Q8'!$A:$V,6,FALSE)</f>
        <v>No</v>
      </c>
      <c r="K1740" s="4" t="str">
        <f>VLOOKUP($A1740,'Data Transformation Q1 to Q8'!$A:$V,7,FALSE)</f>
        <v>yes</v>
      </c>
      <c r="L1740" s="4" t="str">
        <f>VLOOKUP($A1740,'Data Transformation Q1 to Q8'!$A:$V,8,FALSE)</f>
        <v>No</v>
      </c>
      <c r="M1740" s="4" t="str">
        <f>VLOOKUP($A1740,'Data Transformation Q1 to Q8'!$A:$V,10,FALSE)</f>
        <v>No</v>
      </c>
      <c r="N1740" s="4">
        <f>VLOOKUP($A1740,'Data Transformation Q1 to Q8'!$A:$V,9,FALSE)</f>
        <v>1</v>
      </c>
      <c r="O1740" s="4" t="str">
        <f>VLOOKUP($A1740,'Data Transformation Q1 to Q8'!$A:$V,20,FALSE)</f>
        <v>tier - 2</v>
      </c>
      <c r="P1740" s="4" t="str">
        <f>VLOOKUP($A1740,'Data Transformation Q1 to Q8'!$A:$V,21,FALSE)</f>
        <v>tier - 2</v>
      </c>
      <c r="Q1740" s="118">
        <f>VLOOKUP($A1740,'Data Transformation Q1 to Q8'!$A:$V,19,FALSE)</f>
        <v>5198.6899999999996</v>
      </c>
    </row>
    <row r="1741" spans="1:17" ht="15.75" x14ac:dyDescent="0.25">
      <c r="A1741" s="10" t="s">
        <v>1613</v>
      </c>
      <c r="B1741" s="4" t="str">
        <f>VLOOKUP(A1741,'Data Transformation Q1 to Q8'!A:V,22,FALSE)</f>
        <v>R1013</v>
      </c>
      <c r="C1741" s="21">
        <f>VLOOKUP($A1741,'Data Transformation Q1 to Q8'!$A:$V,16,FALSE)</f>
        <v>29110</v>
      </c>
      <c r="D1741" s="6">
        <f>VLOOKUP($A1741,'Data Transformation Q1 to Q8'!$A:$V,17,FALSE)</f>
        <v>43</v>
      </c>
      <c r="E1741" s="4" t="str">
        <f>VLOOKUP(A1741,'Customer Names'!A:D,3,FALSE)</f>
        <v xml:space="preserve">  Jacqueline N</v>
      </c>
      <c r="F1741" s="4">
        <f>VLOOKUP($A1741,'Data Transformation Q1 to Q8'!$A:$V,2,FALSE)</f>
        <v>18.2</v>
      </c>
      <c r="G1741" s="4" t="str">
        <f>VLOOKUP($A1741,'Data Transformation Q1 to Q8'!$A:$V,3,FALSE)</f>
        <v>Underweight</v>
      </c>
      <c r="H1741" s="4">
        <f>VLOOKUP($A1741,'Data Transformation Q1 to Q8'!$A:$V,4,FALSE)</f>
        <v>6.19</v>
      </c>
      <c r="I1741" s="4" t="str">
        <f>VLOOKUP($A1741,'Data Transformation Q1 to Q8'!$A:$V,5,FALSE)</f>
        <v>Prediabetes</v>
      </c>
      <c r="J1741" s="4" t="str">
        <f>VLOOKUP($A1741,'Data Transformation Q1 to Q8'!$A:$V,6,FALSE)</f>
        <v>No</v>
      </c>
      <c r="K1741" s="4" t="str">
        <f>VLOOKUP($A1741,'Data Transformation Q1 to Q8'!$A:$V,7,FALSE)</f>
        <v>No</v>
      </c>
      <c r="L1741" s="4" t="str">
        <f>VLOOKUP($A1741,'Data Transformation Q1 to Q8'!$A:$V,8,FALSE)</f>
        <v>Yes</v>
      </c>
      <c r="M1741" s="4" t="str">
        <f>VLOOKUP($A1741,'Data Transformation Q1 to Q8'!$A:$V,10,FALSE)</f>
        <v>No</v>
      </c>
      <c r="N1741" s="4">
        <f>VLOOKUP($A1741,'Data Transformation Q1 to Q8'!$A:$V,9,FALSE)</f>
        <v>1</v>
      </c>
      <c r="O1741" s="4" t="str">
        <f>VLOOKUP($A1741,'Data Transformation Q1 to Q8'!$A:$V,20,FALSE)</f>
        <v>tier - 2</v>
      </c>
      <c r="P1741" s="4" t="str">
        <f>VLOOKUP($A1741,'Data Transformation Q1 to Q8'!$A:$V,21,FALSE)</f>
        <v>tier - 2</v>
      </c>
      <c r="Q1741" s="118">
        <f>VLOOKUP($A1741,'Data Transformation Q1 to Q8'!$A:$V,19,FALSE)</f>
        <v>5195.58</v>
      </c>
    </row>
    <row r="1742" spans="1:17" ht="15.75" x14ac:dyDescent="0.25">
      <c r="A1742" s="10" t="s">
        <v>1615</v>
      </c>
      <c r="B1742" s="4" t="str">
        <f>VLOOKUP(A1742,'Data Transformation Q1 to Q8'!A:V,22,FALSE)</f>
        <v>R1013</v>
      </c>
      <c r="C1742" s="21">
        <f>VLOOKUP($A1742,'Data Transformation Q1 to Q8'!$A:$V,16,FALSE)</f>
        <v>30971</v>
      </c>
      <c r="D1742" s="6">
        <f>VLOOKUP($A1742,'Data Transformation Q1 to Q8'!$A:$V,17,FALSE)</f>
        <v>38</v>
      </c>
      <c r="E1742" s="4" t="str">
        <f>VLOOKUP(A1742,'Customer Names'!A:D,3,FALSE)</f>
        <v xml:space="preserve">  Cindy</v>
      </c>
      <c r="F1742" s="4">
        <f>VLOOKUP($A1742,'Data Transformation Q1 to Q8'!$A:$V,2,FALSE)</f>
        <v>20.53</v>
      </c>
      <c r="G1742" s="4" t="str">
        <f>VLOOKUP($A1742,'Data Transformation Q1 to Q8'!$A:$V,3,FALSE)</f>
        <v>Normal Weight</v>
      </c>
      <c r="H1742" s="4">
        <f>VLOOKUP($A1742,'Data Transformation Q1 to Q8'!$A:$V,4,FALSE)</f>
        <v>4.8600000000000003</v>
      </c>
      <c r="I1742" s="4" t="str">
        <f>VLOOKUP($A1742,'Data Transformation Q1 to Q8'!$A:$V,5,FALSE)</f>
        <v>Normal</v>
      </c>
      <c r="J1742" s="4" t="str">
        <f>VLOOKUP($A1742,'Data Transformation Q1 to Q8'!$A:$V,6,FALSE)</f>
        <v>No</v>
      </c>
      <c r="K1742" s="4" t="str">
        <f>VLOOKUP($A1742,'Data Transformation Q1 to Q8'!$A:$V,7,FALSE)</f>
        <v>No</v>
      </c>
      <c r="L1742" s="4" t="str">
        <f>VLOOKUP($A1742,'Data Transformation Q1 to Q8'!$A:$V,8,FALSE)</f>
        <v>No</v>
      </c>
      <c r="M1742" s="4" t="str">
        <f>VLOOKUP($A1742,'Data Transformation Q1 to Q8'!$A:$V,10,FALSE)</f>
        <v>No</v>
      </c>
      <c r="N1742" s="4">
        <f>VLOOKUP($A1742,'Data Transformation Q1 to Q8'!$A:$V,9,FALSE)</f>
        <v>1</v>
      </c>
      <c r="O1742" s="4" t="str">
        <f>VLOOKUP($A1742,'Data Transformation Q1 to Q8'!$A:$V,20,FALSE)</f>
        <v>tier - 2</v>
      </c>
      <c r="P1742" s="4" t="str">
        <f>VLOOKUP($A1742,'Data Transformation Q1 to Q8'!$A:$V,21,FALSE)</f>
        <v>tier - 1</v>
      </c>
      <c r="Q1742" s="118">
        <f>VLOOKUP($A1742,'Data Transformation Q1 to Q8'!$A:$V,19,FALSE)</f>
        <v>5177.12</v>
      </c>
    </row>
    <row r="1743" spans="1:17" ht="15.75" x14ac:dyDescent="0.25">
      <c r="A1743" s="10" t="s">
        <v>1617</v>
      </c>
      <c r="B1743" s="4" t="str">
        <f>VLOOKUP(A1743,'Data Transformation Q1 to Q8'!A:V,22,FALSE)</f>
        <v>R1012</v>
      </c>
      <c r="C1743" s="21">
        <f>VLOOKUP($A1743,'Data Transformation Q1 to Q8'!$A:$V,16,FALSE)</f>
        <v>33479</v>
      </c>
      <c r="D1743" s="6">
        <f>VLOOKUP($A1743,'Data Transformation Q1 to Q8'!$A:$V,17,FALSE)</f>
        <v>31</v>
      </c>
      <c r="E1743" s="4" t="str">
        <f>VLOOKUP(A1743,'Customer Names'!A:D,3,FALSE)</f>
        <v xml:space="preserve">  Marcia</v>
      </c>
      <c r="F1743" s="4">
        <f>VLOOKUP($A1743,'Data Transformation Q1 to Q8'!$A:$V,2,FALSE)</f>
        <v>23.79</v>
      </c>
      <c r="G1743" s="4" t="str">
        <f>VLOOKUP($A1743,'Data Transformation Q1 to Q8'!$A:$V,3,FALSE)</f>
        <v>Normal Weight</v>
      </c>
      <c r="H1743" s="4">
        <f>VLOOKUP($A1743,'Data Transformation Q1 to Q8'!$A:$V,4,FALSE)</f>
        <v>4.74</v>
      </c>
      <c r="I1743" s="4" t="str">
        <f>VLOOKUP($A1743,'Data Transformation Q1 to Q8'!$A:$V,5,FALSE)</f>
        <v>Normal</v>
      </c>
      <c r="J1743" s="4" t="str">
        <f>VLOOKUP($A1743,'Data Transformation Q1 to Q8'!$A:$V,6,FALSE)</f>
        <v>No</v>
      </c>
      <c r="K1743" s="4" t="str">
        <f>VLOOKUP($A1743,'Data Transformation Q1 to Q8'!$A:$V,7,FALSE)</f>
        <v>No</v>
      </c>
      <c r="L1743" s="4" t="str">
        <f>VLOOKUP($A1743,'Data Transformation Q1 to Q8'!$A:$V,8,FALSE)</f>
        <v>No</v>
      </c>
      <c r="M1743" s="4" t="str">
        <f>VLOOKUP($A1743,'Data Transformation Q1 to Q8'!$A:$V,10,FALSE)</f>
        <v>No</v>
      </c>
      <c r="N1743" s="4">
        <f>VLOOKUP($A1743,'Data Transformation Q1 to Q8'!$A:$V,9,FALSE)</f>
        <v>0</v>
      </c>
      <c r="O1743" s="4" t="str">
        <f>VLOOKUP($A1743,'Data Transformation Q1 to Q8'!$A:$V,20,FALSE)</f>
        <v>tier - 2</v>
      </c>
      <c r="P1743" s="4" t="str">
        <f>VLOOKUP($A1743,'Data Transformation Q1 to Q8'!$A:$V,21,FALSE)</f>
        <v>tier - 2</v>
      </c>
      <c r="Q1743" s="118">
        <f>VLOOKUP($A1743,'Data Transformation Q1 to Q8'!$A:$V,19,FALSE)</f>
        <v>5166.96</v>
      </c>
    </row>
    <row r="1744" spans="1:17" ht="15.75" x14ac:dyDescent="0.25">
      <c r="A1744" s="10" t="s">
        <v>1619</v>
      </c>
      <c r="B1744" s="4" t="str">
        <f>VLOOKUP(A1744,'Data Transformation Q1 to Q8'!A:V,22,FALSE)</f>
        <v>R1011</v>
      </c>
      <c r="C1744" s="21">
        <f>VLOOKUP($A1744,'Data Transformation Q1 to Q8'!$A:$V,16,FALSE)</f>
        <v>33155</v>
      </c>
      <c r="D1744" s="6">
        <f>VLOOKUP($A1744,'Data Transformation Q1 to Q8'!$A:$V,17,FALSE)</f>
        <v>32</v>
      </c>
      <c r="E1744" s="4" t="str">
        <f>VLOOKUP(A1744,'Customer Names'!A:D,3,FALSE)</f>
        <v xml:space="preserve">  Samantha R</v>
      </c>
      <c r="F1744" s="4">
        <f>VLOOKUP($A1744,'Data Transformation Q1 to Q8'!$A:$V,2,FALSE)</f>
        <v>29.8</v>
      </c>
      <c r="G1744" s="4" t="str">
        <f>VLOOKUP($A1744,'Data Transformation Q1 to Q8'!$A:$V,3,FALSE)</f>
        <v>Overweight</v>
      </c>
      <c r="H1744" s="4">
        <f>VLOOKUP($A1744,'Data Transformation Q1 to Q8'!$A:$V,4,FALSE)</f>
        <v>6.03</v>
      </c>
      <c r="I1744" s="4" t="str">
        <f>VLOOKUP($A1744,'Data Transformation Q1 to Q8'!$A:$V,5,FALSE)</f>
        <v>Prediabetes</v>
      </c>
      <c r="J1744" s="4" t="str">
        <f>VLOOKUP($A1744,'Data Transformation Q1 to Q8'!$A:$V,6,FALSE)</f>
        <v>No</v>
      </c>
      <c r="K1744" s="4" t="str">
        <f>VLOOKUP($A1744,'Data Transformation Q1 to Q8'!$A:$V,7,FALSE)</f>
        <v>No</v>
      </c>
      <c r="L1744" s="4" t="str">
        <f>VLOOKUP($A1744,'Data Transformation Q1 to Q8'!$A:$V,8,FALSE)</f>
        <v>No</v>
      </c>
      <c r="M1744" s="4" t="str">
        <f>VLOOKUP($A1744,'Data Transformation Q1 to Q8'!$A:$V,10,FALSE)</f>
        <v>No</v>
      </c>
      <c r="N1744" s="4">
        <f>VLOOKUP($A1744,'Data Transformation Q1 to Q8'!$A:$V,9,FALSE)</f>
        <v>0</v>
      </c>
      <c r="O1744" s="4" t="str">
        <f>VLOOKUP($A1744,'Data Transformation Q1 to Q8'!$A:$V,20,FALSE)</f>
        <v>tier - 2</v>
      </c>
      <c r="P1744" s="4" t="str">
        <f>VLOOKUP($A1744,'Data Transformation Q1 to Q8'!$A:$V,21,FALSE)</f>
        <v>tier - 2</v>
      </c>
      <c r="Q1744" s="118">
        <f>VLOOKUP($A1744,'Data Transformation Q1 to Q8'!$A:$V,19,FALSE)</f>
        <v>5152.13</v>
      </c>
    </row>
    <row r="1745" spans="1:17" ht="15.75" x14ac:dyDescent="0.25">
      <c r="A1745" s="10" t="s">
        <v>1621</v>
      </c>
      <c r="B1745" s="4" t="str">
        <f>VLOOKUP(A1745,'Data Transformation Q1 to Q8'!A:V,22,FALSE)</f>
        <v>R1024</v>
      </c>
      <c r="C1745" s="21">
        <f>VLOOKUP($A1745,'Data Transformation Q1 to Q8'!$A:$V,16,FALSE)</f>
        <v>33107</v>
      </c>
      <c r="D1745" s="6">
        <f>VLOOKUP($A1745,'Data Transformation Q1 to Q8'!$A:$V,17,FALSE)</f>
        <v>32</v>
      </c>
      <c r="E1745" s="4" t="str">
        <f>VLOOKUP(A1745,'Customer Names'!A:D,3,FALSE)</f>
        <v xml:space="preserve">  Katie</v>
      </c>
      <c r="F1745" s="4">
        <f>VLOOKUP($A1745,'Data Transformation Q1 to Q8'!$A:$V,2,FALSE)</f>
        <v>31.54</v>
      </c>
      <c r="G1745" s="4" t="str">
        <f>VLOOKUP($A1745,'Data Transformation Q1 to Q8'!$A:$V,3,FALSE)</f>
        <v>Obesity</v>
      </c>
      <c r="H1745" s="4">
        <f>VLOOKUP($A1745,'Data Transformation Q1 to Q8'!$A:$V,4,FALSE)</f>
        <v>4.71</v>
      </c>
      <c r="I1745" s="4" t="str">
        <f>VLOOKUP($A1745,'Data Transformation Q1 to Q8'!$A:$V,5,FALSE)</f>
        <v>Normal</v>
      </c>
      <c r="J1745" s="4" t="str">
        <f>VLOOKUP($A1745,'Data Transformation Q1 to Q8'!$A:$V,6,FALSE)</f>
        <v>No</v>
      </c>
      <c r="K1745" s="4" t="str">
        <f>VLOOKUP($A1745,'Data Transformation Q1 to Q8'!$A:$V,7,FALSE)</f>
        <v>No</v>
      </c>
      <c r="L1745" s="4" t="str">
        <f>VLOOKUP($A1745,'Data Transformation Q1 to Q8'!$A:$V,8,FALSE)</f>
        <v>No</v>
      </c>
      <c r="M1745" s="4" t="str">
        <f>VLOOKUP($A1745,'Data Transformation Q1 to Q8'!$A:$V,10,FALSE)</f>
        <v>No</v>
      </c>
      <c r="N1745" s="4">
        <f>VLOOKUP($A1745,'Data Transformation Q1 to Q8'!$A:$V,9,FALSE)</f>
        <v>0</v>
      </c>
      <c r="O1745" s="4" t="str">
        <f>VLOOKUP($A1745,'Data Transformation Q1 to Q8'!$A:$V,20,FALSE)</f>
        <v>tier - 2</v>
      </c>
      <c r="P1745" s="4" t="str">
        <f>VLOOKUP($A1745,'Data Transformation Q1 to Q8'!$A:$V,21,FALSE)</f>
        <v>tier - 2</v>
      </c>
      <c r="Q1745" s="118">
        <f>VLOOKUP($A1745,'Data Transformation Q1 to Q8'!$A:$V,19,FALSE)</f>
        <v>5148.55</v>
      </c>
    </row>
    <row r="1746" spans="1:17" ht="15.75" x14ac:dyDescent="0.25">
      <c r="A1746" s="10" t="s">
        <v>1623</v>
      </c>
      <c r="B1746" s="4" t="str">
        <f>VLOOKUP(A1746,'Data Transformation Q1 to Q8'!A:V,22,FALSE)</f>
        <v>R1013</v>
      </c>
      <c r="C1746" s="21">
        <f>VLOOKUP($A1746,'Data Transformation Q1 to Q8'!$A:$V,16,FALSE)</f>
        <v>30916</v>
      </c>
      <c r="D1746" s="6">
        <f>VLOOKUP($A1746,'Data Transformation Q1 to Q8'!$A:$V,17,FALSE)</f>
        <v>38</v>
      </c>
      <c r="E1746" s="4" t="str">
        <f>VLOOKUP(A1746,'Customer Names'!A:D,3,FALSE)</f>
        <v xml:space="preserve">  John P</v>
      </c>
      <c r="F1746" s="4">
        <f>VLOOKUP($A1746,'Data Transformation Q1 to Q8'!$A:$V,2,FALSE)</f>
        <v>20.82</v>
      </c>
      <c r="G1746" s="4" t="str">
        <f>VLOOKUP($A1746,'Data Transformation Q1 to Q8'!$A:$V,3,FALSE)</f>
        <v>Normal Weight</v>
      </c>
      <c r="H1746" s="4">
        <f>VLOOKUP($A1746,'Data Transformation Q1 to Q8'!$A:$V,4,FALSE)</f>
        <v>5.55</v>
      </c>
      <c r="I1746" s="4" t="str">
        <f>VLOOKUP($A1746,'Data Transformation Q1 to Q8'!$A:$V,5,FALSE)</f>
        <v>Normal</v>
      </c>
      <c r="J1746" s="4" t="str">
        <f>VLOOKUP($A1746,'Data Transformation Q1 to Q8'!$A:$V,6,FALSE)</f>
        <v>No</v>
      </c>
      <c r="K1746" s="4" t="str">
        <f>VLOOKUP($A1746,'Data Transformation Q1 to Q8'!$A:$V,7,FALSE)</f>
        <v>No</v>
      </c>
      <c r="L1746" s="4" t="str">
        <f>VLOOKUP($A1746,'Data Transformation Q1 to Q8'!$A:$V,8,FALSE)</f>
        <v>No</v>
      </c>
      <c r="M1746" s="4" t="str">
        <f>VLOOKUP($A1746,'Data Transformation Q1 to Q8'!$A:$V,10,FALSE)</f>
        <v>No</v>
      </c>
      <c r="N1746" s="4">
        <f>VLOOKUP($A1746,'Data Transformation Q1 to Q8'!$A:$V,9,FALSE)</f>
        <v>1</v>
      </c>
      <c r="O1746" s="4" t="str">
        <f>VLOOKUP($A1746,'Data Transformation Q1 to Q8'!$A:$V,20,FALSE)</f>
        <v>tier - 2</v>
      </c>
      <c r="P1746" s="4" t="str">
        <f>VLOOKUP($A1746,'Data Transformation Q1 to Q8'!$A:$V,21,FALSE)</f>
        <v>tier - 1</v>
      </c>
      <c r="Q1746" s="118">
        <f>VLOOKUP($A1746,'Data Transformation Q1 to Q8'!$A:$V,19,FALSE)</f>
        <v>5144.18</v>
      </c>
    </row>
    <row r="1747" spans="1:17" ht="15.75" x14ac:dyDescent="0.25">
      <c r="A1747" s="10" t="s">
        <v>1625</v>
      </c>
      <c r="B1747" s="4" t="str">
        <f>VLOOKUP(A1747,'Data Transformation Q1 to Q8'!A:V,22,FALSE)</f>
        <v>R1013</v>
      </c>
      <c r="C1747" s="21">
        <f>VLOOKUP($A1747,'Data Transformation Q1 to Q8'!$A:$V,16,FALSE)</f>
        <v>34313</v>
      </c>
      <c r="D1747" s="6">
        <f>VLOOKUP($A1747,'Data Transformation Q1 to Q8'!$A:$V,17,FALSE)</f>
        <v>29</v>
      </c>
      <c r="E1747" s="4" t="str">
        <f>VLOOKUP(A1747,'Customer Names'!A:D,3,FALSE)</f>
        <v xml:space="preserve">  Rachel</v>
      </c>
      <c r="F1747" s="4">
        <f>VLOOKUP($A1747,'Data Transformation Q1 to Q8'!$A:$V,2,FALSE)</f>
        <v>38.83</v>
      </c>
      <c r="G1747" s="4" t="str">
        <f>VLOOKUP($A1747,'Data Transformation Q1 to Q8'!$A:$V,3,FALSE)</f>
        <v>Obesity</v>
      </c>
      <c r="H1747" s="4">
        <f>VLOOKUP($A1747,'Data Transformation Q1 to Q8'!$A:$V,4,FALSE)</f>
        <v>4.78</v>
      </c>
      <c r="I1747" s="4" t="str">
        <f>VLOOKUP($A1747,'Data Transformation Q1 to Q8'!$A:$V,5,FALSE)</f>
        <v>Normal</v>
      </c>
      <c r="J1747" s="4" t="str">
        <f>VLOOKUP($A1747,'Data Transformation Q1 to Q8'!$A:$V,6,FALSE)</f>
        <v>No</v>
      </c>
      <c r="K1747" s="4" t="str">
        <f>VLOOKUP($A1747,'Data Transformation Q1 to Q8'!$A:$V,7,FALSE)</f>
        <v>No</v>
      </c>
      <c r="L1747" s="4" t="str">
        <f>VLOOKUP($A1747,'Data Transformation Q1 to Q8'!$A:$V,8,FALSE)</f>
        <v>Yes</v>
      </c>
      <c r="M1747" s="4" t="str">
        <f>VLOOKUP($A1747,'Data Transformation Q1 to Q8'!$A:$V,10,FALSE)</f>
        <v>No</v>
      </c>
      <c r="N1747" s="4">
        <f>VLOOKUP($A1747,'Data Transformation Q1 to Q8'!$A:$V,9,FALSE)</f>
        <v>1</v>
      </c>
      <c r="O1747" s="4" t="str">
        <f>VLOOKUP($A1747,'Data Transformation Q1 to Q8'!$A:$V,20,FALSE)</f>
        <v>tier - 2</v>
      </c>
      <c r="P1747" s="4" t="str">
        <f>VLOOKUP($A1747,'Data Transformation Q1 to Q8'!$A:$V,21,FALSE)</f>
        <v>tier - 2</v>
      </c>
      <c r="Q1747" s="118">
        <f>VLOOKUP($A1747,'Data Transformation Q1 to Q8'!$A:$V,19,FALSE)</f>
        <v>5138.26</v>
      </c>
    </row>
    <row r="1748" spans="1:17" ht="15.75" x14ac:dyDescent="0.25">
      <c r="A1748" s="10" t="s">
        <v>1627</v>
      </c>
      <c r="B1748" s="4" t="str">
        <f>VLOOKUP(A1748,'Data Transformation Q1 to Q8'!A:V,22,FALSE)</f>
        <v>R1013</v>
      </c>
      <c r="C1748" s="21">
        <f>VLOOKUP($A1748,'Data Transformation Q1 to Q8'!$A:$V,16,FALSE)</f>
        <v>32401</v>
      </c>
      <c r="D1748" s="6">
        <f>VLOOKUP($A1748,'Data Transformation Q1 to Q8'!$A:$V,17,FALSE)</f>
        <v>34</v>
      </c>
      <c r="E1748" s="4" t="str">
        <f>VLOOKUP(A1748,'Customer Names'!A:D,3,FALSE)</f>
        <v xml:space="preserve">  Isabelle</v>
      </c>
      <c r="F1748" s="4">
        <f>VLOOKUP($A1748,'Data Transformation Q1 to Q8'!$A:$V,2,FALSE)</f>
        <v>23.44</v>
      </c>
      <c r="G1748" s="4" t="str">
        <f>VLOOKUP($A1748,'Data Transformation Q1 to Q8'!$A:$V,3,FALSE)</f>
        <v>Normal Weight</v>
      </c>
      <c r="H1748" s="4">
        <f>VLOOKUP($A1748,'Data Transformation Q1 to Q8'!$A:$V,4,FALSE)</f>
        <v>4.6500000000000004</v>
      </c>
      <c r="I1748" s="4" t="str">
        <f>VLOOKUP($A1748,'Data Transformation Q1 to Q8'!$A:$V,5,FALSE)</f>
        <v>Normal</v>
      </c>
      <c r="J1748" s="4" t="str">
        <f>VLOOKUP($A1748,'Data Transformation Q1 to Q8'!$A:$V,6,FALSE)</f>
        <v>Yes</v>
      </c>
      <c r="K1748" s="4" t="str">
        <f>VLOOKUP($A1748,'Data Transformation Q1 to Q8'!$A:$V,7,FALSE)</f>
        <v>No</v>
      </c>
      <c r="L1748" s="4" t="str">
        <f>VLOOKUP($A1748,'Data Transformation Q1 to Q8'!$A:$V,8,FALSE)</f>
        <v>No</v>
      </c>
      <c r="M1748" s="4" t="str">
        <f>VLOOKUP($A1748,'Data Transformation Q1 to Q8'!$A:$V,10,FALSE)</f>
        <v>No</v>
      </c>
      <c r="N1748" s="4">
        <f>VLOOKUP($A1748,'Data Transformation Q1 to Q8'!$A:$V,9,FALSE)</f>
        <v>1</v>
      </c>
      <c r="O1748" s="4" t="str">
        <f>VLOOKUP($A1748,'Data Transformation Q1 to Q8'!$A:$V,20,FALSE)</f>
        <v>tier - 2</v>
      </c>
      <c r="P1748" s="4" t="str">
        <f>VLOOKUP($A1748,'Data Transformation Q1 to Q8'!$A:$V,21,FALSE)</f>
        <v>tier - 1</v>
      </c>
      <c r="Q1748" s="118">
        <f>VLOOKUP($A1748,'Data Transformation Q1 to Q8'!$A:$V,19,FALSE)</f>
        <v>5136.75</v>
      </c>
    </row>
    <row r="1749" spans="1:17" ht="15.75" x14ac:dyDescent="0.25">
      <c r="A1749" s="10" t="s">
        <v>1629</v>
      </c>
      <c r="B1749" s="4" t="str">
        <f>VLOOKUP(A1749,'Data Transformation Q1 to Q8'!A:V,22,FALSE)</f>
        <v>R1012</v>
      </c>
      <c r="C1749" s="21">
        <f>VLOOKUP($A1749,'Data Transformation Q1 to Q8'!$A:$V,16,FALSE)</f>
        <v>32033</v>
      </c>
      <c r="D1749" s="6">
        <f>VLOOKUP($A1749,'Data Transformation Q1 to Q8'!$A:$V,17,FALSE)</f>
        <v>35</v>
      </c>
      <c r="E1749" s="4" t="str">
        <f>VLOOKUP(A1749,'Customer Names'!A:D,3,FALSE)</f>
        <v xml:space="preserve">  Neil</v>
      </c>
      <c r="F1749" s="4">
        <f>VLOOKUP($A1749,'Data Transformation Q1 to Q8'!$A:$V,2,FALSE)</f>
        <v>24.13</v>
      </c>
      <c r="G1749" s="4" t="str">
        <f>VLOOKUP($A1749,'Data Transformation Q1 to Q8'!$A:$V,3,FALSE)</f>
        <v>Normal Weight</v>
      </c>
      <c r="H1749" s="4">
        <f>VLOOKUP($A1749,'Data Transformation Q1 to Q8'!$A:$V,4,FALSE)</f>
        <v>5.2</v>
      </c>
      <c r="I1749" s="4" t="str">
        <f>VLOOKUP($A1749,'Data Transformation Q1 to Q8'!$A:$V,5,FALSE)</f>
        <v>Normal</v>
      </c>
      <c r="J1749" s="4" t="str">
        <f>VLOOKUP($A1749,'Data Transformation Q1 to Q8'!$A:$V,6,FALSE)</f>
        <v>No</v>
      </c>
      <c r="K1749" s="4" t="str">
        <f>VLOOKUP($A1749,'Data Transformation Q1 to Q8'!$A:$V,7,FALSE)</f>
        <v>No</v>
      </c>
      <c r="L1749" s="4" t="str">
        <f>VLOOKUP($A1749,'Data Transformation Q1 to Q8'!$A:$V,8,FALSE)</f>
        <v>No</v>
      </c>
      <c r="M1749" s="4" t="str">
        <f>VLOOKUP($A1749,'Data Transformation Q1 to Q8'!$A:$V,10,FALSE)</f>
        <v>No</v>
      </c>
      <c r="N1749" s="4">
        <f>VLOOKUP($A1749,'Data Transformation Q1 to Q8'!$A:$V,9,FALSE)</f>
        <v>1</v>
      </c>
      <c r="O1749" s="4" t="str">
        <f>VLOOKUP($A1749,'Data Transformation Q1 to Q8'!$A:$V,20,FALSE)</f>
        <v>tier - 1</v>
      </c>
      <c r="P1749" s="4" t="str">
        <f>VLOOKUP($A1749,'Data Transformation Q1 to Q8'!$A:$V,21,FALSE)</f>
        <v>tier - 2</v>
      </c>
      <c r="Q1749" s="118">
        <f>VLOOKUP($A1749,'Data Transformation Q1 to Q8'!$A:$V,19,FALSE)</f>
        <v>5125.22</v>
      </c>
    </row>
    <row r="1750" spans="1:17" ht="15.75" x14ac:dyDescent="0.25">
      <c r="A1750" s="10" t="s">
        <v>1631</v>
      </c>
      <c r="B1750" s="4" t="str">
        <f>VLOOKUP(A1750,'Data Transformation Q1 to Q8'!A:V,22,FALSE)</f>
        <v>R1013</v>
      </c>
      <c r="C1750" s="21">
        <f>VLOOKUP($A1750,'Data Transformation Q1 to Q8'!$A:$V,16,FALSE)</f>
        <v>32448</v>
      </c>
      <c r="D1750" s="6">
        <f>VLOOKUP($A1750,'Data Transformation Q1 to Q8'!$A:$V,17,FALSE)</f>
        <v>34</v>
      </c>
      <c r="E1750" s="4" t="str">
        <f>VLOOKUP(A1750,'Customer Names'!A:D,3,FALSE)</f>
        <v xml:space="preserve">  Tom</v>
      </c>
      <c r="F1750" s="4">
        <f>VLOOKUP($A1750,'Data Transformation Q1 to Q8'!$A:$V,2,FALSE)</f>
        <v>42.13</v>
      </c>
      <c r="G1750" s="4" t="str">
        <f>VLOOKUP($A1750,'Data Transformation Q1 to Q8'!$A:$V,3,FALSE)</f>
        <v>Obesity</v>
      </c>
      <c r="H1750" s="4">
        <f>VLOOKUP($A1750,'Data Transformation Q1 to Q8'!$A:$V,4,FALSE)</f>
        <v>4.54</v>
      </c>
      <c r="I1750" s="4" t="str">
        <f>VLOOKUP($A1750,'Data Transformation Q1 to Q8'!$A:$V,5,FALSE)</f>
        <v>Normal</v>
      </c>
      <c r="J1750" s="4" t="str">
        <f>VLOOKUP($A1750,'Data Transformation Q1 to Q8'!$A:$V,6,FALSE)</f>
        <v>Yes</v>
      </c>
      <c r="K1750" s="4" t="str">
        <f>VLOOKUP($A1750,'Data Transformation Q1 to Q8'!$A:$V,7,FALSE)</f>
        <v>No</v>
      </c>
      <c r="L1750" s="4" t="str">
        <f>VLOOKUP($A1750,'Data Transformation Q1 to Q8'!$A:$V,8,FALSE)</f>
        <v>No</v>
      </c>
      <c r="M1750" s="4" t="str">
        <f>VLOOKUP($A1750,'Data Transformation Q1 to Q8'!$A:$V,10,FALSE)</f>
        <v>No</v>
      </c>
      <c r="N1750" s="4">
        <f>VLOOKUP($A1750,'Data Transformation Q1 to Q8'!$A:$V,9,FALSE)</f>
        <v>1</v>
      </c>
      <c r="O1750" s="4" t="str">
        <f>VLOOKUP($A1750,'Data Transformation Q1 to Q8'!$A:$V,20,FALSE)</f>
        <v>tier - 2</v>
      </c>
      <c r="P1750" s="4" t="str">
        <f>VLOOKUP($A1750,'Data Transformation Q1 to Q8'!$A:$V,21,FALSE)</f>
        <v>tier - 3</v>
      </c>
      <c r="Q1750" s="118">
        <f>VLOOKUP($A1750,'Data Transformation Q1 to Q8'!$A:$V,19,FALSE)</f>
        <v>5124.1899999999996</v>
      </c>
    </row>
    <row r="1751" spans="1:17" ht="15.75" x14ac:dyDescent="0.25">
      <c r="A1751" s="10" t="s">
        <v>1634</v>
      </c>
      <c r="B1751" s="4" t="str">
        <f>VLOOKUP(A1751,'Data Transformation Q1 to Q8'!A:V,22,FALSE)</f>
        <v>R1012</v>
      </c>
      <c r="C1751" s="21">
        <f>VLOOKUP($A1751,'Data Transformation Q1 to Q8'!$A:$V,16,FALSE)</f>
        <v>32099</v>
      </c>
      <c r="D1751" s="6">
        <f>VLOOKUP($A1751,'Data Transformation Q1 to Q8'!$A:$V,17,FALSE)</f>
        <v>35</v>
      </c>
      <c r="E1751" s="4" t="str">
        <f>VLOOKUP(A1751,'Customer Names'!A:D,3,FALSE)</f>
        <v xml:space="preserve">  Nathan</v>
      </c>
      <c r="F1751" s="4">
        <f>VLOOKUP($A1751,'Data Transformation Q1 to Q8'!$A:$V,2,FALSE)</f>
        <v>17.86</v>
      </c>
      <c r="G1751" s="4" t="str">
        <f>VLOOKUP($A1751,'Data Transformation Q1 to Q8'!$A:$V,3,FALSE)</f>
        <v>Underweight</v>
      </c>
      <c r="H1751" s="4">
        <f>VLOOKUP($A1751,'Data Transformation Q1 to Q8'!$A:$V,4,FALSE)</f>
        <v>4.1100000000000003</v>
      </c>
      <c r="I1751" s="4" t="str">
        <f>VLOOKUP($A1751,'Data Transformation Q1 to Q8'!$A:$V,5,FALSE)</f>
        <v>Normal</v>
      </c>
      <c r="J1751" s="4" t="str">
        <f>VLOOKUP($A1751,'Data Transformation Q1 to Q8'!$A:$V,6,FALSE)</f>
        <v>No</v>
      </c>
      <c r="K1751" s="4" t="str">
        <f>VLOOKUP($A1751,'Data Transformation Q1 to Q8'!$A:$V,7,FALSE)</f>
        <v>No</v>
      </c>
      <c r="L1751" s="4" t="str">
        <f>VLOOKUP($A1751,'Data Transformation Q1 to Q8'!$A:$V,8,FALSE)</f>
        <v>No</v>
      </c>
      <c r="M1751" s="4" t="str">
        <f>VLOOKUP($A1751,'Data Transformation Q1 to Q8'!$A:$V,10,FALSE)</f>
        <v>No</v>
      </c>
      <c r="N1751" s="4">
        <f>VLOOKUP($A1751,'Data Transformation Q1 to Q8'!$A:$V,9,FALSE)</f>
        <v>1</v>
      </c>
      <c r="O1751" s="4" t="str">
        <f>VLOOKUP($A1751,'Data Transformation Q1 to Q8'!$A:$V,20,FALSE)</f>
        <v>tier - 2</v>
      </c>
      <c r="P1751" s="4" t="str">
        <f>VLOOKUP($A1751,'Data Transformation Q1 to Q8'!$A:$V,21,FALSE)</f>
        <v>tier - 2</v>
      </c>
      <c r="Q1751" s="118">
        <f>VLOOKUP($A1751,'Data Transformation Q1 to Q8'!$A:$V,19,FALSE)</f>
        <v>5116.5</v>
      </c>
    </row>
    <row r="1752" spans="1:17" ht="15.75" x14ac:dyDescent="0.25">
      <c r="A1752" s="10" t="s">
        <v>1636</v>
      </c>
      <c r="B1752" s="4" t="str">
        <f>VLOOKUP(A1752,'Data Transformation Q1 to Q8'!A:V,22,FALSE)</f>
        <v>R1026</v>
      </c>
      <c r="C1752" s="21">
        <f>VLOOKUP($A1752,'Data Transformation Q1 to Q8'!$A:$V,16,FALSE)</f>
        <v>36330</v>
      </c>
      <c r="D1752" s="6">
        <f>VLOOKUP($A1752,'Data Transformation Q1 to Q8'!$A:$V,17,FALSE)</f>
        <v>23</v>
      </c>
      <c r="E1752" s="4" t="str">
        <f>VLOOKUP(A1752,'Customer Names'!A:D,3,FALSE)</f>
        <v xml:space="preserve">  Kelli N</v>
      </c>
      <c r="F1752" s="4">
        <f>VLOOKUP($A1752,'Data Transformation Q1 to Q8'!$A:$V,2,FALSE)</f>
        <v>32.78</v>
      </c>
      <c r="G1752" s="4" t="str">
        <f>VLOOKUP($A1752,'Data Transformation Q1 to Q8'!$A:$V,3,FALSE)</f>
        <v>Obesity</v>
      </c>
      <c r="H1752" s="4">
        <f>VLOOKUP($A1752,'Data Transformation Q1 to Q8'!$A:$V,4,FALSE)</f>
        <v>4.63</v>
      </c>
      <c r="I1752" s="4" t="str">
        <f>VLOOKUP($A1752,'Data Transformation Q1 to Q8'!$A:$V,5,FALSE)</f>
        <v>Normal</v>
      </c>
      <c r="J1752" s="4" t="str">
        <f>VLOOKUP($A1752,'Data Transformation Q1 to Q8'!$A:$V,6,FALSE)</f>
        <v>No</v>
      </c>
      <c r="K1752" s="4" t="str">
        <f>VLOOKUP($A1752,'Data Transformation Q1 to Q8'!$A:$V,7,FALSE)</f>
        <v>No</v>
      </c>
      <c r="L1752" s="4" t="str">
        <f>VLOOKUP($A1752,'Data Transformation Q1 to Q8'!$A:$V,8,FALSE)</f>
        <v>No</v>
      </c>
      <c r="M1752" s="4" t="str">
        <f>VLOOKUP($A1752,'Data Transformation Q1 to Q8'!$A:$V,10,FALSE)</f>
        <v>No</v>
      </c>
      <c r="N1752" s="4">
        <f>VLOOKUP($A1752,'Data Transformation Q1 to Q8'!$A:$V,9,FALSE)</f>
        <v>0</v>
      </c>
      <c r="O1752" s="4" t="str">
        <f>VLOOKUP($A1752,'Data Transformation Q1 to Q8'!$A:$V,20,FALSE)</f>
        <v>tier - 2</v>
      </c>
      <c r="P1752" s="4" t="str">
        <f>VLOOKUP($A1752,'Data Transformation Q1 to Q8'!$A:$V,21,FALSE)</f>
        <v>tier - 2</v>
      </c>
      <c r="Q1752" s="118">
        <f>VLOOKUP($A1752,'Data Transformation Q1 to Q8'!$A:$V,19,FALSE)</f>
        <v>5087.92</v>
      </c>
    </row>
    <row r="1753" spans="1:17" ht="15.75" x14ac:dyDescent="0.25">
      <c r="A1753" s="10" t="s">
        <v>1638</v>
      </c>
      <c r="B1753" s="4" t="str">
        <f>VLOOKUP(A1753,'Data Transformation Q1 to Q8'!A:V,22,FALSE)</f>
        <v>R1011</v>
      </c>
      <c r="C1753" s="21">
        <f>VLOOKUP($A1753,'Data Transformation Q1 to Q8'!$A:$V,16,FALSE)</f>
        <v>35625</v>
      </c>
      <c r="D1753" s="6">
        <f>VLOOKUP($A1753,'Data Transformation Q1 to Q8'!$A:$V,17,FALSE)</f>
        <v>25</v>
      </c>
      <c r="E1753" s="4" t="str">
        <f>VLOOKUP(A1753,'Customer Names'!A:D,3,FALSE)</f>
        <v xml:space="preserve">  Scott M</v>
      </c>
      <c r="F1753" s="4">
        <f>VLOOKUP($A1753,'Data Transformation Q1 to Q8'!$A:$V,2,FALSE)</f>
        <v>23.9</v>
      </c>
      <c r="G1753" s="4" t="str">
        <f>VLOOKUP($A1753,'Data Transformation Q1 to Q8'!$A:$V,3,FALSE)</f>
        <v>Normal Weight</v>
      </c>
      <c r="H1753" s="4">
        <f>VLOOKUP($A1753,'Data Transformation Q1 to Q8'!$A:$V,4,FALSE)</f>
        <v>6.06</v>
      </c>
      <c r="I1753" s="4" t="str">
        <f>VLOOKUP($A1753,'Data Transformation Q1 to Q8'!$A:$V,5,FALSE)</f>
        <v>Prediabetes</v>
      </c>
      <c r="J1753" s="4" t="str">
        <f>VLOOKUP($A1753,'Data Transformation Q1 to Q8'!$A:$V,6,FALSE)</f>
        <v>Yes</v>
      </c>
      <c r="K1753" s="4" t="str">
        <f>VLOOKUP($A1753,'Data Transformation Q1 to Q8'!$A:$V,7,FALSE)</f>
        <v>No</v>
      </c>
      <c r="L1753" s="4" t="str">
        <f>VLOOKUP($A1753,'Data Transformation Q1 to Q8'!$A:$V,8,FALSE)</f>
        <v>Yes</v>
      </c>
      <c r="M1753" s="4" t="str">
        <f>VLOOKUP($A1753,'Data Transformation Q1 to Q8'!$A:$V,10,FALSE)</f>
        <v>No</v>
      </c>
      <c r="N1753" s="4">
        <f>VLOOKUP($A1753,'Data Transformation Q1 to Q8'!$A:$V,9,FALSE)</f>
        <v>1</v>
      </c>
      <c r="O1753" s="4" t="str">
        <f>VLOOKUP($A1753,'Data Transformation Q1 to Q8'!$A:$V,20,FALSE)</f>
        <v>tier - 3</v>
      </c>
      <c r="P1753" s="4" t="str">
        <f>VLOOKUP($A1753,'Data Transformation Q1 to Q8'!$A:$V,21,FALSE)</f>
        <v>tier - 2</v>
      </c>
      <c r="Q1753" s="118">
        <f>VLOOKUP($A1753,'Data Transformation Q1 to Q8'!$A:$V,19,FALSE)</f>
        <v>5080.1000000000004</v>
      </c>
    </row>
    <row r="1754" spans="1:17" ht="15.75" x14ac:dyDescent="0.25">
      <c r="A1754" s="10" t="s">
        <v>1640</v>
      </c>
      <c r="B1754" s="4" t="str">
        <f>VLOOKUP(A1754,'Data Transformation Q1 to Q8'!A:V,22,FALSE)</f>
        <v>R1012</v>
      </c>
      <c r="C1754" s="21">
        <f>VLOOKUP($A1754,'Data Transformation Q1 to Q8'!$A:$V,16,FALSE)</f>
        <v>28816</v>
      </c>
      <c r="D1754" s="6">
        <f>VLOOKUP($A1754,'Data Transformation Q1 to Q8'!$A:$V,17,FALSE)</f>
        <v>44</v>
      </c>
      <c r="E1754" s="4" t="str">
        <f>VLOOKUP(A1754,'Customer Names'!A:D,3,FALSE)</f>
        <v xml:space="preserve">  Grant A</v>
      </c>
      <c r="F1754" s="4">
        <f>VLOOKUP($A1754,'Data Transformation Q1 to Q8'!$A:$V,2,FALSE)</f>
        <v>15.47</v>
      </c>
      <c r="G1754" s="4" t="str">
        <f>VLOOKUP($A1754,'Data Transformation Q1 to Q8'!$A:$V,3,FALSE)</f>
        <v>Underweight</v>
      </c>
      <c r="H1754" s="4">
        <f>VLOOKUP($A1754,'Data Transformation Q1 to Q8'!$A:$V,4,FALSE)</f>
        <v>8.43</v>
      </c>
      <c r="I1754" s="4" t="str">
        <f>VLOOKUP($A1754,'Data Transformation Q1 to Q8'!$A:$V,5,FALSE)</f>
        <v>Diabetes</v>
      </c>
      <c r="J1754" s="4" t="str">
        <f>VLOOKUP($A1754,'Data Transformation Q1 to Q8'!$A:$V,6,FALSE)</f>
        <v>No</v>
      </c>
      <c r="K1754" s="4" t="str">
        <f>VLOOKUP($A1754,'Data Transformation Q1 to Q8'!$A:$V,7,FALSE)</f>
        <v>No</v>
      </c>
      <c r="L1754" s="4" t="str">
        <f>VLOOKUP($A1754,'Data Transformation Q1 to Q8'!$A:$V,8,FALSE)</f>
        <v>No</v>
      </c>
      <c r="M1754" s="4" t="str">
        <f>VLOOKUP($A1754,'Data Transformation Q1 to Q8'!$A:$V,10,FALSE)</f>
        <v>No</v>
      </c>
      <c r="N1754" s="4">
        <f>VLOOKUP($A1754,'Data Transformation Q1 to Q8'!$A:$V,9,FALSE)</f>
        <v>0</v>
      </c>
      <c r="O1754" s="4" t="str">
        <f>VLOOKUP($A1754,'Data Transformation Q1 to Q8'!$A:$V,20,FALSE)</f>
        <v>tier - 2</v>
      </c>
      <c r="P1754" s="4" t="str">
        <f>VLOOKUP($A1754,'Data Transformation Q1 to Q8'!$A:$V,21,FALSE)</f>
        <v>tier - 3</v>
      </c>
      <c r="Q1754" s="118">
        <f>VLOOKUP($A1754,'Data Transformation Q1 to Q8'!$A:$V,19,FALSE)</f>
        <v>5077.1899999999996</v>
      </c>
    </row>
    <row r="1755" spans="1:17" ht="15.75" x14ac:dyDescent="0.25">
      <c r="A1755" s="10" t="s">
        <v>1642</v>
      </c>
      <c r="B1755" s="4" t="str">
        <f>VLOOKUP(A1755,'Data Transformation Q1 to Q8'!A:V,22,FALSE)</f>
        <v>R1021</v>
      </c>
      <c r="C1755" s="21">
        <f>VLOOKUP($A1755,'Data Transformation Q1 to Q8'!$A:$V,16,FALSE)</f>
        <v>34131</v>
      </c>
      <c r="D1755" s="6">
        <f>VLOOKUP($A1755,'Data Transformation Q1 to Q8'!$A:$V,17,FALSE)</f>
        <v>29</v>
      </c>
      <c r="E1755" s="4" t="str">
        <f>VLOOKUP(A1755,'Customer Names'!A:D,3,FALSE)</f>
        <v xml:space="preserve">  Jonathan C</v>
      </c>
      <c r="F1755" s="4">
        <f>VLOOKUP($A1755,'Data Transformation Q1 to Q8'!$A:$V,2,FALSE)</f>
        <v>28.54</v>
      </c>
      <c r="G1755" s="4" t="str">
        <f>VLOOKUP($A1755,'Data Transformation Q1 to Q8'!$A:$V,3,FALSE)</f>
        <v>Overweight</v>
      </c>
      <c r="H1755" s="4">
        <f>VLOOKUP($A1755,'Data Transformation Q1 to Q8'!$A:$V,4,FALSE)</f>
        <v>5.51</v>
      </c>
      <c r="I1755" s="4" t="str">
        <f>VLOOKUP($A1755,'Data Transformation Q1 to Q8'!$A:$V,5,FALSE)</f>
        <v>Normal</v>
      </c>
      <c r="J1755" s="4" t="str">
        <f>VLOOKUP($A1755,'Data Transformation Q1 to Q8'!$A:$V,6,FALSE)</f>
        <v>No</v>
      </c>
      <c r="K1755" s="4" t="str">
        <f>VLOOKUP($A1755,'Data Transformation Q1 to Q8'!$A:$V,7,FALSE)</f>
        <v>No</v>
      </c>
      <c r="L1755" s="4" t="str">
        <f>VLOOKUP($A1755,'Data Transformation Q1 to Q8'!$A:$V,8,FALSE)</f>
        <v>Yes</v>
      </c>
      <c r="M1755" s="4" t="str">
        <f>VLOOKUP($A1755,'Data Transformation Q1 to Q8'!$A:$V,10,FALSE)</f>
        <v>No</v>
      </c>
      <c r="N1755" s="4">
        <f>VLOOKUP($A1755,'Data Transformation Q1 to Q8'!$A:$V,9,FALSE)</f>
        <v>1</v>
      </c>
      <c r="O1755" s="4" t="str">
        <f>VLOOKUP($A1755,'Data Transformation Q1 to Q8'!$A:$V,20,FALSE)</f>
        <v>tier - 2</v>
      </c>
      <c r="P1755" s="4" t="str">
        <f>VLOOKUP($A1755,'Data Transformation Q1 to Q8'!$A:$V,21,FALSE)</f>
        <v>tier - 1</v>
      </c>
      <c r="Q1755" s="118">
        <f>VLOOKUP($A1755,'Data Transformation Q1 to Q8'!$A:$V,19,FALSE)</f>
        <v>5059.5600000000004</v>
      </c>
    </row>
    <row r="1756" spans="1:17" ht="15.75" x14ac:dyDescent="0.25">
      <c r="A1756" s="10" t="s">
        <v>1644</v>
      </c>
      <c r="B1756" s="4" t="str">
        <f>VLOOKUP(A1756,'Data Transformation Q1 to Q8'!A:V,22,FALSE)</f>
        <v>R1013</v>
      </c>
      <c r="C1756" s="21">
        <f>VLOOKUP($A1756,'Data Transformation Q1 to Q8'!$A:$V,16,FALSE)</f>
        <v>29471</v>
      </c>
      <c r="D1756" s="6">
        <f>VLOOKUP($A1756,'Data Transformation Q1 to Q8'!$A:$V,17,FALSE)</f>
        <v>42</v>
      </c>
      <c r="E1756" s="4" t="str">
        <f>VLOOKUP(A1756,'Customer Names'!A:D,3,FALSE)</f>
        <v xml:space="preserve">  Rachael M</v>
      </c>
      <c r="F1756" s="4">
        <f>VLOOKUP($A1756,'Data Transformation Q1 to Q8'!$A:$V,2,FALSE)</f>
        <v>18.54</v>
      </c>
      <c r="G1756" s="4" t="str">
        <f>VLOOKUP($A1756,'Data Transformation Q1 to Q8'!$A:$V,3,FALSE)</f>
        <v>Normal Weight</v>
      </c>
      <c r="H1756" s="4">
        <f>VLOOKUP($A1756,'Data Transformation Q1 to Q8'!$A:$V,4,FALSE)</f>
        <v>4.95</v>
      </c>
      <c r="I1756" s="4" t="str">
        <f>VLOOKUP($A1756,'Data Transformation Q1 to Q8'!$A:$V,5,FALSE)</f>
        <v>Normal</v>
      </c>
      <c r="J1756" s="4" t="str">
        <f>VLOOKUP($A1756,'Data Transformation Q1 to Q8'!$A:$V,6,FALSE)</f>
        <v>No</v>
      </c>
      <c r="K1756" s="4" t="str">
        <f>VLOOKUP($A1756,'Data Transformation Q1 to Q8'!$A:$V,7,FALSE)</f>
        <v>No</v>
      </c>
      <c r="L1756" s="4" t="str">
        <f>VLOOKUP($A1756,'Data Transformation Q1 to Q8'!$A:$V,8,FALSE)</f>
        <v>No</v>
      </c>
      <c r="M1756" s="4" t="str">
        <f>VLOOKUP($A1756,'Data Transformation Q1 to Q8'!$A:$V,10,FALSE)</f>
        <v>No</v>
      </c>
      <c r="N1756" s="4">
        <f>VLOOKUP($A1756,'Data Transformation Q1 to Q8'!$A:$V,9,FALSE)</f>
        <v>0</v>
      </c>
      <c r="O1756" s="4" t="str">
        <f>VLOOKUP($A1756,'Data Transformation Q1 to Q8'!$A:$V,20,FALSE)</f>
        <v>tier - 2</v>
      </c>
      <c r="P1756" s="4" t="str">
        <f>VLOOKUP($A1756,'Data Transformation Q1 to Q8'!$A:$V,21,FALSE)</f>
        <v>tier - 2</v>
      </c>
      <c r="Q1756" s="118">
        <f>VLOOKUP($A1756,'Data Transformation Q1 to Q8'!$A:$V,19,FALSE)</f>
        <v>5054.05</v>
      </c>
    </row>
    <row r="1757" spans="1:17" ht="15.75" x14ac:dyDescent="0.25">
      <c r="A1757" s="10" t="s">
        <v>1646</v>
      </c>
      <c r="B1757" s="4" t="str">
        <f>VLOOKUP(A1757,'Data Transformation Q1 to Q8'!A:V,22,FALSE)</f>
        <v>R1012</v>
      </c>
      <c r="C1757" s="21">
        <f>VLOOKUP($A1757,'Data Transformation Q1 to Q8'!$A:$V,16,FALSE)</f>
        <v>35640</v>
      </c>
      <c r="D1757" s="6">
        <f>VLOOKUP($A1757,'Data Transformation Q1 to Q8'!$A:$V,17,FALSE)</f>
        <v>25</v>
      </c>
      <c r="E1757" s="4" t="str">
        <f>VLOOKUP(A1757,'Customer Names'!A:D,3,FALSE)</f>
        <v xml:space="preserve">  Pilar</v>
      </c>
      <c r="F1757" s="4">
        <f>VLOOKUP($A1757,'Data Transformation Q1 to Q8'!$A:$V,2,FALSE)</f>
        <v>32.18</v>
      </c>
      <c r="G1757" s="4" t="str">
        <f>VLOOKUP($A1757,'Data Transformation Q1 to Q8'!$A:$V,3,FALSE)</f>
        <v>Obesity</v>
      </c>
      <c r="H1757" s="4">
        <f>VLOOKUP($A1757,'Data Transformation Q1 to Q8'!$A:$V,4,FALSE)</f>
        <v>6.44</v>
      </c>
      <c r="I1757" s="4" t="str">
        <f>VLOOKUP($A1757,'Data Transformation Q1 to Q8'!$A:$V,5,FALSE)</f>
        <v>Prediabetes</v>
      </c>
      <c r="J1757" s="4" t="str">
        <f>VLOOKUP($A1757,'Data Transformation Q1 to Q8'!$A:$V,6,FALSE)</f>
        <v>Yes</v>
      </c>
      <c r="K1757" s="4" t="str">
        <f>VLOOKUP($A1757,'Data Transformation Q1 to Q8'!$A:$V,7,FALSE)</f>
        <v>No</v>
      </c>
      <c r="L1757" s="4" t="str">
        <f>VLOOKUP($A1757,'Data Transformation Q1 to Q8'!$A:$V,8,FALSE)</f>
        <v>Yes</v>
      </c>
      <c r="M1757" s="4" t="str">
        <f>VLOOKUP($A1757,'Data Transformation Q1 to Q8'!$A:$V,10,FALSE)</f>
        <v>No</v>
      </c>
      <c r="N1757" s="4">
        <f>VLOOKUP($A1757,'Data Transformation Q1 to Q8'!$A:$V,9,FALSE)</f>
        <v>1</v>
      </c>
      <c r="O1757" s="4" t="str">
        <f>VLOOKUP($A1757,'Data Transformation Q1 to Q8'!$A:$V,20,FALSE)</f>
        <v>tier - 2</v>
      </c>
      <c r="P1757" s="4" t="str">
        <f>VLOOKUP($A1757,'Data Transformation Q1 to Q8'!$A:$V,21,FALSE)</f>
        <v>tier - 2</v>
      </c>
      <c r="Q1757" s="118">
        <f>VLOOKUP($A1757,'Data Transformation Q1 to Q8'!$A:$V,19,FALSE)</f>
        <v>5045.1499999999996</v>
      </c>
    </row>
    <row r="1758" spans="1:17" ht="15.75" x14ac:dyDescent="0.25">
      <c r="A1758" s="10" t="s">
        <v>1648</v>
      </c>
      <c r="B1758" s="4" t="str">
        <f>VLOOKUP(A1758,'Data Transformation Q1 to Q8'!A:V,22,FALSE)</f>
        <v>R1011</v>
      </c>
      <c r="C1758" s="21">
        <f>VLOOKUP($A1758,'Data Transformation Q1 to Q8'!$A:$V,16,FALSE)</f>
        <v>37180</v>
      </c>
      <c r="D1758" s="6">
        <f>VLOOKUP($A1758,'Data Transformation Q1 to Q8'!$A:$V,17,FALSE)</f>
        <v>21</v>
      </c>
      <c r="E1758" s="4" t="str">
        <f>VLOOKUP(A1758,'Customer Names'!A:D,3,FALSE)</f>
        <v xml:space="preserve">  Kyle M</v>
      </c>
      <c r="F1758" s="4">
        <f>VLOOKUP($A1758,'Data Transformation Q1 to Q8'!$A:$V,2,FALSE)</f>
        <v>37.380000000000003</v>
      </c>
      <c r="G1758" s="4" t="str">
        <f>VLOOKUP($A1758,'Data Transformation Q1 to Q8'!$A:$V,3,FALSE)</f>
        <v>Obesity</v>
      </c>
      <c r="H1758" s="4">
        <f>VLOOKUP($A1758,'Data Transformation Q1 to Q8'!$A:$V,4,FALSE)</f>
        <v>6.05</v>
      </c>
      <c r="I1758" s="4" t="str">
        <f>VLOOKUP($A1758,'Data Transformation Q1 to Q8'!$A:$V,5,FALSE)</f>
        <v>Prediabetes</v>
      </c>
      <c r="J1758" s="4" t="str">
        <f>VLOOKUP($A1758,'Data Transformation Q1 to Q8'!$A:$V,6,FALSE)</f>
        <v>Yes</v>
      </c>
      <c r="K1758" s="4" t="str">
        <f>VLOOKUP($A1758,'Data Transformation Q1 to Q8'!$A:$V,7,FALSE)</f>
        <v>No</v>
      </c>
      <c r="L1758" s="4" t="str">
        <f>VLOOKUP($A1758,'Data Transformation Q1 to Q8'!$A:$V,8,FALSE)</f>
        <v>No</v>
      </c>
      <c r="M1758" s="4" t="str">
        <f>VLOOKUP($A1758,'Data Transformation Q1 to Q8'!$A:$V,10,FALSE)</f>
        <v>No</v>
      </c>
      <c r="N1758" s="4">
        <f>VLOOKUP($A1758,'Data Transformation Q1 to Q8'!$A:$V,9,FALSE)</f>
        <v>0</v>
      </c>
      <c r="O1758" s="4" t="str">
        <f>VLOOKUP($A1758,'Data Transformation Q1 to Q8'!$A:$V,20,FALSE)</f>
        <v>tier - 2</v>
      </c>
      <c r="P1758" s="4" t="str">
        <f>VLOOKUP($A1758,'Data Transformation Q1 to Q8'!$A:$V,21,FALSE)</f>
        <v>tier - 3</v>
      </c>
      <c r="Q1758" s="118">
        <f>VLOOKUP($A1758,'Data Transformation Q1 to Q8'!$A:$V,19,FALSE)</f>
        <v>5043.13</v>
      </c>
    </row>
    <row r="1759" spans="1:17" ht="15.75" x14ac:dyDescent="0.25">
      <c r="A1759" s="10" t="s">
        <v>1650</v>
      </c>
      <c r="B1759" s="4" t="str">
        <f>VLOOKUP(A1759,'Data Transformation Q1 to Q8'!A:V,22,FALSE)</f>
        <v>R1025</v>
      </c>
      <c r="C1759" s="21">
        <f>VLOOKUP($A1759,'Data Transformation Q1 to Q8'!$A:$V,16,FALSE)</f>
        <v>35768</v>
      </c>
      <c r="D1759" s="6">
        <f>VLOOKUP($A1759,'Data Transformation Q1 to Q8'!$A:$V,17,FALSE)</f>
        <v>25</v>
      </c>
      <c r="E1759" s="4" t="str">
        <f>VLOOKUP(A1759,'Customer Names'!A:D,3,FALSE)</f>
        <v xml:space="preserve">  Christie</v>
      </c>
      <c r="F1759" s="4">
        <f>VLOOKUP($A1759,'Data Transformation Q1 to Q8'!$A:$V,2,FALSE)</f>
        <v>31.12</v>
      </c>
      <c r="G1759" s="4" t="str">
        <f>VLOOKUP($A1759,'Data Transformation Q1 to Q8'!$A:$V,3,FALSE)</f>
        <v>Obesity</v>
      </c>
      <c r="H1759" s="4">
        <f>VLOOKUP($A1759,'Data Transformation Q1 to Q8'!$A:$V,4,FALSE)</f>
        <v>4.76</v>
      </c>
      <c r="I1759" s="4" t="str">
        <f>VLOOKUP($A1759,'Data Transformation Q1 to Q8'!$A:$V,5,FALSE)</f>
        <v>Normal</v>
      </c>
      <c r="J1759" s="4" t="str">
        <f>VLOOKUP($A1759,'Data Transformation Q1 to Q8'!$A:$V,6,FALSE)</f>
        <v>Yes</v>
      </c>
      <c r="K1759" s="4" t="str">
        <f>VLOOKUP($A1759,'Data Transformation Q1 to Q8'!$A:$V,7,FALSE)</f>
        <v>No</v>
      </c>
      <c r="L1759" s="4" t="str">
        <f>VLOOKUP($A1759,'Data Transformation Q1 to Q8'!$A:$V,8,FALSE)</f>
        <v>Yes</v>
      </c>
      <c r="M1759" s="4" t="str">
        <f>VLOOKUP($A1759,'Data Transformation Q1 to Q8'!$A:$V,10,FALSE)</f>
        <v>No</v>
      </c>
      <c r="N1759" s="4">
        <f>VLOOKUP($A1759,'Data Transformation Q1 to Q8'!$A:$V,9,FALSE)</f>
        <v>1</v>
      </c>
      <c r="O1759" s="4" t="str">
        <f>VLOOKUP($A1759,'Data Transformation Q1 to Q8'!$A:$V,20,FALSE)</f>
        <v>tier - 2</v>
      </c>
      <c r="P1759" s="4" t="str">
        <f>VLOOKUP($A1759,'Data Transformation Q1 to Q8'!$A:$V,21,FALSE)</f>
        <v>tier - 2</v>
      </c>
      <c r="Q1759" s="118">
        <f>VLOOKUP($A1759,'Data Transformation Q1 to Q8'!$A:$V,19,FALSE)</f>
        <v>5038.57</v>
      </c>
    </row>
    <row r="1760" spans="1:17" ht="15.75" x14ac:dyDescent="0.25">
      <c r="A1760" s="10" t="s">
        <v>1652</v>
      </c>
      <c r="B1760" s="4" t="str">
        <f>VLOOKUP(A1760,'Data Transformation Q1 to Q8'!A:V,22,FALSE)</f>
        <v>R1013</v>
      </c>
      <c r="C1760" s="21">
        <f>VLOOKUP($A1760,'Data Transformation Q1 to Q8'!$A:$V,16,FALSE)</f>
        <v>31592</v>
      </c>
      <c r="D1760" s="6">
        <f>VLOOKUP($A1760,'Data Transformation Q1 to Q8'!$A:$V,17,FALSE)</f>
        <v>36</v>
      </c>
      <c r="E1760" s="4" t="str">
        <f>VLOOKUP(A1760,'Customer Names'!A:D,3,FALSE)</f>
        <v xml:space="preserve">  David A</v>
      </c>
      <c r="F1760" s="4">
        <f>VLOOKUP($A1760,'Data Transformation Q1 to Q8'!$A:$V,2,FALSE)</f>
        <v>22.01</v>
      </c>
      <c r="G1760" s="4" t="str">
        <f>VLOOKUP($A1760,'Data Transformation Q1 to Q8'!$A:$V,3,FALSE)</f>
        <v>Normal Weight</v>
      </c>
      <c r="H1760" s="4">
        <f>VLOOKUP($A1760,'Data Transformation Q1 to Q8'!$A:$V,4,FALSE)</f>
        <v>6.72</v>
      </c>
      <c r="I1760" s="4" t="str">
        <f>VLOOKUP($A1760,'Data Transformation Q1 to Q8'!$A:$V,5,FALSE)</f>
        <v>Diabetes</v>
      </c>
      <c r="J1760" s="4" t="str">
        <f>VLOOKUP($A1760,'Data Transformation Q1 to Q8'!$A:$V,6,FALSE)</f>
        <v>Yes</v>
      </c>
      <c r="K1760" s="4" t="str">
        <f>VLOOKUP($A1760,'Data Transformation Q1 to Q8'!$A:$V,7,FALSE)</f>
        <v>No</v>
      </c>
      <c r="L1760" s="4" t="str">
        <f>VLOOKUP($A1760,'Data Transformation Q1 to Q8'!$A:$V,8,FALSE)</f>
        <v>No</v>
      </c>
      <c r="M1760" s="4" t="str">
        <f>VLOOKUP($A1760,'Data Transformation Q1 to Q8'!$A:$V,10,FALSE)</f>
        <v>No</v>
      </c>
      <c r="N1760" s="4">
        <f>VLOOKUP($A1760,'Data Transformation Q1 to Q8'!$A:$V,9,FALSE)</f>
        <v>1</v>
      </c>
      <c r="O1760" s="4" t="str">
        <f>VLOOKUP($A1760,'Data Transformation Q1 to Q8'!$A:$V,20,FALSE)</f>
        <v>tier - 2</v>
      </c>
      <c r="P1760" s="4" t="str">
        <f>VLOOKUP($A1760,'Data Transformation Q1 to Q8'!$A:$V,21,FALSE)</f>
        <v>tier - 2</v>
      </c>
      <c r="Q1760" s="118">
        <f>VLOOKUP($A1760,'Data Transformation Q1 to Q8'!$A:$V,19,FALSE)</f>
        <v>5034.1000000000004</v>
      </c>
    </row>
    <row r="1761" spans="1:17" ht="15.75" x14ac:dyDescent="0.25">
      <c r="A1761" s="10" t="s">
        <v>1655</v>
      </c>
      <c r="B1761" s="4" t="str">
        <f>VLOOKUP(A1761,'Data Transformation Q1 to Q8'!A:V,22,FALSE)</f>
        <v>R1016</v>
      </c>
      <c r="C1761" s="21">
        <f>VLOOKUP($A1761,'Data Transformation Q1 to Q8'!$A:$V,16,FALSE)</f>
        <v>33491</v>
      </c>
      <c r="D1761" s="6">
        <f>VLOOKUP($A1761,'Data Transformation Q1 to Q8'!$A:$V,17,FALSE)</f>
        <v>31</v>
      </c>
      <c r="E1761" s="4" t="str">
        <f>VLOOKUP(A1761,'Customer Names'!A:D,3,FALSE)</f>
        <v xml:space="preserve">  Masahiro</v>
      </c>
      <c r="F1761" s="4">
        <f>VLOOKUP($A1761,'Data Transformation Q1 to Q8'!$A:$V,2,FALSE)</f>
        <v>27.645</v>
      </c>
      <c r="G1761" s="4" t="str">
        <f>VLOOKUP($A1761,'Data Transformation Q1 to Q8'!$A:$V,3,FALSE)</f>
        <v>Overweight</v>
      </c>
      <c r="H1761" s="4">
        <f>VLOOKUP($A1761,'Data Transformation Q1 to Q8'!$A:$V,4,FALSE)</f>
        <v>5.7</v>
      </c>
      <c r="I1761" s="4" t="str">
        <f>VLOOKUP($A1761,'Data Transformation Q1 to Q8'!$A:$V,5,FALSE)</f>
        <v>Prediabetes</v>
      </c>
      <c r="J1761" s="4" t="str">
        <f>VLOOKUP($A1761,'Data Transformation Q1 to Q8'!$A:$V,6,FALSE)</f>
        <v>No</v>
      </c>
      <c r="K1761" s="4" t="str">
        <f>VLOOKUP($A1761,'Data Transformation Q1 to Q8'!$A:$V,7,FALSE)</f>
        <v>No</v>
      </c>
      <c r="L1761" s="4" t="str">
        <f>VLOOKUP($A1761,'Data Transformation Q1 to Q8'!$A:$V,8,FALSE)</f>
        <v>No</v>
      </c>
      <c r="M1761" s="4" t="str">
        <f>VLOOKUP($A1761,'Data Transformation Q1 to Q8'!$A:$V,10,FALSE)</f>
        <v>No</v>
      </c>
      <c r="N1761" s="4">
        <f>VLOOKUP($A1761,'Data Transformation Q1 to Q8'!$A:$V,9,FALSE)</f>
        <v>0</v>
      </c>
      <c r="O1761" s="4" t="str">
        <f>VLOOKUP($A1761,'Data Transformation Q1 to Q8'!$A:$V,20,FALSE)</f>
        <v>tier - 3</v>
      </c>
      <c r="P1761" s="4" t="str">
        <f>VLOOKUP($A1761,'Data Transformation Q1 to Q8'!$A:$V,21,FALSE)</f>
        <v>tier - 1</v>
      </c>
      <c r="Q1761" s="118">
        <f>VLOOKUP($A1761,'Data Transformation Q1 to Q8'!$A:$V,19,FALSE)</f>
        <v>5031.2700000000004</v>
      </c>
    </row>
    <row r="1762" spans="1:17" ht="15.75" x14ac:dyDescent="0.25">
      <c r="A1762" s="10" t="s">
        <v>1657</v>
      </c>
      <c r="B1762" s="4" t="str">
        <f>VLOOKUP(A1762,'Data Transformation Q1 to Q8'!A:V,22,FALSE)</f>
        <v>R1012</v>
      </c>
      <c r="C1762" s="21">
        <f>VLOOKUP($A1762,'Data Transformation Q1 to Q8'!$A:$V,16,FALSE)</f>
        <v>31409</v>
      </c>
      <c r="D1762" s="6">
        <f>VLOOKUP($A1762,'Data Transformation Q1 to Q8'!$A:$V,17,FALSE)</f>
        <v>37</v>
      </c>
      <c r="E1762" s="4" t="str">
        <f>VLOOKUP(A1762,'Customer Names'!A:D,3,FALSE)</f>
        <v xml:space="preserve">  Logan B</v>
      </c>
      <c r="F1762" s="4">
        <f>VLOOKUP($A1762,'Data Transformation Q1 to Q8'!$A:$V,2,FALSE)</f>
        <v>29.64</v>
      </c>
      <c r="G1762" s="4" t="str">
        <f>VLOOKUP($A1762,'Data Transformation Q1 to Q8'!$A:$V,3,FALSE)</f>
        <v>Overweight</v>
      </c>
      <c r="H1762" s="4">
        <f>VLOOKUP($A1762,'Data Transformation Q1 to Q8'!$A:$V,4,FALSE)</f>
        <v>5.31</v>
      </c>
      <c r="I1762" s="4" t="str">
        <f>VLOOKUP($A1762,'Data Transformation Q1 to Q8'!$A:$V,5,FALSE)</f>
        <v>Normal</v>
      </c>
      <c r="J1762" s="4" t="str">
        <f>VLOOKUP($A1762,'Data Transformation Q1 to Q8'!$A:$V,6,FALSE)</f>
        <v>Yes</v>
      </c>
      <c r="K1762" s="4" t="str">
        <f>VLOOKUP($A1762,'Data Transformation Q1 to Q8'!$A:$V,7,FALSE)</f>
        <v>No</v>
      </c>
      <c r="L1762" s="4" t="str">
        <f>VLOOKUP($A1762,'Data Transformation Q1 to Q8'!$A:$V,8,FALSE)</f>
        <v>No</v>
      </c>
      <c r="M1762" s="4" t="str">
        <f>VLOOKUP($A1762,'Data Transformation Q1 to Q8'!$A:$V,10,FALSE)</f>
        <v>No</v>
      </c>
      <c r="N1762" s="4">
        <f>VLOOKUP($A1762,'Data Transformation Q1 to Q8'!$A:$V,9,FALSE)</f>
        <v>0</v>
      </c>
      <c r="O1762" s="4" t="str">
        <f>VLOOKUP($A1762,'Data Transformation Q1 to Q8'!$A:$V,20,FALSE)</f>
        <v>tier - 1</v>
      </c>
      <c r="P1762" s="4" t="str">
        <f>VLOOKUP($A1762,'Data Transformation Q1 to Q8'!$A:$V,21,FALSE)</f>
        <v>tier - 2</v>
      </c>
      <c r="Q1762" s="118">
        <f>VLOOKUP($A1762,'Data Transformation Q1 to Q8'!$A:$V,19,FALSE)</f>
        <v>5028.1499999999996</v>
      </c>
    </row>
    <row r="1763" spans="1:17" ht="15.75" x14ac:dyDescent="0.25">
      <c r="A1763" s="10" t="s">
        <v>1659</v>
      </c>
      <c r="B1763" s="4" t="str">
        <f>VLOOKUP(A1763,'Data Transformation Q1 to Q8'!A:V,22,FALSE)</f>
        <v>R1011</v>
      </c>
      <c r="C1763" s="21">
        <f>VLOOKUP($A1763,'Data Transformation Q1 to Q8'!$A:$V,16,FALSE)</f>
        <v>32456</v>
      </c>
      <c r="D1763" s="6">
        <f>VLOOKUP($A1763,'Data Transformation Q1 to Q8'!$A:$V,17,FALSE)</f>
        <v>34</v>
      </c>
      <c r="E1763" s="4" t="str">
        <f>VLOOKUP(A1763,'Customer Names'!A:D,3,FALSE)</f>
        <v xml:space="preserve">  Stephanie L</v>
      </c>
      <c r="F1763" s="4">
        <f>VLOOKUP($A1763,'Data Transformation Q1 to Q8'!$A:$V,2,FALSE)</f>
        <v>33.700000000000003</v>
      </c>
      <c r="G1763" s="4" t="str">
        <f>VLOOKUP($A1763,'Data Transformation Q1 to Q8'!$A:$V,3,FALSE)</f>
        <v>Obesity</v>
      </c>
      <c r="H1763" s="4">
        <f>VLOOKUP($A1763,'Data Transformation Q1 to Q8'!$A:$V,4,FALSE)</f>
        <v>4.32</v>
      </c>
      <c r="I1763" s="4" t="str">
        <f>VLOOKUP($A1763,'Data Transformation Q1 to Q8'!$A:$V,5,FALSE)</f>
        <v>Normal</v>
      </c>
      <c r="J1763" s="4" t="str">
        <f>VLOOKUP($A1763,'Data Transformation Q1 to Q8'!$A:$V,6,FALSE)</f>
        <v>Yes</v>
      </c>
      <c r="K1763" s="4" t="str">
        <f>VLOOKUP($A1763,'Data Transformation Q1 to Q8'!$A:$V,7,FALSE)</f>
        <v>No</v>
      </c>
      <c r="L1763" s="4" t="str">
        <f>VLOOKUP($A1763,'Data Transformation Q1 to Q8'!$A:$V,8,FALSE)</f>
        <v>No</v>
      </c>
      <c r="M1763" s="4" t="str">
        <f>VLOOKUP($A1763,'Data Transformation Q1 to Q8'!$A:$V,10,FALSE)</f>
        <v>No</v>
      </c>
      <c r="N1763" s="4">
        <f>VLOOKUP($A1763,'Data Transformation Q1 to Q8'!$A:$V,9,FALSE)</f>
        <v>1</v>
      </c>
      <c r="O1763" s="4" t="str">
        <f>VLOOKUP($A1763,'Data Transformation Q1 to Q8'!$A:$V,20,FALSE)</f>
        <v>tier - 2</v>
      </c>
      <c r="P1763" s="4" t="str">
        <f>VLOOKUP($A1763,'Data Transformation Q1 to Q8'!$A:$V,21,FALSE)</f>
        <v>tier - 3</v>
      </c>
      <c r="Q1763" s="118">
        <f>VLOOKUP($A1763,'Data Transformation Q1 to Q8'!$A:$V,19,FALSE)</f>
        <v>5012.47</v>
      </c>
    </row>
    <row r="1764" spans="1:17" ht="15.75" x14ac:dyDescent="0.25">
      <c r="A1764" s="10" t="s">
        <v>1661</v>
      </c>
      <c r="B1764" s="4" t="str">
        <f>VLOOKUP(A1764,'Data Transformation Q1 to Q8'!A:V,22,FALSE)</f>
        <v>R1011</v>
      </c>
      <c r="C1764" s="21">
        <f>VLOOKUP($A1764,'Data Transformation Q1 to Q8'!$A:$V,16,FALSE)</f>
        <v>32332</v>
      </c>
      <c r="D1764" s="6">
        <f>VLOOKUP($A1764,'Data Transformation Q1 to Q8'!$A:$V,17,FALSE)</f>
        <v>34</v>
      </c>
      <c r="E1764" s="4" t="str">
        <f>VLOOKUP(A1764,'Customer Names'!A:D,3,FALSE)</f>
        <v xml:space="preserve">  Angela H</v>
      </c>
      <c r="F1764" s="4">
        <f>VLOOKUP($A1764,'Data Transformation Q1 to Q8'!$A:$V,2,FALSE)</f>
        <v>27.5</v>
      </c>
      <c r="G1764" s="4" t="str">
        <f>VLOOKUP($A1764,'Data Transformation Q1 to Q8'!$A:$V,3,FALSE)</f>
        <v>Overweight</v>
      </c>
      <c r="H1764" s="4">
        <f>VLOOKUP($A1764,'Data Transformation Q1 to Q8'!$A:$V,4,FALSE)</f>
        <v>4.2300000000000004</v>
      </c>
      <c r="I1764" s="4" t="str">
        <f>VLOOKUP($A1764,'Data Transformation Q1 to Q8'!$A:$V,5,FALSE)</f>
        <v>Normal</v>
      </c>
      <c r="J1764" s="4" t="str">
        <f>VLOOKUP($A1764,'Data Transformation Q1 to Q8'!$A:$V,6,FALSE)</f>
        <v>Yes</v>
      </c>
      <c r="K1764" s="4" t="str">
        <f>VLOOKUP($A1764,'Data Transformation Q1 to Q8'!$A:$V,7,FALSE)</f>
        <v>No</v>
      </c>
      <c r="L1764" s="4" t="str">
        <f>VLOOKUP($A1764,'Data Transformation Q1 to Q8'!$A:$V,8,FALSE)</f>
        <v>No</v>
      </c>
      <c r="M1764" s="4" t="str">
        <f>VLOOKUP($A1764,'Data Transformation Q1 to Q8'!$A:$V,10,FALSE)</f>
        <v>No</v>
      </c>
      <c r="N1764" s="4">
        <f>VLOOKUP($A1764,'Data Transformation Q1 to Q8'!$A:$V,9,FALSE)</f>
        <v>1</v>
      </c>
      <c r="O1764" s="4" t="str">
        <f>VLOOKUP($A1764,'Data Transformation Q1 to Q8'!$A:$V,20,FALSE)</f>
        <v>tier - 2</v>
      </c>
      <c r="P1764" s="4" t="str">
        <f>VLOOKUP($A1764,'Data Transformation Q1 to Q8'!$A:$V,21,FALSE)</f>
        <v>tier - 3</v>
      </c>
      <c r="Q1764" s="118">
        <f>VLOOKUP($A1764,'Data Transformation Q1 to Q8'!$A:$V,19,FALSE)</f>
        <v>5003.8500000000004</v>
      </c>
    </row>
    <row r="1765" spans="1:17" ht="15.75" x14ac:dyDescent="0.25">
      <c r="A1765" s="10" t="s">
        <v>1663</v>
      </c>
      <c r="B1765" s="4" t="str">
        <f>VLOOKUP(A1765,'Data Transformation Q1 to Q8'!A:V,22,FALSE)</f>
        <v>R1013</v>
      </c>
      <c r="C1765" s="21">
        <f>VLOOKUP($A1765,'Data Transformation Q1 to Q8'!$A:$V,16,FALSE)</f>
        <v>28285</v>
      </c>
      <c r="D1765" s="6">
        <f>VLOOKUP($A1765,'Data Transformation Q1 to Q8'!$A:$V,17,FALSE)</f>
        <v>45</v>
      </c>
      <c r="E1765" s="4" t="str">
        <f>VLOOKUP(A1765,'Customer Names'!A:D,3,FALSE)</f>
        <v xml:space="preserve">  Britt K</v>
      </c>
      <c r="F1765" s="4">
        <f>VLOOKUP($A1765,'Data Transformation Q1 to Q8'!$A:$V,2,FALSE)</f>
        <v>16.12</v>
      </c>
      <c r="G1765" s="4" t="str">
        <f>VLOOKUP($A1765,'Data Transformation Q1 to Q8'!$A:$V,3,FALSE)</f>
        <v>Underweight</v>
      </c>
      <c r="H1765" s="4">
        <f>VLOOKUP($A1765,'Data Transformation Q1 to Q8'!$A:$V,4,FALSE)</f>
        <v>6.09</v>
      </c>
      <c r="I1765" s="4" t="str">
        <f>VLOOKUP($A1765,'Data Transformation Q1 to Q8'!$A:$V,5,FALSE)</f>
        <v>Prediabetes</v>
      </c>
      <c r="J1765" s="4" t="str">
        <f>VLOOKUP($A1765,'Data Transformation Q1 to Q8'!$A:$V,6,FALSE)</f>
        <v>No</v>
      </c>
      <c r="K1765" s="4" t="str">
        <f>VLOOKUP($A1765,'Data Transformation Q1 to Q8'!$A:$V,7,FALSE)</f>
        <v>No</v>
      </c>
      <c r="L1765" s="4" t="str">
        <f>VLOOKUP($A1765,'Data Transformation Q1 to Q8'!$A:$V,8,FALSE)</f>
        <v>No</v>
      </c>
      <c r="M1765" s="4" t="str">
        <f>VLOOKUP($A1765,'Data Transformation Q1 to Q8'!$A:$V,10,FALSE)</f>
        <v>No</v>
      </c>
      <c r="N1765" s="4">
        <f>VLOOKUP($A1765,'Data Transformation Q1 to Q8'!$A:$V,9,FALSE)</f>
        <v>0</v>
      </c>
      <c r="O1765" s="4" t="str">
        <f>VLOOKUP($A1765,'Data Transformation Q1 to Q8'!$A:$V,20,FALSE)</f>
        <v>tier - 2</v>
      </c>
      <c r="P1765" s="4" t="str">
        <f>VLOOKUP($A1765,'Data Transformation Q1 to Q8'!$A:$V,21,FALSE)</f>
        <v>tier - 3</v>
      </c>
      <c r="Q1765" s="118">
        <f>VLOOKUP($A1765,'Data Transformation Q1 to Q8'!$A:$V,19,FALSE)</f>
        <v>5003.7700000000004</v>
      </c>
    </row>
    <row r="1766" spans="1:17" ht="15.75" x14ac:dyDescent="0.25">
      <c r="A1766" s="10" t="s">
        <v>1665</v>
      </c>
      <c r="B1766" s="4" t="str">
        <f>VLOOKUP(A1766,'Data Transformation Q1 to Q8'!A:V,22,FALSE)</f>
        <v>R1013</v>
      </c>
      <c r="C1766" s="21">
        <f>VLOOKUP($A1766,'Data Transformation Q1 to Q8'!$A:$V,16,FALSE)</f>
        <v>32390</v>
      </c>
      <c r="D1766" s="6">
        <f>VLOOKUP($A1766,'Data Transformation Q1 to Q8'!$A:$V,17,FALSE)</f>
        <v>34</v>
      </c>
      <c r="E1766" s="4" t="str">
        <f>VLOOKUP(A1766,'Customer Names'!A:D,3,FALSE)</f>
        <v xml:space="preserve">  Joyce R</v>
      </c>
      <c r="F1766" s="4">
        <f>VLOOKUP($A1766,'Data Transformation Q1 to Q8'!$A:$V,2,FALSE)</f>
        <v>26.73</v>
      </c>
      <c r="G1766" s="4" t="str">
        <f>VLOOKUP($A1766,'Data Transformation Q1 to Q8'!$A:$V,3,FALSE)</f>
        <v>Overweight</v>
      </c>
      <c r="H1766" s="4">
        <f>VLOOKUP($A1766,'Data Transformation Q1 to Q8'!$A:$V,4,FALSE)</f>
        <v>4.74</v>
      </c>
      <c r="I1766" s="4" t="str">
        <f>VLOOKUP($A1766,'Data Transformation Q1 to Q8'!$A:$V,5,FALSE)</f>
        <v>Normal</v>
      </c>
      <c r="J1766" s="4" t="str">
        <f>VLOOKUP($A1766,'Data Transformation Q1 to Q8'!$A:$V,6,FALSE)</f>
        <v>Yes</v>
      </c>
      <c r="K1766" s="4" t="str">
        <f>VLOOKUP($A1766,'Data Transformation Q1 to Q8'!$A:$V,7,FALSE)</f>
        <v>No</v>
      </c>
      <c r="L1766" s="4" t="str">
        <f>VLOOKUP($A1766,'Data Transformation Q1 to Q8'!$A:$V,8,FALSE)</f>
        <v>No</v>
      </c>
      <c r="M1766" s="4" t="str">
        <f>VLOOKUP($A1766,'Data Transformation Q1 to Q8'!$A:$V,10,FALSE)</f>
        <v>No</v>
      </c>
      <c r="N1766" s="4">
        <f>VLOOKUP($A1766,'Data Transformation Q1 to Q8'!$A:$V,9,FALSE)</f>
        <v>1</v>
      </c>
      <c r="O1766" s="4" t="str">
        <f>VLOOKUP($A1766,'Data Transformation Q1 to Q8'!$A:$V,20,FALSE)</f>
        <v>tier - 2</v>
      </c>
      <c r="P1766" s="4" t="str">
        <f>VLOOKUP($A1766,'Data Transformation Q1 to Q8'!$A:$V,21,FALSE)</f>
        <v>tier - 2</v>
      </c>
      <c r="Q1766" s="118">
        <f>VLOOKUP($A1766,'Data Transformation Q1 to Q8'!$A:$V,19,FALSE)</f>
        <v>5002.78</v>
      </c>
    </row>
    <row r="1767" spans="1:17" ht="15.75" x14ac:dyDescent="0.25">
      <c r="A1767" s="10" t="s">
        <v>1667</v>
      </c>
      <c r="B1767" s="4" t="str">
        <f>VLOOKUP(A1767,'Data Transformation Q1 to Q8'!A:V,22,FALSE)</f>
        <v>R1011</v>
      </c>
      <c r="C1767" s="21">
        <f>VLOOKUP($A1767,'Data Transformation Q1 to Q8'!$A:$V,16,FALSE)</f>
        <v>37169</v>
      </c>
      <c r="D1767" s="6">
        <f>VLOOKUP($A1767,'Data Transformation Q1 to Q8'!$A:$V,17,FALSE)</f>
        <v>21</v>
      </c>
      <c r="E1767" s="4" t="str">
        <f>VLOOKUP(A1767,'Customer Names'!A:D,3,FALSE)</f>
        <v xml:space="preserve">  Ben</v>
      </c>
      <c r="F1767" s="4">
        <f>VLOOKUP($A1767,'Data Transformation Q1 to Q8'!$A:$V,2,FALSE)</f>
        <v>37.25</v>
      </c>
      <c r="G1767" s="4" t="str">
        <f>VLOOKUP($A1767,'Data Transformation Q1 to Q8'!$A:$V,3,FALSE)</f>
        <v>Obesity</v>
      </c>
      <c r="H1767" s="4">
        <f>VLOOKUP($A1767,'Data Transformation Q1 to Q8'!$A:$V,4,FALSE)</f>
        <v>6.23</v>
      </c>
      <c r="I1767" s="4" t="str">
        <f>VLOOKUP($A1767,'Data Transformation Q1 to Q8'!$A:$V,5,FALSE)</f>
        <v>Prediabetes</v>
      </c>
      <c r="J1767" s="4" t="str">
        <f>VLOOKUP($A1767,'Data Transformation Q1 to Q8'!$A:$V,6,FALSE)</f>
        <v>Yes</v>
      </c>
      <c r="K1767" s="4" t="str">
        <f>VLOOKUP($A1767,'Data Transformation Q1 to Q8'!$A:$V,7,FALSE)</f>
        <v>No</v>
      </c>
      <c r="L1767" s="4" t="str">
        <f>VLOOKUP($A1767,'Data Transformation Q1 to Q8'!$A:$V,8,FALSE)</f>
        <v>No</v>
      </c>
      <c r="M1767" s="4" t="str">
        <f>VLOOKUP($A1767,'Data Transformation Q1 to Q8'!$A:$V,10,FALSE)</f>
        <v>No</v>
      </c>
      <c r="N1767" s="4">
        <f>VLOOKUP($A1767,'Data Transformation Q1 to Q8'!$A:$V,9,FALSE)</f>
        <v>0</v>
      </c>
      <c r="O1767" s="4" t="str">
        <f>VLOOKUP($A1767,'Data Transformation Q1 to Q8'!$A:$V,20,FALSE)</f>
        <v>tier - 2</v>
      </c>
      <c r="P1767" s="4" t="str">
        <f>VLOOKUP($A1767,'Data Transformation Q1 to Q8'!$A:$V,21,FALSE)</f>
        <v>tier - 2</v>
      </c>
      <c r="Q1767" s="118">
        <f>VLOOKUP($A1767,'Data Transformation Q1 to Q8'!$A:$V,19,FALSE)</f>
        <v>4999.04</v>
      </c>
    </row>
    <row r="1768" spans="1:17" ht="15.75" x14ac:dyDescent="0.25">
      <c r="A1768" s="10" t="s">
        <v>1669</v>
      </c>
      <c r="B1768" s="4" t="str">
        <f>VLOOKUP(A1768,'Data Transformation Q1 to Q8'!A:V,22,FALSE)</f>
        <v>R1024</v>
      </c>
      <c r="C1768" s="21">
        <f>VLOOKUP($A1768,'Data Transformation Q1 to Q8'!$A:$V,16,FALSE)</f>
        <v>32318</v>
      </c>
      <c r="D1768" s="6">
        <f>VLOOKUP($A1768,'Data Transformation Q1 to Q8'!$A:$V,17,FALSE)</f>
        <v>34</v>
      </c>
      <c r="E1768" s="4" t="str">
        <f>VLOOKUP(A1768,'Customer Names'!A:D,3,FALSE)</f>
        <v xml:space="preserve">  Sarah M</v>
      </c>
      <c r="F1768" s="4">
        <f>VLOOKUP($A1768,'Data Transformation Q1 to Q8'!$A:$V,2,FALSE)</f>
        <v>23.56</v>
      </c>
      <c r="G1768" s="4" t="str">
        <f>VLOOKUP($A1768,'Data Transformation Q1 to Q8'!$A:$V,3,FALSE)</f>
        <v>Normal Weight</v>
      </c>
      <c r="H1768" s="4">
        <f>VLOOKUP($A1768,'Data Transformation Q1 to Q8'!$A:$V,4,FALSE)</f>
        <v>5.45</v>
      </c>
      <c r="I1768" s="4" t="str">
        <f>VLOOKUP($A1768,'Data Transformation Q1 to Q8'!$A:$V,5,FALSE)</f>
        <v>Normal</v>
      </c>
      <c r="J1768" s="4" t="str">
        <f>VLOOKUP($A1768,'Data Transformation Q1 to Q8'!$A:$V,6,FALSE)</f>
        <v>Yes</v>
      </c>
      <c r="K1768" s="4" t="str">
        <f>VLOOKUP($A1768,'Data Transformation Q1 to Q8'!$A:$V,7,FALSE)</f>
        <v>No</v>
      </c>
      <c r="L1768" s="4" t="str">
        <f>VLOOKUP($A1768,'Data Transformation Q1 to Q8'!$A:$V,8,FALSE)</f>
        <v>No</v>
      </c>
      <c r="M1768" s="4" t="str">
        <f>VLOOKUP($A1768,'Data Transformation Q1 to Q8'!$A:$V,10,FALSE)</f>
        <v>No</v>
      </c>
      <c r="N1768" s="4">
        <f>VLOOKUP($A1768,'Data Transformation Q1 to Q8'!$A:$V,9,FALSE)</f>
        <v>1</v>
      </c>
      <c r="O1768" s="4" t="str">
        <f>VLOOKUP($A1768,'Data Transformation Q1 to Q8'!$A:$V,20,FALSE)</f>
        <v>tier - 2</v>
      </c>
      <c r="P1768" s="4" t="str">
        <f>VLOOKUP($A1768,'Data Transformation Q1 to Q8'!$A:$V,21,FALSE)</f>
        <v>tier - 3</v>
      </c>
      <c r="Q1768" s="118">
        <f>VLOOKUP($A1768,'Data Transformation Q1 to Q8'!$A:$V,19,FALSE)</f>
        <v>4992.38</v>
      </c>
    </row>
    <row r="1769" spans="1:17" ht="15.75" x14ac:dyDescent="0.25">
      <c r="A1769" s="10" t="s">
        <v>1671</v>
      </c>
      <c r="B1769" s="4" t="str">
        <f>VLOOKUP(A1769,'Data Transformation Q1 to Q8'!A:V,22,FALSE)</f>
        <v>R1013</v>
      </c>
      <c r="C1769" s="21">
        <f>VLOOKUP($A1769,'Data Transformation Q1 to Q8'!$A:$V,16,FALSE)</f>
        <v>26975</v>
      </c>
      <c r="D1769" s="6">
        <f>VLOOKUP($A1769,'Data Transformation Q1 to Q8'!$A:$V,17,FALSE)</f>
        <v>49</v>
      </c>
      <c r="E1769" s="4" t="str">
        <f>VLOOKUP(A1769,'Customer Names'!A:D,3,FALSE)</f>
        <v xml:space="preserve">  Sarah</v>
      </c>
      <c r="F1769" s="4">
        <f>VLOOKUP($A1769,'Data Transformation Q1 to Q8'!$A:$V,2,FALSE)</f>
        <v>15.84</v>
      </c>
      <c r="G1769" s="4" t="str">
        <f>VLOOKUP($A1769,'Data Transformation Q1 to Q8'!$A:$V,3,FALSE)</f>
        <v>Underweight</v>
      </c>
      <c r="H1769" s="4">
        <f>VLOOKUP($A1769,'Data Transformation Q1 to Q8'!$A:$V,4,FALSE)</f>
        <v>10.34</v>
      </c>
      <c r="I1769" s="4" t="str">
        <f>VLOOKUP($A1769,'Data Transformation Q1 to Q8'!$A:$V,5,FALSE)</f>
        <v>Diabetes</v>
      </c>
      <c r="J1769" s="4" t="str">
        <f>VLOOKUP($A1769,'Data Transformation Q1 to Q8'!$A:$V,6,FALSE)</f>
        <v>No</v>
      </c>
      <c r="K1769" s="4" t="str">
        <f>VLOOKUP($A1769,'Data Transformation Q1 to Q8'!$A:$V,7,FALSE)</f>
        <v>No</v>
      </c>
      <c r="L1769" s="4" t="str">
        <f>VLOOKUP($A1769,'Data Transformation Q1 to Q8'!$A:$V,8,FALSE)</f>
        <v>No</v>
      </c>
      <c r="M1769" s="4" t="str">
        <f>VLOOKUP($A1769,'Data Transformation Q1 to Q8'!$A:$V,10,FALSE)</f>
        <v>No</v>
      </c>
      <c r="N1769" s="4">
        <f>VLOOKUP($A1769,'Data Transformation Q1 to Q8'!$A:$V,9,FALSE)</f>
        <v>2</v>
      </c>
      <c r="O1769" s="4" t="str">
        <f>VLOOKUP($A1769,'Data Transformation Q1 to Q8'!$A:$V,20,FALSE)</f>
        <v>tier - 2</v>
      </c>
      <c r="P1769" s="4" t="str">
        <f>VLOOKUP($A1769,'Data Transformation Q1 to Q8'!$A:$V,21,FALSE)</f>
        <v>tier - 3</v>
      </c>
      <c r="Q1769" s="118">
        <f>VLOOKUP($A1769,'Data Transformation Q1 to Q8'!$A:$V,19,FALSE)</f>
        <v>4985.22</v>
      </c>
    </row>
    <row r="1770" spans="1:17" ht="15.75" x14ac:dyDescent="0.25">
      <c r="A1770" s="10" t="s">
        <v>1673</v>
      </c>
      <c r="B1770" s="4" t="str">
        <f>VLOOKUP(A1770,'Data Transformation Q1 to Q8'!A:V,22,FALSE)</f>
        <v>R1013</v>
      </c>
      <c r="C1770" s="21">
        <f>VLOOKUP($A1770,'Data Transformation Q1 to Q8'!$A:$V,16,FALSE)</f>
        <v>33480</v>
      </c>
      <c r="D1770" s="6">
        <f>VLOOKUP($A1770,'Data Transformation Q1 to Q8'!$A:$V,17,FALSE)</f>
        <v>31</v>
      </c>
      <c r="E1770" s="4" t="str">
        <f>VLOOKUP(A1770,'Customer Names'!A:D,3,FALSE)</f>
        <v xml:space="preserve">  Katie</v>
      </c>
      <c r="F1770" s="4">
        <f>VLOOKUP($A1770,'Data Transformation Q1 to Q8'!$A:$V,2,FALSE)</f>
        <v>36.630000000000003</v>
      </c>
      <c r="G1770" s="4" t="str">
        <f>VLOOKUP($A1770,'Data Transformation Q1 to Q8'!$A:$V,3,FALSE)</f>
        <v>Obesity</v>
      </c>
      <c r="H1770" s="4">
        <f>VLOOKUP($A1770,'Data Transformation Q1 to Q8'!$A:$V,4,FALSE)</f>
        <v>5.15</v>
      </c>
      <c r="I1770" s="4" t="str">
        <f>VLOOKUP($A1770,'Data Transformation Q1 to Q8'!$A:$V,5,FALSE)</f>
        <v>Normal</v>
      </c>
      <c r="J1770" s="4" t="str">
        <f>VLOOKUP($A1770,'Data Transformation Q1 to Q8'!$A:$V,6,FALSE)</f>
        <v>No</v>
      </c>
      <c r="K1770" s="4" t="str">
        <f>VLOOKUP($A1770,'Data Transformation Q1 to Q8'!$A:$V,7,FALSE)</f>
        <v>No</v>
      </c>
      <c r="L1770" s="4" t="str">
        <f>VLOOKUP($A1770,'Data Transformation Q1 to Q8'!$A:$V,8,FALSE)</f>
        <v>No</v>
      </c>
      <c r="M1770" s="4" t="str">
        <f>VLOOKUP($A1770,'Data Transformation Q1 to Q8'!$A:$V,10,FALSE)</f>
        <v>No</v>
      </c>
      <c r="N1770" s="4">
        <f>VLOOKUP($A1770,'Data Transformation Q1 to Q8'!$A:$V,9,FALSE)</f>
        <v>0</v>
      </c>
      <c r="O1770" s="4" t="str">
        <f>VLOOKUP($A1770,'Data Transformation Q1 to Q8'!$A:$V,20,FALSE)</f>
        <v>tier - 2</v>
      </c>
      <c r="P1770" s="4" t="str">
        <f>VLOOKUP($A1770,'Data Transformation Q1 to Q8'!$A:$V,21,FALSE)</f>
        <v>tier - 1</v>
      </c>
      <c r="Q1770" s="118">
        <f>VLOOKUP($A1770,'Data Transformation Q1 to Q8'!$A:$V,19,FALSE)</f>
        <v>4949.76</v>
      </c>
    </row>
    <row r="1771" spans="1:17" ht="15.75" x14ac:dyDescent="0.25">
      <c r="A1771" s="10" t="s">
        <v>1676</v>
      </c>
      <c r="B1771" s="4" t="str">
        <f>VLOOKUP(A1771,'Data Transformation Q1 to Q8'!A:V,22,FALSE)</f>
        <v>R1013</v>
      </c>
      <c r="C1771" s="21">
        <f>VLOOKUP($A1771,'Data Transformation Q1 to Q8'!$A:$V,16,FALSE)</f>
        <v>27206</v>
      </c>
      <c r="D1771" s="6">
        <f>VLOOKUP($A1771,'Data Transformation Q1 to Q8'!$A:$V,17,FALSE)</f>
        <v>48</v>
      </c>
      <c r="E1771" s="4" t="str">
        <f>VLOOKUP(A1771,'Customer Names'!A:D,3,FALSE)</f>
        <v xml:space="preserve">  Michaela L</v>
      </c>
      <c r="F1771" s="4">
        <f>VLOOKUP($A1771,'Data Transformation Q1 to Q8'!$A:$V,2,FALSE)</f>
        <v>16.47</v>
      </c>
      <c r="G1771" s="4" t="str">
        <f>VLOOKUP($A1771,'Data Transformation Q1 to Q8'!$A:$V,3,FALSE)</f>
        <v>Underweight</v>
      </c>
      <c r="H1771" s="4">
        <f>VLOOKUP($A1771,'Data Transformation Q1 to Q8'!$A:$V,4,FALSE)</f>
        <v>11.72</v>
      </c>
      <c r="I1771" s="4" t="str">
        <f>VLOOKUP($A1771,'Data Transformation Q1 to Q8'!$A:$V,5,FALSE)</f>
        <v>Diabetes</v>
      </c>
      <c r="J1771" s="4" t="str">
        <f>VLOOKUP($A1771,'Data Transformation Q1 to Q8'!$A:$V,6,FALSE)</f>
        <v>No</v>
      </c>
      <c r="K1771" s="4" t="str">
        <f>VLOOKUP($A1771,'Data Transformation Q1 to Q8'!$A:$V,7,FALSE)</f>
        <v>No</v>
      </c>
      <c r="L1771" s="4" t="str">
        <f>VLOOKUP($A1771,'Data Transformation Q1 to Q8'!$A:$V,8,FALSE)</f>
        <v>No</v>
      </c>
      <c r="M1771" s="4" t="str">
        <f>VLOOKUP($A1771,'Data Transformation Q1 to Q8'!$A:$V,10,FALSE)</f>
        <v>No</v>
      </c>
      <c r="N1771" s="4">
        <f>VLOOKUP($A1771,'Data Transformation Q1 to Q8'!$A:$V,9,FALSE)</f>
        <v>0</v>
      </c>
      <c r="O1771" s="4" t="str">
        <f>VLOOKUP($A1771,'Data Transformation Q1 to Q8'!$A:$V,20,FALSE)</f>
        <v>tier - 2</v>
      </c>
      <c r="P1771" s="4" t="str">
        <f>VLOOKUP($A1771,'Data Transformation Q1 to Q8'!$A:$V,21,FALSE)</f>
        <v>tier - 2</v>
      </c>
      <c r="Q1771" s="118">
        <f>VLOOKUP($A1771,'Data Transformation Q1 to Q8'!$A:$V,19,FALSE)</f>
        <v>4942.0600000000004</v>
      </c>
    </row>
    <row r="1772" spans="1:17" ht="15.75" x14ac:dyDescent="0.25">
      <c r="A1772" s="10" t="s">
        <v>1678</v>
      </c>
      <c r="B1772" s="4" t="str">
        <f>VLOOKUP(A1772,'Data Transformation Q1 to Q8'!A:V,22,FALSE)</f>
        <v>R1011</v>
      </c>
      <c r="C1772" s="21">
        <f>VLOOKUP($A1772,'Data Transformation Q1 to Q8'!$A:$V,16,FALSE)</f>
        <v>33569</v>
      </c>
      <c r="D1772" s="6">
        <f>VLOOKUP($A1772,'Data Transformation Q1 to Q8'!$A:$V,17,FALSE)</f>
        <v>31</v>
      </c>
      <c r="E1772" s="4" t="str">
        <f>VLOOKUP(A1772,'Customer Names'!A:D,3,FALSE)</f>
        <v xml:space="preserve">  Shalaleh</v>
      </c>
      <c r="F1772" s="4">
        <f>VLOOKUP($A1772,'Data Transformation Q1 to Q8'!$A:$V,2,FALSE)</f>
        <v>25.8</v>
      </c>
      <c r="G1772" s="4" t="str">
        <f>VLOOKUP($A1772,'Data Transformation Q1 to Q8'!$A:$V,3,FALSE)</f>
        <v>Overweight</v>
      </c>
      <c r="H1772" s="4">
        <f>VLOOKUP($A1772,'Data Transformation Q1 to Q8'!$A:$V,4,FALSE)</f>
        <v>5.29</v>
      </c>
      <c r="I1772" s="4" t="str">
        <f>VLOOKUP($A1772,'Data Transformation Q1 to Q8'!$A:$V,5,FALSE)</f>
        <v>Normal</v>
      </c>
      <c r="J1772" s="4" t="str">
        <f>VLOOKUP($A1772,'Data Transformation Q1 to Q8'!$A:$V,6,FALSE)</f>
        <v>No</v>
      </c>
      <c r="K1772" s="4" t="str">
        <f>VLOOKUP($A1772,'Data Transformation Q1 to Q8'!$A:$V,7,FALSE)</f>
        <v>No</v>
      </c>
      <c r="L1772" s="4" t="str">
        <f>VLOOKUP($A1772,'Data Transformation Q1 to Q8'!$A:$V,8,FALSE)</f>
        <v>No</v>
      </c>
      <c r="M1772" s="4" t="str">
        <f>VLOOKUP($A1772,'Data Transformation Q1 to Q8'!$A:$V,10,FALSE)</f>
        <v>No</v>
      </c>
      <c r="N1772" s="4">
        <f>VLOOKUP($A1772,'Data Transformation Q1 to Q8'!$A:$V,9,FALSE)</f>
        <v>0</v>
      </c>
      <c r="O1772" s="4" t="str">
        <f>VLOOKUP($A1772,'Data Transformation Q1 to Q8'!$A:$V,20,FALSE)</f>
        <v>tier - 2</v>
      </c>
      <c r="P1772" s="4" t="str">
        <f>VLOOKUP($A1772,'Data Transformation Q1 to Q8'!$A:$V,21,FALSE)</f>
        <v>tier - 3</v>
      </c>
      <c r="Q1772" s="118">
        <f>VLOOKUP($A1772,'Data Transformation Q1 to Q8'!$A:$V,19,FALSE)</f>
        <v>4934.71</v>
      </c>
    </row>
    <row r="1773" spans="1:17" ht="15.75" x14ac:dyDescent="0.25">
      <c r="A1773" s="10" t="s">
        <v>1680</v>
      </c>
      <c r="B1773" s="4" t="str">
        <f>VLOOKUP(A1773,'Data Transformation Q1 to Q8'!A:V,22,FALSE)</f>
        <v>R1011</v>
      </c>
      <c r="C1773" s="21">
        <f>VLOOKUP($A1773,'Data Transformation Q1 to Q8'!$A:$V,16,FALSE)</f>
        <v>33473</v>
      </c>
      <c r="D1773" s="6">
        <f>VLOOKUP($A1773,'Data Transformation Q1 to Q8'!$A:$V,17,FALSE)</f>
        <v>31</v>
      </c>
      <c r="E1773" s="4" t="str">
        <f>VLOOKUP(A1773,'Customer Names'!A:D,3,FALSE)</f>
        <v xml:space="preserve">  Karen</v>
      </c>
      <c r="F1773" s="4">
        <f>VLOOKUP($A1773,'Data Transformation Q1 to Q8'!$A:$V,2,FALSE)</f>
        <v>23.6</v>
      </c>
      <c r="G1773" s="4" t="str">
        <f>VLOOKUP($A1773,'Data Transformation Q1 to Q8'!$A:$V,3,FALSE)</f>
        <v>Normal Weight</v>
      </c>
      <c r="H1773" s="4">
        <f>VLOOKUP($A1773,'Data Transformation Q1 to Q8'!$A:$V,4,FALSE)</f>
        <v>4.33</v>
      </c>
      <c r="I1773" s="4" t="str">
        <f>VLOOKUP($A1773,'Data Transformation Q1 to Q8'!$A:$V,5,FALSE)</f>
        <v>Normal</v>
      </c>
      <c r="J1773" s="4" t="str">
        <f>VLOOKUP($A1773,'Data Transformation Q1 to Q8'!$A:$V,6,FALSE)</f>
        <v>No</v>
      </c>
      <c r="K1773" s="4" t="str">
        <f>VLOOKUP($A1773,'Data Transformation Q1 to Q8'!$A:$V,7,FALSE)</f>
        <v>No</v>
      </c>
      <c r="L1773" s="4" t="str">
        <f>VLOOKUP($A1773,'Data Transformation Q1 to Q8'!$A:$V,8,FALSE)</f>
        <v>No</v>
      </c>
      <c r="M1773" s="4" t="str">
        <f>VLOOKUP($A1773,'Data Transformation Q1 to Q8'!$A:$V,10,FALSE)</f>
        <v>No</v>
      </c>
      <c r="N1773" s="4">
        <f>VLOOKUP($A1773,'Data Transformation Q1 to Q8'!$A:$V,9,FALSE)</f>
        <v>0</v>
      </c>
      <c r="O1773" s="4" t="str">
        <f>VLOOKUP($A1773,'Data Transformation Q1 to Q8'!$A:$V,20,FALSE)</f>
        <v>tier - 2</v>
      </c>
      <c r="P1773" s="4" t="str">
        <f>VLOOKUP($A1773,'Data Transformation Q1 to Q8'!$A:$V,21,FALSE)</f>
        <v>tier - 3</v>
      </c>
      <c r="Q1773" s="118">
        <f>VLOOKUP($A1773,'Data Transformation Q1 to Q8'!$A:$V,19,FALSE)</f>
        <v>4931.6499999999996</v>
      </c>
    </row>
    <row r="1774" spans="1:17" ht="15.75" x14ac:dyDescent="0.25">
      <c r="A1774" s="10" t="s">
        <v>1682</v>
      </c>
      <c r="B1774" s="4" t="str">
        <f>VLOOKUP(A1774,'Data Transformation Q1 to Q8'!A:V,22,FALSE)</f>
        <v>R1012</v>
      </c>
      <c r="C1774" s="21">
        <f>VLOOKUP($A1774,'Data Transformation Q1 to Q8'!$A:$V,16,FALSE)</f>
        <v>34191</v>
      </c>
      <c r="D1774" s="6">
        <f>VLOOKUP($A1774,'Data Transformation Q1 to Q8'!$A:$V,17,FALSE)</f>
        <v>29</v>
      </c>
      <c r="E1774" s="4" t="str">
        <f>VLOOKUP(A1774,'Customer Names'!A:D,3,FALSE)</f>
        <v xml:space="preserve">  Zuzana</v>
      </c>
      <c r="F1774" s="4">
        <f>VLOOKUP($A1774,'Data Transformation Q1 to Q8'!$A:$V,2,FALSE)</f>
        <v>32.11</v>
      </c>
      <c r="G1774" s="4" t="str">
        <f>VLOOKUP($A1774,'Data Transformation Q1 to Q8'!$A:$V,3,FALSE)</f>
        <v>Obesity</v>
      </c>
      <c r="H1774" s="4">
        <f>VLOOKUP($A1774,'Data Transformation Q1 to Q8'!$A:$V,4,FALSE)</f>
        <v>6.24</v>
      </c>
      <c r="I1774" s="4" t="str">
        <f>VLOOKUP($A1774,'Data Transformation Q1 to Q8'!$A:$V,5,FALSE)</f>
        <v>Prediabetes</v>
      </c>
      <c r="J1774" s="4" t="str">
        <f>VLOOKUP($A1774,'Data Transformation Q1 to Q8'!$A:$V,6,FALSE)</f>
        <v>No</v>
      </c>
      <c r="K1774" s="4" t="str">
        <f>VLOOKUP($A1774,'Data Transformation Q1 to Q8'!$A:$V,7,FALSE)</f>
        <v>No</v>
      </c>
      <c r="L1774" s="4" t="str">
        <f>VLOOKUP($A1774,'Data Transformation Q1 to Q8'!$A:$V,8,FALSE)</f>
        <v>Yes</v>
      </c>
      <c r="M1774" s="4" t="str">
        <f>VLOOKUP($A1774,'Data Transformation Q1 to Q8'!$A:$V,10,FALSE)</f>
        <v>No</v>
      </c>
      <c r="N1774" s="4">
        <f>VLOOKUP($A1774,'Data Transformation Q1 to Q8'!$A:$V,9,FALSE)</f>
        <v>1</v>
      </c>
      <c r="O1774" s="4" t="str">
        <f>VLOOKUP($A1774,'Data Transformation Q1 to Q8'!$A:$V,20,FALSE)</f>
        <v>tier - 2</v>
      </c>
      <c r="P1774" s="4" t="str">
        <f>VLOOKUP($A1774,'Data Transformation Q1 to Q8'!$A:$V,21,FALSE)</f>
        <v>tier - 2</v>
      </c>
      <c r="Q1774" s="118">
        <f>VLOOKUP($A1774,'Data Transformation Q1 to Q8'!$A:$V,19,FALSE)</f>
        <v>4922.92</v>
      </c>
    </row>
    <row r="1775" spans="1:17" ht="15.75" x14ac:dyDescent="0.25">
      <c r="A1775" s="10" t="s">
        <v>1684</v>
      </c>
      <c r="B1775" s="4" t="str">
        <f>VLOOKUP(A1775,'Data Transformation Q1 to Q8'!A:V,22,FALSE)</f>
        <v>R1017</v>
      </c>
      <c r="C1775" s="21">
        <f>VLOOKUP($A1775,'Data Transformation Q1 to Q8'!$A:$V,16,FALSE)</f>
        <v>37489</v>
      </c>
      <c r="D1775" s="6">
        <f>VLOOKUP($A1775,'Data Transformation Q1 to Q8'!$A:$V,17,FALSE)</f>
        <v>20</v>
      </c>
      <c r="E1775" s="4" t="str">
        <f>VLOOKUP(A1775,'Customer Names'!A:D,3,FALSE)</f>
        <v xml:space="preserve">  Daniel J</v>
      </c>
      <c r="F1775" s="4">
        <f>VLOOKUP($A1775,'Data Transformation Q1 to Q8'!$A:$V,2,FALSE)</f>
        <v>30.114999999999998</v>
      </c>
      <c r="G1775" s="4" t="str">
        <f>VLOOKUP($A1775,'Data Transformation Q1 to Q8'!$A:$V,3,FALSE)</f>
        <v>Obesity</v>
      </c>
      <c r="H1775" s="4">
        <f>VLOOKUP($A1775,'Data Transformation Q1 to Q8'!$A:$V,4,FALSE)</f>
        <v>11.61</v>
      </c>
      <c r="I1775" s="4" t="str">
        <f>VLOOKUP($A1775,'Data Transformation Q1 to Q8'!$A:$V,5,FALSE)</f>
        <v>Diabetes</v>
      </c>
      <c r="J1775" s="4" t="str">
        <f>VLOOKUP($A1775,'Data Transformation Q1 to Q8'!$A:$V,6,FALSE)</f>
        <v>No</v>
      </c>
      <c r="K1775" s="4" t="str">
        <f>VLOOKUP($A1775,'Data Transformation Q1 to Q8'!$A:$V,7,FALSE)</f>
        <v>No</v>
      </c>
      <c r="L1775" s="4" t="str">
        <f>VLOOKUP($A1775,'Data Transformation Q1 to Q8'!$A:$V,8,FALSE)</f>
        <v>No</v>
      </c>
      <c r="M1775" s="4" t="str">
        <f>VLOOKUP($A1775,'Data Transformation Q1 to Q8'!$A:$V,10,FALSE)</f>
        <v>No</v>
      </c>
      <c r="N1775" s="4">
        <f>VLOOKUP($A1775,'Data Transformation Q1 to Q8'!$A:$V,9,FALSE)</f>
        <v>0</v>
      </c>
      <c r="O1775" s="4" t="str">
        <f>VLOOKUP($A1775,'Data Transformation Q1 to Q8'!$A:$V,20,FALSE)</f>
        <v>tier - 2</v>
      </c>
      <c r="P1775" s="4" t="str">
        <f>VLOOKUP($A1775,'Data Transformation Q1 to Q8'!$A:$V,21,FALSE)</f>
        <v>tier - 1</v>
      </c>
      <c r="Q1775" s="118">
        <f>VLOOKUP($A1775,'Data Transformation Q1 to Q8'!$A:$V,19,FALSE)</f>
        <v>4915.0600000000004</v>
      </c>
    </row>
    <row r="1776" spans="1:17" ht="15.75" x14ac:dyDescent="0.25">
      <c r="A1776" s="10" t="s">
        <v>1686</v>
      </c>
      <c r="B1776" s="4" t="str">
        <f>VLOOKUP(A1776,'Data Transformation Q1 to Q8'!A:V,22,FALSE)</f>
        <v>R1013</v>
      </c>
      <c r="C1776" s="21">
        <f>VLOOKUP($A1776,'Data Transformation Q1 to Q8'!$A:$V,16,FALSE)</f>
        <v>29877</v>
      </c>
      <c r="D1776" s="6">
        <f>VLOOKUP($A1776,'Data Transformation Q1 to Q8'!$A:$V,17,FALSE)</f>
        <v>41</v>
      </c>
      <c r="E1776" s="4" t="str">
        <f>VLOOKUP(A1776,'Customer Names'!A:D,3,FALSE)</f>
        <v xml:space="preserve">  Alexandra</v>
      </c>
      <c r="F1776" s="4">
        <f>VLOOKUP($A1776,'Data Transformation Q1 to Q8'!$A:$V,2,FALSE)</f>
        <v>20.28</v>
      </c>
      <c r="G1776" s="4" t="str">
        <f>VLOOKUP($A1776,'Data Transformation Q1 to Q8'!$A:$V,3,FALSE)</f>
        <v>Normal Weight</v>
      </c>
      <c r="H1776" s="4">
        <f>VLOOKUP($A1776,'Data Transformation Q1 to Q8'!$A:$V,4,FALSE)</f>
        <v>11.07</v>
      </c>
      <c r="I1776" s="4" t="str">
        <f>VLOOKUP($A1776,'Data Transformation Q1 to Q8'!$A:$V,5,FALSE)</f>
        <v>Diabetes</v>
      </c>
      <c r="J1776" s="4" t="str">
        <f>VLOOKUP($A1776,'Data Transformation Q1 to Q8'!$A:$V,6,FALSE)</f>
        <v>Yes</v>
      </c>
      <c r="K1776" s="4" t="str">
        <f>VLOOKUP($A1776,'Data Transformation Q1 to Q8'!$A:$V,7,FALSE)</f>
        <v>No</v>
      </c>
      <c r="L1776" s="4" t="str">
        <f>VLOOKUP($A1776,'Data Transformation Q1 to Q8'!$A:$V,8,FALSE)</f>
        <v>No</v>
      </c>
      <c r="M1776" s="4" t="str">
        <f>VLOOKUP($A1776,'Data Transformation Q1 to Q8'!$A:$V,10,FALSE)</f>
        <v>No</v>
      </c>
      <c r="N1776" s="4">
        <f>VLOOKUP($A1776,'Data Transformation Q1 to Q8'!$A:$V,9,FALSE)</f>
        <v>0</v>
      </c>
      <c r="O1776" s="4" t="str">
        <f>VLOOKUP($A1776,'Data Transformation Q1 to Q8'!$A:$V,20,FALSE)</f>
        <v>tier - 2</v>
      </c>
      <c r="P1776" s="4" t="str">
        <f>VLOOKUP($A1776,'Data Transformation Q1 to Q8'!$A:$V,21,FALSE)</f>
        <v>tier - 3</v>
      </c>
      <c r="Q1776" s="118">
        <f>VLOOKUP($A1776,'Data Transformation Q1 to Q8'!$A:$V,19,FALSE)</f>
        <v>4911.8900000000003</v>
      </c>
    </row>
    <row r="1777" spans="1:17" ht="15.75" x14ac:dyDescent="0.25">
      <c r="A1777" s="10" t="s">
        <v>1688</v>
      </c>
      <c r="B1777" s="4" t="str">
        <f>VLOOKUP(A1777,'Data Transformation Q1 to Q8'!A:V,22,FALSE)</f>
        <v>R1012</v>
      </c>
      <c r="C1777" s="21">
        <f>VLOOKUP($A1777,'Data Transformation Q1 to Q8'!$A:$V,16,FALSE)</f>
        <v>34160</v>
      </c>
      <c r="D1777" s="6">
        <f>VLOOKUP($A1777,'Data Transformation Q1 to Q8'!$A:$V,17,FALSE)</f>
        <v>29</v>
      </c>
      <c r="E1777" s="4" t="str">
        <f>VLOOKUP(A1777,'Customer Names'!A:D,3,FALSE)</f>
        <v xml:space="preserve">  Jessica</v>
      </c>
      <c r="F1777" s="4">
        <f>VLOOKUP($A1777,'Data Transformation Q1 to Q8'!$A:$V,2,FALSE)</f>
        <v>20.234999999999999</v>
      </c>
      <c r="G1777" s="4" t="str">
        <f>VLOOKUP($A1777,'Data Transformation Q1 to Q8'!$A:$V,3,FALSE)</f>
        <v>Normal Weight</v>
      </c>
      <c r="H1777" s="4">
        <f>VLOOKUP($A1777,'Data Transformation Q1 to Q8'!$A:$V,4,FALSE)</f>
        <v>5.19</v>
      </c>
      <c r="I1777" s="4" t="str">
        <f>VLOOKUP($A1777,'Data Transformation Q1 to Q8'!$A:$V,5,FALSE)</f>
        <v>Normal</v>
      </c>
      <c r="J1777" s="4" t="str">
        <f>VLOOKUP($A1777,'Data Transformation Q1 to Q8'!$A:$V,6,FALSE)</f>
        <v>No</v>
      </c>
      <c r="K1777" s="4" t="str">
        <f>VLOOKUP($A1777,'Data Transformation Q1 to Q8'!$A:$V,7,FALSE)</f>
        <v>No</v>
      </c>
      <c r="L1777" s="4" t="str">
        <f>VLOOKUP($A1777,'Data Transformation Q1 to Q8'!$A:$V,8,FALSE)</f>
        <v>Yes</v>
      </c>
      <c r="M1777" s="4" t="str">
        <f>VLOOKUP($A1777,'Data Transformation Q1 to Q8'!$A:$V,10,FALSE)</f>
        <v>No</v>
      </c>
      <c r="N1777" s="4">
        <f>VLOOKUP($A1777,'Data Transformation Q1 to Q8'!$A:$V,9,FALSE)</f>
        <v>1</v>
      </c>
      <c r="O1777" s="4" t="str">
        <f>VLOOKUP($A1777,'Data Transformation Q1 to Q8'!$A:$V,20,FALSE)</f>
        <v>tier - 2</v>
      </c>
      <c r="P1777" s="4" t="str">
        <f>VLOOKUP($A1777,'Data Transformation Q1 to Q8'!$A:$V,21,FALSE)</f>
        <v>tier - 1</v>
      </c>
      <c r="Q1777" s="118">
        <f>VLOOKUP($A1777,'Data Transformation Q1 to Q8'!$A:$V,19,FALSE)</f>
        <v>4906.41</v>
      </c>
    </row>
    <row r="1778" spans="1:17" ht="15.75" x14ac:dyDescent="0.25">
      <c r="A1778" s="10" t="s">
        <v>1690</v>
      </c>
      <c r="B1778" s="4" t="str">
        <f>VLOOKUP(A1778,'Data Transformation Q1 to Q8'!A:V,22,FALSE)</f>
        <v>R1012</v>
      </c>
      <c r="C1778" s="21">
        <f>VLOOKUP($A1778,'Data Transformation Q1 to Q8'!$A:$V,16,FALSE)</f>
        <v>32409</v>
      </c>
      <c r="D1778" s="6">
        <f>VLOOKUP($A1778,'Data Transformation Q1 to Q8'!$A:$V,17,FALSE)</f>
        <v>34</v>
      </c>
      <c r="E1778" s="4" t="str">
        <f>VLOOKUP(A1778,'Customer Names'!A:D,3,FALSE)</f>
        <v xml:space="preserve">  Matthew M</v>
      </c>
      <c r="F1778" s="4">
        <f>VLOOKUP($A1778,'Data Transformation Q1 to Q8'!$A:$V,2,FALSE)</f>
        <v>25.27</v>
      </c>
      <c r="G1778" s="4" t="str">
        <f>VLOOKUP($A1778,'Data Transformation Q1 to Q8'!$A:$V,3,FALSE)</f>
        <v>Overweight</v>
      </c>
      <c r="H1778" s="4">
        <f>VLOOKUP($A1778,'Data Transformation Q1 to Q8'!$A:$V,4,FALSE)</f>
        <v>5.7</v>
      </c>
      <c r="I1778" s="4" t="str">
        <f>VLOOKUP($A1778,'Data Transformation Q1 to Q8'!$A:$V,5,FALSE)</f>
        <v>Prediabetes</v>
      </c>
      <c r="J1778" s="4" t="str">
        <f>VLOOKUP($A1778,'Data Transformation Q1 to Q8'!$A:$V,6,FALSE)</f>
        <v>Yes</v>
      </c>
      <c r="K1778" s="4" t="str">
        <f>VLOOKUP($A1778,'Data Transformation Q1 to Q8'!$A:$V,7,FALSE)</f>
        <v>No</v>
      </c>
      <c r="L1778" s="4" t="str">
        <f>VLOOKUP($A1778,'Data Transformation Q1 to Q8'!$A:$V,8,FALSE)</f>
        <v>No</v>
      </c>
      <c r="M1778" s="4" t="str">
        <f>VLOOKUP($A1778,'Data Transformation Q1 to Q8'!$A:$V,10,FALSE)</f>
        <v>No</v>
      </c>
      <c r="N1778" s="4">
        <f>VLOOKUP($A1778,'Data Transformation Q1 to Q8'!$A:$V,9,FALSE)</f>
        <v>1</v>
      </c>
      <c r="O1778" s="4" t="str">
        <f>VLOOKUP($A1778,'Data Transformation Q1 to Q8'!$A:$V,20,FALSE)</f>
        <v>tier - 3</v>
      </c>
      <c r="P1778" s="4" t="str">
        <f>VLOOKUP($A1778,'Data Transformation Q1 to Q8'!$A:$V,21,FALSE)</f>
        <v>tier - 3</v>
      </c>
      <c r="Q1778" s="118">
        <f>VLOOKUP($A1778,'Data Transformation Q1 to Q8'!$A:$V,19,FALSE)</f>
        <v>4894.75</v>
      </c>
    </row>
    <row r="1779" spans="1:17" ht="15.75" x14ac:dyDescent="0.25">
      <c r="A1779" s="10" t="s">
        <v>1692</v>
      </c>
      <c r="B1779" s="4" t="str">
        <f>VLOOKUP(A1779,'Data Transformation Q1 to Q8'!A:V,22,FALSE)</f>
        <v>R1013</v>
      </c>
      <c r="C1779" s="21">
        <f>VLOOKUP($A1779,'Data Transformation Q1 to Q8'!$A:$V,16,FALSE)</f>
        <v>33205</v>
      </c>
      <c r="D1779" s="6">
        <f>VLOOKUP($A1779,'Data Transformation Q1 to Q8'!$A:$V,17,FALSE)</f>
        <v>32</v>
      </c>
      <c r="E1779" s="4" t="str">
        <f>VLOOKUP(A1779,'Customer Names'!A:D,3,FALSE)</f>
        <v xml:space="preserve">  Nadine A</v>
      </c>
      <c r="F1779" s="4">
        <f>VLOOKUP($A1779,'Data Transformation Q1 to Q8'!$A:$V,2,FALSE)</f>
        <v>24.24</v>
      </c>
      <c r="G1779" s="4" t="str">
        <f>VLOOKUP($A1779,'Data Transformation Q1 to Q8'!$A:$V,3,FALSE)</f>
        <v>Normal Weight</v>
      </c>
      <c r="H1779" s="4">
        <f>VLOOKUP($A1779,'Data Transformation Q1 to Q8'!$A:$V,4,FALSE)</f>
        <v>6.15</v>
      </c>
      <c r="I1779" s="4" t="str">
        <f>VLOOKUP($A1779,'Data Transformation Q1 to Q8'!$A:$V,5,FALSE)</f>
        <v>Prediabetes</v>
      </c>
      <c r="J1779" s="4" t="str">
        <f>VLOOKUP($A1779,'Data Transformation Q1 to Q8'!$A:$V,6,FALSE)</f>
        <v>No</v>
      </c>
      <c r="K1779" s="4" t="str">
        <f>VLOOKUP($A1779,'Data Transformation Q1 to Q8'!$A:$V,7,FALSE)</f>
        <v>No</v>
      </c>
      <c r="L1779" s="4" t="str">
        <f>VLOOKUP($A1779,'Data Transformation Q1 to Q8'!$A:$V,8,FALSE)</f>
        <v>No</v>
      </c>
      <c r="M1779" s="4" t="str">
        <f>VLOOKUP($A1779,'Data Transformation Q1 to Q8'!$A:$V,10,FALSE)</f>
        <v>No</v>
      </c>
      <c r="N1779" s="4">
        <f>VLOOKUP($A1779,'Data Transformation Q1 to Q8'!$A:$V,9,FALSE)</f>
        <v>0</v>
      </c>
      <c r="O1779" s="4" t="str">
        <f>VLOOKUP($A1779,'Data Transformation Q1 to Q8'!$A:$V,20,FALSE)</f>
        <v>tier - 2</v>
      </c>
      <c r="P1779" s="4" t="str">
        <f>VLOOKUP($A1779,'Data Transformation Q1 to Q8'!$A:$V,21,FALSE)</f>
        <v>tier - 3</v>
      </c>
      <c r="Q1779" s="118">
        <f>VLOOKUP($A1779,'Data Transformation Q1 to Q8'!$A:$V,19,FALSE)</f>
        <v>4894.3900000000003</v>
      </c>
    </row>
    <row r="1780" spans="1:17" ht="15.75" x14ac:dyDescent="0.25">
      <c r="A1780" s="10" t="s">
        <v>1694</v>
      </c>
      <c r="B1780" s="4" t="str">
        <f>VLOOKUP(A1780,'Data Transformation Q1 to Q8'!A:V,22,FALSE)</f>
        <v>R1013</v>
      </c>
      <c r="C1780" s="21">
        <f>VLOOKUP($A1780,'Data Transformation Q1 to Q8'!$A:$V,16,FALSE)</f>
        <v>32699</v>
      </c>
      <c r="D1780" s="6">
        <f>VLOOKUP($A1780,'Data Transformation Q1 to Q8'!$A:$V,17,FALSE)</f>
        <v>33</v>
      </c>
      <c r="E1780" s="4" t="str">
        <f>VLOOKUP(A1780,'Customer Names'!A:D,3,FALSE)</f>
        <v xml:space="preserve">  Peter J</v>
      </c>
      <c r="F1780" s="4">
        <f>VLOOKUP($A1780,'Data Transformation Q1 to Q8'!$A:$V,2,FALSE)</f>
        <v>35.75</v>
      </c>
      <c r="G1780" s="4" t="str">
        <f>VLOOKUP($A1780,'Data Transformation Q1 to Q8'!$A:$V,3,FALSE)</f>
        <v>Obesity</v>
      </c>
      <c r="H1780" s="4">
        <f>VLOOKUP($A1780,'Data Transformation Q1 to Q8'!$A:$V,4,FALSE)</f>
        <v>5.07</v>
      </c>
      <c r="I1780" s="4" t="str">
        <f>VLOOKUP($A1780,'Data Transformation Q1 to Q8'!$A:$V,5,FALSE)</f>
        <v>Normal</v>
      </c>
      <c r="J1780" s="4" t="str">
        <f>VLOOKUP($A1780,'Data Transformation Q1 to Q8'!$A:$V,6,FALSE)</f>
        <v>No</v>
      </c>
      <c r="K1780" s="4" t="str">
        <f>VLOOKUP($A1780,'Data Transformation Q1 to Q8'!$A:$V,7,FALSE)</f>
        <v>No</v>
      </c>
      <c r="L1780" s="4" t="str">
        <f>VLOOKUP($A1780,'Data Transformation Q1 to Q8'!$A:$V,8,FALSE)</f>
        <v>No</v>
      </c>
      <c r="M1780" s="4" t="str">
        <f>VLOOKUP($A1780,'Data Transformation Q1 to Q8'!$A:$V,10,FALSE)</f>
        <v>No</v>
      </c>
      <c r="N1780" s="4">
        <f>VLOOKUP($A1780,'Data Transformation Q1 to Q8'!$A:$V,9,FALSE)</f>
        <v>0</v>
      </c>
      <c r="O1780" s="4" t="str">
        <f>VLOOKUP($A1780,'Data Transformation Q1 to Q8'!$A:$V,20,FALSE)</f>
        <v>tier - 3</v>
      </c>
      <c r="P1780" s="4" t="str">
        <f>VLOOKUP($A1780,'Data Transformation Q1 to Q8'!$A:$V,21,FALSE)</f>
        <v>tier - 2</v>
      </c>
      <c r="Q1780" s="118">
        <f>VLOOKUP($A1780,'Data Transformation Q1 to Q8'!$A:$V,19,FALSE)</f>
        <v>4890</v>
      </c>
    </row>
    <row r="1781" spans="1:17" ht="15.75" x14ac:dyDescent="0.25">
      <c r="A1781" s="10" t="s">
        <v>1697</v>
      </c>
      <c r="B1781" s="4" t="str">
        <f>VLOOKUP(A1781,'Data Transformation Q1 to Q8'!A:V,22,FALSE)</f>
        <v>R1013</v>
      </c>
      <c r="C1781" s="21">
        <f>VLOOKUP($A1781,'Data Transformation Q1 to Q8'!$A:$V,16,FALSE)</f>
        <v>31712</v>
      </c>
      <c r="D1781" s="6">
        <f>VLOOKUP($A1781,'Data Transformation Q1 to Q8'!$A:$V,17,FALSE)</f>
        <v>36</v>
      </c>
      <c r="E1781" s="4" t="str">
        <f>VLOOKUP(A1781,'Customer Names'!A:D,3,FALSE)</f>
        <v xml:space="preserve">  Colleen M</v>
      </c>
      <c r="F1781" s="4">
        <f>VLOOKUP($A1781,'Data Transformation Q1 to Q8'!$A:$V,2,FALSE)</f>
        <v>29.92</v>
      </c>
      <c r="G1781" s="4" t="str">
        <f>VLOOKUP($A1781,'Data Transformation Q1 to Q8'!$A:$V,3,FALSE)</f>
        <v>Obesity</v>
      </c>
      <c r="H1781" s="4">
        <f>VLOOKUP($A1781,'Data Transformation Q1 to Q8'!$A:$V,4,FALSE)</f>
        <v>10.97</v>
      </c>
      <c r="I1781" s="4" t="str">
        <f>VLOOKUP($A1781,'Data Transformation Q1 to Q8'!$A:$V,5,FALSE)</f>
        <v>Diabetes</v>
      </c>
      <c r="J1781" s="4" t="str">
        <f>VLOOKUP($A1781,'Data Transformation Q1 to Q8'!$A:$V,6,FALSE)</f>
        <v>Yes</v>
      </c>
      <c r="K1781" s="4" t="str">
        <f>VLOOKUP($A1781,'Data Transformation Q1 to Q8'!$A:$V,7,FALSE)</f>
        <v>No</v>
      </c>
      <c r="L1781" s="4" t="str">
        <f>VLOOKUP($A1781,'Data Transformation Q1 to Q8'!$A:$V,8,FALSE)</f>
        <v>No</v>
      </c>
      <c r="M1781" s="4" t="str">
        <f>VLOOKUP($A1781,'Data Transformation Q1 to Q8'!$A:$V,10,FALSE)</f>
        <v>No</v>
      </c>
      <c r="N1781" s="4">
        <f>VLOOKUP($A1781,'Data Transformation Q1 to Q8'!$A:$V,9,FALSE)</f>
        <v>1</v>
      </c>
      <c r="O1781" s="4" t="str">
        <f>VLOOKUP($A1781,'Data Transformation Q1 to Q8'!$A:$V,20,FALSE)</f>
        <v>tier - 2</v>
      </c>
      <c r="P1781" s="4" t="str">
        <f>VLOOKUP($A1781,'Data Transformation Q1 to Q8'!$A:$V,21,FALSE)</f>
        <v>tier - 1</v>
      </c>
      <c r="Q1781" s="118">
        <f>VLOOKUP($A1781,'Data Transformation Q1 to Q8'!$A:$V,19,FALSE)</f>
        <v>4889.04</v>
      </c>
    </row>
    <row r="1782" spans="1:17" ht="15.75" x14ac:dyDescent="0.25">
      <c r="A1782" s="10" t="s">
        <v>1699</v>
      </c>
      <c r="B1782" s="4" t="str">
        <f>VLOOKUP(A1782,'Data Transformation Q1 to Q8'!A:V,22,FALSE)</f>
        <v>R1011</v>
      </c>
      <c r="C1782" s="21">
        <f>VLOOKUP($A1782,'Data Transformation Q1 to Q8'!$A:$V,16,FALSE)</f>
        <v>31769</v>
      </c>
      <c r="D1782" s="6">
        <f>VLOOKUP($A1782,'Data Transformation Q1 to Q8'!$A:$V,17,FALSE)</f>
        <v>36</v>
      </c>
      <c r="E1782" s="4" t="str">
        <f>VLOOKUP(A1782,'Customer Names'!A:D,3,FALSE)</f>
        <v xml:space="preserve">  Julie A</v>
      </c>
      <c r="F1782" s="4">
        <f>VLOOKUP($A1782,'Data Transformation Q1 to Q8'!$A:$V,2,FALSE)</f>
        <v>26.2</v>
      </c>
      <c r="G1782" s="4" t="str">
        <f>VLOOKUP($A1782,'Data Transformation Q1 to Q8'!$A:$V,3,FALSE)</f>
        <v>Overweight</v>
      </c>
      <c r="H1782" s="4">
        <f>VLOOKUP($A1782,'Data Transformation Q1 to Q8'!$A:$V,4,FALSE)</f>
        <v>10.93</v>
      </c>
      <c r="I1782" s="4" t="str">
        <f>VLOOKUP($A1782,'Data Transformation Q1 to Q8'!$A:$V,5,FALSE)</f>
        <v>Diabetes</v>
      </c>
      <c r="J1782" s="4" t="str">
        <f>VLOOKUP($A1782,'Data Transformation Q1 to Q8'!$A:$V,6,FALSE)</f>
        <v>Yes</v>
      </c>
      <c r="K1782" s="4" t="str">
        <f>VLOOKUP($A1782,'Data Transformation Q1 to Q8'!$A:$V,7,FALSE)</f>
        <v>No</v>
      </c>
      <c r="L1782" s="4" t="str">
        <f>VLOOKUP($A1782,'Data Transformation Q1 to Q8'!$A:$V,8,FALSE)</f>
        <v>No</v>
      </c>
      <c r="M1782" s="4" t="str">
        <f>VLOOKUP($A1782,'Data Transformation Q1 to Q8'!$A:$V,10,FALSE)</f>
        <v>No</v>
      </c>
      <c r="N1782" s="4">
        <f>VLOOKUP($A1782,'Data Transformation Q1 to Q8'!$A:$V,9,FALSE)</f>
        <v>1</v>
      </c>
      <c r="O1782" s="4" t="str">
        <f>VLOOKUP($A1782,'Data Transformation Q1 to Q8'!$A:$V,20,FALSE)</f>
        <v>tier - 2</v>
      </c>
      <c r="P1782" s="4" t="str">
        <f>VLOOKUP($A1782,'Data Transformation Q1 to Q8'!$A:$V,21,FALSE)</f>
        <v>tier - 1</v>
      </c>
      <c r="Q1782" s="118">
        <f>VLOOKUP($A1782,'Data Transformation Q1 to Q8'!$A:$V,19,FALSE)</f>
        <v>4883.87</v>
      </c>
    </row>
    <row r="1783" spans="1:17" ht="15.75" x14ac:dyDescent="0.25">
      <c r="A1783" s="10" t="s">
        <v>1701</v>
      </c>
      <c r="B1783" s="4" t="str">
        <f>VLOOKUP(A1783,'Data Transformation Q1 to Q8'!A:V,22,FALSE)</f>
        <v>R1012</v>
      </c>
      <c r="C1783" s="21">
        <f>VLOOKUP($A1783,'Data Transformation Q1 to Q8'!$A:$V,16,FALSE)</f>
        <v>35702</v>
      </c>
      <c r="D1783" s="6">
        <f>VLOOKUP($A1783,'Data Transformation Q1 to Q8'!$A:$V,17,FALSE)</f>
        <v>25</v>
      </c>
      <c r="E1783" s="4" t="str">
        <f>VLOOKUP(A1783,'Customer Names'!A:D,3,FALSE)</f>
        <v xml:space="preserve">  Douglas W</v>
      </c>
      <c r="F1783" s="4">
        <f>VLOOKUP($A1783,'Data Transformation Q1 to Q8'!$A:$V,2,FALSE)</f>
        <v>26.695</v>
      </c>
      <c r="G1783" s="4" t="str">
        <f>VLOOKUP($A1783,'Data Transformation Q1 to Q8'!$A:$V,3,FALSE)</f>
        <v>Overweight</v>
      </c>
      <c r="H1783" s="4">
        <f>VLOOKUP($A1783,'Data Transformation Q1 to Q8'!$A:$V,4,FALSE)</f>
        <v>4.21</v>
      </c>
      <c r="I1783" s="4" t="str">
        <f>VLOOKUP($A1783,'Data Transformation Q1 to Q8'!$A:$V,5,FALSE)</f>
        <v>Normal</v>
      </c>
      <c r="J1783" s="4" t="str">
        <f>VLOOKUP($A1783,'Data Transformation Q1 to Q8'!$A:$V,6,FALSE)</f>
        <v>Yes</v>
      </c>
      <c r="K1783" s="4" t="str">
        <f>VLOOKUP($A1783,'Data Transformation Q1 to Q8'!$A:$V,7,FALSE)</f>
        <v>No</v>
      </c>
      <c r="L1783" s="4" t="str">
        <f>VLOOKUP($A1783,'Data Transformation Q1 to Q8'!$A:$V,8,FALSE)</f>
        <v>Yes</v>
      </c>
      <c r="M1783" s="4" t="str">
        <f>VLOOKUP($A1783,'Data Transformation Q1 to Q8'!$A:$V,10,FALSE)</f>
        <v>No</v>
      </c>
      <c r="N1783" s="4">
        <f>VLOOKUP($A1783,'Data Transformation Q1 to Q8'!$A:$V,9,FALSE)</f>
        <v>1</v>
      </c>
      <c r="O1783" s="4" t="str">
        <f>VLOOKUP($A1783,'Data Transformation Q1 to Q8'!$A:$V,20,FALSE)</f>
        <v>tier - 2</v>
      </c>
      <c r="P1783" s="4" t="str">
        <f>VLOOKUP($A1783,'Data Transformation Q1 to Q8'!$A:$V,21,FALSE)</f>
        <v>tier - 3</v>
      </c>
      <c r="Q1783" s="118">
        <f>VLOOKUP($A1783,'Data Transformation Q1 to Q8'!$A:$V,19,FALSE)</f>
        <v>4877.9799999999996</v>
      </c>
    </row>
    <row r="1784" spans="1:17" ht="15.75" x14ac:dyDescent="0.25">
      <c r="A1784" s="10" t="s">
        <v>1703</v>
      </c>
      <c r="B1784" s="4" t="str">
        <f>VLOOKUP(A1784,'Data Transformation Q1 to Q8'!A:V,22,FALSE)</f>
        <v>R1011</v>
      </c>
      <c r="C1784" s="21">
        <f>VLOOKUP($A1784,'Data Transformation Q1 to Q8'!$A:$V,16,FALSE)</f>
        <v>32752</v>
      </c>
      <c r="D1784" s="6">
        <f>VLOOKUP($A1784,'Data Transformation Q1 to Q8'!$A:$V,17,FALSE)</f>
        <v>33</v>
      </c>
      <c r="E1784" s="4" t="str">
        <f>VLOOKUP(A1784,'Customer Names'!A:D,3,FALSE)</f>
        <v xml:space="preserve">  Catherine</v>
      </c>
      <c r="F1784" s="4">
        <f>VLOOKUP($A1784,'Data Transformation Q1 to Q8'!$A:$V,2,FALSE)</f>
        <v>23.16</v>
      </c>
      <c r="G1784" s="4" t="str">
        <f>VLOOKUP($A1784,'Data Transformation Q1 to Q8'!$A:$V,3,FALSE)</f>
        <v>Normal Weight</v>
      </c>
      <c r="H1784" s="4">
        <f>VLOOKUP($A1784,'Data Transformation Q1 to Q8'!$A:$V,4,FALSE)</f>
        <v>5.5</v>
      </c>
      <c r="I1784" s="4" t="str">
        <f>VLOOKUP($A1784,'Data Transformation Q1 to Q8'!$A:$V,5,FALSE)</f>
        <v>Normal</v>
      </c>
      <c r="J1784" s="4" t="str">
        <f>VLOOKUP($A1784,'Data Transformation Q1 to Q8'!$A:$V,6,FALSE)</f>
        <v>No</v>
      </c>
      <c r="K1784" s="4" t="str">
        <f>VLOOKUP($A1784,'Data Transformation Q1 to Q8'!$A:$V,7,FALSE)</f>
        <v>No</v>
      </c>
      <c r="L1784" s="4" t="str">
        <f>VLOOKUP($A1784,'Data Transformation Q1 to Q8'!$A:$V,8,FALSE)</f>
        <v>No</v>
      </c>
      <c r="M1784" s="4" t="str">
        <f>VLOOKUP($A1784,'Data Transformation Q1 to Q8'!$A:$V,10,FALSE)</f>
        <v>No</v>
      </c>
      <c r="N1784" s="4">
        <f>VLOOKUP($A1784,'Data Transformation Q1 to Q8'!$A:$V,9,FALSE)</f>
        <v>0</v>
      </c>
      <c r="O1784" s="4" t="str">
        <f>VLOOKUP($A1784,'Data Transformation Q1 to Q8'!$A:$V,20,FALSE)</f>
        <v>tier - 2</v>
      </c>
      <c r="P1784" s="4" t="str">
        <f>VLOOKUP($A1784,'Data Transformation Q1 to Q8'!$A:$V,21,FALSE)</f>
        <v>tier - 3</v>
      </c>
      <c r="Q1784" s="118">
        <f>VLOOKUP($A1784,'Data Transformation Q1 to Q8'!$A:$V,19,FALSE)</f>
        <v>4859.8900000000003</v>
      </c>
    </row>
    <row r="1785" spans="1:17" ht="15.75" x14ac:dyDescent="0.25">
      <c r="A1785" s="10" t="s">
        <v>1705</v>
      </c>
      <c r="B1785" s="4" t="str">
        <f>VLOOKUP(A1785,'Data Transformation Q1 to Q8'!A:V,22,FALSE)</f>
        <v>R1017</v>
      </c>
      <c r="C1785" s="21">
        <f>VLOOKUP($A1785,'Data Transformation Q1 to Q8'!$A:$V,16,FALSE)</f>
        <v>35060</v>
      </c>
      <c r="D1785" s="6">
        <f>VLOOKUP($A1785,'Data Transformation Q1 to Q8'!$A:$V,17,FALSE)</f>
        <v>27</v>
      </c>
      <c r="E1785" s="4" t="str">
        <f>VLOOKUP(A1785,'Customer Names'!A:D,3,FALSE)</f>
        <v xml:space="preserve">  James A</v>
      </c>
      <c r="F1785" s="4">
        <f>VLOOKUP($A1785,'Data Transformation Q1 to Q8'!$A:$V,2,FALSE)</f>
        <v>32.585000000000001</v>
      </c>
      <c r="G1785" s="4" t="str">
        <f>VLOOKUP($A1785,'Data Transformation Q1 to Q8'!$A:$V,3,FALSE)</f>
        <v>Obesity</v>
      </c>
      <c r="H1785" s="4">
        <f>VLOOKUP($A1785,'Data Transformation Q1 to Q8'!$A:$V,4,FALSE)</f>
        <v>4.93</v>
      </c>
      <c r="I1785" s="4" t="str">
        <f>VLOOKUP($A1785,'Data Transformation Q1 to Q8'!$A:$V,5,FALSE)</f>
        <v>Normal</v>
      </c>
      <c r="J1785" s="4" t="str">
        <f>VLOOKUP($A1785,'Data Transformation Q1 to Q8'!$A:$V,6,FALSE)</f>
        <v>Yes</v>
      </c>
      <c r="K1785" s="4" t="str">
        <f>VLOOKUP($A1785,'Data Transformation Q1 to Q8'!$A:$V,7,FALSE)</f>
        <v>No</v>
      </c>
      <c r="L1785" s="4" t="str">
        <f>VLOOKUP($A1785,'Data Transformation Q1 to Q8'!$A:$V,8,FALSE)</f>
        <v>No</v>
      </c>
      <c r="M1785" s="4" t="str">
        <f>VLOOKUP($A1785,'Data Transformation Q1 to Q8'!$A:$V,10,FALSE)</f>
        <v>No</v>
      </c>
      <c r="N1785" s="4">
        <f>VLOOKUP($A1785,'Data Transformation Q1 to Q8'!$A:$V,9,FALSE)</f>
        <v>1</v>
      </c>
      <c r="O1785" s="4" t="str">
        <f>VLOOKUP($A1785,'Data Transformation Q1 to Q8'!$A:$V,20,FALSE)</f>
        <v>tier - 2</v>
      </c>
      <c r="P1785" s="4" t="str">
        <f>VLOOKUP($A1785,'Data Transformation Q1 to Q8'!$A:$V,21,FALSE)</f>
        <v>tier - 3</v>
      </c>
      <c r="Q1785" s="118">
        <f>VLOOKUP($A1785,'Data Transformation Q1 to Q8'!$A:$V,19,FALSE)</f>
        <v>4846.92</v>
      </c>
    </row>
    <row r="1786" spans="1:17" ht="15.75" x14ac:dyDescent="0.25">
      <c r="A1786" s="10" t="s">
        <v>1707</v>
      </c>
      <c r="B1786" s="4" t="str">
        <f>VLOOKUP(A1786,'Data Transformation Q1 to Q8'!A:V,22,FALSE)</f>
        <v>R1021</v>
      </c>
      <c r="C1786" s="21">
        <f>VLOOKUP($A1786,'Data Transformation Q1 to Q8'!$A:$V,16,FALSE)</f>
        <v>37049</v>
      </c>
      <c r="D1786" s="6">
        <f>VLOOKUP($A1786,'Data Transformation Q1 to Q8'!$A:$V,17,FALSE)</f>
        <v>22</v>
      </c>
      <c r="E1786" s="4" t="str">
        <f>VLOOKUP(A1786,'Customer Names'!A:D,3,FALSE)</f>
        <v xml:space="preserve">  Youngseong</v>
      </c>
      <c r="F1786" s="4">
        <f>VLOOKUP($A1786,'Data Transformation Q1 to Q8'!$A:$V,2,FALSE)</f>
        <v>33.97</v>
      </c>
      <c r="G1786" s="4" t="str">
        <f>VLOOKUP($A1786,'Data Transformation Q1 to Q8'!$A:$V,3,FALSE)</f>
        <v>Obesity</v>
      </c>
      <c r="H1786" s="4">
        <f>VLOOKUP($A1786,'Data Transformation Q1 to Q8'!$A:$V,4,FALSE)</f>
        <v>5.6</v>
      </c>
      <c r="I1786" s="4" t="str">
        <f>VLOOKUP($A1786,'Data Transformation Q1 to Q8'!$A:$V,5,FALSE)</f>
        <v>Normal</v>
      </c>
      <c r="J1786" s="4" t="str">
        <f>VLOOKUP($A1786,'Data Transformation Q1 to Q8'!$A:$V,6,FALSE)</f>
        <v>Yes</v>
      </c>
      <c r="K1786" s="4" t="str">
        <f>VLOOKUP($A1786,'Data Transformation Q1 to Q8'!$A:$V,7,FALSE)</f>
        <v>No</v>
      </c>
      <c r="L1786" s="4" t="str">
        <f>VLOOKUP($A1786,'Data Transformation Q1 to Q8'!$A:$V,8,FALSE)</f>
        <v>No</v>
      </c>
      <c r="M1786" s="4" t="str">
        <f>VLOOKUP($A1786,'Data Transformation Q1 to Q8'!$A:$V,10,FALSE)</f>
        <v>No</v>
      </c>
      <c r="N1786" s="4">
        <f>VLOOKUP($A1786,'Data Transformation Q1 to Q8'!$A:$V,9,FALSE)</f>
        <v>0</v>
      </c>
      <c r="O1786" s="4" t="str">
        <f>VLOOKUP($A1786,'Data Transformation Q1 to Q8'!$A:$V,20,FALSE)</f>
        <v>tier - 2</v>
      </c>
      <c r="P1786" s="4" t="str">
        <f>VLOOKUP($A1786,'Data Transformation Q1 to Q8'!$A:$V,21,FALSE)</f>
        <v>tier - 3</v>
      </c>
      <c r="Q1786" s="118">
        <f>VLOOKUP($A1786,'Data Transformation Q1 to Q8'!$A:$V,19,FALSE)</f>
        <v>4846.53</v>
      </c>
    </row>
    <row r="1787" spans="1:17" ht="15.75" x14ac:dyDescent="0.25">
      <c r="A1787" s="10" t="s">
        <v>1709</v>
      </c>
      <c r="B1787" s="4" t="str">
        <f>VLOOKUP(A1787,'Data Transformation Q1 to Q8'!A:V,22,FALSE)</f>
        <v>R1013</v>
      </c>
      <c r="C1787" s="21">
        <f>VLOOKUP($A1787,'Data Transformation Q1 to Q8'!$A:$V,16,FALSE)</f>
        <v>27283</v>
      </c>
      <c r="D1787" s="6">
        <f>VLOOKUP($A1787,'Data Transformation Q1 to Q8'!$A:$V,17,FALSE)</f>
        <v>48</v>
      </c>
      <c r="E1787" s="4" t="str">
        <f>VLOOKUP(A1787,'Customer Names'!A:D,3,FALSE)</f>
        <v xml:space="preserve">  John</v>
      </c>
      <c r="F1787" s="4">
        <f>VLOOKUP($A1787,'Data Transformation Q1 to Q8'!$A:$V,2,FALSE)</f>
        <v>16.57</v>
      </c>
      <c r="G1787" s="4" t="str">
        <f>VLOOKUP($A1787,'Data Transformation Q1 to Q8'!$A:$V,3,FALSE)</f>
        <v>Underweight</v>
      </c>
      <c r="H1787" s="4">
        <f>VLOOKUP($A1787,'Data Transformation Q1 to Q8'!$A:$V,4,FALSE)</f>
        <v>9.99</v>
      </c>
      <c r="I1787" s="4" t="str">
        <f>VLOOKUP($A1787,'Data Transformation Q1 to Q8'!$A:$V,5,FALSE)</f>
        <v>Diabetes</v>
      </c>
      <c r="J1787" s="4" t="str">
        <f>VLOOKUP($A1787,'Data Transformation Q1 to Q8'!$A:$V,6,FALSE)</f>
        <v>No</v>
      </c>
      <c r="K1787" s="4" t="str">
        <f>VLOOKUP($A1787,'Data Transformation Q1 to Q8'!$A:$V,7,FALSE)</f>
        <v>No</v>
      </c>
      <c r="L1787" s="4" t="str">
        <f>VLOOKUP($A1787,'Data Transformation Q1 to Q8'!$A:$V,8,FALSE)</f>
        <v>No</v>
      </c>
      <c r="M1787" s="4" t="str">
        <f>VLOOKUP($A1787,'Data Transformation Q1 to Q8'!$A:$V,10,FALSE)</f>
        <v>No</v>
      </c>
      <c r="N1787" s="4">
        <f>VLOOKUP($A1787,'Data Transformation Q1 to Q8'!$A:$V,9,FALSE)</f>
        <v>0</v>
      </c>
      <c r="O1787" s="4" t="str">
        <f>VLOOKUP($A1787,'Data Transformation Q1 to Q8'!$A:$V,20,FALSE)</f>
        <v>tier - 2</v>
      </c>
      <c r="P1787" s="4" t="str">
        <f>VLOOKUP($A1787,'Data Transformation Q1 to Q8'!$A:$V,21,FALSE)</f>
        <v>tier - 2</v>
      </c>
      <c r="Q1787" s="118">
        <f>VLOOKUP($A1787,'Data Transformation Q1 to Q8'!$A:$V,19,FALSE)</f>
        <v>4844.67</v>
      </c>
    </row>
    <row r="1788" spans="1:17" ht="15.75" x14ac:dyDescent="0.25">
      <c r="A1788" s="10" t="s">
        <v>1711</v>
      </c>
      <c r="B1788" s="4" t="str">
        <f>VLOOKUP(A1788,'Data Transformation Q1 to Q8'!A:V,22,FALSE)</f>
        <v>R1013</v>
      </c>
      <c r="C1788" s="21">
        <f>VLOOKUP($A1788,'Data Transformation Q1 to Q8'!$A:$V,16,FALSE)</f>
        <v>29202</v>
      </c>
      <c r="D1788" s="6">
        <f>VLOOKUP($A1788,'Data Transformation Q1 to Q8'!$A:$V,17,FALSE)</f>
        <v>43</v>
      </c>
      <c r="E1788" s="4" t="str">
        <f>VLOOKUP(A1788,'Customer Names'!A:D,3,FALSE)</f>
        <v xml:space="preserve">  Brandon S</v>
      </c>
      <c r="F1788" s="4">
        <f>VLOOKUP($A1788,'Data Transformation Q1 to Q8'!$A:$V,2,FALSE)</f>
        <v>17.55</v>
      </c>
      <c r="G1788" s="4" t="str">
        <f>VLOOKUP($A1788,'Data Transformation Q1 to Q8'!$A:$V,3,FALSE)</f>
        <v>Underweight</v>
      </c>
      <c r="H1788" s="4">
        <f>VLOOKUP($A1788,'Data Transformation Q1 to Q8'!$A:$V,4,FALSE)</f>
        <v>5.93</v>
      </c>
      <c r="I1788" s="4" t="str">
        <f>VLOOKUP($A1788,'Data Transformation Q1 to Q8'!$A:$V,5,FALSE)</f>
        <v>Prediabetes</v>
      </c>
      <c r="J1788" s="4" t="str">
        <f>VLOOKUP($A1788,'Data Transformation Q1 to Q8'!$A:$V,6,FALSE)</f>
        <v>No</v>
      </c>
      <c r="K1788" s="4" t="str">
        <f>VLOOKUP($A1788,'Data Transformation Q1 to Q8'!$A:$V,7,FALSE)</f>
        <v>No</v>
      </c>
      <c r="L1788" s="4" t="str">
        <f>VLOOKUP($A1788,'Data Transformation Q1 to Q8'!$A:$V,8,FALSE)</f>
        <v>Yes</v>
      </c>
      <c r="M1788" s="4" t="str">
        <f>VLOOKUP($A1788,'Data Transformation Q1 to Q8'!$A:$V,10,FALSE)</f>
        <v>No</v>
      </c>
      <c r="N1788" s="4">
        <f>VLOOKUP($A1788,'Data Transformation Q1 to Q8'!$A:$V,9,FALSE)</f>
        <v>1</v>
      </c>
      <c r="O1788" s="4" t="str">
        <f>VLOOKUP($A1788,'Data Transformation Q1 to Q8'!$A:$V,20,FALSE)</f>
        <v>tier - 2</v>
      </c>
      <c r="P1788" s="4" t="str">
        <f>VLOOKUP($A1788,'Data Transformation Q1 to Q8'!$A:$V,21,FALSE)</f>
        <v>tier - 3</v>
      </c>
      <c r="Q1788" s="118">
        <f>VLOOKUP($A1788,'Data Transformation Q1 to Q8'!$A:$V,19,FALSE)</f>
        <v>4843.79</v>
      </c>
    </row>
    <row r="1789" spans="1:17" ht="15.75" x14ac:dyDescent="0.25">
      <c r="A1789" s="10" t="s">
        <v>1713</v>
      </c>
      <c r="B1789" s="4" t="str">
        <f>VLOOKUP(A1789,'Data Transformation Q1 to Q8'!A:V,22,FALSE)</f>
        <v>R1021</v>
      </c>
      <c r="C1789" s="21">
        <f>VLOOKUP($A1789,'Data Transformation Q1 to Q8'!$A:$V,16,FALSE)</f>
        <v>34971</v>
      </c>
      <c r="D1789" s="6">
        <f>VLOOKUP($A1789,'Data Transformation Q1 to Q8'!$A:$V,17,FALSE)</f>
        <v>27</v>
      </c>
      <c r="E1789" s="4" t="str">
        <f>VLOOKUP(A1789,'Customer Names'!A:D,3,FALSE)</f>
        <v xml:space="preserve">  Sean P</v>
      </c>
      <c r="F1789" s="4">
        <f>VLOOKUP($A1789,'Data Transformation Q1 to Q8'!$A:$V,2,FALSE)</f>
        <v>29.41</v>
      </c>
      <c r="G1789" s="4" t="str">
        <f>VLOOKUP($A1789,'Data Transformation Q1 to Q8'!$A:$V,3,FALSE)</f>
        <v>Overweight</v>
      </c>
      <c r="H1789" s="4">
        <f>VLOOKUP($A1789,'Data Transformation Q1 to Q8'!$A:$V,4,FALSE)</f>
        <v>6.29</v>
      </c>
      <c r="I1789" s="4" t="str">
        <f>VLOOKUP($A1789,'Data Transformation Q1 to Q8'!$A:$V,5,FALSE)</f>
        <v>Prediabetes</v>
      </c>
      <c r="J1789" s="4" t="str">
        <f>VLOOKUP($A1789,'Data Transformation Q1 to Q8'!$A:$V,6,FALSE)</f>
        <v>Yes</v>
      </c>
      <c r="K1789" s="4" t="str">
        <f>VLOOKUP($A1789,'Data Transformation Q1 to Q8'!$A:$V,7,FALSE)</f>
        <v>No</v>
      </c>
      <c r="L1789" s="4" t="str">
        <f>VLOOKUP($A1789,'Data Transformation Q1 to Q8'!$A:$V,8,FALSE)</f>
        <v>No</v>
      </c>
      <c r="M1789" s="4" t="str">
        <f>VLOOKUP($A1789,'Data Transformation Q1 to Q8'!$A:$V,10,FALSE)</f>
        <v>No</v>
      </c>
      <c r="N1789" s="4">
        <f>VLOOKUP($A1789,'Data Transformation Q1 to Q8'!$A:$V,9,FALSE)</f>
        <v>1</v>
      </c>
      <c r="O1789" s="4" t="str">
        <f>VLOOKUP($A1789,'Data Transformation Q1 to Q8'!$A:$V,20,FALSE)</f>
        <v>tier - 2</v>
      </c>
      <c r="P1789" s="4" t="str">
        <f>VLOOKUP($A1789,'Data Transformation Q1 to Q8'!$A:$V,21,FALSE)</f>
        <v>tier - 1</v>
      </c>
      <c r="Q1789" s="118">
        <f>VLOOKUP($A1789,'Data Transformation Q1 to Q8'!$A:$V,19,FALSE)</f>
        <v>4840.95</v>
      </c>
    </row>
    <row r="1790" spans="1:17" ht="15.75" x14ac:dyDescent="0.25">
      <c r="A1790" s="10" t="s">
        <v>1715</v>
      </c>
      <c r="B1790" s="4" t="str">
        <f>VLOOKUP(A1790,'Data Transformation Q1 to Q8'!A:V,22,FALSE)</f>
        <v>R1012</v>
      </c>
      <c r="C1790" s="21">
        <f>VLOOKUP($A1790,'Data Transformation Q1 to Q8'!$A:$V,16,FALSE)</f>
        <v>30970</v>
      </c>
      <c r="D1790" s="6">
        <f>VLOOKUP($A1790,'Data Transformation Q1 to Q8'!$A:$V,17,FALSE)</f>
        <v>38</v>
      </c>
      <c r="E1790" s="4" t="str">
        <f>VLOOKUP(A1790,'Customer Names'!A:D,3,FALSE)</f>
        <v xml:space="preserve">  Scott</v>
      </c>
      <c r="F1790" s="4">
        <f>VLOOKUP($A1790,'Data Transformation Q1 to Q8'!$A:$V,2,FALSE)</f>
        <v>17.91</v>
      </c>
      <c r="G1790" s="4" t="str">
        <f>VLOOKUP($A1790,'Data Transformation Q1 to Q8'!$A:$V,3,FALSE)</f>
        <v>Underweight</v>
      </c>
      <c r="H1790" s="4">
        <f>VLOOKUP($A1790,'Data Transformation Q1 to Q8'!$A:$V,4,FALSE)</f>
        <v>5.65</v>
      </c>
      <c r="I1790" s="4" t="str">
        <f>VLOOKUP($A1790,'Data Transformation Q1 to Q8'!$A:$V,5,FALSE)</f>
        <v>Normal</v>
      </c>
      <c r="J1790" s="4" t="str">
        <f>VLOOKUP($A1790,'Data Transformation Q1 to Q8'!$A:$V,6,FALSE)</f>
        <v>No</v>
      </c>
      <c r="K1790" s="4" t="str">
        <f>VLOOKUP($A1790,'Data Transformation Q1 to Q8'!$A:$V,7,FALSE)</f>
        <v>No</v>
      </c>
      <c r="L1790" s="4" t="str">
        <f>VLOOKUP($A1790,'Data Transformation Q1 to Q8'!$A:$V,8,FALSE)</f>
        <v>No</v>
      </c>
      <c r="M1790" s="4" t="str">
        <f>VLOOKUP($A1790,'Data Transformation Q1 to Q8'!$A:$V,10,FALSE)</f>
        <v>No</v>
      </c>
      <c r="N1790" s="4">
        <f>VLOOKUP($A1790,'Data Transformation Q1 to Q8'!$A:$V,9,FALSE)</f>
        <v>1</v>
      </c>
      <c r="O1790" s="4" t="str">
        <f>VLOOKUP($A1790,'Data Transformation Q1 to Q8'!$A:$V,20,FALSE)</f>
        <v>tier - 2</v>
      </c>
      <c r="P1790" s="4" t="str">
        <f>VLOOKUP($A1790,'Data Transformation Q1 to Q8'!$A:$V,21,FALSE)</f>
        <v>tier - 1</v>
      </c>
      <c r="Q1790" s="118">
        <f>VLOOKUP($A1790,'Data Transformation Q1 to Q8'!$A:$V,19,FALSE)</f>
        <v>4839.18</v>
      </c>
    </row>
    <row r="1791" spans="1:17" ht="15.75" x14ac:dyDescent="0.25">
      <c r="A1791" s="10" t="s">
        <v>1718</v>
      </c>
      <c r="B1791" s="4" t="str">
        <f>VLOOKUP(A1791,'Data Transformation Q1 to Q8'!A:V,22,FALSE)</f>
        <v>R1013</v>
      </c>
      <c r="C1791" s="21">
        <f>VLOOKUP($A1791,'Data Transformation Q1 to Q8'!$A:$V,16,FALSE)</f>
        <v>33857</v>
      </c>
      <c r="D1791" s="6">
        <f>VLOOKUP($A1791,'Data Transformation Q1 to Q8'!$A:$V,17,FALSE)</f>
        <v>30</v>
      </c>
      <c r="E1791" s="4" t="str">
        <f>VLOOKUP(A1791,'Customer Names'!A:D,3,FALSE)</f>
        <v xml:space="preserve">  Janez</v>
      </c>
      <c r="F1791" s="4">
        <f>VLOOKUP($A1791,'Data Transformation Q1 to Q8'!$A:$V,2,FALSE)</f>
        <v>31.57</v>
      </c>
      <c r="G1791" s="4" t="str">
        <f>VLOOKUP($A1791,'Data Transformation Q1 to Q8'!$A:$V,3,FALSE)</f>
        <v>Obesity</v>
      </c>
      <c r="H1791" s="4">
        <f>VLOOKUP($A1791,'Data Transformation Q1 to Q8'!$A:$V,4,FALSE)</f>
        <v>6.15</v>
      </c>
      <c r="I1791" s="4" t="str">
        <f>VLOOKUP($A1791,'Data Transformation Q1 to Q8'!$A:$V,5,FALSE)</f>
        <v>Prediabetes</v>
      </c>
      <c r="J1791" s="4" t="str">
        <f>VLOOKUP($A1791,'Data Transformation Q1 to Q8'!$A:$V,6,FALSE)</f>
        <v>No</v>
      </c>
      <c r="K1791" s="4" t="str">
        <f>VLOOKUP($A1791,'Data Transformation Q1 to Q8'!$A:$V,7,FALSE)</f>
        <v>No</v>
      </c>
      <c r="L1791" s="4" t="str">
        <f>VLOOKUP($A1791,'Data Transformation Q1 to Q8'!$A:$V,8,FALSE)</f>
        <v>No</v>
      </c>
      <c r="M1791" s="4" t="str">
        <f>VLOOKUP($A1791,'Data Transformation Q1 to Q8'!$A:$V,10,FALSE)</f>
        <v>No</v>
      </c>
      <c r="N1791" s="4">
        <f>VLOOKUP($A1791,'Data Transformation Q1 to Q8'!$A:$V,9,FALSE)</f>
        <v>1</v>
      </c>
      <c r="O1791" s="4" t="str">
        <f>VLOOKUP($A1791,'Data Transformation Q1 to Q8'!$A:$V,20,FALSE)</f>
        <v>tier - 3</v>
      </c>
      <c r="P1791" s="4" t="str">
        <f>VLOOKUP($A1791,'Data Transformation Q1 to Q8'!$A:$V,21,FALSE)</f>
        <v>tier - 2</v>
      </c>
      <c r="Q1791" s="118">
        <f>VLOOKUP($A1791,'Data Transformation Q1 to Q8'!$A:$V,19,FALSE)</f>
        <v>4837.58</v>
      </c>
    </row>
    <row r="1792" spans="1:17" ht="15.75" x14ac:dyDescent="0.25">
      <c r="A1792" s="10" t="s">
        <v>1720</v>
      </c>
      <c r="B1792" s="4" t="str">
        <f>VLOOKUP(A1792,'Data Transformation Q1 to Q8'!A:V,22,FALSE)</f>
        <v>R1021</v>
      </c>
      <c r="C1792" s="21">
        <f>VLOOKUP($A1792,'Data Transformation Q1 to Q8'!$A:$V,16,FALSE)</f>
        <v>36871</v>
      </c>
      <c r="D1792" s="6">
        <f>VLOOKUP($A1792,'Data Transformation Q1 to Q8'!$A:$V,17,FALSE)</f>
        <v>22</v>
      </c>
      <c r="E1792" s="4" t="str">
        <f>VLOOKUP(A1792,'Customer Names'!A:D,3,FALSE)</f>
        <v xml:space="preserve">  John I</v>
      </c>
      <c r="F1792" s="4">
        <f>VLOOKUP($A1792,'Data Transformation Q1 to Q8'!$A:$V,2,FALSE)</f>
        <v>33.18</v>
      </c>
      <c r="G1792" s="4" t="str">
        <f>VLOOKUP($A1792,'Data Transformation Q1 to Q8'!$A:$V,3,FALSE)</f>
        <v>Obesity</v>
      </c>
      <c r="H1792" s="4">
        <f>VLOOKUP($A1792,'Data Transformation Q1 to Q8'!$A:$V,4,FALSE)</f>
        <v>5.22</v>
      </c>
      <c r="I1792" s="4" t="str">
        <f>VLOOKUP($A1792,'Data Transformation Q1 to Q8'!$A:$V,5,FALSE)</f>
        <v>Normal</v>
      </c>
      <c r="J1792" s="4" t="str">
        <f>VLOOKUP($A1792,'Data Transformation Q1 to Q8'!$A:$V,6,FALSE)</f>
        <v>No</v>
      </c>
      <c r="K1792" s="4" t="str">
        <f>VLOOKUP($A1792,'Data Transformation Q1 to Q8'!$A:$V,7,FALSE)</f>
        <v>yes</v>
      </c>
      <c r="L1792" s="4" t="str">
        <f>VLOOKUP($A1792,'Data Transformation Q1 to Q8'!$A:$V,8,FALSE)</f>
        <v>No</v>
      </c>
      <c r="M1792" s="4" t="str">
        <f>VLOOKUP($A1792,'Data Transformation Q1 to Q8'!$A:$V,10,FALSE)</f>
        <v>No</v>
      </c>
      <c r="N1792" s="4">
        <f>VLOOKUP($A1792,'Data Transformation Q1 to Q8'!$A:$V,9,FALSE)</f>
        <v>1</v>
      </c>
      <c r="O1792" s="4" t="str">
        <f>VLOOKUP($A1792,'Data Transformation Q1 to Q8'!$A:$V,20,FALSE)</f>
        <v>tier - 2</v>
      </c>
      <c r="P1792" s="4" t="str">
        <f>VLOOKUP($A1792,'Data Transformation Q1 to Q8'!$A:$V,21,FALSE)</f>
        <v>tier - 2</v>
      </c>
      <c r="Q1792" s="118">
        <f>VLOOKUP($A1792,'Data Transformation Q1 to Q8'!$A:$V,19,FALSE)</f>
        <v>4835.43</v>
      </c>
    </row>
    <row r="1793" spans="1:17" ht="15.75" x14ac:dyDescent="0.25">
      <c r="A1793" s="10" t="s">
        <v>1722</v>
      </c>
      <c r="B1793" s="4" t="str">
        <f>VLOOKUP(A1793,'Data Transformation Q1 to Q8'!A:V,22,FALSE)</f>
        <v>R1011</v>
      </c>
      <c r="C1793" s="21">
        <f>VLOOKUP($A1793,'Data Transformation Q1 to Q8'!$A:$V,16,FALSE)</f>
        <v>37434</v>
      </c>
      <c r="D1793" s="6">
        <f>VLOOKUP($A1793,'Data Transformation Q1 to Q8'!$A:$V,17,FALSE)</f>
        <v>20</v>
      </c>
      <c r="E1793" s="4" t="str">
        <f>VLOOKUP(A1793,'Customer Names'!A:D,3,FALSE)</f>
        <v xml:space="preserve">  Heather</v>
      </c>
      <c r="F1793" s="4">
        <f>VLOOKUP($A1793,'Data Transformation Q1 to Q8'!$A:$V,2,FALSE)</f>
        <v>37</v>
      </c>
      <c r="G1793" s="4" t="str">
        <f>VLOOKUP($A1793,'Data Transformation Q1 to Q8'!$A:$V,3,FALSE)</f>
        <v>Obesity</v>
      </c>
      <c r="H1793" s="4">
        <f>VLOOKUP($A1793,'Data Transformation Q1 to Q8'!$A:$V,4,FALSE)</f>
        <v>11.66</v>
      </c>
      <c r="I1793" s="4" t="str">
        <f>VLOOKUP($A1793,'Data Transformation Q1 to Q8'!$A:$V,5,FALSE)</f>
        <v>Diabetes</v>
      </c>
      <c r="J1793" s="4" t="str">
        <f>VLOOKUP($A1793,'Data Transformation Q1 to Q8'!$A:$V,6,FALSE)</f>
        <v>No</v>
      </c>
      <c r="K1793" s="4" t="str">
        <f>VLOOKUP($A1793,'Data Transformation Q1 to Q8'!$A:$V,7,FALSE)</f>
        <v>No</v>
      </c>
      <c r="L1793" s="4" t="str">
        <f>VLOOKUP($A1793,'Data Transformation Q1 to Q8'!$A:$V,8,FALSE)</f>
        <v>No</v>
      </c>
      <c r="M1793" s="4" t="str">
        <f>VLOOKUP($A1793,'Data Transformation Q1 to Q8'!$A:$V,10,FALSE)</f>
        <v>No</v>
      </c>
      <c r="N1793" s="4">
        <f>VLOOKUP($A1793,'Data Transformation Q1 to Q8'!$A:$V,9,FALSE)</f>
        <v>0</v>
      </c>
      <c r="O1793" s="4" t="str">
        <f>VLOOKUP($A1793,'Data Transformation Q1 to Q8'!$A:$V,20,FALSE)</f>
        <v>tier - 2</v>
      </c>
      <c r="P1793" s="4" t="str">
        <f>VLOOKUP($A1793,'Data Transformation Q1 to Q8'!$A:$V,21,FALSE)</f>
        <v>tier - 1</v>
      </c>
      <c r="Q1793" s="118">
        <f>VLOOKUP($A1793,'Data Transformation Q1 to Q8'!$A:$V,19,FALSE)</f>
        <v>4830.63</v>
      </c>
    </row>
    <row r="1794" spans="1:17" ht="15.75" x14ac:dyDescent="0.25">
      <c r="A1794" s="10" t="s">
        <v>1724</v>
      </c>
      <c r="B1794" s="4" t="str">
        <f>VLOOKUP(A1794,'Data Transformation Q1 to Q8'!A:V,22,FALSE)</f>
        <v>R1012</v>
      </c>
      <c r="C1794" s="21">
        <f>VLOOKUP($A1794,'Data Transformation Q1 to Q8'!$A:$V,16,FALSE)</f>
        <v>35034</v>
      </c>
      <c r="D1794" s="6">
        <f>VLOOKUP($A1794,'Data Transformation Q1 to Q8'!$A:$V,17,FALSE)</f>
        <v>27</v>
      </c>
      <c r="E1794" s="4" t="str">
        <f>VLOOKUP(A1794,'Customer Names'!A:D,3,FALSE)</f>
        <v xml:space="preserve">  Michael</v>
      </c>
      <c r="F1794" s="4">
        <f>VLOOKUP($A1794,'Data Transformation Q1 to Q8'!$A:$V,2,FALSE)</f>
        <v>18.905000000000001</v>
      </c>
      <c r="G1794" s="4" t="str">
        <f>VLOOKUP($A1794,'Data Transformation Q1 to Q8'!$A:$V,3,FALSE)</f>
        <v>Normal Weight</v>
      </c>
      <c r="H1794" s="4">
        <f>VLOOKUP($A1794,'Data Transformation Q1 to Q8'!$A:$V,4,FALSE)</f>
        <v>4.91</v>
      </c>
      <c r="I1794" s="4" t="str">
        <f>VLOOKUP($A1794,'Data Transformation Q1 to Q8'!$A:$V,5,FALSE)</f>
        <v>Normal</v>
      </c>
      <c r="J1794" s="4" t="str">
        <f>VLOOKUP($A1794,'Data Transformation Q1 to Q8'!$A:$V,6,FALSE)</f>
        <v>Yes</v>
      </c>
      <c r="K1794" s="4" t="str">
        <f>VLOOKUP($A1794,'Data Transformation Q1 to Q8'!$A:$V,7,FALSE)</f>
        <v>No</v>
      </c>
      <c r="L1794" s="4" t="str">
        <f>VLOOKUP($A1794,'Data Transformation Q1 to Q8'!$A:$V,8,FALSE)</f>
        <v>No</v>
      </c>
      <c r="M1794" s="4" t="str">
        <f>VLOOKUP($A1794,'Data Transformation Q1 to Q8'!$A:$V,10,FALSE)</f>
        <v>No</v>
      </c>
      <c r="N1794" s="4">
        <f>VLOOKUP($A1794,'Data Transformation Q1 to Q8'!$A:$V,9,FALSE)</f>
        <v>1</v>
      </c>
      <c r="O1794" s="4" t="str">
        <f>VLOOKUP($A1794,'Data Transformation Q1 to Q8'!$A:$V,20,FALSE)</f>
        <v>tier - 1</v>
      </c>
      <c r="P1794" s="4" t="str">
        <f>VLOOKUP($A1794,'Data Transformation Q1 to Q8'!$A:$V,21,FALSE)</f>
        <v>tier - 2</v>
      </c>
      <c r="Q1794" s="118">
        <f>VLOOKUP($A1794,'Data Transformation Q1 to Q8'!$A:$V,19,FALSE)</f>
        <v>4827.8999999999996</v>
      </c>
    </row>
    <row r="1795" spans="1:17" ht="15.75" x14ac:dyDescent="0.25">
      <c r="A1795" s="10" t="s">
        <v>1726</v>
      </c>
      <c r="B1795" s="4" t="str">
        <f>VLOOKUP(A1795,'Data Transformation Q1 to Q8'!A:V,22,FALSE)</f>
        <v>R1013</v>
      </c>
      <c r="C1795" s="21">
        <f>VLOOKUP($A1795,'Data Transformation Q1 to Q8'!$A:$V,16,FALSE)</f>
        <v>29770</v>
      </c>
      <c r="D1795" s="6">
        <f>VLOOKUP($A1795,'Data Transformation Q1 to Q8'!$A:$V,17,FALSE)</f>
        <v>41</v>
      </c>
      <c r="E1795" s="4" t="str">
        <f>VLOOKUP(A1795,'Customer Names'!A:D,3,FALSE)</f>
        <v xml:space="preserve">  Kathleen</v>
      </c>
      <c r="F1795" s="4">
        <f>VLOOKUP($A1795,'Data Transformation Q1 to Q8'!$A:$V,2,FALSE)</f>
        <v>20.03</v>
      </c>
      <c r="G1795" s="4" t="str">
        <f>VLOOKUP($A1795,'Data Transformation Q1 to Q8'!$A:$V,3,FALSE)</f>
        <v>Normal Weight</v>
      </c>
      <c r="H1795" s="4">
        <f>VLOOKUP($A1795,'Data Transformation Q1 to Q8'!$A:$V,4,FALSE)</f>
        <v>9.25</v>
      </c>
      <c r="I1795" s="4" t="str">
        <f>VLOOKUP($A1795,'Data Transformation Q1 to Q8'!$A:$V,5,FALSE)</f>
        <v>Diabetes</v>
      </c>
      <c r="J1795" s="4" t="str">
        <f>VLOOKUP($A1795,'Data Transformation Q1 to Q8'!$A:$V,6,FALSE)</f>
        <v>Yes</v>
      </c>
      <c r="K1795" s="4" t="str">
        <f>VLOOKUP($A1795,'Data Transformation Q1 to Q8'!$A:$V,7,FALSE)</f>
        <v>No</v>
      </c>
      <c r="L1795" s="4" t="str">
        <f>VLOOKUP($A1795,'Data Transformation Q1 to Q8'!$A:$V,8,FALSE)</f>
        <v>No</v>
      </c>
      <c r="M1795" s="4" t="str">
        <f>VLOOKUP($A1795,'Data Transformation Q1 to Q8'!$A:$V,10,FALSE)</f>
        <v>No</v>
      </c>
      <c r="N1795" s="4">
        <f>VLOOKUP($A1795,'Data Transformation Q1 to Q8'!$A:$V,9,FALSE)</f>
        <v>0</v>
      </c>
      <c r="O1795" s="4" t="str">
        <f>VLOOKUP($A1795,'Data Transformation Q1 to Q8'!$A:$V,20,FALSE)</f>
        <v>tier - 2</v>
      </c>
      <c r="P1795" s="4" t="str">
        <f>VLOOKUP($A1795,'Data Transformation Q1 to Q8'!$A:$V,21,FALSE)</f>
        <v>tier - 1</v>
      </c>
      <c r="Q1795" s="118">
        <f>VLOOKUP($A1795,'Data Transformation Q1 to Q8'!$A:$V,19,FALSE)</f>
        <v>4827.1000000000004</v>
      </c>
    </row>
    <row r="1796" spans="1:17" ht="15.75" x14ac:dyDescent="0.25">
      <c r="A1796" s="10" t="s">
        <v>1728</v>
      </c>
      <c r="B1796" s="4" t="str">
        <f>VLOOKUP(A1796,'Data Transformation Q1 to Q8'!A:V,22,FALSE)</f>
        <v>R1013</v>
      </c>
      <c r="C1796" s="21">
        <f>VLOOKUP($A1796,'Data Transformation Q1 to Q8'!$A:$V,16,FALSE)</f>
        <v>28766</v>
      </c>
      <c r="D1796" s="6">
        <f>VLOOKUP($A1796,'Data Transformation Q1 to Q8'!$A:$V,17,FALSE)</f>
        <v>44</v>
      </c>
      <c r="E1796" s="4" t="str">
        <f>VLOOKUP(A1796,'Customer Names'!A:D,3,FALSE)</f>
        <v xml:space="preserve">  Ryan M</v>
      </c>
      <c r="F1796" s="4">
        <f>VLOOKUP($A1796,'Data Transformation Q1 to Q8'!$A:$V,2,FALSE)</f>
        <v>16.7</v>
      </c>
      <c r="G1796" s="4" t="str">
        <f>VLOOKUP($A1796,'Data Transformation Q1 to Q8'!$A:$V,3,FALSE)</f>
        <v>Underweight</v>
      </c>
      <c r="H1796" s="4">
        <f>VLOOKUP($A1796,'Data Transformation Q1 to Q8'!$A:$V,4,FALSE)</f>
        <v>11.48</v>
      </c>
      <c r="I1796" s="4" t="str">
        <f>VLOOKUP($A1796,'Data Transformation Q1 to Q8'!$A:$V,5,FALSE)</f>
        <v>Diabetes</v>
      </c>
      <c r="J1796" s="4" t="str">
        <f>VLOOKUP($A1796,'Data Transformation Q1 to Q8'!$A:$V,6,FALSE)</f>
        <v>No</v>
      </c>
      <c r="K1796" s="4" t="str">
        <f>VLOOKUP($A1796,'Data Transformation Q1 to Q8'!$A:$V,7,FALSE)</f>
        <v>No</v>
      </c>
      <c r="L1796" s="4" t="str">
        <f>VLOOKUP($A1796,'Data Transformation Q1 to Q8'!$A:$V,8,FALSE)</f>
        <v>No</v>
      </c>
      <c r="M1796" s="4" t="str">
        <f>VLOOKUP($A1796,'Data Transformation Q1 to Q8'!$A:$V,10,FALSE)</f>
        <v>No</v>
      </c>
      <c r="N1796" s="4">
        <f>VLOOKUP($A1796,'Data Transformation Q1 to Q8'!$A:$V,9,FALSE)</f>
        <v>0</v>
      </c>
      <c r="O1796" s="4" t="str">
        <f>VLOOKUP($A1796,'Data Transformation Q1 to Q8'!$A:$V,20,FALSE)</f>
        <v>tier - 2</v>
      </c>
      <c r="P1796" s="4" t="str">
        <f>VLOOKUP($A1796,'Data Transformation Q1 to Q8'!$A:$V,21,FALSE)</f>
        <v>tier - 3</v>
      </c>
      <c r="Q1796" s="118">
        <f>VLOOKUP($A1796,'Data Transformation Q1 to Q8'!$A:$V,19,FALSE)</f>
        <v>4812.34</v>
      </c>
    </row>
    <row r="1797" spans="1:17" ht="15.75" x14ac:dyDescent="0.25">
      <c r="A1797" s="10" t="s">
        <v>1730</v>
      </c>
      <c r="B1797" s="4" t="str">
        <f>VLOOKUP(A1797,'Data Transformation Q1 to Q8'!A:V,22,FALSE)</f>
        <v>R1013</v>
      </c>
      <c r="C1797" s="21">
        <f>VLOOKUP($A1797,'Data Transformation Q1 to Q8'!$A:$V,16,FALSE)</f>
        <v>32858</v>
      </c>
      <c r="D1797" s="6">
        <f>VLOOKUP($A1797,'Data Transformation Q1 to Q8'!$A:$V,17,FALSE)</f>
        <v>33</v>
      </c>
      <c r="E1797" s="4" t="str">
        <f>VLOOKUP(A1797,'Customer Names'!A:D,3,FALSE)</f>
        <v xml:space="preserve">  Sara</v>
      </c>
      <c r="F1797" s="4">
        <f>VLOOKUP($A1797,'Data Transformation Q1 to Q8'!$A:$V,2,FALSE)</f>
        <v>39.82</v>
      </c>
      <c r="G1797" s="4" t="str">
        <f>VLOOKUP($A1797,'Data Transformation Q1 to Q8'!$A:$V,3,FALSE)</f>
        <v>Obesity</v>
      </c>
      <c r="H1797" s="4">
        <f>VLOOKUP($A1797,'Data Transformation Q1 to Q8'!$A:$V,4,FALSE)</f>
        <v>6.06</v>
      </c>
      <c r="I1797" s="4" t="str">
        <f>VLOOKUP($A1797,'Data Transformation Q1 to Q8'!$A:$V,5,FALSE)</f>
        <v>Prediabetes</v>
      </c>
      <c r="J1797" s="4" t="str">
        <f>VLOOKUP($A1797,'Data Transformation Q1 to Q8'!$A:$V,6,FALSE)</f>
        <v>No</v>
      </c>
      <c r="K1797" s="4" t="str">
        <f>VLOOKUP($A1797,'Data Transformation Q1 to Q8'!$A:$V,7,FALSE)</f>
        <v>No</v>
      </c>
      <c r="L1797" s="4" t="str">
        <f>VLOOKUP($A1797,'Data Transformation Q1 to Q8'!$A:$V,8,FALSE)</f>
        <v>No</v>
      </c>
      <c r="M1797" s="4" t="str">
        <f>VLOOKUP($A1797,'Data Transformation Q1 to Q8'!$A:$V,10,FALSE)</f>
        <v>No</v>
      </c>
      <c r="N1797" s="4">
        <f>VLOOKUP($A1797,'Data Transformation Q1 to Q8'!$A:$V,9,FALSE)</f>
        <v>0</v>
      </c>
      <c r="O1797" s="4" t="str">
        <f>VLOOKUP($A1797,'Data Transformation Q1 to Q8'!$A:$V,20,FALSE)</f>
        <v>tier - 2</v>
      </c>
      <c r="P1797" s="4" t="str">
        <f>VLOOKUP($A1797,'Data Transformation Q1 to Q8'!$A:$V,21,FALSE)</f>
        <v>tier - 1</v>
      </c>
      <c r="Q1797" s="118">
        <f>VLOOKUP($A1797,'Data Transformation Q1 to Q8'!$A:$V,19,FALSE)</f>
        <v>4795.66</v>
      </c>
    </row>
    <row r="1798" spans="1:17" ht="15.75" x14ac:dyDescent="0.25">
      <c r="A1798" s="10" t="s">
        <v>1732</v>
      </c>
      <c r="B1798" s="4" t="str">
        <f>VLOOKUP(A1798,'Data Transformation Q1 to Q8'!A:V,22,FALSE)</f>
        <v>R1013</v>
      </c>
      <c r="C1798" s="21">
        <f>VLOOKUP($A1798,'Data Transformation Q1 to Q8'!$A:$V,16,FALSE)</f>
        <v>31950</v>
      </c>
      <c r="D1798" s="6">
        <f>VLOOKUP($A1798,'Data Transformation Q1 to Q8'!$A:$V,17,FALSE)</f>
        <v>35</v>
      </c>
      <c r="E1798" s="4" t="str">
        <f>VLOOKUP(A1798,'Customer Names'!A:D,3,FALSE)</f>
        <v xml:space="preserve">  Deniz</v>
      </c>
      <c r="F1798" s="4">
        <f>VLOOKUP($A1798,'Data Transformation Q1 to Q8'!$A:$V,2,FALSE)</f>
        <v>22.04</v>
      </c>
      <c r="G1798" s="4" t="str">
        <f>VLOOKUP($A1798,'Data Transformation Q1 to Q8'!$A:$V,3,FALSE)</f>
        <v>Normal Weight</v>
      </c>
      <c r="H1798" s="4">
        <f>VLOOKUP($A1798,'Data Transformation Q1 to Q8'!$A:$V,4,FALSE)</f>
        <v>5.86</v>
      </c>
      <c r="I1798" s="4" t="str">
        <f>VLOOKUP($A1798,'Data Transformation Q1 to Q8'!$A:$V,5,FALSE)</f>
        <v>Prediabetes</v>
      </c>
      <c r="J1798" s="4" t="str">
        <f>VLOOKUP($A1798,'Data Transformation Q1 to Q8'!$A:$V,6,FALSE)</f>
        <v>No</v>
      </c>
      <c r="K1798" s="4" t="str">
        <f>VLOOKUP($A1798,'Data Transformation Q1 to Q8'!$A:$V,7,FALSE)</f>
        <v>No</v>
      </c>
      <c r="L1798" s="4" t="str">
        <f>VLOOKUP($A1798,'Data Transformation Q1 to Q8'!$A:$V,8,FALSE)</f>
        <v>No</v>
      </c>
      <c r="M1798" s="4" t="str">
        <f>VLOOKUP($A1798,'Data Transformation Q1 to Q8'!$A:$V,10,FALSE)</f>
        <v>No</v>
      </c>
      <c r="N1798" s="4">
        <f>VLOOKUP($A1798,'Data Transformation Q1 to Q8'!$A:$V,9,FALSE)</f>
        <v>1</v>
      </c>
      <c r="O1798" s="4" t="str">
        <f>VLOOKUP($A1798,'Data Transformation Q1 to Q8'!$A:$V,20,FALSE)</f>
        <v>tier - 2</v>
      </c>
      <c r="P1798" s="4" t="str">
        <f>VLOOKUP($A1798,'Data Transformation Q1 to Q8'!$A:$V,21,FALSE)</f>
        <v>tier - 3</v>
      </c>
      <c r="Q1798" s="118">
        <f>VLOOKUP($A1798,'Data Transformation Q1 to Q8'!$A:$V,19,FALSE)</f>
        <v>4787.42</v>
      </c>
    </row>
    <row r="1799" spans="1:17" ht="15.75" x14ac:dyDescent="0.25">
      <c r="A1799" s="10" t="s">
        <v>1734</v>
      </c>
      <c r="B1799" s="4" t="str">
        <f>VLOOKUP(A1799,'Data Transformation Q1 to Q8'!A:V,22,FALSE)</f>
        <v>R1013</v>
      </c>
      <c r="C1799" s="21">
        <f>VLOOKUP($A1799,'Data Transformation Q1 to Q8'!$A:$V,16,FALSE)</f>
        <v>32851</v>
      </c>
      <c r="D1799" s="6">
        <f>VLOOKUP($A1799,'Data Transformation Q1 to Q8'!$A:$V,17,FALSE)</f>
        <v>33</v>
      </c>
      <c r="E1799" s="4" t="str">
        <f>VLOOKUP(A1799,'Customer Names'!A:D,3,FALSE)</f>
        <v xml:space="preserve">  Shannon L</v>
      </c>
      <c r="F1799" s="4">
        <f>VLOOKUP($A1799,'Data Transformation Q1 to Q8'!$A:$V,2,FALSE)</f>
        <v>28.27</v>
      </c>
      <c r="G1799" s="4" t="str">
        <f>VLOOKUP($A1799,'Data Transformation Q1 to Q8'!$A:$V,3,FALSE)</f>
        <v>Overweight</v>
      </c>
      <c r="H1799" s="4">
        <f>VLOOKUP($A1799,'Data Transformation Q1 to Q8'!$A:$V,4,FALSE)</f>
        <v>5.33</v>
      </c>
      <c r="I1799" s="4" t="str">
        <f>VLOOKUP($A1799,'Data Transformation Q1 to Q8'!$A:$V,5,FALSE)</f>
        <v>Normal</v>
      </c>
      <c r="J1799" s="4" t="str">
        <f>VLOOKUP($A1799,'Data Transformation Q1 to Q8'!$A:$V,6,FALSE)</f>
        <v>No</v>
      </c>
      <c r="K1799" s="4" t="str">
        <f>VLOOKUP($A1799,'Data Transformation Q1 to Q8'!$A:$V,7,FALSE)</f>
        <v>No</v>
      </c>
      <c r="L1799" s="4" t="str">
        <f>VLOOKUP($A1799,'Data Transformation Q1 to Q8'!$A:$V,8,FALSE)</f>
        <v>No</v>
      </c>
      <c r="M1799" s="4" t="str">
        <f>VLOOKUP($A1799,'Data Transformation Q1 to Q8'!$A:$V,10,FALSE)</f>
        <v>No</v>
      </c>
      <c r="N1799" s="4">
        <f>VLOOKUP($A1799,'Data Transformation Q1 to Q8'!$A:$V,9,FALSE)</f>
        <v>0</v>
      </c>
      <c r="O1799" s="4" t="str">
        <f>VLOOKUP($A1799,'Data Transformation Q1 to Q8'!$A:$V,20,FALSE)</f>
        <v>tier - 2</v>
      </c>
      <c r="P1799" s="4" t="str">
        <f>VLOOKUP($A1799,'Data Transformation Q1 to Q8'!$A:$V,21,FALSE)</f>
        <v>tier - 3</v>
      </c>
      <c r="Q1799" s="118">
        <f>VLOOKUP($A1799,'Data Transformation Q1 to Q8'!$A:$V,19,FALSE)</f>
        <v>4779.6000000000004</v>
      </c>
    </row>
    <row r="1800" spans="1:17" ht="15.75" x14ac:dyDescent="0.25">
      <c r="A1800" s="10" t="s">
        <v>1736</v>
      </c>
      <c r="B1800" s="4" t="str">
        <f>VLOOKUP(A1800,'Data Transformation Q1 to Q8'!A:V,22,FALSE)</f>
        <v>R1011</v>
      </c>
      <c r="C1800" s="21">
        <f>VLOOKUP($A1800,'Data Transformation Q1 to Q8'!$A:$V,16,FALSE)</f>
        <v>32721</v>
      </c>
      <c r="D1800" s="6">
        <f>VLOOKUP($A1800,'Data Transformation Q1 to Q8'!$A:$V,17,FALSE)</f>
        <v>33</v>
      </c>
      <c r="E1800" s="4" t="str">
        <f>VLOOKUP(A1800,'Customer Names'!A:D,3,FALSE)</f>
        <v xml:space="preserve">  Kaitlin M</v>
      </c>
      <c r="F1800" s="4">
        <f>VLOOKUP($A1800,'Data Transformation Q1 to Q8'!$A:$V,2,FALSE)</f>
        <v>18.5</v>
      </c>
      <c r="G1800" s="4" t="str">
        <f>VLOOKUP($A1800,'Data Transformation Q1 to Q8'!$A:$V,3,FALSE)</f>
        <v>Normal Weight</v>
      </c>
      <c r="H1800" s="4">
        <f>VLOOKUP($A1800,'Data Transformation Q1 to Q8'!$A:$V,4,FALSE)</f>
        <v>5.33</v>
      </c>
      <c r="I1800" s="4" t="str">
        <f>VLOOKUP($A1800,'Data Transformation Q1 to Q8'!$A:$V,5,FALSE)</f>
        <v>Normal</v>
      </c>
      <c r="J1800" s="4" t="str">
        <f>VLOOKUP($A1800,'Data Transformation Q1 to Q8'!$A:$V,6,FALSE)</f>
        <v>No</v>
      </c>
      <c r="K1800" s="4" t="str">
        <f>VLOOKUP($A1800,'Data Transformation Q1 to Q8'!$A:$V,7,FALSE)</f>
        <v>No</v>
      </c>
      <c r="L1800" s="4" t="str">
        <f>VLOOKUP($A1800,'Data Transformation Q1 to Q8'!$A:$V,8,FALSE)</f>
        <v>No</v>
      </c>
      <c r="M1800" s="4" t="str">
        <f>VLOOKUP($A1800,'Data Transformation Q1 to Q8'!$A:$V,10,FALSE)</f>
        <v>No</v>
      </c>
      <c r="N1800" s="4">
        <f>VLOOKUP($A1800,'Data Transformation Q1 to Q8'!$A:$V,9,FALSE)</f>
        <v>0</v>
      </c>
      <c r="O1800" s="4" t="str">
        <f>VLOOKUP($A1800,'Data Transformation Q1 to Q8'!$A:$V,20,FALSE)</f>
        <v>tier - 2</v>
      </c>
      <c r="P1800" s="4" t="str">
        <f>VLOOKUP($A1800,'Data Transformation Q1 to Q8'!$A:$V,21,FALSE)</f>
        <v>tier - 3</v>
      </c>
      <c r="Q1800" s="118">
        <f>VLOOKUP($A1800,'Data Transformation Q1 to Q8'!$A:$V,19,FALSE)</f>
        <v>4766.0200000000004</v>
      </c>
    </row>
    <row r="1801" spans="1:17" ht="15.75" x14ac:dyDescent="0.25">
      <c r="A1801" s="10" t="s">
        <v>1740</v>
      </c>
      <c r="B1801" s="4" t="str">
        <f>VLOOKUP(A1801,'Data Transformation Q1 to Q8'!A:V,22,FALSE)</f>
        <v>R1011</v>
      </c>
      <c r="C1801" s="21">
        <f>VLOOKUP($A1801,'Data Transformation Q1 to Q8'!$A:$V,16,FALSE)</f>
        <v>32047</v>
      </c>
      <c r="D1801" s="6">
        <f>VLOOKUP($A1801,'Data Transformation Q1 to Q8'!$A:$V,17,FALSE)</f>
        <v>35</v>
      </c>
      <c r="E1801" s="4" t="str">
        <f>VLOOKUP(A1801,'Customer Names'!A:D,3,FALSE)</f>
        <v xml:space="preserve">  Alfredo</v>
      </c>
      <c r="F1801" s="4">
        <f>VLOOKUP($A1801,'Data Transformation Q1 to Q8'!$A:$V,2,FALSE)</f>
        <v>38.6</v>
      </c>
      <c r="G1801" s="4" t="str">
        <f>VLOOKUP($A1801,'Data Transformation Q1 to Q8'!$A:$V,3,FALSE)</f>
        <v>Obesity</v>
      </c>
      <c r="H1801" s="4">
        <f>VLOOKUP($A1801,'Data Transformation Q1 to Q8'!$A:$V,4,FALSE)</f>
        <v>6.02</v>
      </c>
      <c r="I1801" s="4" t="str">
        <f>VLOOKUP($A1801,'Data Transformation Q1 to Q8'!$A:$V,5,FALSE)</f>
        <v>Prediabetes</v>
      </c>
      <c r="J1801" s="4" t="str">
        <f>VLOOKUP($A1801,'Data Transformation Q1 to Q8'!$A:$V,6,FALSE)</f>
        <v>No</v>
      </c>
      <c r="K1801" s="4" t="str">
        <f>VLOOKUP($A1801,'Data Transformation Q1 to Q8'!$A:$V,7,FALSE)</f>
        <v>No</v>
      </c>
      <c r="L1801" s="4" t="str">
        <f>VLOOKUP($A1801,'Data Transformation Q1 to Q8'!$A:$V,8,FALSE)</f>
        <v>No</v>
      </c>
      <c r="M1801" s="4" t="str">
        <f>VLOOKUP($A1801,'Data Transformation Q1 to Q8'!$A:$V,10,FALSE)</f>
        <v>No</v>
      </c>
      <c r="N1801" s="4">
        <f>VLOOKUP($A1801,'Data Transformation Q1 to Q8'!$A:$V,9,FALSE)</f>
        <v>1</v>
      </c>
      <c r="O1801" s="4" t="str">
        <f>VLOOKUP($A1801,'Data Transformation Q1 to Q8'!$A:$V,20,FALSE)</f>
        <v>tier - 3</v>
      </c>
      <c r="P1801" s="4" t="str">
        <f>VLOOKUP($A1801,'Data Transformation Q1 to Q8'!$A:$V,21,FALSE)</f>
        <v>tier - 3</v>
      </c>
      <c r="Q1801" s="118">
        <f>VLOOKUP($A1801,'Data Transformation Q1 to Q8'!$A:$V,19,FALSE)</f>
        <v>4762.33</v>
      </c>
    </row>
    <row r="1802" spans="1:17" ht="15.75" x14ac:dyDescent="0.25">
      <c r="A1802" s="10" t="s">
        <v>1742</v>
      </c>
      <c r="B1802" s="4" t="str">
        <f>VLOOKUP(A1802,'Data Transformation Q1 to Q8'!A:V,22,FALSE)</f>
        <v>R1013</v>
      </c>
      <c r="C1802" s="21">
        <f>VLOOKUP($A1802,'Data Transformation Q1 to Q8'!$A:$V,16,FALSE)</f>
        <v>33832</v>
      </c>
      <c r="D1802" s="6">
        <f>VLOOKUP($A1802,'Data Transformation Q1 to Q8'!$A:$V,17,FALSE)</f>
        <v>30</v>
      </c>
      <c r="E1802" s="4" t="str">
        <f>VLOOKUP(A1802,'Customer Names'!A:D,3,FALSE)</f>
        <v xml:space="preserve">  Kristen</v>
      </c>
      <c r="F1802" s="4">
        <f>VLOOKUP($A1802,'Data Transformation Q1 to Q8'!$A:$V,2,FALSE)</f>
        <v>43.12</v>
      </c>
      <c r="G1802" s="4" t="str">
        <f>VLOOKUP($A1802,'Data Transformation Q1 to Q8'!$A:$V,3,FALSE)</f>
        <v>Obesity</v>
      </c>
      <c r="H1802" s="4">
        <f>VLOOKUP($A1802,'Data Transformation Q1 to Q8'!$A:$V,4,FALSE)</f>
        <v>6.25</v>
      </c>
      <c r="I1802" s="4" t="str">
        <f>VLOOKUP($A1802,'Data Transformation Q1 to Q8'!$A:$V,5,FALSE)</f>
        <v>Prediabetes</v>
      </c>
      <c r="J1802" s="4" t="str">
        <f>VLOOKUP($A1802,'Data Transformation Q1 to Q8'!$A:$V,6,FALSE)</f>
        <v>No</v>
      </c>
      <c r="K1802" s="4" t="str">
        <f>VLOOKUP($A1802,'Data Transformation Q1 to Q8'!$A:$V,7,FALSE)</f>
        <v>No</v>
      </c>
      <c r="L1802" s="4" t="str">
        <f>VLOOKUP($A1802,'Data Transformation Q1 to Q8'!$A:$V,8,FALSE)</f>
        <v>No</v>
      </c>
      <c r="M1802" s="4" t="str">
        <f>VLOOKUP($A1802,'Data Transformation Q1 to Q8'!$A:$V,10,FALSE)</f>
        <v>No</v>
      </c>
      <c r="N1802" s="4">
        <f>VLOOKUP($A1802,'Data Transformation Q1 to Q8'!$A:$V,9,FALSE)</f>
        <v>1</v>
      </c>
      <c r="O1802" s="4" t="str">
        <f>VLOOKUP($A1802,'Data Transformation Q1 to Q8'!$A:$V,20,FALSE)</f>
        <v>tier - 2</v>
      </c>
      <c r="P1802" s="4" t="str">
        <f>VLOOKUP($A1802,'Data Transformation Q1 to Q8'!$A:$V,21,FALSE)</f>
        <v>tier - 3</v>
      </c>
      <c r="Q1802" s="118">
        <f>VLOOKUP($A1802,'Data Transformation Q1 to Q8'!$A:$V,19,FALSE)</f>
        <v>4753.6400000000003</v>
      </c>
    </row>
    <row r="1803" spans="1:17" ht="15.75" x14ac:dyDescent="0.25">
      <c r="A1803" s="10" t="s">
        <v>1744</v>
      </c>
      <c r="B1803" s="4" t="str">
        <f>VLOOKUP(A1803,'Data Transformation Q1 to Q8'!A:V,22,FALSE)</f>
        <v>R1011</v>
      </c>
      <c r="C1803" s="21">
        <f>VLOOKUP($A1803,'Data Transformation Q1 to Q8'!$A:$V,16,FALSE)</f>
        <v>32103</v>
      </c>
      <c r="D1803" s="6">
        <f>VLOOKUP($A1803,'Data Transformation Q1 to Q8'!$A:$V,17,FALSE)</f>
        <v>35</v>
      </c>
      <c r="E1803" s="4" t="str">
        <f>VLOOKUP(A1803,'Customer Names'!A:D,3,FALSE)</f>
        <v xml:space="preserve">  Daniel</v>
      </c>
      <c r="F1803" s="4">
        <f>VLOOKUP($A1803,'Data Transformation Q1 to Q8'!$A:$V,2,FALSE)</f>
        <v>30.5</v>
      </c>
      <c r="G1803" s="4" t="str">
        <f>VLOOKUP($A1803,'Data Transformation Q1 to Q8'!$A:$V,3,FALSE)</f>
        <v>Obesity</v>
      </c>
      <c r="H1803" s="4">
        <f>VLOOKUP($A1803,'Data Transformation Q1 to Q8'!$A:$V,4,FALSE)</f>
        <v>4.8099999999999996</v>
      </c>
      <c r="I1803" s="4" t="str">
        <f>VLOOKUP($A1803,'Data Transformation Q1 to Q8'!$A:$V,5,FALSE)</f>
        <v>Normal</v>
      </c>
      <c r="J1803" s="4" t="str">
        <f>VLOOKUP($A1803,'Data Transformation Q1 to Q8'!$A:$V,6,FALSE)</f>
        <v>No</v>
      </c>
      <c r="K1803" s="4" t="str">
        <f>VLOOKUP($A1803,'Data Transformation Q1 to Q8'!$A:$V,7,FALSE)</f>
        <v>No</v>
      </c>
      <c r="L1803" s="4" t="str">
        <f>VLOOKUP($A1803,'Data Transformation Q1 to Q8'!$A:$V,8,FALSE)</f>
        <v>No</v>
      </c>
      <c r="M1803" s="4" t="str">
        <f>VLOOKUP($A1803,'Data Transformation Q1 to Q8'!$A:$V,10,FALSE)</f>
        <v>No</v>
      </c>
      <c r="N1803" s="4">
        <f>VLOOKUP($A1803,'Data Transformation Q1 to Q8'!$A:$V,9,FALSE)</f>
        <v>1</v>
      </c>
      <c r="O1803" s="4" t="str">
        <f>VLOOKUP($A1803,'Data Transformation Q1 to Q8'!$A:$V,20,FALSE)</f>
        <v>tier - 3</v>
      </c>
      <c r="P1803" s="4" t="str">
        <f>VLOOKUP($A1803,'Data Transformation Q1 to Q8'!$A:$V,21,FALSE)</f>
        <v>tier - 1</v>
      </c>
      <c r="Q1803" s="118">
        <f>VLOOKUP($A1803,'Data Transformation Q1 to Q8'!$A:$V,19,FALSE)</f>
        <v>4751.07</v>
      </c>
    </row>
    <row r="1804" spans="1:17" ht="15.75" x14ac:dyDescent="0.25">
      <c r="A1804" s="10" t="s">
        <v>1746</v>
      </c>
      <c r="B1804" s="4" t="str">
        <f>VLOOKUP(A1804,'Data Transformation Q1 to Q8'!A:V,22,FALSE)</f>
        <v>R1013</v>
      </c>
      <c r="C1804" s="21">
        <f>VLOOKUP($A1804,'Data Transformation Q1 to Q8'!$A:$V,16,FALSE)</f>
        <v>32022</v>
      </c>
      <c r="D1804" s="6">
        <f>VLOOKUP($A1804,'Data Transformation Q1 to Q8'!$A:$V,17,FALSE)</f>
        <v>35</v>
      </c>
      <c r="E1804" s="4" t="str">
        <f>VLOOKUP(A1804,'Customer Names'!A:D,3,FALSE)</f>
        <v xml:space="preserve">  Jonathan</v>
      </c>
      <c r="F1804" s="4">
        <f>VLOOKUP($A1804,'Data Transformation Q1 to Q8'!$A:$V,2,FALSE)</f>
        <v>27.61</v>
      </c>
      <c r="G1804" s="4" t="str">
        <f>VLOOKUP($A1804,'Data Transformation Q1 to Q8'!$A:$V,3,FALSE)</f>
        <v>Overweight</v>
      </c>
      <c r="H1804" s="4">
        <f>VLOOKUP($A1804,'Data Transformation Q1 to Q8'!$A:$V,4,FALSE)</f>
        <v>4.5999999999999996</v>
      </c>
      <c r="I1804" s="4" t="str">
        <f>VLOOKUP($A1804,'Data Transformation Q1 to Q8'!$A:$V,5,FALSE)</f>
        <v>Normal</v>
      </c>
      <c r="J1804" s="4" t="str">
        <f>VLOOKUP($A1804,'Data Transformation Q1 to Q8'!$A:$V,6,FALSE)</f>
        <v>No</v>
      </c>
      <c r="K1804" s="4" t="str">
        <f>VLOOKUP($A1804,'Data Transformation Q1 to Q8'!$A:$V,7,FALSE)</f>
        <v>No</v>
      </c>
      <c r="L1804" s="4" t="str">
        <f>VLOOKUP($A1804,'Data Transformation Q1 to Q8'!$A:$V,8,FALSE)</f>
        <v>No</v>
      </c>
      <c r="M1804" s="4" t="str">
        <f>VLOOKUP($A1804,'Data Transformation Q1 to Q8'!$A:$V,10,FALSE)</f>
        <v>No</v>
      </c>
      <c r="N1804" s="4">
        <f>VLOOKUP($A1804,'Data Transformation Q1 to Q8'!$A:$V,9,FALSE)</f>
        <v>1</v>
      </c>
      <c r="O1804" s="4" t="str">
        <f>VLOOKUP($A1804,'Data Transformation Q1 to Q8'!$A:$V,20,FALSE)</f>
        <v>tier - 2</v>
      </c>
      <c r="P1804" s="4" t="str">
        <f>VLOOKUP($A1804,'Data Transformation Q1 to Q8'!$A:$V,21,FALSE)</f>
        <v>tier - 2</v>
      </c>
      <c r="Q1804" s="118">
        <f>VLOOKUP($A1804,'Data Transformation Q1 to Q8'!$A:$V,19,FALSE)</f>
        <v>4747.05</v>
      </c>
    </row>
    <row r="1805" spans="1:17" ht="15.75" x14ac:dyDescent="0.25">
      <c r="A1805" s="10" t="s">
        <v>1748</v>
      </c>
      <c r="B1805" s="4" t="str">
        <f>VLOOKUP(A1805,'Data Transformation Q1 to Q8'!A:V,22,FALSE)</f>
        <v>R1011</v>
      </c>
      <c r="C1805" s="21">
        <f>VLOOKUP($A1805,'Data Transformation Q1 to Q8'!$A:$V,16,FALSE)</f>
        <v>31933</v>
      </c>
      <c r="D1805" s="6">
        <f>VLOOKUP($A1805,'Data Transformation Q1 to Q8'!$A:$V,17,FALSE)</f>
        <v>36</v>
      </c>
      <c r="E1805" s="4" t="str">
        <f>VLOOKUP(A1805,'Customer Names'!A:D,3,FALSE)</f>
        <v xml:space="preserve">  Troy</v>
      </c>
      <c r="F1805" s="4">
        <f>VLOOKUP($A1805,'Data Transformation Q1 to Q8'!$A:$V,2,FALSE)</f>
        <v>27.1</v>
      </c>
      <c r="G1805" s="4" t="str">
        <f>VLOOKUP($A1805,'Data Transformation Q1 to Q8'!$A:$V,3,FALSE)</f>
        <v>Overweight</v>
      </c>
      <c r="H1805" s="4">
        <f>VLOOKUP($A1805,'Data Transformation Q1 to Q8'!$A:$V,4,FALSE)</f>
        <v>5.08</v>
      </c>
      <c r="I1805" s="4" t="str">
        <f>VLOOKUP($A1805,'Data Transformation Q1 to Q8'!$A:$V,5,FALSE)</f>
        <v>Normal</v>
      </c>
      <c r="J1805" s="4" t="str">
        <f>VLOOKUP($A1805,'Data Transformation Q1 to Q8'!$A:$V,6,FALSE)</f>
        <v>No</v>
      </c>
      <c r="K1805" s="4" t="str">
        <f>VLOOKUP($A1805,'Data Transformation Q1 to Q8'!$A:$V,7,FALSE)</f>
        <v>No</v>
      </c>
      <c r="L1805" s="4" t="str">
        <f>VLOOKUP($A1805,'Data Transformation Q1 to Q8'!$A:$V,8,FALSE)</f>
        <v>No</v>
      </c>
      <c r="M1805" s="4" t="str">
        <f>VLOOKUP($A1805,'Data Transformation Q1 to Q8'!$A:$V,10,FALSE)</f>
        <v>No</v>
      </c>
      <c r="N1805" s="4">
        <f>VLOOKUP($A1805,'Data Transformation Q1 to Q8'!$A:$V,9,FALSE)</f>
        <v>1</v>
      </c>
      <c r="O1805" s="4" t="str">
        <f>VLOOKUP($A1805,'Data Transformation Q1 to Q8'!$A:$V,20,FALSE)</f>
        <v>tier - 2</v>
      </c>
      <c r="P1805" s="4" t="str">
        <f>VLOOKUP($A1805,'Data Transformation Q1 to Q8'!$A:$V,21,FALSE)</f>
        <v>tier - 2</v>
      </c>
      <c r="Q1805" s="118">
        <f>VLOOKUP($A1805,'Data Transformation Q1 to Q8'!$A:$V,19,FALSE)</f>
        <v>4746.34</v>
      </c>
    </row>
    <row r="1806" spans="1:17" ht="15.75" x14ac:dyDescent="0.25">
      <c r="A1806" s="10" t="s">
        <v>1750</v>
      </c>
      <c r="B1806" s="4" t="str">
        <f>VLOOKUP(A1806,'Data Transformation Q1 to Q8'!A:V,22,FALSE)</f>
        <v>R1021</v>
      </c>
      <c r="C1806" s="21">
        <f>VLOOKUP($A1806,'Data Transformation Q1 to Q8'!$A:$V,16,FALSE)</f>
        <v>38315</v>
      </c>
      <c r="D1806" s="6">
        <f>VLOOKUP($A1806,'Data Transformation Q1 to Q8'!$A:$V,17,FALSE)</f>
        <v>18</v>
      </c>
      <c r="E1806" s="4" t="str">
        <f>VLOOKUP(A1806,'Customer Names'!A:D,3,FALSE)</f>
        <v xml:space="preserve">  Daniel C</v>
      </c>
      <c r="F1806" s="4">
        <f>VLOOKUP($A1806,'Data Transformation Q1 to Q8'!$A:$V,2,FALSE)</f>
        <v>35.93</v>
      </c>
      <c r="G1806" s="4" t="str">
        <f>VLOOKUP($A1806,'Data Transformation Q1 to Q8'!$A:$V,3,FALSE)</f>
        <v>Obesity</v>
      </c>
      <c r="H1806" s="4">
        <f>VLOOKUP($A1806,'Data Transformation Q1 to Q8'!$A:$V,4,FALSE)</f>
        <v>5.43</v>
      </c>
      <c r="I1806" s="4" t="str">
        <f>VLOOKUP($A1806,'Data Transformation Q1 to Q8'!$A:$V,5,FALSE)</f>
        <v>Normal</v>
      </c>
      <c r="J1806" s="4" t="str">
        <f>VLOOKUP($A1806,'Data Transformation Q1 to Q8'!$A:$V,6,FALSE)</f>
        <v>No</v>
      </c>
      <c r="K1806" s="4" t="str">
        <f>VLOOKUP($A1806,'Data Transformation Q1 to Q8'!$A:$V,7,FALSE)</f>
        <v>yes</v>
      </c>
      <c r="L1806" s="4" t="str">
        <f>VLOOKUP($A1806,'Data Transformation Q1 to Q8'!$A:$V,8,FALSE)</f>
        <v>No</v>
      </c>
      <c r="M1806" s="4" t="str">
        <f>VLOOKUP($A1806,'Data Transformation Q1 to Q8'!$A:$V,10,FALSE)</f>
        <v>No</v>
      </c>
      <c r="N1806" s="4">
        <f>VLOOKUP($A1806,'Data Transformation Q1 to Q8'!$A:$V,9,FALSE)</f>
        <v>1</v>
      </c>
      <c r="O1806" s="4" t="str">
        <f>VLOOKUP($A1806,'Data Transformation Q1 to Q8'!$A:$V,20,FALSE)</f>
        <v>tier - 2</v>
      </c>
      <c r="P1806" s="4" t="str">
        <f>VLOOKUP($A1806,'Data Transformation Q1 to Q8'!$A:$V,21,FALSE)</f>
        <v>tier - 3</v>
      </c>
      <c r="Q1806" s="118">
        <f>VLOOKUP($A1806,'Data Transformation Q1 to Q8'!$A:$V,19,FALSE)</f>
        <v>4740.78</v>
      </c>
    </row>
    <row r="1807" spans="1:17" ht="15.75" x14ac:dyDescent="0.25">
      <c r="A1807" s="10" t="s">
        <v>1752</v>
      </c>
      <c r="B1807" s="4" t="str">
        <f>VLOOKUP(A1807,'Data Transformation Q1 to Q8'!A:V,22,FALSE)</f>
        <v>R1012</v>
      </c>
      <c r="C1807" s="21">
        <f>VLOOKUP($A1807,'Data Transformation Q1 to Q8'!$A:$V,16,FALSE)</f>
        <v>33523</v>
      </c>
      <c r="D1807" s="6">
        <f>VLOOKUP($A1807,'Data Transformation Q1 to Q8'!$A:$V,17,FALSE)</f>
        <v>31</v>
      </c>
      <c r="E1807" s="4" t="str">
        <f>VLOOKUP(A1807,'Customer Names'!A:D,3,FALSE)</f>
        <v xml:space="preserve">  Lauren</v>
      </c>
      <c r="F1807" s="4">
        <f>VLOOKUP($A1807,'Data Transformation Q1 to Q8'!$A:$V,2,FALSE)</f>
        <v>32.68</v>
      </c>
      <c r="G1807" s="4" t="str">
        <f>VLOOKUP($A1807,'Data Transformation Q1 to Q8'!$A:$V,3,FALSE)</f>
        <v>Obesity</v>
      </c>
      <c r="H1807" s="4">
        <f>VLOOKUP($A1807,'Data Transformation Q1 to Q8'!$A:$V,4,FALSE)</f>
        <v>5.44</v>
      </c>
      <c r="I1807" s="4" t="str">
        <f>VLOOKUP($A1807,'Data Transformation Q1 to Q8'!$A:$V,5,FALSE)</f>
        <v>Normal</v>
      </c>
      <c r="J1807" s="4" t="str">
        <f>VLOOKUP($A1807,'Data Transformation Q1 to Q8'!$A:$V,6,FALSE)</f>
        <v>No</v>
      </c>
      <c r="K1807" s="4" t="str">
        <f>VLOOKUP($A1807,'Data Transformation Q1 to Q8'!$A:$V,7,FALSE)</f>
        <v>No</v>
      </c>
      <c r="L1807" s="4" t="str">
        <f>VLOOKUP($A1807,'Data Transformation Q1 to Q8'!$A:$V,8,FALSE)</f>
        <v>No</v>
      </c>
      <c r="M1807" s="4" t="str">
        <f>VLOOKUP($A1807,'Data Transformation Q1 to Q8'!$A:$V,10,FALSE)</f>
        <v>No</v>
      </c>
      <c r="N1807" s="4">
        <f>VLOOKUP($A1807,'Data Transformation Q1 to Q8'!$A:$V,9,FALSE)</f>
        <v>0</v>
      </c>
      <c r="O1807" s="4" t="str">
        <f>VLOOKUP($A1807,'Data Transformation Q1 to Q8'!$A:$V,20,FALSE)</f>
        <v>tier - 2</v>
      </c>
      <c r="P1807" s="4" t="str">
        <f>VLOOKUP($A1807,'Data Transformation Q1 to Q8'!$A:$V,21,FALSE)</f>
        <v>tier - 3</v>
      </c>
      <c r="Q1807" s="118">
        <f>VLOOKUP($A1807,'Data Transformation Q1 to Q8'!$A:$V,19,FALSE)</f>
        <v>4738.2700000000004</v>
      </c>
    </row>
    <row r="1808" spans="1:17" ht="15.75" x14ac:dyDescent="0.25">
      <c r="A1808" s="10" t="s">
        <v>1754</v>
      </c>
      <c r="B1808" s="4" t="str">
        <f>VLOOKUP(A1808,'Data Transformation Q1 to Q8'!A:V,22,FALSE)</f>
        <v>R1013</v>
      </c>
      <c r="C1808" s="21">
        <f>VLOOKUP($A1808,'Data Transformation Q1 to Q8'!$A:$V,16,FALSE)</f>
        <v>31660</v>
      </c>
      <c r="D1808" s="6">
        <f>VLOOKUP($A1808,'Data Transformation Q1 to Q8'!$A:$V,17,FALSE)</f>
        <v>36</v>
      </c>
      <c r="E1808" s="4" t="str">
        <f>VLOOKUP(A1808,'Customer Names'!A:D,3,FALSE)</f>
        <v xml:space="preserve">  Jennefer</v>
      </c>
      <c r="F1808" s="4">
        <f>VLOOKUP($A1808,'Data Transformation Q1 to Q8'!$A:$V,2,FALSE)</f>
        <v>20.74</v>
      </c>
      <c r="G1808" s="4" t="str">
        <f>VLOOKUP($A1808,'Data Transformation Q1 to Q8'!$A:$V,3,FALSE)</f>
        <v>Normal Weight</v>
      </c>
      <c r="H1808" s="4">
        <f>VLOOKUP($A1808,'Data Transformation Q1 to Q8'!$A:$V,4,FALSE)</f>
        <v>11.69</v>
      </c>
      <c r="I1808" s="4" t="str">
        <f>VLOOKUP($A1808,'Data Transformation Q1 to Q8'!$A:$V,5,FALSE)</f>
        <v>Diabetes</v>
      </c>
      <c r="J1808" s="4" t="str">
        <f>VLOOKUP($A1808,'Data Transformation Q1 to Q8'!$A:$V,6,FALSE)</f>
        <v>Yes</v>
      </c>
      <c r="K1808" s="4" t="str">
        <f>VLOOKUP($A1808,'Data Transformation Q1 to Q8'!$A:$V,7,FALSE)</f>
        <v>No</v>
      </c>
      <c r="L1808" s="4" t="str">
        <f>VLOOKUP($A1808,'Data Transformation Q1 to Q8'!$A:$V,8,FALSE)</f>
        <v>No</v>
      </c>
      <c r="M1808" s="4" t="str">
        <f>VLOOKUP($A1808,'Data Transformation Q1 to Q8'!$A:$V,10,FALSE)</f>
        <v>No</v>
      </c>
      <c r="N1808" s="4">
        <f>VLOOKUP($A1808,'Data Transformation Q1 to Q8'!$A:$V,9,FALSE)</f>
        <v>1</v>
      </c>
      <c r="O1808" s="4" t="str">
        <f>VLOOKUP($A1808,'Data Transformation Q1 to Q8'!$A:$V,20,FALSE)</f>
        <v>tier - 2</v>
      </c>
      <c r="P1808" s="4" t="str">
        <f>VLOOKUP($A1808,'Data Transformation Q1 to Q8'!$A:$V,21,FALSE)</f>
        <v>tier - 1</v>
      </c>
      <c r="Q1808" s="118">
        <f>VLOOKUP($A1808,'Data Transformation Q1 to Q8'!$A:$V,19,FALSE)</f>
        <v>4734.6400000000003</v>
      </c>
    </row>
    <row r="1809" spans="1:17" ht="15.75" x14ac:dyDescent="0.25">
      <c r="A1809" s="10" t="s">
        <v>1756</v>
      </c>
      <c r="B1809" s="4" t="str">
        <f>VLOOKUP(A1809,'Data Transformation Q1 to Q8'!A:V,22,FALSE)</f>
        <v>R1012</v>
      </c>
      <c r="C1809" s="21">
        <f>VLOOKUP($A1809,'Data Transformation Q1 to Q8'!$A:$V,16,FALSE)</f>
        <v>29404</v>
      </c>
      <c r="D1809" s="6">
        <f>VLOOKUP($A1809,'Data Transformation Q1 to Q8'!$A:$V,17,FALSE)</f>
        <v>42</v>
      </c>
      <c r="E1809" s="4" t="str">
        <f>VLOOKUP(A1809,'Customer Names'!A:D,3,FALSE)</f>
        <v xml:space="preserve">  Tracey L</v>
      </c>
      <c r="F1809" s="4">
        <f>VLOOKUP($A1809,'Data Transformation Q1 to Q8'!$A:$V,2,FALSE)</f>
        <v>15.57</v>
      </c>
      <c r="G1809" s="4" t="str">
        <f>VLOOKUP($A1809,'Data Transformation Q1 to Q8'!$A:$V,3,FALSE)</f>
        <v>Underweight</v>
      </c>
      <c r="H1809" s="4">
        <f>VLOOKUP($A1809,'Data Transformation Q1 to Q8'!$A:$V,4,FALSE)</f>
        <v>6.07</v>
      </c>
      <c r="I1809" s="4" t="str">
        <f>VLOOKUP($A1809,'Data Transformation Q1 to Q8'!$A:$V,5,FALSE)</f>
        <v>Prediabetes</v>
      </c>
      <c r="J1809" s="4" t="str">
        <f>VLOOKUP($A1809,'Data Transformation Q1 to Q8'!$A:$V,6,FALSE)</f>
        <v>No</v>
      </c>
      <c r="K1809" s="4" t="str">
        <f>VLOOKUP($A1809,'Data Transformation Q1 to Q8'!$A:$V,7,FALSE)</f>
        <v>No</v>
      </c>
      <c r="L1809" s="4" t="str">
        <f>VLOOKUP($A1809,'Data Transformation Q1 to Q8'!$A:$V,8,FALSE)</f>
        <v>No</v>
      </c>
      <c r="M1809" s="4" t="str">
        <f>VLOOKUP($A1809,'Data Transformation Q1 to Q8'!$A:$V,10,FALSE)</f>
        <v>No</v>
      </c>
      <c r="N1809" s="4">
        <f>VLOOKUP($A1809,'Data Transformation Q1 to Q8'!$A:$V,9,FALSE)</f>
        <v>0</v>
      </c>
      <c r="O1809" s="4" t="str">
        <f>VLOOKUP($A1809,'Data Transformation Q1 to Q8'!$A:$V,20,FALSE)</f>
        <v>tier - 2</v>
      </c>
      <c r="P1809" s="4" t="str">
        <f>VLOOKUP($A1809,'Data Transformation Q1 to Q8'!$A:$V,21,FALSE)</f>
        <v>tier - 3</v>
      </c>
      <c r="Q1809" s="118">
        <f>VLOOKUP($A1809,'Data Transformation Q1 to Q8'!$A:$V,19,FALSE)</f>
        <v>4728.71</v>
      </c>
    </row>
    <row r="1810" spans="1:17" ht="15.75" x14ac:dyDescent="0.25">
      <c r="A1810" s="10" t="s">
        <v>1758</v>
      </c>
      <c r="B1810" s="4" t="str">
        <f>VLOOKUP(A1810,'Data Transformation Q1 to Q8'!A:V,22,FALSE)</f>
        <v>R1012</v>
      </c>
      <c r="C1810" s="21">
        <f>VLOOKUP($A1810,'Data Transformation Q1 to Q8'!$A:$V,16,FALSE)</f>
        <v>34558</v>
      </c>
      <c r="D1810" s="6">
        <f>VLOOKUP($A1810,'Data Transformation Q1 to Q8'!$A:$V,17,FALSE)</f>
        <v>28</v>
      </c>
      <c r="E1810" s="4" t="str">
        <f>VLOOKUP(A1810,'Customer Names'!A:D,3,FALSE)</f>
        <v xml:space="preserve">  Ashley</v>
      </c>
      <c r="F1810" s="4">
        <f>VLOOKUP($A1810,'Data Transformation Q1 to Q8'!$A:$V,2,FALSE)</f>
        <v>23.844999999999999</v>
      </c>
      <c r="G1810" s="4" t="str">
        <f>VLOOKUP($A1810,'Data Transformation Q1 to Q8'!$A:$V,3,FALSE)</f>
        <v>Normal Weight</v>
      </c>
      <c r="H1810" s="4">
        <f>VLOOKUP($A1810,'Data Transformation Q1 to Q8'!$A:$V,4,FALSE)</f>
        <v>4.3600000000000003</v>
      </c>
      <c r="I1810" s="4" t="str">
        <f>VLOOKUP($A1810,'Data Transformation Q1 to Q8'!$A:$V,5,FALSE)</f>
        <v>Normal</v>
      </c>
      <c r="J1810" s="4" t="str">
        <f>VLOOKUP($A1810,'Data Transformation Q1 to Q8'!$A:$V,6,FALSE)</f>
        <v>No</v>
      </c>
      <c r="K1810" s="4" t="str">
        <f>VLOOKUP($A1810,'Data Transformation Q1 to Q8'!$A:$V,7,FALSE)</f>
        <v>No</v>
      </c>
      <c r="L1810" s="4" t="str">
        <f>VLOOKUP($A1810,'Data Transformation Q1 to Q8'!$A:$V,8,FALSE)</f>
        <v>No</v>
      </c>
      <c r="M1810" s="4" t="str">
        <f>VLOOKUP($A1810,'Data Transformation Q1 to Q8'!$A:$V,10,FALSE)</f>
        <v>No</v>
      </c>
      <c r="N1810" s="4">
        <f>VLOOKUP($A1810,'Data Transformation Q1 to Q8'!$A:$V,9,FALSE)</f>
        <v>0</v>
      </c>
      <c r="O1810" s="4" t="str">
        <f>VLOOKUP($A1810,'Data Transformation Q1 to Q8'!$A:$V,20,FALSE)</f>
        <v>tier - 2</v>
      </c>
      <c r="P1810" s="4" t="str">
        <f>VLOOKUP($A1810,'Data Transformation Q1 to Q8'!$A:$V,21,FALSE)</f>
        <v>tier - 1</v>
      </c>
      <c r="Q1810" s="118">
        <f>VLOOKUP($A1810,'Data Transformation Q1 to Q8'!$A:$V,19,FALSE)</f>
        <v>4719.74</v>
      </c>
    </row>
    <row r="1811" spans="1:17" ht="15.75" x14ac:dyDescent="0.25">
      <c r="A1811" s="10" t="s">
        <v>1761</v>
      </c>
      <c r="B1811" s="4" t="str">
        <f>VLOOKUP(A1811,'Data Transformation Q1 to Q8'!A:V,22,FALSE)</f>
        <v>R1024</v>
      </c>
      <c r="C1811" s="21">
        <f>VLOOKUP($A1811,'Data Transformation Q1 to Q8'!$A:$V,16,FALSE)</f>
        <v>33875</v>
      </c>
      <c r="D1811" s="6">
        <f>VLOOKUP($A1811,'Data Transformation Q1 to Q8'!$A:$V,17,FALSE)</f>
        <v>30</v>
      </c>
      <c r="E1811" s="4" t="str">
        <f>VLOOKUP(A1811,'Customer Names'!A:D,3,FALSE)</f>
        <v xml:space="preserve">  Cindy</v>
      </c>
      <c r="F1811" s="4">
        <f>VLOOKUP($A1811,'Data Transformation Q1 to Q8'!$A:$V,2,FALSE)</f>
        <v>22.895</v>
      </c>
      <c r="G1811" s="4" t="str">
        <f>VLOOKUP($A1811,'Data Transformation Q1 to Q8'!$A:$V,3,FALSE)</f>
        <v>Normal Weight</v>
      </c>
      <c r="H1811" s="4">
        <f>VLOOKUP($A1811,'Data Transformation Q1 to Q8'!$A:$V,4,FALSE)</f>
        <v>5.24</v>
      </c>
      <c r="I1811" s="4" t="str">
        <f>VLOOKUP($A1811,'Data Transformation Q1 to Q8'!$A:$V,5,FALSE)</f>
        <v>Normal</v>
      </c>
      <c r="J1811" s="4" t="str">
        <f>VLOOKUP($A1811,'Data Transformation Q1 to Q8'!$A:$V,6,FALSE)</f>
        <v>No</v>
      </c>
      <c r="K1811" s="4" t="str">
        <f>VLOOKUP($A1811,'Data Transformation Q1 to Q8'!$A:$V,7,FALSE)</f>
        <v>No</v>
      </c>
      <c r="L1811" s="4" t="str">
        <f>VLOOKUP($A1811,'Data Transformation Q1 to Q8'!$A:$V,8,FALSE)</f>
        <v>No</v>
      </c>
      <c r="M1811" s="4" t="str">
        <f>VLOOKUP($A1811,'Data Transformation Q1 to Q8'!$A:$V,10,FALSE)</f>
        <v>No</v>
      </c>
      <c r="N1811" s="4">
        <f>VLOOKUP($A1811,'Data Transformation Q1 to Q8'!$A:$V,9,FALSE)</f>
        <v>1</v>
      </c>
      <c r="O1811" s="4" t="str">
        <f>VLOOKUP($A1811,'Data Transformation Q1 to Q8'!$A:$V,20,FALSE)</f>
        <v>tier - 2</v>
      </c>
      <c r="P1811" s="4" t="str">
        <f>VLOOKUP($A1811,'Data Transformation Q1 to Q8'!$A:$V,21,FALSE)</f>
        <v>tier - 2</v>
      </c>
      <c r="Q1811" s="118">
        <f>VLOOKUP($A1811,'Data Transformation Q1 to Q8'!$A:$V,19,FALSE)</f>
        <v>4719.5200000000004</v>
      </c>
    </row>
    <row r="1812" spans="1:17" ht="15.75" x14ac:dyDescent="0.25">
      <c r="A1812" s="10" t="s">
        <v>1763</v>
      </c>
      <c r="B1812" s="4" t="str">
        <f>VLOOKUP(A1812,'Data Transformation Q1 to Q8'!A:V,22,FALSE)</f>
        <v>R1024</v>
      </c>
      <c r="C1812" s="21">
        <f>VLOOKUP($A1812,'Data Transformation Q1 to Q8'!$A:$V,16,FALSE)</f>
        <v>33886</v>
      </c>
      <c r="D1812" s="6">
        <f>VLOOKUP($A1812,'Data Transformation Q1 to Q8'!$A:$V,17,FALSE)</f>
        <v>30</v>
      </c>
      <c r="E1812" s="4" t="str">
        <f>VLOOKUP(A1812,'Customer Names'!A:D,3,FALSE)</f>
        <v xml:space="preserve">  Esther</v>
      </c>
      <c r="F1812" s="4">
        <f>VLOOKUP($A1812,'Data Transformation Q1 to Q8'!$A:$V,2,FALSE)</f>
        <v>21.945</v>
      </c>
      <c r="G1812" s="4" t="str">
        <f>VLOOKUP($A1812,'Data Transformation Q1 to Q8'!$A:$V,3,FALSE)</f>
        <v>Normal Weight</v>
      </c>
      <c r="H1812" s="4">
        <f>VLOOKUP($A1812,'Data Transformation Q1 to Q8'!$A:$V,4,FALSE)</f>
        <v>5.37</v>
      </c>
      <c r="I1812" s="4" t="str">
        <f>VLOOKUP($A1812,'Data Transformation Q1 to Q8'!$A:$V,5,FALSE)</f>
        <v>Normal</v>
      </c>
      <c r="J1812" s="4" t="str">
        <f>VLOOKUP($A1812,'Data Transformation Q1 to Q8'!$A:$V,6,FALSE)</f>
        <v>No</v>
      </c>
      <c r="K1812" s="4" t="str">
        <f>VLOOKUP($A1812,'Data Transformation Q1 to Q8'!$A:$V,7,FALSE)</f>
        <v>No</v>
      </c>
      <c r="L1812" s="4" t="str">
        <f>VLOOKUP($A1812,'Data Transformation Q1 to Q8'!$A:$V,8,FALSE)</f>
        <v>No</v>
      </c>
      <c r="M1812" s="4" t="str">
        <f>VLOOKUP($A1812,'Data Transformation Q1 to Q8'!$A:$V,10,FALSE)</f>
        <v>No</v>
      </c>
      <c r="N1812" s="4">
        <f>VLOOKUP($A1812,'Data Transformation Q1 to Q8'!$A:$V,9,FALSE)</f>
        <v>1</v>
      </c>
      <c r="O1812" s="4" t="str">
        <f>VLOOKUP($A1812,'Data Transformation Q1 to Q8'!$A:$V,20,FALSE)</f>
        <v>tier - 2</v>
      </c>
      <c r="P1812" s="4" t="str">
        <f>VLOOKUP($A1812,'Data Transformation Q1 to Q8'!$A:$V,21,FALSE)</f>
        <v>tier - 3</v>
      </c>
      <c r="Q1812" s="118">
        <f>VLOOKUP($A1812,'Data Transformation Q1 to Q8'!$A:$V,19,FALSE)</f>
        <v>4718.2</v>
      </c>
    </row>
    <row r="1813" spans="1:17" ht="15.75" x14ac:dyDescent="0.25">
      <c r="A1813" s="10" t="s">
        <v>1765</v>
      </c>
      <c r="B1813" s="4" t="str">
        <f>VLOOKUP(A1813,'Data Transformation Q1 to Q8'!A:V,22,FALSE)</f>
        <v>R1011</v>
      </c>
      <c r="C1813" s="21">
        <f>VLOOKUP($A1813,'Data Transformation Q1 to Q8'!$A:$V,16,FALSE)</f>
        <v>29810</v>
      </c>
      <c r="D1813" s="6">
        <f>VLOOKUP($A1813,'Data Transformation Q1 to Q8'!$A:$V,17,FALSE)</f>
        <v>41</v>
      </c>
      <c r="E1813" s="4" t="str">
        <f>VLOOKUP(A1813,'Customer Names'!A:D,3,FALSE)</f>
        <v xml:space="preserve">  Jackie</v>
      </c>
      <c r="F1813" s="4">
        <f>VLOOKUP($A1813,'Data Transformation Q1 to Q8'!$A:$V,2,FALSE)</f>
        <v>19.47</v>
      </c>
      <c r="G1813" s="4" t="str">
        <f>VLOOKUP($A1813,'Data Transformation Q1 to Q8'!$A:$V,3,FALSE)</f>
        <v>Normal Weight</v>
      </c>
      <c r="H1813" s="4">
        <f>VLOOKUP($A1813,'Data Transformation Q1 to Q8'!$A:$V,4,FALSE)</f>
        <v>6.6</v>
      </c>
      <c r="I1813" s="4" t="str">
        <f>VLOOKUP($A1813,'Data Transformation Q1 to Q8'!$A:$V,5,FALSE)</f>
        <v>Diabetes</v>
      </c>
      <c r="J1813" s="4" t="str">
        <f>VLOOKUP($A1813,'Data Transformation Q1 to Q8'!$A:$V,6,FALSE)</f>
        <v>Yes</v>
      </c>
      <c r="K1813" s="4" t="str">
        <f>VLOOKUP($A1813,'Data Transformation Q1 to Q8'!$A:$V,7,FALSE)</f>
        <v>No</v>
      </c>
      <c r="L1813" s="4" t="str">
        <f>VLOOKUP($A1813,'Data Transformation Q1 to Q8'!$A:$V,8,FALSE)</f>
        <v>No</v>
      </c>
      <c r="M1813" s="4" t="str">
        <f>VLOOKUP($A1813,'Data Transformation Q1 to Q8'!$A:$V,10,FALSE)</f>
        <v>No</v>
      </c>
      <c r="N1813" s="4">
        <f>VLOOKUP($A1813,'Data Transformation Q1 to Q8'!$A:$V,9,FALSE)</f>
        <v>0</v>
      </c>
      <c r="O1813" s="4" t="str">
        <f>VLOOKUP($A1813,'Data Transformation Q1 to Q8'!$A:$V,20,FALSE)</f>
        <v>tier - 2</v>
      </c>
      <c r="P1813" s="4" t="str">
        <f>VLOOKUP($A1813,'Data Transformation Q1 to Q8'!$A:$V,21,FALSE)</f>
        <v>tier - 3</v>
      </c>
      <c r="Q1813" s="118">
        <f>VLOOKUP($A1813,'Data Transformation Q1 to Q8'!$A:$V,19,FALSE)</f>
        <v>4712.12</v>
      </c>
    </row>
    <row r="1814" spans="1:17" ht="15.75" x14ac:dyDescent="0.25">
      <c r="A1814" s="10" t="s">
        <v>1767</v>
      </c>
      <c r="B1814" s="4" t="str">
        <f>VLOOKUP(A1814,'Data Transformation Q1 to Q8'!A:V,22,FALSE)</f>
        <v>R1013</v>
      </c>
      <c r="C1814" s="21">
        <f>VLOOKUP($A1814,'Data Transformation Q1 to Q8'!$A:$V,16,FALSE)</f>
        <v>28463</v>
      </c>
      <c r="D1814" s="6">
        <f>VLOOKUP($A1814,'Data Transformation Q1 to Q8'!$A:$V,17,FALSE)</f>
        <v>45</v>
      </c>
      <c r="E1814" s="4" t="str">
        <f>VLOOKUP(A1814,'Customer Names'!A:D,3,FALSE)</f>
        <v xml:space="preserve">  Timothy P</v>
      </c>
      <c r="F1814" s="4">
        <f>VLOOKUP($A1814,'Data Transformation Q1 to Q8'!$A:$V,2,FALSE)</f>
        <v>15.61</v>
      </c>
      <c r="G1814" s="4" t="str">
        <f>VLOOKUP($A1814,'Data Transformation Q1 to Q8'!$A:$V,3,FALSE)</f>
        <v>Underweight</v>
      </c>
      <c r="H1814" s="4">
        <f>VLOOKUP($A1814,'Data Transformation Q1 to Q8'!$A:$V,4,FALSE)</f>
        <v>5.77</v>
      </c>
      <c r="I1814" s="4" t="str">
        <f>VLOOKUP($A1814,'Data Transformation Q1 to Q8'!$A:$V,5,FALSE)</f>
        <v>Prediabetes</v>
      </c>
      <c r="J1814" s="4" t="str">
        <f>VLOOKUP($A1814,'Data Transformation Q1 to Q8'!$A:$V,6,FALSE)</f>
        <v>No</v>
      </c>
      <c r="K1814" s="4" t="str">
        <f>VLOOKUP($A1814,'Data Transformation Q1 to Q8'!$A:$V,7,FALSE)</f>
        <v>No</v>
      </c>
      <c r="L1814" s="4" t="str">
        <f>VLOOKUP($A1814,'Data Transformation Q1 to Q8'!$A:$V,8,FALSE)</f>
        <v>No</v>
      </c>
      <c r="M1814" s="4" t="str">
        <f>VLOOKUP($A1814,'Data Transformation Q1 to Q8'!$A:$V,10,FALSE)</f>
        <v>No</v>
      </c>
      <c r="N1814" s="4">
        <f>VLOOKUP($A1814,'Data Transformation Q1 to Q8'!$A:$V,9,FALSE)</f>
        <v>0</v>
      </c>
      <c r="O1814" s="4" t="str">
        <f>VLOOKUP($A1814,'Data Transformation Q1 to Q8'!$A:$V,20,FALSE)</f>
        <v>tier - 2</v>
      </c>
      <c r="P1814" s="4" t="str">
        <f>VLOOKUP($A1814,'Data Transformation Q1 to Q8'!$A:$V,21,FALSE)</f>
        <v>tier - 3</v>
      </c>
      <c r="Q1814" s="118">
        <f>VLOOKUP($A1814,'Data Transformation Q1 to Q8'!$A:$V,19,FALSE)</f>
        <v>4699.47</v>
      </c>
    </row>
    <row r="1815" spans="1:17" ht="15.75" x14ac:dyDescent="0.25">
      <c r="A1815" s="10" t="s">
        <v>1769</v>
      </c>
      <c r="B1815" s="4" t="str">
        <f>VLOOKUP(A1815,'Data Transformation Q1 to Q8'!A:V,22,FALSE)</f>
        <v>R1011</v>
      </c>
      <c r="C1815" s="21">
        <f>VLOOKUP($A1815,'Data Transformation Q1 to Q8'!$A:$V,16,FALSE)</f>
        <v>37794</v>
      </c>
      <c r="D1815" s="6">
        <f>VLOOKUP($A1815,'Data Transformation Q1 to Q8'!$A:$V,17,FALSE)</f>
        <v>19</v>
      </c>
      <c r="E1815" s="4" t="str">
        <f>VLOOKUP(A1815,'Customer Names'!A:D,3,FALSE)</f>
        <v xml:space="preserve">  Lauren</v>
      </c>
      <c r="F1815" s="4">
        <f>VLOOKUP($A1815,'Data Transformation Q1 to Q8'!$A:$V,2,FALSE)</f>
        <v>28.6</v>
      </c>
      <c r="G1815" s="4" t="str">
        <f>VLOOKUP($A1815,'Data Transformation Q1 to Q8'!$A:$V,3,FALSE)</f>
        <v>Overweight</v>
      </c>
      <c r="H1815" s="4">
        <f>VLOOKUP($A1815,'Data Transformation Q1 to Q8'!$A:$V,4,FALSE)</f>
        <v>6.08</v>
      </c>
      <c r="I1815" s="4" t="str">
        <f>VLOOKUP($A1815,'Data Transformation Q1 to Q8'!$A:$V,5,FALSE)</f>
        <v>Prediabetes</v>
      </c>
      <c r="J1815" s="4" t="str">
        <f>VLOOKUP($A1815,'Data Transformation Q1 to Q8'!$A:$V,6,FALSE)</f>
        <v>No</v>
      </c>
      <c r="K1815" s="4" t="str">
        <f>VLOOKUP($A1815,'Data Transformation Q1 to Q8'!$A:$V,7,FALSE)</f>
        <v>No</v>
      </c>
      <c r="L1815" s="4" t="str">
        <f>VLOOKUP($A1815,'Data Transformation Q1 to Q8'!$A:$V,8,FALSE)</f>
        <v>Yes</v>
      </c>
      <c r="M1815" s="4" t="str">
        <f>VLOOKUP($A1815,'Data Transformation Q1 to Q8'!$A:$V,10,FALSE)</f>
        <v>No</v>
      </c>
      <c r="N1815" s="4">
        <f>VLOOKUP($A1815,'Data Transformation Q1 to Q8'!$A:$V,9,FALSE)</f>
        <v>1</v>
      </c>
      <c r="O1815" s="4" t="str">
        <f>VLOOKUP($A1815,'Data Transformation Q1 to Q8'!$A:$V,20,FALSE)</f>
        <v>tier - 2</v>
      </c>
      <c r="P1815" s="4" t="str">
        <f>VLOOKUP($A1815,'Data Transformation Q1 to Q8'!$A:$V,21,FALSE)</f>
        <v>tier - 3</v>
      </c>
      <c r="Q1815" s="118">
        <f>VLOOKUP($A1815,'Data Transformation Q1 to Q8'!$A:$V,19,FALSE)</f>
        <v>4687.8</v>
      </c>
    </row>
    <row r="1816" spans="1:17" ht="15.75" x14ac:dyDescent="0.25">
      <c r="A1816" s="10" t="s">
        <v>1771</v>
      </c>
      <c r="B1816" s="4" t="str">
        <f>VLOOKUP(A1816,'Data Transformation Q1 to Q8'!A:V,22,FALSE)</f>
        <v>R1013</v>
      </c>
      <c r="C1816" s="21">
        <f>VLOOKUP($A1816,'Data Transformation Q1 to Q8'!$A:$V,16,FALSE)</f>
        <v>33120</v>
      </c>
      <c r="D1816" s="6">
        <f>VLOOKUP($A1816,'Data Transformation Q1 to Q8'!$A:$V,17,FALSE)</f>
        <v>32</v>
      </c>
      <c r="E1816" s="4" t="str">
        <f>VLOOKUP(A1816,'Customer Names'!A:D,3,FALSE)</f>
        <v xml:space="preserve">  Benjamin</v>
      </c>
      <c r="F1816" s="4">
        <f>VLOOKUP($A1816,'Data Transformation Q1 to Q8'!$A:$V,2,FALSE)</f>
        <v>46.53</v>
      </c>
      <c r="G1816" s="4" t="str">
        <f>VLOOKUP($A1816,'Data Transformation Q1 to Q8'!$A:$V,3,FALSE)</f>
        <v>Obesity</v>
      </c>
      <c r="H1816" s="4">
        <f>VLOOKUP($A1816,'Data Transformation Q1 to Q8'!$A:$V,4,FALSE)</f>
        <v>4.16</v>
      </c>
      <c r="I1816" s="4" t="str">
        <f>VLOOKUP($A1816,'Data Transformation Q1 to Q8'!$A:$V,5,FALSE)</f>
        <v>Normal</v>
      </c>
      <c r="J1816" s="4" t="str">
        <f>VLOOKUP($A1816,'Data Transformation Q1 to Q8'!$A:$V,6,FALSE)</f>
        <v>No</v>
      </c>
      <c r="K1816" s="4" t="str">
        <f>VLOOKUP($A1816,'Data Transformation Q1 to Q8'!$A:$V,7,FALSE)</f>
        <v>No</v>
      </c>
      <c r="L1816" s="4" t="str">
        <f>VLOOKUP($A1816,'Data Transformation Q1 to Q8'!$A:$V,8,FALSE)</f>
        <v>No</v>
      </c>
      <c r="M1816" s="4" t="str">
        <f>VLOOKUP($A1816,'Data Transformation Q1 to Q8'!$A:$V,10,FALSE)</f>
        <v>No</v>
      </c>
      <c r="N1816" s="4">
        <f>VLOOKUP($A1816,'Data Transformation Q1 to Q8'!$A:$V,9,FALSE)</f>
        <v>0</v>
      </c>
      <c r="O1816" s="4" t="str">
        <f>VLOOKUP($A1816,'Data Transformation Q1 to Q8'!$A:$V,20,FALSE)</f>
        <v>tier - 3</v>
      </c>
      <c r="P1816" s="4" t="str">
        <f>VLOOKUP($A1816,'Data Transformation Q1 to Q8'!$A:$V,21,FALSE)</f>
        <v>tier - 3</v>
      </c>
      <c r="Q1816" s="118">
        <f>VLOOKUP($A1816,'Data Transformation Q1 to Q8'!$A:$V,19,FALSE)</f>
        <v>4686.3900000000003</v>
      </c>
    </row>
    <row r="1817" spans="1:17" ht="15.75" x14ac:dyDescent="0.25">
      <c r="A1817" s="10" t="s">
        <v>1773</v>
      </c>
      <c r="B1817" s="4" t="str">
        <f>VLOOKUP(A1817,'Data Transformation Q1 to Q8'!A:V,22,FALSE)</f>
        <v>R1021</v>
      </c>
      <c r="C1817" s="21">
        <f>VLOOKUP($A1817,'Data Transformation Q1 to Q8'!$A:$V,16,FALSE)</f>
        <v>37898</v>
      </c>
      <c r="D1817" s="6">
        <f>VLOOKUP($A1817,'Data Transformation Q1 to Q8'!$A:$V,17,FALSE)</f>
        <v>19</v>
      </c>
      <c r="E1817" s="4" t="str">
        <f>VLOOKUP(A1817,'Customer Names'!A:D,3,FALSE)</f>
        <v xml:space="preserve">  Hugo M</v>
      </c>
      <c r="F1817" s="4">
        <f>VLOOKUP($A1817,'Data Transformation Q1 to Q8'!$A:$V,2,FALSE)</f>
        <v>34.99</v>
      </c>
      <c r="G1817" s="4" t="str">
        <f>VLOOKUP($A1817,'Data Transformation Q1 to Q8'!$A:$V,3,FALSE)</f>
        <v>Obesity</v>
      </c>
      <c r="H1817" s="4">
        <f>VLOOKUP($A1817,'Data Transformation Q1 to Q8'!$A:$V,4,FALSE)</f>
        <v>5.0999999999999996</v>
      </c>
      <c r="I1817" s="4" t="str">
        <f>VLOOKUP($A1817,'Data Transformation Q1 to Q8'!$A:$V,5,FALSE)</f>
        <v>Normal</v>
      </c>
      <c r="J1817" s="4" t="str">
        <f>VLOOKUP($A1817,'Data Transformation Q1 to Q8'!$A:$V,6,FALSE)</f>
        <v>No</v>
      </c>
      <c r="K1817" s="4" t="str">
        <f>VLOOKUP($A1817,'Data Transformation Q1 to Q8'!$A:$V,7,FALSE)</f>
        <v>No</v>
      </c>
      <c r="L1817" s="4" t="str">
        <f>VLOOKUP($A1817,'Data Transformation Q1 to Q8'!$A:$V,8,FALSE)</f>
        <v>Yes</v>
      </c>
      <c r="M1817" s="4" t="str">
        <f>VLOOKUP($A1817,'Data Transformation Q1 to Q8'!$A:$V,10,FALSE)</f>
        <v>No</v>
      </c>
      <c r="N1817" s="4">
        <f>VLOOKUP($A1817,'Data Transformation Q1 to Q8'!$A:$V,9,FALSE)</f>
        <v>1</v>
      </c>
      <c r="O1817" s="4" t="str">
        <f>VLOOKUP($A1817,'Data Transformation Q1 to Q8'!$A:$V,20,FALSE)</f>
        <v>tier - 2</v>
      </c>
      <c r="P1817" s="4" t="str">
        <f>VLOOKUP($A1817,'Data Transformation Q1 to Q8'!$A:$V,21,FALSE)</f>
        <v>tier - 1</v>
      </c>
      <c r="Q1817" s="118">
        <f>VLOOKUP($A1817,'Data Transformation Q1 to Q8'!$A:$V,19,FALSE)</f>
        <v>4678.8</v>
      </c>
    </row>
    <row r="1818" spans="1:17" ht="15.75" x14ac:dyDescent="0.25">
      <c r="A1818" s="10" t="s">
        <v>1775</v>
      </c>
      <c r="B1818" s="4" t="str">
        <f>VLOOKUP(A1818,'Data Transformation Q1 to Q8'!A:V,22,FALSE)</f>
        <v>R1013</v>
      </c>
      <c r="C1818" s="21">
        <f>VLOOKUP($A1818,'Data Transformation Q1 to Q8'!$A:$V,16,FALSE)</f>
        <v>29146</v>
      </c>
      <c r="D1818" s="6">
        <f>VLOOKUP($A1818,'Data Transformation Q1 to Q8'!$A:$V,17,FALSE)</f>
        <v>43</v>
      </c>
      <c r="E1818" s="4" t="str">
        <f>VLOOKUP(A1818,'Customer Names'!A:D,3,FALSE)</f>
        <v xml:space="preserve">  Daniel J</v>
      </c>
      <c r="F1818" s="4">
        <f>VLOOKUP($A1818,'Data Transformation Q1 to Q8'!$A:$V,2,FALSE)</f>
        <v>17.05</v>
      </c>
      <c r="G1818" s="4" t="str">
        <f>VLOOKUP($A1818,'Data Transformation Q1 to Q8'!$A:$V,3,FALSE)</f>
        <v>Underweight</v>
      </c>
      <c r="H1818" s="4">
        <f>VLOOKUP($A1818,'Data Transformation Q1 to Q8'!$A:$V,4,FALSE)</f>
        <v>5.3</v>
      </c>
      <c r="I1818" s="4" t="str">
        <f>VLOOKUP($A1818,'Data Transformation Q1 to Q8'!$A:$V,5,FALSE)</f>
        <v>Normal</v>
      </c>
      <c r="J1818" s="4" t="str">
        <f>VLOOKUP($A1818,'Data Transformation Q1 to Q8'!$A:$V,6,FALSE)</f>
        <v>No</v>
      </c>
      <c r="K1818" s="4" t="str">
        <f>VLOOKUP($A1818,'Data Transformation Q1 to Q8'!$A:$V,7,FALSE)</f>
        <v>No</v>
      </c>
      <c r="L1818" s="4" t="str">
        <f>VLOOKUP($A1818,'Data Transformation Q1 to Q8'!$A:$V,8,FALSE)</f>
        <v>Yes</v>
      </c>
      <c r="M1818" s="4" t="str">
        <f>VLOOKUP($A1818,'Data Transformation Q1 to Q8'!$A:$V,10,FALSE)</f>
        <v>No</v>
      </c>
      <c r="N1818" s="4">
        <f>VLOOKUP($A1818,'Data Transformation Q1 to Q8'!$A:$V,9,FALSE)</f>
        <v>1</v>
      </c>
      <c r="O1818" s="4" t="str">
        <f>VLOOKUP($A1818,'Data Transformation Q1 to Q8'!$A:$V,20,FALSE)</f>
        <v>tier - 2</v>
      </c>
      <c r="P1818" s="4" t="str">
        <f>VLOOKUP($A1818,'Data Transformation Q1 to Q8'!$A:$V,21,FALSE)</f>
        <v>tier - 1</v>
      </c>
      <c r="Q1818" s="118">
        <f>VLOOKUP($A1818,'Data Transformation Q1 to Q8'!$A:$V,19,FALSE)</f>
        <v>4674.2</v>
      </c>
    </row>
    <row r="1819" spans="1:17" ht="15.75" x14ac:dyDescent="0.25">
      <c r="A1819" s="10" t="s">
        <v>1777</v>
      </c>
      <c r="B1819" s="4" t="str">
        <f>VLOOKUP(A1819,'Data Transformation Q1 to Q8'!A:V,22,FALSE)</f>
        <v>R1013</v>
      </c>
      <c r="C1819" s="21">
        <f>VLOOKUP($A1819,'Data Transformation Q1 to Q8'!$A:$V,16,FALSE)</f>
        <v>33067</v>
      </c>
      <c r="D1819" s="6">
        <f>VLOOKUP($A1819,'Data Transformation Q1 to Q8'!$A:$V,17,FALSE)</f>
        <v>32</v>
      </c>
      <c r="E1819" s="4" t="str">
        <f>VLOOKUP(A1819,'Customer Names'!A:D,3,FALSE)</f>
        <v xml:space="preserve">  Justin R</v>
      </c>
      <c r="F1819" s="4">
        <f>VLOOKUP($A1819,'Data Transformation Q1 to Q8'!$A:$V,2,FALSE)</f>
        <v>37.18</v>
      </c>
      <c r="G1819" s="4" t="str">
        <f>VLOOKUP($A1819,'Data Transformation Q1 to Q8'!$A:$V,3,FALSE)</f>
        <v>Obesity</v>
      </c>
      <c r="H1819" s="4">
        <f>VLOOKUP($A1819,'Data Transformation Q1 to Q8'!$A:$V,4,FALSE)</f>
        <v>4.9000000000000004</v>
      </c>
      <c r="I1819" s="4" t="str">
        <f>VLOOKUP($A1819,'Data Transformation Q1 to Q8'!$A:$V,5,FALSE)</f>
        <v>Normal</v>
      </c>
      <c r="J1819" s="4" t="str">
        <f>VLOOKUP($A1819,'Data Transformation Q1 to Q8'!$A:$V,6,FALSE)</f>
        <v>No</v>
      </c>
      <c r="K1819" s="4" t="str">
        <f>VLOOKUP($A1819,'Data Transformation Q1 to Q8'!$A:$V,7,FALSE)</f>
        <v>No</v>
      </c>
      <c r="L1819" s="4" t="str">
        <f>VLOOKUP($A1819,'Data Transformation Q1 to Q8'!$A:$V,8,FALSE)</f>
        <v>No</v>
      </c>
      <c r="M1819" s="4" t="str">
        <f>VLOOKUP($A1819,'Data Transformation Q1 to Q8'!$A:$V,10,FALSE)</f>
        <v>No</v>
      </c>
      <c r="N1819" s="4">
        <f>VLOOKUP($A1819,'Data Transformation Q1 to Q8'!$A:$V,9,FALSE)</f>
        <v>0</v>
      </c>
      <c r="O1819" s="4" t="str">
        <f>VLOOKUP($A1819,'Data Transformation Q1 to Q8'!$A:$V,20,FALSE)</f>
        <v>tier - 2</v>
      </c>
      <c r="P1819" s="4" t="str">
        <f>VLOOKUP($A1819,'Data Transformation Q1 to Q8'!$A:$V,21,FALSE)</f>
        <v>tier - 1</v>
      </c>
      <c r="Q1819" s="118">
        <f>VLOOKUP($A1819,'Data Transformation Q1 to Q8'!$A:$V,19,FALSE)</f>
        <v>4673.3900000000003</v>
      </c>
    </row>
    <row r="1820" spans="1:17" ht="15.75" x14ac:dyDescent="0.25">
      <c r="A1820" s="10" t="s">
        <v>1779</v>
      </c>
      <c r="B1820" s="4" t="str">
        <f>VLOOKUP(A1820,'Data Transformation Q1 to Q8'!A:V,22,FALSE)</f>
        <v>R1011</v>
      </c>
      <c r="C1820" s="21">
        <f>VLOOKUP($A1820,'Data Transformation Q1 to Q8'!$A:$V,16,FALSE)</f>
        <v>33142</v>
      </c>
      <c r="D1820" s="6">
        <f>VLOOKUP($A1820,'Data Transformation Q1 to Q8'!$A:$V,17,FALSE)</f>
        <v>32</v>
      </c>
      <c r="E1820" s="4" t="str">
        <f>VLOOKUP(A1820,'Customer Names'!A:D,3,FALSE)</f>
        <v xml:space="preserve">  Colin</v>
      </c>
      <c r="F1820" s="4">
        <f>VLOOKUP($A1820,'Data Transformation Q1 to Q8'!$A:$V,2,FALSE)</f>
        <v>35.200000000000003</v>
      </c>
      <c r="G1820" s="4" t="str">
        <f>VLOOKUP($A1820,'Data Transformation Q1 to Q8'!$A:$V,3,FALSE)</f>
        <v>Obesity</v>
      </c>
      <c r="H1820" s="4">
        <f>VLOOKUP($A1820,'Data Transformation Q1 to Q8'!$A:$V,4,FALSE)</f>
        <v>5.55</v>
      </c>
      <c r="I1820" s="4" t="str">
        <f>VLOOKUP($A1820,'Data Transformation Q1 to Q8'!$A:$V,5,FALSE)</f>
        <v>Normal</v>
      </c>
      <c r="J1820" s="4" t="str">
        <f>VLOOKUP($A1820,'Data Transformation Q1 to Q8'!$A:$V,6,FALSE)</f>
        <v>No</v>
      </c>
      <c r="K1820" s="4" t="str">
        <f>VLOOKUP($A1820,'Data Transformation Q1 to Q8'!$A:$V,7,FALSE)</f>
        <v>No</v>
      </c>
      <c r="L1820" s="4" t="str">
        <f>VLOOKUP($A1820,'Data Transformation Q1 to Q8'!$A:$V,8,FALSE)</f>
        <v>No</v>
      </c>
      <c r="M1820" s="4" t="str">
        <f>VLOOKUP($A1820,'Data Transformation Q1 to Q8'!$A:$V,10,FALSE)</f>
        <v>No</v>
      </c>
      <c r="N1820" s="4">
        <f>VLOOKUP($A1820,'Data Transformation Q1 to Q8'!$A:$V,9,FALSE)</f>
        <v>0</v>
      </c>
      <c r="O1820" s="4" t="str">
        <f>VLOOKUP($A1820,'Data Transformation Q1 to Q8'!$A:$V,20,FALSE)</f>
        <v>tier - 2</v>
      </c>
      <c r="P1820" s="4" t="str">
        <f>VLOOKUP($A1820,'Data Transformation Q1 to Q8'!$A:$V,21,FALSE)</f>
        <v>tier - 2</v>
      </c>
      <c r="Q1820" s="118">
        <f>VLOOKUP($A1820,'Data Transformation Q1 to Q8'!$A:$V,19,FALSE)</f>
        <v>4670.6400000000003</v>
      </c>
    </row>
    <row r="1821" spans="1:17" ht="15.75" x14ac:dyDescent="0.25">
      <c r="A1821" s="10" t="s">
        <v>1782</v>
      </c>
      <c r="B1821" s="4" t="str">
        <f>VLOOKUP(A1821,'Data Transformation Q1 to Q8'!A:V,22,FALSE)</f>
        <v>R1016</v>
      </c>
      <c r="C1821" s="21">
        <f>VLOOKUP($A1821,'Data Transformation Q1 to Q8'!$A:$V,16,FALSE)</f>
        <v>33090</v>
      </c>
      <c r="D1821" s="6">
        <f>VLOOKUP($A1821,'Data Transformation Q1 to Q8'!$A:$V,17,FALSE)</f>
        <v>32</v>
      </c>
      <c r="E1821" s="4" t="str">
        <f>VLOOKUP(A1821,'Customer Names'!A:D,3,FALSE)</f>
        <v xml:space="preserve">  Rob</v>
      </c>
      <c r="F1821" s="4">
        <f>VLOOKUP($A1821,'Data Transformation Q1 to Q8'!$A:$V,2,FALSE)</f>
        <v>37.335000000000001</v>
      </c>
      <c r="G1821" s="4" t="str">
        <f>VLOOKUP($A1821,'Data Transformation Q1 to Q8'!$A:$V,3,FALSE)</f>
        <v>Obesity</v>
      </c>
      <c r="H1821" s="4">
        <f>VLOOKUP($A1821,'Data Transformation Q1 to Q8'!$A:$V,4,FALSE)</f>
        <v>4.95</v>
      </c>
      <c r="I1821" s="4" t="str">
        <f>VLOOKUP($A1821,'Data Transformation Q1 to Q8'!$A:$V,5,FALSE)</f>
        <v>Normal</v>
      </c>
      <c r="J1821" s="4" t="str">
        <f>VLOOKUP($A1821,'Data Transformation Q1 to Q8'!$A:$V,6,FALSE)</f>
        <v>No</v>
      </c>
      <c r="K1821" s="4" t="str">
        <f>VLOOKUP($A1821,'Data Transformation Q1 to Q8'!$A:$V,7,FALSE)</f>
        <v>No</v>
      </c>
      <c r="L1821" s="4" t="str">
        <f>VLOOKUP($A1821,'Data Transformation Q1 to Q8'!$A:$V,8,FALSE)</f>
        <v>No</v>
      </c>
      <c r="M1821" s="4" t="str">
        <f>VLOOKUP($A1821,'Data Transformation Q1 to Q8'!$A:$V,10,FALSE)</f>
        <v>No</v>
      </c>
      <c r="N1821" s="4">
        <f>VLOOKUP($A1821,'Data Transformation Q1 to Q8'!$A:$V,9,FALSE)</f>
        <v>0</v>
      </c>
      <c r="O1821" s="4" t="str">
        <f>VLOOKUP($A1821,'Data Transformation Q1 to Q8'!$A:$V,20,FALSE)</f>
        <v>tier - 3</v>
      </c>
      <c r="P1821" s="4" t="str">
        <f>VLOOKUP($A1821,'Data Transformation Q1 to Q8'!$A:$V,21,FALSE)</f>
        <v>tier - 3</v>
      </c>
      <c r="Q1821" s="118">
        <f>VLOOKUP($A1821,'Data Transformation Q1 to Q8'!$A:$V,19,FALSE)</f>
        <v>4667.6099999999997</v>
      </c>
    </row>
    <row r="1822" spans="1:17" ht="15.75" x14ac:dyDescent="0.25">
      <c r="A1822" s="10" t="s">
        <v>1784</v>
      </c>
      <c r="B1822" s="4" t="str">
        <f>VLOOKUP(A1822,'Data Transformation Q1 to Q8'!A:V,22,FALSE)</f>
        <v>R1017</v>
      </c>
      <c r="C1822" s="21">
        <f>VLOOKUP($A1822,'Data Transformation Q1 to Q8'!$A:$V,16,FALSE)</f>
        <v>35363</v>
      </c>
      <c r="D1822" s="6">
        <f>VLOOKUP($A1822,'Data Transformation Q1 to Q8'!$A:$V,17,FALSE)</f>
        <v>26</v>
      </c>
      <c r="E1822" s="4" t="str">
        <f>VLOOKUP(A1822,'Customer Names'!A:D,3,FALSE)</f>
        <v xml:space="preserve">  Patrick</v>
      </c>
      <c r="F1822" s="4">
        <f>VLOOKUP($A1822,'Data Transformation Q1 to Q8'!$A:$V,2,FALSE)</f>
        <v>27.265000000000001</v>
      </c>
      <c r="G1822" s="4" t="str">
        <f>VLOOKUP($A1822,'Data Transformation Q1 to Q8'!$A:$V,3,FALSE)</f>
        <v>Overweight</v>
      </c>
      <c r="H1822" s="4">
        <f>VLOOKUP($A1822,'Data Transformation Q1 to Q8'!$A:$V,4,FALSE)</f>
        <v>6.46</v>
      </c>
      <c r="I1822" s="4" t="str">
        <f>VLOOKUP($A1822,'Data Transformation Q1 to Q8'!$A:$V,5,FALSE)</f>
        <v>Prediabetes</v>
      </c>
      <c r="J1822" s="4" t="str">
        <f>VLOOKUP($A1822,'Data Transformation Q1 to Q8'!$A:$V,6,FALSE)</f>
        <v>Yes</v>
      </c>
      <c r="K1822" s="4" t="str">
        <f>VLOOKUP($A1822,'Data Transformation Q1 to Q8'!$A:$V,7,FALSE)</f>
        <v>No</v>
      </c>
      <c r="L1822" s="4" t="str">
        <f>VLOOKUP($A1822,'Data Transformation Q1 to Q8'!$A:$V,8,FALSE)</f>
        <v>No</v>
      </c>
      <c r="M1822" s="4" t="str">
        <f>VLOOKUP($A1822,'Data Transformation Q1 to Q8'!$A:$V,10,FALSE)</f>
        <v>No</v>
      </c>
      <c r="N1822" s="4">
        <f>VLOOKUP($A1822,'Data Transformation Q1 to Q8'!$A:$V,9,FALSE)</f>
        <v>0</v>
      </c>
      <c r="O1822" s="4" t="str">
        <f>VLOOKUP($A1822,'Data Transformation Q1 to Q8'!$A:$V,20,FALSE)</f>
        <v>tier - 2</v>
      </c>
      <c r="P1822" s="4" t="str">
        <f>VLOOKUP($A1822,'Data Transformation Q1 to Q8'!$A:$V,21,FALSE)</f>
        <v>tier - 1</v>
      </c>
      <c r="Q1822" s="118">
        <f>VLOOKUP($A1822,'Data Transformation Q1 to Q8'!$A:$V,19,FALSE)</f>
        <v>4661.29</v>
      </c>
    </row>
    <row r="1823" spans="1:17" ht="15.75" x14ac:dyDescent="0.25">
      <c r="A1823" s="10" t="s">
        <v>1786</v>
      </c>
      <c r="B1823" s="4" t="str">
        <f>VLOOKUP(A1823,'Data Transformation Q1 to Q8'!A:V,22,FALSE)</f>
        <v>R1011</v>
      </c>
      <c r="C1823" s="21">
        <f>VLOOKUP($A1823,'Data Transformation Q1 to Q8'!$A:$V,16,FALSE)</f>
        <v>31220</v>
      </c>
      <c r="D1823" s="6">
        <f>VLOOKUP($A1823,'Data Transformation Q1 to Q8'!$A:$V,17,FALSE)</f>
        <v>37</v>
      </c>
      <c r="E1823" s="4" t="str">
        <f>VLOOKUP(A1823,'Customer Names'!A:D,3,FALSE)</f>
        <v xml:space="preserve">  Austin D</v>
      </c>
      <c r="F1823" s="4">
        <f>VLOOKUP($A1823,'Data Transformation Q1 to Q8'!$A:$V,2,FALSE)</f>
        <v>30.8</v>
      </c>
      <c r="G1823" s="4" t="str">
        <f>VLOOKUP($A1823,'Data Transformation Q1 to Q8'!$A:$V,3,FALSE)</f>
        <v>Obesity</v>
      </c>
      <c r="H1823" s="4">
        <f>VLOOKUP($A1823,'Data Transformation Q1 to Q8'!$A:$V,4,FALSE)</f>
        <v>4.9000000000000004</v>
      </c>
      <c r="I1823" s="4" t="str">
        <f>VLOOKUP($A1823,'Data Transformation Q1 to Q8'!$A:$V,5,FALSE)</f>
        <v>Normal</v>
      </c>
      <c r="J1823" s="4" t="str">
        <f>VLOOKUP($A1823,'Data Transformation Q1 to Q8'!$A:$V,6,FALSE)</f>
        <v>Yes</v>
      </c>
      <c r="K1823" s="4" t="str">
        <f>VLOOKUP($A1823,'Data Transformation Q1 to Q8'!$A:$V,7,FALSE)</f>
        <v>No</v>
      </c>
      <c r="L1823" s="4" t="str">
        <f>VLOOKUP($A1823,'Data Transformation Q1 to Q8'!$A:$V,8,FALSE)</f>
        <v>No</v>
      </c>
      <c r="M1823" s="4" t="str">
        <f>VLOOKUP($A1823,'Data Transformation Q1 to Q8'!$A:$V,10,FALSE)</f>
        <v>No</v>
      </c>
      <c r="N1823" s="4">
        <f>VLOOKUP($A1823,'Data Transformation Q1 to Q8'!$A:$V,9,FALSE)</f>
        <v>0</v>
      </c>
      <c r="O1823" s="4" t="str">
        <f>VLOOKUP($A1823,'Data Transformation Q1 to Q8'!$A:$V,20,FALSE)</f>
        <v>tier - 1</v>
      </c>
      <c r="P1823" s="4" t="str">
        <f>VLOOKUP($A1823,'Data Transformation Q1 to Q8'!$A:$V,21,FALSE)</f>
        <v>tier - 1</v>
      </c>
      <c r="Q1823" s="118">
        <f>VLOOKUP($A1823,'Data Transformation Q1 to Q8'!$A:$V,19,FALSE)</f>
        <v>4646.76</v>
      </c>
    </row>
    <row r="1824" spans="1:17" ht="15.75" x14ac:dyDescent="0.25">
      <c r="A1824" s="10" t="s">
        <v>1788</v>
      </c>
      <c r="B1824" s="4" t="str">
        <f>VLOOKUP(A1824,'Data Transformation Q1 to Q8'!A:V,22,FALSE)</f>
        <v>R1012</v>
      </c>
      <c r="C1824" s="21">
        <f>VLOOKUP($A1824,'Data Transformation Q1 to Q8'!$A:$V,16,FALSE)</f>
        <v>35975</v>
      </c>
      <c r="D1824" s="6">
        <f>VLOOKUP($A1824,'Data Transformation Q1 to Q8'!$A:$V,17,FALSE)</f>
        <v>24</v>
      </c>
      <c r="E1824" s="4" t="str">
        <f>VLOOKUP(A1824,'Customer Names'!A:D,3,FALSE)</f>
        <v xml:space="preserve">  Brittany</v>
      </c>
      <c r="F1824" s="4">
        <f>VLOOKUP($A1824,'Data Transformation Q1 to Q8'!$A:$V,2,FALSE)</f>
        <v>30.21</v>
      </c>
      <c r="G1824" s="4" t="str">
        <f>VLOOKUP($A1824,'Data Transformation Q1 to Q8'!$A:$V,3,FALSE)</f>
        <v>Obesity</v>
      </c>
      <c r="H1824" s="4">
        <f>VLOOKUP($A1824,'Data Transformation Q1 to Q8'!$A:$V,4,FALSE)</f>
        <v>5.21</v>
      </c>
      <c r="I1824" s="4" t="str">
        <f>VLOOKUP($A1824,'Data Transformation Q1 to Q8'!$A:$V,5,FALSE)</f>
        <v>Normal</v>
      </c>
      <c r="J1824" s="4" t="str">
        <f>VLOOKUP($A1824,'Data Transformation Q1 to Q8'!$A:$V,6,FALSE)</f>
        <v>No</v>
      </c>
      <c r="K1824" s="4" t="str">
        <f>VLOOKUP($A1824,'Data Transformation Q1 to Q8'!$A:$V,7,FALSE)</f>
        <v>No</v>
      </c>
      <c r="L1824" s="4" t="str">
        <f>VLOOKUP($A1824,'Data Transformation Q1 to Q8'!$A:$V,8,FALSE)</f>
        <v>No</v>
      </c>
      <c r="M1824" s="4" t="str">
        <f>VLOOKUP($A1824,'Data Transformation Q1 to Q8'!$A:$V,10,FALSE)</f>
        <v>No</v>
      </c>
      <c r="N1824" s="4">
        <f>VLOOKUP($A1824,'Data Transformation Q1 to Q8'!$A:$V,9,FALSE)</f>
        <v>1</v>
      </c>
      <c r="O1824" s="4" t="str">
        <f>VLOOKUP($A1824,'Data Transformation Q1 to Q8'!$A:$V,20,FALSE)</f>
        <v>tier - 2</v>
      </c>
      <c r="P1824" s="4" t="str">
        <f>VLOOKUP($A1824,'Data Transformation Q1 to Q8'!$A:$V,21,FALSE)</f>
        <v>tier - 1</v>
      </c>
      <c r="Q1824" s="118">
        <f>VLOOKUP($A1824,'Data Transformation Q1 to Q8'!$A:$V,19,FALSE)</f>
        <v>4618.08</v>
      </c>
    </row>
    <row r="1825" spans="1:17" ht="15.75" x14ac:dyDescent="0.25">
      <c r="A1825" s="10" t="s">
        <v>1790</v>
      </c>
      <c r="B1825" s="4" t="str">
        <f>VLOOKUP(A1825,'Data Transformation Q1 to Q8'!A:V,22,FALSE)</f>
        <v>R1011</v>
      </c>
      <c r="C1825" s="21">
        <f>VLOOKUP($A1825,'Data Transformation Q1 to Q8'!$A:$V,16,FALSE)</f>
        <v>36709</v>
      </c>
      <c r="D1825" s="6">
        <f>VLOOKUP($A1825,'Data Transformation Q1 to Q8'!$A:$V,17,FALSE)</f>
        <v>22</v>
      </c>
      <c r="E1825" s="4" t="str">
        <f>VLOOKUP(A1825,'Customer Names'!A:D,3,FALSE)</f>
        <v xml:space="preserve">  Matthew T</v>
      </c>
      <c r="F1825" s="4">
        <f>VLOOKUP($A1825,'Data Transformation Q1 to Q8'!$A:$V,2,FALSE)</f>
        <v>35.340000000000003</v>
      </c>
      <c r="G1825" s="4" t="str">
        <f>VLOOKUP($A1825,'Data Transformation Q1 to Q8'!$A:$V,3,FALSE)</f>
        <v>Obesity</v>
      </c>
      <c r="H1825" s="4">
        <f>VLOOKUP($A1825,'Data Transformation Q1 to Q8'!$A:$V,4,FALSE)</f>
        <v>4.13</v>
      </c>
      <c r="I1825" s="4" t="str">
        <f>VLOOKUP($A1825,'Data Transformation Q1 to Q8'!$A:$V,5,FALSE)</f>
        <v>Normal</v>
      </c>
      <c r="J1825" s="4" t="str">
        <f>VLOOKUP($A1825,'Data Transformation Q1 to Q8'!$A:$V,6,FALSE)</f>
        <v>No</v>
      </c>
      <c r="K1825" s="4" t="str">
        <f>VLOOKUP($A1825,'Data Transformation Q1 to Q8'!$A:$V,7,FALSE)</f>
        <v>yes</v>
      </c>
      <c r="L1825" s="4" t="str">
        <f>VLOOKUP($A1825,'Data Transformation Q1 to Q8'!$A:$V,8,FALSE)</f>
        <v>No</v>
      </c>
      <c r="M1825" s="4" t="str">
        <f>VLOOKUP($A1825,'Data Transformation Q1 to Q8'!$A:$V,10,FALSE)</f>
        <v>No</v>
      </c>
      <c r="N1825" s="4">
        <f>VLOOKUP($A1825,'Data Transformation Q1 to Q8'!$A:$V,9,FALSE)</f>
        <v>1</v>
      </c>
      <c r="O1825" s="4" t="str">
        <f>VLOOKUP($A1825,'Data Transformation Q1 to Q8'!$A:$V,20,FALSE)</f>
        <v>tier - 2</v>
      </c>
      <c r="P1825" s="4" t="str">
        <f>VLOOKUP($A1825,'Data Transformation Q1 to Q8'!$A:$V,21,FALSE)</f>
        <v>tier - 3</v>
      </c>
      <c r="Q1825" s="118">
        <f>VLOOKUP($A1825,'Data Transformation Q1 to Q8'!$A:$V,19,FALSE)</f>
        <v>4608.03</v>
      </c>
    </row>
    <row r="1826" spans="1:17" ht="15.75" x14ac:dyDescent="0.25">
      <c r="A1826" s="10" t="s">
        <v>1792</v>
      </c>
      <c r="B1826" s="4" t="str">
        <f>VLOOKUP(A1826,'Data Transformation Q1 to Q8'!A:V,22,FALSE)</f>
        <v>R1012</v>
      </c>
      <c r="C1826" s="21">
        <f>VLOOKUP($A1826,'Data Transformation Q1 to Q8'!$A:$V,16,FALSE)</f>
        <v>32769</v>
      </c>
      <c r="D1826" s="6">
        <f>VLOOKUP($A1826,'Data Transformation Q1 to Q8'!$A:$V,17,FALSE)</f>
        <v>33</v>
      </c>
      <c r="E1826" s="4" t="str">
        <f>VLOOKUP(A1826,'Customer Names'!A:D,3,FALSE)</f>
        <v xml:space="preserve">  Becky G</v>
      </c>
      <c r="F1826" s="4">
        <f>VLOOKUP($A1826,'Data Transformation Q1 to Q8'!$A:$V,2,FALSE)</f>
        <v>26.695</v>
      </c>
      <c r="G1826" s="4" t="str">
        <f>VLOOKUP($A1826,'Data Transformation Q1 to Q8'!$A:$V,3,FALSE)</f>
        <v>Overweight</v>
      </c>
      <c r="H1826" s="4">
        <f>VLOOKUP($A1826,'Data Transformation Q1 to Q8'!$A:$V,4,FALSE)</f>
        <v>5.28</v>
      </c>
      <c r="I1826" s="4" t="str">
        <f>VLOOKUP($A1826,'Data Transformation Q1 to Q8'!$A:$V,5,FALSE)</f>
        <v>Normal</v>
      </c>
      <c r="J1826" s="4" t="str">
        <f>VLOOKUP($A1826,'Data Transformation Q1 to Q8'!$A:$V,6,FALSE)</f>
        <v>No</v>
      </c>
      <c r="K1826" s="4" t="str">
        <f>VLOOKUP($A1826,'Data Transformation Q1 to Q8'!$A:$V,7,FALSE)</f>
        <v>No</v>
      </c>
      <c r="L1826" s="4" t="str">
        <f>VLOOKUP($A1826,'Data Transformation Q1 to Q8'!$A:$V,8,FALSE)</f>
        <v>No</v>
      </c>
      <c r="M1826" s="4" t="str">
        <f>VLOOKUP($A1826,'Data Transformation Q1 to Q8'!$A:$V,10,FALSE)</f>
        <v>No</v>
      </c>
      <c r="N1826" s="4">
        <f>VLOOKUP($A1826,'Data Transformation Q1 to Q8'!$A:$V,9,FALSE)</f>
        <v>0</v>
      </c>
      <c r="O1826" s="4" t="str">
        <f>VLOOKUP($A1826,'Data Transformation Q1 to Q8'!$A:$V,20,FALSE)</f>
        <v>tier - 2</v>
      </c>
      <c r="P1826" s="4" t="str">
        <f>VLOOKUP($A1826,'Data Transformation Q1 to Q8'!$A:$V,21,FALSE)</f>
        <v>tier - 2</v>
      </c>
      <c r="Q1826" s="118">
        <f>VLOOKUP($A1826,'Data Transformation Q1 to Q8'!$A:$V,19,FALSE)</f>
        <v>4571.41</v>
      </c>
    </row>
    <row r="1827" spans="1:17" ht="15.75" x14ac:dyDescent="0.25">
      <c r="A1827" s="10" t="s">
        <v>1794</v>
      </c>
      <c r="B1827" s="4" t="str">
        <f>VLOOKUP(A1827,'Data Transformation Q1 to Q8'!A:V,22,FALSE)</f>
        <v>R1024</v>
      </c>
      <c r="C1827" s="21">
        <f>VLOOKUP($A1827,'Data Transformation Q1 to Q8'!$A:$V,16,FALSE)</f>
        <v>35424</v>
      </c>
      <c r="D1827" s="6">
        <f>VLOOKUP($A1827,'Data Transformation Q1 to Q8'!$A:$V,17,FALSE)</f>
        <v>26</v>
      </c>
      <c r="E1827" s="4" t="str">
        <f>VLOOKUP(A1827,'Customer Names'!A:D,3,FALSE)</f>
        <v xml:space="preserve">  Virginie</v>
      </c>
      <c r="F1827" s="4">
        <f>VLOOKUP($A1827,'Data Transformation Q1 to Q8'!$A:$V,2,FALSE)</f>
        <v>29.355</v>
      </c>
      <c r="G1827" s="4" t="str">
        <f>VLOOKUP($A1827,'Data Transformation Q1 to Q8'!$A:$V,3,FALSE)</f>
        <v>Overweight</v>
      </c>
      <c r="H1827" s="4">
        <f>VLOOKUP($A1827,'Data Transformation Q1 to Q8'!$A:$V,4,FALSE)</f>
        <v>4.68</v>
      </c>
      <c r="I1827" s="4" t="str">
        <f>VLOOKUP($A1827,'Data Transformation Q1 to Q8'!$A:$V,5,FALSE)</f>
        <v>Normal</v>
      </c>
      <c r="J1827" s="4" t="str">
        <f>VLOOKUP($A1827,'Data Transformation Q1 to Q8'!$A:$V,6,FALSE)</f>
        <v>Yes</v>
      </c>
      <c r="K1827" s="4" t="str">
        <f>VLOOKUP($A1827,'Data Transformation Q1 to Q8'!$A:$V,7,FALSE)</f>
        <v>No</v>
      </c>
      <c r="L1827" s="4" t="str">
        <f>VLOOKUP($A1827,'Data Transformation Q1 to Q8'!$A:$V,8,FALSE)</f>
        <v>No</v>
      </c>
      <c r="M1827" s="4" t="str">
        <f>VLOOKUP($A1827,'Data Transformation Q1 to Q8'!$A:$V,10,FALSE)</f>
        <v>No</v>
      </c>
      <c r="N1827" s="4">
        <f>VLOOKUP($A1827,'Data Transformation Q1 to Q8'!$A:$V,9,FALSE)</f>
        <v>0</v>
      </c>
      <c r="O1827" s="4" t="str">
        <f>VLOOKUP($A1827,'Data Transformation Q1 to Q8'!$A:$V,20,FALSE)</f>
        <v>tier - 2</v>
      </c>
      <c r="P1827" s="4" t="str">
        <f>VLOOKUP($A1827,'Data Transformation Q1 to Q8'!$A:$V,21,FALSE)</f>
        <v>tier - 2</v>
      </c>
      <c r="Q1827" s="118">
        <f>VLOOKUP($A1827,'Data Transformation Q1 to Q8'!$A:$V,19,FALSE)</f>
        <v>4564.1899999999996</v>
      </c>
    </row>
    <row r="1828" spans="1:17" ht="15.75" x14ac:dyDescent="0.25">
      <c r="A1828" s="10" t="s">
        <v>1796</v>
      </c>
      <c r="B1828" s="4" t="str">
        <f>VLOOKUP(A1828,'Data Transformation Q1 to Q8'!A:V,22,FALSE)</f>
        <v>R1013</v>
      </c>
      <c r="C1828" s="21">
        <f>VLOOKUP($A1828,'Data Transformation Q1 to Q8'!$A:$V,16,FALSE)</f>
        <v>33136</v>
      </c>
      <c r="D1828" s="6">
        <f>VLOOKUP($A1828,'Data Transformation Q1 to Q8'!$A:$V,17,FALSE)</f>
        <v>32</v>
      </c>
      <c r="E1828" s="4" t="str">
        <f>VLOOKUP(A1828,'Customer Names'!A:D,3,FALSE)</f>
        <v xml:space="preserve">  Allison A</v>
      </c>
      <c r="F1828" s="4">
        <f>VLOOKUP($A1828,'Data Transformation Q1 to Q8'!$A:$V,2,FALSE)</f>
        <v>29.59</v>
      </c>
      <c r="G1828" s="4" t="str">
        <f>VLOOKUP($A1828,'Data Transformation Q1 to Q8'!$A:$V,3,FALSE)</f>
        <v>Overweight</v>
      </c>
      <c r="H1828" s="4">
        <f>VLOOKUP($A1828,'Data Transformation Q1 to Q8'!$A:$V,4,FALSE)</f>
        <v>4.0599999999999996</v>
      </c>
      <c r="I1828" s="4" t="str">
        <f>VLOOKUP($A1828,'Data Transformation Q1 to Q8'!$A:$V,5,FALSE)</f>
        <v>Normal</v>
      </c>
      <c r="J1828" s="4" t="str">
        <f>VLOOKUP($A1828,'Data Transformation Q1 to Q8'!$A:$V,6,FALSE)</f>
        <v>No</v>
      </c>
      <c r="K1828" s="4" t="str">
        <f>VLOOKUP($A1828,'Data Transformation Q1 to Q8'!$A:$V,7,FALSE)</f>
        <v>No</v>
      </c>
      <c r="L1828" s="4" t="str">
        <f>VLOOKUP($A1828,'Data Transformation Q1 to Q8'!$A:$V,8,FALSE)</f>
        <v>No</v>
      </c>
      <c r="M1828" s="4" t="str">
        <f>VLOOKUP($A1828,'Data Transformation Q1 to Q8'!$A:$V,10,FALSE)</f>
        <v>No</v>
      </c>
      <c r="N1828" s="4">
        <f>VLOOKUP($A1828,'Data Transformation Q1 to Q8'!$A:$V,9,FALSE)</f>
        <v>0</v>
      </c>
      <c r="O1828" s="4" t="str">
        <f>VLOOKUP($A1828,'Data Transformation Q1 to Q8'!$A:$V,20,FALSE)</f>
        <v>tier - 2</v>
      </c>
      <c r="P1828" s="4" t="str">
        <f>VLOOKUP($A1828,'Data Transformation Q1 to Q8'!$A:$V,21,FALSE)</f>
        <v>tier - 2</v>
      </c>
      <c r="Q1828" s="118">
        <f>VLOOKUP($A1828,'Data Transformation Q1 to Q8'!$A:$V,19,FALSE)</f>
        <v>4562.84</v>
      </c>
    </row>
    <row r="1829" spans="1:17" ht="15.75" x14ac:dyDescent="0.25">
      <c r="A1829" s="10" t="s">
        <v>1798</v>
      </c>
      <c r="B1829" s="4" t="str">
        <f>VLOOKUP(A1829,'Data Transformation Q1 to Q8'!A:V,22,FALSE)</f>
        <v>R1024</v>
      </c>
      <c r="C1829" s="21">
        <f>VLOOKUP($A1829,'Data Transformation Q1 to Q8'!$A:$V,16,FALSE)</f>
        <v>38343</v>
      </c>
      <c r="D1829" s="6">
        <f>VLOOKUP($A1829,'Data Transformation Q1 to Q8'!$A:$V,17,FALSE)</f>
        <v>18</v>
      </c>
      <c r="E1829" s="4" t="str">
        <f>VLOOKUP(A1829,'Customer Names'!A:D,3,FALSE)</f>
        <v xml:space="preserve">  Julie</v>
      </c>
      <c r="F1829" s="4">
        <f>VLOOKUP($A1829,'Data Transformation Q1 to Q8'!$A:$V,2,FALSE)</f>
        <v>31.35</v>
      </c>
      <c r="G1829" s="4" t="str">
        <f>VLOOKUP($A1829,'Data Transformation Q1 to Q8'!$A:$V,3,FALSE)</f>
        <v>Obesity</v>
      </c>
      <c r="H1829" s="4">
        <f>VLOOKUP($A1829,'Data Transformation Q1 to Q8'!$A:$V,4,FALSE)</f>
        <v>4.2</v>
      </c>
      <c r="I1829" s="4" t="str">
        <f>VLOOKUP($A1829,'Data Transformation Q1 to Q8'!$A:$V,5,FALSE)</f>
        <v>Normal</v>
      </c>
      <c r="J1829" s="4" t="str">
        <f>VLOOKUP($A1829,'Data Transformation Q1 to Q8'!$A:$V,6,FALSE)</f>
        <v>No</v>
      </c>
      <c r="K1829" s="4" t="str">
        <f>VLOOKUP($A1829,'Data Transformation Q1 to Q8'!$A:$V,7,FALSE)</f>
        <v>yes</v>
      </c>
      <c r="L1829" s="4" t="str">
        <f>VLOOKUP($A1829,'Data Transformation Q1 to Q8'!$A:$V,8,FALSE)</f>
        <v>No</v>
      </c>
      <c r="M1829" s="4" t="str">
        <f>VLOOKUP($A1829,'Data Transformation Q1 to Q8'!$A:$V,10,FALSE)</f>
        <v>No</v>
      </c>
      <c r="N1829" s="4">
        <f>VLOOKUP($A1829,'Data Transformation Q1 to Q8'!$A:$V,9,FALSE)</f>
        <v>1</v>
      </c>
      <c r="O1829" s="4" t="str">
        <f>VLOOKUP($A1829,'Data Transformation Q1 to Q8'!$A:$V,20,FALSE)</f>
        <v>tier - 2</v>
      </c>
      <c r="P1829" s="4" t="str">
        <f>VLOOKUP($A1829,'Data Transformation Q1 to Q8'!$A:$V,21,FALSE)</f>
        <v>tier - 2</v>
      </c>
      <c r="Q1829" s="118">
        <f>VLOOKUP($A1829,'Data Transformation Q1 to Q8'!$A:$V,19,FALSE)</f>
        <v>4561.1899999999996</v>
      </c>
    </row>
    <row r="1830" spans="1:17" ht="15.75" x14ac:dyDescent="0.25">
      <c r="A1830" s="10" t="s">
        <v>1800</v>
      </c>
      <c r="B1830" s="4" t="str">
        <f>VLOOKUP(A1830,'Data Transformation Q1 to Q8'!A:V,22,FALSE)</f>
        <v>R1024</v>
      </c>
      <c r="C1830" s="21">
        <f>VLOOKUP($A1830,'Data Transformation Q1 to Q8'!$A:$V,16,FALSE)</f>
        <v>33194</v>
      </c>
      <c r="D1830" s="6">
        <f>VLOOKUP($A1830,'Data Transformation Q1 to Q8'!$A:$V,17,FALSE)</f>
        <v>32</v>
      </c>
      <c r="E1830" s="4" t="str">
        <f>VLOOKUP(A1830,'Customer Names'!A:D,3,FALSE)</f>
        <v xml:space="preserve">  Katherine</v>
      </c>
      <c r="F1830" s="4">
        <f>VLOOKUP($A1830,'Data Transformation Q1 to Q8'!$A:$V,2,FALSE)</f>
        <v>20.52</v>
      </c>
      <c r="G1830" s="4" t="str">
        <f>VLOOKUP($A1830,'Data Transformation Q1 to Q8'!$A:$V,3,FALSE)</f>
        <v>Normal Weight</v>
      </c>
      <c r="H1830" s="4">
        <f>VLOOKUP($A1830,'Data Transformation Q1 to Q8'!$A:$V,4,FALSE)</f>
        <v>4.83</v>
      </c>
      <c r="I1830" s="4" t="str">
        <f>VLOOKUP($A1830,'Data Transformation Q1 to Q8'!$A:$V,5,FALSE)</f>
        <v>Normal</v>
      </c>
      <c r="J1830" s="4" t="str">
        <f>VLOOKUP($A1830,'Data Transformation Q1 to Q8'!$A:$V,6,FALSE)</f>
        <v>No</v>
      </c>
      <c r="K1830" s="4" t="str">
        <f>VLOOKUP($A1830,'Data Transformation Q1 to Q8'!$A:$V,7,FALSE)</f>
        <v>No</v>
      </c>
      <c r="L1830" s="4" t="str">
        <f>VLOOKUP($A1830,'Data Transformation Q1 to Q8'!$A:$V,8,FALSE)</f>
        <v>No</v>
      </c>
      <c r="M1830" s="4" t="str">
        <f>VLOOKUP($A1830,'Data Transformation Q1 to Q8'!$A:$V,10,FALSE)</f>
        <v>No</v>
      </c>
      <c r="N1830" s="4">
        <f>VLOOKUP($A1830,'Data Transformation Q1 to Q8'!$A:$V,9,FALSE)</f>
        <v>0</v>
      </c>
      <c r="O1830" s="4" t="str">
        <f>VLOOKUP($A1830,'Data Transformation Q1 to Q8'!$A:$V,20,FALSE)</f>
        <v>tier - 2</v>
      </c>
      <c r="P1830" s="4" t="str">
        <f>VLOOKUP($A1830,'Data Transformation Q1 to Q8'!$A:$V,21,FALSE)</f>
        <v>tier - 1</v>
      </c>
      <c r="Q1830" s="118">
        <f>VLOOKUP($A1830,'Data Transformation Q1 to Q8'!$A:$V,19,FALSE)</f>
        <v>4544.2299999999996</v>
      </c>
    </row>
    <row r="1831" spans="1:17" ht="15.75" x14ac:dyDescent="0.25">
      <c r="A1831" s="10" t="s">
        <v>1803</v>
      </c>
      <c r="B1831" s="4" t="str">
        <f>VLOOKUP(A1831,'Data Transformation Q1 to Q8'!A:V,22,FALSE)</f>
        <v>R1011</v>
      </c>
      <c r="C1831" s="21">
        <f>VLOOKUP($A1831,'Data Transformation Q1 to Q8'!$A:$V,16,FALSE)</f>
        <v>32307</v>
      </c>
      <c r="D1831" s="6">
        <f>VLOOKUP($A1831,'Data Transformation Q1 to Q8'!$A:$V,17,FALSE)</f>
        <v>34</v>
      </c>
      <c r="E1831" s="4" t="str">
        <f>VLOOKUP(A1831,'Customer Names'!A:D,3,FALSE)</f>
        <v xml:space="preserve">  Caleb</v>
      </c>
      <c r="F1831" s="4">
        <f>VLOOKUP($A1831,'Data Transformation Q1 to Q8'!$A:$V,2,FALSE)</f>
        <v>42.9</v>
      </c>
      <c r="G1831" s="4" t="str">
        <f>VLOOKUP($A1831,'Data Transformation Q1 to Q8'!$A:$V,3,FALSE)</f>
        <v>Obesity</v>
      </c>
      <c r="H1831" s="4">
        <f>VLOOKUP($A1831,'Data Transformation Q1 to Q8'!$A:$V,4,FALSE)</f>
        <v>4.87</v>
      </c>
      <c r="I1831" s="4" t="str">
        <f>VLOOKUP($A1831,'Data Transformation Q1 to Q8'!$A:$V,5,FALSE)</f>
        <v>Normal</v>
      </c>
      <c r="J1831" s="4" t="str">
        <f>VLOOKUP($A1831,'Data Transformation Q1 to Q8'!$A:$V,6,FALSE)</f>
        <v>Yes</v>
      </c>
      <c r="K1831" s="4" t="str">
        <f>VLOOKUP($A1831,'Data Transformation Q1 to Q8'!$A:$V,7,FALSE)</f>
        <v>No</v>
      </c>
      <c r="L1831" s="4" t="str">
        <f>VLOOKUP($A1831,'Data Transformation Q1 to Q8'!$A:$V,8,FALSE)</f>
        <v>No</v>
      </c>
      <c r="M1831" s="4" t="str">
        <f>VLOOKUP($A1831,'Data Transformation Q1 to Q8'!$A:$V,10,FALSE)</f>
        <v>No</v>
      </c>
      <c r="N1831" s="4">
        <f>VLOOKUP($A1831,'Data Transformation Q1 to Q8'!$A:$V,9,FALSE)</f>
        <v>1</v>
      </c>
      <c r="O1831" s="4" t="str">
        <f>VLOOKUP($A1831,'Data Transformation Q1 to Q8'!$A:$V,20,FALSE)</f>
        <v>tier - 2</v>
      </c>
      <c r="P1831" s="4" t="str">
        <f>VLOOKUP($A1831,'Data Transformation Q1 to Q8'!$A:$V,21,FALSE)</f>
        <v>tier - 2</v>
      </c>
      <c r="Q1831" s="118">
        <f>VLOOKUP($A1831,'Data Transformation Q1 to Q8'!$A:$V,19,FALSE)</f>
        <v>4536.26</v>
      </c>
    </row>
    <row r="1832" spans="1:17" ht="15.75" x14ac:dyDescent="0.25">
      <c r="A1832" s="10" t="s">
        <v>1805</v>
      </c>
      <c r="B1832" s="4" t="str">
        <f>VLOOKUP(A1832,'Data Transformation Q1 to Q8'!A:V,22,FALSE)</f>
        <v>R1011</v>
      </c>
      <c r="C1832" s="21">
        <f>VLOOKUP($A1832,'Data Transformation Q1 to Q8'!$A:$V,16,FALSE)</f>
        <v>34149</v>
      </c>
      <c r="D1832" s="6">
        <f>VLOOKUP($A1832,'Data Transformation Q1 to Q8'!$A:$V,17,FALSE)</f>
        <v>29</v>
      </c>
      <c r="E1832" s="4" t="str">
        <f>VLOOKUP(A1832,'Customer Names'!A:D,3,FALSE)</f>
        <v xml:space="preserve">  Jaime</v>
      </c>
      <c r="F1832" s="4">
        <f>VLOOKUP($A1832,'Data Transformation Q1 to Q8'!$A:$V,2,FALSE)</f>
        <v>24.6</v>
      </c>
      <c r="G1832" s="4" t="str">
        <f>VLOOKUP($A1832,'Data Transformation Q1 to Q8'!$A:$V,3,FALSE)</f>
        <v>Normal Weight</v>
      </c>
      <c r="H1832" s="4">
        <f>VLOOKUP($A1832,'Data Transformation Q1 to Q8'!$A:$V,4,FALSE)</f>
        <v>5.86</v>
      </c>
      <c r="I1832" s="4" t="str">
        <f>VLOOKUP($A1832,'Data Transformation Q1 to Q8'!$A:$V,5,FALSE)</f>
        <v>Prediabetes</v>
      </c>
      <c r="J1832" s="4" t="str">
        <f>VLOOKUP($A1832,'Data Transformation Q1 to Q8'!$A:$V,6,FALSE)</f>
        <v>No</v>
      </c>
      <c r="K1832" s="4" t="str">
        <f>VLOOKUP($A1832,'Data Transformation Q1 to Q8'!$A:$V,7,FALSE)</f>
        <v>No</v>
      </c>
      <c r="L1832" s="4" t="str">
        <f>VLOOKUP($A1832,'Data Transformation Q1 to Q8'!$A:$V,8,FALSE)</f>
        <v>Yes</v>
      </c>
      <c r="M1832" s="4" t="str">
        <f>VLOOKUP($A1832,'Data Transformation Q1 to Q8'!$A:$V,10,FALSE)</f>
        <v>No</v>
      </c>
      <c r="N1832" s="4">
        <f>VLOOKUP($A1832,'Data Transformation Q1 to Q8'!$A:$V,9,FALSE)</f>
        <v>1</v>
      </c>
      <c r="O1832" s="4" t="str">
        <f>VLOOKUP($A1832,'Data Transformation Q1 to Q8'!$A:$V,20,FALSE)</f>
        <v>tier - 2</v>
      </c>
      <c r="P1832" s="4" t="str">
        <f>VLOOKUP($A1832,'Data Transformation Q1 to Q8'!$A:$V,21,FALSE)</f>
        <v>tier - 1</v>
      </c>
      <c r="Q1832" s="118">
        <f>VLOOKUP($A1832,'Data Transformation Q1 to Q8'!$A:$V,19,FALSE)</f>
        <v>4529.4799999999996</v>
      </c>
    </row>
    <row r="1833" spans="1:17" ht="15.75" x14ac:dyDescent="0.25">
      <c r="A1833" s="10" t="s">
        <v>1807</v>
      </c>
      <c r="B1833" s="4" t="str">
        <f>VLOOKUP(A1833,'Data Transformation Q1 to Q8'!A:V,22,FALSE)</f>
        <v>R1012</v>
      </c>
      <c r="C1833" s="21">
        <f>VLOOKUP($A1833,'Data Transformation Q1 to Q8'!$A:$V,16,FALSE)</f>
        <v>33829</v>
      </c>
      <c r="D1833" s="6">
        <f>VLOOKUP($A1833,'Data Transformation Q1 to Q8'!$A:$V,17,FALSE)</f>
        <v>30</v>
      </c>
      <c r="E1833" s="4" t="str">
        <f>VLOOKUP(A1833,'Customer Names'!A:D,3,FALSE)</f>
        <v xml:space="preserve">  Hannah</v>
      </c>
      <c r="F1833" s="4">
        <f>VLOOKUP($A1833,'Data Transformation Q1 to Q8'!$A:$V,2,FALSE)</f>
        <v>28.405000000000001</v>
      </c>
      <c r="G1833" s="4" t="str">
        <f>VLOOKUP($A1833,'Data Transformation Q1 to Q8'!$A:$V,3,FALSE)</f>
        <v>Overweight</v>
      </c>
      <c r="H1833" s="4">
        <f>VLOOKUP($A1833,'Data Transformation Q1 to Q8'!$A:$V,4,FALSE)</f>
        <v>4.12</v>
      </c>
      <c r="I1833" s="4" t="str">
        <f>VLOOKUP($A1833,'Data Transformation Q1 to Q8'!$A:$V,5,FALSE)</f>
        <v>Normal</v>
      </c>
      <c r="J1833" s="4" t="str">
        <f>VLOOKUP($A1833,'Data Transformation Q1 to Q8'!$A:$V,6,FALSE)</f>
        <v>No</v>
      </c>
      <c r="K1833" s="4" t="str">
        <f>VLOOKUP($A1833,'Data Transformation Q1 to Q8'!$A:$V,7,FALSE)</f>
        <v>No</v>
      </c>
      <c r="L1833" s="4" t="str">
        <f>VLOOKUP($A1833,'Data Transformation Q1 to Q8'!$A:$V,8,FALSE)</f>
        <v>No</v>
      </c>
      <c r="M1833" s="4" t="str">
        <f>VLOOKUP($A1833,'Data Transformation Q1 to Q8'!$A:$V,10,FALSE)</f>
        <v>No</v>
      </c>
      <c r="N1833" s="4">
        <f>VLOOKUP($A1833,'Data Transformation Q1 to Q8'!$A:$V,9,FALSE)</f>
        <v>1</v>
      </c>
      <c r="O1833" s="4" t="str">
        <f>VLOOKUP($A1833,'Data Transformation Q1 to Q8'!$A:$V,20,FALSE)</f>
        <v>tier - 2</v>
      </c>
      <c r="P1833" s="4" t="str">
        <f>VLOOKUP($A1833,'Data Transformation Q1 to Q8'!$A:$V,21,FALSE)</f>
        <v>tier - 2</v>
      </c>
      <c r="Q1833" s="118">
        <f>VLOOKUP($A1833,'Data Transformation Q1 to Q8'!$A:$V,19,FALSE)</f>
        <v>4527.18</v>
      </c>
    </row>
    <row r="1834" spans="1:17" ht="15.75" x14ac:dyDescent="0.25">
      <c r="A1834" s="10" t="s">
        <v>1809</v>
      </c>
      <c r="B1834" s="4" t="str">
        <f>VLOOKUP(A1834,'Data Transformation Q1 to Q8'!A:V,22,FALSE)</f>
        <v>R1017</v>
      </c>
      <c r="C1834" s="21">
        <f>VLOOKUP($A1834,'Data Transformation Q1 to Q8'!$A:$V,16,FALSE)</f>
        <v>32498</v>
      </c>
      <c r="D1834" s="6">
        <f>VLOOKUP($A1834,'Data Transformation Q1 to Q8'!$A:$V,17,FALSE)</f>
        <v>34</v>
      </c>
      <c r="E1834" s="4" t="str">
        <f>VLOOKUP(A1834,'Customer Names'!A:D,3,FALSE)</f>
        <v xml:space="preserve">  Zachariah</v>
      </c>
      <c r="F1834" s="4">
        <f>VLOOKUP($A1834,'Data Transformation Q1 to Q8'!$A:$V,2,FALSE)</f>
        <v>34.674999999999997</v>
      </c>
      <c r="G1834" s="4" t="str">
        <f>VLOOKUP($A1834,'Data Transformation Q1 to Q8'!$A:$V,3,FALSE)</f>
        <v>Obesity</v>
      </c>
      <c r="H1834" s="4">
        <f>VLOOKUP($A1834,'Data Transformation Q1 to Q8'!$A:$V,4,FALSE)</f>
        <v>5.71</v>
      </c>
      <c r="I1834" s="4" t="str">
        <f>VLOOKUP($A1834,'Data Transformation Q1 to Q8'!$A:$V,5,FALSE)</f>
        <v>Prediabetes</v>
      </c>
      <c r="J1834" s="4" t="str">
        <f>VLOOKUP($A1834,'Data Transformation Q1 to Q8'!$A:$V,6,FALSE)</f>
        <v>Yes</v>
      </c>
      <c r="K1834" s="4" t="str">
        <f>VLOOKUP($A1834,'Data Transformation Q1 to Q8'!$A:$V,7,FALSE)</f>
        <v>No</v>
      </c>
      <c r="L1834" s="4" t="str">
        <f>VLOOKUP($A1834,'Data Transformation Q1 to Q8'!$A:$V,8,FALSE)</f>
        <v>No</v>
      </c>
      <c r="M1834" s="4" t="str">
        <f>VLOOKUP($A1834,'Data Transformation Q1 to Q8'!$A:$V,10,FALSE)</f>
        <v>No</v>
      </c>
      <c r="N1834" s="4">
        <f>VLOOKUP($A1834,'Data Transformation Q1 to Q8'!$A:$V,9,FALSE)</f>
        <v>1</v>
      </c>
      <c r="O1834" s="4" t="str">
        <f>VLOOKUP($A1834,'Data Transformation Q1 to Q8'!$A:$V,20,FALSE)</f>
        <v>tier - 2</v>
      </c>
      <c r="P1834" s="4" t="str">
        <f>VLOOKUP($A1834,'Data Transformation Q1 to Q8'!$A:$V,21,FALSE)</f>
        <v>tier - 2</v>
      </c>
      <c r="Q1834" s="118">
        <f>VLOOKUP($A1834,'Data Transformation Q1 to Q8'!$A:$V,19,FALSE)</f>
        <v>4518.83</v>
      </c>
    </row>
    <row r="1835" spans="1:17" ht="15.75" x14ac:dyDescent="0.25">
      <c r="A1835" s="10" t="s">
        <v>1811</v>
      </c>
      <c r="B1835" s="4" t="str">
        <f>VLOOKUP(A1835,'Data Transformation Q1 to Q8'!A:V,22,FALSE)</f>
        <v>R1012</v>
      </c>
      <c r="C1835" s="21">
        <f>VLOOKUP($A1835,'Data Transformation Q1 to Q8'!$A:$V,16,FALSE)</f>
        <v>32116</v>
      </c>
      <c r="D1835" s="6">
        <f>VLOOKUP($A1835,'Data Transformation Q1 to Q8'!$A:$V,17,FALSE)</f>
        <v>35</v>
      </c>
      <c r="E1835" s="4" t="str">
        <f>VLOOKUP(A1835,'Customer Names'!A:D,3,FALSE)</f>
        <v xml:space="preserve">  Patricia A</v>
      </c>
      <c r="F1835" s="4">
        <f>VLOOKUP($A1835,'Data Transformation Q1 to Q8'!$A:$V,2,FALSE)</f>
        <v>18.850000000000001</v>
      </c>
      <c r="G1835" s="4" t="str">
        <f>VLOOKUP($A1835,'Data Transformation Q1 to Q8'!$A:$V,3,FALSE)</f>
        <v>Normal Weight</v>
      </c>
      <c r="H1835" s="4">
        <f>VLOOKUP($A1835,'Data Transformation Q1 to Q8'!$A:$V,4,FALSE)</f>
        <v>6.03</v>
      </c>
      <c r="I1835" s="4" t="str">
        <f>VLOOKUP($A1835,'Data Transformation Q1 to Q8'!$A:$V,5,FALSE)</f>
        <v>Prediabetes</v>
      </c>
      <c r="J1835" s="4" t="str">
        <f>VLOOKUP($A1835,'Data Transformation Q1 to Q8'!$A:$V,6,FALSE)</f>
        <v>No</v>
      </c>
      <c r="K1835" s="4" t="str">
        <f>VLOOKUP($A1835,'Data Transformation Q1 to Q8'!$A:$V,7,FALSE)</f>
        <v>No</v>
      </c>
      <c r="L1835" s="4" t="str">
        <f>VLOOKUP($A1835,'Data Transformation Q1 to Q8'!$A:$V,8,FALSE)</f>
        <v>No</v>
      </c>
      <c r="M1835" s="4" t="str">
        <f>VLOOKUP($A1835,'Data Transformation Q1 to Q8'!$A:$V,10,FALSE)</f>
        <v>No</v>
      </c>
      <c r="N1835" s="4">
        <f>VLOOKUP($A1835,'Data Transformation Q1 to Q8'!$A:$V,9,FALSE)</f>
        <v>1</v>
      </c>
      <c r="O1835" s="4" t="str">
        <f>VLOOKUP($A1835,'Data Transformation Q1 to Q8'!$A:$V,20,FALSE)</f>
        <v>tier - 2</v>
      </c>
      <c r="P1835" s="4" t="str">
        <f>VLOOKUP($A1835,'Data Transformation Q1 to Q8'!$A:$V,21,FALSE)</f>
        <v>tier - 3</v>
      </c>
      <c r="Q1835" s="118">
        <f>VLOOKUP($A1835,'Data Transformation Q1 to Q8'!$A:$V,19,FALSE)</f>
        <v>4518.7700000000004</v>
      </c>
    </row>
    <row r="1836" spans="1:17" ht="15.75" x14ac:dyDescent="0.25">
      <c r="A1836" s="10" t="s">
        <v>1813</v>
      </c>
      <c r="B1836" s="4" t="str">
        <f>VLOOKUP(A1836,'Data Transformation Q1 to Q8'!A:V,22,FALSE)</f>
        <v>R1026</v>
      </c>
      <c r="C1836" s="21">
        <f>VLOOKUP($A1836,'Data Transformation Q1 to Q8'!$A:$V,16,FALSE)</f>
        <v>37896</v>
      </c>
      <c r="D1836" s="6">
        <f>VLOOKUP($A1836,'Data Transformation Q1 to Q8'!$A:$V,17,FALSE)</f>
        <v>19</v>
      </c>
      <c r="E1836" s="4" t="str">
        <f>VLOOKUP(A1836,'Customer Names'!A:D,3,FALSE)</f>
        <v xml:space="preserve">  Elizabeth A</v>
      </c>
      <c r="F1836" s="4">
        <f>VLOOKUP($A1836,'Data Transformation Q1 to Q8'!$A:$V,2,FALSE)</f>
        <v>34.130000000000003</v>
      </c>
      <c r="G1836" s="4" t="str">
        <f>VLOOKUP($A1836,'Data Transformation Q1 to Q8'!$A:$V,3,FALSE)</f>
        <v>Obesity</v>
      </c>
      <c r="H1836" s="4">
        <f>VLOOKUP($A1836,'Data Transformation Q1 to Q8'!$A:$V,4,FALSE)</f>
        <v>5.65</v>
      </c>
      <c r="I1836" s="4" t="str">
        <f>VLOOKUP($A1836,'Data Transformation Q1 to Q8'!$A:$V,5,FALSE)</f>
        <v>Normal</v>
      </c>
      <c r="J1836" s="4" t="str">
        <f>VLOOKUP($A1836,'Data Transformation Q1 to Q8'!$A:$V,6,FALSE)</f>
        <v>No</v>
      </c>
      <c r="K1836" s="4" t="str">
        <f>VLOOKUP($A1836,'Data Transformation Q1 to Q8'!$A:$V,7,FALSE)</f>
        <v>No</v>
      </c>
      <c r="L1836" s="4" t="str">
        <f>VLOOKUP($A1836,'Data Transformation Q1 to Q8'!$A:$V,8,FALSE)</f>
        <v>Yes</v>
      </c>
      <c r="M1836" s="4" t="str">
        <f>VLOOKUP($A1836,'Data Transformation Q1 to Q8'!$A:$V,10,FALSE)</f>
        <v>No</v>
      </c>
      <c r="N1836" s="4">
        <f>VLOOKUP($A1836,'Data Transformation Q1 to Q8'!$A:$V,9,FALSE)</f>
        <v>1</v>
      </c>
      <c r="O1836" s="4" t="str">
        <f>VLOOKUP($A1836,'Data Transformation Q1 to Q8'!$A:$V,20,FALSE)</f>
        <v>tier - 2</v>
      </c>
      <c r="P1836" s="4" t="str">
        <f>VLOOKUP($A1836,'Data Transformation Q1 to Q8'!$A:$V,21,FALSE)</f>
        <v>tier - 3</v>
      </c>
      <c r="Q1836" s="118">
        <f>VLOOKUP($A1836,'Data Transformation Q1 to Q8'!$A:$V,19,FALSE)</f>
        <v>4518.3999999999996</v>
      </c>
    </row>
    <row r="1837" spans="1:17" ht="15.75" x14ac:dyDescent="0.25">
      <c r="A1837" s="10" t="s">
        <v>1815</v>
      </c>
      <c r="B1837" s="4" t="str">
        <f>VLOOKUP(A1837,'Data Transformation Q1 to Q8'!A:V,22,FALSE)</f>
        <v>R1013</v>
      </c>
      <c r="C1837" s="21">
        <f>VLOOKUP($A1837,'Data Transformation Q1 to Q8'!$A:$V,16,FALSE)</f>
        <v>29388</v>
      </c>
      <c r="D1837" s="6">
        <f>VLOOKUP($A1837,'Data Transformation Q1 to Q8'!$A:$V,17,FALSE)</f>
        <v>42</v>
      </c>
      <c r="E1837" s="4" t="str">
        <f>VLOOKUP(A1837,'Customer Names'!A:D,3,FALSE)</f>
        <v xml:space="preserve">  Benjamin</v>
      </c>
      <c r="F1837" s="4">
        <f>VLOOKUP($A1837,'Data Transformation Q1 to Q8'!$A:$V,2,FALSE)</f>
        <v>17.34</v>
      </c>
      <c r="G1837" s="4" t="str">
        <f>VLOOKUP($A1837,'Data Transformation Q1 to Q8'!$A:$V,3,FALSE)</f>
        <v>Underweight</v>
      </c>
      <c r="H1837" s="4">
        <f>VLOOKUP($A1837,'Data Transformation Q1 to Q8'!$A:$V,4,FALSE)</f>
        <v>5.05</v>
      </c>
      <c r="I1837" s="4" t="str">
        <f>VLOOKUP($A1837,'Data Transformation Q1 to Q8'!$A:$V,5,FALSE)</f>
        <v>Normal</v>
      </c>
      <c r="J1837" s="4" t="str">
        <f>VLOOKUP($A1837,'Data Transformation Q1 to Q8'!$A:$V,6,FALSE)</f>
        <v>No</v>
      </c>
      <c r="K1837" s="4" t="str">
        <f>VLOOKUP($A1837,'Data Transformation Q1 to Q8'!$A:$V,7,FALSE)</f>
        <v>No</v>
      </c>
      <c r="L1837" s="4" t="str">
        <f>VLOOKUP($A1837,'Data Transformation Q1 to Q8'!$A:$V,8,FALSE)</f>
        <v>No</v>
      </c>
      <c r="M1837" s="4" t="str">
        <f>VLOOKUP($A1837,'Data Transformation Q1 to Q8'!$A:$V,10,FALSE)</f>
        <v>No</v>
      </c>
      <c r="N1837" s="4">
        <f>VLOOKUP($A1837,'Data Transformation Q1 to Q8'!$A:$V,9,FALSE)</f>
        <v>0</v>
      </c>
      <c r="O1837" s="4" t="str">
        <f>VLOOKUP($A1837,'Data Transformation Q1 to Q8'!$A:$V,20,FALSE)</f>
        <v>tier - 2</v>
      </c>
      <c r="P1837" s="4" t="str">
        <f>VLOOKUP($A1837,'Data Transformation Q1 to Q8'!$A:$V,21,FALSE)</f>
        <v>tier - 3</v>
      </c>
      <c r="Q1837" s="118">
        <f>VLOOKUP($A1837,'Data Transformation Q1 to Q8'!$A:$V,19,FALSE)</f>
        <v>4515.71</v>
      </c>
    </row>
    <row r="1838" spans="1:17" ht="15.75" x14ac:dyDescent="0.25">
      <c r="A1838" s="10" t="s">
        <v>1817</v>
      </c>
      <c r="B1838" s="4" t="str">
        <f>VLOOKUP(A1838,'Data Transformation Q1 to Q8'!A:V,22,FALSE)</f>
        <v>R1013</v>
      </c>
      <c r="C1838" s="21">
        <f>VLOOKUP($A1838,'Data Transformation Q1 to Q8'!$A:$V,16,FALSE)</f>
        <v>30221</v>
      </c>
      <c r="D1838" s="6">
        <f>VLOOKUP($A1838,'Data Transformation Q1 to Q8'!$A:$V,17,FALSE)</f>
        <v>40</v>
      </c>
      <c r="E1838" s="4" t="str">
        <f>VLOOKUP(A1838,'Customer Names'!A:D,3,FALSE)</f>
        <v xml:space="preserve">  Breno</v>
      </c>
      <c r="F1838" s="4">
        <f>VLOOKUP($A1838,'Data Transformation Q1 to Q8'!$A:$V,2,FALSE)</f>
        <v>17.440000000000001</v>
      </c>
      <c r="G1838" s="4" t="str">
        <f>VLOOKUP($A1838,'Data Transformation Q1 to Q8'!$A:$V,3,FALSE)</f>
        <v>Underweight</v>
      </c>
      <c r="H1838" s="4">
        <f>VLOOKUP($A1838,'Data Transformation Q1 to Q8'!$A:$V,4,FALSE)</f>
        <v>6.26</v>
      </c>
      <c r="I1838" s="4" t="str">
        <f>VLOOKUP($A1838,'Data Transformation Q1 to Q8'!$A:$V,5,FALSE)</f>
        <v>Prediabetes</v>
      </c>
      <c r="J1838" s="4" t="str">
        <f>VLOOKUP($A1838,'Data Transformation Q1 to Q8'!$A:$V,6,FALSE)</f>
        <v>No</v>
      </c>
      <c r="K1838" s="4" t="str">
        <f>VLOOKUP($A1838,'Data Transformation Q1 to Q8'!$A:$V,7,FALSE)</f>
        <v>No</v>
      </c>
      <c r="L1838" s="4" t="str">
        <f>VLOOKUP($A1838,'Data Transformation Q1 to Q8'!$A:$V,8,FALSE)</f>
        <v>No</v>
      </c>
      <c r="M1838" s="4" t="str">
        <f>VLOOKUP($A1838,'Data Transformation Q1 to Q8'!$A:$V,10,FALSE)</f>
        <v>No</v>
      </c>
      <c r="N1838" s="4">
        <f>VLOOKUP($A1838,'Data Transformation Q1 to Q8'!$A:$V,9,FALSE)</f>
        <v>0</v>
      </c>
      <c r="O1838" s="4" t="str">
        <f>VLOOKUP($A1838,'Data Transformation Q1 to Q8'!$A:$V,20,FALSE)</f>
        <v>tier - 2</v>
      </c>
      <c r="P1838" s="4" t="str">
        <f>VLOOKUP($A1838,'Data Transformation Q1 to Q8'!$A:$V,21,FALSE)</f>
        <v>tier - 3</v>
      </c>
      <c r="Q1838" s="118">
        <f>VLOOKUP($A1838,'Data Transformation Q1 to Q8'!$A:$V,19,FALSE)</f>
        <v>4511.41</v>
      </c>
    </row>
    <row r="1839" spans="1:17" ht="15.75" x14ac:dyDescent="0.25">
      <c r="A1839" s="10" t="s">
        <v>1819</v>
      </c>
      <c r="B1839" s="4" t="str">
        <f>VLOOKUP(A1839,'Data Transformation Q1 to Q8'!A:V,22,FALSE)</f>
        <v>R1013</v>
      </c>
      <c r="C1839" s="21">
        <f>VLOOKUP($A1839,'Data Transformation Q1 to Q8'!$A:$V,16,FALSE)</f>
        <v>35716</v>
      </c>
      <c r="D1839" s="6">
        <f>VLOOKUP($A1839,'Data Transformation Q1 to Q8'!$A:$V,17,FALSE)</f>
        <v>25</v>
      </c>
      <c r="E1839" s="4" t="str">
        <f>VLOOKUP(A1839,'Customer Names'!A:D,3,FALSE)</f>
        <v xml:space="preserve">  Takaya</v>
      </c>
      <c r="F1839" s="4">
        <f>VLOOKUP($A1839,'Data Transformation Q1 to Q8'!$A:$V,2,FALSE)</f>
        <v>33.659999999999997</v>
      </c>
      <c r="G1839" s="4" t="str">
        <f>VLOOKUP($A1839,'Data Transformation Q1 to Q8'!$A:$V,3,FALSE)</f>
        <v>Obesity</v>
      </c>
      <c r="H1839" s="4">
        <f>VLOOKUP($A1839,'Data Transformation Q1 to Q8'!$A:$V,4,FALSE)</f>
        <v>4.08</v>
      </c>
      <c r="I1839" s="4" t="str">
        <f>VLOOKUP($A1839,'Data Transformation Q1 to Q8'!$A:$V,5,FALSE)</f>
        <v>Normal</v>
      </c>
      <c r="J1839" s="4" t="str">
        <f>VLOOKUP($A1839,'Data Transformation Q1 to Q8'!$A:$V,6,FALSE)</f>
        <v>Yes</v>
      </c>
      <c r="K1839" s="4" t="str">
        <f>VLOOKUP($A1839,'Data Transformation Q1 to Q8'!$A:$V,7,FALSE)</f>
        <v>No</v>
      </c>
      <c r="L1839" s="4" t="str">
        <f>VLOOKUP($A1839,'Data Transformation Q1 to Q8'!$A:$V,8,FALSE)</f>
        <v>Yes</v>
      </c>
      <c r="M1839" s="4" t="str">
        <f>VLOOKUP($A1839,'Data Transformation Q1 to Q8'!$A:$V,10,FALSE)</f>
        <v>No</v>
      </c>
      <c r="N1839" s="4">
        <f>VLOOKUP($A1839,'Data Transformation Q1 to Q8'!$A:$V,9,FALSE)</f>
        <v>1</v>
      </c>
      <c r="O1839" s="4" t="str">
        <f>VLOOKUP($A1839,'Data Transformation Q1 to Q8'!$A:$V,20,FALSE)</f>
        <v>tier - 1</v>
      </c>
      <c r="P1839" s="4" t="str">
        <f>VLOOKUP($A1839,'Data Transformation Q1 to Q8'!$A:$V,21,FALSE)</f>
        <v>tier - 2</v>
      </c>
      <c r="Q1839" s="118">
        <f>VLOOKUP($A1839,'Data Transformation Q1 to Q8'!$A:$V,19,FALSE)</f>
        <v>4504.66</v>
      </c>
    </row>
    <row r="1840" spans="1:17" ht="15.75" x14ac:dyDescent="0.25">
      <c r="A1840" s="10" t="s">
        <v>1821</v>
      </c>
      <c r="B1840" s="4" t="str">
        <f>VLOOKUP(A1840,'Data Transformation Q1 to Q8'!A:V,22,FALSE)</f>
        <v>R1017</v>
      </c>
      <c r="C1840" s="21">
        <f>VLOOKUP($A1840,'Data Transformation Q1 to Q8'!$A:$V,16,FALSE)</f>
        <v>32320</v>
      </c>
      <c r="D1840" s="6">
        <f>VLOOKUP($A1840,'Data Transformation Q1 to Q8'!$A:$V,17,FALSE)</f>
        <v>34</v>
      </c>
      <c r="E1840" s="4" t="str">
        <f>VLOOKUP(A1840,'Customer Names'!A:D,3,FALSE)</f>
        <v xml:space="preserve">  Thomas IV</v>
      </c>
      <c r="F1840" s="4">
        <f>VLOOKUP($A1840,'Data Transformation Q1 to Q8'!$A:$V,2,FALSE)</f>
        <v>21.375</v>
      </c>
      <c r="G1840" s="4" t="str">
        <f>VLOOKUP($A1840,'Data Transformation Q1 to Q8'!$A:$V,3,FALSE)</f>
        <v>Normal Weight</v>
      </c>
      <c r="H1840" s="4">
        <f>VLOOKUP($A1840,'Data Transformation Q1 to Q8'!$A:$V,4,FALSE)</f>
        <v>6.19</v>
      </c>
      <c r="I1840" s="4" t="str">
        <f>VLOOKUP($A1840,'Data Transformation Q1 to Q8'!$A:$V,5,FALSE)</f>
        <v>Prediabetes</v>
      </c>
      <c r="J1840" s="4" t="str">
        <f>VLOOKUP($A1840,'Data Transformation Q1 to Q8'!$A:$V,6,FALSE)</f>
        <v>Yes</v>
      </c>
      <c r="K1840" s="4" t="str">
        <f>VLOOKUP($A1840,'Data Transformation Q1 to Q8'!$A:$V,7,FALSE)</f>
        <v>No</v>
      </c>
      <c r="L1840" s="4" t="str">
        <f>VLOOKUP($A1840,'Data Transformation Q1 to Q8'!$A:$V,8,FALSE)</f>
        <v>No</v>
      </c>
      <c r="M1840" s="4" t="str">
        <f>VLOOKUP($A1840,'Data Transformation Q1 to Q8'!$A:$V,10,FALSE)</f>
        <v>No</v>
      </c>
      <c r="N1840" s="4">
        <f>VLOOKUP($A1840,'Data Transformation Q1 to Q8'!$A:$V,9,FALSE)</f>
        <v>1</v>
      </c>
      <c r="O1840" s="4" t="str">
        <f>VLOOKUP($A1840,'Data Transformation Q1 to Q8'!$A:$V,20,FALSE)</f>
        <v>tier - 2</v>
      </c>
      <c r="P1840" s="4" t="str">
        <f>VLOOKUP($A1840,'Data Transformation Q1 to Q8'!$A:$V,21,FALSE)</f>
        <v>tier - 1</v>
      </c>
      <c r="Q1840" s="118">
        <f>VLOOKUP($A1840,'Data Transformation Q1 to Q8'!$A:$V,19,FALSE)</f>
        <v>4500.34</v>
      </c>
    </row>
    <row r="1841" spans="1:17" ht="15.75" x14ac:dyDescent="0.25">
      <c r="A1841" s="10" t="s">
        <v>1824</v>
      </c>
      <c r="B1841" s="4" t="str">
        <f>VLOOKUP(A1841,'Data Transformation Q1 to Q8'!A:V,22,FALSE)</f>
        <v>R1012</v>
      </c>
      <c r="C1841" s="21">
        <f>VLOOKUP($A1841,'Data Transformation Q1 to Q8'!$A:$V,16,FALSE)</f>
        <v>33797</v>
      </c>
      <c r="D1841" s="6">
        <f>VLOOKUP($A1841,'Data Transformation Q1 to Q8'!$A:$V,17,FALSE)</f>
        <v>30</v>
      </c>
      <c r="E1841" s="4" t="str">
        <f>VLOOKUP(A1841,'Customer Names'!A:D,3,FALSE)</f>
        <v xml:space="preserve">  Bradley E</v>
      </c>
      <c r="F1841" s="4">
        <f>VLOOKUP($A1841,'Data Transformation Q1 to Q8'!$A:$V,2,FALSE)</f>
        <v>27.14</v>
      </c>
      <c r="G1841" s="4" t="str">
        <f>VLOOKUP($A1841,'Data Transformation Q1 to Q8'!$A:$V,3,FALSE)</f>
        <v>Overweight</v>
      </c>
      <c r="H1841" s="4">
        <f>VLOOKUP($A1841,'Data Transformation Q1 to Q8'!$A:$V,4,FALSE)</f>
        <v>6.01</v>
      </c>
      <c r="I1841" s="4" t="str">
        <f>VLOOKUP($A1841,'Data Transformation Q1 to Q8'!$A:$V,5,FALSE)</f>
        <v>Prediabetes</v>
      </c>
      <c r="J1841" s="4" t="str">
        <f>VLOOKUP($A1841,'Data Transformation Q1 to Q8'!$A:$V,6,FALSE)</f>
        <v>No</v>
      </c>
      <c r="K1841" s="4" t="str">
        <f>VLOOKUP($A1841,'Data Transformation Q1 to Q8'!$A:$V,7,FALSE)</f>
        <v>No</v>
      </c>
      <c r="L1841" s="4" t="str">
        <f>VLOOKUP($A1841,'Data Transformation Q1 to Q8'!$A:$V,8,FALSE)</f>
        <v>No</v>
      </c>
      <c r="M1841" s="4" t="str">
        <f>VLOOKUP($A1841,'Data Transformation Q1 to Q8'!$A:$V,10,FALSE)</f>
        <v>No</v>
      </c>
      <c r="N1841" s="4">
        <f>VLOOKUP($A1841,'Data Transformation Q1 to Q8'!$A:$V,9,FALSE)</f>
        <v>1</v>
      </c>
      <c r="O1841" s="4" t="str">
        <f>VLOOKUP($A1841,'Data Transformation Q1 to Q8'!$A:$V,20,FALSE)</f>
        <v>tier - 2</v>
      </c>
      <c r="P1841" s="4" t="str">
        <f>VLOOKUP($A1841,'Data Transformation Q1 to Q8'!$A:$V,21,FALSE)</f>
        <v>tier - 3</v>
      </c>
      <c r="Q1841" s="118">
        <f>VLOOKUP($A1841,'Data Transformation Q1 to Q8'!$A:$V,19,FALSE)</f>
        <v>4488.58</v>
      </c>
    </row>
    <row r="1842" spans="1:17" ht="15.75" x14ac:dyDescent="0.25">
      <c r="A1842" s="10" t="s">
        <v>1826</v>
      </c>
      <c r="B1842" s="4" t="str">
        <f>VLOOKUP(A1842,'Data Transformation Q1 to Q8'!A:V,22,FALSE)</f>
        <v>R1012</v>
      </c>
      <c r="C1842" s="21">
        <f>VLOOKUP($A1842,'Data Transformation Q1 to Q8'!$A:$V,16,FALSE)</f>
        <v>38186</v>
      </c>
      <c r="D1842" s="6">
        <f>VLOOKUP($A1842,'Data Transformation Q1 to Q8'!$A:$V,17,FALSE)</f>
        <v>18</v>
      </c>
      <c r="E1842" s="4" t="str">
        <f>VLOOKUP(A1842,'Customer Names'!A:D,3,FALSE)</f>
        <v xml:space="preserve">  Megan</v>
      </c>
      <c r="F1842" s="4">
        <f>VLOOKUP($A1842,'Data Transformation Q1 to Q8'!$A:$V,2,FALSE)</f>
        <v>35.78</v>
      </c>
      <c r="G1842" s="4" t="str">
        <f>VLOOKUP($A1842,'Data Transformation Q1 to Q8'!$A:$V,3,FALSE)</f>
        <v>Obesity</v>
      </c>
      <c r="H1842" s="4">
        <f>VLOOKUP($A1842,'Data Transformation Q1 to Q8'!$A:$V,4,FALSE)</f>
        <v>6.07</v>
      </c>
      <c r="I1842" s="4" t="str">
        <f>VLOOKUP($A1842,'Data Transformation Q1 to Q8'!$A:$V,5,FALSE)</f>
        <v>Prediabetes</v>
      </c>
      <c r="J1842" s="4" t="str">
        <f>VLOOKUP($A1842,'Data Transformation Q1 to Q8'!$A:$V,6,FALSE)</f>
        <v>No</v>
      </c>
      <c r="K1842" s="4" t="str">
        <f>VLOOKUP($A1842,'Data Transformation Q1 to Q8'!$A:$V,7,FALSE)</f>
        <v>yes</v>
      </c>
      <c r="L1842" s="4" t="str">
        <f>VLOOKUP($A1842,'Data Transformation Q1 to Q8'!$A:$V,8,FALSE)</f>
        <v>No</v>
      </c>
      <c r="M1842" s="4" t="str">
        <f>VLOOKUP($A1842,'Data Transformation Q1 to Q8'!$A:$V,10,FALSE)</f>
        <v>No</v>
      </c>
      <c r="N1842" s="4">
        <f>VLOOKUP($A1842,'Data Transformation Q1 to Q8'!$A:$V,9,FALSE)</f>
        <v>1</v>
      </c>
      <c r="O1842" s="4" t="str">
        <f>VLOOKUP($A1842,'Data Transformation Q1 to Q8'!$A:$V,20,FALSE)</f>
        <v>tier - 2</v>
      </c>
      <c r="P1842" s="4" t="str">
        <f>VLOOKUP($A1842,'Data Transformation Q1 to Q8'!$A:$V,21,FALSE)</f>
        <v>tier - 2</v>
      </c>
      <c r="Q1842" s="118">
        <f>VLOOKUP($A1842,'Data Transformation Q1 to Q8'!$A:$V,19,FALSE)</f>
        <v>4468.25</v>
      </c>
    </row>
    <row r="1843" spans="1:17" ht="15.75" x14ac:dyDescent="0.25">
      <c r="A1843" s="10" t="s">
        <v>1828</v>
      </c>
      <c r="B1843" s="4" t="str">
        <f>VLOOKUP(A1843,'Data Transformation Q1 to Q8'!A:V,22,FALSE)</f>
        <v>R1012</v>
      </c>
      <c r="C1843" s="21">
        <f>VLOOKUP($A1843,'Data Transformation Q1 to Q8'!$A:$V,16,FALSE)</f>
        <v>36484</v>
      </c>
      <c r="D1843" s="6">
        <f>VLOOKUP($A1843,'Data Transformation Q1 to Q8'!$A:$V,17,FALSE)</f>
        <v>23</v>
      </c>
      <c r="E1843" s="4" t="str">
        <f>VLOOKUP(A1843,'Customer Names'!A:D,3,FALSE)</f>
        <v xml:space="preserve">  Ruby J</v>
      </c>
      <c r="F1843" s="4">
        <f>VLOOKUP($A1843,'Data Transformation Q1 to Q8'!$A:$V,2,FALSE)</f>
        <v>34.96</v>
      </c>
      <c r="G1843" s="4" t="str">
        <f>VLOOKUP($A1843,'Data Transformation Q1 to Q8'!$A:$V,3,FALSE)</f>
        <v>Obesity</v>
      </c>
      <c r="H1843" s="4">
        <f>VLOOKUP($A1843,'Data Transformation Q1 to Q8'!$A:$V,4,FALSE)</f>
        <v>5.63</v>
      </c>
      <c r="I1843" s="4" t="str">
        <f>VLOOKUP($A1843,'Data Transformation Q1 to Q8'!$A:$V,5,FALSE)</f>
        <v>Normal</v>
      </c>
      <c r="J1843" s="4" t="str">
        <f>VLOOKUP($A1843,'Data Transformation Q1 to Q8'!$A:$V,6,FALSE)</f>
        <v>No</v>
      </c>
      <c r="K1843" s="4" t="str">
        <f>VLOOKUP($A1843,'Data Transformation Q1 to Q8'!$A:$V,7,FALSE)</f>
        <v>No</v>
      </c>
      <c r="L1843" s="4" t="str">
        <f>VLOOKUP($A1843,'Data Transformation Q1 to Q8'!$A:$V,8,FALSE)</f>
        <v>No</v>
      </c>
      <c r="M1843" s="4" t="str">
        <f>VLOOKUP($A1843,'Data Transformation Q1 to Q8'!$A:$V,10,FALSE)</f>
        <v>No</v>
      </c>
      <c r="N1843" s="4">
        <f>VLOOKUP($A1843,'Data Transformation Q1 to Q8'!$A:$V,9,FALSE)</f>
        <v>0</v>
      </c>
      <c r="O1843" s="4" t="str">
        <f>VLOOKUP($A1843,'Data Transformation Q1 to Q8'!$A:$V,20,FALSE)</f>
        <v>tier - 2</v>
      </c>
      <c r="P1843" s="4" t="str">
        <f>VLOOKUP($A1843,'Data Transformation Q1 to Q8'!$A:$V,21,FALSE)</f>
        <v>tier - 2</v>
      </c>
      <c r="Q1843" s="118">
        <f>VLOOKUP($A1843,'Data Transformation Q1 to Q8'!$A:$V,19,FALSE)</f>
        <v>4466.62</v>
      </c>
    </row>
    <row r="1844" spans="1:17" ht="15.75" x14ac:dyDescent="0.25">
      <c r="A1844" s="10" t="s">
        <v>1830</v>
      </c>
      <c r="B1844" s="4" t="str">
        <f>VLOOKUP(A1844,'Data Transformation Q1 to Q8'!A:V,22,FALSE)</f>
        <v>R1013</v>
      </c>
      <c r="C1844" s="21">
        <f>VLOOKUP($A1844,'Data Transformation Q1 to Q8'!$A:$V,16,FALSE)</f>
        <v>33423</v>
      </c>
      <c r="D1844" s="6">
        <f>VLOOKUP($A1844,'Data Transformation Q1 to Q8'!$A:$V,17,FALSE)</f>
        <v>31</v>
      </c>
      <c r="E1844" s="4" t="str">
        <f>VLOOKUP(A1844,'Customer Names'!A:D,3,FALSE)</f>
        <v xml:space="preserve">  Bart</v>
      </c>
      <c r="F1844" s="4">
        <f>VLOOKUP($A1844,'Data Transformation Q1 to Q8'!$A:$V,2,FALSE)</f>
        <v>38.39</v>
      </c>
      <c r="G1844" s="4" t="str">
        <f>VLOOKUP($A1844,'Data Transformation Q1 to Q8'!$A:$V,3,FALSE)</f>
        <v>Obesity</v>
      </c>
      <c r="H1844" s="4">
        <f>VLOOKUP($A1844,'Data Transformation Q1 to Q8'!$A:$V,4,FALSE)</f>
        <v>6.05</v>
      </c>
      <c r="I1844" s="4" t="str">
        <f>VLOOKUP($A1844,'Data Transformation Q1 to Q8'!$A:$V,5,FALSE)</f>
        <v>Prediabetes</v>
      </c>
      <c r="J1844" s="4" t="str">
        <f>VLOOKUP($A1844,'Data Transformation Q1 to Q8'!$A:$V,6,FALSE)</f>
        <v>No</v>
      </c>
      <c r="K1844" s="4" t="str">
        <f>VLOOKUP($A1844,'Data Transformation Q1 to Q8'!$A:$V,7,FALSE)</f>
        <v>No</v>
      </c>
      <c r="L1844" s="4" t="str">
        <f>VLOOKUP($A1844,'Data Transformation Q1 to Q8'!$A:$V,8,FALSE)</f>
        <v>No</v>
      </c>
      <c r="M1844" s="4" t="str">
        <f>VLOOKUP($A1844,'Data Transformation Q1 to Q8'!$A:$V,10,FALSE)</f>
        <v>No</v>
      </c>
      <c r="N1844" s="4">
        <f>VLOOKUP($A1844,'Data Transformation Q1 to Q8'!$A:$V,9,FALSE)</f>
        <v>0</v>
      </c>
      <c r="O1844" s="4" t="str">
        <f>VLOOKUP($A1844,'Data Transformation Q1 to Q8'!$A:$V,20,FALSE)</f>
        <v>tier - 3</v>
      </c>
      <c r="P1844" s="4" t="str">
        <f>VLOOKUP($A1844,'Data Transformation Q1 to Q8'!$A:$V,21,FALSE)</f>
        <v>tier - 3</v>
      </c>
      <c r="Q1844" s="118">
        <f>VLOOKUP($A1844,'Data Transformation Q1 to Q8'!$A:$V,19,FALSE)</f>
        <v>4463.21</v>
      </c>
    </row>
    <row r="1845" spans="1:17" ht="15.75" x14ac:dyDescent="0.25">
      <c r="A1845" s="10" t="s">
        <v>1832</v>
      </c>
      <c r="B1845" s="4" t="str">
        <f>VLOOKUP(A1845,'Data Transformation Q1 to Q8'!A:V,22,FALSE)</f>
        <v>R1012</v>
      </c>
      <c r="C1845" s="21">
        <f>VLOOKUP($A1845,'Data Transformation Q1 to Q8'!$A:$V,16,FALSE)</f>
        <v>33069</v>
      </c>
      <c r="D1845" s="6">
        <f>VLOOKUP($A1845,'Data Transformation Q1 to Q8'!$A:$V,17,FALSE)</f>
        <v>32</v>
      </c>
      <c r="E1845" s="4" t="str">
        <f>VLOOKUP(A1845,'Customer Names'!A:D,3,FALSE)</f>
        <v xml:space="preserve">  Robert A</v>
      </c>
      <c r="F1845" s="4">
        <f>VLOOKUP($A1845,'Data Transformation Q1 to Q8'!$A:$V,2,FALSE)</f>
        <v>33.82</v>
      </c>
      <c r="G1845" s="4" t="str">
        <f>VLOOKUP($A1845,'Data Transformation Q1 to Q8'!$A:$V,3,FALSE)</f>
        <v>Obesity</v>
      </c>
      <c r="H1845" s="4">
        <f>VLOOKUP($A1845,'Data Transformation Q1 to Q8'!$A:$V,4,FALSE)</f>
        <v>4.6500000000000004</v>
      </c>
      <c r="I1845" s="4" t="str">
        <f>VLOOKUP($A1845,'Data Transformation Q1 to Q8'!$A:$V,5,FALSE)</f>
        <v>Normal</v>
      </c>
      <c r="J1845" s="4" t="str">
        <f>VLOOKUP($A1845,'Data Transformation Q1 to Q8'!$A:$V,6,FALSE)</f>
        <v>No</v>
      </c>
      <c r="K1845" s="4" t="str">
        <f>VLOOKUP($A1845,'Data Transformation Q1 to Q8'!$A:$V,7,FALSE)</f>
        <v>No</v>
      </c>
      <c r="L1845" s="4" t="str">
        <f>VLOOKUP($A1845,'Data Transformation Q1 to Q8'!$A:$V,8,FALSE)</f>
        <v>No</v>
      </c>
      <c r="M1845" s="4" t="str">
        <f>VLOOKUP($A1845,'Data Transformation Q1 to Q8'!$A:$V,10,FALSE)</f>
        <v>No</v>
      </c>
      <c r="N1845" s="4">
        <f>VLOOKUP($A1845,'Data Transformation Q1 to Q8'!$A:$V,9,FALSE)</f>
        <v>0</v>
      </c>
      <c r="O1845" s="4" t="str">
        <f>VLOOKUP($A1845,'Data Transformation Q1 to Q8'!$A:$V,20,FALSE)</f>
        <v>tier - 2</v>
      </c>
      <c r="P1845" s="4" t="str">
        <f>VLOOKUP($A1845,'Data Transformation Q1 to Q8'!$A:$V,21,FALSE)</f>
        <v>tier - 3</v>
      </c>
      <c r="Q1845" s="118">
        <f>VLOOKUP($A1845,'Data Transformation Q1 to Q8'!$A:$V,19,FALSE)</f>
        <v>4462.72</v>
      </c>
    </row>
    <row r="1846" spans="1:17" ht="15.75" x14ac:dyDescent="0.25">
      <c r="A1846" s="10" t="s">
        <v>1834</v>
      </c>
      <c r="B1846" s="4" t="str">
        <f>VLOOKUP(A1846,'Data Transformation Q1 to Q8'!A:V,22,FALSE)</f>
        <v>R1012</v>
      </c>
      <c r="C1846" s="21">
        <f>VLOOKUP($A1846,'Data Transformation Q1 to Q8'!$A:$V,16,FALSE)</f>
        <v>33093</v>
      </c>
      <c r="D1846" s="6">
        <f>VLOOKUP($A1846,'Data Transformation Q1 to Q8'!$A:$V,17,FALSE)</f>
        <v>32</v>
      </c>
      <c r="E1846" s="4" t="str">
        <f>VLOOKUP(A1846,'Customer Names'!A:D,3,FALSE)</f>
        <v xml:space="preserve">  Adam</v>
      </c>
      <c r="F1846" s="4">
        <f>VLOOKUP($A1846,'Data Transformation Q1 to Q8'!$A:$V,2,FALSE)</f>
        <v>27.835000000000001</v>
      </c>
      <c r="G1846" s="4" t="str">
        <f>VLOOKUP($A1846,'Data Transformation Q1 to Q8'!$A:$V,3,FALSE)</f>
        <v>Overweight</v>
      </c>
      <c r="H1846" s="4">
        <f>VLOOKUP($A1846,'Data Transformation Q1 to Q8'!$A:$V,4,FALSE)</f>
        <v>5.37</v>
      </c>
      <c r="I1846" s="4" t="str">
        <f>VLOOKUP($A1846,'Data Transformation Q1 to Q8'!$A:$V,5,FALSE)</f>
        <v>Normal</v>
      </c>
      <c r="J1846" s="4" t="str">
        <f>VLOOKUP($A1846,'Data Transformation Q1 to Q8'!$A:$V,6,FALSE)</f>
        <v>No</v>
      </c>
      <c r="K1846" s="4" t="str">
        <f>VLOOKUP($A1846,'Data Transformation Q1 to Q8'!$A:$V,7,FALSE)</f>
        <v>No</v>
      </c>
      <c r="L1846" s="4" t="str">
        <f>VLOOKUP($A1846,'Data Transformation Q1 to Q8'!$A:$V,8,FALSE)</f>
        <v>No</v>
      </c>
      <c r="M1846" s="4" t="str">
        <f>VLOOKUP($A1846,'Data Transformation Q1 to Q8'!$A:$V,10,FALSE)</f>
        <v>No</v>
      </c>
      <c r="N1846" s="4">
        <f>VLOOKUP($A1846,'Data Transformation Q1 to Q8'!$A:$V,9,FALSE)</f>
        <v>0</v>
      </c>
      <c r="O1846" s="4" t="str">
        <f>VLOOKUP($A1846,'Data Transformation Q1 to Q8'!$A:$V,20,FALSE)</f>
        <v>tier - 2</v>
      </c>
      <c r="P1846" s="4" t="str">
        <f>VLOOKUP($A1846,'Data Transformation Q1 to Q8'!$A:$V,21,FALSE)</f>
        <v>tier - 3</v>
      </c>
      <c r="Q1846" s="118">
        <f>VLOOKUP($A1846,'Data Transformation Q1 to Q8'!$A:$V,19,FALSE)</f>
        <v>4454.3999999999996</v>
      </c>
    </row>
    <row r="1847" spans="1:17" ht="15.75" x14ac:dyDescent="0.25">
      <c r="A1847" s="10" t="s">
        <v>1836</v>
      </c>
      <c r="B1847" s="4" t="str">
        <f>VLOOKUP(A1847,'Data Transformation Q1 to Q8'!A:V,22,FALSE)</f>
        <v>R1013</v>
      </c>
      <c r="C1847" s="21">
        <f>VLOOKUP($A1847,'Data Transformation Q1 to Q8'!$A:$V,16,FALSE)</f>
        <v>34513</v>
      </c>
      <c r="D1847" s="6">
        <f>VLOOKUP($A1847,'Data Transformation Q1 to Q8'!$A:$V,17,FALSE)</f>
        <v>28</v>
      </c>
      <c r="E1847" s="4" t="str">
        <f>VLOOKUP(A1847,'Customer Names'!A:D,3,FALSE)</f>
        <v xml:space="preserve">  Yemane Adhane</v>
      </c>
      <c r="F1847" s="4">
        <f>VLOOKUP($A1847,'Data Transformation Q1 to Q8'!$A:$V,2,FALSE)</f>
        <v>33</v>
      </c>
      <c r="G1847" s="4" t="str">
        <f>VLOOKUP($A1847,'Data Transformation Q1 to Q8'!$A:$V,3,FALSE)</f>
        <v>Obesity</v>
      </c>
      <c r="H1847" s="4">
        <f>VLOOKUP($A1847,'Data Transformation Q1 to Q8'!$A:$V,4,FALSE)</f>
        <v>5.39</v>
      </c>
      <c r="I1847" s="4" t="str">
        <f>VLOOKUP($A1847,'Data Transformation Q1 to Q8'!$A:$V,5,FALSE)</f>
        <v>Normal</v>
      </c>
      <c r="J1847" s="4" t="str">
        <f>VLOOKUP($A1847,'Data Transformation Q1 to Q8'!$A:$V,6,FALSE)</f>
        <v>No</v>
      </c>
      <c r="K1847" s="4" t="str">
        <f>VLOOKUP($A1847,'Data Transformation Q1 to Q8'!$A:$V,7,FALSE)</f>
        <v>No</v>
      </c>
      <c r="L1847" s="4" t="str">
        <f>VLOOKUP($A1847,'Data Transformation Q1 to Q8'!$A:$V,8,FALSE)</f>
        <v>No</v>
      </c>
      <c r="M1847" s="4" t="str">
        <f>VLOOKUP($A1847,'Data Transformation Q1 to Q8'!$A:$V,10,FALSE)</f>
        <v>No</v>
      </c>
      <c r="N1847" s="4">
        <f>VLOOKUP($A1847,'Data Transformation Q1 to Q8'!$A:$V,9,FALSE)</f>
        <v>0</v>
      </c>
      <c r="O1847" s="4" t="str">
        <f>VLOOKUP($A1847,'Data Transformation Q1 to Q8'!$A:$V,20,FALSE)</f>
        <v>tier - 1</v>
      </c>
      <c r="P1847" s="4" t="str">
        <f>VLOOKUP($A1847,'Data Transformation Q1 to Q8'!$A:$V,21,FALSE)</f>
        <v>tier - 2</v>
      </c>
      <c r="Q1847" s="118">
        <f>VLOOKUP($A1847,'Data Transformation Q1 to Q8'!$A:$V,19,FALSE)</f>
        <v>4449.46</v>
      </c>
    </row>
    <row r="1848" spans="1:17" ht="15.75" x14ac:dyDescent="0.25">
      <c r="A1848" s="10" t="s">
        <v>1838</v>
      </c>
      <c r="B1848" s="4" t="str">
        <f>VLOOKUP(A1848,'Data Transformation Q1 to Q8'!A:V,22,FALSE)</f>
        <v>R1014</v>
      </c>
      <c r="C1848" s="21">
        <f>VLOOKUP($A1848,'Data Transformation Q1 to Q8'!$A:$V,16,FALSE)</f>
        <v>33484</v>
      </c>
      <c r="D1848" s="6">
        <f>VLOOKUP($A1848,'Data Transformation Q1 to Q8'!$A:$V,17,FALSE)</f>
        <v>31</v>
      </c>
      <c r="E1848" s="4" t="str">
        <f>VLOOKUP(A1848,'Customer Names'!A:D,3,FALSE)</f>
        <v xml:space="preserve">  Jesse A</v>
      </c>
      <c r="F1848" s="4">
        <f>VLOOKUP($A1848,'Data Transformation Q1 to Q8'!$A:$V,2,FALSE)</f>
        <v>26.885000000000002</v>
      </c>
      <c r="G1848" s="4" t="str">
        <f>VLOOKUP($A1848,'Data Transformation Q1 to Q8'!$A:$V,3,FALSE)</f>
        <v>Overweight</v>
      </c>
      <c r="H1848" s="4">
        <f>VLOOKUP($A1848,'Data Transformation Q1 to Q8'!$A:$V,4,FALSE)</f>
        <v>5.86</v>
      </c>
      <c r="I1848" s="4" t="str">
        <f>VLOOKUP($A1848,'Data Transformation Q1 to Q8'!$A:$V,5,FALSE)</f>
        <v>Prediabetes</v>
      </c>
      <c r="J1848" s="4" t="str">
        <f>VLOOKUP($A1848,'Data Transformation Q1 to Q8'!$A:$V,6,FALSE)</f>
        <v>No</v>
      </c>
      <c r="K1848" s="4" t="str">
        <f>VLOOKUP($A1848,'Data Transformation Q1 to Q8'!$A:$V,7,FALSE)</f>
        <v>No</v>
      </c>
      <c r="L1848" s="4" t="str">
        <f>VLOOKUP($A1848,'Data Transformation Q1 to Q8'!$A:$V,8,FALSE)</f>
        <v>No</v>
      </c>
      <c r="M1848" s="4" t="str">
        <f>VLOOKUP($A1848,'Data Transformation Q1 to Q8'!$A:$V,10,FALSE)</f>
        <v>No</v>
      </c>
      <c r="N1848" s="4">
        <f>VLOOKUP($A1848,'Data Transformation Q1 to Q8'!$A:$V,9,FALSE)</f>
        <v>0</v>
      </c>
      <c r="O1848" s="4" t="str">
        <f>VLOOKUP($A1848,'Data Transformation Q1 to Q8'!$A:$V,20,FALSE)</f>
        <v>tier - 1</v>
      </c>
      <c r="P1848" s="4" t="str">
        <f>VLOOKUP($A1848,'Data Transformation Q1 to Q8'!$A:$V,21,FALSE)</f>
        <v>tier - 2</v>
      </c>
      <c r="Q1848" s="118">
        <f>VLOOKUP($A1848,'Data Transformation Q1 to Q8'!$A:$V,19,FALSE)</f>
        <v>4441.21</v>
      </c>
    </row>
    <row r="1849" spans="1:17" ht="15.75" x14ac:dyDescent="0.25">
      <c r="A1849" s="10" t="s">
        <v>1840</v>
      </c>
      <c r="B1849" s="4" t="str">
        <f>VLOOKUP(A1849,'Data Transformation Q1 to Q8'!A:V,22,FALSE)</f>
        <v>R1017</v>
      </c>
      <c r="C1849" s="21">
        <f>VLOOKUP($A1849,'Data Transformation Q1 to Q8'!$A:$V,16,FALSE)</f>
        <v>34631</v>
      </c>
      <c r="D1849" s="6">
        <f>VLOOKUP($A1849,'Data Transformation Q1 to Q8'!$A:$V,17,FALSE)</f>
        <v>28</v>
      </c>
      <c r="E1849" s="4" t="str">
        <f>VLOOKUP(A1849,'Customer Names'!A:D,3,FALSE)</f>
        <v xml:space="preserve">  Bird</v>
      </c>
      <c r="F1849" s="4">
        <f>VLOOKUP($A1849,'Data Transformation Q1 to Q8'!$A:$V,2,FALSE)</f>
        <v>29.26</v>
      </c>
      <c r="G1849" s="4" t="str">
        <f>VLOOKUP($A1849,'Data Transformation Q1 to Q8'!$A:$V,3,FALSE)</f>
        <v>Overweight</v>
      </c>
      <c r="H1849" s="4">
        <f>VLOOKUP($A1849,'Data Transformation Q1 to Q8'!$A:$V,4,FALSE)</f>
        <v>4.4400000000000004</v>
      </c>
      <c r="I1849" s="4" t="str">
        <f>VLOOKUP($A1849,'Data Transformation Q1 to Q8'!$A:$V,5,FALSE)</f>
        <v>Normal</v>
      </c>
      <c r="J1849" s="4" t="str">
        <f>VLOOKUP($A1849,'Data Transformation Q1 to Q8'!$A:$V,6,FALSE)</f>
        <v>No</v>
      </c>
      <c r="K1849" s="4" t="str">
        <f>VLOOKUP($A1849,'Data Transformation Q1 to Q8'!$A:$V,7,FALSE)</f>
        <v>No</v>
      </c>
      <c r="L1849" s="4" t="str">
        <f>VLOOKUP($A1849,'Data Transformation Q1 to Q8'!$A:$V,8,FALSE)</f>
        <v>No</v>
      </c>
      <c r="M1849" s="4" t="str">
        <f>VLOOKUP($A1849,'Data Transformation Q1 to Q8'!$A:$V,10,FALSE)</f>
        <v>No</v>
      </c>
      <c r="N1849" s="4">
        <f>VLOOKUP($A1849,'Data Transformation Q1 to Q8'!$A:$V,9,FALSE)</f>
        <v>0</v>
      </c>
      <c r="O1849" s="4" t="str">
        <f>VLOOKUP($A1849,'Data Transformation Q1 to Q8'!$A:$V,20,FALSE)</f>
        <v>tier - 2</v>
      </c>
      <c r="P1849" s="4" t="str">
        <f>VLOOKUP($A1849,'Data Transformation Q1 to Q8'!$A:$V,21,FALSE)</f>
        <v>tier - 3</v>
      </c>
      <c r="Q1849" s="118">
        <f>VLOOKUP($A1849,'Data Transformation Q1 to Q8'!$A:$V,19,FALSE)</f>
        <v>4438.26</v>
      </c>
    </row>
    <row r="1850" spans="1:17" ht="15.75" x14ac:dyDescent="0.25">
      <c r="A1850" s="10" t="s">
        <v>1842</v>
      </c>
      <c r="B1850" s="4" t="str">
        <f>VLOOKUP(A1850,'Data Transformation Q1 to Q8'!A:V,22,FALSE)</f>
        <v>R1016</v>
      </c>
      <c r="C1850" s="21">
        <f>VLOOKUP($A1850,'Data Transformation Q1 to Q8'!$A:$V,16,FALSE)</f>
        <v>34615</v>
      </c>
      <c r="D1850" s="6">
        <f>VLOOKUP($A1850,'Data Transformation Q1 to Q8'!$A:$V,17,FALSE)</f>
        <v>28</v>
      </c>
      <c r="E1850" s="4" t="str">
        <f>VLOOKUP(A1850,'Customer Names'!A:D,3,FALSE)</f>
        <v xml:space="preserve">  Patrick M</v>
      </c>
      <c r="F1850" s="4">
        <f>VLOOKUP($A1850,'Data Transformation Q1 to Q8'!$A:$V,2,FALSE)</f>
        <v>26.98</v>
      </c>
      <c r="G1850" s="4" t="str">
        <f>VLOOKUP($A1850,'Data Transformation Q1 to Q8'!$A:$V,3,FALSE)</f>
        <v>Overweight</v>
      </c>
      <c r="H1850" s="4">
        <f>VLOOKUP($A1850,'Data Transformation Q1 to Q8'!$A:$V,4,FALSE)</f>
        <v>4.41</v>
      </c>
      <c r="I1850" s="4" t="str">
        <f>VLOOKUP($A1850,'Data Transformation Q1 to Q8'!$A:$V,5,FALSE)</f>
        <v>Normal</v>
      </c>
      <c r="J1850" s="4" t="str">
        <f>VLOOKUP($A1850,'Data Transformation Q1 to Q8'!$A:$V,6,FALSE)</f>
        <v>No</v>
      </c>
      <c r="K1850" s="4" t="str">
        <f>VLOOKUP($A1850,'Data Transformation Q1 to Q8'!$A:$V,7,FALSE)</f>
        <v>No</v>
      </c>
      <c r="L1850" s="4" t="str">
        <f>VLOOKUP($A1850,'Data Transformation Q1 to Q8'!$A:$V,8,FALSE)</f>
        <v>No</v>
      </c>
      <c r="M1850" s="4" t="str">
        <f>VLOOKUP($A1850,'Data Transformation Q1 to Q8'!$A:$V,10,FALSE)</f>
        <v>No</v>
      </c>
      <c r="N1850" s="4">
        <f>VLOOKUP($A1850,'Data Transformation Q1 to Q8'!$A:$V,9,FALSE)</f>
        <v>0</v>
      </c>
      <c r="O1850" s="4" t="str">
        <f>VLOOKUP($A1850,'Data Transformation Q1 to Q8'!$A:$V,20,FALSE)</f>
        <v>tier - 3</v>
      </c>
      <c r="P1850" s="4" t="str">
        <f>VLOOKUP($A1850,'Data Transformation Q1 to Q8'!$A:$V,21,FALSE)</f>
        <v>tier - 2</v>
      </c>
      <c r="Q1850" s="118">
        <f>VLOOKUP($A1850,'Data Transformation Q1 to Q8'!$A:$V,19,FALSE)</f>
        <v>4435.09</v>
      </c>
    </row>
    <row r="1851" spans="1:17" ht="15.75" x14ac:dyDescent="0.25">
      <c r="A1851" s="10" t="s">
        <v>1845</v>
      </c>
      <c r="B1851" s="4" t="str">
        <f>VLOOKUP(A1851,'Data Transformation Q1 to Q8'!A:V,22,FALSE)</f>
        <v>R1012</v>
      </c>
      <c r="C1851" s="21">
        <f>VLOOKUP($A1851,'Data Transformation Q1 to Q8'!$A:$V,16,FALSE)</f>
        <v>34326</v>
      </c>
      <c r="D1851" s="6">
        <f>VLOOKUP($A1851,'Data Transformation Q1 to Q8'!$A:$V,17,FALSE)</f>
        <v>29</v>
      </c>
      <c r="E1851" s="4" t="str">
        <f>VLOOKUP(A1851,'Customer Names'!A:D,3,FALSE)</f>
        <v xml:space="preserve">  Kyle</v>
      </c>
      <c r="F1851" s="4">
        <f>VLOOKUP($A1851,'Data Transformation Q1 to Q8'!$A:$V,2,FALSE)</f>
        <v>32.11</v>
      </c>
      <c r="G1851" s="4" t="str">
        <f>VLOOKUP($A1851,'Data Transformation Q1 to Q8'!$A:$V,3,FALSE)</f>
        <v>Obesity</v>
      </c>
      <c r="H1851" s="4">
        <f>VLOOKUP($A1851,'Data Transformation Q1 to Q8'!$A:$V,4,FALSE)</f>
        <v>5.19</v>
      </c>
      <c r="I1851" s="4" t="str">
        <f>VLOOKUP($A1851,'Data Transformation Q1 to Q8'!$A:$V,5,FALSE)</f>
        <v>Normal</v>
      </c>
      <c r="J1851" s="4" t="str">
        <f>VLOOKUP($A1851,'Data Transformation Q1 to Q8'!$A:$V,6,FALSE)</f>
        <v>No</v>
      </c>
      <c r="K1851" s="4" t="str">
        <f>VLOOKUP($A1851,'Data Transformation Q1 to Q8'!$A:$V,7,FALSE)</f>
        <v>No</v>
      </c>
      <c r="L1851" s="4" t="str">
        <f>VLOOKUP($A1851,'Data Transformation Q1 to Q8'!$A:$V,8,FALSE)</f>
        <v>Yes</v>
      </c>
      <c r="M1851" s="4" t="str">
        <f>VLOOKUP($A1851,'Data Transformation Q1 to Q8'!$A:$V,10,FALSE)</f>
        <v>No</v>
      </c>
      <c r="N1851" s="4">
        <f>VLOOKUP($A1851,'Data Transformation Q1 to Q8'!$A:$V,9,FALSE)</f>
        <v>1</v>
      </c>
      <c r="O1851" s="4" t="str">
        <f>VLOOKUP($A1851,'Data Transformation Q1 to Q8'!$A:$V,20,FALSE)</f>
        <v>tier - 2</v>
      </c>
      <c r="P1851" s="4" t="str">
        <f>VLOOKUP($A1851,'Data Transformation Q1 to Q8'!$A:$V,21,FALSE)</f>
        <v>tier - 2</v>
      </c>
      <c r="Q1851" s="118">
        <f>VLOOKUP($A1851,'Data Transformation Q1 to Q8'!$A:$V,19,FALSE)</f>
        <v>4433.92</v>
      </c>
    </row>
    <row r="1852" spans="1:17" ht="15.75" x14ac:dyDescent="0.25">
      <c r="A1852" s="10" t="s">
        <v>1847</v>
      </c>
      <c r="B1852" s="4" t="str">
        <f>VLOOKUP(A1852,'Data Transformation Q1 to Q8'!A:V,22,FALSE)</f>
        <v>R1012</v>
      </c>
      <c r="C1852" s="21">
        <f>VLOOKUP($A1852,'Data Transformation Q1 to Q8'!$A:$V,16,FALSE)</f>
        <v>34216</v>
      </c>
      <c r="D1852" s="6">
        <f>VLOOKUP($A1852,'Data Transformation Q1 to Q8'!$A:$V,17,FALSE)</f>
        <v>29</v>
      </c>
      <c r="E1852" s="4" t="str">
        <f>VLOOKUP(A1852,'Customer Names'!A:D,3,FALSE)</f>
        <v xml:space="preserve">  Ryan</v>
      </c>
      <c r="F1852" s="4">
        <f>VLOOKUP($A1852,'Data Transformation Q1 to Q8'!$A:$V,2,FALSE)</f>
        <v>31.73</v>
      </c>
      <c r="G1852" s="4" t="str">
        <f>VLOOKUP($A1852,'Data Transformation Q1 to Q8'!$A:$V,3,FALSE)</f>
        <v>Obesity</v>
      </c>
      <c r="H1852" s="4">
        <f>VLOOKUP($A1852,'Data Transformation Q1 to Q8'!$A:$V,4,FALSE)</f>
        <v>5.16</v>
      </c>
      <c r="I1852" s="4" t="str">
        <f>VLOOKUP($A1852,'Data Transformation Q1 to Q8'!$A:$V,5,FALSE)</f>
        <v>Normal</v>
      </c>
      <c r="J1852" s="4" t="str">
        <f>VLOOKUP($A1852,'Data Transformation Q1 to Q8'!$A:$V,6,FALSE)</f>
        <v>No</v>
      </c>
      <c r="K1852" s="4" t="str">
        <f>VLOOKUP($A1852,'Data Transformation Q1 to Q8'!$A:$V,7,FALSE)</f>
        <v>No</v>
      </c>
      <c r="L1852" s="4" t="str">
        <f>VLOOKUP($A1852,'Data Transformation Q1 to Q8'!$A:$V,8,FALSE)</f>
        <v>Yes</v>
      </c>
      <c r="M1852" s="4" t="str">
        <f>VLOOKUP($A1852,'Data Transformation Q1 to Q8'!$A:$V,10,FALSE)</f>
        <v>No</v>
      </c>
      <c r="N1852" s="4">
        <f>VLOOKUP($A1852,'Data Transformation Q1 to Q8'!$A:$V,9,FALSE)</f>
        <v>1</v>
      </c>
      <c r="O1852" s="4" t="str">
        <f>VLOOKUP($A1852,'Data Transformation Q1 to Q8'!$A:$V,20,FALSE)</f>
        <v>tier - 2</v>
      </c>
      <c r="P1852" s="4" t="str">
        <f>VLOOKUP($A1852,'Data Transformation Q1 to Q8'!$A:$V,21,FALSE)</f>
        <v>tier - 3</v>
      </c>
      <c r="Q1852" s="118">
        <f>VLOOKUP($A1852,'Data Transformation Q1 to Q8'!$A:$V,19,FALSE)</f>
        <v>4433.3900000000003</v>
      </c>
    </row>
    <row r="1853" spans="1:17" ht="15.75" x14ac:dyDescent="0.25">
      <c r="A1853" s="10" t="s">
        <v>1849</v>
      </c>
      <c r="B1853" s="4" t="str">
        <f>VLOOKUP(A1853,'Data Transformation Q1 to Q8'!A:V,22,FALSE)</f>
        <v>R1017</v>
      </c>
      <c r="C1853" s="21">
        <f>VLOOKUP($A1853,'Data Transformation Q1 to Q8'!$A:$V,16,FALSE)</f>
        <v>34697</v>
      </c>
      <c r="D1853" s="6">
        <f>VLOOKUP($A1853,'Data Transformation Q1 to Q8'!$A:$V,17,FALSE)</f>
        <v>28</v>
      </c>
      <c r="E1853" s="4" t="str">
        <f>VLOOKUP(A1853,'Customer Names'!A:D,3,FALSE)</f>
        <v xml:space="preserve">  Yuri</v>
      </c>
      <c r="F1853" s="4">
        <f>VLOOKUP($A1853,'Data Transformation Q1 to Q8'!$A:$V,2,FALSE)</f>
        <v>22.515000000000001</v>
      </c>
      <c r="G1853" s="4" t="str">
        <f>VLOOKUP($A1853,'Data Transformation Q1 to Q8'!$A:$V,3,FALSE)</f>
        <v>Normal Weight</v>
      </c>
      <c r="H1853" s="4">
        <f>VLOOKUP($A1853,'Data Transformation Q1 to Q8'!$A:$V,4,FALSE)</f>
        <v>4.24</v>
      </c>
      <c r="I1853" s="4" t="str">
        <f>VLOOKUP($A1853,'Data Transformation Q1 to Q8'!$A:$V,5,FALSE)</f>
        <v>Normal</v>
      </c>
      <c r="J1853" s="4" t="str">
        <f>VLOOKUP($A1853,'Data Transformation Q1 to Q8'!$A:$V,6,FALSE)</f>
        <v>No</v>
      </c>
      <c r="K1853" s="4" t="str">
        <f>VLOOKUP($A1853,'Data Transformation Q1 to Q8'!$A:$V,7,FALSE)</f>
        <v>No</v>
      </c>
      <c r="L1853" s="4" t="str">
        <f>VLOOKUP($A1853,'Data Transformation Q1 to Q8'!$A:$V,8,FALSE)</f>
        <v>No</v>
      </c>
      <c r="M1853" s="4" t="str">
        <f>VLOOKUP($A1853,'Data Transformation Q1 to Q8'!$A:$V,10,FALSE)</f>
        <v>No</v>
      </c>
      <c r="N1853" s="4">
        <f>VLOOKUP($A1853,'Data Transformation Q1 to Q8'!$A:$V,9,FALSE)</f>
        <v>0</v>
      </c>
      <c r="O1853" s="4" t="str">
        <f>VLOOKUP($A1853,'Data Transformation Q1 to Q8'!$A:$V,20,FALSE)</f>
        <v>tier - 3</v>
      </c>
      <c r="P1853" s="4" t="str">
        <f>VLOOKUP($A1853,'Data Transformation Q1 to Q8'!$A:$V,21,FALSE)</f>
        <v>tier - 1</v>
      </c>
      <c r="Q1853" s="118">
        <f>VLOOKUP($A1853,'Data Transformation Q1 to Q8'!$A:$V,19,FALSE)</f>
        <v>4428.8900000000003</v>
      </c>
    </row>
    <row r="1854" spans="1:17" ht="15.75" x14ac:dyDescent="0.25">
      <c r="A1854" s="10" t="s">
        <v>1851</v>
      </c>
      <c r="B1854" s="4" t="str">
        <f>VLOOKUP(A1854,'Data Transformation Q1 to Q8'!A:V,22,FALSE)</f>
        <v>R1020</v>
      </c>
      <c r="C1854" s="21">
        <f>VLOOKUP($A1854,'Data Transformation Q1 to Q8'!$A:$V,16,FALSE)</f>
        <v>33831</v>
      </c>
      <c r="D1854" s="6">
        <f>VLOOKUP($A1854,'Data Transformation Q1 to Q8'!$A:$V,17,FALSE)</f>
        <v>30</v>
      </c>
      <c r="E1854" s="4" t="str">
        <f>VLOOKUP(A1854,'Customer Names'!A:D,3,FALSE)</f>
        <v xml:space="preserve">  Ryan</v>
      </c>
      <c r="F1854" s="4">
        <f>VLOOKUP($A1854,'Data Transformation Q1 to Q8'!$A:$V,2,FALSE)</f>
        <v>25.9</v>
      </c>
      <c r="G1854" s="4" t="str">
        <f>VLOOKUP($A1854,'Data Transformation Q1 to Q8'!$A:$V,3,FALSE)</f>
        <v>Overweight</v>
      </c>
      <c r="H1854" s="4">
        <f>VLOOKUP($A1854,'Data Transformation Q1 to Q8'!$A:$V,4,FALSE)</f>
        <v>5.45</v>
      </c>
      <c r="I1854" s="4" t="str">
        <f>VLOOKUP($A1854,'Data Transformation Q1 to Q8'!$A:$V,5,FALSE)</f>
        <v>Normal</v>
      </c>
      <c r="J1854" s="4" t="str">
        <f>VLOOKUP($A1854,'Data Transformation Q1 to Q8'!$A:$V,6,FALSE)</f>
        <v>No</v>
      </c>
      <c r="K1854" s="4" t="str">
        <f>VLOOKUP($A1854,'Data Transformation Q1 to Q8'!$A:$V,7,FALSE)</f>
        <v>No</v>
      </c>
      <c r="L1854" s="4" t="str">
        <f>VLOOKUP($A1854,'Data Transformation Q1 to Q8'!$A:$V,8,FALSE)</f>
        <v>No</v>
      </c>
      <c r="M1854" s="4" t="str">
        <f>VLOOKUP($A1854,'Data Transformation Q1 to Q8'!$A:$V,10,FALSE)</f>
        <v>No</v>
      </c>
      <c r="N1854" s="4">
        <f>VLOOKUP($A1854,'Data Transformation Q1 to Q8'!$A:$V,9,FALSE)</f>
        <v>1</v>
      </c>
      <c r="O1854" s="4" t="str">
        <f>VLOOKUP($A1854,'Data Transformation Q1 to Q8'!$A:$V,20,FALSE)</f>
        <v>tier - 2</v>
      </c>
      <c r="P1854" s="4" t="str">
        <f>VLOOKUP($A1854,'Data Transformation Q1 to Q8'!$A:$V,21,FALSE)</f>
        <v>tier - 3</v>
      </c>
      <c r="Q1854" s="118">
        <f>VLOOKUP($A1854,'Data Transformation Q1 to Q8'!$A:$V,19,FALSE)</f>
        <v>4420.95</v>
      </c>
    </row>
    <row r="1855" spans="1:17" ht="15.75" x14ac:dyDescent="0.25">
      <c r="A1855" s="10" t="s">
        <v>1853</v>
      </c>
      <c r="B1855" s="4" t="str">
        <f>VLOOKUP(A1855,'Data Transformation Q1 to Q8'!A:V,22,FALSE)</f>
        <v>R1013</v>
      </c>
      <c r="C1855" s="21">
        <f>VLOOKUP($A1855,'Data Transformation Q1 to Q8'!$A:$V,16,FALSE)</f>
        <v>32402</v>
      </c>
      <c r="D1855" s="6">
        <f>VLOOKUP($A1855,'Data Transformation Q1 to Q8'!$A:$V,17,FALSE)</f>
        <v>34</v>
      </c>
      <c r="E1855" s="4" t="str">
        <f>VLOOKUP(A1855,'Customer Names'!A:D,3,FALSE)</f>
        <v xml:space="preserve">  Debbie</v>
      </c>
      <c r="F1855" s="4">
        <f>VLOOKUP($A1855,'Data Transformation Q1 to Q8'!$A:$V,2,FALSE)</f>
        <v>27.72</v>
      </c>
      <c r="G1855" s="4" t="str">
        <f>VLOOKUP($A1855,'Data Transformation Q1 to Q8'!$A:$V,3,FALSE)</f>
        <v>Overweight</v>
      </c>
      <c r="H1855" s="4">
        <f>VLOOKUP($A1855,'Data Transformation Q1 to Q8'!$A:$V,4,FALSE)</f>
        <v>5.03</v>
      </c>
      <c r="I1855" s="4" t="str">
        <f>VLOOKUP($A1855,'Data Transformation Q1 to Q8'!$A:$V,5,FALSE)</f>
        <v>Normal</v>
      </c>
      <c r="J1855" s="4" t="str">
        <f>VLOOKUP($A1855,'Data Transformation Q1 to Q8'!$A:$V,6,FALSE)</f>
        <v>Yes</v>
      </c>
      <c r="K1855" s="4" t="str">
        <f>VLOOKUP($A1855,'Data Transformation Q1 to Q8'!$A:$V,7,FALSE)</f>
        <v>No</v>
      </c>
      <c r="L1855" s="4" t="str">
        <f>VLOOKUP($A1855,'Data Transformation Q1 to Q8'!$A:$V,8,FALSE)</f>
        <v>No</v>
      </c>
      <c r="M1855" s="4" t="str">
        <f>VLOOKUP($A1855,'Data Transformation Q1 to Q8'!$A:$V,10,FALSE)</f>
        <v>No</v>
      </c>
      <c r="N1855" s="4">
        <f>VLOOKUP($A1855,'Data Transformation Q1 to Q8'!$A:$V,9,FALSE)</f>
        <v>1</v>
      </c>
      <c r="O1855" s="4" t="str">
        <f>VLOOKUP($A1855,'Data Transformation Q1 to Q8'!$A:$V,20,FALSE)</f>
        <v>tier - 2</v>
      </c>
      <c r="P1855" s="4" t="str">
        <f>VLOOKUP($A1855,'Data Transformation Q1 to Q8'!$A:$V,21,FALSE)</f>
        <v>tier - 1</v>
      </c>
      <c r="Q1855" s="118">
        <f>VLOOKUP($A1855,'Data Transformation Q1 to Q8'!$A:$V,19,FALSE)</f>
        <v>4415.16</v>
      </c>
    </row>
    <row r="1856" spans="1:17" ht="15.75" x14ac:dyDescent="0.25">
      <c r="A1856" s="10" t="s">
        <v>1855</v>
      </c>
      <c r="B1856" s="4" t="str">
        <f>VLOOKUP(A1856,'Data Transformation Q1 to Q8'!A:V,22,FALSE)</f>
        <v>R1011</v>
      </c>
      <c r="C1856" s="21">
        <f>VLOOKUP($A1856,'Data Transformation Q1 to Q8'!$A:$V,16,FALSE)</f>
        <v>31606</v>
      </c>
      <c r="D1856" s="6">
        <f>VLOOKUP($A1856,'Data Transformation Q1 to Q8'!$A:$V,17,FALSE)</f>
        <v>36</v>
      </c>
      <c r="E1856" s="4" t="str">
        <f>VLOOKUP(A1856,'Customer Names'!A:D,3,FALSE)</f>
        <v xml:space="preserve">  Mark D</v>
      </c>
      <c r="F1856" s="4">
        <f>VLOOKUP($A1856,'Data Transformation Q1 to Q8'!$A:$V,2,FALSE)</f>
        <v>31.5</v>
      </c>
      <c r="G1856" s="4" t="str">
        <f>VLOOKUP($A1856,'Data Transformation Q1 to Q8'!$A:$V,3,FALSE)</f>
        <v>Obesity</v>
      </c>
      <c r="H1856" s="4">
        <f>VLOOKUP($A1856,'Data Transformation Q1 to Q8'!$A:$V,4,FALSE)</f>
        <v>9.6199999999999992</v>
      </c>
      <c r="I1856" s="4" t="str">
        <f>VLOOKUP($A1856,'Data Transformation Q1 to Q8'!$A:$V,5,FALSE)</f>
        <v>Diabetes</v>
      </c>
      <c r="J1856" s="4" t="str">
        <f>VLOOKUP($A1856,'Data Transformation Q1 to Q8'!$A:$V,6,FALSE)</f>
        <v>Yes</v>
      </c>
      <c r="K1856" s="4" t="str">
        <f>VLOOKUP($A1856,'Data Transformation Q1 to Q8'!$A:$V,7,FALSE)</f>
        <v>No</v>
      </c>
      <c r="L1856" s="4" t="str">
        <f>VLOOKUP($A1856,'Data Transformation Q1 to Q8'!$A:$V,8,FALSE)</f>
        <v>No</v>
      </c>
      <c r="M1856" s="4" t="str">
        <f>VLOOKUP($A1856,'Data Transformation Q1 to Q8'!$A:$V,10,FALSE)</f>
        <v>No</v>
      </c>
      <c r="N1856" s="4">
        <f>VLOOKUP($A1856,'Data Transformation Q1 to Q8'!$A:$V,9,FALSE)</f>
        <v>1</v>
      </c>
      <c r="O1856" s="4" t="str">
        <f>VLOOKUP($A1856,'Data Transformation Q1 to Q8'!$A:$V,20,FALSE)</f>
        <v>tier - 2</v>
      </c>
      <c r="P1856" s="4" t="str">
        <f>VLOOKUP($A1856,'Data Transformation Q1 to Q8'!$A:$V,21,FALSE)</f>
        <v>tier - 2</v>
      </c>
      <c r="Q1856" s="118">
        <f>VLOOKUP($A1856,'Data Transformation Q1 to Q8'!$A:$V,19,FALSE)</f>
        <v>4402.2299999999996</v>
      </c>
    </row>
    <row r="1857" spans="1:17" ht="15.75" x14ac:dyDescent="0.25">
      <c r="A1857" s="10" t="s">
        <v>1857</v>
      </c>
      <c r="B1857" s="4" t="str">
        <f>VLOOKUP(A1857,'Data Transformation Q1 to Q8'!A:V,22,FALSE)</f>
        <v>R1013</v>
      </c>
      <c r="C1857" s="21">
        <f>VLOOKUP($A1857,'Data Transformation Q1 to Q8'!$A:$V,16,FALSE)</f>
        <v>31635</v>
      </c>
      <c r="D1857" s="6">
        <f>VLOOKUP($A1857,'Data Transformation Q1 to Q8'!$A:$V,17,FALSE)</f>
        <v>36</v>
      </c>
      <c r="E1857" s="4" t="str">
        <f>VLOOKUP(A1857,'Customer Names'!A:D,3,FALSE)</f>
        <v xml:space="preserve">  Christopher</v>
      </c>
      <c r="F1857" s="4">
        <f>VLOOKUP($A1857,'Data Transformation Q1 to Q8'!$A:$V,2,FALSE)</f>
        <v>29.7</v>
      </c>
      <c r="G1857" s="4" t="str">
        <f>VLOOKUP($A1857,'Data Transformation Q1 to Q8'!$A:$V,3,FALSE)</f>
        <v>Overweight</v>
      </c>
      <c r="H1857" s="4">
        <f>VLOOKUP($A1857,'Data Transformation Q1 to Q8'!$A:$V,4,FALSE)</f>
        <v>6.77</v>
      </c>
      <c r="I1857" s="4" t="str">
        <f>VLOOKUP($A1857,'Data Transformation Q1 to Q8'!$A:$V,5,FALSE)</f>
        <v>Diabetes</v>
      </c>
      <c r="J1857" s="4" t="str">
        <f>VLOOKUP($A1857,'Data Transformation Q1 to Q8'!$A:$V,6,FALSE)</f>
        <v>Yes</v>
      </c>
      <c r="K1857" s="4" t="str">
        <f>VLOOKUP($A1857,'Data Transformation Q1 to Q8'!$A:$V,7,FALSE)</f>
        <v>No</v>
      </c>
      <c r="L1857" s="4" t="str">
        <f>VLOOKUP($A1857,'Data Transformation Q1 to Q8'!$A:$V,8,FALSE)</f>
        <v>No</v>
      </c>
      <c r="M1857" s="4" t="str">
        <f>VLOOKUP($A1857,'Data Transformation Q1 to Q8'!$A:$V,10,FALSE)</f>
        <v>No</v>
      </c>
      <c r="N1857" s="4">
        <f>VLOOKUP($A1857,'Data Transformation Q1 to Q8'!$A:$V,9,FALSE)</f>
        <v>1</v>
      </c>
      <c r="O1857" s="4" t="str">
        <f>VLOOKUP($A1857,'Data Transformation Q1 to Q8'!$A:$V,20,FALSE)</f>
        <v>tier - 3</v>
      </c>
      <c r="P1857" s="4" t="str">
        <f>VLOOKUP($A1857,'Data Transformation Q1 to Q8'!$A:$V,21,FALSE)</f>
        <v>tier - 2</v>
      </c>
      <c r="Q1857" s="118">
        <f>VLOOKUP($A1857,'Data Transformation Q1 to Q8'!$A:$V,19,FALSE)</f>
        <v>4399.7299999999996</v>
      </c>
    </row>
    <row r="1858" spans="1:17" ht="15.75" x14ac:dyDescent="0.25">
      <c r="A1858" s="10" t="s">
        <v>1859</v>
      </c>
      <c r="B1858" s="4" t="str">
        <f>VLOOKUP(A1858,'Data Transformation Q1 to Q8'!A:V,22,FALSE)</f>
        <v>R1013</v>
      </c>
      <c r="C1858" s="21">
        <f>VLOOKUP($A1858,'Data Transformation Q1 to Q8'!$A:$V,16,FALSE)</f>
        <v>32342</v>
      </c>
      <c r="D1858" s="6">
        <f>VLOOKUP($A1858,'Data Transformation Q1 to Q8'!$A:$V,17,FALSE)</f>
        <v>34</v>
      </c>
      <c r="E1858" s="4" t="str">
        <f>VLOOKUP(A1858,'Customer Names'!A:D,3,FALSE)</f>
        <v xml:space="preserve">  Daniell L</v>
      </c>
      <c r="F1858" s="4">
        <f>VLOOKUP($A1858,'Data Transformation Q1 to Q8'!$A:$V,2,FALSE)</f>
        <v>21.26</v>
      </c>
      <c r="G1858" s="4" t="str">
        <f>VLOOKUP($A1858,'Data Transformation Q1 to Q8'!$A:$V,3,FALSE)</f>
        <v>Normal Weight</v>
      </c>
      <c r="H1858" s="4">
        <f>VLOOKUP($A1858,'Data Transformation Q1 to Q8'!$A:$V,4,FALSE)</f>
        <v>5.36</v>
      </c>
      <c r="I1858" s="4" t="str">
        <f>VLOOKUP($A1858,'Data Transformation Q1 to Q8'!$A:$V,5,FALSE)</f>
        <v>Normal</v>
      </c>
      <c r="J1858" s="4" t="str">
        <f>VLOOKUP($A1858,'Data Transformation Q1 to Q8'!$A:$V,6,FALSE)</f>
        <v>Yes</v>
      </c>
      <c r="K1858" s="4" t="str">
        <f>VLOOKUP($A1858,'Data Transformation Q1 to Q8'!$A:$V,7,FALSE)</f>
        <v>No</v>
      </c>
      <c r="L1858" s="4" t="str">
        <f>VLOOKUP($A1858,'Data Transformation Q1 to Q8'!$A:$V,8,FALSE)</f>
        <v>No</v>
      </c>
      <c r="M1858" s="4" t="str">
        <f>VLOOKUP($A1858,'Data Transformation Q1 to Q8'!$A:$V,10,FALSE)</f>
        <v>No</v>
      </c>
      <c r="N1858" s="4">
        <f>VLOOKUP($A1858,'Data Transformation Q1 to Q8'!$A:$V,9,FALSE)</f>
        <v>1</v>
      </c>
      <c r="O1858" s="4" t="str">
        <f>VLOOKUP($A1858,'Data Transformation Q1 to Q8'!$A:$V,20,FALSE)</f>
        <v>tier - 2</v>
      </c>
      <c r="P1858" s="4" t="str">
        <f>VLOOKUP($A1858,'Data Transformation Q1 to Q8'!$A:$V,21,FALSE)</f>
        <v>tier - 2</v>
      </c>
      <c r="Q1858" s="118">
        <f>VLOOKUP($A1858,'Data Transformation Q1 to Q8'!$A:$V,19,FALSE)</f>
        <v>4397.3100000000004</v>
      </c>
    </row>
    <row r="1859" spans="1:17" ht="15.75" x14ac:dyDescent="0.25">
      <c r="A1859" s="10" t="s">
        <v>1861</v>
      </c>
      <c r="B1859" s="4" t="str">
        <f>VLOOKUP(A1859,'Data Transformation Q1 to Q8'!A:V,22,FALSE)</f>
        <v>R1013</v>
      </c>
      <c r="C1859" s="21">
        <f>VLOOKUP($A1859,'Data Transformation Q1 to Q8'!$A:$V,16,FALSE)</f>
        <v>30131</v>
      </c>
      <c r="D1859" s="6">
        <f>VLOOKUP($A1859,'Data Transformation Q1 to Q8'!$A:$V,17,FALSE)</f>
        <v>40</v>
      </c>
      <c r="E1859" s="4" t="str">
        <f>VLOOKUP(A1859,'Customer Names'!A:D,3,FALSE)</f>
        <v xml:space="preserve">  Janne</v>
      </c>
      <c r="F1859" s="4">
        <f>VLOOKUP($A1859,'Data Transformation Q1 to Q8'!$A:$V,2,FALSE)</f>
        <v>17.09</v>
      </c>
      <c r="G1859" s="4" t="str">
        <f>VLOOKUP($A1859,'Data Transformation Q1 to Q8'!$A:$V,3,FALSE)</f>
        <v>Underweight</v>
      </c>
      <c r="H1859" s="4">
        <f>VLOOKUP($A1859,'Data Transformation Q1 to Q8'!$A:$V,4,FALSE)</f>
        <v>5.69</v>
      </c>
      <c r="I1859" s="4" t="str">
        <f>VLOOKUP($A1859,'Data Transformation Q1 to Q8'!$A:$V,5,FALSE)</f>
        <v>Normal</v>
      </c>
      <c r="J1859" s="4" t="str">
        <f>VLOOKUP($A1859,'Data Transformation Q1 to Q8'!$A:$V,6,FALSE)</f>
        <v>No</v>
      </c>
      <c r="K1859" s="4" t="str">
        <f>VLOOKUP($A1859,'Data Transformation Q1 to Q8'!$A:$V,7,FALSE)</f>
        <v>No</v>
      </c>
      <c r="L1859" s="4" t="str">
        <f>VLOOKUP($A1859,'Data Transformation Q1 to Q8'!$A:$V,8,FALSE)</f>
        <v>No</v>
      </c>
      <c r="M1859" s="4" t="str">
        <f>VLOOKUP($A1859,'Data Transformation Q1 to Q8'!$A:$V,10,FALSE)</f>
        <v>No</v>
      </c>
      <c r="N1859" s="4">
        <f>VLOOKUP($A1859,'Data Transformation Q1 to Q8'!$A:$V,9,FALSE)</f>
        <v>0</v>
      </c>
      <c r="O1859" s="4" t="str">
        <f>VLOOKUP($A1859,'Data Transformation Q1 to Q8'!$A:$V,20,FALSE)</f>
        <v>tier - 2</v>
      </c>
      <c r="P1859" s="4" t="str">
        <f>VLOOKUP($A1859,'Data Transformation Q1 to Q8'!$A:$V,21,FALSE)</f>
        <v>tier - 2</v>
      </c>
      <c r="Q1859" s="118">
        <f>VLOOKUP($A1859,'Data Transformation Q1 to Q8'!$A:$V,19,FALSE)</f>
        <v>4392.7</v>
      </c>
    </row>
    <row r="1860" spans="1:17" ht="15.75" x14ac:dyDescent="0.25">
      <c r="A1860" s="10" t="s">
        <v>1863</v>
      </c>
      <c r="B1860" s="4" t="str">
        <f>VLOOKUP(A1860,'Data Transformation Q1 to Q8'!A:V,22,FALSE)</f>
        <v>R1011</v>
      </c>
      <c r="C1860" s="21">
        <f>VLOOKUP($A1860,'Data Transformation Q1 to Q8'!$A:$V,16,FALSE)</f>
        <v>35763</v>
      </c>
      <c r="D1860" s="6">
        <f>VLOOKUP($A1860,'Data Transformation Q1 to Q8'!$A:$V,17,FALSE)</f>
        <v>25</v>
      </c>
      <c r="E1860" s="4" t="str">
        <f>VLOOKUP(A1860,'Customer Names'!A:D,3,FALSE)</f>
        <v xml:space="preserve">  Martina</v>
      </c>
      <c r="F1860" s="4">
        <f>VLOOKUP($A1860,'Data Transformation Q1 to Q8'!$A:$V,2,FALSE)</f>
        <v>24.3</v>
      </c>
      <c r="G1860" s="4" t="str">
        <f>VLOOKUP($A1860,'Data Transformation Q1 to Q8'!$A:$V,3,FALSE)</f>
        <v>Normal Weight</v>
      </c>
      <c r="H1860" s="4">
        <f>VLOOKUP($A1860,'Data Transformation Q1 to Q8'!$A:$V,4,FALSE)</f>
        <v>4.9000000000000004</v>
      </c>
      <c r="I1860" s="4" t="str">
        <f>VLOOKUP($A1860,'Data Transformation Q1 to Q8'!$A:$V,5,FALSE)</f>
        <v>Normal</v>
      </c>
      <c r="J1860" s="4" t="str">
        <f>VLOOKUP($A1860,'Data Transformation Q1 to Q8'!$A:$V,6,FALSE)</f>
        <v>Yes</v>
      </c>
      <c r="K1860" s="4" t="str">
        <f>VLOOKUP($A1860,'Data Transformation Q1 to Q8'!$A:$V,7,FALSE)</f>
        <v>No</v>
      </c>
      <c r="L1860" s="4" t="str">
        <f>VLOOKUP($A1860,'Data Transformation Q1 to Q8'!$A:$V,8,FALSE)</f>
        <v>Yes</v>
      </c>
      <c r="M1860" s="4" t="str">
        <f>VLOOKUP($A1860,'Data Transformation Q1 to Q8'!$A:$V,10,FALSE)</f>
        <v>No</v>
      </c>
      <c r="N1860" s="4">
        <f>VLOOKUP($A1860,'Data Transformation Q1 to Q8'!$A:$V,9,FALSE)</f>
        <v>1</v>
      </c>
      <c r="O1860" s="4" t="str">
        <f>VLOOKUP($A1860,'Data Transformation Q1 to Q8'!$A:$V,20,FALSE)</f>
        <v>tier - 2</v>
      </c>
      <c r="P1860" s="4" t="str">
        <f>VLOOKUP($A1860,'Data Transformation Q1 to Q8'!$A:$V,21,FALSE)</f>
        <v>tier - 2</v>
      </c>
      <c r="Q1860" s="118">
        <f>VLOOKUP($A1860,'Data Transformation Q1 to Q8'!$A:$V,19,FALSE)</f>
        <v>4391.6499999999996</v>
      </c>
    </row>
    <row r="1861" spans="1:17" ht="15.75" x14ac:dyDescent="0.25">
      <c r="A1861" s="10" t="s">
        <v>1866</v>
      </c>
      <c r="B1861" s="4" t="str">
        <f>VLOOKUP(A1861,'Data Transformation Q1 to Q8'!A:V,22,FALSE)</f>
        <v>R1012</v>
      </c>
      <c r="C1861" s="21">
        <f>VLOOKUP($A1861,'Data Transformation Q1 to Q8'!$A:$V,16,FALSE)</f>
        <v>33113</v>
      </c>
      <c r="D1861" s="6">
        <f>VLOOKUP($A1861,'Data Transformation Q1 to Q8'!$A:$V,17,FALSE)</f>
        <v>32</v>
      </c>
      <c r="E1861" s="4" t="str">
        <f>VLOOKUP(A1861,'Customer Names'!A:D,3,FALSE)</f>
        <v xml:space="preserve">  Elizabeth L</v>
      </c>
      <c r="F1861" s="4">
        <f>VLOOKUP($A1861,'Data Transformation Q1 to Q8'!$A:$V,2,FALSE)</f>
        <v>29.734999999999999</v>
      </c>
      <c r="G1861" s="4" t="str">
        <f>VLOOKUP($A1861,'Data Transformation Q1 to Q8'!$A:$V,3,FALSE)</f>
        <v>Overweight</v>
      </c>
      <c r="H1861" s="4">
        <f>VLOOKUP($A1861,'Data Transformation Q1 to Q8'!$A:$V,4,FALSE)</f>
        <v>5.78</v>
      </c>
      <c r="I1861" s="4" t="str">
        <f>VLOOKUP($A1861,'Data Transformation Q1 to Q8'!$A:$V,5,FALSE)</f>
        <v>Prediabetes</v>
      </c>
      <c r="J1861" s="4" t="str">
        <f>VLOOKUP($A1861,'Data Transformation Q1 to Q8'!$A:$V,6,FALSE)</f>
        <v>No</v>
      </c>
      <c r="K1861" s="4" t="str">
        <f>VLOOKUP($A1861,'Data Transformation Q1 to Q8'!$A:$V,7,FALSE)</f>
        <v>No</v>
      </c>
      <c r="L1861" s="4" t="str">
        <f>VLOOKUP($A1861,'Data Transformation Q1 to Q8'!$A:$V,8,FALSE)</f>
        <v>No</v>
      </c>
      <c r="M1861" s="4" t="str">
        <f>VLOOKUP($A1861,'Data Transformation Q1 to Q8'!$A:$V,10,FALSE)</f>
        <v>No</v>
      </c>
      <c r="N1861" s="4">
        <f>VLOOKUP($A1861,'Data Transformation Q1 to Q8'!$A:$V,9,FALSE)</f>
        <v>0</v>
      </c>
      <c r="O1861" s="4" t="str">
        <f>VLOOKUP($A1861,'Data Transformation Q1 to Q8'!$A:$V,20,FALSE)</f>
        <v>tier - 2</v>
      </c>
      <c r="P1861" s="4" t="str">
        <f>VLOOKUP($A1861,'Data Transformation Q1 to Q8'!$A:$V,21,FALSE)</f>
        <v>tier - 3</v>
      </c>
      <c r="Q1861" s="118">
        <f>VLOOKUP($A1861,'Data Transformation Q1 to Q8'!$A:$V,19,FALSE)</f>
        <v>4357.04</v>
      </c>
    </row>
    <row r="1862" spans="1:17" ht="15.75" x14ac:dyDescent="0.25">
      <c r="A1862" s="10" t="s">
        <v>1868</v>
      </c>
      <c r="B1862" s="4" t="str">
        <f>VLOOKUP(A1862,'Data Transformation Q1 to Q8'!A:V,22,FALSE)</f>
        <v>R1013</v>
      </c>
      <c r="C1862" s="21">
        <f>VLOOKUP($A1862,'Data Transformation Q1 to Q8'!$A:$V,16,FALSE)</f>
        <v>33494</v>
      </c>
      <c r="D1862" s="6">
        <f>VLOOKUP($A1862,'Data Transformation Q1 to Q8'!$A:$V,17,FALSE)</f>
        <v>31</v>
      </c>
      <c r="E1862" s="4" t="str">
        <f>VLOOKUP(A1862,'Customer Names'!A:D,3,FALSE)</f>
        <v xml:space="preserve">  Stephanie C</v>
      </c>
      <c r="F1862" s="4">
        <f>VLOOKUP($A1862,'Data Transformation Q1 to Q8'!$A:$V,2,FALSE)</f>
        <v>29.26</v>
      </c>
      <c r="G1862" s="4" t="str">
        <f>VLOOKUP($A1862,'Data Transformation Q1 to Q8'!$A:$V,3,FALSE)</f>
        <v>Overweight</v>
      </c>
      <c r="H1862" s="4">
        <f>VLOOKUP($A1862,'Data Transformation Q1 to Q8'!$A:$V,4,FALSE)</f>
        <v>4.7</v>
      </c>
      <c r="I1862" s="4" t="str">
        <f>VLOOKUP($A1862,'Data Transformation Q1 to Q8'!$A:$V,5,FALSE)</f>
        <v>Normal</v>
      </c>
      <c r="J1862" s="4" t="str">
        <f>VLOOKUP($A1862,'Data Transformation Q1 to Q8'!$A:$V,6,FALSE)</f>
        <v>No</v>
      </c>
      <c r="K1862" s="4" t="str">
        <f>VLOOKUP($A1862,'Data Transformation Q1 to Q8'!$A:$V,7,FALSE)</f>
        <v>No</v>
      </c>
      <c r="L1862" s="4" t="str">
        <f>VLOOKUP($A1862,'Data Transformation Q1 to Q8'!$A:$V,8,FALSE)</f>
        <v>No</v>
      </c>
      <c r="M1862" s="4" t="str">
        <f>VLOOKUP($A1862,'Data Transformation Q1 to Q8'!$A:$V,10,FALSE)</f>
        <v>No</v>
      </c>
      <c r="N1862" s="4">
        <f>VLOOKUP($A1862,'Data Transformation Q1 to Q8'!$A:$V,9,FALSE)</f>
        <v>0</v>
      </c>
      <c r="O1862" s="4" t="str">
        <f>VLOOKUP($A1862,'Data Transformation Q1 to Q8'!$A:$V,20,FALSE)</f>
        <v>tier - 2</v>
      </c>
      <c r="P1862" s="4" t="str">
        <f>VLOOKUP($A1862,'Data Transformation Q1 to Q8'!$A:$V,21,FALSE)</f>
        <v>tier - 2</v>
      </c>
      <c r="Q1862" s="118">
        <f>VLOOKUP($A1862,'Data Transformation Q1 to Q8'!$A:$V,19,FALSE)</f>
        <v>4350.51</v>
      </c>
    </row>
    <row r="1863" spans="1:17" ht="15.75" x14ac:dyDescent="0.25">
      <c r="A1863" s="10" t="s">
        <v>1870</v>
      </c>
      <c r="B1863" s="4" t="str">
        <f>VLOOKUP(A1863,'Data Transformation Q1 to Q8'!A:V,22,FALSE)</f>
        <v>R1013</v>
      </c>
      <c r="C1863" s="21">
        <f>VLOOKUP($A1863,'Data Transformation Q1 to Q8'!$A:$V,16,FALSE)</f>
        <v>34639</v>
      </c>
      <c r="D1863" s="6">
        <f>VLOOKUP($A1863,'Data Transformation Q1 to Q8'!$A:$V,17,FALSE)</f>
        <v>28</v>
      </c>
      <c r="E1863" s="4" t="str">
        <f>VLOOKUP(A1863,'Customer Names'!A:D,3,FALSE)</f>
        <v xml:space="preserve">  Katie</v>
      </c>
      <c r="F1863" s="4">
        <f>VLOOKUP($A1863,'Data Transformation Q1 to Q8'!$A:$V,2,FALSE)</f>
        <v>33</v>
      </c>
      <c r="G1863" s="4" t="str">
        <f>VLOOKUP($A1863,'Data Transformation Q1 to Q8'!$A:$V,3,FALSE)</f>
        <v>Obesity</v>
      </c>
      <c r="H1863" s="4">
        <f>VLOOKUP($A1863,'Data Transformation Q1 to Q8'!$A:$V,4,FALSE)</f>
        <v>6.28</v>
      </c>
      <c r="I1863" s="4" t="str">
        <f>VLOOKUP($A1863,'Data Transformation Q1 to Q8'!$A:$V,5,FALSE)</f>
        <v>Prediabetes</v>
      </c>
      <c r="J1863" s="4" t="str">
        <f>VLOOKUP($A1863,'Data Transformation Q1 to Q8'!$A:$V,6,FALSE)</f>
        <v>No</v>
      </c>
      <c r="K1863" s="4" t="str">
        <f>VLOOKUP($A1863,'Data Transformation Q1 to Q8'!$A:$V,7,FALSE)</f>
        <v>No</v>
      </c>
      <c r="L1863" s="4" t="str">
        <f>VLOOKUP($A1863,'Data Transformation Q1 to Q8'!$A:$V,8,FALSE)</f>
        <v>No</v>
      </c>
      <c r="M1863" s="4" t="str">
        <f>VLOOKUP($A1863,'Data Transformation Q1 to Q8'!$A:$V,10,FALSE)</f>
        <v>No</v>
      </c>
      <c r="N1863" s="4">
        <f>VLOOKUP($A1863,'Data Transformation Q1 to Q8'!$A:$V,9,FALSE)</f>
        <v>0</v>
      </c>
      <c r="O1863" s="4" t="str">
        <f>VLOOKUP($A1863,'Data Transformation Q1 to Q8'!$A:$V,20,FALSE)</f>
        <v>tier - 2</v>
      </c>
      <c r="P1863" s="4" t="str">
        <f>VLOOKUP($A1863,'Data Transformation Q1 to Q8'!$A:$V,21,FALSE)</f>
        <v>tier - 2</v>
      </c>
      <c r="Q1863" s="118">
        <f>VLOOKUP($A1863,'Data Transformation Q1 to Q8'!$A:$V,19,FALSE)</f>
        <v>4349.46</v>
      </c>
    </row>
    <row r="1864" spans="1:17" ht="15.75" x14ac:dyDescent="0.25">
      <c r="A1864" s="10" t="s">
        <v>1872</v>
      </c>
      <c r="B1864" s="4" t="str">
        <f>VLOOKUP(A1864,'Data Transformation Q1 to Q8'!A:V,22,FALSE)</f>
        <v>R1024</v>
      </c>
      <c r="C1864" s="21">
        <f>VLOOKUP($A1864,'Data Transformation Q1 to Q8'!$A:$V,16,FALSE)</f>
        <v>33390</v>
      </c>
      <c r="D1864" s="6">
        <f>VLOOKUP($A1864,'Data Transformation Q1 to Q8'!$A:$V,17,FALSE)</f>
        <v>32</v>
      </c>
      <c r="E1864" s="4" t="str">
        <f>VLOOKUP(A1864,'Customer Names'!A:D,3,FALSE)</f>
        <v xml:space="preserve">  Callie</v>
      </c>
      <c r="F1864" s="4">
        <f>VLOOKUP($A1864,'Data Transformation Q1 to Q8'!$A:$V,2,FALSE)</f>
        <v>31.065000000000001</v>
      </c>
      <c r="G1864" s="4" t="str">
        <f>VLOOKUP($A1864,'Data Transformation Q1 to Q8'!$A:$V,3,FALSE)</f>
        <v>Obesity</v>
      </c>
      <c r="H1864" s="4">
        <f>VLOOKUP($A1864,'Data Transformation Q1 to Q8'!$A:$V,4,FALSE)</f>
        <v>4.2300000000000004</v>
      </c>
      <c r="I1864" s="4" t="str">
        <f>VLOOKUP($A1864,'Data Transformation Q1 to Q8'!$A:$V,5,FALSE)</f>
        <v>Normal</v>
      </c>
      <c r="J1864" s="4" t="str">
        <f>VLOOKUP($A1864,'Data Transformation Q1 to Q8'!$A:$V,6,FALSE)</f>
        <v>No</v>
      </c>
      <c r="K1864" s="4" t="str">
        <f>VLOOKUP($A1864,'Data Transformation Q1 to Q8'!$A:$V,7,FALSE)</f>
        <v>No</v>
      </c>
      <c r="L1864" s="4" t="str">
        <f>VLOOKUP($A1864,'Data Transformation Q1 to Q8'!$A:$V,8,FALSE)</f>
        <v>No</v>
      </c>
      <c r="M1864" s="4" t="str">
        <f>VLOOKUP($A1864,'Data Transformation Q1 to Q8'!$A:$V,10,FALSE)</f>
        <v>No</v>
      </c>
      <c r="N1864" s="4">
        <f>VLOOKUP($A1864,'Data Transformation Q1 to Q8'!$A:$V,9,FALSE)</f>
        <v>0</v>
      </c>
      <c r="O1864" s="4" t="str">
        <f>VLOOKUP($A1864,'Data Transformation Q1 to Q8'!$A:$V,20,FALSE)</f>
        <v>tier - 2</v>
      </c>
      <c r="P1864" s="4" t="str">
        <f>VLOOKUP($A1864,'Data Transformation Q1 to Q8'!$A:$V,21,FALSE)</f>
        <v>tier - 1</v>
      </c>
      <c r="Q1864" s="118">
        <f>VLOOKUP($A1864,'Data Transformation Q1 to Q8'!$A:$V,19,FALSE)</f>
        <v>4347.0200000000004</v>
      </c>
    </row>
    <row r="1865" spans="1:17" ht="15.75" x14ac:dyDescent="0.25">
      <c r="A1865" s="10" t="s">
        <v>1874</v>
      </c>
      <c r="B1865" s="4" t="str">
        <f>VLOOKUP(A1865,'Data Transformation Q1 to Q8'!A:V,22,FALSE)</f>
        <v>R1013</v>
      </c>
      <c r="C1865" s="21">
        <f>VLOOKUP($A1865,'Data Transformation Q1 to Q8'!$A:$V,16,FALSE)</f>
        <v>34633</v>
      </c>
      <c r="D1865" s="6">
        <f>VLOOKUP($A1865,'Data Transformation Q1 to Q8'!$A:$V,17,FALSE)</f>
        <v>28</v>
      </c>
      <c r="E1865" s="4" t="str">
        <f>VLOOKUP(A1865,'Customer Names'!A:D,3,FALSE)</f>
        <v xml:space="preserve">  Inna</v>
      </c>
      <c r="F1865" s="4">
        <f>VLOOKUP($A1865,'Data Transformation Q1 to Q8'!$A:$V,2,FALSE)</f>
        <v>26.51</v>
      </c>
      <c r="G1865" s="4" t="str">
        <f>VLOOKUP($A1865,'Data Transformation Q1 to Q8'!$A:$V,3,FALSE)</f>
        <v>Overweight</v>
      </c>
      <c r="H1865" s="4">
        <f>VLOOKUP($A1865,'Data Transformation Q1 to Q8'!$A:$V,4,FALSE)</f>
        <v>6.17</v>
      </c>
      <c r="I1865" s="4" t="str">
        <f>VLOOKUP($A1865,'Data Transformation Q1 to Q8'!$A:$V,5,FALSE)</f>
        <v>Prediabetes</v>
      </c>
      <c r="J1865" s="4" t="str">
        <f>VLOOKUP($A1865,'Data Transformation Q1 to Q8'!$A:$V,6,FALSE)</f>
        <v>No</v>
      </c>
      <c r="K1865" s="4" t="str">
        <f>VLOOKUP($A1865,'Data Transformation Q1 to Q8'!$A:$V,7,FALSE)</f>
        <v>No</v>
      </c>
      <c r="L1865" s="4" t="str">
        <f>VLOOKUP($A1865,'Data Transformation Q1 to Q8'!$A:$V,8,FALSE)</f>
        <v>No</v>
      </c>
      <c r="M1865" s="4" t="str">
        <f>VLOOKUP($A1865,'Data Transformation Q1 to Q8'!$A:$V,10,FALSE)</f>
        <v>No</v>
      </c>
      <c r="N1865" s="4">
        <f>VLOOKUP($A1865,'Data Transformation Q1 to Q8'!$A:$V,9,FALSE)</f>
        <v>0</v>
      </c>
      <c r="O1865" s="4" t="str">
        <f>VLOOKUP($A1865,'Data Transformation Q1 to Q8'!$A:$V,20,FALSE)</f>
        <v>tier - 2</v>
      </c>
      <c r="P1865" s="4" t="str">
        <f>VLOOKUP($A1865,'Data Transformation Q1 to Q8'!$A:$V,21,FALSE)</f>
        <v>tier - 1</v>
      </c>
      <c r="Q1865" s="118">
        <f>VLOOKUP($A1865,'Data Transformation Q1 to Q8'!$A:$V,19,FALSE)</f>
        <v>4340.4399999999996</v>
      </c>
    </row>
    <row r="1866" spans="1:17" ht="15.75" x14ac:dyDescent="0.25">
      <c r="A1866" s="10" t="s">
        <v>1876</v>
      </c>
      <c r="B1866" s="4" t="str">
        <f>VLOOKUP(A1866,'Data Transformation Q1 to Q8'!A:V,22,FALSE)</f>
        <v>R1024</v>
      </c>
      <c r="C1866" s="21">
        <f>VLOOKUP($A1866,'Data Transformation Q1 to Q8'!$A:$V,16,FALSE)</f>
        <v>34640</v>
      </c>
      <c r="D1866" s="6">
        <f>VLOOKUP($A1866,'Data Transformation Q1 to Q8'!$A:$V,17,FALSE)</f>
        <v>28</v>
      </c>
      <c r="E1866" s="4" t="str">
        <f>VLOOKUP(A1866,'Customer Names'!A:D,3,FALSE)</f>
        <v xml:space="preserve">  Mary K</v>
      </c>
      <c r="F1866" s="4">
        <f>VLOOKUP($A1866,'Data Transformation Q1 to Q8'!$A:$V,2,FALSE)</f>
        <v>28.88</v>
      </c>
      <c r="G1866" s="4" t="str">
        <f>VLOOKUP($A1866,'Data Transformation Q1 to Q8'!$A:$V,3,FALSE)</f>
        <v>Overweight</v>
      </c>
      <c r="H1866" s="4">
        <f>VLOOKUP($A1866,'Data Transformation Q1 to Q8'!$A:$V,4,FALSE)</f>
        <v>4.96</v>
      </c>
      <c r="I1866" s="4" t="str">
        <f>VLOOKUP($A1866,'Data Transformation Q1 to Q8'!$A:$V,5,FALSE)</f>
        <v>Normal</v>
      </c>
      <c r="J1866" s="4" t="str">
        <f>VLOOKUP($A1866,'Data Transformation Q1 to Q8'!$A:$V,6,FALSE)</f>
        <v>No</v>
      </c>
      <c r="K1866" s="4" t="str">
        <f>VLOOKUP($A1866,'Data Transformation Q1 to Q8'!$A:$V,7,FALSE)</f>
        <v>No</v>
      </c>
      <c r="L1866" s="4" t="str">
        <f>VLOOKUP($A1866,'Data Transformation Q1 to Q8'!$A:$V,8,FALSE)</f>
        <v>No</v>
      </c>
      <c r="M1866" s="4" t="str">
        <f>VLOOKUP($A1866,'Data Transformation Q1 to Q8'!$A:$V,10,FALSE)</f>
        <v>No</v>
      </c>
      <c r="N1866" s="4">
        <f>VLOOKUP($A1866,'Data Transformation Q1 to Q8'!$A:$V,9,FALSE)</f>
        <v>0</v>
      </c>
      <c r="O1866" s="4" t="str">
        <f>VLOOKUP($A1866,'Data Transformation Q1 to Q8'!$A:$V,20,FALSE)</f>
        <v>tier - 2</v>
      </c>
      <c r="P1866" s="4" t="str">
        <f>VLOOKUP($A1866,'Data Transformation Q1 to Q8'!$A:$V,21,FALSE)</f>
        <v>tier - 1</v>
      </c>
      <c r="Q1866" s="118">
        <f>VLOOKUP($A1866,'Data Transformation Q1 to Q8'!$A:$V,19,FALSE)</f>
        <v>4337.74</v>
      </c>
    </row>
    <row r="1867" spans="1:17" ht="15.75" x14ac:dyDescent="0.25">
      <c r="A1867" s="10" t="s">
        <v>1878</v>
      </c>
      <c r="B1867" s="4" t="str">
        <f>VLOOKUP(A1867,'Data Transformation Q1 to Q8'!A:V,22,FALSE)</f>
        <v>R1012</v>
      </c>
      <c r="C1867" s="21">
        <f>VLOOKUP($A1867,'Data Transformation Q1 to Q8'!$A:$V,16,FALSE)</f>
        <v>32496</v>
      </c>
      <c r="D1867" s="6">
        <f>VLOOKUP($A1867,'Data Transformation Q1 to Q8'!$A:$V,17,FALSE)</f>
        <v>34</v>
      </c>
      <c r="E1867" s="4" t="str">
        <f>VLOOKUP(A1867,'Customer Names'!A:D,3,FALSE)</f>
        <v xml:space="preserve">  Samuel M</v>
      </c>
      <c r="F1867" s="4">
        <f>VLOOKUP($A1867,'Data Transformation Q1 to Q8'!$A:$V,2,FALSE)</f>
        <v>35.814999999999998</v>
      </c>
      <c r="G1867" s="4" t="str">
        <f>VLOOKUP($A1867,'Data Transformation Q1 to Q8'!$A:$V,3,FALSE)</f>
        <v>Obesity</v>
      </c>
      <c r="H1867" s="4">
        <f>VLOOKUP($A1867,'Data Transformation Q1 to Q8'!$A:$V,4,FALSE)</f>
        <v>5.1100000000000003</v>
      </c>
      <c r="I1867" s="4" t="str">
        <f>VLOOKUP($A1867,'Data Transformation Q1 to Q8'!$A:$V,5,FALSE)</f>
        <v>Normal</v>
      </c>
      <c r="J1867" s="4" t="str">
        <f>VLOOKUP($A1867,'Data Transformation Q1 to Q8'!$A:$V,6,FALSE)</f>
        <v>Yes</v>
      </c>
      <c r="K1867" s="4" t="str">
        <f>VLOOKUP($A1867,'Data Transformation Q1 to Q8'!$A:$V,7,FALSE)</f>
        <v>No</v>
      </c>
      <c r="L1867" s="4" t="str">
        <f>VLOOKUP($A1867,'Data Transformation Q1 to Q8'!$A:$V,8,FALSE)</f>
        <v>No</v>
      </c>
      <c r="M1867" s="4" t="str">
        <f>VLOOKUP($A1867,'Data Transformation Q1 to Q8'!$A:$V,10,FALSE)</f>
        <v>No</v>
      </c>
      <c r="N1867" s="4">
        <f>VLOOKUP($A1867,'Data Transformation Q1 to Q8'!$A:$V,9,FALSE)</f>
        <v>1</v>
      </c>
      <c r="O1867" s="4" t="str">
        <f>VLOOKUP($A1867,'Data Transformation Q1 to Q8'!$A:$V,20,FALSE)</f>
        <v>tier - 2</v>
      </c>
      <c r="P1867" s="4" t="str">
        <f>VLOOKUP($A1867,'Data Transformation Q1 to Q8'!$A:$V,21,FALSE)</f>
        <v>tier - 1</v>
      </c>
      <c r="Q1867" s="118">
        <f>VLOOKUP($A1867,'Data Transformation Q1 to Q8'!$A:$V,19,FALSE)</f>
        <v>4320.41</v>
      </c>
    </row>
    <row r="1868" spans="1:17" ht="15.75" x14ac:dyDescent="0.25">
      <c r="A1868" s="10" t="s">
        <v>1880</v>
      </c>
      <c r="B1868" s="4" t="str">
        <f>VLOOKUP(A1868,'Data Transformation Q1 to Q8'!A:V,22,FALSE)</f>
        <v>R1012</v>
      </c>
      <c r="C1868" s="21">
        <f>VLOOKUP($A1868,'Data Transformation Q1 to Q8'!$A:$V,16,FALSE)</f>
        <v>36855</v>
      </c>
      <c r="D1868" s="6">
        <f>VLOOKUP($A1868,'Data Transformation Q1 to Q8'!$A:$V,17,FALSE)</f>
        <v>22</v>
      </c>
      <c r="E1868" s="4" t="str">
        <f>VLOOKUP(A1868,'Customer Names'!A:D,3,FALSE)</f>
        <v xml:space="preserve">  Kimberly</v>
      </c>
      <c r="F1868" s="4">
        <f>VLOOKUP($A1868,'Data Transformation Q1 to Q8'!$A:$V,2,FALSE)</f>
        <v>21.28</v>
      </c>
      <c r="G1868" s="4" t="str">
        <f>VLOOKUP($A1868,'Data Transformation Q1 to Q8'!$A:$V,3,FALSE)</f>
        <v>Normal Weight</v>
      </c>
      <c r="H1868" s="4">
        <f>VLOOKUP($A1868,'Data Transformation Q1 to Q8'!$A:$V,4,FALSE)</f>
        <v>4.05</v>
      </c>
      <c r="I1868" s="4" t="str">
        <f>VLOOKUP($A1868,'Data Transformation Q1 to Q8'!$A:$V,5,FALSE)</f>
        <v>Normal</v>
      </c>
      <c r="J1868" s="4" t="str">
        <f>VLOOKUP($A1868,'Data Transformation Q1 to Q8'!$A:$V,6,FALSE)</f>
        <v>No</v>
      </c>
      <c r="K1868" s="4" t="str">
        <f>VLOOKUP($A1868,'Data Transformation Q1 to Q8'!$A:$V,7,FALSE)</f>
        <v>yes</v>
      </c>
      <c r="L1868" s="4" t="str">
        <f>VLOOKUP($A1868,'Data Transformation Q1 to Q8'!$A:$V,8,FALSE)</f>
        <v>No</v>
      </c>
      <c r="M1868" s="4" t="str">
        <f>VLOOKUP($A1868,'Data Transformation Q1 to Q8'!$A:$V,10,FALSE)</f>
        <v>No</v>
      </c>
      <c r="N1868" s="4">
        <f>VLOOKUP($A1868,'Data Transformation Q1 to Q8'!$A:$V,9,FALSE)</f>
        <v>1</v>
      </c>
      <c r="O1868" s="4" t="str">
        <f>VLOOKUP($A1868,'Data Transformation Q1 to Q8'!$A:$V,20,FALSE)</f>
        <v>tier - 2</v>
      </c>
      <c r="P1868" s="4" t="str">
        <f>VLOOKUP($A1868,'Data Transformation Q1 to Q8'!$A:$V,21,FALSE)</f>
        <v>tier - 3</v>
      </c>
      <c r="Q1868" s="118">
        <f>VLOOKUP($A1868,'Data Transformation Q1 to Q8'!$A:$V,19,FALSE)</f>
        <v>4296.2700000000004</v>
      </c>
    </row>
    <row r="1869" spans="1:17" ht="15.75" x14ac:dyDescent="0.25">
      <c r="A1869" s="10" t="s">
        <v>1882</v>
      </c>
      <c r="B1869" s="4" t="str">
        <f>VLOOKUP(A1869,'Data Transformation Q1 to Q8'!A:V,22,FALSE)</f>
        <v>R1021</v>
      </c>
      <c r="C1869" s="21">
        <f>VLOOKUP($A1869,'Data Transformation Q1 to Q8'!$A:$V,16,FALSE)</f>
        <v>37780</v>
      </c>
      <c r="D1869" s="6">
        <f>VLOOKUP($A1869,'Data Transformation Q1 to Q8'!$A:$V,17,FALSE)</f>
        <v>20</v>
      </c>
      <c r="E1869" s="4" t="str">
        <f>VLOOKUP(A1869,'Customer Names'!A:D,3,FALSE)</f>
        <v xml:space="preserve">  Tom J</v>
      </c>
      <c r="F1869" s="4">
        <f>VLOOKUP($A1869,'Data Transformation Q1 to Q8'!$A:$V,2,FALSE)</f>
        <v>33.81</v>
      </c>
      <c r="G1869" s="4" t="str">
        <f>VLOOKUP($A1869,'Data Transformation Q1 to Q8'!$A:$V,3,FALSE)</f>
        <v>Obesity</v>
      </c>
      <c r="H1869" s="4">
        <f>VLOOKUP($A1869,'Data Transformation Q1 to Q8'!$A:$V,4,FALSE)</f>
        <v>6.49</v>
      </c>
      <c r="I1869" s="4" t="str">
        <f>VLOOKUP($A1869,'Data Transformation Q1 to Q8'!$A:$V,5,FALSE)</f>
        <v>Prediabetes</v>
      </c>
      <c r="J1869" s="4" t="str">
        <f>VLOOKUP($A1869,'Data Transformation Q1 to Q8'!$A:$V,6,FALSE)</f>
        <v>No</v>
      </c>
      <c r="K1869" s="4" t="str">
        <f>VLOOKUP($A1869,'Data Transformation Q1 to Q8'!$A:$V,7,FALSE)</f>
        <v>No</v>
      </c>
      <c r="L1869" s="4" t="str">
        <f>VLOOKUP($A1869,'Data Transformation Q1 to Q8'!$A:$V,8,FALSE)</f>
        <v>Yes</v>
      </c>
      <c r="M1869" s="4" t="str">
        <f>VLOOKUP($A1869,'Data Transformation Q1 to Q8'!$A:$V,10,FALSE)</f>
        <v>No</v>
      </c>
      <c r="N1869" s="4">
        <f>VLOOKUP($A1869,'Data Transformation Q1 to Q8'!$A:$V,9,FALSE)</f>
        <v>1</v>
      </c>
      <c r="O1869" s="4" t="str">
        <f>VLOOKUP($A1869,'Data Transformation Q1 to Q8'!$A:$V,20,FALSE)</f>
        <v>tier - 2</v>
      </c>
      <c r="P1869" s="4" t="str">
        <f>VLOOKUP($A1869,'Data Transformation Q1 to Q8'!$A:$V,21,FALSE)</f>
        <v>tier - 1</v>
      </c>
      <c r="Q1869" s="118">
        <f>VLOOKUP($A1869,'Data Transformation Q1 to Q8'!$A:$V,19,FALSE)</f>
        <v>4278.55</v>
      </c>
    </row>
    <row r="1870" spans="1:17" ht="15.75" x14ac:dyDescent="0.25">
      <c r="A1870" s="10" t="s">
        <v>1884</v>
      </c>
      <c r="B1870" s="4" t="str">
        <f>VLOOKUP(A1870,'Data Transformation Q1 to Q8'!A:V,22,FALSE)</f>
        <v>R1013</v>
      </c>
      <c r="C1870" s="21">
        <f>VLOOKUP($A1870,'Data Transformation Q1 to Q8'!$A:$V,16,FALSE)</f>
        <v>33773</v>
      </c>
      <c r="D1870" s="6">
        <f>VLOOKUP($A1870,'Data Transformation Q1 to Q8'!$A:$V,17,FALSE)</f>
        <v>30</v>
      </c>
      <c r="E1870" s="4" t="str">
        <f>VLOOKUP(A1870,'Customer Names'!A:D,3,FALSE)</f>
        <v xml:space="preserve">  Zachary</v>
      </c>
      <c r="F1870" s="4">
        <f>VLOOKUP($A1870,'Data Transformation Q1 to Q8'!$A:$V,2,FALSE)</f>
        <v>44.22</v>
      </c>
      <c r="G1870" s="4" t="str">
        <f>VLOOKUP($A1870,'Data Transformation Q1 to Q8'!$A:$V,3,FALSE)</f>
        <v>Obesity</v>
      </c>
      <c r="H1870" s="4">
        <f>VLOOKUP($A1870,'Data Transformation Q1 to Q8'!$A:$V,4,FALSE)</f>
        <v>4.1900000000000004</v>
      </c>
      <c r="I1870" s="4" t="str">
        <f>VLOOKUP($A1870,'Data Transformation Q1 to Q8'!$A:$V,5,FALSE)</f>
        <v>Normal</v>
      </c>
      <c r="J1870" s="4" t="str">
        <f>VLOOKUP($A1870,'Data Transformation Q1 to Q8'!$A:$V,6,FALSE)</f>
        <v>No</v>
      </c>
      <c r="K1870" s="4" t="str">
        <f>VLOOKUP($A1870,'Data Transformation Q1 to Q8'!$A:$V,7,FALSE)</f>
        <v>No</v>
      </c>
      <c r="L1870" s="4" t="str">
        <f>VLOOKUP($A1870,'Data Transformation Q1 to Q8'!$A:$V,8,FALSE)</f>
        <v>No</v>
      </c>
      <c r="M1870" s="4" t="str">
        <f>VLOOKUP($A1870,'Data Transformation Q1 to Q8'!$A:$V,10,FALSE)</f>
        <v>No</v>
      </c>
      <c r="N1870" s="4">
        <f>VLOOKUP($A1870,'Data Transformation Q1 to Q8'!$A:$V,9,FALSE)</f>
        <v>1</v>
      </c>
      <c r="O1870" s="4" t="str">
        <f>VLOOKUP($A1870,'Data Transformation Q1 to Q8'!$A:$V,20,FALSE)</f>
        <v>tier - 3</v>
      </c>
      <c r="P1870" s="4" t="str">
        <f>VLOOKUP($A1870,'Data Transformation Q1 to Q8'!$A:$V,21,FALSE)</f>
        <v>tier - 2</v>
      </c>
      <c r="Q1870" s="118">
        <f>VLOOKUP($A1870,'Data Transformation Q1 to Q8'!$A:$V,19,FALSE)</f>
        <v>4266.17</v>
      </c>
    </row>
    <row r="1871" spans="1:17" ht="15.75" x14ac:dyDescent="0.25">
      <c r="A1871" s="10" t="s">
        <v>1887</v>
      </c>
      <c r="B1871" s="4" t="str">
        <f>VLOOKUP(A1871,'Data Transformation Q1 to Q8'!A:V,22,FALSE)</f>
        <v>R1012</v>
      </c>
      <c r="C1871" s="21">
        <f>VLOOKUP($A1871,'Data Transformation Q1 to Q8'!$A:$V,16,FALSE)</f>
        <v>30640</v>
      </c>
      <c r="D1871" s="6">
        <f>VLOOKUP($A1871,'Data Transformation Q1 to Q8'!$A:$V,17,FALSE)</f>
        <v>39</v>
      </c>
      <c r="E1871" s="4" t="str">
        <f>VLOOKUP(A1871,'Customer Names'!A:D,3,FALSE)</f>
        <v xml:space="preserve">  Dane</v>
      </c>
      <c r="F1871" s="4">
        <f>VLOOKUP($A1871,'Data Transformation Q1 to Q8'!$A:$V,2,FALSE)</f>
        <v>15.46</v>
      </c>
      <c r="G1871" s="4" t="str">
        <f>VLOOKUP($A1871,'Data Transformation Q1 to Q8'!$A:$V,3,FALSE)</f>
        <v>Underweight</v>
      </c>
      <c r="H1871" s="4">
        <f>VLOOKUP($A1871,'Data Transformation Q1 to Q8'!$A:$V,4,FALSE)</f>
        <v>4.99</v>
      </c>
      <c r="I1871" s="4" t="str">
        <f>VLOOKUP($A1871,'Data Transformation Q1 to Q8'!$A:$V,5,FALSE)</f>
        <v>Normal</v>
      </c>
      <c r="J1871" s="4" t="str">
        <f>VLOOKUP($A1871,'Data Transformation Q1 to Q8'!$A:$V,6,FALSE)</f>
        <v>Yes</v>
      </c>
      <c r="K1871" s="4" t="str">
        <f>VLOOKUP($A1871,'Data Transformation Q1 to Q8'!$A:$V,7,FALSE)</f>
        <v>No</v>
      </c>
      <c r="L1871" s="4" t="str">
        <f>VLOOKUP($A1871,'Data Transformation Q1 to Q8'!$A:$V,8,FALSE)</f>
        <v>Yes</v>
      </c>
      <c r="M1871" s="4" t="str">
        <f>VLOOKUP($A1871,'Data Transformation Q1 to Q8'!$A:$V,10,FALSE)</f>
        <v>No</v>
      </c>
      <c r="N1871" s="4">
        <f>VLOOKUP($A1871,'Data Transformation Q1 to Q8'!$A:$V,9,FALSE)</f>
        <v>1</v>
      </c>
      <c r="O1871" s="4" t="str">
        <f>VLOOKUP($A1871,'Data Transformation Q1 to Q8'!$A:$V,20,FALSE)</f>
        <v>tier - 2</v>
      </c>
      <c r="P1871" s="4" t="str">
        <f>VLOOKUP($A1871,'Data Transformation Q1 to Q8'!$A:$V,21,FALSE)</f>
        <v>tier - 1</v>
      </c>
      <c r="Q1871" s="118">
        <f>VLOOKUP($A1871,'Data Transformation Q1 to Q8'!$A:$V,19,FALSE)</f>
        <v>4265.01</v>
      </c>
    </row>
    <row r="1872" spans="1:17" ht="15.75" x14ac:dyDescent="0.25">
      <c r="A1872" s="10" t="s">
        <v>1889</v>
      </c>
      <c r="B1872" s="4" t="str">
        <f>VLOOKUP(A1872,'Data Transformation Q1 to Q8'!A:V,22,FALSE)</f>
        <v>R1011</v>
      </c>
      <c r="C1872" s="21">
        <f>VLOOKUP($A1872,'Data Transformation Q1 to Q8'!$A:$V,16,FALSE)</f>
        <v>34986</v>
      </c>
      <c r="D1872" s="6">
        <f>VLOOKUP($A1872,'Data Transformation Q1 to Q8'!$A:$V,17,FALSE)</f>
        <v>27</v>
      </c>
      <c r="E1872" s="4" t="str">
        <f>VLOOKUP(A1872,'Customer Names'!A:D,3,FALSE)</f>
        <v xml:space="preserve">  Dougie J</v>
      </c>
      <c r="F1872" s="4">
        <f>VLOOKUP($A1872,'Data Transformation Q1 to Q8'!$A:$V,2,FALSE)</f>
        <v>30.3</v>
      </c>
      <c r="G1872" s="4" t="str">
        <f>VLOOKUP($A1872,'Data Transformation Q1 to Q8'!$A:$V,3,FALSE)</f>
        <v>Obesity</v>
      </c>
      <c r="H1872" s="4">
        <f>VLOOKUP($A1872,'Data Transformation Q1 to Q8'!$A:$V,4,FALSE)</f>
        <v>4.7699999999999996</v>
      </c>
      <c r="I1872" s="4" t="str">
        <f>VLOOKUP($A1872,'Data Transformation Q1 to Q8'!$A:$V,5,FALSE)</f>
        <v>Normal</v>
      </c>
      <c r="J1872" s="4" t="str">
        <f>VLOOKUP($A1872,'Data Transformation Q1 to Q8'!$A:$V,6,FALSE)</f>
        <v>Yes</v>
      </c>
      <c r="K1872" s="4" t="str">
        <f>VLOOKUP($A1872,'Data Transformation Q1 to Q8'!$A:$V,7,FALSE)</f>
        <v>No</v>
      </c>
      <c r="L1872" s="4" t="str">
        <f>VLOOKUP($A1872,'Data Transformation Q1 to Q8'!$A:$V,8,FALSE)</f>
        <v>No</v>
      </c>
      <c r="M1872" s="4" t="str">
        <f>VLOOKUP($A1872,'Data Transformation Q1 to Q8'!$A:$V,10,FALSE)</f>
        <v>No</v>
      </c>
      <c r="N1872" s="4">
        <f>VLOOKUP($A1872,'Data Transformation Q1 to Q8'!$A:$V,9,FALSE)</f>
        <v>1</v>
      </c>
      <c r="O1872" s="4" t="str">
        <f>VLOOKUP($A1872,'Data Transformation Q1 to Q8'!$A:$V,20,FALSE)</f>
        <v>tier - 3</v>
      </c>
      <c r="P1872" s="4" t="str">
        <f>VLOOKUP($A1872,'Data Transformation Q1 to Q8'!$A:$V,21,FALSE)</f>
        <v>tier - 2</v>
      </c>
      <c r="Q1872" s="118">
        <f>VLOOKUP($A1872,'Data Transformation Q1 to Q8'!$A:$V,19,FALSE)</f>
        <v>4260.74</v>
      </c>
    </row>
    <row r="1873" spans="1:17" ht="15.75" x14ac:dyDescent="0.25">
      <c r="A1873" s="10" t="s">
        <v>1891</v>
      </c>
      <c r="B1873" s="4" t="str">
        <f>VLOOKUP(A1873,'Data Transformation Q1 to Q8'!A:V,22,FALSE)</f>
        <v>R1013</v>
      </c>
      <c r="C1873" s="21">
        <f>VLOOKUP($A1873,'Data Transformation Q1 to Q8'!$A:$V,16,FALSE)</f>
        <v>30118</v>
      </c>
      <c r="D1873" s="6">
        <f>VLOOKUP($A1873,'Data Transformation Q1 to Q8'!$A:$V,17,FALSE)</f>
        <v>40</v>
      </c>
      <c r="E1873" s="4" t="str">
        <f>VLOOKUP(A1873,'Customer Names'!A:D,3,FALSE)</f>
        <v xml:space="preserve">  Jeremiah H</v>
      </c>
      <c r="F1873" s="4">
        <f>VLOOKUP($A1873,'Data Transformation Q1 to Q8'!$A:$V,2,FALSE)</f>
        <v>16.670000000000002</v>
      </c>
      <c r="G1873" s="4" t="str">
        <f>VLOOKUP($A1873,'Data Transformation Q1 to Q8'!$A:$V,3,FALSE)</f>
        <v>Underweight</v>
      </c>
      <c r="H1873" s="4">
        <f>VLOOKUP($A1873,'Data Transformation Q1 to Q8'!$A:$V,4,FALSE)</f>
        <v>5.46</v>
      </c>
      <c r="I1873" s="4" t="str">
        <f>VLOOKUP($A1873,'Data Transformation Q1 to Q8'!$A:$V,5,FALSE)</f>
        <v>Normal</v>
      </c>
      <c r="J1873" s="4" t="str">
        <f>VLOOKUP($A1873,'Data Transformation Q1 to Q8'!$A:$V,6,FALSE)</f>
        <v>No</v>
      </c>
      <c r="K1873" s="4" t="str">
        <f>VLOOKUP($A1873,'Data Transformation Q1 to Q8'!$A:$V,7,FALSE)</f>
        <v>No</v>
      </c>
      <c r="L1873" s="4" t="str">
        <f>VLOOKUP($A1873,'Data Transformation Q1 to Q8'!$A:$V,8,FALSE)</f>
        <v>No</v>
      </c>
      <c r="M1873" s="4" t="str">
        <f>VLOOKUP($A1873,'Data Transformation Q1 to Q8'!$A:$V,10,FALSE)</f>
        <v>No</v>
      </c>
      <c r="N1873" s="4">
        <f>VLOOKUP($A1873,'Data Transformation Q1 to Q8'!$A:$V,9,FALSE)</f>
        <v>0</v>
      </c>
      <c r="O1873" s="4" t="str">
        <f>VLOOKUP($A1873,'Data Transformation Q1 to Q8'!$A:$V,20,FALSE)</f>
        <v>tier - 2</v>
      </c>
      <c r="P1873" s="4" t="str">
        <f>VLOOKUP($A1873,'Data Transformation Q1 to Q8'!$A:$V,21,FALSE)</f>
        <v>tier - 3</v>
      </c>
      <c r="Q1873" s="118">
        <f>VLOOKUP($A1873,'Data Transformation Q1 to Q8'!$A:$V,19,FALSE)</f>
        <v>4250.24</v>
      </c>
    </row>
    <row r="1874" spans="1:17" ht="15.75" x14ac:dyDescent="0.25">
      <c r="A1874" s="10" t="s">
        <v>1893</v>
      </c>
      <c r="B1874" s="4" t="str">
        <f>VLOOKUP(A1874,'Data Transformation Q1 to Q8'!A:V,22,FALSE)</f>
        <v>R1012</v>
      </c>
      <c r="C1874" s="21">
        <f>VLOOKUP($A1874,'Data Transformation Q1 to Q8'!$A:$V,16,FALSE)</f>
        <v>33573</v>
      </c>
      <c r="D1874" s="6">
        <f>VLOOKUP($A1874,'Data Transformation Q1 to Q8'!$A:$V,17,FALSE)</f>
        <v>31</v>
      </c>
      <c r="E1874" s="4" t="str">
        <f>VLOOKUP(A1874,'Customer Names'!A:D,3,FALSE)</f>
        <v xml:space="preserve">  Ashley J</v>
      </c>
      <c r="F1874" s="4">
        <f>VLOOKUP($A1874,'Data Transformation Q1 to Q8'!$A:$V,2,FALSE)</f>
        <v>28.594999999999999</v>
      </c>
      <c r="G1874" s="4" t="str">
        <f>VLOOKUP($A1874,'Data Transformation Q1 to Q8'!$A:$V,3,FALSE)</f>
        <v>Overweight</v>
      </c>
      <c r="H1874" s="4">
        <f>VLOOKUP($A1874,'Data Transformation Q1 to Q8'!$A:$V,4,FALSE)</f>
        <v>5.43</v>
      </c>
      <c r="I1874" s="4" t="str">
        <f>VLOOKUP($A1874,'Data Transformation Q1 to Q8'!$A:$V,5,FALSE)</f>
        <v>Normal</v>
      </c>
      <c r="J1874" s="4" t="str">
        <f>VLOOKUP($A1874,'Data Transformation Q1 to Q8'!$A:$V,6,FALSE)</f>
        <v>No</v>
      </c>
      <c r="K1874" s="4" t="str">
        <f>VLOOKUP($A1874,'Data Transformation Q1 to Q8'!$A:$V,7,FALSE)</f>
        <v>No</v>
      </c>
      <c r="L1874" s="4" t="str">
        <f>VLOOKUP($A1874,'Data Transformation Q1 to Q8'!$A:$V,8,FALSE)</f>
        <v>No</v>
      </c>
      <c r="M1874" s="4" t="str">
        <f>VLOOKUP($A1874,'Data Transformation Q1 to Q8'!$A:$V,10,FALSE)</f>
        <v>No</v>
      </c>
      <c r="N1874" s="4">
        <f>VLOOKUP($A1874,'Data Transformation Q1 to Q8'!$A:$V,9,FALSE)</f>
        <v>0</v>
      </c>
      <c r="O1874" s="4" t="str">
        <f>VLOOKUP($A1874,'Data Transformation Q1 to Q8'!$A:$V,20,FALSE)</f>
        <v>tier - 3</v>
      </c>
      <c r="P1874" s="4" t="str">
        <f>VLOOKUP($A1874,'Data Transformation Q1 to Q8'!$A:$V,21,FALSE)</f>
        <v>tier - 1</v>
      </c>
      <c r="Q1874" s="118">
        <f>VLOOKUP($A1874,'Data Transformation Q1 to Q8'!$A:$V,19,FALSE)</f>
        <v>4243.59</v>
      </c>
    </row>
    <row r="1875" spans="1:17" ht="15.75" x14ac:dyDescent="0.25">
      <c r="A1875" s="10" t="s">
        <v>1895</v>
      </c>
      <c r="B1875" s="4" t="str">
        <f>VLOOKUP(A1875,'Data Transformation Q1 to Q8'!A:V,22,FALSE)</f>
        <v>R1012</v>
      </c>
      <c r="C1875" s="21">
        <f>VLOOKUP($A1875,'Data Transformation Q1 to Q8'!$A:$V,16,FALSE)</f>
        <v>33545</v>
      </c>
      <c r="D1875" s="6">
        <f>VLOOKUP($A1875,'Data Transformation Q1 to Q8'!$A:$V,17,FALSE)</f>
        <v>31</v>
      </c>
      <c r="E1875" s="4" t="str">
        <f>VLOOKUP(A1875,'Customer Names'!A:D,3,FALSE)</f>
        <v xml:space="preserve">  Turner J</v>
      </c>
      <c r="F1875" s="4">
        <f>VLOOKUP($A1875,'Data Transformation Q1 to Q8'!$A:$V,2,FALSE)</f>
        <v>25.934999999999999</v>
      </c>
      <c r="G1875" s="4" t="str">
        <f>VLOOKUP($A1875,'Data Transformation Q1 to Q8'!$A:$V,3,FALSE)</f>
        <v>Overweight</v>
      </c>
      <c r="H1875" s="4">
        <f>VLOOKUP($A1875,'Data Transformation Q1 to Q8'!$A:$V,4,FALSE)</f>
        <v>4.29</v>
      </c>
      <c r="I1875" s="4" t="str">
        <f>VLOOKUP($A1875,'Data Transformation Q1 to Q8'!$A:$V,5,FALSE)</f>
        <v>Normal</v>
      </c>
      <c r="J1875" s="4" t="str">
        <f>VLOOKUP($A1875,'Data Transformation Q1 to Q8'!$A:$V,6,FALSE)</f>
        <v>No</v>
      </c>
      <c r="K1875" s="4" t="str">
        <f>VLOOKUP($A1875,'Data Transformation Q1 to Q8'!$A:$V,7,FALSE)</f>
        <v>No</v>
      </c>
      <c r="L1875" s="4" t="str">
        <f>VLOOKUP($A1875,'Data Transformation Q1 to Q8'!$A:$V,8,FALSE)</f>
        <v>No</v>
      </c>
      <c r="M1875" s="4" t="str">
        <f>VLOOKUP($A1875,'Data Transformation Q1 to Q8'!$A:$V,10,FALSE)</f>
        <v>No</v>
      </c>
      <c r="N1875" s="4">
        <f>VLOOKUP($A1875,'Data Transformation Q1 to Q8'!$A:$V,9,FALSE)</f>
        <v>0</v>
      </c>
      <c r="O1875" s="4" t="str">
        <f>VLOOKUP($A1875,'Data Transformation Q1 to Q8'!$A:$V,20,FALSE)</f>
        <v>tier - 2</v>
      </c>
      <c r="P1875" s="4" t="str">
        <f>VLOOKUP($A1875,'Data Transformation Q1 to Q8'!$A:$V,21,FALSE)</f>
        <v>tier - 2</v>
      </c>
      <c r="Q1875" s="118">
        <f>VLOOKUP($A1875,'Data Transformation Q1 to Q8'!$A:$V,19,FALSE)</f>
        <v>4239.8900000000003</v>
      </c>
    </row>
    <row r="1876" spans="1:17" ht="15.75" x14ac:dyDescent="0.25">
      <c r="A1876" s="10" t="s">
        <v>1897</v>
      </c>
      <c r="B1876" s="4" t="str">
        <f>VLOOKUP(A1876,'Data Transformation Q1 to Q8'!A:V,22,FALSE)</f>
        <v>R1016</v>
      </c>
      <c r="C1876" s="21">
        <f>VLOOKUP($A1876,'Data Transformation Q1 to Q8'!$A:$V,16,FALSE)</f>
        <v>33782</v>
      </c>
      <c r="D1876" s="6">
        <f>VLOOKUP($A1876,'Data Transformation Q1 to Q8'!$A:$V,17,FALSE)</f>
        <v>30</v>
      </c>
      <c r="E1876" s="4" t="str">
        <f>VLOOKUP(A1876,'Customer Names'!A:D,3,FALSE)</f>
        <v xml:space="preserve">  Roger</v>
      </c>
      <c r="F1876" s="4">
        <f>VLOOKUP($A1876,'Data Transformation Q1 to Q8'!$A:$V,2,FALSE)</f>
        <v>27.645</v>
      </c>
      <c r="G1876" s="4" t="str">
        <f>VLOOKUP($A1876,'Data Transformation Q1 to Q8'!$A:$V,3,FALSE)</f>
        <v>Overweight</v>
      </c>
      <c r="H1876" s="4">
        <f>VLOOKUP($A1876,'Data Transformation Q1 to Q8'!$A:$V,4,FALSE)</f>
        <v>5.25</v>
      </c>
      <c r="I1876" s="4" t="str">
        <f>VLOOKUP($A1876,'Data Transformation Q1 to Q8'!$A:$V,5,FALSE)</f>
        <v>Normal</v>
      </c>
      <c r="J1876" s="4" t="str">
        <f>VLOOKUP($A1876,'Data Transformation Q1 to Q8'!$A:$V,6,FALSE)</f>
        <v>No</v>
      </c>
      <c r="K1876" s="4" t="str">
        <f>VLOOKUP($A1876,'Data Transformation Q1 to Q8'!$A:$V,7,FALSE)</f>
        <v>No</v>
      </c>
      <c r="L1876" s="4" t="str">
        <f>VLOOKUP($A1876,'Data Transformation Q1 to Q8'!$A:$V,8,FALSE)</f>
        <v>No</v>
      </c>
      <c r="M1876" s="4" t="str">
        <f>VLOOKUP($A1876,'Data Transformation Q1 to Q8'!$A:$V,10,FALSE)</f>
        <v>No</v>
      </c>
      <c r="N1876" s="4">
        <f>VLOOKUP($A1876,'Data Transformation Q1 to Q8'!$A:$V,9,FALSE)</f>
        <v>1</v>
      </c>
      <c r="O1876" s="4" t="str">
        <f>VLOOKUP($A1876,'Data Transformation Q1 to Q8'!$A:$V,20,FALSE)</f>
        <v>tier - 3</v>
      </c>
      <c r="P1876" s="4" t="str">
        <f>VLOOKUP($A1876,'Data Transformation Q1 to Q8'!$A:$V,21,FALSE)</f>
        <v>tier - 1</v>
      </c>
      <c r="Q1876" s="118">
        <f>VLOOKUP($A1876,'Data Transformation Q1 to Q8'!$A:$V,19,FALSE)</f>
        <v>4237.13</v>
      </c>
    </row>
    <row r="1877" spans="1:17" ht="15.75" x14ac:dyDescent="0.25">
      <c r="A1877" s="10" t="s">
        <v>1899</v>
      </c>
      <c r="B1877" s="4" t="str">
        <f>VLOOKUP(A1877,'Data Transformation Q1 to Q8'!A:V,22,FALSE)</f>
        <v>R1011</v>
      </c>
      <c r="C1877" s="21">
        <f>VLOOKUP($A1877,'Data Transformation Q1 to Q8'!$A:$V,16,FALSE)</f>
        <v>36143</v>
      </c>
      <c r="D1877" s="6">
        <f>VLOOKUP($A1877,'Data Transformation Q1 to Q8'!$A:$V,17,FALSE)</f>
        <v>24</v>
      </c>
      <c r="E1877" s="4" t="str">
        <f>VLOOKUP(A1877,'Customer Names'!A:D,3,FALSE)</f>
        <v xml:space="preserve">  Pamela</v>
      </c>
      <c r="F1877" s="4">
        <f>VLOOKUP($A1877,'Data Transformation Q1 to Q8'!$A:$V,2,FALSE)</f>
        <v>30.1</v>
      </c>
      <c r="G1877" s="4" t="str">
        <f>VLOOKUP($A1877,'Data Transformation Q1 to Q8'!$A:$V,3,FALSE)</f>
        <v>Obesity</v>
      </c>
      <c r="H1877" s="4">
        <f>VLOOKUP($A1877,'Data Transformation Q1 to Q8'!$A:$V,4,FALSE)</f>
        <v>4.04</v>
      </c>
      <c r="I1877" s="4" t="str">
        <f>VLOOKUP($A1877,'Data Transformation Q1 to Q8'!$A:$V,5,FALSE)</f>
        <v>Normal</v>
      </c>
      <c r="J1877" s="4" t="str">
        <f>VLOOKUP($A1877,'Data Transformation Q1 to Q8'!$A:$V,6,FALSE)</f>
        <v>No</v>
      </c>
      <c r="K1877" s="4" t="str">
        <f>VLOOKUP($A1877,'Data Transformation Q1 to Q8'!$A:$V,7,FALSE)</f>
        <v>No</v>
      </c>
      <c r="L1877" s="4" t="str">
        <f>VLOOKUP($A1877,'Data Transformation Q1 to Q8'!$A:$V,8,FALSE)</f>
        <v>No</v>
      </c>
      <c r="M1877" s="4" t="str">
        <f>VLOOKUP($A1877,'Data Transformation Q1 to Q8'!$A:$V,10,FALSE)</f>
        <v>No</v>
      </c>
      <c r="N1877" s="4">
        <f>VLOOKUP($A1877,'Data Transformation Q1 to Q8'!$A:$V,9,FALSE)</f>
        <v>1</v>
      </c>
      <c r="O1877" s="4" t="str">
        <f>VLOOKUP($A1877,'Data Transformation Q1 to Q8'!$A:$V,20,FALSE)</f>
        <v>tier - 2</v>
      </c>
      <c r="P1877" s="4" t="str">
        <f>VLOOKUP($A1877,'Data Transformation Q1 to Q8'!$A:$V,21,FALSE)</f>
        <v>tier - 1</v>
      </c>
      <c r="Q1877" s="118">
        <f>VLOOKUP($A1877,'Data Transformation Q1 to Q8'!$A:$V,19,FALSE)</f>
        <v>4234.93</v>
      </c>
    </row>
    <row r="1878" spans="1:17" ht="15.75" x14ac:dyDescent="0.25">
      <c r="A1878" s="10" t="s">
        <v>1901</v>
      </c>
      <c r="B1878" s="4" t="str">
        <f>VLOOKUP(A1878,'Data Transformation Q1 to Q8'!A:V,22,FALSE)</f>
        <v>R1012</v>
      </c>
      <c r="C1878" s="21">
        <f>VLOOKUP($A1878,'Data Transformation Q1 to Q8'!$A:$V,16,FALSE)</f>
        <v>35679</v>
      </c>
      <c r="D1878" s="6">
        <f>VLOOKUP($A1878,'Data Transformation Q1 to Q8'!$A:$V,17,FALSE)</f>
        <v>25</v>
      </c>
      <c r="E1878" s="4" t="str">
        <f>VLOOKUP(A1878,'Customer Names'!A:D,3,FALSE)</f>
        <v xml:space="preserve">  Allison M</v>
      </c>
      <c r="F1878" s="4">
        <f>VLOOKUP($A1878,'Data Transformation Q1 to Q8'!$A:$V,2,FALSE)</f>
        <v>26.79</v>
      </c>
      <c r="G1878" s="4" t="str">
        <f>VLOOKUP($A1878,'Data Transformation Q1 to Q8'!$A:$V,3,FALSE)</f>
        <v>Overweight</v>
      </c>
      <c r="H1878" s="4">
        <f>VLOOKUP($A1878,'Data Transformation Q1 to Q8'!$A:$V,4,FALSE)</f>
        <v>5</v>
      </c>
      <c r="I1878" s="4" t="str">
        <f>VLOOKUP($A1878,'Data Transformation Q1 to Q8'!$A:$V,5,FALSE)</f>
        <v>Normal</v>
      </c>
      <c r="J1878" s="4" t="str">
        <f>VLOOKUP($A1878,'Data Transformation Q1 to Q8'!$A:$V,6,FALSE)</f>
        <v>Yes</v>
      </c>
      <c r="K1878" s="4" t="str">
        <f>VLOOKUP($A1878,'Data Transformation Q1 to Q8'!$A:$V,7,FALSE)</f>
        <v>No</v>
      </c>
      <c r="L1878" s="4" t="str">
        <f>VLOOKUP($A1878,'Data Transformation Q1 to Q8'!$A:$V,8,FALSE)</f>
        <v>Yes</v>
      </c>
      <c r="M1878" s="4" t="str">
        <f>VLOOKUP($A1878,'Data Transformation Q1 to Q8'!$A:$V,10,FALSE)</f>
        <v>No</v>
      </c>
      <c r="N1878" s="4">
        <f>VLOOKUP($A1878,'Data Transformation Q1 to Q8'!$A:$V,9,FALSE)</f>
        <v>1</v>
      </c>
      <c r="O1878" s="4" t="str">
        <f>VLOOKUP($A1878,'Data Transformation Q1 to Q8'!$A:$V,20,FALSE)</f>
        <v>tier - 2</v>
      </c>
      <c r="P1878" s="4" t="str">
        <f>VLOOKUP($A1878,'Data Transformation Q1 to Q8'!$A:$V,21,FALSE)</f>
        <v>tier - 2</v>
      </c>
      <c r="Q1878" s="118">
        <f>VLOOKUP($A1878,'Data Transformation Q1 to Q8'!$A:$V,19,FALSE)</f>
        <v>4189.1099999999997</v>
      </c>
    </row>
    <row r="1879" spans="1:17" ht="15.75" x14ac:dyDescent="0.25">
      <c r="A1879" s="10" t="s">
        <v>1903</v>
      </c>
      <c r="B1879" s="4" t="str">
        <f>VLOOKUP(A1879,'Data Transformation Q1 to Q8'!A:V,22,FALSE)</f>
        <v>R1025</v>
      </c>
      <c r="C1879" s="21">
        <f>VLOOKUP($A1879,'Data Transformation Q1 to Q8'!$A:$V,16,FALSE)</f>
        <v>34975</v>
      </c>
      <c r="D1879" s="6">
        <f>VLOOKUP($A1879,'Data Transformation Q1 to Q8'!$A:$V,17,FALSE)</f>
        <v>27</v>
      </c>
      <c r="E1879" s="4" t="str">
        <f>VLOOKUP(A1879,'Customer Names'!A:D,3,FALSE)</f>
        <v xml:space="preserve">  Katherine H</v>
      </c>
      <c r="F1879" s="4">
        <f>VLOOKUP($A1879,'Data Transformation Q1 to Q8'!$A:$V,2,FALSE)</f>
        <v>27.1</v>
      </c>
      <c r="G1879" s="4" t="str">
        <f>VLOOKUP($A1879,'Data Transformation Q1 to Q8'!$A:$V,3,FALSE)</f>
        <v>Overweight</v>
      </c>
      <c r="H1879" s="4">
        <f>VLOOKUP($A1879,'Data Transformation Q1 to Q8'!$A:$V,4,FALSE)</f>
        <v>4.01</v>
      </c>
      <c r="I1879" s="4" t="str">
        <f>VLOOKUP($A1879,'Data Transformation Q1 to Q8'!$A:$V,5,FALSE)</f>
        <v>Normal</v>
      </c>
      <c r="J1879" s="4" t="str">
        <f>VLOOKUP($A1879,'Data Transformation Q1 to Q8'!$A:$V,6,FALSE)</f>
        <v>Yes</v>
      </c>
      <c r="K1879" s="4" t="str">
        <f>VLOOKUP($A1879,'Data Transformation Q1 to Q8'!$A:$V,7,FALSE)</f>
        <v>No</v>
      </c>
      <c r="L1879" s="4" t="str">
        <f>VLOOKUP($A1879,'Data Transformation Q1 to Q8'!$A:$V,8,FALSE)</f>
        <v>No</v>
      </c>
      <c r="M1879" s="4" t="str">
        <f>VLOOKUP($A1879,'Data Transformation Q1 to Q8'!$A:$V,10,FALSE)</f>
        <v>No</v>
      </c>
      <c r="N1879" s="4">
        <f>VLOOKUP($A1879,'Data Transformation Q1 to Q8'!$A:$V,9,FALSE)</f>
        <v>1</v>
      </c>
      <c r="O1879" s="4" t="str">
        <f>VLOOKUP($A1879,'Data Transformation Q1 to Q8'!$A:$V,20,FALSE)</f>
        <v>tier - 2</v>
      </c>
      <c r="P1879" s="4" t="str">
        <f>VLOOKUP($A1879,'Data Transformation Q1 to Q8'!$A:$V,21,FALSE)</f>
        <v>tier - 2</v>
      </c>
      <c r="Q1879" s="118">
        <f>VLOOKUP($A1879,'Data Transformation Q1 to Q8'!$A:$V,19,FALSE)</f>
        <v>4188.7299999999996</v>
      </c>
    </row>
    <row r="1880" spans="1:17" ht="15.75" x14ac:dyDescent="0.25">
      <c r="A1880" s="10" t="s">
        <v>1905</v>
      </c>
      <c r="B1880" s="4" t="str">
        <f>VLOOKUP(A1880,'Data Transformation Q1 to Q8'!A:V,22,FALSE)</f>
        <v>R1013</v>
      </c>
      <c r="C1880" s="21">
        <f>VLOOKUP($A1880,'Data Transformation Q1 to Q8'!$A:$V,16,FALSE)</f>
        <v>32684</v>
      </c>
      <c r="D1880" s="6">
        <f>VLOOKUP($A1880,'Data Transformation Q1 to Q8'!$A:$V,17,FALSE)</f>
        <v>33</v>
      </c>
      <c r="E1880" s="4" t="str">
        <f>VLOOKUP(A1880,'Customer Names'!A:D,3,FALSE)</f>
        <v xml:space="preserve">  Robin</v>
      </c>
      <c r="F1880" s="4">
        <f>VLOOKUP($A1880,'Data Transformation Q1 to Q8'!$A:$V,2,FALSE)</f>
        <v>24.31</v>
      </c>
      <c r="G1880" s="4" t="str">
        <f>VLOOKUP($A1880,'Data Transformation Q1 to Q8'!$A:$V,3,FALSE)</f>
        <v>Normal Weight</v>
      </c>
      <c r="H1880" s="4">
        <f>VLOOKUP($A1880,'Data Transformation Q1 to Q8'!$A:$V,4,FALSE)</f>
        <v>5.4</v>
      </c>
      <c r="I1880" s="4" t="str">
        <f>VLOOKUP($A1880,'Data Transformation Q1 to Q8'!$A:$V,5,FALSE)</f>
        <v>Normal</v>
      </c>
      <c r="J1880" s="4" t="str">
        <f>VLOOKUP($A1880,'Data Transformation Q1 to Q8'!$A:$V,6,FALSE)</f>
        <v>No</v>
      </c>
      <c r="K1880" s="4" t="str">
        <f>VLOOKUP($A1880,'Data Transformation Q1 to Q8'!$A:$V,7,FALSE)</f>
        <v>No</v>
      </c>
      <c r="L1880" s="4" t="str">
        <f>VLOOKUP($A1880,'Data Transformation Q1 to Q8'!$A:$V,8,FALSE)</f>
        <v>No</v>
      </c>
      <c r="M1880" s="4" t="str">
        <f>VLOOKUP($A1880,'Data Transformation Q1 to Q8'!$A:$V,10,FALSE)</f>
        <v>No</v>
      </c>
      <c r="N1880" s="4">
        <f>VLOOKUP($A1880,'Data Transformation Q1 to Q8'!$A:$V,9,FALSE)</f>
        <v>0</v>
      </c>
      <c r="O1880" s="4" t="str">
        <f>VLOOKUP($A1880,'Data Transformation Q1 to Q8'!$A:$V,20,FALSE)</f>
        <v>tier - 2</v>
      </c>
      <c r="P1880" s="4" t="str">
        <f>VLOOKUP($A1880,'Data Transformation Q1 to Q8'!$A:$V,21,FALSE)</f>
        <v>tier - 3</v>
      </c>
      <c r="Q1880" s="118">
        <f>VLOOKUP($A1880,'Data Transformation Q1 to Q8'!$A:$V,19,FALSE)</f>
        <v>4185.1000000000004</v>
      </c>
    </row>
    <row r="1881" spans="1:17" ht="15.75" x14ac:dyDescent="0.25">
      <c r="A1881" s="10" t="s">
        <v>1908</v>
      </c>
      <c r="B1881" s="4" t="str">
        <f>VLOOKUP(A1881,'Data Transformation Q1 to Q8'!A:V,22,FALSE)</f>
        <v>R1012</v>
      </c>
      <c r="C1881" s="21">
        <f>VLOOKUP($A1881,'Data Transformation Q1 to Q8'!$A:$V,16,FALSE)</f>
        <v>30941</v>
      </c>
      <c r="D1881" s="6">
        <f>VLOOKUP($A1881,'Data Transformation Q1 to Q8'!$A:$V,17,FALSE)</f>
        <v>38</v>
      </c>
      <c r="E1881" s="4" t="str">
        <f>VLOOKUP(A1881,'Customer Names'!A:D,3,FALSE)</f>
        <v xml:space="preserve">  Terri</v>
      </c>
      <c r="F1881" s="4">
        <f>VLOOKUP($A1881,'Data Transformation Q1 to Q8'!$A:$V,2,FALSE)</f>
        <v>15.53</v>
      </c>
      <c r="G1881" s="4" t="str">
        <f>VLOOKUP($A1881,'Data Transformation Q1 to Q8'!$A:$V,3,FALSE)</f>
        <v>Underweight</v>
      </c>
      <c r="H1881" s="4">
        <f>VLOOKUP($A1881,'Data Transformation Q1 to Q8'!$A:$V,4,FALSE)</f>
        <v>5.81</v>
      </c>
      <c r="I1881" s="4" t="str">
        <f>VLOOKUP($A1881,'Data Transformation Q1 to Q8'!$A:$V,5,FALSE)</f>
        <v>Prediabetes</v>
      </c>
      <c r="J1881" s="4" t="str">
        <f>VLOOKUP($A1881,'Data Transformation Q1 to Q8'!$A:$V,6,FALSE)</f>
        <v>No</v>
      </c>
      <c r="K1881" s="4" t="str">
        <f>VLOOKUP($A1881,'Data Transformation Q1 to Q8'!$A:$V,7,FALSE)</f>
        <v>No</v>
      </c>
      <c r="L1881" s="4" t="str">
        <f>VLOOKUP($A1881,'Data Transformation Q1 to Q8'!$A:$V,8,FALSE)</f>
        <v>No</v>
      </c>
      <c r="M1881" s="4" t="str">
        <f>VLOOKUP($A1881,'Data Transformation Q1 to Q8'!$A:$V,10,FALSE)</f>
        <v>No</v>
      </c>
      <c r="N1881" s="4">
        <f>VLOOKUP($A1881,'Data Transformation Q1 to Q8'!$A:$V,9,FALSE)</f>
        <v>1</v>
      </c>
      <c r="O1881" s="4" t="str">
        <f>VLOOKUP($A1881,'Data Transformation Q1 to Q8'!$A:$V,20,FALSE)</f>
        <v>tier - 2</v>
      </c>
      <c r="P1881" s="4" t="str">
        <f>VLOOKUP($A1881,'Data Transformation Q1 to Q8'!$A:$V,21,FALSE)</f>
        <v>tier - 2</v>
      </c>
      <c r="Q1881" s="118">
        <f>VLOOKUP($A1881,'Data Transformation Q1 to Q8'!$A:$V,19,FALSE)</f>
        <v>4163.21</v>
      </c>
    </row>
    <row r="1882" spans="1:17" ht="15.75" x14ac:dyDescent="0.25">
      <c r="A1882" s="10" t="s">
        <v>1910</v>
      </c>
      <c r="B1882" s="4" t="str">
        <f>VLOOKUP(A1882,'Data Transformation Q1 to Q8'!A:V,22,FALSE)</f>
        <v>R1012</v>
      </c>
      <c r="C1882" s="21">
        <f>VLOOKUP($A1882,'Data Transformation Q1 to Q8'!$A:$V,16,FALSE)</f>
        <v>36125</v>
      </c>
      <c r="D1882" s="6">
        <f>VLOOKUP($A1882,'Data Transformation Q1 to Q8'!$A:$V,17,FALSE)</f>
        <v>24</v>
      </c>
      <c r="E1882" s="4" t="str">
        <f>VLOOKUP(A1882,'Customer Names'!A:D,3,FALSE)</f>
        <v xml:space="preserve">  Eddie</v>
      </c>
      <c r="F1882" s="4">
        <f>VLOOKUP($A1882,'Data Transformation Q1 to Q8'!$A:$V,2,FALSE)</f>
        <v>30.7</v>
      </c>
      <c r="G1882" s="4" t="str">
        <f>VLOOKUP($A1882,'Data Transformation Q1 to Q8'!$A:$V,3,FALSE)</f>
        <v>Obesity</v>
      </c>
      <c r="H1882" s="4">
        <f>VLOOKUP($A1882,'Data Transformation Q1 to Q8'!$A:$V,4,FALSE)</f>
        <v>5.82</v>
      </c>
      <c r="I1882" s="4" t="str">
        <f>VLOOKUP($A1882,'Data Transformation Q1 to Q8'!$A:$V,5,FALSE)</f>
        <v>Prediabetes</v>
      </c>
      <c r="J1882" s="4" t="str">
        <f>VLOOKUP($A1882,'Data Transformation Q1 to Q8'!$A:$V,6,FALSE)</f>
        <v>No</v>
      </c>
      <c r="K1882" s="4" t="str">
        <f>VLOOKUP($A1882,'Data Transformation Q1 to Q8'!$A:$V,7,FALSE)</f>
        <v>No</v>
      </c>
      <c r="L1882" s="4" t="str">
        <f>VLOOKUP($A1882,'Data Transformation Q1 to Q8'!$A:$V,8,FALSE)</f>
        <v>No</v>
      </c>
      <c r="M1882" s="4" t="str">
        <f>VLOOKUP($A1882,'Data Transformation Q1 to Q8'!$A:$V,10,FALSE)</f>
        <v>No</v>
      </c>
      <c r="N1882" s="4">
        <f>VLOOKUP($A1882,'Data Transformation Q1 to Q8'!$A:$V,9,FALSE)</f>
        <v>1</v>
      </c>
      <c r="O1882" s="4" t="str">
        <f>VLOOKUP($A1882,'Data Transformation Q1 to Q8'!$A:$V,20,FALSE)</f>
        <v>tier - 2</v>
      </c>
      <c r="P1882" s="4" t="str">
        <f>VLOOKUP($A1882,'Data Transformation Q1 to Q8'!$A:$V,21,FALSE)</f>
        <v>tier - 1</v>
      </c>
      <c r="Q1882" s="118">
        <f>VLOOKUP($A1882,'Data Transformation Q1 to Q8'!$A:$V,19,FALSE)</f>
        <v>4154.97</v>
      </c>
    </row>
    <row r="1883" spans="1:17" ht="15.75" x14ac:dyDescent="0.25">
      <c r="A1883" s="10" t="s">
        <v>1912</v>
      </c>
      <c r="B1883" s="4" t="str">
        <f>VLOOKUP(A1883,'Data Transformation Q1 to Q8'!A:V,22,FALSE)</f>
        <v>R1013</v>
      </c>
      <c r="C1883" s="21">
        <f>VLOOKUP($A1883,'Data Transformation Q1 to Q8'!$A:$V,16,FALSE)</f>
        <v>33820</v>
      </c>
      <c r="D1883" s="6">
        <f>VLOOKUP($A1883,'Data Transformation Q1 to Q8'!$A:$V,17,FALSE)</f>
        <v>30</v>
      </c>
      <c r="E1883" s="4" t="str">
        <f>VLOOKUP(A1883,'Customer Names'!A:D,3,FALSE)</f>
        <v xml:space="preserve">  Pamela</v>
      </c>
      <c r="F1883" s="4">
        <f>VLOOKUP($A1883,'Data Transformation Q1 to Q8'!$A:$V,2,FALSE)</f>
        <v>33.33</v>
      </c>
      <c r="G1883" s="4" t="str">
        <f>VLOOKUP($A1883,'Data Transformation Q1 to Q8'!$A:$V,3,FALSE)</f>
        <v>Obesity</v>
      </c>
      <c r="H1883" s="4">
        <f>VLOOKUP($A1883,'Data Transformation Q1 to Q8'!$A:$V,4,FALSE)</f>
        <v>4.82</v>
      </c>
      <c r="I1883" s="4" t="str">
        <f>VLOOKUP($A1883,'Data Transformation Q1 to Q8'!$A:$V,5,FALSE)</f>
        <v>Normal</v>
      </c>
      <c r="J1883" s="4" t="str">
        <f>VLOOKUP($A1883,'Data Transformation Q1 to Q8'!$A:$V,6,FALSE)</f>
        <v>No</v>
      </c>
      <c r="K1883" s="4" t="str">
        <f>VLOOKUP($A1883,'Data Transformation Q1 to Q8'!$A:$V,7,FALSE)</f>
        <v>No</v>
      </c>
      <c r="L1883" s="4" t="str">
        <f>VLOOKUP($A1883,'Data Transformation Q1 to Q8'!$A:$V,8,FALSE)</f>
        <v>No</v>
      </c>
      <c r="M1883" s="4" t="str">
        <f>VLOOKUP($A1883,'Data Transformation Q1 to Q8'!$A:$V,10,FALSE)</f>
        <v>No</v>
      </c>
      <c r="N1883" s="4">
        <f>VLOOKUP($A1883,'Data Transformation Q1 to Q8'!$A:$V,9,FALSE)</f>
        <v>1</v>
      </c>
      <c r="O1883" s="4" t="str">
        <f>VLOOKUP($A1883,'Data Transformation Q1 to Q8'!$A:$V,20,FALSE)</f>
        <v>tier - 2</v>
      </c>
      <c r="P1883" s="4" t="str">
        <f>VLOOKUP($A1883,'Data Transformation Q1 to Q8'!$A:$V,21,FALSE)</f>
        <v>tier - 2</v>
      </c>
      <c r="Q1883" s="118">
        <f>VLOOKUP($A1883,'Data Transformation Q1 to Q8'!$A:$V,19,FALSE)</f>
        <v>4151.03</v>
      </c>
    </row>
    <row r="1884" spans="1:17" ht="15.75" x14ac:dyDescent="0.25">
      <c r="A1884" s="10" t="s">
        <v>1914</v>
      </c>
      <c r="B1884" s="4" t="str">
        <f>VLOOKUP(A1884,'Data Transformation Q1 to Q8'!A:V,22,FALSE)</f>
        <v>R1011</v>
      </c>
      <c r="C1884" s="21">
        <f>VLOOKUP($A1884,'Data Transformation Q1 to Q8'!$A:$V,16,FALSE)</f>
        <v>33783</v>
      </c>
      <c r="D1884" s="6">
        <f>VLOOKUP($A1884,'Data Transformation Q1 to Q8'!$A:$V,17,FALSE)</f>
        <v>30</v>
      </c>
      <c r="E1884" s="4" t="str">
        <f>VLOOKUP(A1884,'Customer Names'!A:D,3,FALSE)</f>
        <v xml:space="preserve">  Joyce</v>
      </c>
      <c r="F1884" s="4">
        <f>VLOOKUP($A1884,'Data Transformation Q1 to Q8'!$A:$V,2,FALSE)</f>
        <v>32.4</v>
      </c>
      <c r="G1884" s="4" t="str">
        <f>VLOOKUP($A1884,'Data Transformation Q1 to Q8'!$A:$V,3,FALSE)</f>
        <v>Obesity</v>
      </c>
      <c r="H1884" s="4">
        <f>VLOOKUP($A1884,'Data Transformation Q1 to Q8'!$A:$V,4,FALSE)</f>
        <v>5.08</v>
      </c>
      <c r="I1884" s="4" t="str">
        <f>VLOOKUP($A1884,'Data Transformation Q1 to Q8'!$A:$V,5,FALSE)</f>
        <v>Normal</v>
      </c>
      <c r="J1884" s="4" t="str">
        <f>VLOOKUP($A1884,'Data Transformation Q1 to Q8'!$A:$V,6,FALSE)</f>
        <v>No</v>
      </c>
      <c r="K1884" s="4" t="str">
        <f>VLOOKUP($A1884,'Data Transformation Q1 to Q8'!$A:$V,7,FALSE)</f>
        <v>No</v>
      </c>
      <c r="L1884" s="4" t="str">
        <f>VLOOKUP($A1884,'Data Transformation Q1 to Q8'!$A:$V,8,FALSE)</f>
        <v>No</v>
      </c>
      <c r="M1884" s="4" t="str">
        <f>VLOOKUP($A1884,'Data Transformation Q1 to Q8'!$A:$V,10,FALSE)</f>
        <v>No</v>
      </c>
      <c r="N1884" s="4">
        <f>VLOOKUP($A1884,'Data Transformation Q1 to Q8'!$A:$V,9,FALSE)</f>
        <v>1</v>
      </c>
      <c r="O1884" s="4" t="str">
        <f>VLOOKUP($A1884,'Data Transformation Q1 to Q8'!$A:$V,20,FALSE)</f>
        <v>tier - 2</v>
      </c>
      <c r="P1884" s="4" t="str">
        <f>VLOOKUP($A1884,'Data Transformation Q1 to Q8'!$A:$V,21,FALSE)</f>
        <v>tier - 1</v>
      </c>
      <c r="Q1884" s="118">
        <f>VLOOKUP($A1884,'Data Transformation Q1 to Q8'!$A:$V,19,FALSE)</f>
        <v>4149.74</v>
      </c>
    </row>
    <row r="1885" spans="1:17" ht="15.75" x14ac:dyDescent="0.25">
      <c r="A1885" s="10" t="s">
        <v>1916</v>
      </c>
      <c r="B1885" s="4" t="str">
        <f>VLOOKUP(A1885,'Data Transformation Q1 to Q8'!A:V,22,FALSE)</f>
        <v>R1024</v>
      </c>
      <c r="C1885" s="21">
        <f>VLOOKUP($A1885,'Data Transformation Q1 to Q8'!$A:$V,16,FALSE)</f>
        <v>33773</v>
      </c>
      <c r="D1885" s="6">
        <f>VLOOKUP($A1885,'Data Transformation Q1 to Q8'!$A:$V,17,FALSE)</f>
        <v>30</v>
      </c>
      <c r="E1885" s="4" t="str">
        <f>VLOOKUP(A1885,'Customer Names'!A:D,3,FALSE)</f>
        <v xml:space="preserve">  Alison W</v>
      </c>
      <c r="F1885" s="4">
        <f>VLOOKUP($A1885,'Data Transformation Q1 to Q8'!$A:$V,2,FALSE)</f>
        <v>27.93</v>
      </c>
      <c r="G1885" s="4" t="str">
        <f>VLOOKUP($A1885,'Data Transformation Q1 to Q8'!$A:$V,3,FALSE)</f>
        <v>Overweight</v>
      </c>
      <c r="H1885" s="4">
        <f>VLOOKUP($A1885,'Data Transformation Q1 to Q8'!$A:$V,4,FALSE)</f>
        <v>5.59</v>
      </c>
      <c r="I1885" s="4" t="str">
        <f>VLOOKUP($A1885,'Data Transformation Q1 to Q8'!$A:$V,5,FALSE)</f>
        <v>Normal</v>
      </c>
      <c r="J1885" s="4" t="str">
        <f>VLOOKUP($A1885,'Data Transformation Q1 to Q8'!$A:$V,6,FALSE)</f>
        <v>No</v>
      </c>
      <c r="K1885" s="4" t="str">
        <f>VLOOKUP($A1885,'Data Transformation Q1 to Q8'!$A:$V,7,FALSE)</f>
        <v>No</v>
      </c>
      <c r="L1885" s="4" t="str">
        <f>VLOOKUP($A1885,'Data Transformation Q1 to Q8'!$A:$V,8,FALSE)</f>
        <v>No</v>
      </c>
      <c r="M1885" s="4" t="str">
        <f>VLOOKUP($A1885,'Data Transformation Q1 to Q8'!$A:$V,10,FALSE)</f>
        <v>No</v>
      </c>
      <c r="N1885" s="4">
        <f>VLOOKUP($A1885,'Data Transformation Q1 to Q8'!$A:$V,9,FALSE)</f>
        <v>1</v>
      </c>
      <c r="O1885" s="4" t="str">
        <f>VLOOKUP($A1885,'Data Transformation Q1 to Q8'!$A:$V,20,FALSE)</f>
        <v>tier - 2</v>
      </c>
      <c r="P1885" s="4" t="str">
        <f>VLOOKUP($A1885,'Data Transformation Q1 to Q8'!$A:$V,21,FALSE)</f>
        <v>tier - 3</v>
      </c>
      <c r="Q1885" s="118">
        <f>VLOOKUP($A1885,'Data Transformation Q1 to Q8'!$A:$V,19,FALSE)</f>
        <v>4137.5200000000004</v>
      </c>
    </row>
    <row r="1886" spans="1:17" ht="15.75" x14ac:dyDescent="0.25">
      <c r="A1886" s="10" t="s">
        <v>1918</v>
      </c>
      <c r="B1886" s="4" t="str">
        <f>VLOOKUP(A1886,'Data Transformation Q1 to Q8'!A:V,22,FALSE)</f>
        <v>R1012</v>
      </c>
      <c r="C1886" s="21">
        <f>VLOOKUP($A1886,'Data Transformation Q1 to Q8'!$A:$V,16,FALSE)</f>
        <v>33456</v>
      </c>
      <c r="D1886" s="6">
        <f>VLOOKUP($A1886,'Data Transformation Q1 to Q8'!$A:$V,17,FALSE)</f>
        <v>31</v>
      </c>
      <c r="E1886" s="4" t="str">
        <f>VLOOKUP(A1886,'Customer Names'!A:D,3,FALSE)</f>
        <v xml:space="preserve">  Tammara C</v>
      </c>
      <c r="F1886" s="4">
        <f>VLOOKUP($A1886,'Data Transformation Q1 to Q8'!$A:$V,2,FALSE)</f>
        <v>21.754999999999999</v>
      </c>
      <c r="G1886" s="4" t="str">
        <f>VLOOKUP($A1886,'Data Transformation Q1 to Q8'!$A:$V,3,FALSE)</f>
        <v>Normal Weight</v>
      </c>
      <c r="H1886" s="4">
        <f>VLOOKUP($A1886,'Data Transformation Q1 to Q8'!$A:$V,4,FALSE)</f>
        <v>5.12</v>
      </c>
      <c r="I1886" s="4" t="str">
        <f>VLOOKUP($A1886,'Data Transformation Q1 to Q8'!$A:$V,5,FALSE)</f>
        <v>Normal</v>
      </c>
      <c r="J1886" s="4" t="str">
        <f>VLOOKUP($A1886,'Data Transformation Q1 to Q8'!$A:$V,6,FALSE)</f>
        <v>No</v>
      </c>
      <c r="K1886" s="4" t="str">
        <f>VLOOKUP($A1886,'Data Transformation Q1 to Q8'!$A:$V,7,FALSE)</f>
        <v>No</v>
      </c>
      <c r="L1886" s="4" t="str">
        <f>VLOOKUP($A1886,'Data Transformation Q1 to Q8'!$A:$V,8,FALSE)</f>
        <v>No</v>
      </c>
      <c r="M1886" s="4" t="str">
        <f>VLOOKUP($A1886,'Data Transformation Q1 to Q8'!$A:$V,10,FALSE)</f>
        <v>No</v>
      </c>
      <c r="N1886" s="4">
        <f>VLOOKUP($A1886,'Data Transformation Q1 to Q8'!$A:$V,9,FALSE)</f>
        <v>0</v>
      </c>
      <c r="O1886" s="4" t="str">
        <f>VLOOKUP($A1886,'Data Transformation Q1 to Q8'!$A:$V,20,FALSE)</f>
        <v>tier - 2</v>
      </c>
      <c r="P1886" s="4" t="str">
        <f>VLOOKUP($A1886,'Data Transformation Q1 to Q8'!$A:$V,21,FALSE)</f>
        <v>tier - 1</v>
      </c>
      <c r="Q1886" s="118">
        <f>VLOOKUP($A1886,'Data Transformation Q1 to Q8'!$A:$V,19,FALSE)</f>
        <v>4134.08</v>
      </c>
    </row>
    <row r="1887" spans="1:17" ht="15.75" x14ac:dyDescent="0.25">
      <c r="A1887" s="10" t="s">
        <v>1920</v>
      </c>
      <c r="B1887" s="4" t="str">
        <f>VLOOKUP(A1887,'Data Transformation Q1 to Q8'!A:V,22,FALSE)</f>
        <v>R1012</v>
      </c>
      <c r="C1887" s="21">
        <f>VLOOKUP($A1887,'Data Transformation Q1 to Q8'!$A:$V,16,FALSE)</f>
        <v>34567</v>
      </c>
      <c r="D1887" s="6">
        <f>VLOOKUP($A1887,'Data Transformation Q1 to Q8'!$A:$V,17,FALSE)</f>
        <v>28</v>
      </c>
      <c r="E1887" s="4" t="str">
        <f>VLOOKUP(A1887,'Customer Names'!A:D,3,FALSE)</f>
        <v xml:space="preserve">  Dorota</v>
      </c>
      <c r="F1887" s="4">
        <f>VLOOKUP($A1887,'Data Transformation Q1 to Q8'!$A:$V,2,FALSE)</f>
        <v>25.934999999999999</v>
      </c>
      <c r="G1887" s="4" t="str">
        <f>VLOOKUP($A1887,'Data Transformation Q1 to Q8'!$A:$V,3,FALSE)</f>
        <v>Overweight</v>
      </c>
      <c r="H1887" s="4">
        <f>VLOOKUP($A1887,'Data Transformation Q1 to Q8'!$A:$V,4,FALSE)</f>
        <v>4.95</v>
      </c>
      <c r="I1887" s="4" t="str">
        <f>VLOOKUP($A1887,'Data Transformation Q1 to Q8'!$A:$V,5,FALSE)</f>
        <v>Normal</v>
      </c>
      <c r="J1887" s="4" t="str">
        <f>VLOOKUP($A1887,'Data Transformation Q1 to Q8'!$A:$V,6,FALSE)</f>
        <v>No</v>
      </c>
      <c r="K1887" s="4" t="str">
        <f>VLOOKUP($A1887,'Data Transformation Q1 to Q8'!$A:$V,7,FALSE)</f>
        <v>No</v>
      </c>
      <c r="L1887" s="4" t="str">
        <f>VLOOKUP($A1887,'Data Transformation Q1 to Q8'!$A:$V,8,FALSE)</f>
        <v>No</v>
      </c>
      <c r="M1887" s="4" t="str">
        <f>VLOOKUP($A1887,'Data Transformation Q1 to Q8'!$A:$V,10,FALSE)</f>
        <v>No</v>
      </c>
      <c r="N1887" s="4">
        <f>VLOOKUP($A1887,'Data Transformation Q1 to Q8'!$A:$V,9,FALSE)</f>
        <v>0</v>
      </c>
      <c r="O1887" s="4" t="str">
        <f>VLOOKUP($A1887,'Data Transformation Q1 to Q8'!$A:$V,20,FALSE)</f>
        <v>tier - 2</v>
      </c>
      <c r="P1887" s="4" t="str">
        <f>VLOOKUP($A1887,'Data Transformation Q1 to Q8'!$A:$V,21,FALSE)</f>
        <v>tier - 3</v>
      </c>
      <c r="Q1887" s="118">
        <f>VLOOKUP($A1887,'Data Transformation Q1 to Q8'!$A:$V,19,FALSE)</f>
        <v>4133.6400000000003</v>
      </c>
    </row>
    <row r="1888" spans="1:17" ht="15.75" x14ac:dyDescent="0.25">
      <c r="A1888" s="10" t="s">
        <v>1922</v>
      </c>
      <c r="B1888" s="4" t="str">
        <f>VLOOKUP(A1888,'Data Transformation Q1 to Q8'!A:V,22,FALSE)</f>
        <v>R1011</v>
      </c>
      <c r="C1888" s="21">
        <f>VLOOKUP($A1888,'Data Transformation Q1 to Q8'!$A:$V,16,FALSE)</f>
        <v>33221</v>
      </c>
      <c r="D1888" s="6">
        <f>VLOOKUP($A1888,'Data Transformation Q1 to Q8'!$A:$V,17,FALSE)</f>
        <v>32</v>
      </c>
      <c r="E1888" s="4" t="str">
        <f>VLOOKUP(A1888,'Customer Names'!A:D,3,FALSE)</f>
        <v xml:space="preserve">  Jose Norberto Sr</v>
      </c>
      <c r="F1888" s="4">
        <f>VLOOKUP($A1888,'Data Transformation Q1 to Q8'!$A:$V,2,FALSE)</f>
        <v>31.5</v>
      </c>
      <c r="G1888" s="4" t="str">
        <f>VLOOKUP($A1888,'Data Transformation Q1 to Q8'!$A:$V,3,FALSE)</f>
        <v>Obesity</v>
      </c>
      <c r="H1888" s="4">
        <f>VLOOKUP($A1888,'Data Transformation Q1 to Q8'!$A:$V,4,FALSE)</f>
        <v>6.16</v>
      </c>
      <c r="I1888" s="4" t="str">
        <f>VLOOKUP($A1888,'Data Transformation Q1 to Q8'!$A:$V,5,FALSE)</f>
        <v>Prediabetes</v>
      </c>
      <c r="J1888" s="4" t="str">
        <f>VLOOKUP($A1888,'Data Transformation Q1 to Q8'!$A:$V,6,FALSE)</f>
        <v>No</v>
      </c>
      <c r="K1888" s="4" t="str">
        <f>VLOOKUP($A1888,'Data Transformation Q1 to Q8'!$A:$V,7,FALSE)</f>
        <v>No</v>
      </c>
      <c r="L1888" s="4" t="str">
        <f>VLOOKUP($A1888,'Data Transformation Q1 to Q8'!$A:$V,8,FALSE)</f>
        <v>No</v>
      </c>
      <c r="M1888" s="4" t="str">
        <f>VLOOKUP($A1888,'Data Transformation Q1 to Q8'!$A:$V,10,FALSE)</f>
        <v>No</v>
      </c>
      <c r="N1888" s="4">
        <f>VLOOKUP($A1888,'Data Transformation Q1 to Q8'!$A:$V,9,FALSE)</f>
        <v>0</v>
      </c>
      <c r="O1888" s="4" t="str">
        <f>VLOOKUP($A1888,'Data Transformation Q1 to Q8'!$A:$V,20,FALSE)</f>
        <v>tier - 2</v>
      </c>
      <c r="P1888" s="4" t="str">
        <f>VLOOKUP($A1888,'Data Transformation Q1 to Q8'!$A:$V,21,FALSE)</f>
        <v>tier - 3</v>
      </c>
      <c r="Q1888" s="118">
        <f>VLOOKUP($A1888,'Data Transformation Q1 to Q8'!$A:$V,19,FALSE)</f>
        <v>4076.5</v>
      </c>
    </row>
    <row r="1889" spans="1:17" ht="15.75" x14ac:dyDescent="0.25">
      <c r="A1889" s="10" t="s">
        <v>1924</v>
      </c>
      <c r="B1889" s="4" t="str">
        <f>VLOOKUP(A1889,'Data Transformation Q1 to Q8'!A:V,22,FALSE)</f>
        <v>R1013</v>
      </c>
      <c r="C1889" s="21">
        <f>VLOOKUP($A1889,'Data Transformation Q1 to Q8'!$A:$V,16,FALSE)</f>
        <v>33208</v>
      </c>
      <c r="D1889" s="6">
        <f>VLOOKUP($A1889,'Data Transformation Q1 to Q8'!$A:$V,17,FALSE)</f>
        <v>32</v>
      </c>
      <c r="E1889" s="4" t="str">
        <f>VLOOKUP(A1889,'Customer Names'!A:D,3,FALSE)</f>
        <v xml:space="preserve">  Peter</v>
      </c>
      <c r="F1889" s="4">
        <f>VLOOKUP($A1889,'Data Transformation Q1 to Q8'!$A:$V,2,FALSE)</f>
        <v>30.03</v>
      </c>
      <c r="G1889" s="4" t="str">
        <f>VLOOKUP($A1889,'Data Transformation Q1 to Q8'!$A:$V,3,FALSE)</f>
        <v>Obesity</v>
      </c>
      <c r="H1889" s="4">
        <f>VLOOKUP($A1889,'Data Transformation Q1 to Q8'!$A:$V,4,FALSE)</f>
        <v>6.41</v>
      </c>
      <c r="I1889" s="4" t="str">
        <f>VLOOKUP($A1889,'Data Transformation Q1 to Q8'!$A:$V,5,FALSE)</f>
        <v>Prediabetes</v>
      </c>
      <c r="J1889" s="4" t="str">
        <f>VLOOKUP($A1889,'Data Transformation Q1 to Q8'!$A:$V,6,FALSE)</f>
        <v>No</v>
      </c>
      <c r="K1889" s="4" t="str">
        <f>VLOOKUP($A1889,'Data Transformation Q1 to Q8'!$A:$V,7,FALSE)</f>
        <v>No</v>
      </c>
      <c r="L1889" s="4" t="str">
        <f>VLOOKUP($A1889,'Data Transformation Q1 to Q8'!$A:$V,8,FALSE)</f>
        <v>No</v>
      </c>
      <c r="M1889" s="4" t="str">
        <f>VLOOKUP($A1889,'Data Transformation Q1 to Q8'!$A:$V,10,FALSE)</f>
        <v>No</v>
      </c>
      <c r="N1889" s="4">
        <f>VLOOKUP($A1889,'Data Transformation Q1 to Q8'!$A:$V,9,FALSE)</f>
        <v>0</v>
      </c>
      <c r="O1889" s="4" t="str">
        <f>VLOOKUP($A1889,'Data Transformation Q1 to Q8'!$A:$V,20,FALSE)</f>
        <v>tier - 3</v>
      </c>
      <c r="P1889" s="4" t="str">
        <f>VLOOKUP($A1889,'Data Transformation Q1 to Q8'!$A:$V,21,FALSE)</f>
        <v>tier - 2</v>
      </c>
      <c r="Q1889" s="118">
        <f>VLOOKUP($A1889,'Data Transformation Q1 to Q8'!$A:$V,19,FALSE)</f>
        <v>4074.45</v>
      </c>
    </row>
    <row r="1890" spans="1:17" ht="15.75" x14ac:dyDescent="0.25">
      <c r="A1890" s="10" t="s">
        <v>1926</v>
      </c>
      <c r="B1890" s="4" t="str">
        <f>VLOOKUP(A1890,'Data Transformation Q1 to Q8'!A:V,22,FALSE)</f>
        <v>R1012</v>
      </c>
      <c r="C1890" s="21">
        <f>VLOOKUP($A1890,'Data Transformation Q1 to Q8'!$A:$V,16,FALSE)</f>
        <v>37547</v>
      </c>
      <c r="D1890" s="6">
        <f>VLOOKUP($A1890,'Data Transformation Q1 to Q8'!$A:$V,17,FALSE)</f>
        <v>20</v>
      </c>
      <c r="E1890" s="4" t="str">
        <f>VLOOKUP(A1890,'Customer Names'!A:D,3,FALSE)</f>
        <v xml:space="preserve">  Bryant</v>
      </c>
      <c r="F1890" s="4">
        <f>VLOOKUP($A1890,'Data Transformation Q1 to Q8'!$A:$V,2,FALSE)</f>
        <v>33.479999999999997</v>
      </c>
      <c r="G1890" s="4" t="str">
        <f>VLOOKUP($A1890,'Data Transformation Q1 to Q8'!$A:$V,3,FALSE)</f>
        <v>Obesity</v>
      </c>
      <c r="H1890" s="4">
        <f>VLOOKUP($A1890,'Data Transformation Q1 to Q8'!$A:$V,4,FALSE)</f>
        <v>8.94</v>
      </c>
      <c r="I1890" s="4" t="str">
        <f>VLOOKUP($A1890,'Data Transformation Q1 to Q8'!$A:$V,5,FALSE)</f>
        <v>Diabetes</v>
      </c>
      <c r="J1890" s="4" t="str">
        <f>VLOOKUP($A1890,'Data Transformation Q1 to Q8'!$A:$V,6,FALSE)</f>
        <v>No</v>
      </c>
      <c r="K1890" s="4" t="str">
        <f>VLOOKUP($A1890,'Data Transformation Q1 to Q8'!$A:$V,7,FALSE)</f>
        <v>No</v>
      </c>
      <c r="L1890" s="4" t="str">
        <f>VLOOKUP($A1890,'Data Transformation Q1 to Q8'!$A:$V,8,FALSE)</f>
        <v>No</v>
      </c>
      <c r="M1890" s="4" t="str">
        <f>VLOOKUP($A1890,'Data Transformation Q1 to Q8'!$A:$V,10,FALSE)</f>
        <v>No</v>
      </c>
      <c r="N1890" s="4">
        <f>VLOOKUP($A1890,'Data Transformation Q1 to Q8'!$A:$V,9,FALSE)</f>
        <v>0</v>
      </c>
      <c r="O1890" s="4" t="str">
        <f>VLOOKUP($A1890,'Data Transformation Q1 to Q8'!$A:$V,20,FALSE)</f>
        <v>tier - 2</v>
      </c>
      <c r="P1890" s="4" t="str">
        <f>VLOOKUP($A1890,'Data Transformation Q1 to Q8'!$A:$V,21,FALSE)</f>
        <v>tier - 1</v>
      </c>
      <c r="Q1890" s="118">
        <f>VLOOKUP($A1890,'Data Transformation Q1 to Q8'!$A:$V,19,FALSE)</f>
        <v>4070.51</v>
      </c>
    </row>
    <row r="1891" spans="1:17" ht="15.75" x14ac:dyDescent="0.25">
      <c r="A1891" s="10" t="s">
        <v>1929</v>
      </c>
      <c r="B1891" s="4" t="str">
        <f>VLOOKUP(A1891,'Data Transformation Q1 to Q8'!A:V,22,FALSE)</f>
        <v>R1013</v>
      </c>
      <c r="C1891" s="21">
        <f>VLOOKUP($A1891,'Data Transformation Q1 to Q8'!$A:$V,16,FALSE)</f>
        <v>30575</v>
      </c>
      <c r="D1891" s="6">
        <f>VLOOKUP($A1891,'Data Transformation Q1 to Q8'!$A:$V,17,FALSE)</f>
        <v>39</v>
      </c>
      <c r="E1891" s="4" t="str">
        <f>VLOOKUP(A1891,'Customer Names'!A:D,3,FALSE)</f>
        <v xml:space="preserve">  Christina</v>
      </c>
      <c r="F1891" s="4">
        <f>VLOOKUP($A1891,'Data Transformation Q1 to Q8'!$A:$V,2,FALSE)</f>
        <v>16.510000000000002</v>
      </c>
      <c r="G1891" s="4" t="str">
        <f>VLOOKUP($A1891,'Data Transformation Q1 to Q8'!$A:$V,3,FALSE)</f>
        <v>Underweight</v>
      </c>
      <c r="H1891" s="4">
        <f>VLOOKUP($A1891,'Data Transformation Q1 to Q8'!$A:$V,4,FALSE)</f>
        <v>4.42</v>
      </c>
      <c r="I1891" s="4" t="str">
        <f>VLOOKUP($A1891,'Data Transformation Q1 to Q8'!$A:$V,5,FALSE)</f>
        <v>Normal</v>
      </c>
      <c r="J1891" s="4" t="str">
        <f>VLOOKUP($A1891,'Data Transformation Q1 to Q8'!$A:$V,6,FALSE)</f>
        <v>Yes</v>
      </c>
      <c r="K1891" s="4" t="str">
        <f>VLOOKUP($A1891,'Data Transformation Q1 to Q8'!$A:$V,7,FALSE)</f>
        <v>No</v>
      </c>
      <c r="L1891" s="4" t="str">
        <f>VLOOKUP($A1891,'Data Transformation Q1 to Q8'!$A:$V,8,FALSE)</f>
        <v>Yes</v>
      </c>
      <c r="M1891" s="4" t="str">
        <f>VLOOKUP($A1891,'Data Transformation Q1 to Q8'!$A:$V,10,FALSE)</f>
        <v>No</v>
      </c>
      <c r="N1891" s="4">
        <f>VLOOKUP($A1891,'Data Transformation Q1 to Q8'!$A:$V,9,FALSE)</f>
        <v>1</v>
      </c>
      <c r="O1891" s="4" t="str">
        <f>VLOOKUP($A1891,'Data Transformation Q1 to Q8'!$A:$V,20,FALSE)</f>
        <v>tier - 2</v>
      </c>
      <c r="P1891" s="4" t="str">
        <f>VLOOKUP($A1891,'Data Transformation Q1 to Q8'!$A:$V,21,FALSE)</f>
        <v>tier - 1</v>
      </c>
      <c r="Q1891" s="118">
        <f>VLOOKUP($A1891,'Data Transformation Q1 to Q8'!$A:$V,19,FALSE)</f>
        <v>4070.42</v>
      </c>
    </row>
    <row r="1892" spans="1:17" ht="15.75" x14ac:dyDescent="0.25">
      <c r="A1892" s="10" t="s">
        <v>1931</v>
      </c>
      <c r="B1892" s="4" t="str">
        <f>VLOOKUP(A1892,'Data Transformation Q1 to Q8'!A:V,22,FALSE)</f>
        <v>R1012</v>
      </c>
      <c r="C1892" s="21">
        <f>VLOOKUP($A1892,'Data Transformation Q1 to Q8'!$A:$V,16,FALSE)</f>
        <v>34956</v>
      </c>
      <c r="D1892" s="6">
        <f>VLOOKUP($A1892,'Data Transformation Q1 to Q8'!$A:$V,17,FALSE)</f>
        <v>27</v>
      </c>
      <c r="E1892" s="4" t="str">
        <f>VLOOKUP(A1892,'Customer Names'!A:D,3,FALSE)</f>
        <v xml:space="preserve">  John</v>
      </c>
      <c r="F1892" s="4">
        <f>VLOOKUP($A1892,'Data Transformation Q1 to Q8'!$A:$V,2,FALSE)</f>
        <v>33.155000000000001</v>
      </c>
      <c r="G1892" s="4" t="str">
        <f>VLOOKUP($A1892,'Data Transformation Q1 to Q8'!$A:$V,3,FALSE)</f>
        <v>Obesity</v>
      </c>
      <c r="H1892" s="4">
        <f>VLOOKUP($A1892,'Data Transformation Q1 to Q8'!$A:$V,4,FALSE)</f>
        <v>5.3</v>
      </c>
      <c r="I1892" s="4" t="str">
        <f>VLOOKUP($A1892,'Data Transformation Q1 to Q8'!$A:$V,5,FALSE)</f>
        <v>Normal</v>
      </c>
      <c r="J1892" s="4" t="str">
        <f>VLOOKUP($A1892,'Data Transformation Q1 to Q8'!$A:$V,6,FALSE)</f>
        <v>Yes</v>
      </c>
      <c r="K1892" s="4" t="str">
        <f>VLOOKUP($A1892,'Data Transformation Q1 to Q8'!$A:$V,7,FALSE)</f>
        <v>No</v>
      </c>
      <c r="L1892" s="4" t="str">
        <f>VLOOKUP($A1892,'Data Transformation Q1 to Q8'!$A:$V,8,FALSE)</f>
        <v>No</v>
      </c>
      <c r="M1892" s="4" t="str">
        <f>VLOOKUP($A1892,'Data Transformation Q1 to Q8'!$A:$V,10,FALSE)</f>
        <v>No</v>
      </c>
      <c r="N1892" s="4">
        <f>VLOOKUP($A1892,'Data Transformation Q1 to Q8'!$A:$V,9,FALSE)</f>
        <v>1</v>
      </c>
      <c r="O1892" s="4" t="str">
        <f>VLOOKUP($A1892,'Data Transformation Q1 to Q8'!$A:$V,20,FALSE)</f>
        <v>tier - 3</v>
      </c>
      <c r="P1892" s="4" t="str">
        <f>VLOOKUP($A1892,'Data Transformation Q1 to Q8'!$A:$V,21,FALSE)</f>
        <v>tier - 3</v>
      </c>
      <c r="Q1892" s="118">
        <f>VLOOKUP($A1892,'Data Transformation Q1 to Q8'!$A:$V,19,FALSE)</f>
        <v>4058.71</v>
      </c>
    </row>
    <row r="1893" spans="1:17" ht="15.75" x14ac:dyDescent="0.25">
      <c r="A1893" s="10" t="s">
        <v>1933</v>
      </c>
      <c r="B1893" s="4" t="str">
        <f>VLOOKUP(A1893,'Data Transformation Q1 to Q8'!A:V,22,FALSE)</f>
        <v>R1013</v>
      </c>
      <c r="C1893" s="21">
        <f>VLOOKUP($A1893,'Data Transformation Q1 to Q8'!$A:$V,16,FALSE)</f>
        <v>34194</v>
      </c>
      <c r="D1893" s="6">
        <f>VLOOKUP($A1893,'Data Transformation Q1 to Q8'!$A:$V,17,FALSE)</f>
        <v>29</v>
      </c>
      <c r="E1893" s="4" t="str">
        <f>VLOOKUP(A1893,'Customer Names'!A:D,3,FALSE)</f>
        <v xml:space="preserve">  Eduardo</v>
      </c>
      <c r="F1893" s="4">
        <f>VLOOKUP($A1893,'Data Transformation Q1 to Q8'!$A:$V,2,FALSE)</f>
        <v>37.29</v>
      </c>
      <c r="G1893" s="4" t="str">
        <f>VLOOKUP($A1893,'Data Transformation Q1 to Q8'!$A:$V,3,FALSE)</f>
        <v>Obesity</v>
      </c>
      <c r="H1893" s="4">
        <f>VLOOKUP($A1893,'Data Transformation Q1 to Q8'!$A:$V,4,FALSE)</f>
        <v>4.6399999999999997</v>
      </c>
      <c r="I1893" s="4" t="str">
        <f>VLOOKUP($A1893,'Data Transformation Q1 to Q8'!$A:$V,5,FALSE)</f>
        <v>Normal</v>
      </c>
      <c r="J1893" s="4" t="str">
        <f>VLOOKUP($A1893,'Data Transformation Q1 to Q8'!$A:$V,6,FALSE)</f>
        <v>No</v>
      </c>
      <c r="K1893" s="4" t="str">
        <f>VLOOKUP($A1893,'Data Transformation Q1 to Q8'!$A:$V,7,FALSE)</f>
        <v>No</v>
      </c>
      <c r="L1893" s="4" t="str">
        <f>VLOOKUP($A1893,'Data Transformation Q1 to Q8'!$A:$V,8,FALSE)</f>
        <v>Yes</v>
      </c>
      <c r="M1893" s="4" t="str">
        <f>VLOOKUP($A1893,'Data Transformation Q1 to Q8'!$A:$V,10,FALSE)</f>
        <v>No</v>
      </c>
      <c r="N1893" s="4">
        <f>VLOOKUP($A1893,'Data Transformation Q1 to Q8'!$A:$V,9,FALSE)</f>
        <v>1</v>
      </c>
      <c r="O1893" s="4" t="str">
        <f>VLOOKUP($A1893,'Data Transformation Q1 to Q8'!$A:$V,20,FALSE)</f>
        <v>tier - 2</v>
      </c>
      <c r="P1893" s="4" t="str">
        <f>VLOOKUP($A1893,'Data Transformation Q1 to Q8'!$A:$V,21,FALSE)</f>
        <v>tier - 1</v>
      </c>
      <c r="Q1893" s="118">
        <f>VLOOKUP($A1893,'Data Transformation Q1 to Q8'!$A:$V,19,FALSE)</f>
        <v>4058.12</v>
      </c>
    </row>
    <row r="1894" spans="1:17" ht="15.75" x14ac:dyDescent="0.25">
      <c r="A1894" s="10" t="s">
        <v>1935</v>
      </c>
      <c r="B1894" s="4" t="str">
        <f>VLOOKUP(A1894,'Data Transformation Q1 to Q8'!A:V,22,FALSE)</f>
        <v>R1013</v>
      </c>
      <c r="C1894" s="21">
        <f>VLOOKUP($A1894,'Data Transformation Q1 to Q8'!$A:$V,16,FALSE)</f>
        <v>32477</v>
      </c>
      <c r="D1894" s="6">
        <f>VLOOKUP($A1894,'Data Transformation Q1 to Q8'!$A:$V,17,FALSE)</f>
        <v>34</v>
      </c>
      <c r="E1894" s="4" t="str">
        <f>VLOOKUP(A1894,'Customer Names'!A:D,3,FALSE)</f>
        <v xml:space="preserve">  Laura M</v>
      </c>
      <c r="F1894" s="4">
        <f>VLOOKUP($A1894,'Data Transformation Q1 to Q8'!$A:$V,2,FALSE)</f>
        <v>20.23</v>
      </c>
      <c r="G1894" s="4" t="str">
        <f>VLOOKUP($A1894,'Data Transformation Q1 to Q8'!$A:$V,3,FALSE)</f>
        <v>Normal Weight</v>
      </c>
      <c r="H1894" s="4">
        <f>VLOOKUP($A1894,'Data Transformation Q1 to Q8'!$A:$V,4,FALSE)</f>
        <v>6.16</v>
      </c>
      <c r="I1894" s="4" t="str">
        <f>VLOOKUP($A1894,'Data Transformation Q1 to Q8'!$A:$V,5,FALSE)</f>
        <v>Prediabetes</v>
      </c>
      <c r="J1894" s="4" t="str">
        <f>VLOOKUP($A1894,'Data Transformation Q1 to Q8'!$A:$V,6,FALSE)</f>
        <v>Yes</v>
      </c>
      <c r="K1894" s="4" t="str">
        <f>VLOOKUP($A1894,'Data Transformation Q1 to Q8'!$A:$V,7,FALSE)</f>
        <v>No</v>
      </c>
      <c r="L1894" s="4" t="str">
        <f>VLOOKUP($A1894,'Data Transformation Q1 to Q8'!$A:$V,8,FALSE)</f>
        <v>No</v>
      </c>
      <c r="M1894" s="4" t="str">
        <f>VLOOKUP($A1894,'Data Transformation Q1 to Q8'!$A:$V,10,FALSE)</f>
        <v>No</v>
      </c>
      <c r="N1894" s="4">
        <f>VLOOKUP($A1894,'Data Transformation Q1 to Q8'!$A:$V,9,FALSE)</f>
        <v>1</v>
      </c>
      <c r="O1894" s="4" t="str">
        <f>VLOOKUP($A1894,'Data Transformation Q1 to Q8'!$A:$V,20,FALSE)</f>
        <v>tier - 2</v>
      </c>
      <c r="P1894" s="4" t="str">
        <f>VLOOKUP($A1894,'Data Transformation Q1 to Q8'!$A:$V,21,FALSE)</f>
        <v>tier - 1</v>
      </c>
      <c r="Q1894" s="118">
        <f>VLOOKUP($A1894,'Data Transformation Q1 to Q8'!$A:$V,19,FALSE)</f>
        <v>4047.94</v>
      </c>
    </row>
    <row r="1895" spans="1:17" ht="15.75" x14ac:dyDescent="0.25">
      <c r="A1895" s="10" t="s">
        <v>1937</v>
      </c>
      <c r="B1895" s="4" t="str">
        <f>VLOOKUP(A1895,'Data Transformation Q1 to Q8'!A:V,22,FALSE)</f>
        <v>R1015</v>
      </c>
      <c r="C1895" s="21">
        <f>VLOOKUP($A1895,'Data Transformation Q1 to Q8'!$A:$V,16,FALSE)</f>
        <v>34329</v>
      </c>
      <c r="D1895" s="6">
        <f>VLOOKUP($A1895,'Data Transformation Q1 to Q8'!$A:$V,17,FALSE)</f>
        <v>29</v>
      </c>
      <c r="E1895" s="4" t="str">
        <f>VLOOKUP(A1895,'Customer Names'!A:D,3,FALSE)</f>
        <v xml:space="preserve">  Charlie</v>
      </c>
      <c r="F1895" s="4">
        <f>VLOOKUP($A1895,'Data Transformation Q1 to Q8'!$A:$V,2,FALSE)</f>
        <v>28.975000000000001</v>
      </c>
      <c r="G1895" s="4" t="str">
        <f>VLOOKUP($A1895,'Data Transformation Q1 to Q8'!$A:$V,3,FALSE)</f>
        <v>Overweight</v>
      </c>
      <c r="H1895" s="4">
        <f>VLOOKUP($A1895,'Data Transformation Q1 to Q8'!$A:$V,4,FALSE)</f>
        <v>4.12</v>
      </c>
      <c r="I1895" s="4" t="str">
        <f>VLOOKUP($A1895,'Data Transformation Q1 to Q8'!$A:$V,5,FALSE)</f>
        <v>Normal</v>
      </c>
      <c r="J1895" s="4" t="str">
        <f>VLOOKUP($A1895,'Data Transformation Q1 to Q8'!$A:$V,6,FALSE)</f>
        <v>No</v>
      </c>
      <c r="K1895" s="4" t="str">
        <f>VLOOKUP($A1895,'Data Transformation Q1 to Q8'!$A:$V,7,FALSE)</f>
        <v>No</v>
      </c>
      <c r="L1895" s="4" t="str">
        <f>VLOOKUP($A1895,'Data Transformation Q1 to Q8'!$A:$V,8,FALSE)</f>
        <v>Yes</v>
      </c>
      <c r="M1895" s="4" t="str">
        <f>VLOOKUP($A1895,'Data Transformation Q1 to Q8'!$A:$V,10,FALSE)</f>
        <v>No</v>
      </c>
      <c r="N1895" s="4">
        <f>VLOOKUP($A1895,'Data Transformation Q1 to Q8'!$A:$V,9,FALSE)</f>
        <v>1</v>
      </c>
      <c r="O1895" s="4" t="str">
        <f>VLOOKUP($A1895,'Data Transformation Q1 to Q8'!$A:$V,20,FALSE)</f>
        <v>tier - 3</v>
      </c>
      <c r="P1895" s="4" t="str">
        <f>VLOOKUP($A1895,'Data Transformation Q1 to Q8'!$A:$V,21,FALSE)</f>
        <v>tier - 3</v>
      </c>
      <c r="Q1895" s="118">
        <f>VLOOKUP($A1895,'Data Transformation Q1 to Q8'!$A:$V,19,FALSE)</f>
        <v>4040.56</v>
      </c>
    </row>
    <row r="1896" spans="1:17" ht="15.75" x14ac:dyDescent="0.25">
      <c r="A1896" s="10" t="s">
        <v>1939</v>
      </c>
      <c r="B1896" s="4" t="str">
        <f>VLOOKUP(A1896,'Data Transformation Q1 to Q8'!A:V,22,FALSE)</f>
        <v>R1013</v>
      </c>
      <c r="C1896" s="21">
        <f>VLOOKUP($A1896,'Data Transformation Q1 to Q8'!$A:$V,16,FALSE)</f>
        <v>30630</v>
      </c>
      <c r="D1896" s="6">
        <f>VLOOKUP($A1896,'Data Transformation Q1 to Q8'!$A:$V,17,FALSE)</f>
        <v>39</v>
      </c>
      <c r="E1896" s="4" t="str">
        <f>VLOOKUP(A1896,'Customer Names'!A:D,3,FALSE)</f>
        <v xml:space="preserve">  Melissa D</v>
      </c>
      <c r="F1896" s="4">
        <f>VLOOKUP($A1896,'Data Transformation Q1 to Q8'!$A:$V,2,FALSE)</f>
        <v>16.420000000000002</v>
      </c>
      <c r="G1896" s="4" t="str">
        <f>VLOOKUP($A1896,'Data Transformation Q1 to Q8'!$A:$V,3,FALSE)</f>
        <v>Underweight</v>
      </c>
      <c r="H1896" s="4">
        <f>VLOOKUP($A1896,'Data Transformation Q1 to Q8'!$A:$V,4,FALSE)</f>
        <v>5.77</v>
      </c>
      <c r="I1896" s="4" t="str">
        <f>VLOOKUP($A1896,'Data Transformation Q1 to Q8'!$A:$V,5,FALSE)</f>
        <v>Prediabetes</v>
      </c>
      <c r="J1896" s="4" t="str">
        <f>VLOOKUP($A1896,'Data Transformation Q1 to Q8'!$A:$V,6,FALSE)</f>
        <v>Yes</v>
      </c>
      <c r="K1896" s="4" t="str">
        <f>VLOOKUP($A1896,'Data Transformation Q1 to Q8'!$A:$V,7,FALSE)</f>
        <v>No</v>
      </c>
      <c r="L1896" s="4" t="str">
        <f>VLOOKUP($A1896,'Data Transformation Q1 to Q8'!$A:$V,8,FALSE)</f>
        <v>Yes</v>
      </c>
      <c r="M1896" s="4" t="str">
        <f>VLOOKUP($A1896,'Data Transformation Q1 to Q8'!$A:$V,10,FALSE)</f>
        <v>No</v>
      </c>
      <c r="N1896" s="4">
        <f>VLOOKUP($A1896,'Data Transformation Q1 to Q8'!$A:$V,9,FALSE)</f>
        <v>1</v>
      </c>
      <c r="O1896" s="4" t="str">
        <f>VLOOKUP($A1896,'Data Transformation Q1 to Q8'!$A:$V,20,FALSE)</f>
        <v>tier - 2</v>
      </c>
      <c r="P1896" s="4" t="str">
        <f>VLOOKUP($A1896,'Data Transformation Q1 to Q8'!$A:$V,21,FALSE)</f>
        <v>tier - 1</v>
      </c>
      <c r="Q1896" s="118">
        <f>VLOOKUP($A1896,'Data Transformation Q1 to Q8'!$A:$V,19,FALSE)</f>
        <v>4039.9</v>
      </c>
    </row>
    <row r="1897" spans="1:17" ht="15.75" x14ac:dyDescent="0.25">
      <c r="A1897" s="10" t="s">
        <v>1941</v>
      </c>
      <c r="B1897" s="4" t="str">
        <f>VLOOKUP(A1897,'Data Transformation Q1 to Q8'!A:V,22,FALSE)</f>
        <v>R1013</v>
      </c>
      <c r="C1897" s="21">
        <f>VLOOKUP($A1897,'Data Transformation Q1 to Q8'!$A:$V,16,FALSE)</f>
        <v>30870</v>
      </c>
      <c r="D1897" s="6">
        <f>VLOOKUP($A1897,'Data Transformation Q1 to Q8'!$A:$V,17,FALSE)</f>
        <v>38</v>
      </c>
      <c r="E1897" s="4" t="str">
        <f>VLOOKUP(A1897,'Customer Names'!A:D,3,FALSE)</f>
        <v xml:space="preserve">  Dan C</v>
      </c>
      <c r="F1897" s="4">
        <f>VLOOKUP($A1897,'Data Transformation Q1 to Q8'!$A:$V,2,FALSE)</f>
        <v>17.559999999999999</v>
      </c>
      <c r="G1897" s="4" t="str">
        <f>VLOOKUP($A1897,'Data Transformation Q1 to Q8'!$A:$V,3,FALSE)</f>
        <v>Underweight</v>
      </c>
      <c r="H1897" s="4">
        <f>VLOOKUP($A1897,'Data Transformation Q1 to Q8'!$A:$V,4,FALSE)</f>
        <v>6.2</v>
      </c>
      <c r="I1897" s="4" t="str">
        <f>VLOOKUP($A1897,'Data Transformation Q1 to Q8'!$A:$V,5,FALSE)</f>
        <v>Prediabetes</v>
      </c>
      <c r="J1897" s="4" t="str">
        <f>VLOOKUP($A1897,'Data Transformation Q1 to Q8'!$A:$V,6,FALSE)</f>
        <v>No</v>
      </c>
      <c r="K1897" s="4" t="str">
        <f>VLOOKUP($A1897,'Data Transformation Q1 to Q8'!$A:$V,7,FALSE)</f>
        <v>No</v>
      </c>
      <c r="L1897" s="4" t="str">
        <f>VLOOKUP($A1897,'Data Transformation Q1 to Q8'!$A:$V,8,FALSE)</f>
        <v>No</v>
      </c>
      <c r="M1897" s="4" t="str">
        <f>VLOOKUP($A1897,'Data Transformation Q1 to Q8'!$A:$V,10,FALSE)</f>
        <v>No</v>
      </c>
      <c r="N1897" s="4">
        <f>VLOOKUP($A1897,'Data Transformation Q1 to Q8'!$A:$V,9,FALSE)</f>
        <v>1</v>
      </c>
      <c r="O1897" s="4" t="str">
        <f>VLOOKUP($A1897,'Data Transformation Q1 to Q8'!$A:$V,20,FALSE)</f>
        <v>tier - 2</v>
      </c>
      <c r="P1897" s="4" t="str">
        <f>VLOOKUP($A1897,'Data Transformation Q1 to Q8'!$A:$V,21,FALSE)</f>
        <v>tier - 1</v>
      </c>
      <c r="Q1897" s="118">
        <f>VLOOKUP($A1897,'Data Transformation Q1 to Q8'!$A:$V,19,FALSE)</f>
        <v>4038.41</v>
      </c>
    </row>
    <row r="1898" spans="1:17" ht="15.75" x14ac:dyDescent="0.25">
      <c r="A1898" s="10" t="s">
        <v>1943</v>
      </c>
      <c r="B1898" s="4" t="str">
        <f>VLOOKUP(A1898,'Data Transformation Q1 to Q8'!A:V,22,FALSE)</f>
        <v>R1012</v>
      </c>
      <c r="C1898" s="21">
        <f>VLOOKUP($A1898,'Data Transformation Q1 to Q8'!$A:$V,16,FALSE)</f>
        <v>33888</v>
      </c>
      <c r="D1898" s="6">
        <f>VLOOKUP($A1898,'Data Transformation Q1 to Q8'!$A:$V,17,FALSE)</f>
        <v>30</v>
      </c>
      <c r="E1898" s="4" t="str">
        <f>VLOOKUP(A1898,'Customer Names'!A:D,3,FALSE)</f>
        <v xml:space="preserve">  Matthew</v>
      </c>
      <c r="F1898" s="4">
        <f>VLOOKUP($A1898,'Data Transformation Q1 to Q8'!$A:$V,2,FALSE)</f>
        <v>24.13</v>
      </c>
      <c r="G1898" s="4" t="str">
        <f>VLOOKUP($A1898,'Data Transformation Q1 to Q8'!$A:$V,3,FALSE)</f>
        <v>Normal Weight</v>
      </c>
      <c r="H1898" s="4">
        <f>VLOOKUP($A1898,'Data Transformation Q1 to Q8'!$A:$V,4,FALSE)</f>
        <v>4.3899999999999997</v>
      </c>
      <c r="I1898" s="4" t="str">
        <f>VLOOKUP($A1898,'Data Transformation Q1 to Q8'!$A:$V,5,FALSE)</f>
        <v>Normal</v>
      </c>
      <c r="J1898" s="4" t="str">
        <f>VLOOKUP($A1898,'Data Transformation Q1 to Q8'!$A:$V,6,FALSE)</f>
        <v>No</v>
      </c>
      <c r="K1898" s="4" t="str">
        <f>VLOOKUP($A1898,'Data Transformation Q1 to Q8'!$A:$V,7,FALSE)</f>
        <v>No</v>
      </c>
      <c r="L1898" s="4" t="str">
        <f>VLOOKUP($A1898,'Data Transformation Q1 to Q8'!$A:$V,8,FALSE)</f>
        <v>No</v>
      </c>
      <c r="M1898" s="4" t="str">
        <f>VLOOKUP($A1898,'Data Transformation Q1 to Q8'!$A:$V,10,FALSE)</f>
        <v>No</v>
      </c>
      <c r="N1898" s="4">
        <f>VLOOKUP($A1898,'Data Transformation Q1 to Q8'!$A:$V,9,FALSE)</f>
        <v>1</v>
      </c>
      <c r="O1898" s="4" t="str">
        <f>VLOOKUP($A1898,'Data Transformation Q1 to Q8'!$A:$V,20,FALSE)</f>
        <v>tier - 3</v>
      </c>
      <c r="P1898" s="4" t="str">
        <f>VLOOKUP($A1898,'Data Transformation Q1 to Q8'!$A:$V,21,FALSE)</f>
        <v>tier - 3</v>
      </c>
      <c r="Q1898" s="118">
        <f>VLOOKUP($A1898,'Data Transformation Q1 to Q8'!$A:$V,19,FALSE)</f>
        <v>4032.24</v>
      </c>
    </row>
    <row r="1899" spans="1:17" ht="15.75" x14ac:dyDescent="0.25">
      <c r="A1899" s="10" t="s">
        <v>1945</v>
      </c>
      <c r="B1899" s="4" t="str">
        <f>VLOOKUP(A1899,'Data Transformation Q1 to Q8'!A:V,22,FALSE)</f>
        <v>R1015</v>
      </c>
      <c r="C1899" s="21">
        <f>VLOOKUP($A1899,'Data Transformation Q1 to Q8'!$A:$V,16,FALSE)</f>
        <v>36782</v>
      </c>
      <c r="D1899" s="6">
        <f>VLOOKUP($A1899,'Data Transformation Q1 to Q8'!$A:$V,17,FALSE)</f>
        <v>22</v>
      </c>
      <c r="E1899" s="4" t="str">
        <f>VLOOKUP(A1899,'Customer Names'!A:D,3,FALSE)</f>
        <v xml:space="preserve">  Wesley C</v>
      </c>
      <c r="F1899" s="4">
        <f>VLOOKUP($A1899,'Data Transformation Q1 to Q8'!$A:$V,2,FALSE)</f>
        <v>19.95</v>
      </c>
      <c r="G1899" s="4" t="str">
        <f>VLOOKUP($A1899,'Data Transformation Q1 to Q8'!$A:$V,3,FALSE)</f>
        <v>Normal Weight</v>
      </c>
      <c r="H1899" s="4">
        <f>VLOOKUP($A1899,'Data Transformation Q1 to Q8'!$A:$V,4,FALSE)</f>
        <v>5.13</v>
      </c>
      <c r="I1899" s="4" t="str">
        <f>VLOOKUP($A1899,'Data Transformation Q1 to Q8'!$A:$V,5,FALSE)</f>
        <v>Normal</v>
      </c>
      <c r="J1899" s="4" t="str">
        <f>VLOOKUP($A1899,'Data Transformation Q1 to Q8'!$A:$V,6,FALSE)</f>
        <v>No</v>
      </c>
      <c r="K1899" s="4" t="str">
        <f>VLOOKUP($A1899,'Data Transformation Q1 to Q8'!$A:$V,7,FALSE)</f>
        <v>yes</v>
      </c>
      <c r="L1899" s="4" t="str">
        <f>VLOOKUP($A1899,'Data Transformation Q1 to Q8'!$A:$V,8,FALSE)</f>
        <v>No</v>
      </c>
      <c r="M1899" s="4" t="str">
        <f>VLOOKUP($A1899,'Data Transformation Q1 to Q8'!$A:$V,10,FALSE)</f>
        <v>No</v>
      </c>
      <c r="N1899" s="4">
        <f>VLOOKUP($A1899,'Data Transformation Q1 to Q8'!$A:$V,9,FALSE)</f>
        <v>2</v>
      </c>
      <c r="O1899" s="4" t="str">
        <f>VLOOKUP($A1899,'Data Transformation Q1 to Q8'!$A:$V,20,FALSE)</f>
        <v>tier - 2</v>
      </c>
      <c r="P1899" s="4" t="str">
        <f>VLOOKUP($A1899,'Data Transformation Q1 to Q8'!$A:$V,21,FALSE)</f>
        <v>tier - 1</v>
      </c>
      <c r="Q1899" s="118">
        <f>VLOOKUP($A1899,'Data Transformation Q1 to Q8'!$A:$V,19,FALSE)</f>
        <v>4005.42</v>
      </c>
    </row>
    <row r="1900" spans="1:17" ht="15.75" x14ac:dyDescent="0.25">
      <c r="A1900" s="10" t="s">
        <v>1946</v>
      </c>
      <c r="B1900" s="4" t="str">
        <f>VLOOKUP(A1900,'Data Transformation Q1 to Q8'!A:V,22,FALSE)</f>
        <v>R1013</v>
      </c>
      <c r="C1900" s="21">
        <f>VLOOKUP($A1900,'Data Transformation Q1 to Q8'!$A:$V,16,FALSE)</f>
        <v>32699</v>
      </c>
      <c r="D1900" s="6">
        <f>VLOOKUP($A1900,'Data Transformation Q1 to Q8'!$A:$V,17,FALSE)</f>
        <v>33</v>
      </c>
      <c r="E1900" s="4" t="str">
        <f>VLOOKUP(A1900,'Customer Names'!A:D,3,FALSE)</f>
        <v xml:space="preserve">  Christopher</v>
      </c>
      <c r="F1900" s="4">
        <f>VLOOKUP($A1900,'Data Transformation Q1 to Q8'!$A:$V,2,FALSE)</f>
        <v>21.24</v>
      </c>
      <c r="G1900" s="4" t="str">
        <f>VLOOKUP($A1900,'Data Transformation Q1 to Q8'!$A:$V,3,FALSE)</f>
        <v>Normal Weight</v>
      </c>
      <c r="H1900" s="4">
        <f>VLOOKUP($A1900,'Data Transformation Q1 to Q8'!$A:$V,4,FALSE)</f>
        <v>4.49</v>
      </c>
      <c r="I1900" s="4" t="str">
        <f>VLOOKUP($A1900,'Data Transformation Q1 to Q8'!$A:$V,5,FALSE)</f>
        <v>Normal</v>
      </c>
      <c r="J1900" s="4" t="str">
        <f>VLOOKUP($A1900,'Data Transformation Q1 to Q8'!$A:$V,6,FALSE)</f>
        <v>No</v>
      </c>
      <c r="K1900" s="4" t="str">
        <f>VLOOKUP($A1900,'Data Transformation Q1 to Q8'!$A:$V,7,FALSE)</f>
        <v>No</v>
      </c>
      <c r="L1900" s="4" t="str">
        <f>VLOOKUP($A1900,'Data Transformation Q1 to Q8'!$A:$V,8,FALSE)</f>
        <v>No</v>
      </c>
      <c r="M1900" s="4" t="str">
        <f>VLOOKUP($A1900,'Data Transformation Q1 to Q8'!$A:$V,10,FALSE)</f>
        <v>No</v>
      </c>
      <c r="N1900" s="4">
        <f>VLOOKUP($A1900,'Data Transformation Q1 to Q8'!$A:$V,9,FALSE)</f>
        <v>0</v>
      </c>
      <c r="O1900" s="4" t="str">
        <f>VLOOKUP($A1900,'Data Transformation Q1 to Q8'!$A:$V,20,FALSE)</f>
        <v>tier - 2</v>
      </c>
      <c r="P1900" s="4" t="str">
        <f>VLOOKUP($A1900,'Data Transformation Q1 to Q8'!$A:$V,21,FALSE)</f>
        <v>tier - 1</v>
      </c>
      <c r="Q1900" s="118">
        <f>VLOOKUP($A1900,'Data Transformation Q1 to Q8'!$A:$V,19,FALSE)</f>
        <v>4002.36</v>
      </c>
    </row>
    <row r="1901" spans="1:17" ht="15.75" x14ac:dyDescent="0.25">
      <c r="A1901" s="10" t="s">
        <v>1947</v>
      </c>
      <c r="B1901" s="4" t="str">
        <f>VLOOKUP(A1901,'Data Transformation Q1 to Q8'!A:V,22,FALSE)</f>
        <v>R1013</v>
      </c>
      <c r="C1901" s="21">
        <f>VLOOKUP($A1901,'Data Transformation Q1 to Q8'!$A:$V,16,FALSE)</f>
        <v>33178</v>
      </c>
      <c r="D1901" s="6">
        <f>VLOOKUP($A1901,'Data Transformation Q1 to Q8'!$A:$V,17,FALSE)</f>
        <v>32</v>
      </c>
      <c r="E1901" s="4" t="str">
        <f>VLOOKUP(A1901,'Customer Names'!A:D,3,FALSE)</f>
        <v xml:space="preserve">  Jessica</v>
      </c>
      <c r="F1901" s="4">
        <f>VLOOKUP($A1901,'Data Transformation Q1 to Q8'!$A:$V,2,FALSE)</f>
        <v>44.22</v>
      </c>
      <c r="G1901" s="4" t="str">
        <f>VLOOKUP($A1901,'Data Transformation Q1 to Q8'!$A:$V,3,FALSE)</f>
        <v>Obesity</v>
      </c>
      <c r="H1901" s="4">
        <f>VLOOKUP($A1901,'Data Transformation Q1 to Q8'!$A:$V,4,FALSE)</f>
        <v>6.35</v>
      </c>
      <c r="I1901" s="4" t="str">
        <f>VLOOKUP($A1901,'Data Transformation Q1 to Q8'!$A:$V,5,FALSE)</f>
        <v>Prediabetes</v>
      </c>
      <c r="J1901" s="4" t="str">
        <f>VLOOKUP($A1901,'Data Transformation Q1 to Q8'!$A:$V,6,FALSE)</f>
        <v>No</v>
      </c>
      <c r="K1901" s="4" t="str">
        <f>VLOOKUP($A1901,'Data Transformation Q1 to Q8'!$A:$V,7,FALSE)</f>
        <v>No</v>
      </c>
      <c r="L1901" s="4" t="str">
        <f>VLOOKUP($A1901,'Data Transformation Q1 to Q8'!$A:$V,8,FALSE)</f>
        <v>No</v>
      </c>
      <c r="M1901" s="4" t="str">
        <f>VLOOKUP($A1901,'Data Transformation Q1 to Q8'!$A:$V,10,FALSE)</f>
        <v>No</v>
      </c>
      <c r="N1901" s="4">
        <f>VLOOKUP($A1901,'Data Transformation Q1 to Q8'!$A:$V,9,FALSE)</f>
        <v>0</v>
      </c>
      <c r="O1901" s="4" t="str">
        <f>VLOOKUP($A1901,'Data Transformation Q1 to Q8'!$A:$V,20,FALSE)</f>
        <v>tier - 2</v>
      </c>
      <c r="P1901" s="4" t="str">
        <f>VLOOKUP($A1901,'Data Transformation Q1 to Q8'!$A:$V,21,FALSE)</f>
        <v>tier - 2</v>
      </c>
      <c r="Q1901" s="118">
        <f>VLOOKUP($A1901,'Data Transformation Q1 to Q8'!$A:$V,19,FALSE)</f>
        <v>3994.18</v>
      </c>
    </row>
    <row r="1902" spans="1:17" ht="15.75" x14ac:dyDescent="0.25">
      <c r="A1902" s="10" t="s">
        <v>1948</v>
      </c>
      <c r="B1902" s="4" t="str">
        <f>VLOOKUP(A1902,'Data Transformation Q1 to Q8'!A:V,22,FALSE)</f>
        <v>R1011</v>
      </c>
      <c r="C1902" s="21">
        <f>VLOOKUP($A1902,'Data Transformation Q1 to Q8'!$A:$V,16,FALSE)</f>
        <v>33199</v>
      </c>
      <c r="D1902" s="6">
        <f>VLOOKUP($A1902,'Data Transformation Q1 to Q8'!$A:$V,17,FALSE)</f>
        <v>32</v>
      </c>
      <c r="E1902" s="4" t="str">
        <f>VLOOKUP(A1902,'Customer Names'!A:D,3,FALSE)</f>
        <v xml:space="preserve">  Christin</v>
      </c>
      <c r="F1902" s="4">
        <f>VLOOKUP($A1902,'Data Transformation Q1 to Q8'!$A:$V,2,FALSE)</f>
        <v>41.1</v>
      </c>
      <c r="G1902" s="4" t="str">
        <f>VLOOKUP($A1902,'Data Transformation Q1 to Q8'!$A:$V,3,FALSE)</f>
        <v>Obesity</v>
      </c>
      <c r="H1902" s="4">
        <f>VLOOKUP($A1902,'Data Transformation Q1 to Q8'!$A:$V,4,FALSE)</f>
        <v>5.79</v>
      </c>
      <c r="I1902" s="4" t="str">
        <f>VLOOKUP($A1902,'Data Transformation Q1 to Q8'!$A:$V,5,FALSE)</f>
        <v>Prediabetes</v>
      </c>
      <c r="J1902" s="4" t="str">
        <f>VLOOKUP($A1902,'Data Transformation Q1 to Q8'!$A:$V,6,FALSE)</f>
        <v>No</v>
      </c>
      <c r="K1902" s="4" t="str">
        <f>VLOOKUP($A1902,'Data Transformation Q1 to Q8'!$A:$V,7,FALSE)</f>
        <v>No</v>
      </c>
      <c r="L1902" s="4" t="str">
        <f>VLOOKUP($A1902,'Data Transformation Q1 to Q8'!$A:$V,8,FALSE)</f>
        <v>No</v>
      </c>
      <c r="M1902" s="4" t="str">
        <f>VLOOKUP($A1902,'Data Transformation Q1 to Q8'!$A:$V,10,FALSE)</f>
        <v>No</v>
      </c>
      <c r="N1902" s="4">
        <f>VLOOKUP($A1902,'Data Transformation Q1 to Q8'!$A:$V,9,FALSE)</f>
        <v>0</v>
      </c>
      <c r="O1902" s="4" t="str">
        <f>VLOOKUP($A1902,'Data Transformation Q1 to Q8'!$A:$V,20,FALSE)</f>
        <v>tier - 2</v>
      </c>
      <c r="P1902" s="4" t="str">
        <f>VLOOKUP($A1902,'Data Transformation Q1 to Q8'!$A:$V,21,FALSE)</f>
        <v>tier - 2</v>
      </c>
      <c r="Q1902" s="118">
        <f>VLOOKUP($A1902,'Data Transformation Q1 to Q8'!$A:$V,19,FALSE)</f>
        <v>3989.84</v>
      </c>
    </row>
    <row r="1903" spans="1:17" ht="15.75" x14ac:dyDescent="0.25">
      <c r="A1903" s="10" t="s">
        <v>1949</v>
      </c>
      <c r="B1903" s="4" t="str">
        <f>VLOOKUP(A1903,'Data Transformation Q1 to Q8'!A:V,22,FALSE)</f>
        <v>R1011</v>
      </c>
      <c r="C1903" s="21">
        <f>VLOOKUP($A1903,'Data Transformation Q1 to Q8'!$A:$V,16,FALSE)</f>
        <v>35316</v>
      </c>
      <c r="D1903" s="6">
        <f>VLOOKUP($A1903,'Data Transformation Q1 to Q8'!$A:$V,17,FALSE)</f>
        <v>26</v>
      </c>
      <c r="E1903" s="4" t="str">
        <f>VLOOKUP(A1903,'Customer Names'!A:D,3,FALSE)</f>
        <v xml:space="preserve">  Sara</v>
      </c>
      <c r="F1903" s="4">
        <f>VLOOKUP($A1903,'Data Transformation Q1 to Q8'!$A:$V,2,FALSE)</f>
        <v>34.200000000000003</v>
      </c>
      <c r="G1903" s="4" t="str">
        <f>VLOOKUP($A1903,'Data Transformation Q1 to Q8'!$A:$V,3,FALSE)</f>
        <v>Obesity</v>
      </c>
      <c r="H1903" s="4">
        <f>VLOOKUP($A1903,'Data Transformation Q1 to Q8'!$A:$V,4,FALSE)</f>
        <v>4.78</v>
      </c>
      <c r="I1903" s="4" t="str">
        <f>VLOOKUP($A1903,'Data Transformation Q1 to Q8'!$A:$V,5,FALSE)</f>
        <v>Normal</v>
      </c>
      <c r="J1903" s="4" t="str">
        <f>VLOOKUP($A1903,'Data Transformation Q1 to Q8'!$A:$V,6,FALSE)</f>
        <v>Yes</v>
      </c>
      <c r="K1903" s="4" t="str">
        <f>VLOOKUP($A1903,'Data Transformation Q1 to Q8'!$A:$V,7,FALSE)</f>
        <v>No</v>
      </c>
      <c r="L1903" s="4" t="str">
        <f>VLOOKUP($A1903,'Data Transformation Q1 to Q8'!$A:$V,8,FALSE)</f>
        <v>No</v>
      </c>
      <c r="M1903" s="4" t="str">
        <f>VLOOKUP($A1903,'Data Transformation Q1 to Q8'!$A:$V,10,FALSE)</f>
        <v>No</v>
      </c>
      <c r="N1903" s="4">
        <f>VLOOKUP($A1903,'Data Transformation Q1 to Q8'!$A:$V,9,FALSE)</f>
        <v>0</v>
      </c>
      <c r="O1903" s="4" t="str">
        <f>VLOOKUP($A1903,'Data Transformation Q1 to Q8'!$A:$V,20,FALSE)</f>
        <v>tier - 2</v>
      </c>
      <c r="P1903" s="4" t="str">
        <f>VLOOKUP($A1903,'Data Transformation Q1 to Q8'!$A:$V,21,FALSE)</f>
        <v>tier - 2</v>
      </c>
      <c r="Q1903" s="118">
        <f>VLOOKUP($A1903,'Data Transformation Q1 to Q8'!$A:$V,19,FALSE)</f>
        <v>3987.93</v>
      </c>
    </row>
    <row r="1904" spans="1:17" ht="15.75" x14ac:dyDescent="0.25">
      <c r="A1904" s="10" t="s">
        <v>1950</v>
      </c>
      <c r="B1904" s="4" t="str">
        <f>VLOOKUP(A1904,'Data Transformation Q1 to Q8'!A:V,22,FALSE)</f>
        <v>R1013</v>
      </c>
      <c r="C1904" s="21">
        <f>VLOOKUP($A1904,'Data Transformation Q1 to Q8'!$A:$V,16,FALSE)</f>
        <v>35294</v>
      </c>
      <c r="D1904" s="6">
        <f>VLOOKUP($A1904,'Data Transformation Q1 to Q8'!$A:$V,17,FALSE)</f>
        <v>26</v>
      </c>
      <c r="E1904" s="4" t="str">
        <f>VLOOKUP(A1904,'Customer Names'!A:D,3,FALSE)</f>
        <v xml:space="preserve">  Elizabeth</v>
      </c>
      <c r="F1904" s="4">
        <f>VLOOKUP($A1904,'Data Transformation Q1 to Q8'!$A:$V,2,FALSE)</f>
        <v>29.92</v>
      </c>
      <c r="G1904" s="4" t="str">
        <f>VLOOKUP($A1904,'Data Transformation Q1 to Q8'!$A:$V,3,FALSE)</f>
        <v>Obesity</v>
      </c>
      <c r="H1904" s="4">
        <f>VLOOKUP($A1904,'Data Transformation Q1 to Q8'!$A:$V,4,FALSE)</f>
        <v>6.02</v>
      </c>
      <c r="I1904" s="4" t="str">
        <f>VLOOKUP($A1904,'Data Transformation Q1 to Q8'!$A:$V,5,FALSE)</f>
        <v>Prediabetes</v>
      </c>
      <c r="J1904" s="4" t="str">
        <f>VLOOKUP($A1904,'Data Transformation Q1 to Q8'!$A:$V,6,FALSE)</f>
        <v>Yes</v>
      </c>
      <c r="K1904" s="4" t="str">
        <f>VLOOKUP($A1904,'Data Transformation Q1 to Q8'!$A:$V,7,FALSE)</f>
        <v>No</v>
      </c>
      <c r="L1904" s="4" t="str">
        <f>VLOOKUP($A1904,'Data Transformation Q1 to Q8'!$A:$V,8,FALSE)</f>
        <v>No</v>
      </c>
      <c r="M1904" s="4" t="str">
        <f>VLOOKUP($A1904,'Data Transformation Q1 to Q8'!$A:$V,10,FALSE)</f>
        <v>No</v>
      </c>
      <c r="N1904" s="4">
        <f>VLOOKUP($A1904,'Data Transformation Q1 to Q8'!$A:$V,9,FALSE)</f>
        <v>0</v>
      </c>
      <c r="O1904" s="4" t="str">
        <f>VLOOKUP($A1904,'Data Transformation Q1 to Q8'!$A:$V,20,FALSE)</f>
        <v>tier - 2</v>
      </c>
      <c r="P1904" s="4" t="str">
        <f>VLOOKUP($A1904,'Data Transformation Q1 to Q8'!$A:$V,21,FALSE)</f>
        <v>tier - 2</v>
      </c>
      <c r="Q1904" s="118">
        <f>VLOOKUP($A1904,'Data Transformation Q1 to Q8'!$A:$V,19,FALSE)</f>
        <v>3981.98</v>
      </c>
    </row>
    <row r="1905" spans="1:17" ht="15.75" x14ac:dyDescent="0.25">
      <c r="A1905" s="10" t="s">
        <v>1951</v>
      </c>
      <c r="B1905" s="4" t="str">
        <f>VLOOKUP(A1905,'Data Transformation Q1 to Q8'!A:V,22,FALSE)</f>
        <v>R1013</v>
      </c>
      <c r="C1905" s="21">
        <f>VLOOKUP($A1905,'Data Transformation Q1 to Q8'!$A:$V,16,FALSE)</f>
        <v>33083</v>
      </c>
      <c r="D1905" s="6">
        <f>VLOOKUP($A1905,'Data Transformation Q1 to Q8'!$A:$V,17,FALSE)</f>
        <v>32</v>
      </c>
      <c r="E1905" s="4" t="str">
        <f>VLOOKUP(A1905,'Customer Names'!A:D,3,FALSE)</f>
        <v xml:space="preserve">  Margaret P</v>
      </c>
      <c r="F1905" s="4">
        <f>VLOOKUP($A1905,'Data Transformation Q1 to Q8'!$A:$V,2,FALSE)</f>
        <v>28.93</v>
      </c>
      <c r="G1905" s="4" t="str">
        <f>VLOOKUP($A1905,'Data Transformation Q1 to Q8'!$A:$V,3,FALSE)</f>
        <v>Overweight</v>
      </c>
      <c r="H1905" s="4">
        <f>VLOOKUP($A1905,'Data Transformation Q1 to Q8'!$A:$V,4,FALSE)</f>
        <v>4.4400000000000004</v>
      </c>
      <c r="I1905" s="4" t="str">
        <f>VLOOKUP($A1905,'Data Transformation Q1 to Q8'!$A:$V,5,FALSE)</f>
        <v>Normal</v>
      </c>
      <c r="J1905" s="4" t="str">
        <f>VLOOKUP($A1905,'Data Transformation Q1 to Q8'!$A:$V,6,FALSE)</f>
        <v>No</v>
      </c>
      <c r="K1905" s="4" t="str">
        <f>VLOOKUP($A1905,'Data Transformation Q1 to Q8'!$A:$V,7,FALSE)</f>
        <v>No</v>
      </c>
      <c r="L1905" s="4" t="str">
        <f>VLOOKUP($A1905,'Data Transformation Q1 to Q8'!$A:$V,8,FALSE)</f>
        <v>No</v>
      </c>
      <c r="M1905" s="4" t="str">
        <f>VLOOKUP($A1905,'Data Transformation Q1 to Q8'!$A:$V,10,FALSE)</f>
        <v>No</v>
      </c>
      <c r="N1905" s="4">
        <f>VLOOKUP($A1905,'Data Transformation Q1 to Q8'!$A:$V,9,FALSE)</f>
        <v>0</v>
      </c>
      <c r="O1905" s="4" t="str">
        <f>VLOOKUP($A1905,'Data Transformation Q1 to Q8'!$A:$V,20,FALSE)</f>
        <v>tier - 2</v>
      </c>
      <c r="P1905" s="4" t="str">
        <f>VLOOKUP($A1905,'Data Transformation Q1 to Q8'!$A:$V,21,FALSE)</f>
        <v>tier - 3</v>
      </c>
      <c r="Q1905" s="118">
        <f>VLOOKUP($A1905,'Data Transformation Q1 to Q8'!$A:$V,19,FALSE)</f>
        <v>3972.92</v>
      </c>
    </row>
    <row r="1906" spans="1:17" ht="15.75" x14ac:dyDescent="0.25">
      <c r="A1906" s="10" t="s">
        <v>1952</v>
      </c>
      <c r="B1906" s="4" t="str">
        <f>VLOOKUP(A1906,'Data Transformation Q1 to Q8'!A:V,22,FALSE)</f>
        <v>R1012</v>
      </c>
      <c r="C1906" s="21">
        <f>VLOOKUP($A1906,'Data Transformation Q1 to Q8'!$A:$V,16,FALSE)</f>
        <v>34891</v>
      </c>
      <c r="D1906" s="6">
        <f>VLOOKUP($A1906,'Data Transformation Q1 to Q8'!$A:$V,17,FALSE)</f>
        <v>27</v>
      </c>
      <c r="E1906" s="4" t="str">
        <f>VLOOKUP(A1906,'Customer Names'!A:D,3,FALSE)</f>
        <v xml:space="preserve">  Tiffany K</v>
      </c>
      <c r="F1906" s="4">
        <f>VLOOKUP($A1906,'Data Transformation Q1 to Q8'!$A:$V,2,FALSE)</f>
        <v>31.254999999999999</v>
      </c>
      <c r="G1906" s="4" t="str">
        <f>VLOOKUP($A1906,'Data Transformation Q1 to Q8'!$A:$V,3,FALSE)</f>
        <v>Obesity</v>
      </c>
      <c r="H1906" s="4">
        <f>VLOOKUP($A1906,'Data Transformation Q1 to Q8'!$A:$V,4,FALSE)</f>
        <v>5.84</v>
      </c>
      <c r="I1906" s="4" t="str">
        <f>VLOOKUP($A1906,'Data Transformation Q1 to Q8'!$A:$V,5,FALSE)</f>
        <v>Prediabetes</v>
      </c>
      <c r="J1906" s="4" t="str">
        <f>VLOOKUP($A1906,'Data Transformation Q1 to Q8'!$A:$V,6,FALSE)</f>
        <v>Yes</v>
      </c>
      <c r="K1906" s="4" t="str">
        <f>VLOOKUP($A1906,'Data Transformation Q1 to Q8'!$A:$V,7,FALSE)</f>
        <v>No</v>
      </c>
      <c r="L1906" s="4" t="str">
        <f>VLOOKUP($A1906,'Data Transformation Q1 to Q8'!$A:$V,8,FALSE)</f>
        <v>No</v>
      </c>
      <c r="M1906" s="4" t="str">
        <f>VLOOKUP($A1906,'Data Transformation Q1 to Q8'!$A:$V,10,FALSE)</f>
        <v>No</v>
      </c>
      <c r="N1906" s="4">
        <f>VLOOKUP($A1906,'Data Transformation Q1 to Q8'!$A:$V,9,FALSE)</f>
        <v>1</v>
      </c>
      <c r="O1906" s="4" t="str">
        <f>VLOOKUP($A1906,'Data Transformation Q1 to Q8'!$A:$V,20,FALSE)</f>
        <v>tier - 2</v>
      </c>
      <c r="P1906" s="4" t="str">
        <f>VLOOKUP($A1906,'Data Transformation Q1 to Q8'!$A:$V,21,FALSE)</f>
        <v>tier - 2</v>
      </c>
      <c r="Q1906" s="118">
        <f>VLOOKUP($A1906,'Data Transformation Q1 to Q8'!$A:$V,19,FALSE)</f>
        <v>3956.07</v>
      </c>
    </row>
    <row r="1907" spans="1:17" ht="15.75" x14ac:dyDescent="0.25">
      <c r="A1907" s="10" t="s">
        <v>1953</v>
      </c>
      <c r="B1907" s="4" t="str">
        <f>VLOOKUP(A1907,'Data Transformation Q1 to Q8'!A:V,22,FALSE)</f>
        <v>R1021</v>
      </c>
      <c r="C1907" s="21">
        <f>VLOOKUP($A1907,'Data Transformation Q1 to Q8'!$A:$V,16,FALSE)</f>
        <v>36351</v>
      </c>
      <c r="D1907" s="6">
        <f>VLOOKUP($A1907,'Data Transformation Q1 to Q8'!$A:$V,17,FALSE)</f>
        <v>23</v>
      </c>
      <c r="E1907" s="4" t="str">
        <f>VLOOKUP(A1907,'Customer Names'!A:D,3,FALSE)</f>
        <v xml:space="preserve">  David M</v>
      </c>
      <c r="F1907" s="4">
        <f>VLOOKUP($A1907,'Data Transformation Q1 to Q8'!$A:$V,2,FALSE)</f>
        <v>29.83</v>
      </c>
      <c r="G1907" s="4" t="str">
        <f>VLOOKUP($A1907,'Data Transformation Q1 to Q8'!$A:$V,3,FALSE)</f>
        <v>Overweight</v>
      </c>
      <c r="H1907" s="4">
        <f>VLOOKUP($A1907,'Data Transformation Q1 to Q8'!$A:$V,4,FALSE)</f>
        <v>5.39</v>
      </c>
      <c r="I1907" s="4" t="str">
        <f>VLOOKUP($A1907,'Data Transformation Q1 to Q8'!$A:$V,5,FALSE)</f>
        <v>Normal</v>
      </c>
      <c r="J1907" s="4" t="str">
        <f>VLOOKUP($A1907,'Data Transformation Q1 to Q8'!$A:$V,6,FALSE)</f>
        <v>No</v>
      </c>
      <c r="K1907" s="4" t="str">
        <f>VLOOKUP($A1907,'Data Transformation Q1 to Q8'!$A:$V,7,FALSE)</f>
        <v>No</v>
      </c>
      <c r="L1907" s="4" t="str">
        <f>VLOOKUP($A1907,'Data Transformation Q1 to Q8'!$A:$V,8,FALSE)</f>
        <v>No</v>
      </c>
      <c r="M1907" s="4" t="str">
        <f>VLOOKUP($A1907,'Data Transformation Q1 to Q8'!$A:$V,10,FALSE)</f>
        <v>No</v>
      </c>
      <c r="N1907" s="4">
        <f>VLOOKUP($A1907,'Data Transformation Q1 to Q8'!$A:$V,9,FALSE)</f>
        <v>0</v>
      </c>
      <c r="O1907" s="4" t="str">
        <f>VLOOKUP($A1907,'Data Transformation Q1 to Q8'!$A:$V,20,FALSE)</f>
        <v>tier - 2</v>
      </c>
      <c r="P1907" s="4" t="str">
        <f>VLOOKUP($A1907,'Data Transformation Q1 to Q8'!$A:$V,21,FALSE)</f>
        <v>tier - 3</v>
      </c>
      <c r="Q1907" s="118">
        <f>VLOOKUP($A1907,'Data Transformation Q1 to Q8'!$A:$V,19,FALSE)</f>
        <v>3955.98</v>
      </c>
    </row>
    <row r="1908" spans="1:17" ht="15.75" x14ac:dyDescent="0.25">
      <c r="A1908" s="10" t="s">
        <v>1954</v>
      </c>
      <c r="B1908" s="4" t="str">
        <f>VLOOKUP(A1908,'Data Transformation Q1 to Q8'!A:V,22,FALSE)</f>
        <v>R1013</v>
      </c>
      <c r="C1908" s="21">
        <f>VLOOKUP($A1908,'Data Transformation Q1 to Q8'!$A:$V,16,FALSE)</f>
        <v>34284</v>
      </c>
      <c r="D1908" s="6">
        <f>VLOOKUP($A1908,'Data Transformation Q1 to Q8'!$A:$V,17,FALSE)</f>
        <v>29</v>
      </c>
      <c r="E1908" s="4" t="str">
        <f>VLOOKUP(A1908,'Customer Names'!A:D,3,FALSE)</f>
        <v xml:space="preserve">  Christine E</v>
      </c>
      <c r="F1908" s="4">
        <f>VLOOKUP($A1908,'Data Transformation Q1 to Q8'!$A:$V,2,FALSE)</f>
        <v>29.59</v>
      </c>
      <c r="G1908" s="4" t="str">
        <f>VLOOKUP($A1908,'Data Transformation Q1 to Q8'!$A:$V,3,FALSE)</f>
        <v>Overweight</v>
      </c>
      <c r="H1908" s="4">
        <f>VLOOKUP($A1908,'Data Transformation Q1 to Q8'!$A:$V,4,FALSE)</f>
        <v>6.16</v>
      </c>
      <c r="I1908" s="4" t="str">
        <f>VLOOKUP($A1908,'Data Transformation Q1 to Q8'!$A:$V,5,FALSE)</f>
        <v>Prediabetes</v>
      </c>
      <c r="J1908" s="4" t="str">
        <f>VLOOKUP($A1908,'Data Transformation Q1 to Q8'!$A:$V,6,FALSE)</f>
        <v>No</v>
      </c>
      <c r="K1908" s="4" t="str">
        <f>VLOOKUP($A1908,'Data Transformation Q1 to Q8'!$A:$V,7,FALSE)</f>
        <v>No</v>
      </c>
      <c r="L1908" s="4" t="str">
        <f>VLOOKUP($A1908,'Data Transformation Q1 to Q8'!$A:$V,8,FALSE)</f>
        <v>Yes</v>
      </c>
      <c r="M1908" s="4" t="str">
        <f>VLOOKUP($A1908,'Data Transformation Q1 to Q8'!$A:$V,10,FALSE)</f>
        <v>No</v>
      </c>
      <c r="N1908" s="4">
        <f>VLOOKUP($A1908,'Data Transformation Q1 to Q8'!$A:$V,9,FALSE)</f>
        <v>1</v>
      </c>
      <c r="O1908" s="4" t="str">
        <f>VLOOKUP($A1908,'Data Transformation Q1 to Q8'!$A:$V,20,FALSE)</f>
        <v>tier - 2</v>
      </c>
      <c r="P1908" s="4" t="str">
        <f>VLOOKUP($A1908,'Data Transformation Q1 to Q8'!$A:$V,21,FALSE)</f>
        <v>tier - 2</v>
      </c>
      <c r="Q1908" s="118">
        <f>VLOOKUP($A1908,'Data Transformation Q1 to Q8'!$A:$V,19,FALSE)</f>
        <v>3947.41</v>
      </c>
    </row>
    <row r="1909" spans="1:17" ht="15.75" x14ac:dyDescent="0.25">
      <c r="A1909" s="10" t="s">
        <v>1955</v>
      </c>
      <c r="B1909" s="4" t="str">
        <f>VLOOKUP(A1909,'Data Transformation Q1 to Q8'!A:V,22,FALSE)</f>
        <v>R1024</v>
      </c>
      <c r="C1909" s="21">
        <f>VLOOKUP($A1909,'Data Transformation Q1 to Q8'!$A:$V,16,FALSE)</f>
        <v>34241</v>
      </c>
      <c r="D1909" s="6">
        <f>VLOOKUP($A1909,'Data Transformation Q1 to Q8'!$A:$V,17,FALSE)</f>
        <v>29</v>
      </c>
      <c r="E1909" s="4" t="str">
        <f>VLOOKUP(A1909,'Customer Names'!A:D,3,FALSE)</f>
        <v xml:space="preserve">  Donna</v>
      </c>
      <c r="F1909" s="4">
        <f>VLOOKUP($A1909,'Data Transformation Q1 to Q8'!$A:$V,2,FALSE)</f>
        <v>31.16</v>
      </c>
      <c r="G1909" s="4" t="str">
        <f>VLOOKUP($A1909,'Data Transformation Q1 to Q8'!$A:$V,3,FALSE)</f>
        <v>Obesity</v>
      </c>
      <c r="H1909" s="4">
        <f>VLOOKUP($A1909,'Data Transformation Q1 to Q8'!$A:$V,4,FALSE)</f>
        <v>4.49</v>
      </c>
      <c r="I1909" s="4" t="str">
        <f>VLOOKUP($A1909,'Data Transformation Q1 to Q8'!$A:$V,5,FALSE)</f>
        <v>Normal</v>
      </c>
      <c r="J1909" s="4" t="str">
        <f>VLOOKUP($A1909,'Data Transformation Q1 to Q8'!$A:$V,6,FALSE)</f>
        <v>No</v>
      </c>
      <c r="K1909" s="4" t="str">
        <f>VLOOKUP($A1909,'Data Transformation Q1 to Q8'!$A:$V,7,FALSE)</f>
        <v>No</v>
      </c>
      <c r="L1909" s="4" t="str">
        <f>VLOOKUP($A1909,'Data Transformation Q1 to Q8'!$A:$V,8,FALSE)</f>
        <v>Yes</v>
      </c>
      <c r="M1909" s="4" t="str">
        <f>VLOOKUP($A1909,'Data Transformation Q1 to Q8'!$A:$V,10,FALSE)</f>
        <v>No</v>
      </c>
      <c r="N1909" s="4">
        <f>VLOOKUP($A1909,'Data Transformation Q1 to Q8'!$A:$V,9,FALSE)</f>
        <v>1</v>
      </c>
      <c r="O1909" s="4" t="str">
        <f>VLOOKUP($A1909,'Data Transformation Q1 to Q8'!$A:$V,20,FALSE)</f>
        <v>tier - 2</v>
      </c>
      <c r="P1909" s="4" t="str">
        <f>VLOOKUP($A1909,'Data Transformation Q1 to Q8'!$A:$V,21,FALSE)</f>
        <v>tier - 3</v>
      </c>
      <c r="Q1909" s="118">
        <f>VLOOKUP($A1909,'Data Transformation Q1 to Q8'!$A:$V,19,FALSE)</f>
        <v>3943.6</v>
      </c>
    </row>
    <row r="1910" spans="1:17" ht="15.75" x14ac:dyDescent="0.25">
      <c r="A1910" s="10" t="s">
        <v>1956</v>
      </c>
      <c r="B1910" s="4" t="str">
        <f>VLOOKUP(A1910,'Data Transformation Q1 to Q8'!A:V,22,FALSE)</f>
        <v>R1013</v>
      </c>
      <c r="C1910" s="21">
        <f>VLOOKUP($A1910,'Data Transformation Q1 to Q8'!$A:$V,16,FALSE)</f>
        <v>32440</v>
      </c>
      <c r="D1910" s="6">
        <f>VLOOKUP($A1910,'Data Transformation Q1 to Q8'!$A:$V,17,FALSE)</f>
        <v>34</v>
      </c>
      <c r="E1910" s="4" t="str">
        <f>VLOOKUP(A1910,'Customer Names'!A:D,3,FALSE)</f>
        <v xml:space="preserve">  Rod</v>
      </c>
      <c r="F1910" s="4">
        <f>VLOOKUP($A1910,'Data Transformation Q1 to Q8'!$A:$V,2,FALSE)</f>
        <v>34.21</v>
      </c>
      <c r="G1910" s="4" t="str">
        <f>VLOOKUP($A1910,'Data Transformation Q1 to Q8'!$A:$V,3,FALSE)</f>
        <v>Obesity</v>
      </c>
      <c r="H1910" s="4">
        <f>VLOOKUP($A1910,'Data Transformation Q1 to Q8'!$A:$V,4,FALSE)</f>
        <v>4.4800000000000004</v>
      </c>
      <c r="I1910" s="4" t="str">
        <f>VLOOKUP($A1910,'Data Transformation Q1 to Q8'!$A:$V,5,FALSE)</f>
        <v>Normal</v>
      </c>
      <c r="J1910" s="4" t="str">
        <f>VLOOKUP($A1910,'Data Transformation Q1 to Q8'!$A:$V,6,FALSE)</f>
        <v>Yes</v>
      </c>
      <c r="K1910" s="4" t="str">
        <f>VLOOKUP($A1910,'Data Transformation Q1 to Q8'!$A:$V,7,FALSE)</f>
        <v>No</v>
      </c>
      <c r="L1910" s="4" t="str">
        <f>VLOOKUP($A1910,'Data Transformation Q1 to Q8'!$A:$V,8,FALSE)</f>
        <v>No</v>
      </c>
      <c r="M1910" s="4" t="str">
        <f>VLOOKUP($A1910,'Data Transformation Q1 to Q8'!$A:$V,10,FALSE)</f>
        <v>No</v>
      </c>
      <c r="N1910" s="4">
        <f>VLOOKUP($A1910,'Data Transformation Q1 to Q8'!$A:$V,9,FALSE)</f>
        <v>1</v>
      </c>
      <c r="O1910" s="4" t="str">
        <f>VLOOKUP($A1910,'Data Transformation Q1 to Q8'!$A:$V,20,FALSE)</f>
        <v>tier - 3</v>
      </c>
      <c r="P1910" s="4" t="str">
        <f>VLOOKUP($A1910,'Data Transformation Q1 to Q8'!$A:$V,21,FALSE)</f>
        <v>tier - 1</v>
      </c>
      <c r="Q1910" s="118">
        <f>VLOOKUP($A1910,'Data Transformation Q1 to Q8'!$A:$V,19,FALSE)</f>
        <v>3935.18</v>
      </c>
    </row>
    <row r="1911" spans="1:17" ht="15.75" x14ac:dyDescent="0.25">
      <c r="A1911" s="10" t="s">
        <v>1957</v>
      </c>
      <c r="B1911" s="4" t="str">
        <f>VLOOKUP(A1911,'Data Transformation Q1 to Q8'!A:V,22,FALSE)</f>
        <v>R1011</v>
      </c>
      <c r="C1911" s="21">
        <f>VLOOKUP($A1911,'Data Transformation Q1 to Q8'!$A:$V,16,FALSE)</f>
        <v>37422</v>
      </c>
      <c r="D1911" s="6">
        <f>VLOOKUP($A1911,'Data Transformation Q1 to Q8'!$A:$V,17,FALSE)</f>
        <v>20</v>
      </c>
      <c r="E1911" s="4" t="str">
        <f>VLOOKUP(A1911,'Customer Names'!A:D,3,FALSE)</f>
        <v xml:space="preserve">  Joe</v>
      </c>
      <c r="F1911" s="4">
        <f>VLOOKUP($A1911,'Data Transformation Q1 to Q8'!$A:$V,2,FALSE)</f>
        <v>34.86</v>
      </c>
      <c r="G1911" s="4" t="str">
        <f>VLOOKUP($A1911,'Data Transformation Q1 to Q8'!$A:$V,3,FALSE)</f>
        <v>Obesity</v>
      </c>
      <c r="H1911" s="4">
        <f>VLOOKUP($A1911,'Data Transformation Q1 to Q8'!$A:$V,4,FALSE)</f>
        <v>10.97</v>
      </c>
      <c r="I1911" s="4" t="str">
        <f>VLOOKUP($A1911,'Data Transformation Q1 to Q8'!$A:$V,5,FALSE)</f>
        <v>Diabetes</v>
      </c>
      <c r="J1911" s="4" t="str">
        <f>VLOOKUP($A1911,'Data Transformation Q1 to Q8'!$A:$V,6,FALSE)</f>
        <v>No</v>
      </c>
      <c r="K1911" s="4" t="str">
        <f>VLOOKUP($A1911,'Data Transformation Q1 to Q8'!$A:$V,7,FALSE)</f>
        <v>No</v>
      </c>
      <c r="L1911" s="4" t="str">
        <f>VLOOKUP($A1911,'Data Transformation Q1 to Q8'!$A:$V,8,FALSE)</f>
        <v>No</v>
      </c>
      <c r="M1911" s="4" t="str">
        <f>VLOOKUP($A1911,'Data Transformation Q1 to Q8'!$A:$V,10,FALSE)</f>
        <v>No</v>
      </c>
      <c r="N1911" s="4">
        <f>VLOOKUP($A1911,'Data Transformation Q1 to Q8'!$A:$V,9,FALSE)</f>
        <v>0</v>
      </c>
      <c r="O1911" s="4" t="str">
        <f>VLOOKUP($A1911,'Data Transformation Q1 to Q8'!$A:$V,20,FALSE)</f>
        <v>tier - 2</v>
      </c>
      <c r="P1911" s="4" t="str">
        <f>VLOOKUP($A1911,'Data Transformation Q1 to Q8'!$A:$V,21,FALSE)</f>
        <v>tier - 3</v>
      </c>
      <c r="Q1911" s="118">
        <f>VLOOKUP($A1911,'Data Transformation Q1 to Q8'!$A:$V,19,FALSE)</f>
        <v>3931.51</v>
      </c>
    </row>
    <row r="1912" spans="1:17" ht="15.75" x14ac:dyDescent="0.25">
      <c r="A1912" s="10" t="s">
        <v>1958</v>
      </c>
      <c r="B1912" s="4" t="str">
        <f>VLOOKUP(A1912,'Data Transformation Q1 to Q8'!A:V,22,FALSE)</f>
        <v>R1024</v>
      </c>
      <c r="C1912" s="21">
        <f>VLOOKUP($A1912,'Data Transformation Q1 to Q8'!$A:$V,16,FALSE)</f>
        <v>36717</v>
      </c>
      <c r="D1912" s="6">
        <f>VLOOKUP($A1912,'Data Transformation Q1 to Q8'!$A:$V,17,FALSE)</f>
        <v>22</v>
      </c>
      <c r="E1912" s="4" t="str">
        <f>VLOOKUP(A1912,'Customer Names'!A:D,3,FALSE)</f>
        <v xml:space="preserve">  Kayleigh</v>
      </c>
      <c r="F1912" s="4">
        <f>VLOOKUP($A1912,'Data Transformation Q1 to Q8'!$A:$V,2,FALSE)</f>
        <v>34.58</v>
      </c>
      <c r="G1912" s="4" t="str">
        <f>VLOOKUP($A1912,'Data Transformation Q1 to Q8'!$A:$V,3,FALSE)</f>
        <v>Obesity</v>
      </c>
      <c r="H1912" s="4">
        <f>VLOOKUP($A1912,'Data Transformation Q1 to Q8'!$A:$V,4,FALSE)</f>
        <v>5.14</v>
      </c>
      <c r="I1912" s="4" t="str">
        <f>VLOOKUP($A1912,'Data Transformation Q1 to Q8'!$A:$V,5,FALSE)</f>
        <v>Normal</v>
      </c>
      <c r="J1912" s="4" t="str">
        <f>VLOOKUP($A1912,'Data Transformation Q1 to Q8'!$A:$V,6,FALSE)</f>
        <v>No</v>
      </c>
      <c r="K1912" s="4" t="str">
        <f>VLOOKUP($A1912,'Data Transformation Q1 to Q8'!$A:$V,7,FALSE)</f>
        <v>yes</v>
      </c>
      <c r="L1912" s="4" t="str">
        <f>VLOOKUP($A1912,'Data Transformation Q1 to Q8'!$A:$V,8,FALSE)</f>
        <v>No</v>
      </c>
      <c r="M1912" s="4" t="str">
        <f>VLOOKUP($A1912,'Data Transformation Q1 to Q8'!$A:$V,10,FALSE)</f>
        <v>No</v>
      </c>
      <c r="N1912" s="4">
        <f>VLOOKUP($A1912,'Data Transformation Q1 to Q8'!$A:$V,9,FALSE)</f>
        <v>2</v>
      </c>
      <c r="O1912" s="4" t="str">
        <f>VLOOKUP($A1912,'Data Transformation Q1 to Q8'!$A:$V,20,FALSE)</f>
        <v>tier - 2</v>
      </c>
      <c r="P1912" s="4" t="str">
        <f>VLOOKUP($A1912,'Data Transformation Q1 to Q8'!$A:$V,21,FALSE)</f>
        <v>tier - 2</v>
      </c>
      <c r="Q1912" s="118">
        <f>VLOOKUP($A1912,'Data Transformation Q1 to Q8'!$A:$V,19,FALSE)</f>
        <v>3925.76</v>
      </c>
    </row>
    <row r="1913" spans="1:17" ht="15.75" x14ac:dyDescent="0.25">
      <c r="A1913" s="10" t="s">
        <v>1959</v>
      </c>
      <c r="B1913" s="4" t="str">
        <f>VLOOKUP(A1913,'Data Transformation Q1 to Q8'!A:V,22,FALSE)</f>
        <v>R1013</v>
      </c>
      <c r="C1913" s="21">
        <f>VLOOKUP($A1913,'Data Transformation Q1 to Q8'!$A:$V,16,FALSE)</f>
        <v>31233</v>
      </c>
      <c r="D1913" s="6">
        <f>VLOOKUP($A1913,'Data Transformation Q1 to Q8'!$A:$V,17,FALSE)</f>
        <v>37</v>
      </c>
      <c r="E1913" s="4" t="str">
        <f>VLOOKUP(A1913,'Customer Names'!A:D,3,FALSE)</f>
        <v xml:space="preserve">  Lorcan A</v>
      </c>
      <c r="F1913" s="4">
        <f>VLOOKUP($A1913,'Data Transformation Q1 to Q8'!$A:$V,2,FALSE)</f>
        <v>17.940000000000001</v>
      </c>
      <c r="G1913" s="4" t="str">
        <f>VLOOKUP($A1913,'Data Transformation Q1 to Q8'!$A:$V,3,FALSE)</f>
        <v>Underweight</v>
      </c>
      <c r="H1913" s="4">
        <f>VLOOKUP($A1913,'Data Transformation Q1 to Q8'!$A:$V,4,FALSE)</f>
        <v>5.17</v>
      </c>
      <c r="I1913" s="4" t="str">
        <f>VLOOKUP($A1913,'Data Transformation Q1 to Q8'!$A:$V,5,FALSE)</f>
        <v>Normal</v>
      </c>
      <c r="J1913" s="4" t="str">
        <f>VLOOKUP($A1913,'Data Transformation Q1 to Q8'!$A:$V,6,FALSE)</f>
        <v>Yes</v>
      </c>
      <c r="K1913" s="4" t="str">
        <f>VLOOKUP($A1913,'Data Transformation Q1 to Q8'!$A:$V,7,FALSE)</f>
        <v>No</v>
      </c>
      <c r="L1913" s="4" t="str">
        <f>VLOOKUP($A1913,'Data Transformation Q1 to Q8'!$A:$V,8,FALSE)</f>
        <v>No</v>
      </c>
      <c r="M1913" s="4" t="str">
        <f>VLOOKUP($A1913,'Data Transformation Q1 to Q8'!$A:$V,10,FALSE)</f>
        <v>No</v>
      </c>
      <c r="N1913" s="4">
        <f>VLOOKUP($A1913,'Data Transformation Q1 to Q8'!$A:$V,9,FALSE)</f>
        <v>0</v>
      </c>
      <c r="O1913" s="4" t="str">
        <f>VLOOKUP($A1913,'Data Transformation Q1 to Q8'!$A:$V,20,FALSE)</f>
        <v>tier - 2</v>
      </c>
      <c r="P1913" s="4" t="str">
        <f>VLOOKUP($A1913,'Data Transformation Q1 to Q8'!$A:$V,21,FALSE)</f>
        <v>tier - 2</v>
      </c>
      <c r="Q1913" s="118">
        <f>VLOOKUP($A1913,'Data Transformation Q1 to Q8'!$A:$V,19,FALSE)</f>
        <v>3910.44</v>
      </c>
    </row>
    <row r="1914" spans="1:17" ht="15.75" x14ac:dyDescent="0.25">
      <c r="A1914" s="10" t="s">
        <v>1960</v>
      </c>
      <c r="B1914" s="4" t="str">
        <f>VLOOKUP(A1914,'Data Transformation Q1 to Q8'!A:V,22,FALSE)</f>
        <v>R1011</v>
      </c>
      <c r="C1914" s="21">
        <f>VLOOKUP($A1914,'Data Transformation Q1 to Q8'!$A:$V,16,FALSE)</f>
        <v>35758</v>
      </c>
      <c r="D1914" s="6">
        <f>VLOOKUP($A1914,'Data Transformation Q1 to Q8'!$A:$V,17,FALSE)</f>
        <v>25</v>
      </c>
      <c r="E1914" s="4" t="str">
        <f>VLOOKUP(A1914,'Customer Names'!A:D,3,FALSE)</f>
        <v xml:space="preserve">  Billy</v>
      </c>
      <c r="F1914" s="4">
        <f>VLOOKUP($A1914,'Data Transformation Q1 to Q8'!$A:$V,2,FALSE)</f>
        <v>26.8</v>
      </c>
      <c r="G1914" s="4" t="str">
        <f>VLOOKUP($A1914,'Data Transformation Q1 to Q8'!$A:$V,3,FALSE)</f>
        <v>Overweight</v>
      </c>
      <c r="H1914" s="4">
        <f>VLOOKUP($A1914,'Data Transformation Q1 to Q8'!$A:$V,4,FALSE)</f>
        <v>6.18</v>
      </c>
      <c r="I1914" s="4" t="str">
        <f>VLOOKUP($A1914,'Data Transformation Q1 to Q8'!$A:$V,5,FALSE)</f>
        <v>Prediabetes</v>
      </c>
      <c r="J1914" s="4" t="str">
        <f>VLOOKUP($A1914,'Data Transformation Q1 to Q8'!$A:$V,6,FALSE)</f>
        <v>Yes</v>
      </c>
      <c r="K1914" s="4" t="str">
        <f>VLOOKUP($A1914,'Data Transformation Q1 to Q8'!$A:$V,7,FALSE)</f>
        <v>No</v>
      </c>
      <c r="L1914" s="4" t="str">
        <f>VLOOKUP($A1914,'Data Transformation Q1 to Q8'!$A:$V,8,FALSE)</f>
        <v>Yes</v>
      </c>
      <c r="M1914" s="4" t="str">
        <f>VLOOKUP($A1914,'Data Transformation Q1 to Q8'!$A:$V,10,FALSE)</f>
        <v>No</v>
      </c>
      <c r="N1914" s="4">
        <f>VLOOKUP($A1914,'Data Transformation Q1 to Q8'!$A:$V,9,FALSE)</f>
        <v>1</v>
      </c>
      <c r="O1914" s="4" t="str">
        <f>VLOOKUP($A1914,'Data Transformation Q1 to Q8'!$A:$V,20,FALSE)</f>
        <v>tier - 3</v>
      </c>
      <c r="P1914" s="4" t="str">
        <f>VLOOKUP($A1914,'Data Transformation Q1 to Q8'!$A:$V,21,FALSE)</f>
        <v>tier - 3</v>
      </c>
      <c r="Q1914" s="118">
        <f>VLOOKUP($A1914,'Data Transformation Q1 to Q8'!$A:$V,19,FALSE)</f>
        <v>3906.13</v>
      </c>
    </row>
    <row r="1915" spans="1:17" ht="15.75" x14ac:dyDescent="0.25">
      <c r="A1915" s="10" t="s">
        <v>1961</v>
      </c>
      <c r="B1915" s="4" t="str">
        <f>VLOOKUP(A1915,'Data Transformation Q1 to Q8'!A:V,22,FALSE)</f>
        <v>R1013</v>
      </c>
      <c r="C1915" s="21">
        <f>VLOOKUP($A1915,'Data Transformation Q1 to Q8'!$A:$V,16,FALSE)</f>
        <v>29825</v>
      </c>
      <c r="D1915" s="6">
        <f>VLOOKUP($A1915,'Data Transformation Q1 to Q8'!$A:$V,17,FALSE)</f>
        <v>41</v>
      </c>
      <c r="E1915" s="4" t="str">
        <f>VLOOKUP(A1915,'Customer Names'!A:D,3,FALSE)</f>
        <v xml:space="preserve">  Paul M</v>
      </c>
      <c r="F1915" s="4">
        <f>VLOOKUP($A1915,'Data Transformation Q1 to Q8'!$A:$V,2,FALSE)</f>
        <v>17.690000000000001</v>
      </c>
      <c r="G1915" s="4" t="str">
        <f>VLOOKUP($A1915,'Data Transformation Q1 to Q8'!$A:$V,3,FALSE)</f>
        <v>Underweight</v>
      </c>
      <c r="H1915" s="4">
        <f>VLOOKUP($A1915,'Data Transformation Q1 to Q8'!$A:$V,4,FALSE)</f>
        <v>9.07</v>
      </c>
      <c r="I1915" s="4" t="str">
        <f>VLOOKUP($A1915,'Data Transformation Q1 to Q8'!$A:$V,5,FALSE)</f>
        <v>Diabetes</v>
      </c>
      <c r="J1915" s="4" t="str">
        <f>VLOOKUP($A1915,'Data Transformation Q1 to Q8'!$A:$V,6,FALSE)</f>
        <v>Yes</v>
      </c>
      <c r="K1915" s="4" t="str">
        <f>VLOOKUP($A1915,'Data Transformation Q1 to Q8'!$A:$V,7,FALSE)</f>
        <v>No</v>
      </c>
      <c r="L1915" s="4" t="str">
        <f>VLOOKUP($A1915,'Data Transformation Q1 to Q8'!$A:$V,8,FALSE)</f>
        <v>No</v>
      </c>
      <c r="M1915" s="4" t="str">
        <f>VLOOKUP($A1915,'Data Transformation Q1 to Q8'!$A:$V,10,FALSE)</f>
        <v>No</v>
      </c>
      <c r="N1915" s="4">
        <f>VLOOKUP($A1915,'Data Transformation Q1 to Q8'!$A:$V,9,FALSE)</f>
        <v>0</v>
      </c>
      <c r="O1915" s="4" t="str">
        <f>VLOOKUP($A1915,'Data Transformation Q1 to Q8'!$A:$V,20,FALSE)</f>
        <v>tier - 2</v>
      </c>
      <c r="P1915" s="4" t="str">
        <f>VLOOKUP($A1915,'Data Transformation Q1 to Q8'!$A:$V,21,FALSE)</f>
        <v>tier - 2</v>
      </c>
      <c r="Q1915" s="118">
        <f>VLOOKUP($A1915,'Data Transformation Q1 to Q8'!$A:$V,19,FALSE)</f>
        <v>3902.07</v>
      </c>
    </row>
    <row r="1916" spans="1:17" ht="15.75" x14ac:dyDescent="0.25">
      <c r="A1916" s="10" t="s">
        <v>1962</v>
      </c>
      <c r="B1916" s="4" t="str">
        <f>VLOOKUP(A1916,'Data Transformation Q1 to Q8'!A:V,22,FALSE)</f>
        <v>R1012</v>
      </c>
      <c r="C1916" s="21">
        <f>VLOOKUP($A1916,'Data Transformation Q1 to Q8'!$A:$V,16,FALSE)</f>
        <v>34226</v>
      </c>
      <c r="D1916" s="6">
        <f>VLOOKUP($A1916,'Data Transformation Q1 to Q8'!$A:$V,17,FALSE)</f>
        <v>29</v>
      </c>
      <c r="E1916" s="4" t="str">
        <f>VLOOKUP(A1916,'Customer Names'!A:D,3,FALSE)</f>
        <v xml:space="preserve">  Brenda M</v>
      </c>
      <c r="F1916" s="4">
        <f>VLOOKUP($A1916,'Data Transformation Q1 to Q8'!$A:$V,2,FALSE)</f>
        <v>25.77</v>
      </c>
      <c r="G1916" s="4" t="str">
        <f>VLOOKUP($A1916,'Data Transformation Q1 to Q8'!$A:$V,3,FALSE)</f>
        <v>Overweight</v>
      </c>
      <c r="H1916" s="4">
        <f>VLOOKUP($A1916,'Data Transformation Q1 to Q8'!$A:$V,4,FALSE)</f>
        <v>4.43</v>
      </c>
      <c r="I1916" s="4" t="str">
        <f>VLOOKUP($A1916,'Data Transformation Q1 to Q8'!$A:$V,5,FALSE)</f>
        <v>Normal</v>
      </c>
      <c r="J1916" s="4" t="str">
        <f>VLOOKUP($A1916,'Data Transformation Q1 to Q8'!$A:$V,6,FALSE)</f>
        <v>No</v>
      </c>
      <c r="K1916" s="4" t="str">
        <f>VLOOKUP($A1916,'Data Transformation Q1 to Q8'!$A:$V,7,FALSE)</f>
        <v>No</v>
      </c>
      <c r="L1916" s="4" t="str">
        <f>VLOOKUP($A1916,'Data Transformation Q1 to Q8'!$A:$V,8,FALSE)</f>
        <v>Yes</v>
      </c>
      <c r="M1916" s="4" t="str">
        <f>VLOOKUP($A1916,'Data Transformation Q1 to Q8'!$A:$V,10,FALSE)</f>
        <v>No</v>
      </c>
      <c r="N1916" s="4">
        <f>VLOOKUP($A1916,'Data Transformation Q1 to Q8'!$A:$V,9,FALSE)</f>
        <v>1</v>
      </c>
      <c r="O1916" s="4" t="str">
        <f>VLOOKUP($A1916,'Data Transformation Q1 to Q8'!$A:$V,20,FALSE)</f>
        <v>tier - 2</v>
      </c>
      <c r="P1916" s="4" t="str">
        <f>VLOOKUP($A1916,'Data Transformation Q1 to Q8'!$A:$V,21,FALSE)</f>
        <v>tier - 2</v>
      </c>
      <c r="Q1916" s="118">
        <f>VLOOKUP($A1916,'Data Transformation Q1 to Q8'!$A:$V,19,FALSE)</f>
        <v>3898.35</v>
      </c>
    </row>
    <row r="1917" spans="1:17" ht="15.75" x14ac:dyDescent="0.25">
      <c r="A1917" s="10" t="s">
        <v>1963</v>
      </c>
      <c r="B1917" s="4" t="str">
        <f>VLOOKUP(A1917,'Data Transformation Q1 to Q8'!A:V,22,FALSE)</f>
        <v>R1012</v>
      </c>
      <c r="C1917" s="21">
        <f>VLOOKUP($A1917,'Data Transformation Q1 to Q8'!$A:$V,16,FALSE)</f>
        <v>38181</v>
      </c>
      <c r="D1917" s="6">
        <f>VLOOKUP($A1917,'Data Transformation Q1 to Q8'!$A:$V,17,FALSE)</f>
        <v>18</v>
      </c>
      <c r="E1917" s="4" t="str">
        <f>VLOOKUP(A1917,'Customer Names'!A:D,3,FALSE)</f>
        <v xml:space="preserve">  Jeff H</v>
      </c>
      <c r="F1917" s="4">
        <f>VLOOKUP($A1917,'Data Transformation Q1 to Q8'!$A:$V,2,FALSE)</f>
        <v>34.46</v>
      </c>
      <c r="G1917" s="4" t="str">
        <f>VLOOKUP($A1917,'Data Transformation Q1 to Q8'!$A:$V,3,FALSE)</f>
        <v>Obesity</v>
      </c>
      <c r="H1917" s="4">
        <f>VLOOKUP($A1917,'Data Transformation Q1 to Q8'!$A:$V,4,FALSE)</f>
        <v>4.17</v>
      </c>
      <c r="I1917" s="4" t="str">
        <f>VLOOKUP($A1917,'Data Transformation Q1 to Q8'!$A:$V,5,FALSE)</f>
        <v>Normal</v>
      </c>
      <c r="J1917" s="4" t="str">
        <f>VLOOKUP($A1917,'Data Transformation Q1 to Q8'!$A:$V,6,FALSE)</f>
        <v>No</v>
      </c>
      <c r="K1917" s="4" t="str">
        <f>VLOOKUP($A1917,'Data Transformation Q1 to Q8'!$A:$V,7,FALSE)</f>
        <v>yes</v>
      </c>
      <c r="L1917" s="4" t="str">
        <f>VLOOKUP($A1917,'Data Transformation Q1 to Q8'!$A:$V,8,FALSE)</f>
        <v>No</v>
      </c>
      <c r="M1917" s="4" t="str">
        <f>VLOOKUP($A1917,'Data Transformation Q1 to Q8'!$A:$V,10,FALSE)</f>
        <v>No</v>
      </c>
      <c r="N1917" s="4">
        <f>VLOOKUP($A1917,'Data Transformation Q1 to Q8'!$A:$V,9,FALSE)</f>
        <v>1</v>
      </c>
      <c r="O1917" s="4" t="str">
        <f>VLOOKUP($A1917,'Data Transformation Q1 to Q8'!$A:$V,20,FALSE)</f>
        <v>tier - 2</v>
      </c>
      <c r="P1917" s="4" t="str">
        <f>VLOOKUP($A1917,'Data Transformation Q1 to Q8'!$A:$V,21,FALSE)</f>
        <v>tier - 2</v>
      </c>
      <c r="Q1917" s="118">
        <f>VLOOKUP($A1917,'Data Transformation Q1 to Q8'!$A:$V,19,FALSE)</f>
        <v>3889.2</v>
      </c>
    </row>
    <row r="1918" spans="1:17" ht="15.75" x14ac:dyDescent="0.25">
      <c r="A1918" s="10" t="s">
        <v>1964</v>
      </c>
      <c r="B1918" s="4" t="str">
        <f>VLOOKUP(A1918,'Data Transformation Q1 to Q8'!A:V,22,FALSE)</f>
        <v>R1012</v>
      </c>
      <c r="C1918" s="21">
        <f>VLOOKUP($A1918,'Data Transformation Q1 to Q8'!$A:$V,16,FALSE)</f>
        <v>35361</v>
      </c>
      <c r="D1918" s="6">
        <f>VLOOKUP($A1918,'Data Transformation Q1 to Q8'!$A:$V,17,FALSE)</f>
        <v>26</v>
      </c>
      <c r="E1918" s="4" t="str">
        <f>VLOOKUP(A1918,'Customer Names'!A:D,3,FALSE)</f>
        <v xml:space="preserve">  Michael</v>
      </c>
      <c r="F1918" s="4">
        <f>VLOOKUP($A1918,'Data Transformation Q1 to Q8'!$A:$V,2,FALSE)</f>
        <v>30.875</v>
      </c>
      <c r="G1918" s="4" t="str">
        <f>VLOOKUP($A1918,'Data Transformation Q1 to Q8'!$A:$V,3,FALSE)</f>
        <v>Obesity</v>
      </c>
      <c r="H1918" s="4">
        <f>VLOOKUP($A1918,'Data Transformation Q1 to Q8'!$A:$V,4,FALSE)</f>
        <v>4.95</v>
      </c>
      <c r="I1918" s="4" t="str">
        <f>VLOOKUP($A1918,'Data Transformation Q1 to Q8'!$A:$V,5,FALSE)</f>
        <v>Normal</v>
      </c>
      <c r="J1918" s="4" t="str">
        <f>VLOOKUP($A1918,'Data Transformation Q1 to Q8'!$A:$V,6,FALSE)</f>
        <v>Yes</v>
      </c>
      <c r="K1918" s="4" t="str">
        <f>VLOOKUP($A1918,'Data Transformation Q1 to Q8'!$A:$V,7,FALSE)</f>
        <v>No</v>
      </c>
      <c r="L1918" s="4" t="str">
        <f>VLOOKUP($A1918,'Data Transformation Q1 to Q8'!$A:$V,8,FALSE)</f>
        <v>No</v>
      </c>
      <c r="M1918" s="4" t="str">
        <f>VLOOKUP($A1918,'Data Transformation Q1 to Q8'!$A:$V,10,FALSE)</f>
        <v>No</v>
      </c>
      <c r="N1918" s="4">
        <f>VLOOKUP($A1918,'Data Transformation Q1 to Q8'!$A:$V,9,FALSE)</f>
        <v>0</v>
      </c>
      <c r="O1918" s="4" t="str">
        <f>VLOOKUP($A1918,'Data Transformation Q1 to Q8'!$A:$V,20,FALSE)</f>
        <v>tier - 1</v>
      </c>
      <c r="P1918" s="4" t="str">
        <f>VLOOKUP($A1918,'Data Transformation Q1 to Q8'!$A:$V,21,FALSE)</f>
        <v>tier - 3</v>
      </c>
      <c r="Q1918" s="118">
        <f>VLOOKUP($A1918,'Data Transformation Q1 to Q8'!$A:$V,19,FALSE)</f>
        <v>3877.3</v>
      </c>
    </row>
    <row r="1919" spans="1:17" ht="15.75" x14ac:dyDescent="0.25">
      <c r="A1919" s="10" t="s">
        <v>1965</v>
      </c>
      <c r="B1919" s="4" t="str">
        <f>VLOOKUP(A1919,'Data Transformation Q1 to Q8'!A:V,22,FALSE)</f>
        <v>R1013</v>
      </c>
      <c r="C1919" s="21">
        <f>VLOOKUP($A1919,'Data Transformation Q1 to Q8'!$A:$V,16,FALSE)</f>
        <v>33444</v>
      </c>
      <c r="D1919" s="6">
        <f>VLOOKUP($A1919,'Data Transformation Q1 to Q8'!$A:$V,17,FALSE)</f>
        <v>31</v>
      </c>
      <c r="E1919" s="4" t="str">
        <f>VLOOKUP(A1919,'Customer Names'!A:D,3,FALSE)</f>
        <v xml:space="preserve">  Jan</v>
      </c>
      <c r="F1919" s="4">
        <f>VLOOKUP($A1919,'Data Transformation Q1 to Q8'!$A:$V,2,FALSE)</f>
        <v>39.49</v>
      </c>
      <c r="G1919" s="4" t="str">
        <f>VLOOKUP($A1919,'Data Transformation Q1 to Q8'!$A:$V,3,FALSE)</f>
        <v>Obesity</v>
      </c>
      <c r="H1919" s="4">
        <f>VLOOKUP($A1919,'Data Transformation Q1 to Q8'!$A:$V,4,FALSE)</f>
        <v>5.13</v>
      </c>
      <c r="I1919" s="4" t="str">
        <f>VLOOKUP($A1919,'Data Transformation Q1 to Q8'!$A:$V,5,FALSE)</f>
        <v>Normal</v>
      </c>
      <c r="J1919" s="4" t="str">
        <f>VLOOKUP($A1919,'Data Transformation Q1 to Q8'!$A:$V,6,FALSE)</f>
        <v>No</v>
      </c>
      <c r="K1919" s="4" t="str">
        <f>VLOOKUP($A1919,'Data Transformation Q1 to Q8'!$A:$V,7,FALSE)</f>
        <v>No</v>
      </c>
      <c r="L1919" s="4" t="str">
        <f>VLOOKUP($A1919,'Data Transformation Q1 to Q8'!$A:$V,8,FALSE)</f>
        <v>No</v>
      </c>
      <c r="M1919" s="4" t="str">
        <f>VLOOKUP($A1919,'Data Transformation Q1 to Q8'!$A:$V,10,FALSE)</f>
        <v>No</v>
      </c>
      <c r="N1919" s="4">
        <f>VLOOKUP($A1919,'Data Transformation Q1 to Q8'!$A:$V,9,FALSE)</f>
        <v>0</v>
      </c>
      <c r="O1919" s="4" t="str">
        <f>VLOOKUP($A1919,'Data Transformation Q1 to Q8'!$A:$V,20,FALSE)</f>
        <v>tier - 2</v>
      </c>
      <c r="P1919" s="4" t="str">
        <f>VLOOKUP($A1919,'Data Transformation Q1 to Q8'!$A:$V,21,FALSE)</f>
        <v>tier - 3</v>
      </c>
      <c r="Q1919" s="118">
        <f>VLOOKUP($A1919,'Data Transformation Q1 to Q8'!$A:$V,19,FALSE)</f>
        <v>3875.73</v>
      </c>
    </row>
    <row r="1920" spans="1:17" ht="15.75" x14ac:dyDescent="0.25">
      <c r="A1920" s="10" t="s">
        <v>1966</v>
      </c>
      <c r="B1920" s="4" t="str">
        <f>VLOOKUP(A1920,'Data Transformation Q1 to Q8'!A:V,22,FALSE)</f>
        <v>R1012</v>
      </c>
      <c r="C1920" s="21">
        <f>VLOOKUP($A1920,'Data Transformation Q1 to Q8'!$A:$V,16,FALSE)</f>
        <v>33048</v>
      </c>
      <c r="D1920" s="6">
        <f>VLOOKUP($A1920,'Data Transformation Q1 to Q8'!$A:$V,17,FALSE)</f>
        <v>32</v>
      </c>
      <c r="E1920" s="4" t="str">
        <f>VLOOKUP(A1920,'Customer Names'!A:D,3,FALSE)</f>
        <v xml:space="preserve">  Bernard</v>
      </c>
      <c r="F1920" s="4">
        <f>VLOOKUP($A1920,'Data Transformation Q1 to Q8'!$A:$V,2,FALSE)</f>
        <v>28.88</v>
      </c>
      <c r="G1920" s="4" t="str">
        <f>VLOOKUP($A1920,'Data Transformation Q1 to Q8'!$A:$V,3,FALSE)</f>
        <v>Overweight</v>
      </c>
      <c r="H1920" s="4">
        <f>VLOOKUP($A1920,'Data Transformation Q1 to Q8'!$A:$V,4,FALSE)</f>
        <v>4.0999999999999996</v>
      </c>
      <c r="I1920" s="4" t="str">
        <f>VLOOKUP($A1920,'Data Transformation Q1 to Q8'!$A:$V,5,FALSE)</f>
        <v>Normal</v>
      </c>
      <c r="J1920" s="4" t="str">
        <f>VLOOKUP($A1920,'Data Transformation Q1 to Q8'!$A:$V,6,FALSE)</f>
        <v>No</v>
      </c>
      <c r="K1920" s="4" t="str">
        <f>VLOOKUP($A1920,'Data Transformation Q1 to Q8'!$A:$V,7,FALSE)</f>
        <v>No</v>
      </c>
      <c r="L1920" s="4" t="str">
        <f>VLOOKUP($A1920,'Data Transformation Q1 to Q8'!$A:$V,8,FALSE)</f>
        <v>No</v>
      </c>
      <c r="M1920" s="4" t="str">
        <f>VLOOKUP($A1920,'Data Transformation Q1 to Q8'!$A:$V,10,FALSE)</f>
        <v>No</v>
      </c>
      <c r="N1920" s="4">
        <f>VLOOKUP($A1920,'Data Transformation Q1 to Q8'!$A:$V,9,FALSE)</f>
        <v>0</v>
      </c>
      <c r="O1920" s="4" t="str">
        <f>VLOOKUP($A1920,'Data Transformation Q1 to Q8'!$A:$V,20,FALSE)</f>
        <v>tier - 1</v>
      </c>
      <c r="P1920" s="4" t="str">
        <f>VLOOKUP($A1920,'Data Transformation Q1 to Q8'!$A:$V,21,FALSE)</f>
        <v>tier - 1</v>
      </c>
      <c r="Q1920" s="118">
        <f>VLOOKUP($A1920,'Data Transformation Q1 to Q8'!$A:$V,19,FALSE)</f>
        <v>3866.86</v>
      </c>
    </row>
    <row r="1921" spans="1:17" ht="15.75" x14ac:dyDescent="0.25">
      <c r="A1921" s="10" t="s">
        <v>1967</v>
      </c>
      <c r="B1921" s="4" t="str">
        <f>VLOOKUP(A1921,'Data Transformation Q1 to Q8'!A:V,22,FALSE)</f>
        <v>R1016</v>
      </c>
      <c r="C1921" s="21">
        <f>VLOOKUP($A1921,'Data Transformation Q1 to Q8'!$A:$V,16,FALSE)</f>
        <v>37182</v>
      </c>
      <c r="D1921" s="6">
        <f>VLOOKUP($A1921,'Data Transformation Q1 to Q8'!$A:$V,17,FALSE)</f>
        <v>21</v>
      </c>
      <c r="E1921" s="4" t="str">
        <f>VLOOKUP(A1921,'Customer Names'!A:D,3,FALSE)</f>
        <v xml:space="preserve">  Craig</v>
      </c>
      <c r="F1921" s="4">
        <f>VLOOKUP($A1921,'Data Transformation Q1 to Q8'!$A:$V,2,FALSE)</f>
        <v>20.234999999999999</v>
      </c>
      <c r="G1921" s="4" t="str">
        <f>VLOOKUP($A1921,'Data Transformation Q1 to Q8'!$A:$V,3,FALSE)</f>
        <v>Normal Weight</v>
      </c>
      <c r="H1921" s="4">
        <f>VLOOKUP($A1921,'Data Transformation Q1 to Q8'!$A:$V,4,FALSE)</f>
        <v>5.01</v>
      </c>
      <c r="I1921" s="4" t="str">
        <f>VLOOKUP($A1921,'Data Transformation Q1 to Q8'!$A:$V,5,FALSE)</f>
        <v>Normal</v>
      </c>
      <c r="J1921" s="4" t="str">
        <f>VLOOKUP($A1921,'Data Transformation Q1 to Q8'!$A:$V,6,FALSE)</f>
        <v>Yes</v>
      </c>
      <c r="K1921" s="4" t="str">
        <f>VLOOKUP($A1921,'Data Transformation Q1 to Q8'!$A:$V,7,FALSE)</f>
        <v>No</v>
      </c>
      <c r="L1921" s="4" t="str">
        <f>VLOOKUP($A1921,'Data Transformation Q1 to Q8'!$A:$V,8,FALSE)</f>
        <v>No</v>
      </c>
      <c r="M1921" s="4" t="str">
        <f>VLOOKUP($A1921,'Data Transformation Q1 to Q8'!$A:$V,10,FALSE)</f>
        <v>No</v>
      </c>
      <c r="N1921" s="4">
        <f>VLOOKUP($A1921,'Data Transformation Q1 to Q8'!$A:$V,9,FALSE)</f>
        <v>0</v>
      </c>
      <c r="O1921" s="4" t="str">
        <f>VLOOKUP($A1921,'Data Transformation Q1 to Q8'!$A:$V,20,FALSE)</f>
        <v>tier - 2</v>
      </c>
      <c r="P1921" s="4" t="str">
        <f>VLOOKUP($A1921,'Data Transformation Q1 to Q8'!$A:$V,21,FALSE)</f>
        <v>tier - 2</v>
      </c>
      <c r="Q1921" s="118">
        <f>VLOOKUP($A1921,'Data Transformation Q1 to Q8'!$A:$V,19,FALSE)</f>
        <v>3861.21</v>
      </c>
    </row>
    <row r="1922" spans="1:17" ht="15.75" x14ac:dyDescent="0.25">
      <c r="A1922" s="10" t="s">
        <v>1968</v>
      </c>
      <c r="B1922" s="4" t="str">
        <f>VLOOKUP(A1922,'Data Transformation Q1 to Q8'!A:V,22,FALSE)</f>
        <v>R1025</v>
      </c>
      <c r="C1922" s="21">
        <f>VLOOKUP($A1922,'Data Transformation Q1 to Q8'!$A:$V,16,FALSE)</f>
        <v>37048</v>
      </c>
      <c r="D1922" s="6">
        <f>VLOOKUP($A1922,'Data Transformation Q1 to Q8'!$A:$V,17,FALSE)</f>
        <v>22</v>
      </c>
      <c r="E1922" s="4" t="str">
        <f>VLOOKUP(A1922,'Customer Names'!A:D,3,FALSE)</f>
        <v xml:space="preserve">  Bryn</v>
      </c>
      <c r="F1922" s="4">
        <f>VLOOKUP($A1922,'Data Transformation Q1 to Q8'!$A:$V,2,FALSE)</f>
        <v>30.67</v>
      </c>
      <c r="G1922" s="4" t="str">
        <f>VLOOKUP($A1922,'Data Transformation Q1 to Q8'!$A:$V,3,FALSE)</f>
        <v>Obesity</v>
      </c>
      <c r="H1922" s="4">
        <f>VLOOKUP($A1922,'Data Transformation Q1 to Q8'!$A:$V,4,FALSE)</f>
        <v>5.09</v>
      </c>
      <c r="I1922" s="4" t="str">
        <f>VLOOKUP($A1922,'Data Transformation Q1 to Q8'!$A:$V,5,FALSE)</f>
        <v>Normal</v>
      </c>
      <c r="J1922" s="4" t="str">
        <f>VLOOKUP($A1922,'Data Transformation Q1 to Q8'!$A:$V,6,FALSE)</f>
        <v>Yes</v>
      </c>
      <c r="K1922" s="4" t="str">
        <f>VLOOKUP($A1922,'Data Transformation Q1 to Q8'!$A:$V,7,FALSE)</f>
        <v>No</v>
      </c>
      <c r="L1922" s="4" t="str">
        <f>VLOOKUP($A1922,'Data Transformation Q1 to Q8'!$A:$V,8,FALSE)</f>
        <v>No</v>
      </c>
      <c r="M1922" s="4" t="str">
        <f>VLOOKUP($A1922,'Data Transformation Q1 to Q8'!$A:$V,10,FALSE)</f>
        <v>No</v>
      </c>
      <c r="N1922" s="4">
        <f>VLOOKUP($A1922,'Data Transformation Q1 to Q8'!$A:$V,9,FALSE)</f>
        <v>0</v>
      </c>
      <c r="O1922" s="4" t="str">
        <f>VLOOKUP($A1922,'Data Transformation Q1 to Q8'!$A:$V,20,FALSE)</f>
        <v>tier - 2</v>
      </c>
      <c r="P1922" s="4" t="str">
        <f>VLOOKUP($A1922,'Data Transformation Q1 to Q8'!$A:$V,21,FALSE)</f>
        <v>tier - 3</v>
      </c>
      <c r="Q1922" s="118">
        <f>VLOOKUP($A1922,'Data Transformation Q1 to Q8'!$A:$V,19,FALSE)</f>
        <v>3858.51</v>
      </c>
    </row>
    <row r="1923" spans="1:17" ht="15.75" x14ac:dyDescent="0.25">
      <c r="A1923" s="10" t="s">
        <v>1969</v>
      </c>
      <c r="B1923" s="4" t="str">
        <f>VLOOKUP(A1923,'Data Transformation Q1 to Q8'!A:V,22,FALSE)</f>
        <v>R1016</v>
      </c>
      <c r="C1923" s="21">
        <f>VLOOKUP($A1923,'Data Transformation Q1 to Q8'!$A:$V,16,FALSE)</f>
        <v>33469</v>
      </c>
      <c r="D1923" s="6">
        <f>VLOOKUP($A1923,'Data Transformation Q1 to Q8'!$A:$V,17,FALSE)</f>
        <v>31</v>
      </c>
      <c r="E1923" s="4" t="str">
        <f>VLOOKUP(A1923,'Customer Names'!A:D,3,FALSE)</f>
        <v xml:space="preserve">  Michael</v>
      </c>
      <c r="F1923" s="4">
        <f>VLOOKUP($A1923,'Data Transformation Q1 to Q8'!$A:$V,2,FALSE)</f>
        <v>30.875</v>
      </c>
      <c r="G1923" s="4" t="str">
        <f>VLOOKUP($A1923,'Data Transformation Q1 to Q8'!$A:$V,3,FALSE)</f>
        <v>Obesity</v>
      </c>
      <c r="H1923" s="4">
        <f>VLOOKUP($A1923,'Data Transformation Q1 to Q8'!$A:$V,4,FALSE)</f>
        <v>6.49</v>
      </c>
      <c r="I1923" s="4" t="str">
        <f>VLOOKUP($A1923,'Data Transformation Q1 to Q8'!$A:$V,5,FALSE)</f>
        <v>Prediabetes</v>
      </c>
      <c r="J1923" s="4" t="str">
        <f>VLOOKUP($A1923,'Data Transformation Q1 to Q8'!$A:$V,6,FALSE)</f>
        <v>No</v>
      </c>
      <c r="K1923" s="4" t="str">
        <f>VLOOKUP($A1923,'Data Transformation Q1 to Q8'!$A:$V,7,FALSE)</f>
        <v>No</v>
      </c>
      <c r="L1923" s="4" t="str">
        <f>VLOOKUP($A1923,'Data Transformation Q1 to Q8'!$A:$V,8,FALSE)</f>
        <v>No</v>
      </c>
      <c r="M1923" s="4" t="str">
        <f>VLOOKUP($A1923,'Data Transformation Q1 to Q8'!$A:$V,10,FALSE)</f>
        <v>No</v>
      </c>
      <c r="N1923" s="4">
        <f>VLOOKUP($A1923,'Data Transformation Q1 to Q8'!$A:$V,9,FALSE)</f>
        <v>0</v>
      </c>
      <c r="O1923" s="4" t="str">
        <f>VLOOKUP($A1923,'Data Transformation Q1 to Q8'!$A:$V,20,FALSE)</f>
        <v>tier - 3</v>
      </c>
      <c r="P1923" s="4" t="str">
        <f>VLOOKUP($A1923,'Data Transformation Q1 to Q8'!$A:$V,21,FALSE)</f>
        <v>tier - 1</v>
      </c>
      <c r="Q1923" s="118">
        <f>VLOOKUP($A1923,'Data Transformation Q1 to Q8'!$A:$V,19,FALSE)</f>
        <v>3857.76</v>
      </c>
    </row>
    <row r="1924" spans="1:17" ht="15.75" x14ac:dyDescent="0.25">
      <c r="A1924" s="10" t="s">
        <v>1970</v>
      </c>
      <c r="B1924" s="4" t="str">
        <f>VLOOKUP(A1924,'Data Transformation Q1 to Q8'!A:V,22,FALSE)</f>
        <v>R1011</v>
      </c>
      <c r="C1924" s="21">
        <f>VLOOKUP($A1924,'Data Transformation Q1 to Q8'!$A:$V,16,FALSE)</f>
        <v>34558</v>
      </c>
      <c r="D1924" s="6">
        <f>VLOOKUP($A1924,'Data Transformation Q1 to Q8'!$A:$V,17,FALSE)</f>
        <v>28</v>
      </c>
      <c r="E1924" s="4" t="str">
        <f>VLOOKUP(A1924,'Customer Names'!A:D,3,FALSE)</f>
        <v xml:space="preserve">  Benjamin</v>
      </c>
      <c r="F1924" s="4">
        <f>VLOOKUP($A1924,'Data Transformation Q1 to Q8'!$A:$V,2,FALSE)</f>
        <v>23.8</v>
      </c>
      <c r="G1924" s="4" t="str">
        <f>VLOOKUP($A1924,'Data Transformation Q1 to Q8'!$A:$V,3,FALSE)</f>
        <v>Normal Weight</v>
      </c>
      <c r="H1924" s="4">
        <f>VLOOKUP($A1924,'Data Transformation Q1 to Q8'!$A:$V,4,FALSE)</f>
        <v>4.08</v>
      </c>
      <c r="I1924" s="4" t="str">
        <f>VLOOKUP($A1924,'Data Transformation Q1 to Q8'!$A:$V,5,FALSE)</f>
        <v>Normal</v>
      </c>
      <c r="J1924" s="4" t="str">
        <f>VLOOKUP($A1924,'Data Transformation Q1 to Q8'!$A:$V,6,FALSE)</f>
        <v>No</v>
      </c>
      <c r="K1924" s="4" t="str">
        <f>VLOOKUP($A1924,'Data Transformation Q1 to Q8'!$A:$V,7,FALSE)</f>
        <v>No</v>
      </c>
      <c r="L1924" s="4" t="str">
        <f>VLOOKUP($A1924,'Data Transformation Q1 to Q8'!$A:$V,8,FALSE)</f>
        <v>No</v>
      </c>
      <c r="M1924" s="4" t="str">
        <f>VLOOKUP($A1924,'Data Transformation Q1 to Q8'!$A:$V,10,FALSE)</f>
        <v>No</v>
      </c>
      <c r="N1924" s="4">
        <f>VLOOKUP($A1924,'Data Transformation Q1 to Q8'!$A:$V,9,FALSE)</f>
        <v>0</v>
      </c>
      <c r="O1924" s="4" t="str">
        <f>VLOOKUP($A1924,'Data Transformation Q1 to Q8'!$A:$V,20,FALSE)</f>
        <v>tier - 3</v>
      </c>
      <c r="P1924" s="4" t="str">
        <f>VLOOKUP($A1924,'Data Transformation Q1 to Q8'!$A:$V,21,FALSE)</f>
        <v>tier - 2</v>
      </c>
      <c r="Q1924" s="118">
        <f>VLOOKUP($A1924,'Data Transformation Q1 to Q8'!$A:$V,19,FALSE)</f>
        <v>3847.67</v>
      </c>
    </row>
    <row r="1925" spans="1:17" ht="15.75" x14ac:dyDescent="0.25">
      <c r="A1925" s="10" t="s">
        <v>1971</v>
      </c>
      <c r="B1925" s="4" t="str">
        <f>VLOOKUP(A1925,'Data Transformation Q1 to Q8'!A:V,22,FALSE)</f>
        <v>R1012</v>
      </c>
      <c r="C1925" s="21">
        <f>VLOOKUP($A1925,'Data Transformation Q1 to Q8'!$A:$V,16,FALSE)</f>
        <v>29858</v>
      </c>
      <c r="D1925" s="6">
        <f>VLOOKUP($A1925,'Data Transformation Q1 to Q8'!$A:$V,17,FALSE)</f>
        <v>41</v>
      </c>
      <c r="E1925" s="4" t="str">
        <f>VLOOKUP(A1925,'Customer Names'!A:D,3,FALSE)</f>
        <v xml:space="preserve">  Jay</v>
      </c>
      <c r="F1925" s="4">
        <f>VLOOKUP($A1925,'Data Transformation Q1 to Q8'!$A:$V,2,FALSE)</f>
        <v>15.37</v>
      </c>
      <c r="G1925" s="4" t="str">
        <f>VLOOKUP($A1925,'Data Transformation Q1 to Q8'!$A:$V,3,FALSE)</f>
        <v>Underweight</v>
      </c>
      <c r="H1925" s="4">
        <f>VLOOKUP($A1925,'Data Transformation Q1 to Q8'!$A:$V,4,FALSE)</f>
        <v>8.6300000000000008</v>
      </c>
      <c r="I1925" s="4" t="str">
        <f>VLOOKUP($A1925,'Data Transformation Q1 to Q8'!$A:$V,5,FALSE)</f>
        <v>Diabetes</v>
      </c>
      <c r="J1925" s="4" t="str">
        <f>VLOOKUP($A1925,'Data Transformation Q1 to Q8'!$A:$V,6,FALSE)</f>
        <v>Yes</v>
      </c>
      <c r="K1925" s="4" t="str">
        <f>VLOOKUP($A1925,'Data Transformation Q1 to Q8'!$A:$V,7,FALSE)</f>
        <v>No</v>
      </c>
      <c r="L1925" s="4" t="str">
        <f>VLOOKUP($A1925,'Data Transformation Q1 to Q8'!$A:$V,8,FALSE)</f>
        <v>No</v>
      </c>
      <c r="M1925" s="4" t="str">
        <f>VLOOKUP($A1925,'Data Transformation Q1 to Q8'!$A:$V,10,FALSE)</f>
        <v>No</v>
      </c>
      <c r="N1925" s="4">
        <f>VLOOKUP($A1925,'Data Transformation Q1 to Q8'!$A:$V,9,FALSE)</f>
        <v>0</v>
      </c>
      <c r="O1925" s="4" t="str">
        <f>VLOOKUP($A1925,'Data Transformation Q1 to Q8'!$A:$V,20,FALSE)</f>
        <v>tier - 2</v>
      </c>
      <c r="P1925" s="4" t="str">
        <f>VLOOKUP($A1925,'Data Transformation Q1 to Q8'!$A:$V,21,FALSE)</f>
        <v>tier - 3</v>
      </c>
      <c r="Q1925" s="118">
        <f>VLOOKUP($A1925,'Data Transformation Q1 to Q8'!$A:$V,19,FALSE)</f>
        <v>3797.2</v>
      </c>
    </row>
    <row r="1926" spans="1:17" ht="15.75" x14ac:dyDescent="0.25">
      <c r="A1926" s="10" t="s">
        <v>1972</v>
      </c>
      <c r="B1926" s="4" t="str">
        <f>VLOOKUP(A1926,'Data Transformation Q1 to Q8'!A:V,22,FALSE)</f>
        <v>R1012</v>
      </c>
      <c r="C1926" s="21">
        <f>VLOOKUP($A1926,'Data Transformation Q1 to Q8'!$A:$V,16,FALSE)</f>
        <v>36335</v>
      </c>
      <c r="D1926" s="6">
        <f>VLOOKUP($A1926,'Data Transformation Q1 to Q8'!$A:$V,17,FALSE)</f>
        <v>23</v>
      </c>
      <c r="E1926" s="4" t="str">
        <f>VLOOKUP(A1926,'Customer Names'!A:D,3,FALSE)</f>
        <v xml:space="preserve">  William</v>
      </c>
      <c r="F1926" s="4">
        <f>VLOOKUP($A1926,'Data Transformation Q1 to Q8'!$A:$V,2,FALSE)</f>
        <v>30.4</v>
      </c>
      <c r="G1926" s="4" t="str">
        <f>VLOOKUP($A1926,'Data Transformation Q1 to Q8'!$A:$V,3,FALSE)</f>
        <v>Obesity</v>
      </c>
      <c r="H1926" s="4">
        <f>VLOOKUP($A1926,'Data Transformation Q1 to Q8'!$A:$V,4,FALSE)</f>
        <v>5.28</v>
      </c>
      <c r="I1926" s="4" t="str">
        <f>VLOOKUP($A1926,'Data Transformation Q1 to Q8'!$A:$V,5,FALSE)</f>
        <v>Normal</v>
      </c>
      <c r="J1926" s="4" t="str">
        <f>VLOOKUP($A1926,'Data Transformation Q1 to Q8'!$A:$V,6,FALSE)</f>
        <v>No</v>
      </c>
      <c r="K1926" s="4" t="str">
        <f>VLOOKUP($A1926,'Data Transformation Q1 to Q8'!$A:$V,7,FALSE)</f>
        <v>No</v>
      </c>
      <c r="L1926" s="4" t="str">
        <f>VLOOKUP($A1926,'Data Transformation Q1 to Q8'!$A:$V,8,FALSE)</f>
        <v>No</v>
      </c>
      <c r="M1926" s="4" t="str">
        <f>VLOOKUP($A1926,'Data Transformation Q1 to Q8'!$A:$V,10,FALSE)</f>
        <v>No</v>
      </c>
      <c r="N1926" s="4">
        <f>VLOOKUP($A1926,'Data Transformation Q1 to Q8'!$A:$V,9,FALSE)</f>
        <v>0</v>
      </c>
      <c r="O1926" s="4" t="str">
        <f>VLOOKUP($A1926,'Data Transformation Q1 to Q8'!$A:$V,20,FALSE)</f>
        <v>tier - 2</v>
      </c>
      <c r="P1926" s="4" t="str">
        <f>VLOOKUP($A1926,'Data Transformation Q1 to Q8'!$A:$V,21,FALSE)</f>
        <v>tier - 3</v>
      </c>
      <c r="Q1926" s="118">
        <f>VLOOKUP($A1926,'Data Transformation Q1 to Q8'!$A:$V,19,FALSE)</f>
        <v>3796.36</v>
      </c>
    </row>
    <row r="1927" spans="1:17" ht="15.75" x14ac:dyDescent="0.25">
      <c r="A1927" s="10" t="s">
        <v>1973</v>
      </c>
      <c r="B1927" s="4" t="str">
        <f>VLOOKUP(A1927,'Data Transformation Q1 to Q8'!A:V,22,FALSE)</f>
        <v>R1013</v>
      </c>
      <c r="C1927" s="21">
        <f>VLOOKUP($A1927,'Data Transformation Q1 to Q8'!$A:$V,16,FALSE)</f>
        <v>32383</v>
      </c>
      <c r="D1927" s="6">
        <f>VLOOKUP($A1927,'Data Transformation Q1 to Q8'!$A:$V,17,FALSE)</f>
        <v>34</v>
      </c>
      <c r="E1927" s="4" t="str">
        <f>VLOOKUP(A1927,'Customer Names'!A:D,3,FALSE)</f>
        <v xml:space="preserve">  Shelley</v>
      </c>
      <c r="F1927" s="4">
        <f>VLOOKUP($A1927,'Data Transformation Q1 to Q8'!$A:$V,2,FALSE)</f>
        <v>19.48</v>
      </c>
      <c r="G1927" s="4" t="str">
        <f>VLOOKUP($A1927,'Data Transformation Q1 to Q8'!$A:$V,3,FALSE)</f>
        <v>Normal Weight</v>
      </c>
      <c r="H1927" s="4">
        <f>VLOOKUP($A1927,'Data Transformation Q1 to Q8'!$A:$V,4,FALSE)</f>
        <v>5.63</v>
      </c>
      <c r="I1927" s="4" t="str">
        <f>VLOOKUP($A1927,'Data Transformation Q1 to Q8'!$A:$V,5,FALSE)</f>
        <v>Normal</v>
      </c>
      <c r="J1927" s="4" t="str">
        <f>VLOOKUP($A1927,'Data Transformation Q1 to Q8'!$A:$V,6,FALSE)</f>
        <v>Yes</v>
      </c>
      <c r="K1927" s="4" t="str">
        <f>VLOOKUP($A1927,'Data Transformation Q1 to Q8'!$A:$V,7,FALSE)</f>
        <v>No</v>
      </c>
      <c r="L1927" s="4" t="str">
        <f>VLOOKUP($A1927,'Data Transformation Q1 to Q8'!$A:$V,8,FALSE)</f>
        <v>No</v>
      </c>
      <c r="M1927" s="4" t="str">
        <f>VLOOKUP($A1927,'Data Transformation Q1 to Q8'!$A:$V,10,FALSE)</f>
        <v>No</v>
      </c>
      <c r="N1927" s="4">
        <f>VLOOKUP($A1927,'Data Transformation Q1 to Q8'!$A:$V,9,FALSE)</f>
        <v>1</v>
      </c>
      <c r="O1927" s="4" t="str">
        <f>VLOOKUP($A1927,'Data Transformation Q1 to Q8'!$A:$V,20,FALSE)</f>
        <v>tier - 2</v>
      </c>
      <c r="P1927" s="4" t="str">
        <f>VLOOKUP($A1927,'Data Transformation Q1 to Q8'!$A:$V,21,FALSE)</f>
        <v>tier - 3</v>
      </c>
      <c r="Q1927" s="118">
        <f>VLOOKUP($A1927,'Data Transformation Q1 to Q8'!$A:$V,19,FALSE)</f>
        <v>3793.55</v>
      </c>
    </row>
    <row r="1928" spans="1:17" ht="15.75" x14ac:dyDescent="0.25">
      <c r="A1928" s="10" t="s">
        <v>1974</v>
      </c>
      <c r="B1928" s="4" t="str">
        <f>VLOOKUP(A1928,'Data Transformation Q1 to Q8'!A:V,22,FALSE)</f>
        <v>R1013</v>
      </c>
      <c r="C1928" s="21">
        <f>VLOOKUP($A1928,'Data Transformation Q1 to Q8'!$A:$V,16,FALSE)</f>
        <v>29933</v>
      </c>
      <c r="D1928" s="6">
        <f>VLOOKUP($A1928,'Data Transformation Q1 to Q8'!$A:$V,17,FALSE)</f>
        <v>41</v>
      </c>
      <c r="E1928" s="4" t="str">
        <f>VLOOKUP(A1928,'Customer Names'!A:D,3,FALSE)</f>
        <v xml:space="preserve">  Jekaterina</v>
      </c>
      <c r="F1928" s="4">
        <f>VLOOKUP($A1928,'Data Transformation Q1 to Q8'!$A:$V,2,FALSE)</f>
        <v>16.96</v>
      </c>
      <c r="G1928" s="4" t="str">
        <f>VLOOKUP($A1928,'Data Transformation Q1 to Q8'!$A:$V,3,FALSE)</f>
        <v>Underweight</v>
      </c>
      <c r="H1928" s="4">
        <f>VLOOKUP($A1928,'Data Transformation Q1 to Q8'!$A:$V,4,FALSE)</f>
        <v>11.47</v>
      </c>
      <c r="I1928" s="4" t="str">
        <f>VLOOKUP($A1928,'Data Transformation Q1 to Q8'!$A:$V,5,FALSE)</f>
        <v>Diabetes</v>
      </c>
      <c r="J1928" s="4" t="str">
        <f>VLOOKUP($A1928,'Data Transformation Q1 to Q8'!$A:$V,6,FALSE)</f>
        <v>Yes</v>
      </c>
      <c r="K1928" s="4" t="str">
        <f>VLOOKUP($A1928,'Data Transformation Q1 to Q8'!$A:$V,7,FALSE)</f>
        <v>No</v>
      </c>
      <c r="L1928" s="4" t="str">
        <f>VLOOKUP($A1928,'Data Transformation Q1 to Q8'!$A:$V,8,FALSE)</f>
        <v>No</v>
      </c>
      <c r="M1928" s="4" t="str">
        <f>VLOOKUP($A1928,'Data Transformation Q1 to Q8'!$A:$V,10,FALSE)</f>
        <v>No</v>
      </c>
      <c r="N1928" s="4">
        <f>VLOOKUP($A1928,'Data Transformation Q1 to Q8'!$A:$V,9,FALSE)</f>
        <v>0</v>
      </c>
      <c r="O1928" s="4" t="str">
        <f>VLOOKUP($A1928,'Data Transformation Q1 to Q8'!$A:$V,20,FALSE)</f>
        <v>tier - 2</v>
      </c>
      <c r="P1928" s="4" t="str">
        <f>VLOOKUP($A1928,'Data Transformation Q1 to Q8'!$A:$V,21,FALSE)</f>
        <v>tier - 1</v>
      </c>
      <c r="Q1928" s="118">
        <f>VLOOKUP($A1928,'Data Transformation Q1 to Q8'!$A:$V,19,FALSE)</f>
        <v>3785.77</v>
      </c>
    </row>
    <row r="1929" spans="1:17" ht="15.75" x14ac:dyDescent="0.25">
      <c r="A1929" s="10" t="s">
        <v>1975</v>
      </c>
      <c r="B1929" s="4" t="str">
        <f>VLOOKUP(A1929,'Data Transformation Q1 to Q8'!A:V,22,FALSE)</f>
        <v>R1013</v>
      </c>
      <c r="C1929" s="21">
        <f>VLOOKUP($A1929,'Data Transformation Q1 to Q8'!$A:$V,16,FALSE)</f>
        <v>32074</v>
      </c>
      <c r="D1929" s="6">
        <f>VLOOKUP($A1929,'Data Transformation Q1 to Q8'!$A:$V,17,FALSE)</f>
        <v>35</v>
      </c>
      <c r="E1929" s="4" t="str">
        <f>VLOOKUP(A1929,'Customer Names'!A:D,3,FALSE)</f>
        <v xml:space="preserve">  Daniel</v>
      </c>
      <c r="F1929" s="4">
        <f>VLOOKUP($A1929,'Data Transformation Q1 to Q8'!$A:$V,2,FALSE)</f>
        <v>19.05</v>
      </c>
      <c r="G1929" s="4" t="str">
        <f>VLOOKUP($A1929,'Data Transformation Q1 to Q8'!$A:$V,3,FALSE)</f>
        <v>Normal Weight</v>
      </c>
      <c r="H1929" s="4">
        <f>VLOOKUP($A1929,'Data Transformation Q1 to Q8'!$A:$V,4,FALSE)</f>
        <v>4.92</v>
      </c>
      <c r="I1929" s="4" t="str">
        <f>VLOOKUP($A1929,'Data Transformation Q1 to Q8'!$A:$V,5,FALSE)</f>
        <v>Normal</v>
      </c>
      <c r="J1929" s="4" t="str">
        <f>VLOOKUP($A1929,'Data Transformation Q1 to Q8'!$A:$V,6,FALSE)</f>
        <v>No</v>
      </c>
      <c r="K1929" s="4" t="str">
        <f>VLOOKUP($A1929,'Data Transformation Q1 to Q8'!$A:$V,7,FALSE)</f>
        <v>No</v>
      </c>
      <c r="L1929" s="4" t="str">
        <f>VLOOKUP($A1929,'Data Transformation Q1 to Q8'!$A:$V,8,FALSE)</f>
        <v>No</v>
      </c>
      <c r="M1929" s="4" t="str">
        <f>VLOOKUP($A1929,'Data Transformation Q1 to Q8'!$A:$V,10,FALSE)</f>
        <v>No</v>
      </c>
      <c r="N1929" s="4">
        <f>VLOOKUP($A1929,'Data Transformation Q1 to Q8'!$A:$V,9,FALSE)</f>
        <v>1</v>
      </c>
      <c r="O1929" s="4" t="str">
        <f>VLOOKUP($A1929,'Data Transformation Q1 to Q8'!$A:$V,20,FALSE)</f>
        <v>tier - 2</v>
      </c>
      <c r="P1929" s="4" t="str">
        <f>VLOOKUP($A1929,'Data Transformation Q1 to Q8'!$A:$V,21,FALSE)</f>
        <v>tier - 3</v>
      </c>
      <c r="Q1929" s="118">
        <f>VLOOKUP($A1929,'Data Transformation Q1 to Q8'!$A:$V,19,FALSE)</f>
        <v>3773.23</v>
      </c>
    </row>
    <row r="1930" spans="1:17" ht="15.75" x14ac:dyDescent="0.25">
      <c r="A1930" s="10" t="s">
        <v>1976</v>
      </c>
      <c r="B1930" s="4" t="str">
        <f>VLOOKUP(A1930,'Data Transformation Q1 to Q8'!A:V,22,FALSE)</f>
        <v>R1013</v>
      </c>
      <c r="C1930" s="21">
        <f>VLOOKUP($A1930,'Data Transformation Q1 to Q8'!$A:$V,16,FALSE)</f>
        <v>34659</v>
      </c>
      <c r="D1930" s="6">
        <f>VLOOKUP($A1930,'Data Transformation Q1 to Q8'!$A:$V,17,FALSE)</f>
        <v>28</v>
      </c>
      <c r="E1930" s="4" t="str">
        <f>VLOOKUP(A1930,'Customer Names'!A:D,3,FALSE)</f>
        <v xml:space="preserve">  Pauline</v>
      </c>
      <c r="F1930" s="4">
        <f>VLOOKUP($A1930,'Data Transformation Q1 to Q8'!$A:$V,2,FALSE)</f>
        <v>37.619999999999997</v>
      </c>
      <c r="G1930" s="4" t="str">
        <f>VLOOKUP($A1930,'Data Transformation Q1 to Q8'!$A:$V,3,FALSE)</f>
        <v>Obesity</v>
      </c>
      <c r="H1930" s="4">
        <f>VLOOKUP($A1930,'Data Transformation Q1 to Q8'!$A:$V,4,FALSE)</f>
        <v>4.18</v>
      </c>
      <c r="I1930" s="4" t="str">
        <f>VLOOKUP($A1930,'Data Transformation Q1 to Q8'!$A:$V,5,FALSE)</f>
        <v>Normal</v>
      </c>
      <c r="J1930" s="4" t="str">
        <f>VLOOKUP($A1930,'Data Transformation Q1 to Q8'!$A:$V,6,FALSE)</f>
        <v>No</v>
      </c>
      <c r="K1930" s="4" t="str">
        <f>VLOOKUP($A1930,'Data Transformation Q1 to Q8'!$A:$V,7,FALSE)</f>
        <v>No</v>
      </c>
      <c r="L1930" s="4" t="str">
        <f>VLOOKUP($A1930,'Data Transformation Q1 to Q8'!$A:$V,8,FALSE)</f>
        <v>No</v>
      </c>
      <c r="M1930" s="4" t="str">
        <f>VLOOKUP($A1930,'Data Transformation Q1 to Q8'!$A:$V,10,FALSE)</f>
        <v>No</v>
      </c>
      <c r="N1930" s="4">
        <f>VLOOKUP($A1930,'Data Transformation Q1 to Q8'!$A:$V,9,FALSE)</f>
        <v>0</v>
      </c>
      <c r="O1930" s="4" t="str">
        <f>VLOOKUP($A1930,'Data Transformation Q1 to Q8'!$A:$V,20,FALSE)</f>
        <v>tier - 2</v>
      </c>
      <c r="P1930" s="4" t="str">
        <f>VLOOKUP($A1930,'Data Transformation Q1 to Q8'!$A:$V,21,FALSE)</f>
        <v>tier - 1</v>
      </c>
      <c r="Q1930" s="118">
        <f>VLOOKUP($A1930,'Data Transformation Q1 to Q8'!$A:$V,19,FALSE)</f>
        <v>3766.88</v>
      </c>
    </row>
    <row r="1931" spans="1:17" ht="15.75" x14ac:dyDescent="0.25">
      <c r="A1931" s="10" t="s">
        <v>1977</v>
      </c>
      <c r="B1931" s="4" t="str">
        <f>VLOOKUP(A1931,'Data Transformation Q1 to Q8'!A:V,22,FALSE)</f>
        <v>R1011</v>
      </c>
      <c r="C1931" s="21">
        <f>VLOOKUP($A1931,'Data Transformation Q1 to Q8'!$A:$V,16,FALSE)</f>
        <v>33535</v>
      </c>
      <c r="D1931" s="6">
        <f>VLOOKUP($A1931,'Data Transformation Q1 to Q8'!$A:$V,17,FALSE)</f>
        <v>31</v>
      </c>
      <c r="E1931" s="4" t="str">
        <f>VLOOKUP(A1931,'Customer Names'!A:D,3,FALSE)</f>
        <v xml:space="preserve">  Colleen</v>
      </c>
      <c r="F1931" s="4">
        <f>VLOOKUP($A1931,'Data Transformation Q1 to Q8'!$A:$V,2,FALSE)</f>
        <v>29.1</v>
      </c>
      <c r="G1931" s="4" t="str">
        <f>VLOOKUP($A1931,'Data Transformation Q1 to Q8'!$A:$V,3,FALSE)</f>
        <v>Overweight</v>
      </c>
      <c r="H1931" s="4">
        <f>VLOOKUP($A1931,'Data Transformation Q1 to Q8'!$A:$V,4,FALSE)</f>
        <v>4.67</v>
      </c>
      <c r="I1931" s="4" t="str">
        <f>VLOOKUP($A1931,'Data Transformation Q1 to Q8'!$A:$V,5,FALSE)</f>
        <v>Normal</v>
      </c>
      <c r="J1931" s="4" t="str">
        <f>VLOOKUP($A1931,'Data Transformation Q1 to Q8'!$A:$V,6,FALSE)</f>
        <v>No</v>
      </c>
      <c r="K1931" s="4" t="str">
        <f>VLOOKUP($A1931,'Data Transformation Q1 to Q8'!$A:$V,7,FALSE)</f>
        <v>No</v>
      </c>
      <c r="L1931" s="4" t="str">
        <f>VLOOKUP($A1931,'Data Transformation Q1 to Q8'!$A:$V,8,FALSE)</f>
        <v>No</v>
      </c>
      <c r="M1931" s="4" t="str">
        <f>VLOOKUP($A1931,'Data Transformation Q1 to Q8'!$A:$V,10,FALSE)</f>
        <v>No</v>
      </c>
      <c r="N1931" s="4">
        <f>VLOOKUP($A1931,'Data Transformation Q1 to Q8'!$A:$V,9,FALSE)</f>
        <v>0</v>
      </c>
      <c r="O1931" s="4" t="str">
        <f>VLOOKUP($A1931,'Data Transformation Q1 to Q8'!$A:$V,20,FALSE)</f>
        <v>tier - 2</v>
      </c>
      <c r="P1931" s="4" t="str">
        <f>VLOOKUP($A1931,'Data Transformation Q1 to Q8'!$A:$V,21,FALSE)</f>
        <v>tier - 3</v>
      </c>
      <c r="Q1931" s="118">
        <f>VLOOKUP($A1931,'Data Transformation Q1 to Q8'!$A:$V,19,FALSE)</f>
        <v>3761.29</v>
      </c>
    </row>
    <row r="1932" spans="1:17" ht="15.75" x14ac:dyDescent="0.25">
      <c r="A1932" s="10" t="s">
        <v>1978</v>
      </c>
      <c r="B1932" s="4" t="str">
        <f>VLOOKUP(A1932,'Data Transformation Q1 to Q8'!A:V,22,FALSE)</f>
        <v>R1013</v>
      </c>
      <c r="C1932" s="21">
        <f>VLOOKUP($A1932,'Data Transformation Q1 to Q8'!$A:$V,16,FALSE)</f>
        <v>33475</v>
      </c>
      <c r="D1932" s="6">
        <f>VLOOKUP($A1932,'Data Transformation Q1 to Q8'!$A:$V,17,FALSE)</f>
        <v>31</v>
      </c>
      <c r="E1932" s="4" t="str">
        <f>VLOOKUP(A1932,'Customer Names'!A:D,3,FALSE)</f>
        <v xml:space="preserve">  Aleah K</v>
      </c>
      <c r="F1932" s="4">
        <f>VLOOKUP($A1932,'Data Transformation Q1 to Q8'!$A:$V,2,FALSE)</f>
        <v>26.62</v>
      </c>
      <c r="G1932" s="4" t="str">
        <f>VLOOKUP($A1932,'Data Transformation Q1 to Q8'!$A:$V,3,FALSE)</f>
        <v>Overweight</v>
      </c>
      <c r="H1932" s="4">
        <f>VLOOKUP($A1932,'Data Transformation Q1 to Q8'!$A:$V,4,FALSE)</f>
        <v>6.24</v>
      </c>
      <c r="I1932" s="4" t="str">
        <f>VLOOKUP($A1932,'Data Transformation Q1 to Q8'!$A:$V,5,FALSE)</f>
        <v>Prediabetes</v>
      </c>
      <c r="J1932" s="4" t="str">
        <f>VLOOKUP($A1932,'Data Transformation Q1 to Q8'!$A:$V,6,FALSE)</f>
        <v>No</v>
      </c>
      <c r="K1932" s="4" t="str">
        <f>VLOOKUP($A1932,'Data Transformation Q1 to Q8'!$A:$V,7,FALSE)</f>
        <v>No</v>
      </c>
      <c r="L1932" s="4" t="str">
        <f>VLOOKUP($A1932,'Data Transformation Q1 to Q8'!$A:$V,8,FALSE)</f>
        <v>No</v>
      </c>
      <c r="M1932" s="4" t="str">
        <f>VLOOKUP($A1932,'Data Transformation Q1 to Q8'!$A:$V,10,FALSE)</f>
        <v>No</v>
      </c>
      <c r="N1932" s="4">
        <f>VLOOKUP($A1932,'Data Transformation Q1 to Q8'!$A:$V,9,FALSE)</f>
        <v>0</v>
      </c>
      <c r="O1932" s="4" t="str">
        <f>VLOOKUP($A1932,'Data Transformation Q1 to Q8'!$A:$V,20,FALSE)</f>
        <v>tier - 2</v>
      </c>
      <c r="P1932" s="4" t="str">
        <f>VLOOKUP($A1932,'Data Transformation Q1 to Q8'!$A:$V,21,FALSE)</f>
        <v>tier - 1</v>
      </c>
      <c r="Q1932" s="118">
        <f>VLOOKUP($A1932,'Data Transformation Q1 to Q8'!$A:$V,19,FALSE)</f>
        <v>3757.84</v>
      </c>
    </row>
    <row r="1933" spans="1:17" ht="15.75" x14ac:dyDescent="0.25">
      <c r="A1933" s="10" t="s">
        <v>1979</v>
      </c>
      <c r="B1933" s="4" t="str">
        <f>VLOOKUP(A1933,'Data Transformation Q1 to Q8'!A:V,22,FALSE)</f>
        <v>R1013</v>
      </c>
      <c r="C1933" s="21">
        <f>VLOOKUP($A1933,'Data Transformation Q1 to Q8'!$A:$V,16,FALSE)</f>
        <v>33539</v>
      </c>
      <c r="D1933" s="6">
        <f>VLOOKUP($A1933,'Data Transformation Q1 to Q8'!$A:$V,17,FALSE)</f>
        <v>31</v>
      </c>
      <c r="E1933" s="4" t="str">
        <f>VLOOKUP(A1933,'Customer Names'!A:D,3,FALSE)</f>
        <v xml:space="preserve">  Mare</v>
      </c>
      <c r="F1933" s="4">
        <f>VLOOKUP($A1933,'Data Transformation Q1 to Q8'!$A:$V,2,FALSE)</f>
        <v>25.74</v>
      </c>
      <c r="G1933" s="4" t="str">
        <f>VLOOKUP($A1933,'Data Transformation Q1 to Q8'!$A:$V,3,FALSE)</f>
        <v>Overweight</v>
      </c>
      <c r="H1933" s="4">
        <f>VLOOKUP($A1933,'Data Transformation Q1 to Q8'!$A:$V,4,FALSE)</f>
        <v>5.99</v>
      </c>
      <c r="I1933" s="4" t="str">
        <f>VLOOKUP($A1933,'Data Transformation Q1 to Q8'!$A:$V,5,FALSE)</f>
        <v>Prediabetes</v>
      </c>
      <c r="J1933" s="4" t="str">
        <f>VLOOKUP($A1933,'Data Transformation Q1 to Q8'!$A:$V,6,FALSE)</f>
        <v>No</v>
      </c>
      <c r="K1933" s="4" t="str">
        <f>VLOOKUP($A1933,'Data Transformation Q1 to Q8'!$A:$V,7,FALSE)</f>
        <v>No</v>
      </c>
      <c r="L1933" s="4" t="str">
        <f>VLOOKUP($A1933,'Data Transformation Q1 to Q8'!$A:$V,8,FALSE)</f>
        <v>No</v>
      </c>
      <c r="M1933" s="4" t="str">
        <f>VLOOKUP($A1933,'Data Transformation Q1 to Q8'!$A:$V,10,FALSE)</f>
        <v>No</v>
      </c>
      <c r="N1933" s="4">
        <f>VLOOKUP($A1933,'Data Transformation Q1 to Q8'!$A:$V,9,FALSE)</f>
        <v>0</v>
      </c>
      <c r="O1933" s="4" t="str">
        <f>VLOOKUP($A1933,'Data Transformation Q1 to Q8'!$A:$V,20,FALSE)</f>
        <v>tier - 2</v>
      </c>
      <c r="P1933" s="4" t="str">
        <f>VLOOKUP($A1933,'Data Transformation Q1 to Q8'!$A:$V,21,FALSE)</f>
        <v>tier - 2</v>
      </c>
      <c r="Q1933" s="118">
        <f>VLOOKUP($A1933,'Data Transformation Q1 to Q8'!$A:$V,19,FALSE)</f>
        <v>3756.62</v>
      </c>
    </row>
    <row r="1934" spans="1:17" ht="15.75" x14ac:dyDescent="0.25">
      <c r="A1934" s="10" t="s">
        <v>1980</v>
      </c>
      <c r="B1934" s="4" t="str">
        <f>VLOOKUP(A1934,'Data Transformation Q1 to Q8'!A:V,22,FALSE)</f>
        <v>R1013</v>
      </c>
      <c r="C1934" s="21">
        <f>VLOOKUP($A1934,'Data Transformation Q1 to Q8'!$A:$V,16,FALSE)</f>
        <v>31664</v>
      </c>
      <c r="D1934" s="6">
        <f>VLOOKUP($A1934,'Data Transformation Q1 to Q8'!$A:$V,17,FALSE)</f>
        <v>36</v>
      </c>
      <c r="E1934" s="4" t="str">
        <f>VLOOKUP(A1934,'Customer Names'!A:D,3,FALSE)</f>
        <v xml:space="preserve">  Kevin</v>
      </c>
      <c r="F1934" s="4">
        <f>VLOOKUP($A1934,'Data Transformation Q1 to Q8'!$A:$V,2,FALSE)</f>
        <v>18.22</v>
      </c>
      <c r="G1934" s="4" t="str">
        <f>VLOOKUP($A1934,'Data Transformation Q1 to Q8'!$A:$V,3,FALSE)</f>
        <v>Underweight</v>
      </c>
      <c r="H1934" s="4">
        <f>VLOOKUP($A1934,'Data Transformation Q1 to Q8'!$A:$V,4,FALSE)</f>
        <v>10.27</v>
      </c>
      <c r="I1934" s="4" t="str">
        <f>VLOOKUP($A1934,'Data Transformation Q1 to Q8'!$A:$V,5,FALSE)</f>
        <v>Diabetes</v>
      </c>
      <c r="J1934" s="4" t="str">
        <f>VLOOKUP($A1934,'Data Transformation Q1 to Q8'!$A:$V,6,FALSE)</f>
        <v>Yes</v>
      </c>
      <c r="K1934" s="4" t="str">
        <f>VLOOKUP($A1934,'Data Transformation Q1 to Q8'!$A:$V,7,FALSE)</f>
        <v>No</v>
      </c>
      <c r="L1934" s="4" t="str">
        <f>VLOOKUP($A1934,'Data Transformation Q1 to Q8'!$A:$V,8,FALSE)</f>
        <v>No</v>
      </c>
      <c r="M1934" s="4" t="str">
        <f>VLOOKUP($A1934,'Data Transformation Q1 to Q8'!$A:$V,10,FALSE)</f>
        <v>No</v>
      </c>
      <c r="N1934" s="4">
        <f>VLOOKUP($A1934,'Data Transformation Q1 to Q8'!$A:$V,9,FALSE)</f>
        <v>1</v>
      </c>
      <c r="O1934" s="4" t="str">
        <f>VLOOKUP($A1934,'Data Transformation Q1 to Q8'!$A:$V,20,FALSE)</f>
        <v>tier - 2</v>
      </c>
      <c r="P1934" s="4" t="str">
        <f>VLOOKUP($A1934,'Data Transformation Q1 to Q8'!$A:$V,21,FALSE)</f>
        <v>tier - 2</v>
      </c>
      <c r="Q1934" s="118">
        <f>VLOOKUP($A1934,'Data Transformation Q1 to Q8'!$A:$V,19,FALSE)</f>
        <v>3748.56</v>
      </c>
    </row>
    <row r="1935" spans="1:17" ht="15.75" x14ac:dyDescent="0.25">
      <c r="A1935" s="10" t="s">
        <v>1981</v>
      </c>
      <c r="B1935" s="4" t="str">
        <f>VLOOKUP(A1935,'Data Transformation Q1 to Q8'!A:V,22,FALSE)</f>
        <v>R1012</v>
      </c>
      <c r="C1935" s="21">
        <f>VLOOKUP($A1935,'Data Transformation Q1 to Q8'!$A:$V,16,FALSE)</f>
        <v>34142</v>
      </c>
      <c r="D1935" s="6">
        <f>VLOOKUP($A1935,'Data Transformation Q1 to Q8'!$A:$V,17,FALSE)</f>
        <v>29</v>
      </c>
      <c r="E1935" s="4" t="str">
        <f>VLOOKUP(A1935,'Customer Names'!A:D,3,FALSE)</f>
        <v xml:space="preserve">  Jessica</v>
      </c>
      <c r="F1935" s="4">
        <f>VLOOKUP($A1935,'Data Transformation Q1 to Q8'!$A:$V,2,FALSE)</f>
        <v>26.03</v>
      </c>
      <c r="G1935" s="4" t="str">
        <f>VLOOKUP($A1935,'Data Transformation Q1 to Q8'!$A:$V,3,FALSE)</f>
        <v>Overweight</v>
      </c>
      <c r="H1935" s="4">
        <f>VLOOKUP($A1935,'Data Transformation Q1 to Q8'!$A:$V,4,FALSE)</f>
        <v>5.97</v>
      </c>
      <c r="I1935" s="4" t="str">
        <f>VLOOKUP($A1935,'Data Transformation Q1 to Q8'!$A:$V,5,FALSE)</f>
        <v>Prediabetes</v>
      </c>
      <c r="J1935" s="4" t="str">
        <f>VLOOKUP($A1935,'Data Transformation Q1 to Q8'!$A:$V,6,FALSE)</f>
        <v>No</v>
      </c>
      <c r="K1935" s="4" t="str">
        <f>VLOOKUP($A1935,'Data Transformation Q1 to Q8'!$A:$V,7,FALSE)</f>
        <v>No</v>
      </c>
      <c r="L1935" s="4" t="str">
        <f>VLOOKUP($A1935,'Data Transformation Q1 to Q8'!$A:$V,8,FALSE)</f>
        <v>Yes</v>
      </c>
      <c r="M1935" s="4" t="str">
        <f>VLOOKUP($A1935,'Data Transformation Q1 to Q8'!$A:$V,10,FALSE)</f>
        <v>No</v>
      </c>
      <c r="N1935" s="4">
        <f>VLOOKUP($A1935,'Data Transformation Q1 to Q8'!$A:$V,9,FALSE)</f>
        <v>1</v>
      </c>
      <c r="O1935" s="4" t="str">
        <f>VLOOKUP($A1935,'Data Transformation Q1 to Q8'!$A:$V,20,FALSE)</f>
        <v>tier - 2</v>
      </c>
      <c r="P1935" s="4" t="str">
        <f>VLOOKUP($A1935,'Data Transformation Q1 to Q8'!$A:$V,21,FALSE)</f>
        <v>tier - 2</v>
      </c>
      <c r="Q1935" s="118">
        <f>VLOOKUP($A1935,'Data Transformation Q1 to Q8'!$A:$V,19,FALSE)</f>
        <v>3736.46</v>
      </c>
    </row>
    <row r="1936" spans="1:17" ht="15.75" x14ac:dyDescent="0.25">
      <c r="A1936" s="10" t="s">
        <v>1982</v>
      </c>
      <c r="B1936" s="4" t="str">
        <f>VLOOKUP(A1936,'Data Transformation Q1 to Q8'!A:V,22,FALSE)</f>
        <v>R1024</v>
      </c>
      <c r="C1936" s="21">
        <f>VLOOKUP($A1936,'Data Transformation Q1 to Q8'!$A:$V,16,FALSE)</f>
        <v>34568</v>
      </c>
      <c r="D1936" s="6">
        <f>VLOOKUP($A1936,'Data Transformation Q1 to Q8'!$A:$V,17,FALSE)</f>
        <v>28</v>
      </c>
      <c r="E1936" s="4" t="str">
        <f>VLOOKUP(A1936,'Customer Names'!A:D,3,FALSE)</f>
        <v xml:space="preserve">  Amanda R</v>
      </c>
      <c r="F1936" s="4">
        <f>VLOOKUP($A1936,'Data Transformation Q1 to Q8'!$A:$V,2,FALSE)</f>
        <v>17.29</v>
      </c>
      <c r="G1936" s="4" t="str">
        <f>VLOOKUP($A1936,'Data Transformation Q1 to Q8'!$A:$V,3,FALSE)</f>
        <v>Underweight</v>
      </c>
      <c r="H1936" s="4">
        <f>VLOOKUP($A1936,'Data Transformation Q1 to Q8'!$A:$V,4,FALSE)</f>
        <v>4.9800000000000004</v>
      </c>
      <c r="I1936" s="4" t="str">
        <f>VLOOKUP($A1936,'Data Transformation Q1 to Q8'!$A:$V,5,FALSE)</f>
        <v>Normal</v>
      </c>
      <c r="J1936" s="4" t="str">
        <f>VLOOKUP($A1936,'Data Transformation Q1 to Q8'!$A:$V,6,FALSE)</f>
        <v>No</v>
      </c>
      <c r="K1936" s="4" t="str">
        <f>VLOOKUP($A1936,'Data Transformation Q1 to Q8'!$A:$V,7,FALSE)</f>
        <v>No</v>
      </c>
      <c r="L1936" s="4" t="str">
        <f>VLOOKUP($A1936,'Data Transformation Q1 to Q8'!$A:$V,8,FALSE)</f>
        <v>No</v>
      </c>
      <c r="M1936" s="4" t="str">
        <f>VLOOKUP($A1936,'Data Transformation Q1 to Q8'!$A:$V,10,FALSE)</f>
        <v>No</v>
      </c>
      <c r="N1936" s="4">
        <f>VLOOKUP($A1936,'Data Transformation Q1 to Q8'!$A:$V,9,FALSE)</f>
        <v>0</v>
      </c>
      <c r="O1936" s="4" t="str">
        <f>VLOOKUP($A1936,'Data Transformation Q1 to Q8'!$A:$V,20,FALSE)</f>
        <v>tier - 2</v>
      </c>
      <c r="P1936" s="4" t="str">
        <f>VLOOKUP($A1936,'Data Transformation Q1 to Q8'!$A:$V,21,FALSE)</f>
        <v>tier - 3</v>
      </c>
      <c r="Q1936" s="118">
        <f>VLOOKUP($A1936,'Data Transformation Q1 to Q8'!$A:$V,19,FALSE)</f>
        <v>3732.63</v>
      </c>
    </row>
    <row r="1937" spans="1:17" ht="15.75" x14ac:dyDescent="0.25">
      <c r="A1937" s="10" t="s">
        <v>1983</v>
      </c>
      <c r="B1937" s="4" t="str">
        <f>VLOOKUP(A1937,'Data Transformation Q1 to Q8'!A:V,22,FALSE)</f>
        <v>R1013</v>
      </c>
      <c r="C1937" s="21">
        <f>VLOOKUP($A1937,'Data Transformation Q1 to Q8'!$A:$V,16,FALSE)</f>
        <v>31747</v>
      </c>
      <c r="D1937" s="6">
        <f>VLOOKUP($A1937,'Data Transformation Q1 to Q8'!$A:$V,17,FALSE)</f>
        <v>36</v>
      </c>
      <c r="E1937" s="4" t="str">
        <f>VLOOKUP(A1937,'Customer Names'!A:D,3,FALSE)</f>
        <v xml:space="preserve">  Murray W</v>
      </c>
      <c r="F1937" s="4">
        <f>VLOOKUP($A1937,'Data Transformation Q1 to Q8'!$A:$V,2,FALSE)</f>
        <v>18.170000000000002</v>
      </c>
      <c r="G1937" s="4" t="str">
        <f>VLOOKUP($A1937,'Data Transformation Q1 to Q8'!$A:$V,3,FALSE)</f>
        <v>Underweight</v>
      </c>
      <c r="H1937" s="4">
        <f>VLOOKUP($A1937,'Data Transformation Q1 to Q8'!$A:$V,4,FALSE)</f>
        <v>6.91</v>
      </c>
      <c r="I1937" s="4" t="str">
        <f>VLOOKUP($A1937,'Data Transformation Q1 to Q8'!$A:$V,5,FALSE)</f>
        <v>Diabetes</v>
      </c>
      <c r="J1937" s="4" t="str">
        <f>VLOOKUP($A1937,'Data Transformation Q1 to Q8'!$A:$V,6,FALSE)</f>
        <v>Yes</v>
      </c>
      <c r="K1937" s="4" t="str">
        <f>VLOOKUP($A1937,'Data Transformation Q1 to Q8'!$A:$V,7,FALSE)</f>
        <v>No</v>
      </c>
      <c r="L1937" s="4" t="str">
        <f>VLOOKUP($A1937,'Data Transformation Q1 to Q8'!$A:$V,8,FALSE)</f>
        <v>No</v>
      </c>
      <c r="M1937" s="4" t="str">
        <f>VLOOKUP($A1937,'Data Transformation Q1 to Q8'!$A:$V,10,FALSE)</f>
        <v>No</v>
      </c>
      <c r="N1937" s="4">
        <f>VLOOKUP($A1937,'Data Transformation Q1 to Q8'!$A:$V,9,FALSE)</f>
        <v>1</v>
      </c>
      <c r="O1937" s="4" t="str">
        <f>VLOOKUP($A1937,'Data Transformation Q1 to Q8'!$A:$V,20,FALSE)</f>
        <v>tier - 2</v>
      </c>
      <c r="P1937" s="4" t="str">
        <f>VLOOKUP($A1937,'Data Transformation Q1 to Q8'!$A:$V,21,FALSE)</f>
        <v>tier - 2</v>
      </c>
      <c r="Q1937" s="118">
        <f>VLOOKUP($A1937,'Data Transformation Q1 to Q8'!$A:$V,19,FALSE)</f>
        <v>3731.6</v>
      </c>
    </row>
    <row r="1938" spans="1:17" ht="15.75" x14ac:dyDescent="0.25">
      <c r="A1938" s="10" t="s">
        <v>1984</v>
      </c>
      <c r="B1938" s="4" t="str">
        <f>VLOOKUP(A1938,'Data Transformation Q1 to Q8'!A:V,22,FALSE)</f>
        <v>R1025</v>
      </c>
      <c r="C1938" s="21">
        <f>VLOOKUP($A1938,'Data Transformation Q1 to Q8'!$A:$V,16,FALSE)</f>
        <v>38296</v>
      </c>
      <c r="D1938" s="6">
        <f>VLOOKUP($A1938,'Data Transformation Q1 to Q8'!$A:$V,17,FALSE)</f>
        <v>18</v>
      </c>
      <c r="E1938" s="4" t="str">
        <f>VLOOKUP(A1938,'Customer Names'!A:D,3,FALSE)</f>
        <v xml:space="preserve">  Meghan P</v>
      </c>
      <c r="F1938" s="4">
        <f>VLOOKUP($A1938,'Data Transformation Q1 to Q8'!$A:$V,2,FALSE)</f>
        <v>32.54</v>
      </c>
      <c r="G1938" s="4" t="str">
        <f>VLOOKUP($A1938,'Data Transformation Q1 to Q8'!$A:$V,3,FALSE)</f>
        <v>Obesity</v>
      </c>
      <c r="H1938" s="4">
        <f>VLOOKUP($A1938,'Data Transformation Q1 to Q8'!$A:$V,4,FALSE)</f>
        <v>6.38</v>
      </c>
      <c r="I1938" s="4" t="str">
        <f>VLOOKUP($A1938,'Data Transformation Q1 to Q8'!$A:$V,5,FALSE)</f>
        <v>Prediabetes</v>
      </c>
      <c r="J1938" s="4" t="str">
        <f>VLOOKUP($A1938,'Data Transformation Q1 to Q8'!$A:$V,6,FALSE)</f>
        <v>No</v>
      </c>
      <c r="K1938" s="4" t="str">
        <f>VLOOKUP($A1938,'Data Transformation Q1 to Q8'!$A:$V,7,FALSE)</f>
        <v>yes</v>
      </c>
      <c r="L1938" s="4" t="str">
        <f>VLOOKUP($A1938,'Data Transformation Q1 to Q8'!$A:$V,8,FALSE)</f>
        <v>No</v>
      </c>
      <c r="M1938" s="4" t="str">
        <f>VLOOKUP($A1938,'Data Transformation Q1 to Q8'!$A:$V,10,FALSE)</f>
        <v>No</v>
      </c>
      <c r="N1938" s="4">
        <f>VLOOKUP($A1938,'Data Transformation Q1 to Q8'!$A:$V,9,FALSE)</f>
        <v>1</v>
      </c>
      <c r="O1938" s="4" t="str">
        <f>VLOOKUP($A1938,'Data Transformation Q1 to Q8'!$A:$V,20,FALSE)</f>
        <v>tier - 2</v>
      </c>
      <c r="P1938" s="4" t="str">
        <f>VLOOKUP($A1938,'Data Transformation Q1 to Q8'!$A:$V,21,FALSE)</f>
        <v>tier - 2</v>
      </c>
      <c r="Q1938" s="118">
        <f>VLOOKUP($A1938,'Data Transformation Q1 to Q8'!$A:$V,19,FALSE)</f>
        <v>3722.23</v>
      </c>
    </row>
    <row r="1939" spans="1:17" ht="15.75" x14ac:dyDescent="0.25">
      <c r="A1939" s="10" t="s">
        <v>1985</v>
      </c>
      <c r="B1939" s="4" t="str">
        <f>VLOOKUP(A1939,'Data Transformation Q1 to Q8'!A:V,22,FALSE)</f>
        <v>R1013</v>
      </c>
      <c r="C1939" s="21">
        <f>VLOOKUP($A1939,'Data Transformation Q1 to Q8'!$A:$V,16,FALSE)</f>
        <v>32844</v>
      </c>
      <c r="D1939" s="6">
        <f>VLOOKUP($A1939,'Data Transformation Q1 to Q8'!$A:$V,17,FALSE)</f>
        <v>33</v>
      </c>
      <c r="E1939" s="4" t="str">
        <f>VLOOKUP(A1939,'Customer Names'!A:D,3,FALSE)</f>
        <v xml:space="preserve">  David</v>
      </c>
      <c r="F1939" s="4">
        <f>VLOOKUP($A1939,'Data Transformation Q1 to Q8'!$A:$V,2,FALSE)</f>
        <v>30.25</v>
      </c>
      <c r="G1939" s="4" t="str">
        <f>VLOOKUP($A1939,'Data Transformation Q1 to Q8'!$A:$V,3,FALSE)</f>
        <v>Obesity</v>
      </c>
      <c r="H1939" s="4">
        <f>VLOOKUP($A1939,'Data Transformation Q1 to Q8'!$A:$V,4,FALSE)</f>
        <v>4.7699999999999996</v>
      </c>
      <c r="I1939" s="4" t="str">
        <f>VLOOKUP($A1939,'Data Transformation Q1 to Q8'!$A:$V,5,FALSE)</f>
        <v>Normal</v>
      </c>
      <c r="J1939" s="4" t="str">
        <f>VLOOKUP($A1939,'Data Transformation Q1 to Q8'!$A:$V,6,FALSE)</f>
        <v>No</v>
      </c>
      <c r="K1939" s="4" t="str">
        <f>VLOOKUP($A1939,'Data Transformation Q1 to Q8'!$A:$V,7,FALSE)</f>
        <v>No</v>
      </c>
      <c r="L1939" s="4" t="str">
        <f>VLOOKUP($A1939,'Data Transformation Q1 to Q8'!$A:$V,8,FALSE)</f>
        <v>No</v>
      </c>
      <c r="M1939" s="4" t="str">
        <f>VLOOKUP($A1939,'Data Transformation Q1 to Q8'!$A:$V,10,FALSE)</f>
        <v>No</v>
      </c>
      <c r="N1939" s="4">
        <f>VLOOKUP($A1939,'Data Transformation Q1 to Q8'!$A:$V,9,FALSE)</f>
        <v>0</v>
      </c>
      <c r="O1939" s="4" t="str">
        <f>VLOOKUP($A1939,'Data Transformation Q1 to Q8'!$A:$V,20,FALSE)</f>
        <v>tier - 2</v>
      </c>
      <c r="P1939" s="4" t="str">
        <f>VLOOKUP($A1939,'Data Transformation Q1 to Q8'!$A:$V,21,FALSE)</f>
        <v>tier - 2</v>
      </c>
      <c r="Q1939" s="118">
        <f>VLOOKUP($A1939,'Data Transformation Q1 to Q8'!$A:$V,19,FALSE)</f>
        <v>3704.35</v>
      </c>
    </row>
    <row r="1940" spans="1:17" ht="15.75" x14ac:dyDescent="0.25">
      <c r="A1940" s="10" t="s">
        <v>1986</v>
      </c>
      <c r="B1940" s="4" t="str">
        <f>VLOOKUP(A1940,'Data Transformation Q1 to Q8'!A:V,22,FALSE)</f>
        <v>R1013</v>
      </c>
      <c r="C1940" s="21">
        <f>VLOOKUP($A1940,'Data Transformation Q1 to Q8'!$A:$V,16,FALSE)</f>
        <v>32373</v>
      </c>
      <c r="D1940" s="6">
        <f>VLOOKUP($A1940,'Data Transformation Q1 to Q8'!$A:$V,17,FALSE)</f>
        <v>34</v>
      </c>
      <c r="E1940" s="4" t="str">
        <f>VLOOKUP(A1940,'Customer Names'!A:D,3,FALSE)</f>
        <v xml:space="preserve">  Seth</v>
      </c>
      <c r="F1940" s="4">
        <f>VLOOKUP($A1940,'Data Transformation Q1 to Q8'!$A:$V,2,FALSE)</f>
        <v>19.59</v>
      </c>
      <c r="G1940" s="4" t="str">
        <f>VLOOKUP($A1940,'Data Transformation Q1 to Q8'!$A:$V,3,FALSE)</f>
        <v>Normal Weight</v>
      </c>
      <c r="H1940" s="4">
        <f>VLOOKUP($A1940,'Data Transformation Q1 to Q8'!$A:$V,4,FALSE)</f>
        <v>6.04</v>
      </c>
      <c r="I1940" s="4" t="str">
        <f>VLOOKUP($A1940,'Data Transformation Q1 to Q8'!$A:$V,5,FALSE)</f>
        <v>Prediabetes</v>
      </c>
      <c r="J1940" s="4" t="str">
        <f>VLOOKUP($A1940,'Data Transformation Q1 to Q8'!$A:$V,6,FALSE)</f>
        <v>Yes</v>
      </c>
      <c r="K1940" s="4" t="str">
        <f>VLOOKUP($A1940,'Data Transformation Q1 to Q8'!$A:$V,7,FALSE)</f>
        <v>No</v>
      </c>
      <c r="L1940" s="4" t="str">
        <f>VLOOKUP($A1940,'Data Transformation Q1 to Q8'!$A:$V,8,FALSE)</f>
        <v>No</v>
      </c>
      <c r="M1940" s="4" t="str">
        <f>VLOOKUP($A1940,'Data Transformation Q1 to Q8'!$A:$V,10,FALSE)</f>
        <v>No</v>
      </c>
      <c r="N1940" s="4">
        <f>VLOOKUP($A1940,'Data Transformation Q1 to Q8'!$A:$V,9,FALSE)</f>
        <v>1</v>
      </c>
      <c r="O1940" s="4" t="str">
        <f>VLOOKUP($A1940,'Data Transformation Q1 to Q8'!$A:$V,20,FALSE)</f>
        <v>tier - 2</v>
      </c>
      <c r="P1940" s="4" t="str">
        <f>VLOOKUP($A1940,'Data Transformation Q1 to Q8'!$A:$V,21,FALSE)</f>
        <v>tier - 3</v>
      </c>
      <c r="Q1940" s="118">
        <f>VLOOKUP($A1940,'Data Transformation Q1 to Q8'!$A:$V,19,FALSE)</f>
        <v>3699.54</v>
      </c>
    </row>
    <row r="1941" spans="1:17" ht="15.75" x14ac:dyDescent="0.25">
      <c r="A1941" s="10" t="s">
        <v>1987</v>
      </c>
      <c r="B1941" s="4" t="str">
        <f>VLOOKUP(A1941,'Data Transformation Q1 to Q8'!A:V,22,FALSE)</f>
        <v>R1011</v>
      </c>
      <c r="C1941" s="21">
        <f>VLOOKUP($A1941,'Data Transformation Q1 to Q8'!$A:$V,16,FALSE)</f>
        <v>34993</v>
      </c>
      <c r="D1941" s="6">
        <f>VLOOKUP($A1941,'Data Transformation Q1 to Q8'!$A:$V,17,FALSE)</f>
        <v>27</v>
      </c>
      <c r="E1941" s="4" t="str">
        <f>VLOOKUP(A1941,'Customer Names'!A:D,3,FALSE)</f>
        <v xml:space="preserve">  Michael P</v>
      </c>
      <c r="F1941" s="4">
        <f>VLOOKUP($A1941,'Data Transformation Q1 to Q8'!$A:$V,2,FALSE)</f>
        <v>45.9</v>
      </c>
      <c r="G1941" s="4" t="str">
        <f>VLOOKUP($A1941,'Data Transformation Q1 to Q8'!$A:$V,3,FALSE)</f>
        <v>Obesity</v>
      </c>
      <c r="H1941" s="4">
        <f>VLOOKUP($A1941,'Data Transformation Q1 to Q8'!$A:$V,4,FALSE)</f>
        <v>4.3</v>
      </c>
      <c r="I1941" s="4" t="str">
        <f>VLOOKUP($A1941,'Data Transformation Q1 to Q8'!$A:$V,5,FALSE)</f>
        <v>Normal</v>
      </c>
      <c r="J1941" s="4" t="str">
        <f>VLOOKUP($A1941,'Data Transformation Q1 to Q8'!$A:$V,6,FALSE)</f>
        <v>Yes</v>
      </c>
      <c r="K1941" s="4" t="str">
        <f>VLOOKUP($A1941,'Data Transformation Q1 to Q8'!$A:$V,7,FALSE)</f>
        <v>No</v>
      </c>
      <c r="L1941" s="4" t="str">
        <f>VLOOKUP($A1941,'Data Transformation Q1 to Q8'!$A:$V,8,FALSE)</f>
        <v>No</v>
      </c>
      <c r="M1941" s="4" t="str">
        <f>VLOOKUP($A1941,'Data Transformation Q1 to Q8'!$A:$V,10,FALSE)</f>
        <v>No</v>
      </c>
      <c r="N1941" s="4">
        <f>VLOOKUP($A1941,'Data Transformation Q1 to Q8'!$A:$V,9,FALSE)</f>
        <v>1</v>
      </c>
      <c r="O1941" s="4" t="str">
        <f>VLOOKUP($A1941,'Data Transformation Q1 to Q8'!$A:$V,20,FALSE)</f>
        <v>tier - 2</v>
      </c>
      <c r="P1941" s="4" t="str">
        <f>VLOOKUP($A1941,'Data Transformation Q1 to Q8'!$A:$V,21,FALSE)</f>
        <v>tier - 3</v>
      </c>
      <c r="Q1941" s="118">
        <f>VLOOKUP($A1941,'Data Transformation Q1 to Q8'!$A:$V,19,FALSE)</f>
        <v>3693.43</v>
      </c>
    </row>
    <row r="1942" spans="1:17" ht="15.75" x14ac:dyDescent="0.25">
      <c r="A1942" s="10" t="s">
        <v>1988</v>
      </c>
      <c r="B1942" s="4" t="str">
        <f>VLOOKUP(A1942,'Data Transformation Q1 to Q8'!A:V,22,FALSE)</f>
        <v>R1013</v>
      </c>
      <c r="C1942" s="21">
        <f>VLOOKUP($A1942,'Data Transformation Q1 to Q8'!$A:$V,16,FALSE)</f>
        <v>29934</v>
      </c>
      <c r="D1942" s="6">
        <f>VLOOKUP($A1942,'Data Transformation Q1 to Q8'!$A:$V,17,FALSE)</f>
        <v>41</v>
      </c>
      <c r="E1942" s="4" t="str">
        <f>VLOOKUP(A1942,'Customer Names'!A:D,3,FALSE)</f>
        <v xml:space="preserve">  Russell M</v>
      </c>
      <c r="F1942" s="4">
        <f>VLOOKUP($A1942,'Data Transformation Q1 to Q8'!$A:$V,2,FALSE)</f>
        <v>17.059999999999999</v>
      </c>
      <c r="G1942" s="4" t="str">
        <f>VLOOKUP($A1942,'Data Transformation Q1 to Q8'!$A:$V,3,FALSE)</f>
        <v>Underweight</v>
      </c>
      <c r="H1942" s="4">
        <f>VLOOKUP($A1942,'Data Transformation Q1 to Q8'!$A:$V,4,FALSE)</f>
        <v>8.75</v>
      </c>
      <c r="I1942" s="4" t="str">
        <f>VLOOKUP($A1942,'Data Transformation Q1 to Q8'!$A:$V,5,FALSE)</f>
        <v>Diabetes</v>
      </c>
      <c r="J1942" s="4" t="str">
        <f>VLOOKUP($A1942,'Data Transformation Q1 to Q8'!$A:$V,6,FALSE)</f>
        <v>Yes</v>
      </c>
      <c r="K1942" s="4" t="str">
        <f>VLOOKUP($A1942,'Data Transformation Q1 to Q8'!$A:$V,7,FALSE)</f>
        <v>No</v>
      </c>
      <c r="L1942" s="4" t="str">
        <f>VLOOKUP($A1942,'Data Transformation Q1 to Q8'!$A:$V,8,FALSE)</f>
        <v>No</v>
      </c>
      <c r="M1942" s="4" t="str">
        <f>VLOOKUP($A1942,'Data Transformation Q1 to Q8'!$A:$V,10,FALSE)</f>
        <v>No</v>
      </c>
      <c r="N1942" s="4">
        <f>VLOOKUP($A1942,'Data Transformation Q1 to Q8'!$A:$V,9,FALSE)</f>
        <v>0</v>
      </c>
      <c r="O1942" s="4" t="str">
        <f>VLOOKUP($A1942,'Data Transformation Q1 to Q8'!$A:$V,20,FALSE)</f>
        <v>tier - 2</v>
      </c>
      <c r="P1942" s="4" t="str">
        <f>VLOOKUP($A1942,'Data Transformation Q1 to Q8'!$A:$V,21,FALSE)</f>
        <v>tier - 2</v>
      </c>
      <c r="Q1942" s="118">
        <f>VLOOKUP($A1942,'Data Transformation Q1 to Q8'!$A:$V,19,FALSE)</f>
        <v>3688.38</v>
      </c>
    </row>
    <row r="1943" spans="1:17" ht="15.75" x14ac:dyDescent="0.25">
      <c r="A1943" s="10" t="s">
        <v>1989</v>
      </c>
      <c r="B1943" s="4" t="str">
        <f>VLOOKUP(A1943,'Data Transformation Q1 to Q8'!A:V,22,FALSE)</f>
        <v>R1021</v>
      </c>
      <c r="C1943" s="21">
        <f>VLOOKUP($A1943,'Data Transformation Q1 to Q8'!$A:$V,16,FALSE)</f>
        <v>37812</v>
      </c>
      <c r="D1943" s="6">
        <f>VLOOKUP($A1943,'Data Transformation Q1 to Q8'!$A:$V,17,FALSE)</f>
        <v>19</v>
      </c>
      <c r="E1943" s="4" t="str">
        <f>VLOOKUP(A1943,'Customer Names'!A:D,3,FALSE)</f>
        <v xml:space="preserve">  Martin</v>
      </c>
      <c r="F1943" s="4">
        <f>VLOOKUP($A1943,'Data Transformation Q1 to Q8'!$A:$V,2,FALSE)</f>
        <v>32.07</v>
      </c>
      <c r="G1943" s="4" t="str">
        <f>VLOOKUP($A1943,'Data Transformation Q1 to Q8'!$A:$V,3,FALSE)</f>
        <v>Obesity</v>
      </c>
      <c r="H1943" s="4">
        <f>VLOOKUP($A1943,'Data Transformation Q1 to Q8'!$A:$V,4,FALSE)</f>
        <v>5.25</v>
      </c>
      <c r="I1943" s="4" t="str">
        <f>VLOOKUP($A1943,'Data Transformation Q1 to Q8'!$A:$V,5,FALSE)</f>
        <v>Normal</v>
      </c>
      <c r="J1943" s="4" t="str">
        <f>VLOOKUP($A1943,'Data Transformation Q1 to Q8'!$A:$V,6,FALSE)</f>
        <v>No</v>
      </c>
      <c r="K1943" s="4" t="str">
        <f>VLOOKUP($A1943,'Data Transformation Q1 to Q8'!$A:$V,7,FALSE)</f>
        <v>No</v>
      </c>
      <c r="L1943" s="4" t="str">
        <f>VLOOKUP($A1943,'Data Transformation Q1 to Q8'!$A:$V,8,FALSE)</f>
        <v>Yes</v>
      </c>
      <c r="M1943" s="4" t="str">
        <f>VLOOKUP($A1943,'Data Transformation Q1 to Q8'!$A:$V,10,FALSE)</f>
        <v>No</v>
      </c>
      <c r="N1943" s="4">
        <f>VLOOKUP($A1943,'Data Transformation Q1 to Q8'!$A:$V,9,FALSE)</f>
        <v>1</v>
      </c>
      <c r="O1943" s="4" t="str">
        <f>VLOOKUP($A1943,'Data Transformation Q1 to Q8'!$A:$V,20,FALSE)</f>
        <v>tier - 2</v>
      </c>
      <c r="P1943" s="4" t="str">
        <f>VLOOKUP($A1943,'Data Transformation Q1 to Q8'!$A:$V,21,FALSE)</f>
        <v>tier - 2</v>
      </c>
      <c r="Q1943" s="118">
        <f>VLOOKUP($A1943,'Data Transformation Q1 to Q8'!$A:$V,19,FALSE)</f>
        <v>3688.35</v>
      </c>
    </row>
    <row r="1944" spans="1:17" ht="15.75" x14ac:dyDescent="0.25">
      <c r="A1944" s="10" t="s">
        <v>1990</v>
      </c>
      <c r="B1944" s="4" t="str">
        <f>VLOOKUP(A1944,'Data Transformation Q1 to Q8'!A:V,22,FALSE)</f>
        <v>R1013</v>
      </c>
      <c r="C1944" s="21">
        <f>VLOOKUP($A1944,'Data Transformation Q1 to Q8'!$A:$V,16,FALSE)</f>
        <v>30869</v>
      </c>
      <c r="D1944" s="6">
        <f>VLOOKUP($A1944,'Data Transformation Q1 to Q8'!$A:$V,17,FALSE)</f>
        <v>38</v>
      </c>
      <c r="E1944" s="4" t="str">
        <f>VLOOKUP(A1944,'Customer Names'!A:D,3,FALSE)</f>
        <v xml:space="preserve">  Michael</v>
      </c>
      <c r="F1944" s="4">
        <f>VLOOKUP($A1944,'Data Transformation Q1 to Q8'!$A:$V,2,FALSE)</f>
        <v>16.5</v>
      </c>
      <c r="G1944" s="4" t="str">
        <f>VLOOKUP($A1944,'Data Transformation Q1 to Q8'!$A:$V,3,FALSE)</f>
        <v>Underweight</v>
      </c>
      <c r="H1944" s="4">
        <f>VLOOKUP($A1944,'Data Transformation Q1 to Q8'!$A:$V,4,FALSE)</f>
        <v>5.03</v>
      </c>
      <c r="I1944" s="4" t="str">
        <f>VLOOKUP($A1944,'Data Transformation Q1 to Q8'!$A:$V,5,FALSE)</f>
        <v>Normal</v>
      </c>
      <c r="J1944" s="4" t="str">
        <f>VLOOKUP($A1944,'Data Transformation Q1 to Q8'!$A:$V,6,FALSE)</f>
        <v>No</v>
      </c>
      <c r="K1944" s="4" t="str">
        <f>VLOOKUP($A1944,'Data Transformation Q1 to Q8'!$A:$V,7,FALSE)</f>
        <v>No</v>
      </c>
      <c r="L1944" s="4" t="str">
        <f>VLOOKUP($A1944,'Data Transformation Q1 to Q8'!$A:$V,8,FALSE)</f>
        <v>No</v>
      </c>
      <c r="M1944" s="4" t="str">
        <f>VLOOKUP($A1944,'Data Transformation Q1 to Q8'!$A:$V,10,FALSE)</f>
        <v>No</v>
      </c>
      <c r="N1944" s="4">
        <f>VLOOKUP($A1944,'Data Transformation Q1 to Q8'!$A:$V,9,FALSE)</f>
        <v>1</v>
      </c>
      <c r="O1944" s="4" t="str">
        <f>VLOOKUP($A1944,'Data Transformation Q1 to Q8'!$A:$V,20,FALSE)</f>
        <v>tier - 2</v>
      </c>
      <c r="P1944" s="4" t="str">
        <f>VLOOKUP($A1944,'Data Transformation Q1 to Q8'!$A:$V,21,FALSE)</f>
        <v>tier - 3</v>
      </c>
      <c r="Q1944" s="118">
        <f>VLOOKUP($A1944,'Data Transformation Q1 to Q8'!$A:$V,19,FALSE)</f>
        <v>3678.86</v>
      </c>
    </row>
    <row r="1945" spans="1:17" ht="15.75" x14ac:dyDescent="0.25">
      <c r="A1945" s="10" t="s">
        <v>1991</v>
      </c>
      <c r="B1945" s="4" t="str">
        <f>VLOOKUP(A1945,'Data Transformation Q1 to Q8'!A:V,22,FALSE)</f>
        <v>R1011</v>
      </c>
      <c r="C1945" s="21">
        <f>VLOOKUP($A1945,'Data Transformation Q1 to Q8'!$A:$V,16,FALSE)</f>
        <v>33861</v>
      </c>
      <c r="D1945" s="6">
        <f>VLOOKUP($A1945,'Data Transformation Q1 to Q8'!$A:$V,17,FALSE)</f>
        <v>30</v>
      </c>
      <c r="E1945" s="4" t="str">
        <f>VLOOKUP(A1945,'Customer Names'!A:D,3,FALSE)</f>
        <v xml:space="preserve">  Miles</v>
      </c>
      <c r="F1945" s="4">
        <f>VLOOKUP($A1945,'Data Transformation Q1 to Q8'!$A:$V,2,FALSE)</f>
        <v>31.4</v>
      </c>
      <c r="G1945" s="4" t="str">
        <f>VLOOKUP($A1945,'Data Transformation Q1 to Q8'!$A:$V,3,FALSE)</f>
        <v>Obesity</v>
      </c>
      <c r="H1945" s="4">
        <f>VLOOKUP($A1945,'Data Transformation Q1 to Q8'!$A:$V,4,FALSE)</f>
        <v>5.88</v>
      </c>
      <c r="I1945" s="4" t="str">
        <f>VLOOKUP($A1945,'Data Transformation Q1 to Q8'!$A:$V,5,FALSE)</f>
        <v>Prediabetes</v>
      </c>
      <c r="J1945" s="4" t="str">
        <f>VLOOKUP($A1945,'Data Transformation Q1 to Q8'!$A:$V,6,FALSE)</f>
        <v>No</v>
      </c>
      <c r="K1945" s="4" t="str">
        <f>VLOOKUP($A1945,'Data Transformation Q1 to Q8'!$A:$V,7,FALSE)</f>
        <v>No</v>
      </c>
      <c r="L1945" s="4" t="str">
        <f>VLOOKUP($A1945,'Data Transformation Q1 to Q8'!$A:$V,8,FALSE)</f>
        <v>No</v>
      </c>
      <c r="M1945" s="4" t="str">
        <f>VLOOKUP($A1945,'Data Transformation Q1 to Q8'!$A:$V,10,FALSE)</f>
        <v>No</v>
      </c>
      <c r="N1945" s="4">
        <f>VLOOKUP($A1945,'Data Transformation Q1 to Q8'!$A:$V,9,FALSE)</f>
        <v>1</v>
      </c>
      <c r="O1945" s="4" t="str">
        <f>VLOOKUP($A1945,'Data Transformation Q1 to Q8'!$A:$V,20,FALSE)</f>
        <v>tier - 3</v>
      </c>
      <c r="P1945" s="4" t="str">
        <f>VLOOKUP($A1945,'Data Transformation Q1 to Q8'!$A:$V,21,FALSE)</f>
        <v>tier - 1</v>
      </c>
      <c r="Q1945" s="118">
        <f>VLOOKUP($A1945,'Data Transformation Q1 to Q8'!$A:$V,19,FALSE)</f>
        <v>3659.35</v>
      </c>
    </row>
    <row r="1946" spans="1:17" ht="15.75" x14ac:dyDescent="0.25">
      <c r="A1946" s="10" t="s">
        <v>1992</v>
      </c>
      <c r="B1946" s="4" t="str">
        <f>VLOOKUP(A1946,'Data Transformation Q1 to Q8'!A:V,22,FALSE)</f>
        <v>R1011</v>
      </c>
      <c r="C1946" s="21">
        <f>VLOOKUP($A1946,'Data Transformation Q1 to Q8'!$A:$V,16,FALSE)</f>
        <v>33185</v>
      </c>
      <c r="D1946" s="6">
        <f>VLOOKUP($A1946,'Data Transformation Q1 to Q8'!$A:$V,17,FALSE)</f>
        <v>32</v>
      </c>
      <c r="E1946" s="4" t="str">
        <f>VLOOKUP(A1946,'Customer Names'!A:D,3,FALSE)</f>
        <v xml:space="preserve">  Amanda</v>
      </c>
      <c r="F1946" s="4">
        <f>VLOOKUP($A1946,'Data Transformation Q1 to Q8'!$A:$V,2,FALSE)</f>
        <v>20.36</v>
      </c>
      <c r="G1946" s="4" t="str">
        <f>VLOOKUP($A1946,'Data Transformation Q1 to Q8'!$A:$V,3,FALSE)</f>
        <v>Normal Weight</v>
      </c>
      <c r="H1946" s="4">
        <f>VLOOKUP($A1946,'Data Transformation Q1 to Q8'!$A:$V,4,FALSE)</f>
        <v>4.49</v>
      </c>
      <c r="I1946" s="4" t="str">
        <f>VLOOKUP($A1946,'Data Transformation Q1 to Q8'!$A:$V,5,FALSE)</f>
        <v>Normal</v>
      </c>
      <c r="J1946" s="4" t="str">
        <f>VLOOKUP($A1946,'Data Transformation Q1 to Q8'!$A:$V,6,FALSE)</f>
        <v>No</v>
      </c>
      <c r="K1946" s="4" t="str">
        <f>VLOOKUP($A1946,'Data Transformation Q1 to Q8'!$A:$V,7,FALSE)</f>
        <v>No</v>
      </c>
      <c r="L1946" s="4" t="str">
        <f>VLOOKUP($A1946,'Data Transformation Q1 to Q8'!$A:$V,8,FALSE)</f>
        <v>No</v>
      </c>
      <c r="M1946" s="4" t="str">
        <f>VLOOKUP($A1946,'Data Transformation Q1 to Q8'!$A:$V,10,FALSE)</f>
        <v>No</v>
      </c>
      <c r="N1946" s="4">
        <f>VLOOKUP($A1946,'Data Transformation Q1 to Q8'!$A:$V,9,FALSE)</f>
        <v>0</v>
      </c>
      <c r="O1946" s="4" t="str">
        <f>VLOOKUP($A1946,'Data Transformation Q1 to Q8'!$A:$V,20,FALSE)</f>
        <v>tier - 2</v>
      </c>
      <c r="P1946" s="4" t="str">
        <f>VLOOKUP($A1946,'Data Transformation Q1 to Q8'!$A:$V,21,FALSE)</f>
        <v>tier - 3</v>
      </c>
      <c r="Q1946" s="118">
        <f>VLOOKUP($A1946,'Data Transformation Q1 to Q8'!$A:$V,19,FALSE)</f>
        <v>3653.29</v>
      </c>
    </row>
    <row r="1947" spans="1:17" ht="15.75" x14ac:dyDescent="0.25">
      <c r="A1947" s="10" t="s">
        <v>1993</v>
      </c>
      <c r="B1947" s="4" t="str">
        <f>VLOOKUP(A1947,'Data Transformation Q1 to Q8'!A:V,22,FALSE)</f>
        <v>R1014</v>
      </c>
      <c r="C1947" s="21">
        <f>VLOOKUP($A1947,'Data Transformation Q1 to Q8'!$A:$V,16,FALSE)</f>
        <v>33925</v>
      </c>
      <c r="D1947" s="6">
        <f>VLOOKUP($A1947,'Data Transformation Q1 to Q8'!$A:$V,17,FALSE)</f>
        <v>30</v>
      </c>
      <c r="E1947" s="4" t="str">
        <f>VLOOKUP(A1947,'Customer Names'!A:D,3,FALSE)</f>
        <v xml:space="preserve">  Roger</v>
      </c>
      <c r="F1947" s="4">
        <f>VLOOKUP($A1947,'Data Transformation Q1 to Q8'!$A:$V,2,FALSE)</f>
        <v>25.46</v>
      </c>
      <c r="G1947" s="4" t="str">
        <f>VLOOKUP($A1947,'Data Transformation Q1 to Q8'!$A:$V,3,FALSE)</f>
        <v>Overweight</v>
      </c>
      <c r="H1947" s="4">
        <f>VLOOKUP($A1947,'Data Transformation Q1 to Q8'!$A:$V,4,FALSE)</f>
        <v>4.1399999999999997</v>
      </c>
      <c r="I1947" s="4" t="str">
        <f>VLOOKUP($A1947,'Data Transformation Q1 to Q8'!$A:$V,5,FALSE)</f>
        <v>Normal</v>
      </c>
      <c r="J1947" s="4" t="str">
        <f>VLOOKUP($A1947,'Data Transformation Q1 to Q8'!$A:$V,6,FALSE)</f>
        <v>No</v>
      </c>
      <c r="K1947" s="4" t="str">
        <f>VLOOKUP($A1947,'Data Transformation Q1 to Q8'!$A:$V,7,FALSE)</f>
        <v>No</v>
      </c>
      <c r="L1947" s="4" t="str">
        <f>VLOOKUP($A1947,'Data Transformation Q1 to Q8'!$A:$V,8,FALSE)</f>
        <v>No</v>
      </c>
      <c r="M1947" s="4" t="str">
        <f>VLOOKUP($A1947,'Data Transformation Q1 to Q8'!$A:$V,10,FALSE)</f>
        <v>No</v>
      </c>
      <c r="N1947" s="4">
        <f>VLOOKUP($A1947,'Data Transformation Q1 to Q8'!$A:$V,9,FALSE)</f>
        <v>1</v>
      </c>
      <c r="O1947" s="4" t="str">
        <f>VLOOKUP($A1947,'Data Transformation Q1 to Q8'!$A:$V,20,FALSE)</f>
        <v>tier - 1</v>
      </c>
      <c r="P1947" s="4" t="str">
        <f>VLOOKUP($A1947,'Data Transformation Q1 to Q8'!$A:$V,21,FALSE)</f>
        <v>tier - 2</v>
      </c>
      <c r="Q1947" s="118">
        <f>VLOOKUP($A1947,'Data Transformation Q1 to Q8'!$A:$V,19,FALSE)</f>
        <v>3645.09</v>
      </c>
    </row>
    <row r="1948" spans="1:17" ht="15.75" x14ac:dyDescent="0.25">
      <c r="A1948" s="10" t="s">
        <v>1994</v>
      </c>
      <c r="B1948" s="4" t="str">
        <f>VLOOKUP(A1948,'Data Transformation Q1 to Q8'!A:V,22,FALSE)</f>
        <v>R1013</v>
      </c>
      <c r="C1948" s="21">
        <f>VLOOKUP($A1948,'Data Transformation Q1 to Q8'!$A:$V,16,FALSE)</f>
        <v>31212</v>
      </c>
      <c r="D1948" s="6">
        <f>VLOOKUP($A1948,'Data Transformation Q1 to Q8'!$A:$V,17,FALSE)</f>
        <v>37</v>
      </c>
      <c r="E1948" s="4" t="str">
        <f>VLOOKUP(A1948,'Customer Names'!A:D,3,FALSE)</f>
        <v xml:space="preserve">  Brock J</v>
      </c>
      <c r="F1948" s="4">
        <f>VLOOKUP($A1948,'Data Transformation Q1 to Q8'!$A:$V,2,FALSE)</f>
        <v>17.09</v>
      </c>
      <c r="G1948" s="4" t="str">
        <f>VLOOKUP($A1948,'Data Transformation Q1 to Q8'!$A:$V,3,FALSE)</f>
        <v>Underweight</v>
      </c>
      <c r="H1948" s="4">
        <f>VLOOKUP($A1948,'Data Transformation Q1 to Q8'!$A:$V,4,FALSE)</f>
        <v>5.8</v>
      </c>
      <c r="I1948" s="4" t="str">
        <f>VLOOKUP($A1948,'Data Transformation Q1 to Q8'!$A:$V,5,FALSE)</f>
        <v>Prediabetes</v>
      </c>
      <c r="J1948" s="4" t="str">
        <f>VLOOKUP($A1948,'Data Transformation Q1 to Q8'!$A:$V,6,FALSE)</f>
        <v>Yes</v>
      </c>
      <c r="K1948" s="4" t="str">
        <f>VLOOKUP($A1948,'Data Transformation Q1 to Q8'!$A:$V,7,FALSE)</f>
        <v>No</v>
      </c>
      <c r="L1948" s="4" t="str">
        <f>VLOOKUP($A1948,'Data Transformation Q1 to Q8'!$A:$V,8,FALSE)</f>
        <v>No</v>
      </c>
      <c r="M1948" s="4" t="str">
        <f>VLOOKUP($A1948,'Data Transformation Q1 to Q8'!$A:$V,10,FALSE)</f>
        <v>No</v>
      </c>
      <c r="N1948" s="4">
        <f>VLOOKUP($A1948,'Data Transformation Q1 to Q8'!$A:$V,9,FALSE)</f>
        <v>0</v>
      </c>
      <c r="O1948" s="4" t="str">
        <f>VLOOKUP($A1948,'Data Transformation Q1 to Q8'!$A:$V,20,FALSE)</f>
        <v>tier - 2</v>
      </c>
      <c r="P1948" s="4" t="str">
        <f>VLOOKUP($A1948,'Data Transformation Q1 to Q8'!$A:$V,21,FALSE)</f>
        <v>tier - 1</v>
      </c>
      <c r="Q1948" s="118">
        <f>VLOOKUP($A1948,'Data Transformation Q1 to Q8'!$A:$V,19,FALSE)</f>
        <v>3622.13</v>
      </c>
    </row>
    <row r="1949" spans="1:17" ht="15.75" x14ac:dyDescent="0.25">
      <c r="A1949" s="10" t="s">
        <v>1995</v>
      </c>
      <c r="B1949" s="4" t="str">
        <f>VLOOKUP(A1949,'Data Transformation Q1 to Q8'!A:V,22,FALSE)</f>
        <v>R1013</v>
      </c>
      <c r="C1949" s="21">
        <f>VLOOKUP($A1949,'Data Transformation Q1 to Q8'!$A:$V,16,FALSE)</f>
        <v>33157</v>
      </c>
      <c r="D1949" s="6">
        <f>VLOOKUP($A1949,'Data Transformation Q1 to Q8'!$A:$V,17,FALSE)</f>
        <v>32</v>
      </c>
      <c r="E1949" s="4" t="str">
        <f>VLOOKUP(A1949,'Customer Names'!A:D,3,FALSE)</f>
        <v xml:space="preserve">  Stephen F</v>
      </c>
      <c r="F1949" s="4">
        <f>VLOOKUP($A1949,'Data Transformation Q1 to Q8'!$A:$V,2,FALSE)</f>
        <v>20.83</v>
      </c>
      <c r="G1949" s="4" t="str">
        <f>VLOOKUP($A1949,'Data Transformation Q1 to Q8'!$A:$V,3,FALSE)</f>
        <v>Normal Weight</v>
      </c>
      <c r="H1949" s="4">
        <f>VLOOKUP($A1949,'Data Transformation Q1 to Q8'!$A:$V,4,FALSE)</f>
        <v>5.12</v>
      </c>
      <c r="I1949" s="4" t="str">
        <f>VLOOKUP($A1949,'Data Transformation Q1 to Q8'!$A:$V,5,FALSE)</f>
        <v>Normal</v>
      </c>
      <c r="J1949" s="4" t="str">
        <f>VLOOKUP($A1949,'Data Transformation Q1 to Q8'!$A:$V,6,FALSE)</f>
        <v>No</v>
      </c>
      <c r="K1949" s="4" t="str">
        <f>VLOOKUP($A1949,'Data Transformation Q1 to Q8'!$A:$V,7,FALSE)</f>
        <v>No</v>
      </c>
      <c r="L1949" s="4" t="str">
        <f>VLOOKUP($A1949,'Data Transformation Q1 to Q8'!$A:$V,8,FALSE)</f>
        <v>No</v>
      </c>
      <c r="M1949" s="4" t="str">
        <f>VLOOKUP($A1949,'Data Transformation Q1 to Q8'!$A:$V,10,FALSE)</f>
        <v>No</v>
      </c>
      <c r="N1949" s="4">
        <f>VLOOKUP($A1949,'Data Transformation Q1 to Q8'!$A:$V,9,FALSE)</f>
        <v>0</v>
      </c>
      <c r="O1949" s="4" t="str">
        <f>VLOOKUP($A1949,'Data Transformation Q1 to Q8'!$A:$V,20,FALSE)</f>
        <v>tier - 2</v>
      </c>
      <c r="P1949" s="4" t="str">
        <f>VLOOKUP($A1949,'Data Transformation Q1 to Q8'!$A:$V,21,FALSE)</f>
        <v>tier - 1</v>
      </c>
      <c r="Q1949" s="118">
        <f>VLOOKUP($A1949,'Data Transformation Q1 to Q8'!$A:$V,19,FALSE)</f>
        <v>3606.43</v>
      </c>
    </row>
    <row r="1950" spans="1:17" ht="15.75" x14ac:dyDescent="0.25">
      <c r="A1950" s="10" t="s">
        <v>1996</v>
      </c>
      <c r="B1950" s="4" t="str">
        <f>VLOOKUP(A1950,'Data Transformation Q1 to Q8'!A:V,22,FALSE)</f>
        <v>R1013</v>
      </c>
      <c r="C1950" s="21">
        <f>VLOOKUP($A1950,'Data Transformation Q1 to Q8'!$A:$V,16,FALSE)</f>
        <v>32451</v>
      </c>
      <c r="D1950" s="6">
        <f>VLOOKUP($A1950,'Data Transformation Q1 to Q8'!$A:$V,17,FALSE)</f>
        <v>34</v>
      </c>
      <c r="E1950" s="4" t="str">
        <f>VLOOKUP(A1950,'Customer Names'!A:D,3,FALSE)</f>
        <v xml:space="preserve">  Missy</v>
      </c>
      <c r="F1950" s="4">
        <f>VLOOKUP($A1950,'Data Transformation Q1 to Q8'!$A:$V,2,FALSE)</f>
        <v>18.920000000000002</v>
      </c>
      <c r="G1950" s="4" t="str">
        <f>VLOOKUP($A1950,'Data Transformation Q1 to Q8'!$A:$V,3,FALSE)</f>
        <v>Normal Weight</v>
      </c>
      <c r="H1950" s="4">
        <f>VLOOKUP($A1950,'Data Transformation Q1 to Q8'!$A:$V,4,FALSE)</f>
        <v>5.98</v>
      </c>
      <c r="I1950" s="4" t="str">
        <f>VLOOKUP($A1950,'Data Transformation Q1 to Q8'!$A:$V,5,FALSE)</f>
        <v>Prediabetes</v>
      </c>
      <c r="J1950" s="4" t="str">
        <f>VLOOKUP($A1950,'Data Transformation Q1 to Q8'!$A:$V,6,FALSE)</f>
        <v>Yes</v>
      </c>
      <c r="K1950" s="4" t="str">
        <f>VLOOKUP($A1950,'Data Transformation Q1 to Q8'!$A:$V,7,FALSE)</f>
        <v>No</v>
      </c>
      <c r="L1950" s="4" t="str">
        <f>VLOOKUP($A1950,'Data Transformation Q1 to Q8'!$A:$V,8,FALSE)</f>
        <v>No</v>
      </c>
      <c r="M1950" s="4" t="str">
        <f>VLOOKUP($A1950,'Data Transformation Q1 to Q8'!$A:$V,10,FALSE)</f>
        <v>No</v>
      </c>
      <c r="N1950" s="4">
        <f>VLOOKUP($A1950,'Data Transformation Q1 to Q8'!$A:$V,9,FALSE)</f>
        <v>1</v>
      </c>
      <c r="O1950" s="4" t="str">
        <f>VLOOKUP($A1950,'Data Transformation Q1 to Q8'!$A:$V,20,FALSE)</f>
        <v>tier - 2</v>
      </c>
      <c r="P1950" s="4" t="str">
        <f>VLOOKUP($A1950,'Data Transformation Q1 to Q8'!$A:$V,21,FALSE)</f>
        <v>tier - 1</v>
      </c>
      <c r="Q1950" s="118">
        <f>VLOOKUP($A1950,'Data Transformation Q1 to Q8'!$A:$V,19,FALSE)</f>
        <v>3603.6</v>
      </c>
    </row>
    <row r="1951" spans="1:17" ht="15.75" x14ac:dyDescent="0.25">
      <c r="A1951" s="10" t="s">
        <v>1997</v>
      </c>
      <c r="B1951" s="4" t="str">
        <f>VLOOKUP(A1951,'Data Transformation Q1 to Q8'!A:V,22,FALSE)</f>
        <v>R1011</v>
      </c>
      <c r="C1951" s="21">
        <f>VLOOKUP($A1951,'Data Transformation Q1 to Q8'!$A:$V,16,FALSE)</f>
        <v>36384</v>
      </c>
      <c r="D1951" s="6">
        <f>VLOOKUP($A1951,'Data Transformation Q1 to Q8'!$A:$V,17,FALSE)</f>
        <v>23</v>
      </c>
      <c r="E1951" s="4" t="str">
        <f>VLOOKUP(A1951,'Customer Names'!A:D,3,FALSE)</f>
        <v xml:space="preserve">  William</v>
      </c>
      <c r="F1951" s="4">
        <f>VLOOKUP($A1951,'Data Transformation Q1 to Q8'!$A:$V,2,FALSE)</f>
        <v>37.1</v>
      </c>
      <c r="G1951" s="4" t="str">
        <f>VLOOKUP($A1951,'Data Transformation Q1 to Q8'!$A:$V,3,FALSE)</f>
        <v>Obesity</v>
      </c>
      <c r="H1951" s="4">
        <f>VLOOKUP($A1951,'Data Transformation Q1 to Q8'!$A:$V,4,FALSE)</f>
        <v>5.46</v>
      </c>
      <c r="I1951" s="4" t="str">
        <f>VLOOKUP($A1951,'Data Transformation Q1 to Q8'!$A:$V,5,FALSE)</f>
        <v>Normal</v>
      </c>
      <c r="J1951" s="4" t="str">
        <f>VLOOKUP($A1951,'Data Transformation Q1 to Q8'!$A:$V,6,FALSE)</f>
        <v>No</v>
      </c>
      <c r="K1951" s="4" t="str">
        <f>VLOOKUP($A1951,'Data Transformation Q1 to Q8'!$A:$V,7,FALSE)</f>
        <v>No</v>
      </c>
      <c r="L1951" s="4" t="str">
        <f>VLOOKUP($A1951,'Data Transformation Q1 to Q8'!$A:$V,8,FALSE)</f>
        <v>No</v>
      </c>
      <c r="M1951" s="4" t="str">
        <f>VLOOKUP($A1951,'Data Transformation Q1 to Q8'!$A:$V,10,FALSE)</f>
        <v>No</v>
      </c>
      <c r="N1951" s="4">
        <f>VLOOKUP($A1951,'Data Transformation Q1 to Q8'!$A:$V,9,FALSE)</f>
        <v>0</v>
      </c>
      <c r="O1951" s="4" t="str">
        <f>VLOOKUP($A1951,'Data Transformation Q1 to Q8'!$A:$V,20,FALSE)</f>
        <v>tier - 2</v>
      </c>
      <c r="P1951" s="4" t="str">
        <f>VLOOKUP($A1951,'Data Transformation Q1 to Q8'!$A:$V,21,FALSE)</f>
        <v>tier - 2</v>
      </c>
      <c r="Q1951" s="118">
        <f>VLOOKUP($A1951,'Data Transformation Q1 to Q8'!$A:$V,19,FALSE)</f>
        <v>3597.6</v>
      </c>
    </row>
    <row r="1952" spans="1:17" ht="15.75" x14ac:dyDescent="0.25">
      <c r="A1952" s="10" t="s">
        <v>1998</v>
      </c>
      <c r="B1952" s="4" t="str">
        <f>VLOOKUP(A1952,'Data Transformation Q1 to Q8'!A:V,22,FALSE)</f>
        <v>R1012</v>
      </c>
      <c r="C1952" s="21">
        <f>VLOOKUP($A1952,'Data Transformation Q1 to Q8'!$A:$V,16,FALSE)</f>
        <v>35738</v>
      </c>
      <c r="D1952" s="6">
        <f>VLOOKUP($A1952,'Data Transformation Q1 to Q8'!$A:$V,17,FALSE)</f>
        <v>25</v>
      </c>
      <c r="E1952" s="4" t="str">
        <f>VLOOKUP(A1952,'Customer Names'!A:D,3,FALSE)</f>
        <v xml:space="preserve">  Lauren M</v>
      </c>
      <c r="F1952" s="4">
        <f>VLOOKUP($A1952,'Data Transformation Q1 to Q8'!$A:$V,2,FALSE)</f>
        <v>22.515000000000001</v>
      </c>
      <c r="G1952" s="4" t="str">
        <f>VLOOKUP($A1952,'Data Transformation Q1 to Q8'!$A:$V,3,FALSE)</f>
        <v>Normal Weight</v>
      </c>
      <c r="H1952" s="4">
        <f>VLOOKUP($A1952,'Data Transformation Q1 to Q8'!$A:$V,4,FALSE)</f>
        <v>4.91</v>
      </c>
      <c r="I1952" s="4" t="str">
        <f>VLOOKUP($A1952,'Data Transformation Q1 to Q8'!$A:$V,5,FALSE)</f>
        <v>Normal</v>
      </c>
      <c r="J1952" s="4" t="str">
        <f>VLOOKUP($A1952,'Data Transformation Q1 to Q8'!$A:$V,6,FALSE)</f>
        <v>Yes</v>
      </c>
      <c r="K1952" s="4" t="str">
        <f>VLOOKUP($A1952,'Data Transformation Q1 to Q8'!$A:$V,7,FALSE)</f>
        <v>No</v>
      </c>
      <c r="L1952" s="4" t="str">
        <f>VLOOKUP($A1952,'Data Transformation Q1 to Q8'!$A:$V,8,FALSE)</f>
        <v>Yes</v>
      </c>
      <c r="M1952" s="4" t="str">
        <f>VLOOKUP($A1952,'Data Transformation Q1 to Q8'!$A:$V,10,FALSE)</f>
        <v>No</v>
      </c>
      <c r="N1952" s="4">
        <f>VLOOKUP($A1952,'Data Transformation Q1 to Q8'!$A:$V,9,FALSE)</f>
        <v>1</v>
      </c>
      <c r="O1952" s="4" t="str">
        <f>VLOOKUP($A1952,'Data Transformation Q1 to Q8'!$A:$V,20,FALSE)</f>
        <v>tier - 2</v>
      </c>
      <c r="P1952" s="4" t="str">
        <f>VLOOKUP($A1952,'Data Transformation Q1 to Q8'!$A:$V,21,FALSE)</f>
        <v>tier - 2</v>
      </c>
      <c r="Q1952" s="118">
        <f>VLOOKUP($A1952,'Data Transformation Q1 to Q8'!$A:$V,19,FALSE)</f>
        <v>3594.17</v>
      </c>
    </row>
    <row r="1953" spans="1:17" ht="15.75" x14ac:dyDescent="0.25">
      <c r="A1953" s="10" t="s">
        <v>1999</v>
      </c>
      <c r="B1953" s="4" t="str">
        <f>VLOOKUP(A1953,'Data Transformation Q1 to Q8'!A:V,22,FALSE)</f>
        <v>R1011</v>
      </c>
      <c r="C1953" s="21">
        <f>VLOOKUP($A1953,'Data Transformation Q1 to Q8'!$A:$V,16,FALSE)</f>
        <v>36317</v>
      </c>
      <c r="D1953" s="6">
        <f>VLOOKUP($A1953,'Data Transformation Q1 to Q8'!$A:$V,17,FALSE)</f>
        <v>24</v>
      </c>
      <c r="E1953" s="4" t="str">
        <f>VLOOKUP(A1953,'Customer Names'!A:D,3,FALSE)</f>
        <v xml:space="preserve">  Apolo U</v>
      </c>
      <c r="F1953" s="4">
        <f>VLOOKUP($A1953,'Data Transformation Q1 to Q8'!$A:$V,2,FALSE)</f>
        <v>32.700000000000003</v>
      </c>
      <c r="G1953" s="4" t="str">
        <f>VLOOKUP($A1953,'Data Transformation Q1 to Q8'!$A:$V,3,FALSE)</f>
        <v>Obesity</v>
      </c>
      <c r="H1953" s="4">
        <f>VLOOKUP($A1953,'Data Transformation Q1 to Q8'!$A:$V,4,FALSE)</f>
        <v>4.66</v>
      </c>
      <c r="I1953" s="4" t="str">
        <f>VLOOKUP($A1953,'Data Transformation Q1 to Q8'!$A:$V,5,FALSE)</f>
        <v>Normal</v>
      </c>
      <c r="J1953" s="4" t="str">
        <f>VLOOKUP($A1953,'Data Transformation Q1 to Q8'!$A:$V,6,FALSE)</f>
        <v>No</v>
      </c>
      <c r="K1953" s="4" t="str">
        <f>VLOOKUP($A1953,'Data Transformation Q1 to Q8'!$A:$V,7,FALSE)</f>
        <v>No</v>
      </c>
      <c r="L1953" s="4" t="str">
        <f>VLOOKUP($A1953,'Data Transformation Q1 to Q8'!$A:$V,8,FALSE)</f>
        <v>No</v>
      </c>
      <c r="M1953" s="4" t="str">
        <f>VLOOKUP($A1953,'Data Transformation Q1 to Q8'!$A:$V,10,FALSE)</f>
        <v>No</v>
      </c>
      <c r="N1953" s="4">
        <f>VLOOKUP($A1953,'Data Transformation Q1 to Q8'!$A:$V,9,FALSE)</f>
        <v>0</v>
      </c>
      <c r="O1953" s="4" t="str">
        <f>VLOOKUP($A1953,'Data Transformation Q1 to Q8'!$A:$V,20,FALSE)</f>
        <v>tier - 2</v>
      </c>
      <c r="P1953" s="4" t="str">
        <f>VLOOKUP($A1953,'Data Transformation Q1 to Q8'!$A:$V,21,FALSE)</f>
        <v>tier - 3</v>
      </c>
      <c r="Q1953" s="118">
        <f>VLOOKUP($A1953,'Data Transformation Q1 to Q8'!$A:$V,19,FALSE)</f>
        <v>3591.48</v>
      </c>
    </row>
    <row r="1954" spans="1:17" ht="15.75" x14ac:dyDescent="0.25">
      <c r="A1954" s="10" t="s">
        <v>2000</v>
      </c>
      <c r="B1954" s="4" t="str">
        <f>VLOOKUP(A1954,'Data Transformation Q1 to Q8'!A:V,22,FALSE)</f>
        <v>R1013</v>
      </c>
      <c r="C1954" s="21">
        <f>VLOOKUP($A1954,'Data Transformation Q1 to Q8'!$A:$V,16,FALSE)</f>
        <v>31773</v>
      </c>
      <c r="D1954" s="6">
        <f>VLOOKUP($A1954,'Data Transformation Q1 to Q8'!$A:$V,17,FALSE)</f>
        <v>36</v>
      </c>
      <c r="E1954" s="4" t="str">
        <f>VLOOKUP(A1954,'Customer Names'!A:D,3,FALSE)</f>
        <v xml:space="preserve">  Alfons</v>
      </c>
      <c r="F1954" s="4">
        <f>VLOOKUP($A1954,'Data Transformation Q1 to Q8'!$A:$V,2,FALSE)</f>
        <v>17.75</v>
      </c>
      <c r="G1954" s="4" t="str">
        <f>VLOOKUP($A1954,'Data Transformation Q1 to Q8'!$A:$V,3,FALSE)</f>
        <v>Underweight</v>
      </c>
      <c r="H1954" s="4">
        <f>VLOOKUP($A1954,'Data Transformation Q1 to Q8'!$A:$V,4,FALSE)</f>
        <v>6.8</v>
      </c>
      <c r="I1954" s="4" t="str">
        <f>VLOOKUP($A1954,'Data Transformation Q1 to Q8'!$A:$V,5,FALSE)</f>
        <v>Diabetes</v>
      </c>
      <c r="J1954" s="4" t="str">
        <f>VLOOKUP($A1954,'Data Transformation Q1 to Q8'!$A:$V,6,FALSE)</f>
        <v>Yes</v>
      </c>
      <c r="K1954" s="4" t="str">
        <f>VLOOKUP($A1954,'Data Transformation Q1 to Q8'!$A:$V,7,FALSE)</f>
        <v>No</v>
      </c>
      <c r="L1954" s="4" t="str">
        <f>VLOOKUP($A1954,'Data Transformation Q1 to Q8'!$A:$V,8,FALSE)</f>
        <v>No</v>
      </c>
      <c r="M1954" s="4" t="str">
        <f>VLOOKUP($A1954,'Data Transformation Q1 to Q8'!$A:$V,10,FALSE)</f>
        <v>No</v>
      </c>
      <c r="N1954" s="4">
        <f>VLOOKUP($A1954,'Data Transformation Q1 to Q8'!$A:$V,9,FALSE)</f>
        <v>1</v>
      </c>
      <c r="O1954" s="4" t="str">
        <f>VLOOKUP($A1954,'Data Transformation Q1 to Q8'!$A:$V,20,FALSE)</f>
        <v>tier - 2</v>
      </c>
      <c r="P1954" s="4" t="str">
        <f>VLOOKUP($A1954,'Data Transformation Q1 to Q8'!$A:$V,21,FALSE)</f>
        <v>tier - 2</v>
      </c>
      <c r="Q1954" s="118">
        <f>VLOOKUP($A1954,'Data Transformation Q1 to Q8'!$A:$V,19,FALSE)</f>
        <v>3589.14</v>
      </c>
    </row>
    <row r="1955" spans="1:17" ht="15.75" x14ac:dyDescent="0.25">
      <c r="A1955" s="10" t="s">
        <v>2001</v>
      </c>
      <c r="B1955" s="4" t="str">
        <f>VLOOKUP(A1955,'Data Transformation Q1 to Q8'!A:V,22,FALSE)</f>
        <v>R1012</v>
      </c>
      <c r="C1955" s="21">
        <f>VLOOKUP($A1955,'Data Transformation Q1 to Q8'!$A:$V,16,FALSE)</f>
        <v>37206</v>
      </c>
      <c r="D1955" s="6">
        <f>VLOOKUP($A1955,'Data Transformation Q1 to Q8'!$A:$V,17,FALSE)</f>
        <v>21</v>
      </c>
      <c r="E1955" s="4" t="str">
        <f>VLOOKUP(A1955,'Customer Names'!A:D,3,FALSE)</f>
        <v xml:space="preserve">  Amber</v>
      </c>
      <c r="F1955" s="4">
        <f>VLOOKUP($A1955,'Data Transformation Q1 to Q8'!$A:$V,2,FALSE)</f>
        <v>33.630000000000003</v>
      </c>
      <c r="G1955" s="4" t="str">
        <f>VLOOKUP($A1955,'Data Transformation Q1 to Q8'!$A:$V,3,FALSE)</f>
        <v>Obesity</v>
      </c>
      <c r="H1955" s="4">
        <f>VLOOKUP($A1955,'Data Transformation Q1 to Q8'!$A:$V,4,FALSE)</f>
        <v>4.47</v>
      </c>
      <c r="I1955" s="4" t="str">
        <f>VLOOKUP($A1955,'Data Transformation Q1 to Q8'!$A:$V,5,FALSE)</f>
        <v>Normal</v>
      </c>
      <c r="J1955" s="4" t="str">
        <f>VLOOKUP($A1955,'Data Transformation Q1 to Q8'!$A:$V,6,FALSE)</f>
        <v>Yes</v>
      </c>
      <c r="K1955" s="4" t="str">
        <f>VLOOKUP($A1955,'Data Transformation Q1 to Q8'!$A:$V,7,FALSE)</f>
        <v>No</v>
      </c>
      <c r="L1955" s="4" t="str">
        <f>VLOOKUP($A1955,'Data Transformation Q1 to Q8'!$A:$V,8,FALSE)</f>
        <v>No</v>
      </c>
      <c r="M1955" s="4" t="str">
        <f>VLOOKUP($A1955,'Data Transformation Q1 to Q8'!$A:$V,10,FALSE)</f>
        <v>No</v>
      </c>
      <c r="N1955" s="4">
        <f>VLOOKUP($A1955,'Data Transformation Q1 to Q8'!$A:$V,9,FALSE)</f>
        <v>0</v>
      </c>
      <c r="O1955" s="4" t="str">
        <f>VLOOKUP($A1955,'Data Transformation Q1 to Q8'!$A:$V,20,FALSE)</f>
        <v>tier - 2</v>
      </c>
      <c r="P1955" s="4" t="str">
        <f>VLOOKUP($A1955,'Data Transformation Q1 to Q8'!$A:$V,21,FALSE)</f>
        <v>tier - 2</v>
      </c>
      <c r="Q1955" s="118">
        <f>VLOOKUP($A1955,'Data Transformation Q1 to Q8'!$A:$V,19,FALSE)</f>
        <v>3579.83</v>
      </c>
    </row>
    <row r="1956" spans="1:17" ht="15.75" x14ac:dyDescent="0.25">
      <c r="A1956" s="10" t="s">
        <v>2002</v>
      </c>
      <c r="B1956" s="4" t="str">
        <f>VLOOKUP(A1956,'Data Transformation Q1 to Q8'!A:V,22,FALSE)</f>
        <v>R1011</v>
      </c>
      <c r="C1956" s="21">
        <f>VLOOKUP($A1956,'Data Transformation Q1 to Q8'!$A:$V,16,FALSE)</f>
        <v>34934</v>
      </c>
      <c r="D1956" s="6">
        <f>VLOOKUP($A1956,'Data Transformation Q1 to Q8'!$A:$V,17,FALSE)</f>
        <v>27</v>
      </c>
      <c r="E1956" s="4" t="str">
        <f>VLOOKUP(A1956,'Customer Names'!A:D,3,FALSE)</f>
        <v xml:space="preserve">  Leah C</v>
      </c>
      <c r="F1956" s="4">
        <f>VLOOKUP($A1956,'Data Transformation Q1 to Q8'!$A:$V,2,FALSE)</f>
        <v>34.799999999999997</v>
      </c>
      <c r="G1956" s="4" t="str">
        <f>VLOOKUP($A1956,'Data Transformation Q1 to Q8'!$A:$V,3,FALSE)</f>
        <v>Obesity</v>
      </c>
      <c r="H1956" s="4">
        <f>VLOOKUP($A1956,'Data Transformation Q1 to Q8'!$A:$V,4,FALSE)</f>
        <v>4.08</v>
      </c>
      <c r="I1956" s="4" t="str">
        <f>VLOOKUP($A1956,'Data Transformation Q1 to Q8'!$A:$V,5,FALSE)</f>
        <v>Normal</v>
      </c>
      <c r="J1956" s="4" t="str">
        <f>VLOOKUP($A1956,'Data Transformation Q1 to Q8'!$A:$V,6,FALSE)</f>
        <v>Yes</v>
      </c>
      <c r="K1956" s="4" t="str">
        <f>VLOOKUP($A1956,'Data Transformation Q1 to Q8'!$A:$V,7,FALSE)</f>
        <v>No</v>
      </c>
      <c r="L1956" s="4" t="str">
        <f>VLOOKUP($A1956,'Data Transformation Q1 to Q8'!$A:$V,8,FALSE)</f>
        <v>No</v>
      </c>
      <c r="M1956" s="4" t="str">
        <f>VLOOKUP($A1956,'Data Transformation Q1 to Q8'!$A:$V,10,FALSE)</f>
        <v>No</v>
      </c>
      <c r="N1956" s="4">
        <f>VLOOKUP($A1956,'Data Transformation Q1 to Q8'!$A:$V,9,FALSE)</f>
        <v>1</v>
      </c>
      <c r="O1956" s="4" t="str">
        <f>VLOOKUP($A1956,'Data Transformation Q1 to Q8'!$A:$V,20,FALSE)</f>
        <v>tier - 2</v>
      </c>
      <c r="P1956" s="4" t="str">
        <f>VLOOKUP($A1956,'Data Transformation Q1 to Q8'!$A:$V,21,FALSE)</f>
        <v>tier - 3</v>
      </c>
      <c r="Q1956" s="118">
        <f>VLOOKUP($A1956,'Data Transformation Q1 to Q8'!$A:$V,19,FALSE)</f>
        <v>3578</v>
      </c>
    </row>
    <row r="1957" spans="1:17" ht="15.75" x14ac:dyDescent="0.25">
      <c r="A1957" s="10" t="s">
        <v>2003</v>
      </c>
      <c r="B1957" s="4" t="str">
        <f>VLOOKUP(A1957,'Data Transformation Q1 to Q8'!A:V,22,FALSE)</f>
        <v>R1012</v>
      </c>
      <c r="C1957" s="21">
        <f>VLOOKUP($A1957,'Data Transformation Q1 to Q8'!$A:$V,16,FALSE)</f>
        <v>32373</v>
      </c>
      <c r="D1957" s="6">
        <f>VLOOKUP($A1957,'Data Transformation Q1 to Q8'!$A:$V,17,FALSE)</f>
        <v>34</v>
      </c>
      <c r="E1957" s="4" t="str">
        <f>VLOOKUP(A1957,'Customer Names'!A:D,3,FALSE)</f>
        <v xml:space="preserve">  Lilia</v>
      </c>
      <c r="F1957" s="4">
        <f>VLOOKUP($A1957,'Data Transformation Q1 to Q8'!$A:$V,2,FALSE)</f>
        <v>16.809999999999999</v>
      </c>
      <c r="G1957" s="4" t="str">
        <f>VLOOKUP($A1957,'Data Transformation Q1 to Q8'!$A:$V,3,FALSE)</f>
        <v>Underweight</v>
      </c>
      <c r="H1957" s="4">
        <f>VLOOKUP($A1957,'Data Transformation Q1 to Q8'!$A:$V,4,FALSE)</f>
        <v>5.51</v>
      </c>
      <c r="I1957" s="4" t="str">
        <f>VLOOKUP($A1957,'Data Transformation Q1 to Q8'!$A:$V,5,FALSE)</f>
        <v>Normal</v>
      </c>
      <c r="J1957" s="4" t="str">
        <f>VLOOKUP($A1957,'Data Transformation Q1 to Q8'!$A:$V,6,FALSE)</f>
        <v>Yes</v>
      </c>
      <c r="K1957" s="4" t="str">
        <f>VLOOKUP($A1957,'Data Transformation Q1 to Q8'!$A:$V,7,FALSE)</f>
        <v>No</v>
      </c>
      <c r="L1957" s="4" t="str">
        <f>VLOOKUP($A1957,'Data Transformation Q1 to Q8'!$A:$V,8,FALSE)</f>
        <v>No</v>
      </c>
      <c r="M1957" s="4" t="str">
        <f>VLOOKUP($A1957,'Data Transformation Q1 to Q8'!$A:$V,10,FALSE)</f>
        <v>No</v>
      </c>
      <c r="N1957" s="4">
        <f>VLOOKUP($A1957,'Data Transformation Q1 to Q8'!$A:$V,9,FALSE)</f>
        <v>1</v>
      </c>
      <c r="O1957" s="4" t="str">
        <f>VLOOKUP($A1957,'Data Transformation Q1 to Q8'!$A:$V,20,FALSE)</f>
        <v>tier - 2</v>
      </c>
      <c r="P1957" s="4" t="str">
        <f>VLOOKUP($A1957,'Data Transformation Q1 to Q8'!$A:$V,21,FALSE)</f>
        <v>tier - 1</v>
      </c>
      <c r="Q1957" s="118">
        <f>VLOOKUP($A1957,'Data Transformation Q1 to Q8'!$A:$V,19,FALSE)</f>
        <v>3569.96</v>
      </c>
    </row>
    <row r="1958" spans="1:17" ht="15.75" x14ac:dyDescent="0.25">
      <c r="A1958" s="10" t="s">
        <v>2004</v>
      </c>
      <c r="B1958" s="4" t="str">
        <f>VLOOKUP(A1958,'Data Transformation Q1 to Q8'!A:V,22,FALSE)</f>
        <v>R1013</v>
      </c>
      <c r="C1958" s="21">
        <f>VLOOKUP($A1958,'Data Transformation Q1 to Q8'!$A:$V,16,FALSE)</f>
        <v>29869</v>
      </c>
      <c r="D1958" s="6">
        <f>VLOOKUP($A1958,'Data Transformation Q1 to Q8'!$A:$V,17,FALSE)</f>
        <v>41</v>
      </c>
      <c r="E1958" s="4" t="str">
        <f>VLOOKUP(A1958,'Customer Names'!A:D,3,FALSE)</f>
        <v xml:space="preserve">  Danny</v>
      </c>
      <c r="F1958" s="4">
        <f>VLOOKUP($A1958,'Data Transformation Q1 to Q8'!$A:$V,2,FALSE)</f>
        <v>16.690000000000001</v>
      </c>
      <c r="G1958" s="4" t="str">
        <f>VLOOKUP($A1958,'Data Transformation Q1 to Q8'!$A:$V,3,FALSE)</f>
        <v>Underweight</v>
      </c>
      <c r="H1958" s="4">
        <f>VLOOKUP($A1958,'Data Transformation Q1 to Q8'!$A:$V,4,FALSE)</f>
        <v>8.4</v>
      </c>
      <c r="I1958" s="4" t="str">
        <f>VLOOKUP($A1958,'Data Transformation Q1 to Q8'!$A:$V,5,FALSE)</f>
        <v>Diabetes</v>
      </c>
      <c r="J1958" s="4" t="str">
        <f>VLOOKUP($A1958,'Data Transformation Q1 to Q8'!$A:$V,6,FALSE)</f>
        <v>Yes</v>
      </c>
      <c r="K1958" s="4" t="str">
        <f>VLOOKUP($A1958,'Data Transformation Q1 to Q8'!$A:$V,7,FALSE)</f>
        <v>No</v>
      </c>
      <c r="L1958" s="4" t="str">
        <f>VLOOKUP($A1958,'Data Transformation Q1 to Q8'!$A:$V,8,FALSE)</f>
        <v>No</v>
      </c>
      <c r="M1958" s="4" t="str">
        <f>VLOOKUP($A1958,'Data Transformation Q1 to Q8'!$A:$V,10,FALSE)</f>
        <v>No</v>
      </c>
      <c r="N1958" s="4">
        <f>VLOOKUP($A1958,'Data Transformation Q1 to Q8'!$A:$V,9,FALSE)</f>
        <v>0</v>
      </c>
      <c r="O1958" s="4" t="str">
        <f>VLOOKUP($A1958,'Data Transformation Q1 to Q8'!$A:$V,20,FALSE)</f>
        <v>tier - 2</v>
      </c>
      <c r="P1958" s="4" t="str">
        <f>VLOOKUP($A1958,'Data Transformation Q1 to Q8'!$A:$V,21,FALSE)</f>
        <v>tier - 1</v>
      </c>
      <c r="Q1958" s="118">
        <f>VLOOKUP($A1958,'Data Transformation Q1 to Q8'!$A:$V,19,FALSE)</f>
        <v>3562.87</v>
      </c>
    </row>
    <row r="1959" spans="1:17" ht="15.75" x14ac:dyDescent="0.25">
      <c r="A1959" s="10" t="s">
        <v>2005</v>
      </c>
      <c r="B1959" s="4" t="str">
        <f>VLOOKUP(A1959,'Data Transformation Q1 to Q8'!A:V,22,FALSE)</f>
        <v>R1013</v>
      </c>
      <c r="C1959" s="21">
        <f>VLOOKUP($A1959,'Data Transformation Q1 to Q8'!$A:$V,16,FALSE)</f>
        <v>34866</v>
      </c>
      <c r="D1959" s="6">
        <f>VLOOKUP($A1959,'Data Transformation Q1 to Q8'!$A:$V,17,FALSE)</f>
        <v>27</v>
      </c>
      <c r="E1959" s="4" t="str">
        <f>VLOOKUP(A1959,'Customer Names'!A:D,3,FALSE)</f>
        <v xml:space="preserve">  Lauren</v>
      </c>
      <c r="F1959" s="4">
        <f>VLOOKUP($A1959,'Data Transformation Q1 to Q8'!$A:$V,2,FALSE)</f>
        <v>23.21</v>
      </c>
      <c r="G1959" s="4" t="str">
        <f>VLOOKUP($A1959,'Data Transformation Q1 to Q8'!$A:$V,3,FALSE)</f>
        <v>Normal Weight</v>
      </c>
      <c r="H1959" s="4">
        <f>VLOOKUP($A1959,'Data Transformation Q1 to Q8'!$A:$V,4,FALSE)</f>
        <v>5.14</v>
      </c>
      <c r="I1959" s="4" t="str">
        <f>VLOOKUP($A1959,'Data Transformation Q1 to Q8'!$A:$V,5,FALSE)</f>
        <v>Normal</v>
      </c>
      <c r="J1959" s="4" t="str">
        <f>VLOOKUP($A1959,'Data Transformation Q1 to Q8'!$A:$V,6,FALSE)</f>
        <v>Yes</v>
      </c>
      <c r="K1959" s="4" t="str">
        <f>VLOOKUP($A1959,'Data Transformation Q1 to Q8'!$A:$V,7,FALSE)</f>
        <v>No</v>
      </c>
      <c r="L1959" s="4" t="str">
        <f>VLOOKUP($A1959,'Data Transformation Q1 to Q8'!$A:$V,8,FALSE)</f>
        <v>No</v>
      </c>
      <c r="M1959" s="4" t="str">
        <f>VLOOKUP($A1959,'Data Transformation Q1 to Q8'!$A:$V,10,FALSE)</f>
        <v>No</v>
      </c>
      <c r="N1959" s="4">
        <f>VLOOKUP($A1959,'Data Transformation Q1 to Q8'!$A:$V,9,FALSE)</f>
        <v>1</v>
      </c>
      <c r="O1959" s="4" t="str">
        <f>VLOOKUP($A1959,'Data Transformation Q1 to Q8'!$A:$V,20,FALSE)</f>
        <v>tier - 2</v>
      </c>
      <c r="P1959" s="4" t="str">
        <f>VLOOKUP($A1959,'Data Transformation Q1 to Q8'!$A:$V,21,FALSE)</f>
        <v>tier - 1</v>
      </c>
      <c r="Q1959" s="118">
        <f>VLOOKUP($A1959,'Data Transformation Q1 to Q8'!$A:$V,19,FALSE)</f>
        <v>3561.89</v>
      </c>
    </row>
    <row r="1960" spans="1:17" ht="15.75" x14ac:dyDescent="0.25">
      <c r="A1960" s="10" t="s">
        <v>2006</v>
      </c>
      <c r="B1960" s="4" t="str">
        <f>VLOOKUP(A1960,'Data Transformation Q1 to Q8'!A:V,22,FALSE)</f>
        <v>R1024</v>
      </c>
      <c r="C1960" s="21">
        <f>VLOOKUP($A1960,'Data Transformation Q1 to Q8'!$A:$V,16,FALSE)</f>
        <v>34981</v>
      </c>
      <c r="D1960" s="6">
        <f>VLOOKUP($A1960,'Data Transformation Q1 to Q8'!$A:$V,17,FALSE)</f>
        <v>27</v>
      </c>
      <c r="E1960" s="4" t="str">
        <f>VLOOKUP(A1960,'Customer Names'!A:D,3,FALSE)</f>
        <v xml:space="preserve">  Courtney</v>
      </c>
      <c r="F1960" s="4">
        <f>VLOOKUP($A1960,'Data Transformation Q1 to Q8'!$A:$V,2,FALSE)</f>
        <v>25.175000000000001</v>
      </c>
      <c r="G1960" s="4" t="str">
        <f>VLOOKUP($A1960,'Data Transformation Q1 to Q8'!$A:$V,3,FALSE)</f>
        <v>Overweight</v>
      </c>
      <c r="H1960" s="4">
        <f>VLOOKUP($A1960,'Data Transformation Q1 to Q8'!$A:$V,4,FALSE)</f>
        <v>5.21</v>
      </c>
      <c r="I1960" s="4" t="str">
        <f>VLOOKUP($A1960,'Data Transformation Q1 to Q8'!$A:$V,5,FALSE)</f>
        <v>Normal</v>
      </c>
      <c r="J1960" s="4" t="str">
        <f>VLOOKUP($A1960,'Data Transformation Q1 to Q8'!$A:$V,6,FALSE)</f>
        <v>Yes</v>
      </c>
      <c r="K1960" s="4" t="str">
        <f>VLOOKUP($A1960,'Data Transformation Q1 to Q8'!$A:$V,7,FALSE)</f>
        <v>No</v>
      </c>
      <c r="L1960" s="4" t="str">
        <f>VLOOKUP($A1960,'Data Transformation Q1 to Q8'!$A:$V,8,FALSE)</f>
        <v>No</v>
      </c>
      <c r="M1960" s="4" t="str">
        <f>VLOOKUP($A1960,'Data Transformation Q1 to Q8'!$A:$V,10,FALSE)</f>
        <v>No</v>
      </c>
      <c r="N1960" s="4">
        <f>VLOOKUP($A1960,'Data Transformation Q1 to Q8'!$A:$V,9,FALSE)</f>
        <v>1</v>
      </c>
      <c r="O1960" s="4" t="str">
        <f>VLOOKUP($A1960,'Data Transformation Q1 to Q8'!$A:$V,20,FALSE)</f>
        <v>tier - 2</v>
      </c>
      <c r="P1960" s="4" t="str">
        <f>VLOOKUP($A1960,'Data Transformation Q1 to Q8'!$A:$V,21,FALSE)</f>
        <v>tier - 3</v>
      </c>
      <c r="Q1960" s="118">
        <f>VLOOKUP($A1960,'Data Transformation Q1 to Q8'!$A:$V,19,FALSE)</f>
        <v>3558.62</v>
      </c>
    </row>
    <row r="1961" spans="1:17" ht="15.75" x14ac:dyDescent="0.25">
      <c r="A1961" s="10" t="s">
        <v>2007</v>
      </c>
      <c r="B1961" s="4" t="str">
        <f>VLOOKUP(A1961,'Data Transformation Q1 to Q8'!A:V,22,FALSE)</f>
        <v>R1012</v>
      </c>
      <c r="C1961" s="21">
        <f>VLOOKUP($A1961,'Data Transformation Q1 to Q8'!$A:$V,16,FALSE)</f>
        <v>34601</v>
      </c>
      <c r="D1961" s="6">
        <f>VLOOKUP($A1961,'Data Transformation Q1 to Q8'!$A:$V,17,FALSE)</f>
        <v>28</v>
      </c>
      <c r="E1961" s="4" t="str">
        <f>VLOOKUP(A1961,'Customer Names'!A:D,3,FALSE)</f>
        <v xml:space="preserve">  Elizabeth</v>
      </c>
      <c r="F1961" s="4">
        <f>VLOOKUP($A1961,'Data Transformation Q1 to Q8'!$A:$V,2,FALSE)</f>
        <v>34.770000000000003</v>
      </c>
      <c r="G1961" s="4" t="str">
        <f>VLOOKUP($A1961,'Data Transformation Q1 to Q8'!$A:$V,3,FALSE)</f>
        <v>Obesity</v>
      </c>
      <c r="H1961" s="4">
        <f>VLOOKUP($A1961,'Data Transformation Q1 to Q8'!$A:$V,4,FALSE)</f>
        <v>6.23</v>
      </c>
      <c r="I1961" s="4" t="str">
        <f>VLOOKUP($A1961,'Data Transformation Q1 to Q8'!$A:$V,5,FALSE)</f>
        <v>Prediabetes</v>
      </c>
      <c r="J1961" s="4" t="str">
        <f>VLOOKUP($A1961,'Data Transformation Q1 to Q8'!$A:$V,6,FALSE)</f>
        <v>No</v>
      </c>
      <c r="K1961" s="4" t="str">
        <f>VLOOKUP($A1961,'Data Transformation Q1 to Q8'!$A:$V,7,FALSE)</f>
        <v>No</v>
      </c>
      <c r="L1961" s="4" t="str">
        <f>VLOOKUP($A1961,'Data Transformation Q1 to Q8'!$A:$V,8,FALSE)</f>
        <v>No</v>
      </c>
      <c r="M1961" s="4" t="str">
        <f>VLOOKUP($A1961,'Data Transformation Q1 to Q8'!$A:$V,10,FALSE)</f>
        <v>No</v>
      </c>
      <c r="N1961" s="4">
        <f>VLOOKUP($A1961,'Data Transformation Q1 to Q8'!$A:$V,9,FALSE)</f>
        <v>0</v>
      </c>
      <c r="O1961" s="4" t="str">
        <f>VLOOKUP($A1961,'Data Transformation Q1 to Q8'!$A:$V,20,FALSE)</f>
        <v>tier - 2</v>
      </c>
      <c r="P1961" s="4" t="str">
        <f>VLOOKUP($A1961,'Data Transformation Q1 to Q8'!$A:$V,21,FALSE)</f>
        <v>tier - 3</v>
      </c>
      <c r="Q1961" s="118">
        <f>VLOOKUP($A1961,'Data Transformation Q1 to Q8'!$A:$V,19,FALSE)</f>
        <v>3556.92</v>
      </c>
    </row>
    <row r="1962" spans="1:17" ht="15.75" x14ac:dyDescent="0.25">
      <c r="A1962" s="10" t="s">
        <v>2008</v>
      </c>
      <c r="B1962" s="4" t="str">
        <f>VLOOKUP(A1962,'Data Transformation Q1 to Q8'!A:V,22,FALSE)</f>
        <v>R1011</v>
      </c>
      <c r="C1962" s="21">
        <f>VLOOKUP($A1962,'Data Transformation Q1 to Q8'!$A:$V,16,FALSE)</f>
        <v>33960</v>
      </c>
      <c r="D1962" s="6">
        <f>VLOOKUP($A1962,'Data Transformation Q1 to Q8'!$A:$V,17,FALSE)</f>
        <v>30</v>
      </c>
      <c r="E1962" s="4" t="str">
        <f>VLOOKUP(A1962,'Customer Names'!A:D,3,FALSE)</f>
        <v xml:space="preserve">  Satomi</v>
      </c>
      <c r="F1962" s="4">
        <f>VLOOKUP($A1962,'Data Transformation Q1 to Q8'!$A:$V,2,FALSE)</f>
        <v>27.7</v>
      </c>
      <c r="G1962" s="4" t="str">
        <f>VLOOKUP($A1962,'Data Transformation Q1 to Q8'!$A:$V,3,FALSE)</f>
        <v>Overweight</v>
      </c>
      <c r="H1962" s="4">
        <f>VLOOKUP($A1962,'Data Transformation Q1 to Q8'!$A:$V,4,FALSE)</f>
        <v>5.6</v>
      </c>
      <c r="I1962" s="4" t="str">
        <f>VLOOKUP($A1962,'Data Transformation Q1 to Q8'!$A:$V,5,FALSE)</f>
        <v>Normal</v>
      </c>
      <c r="J1962" s="4" t="str">
        <f>VLOOKUP($A1962,'Data Transformation Q1 to Q8'!$A:$V,6,FALSE)</f>
        <v>No</v>
      </c>
      <c r="K1962" s="4" t="str">
        <f>VLOOKUP($A1962,'Data Transformation Q1 to Q8'!$A:$V,7,FALSE)</f>
        <v>No</v>
      </c>
      <c r="L1962" s="4" t="str">
        <f>VLOOKUP($A1962,'Data Transformation Q1 to Q8'!$A:$V,8,FALSE)</f>
        <v>No</v>
      </c>
      <c r="M1962" s="4" t="str">
        <f>VLOOKUP($A1962,'Data Transformation Q1 to Q8'!$A:$V,10,FALSE)</f>
        <v>No</v>
      </c>
      <c r="N1962" s="4">
        <f>VLOOKUP($A1962,'Data Transformation Q1 to Q8'!$A:$V,9,FALSE)</f>
        <v>1</v>
      </c>
      <c r="O1962" s="4" t="str">
        <f>VLOOKUP($A1962,'Data Transformation Q1 to Q8'!$A:$V,20,FALSE)</f>
        <v>tier - 2</v>
      </c>
      <c r="P1962" s="4" t="str">
        <f>VLOOKUP($A1962,'Data Transformation Q1 to Q8'!$A:$V,21,FALSE)</f>
        <v>tier - 3</v>
      </c>
      <c r="Q1962" s="118">
        <f>VLOOKUP($A1962,'Data Transformation Q1 to Q8'!$A:$V,19,FALSE)</f>
        <v>3554.2</v>
      </c>
    </row>
    <row r="1963" spans="1:17" ht="15.75" x14ac:dyDescent="0.25">
      <c r="A1963" s="10" t="s">
        <v>2009</v>
      </c>
      <c r="B1963" s="4" t="str">
        <f>VLOOKUP(A1963,'Data Transformation Q1 to Q8'!A:V,22,FALSE)</f>
        <v>R1013</v>
      </c>
      <c r="C1963" s="21">
        <f>VLOOKUP($A1963,'Data Transformation Q1 to Q8'!$A:$V,16,FALSE)</f>
        <v>32431</v>
      </c>
      <c r="D1963" s="6">
        <f>VLOOKUP($A1963,'Data Transformation Q1 to Q8'!$A:$V,17,FALSE)</f>
        <v>34</v>
      </c>
      <c r="E1963" s="4" t="str">
        <f>VLOOKUP(A1963,'Customer Names'!A:D,3,FALSE)</f>
        <v xml:space="preserve">  Matthew D</v>
      </c>
      <c r="F1963" s="4">
        <f>VLOOKUP($A1963,'Data Transformation Q1 to Q8'!$A:$V,2,FALSE)</f>
        <v>19.12</v>
      </c>
      <c r="G1963" s="4" t="str">
        <f>VLOOKUP($A1963,'Data Transformation Q1 to Q8'!$A:$V,3,FALSE)</f>
        <v>Normal Weight</v>
      </c>
      <c r="H1963" s="4">
        <f>VLOOKUP($A1963,'Data Transformation Q1 to Q8'!$A:$V,4,FALSE)</f>
        <v>4.72</v>
      </c>
      <c r="I1963" s="4" t="str">
        <f>VLOOKUP($A1963,'Data Transformation Q1 to Q8'!$A:$V,5,FALSE)</f>
        <v>Normal</v>
      </c>
      <c r="J1963" s="4" t="str">
        <f>VLOOKUP($A1963,'Data Transformation Q1 to Q8'!$A:$V,6,FALSE)</f>
        <v>Yes</v>
      </c>
      <c r="K1963" s="4" t="str">
        <f>VLOOKUP($A1963,'Data Transformation Q1 to Q8'!$A:$V,7,FALSE)</f>
        <v>No</v>
      </c>
      <c r="L1963" s="4" t="str">
        <f>VLOOKUP($A1963,'Data Transformation Q1 to Q8'!$A:$V,8,FALSE)</f>
        <v>No</v>
      </c>
      <c r="M1963" s="4" t="str">
        <f>VLOOKUP($A1963,'Data Transformation Q1 to Q8'!$A:$V,10,FALSE)</f>
        <v>No</v>
      </c>
      <c r="N1963" s="4">
        <f>VLOOKUP($A1963,'Data Transformation Q1 to Q8'!$A:$V,9,FALSE)</f>
        <v>1</v>
      </c>
      <c r="O1963" s="4" t="str">
        <f>VLOOKUP($A1963,'Data Transformation Q1 to Q8'!$A:$V,20,FALSE)</f>
        <v>tier - 2</v>
      </c>
      <c r="P1963" s="4" t="str">
        <f>VLOOKUP($A1963,'Data Transformation Q1 to Q8'!$A:$V,21,FALSE)</f>
        <v>tier - 1</v>
      </c>
      <c r="Q1963" s="118">
        <f>VLOOKUP($A1963,'Data Transformation Q1 to Q8'!$A:$V,19,FALSE)</f>
        <v>3540.12</v>
      </c>
    </row>
    <row r="1964" spans="1:17" ht="15.75" x14ac:dyDescent="0.25">
      <c r="A1964" s="10" t="s">
        <v>2010</v>
      </c>
      <c r="B1964" s="4" t="str">
        <f>VLOOKUP(A1964,'Data Transformation Q1 to Q8'!A:V,22,FALSE)</f>
        <v>R1012</v>
      </c>
      <c r="C1964" s="21">
        <f>VLOOKUP($A1964,'Data Transformation Q1 to Q8'!$A:$V,16,FALSE)</f>
        <v>37857</v>
      </c>
      <c r="D1964" s="6">
        <f>VLOOKUP($A1964,'Data Transformation Q1 to Q8'!$A:$V,17,FALSE)</f>
        <v>19</v>
      </c>
      <c r="E1964" s="4" t="str">
        <f>VLOOKUP(A1964,'Customer Names'!A:D,3,FALSE)</f>
        <v xml:space="preserve">  Peter T II</v>
      </c>
      <c r="F1964" s="4">
        <f>VLOOKUP($A1964,'Data Transformation Q1 to Q8'!$A:$V,2,FALSE)</f>
        <v>32.67</v>
      </c>
      <c r="G1964" s="4" t="str">
        <f>VLOOKUP($A1964,'Data Transformation Q1 to Q8'!$A:$V,3,FALSE)</f>
        <v>Obesity</v>
      </c>
      <c r="H1964" s="4">
        <f>VLOOKUP($A1964,'Data Transformation Q1 to Q8'!$A:$V,4,FALSE)</f>
        <v>4.67</v>
      </c>
      <c r="I1964" s="4" t="str">
        <f>VLOOKUP($A1964,'Data Transformation Q1 to Q8'!$A:$V,5,FALSE)</f>
        <v>Normal</v>
      </c>
      <c r="J1964" s="4" t="str">
        <f>VLOOKUP($A1964,'Data Transformation Q1 to Q8'!$A:$V,6,FALSE)</f>
        <v>No</v>
      </c>
      <c r="K1964" s="4" t="str">
        <f>VLOOKUP($A1964,'Data Transformation Q1 to Q8'!$A:$V,7,FALSE)</f>
        <v>No</v>
      </c>
      <c r="L1964" s="4" t="str">
        <f>VLOOKUP($A1964,'Data Transformation Q1 to Q8'!$A:$V,8,FALSE)</f>
        <v>Yes</v>
      </c>
      <c r="M1964" s="4" t="str">
        <f>VLOOKUP($A1964,'Data Transformation Q1 to Q8'!$A:$V,10,FALSE)</f>
        <v>No</v>
      </c>
      <c r="N1964" s="4">
        <f>VLOOKUP($A1964,'Data Transformation Q1 to Q8'!$A:$V,9,FALSE)</f>
        <v>1</v>
      </c>
      <c r="O1964" s="4" t="str">
        <f>VLOOKUP($A1964,'Data Transformation Q1 to Q8'!$A:$V,20,FALSE)</f>
        <v>tier - 2</v>
      </c>
      <c r="P1964" s="4" t="str">
        <f>VLOOKUP($A1964,'Data Transformation Q1 to Q8'!$A:$V,21,FALSE)</f>
        <v>tier - 2</v>
      </c>
      <c r="Q1964" s="118">
        <f>VLOOKUP($A1964,'Data Transformation Q1 to Q8'!$A:$V,19,FALSE)</f>
        <v>3538.9</v>
      </c>
    </row>
    <row r="1965" spans="1:17" ht="15.75" x14ac:dyDescent="0.25">
      <c r="A1965" s="10" t="s">
        <v>2011</v>
      </c>
      <c r="B1965" s="4" t="str">
        <f>VLOOKUP(A1965,'Data Transformation Q1 to Q8'!A:V,22,FALSE)</f>
        <v>R1012</v>
      </c>
      <c r="C1965" s="21">
        <f>VLOOKUP($A1965,'Data Transformation Q1 to Q8'!$A:$V,16,FALSE)</f>
        <v>36054</v>
      </c>
      <c r="D1965" s="6">
        <f>VLOOKUP($A1965,'Data Transformation Q1 to Q8'!$A:$V,17,FALSE)</f>
        <v>24</v>
      </c>
      <c r="E1965" s="4" t="str">
        <f>VLOOKUP(A1965,'Customer Names'!A:D,3,FALSE)</f>
        <v xml:space="preserve">  Manuel</v>
      </c>
      <c r="F1965" s="4">
        <f>VLOOKUP($A1965,'Data Transformation Q1 to Q8'!$A:$V,2,FALSE)</f>
        <v>28.5</v>
      </c>
      <c r="G1965" s="4" t="str">
        <f>VLOOKUP($A1965,'Data Transformation Q1 to Q8'!$A:$V,3,FALSE)</f>
        <v>Overweight</v>
      </c>
      <c r="H1965" s="4">
        <f>VLOOKUP($A1965,'Data Transformation Q1 to Q8'!$A:$V,4,FALSE)</f>
        <v>6.11</v>
      </c>
      <c r="I1965" s="4" t="str">
        <f>VLOOKUP($A1965,'Data Transformation Q1 to Q8'!$A:$V,5,FALSE)</f>
        <v>Prediabetes</v>
      </c>
      <c r="J1965" s="4" t="str">
        <f>VLOOKUP($A1965,'Data Transformation Q1 to Q8'!$A:$V,6,FALSE)</f>
        <v>No</v>
      </c>
      <c r="K1965" s="4" t="str">
        <f>VLOOKUP($A1965,'Data Transformation Q1 to Q8'!$A:$V,7,FALSE)</f>
        <v>No</v>
      </c>
      <c r="L1965" s="4" t="str">
        <f>VLOOKUP($A1965,'Data Transformation Q1 to Q8'!$A:$V,8,FALSE)</f>
        <v>No</v>
      </c>
      <c r="M1965" s="4" t="str">
        <f>VLOOKUP($A1965,'Data Transformation Q1 to Q8'!$A:$V,10,FALSE)</f>
        <v>No</v>
      </c>
      <c r="N1965" s="4">
        <f>VLOOKUP($A1965,'Data Transformation Q1 to Q8'!$A:$V,9,FALSE)</f>
        <v>1</v>
      </c>
      <c r="O1965" s="4" t="str">
        <f>VLOOKUP($A1965,'Data Transformation Q1 to Q8'!$A:$V,20,FALSE)</f>
        <v>tier - 3</v>
      </c>
      <c r="P1965" s="4" t="str">
        <f>VLOOKUP($A1965,'Data Transformation Q1 to Q8'!$A:$V,21,FALSE)</f>
        <v>tier - 3</v>
      </c>
      <c r="Q1965" s="118">
        <f>VLOOKUP($A1965,'Data Transformation Q1 to Q8'!$A:$V,19,FALSE)</f>
        <v>3537.7</v>
      </c>
    </row>
    <row r="1966" spans="1:17" ht="15.75" x14ac:dyDescent="0.25">
      <c r="A1966" s="10" t="s">
        <v>2012</v>
      </c>
      <c r="B1966" s="4" t="str">
        <f>VLOOKUP(A1966,'Data Transformation Q1 to Q8'!A:V,22,FALSE)</f>
        <v>R1013</v>
      </c>
      <c r="C1966" s="21">
        <f>VLOOKUP($A1966,'Data Transformation Q1 to Q8'!$A:$V,16,FALSE)</f>
        <v>36425</v>
      </c>
      <c r="D1966" s="6">
        <f>VLOOKUP($A1966,'Data Transformation Q1 to Q8'!$A:$V,17,FALSE)</f>
        <v>23</v>
      </c>
      <c r="E1966" s="4" t="str">
        <f>VLOOKUP(A1966,'Customer Names'!A:D,3,FALSE)</f>
        <v xml:space="preserve">  Kindsey P</v>
      </c>
      <c r="F1966" s="4">
        <f>VLOOKUP($A1966,'Data Transformation Q1 to Q8'!$A:$V,2,FALSE)</f>
        <v>39.270000000000003</v>
      </c>
      <c r="G1966" s="4" t="str">
        <f>VLOOKUP($A1966,'Data Transformation Q1 to Q8'!$A:$V,3,FALSE)</f>
        <v>Obesity</v>
      </c>
      <c r="H1966" s="4">
        <f>VLOOKUP($A1966,'Data Transformation Q1 to Q8'!$A:$V,4,FALSE)</f>
        <v>6.25</v>
      </c>
      <c r="I1966" s="4" t="str">
        <f>VLOOKUP($A1966,'Data Transformation Q1 to Q8'!$A:$V,5,FALSE)</f>
        <v>Prediabetes</v>
      </c>
      <c r="J1966" s="4" t="str">
        <f>VLOOKUP($A1966,'Data Transformation Q1 to Q8'!$A:$V,6,FALSE)</f>
        <v>No</v>
      </c>
      <c r="K1966" s="4" t="str">
        <f>VLOOKUP($A1966,'Data Transformation Q1 to Q8'!$A:$V,7,FALSE)</f>
        <v>No</v>
      </c>
      <c r="L1966" s="4" t="str">
        <f>VLOOKUP($A1966,'Data Transformation Q1 to Q8'!$A:$V,8,FALSE)</f>
        <v>No</v>
      </c>
      <c r="M1966" s="4" t="str">
        <f>VLOOKUP($A1966,'Data Transformation Q1 to Q8'!$A:$V,10,FALSE)</f>
        <v>No</v>
      </c>
      <c r="N1966" s="4">
        <f>VLOOKUP($A1966,'Data Transformation Q1 to Q8'!$A:$V,9,FALSE)</f>
        <v>0</v>
      </c>
      <c r="O1966" s="4" t="str">
        <f>VLOOKUP($A1966,'Data Transformation Q1 to Q8'!$A:$V,20,FALSE)</f>
        <v>tier - 2</v>
      </c>
      <c r="P1966" s="4" t="str">
        <f>VLOOKUP($A1966,'Data Transformation Q1 to Q8'!$A:$V,21,FALSE)</f>
        <v>tier - 2</v>
      </c>
      <c r="Q1966" s="118">
        <f>VLOOKUP($A1966,'Data Transformation Q1 to Q8'!$A:$V,19,FALSE)</f>
        <v>3500.61</v>
      </c>
    </row>
    <row r="1967" spans="1:17" ht="15.75" x14ac:dyDescent="0.25">
      <c r="A1967" s="10" t="s">
        <v>2013</v>
      </c>
      <c r="B1967" s="4" t="str">
        <f>VLOOKUP(A1967,'Data Transformation Q1 to Q8'!A:V,22,FALSE)</f>
        <v>R1015</v>
      </c>
      <c r="C1967" s="21">
        <f>VLOOKUP($A1967,'Data Transformation Q1 to Q8'!$A:$V,16,FALSE)</f>
        <v>35326</v>
      </c>
      <c r="D1967" s="6">
        <f>VLOOKUP($A1967,'Data Transformation Q1 to Q8'!$A:$V,17,FALSE)</f>
        <v>26</v>
      </c>
      <c r="E1967" s="4" t="str">
        <f>VLOOKUP(A1967,'Customer Names'!A:D,3,FALSE)</f>
        <v xml:space="preserve">  Thomas G</v>
      </c>
      <c r="F1967" s="4">
        <f>VLOOKUP($A1967,'Data Transformation Q1 to Q8'!$A:$V,2,FALSE)</f>
        <v>32.49</v>
      </c>
      <c r="G1967" s="4" t="str">
        <f>VLOOKUP($A1967,'Data Transformation Q1 to Q8'!$A:$V,3,FALSE)</f>
        <v>Obesity</v>
      </c>
      <c r="H1967" s="4">
        <f>VLOOKUP($A1967,'Data Transformation Q1 to Q8'!$A:$V,4,FALSE)</f>
        <v>4</v>
      </c>
      <c r="I1967" s="4" t="str">
        <f>VLOOKUP($A1967,'Data Transformation Q1 to Q8'!$A:$V,5,FALSE)</f>
        <v>Normal</v>
      </c>
      <c r="J1967" s="4" t="str">
        <f>VLOOKUP($A1967,'Data Transformation Q1 to Q8'!$A:$V,6,FALSE)</f>
        <v>Yes</v>
      </c>
      <c r="K1967" s="4" t="str">
        <f>VLOOKUP($A1967,'Data Transformation Q1 to Q8'!$A:$V,7,FALSE)</f>
        <v>No</v>
      </c>
      <c r="L1967" s="4" t="str">
        <f>VLOOKUP($A1967,'Data Transformation Q1 to Q8'!$A:$V,8,FALSE)</f>
        <v>No</v>
      </c>
      <c r="M1967" s="4" t="str">
        <f>VLOOKUP($A1967,'Data Transformation Q1 to Q8'!$A:$V,10,FALSE)</f>
        <v>No</v>
      </c>
      <c r="N1967" s="4">
        <f>VLOOKUP($A1967,'Data Transformation Q1 to Q8'!$A:$V,9,FALSE)</f>
        <v>0</v>
      </c>
      <c r="O1967" s="4" t="str">
        <f>VLOOKUP($A1967,'Data Transformation Q1 to Q8'!$A:$V,20,FALSE)</f>
        <v>tier - 1</v>
      </c>
      <c r="P1967" s="4" t="str">
        <f>VLOOKUP($A1967,'Data Transformation Q1 to Q8'!$A:$V,21,FALSE)</f>
        <v>tier - 2</v>
      </c>
      <c r="Q1967" s="118">
        <f>VLOOKUP($A1967,'Data Transformation Q1 to Q8'!$A:$V,19,FALSE)</f>
        <v>3490.55</v>
      </c>
    </row>
    <row r="1968" spans="1:17" ht="15.75" x14ac:dyDescent="0.25">
      <c r="A1968" s="10" t="s">
        <v>2014</v>
      </c>
      <c r="B1968" s="4" t="str">
        <f>VLOOKUP(A1968,'Data Transformation Q1 to Q8'!A:V,22,FALSE)</f>
        <v>R1011</v>
      </c>
      <c r="C1968" s="21">
        <f>VLOOKUP($A1968,'Data Transformation Q1 to Q8'!$A:$V,16,FALSE)</f>
        <v>35327</v>
      </c>
      <c r="D1968" s="6">
        <f>VLOOKUP($A1968,'Data Transformation Q1 to Q8'!$A:$V,17,FALSE)</f>
        <v>26</v>
      </c>
      <c r="E1968" s="4" t="str">
        <f>VLOOKUP(A1968,'Customer Names'!A:D,3,FALSE)</f>
        <v xml:space="preserve">  Kyle S</v>
      </c>
      <c r="F1968" s="4">
        <f>VLOOKUP($A1968,'Data Transformation Q1 to Q8'!$A:$V,2,FALSE)</f>
        <v>23.7</v>
      </c>
      <c r="G1968" s="4" t="str">
        <f>VLOOKUP($A1968,'Data Transformation Q1 to Q8'!$A:$V,3,FALSE)</f>
        <v>Normal Weight</v>
      </c>
      <c r="H1968" s="4">
        <f>VLOOKUP($A1968,'Data Transformation Q1 to Q8'!$A:$V,4,FALSE)</f>
        <v>5.55</v>
      </c>
      <c r="I1968" s="4" t="str">
        <f>VLOOKUP($A1968,'Data Transformation Q1 to Q8'!$A:$V,5,FALSE)</f>
        <v>Normal</v>
      </c>
      <c r="J1968" s="4" t="str">
        <f>VLOOKUP($A1968,'Data Transformation Q1 to Q8'!$A:$V,6,FALSE)</f>
        <v>Yes</v>
      </c>
      <c r="K1968" s="4" t="str">
        <f>VLOOKUP($A1968,'Data Transformation Q1 to Q8'!$A:$V,7,FALSE)</f>
        <v>No</v>
      </c>
      <c r="L1968" s="4" t="str">
        <f>VLOOKUP($A1968,'Data Transformation Q1 to Q8'!$A:$V,8,FALSE)</f>
        <v>No</v>
      </c>
      <c r="M1968" s="4" t="str">
        <f>VLOOKUP($A1968,'Data Transformation Q1 to Q8'!$A:$V,10,FALSE)</f>
        <v>No</v>
      </c>
      <c r="N1968" s="4">
        <f>VLOOKUP($A1968,'Data Transformation Q1 to Q8'!$A:$V,9,FALSE)</f>
        <v>0</v>
      </c>
      <c r="O1968" s="4" t="str">
        <f>VLOOKUP($A1968,'Data Transformation Q1 to Q8'!$A:$V,20,FALSE)</f>
        <v>tier - 3</v>
      </c>
      <c r="P1968" s="4" t="str">
        <f>VLOOKUP($A1968,'Data Transformation Q1 to Q8'!$A:$V,21,FALSE)</f>
        <v>tier - 3</v>
      </c>
      <c r="Q1968" s="118">
        <f>VLOOKUP($A1968,'Data Transformation Q1 to Q8'!$A:$V,19,FALSE)</f>
        <v>3484.33</v>
      </c>
    </row>
    <row r="1969" spans="1:17" ht="15.75" x14ac:dyDescent="0.25">
      <c r="A1969" s="10" t="s">
        <v>2015</v>
      </c>
      <c r="B1969" s="4" t="str">
        <f>VLOOKUP(A1969,'Data Transformation Q1 to Q8'!A:V,22,FALSE)</f>
        <v>R1016</v>
      </c>
      <c r="C1969" s="21">
        <f>VLOOKUP($A1969,'Data Transformation Q1 to Q8'!$A:$V,16,FALSE)</f>
        <v>38164</v>
      </c>
      <c r="D1969" s="6">
        <f>VLOOKUP($A1969,'Data Transformation Q1 to Q8'!$A:$V,17,FALSE)</f>
        <v>18</v>
      </c>
      <c r="E1969" s="4" t="str">
        <f>VLOOKUP(A1969,'Customer Names'!A:D,3,FALSE)</f>
        <v xml:space="preserve">  Alexander J</v>
      </c>
      <c r="F1969" s="4">
        <f>VLOOKUP($A1969,'Data Transformation Q1 to Q8'!$A:$V,2,FALSE)</f>
        <v>30.4</v>
      </c>
      <c r="G1969" s="4" t="str">
        <f>VLOOKUP($A1969,'Data Transformation Q1 to Q8'!$A:$V,3,FALSE)</f>
        <v>Obesity</v>
      </c>
      <c r="H1969" s="4">
        <f>VLOOKUP($A1969,'Data Transformation Q1 to Q8'!$A:$V,4,FALSE)</f>
        <v>5.95</v>
      </c>
      <c r="I1969" s="4" t="str">
        <f>VLOOKUP($A1969,'Data Transformation Q1 to Q8'!$A:$V,5,FALSE)</f>
        <v>Prediabetes</v>
      </c>
      <c r="J1969" s="4" t="str">
        <f>VLOOKUP($A1969,'Data Transformation Q1 to Q8'!$A:$V,6,FALSE)</f>
        <v>No</v>
      </c>
      <c r="K1969" s="4" t="str">
        <f>VLOOKUP($A1969,'Data Transformation Q1 to Q8'!$A:$V,7,FALSE)</f>
        <v>yes</v>
      </c>
      <c r="L1969" s="4" t="str">
        <f>VLOOKUP($A1969,'Data Transformation Q1 to Q8'!$A:$V,8,FALSE)</f>
        <v>No</v>
      </c>
      <c r="M1969" s="4" t="str">
        <f>VLOOKUP($A1969,'Data Transformation Q1 to Q8'!$A:$V,10,FALSE)</f>
        <v>No</v>
      </c>
      <c r="N1969" s="4">
        <f>VLOOKUP($A1969,'Data Transformation Q1 to Q8'!$A:$V,9,FALSE)</f>
        <v>1</v>
      </c>
      <c r="O1969" s="4" t="str">
        <f>VLOOKUP($A1969,'Data Transformation Q1 to Q8'!$A:$V,20,FALSE)</f>
        <v>tier - 2</v>
      </c>
      <c r="P1969" s="4" t="str">
        <f>VLOOKUP($A1969,'Data Transformation Q1 to Q8'!$A:$V,21,FALSE)</f>
        <v>tier - 3</v>
      </c>
      <c r="Q1969" s="118">
        <f>VLOOKUP($A1969,'Data Transformation Q1 to Q8'!$A:$V,19,FALSE)</f>
        <v>3481.87</v>
      </c>
    </row>
    <row r="1970" spans="1:17" ht="15.75" x14ac:dyDescent="0.25">
      <c r="A1970" s="10" t="s">
        <v>2016</v>
      </c>
      <c r="B1970" s="4" t="str">
        <f>VLOOKUP(A1970,'Data Transformation Q1 to Q8'!A:V,22,FALSE)</f>
        <v>R1013</v>
      </c>
      <c r="C1970" s="21">
        <f>VLOOKUP($A1970,'Data Transformation Q1 to Q8'!$A:$V,16,FALSE)</f>
        <v>34254</v>
      </c>
      <c r="D1970" s="6">
        <f>VLOOKUP($A1970,'Data Transformation Q1 to Q8'!$A:$V,17,FALSE)</f>
        <v>29</v>
      </c>
      <c r="E1970" s="4" t="str">
        <f>VLOOKUP(A1970,'Customer Names'!A:D,3,FALSE)</f>
        <v xml:space="preserve">  Dustin L</v>
      </c>
      <c r="F1970" s="4">
        <f>VLOOKUP($A1970,'Data Transformation Q1 to Q8'!$A:$V,2,FALSE)</f>
        <v>38.94</v>
      </c>
      <c r="G1970" s="4" t="str">
        <f>VLOOKUP($A1970,'Data Transformation Q1 to Q8'!$A:$V,3,FALSE)</f>
        <v>Obesity</v>
      </c>
      <c r="H1970" s="4">
        <f>VLOOKUP($A1970,'Data Transformation Q1 to Q8'!$A:$V,4,FALSE)</f>
        <v>4.3600000000000003</v>
      </c>
      <c r="I1970" s="4" t="str">
        <f>VLOOKUP($A1970,'Data Transformation Q1 to Q8'!$A:$V,5,FALSE)</f>
        <v>Normal</v>
      </c>
      <c r="J1970" s="4" t="str">
        <f>VLOOKUP($A1970,'Data Transformation Q1 to Q8'!$A:$V,6,FALSE)</f>
        <v>No</v>
      </c>
      <c r="K1970" s="4" t="str">
        <f>VLOOKUP($A1970,'Data Transformation Q1 to Q8'!$A:$V,7,FALSE)</f>
        <v>No</v>
      </c>
      <c r="L1970" s="4" t="str">
        <f>VLOOKUP($A1970,'Data Transformation Q1 to Q8'!$A:$V,8,FALSE)</f>
        <v>Yes</v>
      </c>
      <c r="M1970" s="4" t="str">
        <f>VLOOKUP($A1970,'Data Transformation Q1 to Q8'!$A:$V,10,FALSE)</f>
        <v>No</v>
      </c>
      <c r="N1970" s="4">
        <f>VLOOKUP($A1970,'Data Transformation Q1 to Q8'!$A:$V,9,FALSE)</f>
        <v>1</v>
      </c>
      <c r="O1970" s="4" t="str">
        <f>VLOOKUP($A1970,'Data Transformation Q1 to Q8'!$A:$V,20,FALSE)</f>
        <v>tier - 2</v>
      </c>
      <c r="P1970" s="4" t="str">
        <f>VLOOKUP($A1970,'Data Transformation Q1 to Q8'!$A:$V,21,FALSE)</f>
        <v>tier - 2</v>
      </c>
      <c r="Q1970" s="118">
        <f>VLOOKUP($A1970,'Data Transformation Q1 to Q8'!$A:$V,19,FALSE)</f>
        <v>3471.41</v>
      </c>
    </row>
    <row r="1971" spans="1:17" ht="15.75" x14ac:dyDescent="0.25">
      <c r="A1971" s="10" t="s">
        <v>2017</v>
      </c>
      <c r="B1971" s="4" t="str">
        <f>VLOOKUP(A1971,'Data Transformation Q1 to Q8'!A:V,22,FALSE)</f>
        <v>R1025</v>
      </c>
      <c r="C1971" s="21">
        <f>VLOOKUP($A1971,'Data Transformation Q1 to Q8'!$A:$V,16,FALSE)</f>
        <v>37831</v>
      </c>
      <c r="D1971" s="6">
        <f>VLOOKUP($A1971,'Data Transformation Q1 to Q8'!$A:$V,17,FALSE)</f>
        <v>19</v>
      </c>
      <c r="E1971" s="4" t="str">
        <f>VLOOKUP(A1971,'Customer Names'!A:D,3,FALSE)</f>
        <v xml:space="preserve">  Chloe</v>
      </c>
      <c r="F1971" s="4">
        <f>VLOOKUP($A1971,'Data Transformation Q1 to Q8'!$A:$V,2,FALSE)</f>
        <v>31.02</v>
      </c>
      <c r="G1971" s="4" t="str">
        <f>VLOOKUP($A1971,'Data Transformation Q1 to Q8'!$A:$V,3,FALSE)</f>
        <v>Obesity</v>
      </c>
      <c r="H1971" s="4">
        <f>VLOOKUP($A1971,'Data Transformation Q1 to Q8'!$A:$V,4,FALSE)</f>
        <v>4.84</v>
      </c>
      <c r="I1971" s="4" t="str">
        <f>VLOOKUP($A1971,'Data Transformation Q1 to Q8'!$A:$V,5,FALSE)</f>
        <v>Normal</v>
      </c>
      <c r="J1971" s="4" t="str">
        <f>VLOOKUP($A1971,'Data Transformation Q1 to Q8'!$A:$V,6,FALSE)</f>
        <v>No</v>
      </c>
      <c r="K1971" s="4" t="str">
        <f>VLOOKUP($A1971,'Data Transformation Q1 to Q8'!$A:$V,7,FALSE)</f>
        <v>No</v>
      </c>
      <c r="L1971" s="4" t="str">
        <f>VLOOKUP($A1971,'Data Transformation Q1 to Q8'!$A:$V,8,FALSE)</f>
        <v>Yes</v>
      </c>
      <c r="M1971" s="4" t="str">
        <f>VLOOKUP($A1971,'Data Transformation Q1 to Q8'!$A:$V,10,FALSE)</f>
        <v>No</v>
      </c>
      <c r="N1971" s="4">
        <f>VLOOKUP($A1971,'Data Transformation Q1 to Q8'!$A:$V,9,FALSE)</f>
        <v>1</v>
      </c>
      <c r="O1971" s="4" t="str">
        <f>VLOOKUP($A1971,'Data Transformation Q1 to Q8'!$A:$V,20,FALSE)</f>
        <v>tier - 2</v>
      </c>
      <c r="P1971" s="4" t="str">
        <f>VLOOKUP($A1971,'Data Transformation Q1 to Q8'!$A:$V,21,FALSE)</f>
        <v>tier - 1</v>
      </c>
      <c r="Q1971" s="118">
        <f>VLOOKUP($A1971,'Data Transformation Q1 to Q8'!$A:$V,19,FALSE)</f>
        <v>3463.51</v>
      </c>
    </row>
    <row r="1972" spans="1:17" ht="15.75" x14ac:dyDescent="0.25">
      <c r="A1972" s="10" t="s">
        <v>2018</v>
      </c>
      <c r="B1972" s="4" t="str">
        <f>VLOOKUP(A1972,'Data Transformation Q1 to Q8'!A:V,22,FALSE)</f>
        <v>R1011</v>
      </c>
      <c r="C1972" s="21">
        <f>VLOOKUP($A1972,'Data Transformation Q1 to Q8'!$A:$V,16,FALSE)</f>
        <v>32034</v>
      </c>
      <c r="D1972" s="6">
        <f>VLOOKUP($A1972,'Data Transformation Q1 to Q8'!$A:$V,17,FALSE)</f>
        <v>35</v>
      </c>
      <c r="E1972" s="4" t="str">
        <f>VLOOKUP(A1972,'Customer Names'!A:D,3,FALSE)</f>
        <v xml:space="preserve">  Cailtlin</v>
      </c>
      <c r="F1972" s="4">
        <f>VLOOKUP($A1972,'Data Transformation Q1 to Q8'!$A:$V,2,FALSE)</f>
        <v>17.5</v>
      </c>
      <c r="G1972" s="4" t="str">
        <f>VLOOKUP($A1972,'Data Transformation Q1 to Q8'!$A:$V,3,FALSE)</f>
        <v>Underweight</v>
      </c>
      <c r="H1972" s="4">
        <f>VLOOKUP($A1972,'Data Transformation Q1 to Q8'!$A:$V,4,FALSE)</f>
        <v>4.5599999999999996</v>
      </c>
      <c r="I1972" s="4" t="str">
        <f>VLOOKUP($A1972,'Data Transformation Q1 to Q8'!$A:$V,5,FALSE)</f>
        <v>Normal</v>
      </c>
      <c r="J1972" s="4" t="str">
        <f>VLOOKUP($A1972,'Data Transformation Q1 to Q8'!$A:$V,6,FALSE)</f>
        <v>No</v>
      </c>
      <c r="K1972" s="4" t="str">
        <f>VLOOKUP($A1972,'Data Transformation Q1 to Q8'!$A:$V,7,FALSE)</f>
        <v>No</v>
      </c>
      <c r="L1972" s="4" t="str">
        <f>VLOOKUP($A1972,'Data Transformation Q1 to Q8'!$A:$V,8,FALSE)</f>
        <v>No</v>
      </c>
      <c r="M1972" s="4" t="str">
        <f>VLOOKUP($A1972,'Data Transformation Q1 to Q8'!$A:$V,10,FALSE)</f>
        <v>No</v>
      </c>
      <c r="N1972" s="4">
        <f>VLOOKUP($A1972,'Data Transformation Q1 to Q8'!$A:$V,9,FALSE)</f>
        <v>1</v>
      </c>
      <c r="O1972" s="4" t="str">
        <f>VLOOKUP($A1972,'Data Transformation Q1 to Q8'!$A:$V,20,FALSE)</f>
        <v>tier - 2</v>
      </c>
      <c r="P1972" s="4" t="str">
        <f>VLOOKUP($A1972,'Data Transformation Q1 to Q8'!$A:$V,21,FALSE)</f>
        <v>tier - 1</v>
      </c>
      <c r="Q1972" s="118">
        <f>VLOOKUP($A1972,'Data Transformation Q1 to Q8'!$A:$V,19,FALSE)</f>
        <v>3453.77</v>
      </c>
    </row>
    <row r="1973" spans="1:17" ht="15.75" x14ac:dyDescent="0.25">
      <c r="A1973" s="10" t="s">
        <v>2019</v>
      </c>
      <c r="B1973" s="4" t="str">
        <f>VLOOKUP(A1973,'Data Transformation Q1 to Q8'!A:V,22,FALSE)</f>
        <v>R1011</v>
      </c>
      <c r="C1973" s="21">
        <f>VLOOKUP($A1973,'Data Transformation Q1 to Q8'!$A:$V,16,FALSE)</f>
        <v>36697</v>
      </c>
      <c r="D1973" s="6">
        <f>VLOOKUP($A1973,'Data Transformation Q1 to Q8'!$A:$V,17,FALSE)</f>
        <v>22</v>
      </c>
      <c r="E1973" s="4" t="str">
        <f>VLOOKUP(A1973,'Customer Names'!A:D,3,FALSE)</f>
        <v xml:space="preserve">  Joshua</v>
      </c>
      <c r="F1973" s="4">
        <f>VLOOKUP($A1973,'Data Transformation Q1 to Q8'!$A:$V,2,FALSE)</f>
        <v>34.799999999999997</v>
      </c>
      <c r="G1973" s="4" t="str">
        <f>VLOOKUP($A1973,'Data Transformation Q1 to Q8'!$A:$V,3,FALSE)</f>
        <v>Obesity</v>
      </c>
      <c r="H1973" s="4">
        <f>VLOOKUP($A1973,'Data Transformation Q1 to Q8'!$A:$V,4,FALSE)</f>
        <v>4.42</v>
      </c>
      <c r="I1973" s="4" t="str">
        <f>VLOOKUP($A1973,'Data Transformation Q1 to Q8'!$A:$V,5,FALSE)</f>
        <v>Normal</v>
      </c>
      <c r="J1973" s="4" t="str">
        <f>VLOOKUP($A1973,'Data Transformation Q1 to Q8'!$A:$V,6,FALSE)</f>
        <v>Yes</v>
      </c>
      <c r="K1973" s="4" t="str">
        <f>VLOOKUP($A1973,'Data Transformation Q1 to Q8'!$A:$V,7,FALSE)</f>
        <v>yes</v>
      </c>
      <c r="L1973" s="4" t="str">
        <f>VLOOKUP($A1973,'Data Transformation Q1 to Q8'!$A:$V,8,FALSE)</f>
        <v>No</v>
      </c>
      <c r="M1973" s="4" t="str">
        <f>VLOOKUP($A1973,'Data Transformation Q1 to Q8'!$A:$V,10,FALSE)</f>
        <v>No</v>
      </c>
      <c r="N1973" s="4">
        <f>VLOOKUP($A1973,'Data Transformation Q1 to Q8'!$A:$V,9,FALSE)</f>
        <v>2</v>
      </c>
      <c r="O1973" s="4" t="str">
        <f>VLOOKUP($A1973,'Data Transformation Q1 to Q8'!$A:$V,20,FALSE)</f>
        <v>tier - 2</v>
      </c>
      <c r="P1973" s="4" t="str">
        <f>VLOOKUP($A1973,'Data Transformation Q1 to Q8'!$A:$V,21,FALSE)</f>
        <v>tier - 1</v>
      </c>
      <c r="Q1973" s="118">
        <f>VLOOKUP($A1973,'Data Transformation Q1 to Q8'!$A:$V,19,FALSE)</f>
        <v>3443.06</v>
      </c>
    </row>
    <row r="1974" spans="1:17" ht="15.75" x14ac:dyDescent="0.25">
      <c r="A1974" s="10" t="s">
        <v>2020</v>
      </c>
      <c r="B1974" s="4" t="str">
        <f>VLOOKUP(A1974,'Data Transformation Q1 to Q8'!A:V,22,FALSE)</f>
        <v>R1013</v>
      </c>
      <c r="C1974" s="21">
        <f>VLOOKUP($A1974,'Data Transformation Q1 to Q8'!$A:$V,16,FALSE)</f>
        <v>31651</v>
      </c>
      <c r="D1974" s="6">
        <f>VLOOKUP($A1974,'Data Transformation Q1 to Q8'!$A:$V,17,FALSE)</f>
        <v>36</v>
      </c>
      <c r="E1974" s="4" t="str">
        <f>VLOOKUP(A1974,'Customer Names'!A:D,3,FALSE)</f>
        <v xml:space="preserve">  Chuy</v>
      </c>
      <c r="F1974" s="4">
        <f>VLOOKUP($A1974,'Data Transformation Q1 to Q8'!$A:$V,2,FALSE)</f>
        <v>17.3</v>
      </c>
      <c r="G1974" s="4" t="str">
        <f>VLOOKUP($A1974,'Data Transformation Q1 to Q8'!$A:$V,3,FALSE)</f>
        <v>Underweight</v>
      </c>
      <c r="H1974" s="4">
        <f>VLOOKUP($A1974,'Data Transformation Q1 to Q8'!$A:$V,4,FALSE)</f>
        <v>7.66</v>
      </c>
      <c r="I1974" s="4" t="str">
        <f>VLOOKUP($A1974,'Data Transformation Q1 to Q8'!$A:$V,5,FALSE)</f>
        <v>Diabetes</v>
      </c>
      <c r="J1974" s="4" t="str">
        <f>VLOOKUP($A1974,'Data Transformation Q1 to Q8'!$A:$V,6,FALSE)</f>
        <v>Yes</v>
      </c>
      <c r="K1974" s="4" t="str">
        <f>VLOOKUP($A1974,'Data Transformation Q1 to Q8'!$A:$V,7,FALSE)</f>
        <v>No</v>
      </c>
      <c r="L1974" s="4" t="str">
        <f>VLOOKUP($A1974,'Data Transformation Q1 to Q8'!$A:$V,8,FALSE)</f>
        <v>No</v>
      </c>
      <c r="M1974" s="4" t="str">
        <f>VLOOKUP($A1974,'Data Transformation Q1 to Q8'!$A:$V,10,FALSE)</f>
        <v>No</v>
      </c>
      <c r="N1974" s="4">
        <f>VLOOKUP($A1974,'Data Transformation Q1 to Q8'!$A:$V,9,FALSE)</f>
        <v>1</v>
      </c>
      <c r="O1974" s="4" t="str">
        <f>VLOOKUP($A1974,'Data Transformation Q1 to Q8'!$A:$V,20,FALSE)</f>
        <v>tier - 2</v>
      </c>
      <c r="P1974" s="4" t="str">
        <f>VLOOKUP($A1974,'Data Transformation Q1 to Q8'!$A:$V,21,FALSE)</f>
        <v>tier - 1</v>
      </c>
      <c r="Q1974" s="118">
        <f>VLOOKUP($A1974,'Data Transformation Q1 to Q8'!$A:$V,19,FALSE)</f>
        <v>3436.5</v>
      </c>
    </row>
    <row r="1975" spans="1:17" ht="15.75" x14ac:dyDescent="0.25">
      <c r="A1975" s="10" t="s">
        <v>2021</v>
      </c>
      <c r="B1975" s="4" t="str">
        <f>VLOOKUP(A1975,'Data Transformation Q1 to Q8'!A:V,22,FALSE)</f>
        <v>R1011</v>
      </c>
      <c r="C1975" s="21">
        <f>VLOOKUP($A1975,'Data Transformation Q1 to Q8'!$A:$V,16,FALSE)</f>
        <v>37251</v>
      </c>
      <c r="D1975" s="6">
        <f>VLOOKUP($A1975,'Data Transformation Q1 to Q8'!$A:$V,17,FALSE)</f>
        <v>21</v>
      </c>
      <c r="E1975" s="4" t="str">
        <f>VLOOKUP(A1975,'Customer Names'!A:D,3,FALSE)</f>
        <v xml:space="preserve">  Laurie B</v>
      </c>
      <c r="F1975" s="4">
        <f>VLOOKUP($A1975,'Data Transformation Q1 to Q8'!$A:$V,2,FALSE)</f>
        <v>32.25</v>
      </c>
      <c r="G1975" s="4" t="str">
        <f>VLOOKUP($A1975,'Data Transformation Q1 to Q8'!$A:$V,3,FALSE)</f>
        <v>Obesity</v>
      </c>
      <c r="H1975" s="4">
        <f>VLOOKUP($A1975,'Data Transformation Q1 to Q8'!$A:$V,4,FALSE)</f>
        <v>5.2</v>
      </c>
      <c r="I1975" s="4" t="str">
        <f>VLOOKUP($A1975,'Data Transformation Q1 to Q8'!$A:$V,5,FALSE)</f>
        <v>Normal</v>
      </c>
      <c r="J1975" s="4" t="str">
        <f>VLOOKUP($A1975,'Data Transformation Q1 to Q8'!$A:$V,6,FALSE)</f>
        <v>Yes</v>
      </c>
      <c r="K1975" s="4" t="str">
        <f>VLOOKUP($A1975,'Data Transformation Q1 to Q8'!$A:$V,7,FALSE)</f>
        <v>No</v>
      </c>
      <c r="L1975" s="4" t="str">
        <f>VLOOKUP($A1975,'Data Transformation Q1 to Q8'!$A:$V,8,FALSE)</f>
        <v>No</v>
      </c>
      <c r="M1975" s="4" t="str">
        <f>VLOOKUP($A1975,'Data Transformation Q1 to Q8'!$A:$V,10,FALSE)</f>
        <v>No</v>
      </c>
      <c r="N1975" s="4">
        <f>VLOOKUP($A1975,'Data Transformation Q1 to Q8'!$A:$V,9,FALSE)</f>
        <v>0</v>
      </c>
      <c r="O1975" s="4" t="str">
        <f>VLOOKUP($A1975,'Data Transformation Q1 to Q8'!$A:$V,20,FALSE)</f>
        <v>tier - 2</v>
      </c>
      <c r="P1975" s="4" t="str">
        <f>VLOOKUP($A1975,'Data Transformation Q1 to Q8'!$A:$V,21,FALSE)</f>
        <v>tier - 2</v>
      </c>
      <c r="Q1975" s="118">
        <f>VLOOKUP($A1975,'Data Transformation Q1 to Q8'!$A:$V,19,FALSE)</f>
        <v>3434.38</v>
      </c>
    </row>
    <row r="1976" spans="1:17" ht="15.75" x14ac:dyDescent="0.25">
      <c r="A1976" s="10" t="s">
        <v>2022</v>
      </c>
      <c r="B1976" s="4" t="str">
        <f>VLOOKUP(A1976,'Data Transformation Q1 to Q8'!A:V,22,FALSE)</f>
        <v>R1011</v>
      </c>
      <c r="C1976" s="21">
        <f>VLOOKUP($A1976,'Data Transformation Q1 to Q8'!$A:$V,16,FALSE)</f>
        <v>35418</v>
      </c>
      <c r="D1976" s="6">
        <f>VLOOKUP($A1976,'Data Transformation Q1 to Q8'!$A:$V,17,FALSE)</f>
        <v>26</v>
      </c>
      <c r="E1976" s="4" t="str">
        <f>VLOOKUP(A1976,'Customer Names'!A:D,3,FALSE)</f>
        <v xml:space="preserve">  Rachel B</v>
      </c>
      <c r="F1976" s="4">
        <f>VLOOKUP($A1976,'Data Transformation Q1 to Q8'!$A:$V,2,FALSE)</f>
        <v>42.4</v>
      </c>
      <c r="G1976" s="4" t="str">
        <f>VLOOKUP($A1976,'Data Transformation Q1 to Q8'!$A:$V,3,FALSE)</f>
        <v>Obesity</v>
      </c>
      <c r="H1976" s="4">
        <f>VLOOKUP($A1976,'Data Transformation Q1 to Q8'!$A:$V,4,FALSE)</f>
        <v>5.53</v>
      </c>
      <c r="I1976" s="4" t="str">
        <f>VLOOKUP($A1976,'Data Transformation Q1 to Q8'!$A:$V,5,FALSE)</f>
        <v>Normal</v>
      </c>
      <c r="J1976" s="4" t="str">
        <f>VLOOKUP($A1976,'Data Transformation Q1 to Q8'!$A:$V,6,FALSE)</f>
        <v>Yes</v>
      </c>
      <c r="K1976" s="4" t="str">
        <f>VLOOKUP($A1976,'Data Transformation Q1 to Q8'!$A:$V,7,FALSE)</f>
        <v>No</v>
      </c>
      <c r="L1976" s="4" t="str">
        <f>VLOOKUP($A1976,'Data Transformation Q1 to Q8'!$A:$V,8,FALSE)</f>
        <v>No</v>
      </c>
      <c r="M1976" s="4" t="str">
        <f>VLOOKUP($A1976,'Data Transformation Q1 to Q8'!$A:$V,10,FALSE)</f>
        <v>No</v>
      </c>
      <c r="N1976" s="4">
        <f>VLOOKUP($A1976,'Data Transformation Q1 to Q8'!$A:$V,9,FALSE)</f>
        <v>0</v>
      </c>
      <c r="O1976" s="4" t="str">
        <f>VLOOKUP($A1976,'Data Transformation Q1 to Q8'!$A:$V,20,FALSE)</f>
        <v>tier - 2</v>
      </c>
      <c r="P1976" s="4" t="str">
        <f>VLOOKUP($A1976,'Data Transformation Q1 to Q8'!$A:$V,21,FALSE)</f>
        <v>tier - 2</v>
      </c>
      <c r="Q1976" s="118">
        <f>VLOOKUP($A1976,'Data Transformation Q1 to Q8'!$A:$V,19,FALSE)</f>
        <v>3410.32</v>
      </c>
    </row>
    <row r="1977" spans="1:17" ht="15.75" x14ac:dyDescent="0.25">
      <c r="A1977" s="10" t="s">
        <v>2023</v>
      </c>
      <c r="B1977" s="4" t="str">
        <f>VLOOKUP(A1977,'Data Transformation Q1 to Q8'!A:V,22,FALSE)</f>
        <v>R1023</v>
      </c>
      <c r="C1977" s="21">
        <f>VLOOKUP($A1977,'Data Transformation Q1 to Q8'!$A:$V,16,FALSE)</f>
        <v>38184</v>
      </c>
      <c r="D1977" s="6">
        <f>VLOOKUP($A1977,'Data Transformation Q1 to Q8'!$A:$V,17,FALSE)</f>
        <v>18</v>
      </c>
      <c r="E1977" s="4" t="str">
        <f>VLOOKUP(A1977,'Customer Names'!A:D,3,FALSE)</f>
        <v xml:space="preserve">  Liza</v>
      </c>
      <c r="F1977" s="4">
        <f>VLOOKUP($A1977,'Data Transformation Q1 to Q8'!$A:$V,2,FALSE)</f>
        <v>38.664999999999999</v>
      </c>
      <c r="G1977" s="4" t="str">
        <f>VLOOKUP($A1977,'Data Transformation Q1 to Q8'!$A:$V,3,FALSE)</f>
        <v>Obesity</v>
      </c>
      <c r="H1977" s="4">
        <f>VLOOKUP($A1977,'Data Transformation Q1 to Q8'!$A:$V,4,FALSE)</f>
        <v>4.8600000000000003</v>
      </c>
      <c r="I1977" s="4" t="str">
        <f>VLOOKUP($A1977,'Data Transformation Q1 to Q8'!$A:$V,5,FALSE)</f>
        <v>Normal</v>
      </c>
      <c r="J1977" s="4" t="str">
        <f>VLOOKUP($A1977,'Data Transformation Q1 to Q8'!$A:$V,6,FALSE)</f>
        <v>No</v>
      </c>
      <c r="K1977" s="4" t="str">
        <f>VLOOKUP($A1977,'Data Transformation Q1 to Q8'!$A:$V,7,FALSE)</f>
        <v>yes</v>
      </c>
      <c r="L1977" s="4" t="str">
        <f>VLOOKUP($A1977,'Data Transformation Q1 to Q8'!$A:$V,8,FALSE)</f>
        <v>No</v>
      </c>
      <c r="M1977" s="4" t="str">
        <f>VLOOKUP($A1977,'Data Transformation Q1 to Q8'!$A:$V,10,FALSE)</f>
        <v>No</v>
      </c>
      <c r="N1977" s="4">
        <f>VLOOKUP($A1977,'Data Transformation Q1 to Q8'!$A:$V,9,FALSE)</f>
        <v>1</v>
      </c>
      <c r="O1977" s="4" t="str">
        <f>VLOOKUP($A1977,'Data Transformation Q1 to Q8'!$A:$V,20,FALSE)</f>
        <v>tier - 2</v>
      </c>
      <c r="P1977" s="4" t="str">
        <f>VLOOKUP($A1977,'Data Transformation Q1 to Q8'!$A:$V,21,FALSE)</f>
        <v>tier - 2</v>
      </c>
      <c r="Q1977" s="118">
        <f>VLOOKUP($A1977,'Data Transformation Q1 to Q8'!$A:$V,19,FALSE)</f>
        <v>3393.36</v>
      </c>
    </row>
    <row r="1978" spans="1:17" ht="15.75" x14ac:dyDescent="0.25">
      <c r="A1978" s="10" t="s">
        <v>2024</v>
      </c>
      <c r="B1978" s="4" t="str">
        <f>VLOOKUP(A1978,'Data Transformation Q1 to Q8'!A:V,22,FALSE)</f>
        <v>R1013</v>
      </c>
      <c r="C1978" s="21">
        <f>VLOOKUP($A1978,'Data Transformation Q1 to Q8'!$A:$V,16,FALSE)</f>
        <v>35365</v>
      </c>
      <c r="D1978" s="6">
        <f>VLOOKUP($A1978,'Data Transformation Q1 to Q8'!$A:$V,17,FALSE)</f>
        <v>26</v>
      </c>
      <c r="E1978" s="4" t="str">
        <f>VLOOKUP(A1978,'Customer Names'!A:D,3,FALSE)</f>
        <v xml:space="preserve">  Lindsey</v>
      </c>
      <c r="F1978" s="4">
        <f>VLOOKUP($A1978,'Data Transformation Q1 to Q8'!$A:$V,2,FALSE)</f>
        <v>29.92</v>
      </c>
      <c r="G1978" s="4" t="str">
        <f>VLOOKUP($A1978,'Data Transformation Q1 to Q8'!$A:$V,3,FALSE)</f>
        <v>Obesity</v>
      </c>
      <c r="H1978" s="4">
        <f>VLOOKUP($A1978,'Data Transformation Q1 to Q8'!$A:$V,4,FALSE)</f>
        <v>5.49</v>
      </c>
      <c r="I1978" s="4" t="str">
        <f>VLOOKUP($A1978,'Data Transformation Q1 to Q8'!$A:$V,5,FALSE)</f>
        <v>Normal</v>
      </c>
      <c r="J1978" s="4" t="str">
        <f>VLOOKUP($A1978,'Data Transformation Q1 to Q8'!$A:$V,6,FALSE)</f>
        <v>Yes</v>
      </c>
      <c r="K1978" s="4" t="str">
        <f>VLOOKUP($A1978,'Data Transformation Q1 to Q8'!$A:$V,7,FALSE)</f>
        <v>No</v>
      </c>
      <c r="L1978" s="4" t="str">
        <f>VLOOKUP($A1978,'Data Transformation Q1 to Q8'!$A:$V,8,FALSE)</f>
        <v>No</v>
      </c>
      <c r="M1978" s="4" t="str">
        <f>VLOOKUP($A1978,'Data Transformation Q1 to Q8'!$A:$V,10,FALSE)</f>
        <v>No</v>
      </c>
      <c r="N1978" s="4">
        <f>VLOOKUP($A1978,'Data Transformation Q1 to Q8'!$A:$V,9,FALSE)</f>
        <v>0</v>
      </c>
      <c r="O1978" s="4" t="str">
        <f>VLOOKUP($A1978,'Data Transformation Q1 to Q8'!$A:$V,20,FALSE)</f>
        <v>tier - 2</v>
      </c>
      <c r="P1978" s="4" t="str">
        <f>VLOOKUP($A1978,'Data Transformation Q1 to Q8'!$A:$V,21,FALSE)</f>
        <v>tier - 3</v>
      </c>
      <c r="Q1978" s="118">
        <f>VLOOKUP($A1978,'Data Transformation Q1 to Q8'!$A:$V,19,FALSE)</f>
        <v>3392.98</v>
      </c>
    </row>
    <row r="1979" spans="1:17" ht="15.75" x14ac:dyDescent="0.25">
      <c r="A1979" s="10" t="s">
        <v>2025</v>
      </c>
      <c r="B1979" s="4" t="str">
        <f>VLOOKUP(A1979,'Data Transformation Q1 to Q8'!A:V,22,FALSE)</f>
        <v>R1013</v>
      </c>
      <c r="C1979" s="21">
        <f>VLOOKUP($A1979,'Data Transformation Q1 to Q8'!$A:$V,16,FALSE)</f>
        <v>35287</v>
      </c>
      <c r="D1979" s="6">
        <f>VLOOKUP($A1979,'Data Transformation Q1 to Q8'!$A:$V,17,FALSE)</f>
        <v>26</v>
      </c>
      <c r="E1979" s="4" t="str">
        <f>VLOOKUP(A1979,'Customer Names'!A:D,3,FALSE)</f>
        <v xml:space="preserve">  Lindsay E</v>
      </c>
      <c r="F1979" s="4">
        <f>VLOOKUP($A1979,'Data Transformation Q1 to Q8'!$A:$V,2,FALSE)</f>
        <v>29.48</v>
      </c>
      <c r="G1979" s="4" t="str">
        <f>VLOOKUP($A1979,'Data Transformation Q1 to Q8'!$A:$V,3,FALSE)</f>
        <v>Overweight</v>
      </c>
      <c r="H1979" s="4">
        <f>VLOOKUP($A1979,'Data Transformation Q1 to Q8'!$A:$V,4,FALSE)</f>
        <v>4.09</v>
      </c>
      <c r="I1979" s="4" t="str">
        <f>VLOOKUP($A1979,'Data Transformation Q1 to Q8'!$A:$V,5,FALSE)</f>
        <v>Normal</v>
      </c>
      <c r="J1979" s="4" t="str">
        <f>VLOOKUP($A1979,'Data Transformation Q1 to Q8'!$A:$V,6,FALSE)</f>
        <v>Yes</v>
      </c>
      <c r="K1979" s="4" t="str">
        <f>VLOOKUP($A1979,'Data Transformation Q1 to Q8'!$A:$V,7,FALSE)</f>
        <v>No</v>
      </c>
      <c r="L1979" s="4" t="str">
        <f>VLOOKUP($A1979,'Data Transformation Q1 to Q8'!$A:$V,8,FALSE)</f>
        <v>No</v>
      </c>
      <c r="M1979" s="4" t="str">
        <f>VLOOKUP($A1979,'Data Transformation Q1 to Q8'!$A:$V,10,FALSE)</f>
        <v>No</v>
      </c>
      <c r="N1979" s="4">
        <f>VLOOKUP($A1979,'Data Transformation Q1 to Q8'!$A:$V,9,FALSE)</f>
        <v>0</v>
      </c>
      <c r="O1979" s="4" t="str">
        <f>VLOOKUP($A1979,'Data Transformation Q1 to Q8'!$A:$V,20,FALSE)</f>
        <v>tier - 2</v>
      </c>
      <c r="P1979" s="4" t="str">
        <f>VLOOKUP($A1979,'Data Transformation Q1 to Q8'!$A:$V,21,FALSE)</f>
        <v>tier - 3</v>
      </c>
      <c r="Q1979" s="118">
        <f>VLOOKUP($A1979,'Data Transformation Q1 to Q8'!$A:$V,19,FALSE)</f>
        <v>3392.37</v>
      </c>
    </row>
    <row r="1980" spans="1:17" ht="15.75" x14ac:dyDescent="0.25">
      <c r="A1980" s="10" t="s">
        <v>2026</v>
      </c>
      <c r="B1980" s="4" t="str">
        <f>VLOOKUP(A1980,'Data Transformation Q1 to Q8'!A:V,22,FALSE)</f>
        <v>R1024</v>
      </c>
      <c r="C1980" s="21">
        <f>VLOOKUP($A1980,'Data Transformation Q1 to Q8'!$A:$V,16,FALSE)</f>
        <v>35382</v>
      </c>
      <c r="D1980" s="6">
        <f>VLOOKUP($A1980,'Data Transformation Q1 to Q8'!$A:$V,17,FALSE)</f>
        <v>26</v>
      </c>
      <c r="E1980" s="4" t="str">
        <f>VLOOKUP(A1980,'Customer Names'!A:D,3,FALSE)</f>
        <v xml:space="preserve">  Kathleen M</v>
      </c>
      <c r="F1980" s="4">
        <f>VLOOKUP($A1980,'Data Transformation Q1 to Q8'!$A:$V,2,FALSE)</f>
        <v>28.785</v>
      </c>
      <c r="G1980" s="4" t="str">
        <f>VLOOKUP($A1980,'Data Transformation Q1 to Q8'!$A:$V,3,FALSE)</f>
        <v>Overweight</v>
      </c>
      <c r="H1980" s="4">
        <f>VLOOKUP($A1980,'Data Transformation Q1 to Q8'!$A:$V,4,FALSE)</f>
        <v>4.3099999999999996</v>
      </c>
      <c r="I1980" s="4" t="str">
        <f>VLOOKUP($A1980,'Data Transformation Q1 to Q8'!$A:$V,5,FALSE)</f>
        <v>Normal</v>
      </c>
      <c r="J1980" s="4" t="str">
        <f>VLOOKUP($A1980,'Data Transformation Q1 to Q8'!$A:$V,6,FALSE)</f>
        <v>Yes</v>
      </c>
      <c r="K1980" s="4" t="str">
        <f>VLOOKUP($A1980,'Data Transformation Q1 to Q8'!$A:$V,7,FALSE)</f>
        <v>No</v>
      </c>
      <c r="L1980" s="4" t="str">
        <f>VLOOKUP($A1980,'Data Transformation Q1 to Q8'!$A:$V,8,FALSE)</f>
        <v>No</v>
      </c>
      <c r="M1980" s="4" t="str">
        <f>VLOOKUP($A1980,'Data Transformation Q1 to Q8'!$A:$V,10,FALSE)</f>
        <v>No</v>
      </c>
      <c r="N1980" s="4">
        <f>VLOOKUP($A1980,'Data Transformation Q1 to Q8'!$A:$V,9,FALSE)</f>
        <v>0</v>
      </c>
      <c r="O1980" s="4" t="str">
        <f>VLOOKUP($A1980,'Data Transformation Q1 to Q8'!$A:$V,20,FALSE)</f>
        <v>tier - 2</v>
      </c>
      <c r="P1980" s="4" t="str">
        <f>VLOOKUP($A1980,'Data Transformation Q1 to Q8'!$A:$V,21,FALSE)</f>
        <v>tier - 2</v>
      </c>
      <c r="Q1980" s="118">
        <f>VLOOKUP($A1980,'Data Transformation Q1 to Q8'!$A:$V,19,FALSE)</f>
        <v>3385.4</v>
      </c>
    </row>
    <row r="1981" spans="1:17" ht="15.75" x14ac:dyDescent="0.25">
      <c r="A1981" s="10" t="s">
        <v>2027</v>
      </c>
      <c r="B1981" s="4" t="str">
        <f>VLOOKUP(A1981,'Data Transformation Q1 to Q8'!A:V,22,FALSE)</f>
        <v>R1011</v>
      </c>
      <c r="C1981" s="21">
        <f>VLOOKUP($A1981,'Data Transformation Q1 to Q8'!$A:$V,16,FALSE)</f>
        <v>35413</v>
      </c>
      <c r="D1981" s="6">
        <f>VLOOKUP($A1981,'Data Transformation Q1 to Q8'!$A:$V,17,FALSE)</f>
        <v>26</v>
      </c>
      <c r="E1981" s="4" t="str">
        <f>VLOOKUP(A1981,'Customer Names'!A:D,3,FALSE)</f>
        <v xml:space="preserve">  Aya</v>
      </c>
      <c r="F1981" s="4">
        <f>VLOOKUP($A1981,'Data Transformation Q1 to Q8'!$A:$V,2,FALSE)</f>
        <v>19.8</v>
      </c>
      <c r="G1981" s="4" t="str">
        <f>VLOOKUP($A1981,'Data Transformation Q1 to Q8'!$A:$V,3,FALSE)</f>
        <v>Normal Weight</v>
      </c>
      <c r="H1981" s="4">
        <f>VLOOKUP($A1981,'Data Transformation Q1 to Q8'!$A:$V,4,FALSE)</f>
        <v>4</v>
      </c>
      <c r="I1981" s="4" t="str">
        <f>VLOOKUP($A1981,'Data Transformation Q1 to Q8'!$A:$V,5,FALSE)</f>
        <v>Normal</v>
      </c>
      <c r="J1981" s="4" t="str">
        <f>VLOOKUP($A1981,'Data Transformation Q1 to Q8'!$A:$V,6,FALSE)</f>
        <v>Yes</v>
      </c>
      <c r="K1981" s="4" t="str">
        <f>VLOOKUP($A1981,'Data Transformation Q1 to Q8'!$A:$V,7,FALSE)</f>
        <v>No</v>
      </c>
      <c r="L1981" s="4" t="str">
        <f>VLOOKUP($A1981,'Data Transformation Q1 to Q8'!$A:$V,8,FALSE)</f>
        <v>No</v>
      </c>
      <c r="M1981" s="4" t="str">
        <f>VLOOKUP($A1981,'Data Transformation Q1 to Q8'!$A:$V,10,FALSE)</f>
        <v>No</v>
      </c>
      <c r="N1981" s="4">
        <f>VLOOKUP($A1981,'Data Transformation Q1 to Q8'!$A:$V,9,FALSE)</f>
        <v>0</v>
      </c>
      <c r="O1981" s="4" t="str">
        <f>VLOOKUP($A1981,'Data Transformation Q1 to Q8'!$A:$V,20,FALSE)</f>
        <v>tier - 2</v>
      </c>
      <c r="P1981" s="4" t="str">
        <f>VLOOKUP($A1981,'Data Transformation Q1 to Q8'!$A:$V,21,FALSE)</f>
        <v>tier - 1</v>
      </c>
      <c r="Q1981" s="118">
        <f>VLOOKUP($A1981,'Data Transformation Q1 to Q8'!$A:$V,19,FALSE)</f>
        <v>3378.91</v>
      </c>
    </row>
    <row r="1982" spans="1:17" ht="15.75" x14ac:dyDescent="0.25">
      <c r="A1982" s="10" t="s">
        <v>2028</v>
      </c>
      <c r="B1982" s="4" t="str">
        <f>VLOOKUP(A1982,'Data Transformation Q1 to Q8'!A:V,22,FALSE)</f>
        <v>R1013</v>
      </c>
      <c r="C1982" s="21">
        <f>VLOOKUP($A1982,'Data Transformation Q1 to Q8'!$A:$V,16,FALSE)</f>
        <v>34249</v>
      </c>
      <c r="D1982" s="6">
        <f>VLOOKUP($A1982,'Data Transformation Q1 to Q8'!$A:$V,17,FALSE)</f>
        <v>29</v>
      </c>
      <c r="E1982" s="4" t="str">
        <f>VLOOKUP(A1982,'Customer Names'!A:D,3,FALSE)</f>
        <v xml:space="preserve">  Carolyn R</v>
      </c>
      <c r="F1982" s="4">
        <f>VLOOKUP($A1982,'Data Transformation Q1 to Q8'!$A:$V,2,FALSE)</f>
        <v>35.53</v>
      </c>
      <c r="G1982" s="4" t="str">
        <f>VLOOKUP($A1982,'Data Transformation Q1 to Q8'!$A:$V,3,FALSE)</f>
        <v>Obesity</v>
      </c>
      <c r="H1982" s="4">
        <f>VLOOKUP($A1982,'Data Transformation Q1 to Q8'!$A:$V,4,FALSE)</f>
        <v>4.68</v>
      </c>
      <c r="I1982" s="4" t="str">
        <f>VLOOKUP($A1982,'Data Transformation Q1 to Q8'!$A:$V,5,FALSE)</f>
        <v>Normal</v>
      </c>
      <c r="J1982" s="4" t="str">
        <f>VLOOKUP($A1982,'Data Transformation Q1 to Q8'!$A:$V,6,FALSE)</f>
        <v>No</v>
      </c>
      <c r="K1982" s="4" t="str">
        <f>VLOOKUP($A1982,'Data Transformation Q1 to Q8'!$A:$V,7,FALSE)</f>
        <v>No</v>
      </c>
      <c r="L1982" s="4" t="str">
        <f>VLOOKUP($A1982,'Data Transformation Q1 to Q8'!$A:$V,8,FALSE)</f>
        <v>Yes</v>
      </c>
      <c r="M1982" s="4" t="str">
        <f>VLOOKUP($A1982,'Data Transformation Q1 to Q8'!$A:$V,10,FALSE)</f>
        <v>No</v>
      </c>
      <c r="N1982" s="4">
        <f>VLOOKUP($A1982,'Data Transformation Q1 to Q8'!$A:$V,9,FALSE)</f>
        <v>1</v>
      </c>
      <c r="O1982" s="4" t="str">
        <f>VLOOKUP($A1982,'Data Transformation Q1 to Q8'!$A:$V,20,FALSE)</f>
        <v>tier - 2</v>
      </c>
      <c r="P1982" s="4" t="str">
        <f>VLOOKUP($A1982,'Data Transformation Q1 to Q8'!$A:$V,21,FALSE)</f>
        <v>tier - 2</v>
      </c>
      <c r="Q1982" s="118">
        <f>VLOOKUP($A1982,'Data Transformation Q1 to Q8'!$A:$V,19,FALSE)</f>
        <v>3366.67</v>
      </c>
    </row>
    <row r="1983" spans="1:17" ht="15.75" x14ac:dyDescent="0.25">
      <c r="A1983" s="10" t="s">
        <v>2029</v>
      </c>
      <c r="B1983" s="4" t="str">
        <f>VLOOKUP(A1983,'Data Transformation Q1 to Q8'!A:V,22,FALSE)</f>
        <v>R1012</v>
      </c>
      <c r="C1983" s="21">
        <f>VLOOKUP($A1983,'Data Transformation Q1 to Q8'!$A:$V,16,FALSE)</f>
        <v>34873</v>
      </c>
      <c r="D1983" s="6">
        <f>VLOOKUP($A1983,'Data Transformation Q1 to Q8'!$A:$V,17,FALSE)</f>
        <v>27</v>
      </c>
      <c r="E1983" s="4" t="str">
        <f>VLOOKUP(A1983,'Customer Names'!A:D,3,FALSE)</f>
        <v xml:space="preserve">  Bethany</v>
      </c>
      <c r="F1983" s="4">
        <f>VLOOKUP($A1983,'Data Transformation Q1 to Q8'!$A:$V,2,FALSE)</f>
        <v>21.47</v>
      </c>
      <c r="G1983" s="4" t="str">
        <f>VLOOKUP($A1983,'Data Transformation Q1 to Q8'!$A:$V,3,FALSE)</f>
        <v>Normal Weight</v>
      </c>
      <c r="H1983" s="4">
        <f>VLOOKUP($A1983,'Data Transformation Q1 to Q8'!$A:$V,4,FALSE)</f>
        <v>4.0199999999999996</v>
      </c>
      <c r="I1983" s="4" t="str">
        <f>VLOOKUP($A1983,'Data Transformation Q1 to Q8'!$A:$V,5,FALSE)</f>
        <v>Normal</v>
      </c>
      <c r="J1983" s="4" t="str">
        <f>VLOOKUP($A1983,'Data Transformation Q1 to Q8'!$A:$V,6,FALSE)</f>
        <v>Yes</v>
      </c>
      <c r="K1983" s="4" t="str">
        <f>VLOOKUP($A1983,'Data Transformation Q1 to Q8'!$A:$V,7,FALSE)</f>
        <v>No</v>
      </c>
      <c r="L1983" s="4" t="str">
        <f>VLOOKUP($A1983,'Data Transformation Q1 to Q8'!$A:$V,8,FALSE)</f>
        <v>No</v>
      </c>
      <c r="M1983" s="4" t="str">
        <f>VLOOKUP($A1983,'Data Transformation Q1 to Q8'!$A:$V,10,FALSE)</f>
        <v>No</v>
      </c>
      <c r="N1983" s="4">
        <f>VLOOKUP($A1983,'Data Transformation Q1 to Q8'!$A:$V,9,FALSE)</f>
        <v>1</v>
      </c>
      <c r="O1983" s="4" t="str">
        <f>VLOOKUP($A1983,'Data Transformation Q1 to Q8'!$A:$V,20,FALSE)</f>
        <v>tier - 2</v>
      </c>
      <c r="P1983" s="4" t="str">
        <f>VLOOKUP($A1983,'Data Transformation Q1 to Q8'!$A:$V,21,FALSE)</f>
        <v>tier - 3</v>
      </c>
      <c r="Q1983" s="118">
        <f>VLOOKUP($A1983,'Data Transformation Q1 to Q8'!$A:$V,19,FALSE)</f>
        <v>3353.47</v>
      </c>
    </row>
    <row r="1984" spans="1:17" ht="15.75" x14ac:dyDescent="0.25">
      <c r="A1984" s="10" t="s">
        <v>2030</v>
      </c>
      <c r="B1984" s="4" t="str">
        <f>VLOOKUP(A1984,'Data Transformation Q1 to Q8'!A:V,22,FALSE)</f>
        <v>R1011</v>
      </c>
      <c r="C1984" s="21">
        <f>VLOOKUP($A1984,'Data Transformation Q1 to Q8'!$A:$V,16,FALSE)</f>
        <v>34270</v>
      </c>
      <c r="D1984" s="6">
        <f>VLOOKUP($A1984,'Data Transformation Q1 to Q8'!$A:$V,17,FALSE)</f>
        <v>29</v>
      </c>
      <c r="E1984" s="4" t="str">
        <f>VLOOKUP(A1984,'Customer Names'!A:D,3,FALSE)</f>
        <v xml:space="preserve">  Holly A</v>
      </c>
      <c r="F1984" s="4">
        <f>VLOOKUP($A1984,'Data Transformation Q1 to Q8'!$A:$V,2,FALSE)</f>
        <v>25.9</v>
      </c>
      <c r="G1984" s="4" t="str">
        <f>VLOOKUP($A1984,'Data Transformation Q1 to Q8'!$A:$V,3,FALSE)</f>
        <v>Overweight</v>
      </c>
      <c r="H1984" s="4">
        <f>VLOOKUP($A1984,'Data Transformation Q1 to Q8'!$A:$V,4,FALSE)</f>
        <v>5.12</v>
      </c>
      <c r="I1984" s="4" t="str">
        <f>VLOOKUP($A1984,'Data Transformation Q1 to Q8'!$A:$V,5,FALSE)</f>
        <v>Normal</v>
      </c>
      <c r="J1984" s="4" t="str">
        <f>VLOOKUP($A1984,'Data Transformation Q1 to Q8'!$A:$V,6,FALSE)</f>
        <v>No</v>
      </c>
      <c r="K1984" s="4" t="str">
        <f>VLOOKUP($A1984,'Data Transformation Q1 to Q8'!$A:$V,7,FALSE)</f>
        <v>No</v>
      </c>
      <c r="L1984" s="4" t="str">
        <f>VLOOKUP($A1984,'Data Transformation Q1 to Q8'!$A:$V,8,FALSE)</f>
        <v>Yes</v>
      </c>
      <c r="M1984" s="4" t="str">
        <f>VLOOKUP($A1984,'Data Transformation Q1 to Q8'!$A:$V,10,FALSE)</f>
        <v>No</v>
      </c>
      <c r="N1984" s="4">
        <f>VLOOKUP($A1984,'Data Transformation Q1 to Q8'!$A:$V,9,FALSE)</f>
        <v>1</v>
      </c>
      <c r="O1984" s="4" t="str">
        <f>VLOOKUP($A1984,'Data Transformation Q1 to Q8'!$A:$V,20,FALSE)</f>
        <v>tier - 2</v>
      </c>
      <c r="P1984" s="4" t="str">
        <f>VLOOKUP($A1984,'Data Transformation Q1 to Q8'!$A:$V,21,FALSE)</f>
        <v>tier - 1</v>
      </c>
      <c r="Q1984" s="118">
        <f>VLOOKUP($A1984,'Data Transformation Q1 to Q8'!$A:$V,19,FALSE)</f>
        <v>3353.28</v>
      </c>
    </row>
    <row r="1985" spans="1:17" ht="15.75" x14ac:dyDescent="0.25">
      <c r="A1985" s="10" t="s">
        <v>2031</v>
      </c>
      <c r="B1985" s="4" t="str">
        <f>VLOOKUP(A1985,'Data Transformation Q1 to Q8'!A:V,22,FALSE)</f>
        <v>R1013</v>
      </c>
      <c r="C1985" s="21">
        <f>VLOOKUP($A1985,'Data Transformation Q1 to Q8'!$A:$V,16,FALSE)</f>
        <v>33482</v>
      </c>
      <c r="D1985" s="6">
        <f>VLOOKUP($A1985,'Data Transformation Q1 to Q8'!$A:$V,17,FALSE)</f>
        <v>31</v>
      </c>
      <c r="E1985" s="4" t="str">
        <f>VLOOKUP(A1985,'Customer Names'!A:D,3,FALSE)</f>
        <v xml:space="preserve">  Ping</v>
      </c>
      <c r="F1985" s="4">
        <f>VLOOKUP($A1985,'Data Transformation Q1 to Q8'!$A:$V,2,FALSE)</f>
        <v>20.81</v>
      </c>
      <c r="G1985" s="4" t="str">
        <f>VLOOKUP($A1985,'Data Transformation Q1 to Q8'!$A:$V,3,FALSE)</f>
        <v>Normal Weight</v>
      </c>
      <c r="H1985" s="4">
        <f>VLOOKUP($A1985,'Data Transformation Q1 to Q8'!$A:$V,4,FALSE)</f>
        <v>5.52</v>
      </c>
      <c r="I1985" s="4" t="str">
        <f>VLOOKUP($A1985,'Data Transformation Q1 to Q8'!$A:$V,5,FALSE)</f>
        <v>Normal</v>
      </c>
      <c r="J1985" s="4" t="str">
        <f>VLOOKUP($A1985,'Data Transformation Q1 to Q8'!$A:$V,6,FALSE)</f>
        <v>No</v>
      </c>
      <c r="K1985" s="4" t="str">
        <f>VLOOKUP($A1985,'Data Transformation Q1 to Q8'!$A:$V,7,FALSE)</f>
        <v>No</v>
      </c>
      <c r="L1985" s="4" t="str">
        <f>VLOOKUP($A1985,'Data Transformation Q1 to Q8'!$A:$V,8,FALSE)</f>
        <v>No</v>
      </c>
      <c r="M1985" s="4" t="str">
        <f>VLOOKUP($A1985,'Data Transformation Q1 to Q8'!$A:$V,10,FALSE)</f>
        <v>No</v>
      </c>
      <c r="N1985" s="4">
        <f>VLOOKUP($A1985,'Data Transformation Q1 to Q8'!$A:$V,9,FALSE)</f>
        <v>0</v>
      </c>
      <c r="O1985" s="4" t="str">
        <f>VLOOKUP($A1985,'Data Transformation Q1 to Q8'!$A:$V,20,FALSE)</f>
        <v>tier - 2</v>
      </c>
      <c r="P1985" s="4" t="str">
        <f>VLOOKUP($A1985,'Data Transformation Q1 to Q8'!$A:$V,21,FALSE)</f>
        <v>tier - 1</v>
      </c>
      <c r="Q1985" s="118">
        <f>VLOOKUP($A1985,'Data Transformation Q1 to Q8'!$A:$V,19,FALSE)</f>
        <v>3342.79</v>
      </c>
    </row>
    <row r="1986" spans="1:17" ht="15.75" x14ac:dyDescent="0.25">
      <c r="A1986" s="10" t="s">
        <v>2032</v>
      </c>
      <c r="B1986" s="4" t="str">
        <f>VLOOKUP(A1986,'Data Transformation Q1 to Q8'!A:V,22,FALSE)</f>
        <v>R1017</v>
      </c>
      <c r="C1986" s="21">
        <f>VLOOKUP($A1986,'Data Transformation Q1 to Q8'!$A:$V,16,FALSE)</f>
        <v>35601</v>
      </c>
      <c r="D1986" s="6">
        <f>VLOOKUP($A1986,'Data Transformation Q1 to Q8'!$A:$V,17,FALSE)</f>
        <v>25</v>
      </c>
      <c r="E1986" s="4" t="str">
        <f>VLOOKUP(A1986,'Customer Names'!A:D,3,FALSE)</f>
        <v xml:space="preserve">  Tim</v>
      </c>
      <c r="F1986" s="4">
        <f>VLOOKUP($A1986,'Data Transformation Q1 to Q8'!$A:$V,2,FALSE)</f>
        <v>25.84</v>
      </c>
      <c r="G1986" s="4" t="str">
        <f>VLOOKUP($A1986,'Data Transformation Q1 to Q8'!$A:$V,3,FALSE)</f>
        <v>Overweight</v>
      </c>
      <c r="H1986" s="4">
        <f>VLOOKUP($A1986,'Data Transformation Q1 to Q8'!$A:$V,4,FALSE)</f>
        <v>5.81</v>
      </c>
      <c r="I1986" s="4" t="str">
        <f>VLOOKUP($A1986,'Data Transformation Q1 to Q8'!$A:$V,5,FALSE)</f>
        <v>Prediabetes</v>
      </c>
      <c r="J1986" s="4" t="str">
        <f>VLOOKUP($A1986,'Data Transformation Q1 to Q8'!$A:$V,6,FALSE)</f>
        <v>Yes</v>
      </c>
      <c r="K1986" s="4" t="str">
        <f>VLOOKUP($A1986,'Data Transformation Q1 to Q8'!$A:$V,7,FALSE)</f>
        <v>No</v>
      </c>
      <c r="L1986" s="4" t="str">
        <f>VLOOKUP($A1986,'Data Transformation Q1 to Q8'!$A:$V,8,FALSE)</f>
        <v>Yes</v>
      </c>
      <c r="M1986" s="4" t="str">
        <f>VLOOKUP($A1986,'Data Transformation Q1 to Q8'!$A:$V,10,FALSE)</f>
        <v>No</v>
      </c>
      <c r="N1986" s="4">
        <f>VLOOKUP($A1986,'Data Transformation Q1 to Q8'!$A:$V,9,FALSE)</f>
        <v>1</v>
      </c>
      <c r="O1986" s="4" t="str">
        <f>VLOOKUP($A1986,'Data Transformation Q1 to Q8'!$A:$V,20,FALSE)</f>
        <v>tier - 3</v>
      </c>
      <c r="P1986" s="4" t="str">
        <f>VLOOKUP($A1986,'Data Transformation Q1 to Q8'!$A:$V,21,FALSE)</f>
        <v>tier - 3</v>
      </c>
      <c r="Q1986" s="118">
        <f>VLOOKUP($A1986,'Data Transformation Q1 to Q8'!$A:$V,19,FALSE)</f>
        <v>3309.79</v>
      </c>
    </row>
    <row r="1987" spans="1:17" ht="15.75" x14ac:dyDescent="0.25">
      <c r="A1987" s="10" t="s">
        <v>2033</v>
      </c>
      <c r="B1987" s="4" t="str">
        <f>VLOOKUP(A1987,'Data Transformation Q1 to Q8'!A:V,22,FALSE)</f>
        <v>R1021</v>
      </c>
      <c r="C1987" s="21">
        <f>VLOOKUP($A1987,'Data Transformation Q1 to Q8'!$A:$V,16,FALSE)</f>
        <v>37943</v>
      </c>
      <c r="D1987" s="6">
        <f>VLOOKUP($A1987,'Data Transformation Q1 to Q8'!$A:$V,17,FALSE)</f>
        <v>19</v>
      </c>
      <c r="E1987" s="4" t="str">
        <f>VLOOKUP(A1987,'Customer Names'!A:D,3,FALSE)</f>
        <v xml:space="preserve">  John</v>
      </c>
      <c r="F1987" s="4">
        <f>VLOOKUP($A1987,'Data Transformation Q1 to Q8'!$A:$V,2,FALSE)</f>
        <v>30.95</v>
      </c>
      <c r="G1987" s="4" t="str">
        <f>VLOOKUP($A1987,'Data Transformation Q1 to Q8'!$A:$V,3,FALSE)</f>
        <v>Obesity</v>
      </c>
      <c r="H1987" s="4">
        <f>VLOOKUP($A1987,'Data Transformation Q1 to Q8'!$A:$V,4,FALSE)</f>
        <v>5.16</v>
      </c>
      <c r="I1987" s="4" t="str">
        <f>VLOOKUP($A1987,'Data Transformation Q1 to Q8'!$A:$V,5,FALSE)</f>
        <v>Normal</v>
      </c>
      <c r="J1987" s="4" t="str">
        <f>VLOOKUP($A1987,'Data Transformation Q1 to Q8'!$A:$V,6,FALSE)</f>
        <v>No</v>
      </c>
      <c r="K1987" s="4" t="str">
        <f>VLOOKUP($A1987,'Data Transformation Q1 to Q8'!$A:$V,7,FALSE)</f>
        <v>No</v>
      </c>
      <c r="L1987" s="4" t="str">
        <f>VLOOKUP($A1987,'Data Transformation Q1 to Q8'!$A:$V,8,FALSE)</f>
        <v>Yes</v>
      </c>
      <c r="M1987" s="4" t="str">
        <f>VLOOKUP($A1987,'Data Transformation Q1 to Q8'!$A:$V,10,FALSE)</f>
        <v>No</v>
      </c>
      <c r="N1987" s="4">
        <f>VLOOKUP($A1987,'Data Transformation Q1 to Q8'!$A:$V,9,FALSE)</f>
        <v>1</v>
      </c>
      <c r="O1987" s="4" t="str">
        <f>VLOOKUP($A1987,'Data Transformation Q1 to Q8'!$A:$V,20,FALSE)</f>
        <v>tier - 2</v>
      </c>
      <c r="P1987" s="4" t="str">
        <f>VLOOKUP($A1987,'Data Transformation Q1 to Q8'!$A:$V,21,FALSE)</f>
        <v>tier - 1</v>
      </c>
      <c r="Q1987" s="118">
        <f>VLOOKUP($A1987,'Data Transformation Q1 to Q8'!$A:$V,19,FALSE)</f>
        <v>3308.46</v>
      </c>
    </row>
    <row r="1988" spans="1:17" ht="15.75" x14ac:dyDescent="0.25">
      <c r="A1988" s="10" t="s">
        <v>2034</v>
      </c>
      <c r="B1988" s="4" t="str">
        <f>VLOOKUP(A1988,'Data Transformation Q1 to Q8'!A:V,22,FALSE)</f>
        <v>R1025</v>
      </c>
      <c r="C1988" s="21">
        <f>VLOOKUP($A1988,'Data Transformation Q1 to Q8'!$A:$V,16,FALSE)</f>
        <v>37960</v>
      </c>
      <c r="D1988" s="6">
        <f>VLOOKUP($A1988,'Data Transformation Q1 to Q8'!$A:$V,17,FALSE)</f>
        <v>19</v>
      </c>
      <c r="E1988" s="4" t="str">
        <f>VLOOKUP(A1988,'Customer Names'!A:D,3,FALSE)</f>
        <v xml:space="preserve">  Cynthia</v>
      </c>
      <c r="F1988" s="4">
        <f>VLOOKUP($A1988,'Data Transformation Q1 to Q8'!$A:$V,2,FALSE)</f>
        <v>30.54</v>
      </c>
      <c r="G1988" s="4" t="str">
        <f>VLOOKUP($A1988,'Data Transformation Q1 to Q8'!$A:$V,3,FALSE)</f>
        <v>Obesity</v>
      </c>
      <c r="H1988" s="4">
        <f>VLOOKUP($A1988,'Data Transformation Q1 to Q8'!$A:$V,4,FALSE)</f>
        <v>5</v>
      </c>
      <c r="I1988" s="4" t="str">
        <f>VLOOKUP($A1988,'Data Transformation Q1 to Q8'!$A:$V,5,FALSE)</f>
        <v>Normal</v>
      </c>
      <c r="J1988" s="4" t="str">
        <f>VLOOKUP($A1988,'Data Transformation Q1 to Q8'!$A:$V,6,FALSE)</f>
        <v>No</v>
      </c>
      <c r="K1988" s="4" t="str">
        <f>VLOOKUP($A1988,'Data Transformation Q1 to Q8'!$A:$V,7,FALSE)</f>
        <v>No</v>
      </c>
      <c r="L1988" s="4" t="str">
        <f>VLOOKUP($A1988,'Data Transformation Q1 to Q8'!$A:$V,8,FALSE)</f>
        <v>Yes</v>
      </c>
      <c r="M1988" s="4" t="str">
        <f>VLOOKUP($A1988,'Data Transformation Q1 to Q8'!$A:$V,10,FALSE)</f>
        <v>No</v>
      </c>
      <c r="N1988" s="4">
        <f>VLOOKUP($A1988,'Data Transformation Q1 to Q8'!$A:$V,9,FALSE)</f>
        <v>1</v>
      </c>
      <c r="O1988" s="4" t="str">
        <f>VLOOKUP($A1988,'Data Transformation Q1 to Q8'!$A:$V,20,FALSE)</f>
        <v>tier - 2</v>
      </c>
      <c r="P1988" s="4" t="str">
        <f>VLOOKUP($A1988,'Data Transformation Q1 to Q8'!$A:$V,21,FALSE)</f>
        <v>tier - 2</v>
      </c>
      <c r="Q1988" s="118">
        <f>VLOOKUP($A1988,'Data Transformation Q1 to Q8'!$A:$V,19,FALSE)</f>
        <v>3300.7</v>
      </c>
    </row>
    <row r="1989" spans="1:17" ht="15.75" x14ac:dyDescent="0.25">
      <c r="A1989" s="10" t="s">
        <v>2035</v>
      </c>
      <c r="B1989" s="4" t="str">
        <f>VLOOKUP(A1989,'Data Transformation Q1 to Q8'!A:V,22,FALSE)</f>
        <v>R1012</v>
      </c>
      <c r="C1989" s="21">
        <f>VLOOKUP($A1989,'Data Transformation Q1 to Q8'!$A:$V,16,FALSE)</f>
        <v>35386</v>
      </c>
      <c r="D1989" s="6">
        <f>VLOOKUP($A1989,'Data Transformation Q1 to Q8'!$A:$V,17,FALSE)</f>
        <v>26</v>
      </c>
      <c r="E1989" s="4" t="str">
        <f>VLOOKUP(A1989,'Customer Names'!A:D,3,FALSE)</f>
        <v xml:space="preserve">  Emmett</v>
      </c>
      <c r="F1989" s="4">
        <f>VLOOKUP($A1989,'Data Transformation Q1 to Q8'!$A:$V,2,FALSE)</f>
        <v>33.914999999999999</v>
      </c>
      <c r="G1989" s="4" t="str">
        <f>VLOOKUP($A1989,'Data Transformation Q1 to Q8'!$A:$V,3,FALSE)</f>
        <v>Obesity</v>
      </c>
      <c r="H1989" s="4">
        <f>VLOOKUP($A1989,'Data Transformation Q1 to Q8'!$A:$V,4,FALSE)</f>
        <v>5.84</v>
      </c>
      <c r="I1989" s="4" t="str">
        <f>VLOOKUP($A1989,'Data Transformation Q1 to Q8'!$A:$V,5,FALSE)</f>
        <v>Prediabetes</v>
      </c>
      <c r="J1989" s="4" t="str">
        <f>VLOOKUP($A1989,'Data Transformation Q1 to Q8'!$A:$V,6,FALSE)</f>
        <v>Yes</v>
      </c>
      <c r="K1989" s="4" t="str">
        <f>VLOOKUP($A1989,'Data Transformation Q1 to Q8'!$A:$V,7,FALSE)</f>
        <v>No</v>
      </c>
      <c r="L1989" s="4" t="str">
        <f>VLOOKUP($A1989,'Data Transformation Q1 to Q8'!$A:$V,8,FALSE)</f>
        <v>No</v>
      </c>
      <c r="M1989" s="4" t="str">
        <f>VLOOKUP($A1989,'Data Transformation Q1 to Q8'!$A:$V,10,FALSE)</f>
        <v>No</v>
      </c>
      <c r="N1989" s="4">
        <f>VLOOKUP($A1989,'Data Transformation Q1 to Q8'!$A:$V,9,FALSE)</f>
        <v>0</v>
      </c>
      <c r="O1989" s="4" t="str">
        <f>VLOOKUP($A1989,'Data Transformation Q1 to Q8'!$A:$V,20,FALSE)</f>
        <v>tier - 2</v>
      </c>
      <c r="P1989" s="4" t="str">
        <f>VLOOKUP($A1989,'Data Transformation Q1 to Q8'!$A:$V,21,FALSE)</f>
        <v>tier - 2</v>
      </c>
      <c r="Q1989" s="118">
        <f>VLOOKUP($A1989,'Data Transformation Q1 to Q8'!$A:$V,19,FALSE)</f>
        <v>3292.53</v>
      </c>
    </row>
    <row r="1990" spans="1:17" ht="15.75" x14ac:dyDescent="0.25">
      <c r="A1990" s="10" t="s">
        <v>2036</v>
      </c>
      <c r="B1990" s="4" t="str">
        <f>VLOOKUP(A1990,'Data Transformation Q1 to Q8'!A:V,22,FALSE)</f>
        <v>R1011</v>
      </c>
      <c r="C1990" s="21">
        <f>VLOOKUP($A1990,'Data Transformation Q1 to Q8'!$A:$V,16,FALSE)</f>
        <v>37805</v>
      </c>
      <c r="D1990" s="6">
        <f>VLOOKUP($A1990,'Data Transformation Q1 to Q8'!$A:$V,17,FALSE)</f>
        <v>19</v>
      </c>
      <c r="E1990" s="4" t="str">
        <f>VLOOKUP(A1990,'Customer Names'!A:D,3,FALSE)</f>
        <v xml:space="preserve">  Kate</v>
      </c>
      <c r="F1990" s="4">
        <f>VLOOKUP($A1990,'Data Transformation Q1 to Q8'!$A:$V,2,FALSE)</f>
        <v>33.31</v>
      </c>
      <c r="G1990" s="4" t="str">
        <f>VLOOKUP($A1990,'Data Transformation Q1 to Q8'!$A:$V,3,FALSE)</f>
        <v>Obesity</v>
      </c>
      <c r="H1990" s="4">
        <f>VLOOKUP($A1990,'Data Transformation Q1 to Q8'!$A:$V,4,FALSE)</f>
        <v>4.1900000000000004</v>
      </c>
      <c r="I1990" s="4" t="str">
        <f>VLOOKUP($A1990,'Data Transformation Q1 to Q8'!$A:$V,5,FALSE)</f>
        <v>Normal</v>
      </c>
      <c r="J1990" s="4" t="str">
        <f>VLOOKUP($A1990,'Data Transformation Q1 to Q8'!$A:$V,6,FALSE)</f>
        <v>No</v>
      </c>
      <c r="K1990" s="4" t="str">
        <f>VLOOKUP($A1990,'Data Transformation Q1 to Q8'!$A:$V,7,FALSE)</f>
        <v>No</v>
      </c>
      <c r="L1990" s="4" t="str">
        <f>VLOOKUP($A1990,'Data Transformation Q1 to Q8'!$A:$V,8,FALSE)</f>
        <v>Yes</v>
      </c>
      <c r="M1990" s="4" t="str">
        <f>VLOOKUP($A1990,'Data Transformation Q1 to Q8'!$A:$V,10,FALSE)</f>
        <v>No</v>
      </c>
      <c r="N1990" s="4">
        <f>VLOOKUP($A1990,'Data Transformation Q1 to Q8'!$A:$V,9,FALSE)</f>
        <v>1</v>
      </c>
      <c r="O1990" s="4" t="str">
        <f>VLOOKUP($A1990,'Data Transformation Q1 to Q8'!$A:$V,20,FALSE)</f>
        <v>tier - 2</v>
      </c>
      <c r="P1990" s="4" t="str">
        <f>VLOOKUP($A1990,'Data Transformation Q1 to Q8'!$A:$V,21,FALSE)</f>
        <v>tier - 3</v>
      </c>
      <c r="Q1990" s="118">
        <f>VLOOKUP($A1990,'Data Transformation Q1 to Q8'!$A:$V,19,FALSE)</f>
        <v>3280.22</v>
      </c>
    </row>
    <row r="1991" spans="1:17" ht="15.75" x14ac:dyDescent="0.25">
      <c r="A1991" s="10" t="s">
        <v>2037</v>
      </c>
      <c r="B1991" s="4" t="str">
        <f>VLOOKUP(A1991,'Data Transformation Q1 to Q8'!A:V,22,FALSE)</f>
        <v>R1017</v>
      </c>
      <c r="C1991" s="21">
        <f>VLOOKUP($A1991,'Data Transformation Q1 to Q8'!$A:$V,16,FALSE)</f>
        <v>37170</v>
      </c>
      <c r="D1991" s="6">
        <f>VLOOKUP($A1991,'Data Transformation Q1 to Q8'!$A:$V,17,FALSE)</f>
        <v>21</v>
      </c>
      <c r="E1991" s="4" t="str">
        <f>VLOOKUP(A1991,'Customer Names'!A:D,3,FALSE)</f>
        <v xml:space="preserve">  Christopher L</v>
      </c>
      <c r="F1991" s="4">
        <f>VLOOKUP($A1991,'Data Transformation Q1 to Q8'!$A:$V,2,FALSE)</f>
        <v>25.745000000000001</v>
      </c>
      <c r="G1991" s="4" t="str">
        <f>VLOOKUP($A1991,'Data Transformation Q1 to Q8'!$A:$V,3,FALSE)</f>
        <v>Overweight</v>
      </c>
      <c r="H1991" s="4">
        <f>VLOOKUP($A1991,'Data Transformation Q1 to Q8'!$A:$V,4,FALSE)</f>
        <v>4.62</v>
      </c>
      <c r="I1991" s="4" t="str">
        <f>VLOOKUP($A1991,'Data Transformation Q1 to Q8'!$A:$V,5,FALSE)</f>
        <v>Normal</v>
      </c>
      <c r="J1991" s="4" t="str">
        <f>VLOOKUP($A1991,'Data Transformation Q1 to Q8'!$A:$V,6,FALSE)</f>
        <v>Yes</v>
      </c>
      <c r="K1991" s="4" t="str">
        <f>VLOOKUP($A1991,'Data Transformation Q1 to Q8'!$A:$V,7,FALSE)</f>
        <v>No</v>
      </c>
      <c r="L1991" s="4" t="str">
        <f>VLOOKUP($A1991,'Data Transformation Q1 to Q8'!$A:$V,8,FALSE)</f>
        <v>No</v>
      </c>
      <c r="M1991" s="4" t="str">
        <f>VLOOKUP($A1991,'Data Transformation Q1 to Q8'!$A:$V,10,FALSE)</f>
        <v>No</v>
      </c>
      <c r="N1991" s="4">
        <f>VLOOKUP($A1991,'Data Transformation Q1 to Q8'!$A:$V,9,FALSE)</f>
        <v>0</v>
      </c>
      <c r="O1991" s="4" t="str">
        <f>VLOOKUP($A1991,'Data Transformation Q1 to Q8'!$A:$V,20,FALSE)</f>
        <v>tier - 2</v>
      </c>
      <c r="P1991" s="4" t="str">
        <f>VLOOKUP($A1991,'Data Transformation Q1 to Q8'!$A:$V,21,FALSE)</f>
        <v>tier - 1</v>
      </c>
      <c r="Q1991" s="118">
        <f>VLOOKUP($A1991,'Data Transformation Q1 to Q8'!$A:$V,19,FALSE)</f>
        <v>3279.87</v>
      </c>
    </row>
    <row r="1992" spans="1:17" ht="15.75" x14ac:dyDescent="0.25">
      <c r="A1992" s="10" t="s">
        <v>2038</v>
      </c>
      <c r="B1992" s="4" t="str">
        <f>VLOOKUP(A1992,'Data Transformation Q1 to Q8'!A:V,22,FALSE)</f>
        <v>R1011</v>
      </c>
      <c r="C1992" s="21">
        <f>VLOOKUP($A1992,'Data Transformation Q1 to Q8'!$A:$V,16,FALSE)</f>
        <v>34516</v>
      </c>
      <c r="D1992" s="6">
        <f>VLOOKUP($A1992,'Data Transformation Q1 to Q8'!$A:$V,17,FALSE)</f>
        <v>28</v>
      </c>
      <c r="E1992" s="4" t="str">
        <f>VLOOKUP(A1992,'Customer Names'!A:D,3,FALSE)</f>
        <v xml:space="preserve">  Christopher P</v>
      </c>
      <c r="F1992" s="4">
        <f>VLOOKUP($A1992,'Data Transformation Q1 to Q8'!$A:$V,2,FALSE)</f>
        <v>37.1</v>
      </c>
      <c r="G1992" s="4" t="str">
        <f>VLOOKUP($A1992,'Data Transformation Q1 to Q8'!$A:$V,3,FALSE)</f>
        <v>Obesity</v>
      </c>
      <c r="H1992" s="4">
        <f>VLOOKUP($A1992,'Data Transformation Q1 to Q8'!$A:$V,4,FALSE)</f>
        <v>6.24</v>
      </c>
      <c r="I1992" s="4" t="str">
        <f>VLOOKUP($A1992,'Data Transformation Q1 to Q8'!$A:$V,5,FALSE)</f>
        <v>Prediabetes</v>
      </c>
      <c r="J1992" s="4" t="str">
        <f>VLOOKUP($A1992,'Data Transformation Q1 to Q8'!$A:$V,6,FALSE)</f>
        <v>No</v>
      </c>
      <c r="K1992" s="4" t="str">
        <f>VLOOKUP($A1992,'Data Transformation Q1 to Q8'!$A:$V,7,FALSE)</f>
        <v>No</v>
      </c>
      <c r="L1992" s="4" t="str">
        <f>VLOOKUP($A1992,'Data Transformation Q1 to Q8'!$A:$V,8,FALSE)</f>
        <v>No</v>
      </c>
      <c r="M1992" s="4" t="str">
        <f>VLOOKUP($A1992,'Data Transformation Q1 to Q8'!$A:$V,10,FALSE)</f>
        <v>No</v>
      </c>
      <c r="N1992" s="4">
        <f>VLOOKUP($A1992,'Data Transformation Q1 to Q8'!$A:$V,9,FALSE)</f>
        <v>0</v>
      </c>
      <c r="O1992" s="4" t="str">
        <f>VLOOKUP($A1992,'Data Transformation Q1 to Q8'!$A:$V,20,FALSE)</f>
        <v>tier - 2</v>
      </c>
      <c r="P1992" s="4" t="str">
        <f>VLOOKUP($A1992,'Data Transformation Q1 to Q8'!$A:$V,21,FALSE)</f>
        <v>tier - 3</v>
      </c>
      <c r="Q1992" s="118">
        <f>VLOOKUP($A1992,'Data Transformation Q1 to Q8'!$A:$V,19,FALSE)</f>
        <v>3277.16</v>
      </c>
    </row>
    <row r="1993" spans="1:17" ht="15.75" x14ac:dyDescent="0.25">
      <c r="A1993" s="10" t="s">
        <v>2039</v>
      </c>
      <c r="B1993" s="4" t="str">
        <f>VLOOKUP(A1993,'Data Transformation Q1 to Q8'!A:V,22,FALSE)</f>
        <v>R1016</v>
      </c>
      <c r="C1993" s="21">
        <f>VLOOKUP($A1993,'Data Transformation Q1 to Q8'!$A:$V,16,FALSE)</f>
        <v>34670</v>
      </c>
      <c r="D1993" s="6">
        <f>VLOOKUP($A1993,'Data Transformation Q1 to Q8'!$A:$V,17,FALSE)</f>
        <v>28</v>
      </c>
      <c r="E1993" s="4" t="str">
        <f>VLOOKUP(A1993,'Customer Names'!A:D,3,FALSE)</f>
        <v xml:space="preserve">  Christopher W</v>
      </c>
      <c r="F1993" s="4">
        <f>VLOOKUP($A1993,'Data Transformation Q1 to Q8'!$A:$V,2,FALSE)</f>
        <v>35.435000000000002</v>
      </c>
      <c r="G1993" s="4" t="str">
        <f>VLOOKUP($A1993,'Data Transformation Q1 to Q8'!$A:$V,3,FALSE)</f>
        <v>Obesity</v>
      </c>
      <c r="H1993" s="4">
        <f>VLOOKUP($A1993,'Data Transformation Q1 to Q8'!$A:$V,4,FALSE)</f>
        <v>5.81</v>
      </c>
      <c r="I1993" s="4" t="str">
        <f>VLOOKUP($A1993,'Data Transformation Q1 to Q8'!$A:$V,5,FALSE)</f>
        <v>Prediabetes</v>
      </c>
      <c r="J1993" s="4" t="str">
        <f>VLOOKUP($A1993,'Data Transformation Q1 to Q8'!$A:$V,6,FALSE)</f>
        <v>No</v>
      </c>
      <c r="K1993" s="4" t="str">
        <f>VLOOKUP($A1993,'Data Transformation Q1 to Q8'!$A:$V,7,FALSE)</f>
        <v>No</v>
      </c>
      <c r="L1993" s="4" t="str">
        <f>VLOOKUP($A1993,'Data Transformation Q1 to Q8'!$A:$V,8,FALSE)</f>
        <v>No</v>
      </c>
      <c r="M1993" s="4" t="str">
        <f>VLOOKUP($A1993,'Data Transformation Q1 to Q8'!$A:$V,10,FALSE)</f>
        <v>No</v>
      </c>
      <c r="N1993" s="4">
        <f>VLOOKUP($A1993,'Data Transformation Q1 to Q8'!$A:$V,9,FALSE)</f>
        <v>0</v>
      </c>
      <c r="O1993" s="4" t="str">
        <f>VLOOKUP($A1993,'Data Transformation Q1 to Q8'!$A:$V,20,FALSE)</f>
        <v>tier - 3</v>
      </c>
      <c r="P1993" s="4" t="str">
        <f>VLOOKUP($A1993,'Data Transformation Q1 to Q8'!$A:$V,21,FALSE)</f>
        <v>tier - 1</v>
      </c>
      <c r="Q1993" s="118">
        <f>VLOOKUP($A1993,'Data Transformation Q1 to Q8'!$A:$V,19,FALSE)</f>
        <v>3268.85</v>
      </c>
    </row>
    <row r="1994" spans="1:17" ht="15.75" x14ac:dyDescent="0.25">
      <c r="A1994" s="10" t="s">
        <v>2040</v>
      </c>
      <c r="B1994" s="4" t="str">
        <f>VLOOKUP(A1994,'Data Transformation Q1 to Q8'!A:V,22,FALSE)</f>
        <v>R1011</v>
      </c>
      <c r="C1994" s="21">
        <f>VLOOKUP($A1994,'Data Transformation Q1 to Q8'!$A:$V,16,FALSE)</f>
        <v>33555</v>
      </c>
      <c r="D1994" s="6">
        <f>VLOOKUP($A1994,'Data Transformation Q1 to Q8'!$A:$V,17,FALSE)</f>
        <v>31</v>
      </c>
      <c r="E1994" s="4" t="str">
        <f>VLOOKUP(A1994,'Customer Names'!A:D,3,FALSE)</f>
        <v xml:space="preserve">  Norman H</v>
      </c>
      <c r="F1994" s="4">
        <f>VLOOKUP($A1994,'Data Transformation Q1 to Q8'!$A:$V,2,FALSE)</f>
        <v>20.399999999999999</v>
      </c>
      <c r="G1994" s="4" t="str">
        <f>VLOOKUP($A1994,'Data Transformation Q1 to Q8'!$A:$V,3,FALSE)</f>
        <v>Normal Weight</v>
      </c>
      <c r="H1994" s="4">
        <f>VLOOKUP($A1994,'Data Transformation Q1 to Q8'!$A:$V,4,FALSE)</f>
        <v>4.83</v>
      </c>
      <c r="I1994" s="4" t="str">
        <f>VLOOKUP($A1994,'Data Transformation Q1 to Q8'!$A:$V,5,FALSE)</f>
        <v>Normal</v>
      </c>
      <c r="J1994" s="4" t="str">
        <f>VLOOKUP($A1994,'Data Transformation Q1 to Q8'!$A:$V,6,FALSE)</f>
        <v>No</v>
      </c>
      <c r="K1994" s="4" t="str">
        <f>VLOOKUP($A1994,'Data Transformation Q1 to Q8'!$A:$V,7,FALSE)</f>
        <v>No</v>
      </c>
      <c r="L1994" s="4" t="str">
        <f>VLOOKUP($A1994,'Data Transformation Q1 to Q8'!$A:$V,8,FALSE)</f>
        <v>No</v>
      </c>
      <c r="M1994" s="4" t="str">
        <f>VLOOKUP($A1994,'Data Transformation Q1 to Q8'!$A:$V,10,FALSE)</f>
        <v>No</v>
      </c>
      <c r="N1994" s="4">
        <f>VLOOKUP($A1994,'Data Transformation Q1 to Q8'!$A:$V,9,FALSE)</f>
        <v>0</v>
      </c>
      <c r="O1994" s="4" t="str">
        <f>VLOOKUP($A1994,'Data Transformation Q1 to Q8'!$A:$V,20,FALSE)</f>
        <v>tier - 3</v>
      </c>
      <c r="P1994" s="4" t="str">
        <f>VLOOKUP($A1994,'Data Transformation Q1 to Q8'!$A:$V,21,FALSE)</f>
        <v>tier - 2</v>
      </c>
      <c r="Q1994" s="118">
        <f>VLOOKUP($A1994,'Data Transformation Q1 to Q8'!$A:$V,19,FALSE)</f>
        <v>3260.2</v>
      </c>
    </row>
    <row r="1995" spans="1:17" ht="15.75" x14ac:dyDescent="0.25">
      <c r="A1995" s="10" t="s">
        <v>2041</v>
      </c>
      <c r="B1995" s="4" t="str">
        <f>VLOOKUP(A1995,'Data Transformation Q1 to Q8'!A:V,22,FALSE)</f>
        <v>R1013</v>
      </c>
      <c r="C1995" s="21">
        <f>VLOOKUP($A1995,'Data Transformation Q1 to Q8'!$A:$V,16,FALSE)</f>
        <v>35675</v>
      </c>
      <c r="D1995" s="6">
        <f>VLOOKUP($A1995,'Data Transformation Q1 to Q8'!$A:$V,17,FALSE)</f>
        <v>25</v>
      </c>
      <c r="E1995" s="4" t="str">
        <f>VLOOKUP(A1995,'Customer Names'!A:D,3,FALSE)</f>
        <v xml:space="preserve">  Susan</v>
      </c>
      <c r="F1995" s="4">
        <f>VLOOKUP($A1995,'Data Transformation Q1 to Q8'!$A:$V,2,FALSE)</f>
        <v>42.13</v>
      </c>
      <c r="G1995" s="4" t="str">
        <f>VLOOKUP($A1995,'Data Transformation Q1 to Q8'!$A:$V,3,FALSE)</f>
        <v>Obesity</v>
      </c>
      <c r="H1995" s="4">
        <f>VLOOKUP($A1995,'Data Transformation Q1 to Q8'!$A:$V,4,FALSE)</f>
        <v>5.72</v>
      </c>
      <c r="I1995" s="4" t="str">
        <f>VLOOKUP($A1995,'Data Transformation Q1 to Q8'!$A:$V,5,FALSE)</f>
        <v>Prediabetes</v>
      </c>
      <c r="J1995" s="4" t="str">
        <f>VLOOKUP($A1995,'Data Transformation Q1 to Q8'!$A:$V,6,FALSE)</f>
        <v>Yes</v>
      </c>
      <c r="K1995" s="4" t="str">
        <f>VLOOKUP($A1995,'Data Transformation Q1 to Q8'!$A:$V,7,FALSE)</f>
        <v>No</v>
      </c>
      <c r="L1995" s="4" t="str">
        <f>VLOOKUP($A1995,'Data Transformation Q1 to Q8'!$A:$V,8,FALSE)</f>
        <v>Yes</v>
      </c>
      <c r="M1995" s="4" t="str">
        <f>VLOOKUP($A1995,'Data Transformation Q1 to Q8'!$A:$V,10,FALSE)</f>
        <v>No</v>
      </c>
      <c r="N1995" s="4">
        <f>VLOOKUP($A1995,'Data Transformation Q1 to Q8'!$A:$V,9,FALSE)</f>
        <v>1</v>
      </c>
      <c r="O1995" s="4" t="str">
        <f>VLOOKUP($A1995,'Data Transformation Q1 to Q8'!$A:$V,20,FALSE)</f>
        <v>tier - 2</v>
      </c>
      <c r="P1995" s="4" t="str">
        <f>VLOOKUP($A1995,'Data Transformation Q1 to Q8'!$A:$V,21,FALSE)</f>
        <v>tier - 3</v>
      </c>
      <c r="Q1995" s="118">
        <f>VLOOKUP($A1995,'Data Transformation Q1 to Q8'!$A:$V,19,FALSE)</f>
        <v>3238.44</v>
      </c>
    </row>
    <row r="1996" spans="1:17" ht="15.75" x14ac:dyDescent="0.25">
      <c r="A1996" s="10" t="s">
        <v>2042</v>
      </c>
      <c r="B1996" s="4" t="str">
        <f>VLOOKUP(A1996,'Data Transformation Q1 to Q8'!A:V,22,FALSE)</f>
        <v>R1013</v>
      </c>
      <c r="C1996" s="21">
        <f>VLOOKUP($A1996,'Data Transformation Q1 to Q8'!$A:$V,16,FALSE)</f>
        <v>35644</v>
      </c>
      <c r="D1996" s="6">
        <f>VLOOKUP($A1996,'Data Transformation Q1 to Q8'!$A:$V,17,FALSE)</f>
        <v>25</v>
      </c>
      <c r="E1996" s="4" t="str">
        <f>VLOOKUP(A1996,'Customer Names'!A:D,3,FALSE)</f>
        <v xml:space="preserve">  Tatyana K</v>
      </c>
      <c r="F1996" s="4">
        <f>VLOOKUP($A1996,'Data Transformation Q1 to Q8'!$A:$V,2,FALSE)</f>
        <v>33.99</v>
      </c>
      <c r="G1996" s="4" t="str">
        <f>VLOOKUP($A1996,'Data Transformation Q1 to Q8'!$A:$V,3,FALSE)</f>
        <v>Obesity</v>
      </c>
      <c r="H1996" s="4">
        <f>VLOOKUP($A1996,'Data Transformation Q1 to Q8'!$A:$V,4,FALSE)</f>
        <v>4.83</v>
      </c>
      <c r="I1996" s="4" t="str">
        <f>VLOOKUP($A1996,'Data Transformation Q1 to Q8'!$A:$V,5,FALSE)</f>
        <v>Normal</v>
      </c>
      <c r="J1996" s="4" t="str">
        <f>VLOOKUP($A1996,'Data Transformation Q1 to Q8'!$A:$V,6,FALSE)</f>
        <v>Yes</v>
      </c>
      <c r="K1996" s="4" t="str">
        <f>VLOOKUP($A1996,'Data Transformation Q1 to Q8'!$A:$V,7,FALSE)</f>
        <v>No</v>
      </c>
      <c r="L1996" s="4" t="str">
        <f>VLOOKUP($A1996,'Data Transformation Q1 to Q8'!$A:$V,8,FALSE)</f>
        <v>Yes</v>
      </c>
      <c r="M1996" s="4" t="str">
        <f>VLOOKUP($A1996,'Data Transformation Q1 to Q8'!$A:$V,10,FALSE)</f>
        <v>No</v>
      </c>
      <c r="N1996" s="4">
        <f>VLOOKUP($A1996,'Data Transformation Q1 to Q8'!$A:$V,9,FALSE)</f>
        <v>1</v>
      </c>
      <c r="O1996" s="4" t="str">
        <f>VLOOKUP($A1996,'Data Transformation Q1 to Q8'!$A:$V,20,FALSE)</f>
        <v>tier - 2</v>
      </c>
      <c r="P1996" s="4" t="str">
        <f>VLOOKUP($A1996,'Data Transformation Q1 to Q8'!$A:$V,21,FALSE)</f>
        <v>tier - 3</v>
      </c>
      <c r="Q1996" s="118">
        <f>VLOOKUP($A1996,'Data Transformation Q1 to Q8'!$A:$V,19,FALSE)</f>
        <v>3227.12</v>
      </c>
    </row>
    <row r="1997" spans="1:17" ht="15.75" x14ac:dyDescent="0.25">
      <c r="A1997" s="10" t="s">
        <v>2043</v>
      </c>
      <c r="B1997" s="4" t="str">
        <f>VLOOKUP(A1997,'Data Transformation Q1 to Q8'!A:V,22,FALSE)</f>
        <v>R1024</v>
      </c>
      <c r="C1997" s="21">
        <f>VLOOKUP($A1997,'Data Transformation Q1 to Q8'!$A:$V,16,FALSE)</f>
        <v>35617</v>
      </c>
      <c r="D1997" s="6">
        <f>VLOOKUP($A1997,'Data Transformation Q1 to Q8'!$A:$V,17,FALSE)</f>
        <v>25</v>
      </c>
      <c r="E1997" s="4" t="str">
        <f>VLOOKUP(A1997,'Customer Names'!A:D,3,FALSE)</f>
        <v xml:space="preserve">  Chrissy</v>
      </c>
      <c r="F1997" s="4">
        <f>VLOOKUP($A1997,'Data Transformation Q1 to Q8'!$A:$V,2,FALSE)</f>
        <v>28.594999999999999</v>
      </c>
      <c r="G1997" s="4" t="str">
        <f>VLOOKUP($A1997,'Data Transformation Q1 to Q8'!$A:$V,3,FALSE)</f>
        <v>Overweight</v>
      </c>
      <c r="H1997" s="4">
        <f>VLOOKUP($A1997,'Data Transformation Q1 to Q8'!$A:$V,4,FALSE)</f>
        <v>4.1399999999999997</v>
      </c>
      <c r="I1997" s="4" t="str">
        <f>VLOOKUP($A1997,'Data Transformation Q1 to Q8'!$A:$V,5,FALSE)</f>
        <v>Normal</v>
      </c>
      <c r="J1997" s="4" t="str">
        <f>VLOOKUP($A1997,'Data Transformation Q1 to Q8'!$A:$V,6,FALSE)</f>
        <v>Yes</v>
      </c>
      <c r="K1997" s="4" t="str">
        <f>VLOOKUP($A1997,'Data Transformation Q1 to Q8'!$A:$V,7,FALSE)</f>
        <v>No</v>
      </c>
      <c r="L1997" s="4" t="str">
        <f>VLOOKUP($A1997,'Data Transformation Q1 to Q8'!$A:$V,8,FALSE)</f>
        <v>Yes</v>
      </c>
      <c r="M1997" s="4" t="str">
        <f>VLOOKUP($A1997,'Data Transformation Q1 to Q8'!$A:$V,10,FALSE)</f>
        <v>No</v>
      </c>
      <c r="N1997" s="4">
        <f>VLOOKUP($A1997,'Data Transformation Q1 to Q8'!$A:$V,9,FALSE)</f>
        <v>1</v>
      </c>
      <c r="O1997" s="4" t="str">
        <f>VLOOKUP($A1997,'Data Transformation Q1 to Q8'!$A:$V,20,FALSE)</f>
        <v>tier - 2</v>
      </c>
      <c r="P1997" s="4" t="str">
        <f>VLOOKUP($A1997,'Data Transformation Q1 to Q8'!$A:$V,21,FALSE)</f>
        <v>tier - 2</v>
      </c>
      <c r="Q1997" s="118">
        <f>VLOOKUP($A1997,'Data Transformation Q1 to Q8'!$A:$V,19,FALSE)</f>
        <v>3213.62</v>
      </c>
    </row>
    <row r="1998" spans="1:17" ht="15.75" x14ac:dyDescent="0.25">
      <c r="A1998" s="10" t="s">
        <v>2044</v>
      </c>
      <c r="B1998" s="4" t="str">
        <f>VLOOKUP(A1998,'Data Transformation Q1 to Q8'!A:V,22,FALSE)</f>
        <v>R1011</v>
      </c>
      <c r="C1998" s="21">
        <f>VLOOKUP($A1998,'Data Transformation Q1 to Q8'!$A:$V,16,FALSE)</f>
        <v>35786</v>
      </c>
      <c r="D1998" s="6">
        <f>VLOOKUP($A1998,'Data Transformation Q1 to Q8'!$A:$V,17,FALSE)</f>
        <v>25</v>
      </c>
      <c r="E1998" s="4" t="str">
        <f>VLOOKUP(A1998,'Customer Names'!A:D,3,FALSE)</f>
        <v xml:space="preserve">  Carrie</v>
      </c>
      <c r="F1998" s="4">
        <f>VLOOKUP($A1998,'Data Transformation Q1 to Q8'!$A:$V,2,FALSE)</f>
        <v>20.8</v>
      </c>
      <c r="G1998" s="4" t="str">
        <f>VLOOKUP($A1998,'Data Transformation Q1 to Q8'!$A:$V,3,FALSE)</f>
        <v>Normal Weight</v>
      </c>
      <c r="H1998" s="4">
        <f>VLOOKUP($A1998,'Data Transformation Q1 to Q8'!$A:$V,4,FALSE)</f>
        <v>4.07</v>
      </c>
      <c r="I1998" s="4" t="str">
        <f>VLOOKUP($A1998,'Data Transformation Q1 to Q8'!$A:$V,5,FALSE)</f>
        <v>Normal</v>
      </c>
      <c r="J1998" s="4" t="str">
        <f>VLOOKUP($A1998,'Data Transformation Q1 to Q8'!$A:$V,6,FALSE)</f>
        <v>Yes</v>
      </c>
      <c r="K1998" s="4" t="str">
        <f>VLOOKUP($A1998,'Data Transformation Q1 to Q8'!$A:$V,7,FALSE)</f>
        <v>No</v>
      </c>
      <c r="L1998" s="4" t="str">
        <f>VLOOKUP($A1998,'Data Transformation Q1 to Q8'!$A:$V,8,FALSE)</f>
        <v>Yes</v>
      </c>
      <c r="M1998" s="4" t="str">
        <f>VLOOKUP($A1998,'Data Transformation Q1 to Q8'!$A:$V,10,FALSE)</f>
        <v>No</v>
      </c>
      <c r="N1998" s="4">
        <f>VLOOKUP($A1998,'Data Transformation Q1 to Q8'!$A:$V,9,FALSE)</f>
        <v>1</v>
      </c>
      <c r="O1998" s="4" t="str">
        <f>VLOOKUP($A1998,'Data Transformation Q1 to Q8'!$A:$V,20,FALSE)</f>
        <v>tier - 2</v>
      </c>
      <c r="P1998" s="4" t="str">
        <f>VLOOKUP($A1998,'Data Transformation Q1 to Q8'!$A:$V,21,FALSE)</f>
        <v>tier - 3</v>
      </c>
      <c r="Q1998" s="118">
        <f>VLOOKUP($A1998,'Data Transformation Q1 to Q8'!$A:$V,19,FALSE)</f>
        <v>3208.79</v>
      </c>
    </row>
    <row r="1999" spans="1:17" ht="15.75" x14ac:dyDescent="0.25">
      <c r="A1999" s="10" t="s">
        <v>2045</v>
      </c>
      <c r="B1999" s="4" t="str">
        <f>VLOOKUP(A1999,'Data Transformation Q1 to Q8'!A:V,22,FALSE)</f>
        <v>R1024</v>
      </c>
      <c r="C1999" s="21">
        <f>VLOOKUP($A1999,'Data Transformation Q1 to Q8'!$A:$V,16,FALSE)</f>
        <v>35616</v>
      </c>
      <c r="D1999" s="6">
        <f>VLOOKUP($A1999,'Data Transformation Q1 to Q8'!$A:$V,17,FALSE)</f>
        <v>25</v>
      </c>
      <c r="E1999" s="4" t="str">
        <f>VLOOKUP(A1999,'Customer Names'!A:D,3,FALSE)</f>
        <v xml:space="preserve">  Halle</v>
      </c>
      <c r="F1999" s="4">
        <f>VLOOKUP($A1999,'Data Transformation Q1 to Q8'!$A:$V,2,FALSE)</f>
        <v>23.465</v>
      </c>
      <c r="G1999" s="4" t="str">
        <f>VLOOKUP($A1999,'Data Transformation Q1 to Q8'!$A:$V,3,FALSE)</f>
        <v>Normal Weight</v>
      </c>
      <c r="H1999" s="4">
        <f>VLOOKUP($A1999,'Data Transformation Q1 to Q8'!$A:$V,4,FALSE)</f>
        <v>6.26</v>
      </c>
      <c r="I1999" s="4" t="str">
        <f>VLOOKUP($A1999,'Data Transformation Q1 to Q8'!$A:$V,5,FALSE)</f>
        <v>Prediabetes</v>
      </c>
      <c r="J1999" s="4" t="str">
        <f>VLOOKUP($A1999,'Data Transformation Q1 to Q8'!$A:$V,6,FALSE)</f>
        <v>Yes</v>
      </c>
      <c r="K1999" s="4" t="str">
        <f>VLOOKUP($A1999,'Data Transformation Q1 to Q8'!$A:$V,7,FALSE)</f>
        <v>No</v>
      </c>
      <c r="L1999" s="4" t="str">
        <f>VLOOKUP($A1999,'Data Transformation Q1 to Q8'!$A:$V,8,FALSE)</f>
        <v>Yes</v>
      </c>
      <c r="M1999" s="4" t="str">
        <f>VLOOKUP($A1999,'Data Transformation Q1 to Q8'!$A:$V,10,FALSE)</f>
        <v>No</v>
      </c>
      <c r="N1999" s="4">
        <f>VLOOKUP($A1999,'Data Transformation Q1 to Q8'!$A:$V,9,FALSE)</f>
        <v>1</v>
      </c>
      <c r="O1999" s="4" t="str">
        <f>VLOOKUP($A1999,'Data Transformation Q1 to Q8'!$A:$V,20,FALSE)</f>
        <v>tier - 2</v>
      </c>
      <c r="P1999" s="4" t="str">
        <f>VLOOKUP($A1999,'Data Transformation Q1 to Q8'!$A:$V,21,FALSE)</f>
        <v>tier - 3</v>
      </c>
      <c r="Q1999" s="118">
        <f>VLOOKUP($A1999,'Data Transformation Q1 to Q8'!$A:$V,19,FALSE)</f>
        <v>3206.49</v>
      </c>
    </row>
    <row r="2000" spans="1:17" ht="15.75" x14ac:dyDescent="0.25">
      <c r="A2000" s="10" t="s">
        <v>2046</v>
      </c>
      <c r="B2000" s="4" t="str">
        <f>VLOOKUP(A2000,'Data Transformation Q1 to Q8'!A:V,22,FALSE)</f>
        <v>R1012</v>
      </c>
      <c r="C2000" s="21">
        <f>VLOOKUP($A2000,'Data Transformation Q1 to Q8'!$A:$V,16,FALSE)</f>
        <v>35349</v>
      </c>
      <c r="D2000" s="6">
        <f>VLOOKUP($A2000,'Data Transformation Q1 to Q8'!$A:$V,17,FALSE)</f>
        <v>26</v>
      </c>
      <c r="E2000" s="4" t="str">
        <f>VLOOKUP(A2000,'Customer Names'!A:D,3,FALSE)</f>
        <v xml:space="preserve">  Carolyn</v>
      </c>
      <c r="F2000" s="4">
        <f>VLOOKUP($A2000,'Data Transformation Q1 to Q8'!$A:$V,2,FALSE)</f>
        <v>40.185000000000002</v>
      </c>
      <c r="G2000" s="4" t="str">
        <f>VLOOKUP($A2000,'Data Transformation Q1 to Q8'!$A:$V,3,FALSE)</f>
        <v>Obesity</v>
      </c>
      <c r="H2000" s="4">
        <f>VLOOKUP($A2000,'Data Transformation Q1 to Q8'!$A:$V,4,FALSE)</f>
        <v>5.88</v>
      </c>
      <c r="I2000" s="4" t="str">
        <f>VLOOKUP($A2000,'Data Transformation Q1 to Q8'!$A:$V,5,FALSE)</f>
        <v>Prediabetes</v>
      </c>
      <c r="J2000" s="4" t="str">
        <f>VLOOKUP($A2000,'Data Transformation Q1 to Q8'!$A:$V,6,FALSE)</f>
        <v>Yes</v>
      </c>
      <c r="K2000" s="4" t="str">
        <f>VLOOKUP($A2000,'Data Transformation Q1 to Q8'!$A:$V,7,FALSE)</f>
        <v>No</v>
      </c>
      <c r="L2000" s="4" t="str">
        <f>VLOOKUP($A2000,'Data Transformation Q1 to Q8'!$A:$V,8,FALSE)</f>
        <v>No</v>
      </c>
      <c r="M2000" s="4" t="str">
        <f>VLOOKUP($A2000,'Data Transformation Q1 to Q8'!$A:$V,10,FALSE)</f>
        <v>No</v>
      </c>
      <c r="N2000" s="4">
        <f>VLOOKUP($A2000,'Data Transformation Q1 to Q8'!$A:$V,9,FALSE)</f>
        <v>0</v>
      </c>
      <c r="O2000" s="4" t="str">
        <f>VLOOKUP($A2000,'Data Transformation Q1 to Q8'!$A:$V,20,FALSE)</f>
        <v>tier - 2</v>
      </c>
      <c r="P2000" s="4" t="str">
        <f>VLOOKUP($A2000,'Data Transformation Q1 to Q8'!$A:$V,21,FALSE)</f>
        <v>tier - 3</v>
      </c>
      <c r="Q2000" s="118">
        <f>VLOOKUP($A2000,'Data Transformation Q1 to Q8'!$A:$V,19,FALSE)</f>
        <v>3201.25</v>
      </c>
    </row>
    <row r="2001" spans="1:17" ht="15.75" x14ac:dyDescent="0.25">
      <c r="A2001" s="10" t="s">
        <v>2047</v>
      </c>
      <c r="B2001" s="4" t="str">
        <f>VLOOKUP(A2001,'Data Transformation Q1 to Q8'!A:V,22,FALSE)</f>
        <v>R1013</v>
      </c>
      <c r="C2001" s="21">
        <f>VLOOKUP($A2001,'Data Transformation Q1 to Q8'!$A:$V,16,FALSE)</f>
        <v>37136</v>
      </c>
      <c r="D2001" s="6">
        <f>VLOOKUP($A2001,'Data Transformation Q1 to Q8'!$A:$V,17,FALSE)</f>
        <v>21</v>
      </c>
      <c r="E2001" s="4" t="str">
        <f>VLOOKUP(A2001,'Customer Names'!A:D,3,FALSE)</f>
        <v xml:space="preserve">  Tara D</v>
      </c>
      <c r="F2001" s="4">
        <f>VLOOKUP($A2001,'Data Transformation Q1 to Q8'!$A:$V,2,FALSE)</f>
        <v>21.89</v>
      </c>
      <c r="G2001" s="4" t="str">
        <f>VLOOKUP($A2001,'Data Transformation Q1 to Q8'!$A:$V,3,FALSE)</f>
        <v>Normal Weight</v>
      </c>
      <c r="H2001" s="4">
        <f>VLOOKUP($A2001,'Data Transformation Q1 to Q8'!$A:$V,4,FALSE)</f>
        <v>5.72</v>
      </c>
      <c r="I2001" s="4" t="str">
        <f>VLOOKUP($A2001,'Data Transformation Q1 to Q8'!$A:$V,5,FALSE)</f>
        <v>Prediabetes</v>
      </c>
      <c r="J2001" s="4" t="str">
        <f>VLOOKUP($A2001,'Data Transformation Q1 to Q8'!$A:$V,6,FALSE)</f>
        <v>Yes</v>
      </c>
      <c r="K2001" s="4" t="str">
        <f>VLOOKUP($A2001,'Data Transformation Q1 to Q8'!$A:$V,7,FALSE)</f>
        <v>No</v>
      </c>
      <c r="L2001" s="4" t="str">
        <f>VLOOKUP($A2001,'Data Transformation Q1 to Q8'!$A:$V,8,FALSE)</f>
        <v>No</v>
      </c>
      <c r="M2001" s="4" t="str">
        <f>VLOOKUP($A2001,'Data Transformation Q1 to Q8'!$A:$V,10,FALSE)</f>
        <v>No</v>
      </c>
      <c r="N2001" s="4">
        <f>VLOOKUP($A2001,'Data Transformation Q1 to Q8'!$A:$V,9,FALSE)</f>
        <v>0</v>
      </c>
      <c r="O2001" s="4" t="str">
        <f>VLOOKUP($A2001,'Data Transformation Q1 to Q8'!$A:$V,20,FALSE)</f>
        <v>tier - 2</v>
      </c>
      <c r="P2001" s="4" t="str">
        <f>VLOOKUP($A2001,'Data Transformation Q1 to Q8'!$A:$V,21,FALSE)</f>
        <v>tier - 2</v>
      </c>
      <c r="Q2001" s="118">
        <f>VLOOKUP($A2001,'Data Transformation Q1 to Q8'!$A:$V,19,FALSE)</f>
        <v>3180.51</v>
      </c>
    </row>
    <row r="2002" spans="1:17" ht="15.75" x14ac:dyDescent="0.25">
      <c r="A2002" s="10" t="s">
        <v>2048</v>
      </c>
      <c r="B2002" s="4" t="str">
        <f>VLOOKUP(A2002,'Data Transformation Q1 to Q8'!A:V,22,FALSE)</f>
        <v>R1012</v>
      </c>
      <c r="C2002" s="21">
        <f>VLOOKUP($A2002,'Data Transformation Q1 to Q8'!$A:$V,16,FALSE)</f>
        <v>36792</v>
      </c>
      <c r="D2002" s="6">
        <f>VLOOKUP($A2002,'Data Transformation Q1 to Q8'!$A:$V,17,FALSE)</f>
        <v>22</v>
      </c>
      <c r="E2002" s="4" t="str">
        <f>VLOOKUP(A2002,'Customer Names'!A:D,3,FALSE)</f>
        <v xml:space="preserve">  Rasim M</v>
      </c>
      <c r="F2002" s="4">
        <f>VLOOKUP($A2002,'Data Transformation Q1 to Q8'!$A:$V,2,FALSE)</f>
        <v>29.34</v>
      </c>
      <c r="G2002" s="4" t="str">
        <f>VLOOKUP($A2002,'Data Transformation Q1 to Q8'!$A:$V,3,FALSE)</f>
        <v>Overweight</v>
      </c>
      <c r="H2002" s="4">
        <f>VLOOKUP($A2002,'Data Transformation Q1 to Q8'!$A:$V,4,FALSE)</f>
        <v>6.09</v>
      </c>
      <c r="I2002" s="4" t="str">
        <f>VLOOKUP($A2002,'Data Transformation Q1 to Q8'!$A:$V,5,FALSE)</f>
        <v>Prediabetes</v>
      </c>
      <c r="J2002" s="4" t="str">
        <f>VLOOKUP($A2002,'Data Transformation Q1 to Q8'!$A:$V,6,FALSE)</f>
        <v>Yes</v>
      </c>
      <c r="K2002" s="4" t="str">
        <f>VLOOKUP($A2002,'Data Transformation Q1 to Q8'!$A:$V,7,FALSE)</f>
        <v>yes</v>
      </c>
      <c r="L2002" s="4" t="str">
        <f>VLOOKUP($A2002,'Data Transformation Q1 to Q8'!$A:$V,8,FALSE)</f>
        <v>No</v>
      </c>
      <c r="M2002" s="4" t="str">
        <f>VLOOKUP($A2002,'Data Transformation Q1 to Q8'!$A:$V,10,FALSE)</f>
        <v>No</v>
      </c>
      <c r="N2002" s="4">
        <f>VLOOKUP($A2002,'Data Transformation Q1 to Q8'!$A:$V,9,FALSE)</f>
        <v>2</v>
      </c>
      <c r="O2002" s="4" t="str">
        <f>VLOOKUP($A2002,'Data Transformation Q1 to Q8'!$A:$V,20,FALSE)</f>
        <v>tier - 2</v>
      </c>
      <c r="P2002" s="4" t="str">
        <f>VLOOKUP($A2002,'Data Transformation Q1 to Q8'!$A:$V,21,FALSE)</f>
        <v>tier - 2</v>
      </c>
      <c r="Q2002" s="118">
        <f>VLOOKUP($A2002,'Data Transformation Q1 to Q8'!$A:$V,19,FALSE)</f>
        <v>3179.96</v>
      </c>
    </row>
    <row r="2003" spans="1:17" ht="15.75" x14ac:dyDescent="0.25">
      <c r="A2003" s="10" t="s">
        <v>2049</v>
      </c>
      <c r="B2003" s="4" t="str">
        <f>VLOOKUP(A2003,'Data Transformation Q1 to Q8'!A:V,22,FALSE)</f>
        <v>R1012</v>
      </c>
      <c r="C2003" s="21">
        <f>VLOOKUP($A2003,'Data Transformation Q1 to Q8'!$A:$V,16,FALSE)</f>
        <v>35249</v>
      </c>
      <c r="D2003" s="6">
        <f>VLOOKUP($A2003,'Data Transformation Q1 to Q8'!$A:$V,17,FALSE)</f>
        <v>26</v>
      </c>
      <c r="E2003" s="4" t="str">
        <f>VLOOKUP(A2003,'Customer Names'!A:D,3,FALSE)</f>
        <v xml:space="preserve">  Dina</v>
      </c>
      <c r="F2003" s="4">
        <f>VLOOKUP($A2003,'Data Transformation Q1 to Q8'!$A:$V,2,FALSE)</f>
        <v>22.61</v>
      </c>
      <c r="G2003" s="4" t="str">
        <f>VLOOKUP($A2003,'Data Transformation Q1 to Q8'!$A:$V,3,FALSE)</f>
        <v>Normal Weight</v>
      </c>
      <c r="H2003" s="4">
        <f>VLOOKUP($A2003,'Data Transformation Q1 to Q8'!$A:$V,4,FALSE)</f>
        <v>4.25</v>
      </c>
      <c r="I2003" s="4" t="str">
        <f>VLOOKUP($A2003,'Data Transformation Q1 to Q8'!$A:$V,5,FALSE)</f>
        <v>Normal</v>
      </c>
      <c r="J2003" s="4" t="str">
        <f>VLOOKUP($A2003,'Data Transformation Q1 to Q8'!$A:$V,6,FALSE)</f>
        <v>Yes</v>
      </c>
      <c r="K2003" s="4" t="str">
        <f>VLOOKUP($A2003,'Data Transformation Q1 to Q8'!$A:$V,7,FALSE)</f>
        <v>No</v>
      </c>
      <c r="L2003" s="4" t="str">
        <f>VLOOKUP($A2003,'Data Transformation Q1 to Q8'!$A:$V,8,FALSE)</f>
        <v>No</v>
      </c>
      <c r="M2003" s="4" t="str">
        <f>VLOOKUP($A2003,'Data Transformation Q1 to Q8'!$A:$V,10,FALSE)</f>
        <v>No</v>
      </c>
      <c r="N2003" s="4">
        <f>VLOOKUP($A2003,'Data Transformation Q1 to Q8'!$A:$V,9,FALSE)</f>
        <v>0</v>
      </c>
      <c r="O2003" s="4" t="str">
        <f>VLOOKUP($A2003,'Data Transformation Q1 to Q8'!$A:$V,20,FALSE)</f>
        <v>tier - 2</v>
      </c>
      <c r="P2003" s="4" t="str">
        <f>VLOOKUP($A2003,'Data Transformation Q1 to Q8'!$A:$V,21,FALSE)</f>
        <v>tier - 1</v>
      </c>
      <c r="Q2003" s="118">
        <f>VLOOKUP($A2003,'Data Transformation Q1 to Q8'!$A:$V,19,FALSE)</f>
        <v>3176.82</v>
      </c>
    </row>
    <row r="2004" spans="1:17" ht="15.75" x14ac:dyDescent="0.25">
      <c r="A2004" s="10" t="s">
        <v>2050</v>
      </c>
      <c r="B2004" s="4" t="str">
        <f>VLOOKUP(A2004,'Data Transformation Q1 to Q8'!A:V,22,FALSE)</f>
        <v>R1012</v>
      </c>
      <c r="C2004" s="21">
        <f>VLOOKUP($A2004,'Data Transformation Q1 to Q8'!$A:$V,16,FALSE)</f>
        <v>35291</v>
      </c>
      <c r="D2004" s="6">
        <f>VLOOKUP($A2004,'Data Transformation Q1 to Q8'!$A:$V,17,FALSE)</f>
        <v>26</v>
      </c>
      <c r="E2004" s="4" t="str">
        <f>VLOOKUP(A2004,'Customer Names'!A:D,3,FALSE)</f>
        <v xml:space="preserve">  Lisa</v>
      </c>
      <c r="F2004" s="4">
        <f>VLOOKUP($A2004,'Data Transformation Q1 to Q8'!$A:$V,2,FALSE)</f>
        <v>22.23</v>
      </c>
      <c r="G2004" s="4" t="str">
        <f>VLOOKUP($A2004,'Data Transformation Q1 to Q8'!$A:$V,3,FALSE)</f>
        <v>Normal Weight</v>
      </c>
      <c r="H2004" s="4">
        <f>VLOOKUP($A2004,'Data Transformation Q1 to Q8'!$A:$V,4,FALSE)</f>
        <v>6.09</v>
      </c>
      <c r="I2004" s="4" t="str">
        <f>VLOOKUP($A2004,'Data Transformation Q1 to Q8'!$A:$V,5,FALSE)</f>
        <v>Prediabetes</v>
      </c>
      <c r="J2004" s="4" t="str">
        <f>VLOOKUP($A2004,'Data Transformation Q1 to Q8'!$A:$V,6,FALSE)</f>
        <v>Yes</v>
      </c>
      <c r="K2004" s="4" t="str">
        <f>VLOOKUP($A2004,'Data Transformation Q1 to Q8'!$A:$V,7,FALSE)</f>
        <v>No</v>
      </c>
      <c r="L2004" s="4" t="str">
        <f>VLOOKUP($A2004,'Data Transformation Q1 to Q8'!$A:$V,8,FALSE)</f>
        <v>No</v>
      </c>
      <c r="M2004" s="4" t="str">
        <f>VLOOKUP($A2004,'Data Transformation Q1 to Q8'!$A:$V,10,FALSE)</f>
        <v>No</v>
      </c>
      <c r="N2004" s="4">
        <f>VLOOKUP($A2004,'Data Transformation Q1 to Q8'!$A:$V,9,FALSE)</f>
        <v>0</v>
      </c>
      <c r="O2004" s="4" t="str">
        <f>VLOOKUP($A2004,'Data Transformation Q1 to Q8'!$A:$V,20,FALSE)</f>
        <v>tier - 2</v>
      </c>
      <c r="P2004" s="4" t="str">
        <f>VLOOKUP($A2004,'Data Transformation Q1 to Q8'!$A:$V,21,FALSE)</f>
        <v>tier - 2</v>
      </c>
      <c r="Q2004" s="118">
        <f>VLOOKUP($A2004,'Data Transformation Q1 to Q8'!$A:$V,19,FALSE)</f>
        <v>3176.29</v>
      </c>
    </row>
    <row r="2005" spans="1:17" ht="15.75" x14ac:dyDescent="0.25">
      <c r="A2005" s="10" t="s">
        <v>2051</v>
      </c>
      <c r="B2005" s="4" t="str">
        <f>VLOOKUP(A2005,'Data Transformation Q1 to Q8'!A:V,22,FALSE)</f>
        <v>R1011</v>
      </c>
      <c r="C2005" s="21">
        <f>VLOOKUP($A2005,'Data Transformation Q1 to Q8'!$A:$V,16,FALSE)</f>
        <v>34521</v>
      </c>
      <c r="D2005" s="6">
        <f>VLOOKUP($A2005,'Data Transformation Q1 to Q8'!$A:$V,17,FALSE)</f>
        <v>28</v>
      </c>
      <c r="E2005" s="4" t="str">
        <f>VLOOKUP(A2005,'Customer Names'!A:D,3,FALSE)</f>
        <v xml:space="preserve">  Caitrin</v>
      </c>
      <c r="F2005" s="4">
        <f>VLOOKUP($A2005,'Data Transformation Q1 to Q8'!$A:$V,2,FALSE)</f>
        <v>33.4</v>
      </c>
      <c r="G2005" s="4" t="str">
        <f>VLOOKUP($A2005,'Data Transformation Q1 to Q8'!$A:$V,3,FALSE)</f>
        <v>Obesity</v>
      </c>
      <c r="H2005" s="4">
        <f>VLOOKUP($A2005,'Data Transformation Q1 to Q8'!$A:$V,4,FALSE)</f>
        <v>5.51</v>
      </c>
      <c r="I2005" s="4" t="str">
        <f>VLOOKUP($A2005,'Data Transformation Q1 to Q8'!$A:$V,5,FALSE)</f>
        <v>Normal</v>
      </c>
      <c r="J2005" s="4" t="str">
        <f>VLOOKUP($A2005,'Data Transformation Q1 to Q8'!$A:$V,6,FALSE)</f>
        <v>No</v>
      </c>
      <c r="K2005" s="4" t="str">
        <f>VLOOKUP($A2005,'Data Transformation Q1 to Q8'!$A:$V,7,FALSE)</f>
        <v>No</v>
      </c>
      <c r="L2005" s="4" t="str">
        <f>VLOOKUP($A2005,'Data Transformation Q1 to Q8'!$A:$V,8,FALSE)</f>
        <v>No</v>
      </c>
      <c r="M2005" s="4" t="str">
        <f>VLOOKUP($A2005,'Data Transformation Q1 to Q8'!$A:$V,10,FALSE)</f>
        <v>No</v>
      </c>
      <c r="N2005" s="4">
        <f>VLOOKUP($A2005,'Data Transformation Q1 to Q8'!$A:$V,9,FALSE)</f>
        <v>0</v>
      </c>
      <c r="O2005" s="4" t="str">
        <f>VLOOKUP($A2005,'Data Transformation Q1 to Q8'!$A:$V,20,FALSE)</f>
        <v>tier - 2</v>
      </c>
      <c r="P2005" s="4" t="str">
        <f>VLOOKUP($A2005,'Data Transformation Q1 to Q8'!$A:$V,21,FALSE)</f>
        <v>tier - 1</v>
      </c>
      <c r="Q2005" s="118">
        <f>VLOOKUP($A2005,'Data Transformation Q1 to Q8'!$A:$V,19,FALSE)</f>
        <v>3172.02</v>
      </c>
    </row>
    <row r="2006" spans="1:17" ht="15.75" x14ac:dyDescent="0.25">
      <c r="A2006" s="10" t="s">
        <v>2052</v>
      </c>
      <c r="B2006" s="4" t="str">
        <f>VLOOKUP(A2006,'Data Transformation Q1 to Q8'!A:V,22,FALSE)</f>
        <v>R1013</v>
      </c>
      <c r="C2006" s="21">
        <f>VLOOKUP($A2006,'Data Transformation Q1 to Q8'!$A:$V,16,FALSE)</f>
        <v>34632</v>
      </c>
      <c r="D2006" s="6">
        <f>VLOOKUP($A2006,'Data Transformation Q1 to Q8'!$A:$V,17,FALSE)</f>
        <v>28</v>
      </c>
      <c r="E2006" s="4" t="str">
        <f>VLOOKUP(A2006,'Customer Names'!A:D,3,FALSE)</f>
        <v xml:space="preserve">  Adriana S</v>
      </c>
      <c r="F2006" s="4">
        <f>VLOOKUP($A2006,'Data Transformation Q1 to Q8'!$A:$V,2,FALSE)</f>
        <v>33.11</v>
      </c>
      <c r="G2006" s="4" t="str">
        <f>VLOOKUP($A2006,'Data Transformation Q1 to Q8'!$A:$V,3,FALSE)</f>
        <v>Obesity</v>
      </c>
      <c r="H2006" s="4">
        <f>VLOOKUP($A2006,'Data Transformation Q1 to Q8'!$A:$V,4,FALSE)</f>
        <v>5.63</v>
      </c>
      <c r="I2006" s="4" t="str">
        <f>VLOOKUP($A2006,'Data Transformation Q1 to Q8'!$A:$V,5,FALSE)</f>
        <v>Normal</v>
      </c>
      <c r="J2006" s="4" t="str">
        <f>VLOOKUP($A2006,'Data Transformation Q1 to Q8'!$A:$V,6,FALSE)</f>
        <v>No</v>
      </c>
      <c r="K2006" s="4" t="str">
        <f>VLOOKUP($A2006,'Data Transformation Q1 to Q8'!$A:$V,7,FALSE)</f>
        <v>No</v>
      </c>
      <c r="L2006" s="4" t="str">
        <f>VLOOKUP($A2006,'Data Transformation Q1 to Q8'!$A:$V,8,FALSE)</f>
        <v>No</v>
      </c>
      <c r="M2006" s="4" t="str">
        <f>VLOOKUP($A2006,'Data Transformation Q1 to Q8'!$A:$V,10,FALSE)</f>
        <v>No</v>
      </c>
      <c r="N2006" s="4">
        <f>VLOOKUP($A2006,'Data Transformation Q1 to Q8'!$A:$V,9,FALSE)</f>
        <v>0</v>
      </c>
      <c r="O2006" s="4" t="str">
        <f>VLOOKUP($A2006,'Data Transformation Q1 to Q8'!$A:$V,20,FALSE)</f>
        <v>tier - 2</v>
      </c>
      <c r="P2006" s="4" t="str">
        <f>VLOOKUP($A2006,'Data Transformation Q1 to Q8'!$A:$V,21,FALSE)</f>
        <v>tier - 3</v>
      </c>
      <c r="Q2006" s="118">
        <f>VLOOKUP($A2006,'Data Transformation Q1 to Q8'!$A:$V,19,FALSE)</f>
        <v>3171.61</v>
      </c>
    </row>
    <row r="2007" spans="1:17" ht="15.75" x14ac:dyDescent="0.25">
      <c r="A2007" s="10" t="s">
        <v>2053</v>
      </c>
      <c r="B2007" s="4" t="str">
        <f>VLOOKUP(A2007,'Data Transformation Q1 to Q8'!A:V,22,FALSE)</f>
        <v>R1024</v>
      </c>
      <c r="C2007" s="21">
        <f>VLOOKUP($A2007,'Data Transformation Q1 to Q8'!$A:$V,16,FALSE)</f>
        <v>37132</v>
      </c>
      <c r="D2007" s="6">
        <f>VLOOKUP($A2007,'Data Transformation Q1 to Q8'!$A:$V,17,FALSE)</f>
        <v>21</v>
      </c>
      <c r="E2007" s="4" t="str">
        <f>VLOOKUP(A2007,'Customer Names'!A:D,3,FALSE)</f>
        <v xml:space="preserve">  Megan</v>
      </c>
      <c r="F2007" s="4">
        <f>VLOOKUP($A2007,'Data Transformation Q1 to Q8'!$A:$V,2,FALSE)</f>
        <v>16.815000000000001</v>
      </c>
      <c r="G2007" s="4" t="str">
        <f>VLOOKUP($A2007,'Data Transformation Q1 to Q8'!$A:$V,3,FALSE)</f>
        <v>Underweight</v>
      </c>
      <c r="H2007" s="4">
        <f>VLOOKUP($A2007,'Data Transformation Q1 to Q8'!$A:$V,4,FALSE)</f>
        <v>5.29</v>
      </c>
      <c r="I2007" s="4" t="str">
        <f>VLOOKUP($A2007,'Data Transformation Q1 to Q8'!$A:$V,5,FALSE)</f>
        <v>Normal</v>
      </c>
      <c r="J2007" s="4" t="str">
        <f>VLOOKUP($A2007,'Data Transformation Q1 to Q8'!$A:$V,6,FALSE)</f>
        <v>Yes</v>
      </c>
      <c r="K2007" s="4" t="str">
        <f>VLOOKUP($A2007,'Data Transformation Q1 to Q8'!$A:$V,7,FALSE)</f>
        <v>No</v>
      </c>
      <c r="L2007" s="4" t="str">
        <f>VLOOKUP($A2007,'Data Transformation Q1 to Q8'!$A:$V,8,FALSE)</f>
        <v>No</v>
      </c>
      <c r="M2007" s="4" t="str">
        <f>VLOOKUP($A2007,'Data Transformation Q1 to Q8'!$A:$V,10,FALSE)</f>
        <v>No</v>
      </c>
      <c r="N2007" s="4">
        <f>VLOOKUP($A2007,'Data Transformation Q1 to Q8'!$A:$V,9,FALSE)</f>
        <v>0</v>
      </c>
      <c r="O2007" s="4" t="str">
        <f>VLOOKUP($A2007,'Data Transformation Q1 to Q8'!$A:$V,20,FALSE)</f>
        <v>tier - 2</v>
      </c>
      <c r="P2007" s="4" t="str">
        <f>VLOOKUP($A2007,'Data Transformation Q1 to Q8'!$A:$V,21,FALSE)</f>
        <v>tier - 3</v>
      </c>
      <c r="Q2007" s="118">
        <f>VLOOKUP($A2007,'Data Transformation Q1 to Q8'!$A:$V,19,FALSE)</f>
        <v>3167.46</v>
      </c>
    </row>
    <row r="2008" spans="1:17" ht="15.75" x14ac:dyDescent="0.25">
      <c r="A2008" s="10" t="s">
        <v>2054</v>
      </c>
      <c r="B2008" s="4" t="str">
        <f>VLOOKUP(A2008,'Data Transformation Q1 to Q8'!A:V,22,FALSE)</f>
        <v>R1013</v>
      </c>
      <c r="C2008" s="21">
        <f>VLOOKUP($A2008,'Data Transformation Q1 to Q8'!$A:$V,16,FALSE)</f>
        <v>34237</v>
      </c>
      <c r="D2008" s="6">
        <f>VLOOKUP($A2008,'Data Transformation Q1 to Q8'!$A:$V,17,FALSE)</f>
        <v>29</v>
      </c>
      <c r="E2008" s="4" t="str">
        <f>VLOOKUP(A2008,'Customer Names'!A:D,3,FALSE)</f>
        <v xml:space="preserve">  Kristen M</v>
      </c>
      <c r="F2008" s="4">
        <f>VLOOKUP($A2008,'Data Transformation Q1 to Q8'!$A:$V,2,FALSE)</f>
        <v>25.61</v>
      </c>
      <c r="G2008" s="4" t="str">
        <f>VLOOKUP($A2008,'Data Transformation Q1 to Q8'!$A:$V,3,FALSE)</f>
        <v>Overweight</v>
      </c>
      <c r="H2008" s="4">
        <f>VLOOKUP($A2008,'Data Transformation Q1 to Q8'!$A:$V,4,FALSE)</f>
        <v>4</v>
      </c>
      <c r="I2008" s="4" t="str">
        <f>VLOOKUP($A2008,'Data Transformation Q1 to Q8'!$A:$V,5,FALSE)</f>
        <v>Normal</v>
      </c>
      <c r="J2008" s="4" t="str">
        <f>VLOOKUP($A2008,'Data Transformation Q1 to Q8'!$A:$V,6,FALSE)</f>
        <v>No</v>
      </c>
      <c r="K2008" s="4" t="str">
        <f>VLOOKUP($A2008,'Data Transformation Q1 to Q8'!$A:$V,7,FALSE)</f>
        <v>No</v>
      </c>
      <c r="L2008" s="4" t="str">
        <f>VLOOKUP($A2008,'Data Transformation Q1 to Q8'!$A:$V,8,FALSE)</f>
        <v>Yes</v>
      </c>
      <c r="M2008" s="4" t="str">
        <f>VLOOKUP($A2008,'Data Transformation Q1 to Q8'!$A:$V,10,FALSE)</f>
        <v>No</v>
      </c>
      <c r="N2008" s="4">
        <f>VLOOKUP($A2008,'Data Transformation Q1 to Q8'!$A:$V,9,FALSE)</f>
        <v>1</v>
      </c>
      <c r="O2008" s="4" t="str">
        <f>VLOOKUP($A2008,'Data Transformation Q1 to Q8'!$A:$V,20,FALSE)</f>
        <v>tier - 2</v>
      </c>
      <c r="P2008" s="4" t="str">
        <f>VLOOKUP($A2008,'Data Transformation Q1 to Q8'!$A:$V,21,FALSE)</f>
        <v>tier - 3</v>
      </c>
      <c r="Q2008" s="118">
        <f>VLOOKUP($A2008,'Data Transformation Q1 to Q8'!$A:$V,19,FALSE)</f>
        <v>3162.02</v>
      </c>
    </row>
    <row r="2009" spans="1:17" ht="15.75" x14ac:dyDescent="0.25">
      <c r="A2009" s="10" t="s">
        <v>2055</v>
      </c>
      <c r="B2009" s="4" t="str">
        <f>VLOOKUP(A2009,'Data Transformation Q1 to Q8'!A:V,22,FALSE)</f>
        <v>R1011</v>
      </c>
      <c r="C2009" s="21">
        <f>VLOOKUP($A2009,'Data Transformation Q1 to Q8'!$A:$V,16,FALSE)</f>
        <v>34525</v>
      </c>
      <c r="D2009" s="6">
        <f>VLOOKUP($A2009,'Data Transformation Q1 to Q8'!$A:$V,17,FALSE)</f>
        <v>28</v>
      </c>
      <c r="E2009" s="4" t="str">
        <f>VLOOKUP(A2009,'Customer Names'!A:D,3,FALSE)</f>
        <v xml:space="preserve">  Alix</v>
      </c>
      <c r="F2009" s="4">
        <f>VLOOKUP($A2009,'Data Transformation Q1 to Q8'!$A:$V,2,FALSE)</f>
        <v>25.8</v>
      </c>
      <c r="G2009" s="4" t="str">
        <f>VLOOKUP($A2009,'Data Transformation Q1 to Q8'!$A:$V,3,FALSE)</f>
        <v>Overweight</v>
      </c>
      <c r="H2009" s="4">
        <f>VLOOKUP($A2009,'Data Transformation Q1 to Q8'!$A:$V,4,FALSE)</f>
        <v>5.49</v>
      </c>
      <c r="I2009" s="4" t="str">
        <f>VLOOKUP($A2009,'Data Transformation Q1 to Q8'!$A:$V,5,FALSE)</f>
        <v>Normal</v>
      </c>
      <c r="J2009" s="4" t="str">
        <f>VLOOKUP($A2009,'Data Transformation Q1 to Q8'!$A:$V,6,FALSE)</f>
        <v>No</v>
      </c>
      <c r="K2009" s="4" t="str">
        <f>VLOOKUP($A2009,'Data Transformation Q1 to Q8'!$A:$V,7,FALSE)</f>
        <v>No</v>
      </c>
      <c r="L2009" s="4" t="str">
        <f>VLOOKUP($A2009,'Data Transformation Q1 to Q8'!$A:$V,8,FALSE)</f>
        <v>No</v>
      </c>
      <c r="M2009" s="4" t="str">
        <f>VLOOKUP($A2009,'Data Transformation Q1 to Q8'!$A:$V,10,FALSE)</f>
        <v>No</v>
      </c>
      <c r="N2009" s="4">
        <f>VLOOKUP($A2009,'Data Transformation Q1 to Q8'!$A:$V,9,FALSE)</f>
        <v>0</v>
      </c>
      <c r="O2009" s="4" t="str">
        <f>VLOOKUP($A2009,'Data Transformation Q1 to Q8'!$A:$V,20,FALSE)</f>
        <v>tier - 2</v>
      </c>
      <c r="P2009" s="4" t="str">
        <f>VLOOKUP($A2009,'Data Transformation Q1 to Q8'!$A:$V,21,FALSE)</f>
        <v>tier - 1</v>
      </c>
      <c r="Q2009" s="118">
        <f>VLOOKUP($A2009,'Data Transformation Q1 to Q8'!$A:$V,19,FALSE)</f>
        <v>3161.45</v>
      </c>
    </row>
    <row r="2010" spans="1:17" ht="15.75" x14ac:dyDescent="0.25">
      <c r="A2010" s="10" t="s">
        <v>2056</v>
      </c>
      <c r="B2010" s="4" t="str">
        <f>VLOOKUP(A2010,'Data Transformation Q1 to Q8'!A:V,22,FALSE)</f>
        <v>R1021</v>
      </c>
      <c r="C2010" s="21">
        <f>VLOOKUP($A2010,'Data Transformation Q1 to Q8'!$A:$V,16,FALSE)</f>
        <v>36336</v>
      </c>
      <c r="D2010" s="6">
        <f>VLOOKUP($A2010,'Data Transformation Q1 to Q8'!$A:$V,17,FALSE)</f>
        <v>23</v>
      </c>
      <c r="E2010" s="4" t="str">
        <f>VLOOKUP(A2010,'Customer Names'!A:D,3,FALSE)</f>
        <v xml:space="preserve">  Kakushin</v>
      </c>
      <c r="F2010" s="4">
        <f>VLOOKUP($A2010,'Data Transformation Q1 to Q8'!$A:$V,2,FALSE)</f>
        <v>27.39</v>
      </c>
      <c r="G2010" s="4" t="str">
        <f>VLOOKUP($A2010,'Data Transformation Q1 to Q8'!$A:$V,3,FALSE)</f>
        <v>Overweight</v>
      </c>
      <c r="H2010" s="4">
        <f>VLOOKUP($A2010,'Data Transformation Q1 to Q8'!$A:$V,4,FALSE)</f>
        <v>5.34</v>
      </c>
      <c r="I2010" s="4" t="str">
        <f>VLOOKUP($A2010,'Data Transformation Q1 to Q8'!$A:$V,5,FALSE)</f>
        <v>Normal</v>
      </c>
      <c r="J2010" s="4" t="str">
        <f>VLOOKUP($A2010,'Data Transformation Q1 to Q8'!$A:$V,6,FALSE)</f>
        <v>No</v>
      </c>
      <c r="K2010" s="4" t="str">
        <f>VLOOKUP($A2010,'Data Transformation Q1 to Q8'!$A:$V,7,FALSE)</f>
        <v>No</v>
      </c>
      <c r="L2010" s="4" t="str">
        <f>VLOOKUP($A2010,'Data Transformation Q1 to Q8'!$A:$V,8,FALSE)</f>
        <v>No</v>
      </c>
      <c r="M2010" s="4" t="str">
        <f>VLOOKUP($A2010,'Data Transformation Q1 to Q8'!$A:$V,10,FALSE)</f>
        <v>No</v>
      </c>
      <c r="N2010" s="4">
        <f>VLOOKUP($A2010,'Data Transformation Q1 to Q8'!$A:$V,9,FALSE)</f>
        <v>0</v>
      </c>
      <c r="O2010" s="4" t="str">
        <f>VLOOKUP($A2010,'Data Transformation Q1 to Q8'!$A:$V,20,FALSE)</f>
        <v>tier - 2</v>
      </c>
      <c r="P2010" s="4" t="str">
        <f>VLOOKUP($A2010,'Data Transformation Q1 to Q8'!$A:$V,21,FALSE)</f>
        <v>tier - 3</v>
      </c>
      <c r="Q2010" s="118">
        <f>VLOOKUP($A2010,'Data Transformation Q1 to Q8'!$A:$V,19,FALSE)</f>
        <v>3128.35</v>
      </c>
    </row>
    <row r="2011" spans="1:17" ht="15.75" x14ac:dyDescent="0.25">
      <c r="A2011" s="10" t="s">
        <v>2057</v>
      </c>
      <c r="B2011" s="4" t="str">
        <f>VLOOKUP(A2011,'Data Transformation Q1 to Q8'!A:V,22,FALSE)</f>
        <v>R1013</v>
      </c>
      <c r="C2011" s="21">
        <f>VLOOKUP($A2011,'Data Transformation Q1 to Q8'!$A:$V,16,FALSE)</f>
        <v>31990</v>
      </c>
      <c r="D2011" s="6">
        <f>VLOOKUP($A2011,'Data Transformation Q1 to Q8'!$A:$V,17,FALSE)</f>
        <v>35</v>
      </c>
      <c r="E2011" s="4" t="str">
        <f>VLOOKUP(A2011,'Customer Names'!A:D,3,FALSE)</f>
        <v xml:space="preserve">  Michael J</v>
      </c>
      <c r="F2011" s="4">
        <f>VLOOKUP($A2011,'Data Transformation Q1 to Q8'!$A:$V,2,FALSE)</f>
        <v>17.03</v>
      </c>
      <c r="G2011" s="4" t="str">
        <f>VLOOKUP($A2011,'Data Transformation Q1 to Q8'!$A:$V,3,FALSE)</f>
        <v>Underweight</v>
      </c>
      <c r="H2011" s="4">
        <f>VLOOKUP($A2011,'Data Transformation Q1 to Q8'!$A:$V,4,FALSE)</f>
        <v>4.12</v>
      </c>
      <c r="I2011" s="4" t="str">
        <f>VLOOKUP($A2011,'Data Transformation Q1 to Q8'!$A:$V,5,FALSE)</f>
        <v>Normal</v>
      </c>
      <c r="J2011" s="4" t="str">
        <f>VLOOKUP($A2011,'Data Transformation Q1 to Q8'!$A:$V,6,FALSE)</f>
        <v>No</v>
      </c>
      <c r="K2011" s="4" t="str">
        <f>VLOOKUP($A2011,'Data Transformation Q1 to Q8'!$A:$V,7,FALSE)</f>
        <v>No</v>
      </c>
      <c r="L2011" s="4" t="str">
        <f>VLOOKUP($A2011,'Data Transformation Q1 to Q8'!$A:$V,8,FALSE)</f>
        <v>No</v>
      </c>
      <c r="M2011" s="4" t="str">
        <f>VLOOKUP($A2011,'Data Transformation Q1 to Q8'!$A:$V,10,FALSE)</f>
        <v>No</v>
      </c>
      <c r="N2011" s="4">
        <f>VLOOKUP($A2011,'Data Transformation Q1 to Q8'!$A:$V,9,FALSE)</f>
        <v>1</v>
      </c>
      <c r="O2011" s="4" t="str">
        <f>VLOOKUP($A2011,'Data Transformation Q1 to Q8'!$A:$V,20,FALSE)</f>
        <v>tier - 2</v>
      </c>
      <c r="P2011" s="4" t="str">
        <f>VLOOKUP($A2011,'Data Transformation Q1 to Q8'!$A:$V,21,FALSE)</f>
        <v>tier - 2</v>
      </c>
      <c r="Q2011" s="118">
        <f>VLOOKUP($A2011,'Data Transformation Q1 to Q8'!$A:$V,19,FALSE)</f>
        <v>3088.06</v>
      </c>
    </row>
    <row r="2012" spans="1:17" ht="15.75" x14ac:dyDescent="0.25">
      <c r="A2012" s="10" t="s">
        <v>2058</v>
      </c>
      <c r="B2012" s="4" t="str">
        <f>VLOOKUP(A2012,'Data Transformation Q1 to Q8'!A:V,22,FALSE)</f>
        <v>R1012</v>
      </c>
      <c r="C2012" s="21">
        <f>VLOOKUP($A2012,'Data Transformation Q1 to Q8'!$A:$V,16,FALSE)</f>
        <v>37177</v>
      </c>
      <c r="D2012" s="6">
        <f>VLOOKUP($A2012,'Data Transformation Q1 to Q8'!$A:$V,17,FALSE)</f>
        <v>21</v>
      </c>
      <c r="E2012" s="4" t="str">
        <f>VLOOKUP(A2012,'Customer Names'!A:D,3,FALSE)</f>
        <v xml:space="preserve">  Bradley</v>
      </c>
      <c r="F2012" s="4">
        <f>VLOOKUP($A2012,'Data Transformation Q1 to Q8'!$A:$V,2,FALSE)</f>
        <v>23.75</v>
      </c>
      <c r="G2012" s="4" t="str">
        <f>VLOOKUP($A2012,'Data Transformation Q1 to Q8'!$A:$V,3,FALSE)</f>
        <v>Normal Weight</v>
      </c>
      <c r="H2012" s="4">
        <f>VLOOKUP($A2012,'Data Transformation Q1 to Q8'!$A:$V,4,FALSE)</f>
        <v>5.49</v>
      </c>
      <c r="I2012" s="4" t="str">
        <f>VLOOKUP($A2012,'Data Transformation Q1 to Q8'!$A:$V,5,FALSE)</f>
        <v>Normal</v>
      </c>
      <c r="J2012" s="4" t="str">
        <f>VLOOKUP($A2012,'Data Transformation Q1 to Q8'!$A:$V,6,FALSE)</f>
        <v>Yes</v>
      </c>
      <c r="K2012" s="4" t="str">
        <f>VLOOKUP($A2012,'Data Transformation Q1 to Q8'!$A:$V,7,FALSE)</f>
        <v>No</v>
      </c>
      <c r="L2012" s="4" t="str">
        <f>VLOOKUP($A2012,'Data Transformation Q1 to Q8'!$A:$V,8,FALSE)</f>
        <v>No</v>
      </c>
      <c r="M2012" s="4" t="str">
        <f>VLOOKUP($A2012,'Data Transformation Q1 to Q8'!$A:$V,10,FALSE)</f>
        <v>No</v>
      </c>
      <c r="N2012" s="4">
        <f>VLOOKUP($A2012,'Data Transformation Q1 to Q8'!$A:$V,9,FALSE)</f>
        <v>0</v>
      </c>
      <c r="O2012" s="4" t="str">
        <f>VLOOKUP($A2012,'Data Transformation Q1 to Q8'!$A:$V,20,FALSE)</f>
        <v>tier - 2</v>
      </c>
      <c r="P2012" s="4" t="str">
        <f>VLOOKUP($A2012,'Data Transformation Q1 to Q8'!$A:$V,21,FALSE)</f>
        <v>tier - 1</v>
      </c>
      <c r="Q2012" s="118">
        <f>VLOOKUP($A2012,'Data Transformation Q1 to Q8'!$A:$V,19,FALSE)</f>
        <v>3077.1</v>
      </c>
    </row>
    <row r="2013" spans="1:17" ht="15.75" x14ac:dyDescent="0.25">
      <c r="A2013" s="10" t="s">
        <v>2059</v>
      </c>
      <c r="B2013" s="4" t="str">
        <f>VLOOKUP(A2013,'Data Transformation Q1 to Q8'!A:V,22,FALSE)</f>
        <v>R1017</v>
      </c>
      <c r="C2013" s="21">
        <f>VLOOKUP($A2013,'Data Transformation Q1 to Q8'!$A:$V,16,FALSE)</f>
        <v>34952</v>
      </c>
      <c r="D2013" s="6">
        <f>VLOOKUP($A2013,'Data Transformation Q1 to Q8'!$A:$V,17,FALSE)</f>
        <v>27</v>
      </c>
      <c r="E2013" s="4" t="str">
        <f>VLOOKUP(A2013,'Customer Names'!A:D,3,FALSE)</f>
        <v xml:space="preserve">  Matt</v>
      </c>
      <c r="F2013" s="4">
        <f>VLOOKUP($A2013,'Data Transformation Q1 to Q8'!$A:$V,2,FALSE)</f>
        <v>26.03</v>
      </c>
      <c r="G2013" s="4" t="str">
        <f>VLOOKUP($A2013,'Data Transformation Q1 to Q8'!$A:$V,3,FALSE)</f>
        <v>Overweight</v>
      </c>
      <c r="H2013" s="4">
        <f>VLOOKUP($A2013,'Data Transformation Q1 to Q8'!$A:$V,4,FALSE)</f>
        <v>5.1100000000000003</v>
      </c>
      <c r="I2013" s="4" t="str">
        <f>VLOOKUP($A2013,'Data Transformation Q1 to Q8'!$A:$V,5,FALSE)</f>
        <v>Normal</v>
      </c>
      <c r="J2013" s="4" t="str">
        <f>VLOOKUP($A2013,'Data Transformation Q1 to Q8'!$A:$V,6,FALSE)</f>
        <v>Yes</v>
      </c>
      <c r="K2013" s="4" t="str">
        <f>VLOOKUP($A2013,'Data Transformation Q1 to Q8'!$A:$V,7,FALSE)</f>
        <v>No</v>
      </c>
      <c r="L2013" s="4" t="str">
        <f>VLOOKUP($A2013,'Data Transformation Q1 to Q8'!$A:$V,8,FALSE)</f>
        <v>No</v>
      </c>
      <c r="M2013" s="4" t="str">
        <f>VLOOKUP($A2013,'Data Transformation Q1 to Q8'!$A:$V,10,FALSE)</f>
        <v>No</v>
      </c>
      <c r="N2013" s="4">
        <f>VLOOKUP($A2013,'Data Transformation Q1 to Q8'!$A:$V,9,FALSE)</f>
        <v>1</v>
      </c>
      <c r="O2013" s="4" t="str">
        <f>VLOOKUP($A2013,'Data Transformation Q1 to Q8'!$A:$V,20,FALSE)</f>
        <v>tier - 3</v>
      </c>
      <c r="P2013" s="4" t="str">
        <f>VLOOKUP($A2013,'Data Transformation Q1 to Q8'!$A:$V,21,FALSE)</f>
        <v>tier - 1</v>
      </c>
      <c r="Q2013" s="118">
        <f>VLOOKUP($A2013,'Data Transformation Q1 to Q8'!$A:$V,19,FALSE)</f>
        <v>3070.81</v>
      </c>
    </row>
    <row r="2014" spans="1:17" ht="15.75" x14ac:dyDescent="0.25">
      <c r="A2014" s="10" t="s">
        <v>2060</v>
      </c>
      <c r="B2014" s="4" t="str">
        <f>VLOOKUP(A2014,'Data Transformation Q1 to Q8'!A:V,22,FALSE)</f>
        <v>R1012</v>
      </c>
      <c r="C2014" s="21">
        <f>VLOOKUP($A2014,'Data Transformation Q1 to Q8'!$A:$V,16,FALSE)</f>
        <v>32782</v>
      </c>
      <c r="D2014" s="6">
        <f>VLOOKUP($A2014,'Data Transformation Q1 to Q8'!$A:$V,17,FALSE)</f>
        <v>33</v>
      </c>
      <c r="E2014" s="4" t="str">
        <f>VLOOKUP(A2014,'Customer Names'!A:D,3,FALSE)</f>
        <v xml:space="preserve">  Amanda C</v>
      </c>
      <c r="F2014" s="4">
        <f>VLOOKUP($A2014,'Data Transformation Q1 to Q8'!$A:$V,2,FALSE)</f>
        <v>16.079999999999998</v>
      </c>
      <c r="G2014" s="4" t="str">
        <f>VLOOKUP($A2014,'Data Transformation Q1 to Q8'!$A:$V,3,FALSE)</f>
        <v>Underweight</v>
      </c>
      <c r="H2014" s="4">
        <f>VLOOKUP($A2014,'Data Transformation Q1 to Q8'!$A:$V,4,FALSE)</f>
        <v>5.94</v>
      </c>
      <c r="I2014" s="4" t="str">
        <f>VLOOKUP($A2014,'Data Transformation Q1 to Q8'!$A:$V,5,FALSE)</f>
        <v>Prediabetes</v>
      </c>
      <c r="J2014" s="4" t="str">
        <f>VLOOKUP($A2014,'Data Transformation Q1 to Q8'!$A:$V,6,FALSE)</f>
        <v>No</v>
      </c>
      <c r="K2014" s="4" t="str">
        <f>VLOOKUP($A2014,'Data Transformation Q1 to Q8'!$A:$V,7,FALSE)</f>
        <v>No</v>
      </c>
      <c r="L2014" s="4" t="str">
        <f>VLOOKUP($A2014,'Data Transformation Q1 to Q8'!$A:$V,8,FALSE)</f>
        <v>No</v>
      </c>
      <c r="M2014" s="4" t="str">
        <f>VLOOKUP($A2014,'Data Transformation Q1 to Q8'!$A:$V,10,FALSE)</f>
        <v>No</v>
      </c>
      <c r="N2014" s="4">
        <f>VLOOKUP($A2014,'Data Transformation Q1 to Q8'!$A:$V,9,FALSE)</f>
        <v>0</v>
      </c>
      <c r="O2014" s="4" t="str">
        <f>VLOOKUP($A2014,'Data Transformation Q1 to Q8'!$A:$V,20,FALSE)</f>
        <v>tier - 2</v>
      </c>
      <c r="P2014" s="4" t="str">
        <f>VLOOKUP($A2014,'Data Transformation Q1 to Q8'!$A:$V,21,FALSE)</f>
        <v>tier - 1</v>
      </c>
      <c r="Q2014" s="118">
        <f>VLOOKUP($A2014,'Data Transformation Q1 to Q8'!$A:$V,19,FALSE)</f>
        <v>3065.49</v>
      </c>
    </row>
    <row r="2015" spans="1:17" ht="15.75" x14ac:dyDescent="0.25">
      <c r="A2015" s="10" t="s">
        <v>2061</v>
      </c>
      <c r="B2015" s="4" t="str">
        <f>VLOOKUP(A2015,'Data Transformation Q1 to Q8'!A:V,22,FALSE)</f>
        <v>R1012</v>
      </c>
      <c r="C2015" s="21">
        <f>VLOOKUP($A2015,'Data Transformation Q1 to Q8'!$A:$V,16,FALSE)</f>
        <v>34603</v>
      </c>
      <c r="D2015" s="6">
        <f>VLOOKUP($A2015,'Data Transformation Q1 to Q8'!$A:$V,17,FALSE)</f>
        <v>28</v>
      </c>
      <c r="E2015" s="4" t="str">
        <f>VLOOKUP(A2015,'Customer Names'!A:D,3,FALSE)</f>
        <v xml:space="preserve">  Valur</v>
      </c>
      <c r="F2015" s="4">
        <f>VLOOKUP($A2015,'Data Transformation Q1 to Q8'!$A:$V,2,FALSE)</f>
        <v>30.875</v>
      </c>
      <c r="G2015" s="4" t="str">
        <f>VLOOKUP($A2015,'Data Transformation Q1 to Q8'!$A:$V,3,FALSE)</f>
        <v>Obesity</v>
      </c>
      <c r="H2015" s="4">
        <f>VLOOKUP($A2015,'Data Transformation Q1 to Q8'!$A:$V,4,FALSE)</f>
        <v>5.54</v>
      </c>
      <c r="I2015" s="4" t="str">
        <f>VLOOKUP($A2015,'Data Transformation Q1 to Q8'!$A:$V,5,FALSE)</f>
        <v>Normal</v>
      </c>
      <c r="J2015" s="4" t="str">
        <f>VLOOKUP($A2015,'Data Transformation Q1 to Q8'!$A:$V,6,FALSE)</f>
        <v>No</v>
      </c>
      <c r="K2015" s="4" t="str">
        <f>VLOOKUP($A2015,'Data Transformation Q1 to Q8'!$A:$V,7,FALSE)</f>
        <v>No</v>
      </c>
      <c r="L2015" s="4" t="str">
        <f>VLOOKUP($A2015,'Data Transformation Q1 to Q8'!$A:$V,8,FALSE)</f>
        <v>No</v>
      </c>
      <c r="M2015" s="4" t="str">
        <f>VLOOKUP($A2015,'Data Transformation Q1 to Q8'!$A:$V,10,FALSE)</f>
        <v>No</v>
      </c>
      <c r="N2015" s="4">
        <f>VLOOKUP($A2015,'Data Transformation Q1 to Q8'!$A:$V,9,FALSE)</f>
        <v>0</v>
      </c>
      <c r="O2015" s="4" t="str">
        <f>VLOOKUP($A2015,'Data Transformation Q1 to Q8'!$A:$V,20,FALSE)</f>
        <v>tier - 3</v>
      </c>
      <c r="P2015" s="4" t="str">
        <f>VLOOKUP($A2015,'Data Transformation Q1 to Q8'!$A:$V,21,FALSE)</f>
        <v>tier - 1</v>
      </c>
      <c r="Q2015" s="118">
        <f>VLOOKUP($A2015,'Data Transformation Q1 to Q8'!$A:$V,19,FALSE)</f>
        <v>3062.51</v>
      </c>
    </row>
    <row r="2016" spans="1:17" ht="15.75" x14ac:dyDescent="0.25">
      <c r="A2016" s="10" t="s">
        <v>2062</v>
      </c>
      <c r="B2016" s="4" t="str">
        <f>VLOOKUP(A2016,'Data Transformation Q1 to Q8'!A:V,22,FALSE)</f>
        <v>R1013</v>
      </c>
      <c r="C2016" s="21">
        <f>VLOOKUP($A2016,'Data Transformation Q1 to Q8'!$A:$V,16,FALSE)</f>
        <v>37428</v>
      </c>
      <c r="D2016" s="6">
        <f>VLOOKUP($A2016,'Data Transformation Q1 to Q8'!$A:$V,17,FALSE)</f>
        <v>20</v>
      </c>
      <c r="E2016" s="4" t="str">
        <f>VLOOKUP(A2016,'Customer Names'!A:D,3,FALSE)</f>
        <v xml:space="preserve">  Erica J</v>
      </c>
      <c r="F2016" s="4">
        <f>VLOOKUP($A2016,'Data Transformation Q1 to Q8'!$A:$V,2,FALSE)</f>
        <v>31.79</v>
      </c>
      <c r="G2016" s="4" t="str">
        <f>VLOOKUP($A2016,'Data Transformation Q1 to Q8'!$A:$V,3,FALSE)</f>
        <v>Obesity</v>
      </c>
      <c r="H2016" s="4">
        <f>VLOOKUP($A2016,'Data Transformation Q1 to Q8'!$A:$V,4,FALSE)</f>
        <v>7.09</v>
      </c>
      <c r="I2016" s="4" t="str">
        <f>VLOOKUP($A2016,'Data Transformation Q1 to Q8'!$A:$V,5,FALSE)</f>
        <v>Diabetes</v>
      </c>
      <c r="J2016" s="4" t="str">
        <f>VLOOKUP($A2016,'Data Transformation Q1 to Q8'!$A:$V,6,FALSE)</f>
        <v>No</v>
      </c>
      <c r="K2016" s="4" t="str">
        <f>VLOOKUP($A2016,'Data Transformation Q1 to Q8'!$A:$V,7,FALSE)</f>
        <v>No</v>
      </c>
      <c r="L2016" s="4" t="str">
        <f>VLOOKUP($A2016,'Data Transformation Q1 to Q8'!$A:$V,8,FALSE)</f>
        <v>No</v>
      </c>
      <c r="M2016" s="4" t="str">
        <f>VLOOKUP($A2016,'Data Transformation Q1 to Q8'!$A:$V,10,FALSE)</f>
        <v>No</v>
      </c>
      <c r="N2016" s="4">
        <f>VLOOKUP($A2016,'Data Transformation Q1 to Q8'!$A:$V,9,FALSE)</f>
        <v>0</v>
      </c>
      <c r="O2016" s="4" t="str">
        <f>VLOOKUP($A2016,'Data Transformation Q1 to Q8'!$A:$V,20,FALSE)</f>
        <v>tier - 2</v>
      </c>
      <c r="P2016" s="4" t="str">
        <f>VLOOKUP($A2016,'Data Transformation Q1 to Q8'!$A:$V,21,FALSE)</f>
        <v>tier - 3</v>
      </c>
      <c r="Q2016" s="118">
        <f>VLOOKUP($A2016,'Data Transformation Q1 to Q8'!$A:$V,19,FALSE)</f>
        <v>3056.39</v>
      </c>
    </row>
    <row r="2017" spans="1:17" ht="15.75" x14ac:dyDescent="0.25">
      <c r="A2017" s="10" t="s">
        <v>2063</v>
      </c>
      <c r="B2017" s="4" t="str">
        <f>VLOOKUP(A2017,'Data Transformation Q1 to Q8'!A:V,22,FALSE)</f>
        <v>R1011</v>
      </c>
      <c r="C2017" s="21">
        <f>VLOOKUP($A2017,'Data Transformation Q1 to Q8'!$A:$V,16,FALSE)</f>
        <v>35786</v>
      </c>
      <c r="D2017" s="6">
        <f>VLOOKUP($A2017,'Data Transformation Q1 to Q8'!$A:$V,17,FALSE)</f>
        <v>25</v>
      </c>
      <c r="E2017" s="4" t="str">
        <f>VLOOKUP(A2017,'Customer Names'!A:D,3,FALSE)</f>
        <v xml:space="preserve">  Stephen F</v>
      </c>
      <c r="F2017" s="4">
        <f>VLOOKUP($A2017,'Data Transformation Q1 to Q8'!$A:$V,2,FALSE)</f>
        <v>28.48</v>
      </c>
      <c r="G2017" s="4" t="str">
        <f>VLOOKUP($A2017,'Data Transformation Q1 to Q8'!$A:$V,3,FALSE)</f>
        <v>Overweight</v>
      </c>
      <c r="H2017" s="4">
        <f>VLOOKUP($A2017,'Data Transformation Q1 to Q8'!$A:$V,4,FALSE)</f>
        <v>6.22</v>
      </c>
      <c r="I2017" s="4" t="str">
        <f>VLOOKUP($A2017,'Data Transformation Q1 to Q8'!$A:$V,5,FALSE)</f>
        <v>Prediabetes</v>
      </c>
      <c r="J2017" s="4" t="str">
        <f>VLOOKUP($A2017,'Data Transformation Q1 to Q8'!$A:$V,6,FALSE)</f>
        <v>Yes</v>
      </c>
      <c r="K2017" s="4" t="str">
        <f>VLOOKUP($A2017,'Data Transformation Q1 to Q8'!$A:$V,7,FALSE)</f>
        <v>No</v>
      </c>
      <c r="L2017" s="4" t="str">
        <f>VLOOKUP($A2017,'Data Transformation Q1 to Q8'!$A:$V,8,FALSE)</f>
        <v>Yes</v>
      </c>
      <c r="M2017" s="4" t="str">
        <f>VLOOKUP($A2017,'Data Transformation Q1 to Q8'!$A:$V,10,FALSE)</f>
        <v>No</v>
      </c>
      <c r="N2017" s="4">
        <f>VLOOKUP($A2017,'Data Transformation Q1 to Q8'!$A:$V,9,FALSE)</f>
        <v>1</v>
      </c>
      <c r="O2017" s="4" t="str">
        <f>VLOOKUP($A2017,'Data Transformation Q1 to Q8'!$A:$V,20,FALSE)</f>
        <v>tier - 2</v>
      </c>
      <c r="P2017" s="4" t="str">
        <f>VLOOKUP($A2017,'Data Transformation Q1 to Q8'!$A:$V,21,FALSE)</f>
        <v>tier - 2</v>
      </c>
      <c r="Q2017" s="118">
        <f>VLOOKUP($A2017,'Data Transformation Q1 to Q8'!$A:$V,19,FALSE)</f>
        <v>3051.73</v>
      </c>
    </row>
    <row r="2018" spans="1:17" ht="15.75" x14ac:dyDescent="0.25">
      <c r="A2018" s="10" t="s">
        <v>2064</v>
      </c>
      <c r="B2018" s="4" t="str">
        <f>VLOOKUP(A2018,'Data Transformation Q1 to Q8'!A:V,22,FALSE)</f>
        <v>R1023</v>
      </c>
      <c r="C2018" s="21">
        <f>VLOOKUP($A2018,'Data Transformation Q1 to Q8'!$A:$V,16,FALSE)</f>
        <v>36016</v>
      </c>
      <c r="D2018" s="6">
        <f>VLOOKUP($A2018,'Data Transformation Q1 to Q8'!$A:$V,17,FALSE)</f>
        <v>24</v>
      </c>
      <c r="E2018" s="4" t="str">
        <f>VLOOKUP(A2018,'Customer Names'!A:D,3,FALSE)</f>
        <v xml:space="preserve">  Lissa</v>
      </c>
      <c r="F2018" s="4">
        <f>VLOOKUP($A2018,'Data Transformation Q1 to Q8'!$A:$V,2,FALSE)</f>
        <v>26.6</v>
      </c>
      <c r="G2018" s="4" t="str">
        <f>VLOOKUP($A2018,'Data Transformation Q1 to Q8'!$A:$V,3,FALSE)</f>
        <v>Overweight</v>
      </c>
      <c r="H2018" s="4">
        <f>VLOOKUP($A2018,'Data Transformation Q1 to Q8'!$A:$V,4,FALSE)</f>
        <v>4.33</v>
      </c>
      <c r="I2018" s="4" t="str">
        <f>VLOOKUP($A2018,'Data Transformation Q1 to Q8'!$A:$V,5,FALSE)</f>
        <v>Normal</v>
      </c>
      <c r="J2018" s="4" t="str">
        <f>VLOOKUP($A2018,'Data Transformation Q1 to Q8'!$A:$V,6,FALSE)</f>
        <v>No</v>
      </c>
      <c r="K2018" s="4" t="str">
        <f>VLOOKUP($A2018,'Data Transformation Q1 to Q8'!$A:$V,7,FALSE)</f>
        <v>No</v>
      </c>
      <c r="L2018" s="4" t="str">
        <f>VLOOKUP($A2018,'Data Transformation Q1 to Q8'!$A:$V,8,FALSE)</f>
        <v>No</v>
      </c>
      <c r="M2018" s="4" t="str">
        <f>VLOOKUP($A2018,'Data Transformation Q1 to Q8'!$A:$V,10,FALSE)</f>
        <v>No</v>
      </c>
      <c r="N2018" s="4">
        <f>VLOOKUP($A2018,'Data Transformation Q1 to Q8'!$A:$V,9,FALSE)</f>
        <v>1</v>
      </c>
      <c r="O2018" s="4" t="str">
        <f>VLOOKUP($A2018,'Data Transformation Q1 to Q8'!$A:$V,20,FALSE)</f>
        <v>tier - 2</v>
      </c>
      <c r="P2018" s="4" t="str">
        <f>VLOOKUP($A2018,'Data Transformation Q1 to Q8'!$A:$V,21,FALSE)</f>
        <v>tier - 1</v>
      </c>
      <c r="Q2018" s="118">
        <f>VLOOKUP($A2018,'Data Transformation Q1 to Q8'!$A:$V,19,FALSE)</f>
        <v>3046.06</v>
      </c>
    </row>
    <row r="2019" spans="1:17" ht="15.75" x14ac:dyDescent="0.25">
      <c r="A2019" s="10" t="s">
        <v>2065</v>
      </c>
      <c r="B2019" s="4" t="str">
        <f>VLOOKUP(A2019,'Data Transformation Q1 to Q8'!A:V,22,FALSE)</f>
        <v>R1024</v>
      </c>
      <c r="C2019" s="21">
        <f>VLOOKUP($A2019,'Data Transformation Q1 to Q8'!$A:$V,16,FALSE)</f>
        <v>36053</v>
      </c>
      <c r="D2019" s="6">
        <f>VLOOKUP($A2019,'Data Transformation Q1 to Q8'!$A:$V,17,FALSE)</f>
        <v>24</v>
      </c>
      <c r="E2019" s="4" t="str">
        <f>VLOOKUP(A2019,'Customer Names'!A:D,3,FALSE)</f>
        <v xml:space="preserve">  Megan</v>
      </c>
      <c r="F2019" s="4">
        <f>VLOOKUP($A2019,'Data Transformation Q1 to Q8'!$A:$V,2,FALSE)</f>
        <v>25.27</v>
      </c>
      <c r="G2019" s="4" t="str">
        <f>VLOOKUP($A2019,'Data Transformation Q1 to Q8'!$A:$V,3,FALSE)</f>
        <v>Overweight</v>
      </c>
      <c r="H2019" s="4">
        <f>VLOOKUP($A2019,'Data Transformation Q1 to Q8'!$A:$V,4,FALSE)</f>
        <v>5.83</v>
      </c>
      <c r="I2019" s="4" t="str">
        <f>VLOOKUP($A2019,'Data Transformation Q1 to Q8'!$A:$V,5,FALSE)</f>
        <v>Prediabetes</v>
      </c>
      <c r="J2019" s="4" t="str">
        <f>VLOOKUP($A2019,'Data Transformation Q1 to Q8'!$A:$V,6,FALSE)</f>
        <v>No</v>
      </c>
      <c r="K2019" s="4" t="str">
        <f>VLOOKUP($A2019,'Data Transformation Q1 to Q8'!$A:$V,7,FALSE)</f>
        <v>No</v>
      </c>
      <c r="L2019" s="4" t="str">
        <f>VLOOKUP($A2019,'Data Transformation Q1 to Q8'!$A:$V,8,FALSE)</f>
        <v>No</v>
      </c>
      <c r="M2019" s="4" t="str">
        <f>VLOOKUP($A2019,'Data Transformation Q1 to Q8'!$A:$V,10,FALSE)</f>
        <v>No</v>
      </c>
      <c r="N2019" s="4">
        <f>VLOOKUP($A2019,'Data Transformation Q1 to Q8'!$A:$V,9,FALSE)</f>
        <v>1</v>
      </c>
      <c r="O2019" s="4" t="str">
        <f>VLOOKUP($A2019,'Data Transformation Q1 to Q8'!$A:$V,20,FALSE)</f>
        <v>tier - 2</v>
      </c>
      <c r="P2019" s="4" t="str">
        <f>VLOOKUP($A2019,'Data Transformation Q1 to Q8'!$A:$V,21,FALSE)</f>
        <v>tier - 3</v>
      </c>
      <c r="Q2019" s="118">
        <f>VLOOKUP($A2019,'Data Transformation Q1 to Q8'!$A:$V,19,FALSE)</f>
        <v>3044.21</v>
      </c>
    </row>
    <row r="2020" spans="1:17" ht="15.75" x14ac:dyDescent="0.25">
      <c r="A2020" s="10" t="s">
        <v>2066</v>
      </c>
      <c r="B2020" s="4" t="str">
        <f>VLOOKUP(A2020,'Data Transformation Q1 to Q8'!A:V,22,FALSE)</f>
        <v>R1012</v>
      </c>
      <c r="C2020" s="21">
        <f>VLOOKUP($A2020,'Data Transformation Q1 to Q8'!$A:$V,16,FALSE)</f>
        <v>35783</v>
      </c>
      <c r="D2020" s="6">
        <f>VLOOKUP($A2020,'Data Transformation Q1 to Q8'!$A:$V,17,FALSE)</f>
        <v>25</v>
      </c>
      <c r="E2020" s="4" t="str">
        <f>VLOOKUP(A2020,'Customer Names'!A:D,3,FALSE)</f>
        <v xml:space="preserve">  Alyson</v>
      </c>
      <c r="F2020" s="4">
        <f>VLOOKUP($A2020,'Data Transformation Q1 to Q8'!$A:$V,2,FALSE)</f>
        <v>34.484999999999999</v>
      </c>
      <c r="G2020" s="4" t="str">
        <f>VLOOKUP($A2020,'Data Transformation Q1 to Q8'!$A:$V,3,FALSE)</f>
        <v>Obesity</v>
      </c>
      <c r="H2020" s="4">
        <f>VLOOKUP($A2020,'Data Transformation Q1 to Q8'!$A:$V,4,FALSE)</f>
        <v>4.7</v>
      </c>
      <c r="I2020" s="4" t="str">
        <f>VLOOKUP($A2020,'Data Transformation Q1 to Q8'!$A:$V,5,FALSE)</f>
        <v>Normal</v>
      </c>
      <c r="J2020" s="4" t="str">
        <f>VLOOKUP($A2020,'Data Transformation Q1 to Q8'!$A:$V,6,FALSE)</f>
        <v>Yes</v>
      </c>
      <c r="K2020" s="4" t="str">
        <f>VLOOKUP($A2020,'Data Transformation Q1 to Q8'!$A:$V,7,FALSE)</f>
        <v>No</v>
      </c>
      <c r="L2020" s="4" t="str">
        <f>VLOOKUP($A2020,'Data Transformation Q1 to Q8'!$A:$V,8,FALSE)</f>
        <v>Yes</v>
      </c>
      <c r="M2020" s="4" t="str">
        <f>VLOOKUP($A2020,'Data Transformation Q1 to Q8'!$A:$V,10,FALSE)</f>
        <v>No</v>
      </c>
      <c r="N2020" s="4">
        <f>VLOOKUP($A2020,'Data Transformation Q1 to Q8'!$A:$V,9,FALSE)</f>
        <v>1</v>
      </c>
      <c r="O2020" s="4" t="str">
        <f>VLOOKUP($A2020,'Data Transformation Q1 to Q8'!$A:$V,20,FALSE)</f>
        <v>tier - 2</v>
      </c>
      <c r="P2020" s="4" t="str">
        <f>VLOOKUP($A2020,'Data Transformation Q1 to Q8'!$A:$V,21,FALSE)</f>
        <v>tier - 3</v>
      </c>
      <c r="Q2020" s="118">
        <f>VLOOKUP($A2020,'Data Transformation Q1 to Q8'!$A:$V,19,FALSE)</f>
        <v>3021.81</v>
      </c>
    </row>
    <row r="2021" spans="1:17" ht="15.75" x14ac:dyDescent="0.25">
      <c r="A2021" s="10" t="s">
        <v>2067</v>
      </c>
      <c r="B2021" s="4" t="str">
        <f>VLOOKUP(A2021,'Data Transformation Q1 to Q8'!A:V,22,FALSE)</f>
        <v>R1012</v>
      </c>
      <c r="C2021" s="21">
        <f>VLOOKUP($A2021,'Data Transformation Q1 to Q8'!$A:$V,16,FALSE)</f>
        <v>32414</v>
      </c>
      <c r="D2021" s="6">
        <f>VLOOKUP($A2021,'Data Transformation Q1 to Q8'!$A:$V,17,FALSE)</f>
        <v>34</v>
      </c>
      <c r="E2021" s="4" t="str">
        <f>VLOOKUP(A2021,'Customer Names'!A:D,3,FALSE)</f>
        <v xml:space="preserve">  Chance B</v>
      </c>
      <c r="F2021" s="4">
        <f>VLOOKUP($A2021,'Data Transformation Q1 to Q8'!$A:$V,2,FALSE)</f>
        <v>15.57</v>
      </c>
      <c r="G2021" s="4" t="str">
        <f>VLOOKUP($A2021,'Data Transformation Q1 to Q8'!$A:$V,3,FALSE)</f>
        <v>Underweight</v>
      </c>
      <c r="H2021" s="4">
        <f>VLOOKUP($A2021,'Data Transformation Q1 to Q8'!$A:$V,4,FALSE)</f>
        <v>4.07</v>
      </c>
      <c r="I2021" s="4" t="str">
        <f>VLOOKUP($A2021,'Data Transformation Q1 to Q8'!$A:$V,5,FALSE)</f>
        <v>Normal</v>
      </c>
      <c r="J2021" s="4" t="str">
        <f>VLOOKUP($A2021,'Data Transformation Q1 to Q8'!$A:$V,6,FALSE)</f>
        <v>Yes</v>
      </c>
      <c r="K2021" s="4" t="str">
        <f>VLOOKUP($A2021,'Data Transformation Q1 to Q8'!$A:$V,7,FALSE)</f>
        <v>No</v>
      </c>
      <c r="L2021" s="4" t="str">
        <f>VLOOKUP($A2021,'Data Transformation Q1 to Q8'!$A:$V,8,FALSE)</f>
        <v>No</v>
      </c>
      <c r="M2021" s="4" t="str">
        <f>VLOOKUP($A2021,'Data Transformation Q1 to Q8'!$A:$V,10,FALSE)</f>
        <v>No</v>
      </c>
      <c r="N2021" s="4">
        <f>VLOOKUP($A2021,'Data Transformation Q1 to Q8'!$A:$V,9,FALSE)</f>
        <v>1</v>
      </c>
      <c r="O2021" s="4" t="str">
        <f>VLOOKUP($A2021,'Data Transformation Q1 to Q8'!$A:$V,20,FALSE)</f>
        <v>tier - 2</v>
      </c>
      <c r="P2021" s="4" t="str">
        <f>VLOOKUP($A2021,'Data Transformation Q1 to Q8'!$A:$V,21,FALSE)</f>
        <v>tier - 2</v>
      </c>
      <c r="Q2021" s="118">
        <f>VLOOKUP($A2021,'Data Transformation Q1 to Q8'!$A:$V,19,FALSE)</f>
        <v>3018.04</v>
      </c>
    </row>
    <row r="2022" spans="1:17" ht="15.75" x14ac:dyDescent="0.25">
      <c r="A2022" s="10" t="s">
        <v>2068</v>
      </c>
      <c r="B2022" s="4" t="str">
        <f>VLOOKUP(A2022,'Data Transformation Q1 to Q8'!A:V,22,FALSE)</f>
        <v>R1012</v>
      </c>
      <c r="C2022" s="21">
        <f>VLOOKUP($A2022,'Data Transformation Q1 to Q8'!$A:$V,16,FALSE)</f>
        <v>37605</v>
      </c>
      <c r="D2022" s="6">
        <f>VLOOKUP($A2022,'Data Transformation Q1 to Q8'!$A:$V,17,FALSE)</f>
        <v>20</v>
      </c>
      <c r="E2022" s="4" t="str">
        <f>VLOOKUP(A2022,'Customer Names'!A:D,3,FALSE)</f>
        <v xml:space="preserve">  Sean P</v>
      </c>
      <c r="F2022" s="4">
        <f>VLOOKUP($A2022,'Data Transformation Q1 to Q8'!$A:$V,2,FALSE)</f>
        <v>30.36</v>
      </c>
      <c r="G2022" s="4" t="str">
        <f>VLOOKUP($A2022,'Data Transformation Q1 to Q8'!$A:$V,3,FALSE)</f>
        <v>Obesity</v>
      </c>
      <c r="H2022" s="4">
        <f>VLOOKUP($A2022,'Data Transformation Q1 to Q8'!$A:$V,4,FALSE)</f>
        <v>9.39</v>
      </c>
      <c r="I2022" s="4" t="str">
        <f>VLOOKUP($A2022,'Data Transformation Q1 to Q8'!$A:$V,5,FALSE)</f>
        <v>Diabetes</v>
      </c>
      <c r="J2022" s="4" t="str">
        <f>VLOOKUP($A2022,'Data Transformation Q1 to Q8'!$A:$V,6,FALSE)</f>
        <v>No</v>
      </c>
      <c r="K2022" s="4" t="str">
        <f>VLOOKUP($A2022,'Data Transformation Q1 to Q8'!$A:$V,7,FALSE)</f>
        <v>No</v>
      </c>
      <c r="L2022" s="4" t="str">
        <f>VLOOKUP($A2022,'Data Transformation Q1 to Q8'!$A:$V,8,FALSE)</f>
        <v>No</v>
      </c>
      <c r="M2022" s="4" t="str">
        <f>VLOOKUP($A2022,'Data Transformation Q1 to Q8'!$A:$V,10,FALSE)</f>
        <v>No</v>
      </c>
      <c r="N2022" s="4">
        <f>VLOOKUP($A2022,'Data Transformation Q1 to Q8'!$A:$V,9,FALSE)</f>
        <v>0</v>
      </c>
      <c r="O2022" s="4" t="str">
        <f>VLOOKUP($A2022,'Data Transformation Q1 to Q8'!$A:$V,20,FALSE)</f>
        <v>tier - 2</v>
      </c>
      <c r="P2022" s="4" t="str">
        <f>VLOOKUP($A2022,'Data Transformation Q1 to Q8'!$A:$V,21,FALSE)</f>
        <v>tier - 3</v>
      </c>
      <c r="Q2022" s="118">
        <f>VLOOKUP($A2022,'Data Transformation Q1 to Q8'!$A:$V,19,FALSE)</f>
        <v>3012.22</v>
      </c>
    </row>
    <row r="2023" spans="1:17" ht="15.75" x14ac:dyDescent="0.25">
      <c r="A2023" s="10" t="s">
        <v>2069</v>
      </c>
      <c r="B2023" s="4" t="str">
        <f>VLOOKUP(A2023,'Data Transformation Q1 to Q8'!A:V,22,FALSE)</f>
        <v>R1013</v>
      </c>
      <c r="C2023" s="21">
        <f>VLOOKUP($A2023,'Data Transformation Q1 to Q8'!$A:$V,16,FALSE)</f>
        <v>33562</v>
      </c>
      <c r="D2023" s="6">
        <f>VLOOKUP($A2023,'Data Transformation Q1 to Q8'!$A:$V,17,FALSE)</f>
        <v>31</v>
      </c>
      <c r="E2023" s="4" t="str">
        <f>VLOOKUP(A2023,'Customer Names'!A:D,3,FALSE)</f>
        <v xml:space="preserve">  Therese</v>
      </c>
      <c r="F2023" s="4">
        <f>VLOOKUP($A2023,'Data Transformation Q1 to Q8'!$A:$V,2,FALSE)</f>
        <v>19.37</v>
      </c>
      <c r="G2023" s="4" t="str">
        <f>VLOOKUP($A2023,'Data Transformation Q1 to Q8'!$A:$V,3,FALSE)</f>
        <v>Normal Weight</v>
      </c>
      <c r="H2023" s="4">
        <f>VLOOKUP($A2023,'Data Transformation Q1 to Q8'!$A:$V,4,FALSE)</f>
        <v>4.18</v>
      </c>
      <c r="I2023" s="4" t="str">
        <f>VLOOKUP($A2023,'Data Transformation Q1 to Q8'!$A:$V,5,FALSE)</f>
        <v>Normal</v>
      </c>
      <c r="J2023" s="4" t="str">
        <f>VLOOKUP($A2023,'Data Transformation Q1 to Q8'!$A:$V,6,FALSE)</f>
        <v>No</v>
      </c>
      <c r="K2023" s="4" t="str">
        <f>VLOOKUP($A2023,'Data Transformation Q1 to Q8'!$A:$V,7,FALSE)</f>
        <v>No</v>
      </c>
      <c r="L2023" s="4" t="str">
        <f>VLOOKUP($A2023,'Data Transformation Q1 to Q8'!$A:$V,8,FALSE)</f>
        <v>No</v>
      </c>
      <c r="M2023" s="4" t="str">
        <f>VLOOKUP($A2023,'Data Transformation Q1 to Q8'!$A:$V,10,FALSE)</f>
        <v>No</v>
      </c>
      <c r="N2023" s="4">
        <f>VLOOKUP($A2023,'Data Transformation Q1 to Q8'!$A:$V,9,FALSE)</f>
        <v>0</v>
      </c>
      <c r="O2023" s="4" t="str">
        <f>VLOOKUP($A2023,'Data Transformation Q1 to Q8'!$A:$V,20,FALSE)</f>
        <v>tier - 2</v>
      </c>
      <c r="P2023" s="4" t="str">
        <f>VLOOKUP($A2023,'Data Transformation Q1 to Q8'!$A:$V,21,FALSE)</f>
        <v>tier - 2</v>
      </c>
      <c r="Q2023" s="118">
        <f>VLOOKUP($A2023,'Data Transformation Q1 to Q8'!$A:$V,19,FALSE)</f>
        <v>2985.67</v>
      </c>
    </row>
    <row r="2024" spans="1:17" ht="15.75" x14ac:dyDescent="0.25">
      <c r="A2024" s="10" t="s">
        <v>2070</v>
      </c>
      <c r="B2024" s="4" t="str">
        <f>VLOOKUP(A2024,'Data Transformation Q1 to Q8'!A:V,22,FALSE)</f>
        <v>R1013</v>
      </c>
      <c r="C2024" s="21">
        <f>VLOOKUP($A2024,'Data Transformation Q1 to Q8'!$A:$V,16,FALSE)</f>
        <v>31946</v>
      </c>
      <c r="D2024" s="6">
        <f>VLOOKUP($A2024,'Data Transformation Q1 to Q8'!$A:$V,17,FALSE)</f>
        <v>35</v>
      </c>
      <c r="E2024" s="4" t="str">
        <f>VLOOKUP(A2024,'Customer Names'!A:D,3,FALSE)</f>
        <v xml:space="preserve">  Beau</v>
      </c>
      <c r="F2024" s="4">
        <f>VLOOKUP($A2024,'Data Transformation Q1 to Q8'!$A:$V,2,FALSE)</f>
        <v>16.71</v>
      </c>
      <c r="G2024" s="4" t="str">
        <f>VLOOKUP($A2024,'Data Transformation Q1 to Q8'!$A:$V,3,FALSE)</f>
        <v>Underweight</v>
      </c>
      <c r="H2024" s="4">
        <f>VLOOKUP($A2024,'Data Transformation Q1 to Q8'!$A:$V,4,FALSE)</f>
        <v>4.18</v>
      </c>
      <c r="I2024" s="4" t="str">
        <f>VLOOKUP($A2024,'Data Transformation Q1 to Q8'!$A:$V,5,FALSE)</f>
        <v>Normal</v>
      </c>
      <c r="J2024" s="4" t="str">
        <f>VLOOKUP($A2024,'Data Transformation Q1 to Q8'!$A:$V,6,FALSE)</f>
        <v>No</v>
      </c>
      <c r="K2024" s="4" t="str">
        <f>VLOOKUP($A2024,'Data Transformation Q1 to Q8'!$A:$V,7,FALSE)</f>
        <v>No</v>
      </c>
      <c r="L2024" s="4" t="str">
        <f>VLOOKUP($A2024,'Data Transformation Q1 to Q8'!$A:$V,8,FALSE)</f>
        <v>No</v>
      </c>
      <c r="M2024" s="4" t="str">
        <f>VLOOKUP($A2024,'Data Transformation Q1 to Q8'!$A:$V,10,FALSE)</f>
        <v>No</v>
      </c>
      <c r="N2024" s="4">
        <f>VLOOKUP($A2024,'Data Transformation Q1 to Q8'!$A:$V,9,FALSE)</f>
        <v>1</v>
      </c>
      <c r="O2024" s="4" t="str">
        <f>VLOOKUP($A2024,'Data Transformation Q1 to Q8'!$A:$V,20,FALSE)</f>
        <v>tier - 2</v>
      </c>
      <c r="P2024" s="4" t="str">
        <f>VLOOKUP($A2024,'Data Transformation Q1 to Q8'!$A:$V,21,FALSE)</f>
        <v>tier - 3</v>
      </c>
      <c r="Q2024" s="118">
        <f>VLOOKUP($A2024,'Data Transformation Q1 to Q8'!$A:$V,19,FALSE)</f>
        <v>2979.52</v>
      </c>
    </row>
    <row r="2025" spans="1:17" ht="15.75" x14ac:dyDescent="0.25">
      <c r="A2025" s="10" t="s">
        <v>2071</v>
      </c>
      <c r="B2025" s="4" t="str">
        <f>VLOOKUP(A2025,'Data Transformation Q1 to Q8'!A:V,22,FALSE)</f>
        <v>R1011</v>
      </c>
      <c r="C2025" s="21">
        <f>VLOOKUP($A2025,'Data Transformation Q1 to Q8'!$A:$V,16,FALSE)</f>
        <v>34966</v>
      </c>
      <c r="D2025" s="6">
        <f>VLOOKUP($A2025,'Data Transformation Q1 to Q8'!$A:$V,17,FALSE)</f>
        <v>27</v>
      </c>
      <c r="E2025" s="4" t="str">
        <f>VLOOKUP(A2025,'Customer Names'!A:D,3,FALSE)</f>
        <v xml:space="preserve">  Kelsey M</v>
      </c>
      <c r="F2025" s="4">
        <f>VLOOKUP($A2025,'Data Transformation Q1 to Q8'!$A:$V,2,FALSE)</f>
        <v>24.1</v>
      </c>
      <c r="G2025" s="4" t="str">
        <f>VLOOKUP($A2025,'Data Transformation Q1 to Q8'!$A:$V,3,FALSE)</f>
        <v>Normal Weight</v>
      </c>
      <c r="H2025" s="4">
        <f>VLOOKUP($A2025,'Data Transformation Q1 to Q8'!$A:$V,4,FALSE)</f>
        <v>4.4000000000000004</v>
      </c>
      <c r="I2025" s="4" t="str">
        <f>VLOOKUP($A2025,'Data Transformation Q1 to Q8'!$A:$V,5,FALSE)</f>
        <v>Normal</v>
      </c>
      <c r="J2025" s="4" t="str">
        <f>VLOOKUP($A2025,'Data Transformation Q1 to Q8'!$A:$V,6,FALSE)</f>
        <v>Yes</v>
      </c>
      <c r="K2025" s="4" t="str">
        <f>VLOOKUP($A2025,'Data Transformation Q1 to Q8'!$A:$V,7,FALSE)</f>
        <v>No</v>
      </c>
      <c r="L2025" s="4" t="str">
        <f>VLOOKUP($A2025,'Data Transformation Q1 to Q8'!$A:$V,8,FALSE)</f>
        <v>No</v>
      </c>
      <c r="M2025" s="4" t="str">
        <f>VLOOKUP($A2025,'Data Transformation Q1 to Q8'!$A:$V,10,FALSE)</f>
        <v>No</v>
      </c>
      <c r="N2025" s="4">
        <f>VLOOKUP($A2025,'Data Transformation Q1 to Q8'!$A:$V,9,FALSE)</f>
        <v>1</v>
      </c>
      <c r="O2025" s="4" t="str">
        <f>VLOOKUP($A2025,'Data Transformation Q1 to Q8'!$A:$V,20,FALSE)</f>
        <v>tier - 2</v>
      </c>
      <c r="P2025" s="4" t="str">
        <f>VLOOKUP($A2025,'Data Transformation Q1 to Q8'!$A:$V,21,FALSE)</f>
        <v>tier - 1</v>
      </c>
      <c r="Q2025" s="118">
        <f>VLOOKUP($A2025,'Data Transformation Q1 to Q8'!$A:$V,19,FALSE)</f>
        <v>2974.13</v>
      </c>
    </row>
    <row r="2026" spans="1:17" ht="15.75" x14ac:dyDescent="0.25">
      <c r="A2026" s="10" t="s">
        <v>2072</v>
      </c>
      <c r="B2026" s="4" t="str">
        <f>VLOOKUP(A2026,'Data Transformation Q1 to Q8'!A:V,22,FALSE)</f>
        <v>R1012</v>
      </c>
      <c r="C2026" s="21">
        <f>VLOOKUP($A2026,'Data Transformation Q1 to Q8'!$A:$V,16,FALSE)</f>
        <v>37529</v>
      </c>
      <c r="D2026" s="6">
        <f>VLOOKUP($A2026,'Data Transformation Q1 to Q8'!$A:$V,17,FALSE)</f>
        <v>20</v>
      </c>
      <c r="E2026" s="4" t="str">
        <f>VLOOKUP(A2026,'Customer Names'!A:D,3,FALSE)</f>
        <v xml:space="preserve">  Gretchen</v>
      </c>
      <c r="F2026" s="4">
        <f>VLOOKUP($A2026,'Data Transformation Q1 to Q8'!$A:$V,2,FALSE)</f>
        <v>29.77</v>
      </c>
      <c r="G2026" s="4" t="str">
        <f>VLOOKUP($A2026,'Data Transformation Q1 to Q8'!$A:$V,3,FALSE)</f>
        <v>Overweight</v>
      </c>
      <c r="H2026" s="4">
        <f>VLOOKUP($A2026,'Data Transformation Q1 to Q8'!$A:$V,4,FALSE)</f>
        <v>9.9</v>
      </c>
      <c r="I2026" s="4" t="str">
        <f>VLOOKUP($A2026,'Data Transformation Q1 to Q8'!$A:$V,5,FALSE)</f>
        <v>Diabetes</v>
      </c>
      <c r="J2026" s="4" t="str">
        <f>VLOOKUP($A2026,'Data Transformation Q1 to Q8'!$A:$V,6,FALSE)</f>
        <v>No</v>
      </c>
      <c r="K2026" s="4" t="str">
        <f>VLOOKUP($A2026,'Data Transformation Q1 to Q8'!$A:$V,7,FALSE)</f>
        <v>No</v>
      </c>
      <c r="L2026" s="4" t="str">
        <f>VLOOKUP($A2026,'Data Transformation Q1 to Q8'!$A:$V,8,FALSE)</f>
        <v>No</v>
      </c>
      <c r="M2026" s="4" t="str">
        <f>VLOOKUP($A2026,'Data Transformation Q1 to Q8'!$A:$V,10,FALSE)</f>
        <v>No</v>
      </c>
      <c r="N2026" s="4">
        <f>VLOOKUP($A2026,'Data Transformation Q1 to Q8'!$A:$V,9,FALSE)</f>
        <v>0</v>
      </c>
      <c r="O2026" s="4" t="str">
        <f>VLOOKUP($A2026,'Data Transformation Q1 to Q8'!$A:$V,20,FALSE)</f>
        <v>tier - 2</v>
      </c>
      <c r="P2026" s="4" t="str">
        <f>VLOOKUP($A2026,'Data Transformation Q1 to Q8'!$A:$V,21,FALSE)</f>
        <v>tier - 3</v>
      </c>
      <c r="Q2026" s="118">
        <f>VLOOKUP($A2026,'Data Transformation Q1 to Q8'!$A:$V,19,FALSE)</f>
        <v>2943.41</v>
      </c>
    </row>
    <row r="2027" spans="1:17" ht="15.75" x14ac:dyDescent="0.25">
      <c r="A2027" s="10" t="s">
        <v>2073</v>
      </c>
      <c r="B2027" s="4" t="str">
        <f>VLOOKUP(A2027,'Data Transformation Q1 to Q8'!A:V,22,FALSE)</f>
        <v>R1013</v>
      </c>
      <c r="C2027" s="21">
        <f>VLOOKUP($A2027,'Data Transformation Q1 to Q8'!$A:$V,16,FALSE)</f>
        <v>35246</v>
      </c>
      <c r="D2027" s="6">
        <f>VLOOKUP($A2027,'Data Transformation Q1 to Q8'!$A:$V,17,FALSE)</f>
        <v>26</v>
      </c>
      <c r="E2027" s="4" t="str">
        <f>VLOOKUP(A2027,'Customer Names'!A:D,3,FALSE)</f>
        <v xml:space="preserve">  Nicholas E</v>
      </c>
      <c r="F2027" s="4">
        <f>VLOOKUP($A2027,'Data Transformation Q1 to Q8'!$A:$V,2,FALSE)</f>
        <v>46.53</v>
      </c>
      <c r="G2027" s="4" t="str">
        <f>VLOOKUP($A2027,'Data Transformation Q1 to Q8'!$A:$V,3,FALSE)</f>
        <v>Obesity</v>
      </c>
      <c r="H2027" s="4">
        <f>VLOOKUP($A2027,'Data Transformation Q1 to Q8'!$A:$V,4,FALSE)</f>
        <v>4.84</v>
      </c>
      <c r="I2027" s="4" t="str">
        <f>VLOOKUP($A2027,'Data Transformation Q1 to Q8'!$A:$V,5,FALSE)</f>
        <v>Normal</v>
      </c>
      <c r="J2027" s="4" t="str">
        <f>VLOOKUP($A2027,'Data Transformation Q1 to Q8'!$A:$V,6,FALSE)</f>
        <v>Yes</v>
      </c>
      <c r="K2027" s="4" t="str">
        <f>VLOOKUP($A2027,'Data Transformation Q1 to Q8'!$A:$V,7,FALSE)</f>
        <v>No</v>
      </c>
      <c r="L2027" s="4" t="str">
        <f>VLOOKUP($A2027,'Data Transformation Q1 to Q8'!$A:$V,8,FALSE)</f>
        <v>No</v>
      </c>
      <c r="M2027" s="4" t="str">
        <f>VLOOKUP($A2027,'Data Transformation Q1 to Q8'!$A:$V,10,FALSE)</f>
        <v>No</v>
      </c>
      <c r="N2027" s="4">
        <f>VLOOKUP($A2027,'Data Transformation Q1 to Q8'!$A:$V,9,FALSE)</f>
        <v>0</v>
      </c>
      <c r="O2027" s="4" t="str">
        <f>VLOOKUP($A2027,'Data Transformation Q1 to Q8'!$A:$V,20,FALSE)</f>
        <v>tier - 2</v>
      </c>
      <c r="P2027" s="4" t="str">
        <f>VLOOKUP($A2027,'Data Transformation Q1 to Q8'!$A:$V,21,FALSE)</f>
        <v>tier - 2</v>
      </c>
      <c r="Q2027" s="118">
        <f>VLOOKUP($A2027,'Data Transformation Q1 to Q8'!$A:$V,19,FALSE)</f>
        <v>2927.06</v>
      </c>
    </row>
    <row r="2028" spans="1:17" ht="15.75" x14ac:dyDescent="0.25">
      <c r="A2028" s="10" t="s">
        <v>2074</v>
      </c>
      <c r="B2028" s="4" t="str">
        <f>VLOOKUP(A2028,'Data Transformation Q1 to Q8'!A:V,22,FALSE)</f>
        <v>R1011</v>
      </c>
      <c r="C2028" s="21">
        <f>VLOOKUP($A2028,'Data Transformation Q1 to Q8'!$A:$V,16,FALSE)</f>
        <v>37777</v>
      </c>
      <c r="D2028" s="6">
        <f>VLOOKUP($A2028,'Data Transformation Q1 to Q8'!$A:$V,17,FALSE)</f>
        <v>20</v>
      </c>
      <c r="E2028" s="4" t="str">
        <f>VLOOKUP(A2028,'Customer Names'!A:D,3,FALSE)</f>
        <v xml:space="preserve">  Deborah</v>
      </c>
      <c r="F2028" s="4">
        <f>VLOOKUP($A2028,'Data Transformation Q1 to Q8'!$A:$V,2,FALSE)</f>
        <v>23.4</v>
      </c>
      <c r="G2028" s="4" t="str">
        <f>VLOOKUP($A2028,'Data Transformation Q1 to Q8'!$A:$V,3,FALSE)</f>
        <v>Normal Weight</v>
      </c>
      <c r="H2028" s="4">
        <f>VLOOKUP($A2028,'Data Transformation Q1 to Q8'!$A:$V,4,FALSE)</f>
        <v>5.53</v>
      </c>
      <c r="I2028" s="4" t="str">
        <f>VLOOKUP($A2028,'Data Transformation Q1 to Q8'!$A:$V,5,FALSE)</f>
        <v>Normal</v>
      </c>
      <c r="J2028" s="4" t="str">
        <f>VLOOKUP($A2028,'Data Transformation Q1 to Q8'!$A:$V,6,FALSE)</f>
        <v>No</v>
      </c>
      <c r="K2028" s="4" t="str">
        <f>VLOOKUP($A2028,'Data Transformation Q1 to Q8'!$A:$V,7,FALSE)</f>
        <v>No</v>
      </c>
      <c r="L2028" s="4" t="str">
        <f>VLOOKUP($A2028,'Data Transformation Q1 to Q8'!$A:$V,8,FALSE)</f>
        <v>Yes</v>
      </c>
      <c r="M2028" s="4" t="str">
        <f>VLOOKUP($A2028,'Data Transformation Q1 to Q8'!$A:$V,10,FALSE)</f>
        <v>No</v>
      </c>
      <c r="N2028" s="4">
        <f>VLOOKUP($A2028,'Data Transformation Q1 to Q8'!$A:$V,9,FALSE)</f>
        <v>1</v>
      </c>
      <c r="O2028" s="4" t="str">
        <f>VLOOKUP($A2028,'Data Transformation Q1 to Q8'!$A:$V,20,FALSE)</f>
        <v>tier - 2</v>
      </c>
      <c r="P2028" s="4" t="str">
        <f>VLOOKUP($A2028,'Data Transformation Q1 to Q8'!$A:$V,21,FALSE)</f>
        <v>tier - 2</v>
      </c>
      <c r="Q2028" s="118">
        <f>VLOOKUP($A2028,'Data Transformation Q1 to Q8'!$A:$V,19,FALSE)</f>
        <v>2913.57</v>
      </c>
    </row>
    <row r="2029" spans="1:17" ht="15.75" x14ac:dyDescent="0.25">
      <c r="A2029" s="10" t="s">
        <v>2075</v>
      </c>
      <c r="B2029" s="4" t="str">
        <f>VLOOKUP(A2029,'Data Transformation Q1 to Q8'!A:V,22,FALSE)</f>
        <v>R1011</v>
      </c>
      <c r="C2029" s="21">
        <f>VLOOKUP($A2029,'Data Transformation Q1 to Q8'!$A:$V,16,FALSE)</f>
        <v>35229</v>
      </c>
      <c r="D2029" s="6">
        <f>VLOOKUP($A2029,'Data Transformation Q1 to Q8'!$A:$V,17,FALSE)</f>
        <v>26</v>
      </c>
      <c r="E2029" s="4" t="str">
        <f>VLOOKUP(A2029,'Customer Names'!A:D,3,FALSE)</f>
        <v xml:space="preserve">  Chuck W</v>
      </c>
      <c r="F2029" s="4">
        <f>VLOOKUP($A2029,'Data Transformation Q1 to Q8'!$A:$V,2,FALSE)</f>
        <v>30</v>
      </c>
      <c r="G2029" s="4" t="str">
        <f>VLOOKUP($A2029,'Data Transformation Q1 to Q8'!$A:$V,3,FALSE)</f>
        <v>Obesity</v>
      </c>
      <c r="H2029" s="4">
        <f>VLOOKUP($A2029,'Data Transformation Q1 to Q8'!$A:$V,4,FALSE)</f>
        <v>4.33</v>
      </c>
      <c r="I2029" s="4" t="str">
        <f>VLOOKUP($A2029,'Data Transformation Q1 to Q8'!$A:$V,5,FALSE)</f>
        <v>Normal</v>
      </c>
      <c r="J2029" s="4" t="str">
        <f>VLOOKUP($A2029,'Data Transformation Q1 to Q8'!$A:$V,6,FALSE)</f>
        <v>Yes</v>
      </c>
      <c r="K2029" s="4" t="str">
        <f>VLOOKUP($A2029,'Data Transformation Q1 to Q8'!$A:$V,7,FALSE)</f>
        <v>No</v>
      </c>
      <c r="L2029" s="4" t="str">
        <f>VLOOKUP($A2029,'Data Transformation Q1 to Q8'!$A:$V,8,FALSE)</f>
        <v>No</v>
      </c>
      <c r="M2029" s="4" t="str">
        <f>VLOOKUP($A2029,'Data Transformation Q1 to Q8'!$A:$V,10,FALSE)</f>
        <v>No</v>
      </c>
      <c r="N2029" s="4">
        <f>VLOOKUP($A2029,'Data Transformation Q1 to Q8'!$A:$V,9,FALSE)</f>
        <v>0</v>
      </c>
      <c r="O2029" s="4" t="str">
        <f>VLOOKUP($A2029,'Data Transformation Q1 to Q8'!$A:$V,20,FALSE)</f>
        <v>tier - 2</v>
      </c>
      <c r="P2029" s="4" t="str">
        <f>VLOOKUP($A2029,'Data Transformation Q1 to Q8'!$A:$V,21,FALSE)</f>
        <v>tier - 2</v>
      </c>
      <c r="Q2029" s="118">
        <f>VLOOKUP($A2029,'Data Transformation Q1 to Q8'!$A:$V,19,FALSE)</f>
        <v>2904.09</v>
      </c>
    </row>
    <row r="2030" spans="1:17" ht="15.75" x14ac:dyDescent="0.25">
      <c r="A2030" s="10" t="s">
        <v>2076</v>
      </c>
      <c r="B2030" s="4" t="str">
        <f>VLOOKUP(A2030,'Data Transformation Q1 to Q8'!A:V,22,FALSE)</f>
        <v>R1013</v>
      </c>
      <c r="C2030" s="21">
        <f>VLOOKUP($A2030,'Data Transformation Q1 to Q8'!$A:$V,16,FALSE)</f>
        <v>35362</v>
      </c>
      <c r="D2030" s="6">
        <f>VLOOKUP($A2030,'Data Transformation Q1 to Q8'!$A:$V,17,FALSE)</f>
        <v>26</v>
      </c>
      <c r="E2030" s="4" t="str">
        <f>VLOOKUP(A2030,'Customer Names'!A:D,3,FALSE)</f>
        <v xml:space="preserve">  Daniel</v>
      </c>
      <c r="F2030" s="4">
        <f>VLOOKUP($A2030,'Data Transformation Q1 to Q8'!$A:$V,2,FALSE)</f>
        <v>29.15</v>
      </c>
      <c r="G2030" s="4" t="str">
        <f>VLOOKUP($A2030,'Data Transformation Q1 to Q8'!$A:$V,3,FALSE)</f>
        <v>Overweight</v>
      </c>
      <c r="H2030" s="4">
        <f>VLOOKUP($A2030,'Data Transformation Q1 to Q8'!$A:$V,4,FALSE)</f>
        <v>4.91</v>
      </c>
      <c r="I2030" s="4" t="str">
        <f>VLOOKUP($A2030,'Data Transformation Q1 to Q8'!$A:$V,5,FALSE)</f>
        <v>Normal</v>
      </c>
      <c r="J2030" s="4" t="str">
        <f>VLOOKUP($A2030,'Data Transformation Q1 to Q8'!$A:$V,6,FALSE)</f>
        <v>Yes</v>
      </c>
      <c r="K2030" s="4" t="str">
        <f>VLOOKUP($A2030,'Data Transformation Q1 to Q8'!$A:$V,7,FALSE)</f>
        <v>No</v>
      </c>
      <c r="L2030" s="4" t="str">
        <f>VLOOKUP($A2030,'Data Transformation Q1 to Q8'!$A:$V,8,FALSE)</f>
        <v>No</v>
      </c>
      <c r="M2030" s="4" t="str">
        <f>VLOOKUP($A2030,'Data Transformation Q1 to Q8'!$A:$V,10,FALSE)</f>
        <v>No</v>
      </c>
      <c r="N2030" s="4">
        <f>VLOOKUP($A2030,'Data Transformation Q1 to Q8'!$A:$V,9,FALSE)</f>
        <v>0</v>
      </c>
      <c r="O2030" s="4" t="str">
        <f>VLOOKUP($A2030,'Data Transformation Q1 to Q8'!$A:$V,20,FALSE)</f>
        <v>tier - 2</v>
      </c>
      <c r="P2030" s="4" t="str">
        <f>VLOOKUP($A2030,'Data Transformation Q1 to Q8'!$A:$V,21,FALSE)</f>
        <v>tier - 2</v>
      </c>
      <c r="Q2030" s="118">
        <f>VLOOKUP($A2030,'Data Transformation Q1 to Q8'!$A:$V,19,FALSE)</f>
        <v>2902.91</v>
      </c>
    </row>
    <row r="2031" spans="1:17" ht="15.75" x14ac:dyDescent="0.25">
      <c r="A2031" s="10" t="s">
        <v>2077</v>
      </c>
      <c r="B2031" s="4" t="str">
        <f>VLOOKUP(A2031,'Data Transformation Q1 to Q8'!A:V,22,FALSE)</f>
        <v>R1024</v>
      </c>
      <c r="C2031" s="21">
        <f>VLOOKUP($A2031,'Data Transformation Q1 to Q8'!$A:$V,16,FALSE)</f>
        <v>36465</v>
      </c>
      <c r="D2031" s="6">
        <f>VLOOKUP($A2031,'Data Transformation Q1 to Q8'!$A:$V,17,FALSE)</f>
        <v>23</v>
      </c>
      <c r="E2031" s="4" t="str">
        <f>VLOOKUP(A2031,'Customer Names'!A:D,3,FALSE)</f>
        <v xml:space="preserve">  Amany</v>
      </c>
      <c r="F2031" s="4">
        <f>VLOOKUP($A2031,'Data Transformation Q1 to Q8'!$A:$V,2,FALSE)</f>
        <v>34.865000000000002</v>
      </c>
      <c r="G2031" s="4" t="str">
        <f>VLOOKUP($A2031,'Data Transformation Q1 to Q8'!$A:$V,3,FALSE)</f>
        <v>Obesity</v>
      </c>
      <c r="H2031" s="4">
        <f>VLOOKUP($A2031,'Data Transformation Q1 to Q8'!$A:$V,4,FALSE)</f>
        <v>4.8</v>
      </c>
      <c r="I2031" s="4" t="str">
        <f>VLOOKUP($A2031,'Data Transformation Q1 to Q8'!$A:$V,5,FALSE)</f>
        <v>Normal</v>
      </c>
      <c r="J2031" s="4" t="str">
        <f>VLOOKUP($A2031,'Data Transformation Q1 to Q8'!$A:$V,6,FALSE)</f>
        <v>No</v>
      </c>
      <c r="K2031" s="4" t="str">
        <f>VLOOKUP($A2031,'Data Transformation Q1 to Q8'!$A:$V,7,FALSE)</f>
        <v>No</v>
      </c>
      <c r="L2031" s="4" t="str">
        <f>VLOOKUP($A2031,'Data Transformation Q1 to Q8'!$A:$V,8,FALSE)</f>
        <v>No</v>
      </c>
      <c r="M2031" s="4" t="str">
        <f>VLOOKUP($A2031,'Data Transformation Q1 to Q8'!$A:$V,10,FALSE)</f>
        <v>No</v>
      </c>
      <c r="N2031" s="4">
        <f>VLOOKUP($A2031,'Data Transformation Q1 to Q8'!$A:$V,9,FALSE)</f>
        <v>0</v>
      </c>
      <c r="O2031" s="4" t="str">
        <f>VLOOKUP($A2031,'Data Transformation Q1 to Q8'!$A:$V,20,FALSE)</f>
        <v>tier - 2</v>
      </c>
      <c r="P2031" s="4" t="str">
        <f>VLOOKUP($A2031,'Data Transformation Q1 to Q8'!$A:$V,21,FALSE)</f>
        <v>tier - 2</v>
      </c>
      <c r="Q2031" s="118">
        <f>VLOOKUP($A2031,'Data Transformation Q1 to Q8'!$A:$V,19,FALSE)</f>
        <v>2899.49</v>
      </c>
    </row>
    <row r="2032" spans="1:17" ht="15.75" x14ac:dyDescent="0.25">
      <c r="A2032" s="10" t="s">
        <v>2078</v>
      </c>
      <c r="B2032" s="4" t="str">
        <f>VLOOKUP(A2032,'Data Transformation Q1 to Q8'!A:V,22,FALSE)</f>
        <v>R1012</v>
      </c>
      <c r="C2032" s="21">
        <f>VLOOKUP($A2032,'Data Transformation Q1 to Q8'!$A:$V,16,FALSE)</f>
        <v>36721</v>
      </c>
      <c r="D2032" s="6">
        <f>VLOOKUP($A2032,'Data Transformation Q1 to Q8'!$A:$V,17,FALSE)</f>
        <v>22</v>
      </c>
      <c r="E2032" s="4" t="str">
        <f>VLOOKUP(A2032,'Customer Names'!A:D,3,FALSE)</f>
        <v xml:space="preserve">  Kipling</v>
      </c>
      <c r="F2032" s="4">
        <f>VLOOKUP($A2032,'Data Transformation Q1 to Q8'!$A:$V,2,FALSE)</f>
        <v>28.12</v>
      </c>
      <c r="G2032" s="4" t="str">
        <f>VLOOKUP($A2032,'Data Transformation Q1 to Q8'!$A:$V,3,FALSE)</f>
        <v>Overweight</v>
      </c>
      <c r="H2032" s="4">
        <f>VLOOKUP($A2032,'Data Transformation Q1 to Q8'!$A:$V,4,FALSE)</f>
        <v>5.55</v>
      </c>
      <c r="I2032" s="4" t="str">
        <f>VLOOKUP($A2032,'Data Transformation Q1 to Q8'!$A:$V,5,FALSE)</f>
        <v>Normal</v>
      </c>
      <c r="J2032" s="4" t="str">
        <f>VLOOKUP($A2032,'Data Transformation Q1 to Q8'!$A:$V,6,FALSE)</f>
        <v>Yes</v>
      </c>
      <c r="K2032" s="4" t="str">
        <f>VLOOKUP($A2032,'Data Transformation Q1 to Q8'!$A:$V,7,FALSE)</f>
        <v>yes</v>
      </c>
      <c r="L2032" s="4" t="str">
        <f>VLOOKUP($A2032,'Data Transformation Q1 to Q8'!$A:$V,8,FALSE)</f>
        <v>No</v>
      </c>
      <c r="M2032" s="4" t="str">
        <f>VLOOKUP($A2032,'Data Transformation Q1 to Q8'!$A:$V,10,FALSE)</f>
        <v>No</v>
      </c>
      <c r="N2032" s="4">
        <f>VLOOKUP($A2032,'Data Transformation Q1 to Q8'!$A:$V,9,FALSE)</f>
        <v>2</v>
      </c>
      <c r="O2032" s="4" t="str">
        <f>VLOOKUP($A2032,'Data Transformation Q1 to Q8'!$A:$V,20,FALSE)</f>
        <v>tier - 2</v>
      </c>
      <c r="P2032" s="4" t="str">
        <f>VLOOKUP($A2032,'Data Transformation Q1 to Q8'!$A:$V,21,FALSE)</f>
        <v>tier - 1</v>
      </c>
      <c r="Q2032" s="118">
        <f>VLOOKUP($A2032,'Data Transformation Q1 to Q8'!$A:$V,19,FALSE)</f>
        <v>2897.46</v>
      </c>
    </row>
    <row r="2033" spans="1:17" ht="15.75" x14ac:dyDescent="0.25">
      <c r="A2033" s="10" t="s">
        <v>2079</v>
      </c>
      <c r="B2033" s="4" t="str">
        <f>VLOOKUP(A2033,'Data Transformation Q1 to Q8'!A:V,22,FALSE)</f>
        <v>R1016</v>
      </c>
      <c r="C2033" s="21">
        <f>VLOOKUP($A2033,'Data Transformation Q1 to Q8'!$A:$V,16,FALSE)</f>
        <v>35237</v>
      </c>
      <c r="D2033" s="6">
        <f>VLOOKUP($A2033,'Data Transformation Q1 to Q8'!$A:$V,17,FALSE)</f>
        <v>26</v>
      </c>
      <c r="E2033" s="4" t="str">
        <f>VLOOKUP(A2033,'Customer Names'!A:D,3,FALSE)</f>
        <v xml:space="preserve">  Duncan</v>
      </c>
      <c r="F2033" s="4">
        <f>VLOOKUP($A2033,'Data Transformation Q1 to Q8'!$A:$V,2,FALSE)</f>
        <v>29.45</v>
      </c>
      <c r="G2033" s="4" t="str">
        <f>VLOOKUP($A2033,'Data Transformation Q1 to Q8'!$A:$V,3,FALSE)</f>
        <v>Overweight</v>
      </c>
      <c r="H2033" s="4">
        <f>VLOOKUP($A2033,'Data Transformation Q1 to Q8'!$A:$V,4,FALSE)</f>
        <v>5.24</v>
      </c>
      <c r="I2033" s="4" t="str">
        <f>VLOOKUP($A2033,'Data Transformation Q1 to Q8'!$A:$V,5,FALSE)</f>
        <v>Normal</v>
      </c>
      <c r="J2033" s="4" t="str">
        <f>VLOOKUP($A2033,'Data Transformation Q1 to Q8'!$A:$V,6,FALSE)</f>
        <v>Yes</v>
      </c>
      <c r="K2033" s="4" t="str">
        <f>VLOOKUP($A2033,'Data Transformation Q1 to Q8'!$A:$V,7,FALSE)</f>
        <v>No</v>
      </c>
      <c r="L2033" s="4" t="str">
        <f>VLOOKUP($A2033,'Data Transformation Q1 to Q8'!$A:$V,8,FALSE)</f>
        <v>No</v>
      </c>
      <c r="M2033" s="4" t="str">
        <f>VLOOKUP($A2033,'Data Transformation Q1 to Q8'!$A:$V,10,FALSE)</f>
        <v>No</v>
      </c>
      <c r="N2033" s="4">
        <f>VLOOKUP($A2033,'Data Transformation Q1 to Q8'!$A:$V,9,FALSE)</f>
        <v>0</v>
      </c>
      <c r="O2033" s="4" t="str">
        <f>VLOOKUP($A2033,'Data Transformation Q1 to Q8'!$A:$V,20,FALSE)</f>
        <v>tier - 3</v>
      </c>
      <c r="P2033" s="4" t="str">
        <f>VLOOKUP($A2033,'Data Transformation Q1 to Q8'!$A:$V,21,FALSE)</f>
        <v>tier - 3</v>
      </c>
      <c r="Q2033" s="118">
        <f>VLOOKUP($A2033,'Data Transformation Q1 to Q8'!$A:$V,19,FALSE)</f>
        <v>2897.32</v>
      </c>
    </row>
    <row r="2034" spans="1:17" ht="15.75" x14ac:dyDescent="0.25">
      <c r="A2034" s="10" t="s">
        <v>2080</v>
      </c>
      <c r="B2034" s="4" t="str">
        <f>VLOOKUP(A2034,'Data Transformation Q1 to Q8'!A:V,22,FALSE)</f>
        <v>R1013</v>
      </c>
      <c r="C2034" s="21">
        <f>VLOOKUP($A2034,'Data Transformation Q1 to Q8'!$A:$V,16,FALSE)</f>
        <v>34193</v>
      </c>
      <c r="D2034" s="6">
        <f>VLOOKUP($A2034,'Data Transformation Q1 to Q8'!$A:$V,17,FALSE)</f>
        <v>29</v>
      </c>
      <c r="E2034" s="4" t="str">
        <f>VLOOKUP(A2034,'Customer Names'!A:D,3,FALSE)</f>
        <v xml:space="preserve">  Louis C</v>
      </c>
      <c r="F2034" s="4">
        <f>VLOOKUP($A2034,'Data Transformation Q1 to Q8'!$A:$V,2,FALSE)</f>
        <v>27.94</v>
      </c>
      <c r="G2034" s="4" t="str">
        <f>VLOOKUP($A2034,'Data Transformation Q1 to Q8'!$A:$V,3,FALSE)</f>
        <v>Overweight</v>
      </c>
      <c r="H2034" s="4">
        <f>VLOOKUP($A2034,'Data Transformation Q1 to Q8'!$A:$V,4,FALSE)</f>
        <v>6.08</v>
      </c>
      <c r="I2034" s="4" t="str">
        <f>VLOOKUP($A2034,'Data Transformation Q1 to Q8'!$A:$V,5,FALSE)</f>
        <v>Prediabetes</v>
      </c>
      <c r="J2034" s="4" t="str">
        <f>VLOOKUP($A2034,'Data Transformation Q1 to Q8'!$A:$V,6,FALSE)</f>
        <v>No</v>
      </c>
      <c r="K2034" s="4" t="str">
        <f>VLOOKUP($A2034,'Data Transformation Q1 to Q8'!$A:$V,7,FALSE)</f>
        <v>No</v>
      </c>
      <c r="L2034" s="4" t="str">
        <f>VLOOKUP($A2034,'Data Transformation Q1 to Q8'!$A:$V,8,FALSE)</f>
        <v>Yes</v>
      </c>
      <c r="M2034" s="4" t="str">
        <f>VLOOKUP($A2034,'Data Transformation Q1 to Q8'!$A:$V,10,FALSE)</f>
        <v>No</v>
      </c>
      <c r="N2034" s="4">
        <f>VLOOKUP($A2034,'Data Transformation Q1 to Q8'!$A:$V,9,FALSE)</f>
        <v>1</v>
      </c>
      <c r="O2034" s="4" t="str">
        <f>VLOOKUP($A2034,'Data Transformation Q1 to Q8'!$A:$V,20,FALSE)</f>
        <v>tier - 1</v>
      </c>
      <c r="P2034" s="4" t="str">
        <f>VLOOKUP($A2034,'Data Transformation Q1 to Q8'!$A:$V,21,FALSE)</f>
        <v>tier - 3</v>
      </c>
      <c r="Q2034" s="118">
        <f>VLOOKUP($A2034,'Data Transformation Q1 to Q8'!$A:$V,19,FALSE)</f>
        <v>2867.12</v>
      </c>
    </row>
    <row r="2035" spans="1:17" ht="15.75" x14ac:dyDescent="0.25">
      <c r="A2035" s="10" t="s">
        <v>2081</v>
      </c>
      <c r="B2035" s="4" t="str">
        <f>VLOOKUP(A2035,'Data Transformation Q1 to Q8'!A:V,22,FALSE)</f>
        <v>R1011</v>
      </c>
      <c r="C2035" s="21">
        <f>VLOOKUP($A2035,'Data Transformation Q1 to Q8'!$A:$V,16,FALSE)</f>
        <v>34274</v>
      </c>
      <c r="D2035" s="6">
        <f>VLOOKUP($A2035,'Data Transformation Q1 to Q8'!$A:$V,17,FALSE)</f>
        <v>29</v>
      </c>
      <c r="E2035" s="4" t="str">
        <f>VLOOKUP(A2035,'Customer Names'!A:D,3,FALSE)</f>
        <v xml:space="preserve">  Daniel J</v>
      </c>
      <c r="F2035" s="4">
        <f>VLOOKUP($A2035,'Data Transformation Q1 to Q8'!$A:$V,2,FALSE)</f>
        <v>27.2</v>
      </c>
      <c r="G2035" s="4" t="str">
        <f>VLOOKUP($A2035,'Data Transformation Q1 to Q8'!$A:$V,3,FALSE)</f>
        <v>Overweight</v>
      </c>
      <c r="H2035" s="4">
        <f>VLOOKUP($A2035,'Data Transformation Q1 to Q8'!$A:$V,4,FALSE)</f>
        <v>5.83</v>
      </c>
      <c r="I2035" s="4" t="str">
        <f>VLOOKUP($A2035,'Data Transformation Q1 to Q8'!$A:$V,5,FALSE)</f>
        <v>Prediabetes</v>
      </c>
      <c r="J2035" s="4" t="str">
        <f>VLOOKUP($A2035,'Data Transformation Q1 to Q8'!$A:$V,6,FALSE)</f>
        <v>No</v>
      </c>
      <c r="K2035" s="4" t="str">
        <f>VLOOKUP($A2035,'Data Transformation Q1 to Q8'!$A:$V,7,FALSE)</f>
        <v>No</v>
      </c>
      <c r="L2035" s="4" t="str">
        <f>VLOOKUP($A2035,'Data Transformation Q1 to Q8'!$A:$V,8,FALSE)</f>
        <v>Yes</v>
      </c>
      <c r="M2035" s="4" t="str">
        <f>VLOOKUP($A2035,'Data Transformation Q1 to Q8'!$A:$V,10,FALSE)</f>
        <v>No</v>
      </c>
      <c r="N2035" s="4">
        <f>VLOOKUP($A2035,'Data Transformation Q1 to Q8'!$A:$V,9,FALSE)</f>
        <v>1</v>
      </c>
      <c r="O2035" s="4" t="str">
        <f>VLOOKUP($A2035,'Data Transformation Q1 to Q8'!$A:$V,20,FALSE)</f>
        <v>tier - 3</v>
      </c>
      <c r="P2035" s="4" t="str">
        <f>VLOOKUP($A2035,'Data Transformation Q1 to Q8'!$A:$V,21,FALSE)</f>
        <v>tier - 3</v>
      </c>
      <c r="Q2035" s="118">
        <f>VLOOKUP($A2035,'Data Transformation Q1 to Q8'!$A:$V,19,FALSE)</f>
        <v>2866.09</v>
      </c>
    </row>
    <row r="2036" spans="1:17" ht="15.75" x14ac:dyDescent="0.25">
      <c r="A2036" s="10" t="s">
        <v>2082</v>
      </c>
      <c r="B2036" s="4" t="str">
        <f>VLOOKUP(A2036,'Data Transformation Q1 to Q8'!A:V,22,FALSE)</f>
        <v>R1012</v>
      </c>
      <c r="C2036" s="21">
        <f>VLOOKUP($A2036,'Data Transformation Q1 to Q8'!$A:$V,16,FALSE)</f>
        <v>36042</v>
      </c>
      <c r="D2036" s="6">
        <f>VLOOKUP($A2036,'Data Transformation Q1 to Q8'!$A:$V,17,FALSE)</f>
        <v>24</v>
      </c>
      <c r="E2036" s="4" t="str">
        <f>VLOOKUP(A2036,'Customer Names'!A:D,3,FALSE)</f>
        <v xml:space="preserve">  Ildiko M</v>
      </c>
      <c r="F2036" s="4">
        <f>VLOOKUP($A2036,'Data Transformation Q1 to Q8'!$A:$V,2,FALSE)</f>
        <v>33.344999999999999</v>
      </c>
      <c r="G2036" s="4" t="str">
        <f>VLOOKUP($A2036,'Data Transformation Q1 to Q8'!$A:$V,3,FALSE)</f>
        <v>Obesity</v>
      </c>
      <c r="H2036" s="4">
        <f>VLOOKUP($A2036,'Data Transformation Q1 to Q8'!$A:$V,4,FALSE)</f>
        <v>4.29</v>
      </c>
      <c r="I2036" s="4" t="str">
        <f>VLOOKUP($A2036,'Data Transformation Q1 to Q8'!$A:$V,5,FALSE)</f>
        <v>Normal</v>
      </c>
      <c r="J2036" s="4" t="str">
        <f>VLOOKUP($A2036,'Data Transformation Q1 to Q8'!$A:$V,6,FALSE)</f>
        <v>No</v>
      </c>
      <c r="K2036" s="4" t="str">
        <f>VLOOKUP($A2036,'Data Transformation Q1 to Q8'!$A:$V,7,FALSE)</f>
        <v>No</v>
      </c>
      <c r="L2036" s="4" t="str">
        <f>VLOOKUP($A2036,'Data Transformation Q1 to Q8'!$A:$V,8,FALSE)</f>
        <v>No</v>
      </c>
      <c r="M2036" s="4" t="str">
        <f>VLOOKUP($A2036,'Data Transformation Q1 to Q8'!$A:$V,10,FALSE)</f>
        <v>No</v>
      </c>
      <c r="N2036" s="4">
        <f>VLOOKUP($A2036,'Data Transformation Q1 to Q8'!$A:$V,9,FALSE)</f>
        <v>1</v>
      </c>
      <c r="O2036" s="4" t="str">
        <f>VLOOKUP($A2036,'Data Transformation Q1 to Q8'!$A:$V,20,FALSE)</f>
        <v>tier - 2</v>
      </c>
      <c r="P2036" s="4" t="str">
        <f>VLOOKUP($A2036,'Data Transformation Q1 to Q8'!$A:$V,21,FALSE)</f>
        <v>tier - 3</v>
      </c>
      <c r="Q2036" s="118">
        <f>VLOOKUP($A2036,'Data Transformation Q1 to Q8'!$A:$V,19,FALSE)</f>
        <v>2855.44</v>
      </c>
    </row>
    <row r="2037" spans="1:17" ht="15.75" x14ac:dyDescent="0.25">
      <c r="A2037" s="10" t="s">
        <v>2083</v>
      </c>
      <c r="B2037" s="4" t="str">
        <f>VLOOKUP(A2037,'Data Transformation Q1 to Q8'!A:V,22,FALSE)</f>
        <v>R1012</v>
      </c>
      <c r="C2037" s="21">
        <f>VLOOKUP($A2037,'Data Transformation Q1 to Q8'!$A:$V,16,FALSE)</f>
        <v>35963</v>
      </c>
      <c r="D2037" s="6">
        <f>VLOOKUP($A2037,'Data Transformation Q1 to Q8'!$A:$V,17,FALSE)</f>
        <v>24</v>
      </c>
      <c r="E2037" s="4" t="str">
        <f>VLOOKUP(A2037,'Customer Names'!A:D,3,FALSE)</f>
        <v xml:space="preserve">  Melinda E</v>
      </c>
      <c r="F2037" s="4">
        <f>VLOOKUP($A2037,'Data Transformation Q1 to Q8'!$A:$V,2,FALSE)</f>
        <v>29.925000000000001</v>
      </c>
      <c r="G2037" s="4" t="str">
        <f>VLOOKUP($A2037,'Data Transformation Q1 to Q8'!$A:$V,3,FALSE)</f>
        <v>Obesity</v>
      </c>
      <c r="H2037" s="4">
        <f>VLOOKUP($A2037,'Data Transformation Q1 to Q8'!$A:$V,4,FALSE)</f>
        <v>5.3</v>
      </c>
      <c r="I2037" s="4" t="str">
        <f>VLOOKUP($A2037,'Data Transformation Q1 to Q8'!$A:$V,5,FALSE)</f>
        <v>Normal</v>
      </c>
      <c r="J2037" s="4" t="str">
        <f>VLOOKUP($A2037,'Data Transformation Q1 to Q8'!$A:$V,6,FALSE)</f>
        <v>No</v>
      </c>
      <c r="K2037" s="4" t="str">
        <f>VLOOKUP($A2037,'Data Transformation Q1 to Q8'!$A:$V,7,FALSE)</f>
        <v>No</v>
      </c>
      <c r="L2037" s="4" t="str">
        <f>VLOOKUP($A2037,'Data Transformation Q1 to Q8'!$A:$V,8,FALSE)</f>
        <v>No</v>
      </c>
      <c r="M2037" s="4" t="str">
        <f>VLOOKUP($A2037,'Data Transformation Q1 to Q8'!$A:$V,10,FALSE)</f>
        <v>No</v>
      </c>
      <c r="N2037" s="4">
        <f>VLOOKUP($A2037,'Data Transformation Q1 to Q8'!$A:$V,9,FALSE)</f>
        <v>1</v>
      </c>
      <c r="O2037" s="4" t="str">
        <f>VLOOKUP($A2037,'Data Transformation Q1 to Q8'!$A:$V,20,FALSE)</f>
        <v>tier - 2</v>
      </c>
      <c r="P2037" s="4" t="str">
        <f>VLOOKUP($A2037,'Data Transformation Q1 to Q8'!$A:$V,21,FALSE)</f>
        <v>tier - 3</v>
      </c>
      <c r="Q2037" s="118">
        <f>VLOOKUP($A2037,'Data Transformation Q1 to Q8'!$A:$V,19,FALSE)</f>
        <v>2850.68</v>
      </c>
    </row>
    <row r="2038" spans="1:17" ht="15.75" x14ac:dyDescent="0.25">
      <c r="A2038" s="10" t="s">
        <v>2084</v>
      </c>
      <c r="B2038" s="4" t="str">
        <f>VLOOKUP(A2038,'Data Transformation Q1 to Q8'!A:V,22,FALSE)</f>
        <v>R1012</v>
      </c>
      <c r="C2038" s="21">
        <f>VLOOKUP($A2038,'Data Transformation Q1 to Q8'!$A:$V,16,FALSE)</f>
        <v>36114</v>
      </c>
      <c r="D2038" s="6">
        <f>VLOOKUP($A2038,'Data Transformation Q1 to Q8'!$A:$V,17,FALSE)</f>
        <v>24</v>
      </c>
      <c r="E2038" s="4" t="str">
        <f>VLOOKUP(A2038,'Customer Names'!A:D,3,FALSE)</f>
        <v xml:space="preserve">  Ashley M</v>
      </c>
      <c r="F2038" s="4">
        <f>VLOOKUP($A2038,'Data Transformation Q1 to Q8'!$A:$V,2,FALSE)</f>
        <v>24.225000000000001</v>
      </c>
      <c r="G2038" s="4" t="str">
        <f>VLOOKUP($A2038,'Data Transformation Q1 to Q8'!$A:$V,3,FALSE)</f>
        <v>Normal Weight</v>
      </c>
      <c r="H2038" s="4">
        <f>VLOOKUP($A2038,'Data Transformation Q1 to Q8'!$A:$V,4,FALSE)</f>
        <v>4.42</v>
      </c>
      <c r="I2038" s="4" t="str">
        <f>VLOOKUP($A2038,'Data Transformation Q1 to Q8'!$A:$V,5,FALSE)</f>
        <v>Normal</v>
      </c>
      <c r="J2038" s="4" t="str">
        <f>VLOOKUP($A2038,'Data Transformation Q1 to Q8'!$A:$V,6,FALSE)</f>
        <v>No</v>
      </c>
      <c r="K2038" s="4" t="str">
        <f>VLOOKUP($A2038,'Data Transformation Q1 to Q8'!$A:$V,7,FALSE)</f>
        <v>No</v>
      </c>
      <c r="L2038" s="4" t="str">
        <f>VLOOKUP($A2038,'Data Transformation Q1 to Q8'!$A:$V,8,FALSE)</f>
        <v>No</v>
      </c>
      <c r="M2038" s="4" t="str">
        <f>VLOOKUP($A2038,'Data Transformation Q1 to Q8'!$A:$V,10,FALSE)</f>
        <v>No</v>
      </c>
      <c r="N2038" s="4">
        <f>VLOOKUP($A2038,'Data Transformation Q1 to Q8'!$A:$V,9,FALSE)</f>
        <v>1</v>
      </c>
      <c r="O2038" s="4" t="str">
        <f>VLOOKUP($A2038,'Data Transformation Q1 to Q8'!$A:$V,20,FALSE)</f>
        <v>tier - 2</v>
      </c>
      <c r="P2038" s="4" t="str">
        <f>VLOOKUP($A2038,'Data Transformation Q1 to Q8'!$A:$V,21,FALSE)</f>
        <v>tier - 3</v>
      </c>
      <c r="Q2038" s="118">
        <f>VLOOKUP($A2038,'Data Transformation Q1 to Q8'!$A:$V,19,FALSE)</f>
        <v>2842.76</v>
      </c>
    </row>
    <row r="2039" spans="1:17" ht="15.75" x14ac:dyDescent="0.25">
      <c r="A2039" s="10" t="s">
        <v>2085</v>
      </c>
      <c r="B2039" s="4" t="str">
        <f>VLOOKUP(A2039,'Data Transformation Q1 to Q8'!A:V,22,FALSE)</f>
        <v>R1011</v>
      </c>
      <c r="C2039" s="21">
        <f>VLOOKUP($A2039,'Data Transformation Q1 to Q8'!$A:$V,16,FALSE)</f>
        <v>36800</v>
      </c>
      <c r="D2039" s="6">
        <f>VLOOKUP($A2039,'Data Transformation Q1 to Q8'!$A:$V,17,FALSE)</f>
        <v>22</v>
      </c>
      <c r="E2039" s="4" t="str">
        <f>VLOOKUP(A2039,'Customer Names'!A:D,3,FALSE)</f>
        <v xml:space="preserve">  Stephanie</v>
      </c>
      <c r="F2039" s="4">
        <f>VLOOKUP($A2039,'Data Transformation Q1 to Q8'!$A:$V,2,FALSE)</f>
        <v>29.68</v>
      </c>
      <c r="G2039" s="4" t="str">
        <f>VLOOKUP($A2039,'Data Transformation Q1 to Q8'!$A:$V,3,FALSE)</f>
        <v>Overweight</v>
      </c>
      <c r="H2039" s="4">
        <f>VLOOKUP($A2039,'Data Transformation Q1 to Q8'!$A:$V,4,FALSE)</f>
        <v>5.68</v>
      </c>
      <c r="I2039" s="4" t="str">
        <f>VLOOKUP($A2039,'Data Transformation Q1 to Q8'!$A:$V,5,FALSE)</f>
        <v>Normal</v>
      </c>
      <c r="J2039" s="4" t="str">
        <f>VLOOKUP($A2039,'Data Transformation Q1 to Q8'!$A:$V,6,FALSE)</f>
        <v>No</v>
      </c>
      <c r="K2039" s="4" t="str">
        <f>VLOOKUP($A2039,'Data Transformation Q1 to Q8'!$A:$V,7,FALSE)</f>
        <v>yes</v>
      </c>
      <c r="L2039" s="4" t="str">
        <f>VLOOKUP($A2039,'Data Transformation Q1 to Q8'!$A:$V,8,FALSE)</f>
        <v>No</v>
      </c>
      <c r="M2039" s="4" t="str">
        <f>VLOOKUP($A2039,'Data Transformation Q1 to Q8'!$A:$V,10,FALSE)</f>
        <v>No</v>
      </c>
      <c r="N2039" s="4">
        <f>VLOOKUP($A2039,'Data Transformation Q1 to Q8'!$A:$V,9,FALSE)</f>
        <v>1</v>
      </c>
      <c r="O2039" s="4" t="str">
        <f>VLOOKUP($A2039,'Data Transformation Q1 to Q8'!$A:$V,20,FALSE)</f>
        <v>tier - 2</v>
      </c>
      <c r="P2039" s="4" t="str">
        <f>VLOOKUP($A2039,'Data Transformation Q1 to Q8'!$A:$V,21,FALSE)</f>
        <v>tier - 3</v>
      </c>
      <c r="Q2039" s="118">
        <f>VLOOKUP($A2039,'Data Transformation Q1 to Q8'!$A:$V,19,FALSE)</f>
        <v>2819.51</v>
      </c>
    </row>
    <row r="2040" spans="1:17" ht="15.75" x14ac:dyDescent="0.25">
      <c r="A2040" s="10" t="s">
        <v>2086</v>
      </c>
      <c r="B2040" s="4" t="str">
        <f>VLOOKUP(A2040,'Data Transformation Q1 to Q8'!A:V,22,FALSE)</f>
        <v>R1012</v>
      </c>
      <c r="C2040" s="21">
        <f>VLOOKUP($A2040,'Data Transformation Q1 to Q8'!$A:$V,16,FALSE)</f>
        <v>37887</v>
      </c>
      <c r="D2040" s="6">
        <f>VLOOKUP($A2040,'Data Transformation Q1 to Q8'!$A:$V,17,FALSE)</f>
        <v>19</v>
      </c>
      <c r="E2040" s="4" t="str">
        <f>VLOOKUP(A2040,'Customer Names'!A:D,3,FALSE)</f>
        <v xml:space="preserve">  Sean P</v>
      </c>
      <c r="F2040" s="4">
        <f>VLOOKUP($A2040,'Data Transformation Q1 to Q8'!$A:$V,2,FALSE)</f>
        <v>20.614999999999998</v>
      </c>
      <c r="G2040" s="4" t="str">
        <f>VLOOKUP($A2040,'Data Transformation Q1 to Q8'!$A:$V,3,FALSE)</f>
        <v>Normal Weight</v>
      </c>
      <c r="H2040" s="4">
        <f>VLOOKUP($A2040,'Data Transformation Q1 to Q8'!$A:$V,4,FALSE)</f>
        <v>6.05</v>
      </c>
      <c r="I2040" s="4" t="str">
        <f>VLOOKUP($A2040,'Data Transformation Q1 to Q8'!$A:$V,5,FALSE)</f>
        <v>Prediabetes</v>
      </c>
      <c r="J2040" s="4" t="str">
        <f>VLOOKUP($A2040,'Data Transformation Q1 to Q8'!$A:$V,6,FALSE)</f>
        <v>No</v>
      </c>
      <c r="K2040" s="4" t="str">
        <f>VLOOKUP($A2040,'Data Transformation Q1 to Q8'!$A:$V,7,FALSE)</f>
        <v>No</v>
      </c>
      <c r="L2040" s="4" t="str">
        <f>VLOOKUP($A2040,'Data Transformation Q1 to Q8'!$A:$V,8,FALSE)</f>
        <v>Yes</v>
      </c>
      <c r="M2040" s="4" t="str">
        <f>VLOOKUP($A2040,'Data Transformation Q1 to Q8'!$A:$V,10,FALSE)</f>
        <v>No</v>
      </c>
      <c r="N2040" s="4">
        <f>VLOOKUP($A2040,'Data Transformation Q1 to Q8'!$A:$V,9,FALSE)</f>
        <v>1</v>
      </c>
      <c r="O2040" s="4" t="str">
        <f>VLOOKUP($A2040,'Data Transformation Q1 to Q8'!$A:$V,20,FALSE)</f>
        <v>tier - 2</v>
      </c>
      <c r="P2040" s="4" t="str">
        <f>VLOOKUP($A2040,'Data Transformation Q1 to Q8'!$A:$V,21,FALSE)</f>
        <v>tier - 1</v>
      </c>
      <c r="Q2040" s="118">
        <f>VLOOKUP($A2040,'Data Transformation Q1 to Q8'!$A:$V,19,FALSE)</f>
        <v>2803.7</v>
      </c>
    </row>
    <row r="2041" spans="1:17" ht="15.75" x14ac:dyDescent="0.25">
      <c r="A2041" s="10" t="s">
        <v>2087</v>
      </c>
      <c r="B2041" s="4" t="str">
        <f>VLOOKUP(A2041,'Data Transformation Q1 to Q8'!A:V,22,FALSE)</f>
        <v>R1013</v>
      </c>
      <c r="C2041" s="21">
        <f>VLOOKUP($A2041,'Data Transformation Q1 to Q8'!$A:$V,16,FALSE)</f>
        <v>38203</v>
      </c>
      <c r="D2041" s="6">
        <f>VLOOKUP($A2041,'Data Transformation Q1 to Q8'!$A:$V,17,FALSE)</f>
        <v>18</v>
      </c>
      <c r="E2041" s="4" t="str">
        <f>VLOOKUP(A2041,'Customer Names'!A:D,3,FALSE)</f>
        <v xml:space="preserve">  Emily G</v>
      </c>
      <c r="F2041" s="4">
        <f>VLOOKUP($A2041,'Data Transformation Q1 to Q8'!$A:$V,2,FALSE)</f>
        <v>32.119999999999997</v>
      </c>
      <c r="G2041" s="4" t="str">
        <f>VLOOKUP($A2041,'Data Transformation Q1 to Q8'!$A:$V,3,FALSE)</f>
        <v>Obesity</v>
      </c>
      <c r="H2041" s="4">
        <f>VLOOKUP($A2041,'Data Transformation Q1 to Q8'!$A:$V,4,FALSE)</f>
        <v>5.33</v>
      </c>
      <c r="I2041" s="4" t="str">
        <f>VLOOKUP($A2041,'Data Transformation Q1 to Q8'!$A:$V,5,FALSE)</f>
        <v>Normal</v>
      </c>
      <c r="J2041" s="4" t="str">
        <f>VLOOKUP($A2041,'Data Transformation Q1 to Q8'!$A:$V,6,FALSE)</f>
        <v>No</v>
      </c>
      <c r="K2041" s="4" t="str">
        <f>VLOOKUP($A2041,'Data Transformation Q1 to Q8'!$A:$V,7,FALSE)</f>
        <v>yes</v>
      </c>
      <c r="L2041" s="4" t="str">
        <f>VLOOKUP($A2041,'Data Transformation Q1 to Q8'!$A:$V,8,FALSE)</f>
        <v>No</v>
      </c>
      <c r="M2041" s="4" t="str">
        <f>VLOOKUP($A2041,'Data Transformation Q1 to Q8'!$A:$V,10,FALSE)</f>
        <v>No</v>
      </c>
      <c r="N2041" s="4">
        <f>VLOOKUP($A2041,'Data Transformation Q1 to Q8'!$A:$V,9,FALSE)</f>
        <v>1</v>
      </c>
      <c r="O2041" s="4" t="str">
        <f>VLOOKUP($A2041,'Data Transformation Q1 to Q8'!$A:$V,20,FALSE)</f>
        <v>tier - 2</v>
      </c>
      <c r="P2041" s="4" t="str">
        <f>VLOOKUP($A2041,'Data Transformation Q1 to Q8'!$A:$V,21,FALSE)</f>
        <v>tier - 3</v>
      </c>
      <c r="Q2041" s="118">
        <f>VLOOKUP($A2041,'Data Transformation Q1 to Q8'!$A:$V,19,FALSE)</f>
        <v>2801.26</v>
      </c>
    </row>
    <row r="2042" spans="1:17" ht="15.75" x14ac:dyDescent="0.25">
      <c r="A2042" s="10" t="s">
        <v>2088</v>
      </c>
      <c r="B2042" s="4" t="str">
        <f>VLOOKUP(A2042,'Data Transformation Q1 to Q8'!A:V,22,FALSE)</f>
        <v>R1012</v>
      </c>
      <c r="C2042" s="21">
        <f>VLOOKUP($A2042,'Data Transformation Q1 to Q8'!$A:$V,16,FALSE)</f>
        <v>36518</v>
      </c>
      <c r="D2042" s="6">
        <f>VLOOKUP($A2042,'Data Transformation Q1 to Q8'!$A:$V,17,FALSE)</f>
        <v>23</v>
      </c>
      <c r="E2042" s="4" t="str">
        <f>VLOOKUP(A2042,'Customer Names'!A:D,3,FALSE)</f>
        <v xml:space="preserve">  Malcolm</v>
      </c>
      <c r="F2042" s="4">
        <f>VLOOKUP($A2042,'Data Transformation Q1 to Q8'!$A:$V,2,FALSE)</f>
        <v>27.36</v>
      </c>
      <c r="G2042" s="4" t="str">
        <f>VLOOKUP($A2042,'Data Transformation Q1 to Q8'!$A:$V,3,FALSE)</f>
        <v>Overweight</v>
      </c>
      <c r="H2042" s="4">
        <f>VLOOKUP($A2042,'Data Transformation Q1 to Q8'!$A:$V,4,FALSE)</f>
        <v>6.22</v>
      </c>
      <c r="I2042" s="4" t="str">
        <f>VLOOKUP($A2042,'Data Transformation Q1 to Q8'!$A:$V,5,FALSE)</f>
        <v>Prediabetes</v>
      </c>
      <c r="J2042" s="4" t="str">
        <f>VLOOKUP($A2042,'Data Transformation Q1 to Q8'!$A:$V,6,FALSE)</f>
        <v>No</v>
      </c>
      <c r="K2042" s="4" t="str">
        <f>VLOOKUP($A2042,'Data Transformation Q1 to Q8'!$A:$V,7,FALSE)</f>
        <v>No</v>
      </c>
      <c r="L2042" s="4" t="str">
        <f>VLOOKUP($A2042,'Data Transformation Q1 to Q8'!$A:$V,8,FALSE)</f>
        <v>No</v>
      </c>
      <c r="M2042" s="4" t="str">
        <f>VLOOKUP($A2042,'Data Transformation Q1 to Q8'!$A:$V,10,FALSE)</f>
        <v>No</v>
      </c>
      <c r="N2042" s="4">
        <f>VLOOKUP($A2042,'Data Transformation Q1 to Q8'!$A:$V,9,FALSE)</f>
        <v>0</v>
      </c>
      <c r="O2042" s="4" t="str">
        <f>VLOOKUP($A2042,'Data Transformation Q1 to Q8'!$A:$V,20,FALSE)</f>
        <v>tier - 2</v>
      </c>
      <c r="P2042" s="4" t="str">
        <f>VLOOKUP($A2042,'Data Transformation Q1 to Q8'!$A:$V,21,FALSE)</f>
        <v>tier - 3</v>
      </c>
      <c r="Q2042" s="118">
        <f>VLOOKUP($A2042,'Data Transformation Q1 to Q8'!$A:$V,19,FALSE)</f>
        <v>2789.06</v>
      </c>
    </row>
    <row r="2043" spans="1:17" ht="15.75" x14ac:dyDescent="0.25">
      <c r="A2043" s="10" t="s">
        <v>2089</v>
      </c>
      <c r="B2043" s="4" t="str">
        <f>VLOOKUP(A2043,'Data Transformation Q1 to Q8'!A:V,22,FALSE)</f>
        <v>R1012</v>
      </c>
      <c r="C2043" s="21">
        <f>VLOOKUP($A2043,'Data Transformation Q1 to Q8'!$A:$V,16,FALSE)</f>
        <v>36401</v>
      </c>
      <c r="D2043" s="6">
        <f>VLOOKUP($A2043,'Data Transformation Q1 to Q8'!$A:$V,17,FALSE)</f>
        <v>23</v>
      </c>
      <c r="E2043" s="4" t="str">
        <f>VLOOKUP(A2043,'Customer Names'!A:D,3,FALSE)</f>
        <v xml:space="preserve">  Danilo</v>
      </c>
      <c r="F2043" s="4">
        <f>VLOOKUP($A2043,'Data Transformation Q1 to Q8'!$A:$V,2,FALSE)</f>
        <v>17.385000000000002</v>
      </c>
      <c r="G2043" s="4" t="str">
        <f>VLOOKUP($A2043,'Data Transformation Q1 to Q8'!$A:$V,3,FALSE)</f>
        <v>Underweight</v>
      </c>
      <c r="H2043" s="4">
        <f>VLOOKUP($A2043,'Data Transformation Q1 to Q8'!$A:$V,4,FALSE)</f>
        <v>5.84</v>
      </c>
      <c r="I2043" s="4" t="str">
        <f>VLOOKUP($A2043,'Data Transformation Q1 to Q8'!$A:$V,5,FALSE)</f>
        <v>Prediabetes</v>
      </c>
      <c r="J2043" s="4" t="str">
        <f>VLOOKUP($A2043,'Data Transformation Q1 to Q8'!$A:$V,6,FALSE)</f>
        <v>No</v>
      </c>
      <c r="K2043" s="4" t="str">
        <f>VLOOKUP($A2043,'Data Transformation Q1 to Q8'!$A:$V,7,FALSE)</f>
        <v>No</v>
      </c>
      <c r="L2043" s="4" t="str">
        <f>VLOOKUP($A2043,'Data Transformation Q1 to Q8'!$A:$V,8,FALSE)</f>
        <v>No</v>
      </c>
      <c r="M2043" s="4" t="str">
        <f>VLOOKUP($A2043,'Data Transformation Q1 to Q8'!$A:$V,10,FALSE)</f>
        <v>No</v>
      </c>
      <c r="N2043" s="4">
        <f>VLOOKUP($A2043,'Data Transformation Q1 to Q8'!$A:$V,9,FALSE)</f>
        <v>0</v>
      </c>
      <c r="O2043" s="4" t="str">
        <f>VLOOKUP($A2043,'Data Transformation Q1 to Q8'!$A:$V,20,FALSE)</f>
        <v>tier - 2</v>
      </c>
      <c r="P2043" s="4" t="str">
        <f>VLOOKUP($A2043,'Data Transformation Q1 to Q8'!$A:$V,21,FALSE)</f>
        <v>tier - 1</v>
      </c>
      <c r="Q2043" s="118">
        <f>VLOOKUP($A2043,'Data Transformation Q1 to Q8'!$A:$V,19,FALSE)</f>
        <v>2775.19</v>
      </c>
    </row>
    <row r="2044" spans="1:17" ht="15.75" x14ac:dyDescent="0.25">
      <c r="A2044" s="10" t="s">
        <v>2090</v>
      </c>
      <c r="B2044" s="4" t="str">
        <f>VLOOKUP(A2044,'Data Transformation Q1 to Q8'!A:V,22,FALSE)</f>
        <v>R1021</v>
      </c>
      <c r="C2044" s="21">
        <f>VLOOKUP($A2044,'Data Transformation Q1 to Q8'!$A:$V,16,FALSE)</f>
        <v>38305</v>
      </c>
      <c r="D2044" s="6">
        <f>VLOOKUP($A2044,'Data Transformation Q1 to Q8'!$A:$V,17,FALSE)</f>
        <v>18</v>
      </c>
      <c r="E2044" s="4" t="str">
        <f>VLOOKUP(A2044,'Customer Names'!A:D,3,FALSE)</f>
        <v xml:space="preserve">  Mikko</v>
      </c>
      <c r="F2044" s="4">
        <f>VLOOKUP($A2044,'Data Transformation Q1 to Q8'!$A:$V,2,FALSE)</f>
        <v>30.13</v>
      </c>
      <c r="G2044" s="4" t="str">
        <f>VLOOKUP($A2044,'Data Transformation Q1 to Q8'!$A:$V,3,FALSE)</f>
        <v>Obesity</v>
      </c>
      <c r="H2044" s="4">
        <f>VLOOKUP($A2044,'Data Transformation Q1 to Q8'!$A:$V,4,FALSE)</f>
        <v>5.71</v>
      </c>
      <c r="I2044" s="4" t="str">
        <f>VLOOKUP($A2044,'Data Transformation Q1 to Q8'!$A:$V,5,FALSE)</f>
        <v>Prediabetes</v>
      </c>
      <c r="J2044" s="4" t="str">
        <f>VLOOKUP($A2044,'Data Transformation Q1 to Q8'!$A:$V,6,FALSE)</f>
        <v>No</v>
      </c>
      <c r="K2044" s="4" t="str">
        <f>VLOOKUP($A2044,'Data Transformation Q1 to Q8'!$A:$V,7,FALSE)</f>
        <v>yes</v>
      </c>
      <c r="L2044" s="4" t="str">
        <f>VLOOKUP($A2044,'Data Transformation Q1 to Q8'!$A:$V,8,FALSE)</f>
        <v>No</v>
      </c>
      <c r="M2044" s="4" t="str">
        <f>VLOOKUP($A2044,'Data Transformation Q1 to Q8'!$A:$V,10,FALSE)</f>
        <v>No</v>
      </c>
      <c r="N2044" s="4">
        <f>VLOOKUP($A2044,'Data Transformation Q1 to Q8'!$A:$V,9,FALSE)</f>
        <v>1</v>
      </c>
      <c r="O2044" s="4" t="str">
        <f>VLOOKUP($A2044,'Data Transformation Q1 to Q8'!$A:$V,20,FALSE)</f>
        <v>tier - 2</v>
      </c>
      <c r="P2044" s="4" t="str">
        <f>VLOOKUP($A2044,'Data Transformation Q1 to Q8'!$A:$V,21,FALSE)</f>
        <v>tier - 1</v>
      </c>
      <c r="Q2044" s="118">
        <f>VLOOKUP($A2044,'Data Transformation Q1 to Q8'!$A:$V,19,FALSE)</f>
        <v>2773.46</v>
      </c>
    </row>
    <row r="2045" spans="1:17" ht="15.75" x14ac:dyDescent="0.25">
      <c r="A2045" s="10" t="s">
        <v>2091</v>
      </c>
      <c r="B2045" s="4" t="str">
        <f>VLOOKUP(A2045,'Data Transformation Q1 to Q8'!A:V,22,FALSE)</f>
        <v>R1012</v>
      </c>
      <c r="C2045" s="21">
        <f>VLOOKUP($A2045,'Data Transformation Q1 to Q8'!$A:$V,16,FALSE)</f>
        <v>35652</v>
      </c>
      <c r="D2045" s="6">
        <f>VLOOKUP($A2045,'Data Transformation Q1 to Q8'!$A:$V,17,FALSE)</f>
        <v>25</v>
      </c>
      <c r="E2045" s="4" t="str">
        <f>VLOOKUP(A2045,'Customer Names'!A:D,3,FALSE)</f>
        <v xml:space="preserve">  Paula C</v>
      </c>
      <c r="F2045" s="4">
        <f>VLOOKUP($A2045,'Data Transformation Q1 to Q8'!$A:$V,2,FALSE)</f>
        <v>25.44</v>
      </c>
      <c r="G2045" s="4" t="str">
        <f>VLOOKUP($A2045,'Data Transformation Q1 to Q8'!$A:$V,3,FALSE)</f>
        <v>Overweight</v>
      </c>
      <c r="H2045" s="4">
        <f>VLOOKUP($A2045,'Data Transformation Q1 to Q8'!$A:$V,4,FALSE)</f>
        <v>6.04</v>
      </c>
      <c r="I2045" s="4" t="str">
        <f>VLOOKUP($A2045,'Data Transformation Q1 to Q8'!$A:$V,5,FALSE)</f>
        <v>Prediabetes</v>
      </c>
      <c r="J2045" s="4" t="str">
        <f>VLOOKUP($A2045,'Data Transformation Q1 to Q8'!$A:$V,6,FALSE)</f>
        <v>Yes</v>
      </c>
      <c r="K2045" s="4" t="str">
        <f>VLOOKUP($A2045,'Data Transformation Q1 to Q8'!$A:$V,7,FALSE)</f>
        <v>No</v>
      </c>
      <c r="L2045" s="4" t="str">
        <f>VLOOKUP($A2045,'Data Transformation Q1 to Q8'!$A:$V,8,FALSE)</f>
        <v>Yes</v>
      </c>
      <c r="M2045" s="4" t="str">
        <f>VLOOKUP($A2045,'Data Transformation Q1 to Q8'!$A:$V,10,FALSE)</f>
        <v>No</v>
      </c>
      <c r="N2045" s="4">
        <f>VLOOKUP($A2045,'Data Transformation Q1 to Q8'!$A:$V,9,FALSE)</f>
        <v>1</v>
      </c>
      <c r="O2045" s="4" t="str">
        <f>VLOOKUP($A2045,'Data Transformation Q1 to Q8'!$A:$V,20,FALSE)</f>
        <v>tier - 2</v>
      </c>
      <c r="P2045" s="4" t="str">
        <f>VLOOKUP($A2045,'Data Transformation Q1 to Q8'!$A:$V,21,FALSE)</f>
        <v>tier - 1</v>
      </c>
      <c r="Q2045" s="118">
        <f>VLOOKUP($A2045,'Data Transformation Q1 to Q8'!$A:$V,19,FALSE)</f>
        <v>2758.99</v>
      </c>
    </row>
    <row r="2046" spans="1:17" ht="15.75" x14ac:dyDescent="0.25">
      <c r="A2046" s="10" t="s">
        <v>2092</v>
      </c>
      <c r="B2046" s="4" t="str">
        <f>VLOOKUP(A2046,'Data Transformation Q1 to Q8'!A:V,22,FALSE)</f>
        <v>R1024</v>
      </c>
      <c r="C2046" s="21">
        <f>VLOOKUP($A2046,'Data Transformation Q1 to Q8'!$A:$V,16,FALSE)</f>
        <v>36810</v>
      </c>
      <c r="D2046" s="6">
        <f>VLOOKUP($A2046,'Data Transformation Q1 to Q8'!$A:$V,17,FALSE)</f>
        <v>22</v>
      </c>
      <c r="E2046" s="4" t="str">
        <f>VLOOKUP(A2046,'Customer Names'!A:D,3,FALSE)</f>
        <v xml:space="preserve">  Kirsten N</v>
      </c>
      <c r="F2046" s="4">
        <f>VLOOKUP($A2046,'Data Transformation Q1 to Q8'!$A:$V,2,FALSE)</f>
        <v>39.805</v>
      </c>
      <c r="G2046" s="4" t="str">
        <f>VLOOKUP($A2046,'Data Transformation Q1 to Q8'!$A:$V,3,FALSE)</f>
        <v>Obesity</v>
      </c>
      <c r="H2046" s="4">
        <f>VLOOKUP($A2046,'Data Transformation Q1 to Q8'!$A:$V,4,FALSE)</f>
        <v>4.38</v>
      </c>
      <c r="I2046" s="4" t="str">
        <f>VLOOKUP($A2046,'Data Transformation Q1 to Q8'!$A:$V,5,FALSE)</f>
        <v>Normal</v>
      </c>
      <c r="J2046" s="4" t="str">
        <f>VLOOKUP($A2046,'Data Transformation Q1 to Q8'!$A:$V,6,FALSE)</f>
        <v>No</v>
      </c>
      <c r="K2046" s="4" t="str">
        <f>VLOOKUP($A2046,'Data Transformation Q1 to Q8'!$A:$V,7,FALSE)</f>
        <v>yes</v>
      </c>
      <c r="L2046" s="4" t="str">
        <f>VLOOKUP($A2046,'Data Transformation Q1 to Q8'!$A:$V,8,FALSE)</f>
        <v>No</v>
      </c>
      <c r="M2046" s="4" t="str">
        <f>VLOOKUP($A2046,'Data Transformation Q1 to Q8'!$A:$V,10,FALSE)</f>
        <v>No</v>
      </c>
      <c r="N2046" s="4">
        <f>VLOOKUP($A2046,'Data Transformation Q1 to Q8'!$A:$V,9,FALSE)</f>
        <v>1</v>
      </c>
      <c r="O2046" s="4" t="str">
        <f>VLOOKUP($A2046,'Data Transformation Q1 to Q8'!$A:$V,20,FALSE)</f>
        <v>tier - 2</v>
      </c>
      <c r="P2046" s="4" t="str">
        <f>VLOOKUP($A2046,'Data Transformation Q1 to Q8'!$A:$V,21,FALSE)</f>
        <v>tier - 1</v>
      </c>
      <c r="Q2046" s="118">
        <f>VLOOKUP($A2046,'Data Transformation Q1 to Q8'!$A:$V,19,FALSE)</f>
        <v>2755.02</v>
      </c>
    </row>
    <row r="2047" spans="1:17" ht="15.75" x14ac:dyDescent="0.25">
      <c r="A2047" s="10" t="s">
        <v>2093</v>
      </c>
      <c r="B2047" s="4" t="str">
        <f>VLOOKUP(A2047,'Data Transformation Q1 to Q8'!A:V,22,FALSE)</f>
        <v>R1024</v>
      </c>
      <c r="C2047" s="21">
        <f>VLOOKUP($A2047,'Data Transformation Q1 to Q8'!$A:$V,16,FALSE)</f>
        <v>36802</v>
      </c>
      <c r="D2047" s="6">
        <f>VLOOKUP($A2047,'Data Transformation Q1 to Q8'!$A:$V,17,FALSE)</f>
        <v>22</v>
      </c>
      <c r="E2047" s="4" t="str">
        <f>VLOOKUP(A2047,'Customer Names'!A:D,3,FALSE)</f>
        <v xml:space="preserve">  Christy</v>
      </c>
      <c r="F2047" s="4">
        <f>VLOOKUP($A2047,'Data Transformation Q1 to Q8'!$A:$V,2,FALSE)</f>
        <v>30.4</v>
      </c>
      <c r="G2047" s="4" t="str">
        <f>VLOOKUP($A2047,'Data Transformation Q1 to Q8'!$A:$V,3,FALSE)</f>
        <v>Obesity</v>
      </c>
      <c r="H2047" s="4">
        <f>VLOOKUP($A2047,'Data Transformation Q1 to Q8'!$A:$V,4,FALSE)</f>
        <v>5.56</v>
      </c>
      <c r="I2047" s="4" t="str">
        <f>VLOOKUP($A2047,'Data Transformation Q1 to Q8'!$A:$V,5,FALSE)</f>
        <v>Normal</v>
      </c>
      <c r="J2047" s="4" t="str">
        <f>VLOOKUP($A2047,'Data Transformation Q1 to Q8'!$A:$V,6,FALSE)</f>
        <v>Yes</v>
      </c>
      <c r="K2047" s="4" t="str">
        <f>VLOOKUP($A2047,'Data Transformation Q1 to Q8'!$A:$V,7,FALSE)</f>
        <v>yes</v>
      </c>
      <c r="L2047" s="4" t="str">
        <f>VLOOKUP($A2047,'Data Transformation Q1 to Q8'!$A:$V,8,FALSE)</f>
        <v>No</v>
      </c>
      <c r="M2047" s="4" t="str">
        <f>VLOOKUP($A2047,'Data Transformation Q1 to Q8'!$A:$V,10,FALSE)</f>
        <v>No</v>
      </c>
      <c r="N2047" s="4">
        <f>VLOOKUP($A2047,'Data Transformation Q1 to Q8'!$A:$V,9,FALSE)</f>
        <v>1</v>
      </c>
      <c r="O2047" s="4" t="str">
        <f>VLOOKUP($A2047,'Data Transformation Q1 to Q8'!$A:$V,20,FALSE)</f>
        <v>tier - 2</v>
      </c>
      <c r="P2047" s="4" t="str">
        <f>VLOOKUP($A2047,'Data Transformation Q1 to Q8'!$A:$V,21,FALSE)</f>
        <v>tier - 3</v>
      </c>
      <c r="Q2047" s="118">
        <f>VLOOKUP($A2047,'Data Transformation Q1 to Q8'!$A:$V,19,FALSE)</f>
        <v>2741.95</v>
      </c>
    </row>
    <row r="2048" spans="1:17" ht="15.75" x14ac:dyDescent="0.25">
      <c r="A2048" s="10" t="s">
        <v>2094</v>
      </c>
      <c r="B2048" s="4" t="str">
        <f>VLOOKUP(A2048,'Data Transformation Q1 to Q8'!A:V,22,FALSE)</f>
        <v>R1024</v>
      </c>
      <c r="C2048" s="21">
        <f>VLOOKUP($A2048,'Data Transformation Q1 to Q8'!$A:$V,16,FALSE)</f>
        <v>36877</v>
      </c>
      <c r="D2048" s="6">
        <f>VLOOKUP($A2048,'Data Transformation Q1 to Q8'!$A:$V,17,FALSE)</f>
        <v>22</v>
      </c>
      <c r="E2048" s="4" t="str">
        <f>VLOOKUP(A2048,'Customer Names'!A:D,3,FALSE)</f>
        <v xml:space="preserve">  Jennifer</v>
      </c>
      <c r="F2048" s="4">
        <f>VLOOKUP($A2048,'Data Transformation Q1 to Q8'!$A:$V,2,FALSE)</f>
        <v>23.18</v>
      </c>
      <c r="G2048" s="4" t="str">
        <f>VLOOKUP($A2048,'Data Transformation Q1 to Q8'!$A:$V,3,FALSE)</f>
        <v>Normal Weight</v>
      </c>
      <c r="H2048" s="4">
        <f>VLOOKUP($A2048,'Data Transformation Q1 to Q8'!$A:$V,4,FALSE)</f>
        <v>4.24</v>
      </c>
      <c r="I2048" s="4" t="str">
        <f>VLOOKUP($A2048,'Data Transformation Q1 to Q8'!$A:$V,5,FALSE)</f>
        <v>Normal</v>
      </c>
      <c r="J2048" s="4" t="str">
        <f>VLOOKUP($A2048,'Data Transformation Q1 to Q8'!$A:$V,6,FALSE)</f>
        <v>No</v>
      </c>
      <c r="K2048" s="4" t="str">
        <f>VLOOKUP($A2048,'Data Transformation Q1 to Q8'!$A:$V,7,FALSE)</f>
        <v>yes</v>
      </c>
      <c r="L2048" s="4" t="str">
        <f>VLOOKUP($A2048,'Data Transformation Q1 to Q8'!$A:$V,8,FALSE)</f>
        <v>No</v>
      </c>
      <c r="M2048" s="4" t="str">
        <f>VLOOKUP($A2048,'Data Transformation Q1 to Q8'!$A:$V,10,FALSE)</f>
        <v>No</v>
      </c>
      <c r="N2048" s="4">
        <f>VLOOKUP($A2048,'Data Transformation Q1 to Q8'!$A:$V,9,FALSE)</f>
        <v>1</v>
      </c>
      <c r="O2048" s="4" t="str">
        <f>VLOOKUP($A2048,'Data Transformation Q1 to Q8'!$A:$V,20,FALSE)</f>
        <v>tier - 2</v>
      </c>
      <c r="P2048" s="4" t="str">
        <f>VLOOKUP($A2048,'Data Transformation Q1 to Q8'!$A:$V,21,FALSE)</f>
        <v>tier - 3</v>
      </c>
      <c r="Q2048" s="118">
        <f>VLOOKUP($A2048,'Data Transformation Q1 to Q8'!$A:$V,19,FALSE)</f>
        <v>2731.91</v>
      </c>
    </row>
    <row r="2049" spans="1:17" ht="15.75" x14ac:dyDescent="0.25">
      <c r="A2049" s="10" t="s">
        <v>2095</v>
      </c>
      <c r="B2049" s="4" t="str">
        <f>VLOOKUP(A2049,'Data Transformation Q1 to Q8'!A:V,22,FALSE)</f>
        <v>R1012</v>
      </c>
      <c r="C2049" s="21">
        <f>VLOOKUP($A2049,'Data Transformation Q1 to Q8'!$A:$V,16,FALSE)</f>
        <v>37958</v>
      </c>
      <c r="D2049" s="6">
        <f>VLOOKUP($A2049,'Data Transformation Q1 to Q8'!$A:$V,17,FALSE)</f>
        <v>19</v>
      </c>
      <c r="E2049" s="4" t="str">
        <f>VLOOKUP(A2049,'Customer Names'!A:D,3,FALSE)</f>
        <v xml:space="preserve">  Jingjing</v>
      </c>
      <c r="F2049" s="4">
        <f>VLOOKUP($A2049,'Data Transformation Q1 to Q8'!$A:$V,2,FALSE)</f>
        <v>39.615000000000002</v>
      </c>
      <c r="G2049" s="4" t="str">
        <f>VLOOKUP($A2049,'Data Transformation Q1 to Q8'!$A:$V,3,FALSE)</f>
        <v>Obesity</v>
      </c>
      <c r="H2049" s="4">
        <f>VLOOKUP($A2049,'Data Transformation Q1 to Q8'!$A:$V,4,FALSE)</f>
        <v>6.32</v>
      </c>
      <c r="I2049" s="4" t="str">
        <f>VLOOKUP($A2049,'Data Transformation Q1 to Q8'!$A:$V,5,FALSE)</f>
        <v>Prediabetes</v>
      </c>
      <c r="J2049" s="4" t="str">
        <f>VLOOKUP($A2049,'Data Transformation Q1 to Q8'!$A:$V,6,FALSE)</f>
        <v>No</v>
      </c>
      <c r="K2049" s="4" t="str">
        <f>VLOOKUP($A2049,'Data Transformation Q1 to Q8'!$A:$V,7,FALSE)</f>
        <v>No</v>
      </c>
      <c r="L2049" s="4" t="str">
        <f>VLOOKUP($A2049,'Data Transformation Q1 to Q8'!$A:$V,8,FALSE)</f>
        <v>Yes</v>
      </c>
      <c r="M2049" s="4" t="str">
        <f>VLOOKUP($A2049,'Data Transformation Q1 to Q8'!$A:$V,10,FALSE)</f>
        <v>No</v>
      </c>
      <c r="N2049" s="4">
        <f>VLOOKUP($A2049,'Data Transformation Q1 to Q8'!$A:$V,9,FALSE)</f>
        <v>1</v>
      </c>
      <c r="O2049" s="4" t="str">
        <f>VLOOKUP($A2049,'Data Transformation Q1 to Q8'!$A:$V,20,FALSE)</f>
        <v>tier - 2</v>
      </c>
      <c r="P2049" s="4" t="str">
        <f>VLOOKUP($A2049,'Data Transformation Q1 to Q8'!$A:$V,21,FALSE)</f>
        <v>tier - 3</v>
      </c>
      <c r="Q2049" s="118">
        <f>VLOOKUP($A2049,'Data Transformation Q1 to Q8'!$A:$V,19,FALSE)</f>
        <v>2730.11</v>
      </c>
    </row>
    <row r="2050" spans="1:17" ht="15.75" x14ac:dyDescent="0.25">
      <c r="A2050" s="10" t="s">
        <v>2096</v>
      </c>
      <c r="B2050" s="4" t="str">
        <f>VLOOKUP(A2050,'Data Transformation Q1 to Q8'!A:V,22,FALSE)</f>
        <v>R1016</v>
      </c>
      <c r="C2050" s="21">
        <f>VLOOKUP($A2050,'Data Transformation Q1 to Q8'!$A:$V,16,FALSE)</f>
        <v>35709</v>
      </c>
      <c r="D2050" s="6">
        <f>VLOOKUP($A2050,'Data Transformation Q1 to Q8'!$A:$V,17,FALSE)</f>
        <v>25</v>
      </c>
      <c r="E2050" s="4" t="str">
        <f>VLOOKUP(A2050,'Customer Names'!A:D,3,FALSE)</f>
        <v xml:space="preserve">  Morgan</v>
      </c>
      <c r="F2050" s="4">
        <f>VLOOKUP($A2050,'Data Transformation Q1 to Q8'!$A:$V,2,FALSE)</f>
        <v>30.59</v>
      </c>
      <c r="G2050" s="4" t="str">
        <f>VLOOKUP($A2050,'Data Transformation Q1 to Q8'!$A:$V,3,FALSE)</f>
        <v>Obesity</v>
      </c>
      <c r="H2050" s="4">
        <f>VLOOKUP($A2050,'Data Transformation Q1 to Q8'!$A:$V,4,FALSE)</f>
        <v>6.3</v>
      </c>
      <c r="I2050" s="4" t="str">
        <f>VLOOKUP($A2050,'Data Transformation Q1 to Q8'!$A:$V,5,FALSE)</f>
        <v>Prediabetes</v>
      </c>
      <c r="J2050" s="4" t="str">
        <f>VLOOKUP($A2050,'Data Transformation Q1 to Q8'!$A:$V,6,FALSE)</f>
        <v>Yes</v>
      </c>
      <c r="K2050" s="4" t="str">
        <f>VLOOKUP($A2050,'Data Transformation Q1 to Q8'!$A:$V,7,FALSE)</f>
        <v>No</v>
      </c>
      <c r="L2050" s="4" t="str">
        <f>VLOOKUP($A2050,'Data Transformation Q1 to Q8'!$A:$V,8,FALSE)</f>
        <v>Yes</v>
      </c>
      <c r="M2050" s="4" t="str">
        <f>VLOOKUP($A2050,'Data Transformation Q1 to Q8'!$A:$V,10,FALSE)</f>
        <v>No</v>
      </c>
      <c r="N2050" s="4">
        <f>VLOOKUP($A2050,'Data Transformation Q1 to Q8'!$A:$V,9,FALSE)</f>
        <v>1</v>
      </c>
      <c r="O2050" s="4" t="str">
        <f>VLOOKUP($A2050,'Data Transformation Q1 to Q8'!$A:$V,20,FALSE)</f>
        <v>tier - 3</v>
      </c>
      <c r="P2050" s="4" t="str">
        <f>VLOOKUP($A2050,'Data Transformation Q1 to Q8'!$A:$V,21,FALSE)</f>
        <v>tier - 3</v>
      </c>
      <c r="Q2050" s="118">
        <f>VLOOKUP($A2050,'Data Transformation Q1 to Q8'!$A:$V,19,FALSE)</f>
        <v>2727.4</v>
      </c>
    </row>
    <row r="2051" spans="1:17" ht="15.75" x14ac:dyDescent="0.25">
      <c r="A2051" s="10" t="s">
        <v>2097</v>
      </c>
      <c r="B2051" s="4" t="str">
        <f>VLOOKUP(A2051,'Data Transformation Q1 to Q8'!A:V,22,FALSE)</f>
        <v>R1013</v>
      </c>
      <c r="C2051" s="21">
        <f>VLOOKUP($A2051,'Data Transformation Q1 to Q8'!$A:$V,16,FALSE)</f>
        <v>32375</v>
      </c>
      <c r="D2051" s="6">
        <f>VLOOKUP($A2051,'Data Transformation Q1 to Q8'!$A:$V,17,FALSE)</f>
        <v>34</v>
      </c>
      <c r="E2051" s="4" t="str">
        <f>VLOOKUP(A2051,'Customer Names'!A:D,3,FALSE)</f>
        <v xml:space="preserve">  Patrick J</v>
      </c>
      <c r="F2051" s="4">
        <f>VLOOKUP($A2051,'Data Transformation Q1 to Q8'!$A:$V,2,FALSE)</f>
        <v>16.72</v>
      </c>
      <c r="G2051" s="4" t="str">
        <f>VLOOKUP($A2051,'Data Transformation Q1 to Q8'!$A:$V,3,FALSE)</f>
        <v>Underweight</v>
      </c>
      <c r="H2051" s="4">
        <f>VLOOKUP($A2051,'Data Transformation Q1 to Q8'!$A:$V,4,FALSE)</f>
        <v>4.38</v>
      </c>
      <c r="I2051" s="4" t="str">
        <f>VLOOKUP($A2051,'Data Transformation Q1 to Q8'!$A:$V,5,FALSE)</f>
        <v>Normal</v>
      </c>
      <c r="J2051" s="4" t="str">
        <f>VLOOKUP($A2051,'Data Transformation Q1 to Q8'!$A:$V,6,FALSE)</f>
        <v>Yes</v>
      </c>
      <c r="K2051" s="4" t="str">
        <f>VLOOKUP($A2051,'Data Transformation Q1 to Q8'!$A:$V,7,FALSE)</f>
        <v>No</v>
      </c>
      <c r="L2051" s="4" t="str">
        <f>VLOOKUP($A2051,'Data Transformation Q1 to Q8'!$A:$V,8,FALSE)</f>
        <v>No</v>
      </c>
      <c r="M2051" s="4" t="str">
        <f>VLOOKUP($A2051,'Data Transformation Q1 to Q8'!$A:$V,10,FALSE)</f>
        <v>No</v>
      </c>
      <c r="N2051" s="4">
        <f>VLOOKUP($A2051,'Data Transformation Q1 to Q8'!$A:$V,9,FALSE)</f>
        <v>1</v>
      </c>
      <c r="O2051" s="4" t="str">
        <f>VLOOKUP($A2051,'Data Transformation Q1 to Q8'!$A:$V,20,FALSE)</f>
        <v>tier - 2</v>
      </c>
      <c r="P2051" s="4" t="str">
        <f>VLOOKUP($A2051,'Data Transformation Q1 to Q8'!$A:$V,21,FALSE)</f>
        <v>tier - 2</v>
      </c>
      <c r="Q2051" s="118">
        <f>VLOOKUP($A2051,'Data Transformation Q1 to Q8'!$A:$V,19,FALSE)</f>
        <v>2726.06</v>
      </c>
    </row>
    <row r="2052" spans="1:17" ht="15.75" x14ac:dyDescent="0.25">
      <c r="A2052" s="10" t="s">
        <v>2098</v>
      </c>
      <c r="B2052" s="4" t="str">
        <f>VLOOKUP(A2052,'Data Transformation Q1 to Q8'!A:V,22,FALSE)</f>
        <v>R1014</v>
      </c>
      <c r="C2052" s="21">
        <f>VLOOKUP($A2052,'Data Transformation Q1 to Q8'!$A:$V,16,FALSE)</f>
        <v>35733</v>
      </c>
      <c r="D2052" s="6">
        <f>VLOOKUP($A2052,'Data Transformation Q1 to Q8'!$A:$V,17,FALSE)</f>
        <v>25</v>
      </c>
      <c r="E2052" s="4" t="str">
        <f>VLOOKUP(A2052,'Customer Names'!A:D,3,FALSE)</f>
        <v xml:space="preserve">  Frankline</v>
      </c>
      <c r="F2052" s="4">
        <f>VLOOKUP($A2052,'Data Transformation Q1 to Q8'!$A:$V,2,FALSE)</f>
        <v>26.22</v>
      </c>
      <c r="G2052" s="4" t="str">
        <f>VLOOKUP($A2052,'Data Transformation Q1 to Q8'!$A:$V,3,FALSE)</f>
        <v>Overweight</v>
      </c>
      <c r="H2052" s="4">
        <f>VLOOKUP($A2052,'Data Transformation Q1 to Q8'!$A:$V,4,FALSE)</f>
        <v>4.6500000000000004</v>
      </c>
      <c r="I2052" s="4" t="str">
        <f>VLOOKUP($A2052,'Data Transformation Q1 to Q8'!$A:$V,5,FALSE)</f>
        <v>Normal</v>
      </c>
      <c r="J2052" s="4" t="str">
        <f>VLOOKUP($A2052,'Data Transformation Q1 to Q8'!$A:$V,6,FALSE)</f>
        <v>Yes</v>
      </c>
      <c r="K2052" s="4" t="str">
        <f>VLOOKUP($A2052,'Data Transformation Q1 to Q8'!$A:$V,7,FALSE)</f>
        <v>No</v>
      </c>
      <c r="L2052" s="4" t="str">
        <f>VLOOKUP($A2052,'Data Transformation Q1 to Q8'!$A:$V,8,FALSE)</f>
        <v>Yes</v>
      </c>
      <c r="M2052" s="4" t="str">
        <f>VLOOKUP($A2052,'Data Transformation Q1 to Q8'!$A:$V,10,FALSE)</f>
        <v>No</v>
      </c>
      <c r="N2052" s="4">
        <f>VLOOKUP($A2052,'Data Transformation Q1 to Q8'!$A:$V,9,FALSE)</f>
        <v>1</v>
      </c>
      <c r="O2052" s="4" t="str">
        <f>VLOOKUP($A2052,'Data Transformation Q1 to Q8'!$A:$V,20,FALSE)</f>
        <v>tier - 1</v>
      </c>
      <c r="P2052" s="4" t="str">
        <f>VLOOKUP($A2052,'Data Transformation Q1 to Q8'!$A:$V,21,FALSE)</f>
        <v>tier - 3</v>
      </c>
      <c r="Q2052" s="118">
        <f>VLOOKUP($A2052,'Data Transformation Q1 to Q8'!$A:$V,19,FALSE)</f>
        <v>2721.32</v>
      </c>
    </row>
    <row r="2053" spans="1:17" ht="15.75" x14ac:dyDescent="0.25">
      <c r="A2053" s="10" t="s">
        <v>2099</v>
      </c>
      <c r="B2053" s="4" t="str">
        <f>VLOOKUP(A2053,'Data Transformation Q1 to Q8'!A:V,22,FALSE)</f>
        <v>R1012</v>
      </c>
      <c r="C2053" s="21">
        <f>VLOOKUP($A2053,'Data Transformation Q1 to Q8'!$A:$V,16,FALSE)</f>
        <v>37839</v>
      </c>
      <c r="D2053" s="6">
        <f>VLOOKUP($A2053,'Data Transformation Q1 to Q8'!$A:$V,17,FALSE)</f>
        <v>19</v>
      </c>
      <c r="E2053" s="4" t="str">
        <f>VLOOKUP(A2053,'Customer Names'!A:D,3,FALSE)</f>
        <v xml:space="preserve">  Laura T</v>
      </c>
      <c r="F2053" s="4">
        <f>VLOOKUP($A2053,'Data Transformation Q1 to Q8'!$A:$V,2,FALSE)</f>
        <v>31.824999999999999</v>
      </c>
      <c r="G2053" s="4" t="str">
        <f>VLOOKUP($A2053,'Data Transformation Q1 to Q8'!$A:$V,3,FALSE)</f>
        <v>Obesity</v>
      </c>
      <c r="H2053" s="4">
        <f>VLOOKUP($A2053,'Data Transformation Q1 to Q8'!$A:$V,4,FALSE)</f>
        <v>4.7</v>
      </c>
      <c r="I2053" s="4" t="str">
        <f>VLOOKUP($A2053,'Data Transformation Q1 to Q8'!$A:$V,5,FALSE)</f>
        <v>Normal</v>
      </c>
      <c r="J2053" s="4" t="str">
        <f>VLOOKUP($A2053,'Data Transformation Q1 to Q8'!$A:$V,6,FALSE)</f>
        <v>No</v>
      </c>
      <c r="K2053" s="4" t="str">
        <f>VLOOKUP($A2053,'Data Transformation Q1 to Q8'!$A:$V,7,FALSE)</f>
        <v>No</v>
      </c>
      <c r="L2053" s="4" t="str">
        <f>VLOOKUP($A2053,'Data Transformation Q1 to Q8'!$A:$V,8,FALSE)</f>
        <v>Yes</v>
      </c>
      <c r="M2053" s="4" t="str">
        <f>VLOOKUP($A2053,'Data Transformation Q1 to Q8'!$A:$V,10,FALSE)</f>
        <v>No</v>
      </c>
      <c r="N2053" s="4">
        <f>VLOOKUP($A2053,'Data Transformation Q1 to Q8'!$A:$V,9,FALSE)</f>
        <v>1</v>
      </c>
      <c r="O2053" s="4" t="str">
        <f>VLOOKUP($A2053,'Data Transformation Q1 to Q8'!$A:$V,20,FALSE)</f>
        <v>tier - 2</v>
      </c>
      <c r="P2053" s="4" t="str">
        <f>VLOOKUP($A2053,'Data Transformation Q1 to Q8'!$A:$V,21,FALSE)</f>
        <v>tier - 2</v>
      </c>
      <c r="Q2053" s="118">
        <f>VLOOKUP($A2053,'Data Transformation Q1 to Q8'!$A:$V,19,FALSE)</f>
        <v>2719.28</v>
      </c>
    </row>
    <row r="2054" spans="1:17" ht="15.75" x14ac:dyDescent="0.25">
      <c r="A2054" s="10" t="s">
        <v>2100</v>
      </c>
      <c r="B2054" s="4" t="str">
        <f>VLOOKUP(A2054,'Data Transformation Q1 to Q8'!A:V,22,FALSE)</f>
        <v>R1012</v>
      </c>
      <c r="C2054" s="21">
        <f>VLOOKUP($A2054,'Data Transformation Q1 to Q8'!$A:$V,16,FALSE)</f>
        <v>37956</v>
      </c>
      <c r="D2054" s="6">
        <f>VLOOKUP($A2054,'Data Transformation Q1 to Q8'!$A:$V,17,FALSE)</f>
        <v>19</v>
      </c>
      <c r="E2054" s="4" t="str">
        <f>VLOOKUP(A2054,'Customer Names'!A:D,3,FALSE)</f>
        <v xml:space="preserve">  Natalia</v>
      </c>
      <c r="F2054" s="4">
        <f>VLOOKUP($A2054,'Data Transformation Q1 to Q8'!$A:$V,2,FALSE)</f>
        <v>25.745000000000001</v>
      </c>
      <c r="G2054" s="4" t="str">
        <f>VLOOKUP($A2054,'Data Transformation Q1 to Q8'!$A:$V,3,FALSE)</f>
        <v>Overweight</v>
      </c>
      <c r="H2054" s="4">
        <f>VLOOKUP($A2054,'Data Transformation Q1 to Q8'!$A:$V,4,FALSE)</f>
        <v>4.34</v>
      </c>
      <c r="I2054" s="4" t="str">
        <f>VLOOKUP($A2054,'Data Transformation Q1 to Q8'!$A:$V,5,FALSE)</f>
        <v>Normal</v>
      </c>
      <c r="J2054" s="4" t="str">
        <f>VLOOKUP($A2054,'Data Transformation Q1 to Q8'!$A:$V,6,FALSE)</f>
        <v>No</v>
      </c>
      <c r="K2054" s="4" t="str">
        <f>VLOOKUP($A2054,'Data Transformation Q1 to Q8'!$A:$V,7,FALSE)</f>
        <v>No</v>
      </c>
      <c r="L2054" s="4" t="str">
        <f>VLOOKUP($A2054,'Data Transformation Q1 to Q8'!$A:$V,8,FALSE)</f>
        <v>Yes</v>
      </c>
      <c r="M2054" s="4" t="str">
        <f>VLOOKUP($A2054,'Data Transformation Q1 to Q8'!$A:$V,10,FALSE)</f>
        <v>No</v>
      </c>
      <c r="N2054" s="4">
        <f>VLOOKUP($A2054,'Data Transformation Q1 to Q8'!$A:$V,9,FALSE)</f>
        <v>1</v>
      </c>
      <c r="O2054" s="4" t="str">
        <f>VLOOKUP($A2054,'Data Transformation Q1 to Q8'!$A:$V,20,FALSE)</f>
        <v>tier - 2</v>
      </c>
      <c r="P2054" s="4" t="str">
        <f>VLOOKUP($A2054,'Data Transformation Q1 to Q8'!$A:$V,21,FALSE)</f>
        <v>tier - 3</v>
      </c>
      <c r="Q2054" s="118">
        <f>VLOOKUP($A2054,'Data Transformation Q1 to Q8'!$A:$V,19,FALSE)</f>
        <v>2710.83</v>
      </c>
    </row>
    <row r="2055" spans="1:17" ht="15.75" x14ac:dyDescent="0.25">
      <c r="A2055" s="10" t="s">
        <v>2101</v>
      </c>
      <c r="B2055" s="4" t="str">
        <f>VLOOKUP(A2055,'Data Transformation Q1 to Q8'!A:V,22,FALSE)</f>
        <v>R1012</v>
      </c>
      <c r="C2055" s="21">
        <f>VLOOKUP($A2055,'Data Transformation Q1 to Q8'!$A:$V,16,FALSE)</f>
        <v>37946</v>
      </c>
      <c r="D2055" s="6">
        <f>VLOOKUP($A2055,'Data Transformation Q1 to Q8'!$A:$V,17,FALSE)</f>
        <v>19</v>
      </c>
      <c r="E2055" s="4" t="str">
        <f>VLOOKUP(A2055,'Customer Names'!A:D,3,FALSE)</f>
        <v xml:space="preserve">  Jennifer L</v>
      </c>
      <c r="F2055" s="4">
        <f>VLOOKUP($A2055,'Data Transformation Q1 to Q8'!$A:$V,2,FALSE)</f>
        <v>24.605</v>
      </c>
      <c r="G2055" s="4" t="str">
        <f>VLOOKUP($A2055,'Data Transformation Q1 to Q8'!$A:$V,3,FALSE)</f>
        <v>Normal Weight</v>
      </c>
      <c r="H2055" s="4">
        <f>VLOOKUP($A2055,'Data Transformation Q1 to Q8'!$A:$V,4,FALSE)</f>
        <v>5.62</v>
      </c>
      <c r="I2055" s="4" t="str">
        <f>VLOOKUP($A2055,'Data Transformation Q1 to Q8'!$A:$V,5,FALSE)</f>
        <v>Normal</v>
      </c>
      <c r="J2055" s="4" t="str">
        <f>VLOOKUP($A2055,'Data Transformation Q1 to Q8'!$A:$V,6,FALSE)</f>
        <v>No</v>
      </c>
      <c r="K2055" s="4" t="str">
        <f>VLOOKUP($A2055,'Data Transformation Q1 to Q8'!$A:$V,7,FALSE)</f>
        <v>No</v>
      </c>
      <c r="L2055" s="4" t="str">
        <f>VLOOKUP($A2055,'Data Transformation Q1 to Q8'!$A:$V,8,FALSE)</f>
        <v>Yes</v>
      </c>
      <c r="M2055" s="4" t="str">
        <f>VLOOKUP($A2055,'Data Transformation Q1 to Q8'!$A:$V,10,FALSE)</f>
        <v>No</v>
      </c>
      <c r="N2055" s="4">
        <f>VLOOKUP($A2055,'Data Transformation Q1 to Q8'!$A:$V,9,FALSE)</f>
        <v>1</v>
      </c>
      <c r="O2055" s="4" t="str">
        <f>VLOOKUP($A2055,'Data Transformation Q1 to Q8'!$A:$V,20,FALSE)</f>
        <v>tier - 2</v>
      </c>
      <c r="P2055" s="4" t="str">
        <f>VLOOKUP($A2055,'Data Transformation Q1 to Q8'!$A:$V,21,FALSE)</f>
        <v>tier - 2</v>
      </c>
      <c r="Q2055" s="118">
        <f>VLOOKUP($A2055,'Data Transformation Q1 to Q8'!$A:$V,19,FALSE)</f>
        <v>2709.24</v>
      </c>
    </row>
    <row r="2056" spans="1:17" ht="15.75" x14ac:dyDescent="0.25">
      <c r="A2056" s="10" t="s">
        <v>2102</v>
      </c>
      <c r="B2056" s="4" t="str">
        <f>VLOOKUP(A2056,'Data Transformation Q1 to Q8'!A:V,22,FALSE)</f>
        <v>R1012</v>
      </c>
      <c r="C2056" s="21">
        <f>VLOOKUP($A2056,'Data Transformation Q1 to Q8'!$A:$V,16,FALSE)</f>
        <v>37819</v>
      </c>
      <c r="D2056" s="6">
        <f>VLOOKUP($A2056,'Data Transformation Q1 to Q8'!$A:$V,17,FALSE)</f>
        <v>19</v>
      </c>
      <c r="E2056" s="4" t="str">
        <f>VLOOKUP(A2056,'Customer Names'!A:D,3,FALSE)</f>
        <v xml:space="preserve">  Brooke</v>
      </c>
      <c r="F2056" s="4">
        <f>VLOOKUP($A2056,'Data Transformation Q1 to Q8'!$A:$V,2,FALSE)</f>
        <v>24.51</v>
      </c>
      <c r="G2056" s="4" t="str">
        <f>VLOOKUP($A2056,'Data Transformation Q1 to Q8'!$A:$V,3,FALSE)</f>
        <v>Normal Weight</v>
      </c>
      <c r="H2056" s="4">
        <f>VLOOKUP($A2056,'Data Transformation Q1 to Q8'!$A:$V,4,FALSE)</f>
        <v>4.24</v>
      </c>
      <c r="I2056" s="4" t="str">
        <f>VLOOKUP($A2056,'Data Transformation Q1 to Q8'!$A:$V,5,FALSE)</f>
        <v>Normal</v>
      </c>
      <c r="J2056" s="4" t="str">
        <f>VLOOKUP($A2056,'Data Transformation Q1 to Q8'!$A:$V,6,FALSE)</f>
        <v>No</v>
      </c>
      <c r="K2056" s="4" t="str">
        <f>VLOOKUP($A2056,'Data Transformation Q1 to Q8'!$A:$V,7,FALSE)</f>
        <v>No</v>
      </c>
      <c r="L2056" s="4" t="str">
        <f>VLOOKUP($A2056,'Data Transformation Q1 to Q8'!$A:$V,8,FALSE)</f>
        <v>Yes</v>
      </c>
      <c r="M2056" s="4" t="str">
        <f>VLOOKUP($A2056,'Data Transformation Q1 to Q8'!$A:$V,10,FALSE)</f>
        <v>No</v>
      </c>
      <c r="N2056" s="4">
        <f>VLOOKUP($A2056,'Data Transformation Q1 to Q8'!$A:$V,9,FALSE)</f>
        <v>1</v>
      </c>
      <c r="O2056" s="4" t="str">
        <f>VLOOKUP($A2056,'Data Transformation Q1 to Q8'!$A:$V,20,FALSE)</f>
        <v>tier - 2</v>
      </c>
      <c r="P2056" s="4" t="str">
        <f>VLOOKUP($A2056,'Data Transformation Q1 to Q8'!$A:$V,21,FALSE)</f>
        <v>tier - 2</v>
      </c>
      <c r="Q2056" s="118">
        <f>VLOOKUP($A2056,'Data Transformation Q1 to Q8'!$A:$V,19,FALSE)</f>
        <v>2709.11</v>
      </c>
    </row>
    <row r="2057" spans="1:17" ht="15.75" x14ac:dyDescent="0.25">
      <c r="A2057" s="10" t="s">
        <v>2103</v>
      </c>
      <c r="B2057" s="4" t="str">
        <f>VLOOKUP(A2057,'Data Transformation Q1 to Q8'!A:V,22,FALSE)</f>
        <v>R1012</v>
      </c>
      <c r="C2057" s="21">
        <f>VLOOKUP($A2057,'Data Transformation Q1 to Q8'!$A:$V,16,FALSE)</f>
        <v>35229</v>
      </c>
      <c r="D2057" s="6">
        <f>VLOOKUP($A2057,'Data Transformation Q1 to Q8'!$A:$V,17,FALSE)</f>
        <v>26</v>
      </c>
      <c r="E2057" s="4" t="str">
        <f>VLOOKUP(A2057,'Customer Names'!A:D,3,FALSE)</f>
        <v xml:space="preserve">  Jeremy M</v>
      </c>
      <c r="F2057" s="4">
        <f>VLOOKUP($A2057,'Data Transformation Q1 to Q8'!$A:$V,2,FALSE)</f>
        <v>31.065000000000001</v>
      </c>
      <c r="G2057" s="4" t="str">
        <f>VLOOKUP($A2057,'Data Transformation Q1 to Q8'!$A:$V,3,FALSE)</f>
        <v>Obesity</v>
      </c>
      <c r="H2057" s="4">
        <f>VLOOKUP($A2057,'Data Transformation Q1 to Q8'!$A:$V,4,FALSE)</f>
        <v>4.57</v>
      </c>
      <c r="I2057" s="4" t="str">
        <f>VLOOKUP($A2057,'Data Transformation Q1 to Q8'!$A:$V,5,FALSE)</f>
        <v>Normal</v>
      </c>
      <c r="J2057" s="4" t="str">
        <f>VLOOKUP($A2057,'Data Transformation Q1 to Q8'!$A:$V,6,FALSE)</f>
        <v>Yes</v>
      </c>
      <c r="K2057" s="4" t="str">
        <f>VLOOKUP($A2057,'Data Transformation Q1 to Q8'!$A:$V,7,FALSE)</f>
        <v>No</v>
      </c>
      <c r="L2057" s="4" t="str">
        <f>VLOOKUP($A2057,'Data Transformation Q1 to Q8'!$A:$V,8,FALSE)</f>
        <v>No</v>
      </c>
      <c r="M2057" s="4" t="str">
        <f>VLOOKUP($A2057,'Data Transformation Q1 to Q8'!$A:$V,10,FALSE)</f>
        <v>No</v>
      </c>
      <c r="N2057" s="4">
        <f>VLOOKUP($A2057,'Data Transformation Q1 to Q8'!$A:$V,9,FALSE)</f>
        <v>0</v>
      </c>
      <c r="O2057" s="4" t="str">
        <f>VLOOKUP($A2057,'Data Transformation Q1 to Q8'!$A:$V,20,FALSE)</f>
        <v>tier - 2</v>
      </c>
      <c r="P2057" s="4" t="str">
        <f>VLOOKUP($A2057,'Data Transformation Q1 to Q8'!$A:$V,21,FALSE)</f>
        <v>tier - 1</v>
      </c>
      <c r="Q2057" s="118">
        <f>VLOOKUP($A2057,'Data Transformation Q1 to Q8'!$A:$V,19,FALSE)</f>
        <v>2699.57</v>
      </c>
    </row>
    <row r="2058" spans="1:17" ht="15.75" x14ac:dyDescent="0.25">
      <c r="A2058" s="10" t="s">
        <v>2104</v>
      </c>
      <c r="B2058" s="4" t="str">
        <f>VLOOKUP(A2058,'Data Transformation Q1 to Q8'!A:V,22,FALSE)</f>
        <v>R1012</v>
      </c>
      <c r="C2058" s="21">
        <f>VLOOKUP($A2058,'Data Transformation Q1 to Q8'!$A:$V,16,FALSE)</f>
        <v>36322</v>
      </c>
      <c r="D2058" s="6">
        <f>VLOOKUP($A2058,'Data Transformation Q1 to Q8'!$A:$V,17,FALSE)</f>
        <v>23</v>
      </c>
      <c r="E2058" s="4" t="str">
        <f>VLOOKUP(A2058,'Customer Names'!A:D,3,FALSE)</f>
        <v xml:space="preserve">  Megan L</v>
      </c>
      <c r="F2058" s="4">
        <f>VLOOKUP($A2058,'Data Transformation Q1 to Q8'!$A:$V,2,FALSE)</f>
        <v>28.12</v>
      </c>
      <c r="G2058" s="4" t="str">
        <f>VLOOKUP($A2058,'Data Transformation Q1 to Q8'!$A:$V,3,FALSE)</f>
        <v>Overweight</v>
      </c>
      <c r="H2058" s="4">
        <f>VLOOKUP($A2058,'Data Transformation Q1 to Q8'!$A:$V,4,FALSE)</f>
        <v>5.05</v>
      </c>
      <c r="I2058" s="4" t="str">
        <f>VLOOKUP($A2058,'Data Transformation Q1 to Q8'!$A:$V,5,FALSE)</f>
        <v>Normal</v>
      </c>
      <c r="J2058" s="4" t="str">
        <f>VLOOKUP($A2058,'Data Transformation Q1 to Q8'!$A:$V,6,FALSE)</f>
        <v>No</v>
      </c>
      <c r="K2058" s="4" t="str">
        <f>VLOOKUP($A2058,'Data Transformation Q1 to Q8'!$A:$V,7,FALSE)</f>
        <v>No</v>
      </c>
      <c r="L2058" s="4" t="str">
        <f>VLOOKUP($A2058,'Data Transformation Q1 to Q8'!$A:$V,8,FALSE)</f>
        <v>No</v>
      </c>
      <c r="M2058" s="4" t="str">
        <f>VLOOKUP($A2058,'Data Transformation Q1 to Q8'!$A:$V,10,FALSE)</f>
        <v>No</v>
      </c>
      <c r="N2058" s="4">
        <f>VLOOKUP($A2058,'Data Transformation Q1 to Q8'!$A:$V,9,FALSE)</f>
        <v>0</v>
      </c>
      <c r="O2058" s="4" t="str">
        <f>VLOOKUP($A2058,'Data Transformation Q1 to Q8'!$A:$V,20,FALSE)</f>
        <v>tier - 2</v>
      </c>
      <c r="P2058" s="4" t="str">
        <f>VLOOKUP($A2058,'Data Transformation Q1 to Q8'!$A:$V,21,FALSE)</f>
        <v>tier - 2</v>
      </c>
      <c r="Q2058" s="118">
        <f>VLOOKUP($A2058,'Data Transformation Q1 to Q8'!$A:$V,19,FALSE)</f>
        <v>2690.11</v>
      </c>
    </row>
    <row r="2059" spans="1:17" ht="15.75" x14ac:dyDescent="0.25">
      <c r="A2059" s="10" t="s">
        <v>2105</v>
      </c>
      <c r="B2059" s="4" t="str">
        <f>VLOOKUP(A2059,'Data Transformation Q1 to Q8'!A:V,22,FALSE)</f>
        <v>R1013</v>
      </c>
      <c r="C2059" s="21">
        <f>VLOOKUP($A2059,'Data Transformation Q1 to Q8'!$A:$V,16,FALSE)</f>
        <v>34609</v>
      </c>
      <c r="D2059" s="6">
        <f>VLOOKUP($A2059,'Data Transformation Q1 to Q8'!$A:$V,17,FALSE)</f>
        <v>28</v>
      </c>
      <c r="E2059" s="4" t="str">
        <f>VLOOKUP(A2059,'Customer Names'!A:D,3,FALSE)</f>
        <v xml:space="preserve">  Bryan</v>
      </c>
      <c r="F2059" s="4">
        <f>VLOOKUP($A2059,'Data Transformation Q1 to Q8'!$A:$V,2,FALSE)</f>
        <v>38.06</v>
      </c>
      <c r="G2059" s="4" t="str">
        <f>VLOOKUP($A2059,'Data Transformation Q1 to Q8'!$A:$V,3,FALSE)</f>
        <v>Obesity</v>
      </c>
      <c r="H2059" s="4">
        <f>VLOOKUP($A2059,'Data Transformation Q1 to Q8'!$A:$V,4,FALSE)</f>
        <v>6.16</v>
      </c>
      <c r="I2059" s="4" t="str">
        <f>VLOOKUP($A2059,'Data Transformation Q1 to Q8'!$A:$V,5,FALSE)</f>
        <v>Prediabetes</v>
      </c>
      <c r="J2059" s="4" t="str">
        <f>VLOOKUP($A2059,'Data Transformation Q1 to Q8'!$A:$V,6,FALSE)</f>
        <v>No</v>
      </c>
      <c r="K2059" s="4" t="str">
        <f>VLOOKUP($A2059,'Data Transformation Q1 to Q8'!$A:$V,7,FALSE)</f>
        <v>No</v>
      </c>
      <c r="L2059" s="4" t="str">
        <f>VLOOKUP($A2059,'Data Transformation Q1 to Q8'!$A:$V,8,FALSE)</f>
        <v>No</v>
      </c>
      <c r="M2059" s="4" t="str">
        <f>VLOOKUP($A2059,'Data Transformation Q1 to Q8'!$A:$V,10,FALSE)</f>
        <v>No</v>
      </c>
      <c r="N2059" s="4">
        <f>VLOOKUP($A2059,'Data Transformation Q1 to Q8'!$A:$V,9,FALSE)</f>
        <v>0</v>
      </c>
      <c r="O2059" s="4" t="str">
        <f>VLOOKUP($A2059,'Data Transformation Q1 to Q8'!$A:$V,20,FALSE)</f>
        <v>tier - 3</v>
      </c>
      <c r="P2059" s="4" t="str">
        <f>VLOOKUP($A2059,'Data Transformation Q1 to Q8'!$A:$V,21,FALSE)</f>
        <v>tier - 2</v>
      </c>
      <c r="Q2059" s="118">
        <f>VLOOKUP($A2059,'Data Transformation Q1 to Q8'!$A:$V,19,FALSE)</f>
        <v>2689.5</v>
      </c>
    </row>
    <row r="2060" spans="1:17" ht="15.75" x14ac:dyDescent="0.25">
      <c r="A2060" s="10" t="s">
        <v>2106</v>
      </c>
      <c r="B2060" s="4" t="str">
        <f>VLOOKUP(A2060,'Data Transformation Q1 to Q8'!A:V,22,FALSE)</f>
        <v>R1013</v>
      </c>
      <c r="C2060" s="21">
        <f>VLOOKUP($A2060,'Data Transformation Q1 to Q8'!$A:$V,16,FALSE)</f>
        <v>34594</v>
      </c>
      <c r="D2060" s="6">
        <f>VLOOKUP($A2060,'Data Transformation Q1 to Q8'!$A:$V,17,FALSE)</f>
        <v>28</v>
      </c>
      <c r="E2060" s="4" t="str">
        <f>VLOOKUP(A2060,'Customer Names'!A:D,3,FALSE)</f>
        <v xml:space="preserve">  Marny</v>
      </c>
      <c r="F2060" s="4">
        <f>VLOOKUP($A2060,'Data Transformation Q1 to Q8'!$A:$V,2,FALSE)</f>
        <v>24.96</v>
      </c>
      <c r="G2060" s="4" t="str">
        <f>VLOOKUP($A2060,'Data Transformation Q1 to Q8'!$A:$V,3,FALSE)</f>
        <v>Overweight</v>
      </c>
      <c r="H2060" s="4">
        <f>VLOOKUP($A2060,'Data Transformation Q1 to Q8'!$A:$V,4,FALSE)</f>
        <v>4.57</v>
      </c>
      <c r="I2060" s="4" t="str">
        <f>VLOOKUP($A2060,'Data Transformation Q1 to Q8'!$A:$V,5,FALSE)</f>
        <v>Normal</v>
      </c>
      <c r="J2060" s="4" t="str">
        <f>VLOOKUP($A2060,'Data Transformation Q1 to Q8'!$A:$V,6,FALSE)</f>
        <v>No</v>
      </c>
      <c r="K2060" s="4" t="str">
        <f>VLOOKUP($A2060,'Data Transformation Q1 to Q8'!$A:$V,7,FALSE)</f>
        <v>No</v>
      </c>
      <c r="L2060" s="4" t="str">
        <f>VLOOKUP($A2060,'Data Transformation Q1 to Q8'!$A:$V,8,FALSE)</f>
        <v>No</v>
      </c>
      <c r="M2060" s="4" t="str">
        <f>VLOOKUP($A2060,'Data Transformation Q1 to Q8'!$A:$V,10,FALSE)</f>
        <v>No</v>
      </c>
      <c r="N2060" s="4">
        <f>VLOOKUP($A2060,'Data Transformation Q1 to Q8'!$A:$V,9,FALSE)</f>
        <v>0</v>
      </c>
      <c r="O2060" s="4" t="str">
        <f>VLOOKUP($A2060,'Data Transformation Q1 to Q8'!$A:$V,20,FALSE)</f>
        <v>tier - 2</v>
      </c>
      <c r="P2060" s="4" t="str">
        <f>VLOOKUP($A2060,'Data Transformation Q1 to Q8'!$A:$V,21,FALSE)</f>
        <v>tier - 2</v>
      </c>
      <c r="Q2060" s="118">
        <f>VLOOKUP($A2060,'Data Transformation Q1 to Q8'!$A:$V,19,FALSE)</f>
        <v>2684.69</v>
      </c>
    </row>
    <row r="2061" spans="1:17" ht="15.75" x14ac:dyDescent="0.25">
      <c r="A2061" s="10" t="s">
        <v>2107</v>
      </c>
      <c r="B2061" s="4" t="str">
        <f>VLOOKUP(A2061,'Data Transformation Q1 to Q8'!A:V,22,FALSE)</f>
        <v>R1012</v>
      </c>
      <c r="C2061" s="21">
        <f>VLOOKUP($A2061,'Data Transformation Q1 to Q8'!$A:$V,16,FALSE)</f>
        <v>35282</v>
      </c>
      <c r="D2061" s="6">
        <f>VLOOKUP($A2061,'Data Transformation Q1 to Q8'!$A:$V,17,FALSE)</f>
        <v>26</v>
      </c>
      <c r="E2061" s="4" t="str">
        <f>VLOOKUP(A2061,'Customer Names'!A:D,3,FALSE)</f>
        <v xml:space="preserve">  Marc</v>
      </c>
      <c r="F2061" s="4">
        <f>VLOOKUP($A2061,'Data Transformation Q1 to Q8'!$A:$V,2,FALSE)</f>
        <v>17.670000000000002</v>
      </c>
      <c r="G2061" s="4" t="str">
        <f>VLOOKUP($A2061,'Data Transformation Q1 to Q8'!$A:$V,3,FALSE)</f>
        <v>Underweight</v>
      </c>
      <c r="H2061" s="4">
        <f>VLOOKUP($A2061,'Data Transformation Q1 to Q8'!$A:$V,4,FALSE)</f>
        <v>5.53</v>
      </c>
      <c r="I2061" s="4" t="str">
        <f>VLOOKUP($A2061,'Data Transformation Q1 to Q8'!$A:$V,5,FALSE)</f>
        <v>Normal</v>
      </c>
      <c r="J2061" s="4" t="str">
        <f>VLOOKUP($A2061,'Data Transformation Q1 to Q8'!$A:$V,6,FALSE)</f>
        <v>Yes</v>
      </c>
      <c r="K2061" s="4" t="str">
        <f>VLOOKUP($A2061,'Data Transformation Q1 to Q8'!$A:$V,7,FALSE)</f>
        <v>No</v>
      </c>
      <c r="L2061" s="4" t="str">
        <f>VLOOKUP($A2061,'Data Transformation Q1 to Q8'!$A:$V,8,FALSE)</f>
        <v>No</v>
      </c>
      <c r="M2061" s="4" t="str">
        <f>VLOOKUP($A2061,'Data Transformation Q1 to Q8'!$A:$V,10,FALSE)</f>
        <v>No</v>
      </c>
      <c r="N2061" s="4">
        <f>VLOOKUP($A2061,'Data Transformation Q1 to Q8'!$A:$V,9,FALSE)</f>
        <v>0</v>
      </c>
      <c r="O2061" s="4" t="str">
        <f>VLOOKUP($A2061,'Data Transformation Q1 to Q8'!$A:$V,20,FALSE)</f>
        <v>tier - 3</v>
      </c>
      <c r="P2061" s="4" t="str">
        <f>VLOOKUP($A2061,'Data Transformation Q1 to Q8'!$A:$V,21,FALSE)</f>
        <v>tier - 2</v>
      </c>
      <c r="Q2061" s="118">
        <f>VLOOKUP($A2061,'Data Transformation Q1 to Q8'!$A:$V,19,FALSE)</f>
        <v>2680.95</v>
      </c>
    </row>
    <row r="2062" spans="1:17" ht="15.75" x14ac:dyDescent="0.25">
      <c r="A2062" s="10" t="s">
        <v>2108</v>
      </c>
      <c r="B2062" s="4" t="str">
        <f>VLOOKUP(A2062,'Data Transformation Q1 to Q8'!A:V,22,FALSE)</f>
        <v>R1012</v>
      </c>
      <c r="C2062" s="21">
        <f>VLOOKUP($A2062,'Data Transformation Q1 to Q8'!$A:$V,16,FALSE)</f>
        <v>36869</v>
      </c>
      <c r="D2062" s="6">
        <f>VLOOKUP($A2062,'Data Transformation Q1 to Q8'!$A:$V,17,FALSE)</f>
        <v>22</v>
      </c>
      <c r="E2062" s="4" t="str">
        <f>VLOOKUP(A2062,'Customer Names'!A:D,3,FALSE)</f>
        <v xml:space="preserve">  Benjamin L</v>
      </c>
      <c r="F2062" s="4">
        <f>VLOOKUP($A2062,'Data Transformation Q1 to Q8'!$A:$V,2,FALSE)</f>
        <v>31.35</v>
      </c>
      <c r="G2062" s="4" t="str">
        <f>VLOOKUP($A2062,'Data Transformation Q1 to Q8'!$A:$V,3,FALSE)</f>
        <v>Obesity</v>
      </c>
      <c r="H2062" s="4">
        <f>VLOOKUP($A2062,'Data Transformation Q1 to Q8'!$A:$V,4,FALSE)</f>
        <v>5.84</v>
      </c>
      <c r="I2062" s="4" t="str">
        <f>VLOOKUP($A2062,'Data Transformation Q1 to Q8'!$A:$V,5,FALSE)</f>
        <v>Prediabetes</v>
      </c>
      <c r="J2062" s="4" t="str">
        <f>VLOOKUP($A2062,'Data Transformation Q1 to Q8'!$A:$V,6,FALSE)</f>
        <v>No</v>
      </c>
      <c r="K2062" s="4" t="str">
        <f>VLOOKUP($A2062,'Data Transformation Q1 to Q8'!$A:$V,7,FALSE)</f>
        <v>yes</v>
      </c>
      <c r="L2062" s="4" t="str">
        <f>VLOOKUP($A2062,'Data Transformation Q1 to Q8'!$A:$V,8,FALSE)</f>
        <v>No</v>
      </c>
      <c r="M2062" s="4" t="str">
        <f>VLOOKUP($A2062,'Data Transformation Q1 to Q8'!$A:$V,10,FALSE)</f>
        <v>No</v>
      </c>
      <c r="N2062" s="4">
        <f>VLOOKUP($A2062,'Data Transformation Q1 to Q8'!$A:$V,9,FALSE)</f>
        <v>1</v>
      </c>
      <c r="O2062" s="4" t="str">
        <f>VLOOKUP($A2062,'Data Transformation Q1 to Q8'!$A:$V,20,FALSE)</f>
        <v>tier - 2</v>
      </c>
      <c r="P2062" s="4" t="str">
        <f>VLOOKUP($A2062,'Data Transformation Q1 to Q8'!$A:$V,21,FALSE)</f>
        <v>tier - 1</v>
      </c>
      <c r="Q2062" s="118">
        <f>VLOOKUP($A2062,'Data Transformation Q1 to Q8'!$A:$V,19,FALSE)</f>
        <v>2643.27</v>
      </c>
    </row>
    <row r="2063" spans="1:17" ht="15.75" x14ac:dyDescent="0.25">
      <c r="A2063" s="10" t="s">
        <v>2109</v>
      </c>
      <c r="B2063" s="4" t="str">
        <f>VLOOKUP(A2063,'Data Transformation Q1 to Q8'!A:V,22,FALSE)</f>
        <v>R1012</v>
      </c>
      <c r="C2063" s="21">
        <f>VLOOKUP($A2063,'Data Transformation Q1 to Q8'!$A:$V,16,FALSE)</f>
        <v>36701</v>
      </c>
      <c r="D2063" s="6">
        <f>VLOOKUP($A2063,'Data Transformation Q1 to Q8'!$A:$V,17,FALSE)</f>
        <v>22</v>
      </c>
      <c r="E2063" s="4" t="str">
        <f>VLOOKUP(A2063,'Customer Names'!A:D,3,FALSE)</f>
        <v xml:space="preserve">  Rob G</v>
      </c>
      <c r="F2063" s="4">
        <f>VLOOKUP($A2063,'Data Transformation Q1 to Q8'!$A:$V,2,FALSE)</f>
        <v>28.31</v>
      </c>
      <c r="G2063" s="4" t="str">
        <f>VLOOKUP($A2063,'Data Transformation Q1 to Q8'!$A:$V,3,FALSE)</f>
        <v>Overweight</v>
      </c>
      <c r="H2063" s="4">
        <f>VLOOKUP($A2063,'Data Transformation Q1 to Q8'!$A:$V,4,FALSE)</f>
        <v>6.41</v>
      </c>
      <c r="I2063" s="4" t="str">
        <f>VLOOKUP($A2063,'Data Transformation Q1 to Q8'!$A:$V,5,FALSE)</f>
        <v>Prediabetes</v>
      </c>
      <c r="J2063" s="4" t="str">
        <f>VLOOKUP($A2063,'Data Transformation Q1 to Q8'!$A:$V,6,FALSE)</f>
        <v>No</v>
      </c>
      <c r="K2063" s="4" t="str">
        <f>VLOOKUP($A2063,'Data Transformation Q1 to Q8'!$A:$V,7,FALSE)</f>
        <v>yes</v>
      </c>
      <c r="L2063" s="4" t="str">
        <f>VLOOKUP($A2063,'Data Transformation Q1 to Q8'!$A:$V,8,FALSE)</f>
        <v>No</v>
      </c>
      <c r="M2063" s="4" t="str">
        <f>VLOOKUP($A2063,'Data Transformation Q1 to Q8'!$A:$V,10,FALSE)</f>
        <v>No</v>
      </c>
      <c r="N2063" s="4">
        <f>VLOOKUP($A2063,'Data Transformation Q1 to Q8'!$A:$V,9,FALSE)</f>
        <v>1</v>
      </c>
      <c r="O2063" s="4" t="str">
        <f>VLOOKUP($A2063,'Data Transformation Q1 to Q8'!$A:$V,20,FALSE)</f>
        <v>tier - 2</v>
      </c>
      <c r="P2063" s="4" t="str">
        <f>VLOOKUP($A2063,'Data Transformation Q1 to Q8'!$A:$V,21,FALSE)</f>
        <v>tier - 2</v>
      </c>
      <c r="Q2063" s="118">
        <f>VLOOKUP($A2063,'Data Transformation Q1 to Q8'!$A:$V,19,FALSE)</f>
        <v>2639.04</v>
      </c>
    </row>
    <row r="2064" spans="1:17" ht="15.75" x14ac:dyDescent="0.25">
      <c r="A2064" s="10" t="s">
        <v>2110</v>
      </c>
      <c r="B2064" s="4" t="str">
        <f>VLOOKUP(A2064,'Data Transformation Q1 to Q8'!A:V,22,FALSE)</f>
        <v>R1011</v>
      </c>
      <c r="C2064" s="21">
        <f>VLOOKUP($A2064,'Data Transformation Q1 to Q8'!$A:$V,16,FALSE)</f>
        <v>35668</v>
      </c>
      <c r="D2064" s="6">
        <f>VLOOKUP($A2064,'Data Transformation Q1 to Q8'!$A:$V,17,FALSE)</f>
        <v>25</v>
      </c>
      <c r="E2064" s="4" t="str">
        <f>VLOOKUP(A2064,'Customer Names'!A:D,3,FALSE)</f>
        <v xml:space="preserve">  Stefanie A</v>
      </c>
      <c r="F2064" s="4">
        <f>VLOOKUP($A2064,'Data Transformation Q1 to Q8'!$A:$V,2,FALSE)</f>
        <v>30.3</v>
      </c>
      <c r="G2064" s="4" t="str">
        <f>VLOOKUP($A2064,'Data Transformation Q1 to Q8'!$A:$V,3,FALSE)</f>
        <v>Obesity</v>
      </c>
      <c r="H2064" s="4">
        <f>VLOOKUP($A2064,'Data Transformation Q1 to Q8'!$A:$V,4,FALSE)</f>
        <v>4.7300000000000004</v>
      </c>
      <c r="I2064" s="4" t="str">
        <f>VLOOKUP($A2064,'Data Transformation Q1 to Q8'!$A:$V,5,FALSE)</f>
        <v>Normal</v>
      </c>
      <c r="J2064" s="4" t="str">
        <f>VLOOKUP($A2064,'Data Transformation Q1 to Q8'!$A:$V,6,FALSE)</f>
        <v>Yes</v>
      </c>
      <c r="K2064" s="4" t="str">
        <f>VLOOKUP($A2064,'Data Transformation Q1 to Q8'!$A:$V,7,FALSE)</f>
        <v>No</v>
      </c>
      <c r="L2064" s="4" t="str">
        <f>VLOOKUP($A2064,'Data Transformation Q1 to Q8'!$A:$V,8,FALSE)</f>
        <v>Yes</v>
      </c>
      <c r="M2064" s="4" t="str">
        <f>VLOOKUP($A2064,'Data Transformation Q1 to Q8'!$A:$V,10,FALSE)</f>
        <v>No</v>
      </c>
      <c r="N2064" s="4">
        <f>VLOOKUP($A2064,'Data Transformation Q1 to Q8'!$A:$V,9,FALSE)</f>
        <v>1</v>
      </c>
      <c r="O2064" s="4" t="str">
        <f>VLOOKUP($A2064,'Data Transformation Q1 to Q8'!$A:$V,20,FALSE)</f>
        <v>tier - 2</v>
      </c>
      <c r="P2064" s="4" t="str">
        <f>VLOOKUP($A2064,'Data Transformation Q1 to Q8'!$A:$V,21,FALSE)</f>
        <v>tier - 1</v>
      </c>
      <c r="Q2064" s="118">
        <f>VLOOKUP($A2064,'Data Transformation Q1 to Q8'!$A:$V,19,FALSE)</f>
        <v>2632.99</v>
      </c>
    </row>
    <row r="2065" spans="1:17" ht="15.75" x14ac:dyDescent="0.25">
      <c r="A2065" s="10" t="s">
        <v>2111</v>
      </c>
      <c r="B2065" s="4" t="str">
        <f>VLOOKUP(A2065,'Data Transformation Q1 to Q8'!A:V,22,FALSE)</f>
        <v>R1011</v>
      </c>
      <c r="C2065" s="21">
        <f>VLOOKUP($A2065,'Data Transformation Q1 to Q8'!$A:$V,16,FALSE)</f>
        <v>37129</v>
      </c>
      <c r="D2065" s="6">
        <f>VLOOKUP($A2065,'Data Transformation Q1 to Q8'!$A:$V,17,FALSE)</f>
        <v>21</v>
      </c>
      <c r="E2065" s="4" t="str">
        <f>VLOOKUP(A2065,'Customer Names'!A:D,3,FALSE)</f>
        <v xml:space="preserve">  Stephanie</v>
      </c>
      <c r="F2065" s="4">
        <f>VLOOKUP($A2065,'Data Transformation Q1 to Q8'!$A:$V,2,FALSE)</f>
        <v>26.4</v>
      </c>
      <c r="G2065" s="4" t="str">
        <f>VLOOKUP($A2065,'Data Transformation Q1 to Q8'!$A:$V,3,FALSE)</f>
        <v>Overweight</v>
      </c>
      <c r="H2065" s="4">
        <f>VLOOKUP($A2065,'Data Transformation Q1 to Q8'!$A:$V,4,FALSE)</f>
        <v>6.22</v>
      </c>
      <c r="I2065" s="4" t="str">
        <f>VLOOKUP($A2065,'Data Transformation Q1 to Q8'!$A:$V,5,FALSE)</f>
        <v>Prediabetes</v>
      </c>
      <c r="J2065" s="4" t="str">
        <f>VLOOKUP($A2065,'Data Transformation Q1 to Q8'!$A:$V,6,FALSE)</f>
        <v>Yes</v>
      </c>
      <c r="K2065" s="4" t="str">
        <f>VLOOKUP($A2065,'Data Transformation Q1 to Q8'!$A:$V,7,FALSE)</f>
        <v>No</v>
      </c>
      <c r="L2065" s="4" t="str">
        <f>VLOOKUP($A2065,'Data Transformation Q1 to Q8'!$A:$V,8,FALSE)</f>
        <v>No</v>
      </c>
      <c r="M2065" s="4" t="str">
        <f>VLOOKUP($A2065,'Data Transformation Q1 to Q8'!$A:$V,10,FALSE)</f>
        <v>No</v>
      </c>
      <c r="N2065" s="4">
        <f>VLOOKUP($A2065,'Data Transformation Q1 to Q8'!$A:$V,9,FALSE)</f>
        <v>0</v>
      </c>
      <c r="O2065" s="4" t="str">
        <f>VLOOKUP($A2065,'Data Transformation Q1 to Q8'!$A:$V,20,FALSE)</f>
        <v>tier - 2</v>
      </c>
      <c r="P2065" s="4" t="str">
        <f>VLOOKUP($A2065,'Data Transformation Q1 to Q8'!$A:$V,21,FALSE)</f>
        <v>tier - 1</v>
      </c>
      <c r="Q2065" s="118">
        <f>VLOOKUP($A2065,'Data Transformation Q1 to Q8'!$A:$V,19,FALSE)</f>
        <v>2597.7800000000002</v>
      </c>
    </row>
    <row r="2066" spans="1:17" ht="15.75" x14ac:dyDescent="0.25">
      <c r="A2066" s="10" t="s">
        <v>2112</v>
      </c>
      <c r="B2066" s="4" t="str">
        <f>VLOOKUP(A2066,'Data Transformation Q1 to Q8'!A:V,22,FALSE)</f>
        <v>R1024</v>
      </c>
      <c r="C2066" s="21">
        <f>VLOOKUP($A2066,'Data Transformation Q1 to Q8'!$A:$V,16,FALSE)</f>
        <v>37100</v>
      </c>
      <c r="D2066" s="6">
        <f>VLOOKUP($A2066,'Data Transformation Q1 to Q8'!$A:$V,17,FALSE)</f>
        <v>21</v>
      </c>
      <c r="E2066" s="4" t="str">
        <f>VLOOKUP(A2066,'Customer Names'!A:D,3,FALSE)</f>
        <v xml:space="preserve">  Caroline F</v>
      </c>
      <c r="F2066" s="4">
        <f>VLOOKUP($A2066,'Data Transformation Q1 to Q8'!$A:$V,2,FALSE)</f>
        <v>22.135000000000002</v>
      </c>
      <c r="G2066" s="4" t="str">
        <f>VLOOKUP($A2066,'Data Transformation Q1 to Q8'!$A:$V,3,FALSE)</f>
        <v>Normal Weight</v>
      </c>
      <c r="H2066" s="4">
        <f>VLOOKUP($A2066,'Data Transformation Q1 to Q8'!$A:$V,4,FALSE)</f>
        <v>4.46</v>
      </c>
      <c r="I2066" s="4" t="str">
        <f>VLOOKUP($A2066,'Data Transformation Q1 to Q8'!$A:$V,5,FALSE)</f>
        <v>Normal</v>
      </c>
      <c r="J2066" s="4" t="str">
        <f>VLOOKUP($A2066,'Data Transformation Q1 to Q8'!$A:$V,6,FALSE)</f>
        <v>Yes</v>
      </c>
      <c r="K2066" s="4" t="str">
        <f>VLOOKUP($A2066,'Data Transformation Q1 to Q8'!$A:$V,7,FALSE)</f>
        <v>No</v>
      </c>
      <c r="L2066" s="4" t="str">
        <f>VLOOKUP($A2066,'Data Transformation Q1 to Q8'!$A:$V,8,FALSE)</f>
        <v>No</v>
      </c>
      <c r="M2066" s="4" t="str">
        <f>VLOOKUP($A2066,'Data Transformation Q1 to Q8'!$A:$V,10,FALSE)</f>
        <v>No</v>
      </c>
      <c r="N2066" s="4">
        <f>VLOOKUP($A2066,'Data Transformation Q1 to Q8'!$A:$V,9,FALSE)</f>
        <v>0</v>
      </c>
      <c r="O2066" s="4" t="str">
        <f>VLOOKUP($A2066,'Data Transformation Q1 to Q8'!$A:$V,20,FALSE)</f>
        <v>tier - 2</v>
      </c>
      <c r="P2066" s="4" t="str">
        <f>VLOOKUP($A2066,'Data Transformation Q1 to Q8'!$A:$V,21,FALSE)</f>
        <v>tier - 2</v>
      </c>
      <c r="Q2066" s="118">
        <f>VLOOKUP($A2066,'Data Transformation Q1 to Q8'!$A:$V,19,FALSE)</f>
        <v>2585.85</v>
      </c>
    </row>
    <row r="2067" spans="1:17" ht="15.75" x14ac:dyDescent="0.25">
      <c r="A2067" s="10" t="s">
        <v>2113</v>
      </c>
      <c r="B2067" s="4" t="str">
        <f>VLOOKUP(A2067,'Data Transformation Q1 to Q8'!A:V,22,FALSE)</f>
        <v>R1011</v>
      </c>
      <c r="C2067" s="21">
        <f>VLOOKUP($A2067,'Data Transformation Q1 to Q8'!$A:$V,16,FALSE)</f>
        <v>37179</v>
      </c>
      <c r="D2067" s="6">
        <f>VLOOKUP($A2067,'Data Transformation Q1 to Q8'!$A:$V,17,FALSE)</f>
        <v>21</v>
      </c>
      <c r="E2067" s="4" t="str">
        <f>VLOOKUP(A2067,'Customer Names'!A:D,3,FALSE)</f>
        <v xml:space="preserve">  Julia J</v>
      </c>
      <c r="F2067" s="4">
        <f>VLOOKUP($A2067,'Data Transformation Q1 to Q8'!$A:$V,2,FALSE)</f>
        <v>17.399999999999999</v>
      </c>
      <c r="G2067" s="4" t="str">
        <f>VLOOKUP($A2067,'Data Transformation Q1 to Q8'!$A:$V,3,FALSE)</f>
        <v>Underweight</v>
      </c>
      <c r="H2067" s="4">
        <f>VLOOKUP($A2067,'Data Transformation Q1 to Q8'!$A:$V,4,FALSE)</f>
        <v>4.5</v>
      </c>
      <c r="I2067" s="4" t="str">
        <f>VLOOKUP($A2067,'Data Transformation Q1 to Q8'!$A:$V,5,FALSE)</f>
        <v>Normal</v>
      </c>
      <c r="J2067" s="4" t="str">
        <f>VLOOKUP($A2067,'Data Transformation Q1 to Q8'!$A:$V,6,FALSE)</f>
        <v>Yes</v>
      </c>
      <c r="K2067" s="4" t="str">
        <f>VLOOKUP($A2067,'Data Transformation Q1 to Q8'!$A:$V,7,FALSE)</f>
        <v>No</v>
      </c>
      <c r="L2067" s="4" t="str">
        <f>VLOOKUP($A2067,'Data Transformation Q1 to Q8'!$A:$V,8,FALSE)</f>
        <v>No</v>
      </c>
      <c r="M2067" s="4" t="str">
        <f>VLOOKUP($A2067,'Data Transformation Q1 to Q8'!$A:$V,10,FALSE)</f>
        <v>No</v>
      </c>
      <c r="N2067" s="4">
        <f>VLOOKUP($A2067,'Data Transformation Q1 to Q8'!$A:$V,9,FALSE)</f>
        <v>0</v>
      </c>
      <c r="O2067" s="4" t="str">
        <f>VLOOKUP($A2067,'Data Transformation Q1 to Q8'!$A:$V,20,FALSE)</f>
        <v>tier - 2</v>
      </c>
      <c r="P2067" s="4" t="str">
        <f>VLOOKUP($A2067,'Data Transformation Q1 to Q8'!$A:$V,21,FALSE)</f>
        <v>tier - 3</v>
      </c>
      <c r="Q2067" s="118">
        <f>VLOOKUP($A2067,'Data Transformation Q1 to Q8'!$A:$V,19,FALSE)</f>
        <v>2585.27</v>
      </c>
    </row>
    <row r="2068" spans="1:17" ht="15.75" x14ac:dyDescent="0.25">
      <c r="A2068" s="10" t="s">
        <v>2114</v>
      </c>
      <c r="B2068" s="4" t="str">
        <f>VLOOKUP(A2068,'Data Transformation Q1 to Q8'!A:V,22,FALSE)</f>
        <v>R1021</v>
      </c>
      <c r="C2068" s="21">
        <f>VLOOKUP($A2068,'Data Transformation Q1 to Q8'!$A:$V,16,FALSE)</f>
        <v>37457</v>
      </c>
      <c r="D2068" s="6">
        <f>VLOOKUP($A2068,'Data Transformation Q1 to Q8'!$A:$V,17,FALSE)</f>
        <v>20</v>
      </c>
      <c r="E2068" s="4" t="str">
        <f>VLOOKUP(A2068,'Customer Names'!A:D,3,FALSE)</f>
        <v xml:space="preserve">  Jack</v>
      </c>
      <c r="F2068" s="4">
        <f>VLOOKUP($A2068,'Data Transformation Q1 to Q8'!$A:$V,2,FALSE)</f>
        <v>28.06</v>
      </c>
      <c r="G2068" s="4" t="str">
        <f>VLOOKUP($A2068,'Data Transformation Q1 to Q8'!$A:$V,3,FALSE)</f>
        <v>Overweight</v>
      </c>
      <c r="H2068" s="4">
        <f>VLOOKUP($A2068,'Data Transformation Q1 to Q8'!$A:$V,4,FALSE)</f>
        <v>8.93</v>
      </c>
      <c r="I2068" s="4" t="str">
        <f>VLOOKUP($A2068,'Data Transformation Q1 to Q8'!$A:$V,5,FALSE)</f>
        <v>Diabetes</v>
      </c>
      <c r="J2068" s="4" t="str">
        <f>VLOOKUP($A2068,'Data Transformation Q1 to Q8'!$A:$V,6,FALSE)</f>
        <v>No</v>
      </c>
      <c r="K2068" s="4" t="str">
        <f>VLOOKUP($A2068,'Data Transformation Q1 to Q8'!$A:$V,7,FALSE)</f>
        <v>No</v>
      </c>
      <c r="L2068" s="4" t="str">
        <f>VLOOKUP($A2068,'Data Transformation Q1 to Q8'!$A:$V,8,FALSE)</f>
        <v>No</v>
      </c>
      <c r="M2068" s="4" t="str">
        <f>VLOOKUP($A2068,'Data Transformation Q1 to Q8'!$A:$V,10,FALSE)</f>
        <v>No</v>
      </c>
      <c r="N2068" s="4">
        <f>VLOOKUP($A2068,'Data Transformation Q1 to Q8'!$A:$V,9,FALSE)</f>
        <v>0</v>
      </c>
      <c r="O2068" s="4" t="str">
        <f>VLOOKUP($A2068,'Data Transformation Q1 to Q8'!$A:$V,20,FALSE)</f>
        <v>tier - 2</v>
      </c>
      <c r="P2068" s="4" t="str">
        <f>VLOOKUP($A2068,'Data Transformation Q1 to Q8'!$A:$V,21,FALSE)</f>
        <v>tier - 2</v>
      </c>
      <c r="Q2068" s="118">
        <f>VLOOKUP($A2068,'Data Transformation Q1 to Q8'!$A:$V,19,FALSE)</f>
        <v>2585.04</v>
      </c>
    </row>
    <row r="2069" spans="1:17" ht="15.75" x14ac:dyDescent="0.25">
      <c r="A2069" s="10" t="s">
        <v>2115</v>
      </c>
      <c r="B2069" s="4" t="str">
        <f>VLOOKUP(A2069,'Data Transformation Q1 to Q8'!A:V,22,FALSE)</f>
        <v>R1013</v>
      </c>
      <c r="C2069" s="21">
        <f>VLOOKUP($A2069,'Data Transformation Q1 to Q8'!$A:$V,16,FALSE)</f>
        <v>37540</v>
      </c>
      <c r="D2069" s="6">
        <f>VLOOKUP($A2069,'Data Transformation Q1 to Q8'!$A:$V,17,FALSE)</f>
        <v>20</v>
      </c>
      <c r="E2069" s="4" t="str">
        <f>VLOOKUP(A2069,'Customer Names'!A:D,3,FALSE)</f>
        <v xml:space="preserve">  Bernat</v>
      </c>
      <c r="F2069" s="4">
        <f>VLOOKUP($A2069,'Data Transformation Q1 to Q8'!$A:$V,2,FALSE)</f>
        <v>31.13</v>
      </c>
      <c r="G2069" s="4" t="str">
        <f>VLOOKUP($A2069,'Data Transformation Q1 to Q8'!$A:$V,3,FALSE)</f>
        <v>Obesity</v>
      </c>
      <c r="H2069" s="4">
        <f>VLOOKUP($A2069,'Data Transformation Q1 to Q8'!$A:$V,4,FALSE)</f>
        <v>11.02</v>
      </c>
      <c r="I2069" s="4" t="str">
        <f>VLOOKUP($A2069,'Data Transformation Q1 to Q8'!$A:$V,5,FALSE)</f>
        <v>Diabetes</v>
      </c>
      <c r="J2069" s="4" t="str">
        <f>VLOOKUP($A2069,'Data Transformation Q1 to Q8'!$A:$V,6,FALSE)</f>
        <v>No</v>
      </c>
      <c r="K2069" s="4" t="str">
        <f>VLOOKUP($A2069,'Data Transformation Q1 to Q8'!$A:$V,7,FALSE)</f>
        <v>No</v>
      </c>
      <c r="L2069" s="4" t="str">
        <f>VLOOKUP($A2069,'Data Transformation Q1 to Q8'!$A:$V,8,FALSE)</f>
        <v>No</v>
      </c>
      <c r="M2069" s="4" t="str">
        <f>VLOOKUP($A2069,'Data Transformation Q1 to Q8'!$A:$V,10,FALSE)</f>
        <v>No</v>
      </c>
      <c r="N2069" s="4">
        <f>VLOOKUP($A2069,'Data Transformation Q1 to Q8'!$A:$V,9,FALSE)</f>
        <v>0</v>
      </c>
      <c r="O2069" s="4" t="str">
        <f>VLOOKUP($A2069,'Data Transformation Q1 to Q8'!$A:$V,20,FALSE)</f>
        <v>tier - 2</v>
      </c>
      <c r="P2069" s="4" t="str">
        <f>VLOOKUP($A2069,'Data Transformation Q1 to Q8'!$A:$V,21,FALSE)</f>
        <v>tier - 3</v>
      </c>
      <c r="Q2069" s="118">
        <f>VLOOKUP($A2069,'Data Transformation Q1 to Q8'!$A:$V,19,FALSE)</f>
        <v>2566.4699999999998</v>
      </c>
    </row>
    <row r="2070" spans="1:17" ht="15.75" x14ac:dyDescent="0.25">
      <c r="A2070" s="10" t="s">
        <v>2116</v>
      </c>
      <c r="B2070" s="4" t="str">
        <f>VLOOKUP(A2070,'Data Transformation Q1 to Q8'!A:V,22,FALSE)</f>
        <v>R1013</v>
      </c>
      <c r="C2070" s="21">
        <f>VLOOKUP($A2070,'Data Transformation Q1 to Q8'!$A:$V,16,FALSE)</f>
        <v>33559</v>
      </c>
      <c r="D2070" s="6">
        <f>VLOOKUP($A2070,'Data Transformation Q1 to Q8'!$A:$V,17,FALSE)</f>
        <v>31</v>
      </c>
      <c r="E2070" s="4" t="str">
        <f>VLOOKUP(A2070,'Customer Names'!A:D,3,FALSE)</f>
        <v xml:space="preserve">  Hicham</v>
      </c>
      <c r="F2070" s="4">
        <f>VLOOKUP($A2070,'Data Transformation Q1 to Q8'!$A:$V,2,FALSE)</f>
        <v>18.46</v>
      </c>
      <c r="G2070" s="4" t="str">
        <f>VLOOKUP($A2070,'Data Transformation Q1 to Q8'!$A:$V,3,FALSE)</f>
        <v>Underweight</v>
      </c>
      <c r="H2070" s="4">
        <f>VLOOKUP($A2070,'Data Transformation Q1 to Q8'!$A:$V,4,FALSE)</f>
        <v>5.25</v>
      </c>
      <c r="I2070" s="4" t="str">
        <f>VLOOKUP($A2070,'Data Transformation Q1 to Q8'!$A:$V,5,FALSE)</f>
        <v>Normal</v>
      </c>
      <c r="J2070" s="4" t="str">
        <f>VLOOKUP($A2070,'Data Transformation Q1 to Q8'!$A:$V,6,FALSE)</f>
        <v>No</v>
      </c>
      <c r="K2070" s="4" t="str">
        <f>VLOOKUP($A2070,'Data Transformation Q1 to Q8'!$A:$V,7,FALSE)</f>
        <v>No</v>
      </c>
      <c r="L2070" s="4" t="str">
        <f>VLOOKUP($A2070,'Data Transformation Q1 to Q8'!$A:$V,8,FALSE)</f>
        <v>No</v>
      </c>
      <c r="M2070" s="4" t="str">
        <f>VLOOKUP($A2070,'Data Transformation Q1 to Q8'!$A:$V,10,FALSE)</f>
        <v>No</v>
      </c>
      <c r="N2070" s="4">
        <f>VLOOKUP($A2070,'Data Transformation Q1 to Q8'!$A:$V,9,FALSE)</f>
        <v>0</v>
      </c>
      <c r="O2070" s="4" t="str">
        <f>VLOOKUP($A2070,'Data Transformation Q1 to Q8'!$A:$V,20,FALSE)</f>
        <v>tier - 2</v>
      </c>
      <c r="P2070" s="4" t="str">
        <f>VLOOKUP($A2070,'Data Transformation Q1 to Q8'!$A:$V,21,FALSE)</f>
        <v>tier - 1</v>
      </c>
      <c r="Q2070" s="118">
        <f>VLOOKUP($A2070,'Data Transformation Q1 to Q8'!$A:$V,19,FALSE)</f>
        <v>2545.6799999999998</v>
      </c>
    </row>
    <row r="2071" spans="1:17" ht="15.75" x14ac:dyDescent="0.25">
      <c r="A2071" s="10" t="s">
        <v>2117</v>
      </c>
      <c r="B2071" s="4" t="str">
        <f>VLOOKUP(A2071,'Data Transformation Q1 to Q8'!A:V,22,FALSE)</f>
        <v>R1013</v>
      </c>
      <c r="C2071" s="21">
        <f>VLOOKUP($A2071,'Data Transformation Q1 to Q8'!$A:$V,16,FALSE)</f>
        <v>33147</v>
      </c>
      <c r="D2071" s="6">
        <f>VLOOKUP($A2071,'Data Transformation Q1 to Q8'!$A:$V,17,FALSE)</f>
        <v>32</v>
      </c>
      <c r="E2071" s="4" t="str">
        <f>VLOOKUP(A2071,'Customer Names'!A:D,3,FALSE)</f>
        <v xml:space="preserve">  Sarah</v>
      </c>
      <c r="F2071" s="4">
        <f>VLOOKUP($A2071,'Data Transformation Q1 to Q8'!$A:$V,2,FALSE)</f>
        <v>17.3</v>
      </c>
      <c r="G2071" s="4" t="str">
        <f>VLOOKUP($A2071,'Data Transformation Q1 to Q8'!$A:$V,3,FALSE)</f>
        <v>Underweight</v>
      </c>
      <c r="H2071" s="4">
        <f>VLOOKUP($A2071,'Data Transformation Q1 to Q8'!$A:$V,4,FALSE)</f>
        <v>4.75</v>
      </c>
      <c r="I2071" s="4" t="str">
        <f>VLOOKUP($A2071,'Data Transformation Q1 to Q8'!$A:$V,5,FALSE)</f>
        <v>Normal</v>
      </c>
      <c r="J2071" s="4" t="str">
        <f>VLOOKUP($A2071,'Data Transformation Q1 to Q8'!$A:$V,6,FALSE)</f>
        <v>No</v>
      </c>
      <c r="K2071" s="4" t="str">
        <f>VLOOKUP($A2071,'Data Transformation Q1 to Q8'!$A:$V,7,FALSE)</f>
        <v>No</v>
      </c>
      <c r="L2071" s="4" t="str">
        <f>VLOOKUP($A2071,'Data Transformation Q1 to Q8'!$A:$V,8,FALSE)</f>
        <v>No</v>
      </c>
      <c r="M2071" s="4" t="str">
        <f>VLOOKUP($A2071,'Data Transformation Q1 to Q8'!$A:$V,10,FALSE)</f>
        <v>No</v>
      </c>
      <c r="N2071" s="4">
        <f>VLOOKUP($A2071,'Data Transformation Q1 to Q8'!$A:$V,9,FALSE)</f>
        <v>0</v>
      </c>
      <c r="O2071" s="4" t="str">
        <f>VLOOKUP($A2071,'Data Transformation Q1 to Q8'!$A:$V,20,FALSE)</f>
        <v>tier - 2</v>
      </c>
      <c r="P2071" s="4" t="str">
        <f>VLOOKUP($A2071,'Data Transformation Q1 to Q8'!$A:$V,21,FALSE)</f>
        <v>tier - 2</v>
      </c>
      <c r="Q2071" s="118">
        <f>VLOOKUP($A2071,'Data Transformation Q1 to Q8'!$A:$V,19,FALSE)</f>
        <v>2540.39</v>
      </c>
    </row>
    <row r="2072" spans="1:17" ht="15.75" x14ac:dyDescent="0.25">
      <c r="A2072" s="10" t="s">
        <v>2118</v>
      </c>
      <c r="B2072" s="4" t="str">
        <f>VLOOKUP(A2072,'Data Transformation Q1 to Q8'!A:V,22,FALSE)</f>
        <v>R1012</v>
      </c>
      <c r="C2072" s="21">
        <f>VLOOKUP($A2072,'Data Transformation Q1 to Q8'!$A:$V,16,FALSE)</f>
        <v>35639</v>
      </c>
      <c r="D2072" s="6">
        <f>VLOOKUP($A2072,'Data Transformation Q1 to Q8'!$A:$V,17,FALSE)</f>
        <v>25</v>
      </c>
      <c r="E2072" s="4" t="str">
        <f>VLOOKUP(A2072,'Customer Names'!A:D,3,FALSE)</f>
        <v xml:space="preserve">  Anthony S</v>
      </c>
      <c r="F2072" s="4">
        <f>VLOOKUP($A2072,'Data Transformation Q1 to Q8'!$A:$V,2,FALSE)</f>
        <v>35.625</v>
      </c>
      <c r="G2072" s="4" t="str">
        <f>VLOOKUP($A2072,'Data Transformation Q1 to Q8'!$A:$V,3,FALSE)</f>
        <v>Obesity</v>
      </c>
      <c r="H2072" s="4">
        <f>VLOOKUP($A2072,'Data Transformation Q1 to Q8'!$A:$V,4,FALSE)</f>
        <v>4.68</v>
      </c>
      <c r="I2072" s="4" t="str">
        <f>VLOOKUP($A2072,'Data Transformation Q1 to Q8'!$A:$V,5,FALSE)</f>
        <v>Normal</v>
      </c>
      <c r="J2072" s="4" t="str">
        <f>VLOOKUP($A2072,'Data Transformation Q1 to Q8'!$A:$V,6,FALSE)</f>
        <v>Yes</v>
      </c>
      <c r="K2072" s="4" t="str">
        <f>VLOOKUP($A2072,'Data Transformation Q1 to Q8'!$A:$V,7,FALSE)</f>
        <v>No</v>
      </c>
      <c r="L2072" s="4" t="str">
        <f>VLOOKUP($A2072,'Data Transformation Q1 to Q8'!$A:$V,8,FALSE)</f>
        <v>Yes</v>
      </c>
      <c r="M2072" s="4" t="str">
        <f>VLOOKUP($A2072,'Data Transformation Q1 to Q8'!$A:$V,10,FALSE)</f>
        <v>No</v>
      </c>
      <c r="N2072" s="4">
        <f>VLOOKUP($A2072,'Data Transformation Q1 to Q8'!$A:$V,9,FALSE)</f>
        <v>1</v>
      </c>
      <c r="O2072" s="4" t="str">
        <f>VLOOKUP($A2072,'Data Transformation Q1 to Q8'!$A:$V,20,FALSE)</f>
        <v>tier - 3</v>
      </c>
      <c r="P2072" s="4" t="str">
        <f>VLOOKUP($A2072,'Data Transformation Q1 to Q8'!$A:$V,21,FALSE)</f>
        <v>tier - 3</v>
      </c>
      <c r="Q2072" s="118">
        <f>VLOOKUP($A2072,'Data Transformation Q1 to Q8'!$A:$V,19,FALSE)</f>
        <v>2534.39</v>
      </c>
    </row>
    <row r="2073" spans="1:17" ht="15.75" x14ac:dyDescent="0.25">
      <c r="A2073" s="10" t="s">
        <v>2119</v>
      </c>
      <c r="B2073" s="4" t="str">
        <f>VLOOKUP(A2073,'Data Transformation Q1 to Q8'!A:V,22,FALSE)</f>
        <v>R1012</v>
      </c>
      <c r="C2073" s="21">
        <f>VLOOKUP($A2073,'Data Transformation Q1 to Q8'!$A:$V,16,FALSE)</f>
        <v>36763</v>
      </c>
      <c r="D2073" s="6">
        <f>VLOOKUP($A2073,'Data Transformation Q1 to Q8'!$A:$V,17,FALSE)</f>
        <v>22</v>
      </c>
      <c r="E2073" s="4" t="str">
        <f>VLOOKUP(A2073,'Customer Names'!A:D,3,FALSE)</f>
        <v xml:space="preserve">  Elisabetta</v>
      </c>
      <c r="F2073" s="4">
        <f>VLOOKUP($A2073,'Data Transformation Q1 to Q8'!$A:$V,2,FALSE)</f>
        <v>20.234999999999999</v>
      </c>
      <c r="G2073" s="4" t="str">
        <f>VLOOKUP($A2073,'Data Transformation Q1 to Q8'!$A:$V,3,FALSE)</f>
        <v>Normal Weight</v>
      </c>
      <c r="H2073" s="4">
        <f>VLOOKUP($A2073,'Data Transformation Q1 to Q8'!$A:$V,4,FALSE)</f>
        <v>6.17</v>
      </c>
      <c r="I2073" s="4" t="str">
        <f>VLOOKUP($A2073,'Data Transformation Q1 to Q8'!$A:$V,5,FALSE)</f>
        <v>Prediabetes</v>
      </c>
      <c r="J2073" s="4" t="str">
        <f>VLOOKUP($A2073,'Data Transformation Q1 to Q8'!$A:$V,6,FALSE)</f>
        <v>Yes</v>
      </c>
      <c r="K2073" s="4" t="str">
        <f>VLOOKUP($A2073,'Data Transformation Q1 to Q8'!$A:$V,7,FALSE)</f>
        <v>yes</v>
      </c>
      <c r="L2073" s="4" t="str">
        <f>VLOOKUP($A2073,'Data Transformation Q1 to Q8'!$A:$V,8,FALSE)</f>
        <v>No</v>
      </c>
      <c r="M2073" s="4" t="str">
        <f>VLOOKUP($A2073,'Data Transformation Q1 to Q8'!$A:$V,10,FALSE)</f>
        <v>No</v>
      </c>
      <c r="N2073" s="4">
        <f>VLOOKUP($A2073,'Data Transformation Q1 to Q8'!$A:$V,9,FALSE)</f>
        <v>2</v>
      </c>
      <c r="O2073" s="4" t="str">
        <f>VLOOKUP($A2073,'Data Transformation Q1 to Q8'!$A:$V,20,FALSE)</f>
        <v>tier - 2</v>
      </c>
      <c r="P2073" s="4" t="str">
        <f>VLOOKUP($A2073,'Data Transformation Q1 to Q8'!$A:$V,21,FALSE)</f>
        <v>tier - 3</v>
      </c>
      <c r="Q2073" s="118">
        <f>VLOOKUP($A2073,'Data Transformation Q1 to Q8'!$A:$V,19,FALSE)</f>
        <v>2527.8200000000002</v>
      </c>
    </row>
    <row r="2074" spans="1:17" ht="15.75" x14ac:dyDescent="0.25">
      <c r="A2074" s="10" t="s">
        <v>2120</v>
      </c>
      <c r="B2074" s="4" t="str">
        <f>VLOOKUP(A2074,'Data Transformation Q1 to Q8'!A:V,22,FALSE)</f>
        <v>R1012</v>
      </c>
      <c r="C2074" s="21">
        <f>VLOOKUP($A2074,'Data Transformation Q1 to Q8'!$A:$V,16,FALSE)</f>
        <v>35736</v>
      </c>
      <c r="D2074" s="6">
        <f>VLOOKUP($A2074,'Data Transformation Q1 to Q8'!$A:$V,17,FALSE)</f>
        <v>25</v>
      </c>
      <c r="E2074" s="4" t="str">
        <f>VLOOKUP(A2074,'Customer Names'!A:D,3,FALSE)</f>
        <v xml:space="preserve">  Trevor N</v>
      </c>
      <c r="F2074" s="4">
        <f>VLOOKUP($A2074,'Data Transformation Q1 to Q8'!$A:$V,2,FALSE)</f>
        <v>27.55</v>
      </c>
      <c r="G2074" s="4" t="str">
        <f>VLOOKUP($A2074,'Data Transformation Q1 to Q8'!$A:$V,3,FALSE)</f>
        <v>Overweight</v>
      </c>
      <c r="H2074" s="4">
        <f>VLOOKUP($A2074,'Data Transformation Q1 to Q8'!$A:$V,4,FALSE)</f>
        <v>4.5599999999999996</v>
      </c>
      <c r="I2074" s="4" t="str">
        <f>VLOOKUP($A2074,'Data Transformation Q1 to Q8'!$A:$V,5,FALSE)</f>
        <v>Normal</v>
      </c>
      <c r="J2074" s="4" t="str">
        <f>VLOOKUP($A2074,'Data Transformation Q1 to Q8'!$A:$V,6,FALSE)</f>
        <v>Yes</v>
      </c>
      <c r="K2074" s="4" t="str">
        <f>VLOOKUP($A2074,'Data Transformation Q1 to Q8'!$A:$V,7,FALSE)</f>
        <v>No</v>
      </c>
      <c r="L2074" s="4" t="str">
        <f>VLOOKUP($A2074,'Data Transformation Q1 to Q8'!$A:$V,8,FALSE)</f>
        <v>Yes</v>
      </c>
      <c r="M2074" s="4" t="str">
        <f>VLOOKUP($A2074,'Data Transformation Q1 to Q8'!$A:$V,10,FALSE)</f>
        <v>No</v>
      </c>
      <c r="N2074" s="4">
        <f>VLOOKUP($A2074,'Data Transformation Q1 to Q8'!$A:$V,9,FALSE)</f>
        <v>1</v>
      </c>
      <c r="O2074" s="4" t="str">
        <f>VLOOKUP($A2074,'Data Transformation Q1 to Q8'!$A:$V,20,FALSE)</f>
        <v>tier - 3</v>
      </c>
      <c r="P2074" s="4" t="str">
        <f>VLOOKUP($A2074,'Data Transformation Q1 to Q8'!$A:$V,21,FALSE)</f>
        <v>tier - 1</v>
      </c>
      <c r="Q2074" s="118">
        <f>VLOOKUP($A2074,'Data Transformation Q1 to Q8'!$A:$V,19,FALSE)</f>
        <v>2523.17</v>
      </c>
    </row>
    <row r="2075" spans="1:17" ht="15.75" x14ac:dyDescent="0.25">
      <c r="A2075" s="10" t="s">
        <v>2121</v>
      </c>
      <c r="B2075" s="4" t="str">
        <f>VLOOKUP(A2075,'Data Transformation Q1 to Q8'!A:V,22,FALSE)</f>
        <v>R1013</v>
      </c>
      <c r="C2075" s="21">
        <f>VLOOKUP($A2075,'Data Transformation Q1 to Q8'!$A:$V,16,FALSE)</f>
        <v>33455</v>
      </c>
      <c r="D2075" s="6">
        <f>VLOOKUP($A2075,'Data Transformation Q1 to Q8'!$A:$V,17,FALSE)</f>
        <v>31</v>
      </c>
      <c r="E2075" s="4" t="str">
        <f>VLOOKUP(A2075,'Customer Names'!A:D,3,FALSE)</f>
        <v xml:space="preserve">  Nancy</v>
      </c>
      <c r="F2075" s="4">
        <f>VLOOKUP($A2075,'Data Transformation Q1 to Q8'!$A:$V,2,FALSE)</f>
        <v>17.97</v>
      </c>
      <c r="G2075" s="4" t="str">
        <f>VLOOKUP($A2075,'Data Transformation Q1 to Q8'!$A:$V,3,FALSE)</f>
        <v>Underweight</v>
      </c>
      <c r="H2075" s="4">
        <f>VLOOKUP($A2075,'Data Transformation Q1 to Q8'!$A:$V,4,FALSE)</f>
        <v>6.3</v>
      </c>
      <c r="I2075" s="4" t="str">
        <f>VLOOKUP($A2075,'Data Transformation Q1 to Q8'!$A:$V,5,FALSE)</f>
        <v>Prediabetes</v>
      </c>
      <c r="J2075" s="4" t="str">
        <f>VLOOKUP($A2075,'Data Transformation Q1 to Q8'!$A:$V,6,FALSE)</f>
        <v>No</v>
      </c>
      <c r="K2075" s="4" t="str">
        <f>VLOOKUP($A2075,'Data Transformation Q1 to Q8'!$A:$V,7,FALSE)</f>
        <v>No</v>
      </c>
      <c r="L2075" s="4" t="str">
        <f>VLOOKUP($A2075,'Data Transformation Q1 to Q8'!$A:$V,8,FALSE)</f>
        <v>No</v>
      </c>
      <c r="M2075" s="4" t="str">
        <f>VLOOKUP($A2075,'Data Transformation Q1 to Q8'!$A:$V,10,FALSE)</f>
        <v>No</v>
      </c>
      <c r="N2075" s="4">
        <f>VLOOKUP($A2075,'Data Transformation Q1 to Q8'!$A:$V,9,FALSE)</f>
        <v>0</v>
      </c>
      <c r="O2075" s="4" t="str">
        <f>VLOOKUP($A2075,'Data Transformation Q1 to Q8'!$A:$V,20,FALSE)</f>
        <v>tier - 2</v>
      </c>
      <c r="P2075" s="4" t="str">
        <f>VLOOKUP($A2075,'Data Transformation Q1 to Q8'!$A:$V,21,FALSE)</f>
        <v>tier - 1</v>
      </c>
      <c r="Q2075" s="118">
        <f>VLOOKUP($A2075,'Data Transformation Q1 to Q8'!$A:$V,19,FALSE)</f>
        <v>2510.79</v>
      </c>
    </row>
    <row r="2076" spans="1:17" ht="15.75" x14ac:dyDescent="0.25">
      <c r="A2076" s="10" t="s">
        <v>2122</v>
      </c>
      <c r="B2076" s="4" t="str">
        <f>VLOOKUP(A2076,'Data Transformation Q1 to Q8'!A:V,22,FALSE)</f>
        <v>R1012</v>
      </c>
      <c r="C2076" s="21">
        <f>VLOOKUP($A2076,'Data Transformation Q1 to Q8'!$A:$V,16,FALSE)</f>
        <v>38236</v>
      </c>
      <c r="D2076" s="6">
        <f>VLOOKUP($A2076,'Data Transformation Q1 to Q8'!$A:$V,17,FALSE)</f>
        <v>18</v>
      </c>
      <c r="E2076" s="4" t="str">
        <f>VLOOKUP(A2076,'Customer Names'!A:D,3,FALSE)</f>
        <v xml:space="preserve">  Allison R</v>
      </c>
      <c r="F2076" s="4">
        <f>VLOOKUP($A2076,'Data Transformation Q1 to Q8'!$A:$V,2,FALSE)</f>
        <v>29.98</v>
      </c>
      <c r="G2076" s="4" t="str">
        <f>VLOOKUP($A2076,'Data Transformation Q1 to Q8'!$A:$V,3,FALSE)</f>
        <v>Obesity</v>
      </c>
      <c r="H2076" s="4">
        <f>VLOOKUP($A2076,'Data Transformation Q1 to Q8'!$A:$V,4,FALSE)</f>
        <v>6.03</v>
      </c>
      <c r="I2076" s="4" t="str">
        <f>VLOOKUP($A2076,'Data Transformation Q1 to Q8'!$A:$V,5,FALSE)</f>
        <v>Prediabetes</v>
      </c>
      <c r="J2076" s="4" t="str">
        <f>VLOOKUP($A2076,'Data Transformation Q1 to Q8'!$A:$V,6,FALSE)</f>
        <v>No</v>
      </c>
      <c r="K2076" s="4" t="str">
        <f>VLOOKUP($A2076,'Data Transformation Q1 to Q8'!$A:$V,7,FALSE)</f>
        <v>yes</v>
      </c>
      <c r="L2076" s="4" t="str">
        <f>VLOOKUP($A2076,'Data Transformation Q1 to Q8'!$A:$V,8,FALSE)</f>
        <v>No</v>
      </c>
      <c r="M2076" s="4" t="str">
        <f>VLOOKUP($A2076,'Data Transformation Q1 to Q8'!$A:$V,10,FALSE)</f>
        <v>No</v>
      </c>
      <c r="N2076" s="4">
        <f>VLOOKUP($A2076,'Data Transformation Q1 to Q8'!$A:$V,9,FALSE)</f>
        <v>1</v>
      </c>
      <c r="O2076" s="4" t="str">
        <f>VLOOKUP($A2076,'Data Transformation Q1 to Q8'!$A:$V,20,FALSE)</f>
        <v>tier - 2</v>
      </c>
      <c r="P2076" s="4" t="str">
        <f>VLOOKUP($A2076,'Data Transformation Q1 to Q8'!$A:$V,21,FALSE)</f>
        <v>tier - 2</v>
      </c>
      <c r="Q2076" s="118">
        <f>VLOOKUP($A2076,'Data Transformation Q1 to Q8'!$A:$V,19,FALSE)</f>
        <v>2500.9299999999998</v>
      </c>
    </row>
    <row r="2077" spans="1:17" ht="15.75" x14ac:dyDescent="0.25">
      <c r="A2077" s="10" t="s">
        <v>2123</v>
      </c>
      <c r="B2077" s="4" t="str">
        <f>VLOOKUP(A2077,'Data Transformation Q1 to Q8'!A:V,22,FALSE)</f>
        <v>R1013</v>
      </c>
      <c r="C2077" s="21">
        <f>VLOOKUP($A2077,'Data Transformation Q1 to Q8'!$A:$V,16,FALSE)</f>
        <v>34987</v>
      </c>
      <c r="D2077" s="6">
        <f>VLOOKUP($A2077,'Data Transformation Q1 to Q8'!$A:$V,17,FALSE)</f>
        <v>27</v>
      </c>
      <c r="E2077" s="4" t="str">
        <f>VLOOKUP(A2077,'Customer Names'!A:D,3,FALSE)</f>
        <v xml:space="preserve">  Robert J</v>
      </c>
      <c r="F2077" s="4">
        <f>VLOOKUP($A2077,'Data Transformation Q1 to Q8'!$A:$V,2,FALSE)</f>
        <v>33.659999999999997</v>
      </c>
      <c r="G2077" s="4" t="str">
        <f>VLOOKUP($A2077,'Data Transformation Q1 to Q8'!$A:$V,3,FALSE)</f>
        <v>Obesity</v>
      </c>
      <c r="H2077" s="4">
        <f>VLOOKUP($A2077,'Data Transformation Q1 to Q8'!$A:$V,4,FALSE)</f>
        <v>4.2</v>
      </c>
      <c r="I2077" s="4" t="str">
        <f>VLOOKUP($A2077,'Data Transformation Q1 to Q8'!$A:$V,5,FALSE)</f>
        <v>Normal</v>
      </c>
      <c r="J2077" s="4" t="str">
        <f>VLOOKUP($A2077,'Data Transformation Q1 to Q8'!$A:$V,6,FALSE)</f>
        <v>Yes</v>
      </c>
      <c r="K2077" s="4" t="str">
        <f>VLOOKUP($A2077,'Data Transformation Q1 to Q8'!$A:$V,7,FALSE)</f>
        <v>No</v>
      </c>
      <c r="L2077" s="4" t="str">
        <f>VLOOKUP($A2077,'Data Transformation Q1 to Q8'!$A:$V,8,FALSE)</f>
        <v>No</v>
      </c>
      <c r="M2077" s="4" t="str">
        <f>VLOOKUP($A2077,'Data Transformation Q1 to Q8'!$A:$V,10,FALSE)</f>
        <v>No</v>
      </c>
      <c r="N2077" s="4">
        <f>VLOOKUP($A2077,'Data Transformation Q1 to Q8'!$A:$V,9,FALSE)</f>
        <v>1</v>
      </c>
      <c r="O2077" s="4" t="str">
        <f>VLOOKUP($A2077,'Data Transformation Q1 to Q8'!$A:$V,20,FALSE)</f>
        <v>tier - 3</v>
      </c>
      <c r="P2077" s="4" t="str">
        <f>VLOOKUP($A2077,'Data Transformation Q1 to Q8'!$A:$V,21,FALSE)</f>
        <v>tier - 3</v>
      </c>
      <c r="Q2077" s="118">
        <f>VLOOKUP($A2077,'Data Transformation Q1 to Q8'!$A:$V,19,FALSE)</f>
        <v>2498.41</v>
      </c>
    </row>
    <row r="2078" spans="1:17" ht="15.75" x14ac:dyDescent="0.25">
      <c r="A2078" s="10" t="s">
        <v>2124</v>
      </c>
      <c r="B2078" s="4" t="str">
        <f>VLOOKUP(A2078,'Data Transformation Q1 to Q8'!A:V,22,FALSE)</f>
        <v>R1013</v>
      </c>
      <c r="C2078" s="21">
        <f>VLOOKUP($A2078,'Data Transformation Q1 to Q8'!$A:$V,16,FALSE)</f>
        <v>34889</v>
      </c>
      <c r="D2078" s="6">
        <f>VLOOKUP($A2078,'Data Transformation Q1 to Q8'!$A:$V,17,FALSE)</f>
        <v>27</v>
      </c>
      <c r="E2078" s="4" t="str">
        <f>VLOOKUP(A2078,'Customer Names'!A:D,3,FALSE)</f>
        <v xml:space="preserve">  Nicholas</v>
      </c>
      <c r="F2078" s="4">
        <f>VLOOKUP($A2078,'Data Transformation Q1 to Q8'!$A:$V,2,FALSE)</f>
        <v>32.67</v>
      </c>
      <c r="G2078" s="4" t="str">
        <f>VLOOKUP($A2078,'Data Transformation Q1 to Q8'!$A:$V,3,FALSE)</f>
        <v>Obesity</v>
      </c>
      <c r="H2078" s="4">
        <f>VLOOKUP($A2078,'Data Transformation Q1 to Q8'!$A:$V,4,FALSE)</f>
        <v>5.61</v>
      </c>
      <c r="I2078" s="4" t="str">
        <f>VLOOKUP($A2078,'Data Transformation Q1 to Q8'!$A:$V,5,FALSE)</f>
        <v>Normal</v>
      </c>
      <c r="J2078" s="4" t="str">
        <f>VLOOKUP($A2078,'Data Transformation Q1 to Q8'!$A:$V,6,FALSE)</f>
        <v>Yes</v>
      </c>
      <c r="K2078" s="4" t="str">
        <f>VLOOKUP($A2078,'Data Transformation Q1 to Q8'!$A:$V,7,FALSE)</f>
        <v>No</v>
      </c>
      <c r="L2078" s="4" t="str">
        <f>VLOOKUP($A2078,'Data Transformation Q1 to Q8'!$A:$V,8,FALSE)</f>
        <v>No</v>
      </c>
      <c r="M2078" s="4" t="str">
        <f>VLOOKUP($A2078,'Data Transformation Q1 to Q8'!$A:$V,10,FALSE)</f>
        <v>No</v>
      </c>
      <c r="N2078" s="4">
        <f>VLOOKUP($A2078,'Data Transformation Q1 to Q8'!$A:$V,9,FALSE)</f>
        <v>1</v>
      </c>
      <c r="O2078" s="4" t="str">
        <f>VLOOKUP($A2078,'Data Transformation Q1 to Q8'!$A:$V,20,FALSE)</f>
        <v>tier - 3</v>
      </c>
      <c r="P2078" s="4" t="str">
        <f>VLOOKUP($A2078,'Data Transformation Q1 to Q8'!$A:$V,21,FALSE)</f>
        <v>tier - 3</v>
      </c>
      <c r="Q2078" s="118">
        <f>VLOOKUP($A2078,'Data Transformation Q1 to Q8'!$A:$V,19,FALSE)</f>
        <v>2497.04</v>
      </c>
    </row>
    <row r="2079" spans="1:17" ht="15.75" x14ac:dyDescent="0.25">
      <c r="A2079" s="10" t="s">
        <v>2125</v>
      </c>
      <c r="B2079" s="4" t="str">
        <f>VLOOKUP(A2079,'Data Transformation Q1 to Q8'!A:V,22,FALSE)</f>
        <v>R1011</v>
      </c>
      <c r="C2079" s="21">
        <f>VLOOKUP($A2079,'Data Transformation Q1 to Q8'!$A:$V,16,FALSE)</f>
        <v>34986</v>
      </c>
      <c r="D2079" s="6">
        <f>VLOOKUP($A2079,'Data Transformation Q1 to Q8'!$A:$V,17,FALSE)</f>
        <v>27</v>
      </c>
      <c r="E2079" s="4" t="str">
        <f>VLOOKUP(A2079,'Customer Names'!A:D,3,FALSE)</f>
        <v xml:space="preserve">  Kevin L</v>
      </c>
      <c r="F2079" s="4">
        <f>VLOOKUP($A2079,'Data Transformation Q1 to Q8'!$A:$V,2,FALSE)</f>
        <v>30.5</v>
      </c>
      <c r="G2079" s="4" t="str">
        <f>VLOOKUP($A2079,'Data Transformation Q1 to Q8'!$A:$V,3,FALSE)</f>
        <v>Obesity</v>
      </c>
      <c r="H2079" s="4">
        <f>VLOOKUP($A2079,'Data Transformation Q1 to Q8'!$A:$V,4,FALSE)</f>
        <v>5.88</v>
      </c>
      <c r="I2079" s="4" t="str">
        <f>VLOOKUP($A2079,'Data Transformation Q1 to Q8'!$A:$V,5,FALSE)</f>
        <v>Prediabetes</v>
      </c>
      <c r="J2079" s="4" t="str">
        <f>VLOOKUP($A2079,'Data Transformation Q1 to Q8'!$A:$V,6,FALSE)</f>
        <v>Yes</v>
      </c>
      <c r="K2079" s="4" t="str">
        <f>VLOOKUP($A2079,'Data Transformation Q1 to Q8'!$A:$V,7,FALSE)</f>
        <v>No</v>
      </c>
      <c r="L2079" s="4" t="str">
        <f>VLOOKUP($A2079,'Data Transformation Q1 to Q8'!$A:$V,8,FALSE)</f>
        <v>No</v>
      </c>
      <c r="M2079" s="4" t="str">
        <f>VLOOKUP($A2079,'Data Transformation Q1 to Q8'!$A:$V,10,FALSE)</f>
        <v>No</v>
      </c>
      <c r="N2079" s="4">
        <f>VLOOKUP($A2079,'Data Transformation Q1 to Q8'!$A:$V,9,FALSE)</f>
        <v>1</v>
      </c>
      <c r="O2079" s="4" t="str">
        <f>VLOOKUP($A2079,'Data Transformation Q1 to Q8'!$A:$V,20,FALSE)</f>
        <v>tier - 3</v>
      </c>
      <c r="P2079" s="4" t="str">
        <f>VLOOKUP($A2079,'Data Transformation Q1 to Q8'!$A:$V,21,FALSE)</f>
        <v>tier - 1</v>
      </c>
      <c r="Q2079" s="118">
        <f>VLOOKUP($A2079,'Data Transformation Q1 to Q8'!$A:$V,19,FALSE)</f>
        <v>2494.02</v>
      </c>
    </row>
    <row r="2080" spans="1:17" ht="15.75" x14ac:dyDescent="0.25">
      <c r="A2080" s="10" t="s">
        <v>2126</v>
      </c>
      <c r="B2080" s="4" t="str">
        <f>VLOOKUP(A2080,'Data Transformation Q1 to Q8'!A:V,22,FALSE)</f>
        <v>R1013</v>
      </c>
      <c r="C2080" s="21">
        <f>VLOOKUP($A2080,'Data Transformation Q1 to Q8'!$A:$V,16,FALSE)</f>
        <v>35009</v>
      </c>
      <c r="D2080" s="6">
        <f>VLOOKUP($A2080,'Data Transformation Q1 to Q8'!$A:$V,17,FALSE)</f>
        <v>27</v>
      </c>
      <c r="E2080" s="4" t="str">
        <f>VLOOKUP(A2080,'Customer Names'!A:D,3,FALSE)</f>
        <v xml:space="preserve">  Bryan</v>
      </c>
      <c r="F2080" s="4">
        <f>VLOOKUP($A2080,'Data Transformation Q1 to Q8'!$A:$V,2,FALSE)</f>
        <v>23.1</v>
      </c>
      <c r="G2080" s="4" t="str">
        <f>VLOOKUP($A2080,'Data Transformation Q1 to Q8'!$A:$V,3,FALSE)</f>
        <v>Normal Weight</v>
      </c>
      <c r="H2080" s="4">
        <f>VLOOKUP($A2080,'Data Transformation Q1 to Q8'!$A:$V,4,FALSE)</f>
        <v>5.92</v>
      </c>
      <c r="I2080" s="4" t="str">
        <f>VLOOKUP($A2080,'Data Transformation Q1 to Q8'!$A:$V,5,FALSE)</f>
        <v>Prediabetes</v>
      </c>
      <c r="J2080" s="4" t="str">
        <f>VLOOKUP($A2080,'Data Transformation Q1 to Q8'!$A:$V,6,FALSE)</f>
        <v>Yes</v>
      </c>
      <c r="K2080" s="4" t="str">
        <f>VLOOKUP($A2080,'Data Transformation Q1 to Q8'!$A:$V,7,FALSE)</f>
        <v>No</v>
      </c>
      <c r="L2080" s="4" t="str">
        <f>VLOOKUP($A2080,'Data Transformation Q1 to Q8'!$A:$V,8,FALSE)</f>
        <v>No</v>
      </c>
      <c r="M2080" s="4" t="str">
        <f>VLOOKUP($A2080,'Data Transformation Q1 to Q8'!$A:$V,10,FALSE)</f>
        <v>No</v>
      </c>
      <c r="N2080" s="4">
        <f>VLOOKUP($A2080,'Data Transformation Q1 to Q8'!$A:$V,9,FALSE)</f>
        <v>1</v>
      </c>
      <c r="O2080" s="4" t="str">
        <f>VLOOKUP($A2080,'Data Transformation Q1 to Q8'!$A:$V,20,FALSE)</f>
        <v>tier - 3</v>
      </c>
      <c r="P2080" s="4" t="str">
        <f>VLOOKUP($A2080,'Data Transformation Q1 to Q8'!$A:$V,21,FALSE)</f>
        <v>tier - 2</v>
      </c>
      <c r="Q2080" s="118">
        <f>VLOOKUP($A2080,'Data Transformation Q1 to Q8'!$A:$V,19,FALSE)</f>
        <v>2483.7399999999998</v>
      </c>
    </row>
    <row r="2081" spans="1:17" ht="15.75" x14ac:dyDescent="0.25">
      <c r="A2081" s="10" t="s">
        <v>2127</v>
      </c>
      <c r="B2081" s="4" t="str">
        <f>VLOOKUP(A2081,'Data Transformation Q1 to Q8'!A:V,22,FALSE)</f>
        <v>R1013</v>
      </c>
      <c r="C2081" s="21">
        <f>VLOOKUP($A2081,'Data Transformation Q1 to Q8'!$A:$V,16,FALSE)</f>
        <v>35966</v>
      </c>
      <c r="D2081" s="6">
        <f>VLOOKUP($A2081,'Data Transformation Q1 to Q8'!$A:$V,17,FALSE)</f>
        <v>24</v>
      </c>
      <c r="E2081" s="4" t="str">
        <f>VLOOKUP(A2081,'Customer Names'!A:D,3,FALSE)</f>
        <v xml:space="preserve">  Janae N</v>
      </c>
      <c r="F2081" s="4">
        <f>VLOOKUP($A2081,'Data Transformation Q1 to Q8'!$A:$V,2,FALSE)</f>
        <v>39.49</v>
      </c>
      <c r="G2081" s="4" t="str">
        <f>VLOOKUP($A2081,'Data Transformation Q1 to Q8'!$A:$V,3,FALSE)</f>
        <v>Obesity</v>
      </c>
      <c r="H2081" s="4">
        <f>VLOOKUP($A2081,'Data Transformation Q1 to Q8'!$A:$V,4,FALSE)</f>
        <v>4.8099999999999996</v>
      </c>
      <c r="I2081" s="4" t="str">
        <f>VLOOKUP($A2081,'Data Transformation Q1 to Q8'!$A:$V,5,FALSE)</f>
        <v>Normal</v>
      </c>
      <c r="J2081" s="4" t="str">
        <f>VLOOKUP($A2081,'Data Transformation Q1 to Q8'!$A:$V,6,FALSE)</f>
        <v>No</v>
      </c>
      <c r="K2081" s="4" t="str">
        <f>VLOOKUP($A2081,'Data Transformation Q1 to Q8'!$A:$V,7,FALSE)</f>
        <v>No</v>
      </c>
      <c r="L2081" s="4" t="str">
        <f>VLOOKUP($A2081,'Data Transformation Q1 to Q8'!$A:$V,8,FALSE)</f>
        <v>No</v>
      </c>
      <c r="M2081" s="4" t="str">
        <f>VLOOKUP($A2081,'Data Transformation Q1 to Q8'!$A:$V,10,FALSE)</f>
        <v>No</v>
      </c>
      <c r="N2081" s="4">
        <f>VLOOKUP($A2081,'Data Transformation Q1 to Q8'!$A:$V,9,FALSE)</f>
        <v>1</v>
      </c>
      <c r="O2081" s="4" t="str">
        <f>VLOOKUP($A2081,'Data Transformation Q1 to Q8'!$A:$V,20,FALSE)</f>
        <v>tier - 2</v>
      </c>
      <c r="P2081" s="4" t="str">
        <f>VLOOKUP($A2081,'Data Transformation Q1 to Q8'!$A:$V,21,FALSE)</f>
        <v>tier - 2</v>
      </c>
      <c r="Q2081" s="118">
        <f>VLOOKUP($A2081,'Data Transformation Q1 to Q8'!$A:$V,19,FALSE)</f>
        <v>2480.98</v>
      </c>
    </row>
    <row r="2082" spans="1:17" ht="15.75" x14ac:dyDescent="0.25">
      <c r="A2082" s="10" t="s">
        <v>2128</v>
      </c>
      <c r="B2082" s="4" t="str">
        <f>VLOOKUP(A2082,'Data Transformation Q1 to Q8'!A:V,22,FALSE)</f>
        <v>R1013</v>
      </c>
      <c r="C2082" s="21">
        <f>VLOOKUP($A2082,'Data Transformation Q1 to Q8'!$A:$V,16,FALSE)</f>
        <v>35978</v>
      </c>
      <c r="D2082" s="6">
        <f>VLOOKUP($A2082,'Data Transformation Q1 to Q8'!$A:$V,17,FALSE)</f>
        <v>24</v>
      </c>
      <c r="E2082" s="4" t="str">
        <f>VLOOKUP(A2082,'Customer Names'!A:D,3,FALSE)</f>
        <v xml:space="preserve">  Audrey</v>
      </c>
      <c r="F2082" s="4">
        <f>VLOOKUP($A2082,'Data Transformation Q1 to Q8'!$A:$V,2,FALSE)</f>
        <v>33.99</v>
      </c>
      <c r="G2082" s="4" t="str">
        <f>VLOOKUP($A2082,'Data Transformation Q1 to Q8'!$A:$V,3,FALSE)</f>
        <v>Obesity</v>
      </c>
      <c r="H2082" s="4">
        <f>VLOOKUP($A2082,'Data Transformation Q1 to Q8'!$A:$V,4,FALSE)</f>
        <v>4.55</v>
      </c>
      <c r="I2082" s="4" t="str">
        <f>VLOOKUP($A2082,'Data Transformation Q1 to Q8'!$A:$V,5,FALSE)</f>
        <v>Normal</v>
      </c>
      <c r="J2082" s="4" t="str">
        <f>VLOOKUP($A2082,'Data Transformation Q1 to Q8'!$A:$V,6,FALSE)</f>
        <v>No</v>
      </c>
      <c r="K2082" s="4" t="str">
        <f>VLOOKUP($A2082,'Data Transformation Q1 to Q8'!$A:$V,7,FALSE)</f>
        <v>No</v>
      </c>
      <c r="L2082" s="4" t="str">
        <f>VLOOKUP($A2082,'Data Transformation Q1 to Q8'!$A:$V,8,FALSE)</f>
        <v>No</v>
      </c>
      <c r="M2082" s="4" t="str">
        <f>VLOOKUP($A2082,'Data Transformation Q1 to Q8'!$A:$V,10,FALSE)</f>
        <v>No</v>
      </c>
      <c r="N2082" s="4">
        <f>VLOOKUP($A2082,'Data Transformation Q1 to Q8'!$A:$V,9,FALSE)</f>
        <v>1</v>
      </c>
      <c r="O2082" s="4" t="str">
        <f>VLOOKUP($A2082,'Data Transformation Q1 to Q8'!$A:$V,20,FALSE)</f>
        <v>tier - 2</v>
      </c>
      <c r="P2082" s="4" t="str">
        <f>VLOOKUP($A2082,'Data Transformation Q1 to Q8'!$A:$V,21,FALSE)</f>
        <v>tier - 3</v>
      </c>
      <c r="Q2082" s="118">
        <f>VLOOKUP($A2082,'Data Transformation Q1 to Q8'!$A:$V,19,FALSE)</f>
        <v>2473.33</v>
      </c>
    </row>
    <row r="2083" spans="1:17" ht="15.75" x14ac:dyDescent="0.25">
      <c r="A2083" s="10" t="s">
        <v>2129</v>
      </c>
      <c r="B2083" s="4" t="str">
        <f>VLOOKUP(A2083,'Data Transformation Q1 to Q8'!A:V,22,FALSE)</f>
        <v>R1013</v>
      </c>
      <c r="C2083" s="21">
        <f>VLOOKUP($A2083,'Data Transformation Q1 to Q8'!$A:$V,16,FALSE)</f>
        <v>36024</v>
      </c>
      <c r="D2083" s="6">
        <f>VLOOKUP($A2083,'Data Transformation Q1 to Q8'!$A:$V,17,FALSE)</f>
        <v>24</v>
      </c>
      <c r="E2083" s="4" t="str">
        <f>VLOOKUP(A2083,'Customer Names'!A:D,3,FALSE)</f>
        <v xml:space="preserve">  Laura</v>
      </c>
      <c r="F2083" s="4">
        <f>VLOOKUP($A2083,'Data Transformation Q1 to Q8'!$A:$V,2,FALSE)</f>
        <v>27.72</v>
      </c>
      <c r="G2083" s="4" t="str">
        <f>VLOOKUP($A2083,'Data Transformation Q1 to Q8'!$A:$V,3,FALSE)</f>
        <v>Overweight</v>
      </c>
      <c r="H2083" s="4">
        <f>VLOOKUP($A2083,'Data Transformation Q1 to Q8'!$A:$V,4,FALSE)</f>
        <v>6.43</v>
      </c>
      <c r="I2083" s="4" t="str">
        <f>VLOOKUP($A2083,'Data Transformation Q1 to Q8'!$A:$V,5,FALSE)</f>
        <v>Prediabetes</v>
      </c>
      <c r="J2083" s="4" t="str">
        <f>VLOOKUP($A2083,'Data Transformation Q1 to Q8'!$A:$V,6,FALSE)</f>
        <v>No</v>
      </c>
      <c r="K2083" s="4" t="str">
        <f>VLOOKUP($A2083,'Data Transformation Q1 to Q8'!$A:$V,7,FALSE)</f>
        <v>No</v>
      </c>
      <c r="L2083" s="4" t="str">
        <f>VLOOKUP($A2083,'Data Transformation Q1 to Q8'!$A:$V,8,FALSE)</f>
        <v>No</v>
      </c>
      <c r="M2083" s="4" t="str">
        <f>VLOOKUP($A2083,'Data Transformation Q1 to Q8'!$A:$V,10,FALSE)</f>
        <v>No</v>
      </c>
      <c r="N2083" s="4">
        <f>VLOOKUP($A2083,'Data Transformation Q1 to Q8'!$A:$V,9,FALSE)</f>
        <v>1</v>
      </c>
      <c r="O2083" s="4" t="str">
        <f>VLOOKUP($A2083,'Data Transformation Q1 to Q8'!$A:$V,20,FALSE)</f>
        <v>tier - 2</v>
      </c>
      <c r="P2083" s="4" t="str">
        <f>VLOOKUP($A2083,'Data Transformation Q1 to Q8'!$A:$V,21,FALSE)</f>
        <v>tier - 3</v>
      </c>
      <c r="Q2083" s="118">
        <f>VLOOKUP($A2083,'Data Transformation Q1 to Q8'!$A:$V,19,FALSE)</f>
        <v>2464.62</v>
      </c>
    </row>
    <row r="2084" spans="1:17" ht="15.75" x14ac:dyDescent="0.25">
      <c r="A2084" s="10" t="s">
        <v>2130</v>
      </c>
      <c r="B2084" s="4" t="str">
        <f>VLOOKUP(A2084,'Data Transformation Q1 to Q8'!A:V,22,FALSE)</f>
        <v>R1024</v>
      </c>
      <c r="C2084" s="21">
        <f>VLOOKUP($A2084,'Data Transformation Q1 to Q8'!$A:$V,16,FALSE)</f>
        <v>37448</v>
      </c>
      <c r="D2084" s="6">
        <f>VLOOKUP($A2084,'Data Transformation Q1 to Q8'!$A:$V,17,FALSE)</f>
        <v>20</v>
      </c>
      <c r="E2084" s="4" t="str">
        <f>VLOOKUP(A2084,'Customer Names'!A:D,3,FALSE)</f>
        <v xml:space="preserve">  Nicole F</v>
      </c>
      <c r="F2084" s="4">
        <f>VLOOKUP($A2084,'Data Transformation Q1 to Q8'!$A:$V,2,FALSE)</f>
        <v>30.59</v>
      </c>
      <c r="G2084" s="4" t="str">
        <f>VLOOKUP($A2084,'Data Transformation Q1 to Q8'!$A:$V,3,FALSE)</f>
        <v>Obesity</v>
      </c>
      <c r="H2084" s="4">
        <f>VLOOKUP($A2084,'Data Transformation Q1 to Q8'!$A:$V,4,FALSE)</f>
        <v>11.62</v>
      </c>
      <c r="I2084" s="4" t="str">
        <f>VLOOKUP($A2084,'Data Transformation Q1 to Q8'!$A:$V,5,FALSE)</f>
        <v>Diabetes</v>
      </c>
      <c r="J2084" s="4" t="str">
        <f>VLOOKUP($A2084,'Data Transformation Q1 to Q8'!$A:$V,6,FALSE)</f>
        <v>No</v>
      </c>
      <c r="K2084" s="4" t="str">
        <f>VLOOKUP($A2084,'Data Transformation Q1 to Q8'!$A:$V,7,FALSE)</f>
        <v>No</v>
      </c>
      <c r="L2084" s="4" t="str">
        <f>VLOOKUP($A2084,'Data Transformation Q1 to Q8'!$A:$V,8,FALSE)</f>
        <v>No</v>
      </c>
      <c r="M2084" s="4" t="str">
        <f>VLOOKUP($A2084,'Data Transformation Q1 to Q8'!$A:$V,10,FALSE)</f>
        <v>No</v>
      </c>
      <c r="N2084" s="4">
        <f>VLOOKUP($A2084,'Data Transformation Q1 to Q8'!$A:$V,9,FALSE)</f>
        <v>0</v>
      </c>
      <c r="O2084" s="4" t="str">
        <f>VLOOKUP($A2084,'Data Transformation Q1 to Q8'!$A:$V,20,FALSE)</f>
        <v>tier - 2</v>
      </c>
      <c r="P2084" s="4" t="str">
        <f>VLOOKUP($A2084,'Data Transformation Q1 to Q8'!$A:$V,21,FALSE)</f>
        <v>tier - 2</v>
      </c>
      <c r="Q2084" s="118">
        <f>VLOOKUP($A2084,'Data Transformation Q1 to Q8'!$A:$V,19,FALSE)</f>
        <v>2459.7199999999998</v>
      </c>
    </row>
    <row r="2085" spans="1:17" ht="15.75" x14ac:dyDescent="0.25">
      <c r="A2085" s="10" t="s">
        <v>2131</v>
      </c>
      <c r="B2085" s="4" t="str">
        <f>VLOOKUP(A2085,'Data Transformation Q1 to Q8'!A:V,22,FALSE)</f>
        <v>R1011</v>
      </c>
      <c r="C2085" s="21">
        <f>VLOOKUP($A2085,'Data Transformation Q1 to Q8'!$A:$V,16,FALSE)</f>
        <v>36118</v>
      </c>
      <c r="D2085" s="6">
        <f>VLOOKUP($A2085,'Data Transformation Q1 to Q8'!$A:$V,17,FALSE)</f>
        <v>24</v>
      </c>
      <c r="E2085" s="4" t="str">
        <f>VLOOKUP(A2085,'Customer Names'!A:D,3,FALSE)</f>
        <v xml:space="preserve">  Krista L</v>
      </c>
      <c r="F2085" s="4">
        <f>VLOOKUP($A2085,'Data Transformation Q1 to Q8'!$A:$V,2,FALSE)</f>
        <v>22.6</v>
      </c>
      <c r="G2085" s="4" t="str">
        <f>VLOOKUP($A2085,'Data Transformation Q1 to Q8'!$A:$V,3,FALSE)</f>
        <v>Normal Weight</v>
      </c>
      <c r="H2085" s="4">
        <f>VLOOKUP($A2085,'Data Transformation Q1 to Q8'!$A:$V,4,FALSE)</f>
        <v>6.04</v>
      </c>
      <c r="I2085" s="4" t="str">
        <f>VLOOKUP($A2085,'Data Transformation Q1 to Q8'!$A:$V,5,FALSE)</f>
        <v>Prediabetes</v>
      </c>
      <c r="J2085" s="4" t="str">
        <f>VLOOKUP($A2085,'Data Transformation Q1 to Q8'!$A:$V,6,FALSE)</f>
        <v>No</v>
      </c>
      <c r="K2085" s="4" t="str">
        <f>VLOOKUP($A2085,'Data Transformation Q1 to Q8'!$A:$V,7,FALSE)</f>
        <v>No</v>
      </c>
      <c r="L2085" s="4" t="str">
        <f>VLOOKUP($A2085,'Data Transformation Q1 to Q8'!$A:$V,8,FALSE)</f>
        <v>No</v>
      </c>
      <c r="M2085" s="4" t="str">
        <f>VLOOKUP($A2085,'Data Transformation Q1 to Q8'!$A:$V,10,FALSE)</f>
        <v>No</v>
      </c>
      <c r="N2085" s="4">
        <f>VLOOKUP($A2085,'Data Transformation Q1 to Q8'!$A:$V,9,FALSE)</f>
        <v>1</v>
      </c>
      <c r="O2085" s="4" t="str">
        <f>VLOOKUP($A2085,'Data Transformation Q1 to Q8'!$A:$V,20,FALSE)</f>
        <v>tier - 2</v>
      </c>
      <c r="P2085" s="4" t="str">
        <f>VLOOKUP($A2085,'Data Transformation Q1 to Q8'!$A:$V,21,FALSE)</f>
        <v>tier - 1</v>
      </c>
      <c r="Q2085" s="118">
        <f>VLOOKUP($A2085,'Data Transformation Q1 to Q8'!$A:$V,19,FALSE)</f>
        <v>2457.5</v>
      </c>
    </row>
    <row r="2086" spans="1:17" ht="15.75" x14ac:dyDescent="0.25">
      <c r="A2086" s="10" t="s">
        <v>2132</v>
      </c>
      <c r="B2086" s="4" t="str">
        <f>VLOOKUP(A2086,'Data Transformation Q1 to Q8'!A:V,22,FALSE)</f>
        <v>R1024</v>
      </c>
      <c r="C2086" s="21">
        <f>VLOOKUP($A2086,'Data Transformation Q1 to Q8'!$A:$V,16,FALSE)</f>
        <v>37466</v>
      </c>
      <c r="D2086" s="6">
        <f>VLOOKUP($A2086,'Data Transformation Q1 to Q8'!$A:$V,17,FALSE)</f>
        <v>20</v>
      </c>
      <c r="E2086" s="4" t="str">
        <f>VLOOKUP(A2086,'Customer Names'!A:D,3,FALSE)</f>
        <v xml:space="preserve">  Denise</v>
      </c>
      <c r="F2086" s="4">
        <f>VLOOKUP($A2086,'Data Transformation Q1 to Q8'!$A:$V,2,FALSE)</f>
        <v>28.785</v>
      </c>
      <c r="G2086" s="4" t="str">
        <f>VLOOKUP($A2086,'Data Transformation Q1 to Q8'!$A:$V,3,FALSE)</f>
        <v>Overweight</v>
      </c>
      <c r="H2086" s="4">
        <f>VLOOKUP($A2086,'Data Transformation Q1 to Q8'!$A:$V,4,FALSE)</f>
        <v>8.82</v>
      </c>
      <c r="I2086" s="4" t="str">
        <f>VLOOKUP($A2086,'Data Transformation Q1 to Q8'!$A:$V,5,FALSE)</f>
        <v>Diabetes</v>
      </c>
      <c r="J2086" s="4" t="str">
        <f>VLOOKUP($A2086,'Data Transformation Q1 to Q8'!$A:$V,6,FALSE)</f>
        <v>No</v>
      </c>
      <c r="K2086" s="4" t="str">
        <f>VLOOKUP($A2086,'Data Transformation Q1 to Q8'!$A:$V,7,FALSE)</f>
        <v>No</v>
      </c>
      <c r="L2086" s="4" t="str">
        <f>VLOOKUP($A2086,'Data Transformation Q1 to Q8'!$A:$V,8,FALSE)</f>
        <v>No</v>
      </c>
      <c r="M2086" s="4" t="str">
        <f>VLOOKUP($A2086,'Data Transformation Q1 to Q8'!$A:$V,10,FALSE)</f>
        <v>No</v>
      </c>
      <c r="N2086" s="4">
        <f>VLOOKUP($A2086,'Data Transformation Q1 to Q8'!$A:$V,9,FALSE)</f>
        <v>0</v>
      </c>
      <c r="O2086" s="4" t="str">
        <f>VLOOKUP($A2086,'Data Transformation Q1 to Q8'!$A:$V,20,FALSE)</f>
        <v>tier - 2</v>
      </c>
      <c r="P2086" s="4" t="str">
        <f>VLOOKUP($A2086,'Data Transformation Q1 to Q8'!$A:$V,21,FALSE)</f>
        <v>tier - 1</v>
      </c>
      <c r="Q2086" s="118">
        <f>VLOOKUP($A2086,'Data Transformation Q1 to Q8'!$A:$V,19,FALSE)</f>
        <v>2457.21</v>
      </c>
    </row>
    <row r="2087" spans="1:17" ht="15.75" x14ac:dyDescent="0.25">
      <c r="A2087" s="10" t="s">
        <v>2133</v>
      </c>
      <c r="B2087" s="4" t="str">
        <f>VLOOKUP(A2087,'Data Transformation Q1 to Q8'!A:V,22,FALSE)</f>
        <v>R1013</v>
      </c>
      <c r="C2087" s="21">
        <f>VLOOKUP($A2087,'Data Transformation Q1 to Q8'!$A:$V,16,FALSE)</f>
        <v>36485</v>
      </c>
      <c r="D2087" s="6">
        <f>VLOOKUP($A2087,'Data Transformation Q1 to Q8'!$A:$V,17,FALSE)</f>
        <v>23</v>
      </c>
      <c r="E2087" s="4" t="str">
        <f>VLOOKUP(A2087,'Customer Names'!A:D,3,FALSE)</f>
        <v xml:space="preserve">  Ariel</v>
      </c>
      <c r="F2087" s="4">
        <f>VLOOKUP($A2087,'Data Transformation Q1 to Q8'!$A:$V,2,FALSE)</f>
        <v>50.38</v>
      </c>
      <c r="G2087" s="4" t="str">
        <f>VLOOKUP($A2087,'Data Transformation Q1 to Q8'!$A:$V,3,FALSE)</f>
        <v>Obesity</v>
      </c>
      <c r="H2087" s="4">
        <f>VLOOKUP($A2087,'Data Transformation Q1 to Q8'!$A:$V,4,FALSE)</f>
        <v>5.8</v>
      </c>
      <c r="I2087" s="4" t="str">
        <f>VLOOKUP($A2087,'Data Transformation Q1 to Q8'!$A:$V,5,FALSE)</f>
        <v>Prediabetes</v>
      </c>
      <c r="J2087" s="4" t="str">
        <f>VLOOKUP($A2087,'Data Transformation Q1 to Q8'!$A:$V,6,FALSE)</f>
        <v>No</v>
      </c>
      <c r="K2087" s="4" t="str">
        <f>VLOOKUP($A2087,'Data Transformation Q1 to Q8'!$A:$V,7,FALSE)</f>
        <v>No</v>
      </c>
      <c r="L2087" s="4" t="str">
        <f>VLOOKUP($A2087,'Data Transformation Q1 to Q8'!$A:$V,8,FALSE)</f>
        <v>No</v>
      </c>
      <c r="M2087" s="4" t="str">
        <f>VLOOKUP($A2087,'Data Transformation Q1 to Q8'!$A:$V,10,FALSE)</f>
        <v>No</v>
      </c>
      <c r="N2087" s="4">
        <f>VLOOKUP($A2087,'Data Transformation Q1 to Q8'!$A:$V,9,FALSE)</f>
        <v>0</v>
      </c>
      <c r="O2087" s="4" t="str">
        <f>VLOOKUP($A2087,'Data Transformation Q1 to Q8'!$A:$V,20,FALSE)</f>
        <v>tier - 2</v>
      </c>
      <c r="P2087" s="4" t="str">
        <f>VLOOKUP($A2087,'Data Transformation Q1 to Q8'!$A:$V,21,FALSE)</f>
        <v>tier - 2</v>
      </c>
      <c r="Q2087" s="118">
        <f>VLOOKUP($A2087,'Data Transformation Q1 to Q8'!$A:$V,19,FALSE)</f>
        <v>2438.06</v>
      </c>
    </row>
    <row r="2088" spans="1:17" ht="15.75" x14ac:dyDescent="0.25">
      <c r="A2088" s="10" t="s">
        <v>2134</v>
      </c>
      <c r="B2088" s="4" t="str">
        <f>VLOOKUP(A2088,'Data Transformation Q1 to Q8'!A:V,22,FALSE)</f>
        <v>R1011</v>
      </c>
      <c r="C2088" s="21">
        <f>VLOOKUP($A2088,'Data Transformation Q1 to Q8'!$A:$V,16,FALSE)</f>
        <v>36476</v>
      </c>
      <c r="D2088" s="6">
        <f>VLOOKUP($A2088,'Data Transformation Q1 to Q8'!$A:$V,17,FALSE)</f>
        <v>23</v>
      </c>
      <c r="E2088" s="4" t="str">
        <f>VLOOKUP(A2088,'Customer Names'!A:D,3,FALSE)</f>
        <v xml:space="preserve">  Jeremy</v>
      </c>
      <c r="F2088" s="4">
        <f>VLOOKUP($A2088,'Data Transformation Q1 to Q8'!$A:$V,2,FALSE)</f>
        <v>35.200000000000003</v>
      </c>
      <c r="G2088" s="4" t="str">
        <f>VLOOKUP($A2088,'Data Transformation Q1 to Q8'!$A:$V,3,FALSE)</f>
        <v>Obesity</v>
      </c>
      <c r="H2088" s="4">
        <f>VLOOKUP($A2088,'Data Transformation Q1 to Q8'!$A:$V,4,FALSE)</f>
        <v>4.28</v>
      </c>
      <c r="I2088" s="4" t="str">
        <f>VLOOKUP($A2088,'Data Transformation Q1 to Q8'!$A:$V,5,FALSE)</f>
        <v>Normal</v>
      </c>
      <c r="J2088" s="4" t="str">
        <f>VLOOKUP($A2088,'Data Transformation Q1 to Q8'!$A:$V,6,FALSE)</f>
        <v>No</v>
      </c>
      <c r="K2088" s="4" t="str">
        <f>VLOOKUP($A2088,'Data Transformation Q1 to Q8'!$A:$V,7,FALSE)</f>
        <v>No</v>
      </c>
      <c r="L2088" s="4" t="str">
        <f>VLOOKUP($A2088,'Data Transformation Q1 to Q8'!$A:$V,8,FALSE)</f>
        <v>No</v>
      </c>
      <c r="M2088" s="4" t="str">
        <f>VLOOKUP($A2088,'Data Transformation Q1 to Q8'!$A:$V,10,FALSE)</f>
        <v>No</v>
      </c>
      <c r="N2088" s="4">
        <f>VLOOKUP($A2088,'Data Transformation Q1 to Q8'!$A:$V,9,FALSE)</f>
        <v>0</v>
      </c>
      <c r="O2088" s="4" t="str">
        <f>VLOOKUP($A2088,'Data Transformation Q1 to Q8'!$A:$V,20,FALSE)</f>
        <v>tier - 2</v>
      </c>
      <c r="P2088" s="4" t="str">
        <f>VLOOKUP($A2088,'Data Transformation Q1 to Q8'!$A:$V,21,FALSE)</f>
        <v>tier - 2</v>
      </c>
      <c r="Q2088" s="118">
        <f>VLOOKUP($A2088,'Data Transformation Q1 to Q8'!$A:$V,19,FALSE)</f>
        <v>2416.96</v>
      </c>
    </row>
    <row r="2089" spans="1:17" ht="15.75" x14ac:dyDescent="0.25">
      <c r="A2089" s="10" t="s">
        <v>2135</v>
      </c>
      <c r="B2089" s="4" t="str">
        <f>VLOOKUP(A2089,'Data Transformation Q1 to Q8'!A:V,22,FALSE)</f>
        <v>R1012</v>
      </c>
      <c r="C2089" s="21">
        <f>VLOOKUP($A2089,'Data Transformation Q1 to Q8'!$A:$V,16,FALSE)</f>
        <v>37045</v>
      </c>
      <c r="D2089" s="6">
        <f>VLOOKUP($A2089,'Data Transformation Q1 to Q8'!$A:$V,17,FALSE)</f>
        <v>22</v>
      </c>
      <c r="E2089" s="4" t="str">
        <f>VLOOKUP(A2089,'Customer Names'!A:D,3,FALSE)</f>
        <v xml:space="preserve">  Rosalie</v>
      </c>
      <c r="F2089" s="4">
        <f>VLOOKUP($A2089,'Data Transformation Q1 to Q8'!$A:$V,2,FALSE)</f>
        <v>35.72</v>
      </c>
      <c r="G2089" s="4" t="str">
        <f>VLOOKUP($A2089,'Data Transformation Q1 to Q8'!$A:$V,3,FALSE)</f>
        <v>Obesity</v>
      </c>
      <c r="H2089" s="4">
        <f>VLOOKUP($A2089,'Data Transformation Q1 to Q8'!$A:$V,4,FALSE)</f>
        <v>5.5</v>
      </c>
      <c r="I2089" s="4" t="str">
        <f>VLOOKUP($A2089,'Data Transformation Q1 to Q8'!$A:$V,5,FALSE)</f>
        <v>Normal</v>
      </c>
      <c r="J2089" s="4" t="str">
        <f>VLOOKUP($A2089,'Data Transformation Q1 to Q8'!$A:$V,6,FALSE)</f>
        <v>Yes</v>
      </c>
      <c r="K2089" s="4" t="str">
        <f>VLOOKUP($A2089,'Data Transformation Q1 to Q8'!$A:$V,7,FALSE)</f>
        <v>No</v>
      </c>
      <c r="L2089" s="4" t="str">
        <f>VLOOKUP($A2089,'Data Transformation Q1 to Q8'!$A:$V,8,FALSE)</f>
        <v>No</v>
      </c>
      <c r="M2089" s="4" t="str">
        <f>VLOOKUP($A2089,'Data Transformation Q1 to Q8'!$A:$V,10,FALSE)</f>
        <v>No</v>
      </c>
      <c r="N2089" s="4">
        <f>VLOOKUP($A2089,'Data Transformation Q1 to Q8'!$A:$V,9,FALSE)</f>
        <v>0</v>
      </c>
      <c r="O2089" s="4" t="str">
        <f>VLOOKUP($A2089,'Data Transformation Q1 to Q8'!$A:$V,20,FALSE)</f>
        <v>tier - 2</v>
      </c>
      <c r="P2089" s="4" t="str">
        <f>VLOOKUP($A2089,'Data Transformation Q1 to Q8'!$A:$V,21,FALSE)</f>
        <v>tier - 3</v>
      </c>
      <c r="Q2089" s="118">
        <f>VLOOKUP($A2089,'Data Transformation Q1 to Q8'!$A:$V,19,FALSE)</f>
        <v>2404.73</v>
      </c>
    </row>
    <row r="2090" spans="1:17" ht="15.75" x14ac:dyDescent="0.25">
      <c r="A2090" s="10" t="s">
        <v>2136</v>
      </c>
      <c r="B2090" s="4" t="str">
        <f>VLOOKUP(A2090,'Data Transformation Q1 to Q8'!A:V,22,FALSE)</f>
        <v>R1019</v>
      </c>
      <c r="C2090" s="21">
        <f>VLOOKUP($A2090,'Data Transformation Q1 to Q8'!$A:$V,16,FALSE)</f>
        <v>36382</v>
      </c>
      <c r="D2090" s="6">
        <f>VLOOKUP($A2090,'Data Transformation Q1 to Q8'!$A:$V,17,FALSE)</f>
        <v>23</v>
      </c>
      <c r="E2090" s="4" t="str">
        <f>VLOOKUP(A2090,'Customer Names'!A:D,3,FALSE)</f>
        <v xml:space="preserve">  Jay</v>
      </c>
      <c r="F2090" s="4">
        <f>VLOOKUP($A2090,'Data Transformation Q1 to Q8'!$A:$V,2,FALSE)</f>
        <v>24.51</v>
      </c>
      <c r="G2090" s="4" t="str">
        <f>VLOOKUP($A2090,'Data Transformation Q1 to Q8'!$A:$V,3,FALSE)</f>
        <v>Normal Weight</v>
      </c>
      <c r="H2090" s="4">
        <f>VLOOKUP($A2090,'Data Transformation Q1 to Q8'!$A:$V,4,FALSE)</f>
        <v>4.6900000000000004</v>
      </c>
      <c r="I2090" s="4" t="str">
        <f>VLOOKUP($A2090,'Data Transformation Q1 to Q8'!$A:$V,5,FALSE)</f>
        <v>Normal</v>
      </c>
      <c r="J2090" s="4" t="str">
        <f>VLOOKUP($A2090,'Data Transformation Q1 to Q8'!$A:$V,6,FALSE)</f>
        <v>No</v>
      </c>
      <c r="K2090" s="4" t="str">
        <f>VLOOKUP($A2090,'Data Transformation Q1 to Q8'!$A:$V,7,FALSE)</f>
        <v>No</v>
      </c>
      <c r="L2090" s="4" t="str">
        <f>VLOOKUP($A2090,'Data Transformation Q1 to Q8'!$A:$V,8,FALSE)</f>
        <v>No</v>
      </c>
      <c r="M2090" s="4" t="str">
        <f>VLOOKUP($A2090,'Data Transformation Q1 to Q8'!$A:$V,10,FALSE)</f>
        <v>No</v>
      </c>
      <c r="N2090" s="4">
        <f>VLOOKUP($A2090,'Data Transformation Q1 to Q8'!$A:$V,9,FALSE)</f>
        <v>0</v>
      </c>
      <c r="O2090" s="4" t="str">
        <f>VLOOKUP($A2090,'Data Transformation Q1 to Q8'!$A:$V,20,FALSE)</f>
        <v>tier - 2</v>
      </c>
      <c r="P2090" s="4" t="str">
        <f>VLOOKUP($A2090,'Data Transformation Q1 to Q8'!$A:$V,21,FALSE)</f>
        <v>tier - 1</v>
      </c>
      <c r="Q2090" s="118">
        <f>VLOOKUP($A2090,'Data Transformation Q1 to Q8'!$A:$V,19,FALSE)</f>
        <v>2396.1</v>
      </c>
    </row>
    <row r="2091" spans="1:17" ht="15.75" x14ac:dyDescent="0.25">
      <c r="A2091" s="10" t="s">
        <v>2137</v>
      </c>
      <c r="B2091" s="4" t="str">
        <f>VLOOKUP(A2091,'Data Transformation Q1 to Q8'!A:V,22,FALSE)</f>
        <v>R1014</v>
      </c>
      <c r="C2091" s="21">
        <f>VLOOKUP($A2091,'Data Transformation Q1 to Q8'!$A:$V,16,FALSE)</f>
        <v>36511</v>
      </c>
      <c r="D2091" s="6">
        <f>VLOOKUP($A2091,'Data Transformation Q1 to Q8'!$A:$V,17,FALSE)</f>
        <v>23</v>
      </c>
      <c r="E2091" s="4" t="str">
        <f>VLOOKUP(A2091,'Customer Names'!A:D,3,FALSE)</f>
        <v xml:space="preserve">  Vitaliy</v>
      </c>
      <c r="F2091" s="4">
        <f>VLOOKUP($A2091,'Data Transformation Q1 to Q8'!$A:$V,2,FALSE)</f>
        <v>23.844999999999999</v>
      </c>
      <c r="G2091" s="4" t="str">
        <f>VLOOKUP($A2091,'Data Transformation Q1 to Q8'!$A:$V,3,FALSE)</f>
        <v>Normal Weight</v>
      </c>
      <c r="H2091" s="4">
        <f>VLOOKUP($A2091,'Data Transformation Q1 to Q8'!$A:$V,4,FALSE)</f>
        <v>4.43</v>
      </c>
      <c r="I2091" s="4" t="str">
        <f>VLOOKUP($A2091,'Data Transformation Q1 to Q8'!$A:$V,5,FALSE)</f>
        <v>Normal</v>
      </c>
      <c r="J2091" s="4" t="str">
        <f>VLOOKUP($A2091,'Data Transformation Q1 to Q8'!$A:$V,6,FALSE)</f>
        <v>No</v>
      </c>
      <c r="K2091" s="4" t="str">
        <f>VLOOKUP($A2091,'Data Transformation Q1 to Q8'!$A:$V,7,FALSE)</f>
        <v>No</v>
      </c>
      <c r="L2091" s="4" t="str">
        <f>VLOOKUP($A2091,'Data Transformation Q1 to Q8'!$A:$V,8,FALSE)</f>
        <v>No</v>
      </c>
      <c r="M2091" s="4" t="str">
        <f>VLOOKUP($A2091,'Data Transformation Q1 to Q8'!$A:$V,10,FALSE)</f>
        <v>No</v>
      </c>
      <c r="N2091" s="4">
        <f>VLOOKUP($A2091,'Data Transformation Q1 to Q8'!$A:$V,9,FALSE)</f>
        <v>0</v>
      </c>
      <c r="O2091" s="4" t="str">
        <f>VLOOKUP($A2091,'Data Transformation Q1 to Q8'!$A:$V,20,FALSE)</f>
        <v>tier - 2</v>
      </c>
      <c r="P2091" s="4" t="str">
        <f>VLOOKUP($A2091,'Data Transformation Q1 to Q8'!$A:$V,21,FALSE)</f>
        <v>tier - 1</v>
      </c>
      <c r="Q2091" s="118">
        <f>VLOOKUP($A2091,'Data Transformation Q1 to Q8'!$A:$V,19,FALSE)</f>
        <v>2395.17</v>
      </c>
    </row>
    <row r="2092" spans="1:17" ht="15.75" x14ac:dyDescent="0.25">
      <c r="A2092" s="10" t="s">
        <v>2138</v>
      </c>
      <c r="B2092" s="4" t="str">
        <f>VLOOKUP(A2092,'Data Transformation Q1 to Q8'!A:V,22,FALSE)</f>
        <v>R1013</v>
      </c>
      <c r="C2092" s="21">
        <f>VLOOKUP($A2092,'Data Transformation Q1 to Q8'!$A:$V,16,FALSE)</f>
        <v>32489</v>
      </c>
      <c r="D2092" s="6">
        <f>VLOOKUP($A2092,'Data Transformation Q1 to Q8'!$A:$V,17,FALSE)</f>
        <v>34</v>
      </c>
      <c r="E2092" s="4" t="str">
        <f>VLOOKUP(A2092,'Customer Names'!A:D,3,FALSE)</f>
        <v xml:space="preserve">  Benjamin W</v>
      </c>
      <c r="F2092" s="4">
        <f>VLOOKUP($A2092,'Data Transformation Q1 to Q8'!$A:$V,2,FALSE)</f>
        <v>15.68</v>
      </c>
      <c r="G2092" s="4" t="str">
        <f>VLOOKUP($A2092,'Data Transformation Q1 to Q8'!$A:$V,3,FALSE)</f>
        <v>Underweight</v>
      </c>
      <c r="H2092" s="4">
        <f>VLOOKUP($A2092,'Data Transformation Q1 to Q8'!$A:$V,4,FALSE)</f>
        <v>6.16</v>
      </c>
      <c r="I2092" s="4" t="str">
        <f>VLOOKUP($A2092,'Data Transformation Q1 to Q8'!$A:$V,5,FALSE)</f>
        <v>Prediabetes</v>
      </c>
      <c r="J2092" s="4" t="str">
        <f>VLOOKUP($A2092,'Data Transformation Q1 to Q8'!$A:$V,6,FALSE)</f>
        <v>Yes</v>
      </c>
      <c r="K2092" s="4" t="str">
        <f>VLOOKUP($A2092,'Data Transformation Q1 to Q8'!$A:$V,7,FALSE)</f>
        <v>No</v>
      </c>
      <c r="L2092" s="4" t="str">
        <f>VLOOKUP($A2092,'Data Transformation Q1 to Q8'!$A:$V,8,FALSE)</f>
        <v>No</v>
      </c>
      <c r="M2092" s="4" t="str">
        <f>VLOOKUP($A2092,'Data Transformation Q1 to Q8'!$A:$V,10,FALSE)</f>
        <v>No</v>
      </c>
      <c r="N2092" s="4">
        <f>VLOOKUP($A2092,'Data Transformation Q1 to Q8'!$A:$V,9,FALSE)</f>
        <v>1</v>
      </c>
      <c r="O2092" s="4" t="str">
        <f>VLOOKUP($A2092,'Data Transformation Q1 to Q8'!$A:$V,20,FALSE)</f>
        <v>tier - 2</v>
      </c>
      <c r="P2092" s="4" t="str">
        <f>VLOOKUP($A2092,'Data Transformation Q1 to Q8'!$A:$V,21,FALSE)</f>
        <v>tier - 2</v>
      </c>
      <c r="Q2092" s="118">
        <f>VLOOKUP($A2092,'Data Transformation Q1 to Q8'!$A:$V,19,FALSE)</f>
        <v>2373.3000000000002</v>
      </c>
    </row>
    <row r="2093" spans="1:17" ht="15.75" x14ac:dyDescent="0.25">
      <c r="A2093" s="10" t="s">
        <v>2139</v>
      </c>
      <c r="B2093" s="4" t="str">
        <f>VLOOKUP(A2093,'Data Transformation Q1 to Q8'!A:V,22,FALSE)</f>
        <v>R1012</v>
      </c>
      <c r="C2093" s="21">
        <f>VLOOKUP($A2093,'Data Transformation Q1 to Q8'!$A:$V,16,FALSE)</f>
        <v>37565</v>
      </c>
      <c r="D2093" s="6">
        <f>VLOOKUP($A2093,'Data Transformation Q1 to Q8'!$A:$V,17,FALSE)</f>
        <v>20</v>
      </c>
      <c r="E2093" s="4" t="str">
        <f>VLOOKUP(A2093,'Customer Names'!A:D,3,FALSE)</f>
        <v xml:space="preserve">  Jesse</v>
      </c>
      <c r="F2093" s="4">
        <f>VLOOKUP($A2093,'Data Transformation Q1 to Q8'!$A:$V,2,FALSE)</f>
        <v>32.395000000000003</v>
      </c>
      <c r="G2093" s="4" t="str">
        <f>VLOOKUP($A2093,'Data Transformation Q1 to Q8'!$A:$V,3,FALSE)</f>
        <v>Obesity</v>
      </c>
      <c r="H2093" s="4">
        <f>VLOOKUP($A2093,'Data Transformation Q1 to Q8'!$A:$V,4,FALSE)</f>
        <v>6.66</v>
      </c>
      <c r="I2093" s="4" t="str">
        <f>VLOOKUP($A2093,'Data Transformation Q1 to Q8'!$A:$V,5,FALSE)</f>
        <v>Diabetes</v>
      </c>
      <c r="J2093" s="4" t="str">
        <f>VLOOKUP($A2093,'Data Transformation Q1 to Q8'!$A:$V,6,FALSE)</f>
        <v>No</v>
      </c>
      <c r="K2093" s="4" t="str">
        <f>VLOOKUP($A2093,'Data Transformation Q1 to Q8'!$A:$V,7,FALSE)</f>
        <v>No</v>
      </c>
      <c r="L2093" s="4" t="str">
        <f>VLOOKUP($A2093,'Data Transformation Q1 to Q8'!$A:$V,8,FALSE)</f>
        <v>No</v>
      </c>
      <c r="M2093" s="4" t="str">
        <f>VLOOKUP($A2093,'Data Transformation Q1 to Q8'!$A:$V,10,FALSE)</f>
        <v>No</v>
      </c>
      <c r="N2093" s="4">
        <f>VLOOKUP($A2093,'Data Transformation Q1 to Q8'!$A:$V,9,FALSE)</f>
        <v>0</v>
      </c>
      <c r="O2093" s="4" t="str">
        <f>VLOOKUP($A2093,'Data Transformation Q1 to Q8'!$A:$V,20,FALSE)</f>
        <v>tier - 2</v>
      </c>
      <c r="P2093" s="4" t="str">
        <f>VLOOKUP($A2093,'Data Transformation Q1 to Q8'!$A:$V,21,FALSE)</f>
        <v>tier - 1</v>
      </c>
      <c r="Q2093" s="118">
        <f>VLOOKUP($A2093,'Data Transformation Q1 to Q8'!$A:$V,19,FALSE)</f>
        <v>2362.23</v>
      </c>
    </row>
    <row r="2094" spans="1:17" ht="15.75" x14ac:dyDescent="0.25">
      <c r="A2094" s="10" t="s">
        <v>2140</v>
      </c>
      <c r="B2094" s="4" t="str">
        <f>VLOOKUP(A2094,'Data Transformation Q1 to Q8'!A:V,22,FALSE)</f>
        <v>R1012</v>
      </c>
      <c r="C2094" s="21">
        <f>VLOOKUP($A2094,'Data Transformation Q1 to Q8'!$A:$V,16,FALSE)</f>
        <v>36089</v>
      </c>
      <c r="D2094" s="6">
        <f>VLOOKUP($A2094,'Data Transformation Q1 to Q8'!$A:$V,17,FALSE)</f>
        <v>24</v>
      </c>
      <c r="E2094" s="4" t="str">
        <f>VLOOKUP(A2094,'Customer Names'!A:D,3,FALSE)</f>
        <v xml:space="preserve">  Mark</v>
      </c>
      <c r="F2094" s="4">
        <f>VLOOKUP($A2094,'Data Transformation Q1 to Q8'!$A:$V,2,FALSE)</f>
        <v>23.655000000000001</v>
      </c>
      <c r="G2094" s="4" t="str">
        <f>VLOOKUP($A2094,'Data Transformation Q1 to Q8'!$A:$V,3,FALSE)</f>
        <v>Normal Weight</v>
      </c>
      <c r="H2094" s="4">
        <f>VLOOKUP($A2094,'Data Transformation Q1 to Q8'!$A:$V,4,FALSE)</f>
        <v>5.92</v>
      </c>
      <c r="I2094" s="4" t="str">
        <f>VLOOKUP($A2094,'Data Transformation Q1 to Q8'!$A:$V,5,FALSE)</f>
        <v>Prediabetes</v>
      </c>
      <c r="J2094" s="4" t="str">
        <f>VLOOKUP($A2094,'Data Transformation Q1 to Q8'!$A:$V,6,FALSE)</f>
        <v>No</v>
      </c>
      <c r="K2094" s="4" t="str">
        <f>VLOOKUP($A2094,'Data Transformation Q1 to Q8'!$A:$V,7,FALSE)</f>
        <v>No</v>
      </c>
      <c r="L2094" s="4" t="str">
        <f>VLOOKUP($A2094,'Data Transformation Q1 to Q8'!$A:$V,8,FALSE)</f>
        <v>No</v>
      </c>
      <c r="M2094" s="4" t="str">
        <f>VLOOKUP($A2094,'Data Transformation Q1 to Q8'!$A:$V,10,FALSE)</f>
        <v>No</v>
      </c>
      <c r="N2094" s="4">
        <f>VLOOKUP($A2094,'Data Transformation Q1 to Q8'!$A:$V,9,FALSE)</f>
        <v>1</v>
      </c>
      <c r="O2094" s="4" t="str">
        <f>VLOOKUP($A2094,'Data Transformation Q1 to Q8'!$A:$V,20,FALSE)</f>
        <v>tier - 3</v>
      </c>
      <c r="P2094" s="4" t="str">
        <f>VLOOKUP($A2094,'Data Transformation Q1 to Q8'!$A:$V,21,FALSE)</f>
        <v>tier - 3</v>
      </c>
      <c r="Q2094" s="118">
        <f>VLOOKUP($A2094,'Data Transformation Q1 to Q8'!$A:$V,19,FALSE)</f>
        <v>2352.9699999999998</v>
      </c>
    </row>
    <row r="2095" spans="1:17" ht="15.75" x14ac:dyDescent="0.25">
      <c r="A2095" s="10" t="s">
        <v>2141</v>
      </c>
      <c r="B2095" s="4" t="str">
        <f>VLOOKUP(A2095,'Data Transformation Q1 to Q8'!A:V,22,FALSE)</f>
        <v>R1011</v>
      </c>
      <c r="C2095" s="21">
        <f>VLOOKUP($A2095,'Data Transformation Q1 to Q8'!$A:$V,16,FALSE)</f>
        <v>37943</v>
      </c>
      <c r="D2095" s="6">
        <f>VLOOKUP($A2095,'Data Transformation Q1 to Q8'!$A:$V,17,FALSE)</f>
        <v>19</v>
      </c>
      <c r="E2095" s="4" t="str">
        <f>VLOOKUP(A2095,'Customer Names'!A:D,3,FALSE)</f>
        <v xml:space="preserve">  Lauren</v>
      </c>
      <c r="F2095" s="4">
        <f>VLOOKUP($A2095,'Data Transformation Q1 to Q8'!$A:$V,2,FALSE)</f>
        <v>28.4</v>
      </c>
      <c r="G2095" s="4" t="str">
        <f>VLOOKUP($A2095,'Data Transformation Q1 to Q8'!$A:$V,3,FALSE)</f>
        <v>Overweight</v>
      </c>
      <c r="H2095" s="4">
        <f>VLOOKUP($A2095,'Data Transformation Q1 to Q8'!$A:$V,4,FALSE)</f>
        <v>5.97</v>
      </c>
      <c r="I2095" s="4" t="str">
        <f>VLOOKUP($A2095,'Data Transformation Q1 to Q8'!$A:$V,5,FALSE)</f>
        <v>Prediabetes</v>
      </c>
      <c r="J2095" s="4" t="str">
        <f>VLOOKUP($A2095,'Data Transformation Q1 to Q8'!$A:$V,6,FALSE)</f>
        <v>No</v>
      </c>
      <c r="K2095" s="4" t="str">
        <f>VLOOKUP($A2095,'Data Transformation Q1 to Q8'!$A:$V,7,FALSE)</f>
        <v>No</v>
      </c>
      <c r="L2095" s="4" t="str">
        <f>VLOOKUP($A2095,'Data Transformation Q1 to Q8'!$A:$V,8,FALSE)</f>
        <v>Yes</v>
      </c>
      <c r="M2095" s="4" t="str">
        <f>VLOOKUP($A2095,'Data Transformation Q1 to Q8'!$A:$V,10,FALSE)</f>
        <v>No</v>
      </c>
      <c r="N2095" s="4">
        <f>VLOOKUP($A2095,'Data Transformation Q1 to Q8'!$A:$V,9,FALSE)</f>
        <v>1</v>
      </c>
      <c r="O2095" s="4" t="str">
        <f>VLOOKUP($A2095,'Data Transformation Q1 to Q8'!$A:$V,20,FALSE)</f>
        <v>tier - 2</v>
      </c>
      <c r="P2095" s="4" t="str">
        <f>VLOOKUP($A2095,'Data Transformation Q1 to Q8'!$A:$V,21,FALSE)</f>
        <v>tier - 3</v>
      </c>
      <c r="Q2095" s="118">
        <f>VLOOKUP($A2095,'Data Transformation Q1 to Q8'!$A:$V,19,FALSE)</f>
        <v>2331.52</v>
      </c>
    </row>
    <row r="2096" spans="1:17" ht="15.75" x14ac:dyDescent="0.25">
      <c r="A2096" s="10" t="s">
        <v>2142</v>
      </c>
      <c r="B2096" s="4" t="str">
        <f>VLOOKUP(A2096,'Data Transformation Q1 to Q8'!A:V,22,FALSE)</f>
        <v>R1013</v>
      </c>
      <c r="C2096" s="21">
        <f>VLOOKUP($A2096,'Data Transformation Q1 to Q8'!$A:$V,16,FALSE)</f>
        <v>35416</v>
      </c>
      <c r="D2096" s="6">
        <f>VLOOKUP($A2096,'Data Transformation Q1 to Q8'!$A:$V,17,FALSE)</f>
        <v>26</v>
      </c>
      <c r="E2096" s="4" t="str">
        <f>VLOOKUP(A2096,'Customer Names'!A:D,3,FALSE)</f>
        <v xml:space="preserve">  Massimiliano</v>
      </c>
      <c r="F2096" s="4">
        <f>VLOOKUP($A2096,'Data Transformation Q1 to Q8'!$A:$V,2,FALSE)</f>
        <v>35.42</v>
      </c>
      <c r="G2096" s="4" t="str">
        <f>VLOOKUP($A2096,'Data Transformation Q1 to Q8'!$A:$V,3,FALSE)</f>
        <v>Obesity</v>
      </c>
      <c r="H2096" s="4">
        <f>VLOOKUP($A2096,'Data Transformation Q1 to Q8'!$A:$V,4,FALSE)</f>
        <v>4.6399999999999997</v>
      </c>
      <c r="I2096" s="4" t="str">
        <f>VLOOKUP($A2096,'Data Transformation Q1 to Q8'!$A:$V,5,FALSE)</f>
        <v>Normal</v>
      </c>
      <c r="J2096" s="4" t="str">
        <f>VLOOKUP($A2096,'Data Transformation Q1 to Q8'!$A:$V,6,FALSE)</f>
        <v>Yes</v>
      </c>
      <c r="K2096" s="4" t="str">
        <f>VLOOKUP($A2096,'Data Transformation Q1 to Q8'!$A:$V,7,FALSE)</f>
        <v>No</v>
      </c>
      <c r="L2096" s="4" t="str">
        <f>VLOOKUP($A2096,'Data Transformation Q1 to Q8'!$A:$V,8,FALSE)</f>
        <v>No</v>
      </c>
      <c r="M2096" s="4" t="str">
        <f>VLOOKUP($A2096,'Data Transformation Q1 to Q8'!$A:$V,10,FALSE)</f>
        <v>No</v>
      </c>
      <c r="N2096" s="4">
        <f>VLOOKUP($A2096,'Data Transformation Q1 to Q8'!$A:$V,9,FALSE)</f>
        <v>0</v>
      </c>
      <c r="O2096" s="4" t="str">
        <f>VLOOKUP($A2096,'Data Transformation Q1 to Q8'!$A:$V,20,FALSE)</f>
        <v>tier - 2</v>
      </c>
      <c r="P2096" s="4" t="str">
        <f>VLOOKUP($A2096,'Data Transformation Q1 to Q8'!$A:$V,21,FALSE)</f>
        <v>tier - 1</v>
      </c>
      <c r="Q2096" s="118">
        <f>VLOOKUP($A2096,'Data Transformation Q1 to Q8'!$A:$V,19,FALSE)</f>
        <v>2322.62</v>
      </c>
    </row>
    <row r="2097" spans="1:17" ht="15.75" x14ac:dyDescent="0.25">
      <c r="A2097" s="10" t="s">
        <v>2143</v>
      </c>
      <c r="B2097" s="4" t="str">
        <f>VLOOKUP(A2097,'Data Transformation Q1 to Q8'!A:V,22,FALSE)</f>
        <v>R1013</v>
      </c>
      <c r="C2097" s="21">
        <f>VLOOKUP($A2097,'Data Transformation Q1 to Q8'!$A:$V,16,FALSE)</f>
        <v>38236</v>
      </c>
      <c r="D2097" s="6">
        <f>VLOOKUP($A2097,'Data Transformation Q1 to Q8'!$A:$V,17,FALSE)</f>
        <v>18</v>
      </c>
      <c r="E2097" s="4" t="str">
        <f>VLOOKUP(A2097,'Customer Names'!A:D,3,FALSE)</f>
        <v xml:space="preserve">  Josh</v>
      </c>
      <c r="F2097" s="4">
        <f>VLOOKUP($A2097,'Data Transformation Q1 to Q8'!$A:$V,2,FALSE)</f>
        <v>26.18</v>
      </c>
      <c r="G2097" s="4" t="str">
        <f>VLOOKUP($A2097,'Data Transformation Q1 to Q8'!$A:$V,3,FALSE)</f>
        <v>Overweight</v>
      </c>
      <c r="H2097" s="4">
        <f>VLOOKUP($A2097,'Data Transformation Q1 to Q8'!$A:$V,4,FALSE)</f>
        <v>6.12</v>
      </c>
      <c r="I2097" s="4" t="str">
        <f>VLOOKUP($A2097,'Data Transformation Q1 to Q8'!$A:$V,5,FALSE)</f>
        <v>Prediabetes</v>
      </c>
      <c r="J2097" s="4" t="str">
        <f>VLOOKUP($A2097,'Data Transformation Q1 to Q8'!$A:$V,6,FALSE)</f>
        <v>No</v>
      </c>
      <c r="K2097" s="4" t="str">
        <f>VLOOKUP($A2097,'Data Transformation Q1 to Q8'!$A:$V,7,FALSE)</f>
        <v>yes</v>
      </c>
      <c r="L2097" s="4" t="str">
        <f>VLOOKUP($A2097,'Data Transformation Q1 to Q8'!$A:$V,8,FALSE)</f>
        <v>No</v>
      </c>
      <c r="M2097" s="4" t="str">
        <f>VLOOKUP($A2097,'Data Transformation Q1 to Q8'!$A:$V,10,FALSE)</f>
        <v>No</v>
      </c>
      <c r="N2097" s="4">
        <f>VLOOKUP($A2097,'Data Transformation Q1 to Q8'!$A:$V,9,FALSE)</f>
        <v>1</v>
      </c>
      <c r="O2097" s="4" t="str">
        <f>VLOOKUP($A2097,'Data Transformation Q1 to Q8'!$A:$V,20,FALSE)</f>
        <v>tier - 2</v>
      </c>
      <c r="P2097" s="4" t="str">
        <f>VLOOKUP($A2097,'Data Transformation Q1 to Q8'!$A:$V,21,FALSE)</f>
        <v>tier - 3</v>
      </c>
      <c r="Q2097" s="118">
        <f>VLOOKUP($A2097,'Data Transformation Q1 to Q8'!$A:$V,19,FALSE)</f>
        <v>2304</v>
      </c>
    </row>
    <row r="2098" spans="1:17" ht="15.75" x14ac:dyDescent="0.25">
      <c r="A2098" s="10" t="s">
        <v>2144</v>
      </c>
      <c r="B2098" s="4" t="str">
        <f>VLOOKUP(A2098,'Data Transformation Q1 to Q8'!A:V,22,FALSE)</f>
        <v>R1011</v>
      </c>
      <c r="C2098" s="21">
        <f>VLOOKUP($A2098,'Data Transformation Q1 to Q8'!$A:$V,16,FALSE)</f>
        <v>35397</v>
      </c>
      <c r="D2098" s="6">
        <f>VLOOKUP($A2098,'Data Transformation Q1 to Q8'!$A:$V,17,FALSE)</f>
        <v>26</v>
      </c>
      <c r="E2098" s="4" t="str">
        <f>VLOOKUP(A2098,'Customer Names'!A:D,3,FALSE)</f>
        <v xml:space="preserve">  Kiyokatsu</v>
      </c>
      <c r="F2098" s="4">
        <f>VLOOKUP($A2098,'Data Transformation Q1 to Q8'!$A:$V,2,FALSE)</f>
        <v>20.8</v>
      </c>
      <c r="G2098" s="4" t="str">
        <f>VLOOKUP($A2098,'Data Transformation Q1 to Q8'!$A:$V,3,FALSE)</f>
        <v>Normal Weight</v>
      </c>
      <c r="H2098" s="4">
        <f>VLOOKUP($A2098,'Data Transformation Q1 to Q8'!$A:$V,4,FALSE)</f>
        <v>4.87</v>
      </c>
      <c r="I2098" s="4" t="str">
        <f>VLOOKUP($A2098,'Data Transformation Q1 to Q8'!$A:$V,5,FALSE)</f>
        <v>Normal</v>
      </c>
      <c r="J2098" s="4" t="str">
        <f>VLOOKUP($A2098,'Data Transformation Q1 to Q8'!$A:$V,6,FALSE)</f>
        <v>Yes</v>
      </c>
      <c r="K2098" s="4" t="str">
        <f>VLOOKUP($A2098,'Data Transformation Q1 to Q8'!$A:$V,7,FALSE)</f>
        <v>No</v>
      </c>
      <c r="L2098" s="4" t="str">
        <f>VLOOKUP($A2098,'Data Transformation Q1 to Q8'!$A:$V,8,FALSE)</f>
        <v>No</v>
      </c>
      <c r="M2098" s="4" t="str">
        <f>VLOOKUP($A2098,'Data Transformation Q1 to Q8'!$A:$V,10,FALSE)</f>
        <v>No</v>
      </c>
      <c r="N2098" s="4">
        <f>VLOOKUP($A2098,'Data Transformation Q1 to Q8'!$A:$V,9,FALSE)</f>
        <v>0</v>
      </c>
      <c r="O2098" s="4" t="str">
        <f>VLOOKUP($A2098,'Data Transformation Q1 to Q8'!$A:$V,20,FALSE)</f>
        <v>tier - 1</v>
      </c>
      <c r="P2098" s="4" t="str">
        <f>VLOOKUP($A2098,'Data Transformation Q1 to Q8'!$A:$V,21,FALSE)</f>
        <v>tier - 2</v>
      </c>
      <c r="Q2098" s="118">
        <f>VLOOKUP($A2098,'Data Transformation Q1 to Q8'!$A:$V,19,FALSE)</f>
        <v>2302.3000000000002</v>
      </c>
    </row>
    <row r="2099" spans="1:17" ht="15.75" x14ac:dyDescent="0.25">
      <c r="A2099" s="10" t="s">
        <v>2145</v>
      </c>
      <c r="B2099" s="4" t="str">
        <f>VLOOKUP(A2099,'Data Transformation Q1 to Q8'!A:V,22,FALSE)</f>
        <v>R1013</v>
      </c>
      <c r="C2099" s="21">
        <f>VLOOKUP($A2099,'Data Transformation Q1 to Q8'!$A:$V,16,FALSE)</f>
        <v>32786</v>
      </c>
      <c r="D2099" s="6">
        <f>VLOOKUP($A2099,'Data Transformation Q1 to Q8'!$A:$V,17,FALSE)</f>
        <v>33</v>
      </c>
      <c r="E2099" s="4" t="str">
        <f>VLOOKUP(A2099,'Customer Names'!A:D,3,FALSE)</f>
        <v xml:space="preserve">  Amanda L</v>
      </c>
      <c r="F2099" s="4">
        <f>VLOOKUP($A2099,'Data Transformation Q1 to Q8'!$A:$V,2,FALSE)</f>
        <v>15.82</v>
      </c>
      <c r="G2099" s="4" t="str">
        <f>VLOOKUP($A2099,'Data Transformation Q1 to Q8'!$A:$V,3,FALSE)</f>
        <v>Underweight</v>
      </c>
      <c r="H2099" s="4">
        <f>VLOOKUP($A2099,'Data Transformation Q1 to Q8'!$A:$V,4,FALSE)</f>
        <v>4.5999999999999996</v>
      </c>
      <c r="I2099" s="4" t="str">
        <f>VLOOKUP($A2099,'Data Transformation Q1 to Q8'!$A:$V,5,FALSE)</f>
        <v>Normal</v>
      </c>
      <c r="J2099" s="4" t="str">
        <f>VLOOKUP($A2099,'Data Transformation Q1 to Q8'!$A:$V,6,FALSE)</f>
        <v>No</v>
      </c>
      <c r="K2099" s="4" t="str">
        <f>VLOOKUP($A2099,'Data Transformation Q1 to Q8'!$A:$V,7,FALSE)</f>
        <v>No</v>
      </c>
      <c r="L2099" s="4" t="str">
        <f>VLOOKUP($A2099,'Data Transformation Q1 to Q8'!$A:$V,8,FALSE)</f>
        <v>No</v>
      </c>
      <c r="M2099" s="4" t="str">
        <f>VLOOKUP($A2099,'Data Transformation Q1 to Q8'!$A:$V,10,FALSE)</f>
        <v>No</v>
      </c>
      <c r="N2099" s="4">
        <f>VLOOKUP($A2099,'Data Transformation Q1 to Q8'!$A:$V,9,FALSE)</f>
        <v>0</v>
      </c>
      <c r="O2099" s="4" t="str">
        <f>VLOOKUP($A2099,'Data Transformation Q1 to Q8'!$A:$V,20,FALSE)</f>
        <v>tier - 2</v>
      </c>
      <c r="P2099" s="4" t="str">
        <f>VLOOKUP($A2099,'Data Transformation Q1 to Q8'!$A:$V,21,FALSE)</f>
        <v>tier - 1</v>
      </c>
      <c r="Q2099" s="118">
        <f>VLOOKUP($A2099,'Data Transformation Q1 to Q8'!$A:$V,19,FALSE)</f>
        <v>2295.2399999999998</v>
      </c>
    </row>
    <row r="2100" spans="1:17" ht="15.75" x14ac:dyDescent="0.25">
      <c r="A2100" s="10" t="s">
        <v>2146</v>
      </c>
      <c r="B2100" s="4" t="str">
        <f>VLOOKUP(A2100,'Data Transformation Q1 to Q8'!A:V,22,FALSE)</f>
        <v>R1013</v>
      </c>
      <c r="C2100" s="21">
        <f>VLOOKUP($A2100,'Data Transformation Q1 to Q8'!$A:$V,16,FALSE)</f>
        <v>33405</v>
      </c>
      <c r="D2100" s="6">
        <f>VLOOKUP($A2100,'Data Transformation Q1 to Q8'!$A:$V,17,FALSE)</f>
        <v>31</v>
      </c>
      <c r="E2100" s="4" t="str">
        <f>VLOOKUP(A2100,'Customer Names'!A:D,3,FALSE)</f>
        <v xml:space="preserve">  Matthew</v>
      </c>
      <c r="F2100" s="4">
        <f>VLOOKUP($A2100,'Data Transformation Q1 to Q8'!$A:$V,2,FALSE)</f>
        <v>17.670000000000002</v>
      </c>
      <c r="G2100" s="4" t="str">
        <f>VLOOKUP($A2100,'Data Transformation Q1 to Q8'!$A:$V,3,FALSE)</f>
        <v>Underweight</v>
      </c>
      <c r="H2100" s="4">
        <f>VLOOKUP($A2100,'Data Transformation Q1 to Q8'!$A:$V,4,FALSE)</f>
        <v>4.78</v>
      </c>
      <c r="I2100" s="4" t="str">
        <f>VLOOKUP($A2100,'Data Transformation Q1 to Q8'!$A:$V,5,FALSE)</f>
        <v>Normal</v>
      </c>
      <c r="J2100" s="4" t="str">
        <f>VLOOKUP($A2100,'Data Transformation Q1 to Q8'!$A:$V,6,FALSE)</f>
        <v>No</v>
      </c>
      <c r="K2100" s="4" t="str">
        <f>VLOOKUP($A2100,'Data Transformation Q1 to Q8'!$A:$V,7,FALSE)</f>
        <v>No</v>
      </c>
      <c r="L2100" s="4" t="str">
        <f>VLOOKUP($A2100,'Data Transformation Q1 to Q8'!$A:$V,8,FALSE)</f>
        <v>No</v>
      </c>
      <c r="M2100" s="4" t="str">
        <f>VLOOKUP($A2100,'Data Transformation Q1 to Q8'!$A:$V,10,FALSE)</f>
        <v>No</v>
      </c>
      <c r="N2100" s="4">
        <f>VLOOKUP($A2100,'Data Transformation Q1 to Q8'!$A:$V,9,FALSE)</f>
        <v>0</v>
      </c>
      <c r="O2100" s="4" t="str">
        <f>VLOOKUP($A2100,'Data Transformation Q1 to Q8'!$A:$V,20,FALSE)</f>
        <v>tier - 2</v>
      </c>
      <c r="P2100" s="4" t="str">
        <f>VLOOKUP($A2100,'Data Transformation Q1 to Q8'!$A:$V,21,FALSE)</f>
        <v>tier - 1</v>
      </c>
      <c r="Q2100" s="118">
        <f>VLOOKUP($A2100,'Data Transformation Q1 to Q8'!$A:$V,19,FALSE)</f>
        <v>2277.7199999999998</v>
      </c>
    </row>
    <row r="2101" spans="1:17" ht="15.75" x14ac:dyDescent="0.25">
      <c r="A2101" s="10" t="s">
        <v>2147</v>
      </c>
      <c r="B2101" s="4" t="str">
        <f>VLOOKUP(A2101,'Data Transformation Q1 to Q8'!A:V,22,FALSE)</f>
        <v>R1012</v>
      </c>
      <c r="C2101" s="21">
        <f>VLOOKUP($A2101,'Data Transformation Q1 to Q8'!$A:$V,16,FALSE)</f>
        <v>37572</v>
      </c>
      <c r="D2101" s="6">
        <f>VLOOKUP($A2101,'Data Transformation Q1 to Q8'!$A:$V,17,FALSE)</f>
        <v>20</v>
      </c>
      <c r="E2101" s="4" t="str">
        <f>VLOOKUP(A2101,'Customer Names'!A:D,3,FALSE)</f>
        <v xml:space="preserve">  Julia M</v>
      </c>
      <c r="F2101" s="4">
        <f>VLOOKUP($A2101,'Data Transformation Q1 to Q8'!$A:$V,2,FALSE)</f>
        <v>31.92</v>
      </c>
      <c r="G2101" s="4" t="str">
        <f>VLOOKUP($A2101,'Data Transformation Q1 to Q8'!$A:$V,3,FALSE)</f>
        <v>Obesity</v>
      </c>
      <c r="H2101" s="4">
        <f>VLOOKUP($A2101,'Data Transformation Q1 to Q8'!$A:$V,4,FALSE)</f>
        <v>11.05</v>
      </c>
      <c r="I2101" s="4" t="str">
        <f>VLOOKUP($A2101,'Data Transformation Q1 to Q8'!$A:$V,5,FALSE)</f>
        <v>Diabetes</v>
      </c>
      <c r="J2101" s="4" t="str">
        <f>VLOOKUP($A2101,'Data Transformation Q1 to Q8'!$A:$V,6,FALSE)</f>
        <v>No</v>
      </c>
      <c r="K2101" s="4" t="str">
        <f>VLOOKUP($A2101,'Data Transformation Q1 to Q8'!$A:$V,7,FALSE)</f>
        <v>No</v>
      </c>
      <c r="L2101" s="4" t="str">
        <f>VLOOKUP($A2101,'Data Transformation Q1 to Q8'!$A:$V,8,FALSE)</f>
        <v>No</v>
      </c>
      <c r="M2101" s="4" t="str">
        <f>VLOOKUP($A2101,'Data Transformation Q1 to Q8'!$A:$V,10,FALSE)</f>
        <v>No</v>
      </c>
      <c r="N2101" s="4">
        <f>VLOOKUP($A2101,'Data Transformation Q1 to Q8'!$A:$V,9,FALSE)</f>
        <v>0</v>
      </c>
      <c r="O2101" s="4" t="str">
        <f>VLOOKUP($A2101,'Data Transformation Q1 to Q8'!$A:$V,20,FALSE)</f>
        <v>tier - 2</v>
      </c>
      <c r="P2101" s="4" t="str">
        <f>VLOOKUP($A2101,'Data Transformation Q1 to Q8'!$A:$V,21,FALSE)</f>
        <v>tier - 1</v>
      </c>
      <c r="Q2101" s="118">
        <f>VLOOKUP($A2101,'Data Transformation Q1 to Q8'!$A:$V,19,FALSE)</f>
        <v>2261.5700000000002</v>
      </c>
    </row>
    <row r="2102" spans="1:17" ht="15.75" x14ac:dyDescent="0.25">
      <c r="A2102" s="10" t="s">
        <v>2148</v>
      </c>
      <c r="B2102" s="4" t="str">
        <f>VLOOKUP(A2102,'Data Transformation Q1 to Q8'!A:V,22,FALSE)</f>
        <v>R1012</v>
      </c>
      <c r="C2102" s="21">
        <f>VLOOKUP($A2102,'Data Transformation Q1 to Q8'!$A:$V,16,FALSE)</f>
        <v>37452</v>
      </c>
      <c r="D2102" s="6">
        <f>VLOOKUP($A2102,'Data Transformation Q1 to Q8'!$A:$V,17,FALSE)</f>
        <v>20</v>
      </c>
      <c r="E2102" s="4" t="str">
        <f>VLOOKUP(A2102,'Customer Names'!A:D,3,FALSE)</f>
        <v xml:space="preserve">  Rhea</v>
      </c>
      <c r="F2102" s="4">
        <f>VLOOKUP($A2102,'Data Transformation Q1 to Q8'!$A:$V,2,FALSE)</f>
        <v>28.975000000000001</v>
      </c>
      <c r="G2102" s="4" t="str">
        <f>VLOOKUP($A2102,'Data Transformation Q1 to Q8'!$A:$V,3,FALSE)</f>
        <v>Overweight</v>
      </c>
      <c r="H2102" s="4">
        <f>VLOOKUP($A2102,'Data Transformation Q1 to Q8'!$A:$V,4,FALSE)</f>
        <v>7.62</v>
      </c>
      <c r="I2102" s="4" t="str">
        <f>VLOOKUP($A2102,'Data Transformation Q1 to Q8'!$A:$V,5,FALSE)</f>
        <v>Diabetes</v>
      </c>
      <c r="J2102" s="4" t="str">
        <f>VLOOKUP($A2102,'Data Transformation Q1 to Q8'!$A:$V,6,FALSE)</f>
        <v>No</v>
      </c>
      <c r="K2102" s="4" t="str">
        <f>VLOOKUP($A2102,'Data Transformation Q1 to Q8'!$A:$V,7,FALSE)</f>
        <v>No</v>
      </c>
      <c r="L2102" s="4" t="str">
        <f>VLOOKUP($A2102,'Data Transformation Q1 to Q8'!$A:$V,8,FALSE)</f>
        <v>No</v>
      </c>
      <c r="M2102" s="4" t="str">
        <f>VLOOKUP($A2102,'Data Transformation Q1 to Q8'!$A:$V,10,FALSE)</f>
        <v>No</v>
      </c>
      <c r="N2102" s="4">
        <f>VLOOKUP($A2102,'Data Transformation Q1 to Q8'!$A:$V,9,FALSE)</f>
        <v>0</v>
      </c>
      <c r="O2102" s="4" t="str">
        <f>VLOOKUP($A2102,'Data Transformation Q1 to Q8'!$A:$V,20,FALSE)</f>
        <v>tier - 2</v>
      </c>
      <c r="P2102" s="4" t="str">
        <f>VLOOKUP($A2102,'Data Transformation Q1 to Q8'!$A:$V,21,FALSE)</f>
        <v>tier - 1</v>
      </c>
      <c r="Q2102" s="118">
        <f>VLOOKUP($A2102,'Data Transformation Q1 to Q8'!$A:$V,19,FALSE)</f>
        <v>2257.48</v>
      </c>
    </row>
    <row r="2103" spans="1:17" ht="15.75" x14ac:dyDescent="0.25">
      <c r="A2103" s="10" t="s">
        <v>2149</v>
      </c>
      <c r="B2103" s="4" t="str">
        <f>VLOOKUP(A2103,'Data Transformation Q1 to Q8'!A:V,22,FALSE)</f>
        <v>R1016</v>
      </c>
      <c r="C2103" s="21">
        <f>VLOOKUP($A2103,'Data Transformation Q1 to Q8'!$A:$V,16,FALSE)</f>
        <v>36871</v>
      </c>
      <c r="D2103" s="6">
        <f>VLOOKUP($A2103,'Data Transformation Q1 to Q8'!$A:$V,17,FALSE)</f>
        <v>22</v>
      </c>
      <c r="E2103" s="4" t="str">
        <f>VLOOKUP(A2103,'Customer Names'!A:D,3,FALSE)</f>
        <v xml:space="preserve">  Justin</v>
      </c>
      <c r="F2103" s="4">
        <f>VLOOKUP($A2103,'Data Transformation Q1 to Q8'!$A:$V,2,FALSE)</f>
        <v>31.73</v>
      </c>
      <c r="G2103" s="4" t="str">
        <f>VLOOKUP($A2103,'Data Transformation Q1 to Q8'!$A:$V,3,FALSE)</f>
        <v>Obesity</v>
      </c>
      <c r="H2103" s="4">
        <f>VLOOKUP($A2103,'Data Transformation Q1 to Q8'!$A:$V,4,FALSE)</f>
        <v>4.78</v>
      </c>
      <c r="I2103" s="4" t="str">
        <f>VLOOKUP($A2103,'Data Transformation Q1 to Q8'!$A:$V,5,FALSE)</f>
        <v>Normal</v>
      </c>
      <c r="J2103" s="4" t="str">
        <f>VLOOKUP($A2103,'Data Transformation Q1 to Q8'!$A:$V,6,FALSE)</f>
        <v>Yes</v>
      </c>
      <c r="K2103" s="4" t="str">
        <f>VLOOKUP($A2103,'Data Transformation Q1 to Q8'!$A:$V,7,FALSE)</f>
        <v>yes</v>
      </c>
      <c r="L2103" s="4" t="str">
        <f>VLOOKUP($A2103,'Data Transformation Q1 to Q8'!$A:$V,8,FALSE)</f>
        <v>No</v>
      </c>
      <c r="M2103" s="4" t="str">
        <f>VLOOKUP($A2103,'Data Transformation Q1 to Q8'!$A:$V,10,FALSE)</f>
        <v>No</v>
      </c>
      <c r="N2103" s="4">
        <f>VLOOKUP($A2103,'Data Transformation Q1 to Q8'!$A:$V,9,FALSE)</f>
        <v>2</v>
      </c>
      <c r="O2103" s="4" t="str">
        <f>VLOOKUP($A2103,'Data Transformation Q1 to Q8'!$A:$V,20,FALSE)</f>
        <v>tier - 2</v>
      </c>
      <c r="P2103" s="4" t="str">
        <f>VLOOKUP($A2103,'Data Transformation Q1 to Q8'!$A:$V,21,FALSE)</f>
        <v>tier - 3</v>
      </c>
      <c r="Q2103" s="118">
        <f>VLOOKUP($A2103,'Data Transformation Q1 to Q8'!$A:$V,19,FALSE)</f>
        <v>2254.8000000000002</v>
      </c>
    </row>
    <row r="2104" spans="1:17" ht="15.75" x14ac:dyDescent="0.25">
      <c r="A2104" s="10" t="s">
        <v>2150</v>
      </c>
      <c r="B2104" s="4" t="str">
        <f>VLOOKUP(A2104,'Data Transformation Q1 to Q8'!A:V,22,FALSE)</f>
        <v>R1018</v>
      </c>
      <c r="C2104" s="21">
        <f>VLOOKUP($A2104,'Data Transformation Q1 to Q8'!$A:$V,16,FALSE)</f>
        <v>36707</v>
      </c>
      <c r="D2104" s="6">
        <f>VLOOKUP($A2104,'Data Transformation Q1 to Q8'!$A:$V,17,FALSE)</f>
        <v>22</v>
      </c>
      <c r="E2104" s="4" t="str">
        <f>VLOOKUP(A2104,'Customer Names'!A:D,3,FALSE)</f>
        <v xml:space="preserve">  Shamus M</v>
      </c>
      <c r="F2104" s="4">
        <f>VLOOKUP($A2104,'Data Transformation Q1 to Q8'!$A:$V,2,FALSE)</f>
        <v>28.88</v>
      </c>
      <c r="G2104" s="4" t="str">
        <f>VLOOKUP($A2104,'Data Transformation Q1 to Q8'!$A:$V,3,FALSE)</f>
        <v>Overweight</v>
      </c>
      <c r="H2104" s="4">
        <f>VLOOKUP($A2104,'Data Transformation Q1 to Q8'!$A:$V,4,FALSE)</f>
        <v>6.09</v>
      </c>
      <c r="I2104" s="4" t="str">
        <f>VLOOKUP($A2104,'Data Transformation Q1 to Q8'!$A:$V,5,FALSE)</f>
        <v>Prediabetes</v>
      </c>
      <c r="J2104" s="4" t="str">
        <f>VLOOKUP($A2104,'Data Transformation Q1 to Q8'!$A:$V,6,FALSE)</f>
        <v>Yes</v>
      </c>
      <c r="K2104" s="4" t="str">
        <f>VLOOKUP($A2104,'Data Transformation Q1 to Q8'!$A:$V,7,FALSE)</f>
        <v>yes</v>
      </c>
      <c r="L2104" s="4" t="str">
        <f>VLOOKUP($A2104,'Data Transformation Q1 to Q8'!$A:$V,8,FALSE)</f>
        <v>No</v>
      </c>
      <c r="M2104" s="4" t="str">
        <f>VLOOKUP($A2104,'Data Transformation Q1 to Q8'!$A:$V,10,FALSE)</f>
        <v>No</v>
      </c>
      <c r="N2104" s="4">
        <f>VLOOKUP($A2104,'Data Transformation Q1 to Q8'!$A:$V,9,FALSE)</f>
        <v>2</v>
      </c>
      <c r="O2104" s="4" t="str">
        <f>VLOOKUP($A2104,'Data Transformation Q1 to Q8'!$A:$V,20,FALSE)</f>
        <v>tier - 2</v>
      </c>
      <c r="P2104" s="4" t="str">
        <f>VLOOKUP($A2104,'Data Transformation Q1 to Q8'!$A:$V,21,FALSE)</f>
        <v>tier - 2</v>
      </c>
      <c r="Q2104" s="118">
        <f>VLOOKUP($A2104,'Data Transformation Q1 to Q8'!$A:$V,19,FALSE)</f>
        <v>2250.84</v>
      </c>
    </row>
    <row r="2105" spans="1:17" ht="15.75" x14ac:dyDescent="0.25">
      <c r="A2105" s="10" t="s">
        <v>2151</v>
      </c>
      <c r="B2105" s="4" t="str">
        <f>VLOOKUP(A2105,'Data Transformation Q1 to Q8'!A:V,22,FALSE)</f>
        <v>R1012</v>
      </c>
      <c r="C2105" s="21">
        <f>VLOOKUP($A2105,'Data Transformation Q1 to Q8'!$A:$V,16,FALSE)</f>
        <v>37965</v>
      </c>
      <c r="D2105" s="6">
        <f>VLOOKUP($A2105,'Data Transformation Q1 to Q8'!$A:$V,17,FALSE)</f>
        <v>19</v>
      </c>
      <c r="E2105" s="4" t="str">
        <f>VLOOKUP(A2105,'Customer Names'!A:D,3,FALSE)</f>
        <v xml:space="preserve">  Mike</v>
      </c>
      <c r="F2105" s="4">
        <f>VLOOKUP($A2105,'Data Transformation Q1 to Q8'!$A:$V,2,FALSE)</f>
        <v>25.555</v>
      </c>
      <c r="G2105" s="4" t="str">
        <f>VLOOKUP($A2105,'Data Transformation Q1 to Q8'!$A:$V,3,FALSE)</f>
        <v>Overweight</v>
      </c>
      <c r="H2105" s="4">
        <f>VLOOKUP($A2105,'Data Transformation Q1 to Q8'!$A:$V,4,FALSE)</f>
        <v>5.1100000000000003</v>
      </c>
      <c r="I2105" s="4" t="str">
        <f>VLOOKUP($A2105,'Data Transformation Q1 to Q8'!$A:$V,5,FALSE)</f>
        <v>Normal</v>
      </c>
      <c r="J2105" s="4" t="str">
        <f>VLOOKUP($A2105,'Data Transformation Q1 to Q8'!$A:$V,6,FALSE)</f>
        <v>No</v>
      </c>
      <c r="K2105" s="4" t="str">
        <f>VLOOKUP($A2105,'Data Transformation Q1 to Q8'!$A:$V,7,FALSE)</f>
        <v>No</v>
      </c>
      <c r="L2105" s="4" t="str">
        <f>VLOOKUP($A2105,'Data Transformation Q1 to Q8'!$A:$V,8,FALSE)</f>
        <v>Yes</v>
      </c>
      <c r="M2105" s="4" t="str">
        <f>VLOOKUP($A2105,'Data Transformation Q1 to Q8'!$A:$V,10,FALSE)</f>
        <v>No</v>
      </c>
      <c r="N2105" s="4">
        <f>VLOOKUP($A2105,'Data Transformation Q1 to Q8'!$A:$V,9,FALSE)</f>
        <v>1</v>
      </c>
      <c r="O2105" s="4" t="str">
        <f>VLOOKUP($A2105,'Data Transformation Q1 to Q8'!$A:$V,20,FALSE)</f>
        <v>tier - 2</v>
      </c>
      <c r="P2105" s="4" t="str">
        <f>VLOOKUP($A2105,'Data Transformation Q1 to Q8'!$A:$V,21,FALSE)</f>
        <v>tier - 3</v>
      </c>
      <c r="Q2105" s="118">
        <f>VLOOKUP($A2105,'Data Transformation Q1 to Q8'!$A:$V,19,FALSE)</f>
        <v>2221.56</v>
      </c>
    </row>
    <row r="2106" spans="1:17" ht="15.75" x14ac:dyDescent="0.25">
      <c r="A2106" s="10" t="s">
        <v>2152</v>
      </c>
      <c r="B2106" s="4" t="str">
        <f>VLOOKUP(A2106,'Data Transformation Q1 to Q8'!A:V,22,FALSE)</f>
        <v>R1013</v>
      </c>
      <c r="C2106" s="21">
        <f>VLOOKUP($A2106,'Data Transformation Q1 to Q8'!$A:$V,16,FALSE)</f>
        <v>38333</v>
      </c>
      <c r="D2106" s="6">
        <f>VLOOKUP($A2106,'Data Transformation Q1 to Q8'!$A:$V,17,FALSE)</f>
        <v>18</v>
      </c>
      <c r="E2106" s="4" t="str">
        <f>VLOOKUP(A2106,'Customer Names'!A:D,3,FALSE)</f>
        <v xml:space="preserve">  Mary Beth</v>
      </c>
      <c r="F2106" s="4">
        <f>VLOOKUP($A2106,'Data Transformation Q1 to Q8'!$A:$V,2,FALSE)</f>
        <v>37.29</v>
      </c>
      <c r="G2106" s="4" t="str">
        <f>VLOOKUP($A2106,'Data Transformation Q1 to Q8'!$A:$V,3,FALSE)</f>
        <v>Obesity</v>
      </c>
      <c r="H2106" s="4">
        <f>VLOOKUP($A2106,'Data Transformation Q1 to Q8'!$A:$V,4,FALSE)</f>
        <v>4.46</v>
      </c>
      <c r="I2106" s="4" t="str">
        <f>VLOOKUP($A2106,'Data Transformation Q1 to Q8'!$A:$V,5,FALSE)</f>
        <v>Normal</v>
      </c>
      <c r="J2106" s="4" t="str">
        <f>VLOOKUP($A2106,'Data Transformation Q1 to Q8'!$A:$V,6,FALSE)</f>
        <v>No</v>
      </c>
      <c r="K2106" s="4" t="str">
        <f>VLOOKUP($A2106,'Data Transformation Q1 to Q8'!$A:$V,7,FALSE)</f>
        <v>yes</v>
      </c>
      <c r="L2106" s="4" t="str">
        <f>VLOOKUP($A2106,'Data Transformation Q1 to Q8'!$A:$V,8,FALSE)</f>
        <v>No</v>
      </c>
      <c r="M2106" s="4" t="str">
        <f>VLOOKUP($A2106,'Data Transformation Q1 to Q8'!$A:$V,10,FALSE)</f>
        <v>No</v>
      </c>
      <c r="N2106" s="4">
        <f>VLOOKUP($A2106,'Data Transformation Q1 to Q8'!$A:$V,9,FALSE)</f>
        <v>1</v>
      </c>
      <c r="O2106" s="4" t="str">
        <f>VLOOKUP($A2106,'Data Transformation Q1 to Q8'!$A:$V,20,FALSE)</f>
        <v>tier - 2</v>
      </c>
      <c r="P2106" s="4" t="str">
        <f>VLOOKUP($A2106,'Data Transformation Q1 to Q8'!$A:$V,21,FALSE)</f>
        <v>tier - 1</v>
      </c>
      <c r="Q2106" s="118">
        <f>VLOOKUP($A2106,'Data Transformation Q1 to Q8'!$A:$V,19,FALSE)</f>
        <v>2219.4499999999998</v>
      </c>
    </row>
    <row r="2107" spans="1:17" ht="15.75" x14ac:dyDescent="0.25">
      <c r="A2107" s="10" t="s">
        <v>2153</v>
      </c>
      <c r="B2107" s="4" t="str">
        <f>VLOOKUP(A2107,'Data Transformation Q1 to Q8'!A:V,22,FALSE)</f>
        <v>R1024</v>
      </c>
      <c r="C2107" s="21">
        <f>VLOOKUP($A2107,'Data Transformation Q1 to Q8'!$A:$V,16,FALSE)</f>
        <v>38255</v>
      </c>
      <c r="D2107" s="6">
        <f>VLOOKUP($A2107,'Data Transformation Q1 to Q8'!$A:$V,17,FALSE)</f>
        <v>18</v>
      </c>
      <c r="E2107" s="4" t="str">
        <f>VLOOKUP(A2107,'Customer Names'!A:D,3,FALSE)</f>
        <v xml:space="preserve">  Erin</v>
      </c>
      <c r="F2107" s="4">
        <f>VLOOKUP($A2107,'Data Transformation Q1 to Q8'!$A:$V,2,FALSE)</f>
        <v>40.28</v>
      </c>
      <c r="G2107" s="4" t="str">
        <f>VLOOKUP($A2107,'Data Transformation Q1 to Q8'!$A:$V,3,FALSE)</f>
        <v>Obesity</v>
      </c>
      <c r="H2107" s="4">
        <f>VLOOKUP($A2107,'Data Transformation Q1 to Q8'!$A:$V,4,FALSE)</f>
        <v>6.11</v>
      </c>
      <c r="I2107" s="4" t="str">
        <f>VLOOKUP($A2107,'Data Transformation Q1 to Q8'!$A:$V,5,FALSE)</f>
        <v>Prediabetes</v>
      </c>
      <c r="J2107" s="4" t="str">
        <f>VLOOKUP($A2107,'Data Transformation Q1 to Q8'!$A:$V,6,FALSE)</f>
        <v>No</v>
      </c>
      <c r="K2107" s="4" t="str">
        <f>VLOOKUP($A2107,'Data Transformation Q1 to Q8'!$A:$V,7,FALSE)</f>
        <v>yes</v>
      </c>
      <c r="L2107" s="4" t="str">
        <f>VLOOKUP($A2107,'Data Transformation Q1 to Q8'!$A:$V,8,FALSE)</f>
        <v>No</v>
      </c>
      <c r="M2107" s="4" t="str">
        <f>VLOOKUP($A2107,'Data Transformation Q1 to Q8'!$A:$V,10,FALSE)</f>
        <v>No</v>
      </c>
      <c r="N2107" s="4">
        <f>VLOOKUP($A2107,'Data Transformation Q1 to Q8'!$A:$V,9,FALSE)</f>
        <v>1</v>
      </c>
      <c r="O2107" s="4" t="str">
        <f>VLOOKUP($A2107,'Data Transformation Q1 to Q8'!$A:$V,20,FALSE)</f>
        <v>tier - 2</v>
      </c>
      <c r="P2107" s="4" t="str">
        <f>VLOOKUP($A2107,'Data Transformation Q1 to Q8'!$A:$V,21,FALSE)</f>
        <v>tier - 1</v>
      </c>
      <c r="Q2107" s="118">
        <f>VLOOKUP($A2107,'Data Transformation Q1 to Q8'!$A:$V,19,FALSE)</f>
        <v>2217.6</v>
      </c>
    </row>
    <row r="2108" spans="1:17" ht="15.75" x14ac:dyDescent="0.25">
      <c r="A2108" s="10" t="s">
        <v>2154</v>
      </c>
      <c r="B2108" s="4" t="str">
        <f>VLOOKUP(A2108,'Data Transformation Q1 to Q8'!A:V,22,FALSE)</f>
        <v>R1024</v>
      </c>
      <c r="C2108" s="21">
        <f>VLOOKUP($A2108,'Data Transformation Q1 to Q8'!$A:$V,16,FALSE)</f>
        <v>38151</v>
      </c>
      <c r="D2108" s="6">
        <f>VLOOKUP($A2108,'Data Transformation Q1 to Q8'!$A:$V,17,FALSE)</f>
        <v>18</v>
      </c>
      <c r="E2108" s="4" t="str">
        <f>VLOOKUP(A2108,'Customer Names'!A:D,3,FALSE)</f>
        <v xml:space="preserve">  Hallie</v>
      </c>
      <c r="F2108" s="4">
        <f>VLOOKUP($A2108,'Data Transformation Q1 to Q8'!$A:$V,2,FALSE)</f>
        <v>40.185000000000002</v>
      </c>
      <c r="G2108" s="4" t="str">
        <f>VLOOKUP($A2108,'Data Transformation Q1 to Q8'!$A:$V,3,FALSE)</f>
        <v>Obesity</v>
      </c>
      <c r="H2108" s="4">
        <f>VLOOKUP($A2108,'Data Transformation Q1 to Q8'!$A:$V,4,FALSE)</f>
        <v>4.66</v>
      </c>
      <c r="I2108" s="4" t="str">
        <f>VLOOKUP($A2108,'Data Transformation Q1 to Q8'!$A:$V,5,FALSE)</f>
        <v>Normal</v>
      </c>
      <c r="J2108" s="4" t="str">
        <f>VLOOKUP($A2108,'Data Transformation Q1 to Q8'!$A:$V,6,FALSE)</f>
        <v>No</v>
      </c>
      <c r="K2108" s="4" t="str">
        <f>VLOOKUP($A2108,'Data Transformation Q1 to Q8'!$A:$V,7,FALSE)</f>
        <v>yes</v>
      </c>
      <c r="L2108" s="4" t="str">
        <f>VLOOKUP($A2108,'Data Transformation Q1 to Q8'!$A:$V,8,FALSE)</f>
        <v>No</v>
      </c>
      <c r="M2108" s="4" t="str">
        <f>VLOOKUP($A2108,'Data Transformation Q1 to Q8'!$A:$V,10,FALSE)</f>
        <v>No</v>
      </c>
      <c r="N2108" s="4">
        <f>VLOOKUP($A2108,'Data Transformation Q1 to Q8'!$A:$V,9,FALSE)</f>
        <v>1</v>
      </c>
      <c r="O2108" s="4" t="str">
        <f>VLOOKUP($A2108,'Data Transformation Q1 to Q8'!$A:$V,20,FALSE)</f>
        <v>tier - 2</v>
      </c>
      <c r="P2108" s="4" t="str">
        <f>VLOOKUP($A2108,'Data Transformation Q1 to Q8'!$A:$V,21,FALSE)</f>
        <v>tier - 1</v>
      </c>
      <c r="Q2108" s="118">
        <f>VLOOKUP($A2108,'Data Transformation Q1 to Q8'!$A:$V,19,FALSE)</f>
        <v>2217.4699999999998</v>
      </c>
    </row>
    <row r="2109" spans="1:17" ht="15.75" x14ac:dyDescent="0.25">
      <c r="A2109" s="10" t="s">
        <v>2155</v>
      </c>
      <c r="B2109" s="4" t="str">
        <f>VLOOKUP(A2109,'Data Transformation Q1 to Q8'!A:V,22,FALSE)</f>
        <v>R1013</v>
      </c>
      <c r="C2109" s="21">
        <f>VLOOKUP($A2109,'Data Transformation Q1 to Q8'!$A:$V,16,FALSE)</f>
        <v>34655</v>
      </c>
      <c r="D2109" s="6">
        <f>VLOOKUP($A2109,'Data Transformation Q1 to Q8'!$A:$V,17,FALSE)</f>
        <v>28</v>
      </c>
      <c r="E2109" s="4" t="str">
        <f>VLOOKUP(A2109,'Customer Names'!A:D,3,FALSE)</f>
        <v xml:space="preserve">  Paige P</v>
      </c>
      <c r="F2109" s="4">
        <f>VLOOKUP($A2109,'Data Transformation Q1 to Q8'!$A:$V,2,FALSE)</f>
        <v>23.57</v>
      </c>
      <c r="G2109" s="4" t="str">
        <f>VLOOKUP($A2109,'Data Transformation Q1 to Q8'!$A:$V,3,FALSE)</f>
        <v>Normal Weight</v>
      </c>
      <c r="H2109" s="4">
        <f>VLOOKUP($A2109,'Data Transformation Q1 to Q8'!$A:$V,4,FALSE)</f>
        <v>6.14</v>
      </c>
      <c r="I2109" s="4" t="str">
        <f>VLOOKUP($A2109,'Data Transformation Q1 to Q8'!$A:$V,5,FALSE)</f>
        <v>Prediabetes</v>
      </c>
      <c r="J2109" s="4" t="str">
        <f>VLOOKUP($A2109,'Data Transformation Q1 to Q8'!$A:$V,6,FALSE)</f>
        <v>No</v>
      </c>
      <c r="K2109" s="4" t="str">
        <f>VLOOKUP($A2109,'Data Transformation Q1 to Q8'!$A:$V,7,FALSE)</f>
        <v>No</v>
      </c>
      <c r="L2109" s="4" t="str">
        <f>VLOOKUP($A2109,'Data Transformation Q1 to Q8'!$A:$V,8,FALSE)</f>
        <v>No</v>
      </c>
      <c r="M2109" s="4" t="str">
        <f>VLOOKUP($A2109,'Data Transformation Q1 to Q8'!$A:$V,10,FALSE)</f>
        <v>No</v>
      </c>
      <c r="N2109" s="4">
        <f>VLOOKUP($A2109,'Data Transformation Q1 to Q8'!$A:$V,9,FALSE)</f>
        <v>0</v>
      </c>
      <c r="O2109" s="4" t="str">
        <f>VLOOKUP($A2109,'Data Transformation Q1 to Q8'!$A:$V,20,FALSE)</f>
        <v>tier - 2</v>
      </c>
      <c r="P2109" s="4" t="str">
        <f>VLOOKUP($A2109,'Data Transformation Q1 to Q8'!$A:$V,21,FALSE)</f>
        <v>tier - 2</v>
      </c>
      <c r="Q2109" s="118">
        <f>VLOOKUP($A2109,'Data Transformation Q1 to Q8'!$A:$V,19,FALSE)</f>
        <v>2213.21</v>
      </c>
    </row>
    <row r="2110" spans="1:17" ht="15.75" x14ac:dyDescent="0.25">
      <c r="A2110" s="10" t="s">
        <v>2156</v>
      </c>
      <c r="B2110" s="4" t="str">
        <f>VLOOKUP(A2110,'Data Transformation Q1 to Q8'!A:V,22,FALSE)</f>
        <v>R1024</v>
      </c>
      <c r="C2110" s="21">
        <f>VLOOKUP($A2110,'Data Transformation Q1 to Q8'!$A:$V,16,FALSE)</f>
        <v>38195</v>
      </c>
      <c r="D2110" s="6">
        <f>VLOOKUP($A2110,'Data Transformation Q1 to Q8'!$A:$V,17,FALSE)</f>
        <v>18</v>
      </c>
      <c r="E2110" s="4" t="str">
        <f>VLOOKUP(A2110,'Customer Names'!A:D,3,FALSE)</f>
        <v xml:space="preserve">  Ji</v>
      </c>
      <c r="F2110" s="4">
        <f>VLOOKUP($A2110,'Data Transformation Q1 to Q8'!$A:$V,2,FALSE)</f>
        <v>35.625</v>
      </c>
      <c r="G2110" s="4" t="str">
        <f>VLOOKUP($A2110,'Data Transformation Q1 to Q8'!$A:$V,3,FALSE)</f>
        <v>Obesity</v>
      </c>
      <c r="H2110" s="4">
        <f>VLOOKUP($A2110,'Data Transformation Q1 to Q8'!$A:$V,4,FALSE)</f>
        <v>6.21</v>
      </c>
      <c r="I2110" s="4" t="str">
        <f>VLOOKUP($A2110,'Data Transformation Q1 to Q8'!$A:$V,5,FALSE)</f>
        <v>Prediabetes</v>
      </c>
      <c r="J2110" s="4" t="str">
        <f>VLOOKUP($A2110,'Data Transformation Q1 to Q8'!$A:$V,6,FALSE)</f>
        <v>No</v>
      </c>
      <c r="K2110" s="4" t="str">
        <f>VLOOKUP($A2110,'Data Transformation Q1 to Q8'!$A:$V,7,FALSE)</f>
        <v>yes</v>
      </c>
      <c r="L2110" s="4" t="str">
        <f>VLOOKUP($A2110,'Data Transformation Q1 to Q8'!$A:$V,8,FALSE)</f>
        <v>No</v>
      </c>
      <c r="M2110" s="4" t="str">
        <f>VLOOKUP($A2110,'Data Transformation Q1 to Q8'!$A:$V,10,FALSE)</f>
        <v>No</v>
      </c>
      <c r="N2110" s="4">
        <f>VLOOKUP($A2110,'Data Transformation Q1 to Q8'!$A:$V,9,FALSE)</f>
        <v>1</v>
      </c>
      <c r="O2110" s="4" t="str">
        <f>VLOOKUP($A2110,'Data Transformation Q1 to Q8'!$A:$V,20,FALSE)</f>
        <v>tier - 2</v>
      </c>
      <c r="P2110" s="4" t="str">
        <f>VLOOKUP($A2110,'Data Transformation Q1 to Q8'!$A:$V,21,FALSE)</f>
        <v>tier - 2</v>
      </c>
      <c r="Q2110" s="118">
        <f>VLOOKUP($A2110,'Data Transformation Q1 to Q8'!$A:$V,19,FALSE)</f>
        <v>2211.13</v>
      </c>
    </row>
    <row r="2111" spans="1:17" ht="15.75" x14ac:dyDescent="0.25">
      <c r="A2111" s="10" t="s">
        <v>2157</v>
      </c>
      <c r="B2111" s="4" t="str">
        <f>VLOOKUP(A2111,'Data Transformation Q1 to Q8'!A:V,22,FALSE)</f>
        <v>R1024</v>
      </c>
      <c r="C2111" s="21">
        <f>VLOOKUP($A2111,'Data Transformation Q1 to Q8'!$A:$V,16,FALSE)</f>
        <v>38205</v>
      </c>
      <c r="D2111" s="6">
        <f>VLOOKUP($A2111,'Data Transformation Q1 to Q8'!$A:$V,17,FALSE)</f>
        <v>18</v>
      </c>
      <c r="E2111" s="4" t="str">
        <f>VLOOKUP(A2111,'Customer Names'!A:D,3,FALSE)</f>
        <v xml:space="preserve">  Carissa A</v>
      </c>
      <c r="F2111" s="4">
        <f>VLOOKUP($A2111,'Data Transformation Q1 to Q8'!$A:$V,2,FALSE)</f>
        <v>33.155000000000001</v>
      </c>
      <c r="G2111" s="4" t="str">
        <f>VLOOKUP($A2111,'Data Transformation Q1 to Q8'!$A:$V,3,FALSE)</f>
        <v>Obesity</v>
      </c>
      <c r="H2111" s="4">
        <f>VLOOKUP($A2111,'Data Transformation Q1 to Q8'!$A:$V,4,FALSE)</f>
        <v>4.5999999999999996</v>
      </c>
      <c r="I2111" s="4" t="str">
        <f>VLOOKUP($A2111,'Data Transformation Q1 to Q8'!$A:$V,5,FALSE)</f>
        <v>Normal</v>
      </c>
      <c r="J2111" s="4" t="str">
        <f>VLOOKUP($A2111,'Data Transformation Q1 to Q8'!$A:$V,6,FALSE)</f>
        <v>No</v>
      </c>
      <c r="K2111" s="4" t="str">
        <f>VLOOKUP($A2111,'Data Transformation Q1 to Q8'!$A:$V,7,FALSE)</f>
        <v>yes</v>
      </c>
      <c r="L2111" s="4" t="str">
        <f>VLOOKUP($A2111,'Data Transformation Q1 to Q8'!$A:$V,8,FALSE)</f>
        <v>No</v>
      </c>
      <c r="M2111" s="4" t="str">
        <f>VLOOKUP($A2111,'Data Transformation Q1 to Q8'!$A:$V,10,FALSE)</f>
        <v>No</v>
      </c>
      <c r="N2111" s="4">
        <f>VLOOKUP($A2111,'Data Transformation Q1 to Q8'!$A:$V,9,FALSE)</f>
        <v>1</v>
      </c>
      <c r="O2111" s="4" t="str">
        <f>VLOOKUP($A2111,'Data Transformation Q1 to Q8'!$A:$V,20,FALSE)</f>
        <v>tier - 2</v>
      </c>
      <c r="P2111" s="4" t="str">
        <f>VLOOKUP($A2111,'Data Transformation Q1 to Q8'!$A:$V,21,FALSE)</f>
        <v>tier - 2</v>
      </c>
      <c r="Q2111" s="118">
        <f>VLOOKUP($A2111,'Data Transformation Q1 to Q8'!$A:$V,19,FALSE)</f>
        <v>2207.6999999999998</v>
      </c>
    </row>
    <row r="2112" spans="1:17" ht="15.75" x14ac:dyDescent="0.25">
      <c r="A2112" s="10" t="s">
        <v>2158</v>
      </c>
      <c r="B2112" s="4" t="str">
        <f>VLOOKUP(A2112,'Data Transformation Q1 to Q8'!A:V,22,FALSE)</f>
        <v>R1024</v>
      </c>
      <c r="C2112" s="21">
        <f>VLOOKUP($A2112,'Data Transformation Q1 to Q8'!$A:$V,16,FALSE)</f>
        <v>38304</v>
      </c>
      <c r="D2112" s="6">
        <f>VLOOKUP($A2112,'Data Transformation Q1 to Q8'!$A:$V,17,FALSE)</f>
        <v>18</v>
      </c>
      <c r="E2112" s="4" t="str">
        <f>VLOOKUP(A2112,'Customer Names'!A:D,3,FALSE)</f>
        <v xml:space="preserve">  Mona</v>
      </c>
      <c r="F2112" s="4">
        <f>VLOOKUP($A2112,'Data Transformation Q1 to Q8'!$A:$V,2,FALSE)</f>
        <v>31.92</v>
      </c>
      <c r="G2112" s="4" t="str">
        <f>VLOOKUP($A2112,'Data Transformation Q1 to Q8'!$A:$V,3,FALSE)</f>
        <v>Obesity</v>
      </c>
      <c r="H2112" s="4">
        <f>VLOOKUP($A2112,'Data Transformation Q1 to Q8'!$A:$V,4,FALSE)</f>
        <v>5.04</v>
      </c>
      <c r="I2112" s="4" t="str">
        <f>VLOOKUP($A2112,'Data Transformation Q1 to Q8'!$A:$V,5,FALSE)</f>
        <v>Normal</v>
      </c>
      <c r="J2112" s="4" t="str">
        <f>VLOOKUP($A2112,'Data Transformation Q1 to Q8'!$A:$V,6,FALSE)</f>
        <v>No</v>
      </c>
      <c r="K2112" s="4" t="str">
        <f>VLOOKUP($A2112,'Data Transformation Q1 to Q8'!$A:$V,7,FALSE)</f>
        <v>yes</v>
      </c>
      <c r="L2112" s="4" t="str">
        <f>VLOOKUP($A2112,'Data Transformation Q1 to Q8'!$A:$V,8,FALSE)</f>
        <v>No</v>
      </c>
      <c r="M2112" s="4" t="str">
        <f>VLOOKUP($A2112,'Data Transformation Q1 to Q8'!$A:$V,10,FALSE)</f>
        <v>No</v>
      </c>
      <c r="N2112" s="4">
        <f>VLOOKUP($A2112,'Data Transformation Q1 to Q8'!$A:$V,9,FALSE)</f>
        <v>1</v>
      </c>
      <c r="O2112" s="4" t="str">
        <f>VLOOKUP($A2112,'Data Transformation Q1 to Q8'!$A:$V,20,FALSE)</f>
        <v>tier - 2</v>
      </c>
      <c r="P2112" s="4" t="str">
        <f>VLOOKUP($A2112,'Data Transformation Q1 to Q8'!$A:$V,21,FALSE)</f>
        <v>tier - 3</v>
      </c>
      <c r="Q2112" s="118">
        <f>VLOOKUP($A2112,'Data Transformation Q1 to Q8'!$A:$V,19,FALSE)</f>
        <v>2205.98</v>
      </c>
    </row>
    <row r="2113" spans="1:17" ht="15.75" x14ac:dyDescent="0.25">
      <c r="A2113" s="10" t="s">
        <v>2159</v>
      </c>
      <c r="B2113" s="4" t="str">
        <f>VLOOKUP(A2113,'Data Transformation Q1 to Q8'!A:V,22,FALSE)</f>
        <v>R1024</v>
      </c>
      <c r="C2113" s="21">
        <f>VLOOKUP($A2113,'Data Transformation Q1 to Q8'!$A:$V,16,FALSE)</f>
        <v>38288</v>
      </c>
      <c r="D2113" s="6">
        <f>VLOOKUP($A2113,'Data Transformation Q1 to Q8'!$A:$V,17,FALSE)</f>
        <v>18</v>
      </c>
      <c r="E2113" s="4" t="str">
        <f>VLOOKUP(A2113,'Customer Names'!A:D,3,FALSE)</f>
        <v xml:space="preserve">  Kristin R</v>
      </c>
      <c r="F2113" s="4">
        <f>VLOOKUP($A2113,'Data Transformation Q1 to Q8'!$A:$V,2,FALSE)</f>
        <v>30.305</v>
      </c>
      <c r="G2113" s="4" t="str">
        <f>VLOOKUP($A2113,'Data Transformation Q1 to Q8'!$A:$V,3,FALSE)</f>
        <v>Obesity</v>
      </c>
      <c r="H2113" s="4">
        <f>VLOOKUP($A2113,'Data Transformation Q1 to Q8'!$A:$V,4,FALSE)</f>
        <v>5.08</v>
      </c>
      <c r="I2113" s="4" t="str">
        <f>VLOOKUP($A2113,'Data Transformation Q1 to Q8'!$A:$V,5,FALSE)</f>
        <v>Normal</v>
      </c>
      <c r="J2113" s="4" t="str">
        <f>VLOOKUP($A2113,'Data Transformation Q1 to Q8'!$A:$V,6,FALSE)</f>
        <v>No</v>
      </c>
      <c r="K2113" s="4" t="str">
        <f>VLOOKUP($A2113,'Data Transformation Q1 to Q8'!$A:$V,7,FALSE)</f>
        <v>yes</v>
      </c>
      <c r="L2113" s="4" t="str">
        <f>VLOOKUP($A2113,'Data Transformation Q1 to Q8'!$A:$V,8,FALSE)</f>
        <v>No</v>
      </c>
      <c r="M2113" s="4" t="str">
        <f>VLOOKUP($A2113,'Data Transformation Q1 to Q8'!$A:$V,10,FALSE)</f>
        <v>No</v>
      </c>
      <c r="N2113" s="4">
        <f>VLOOKUP($A2113,'Data Transformation Q1 to Q8'!$A:$V,9,FALSE)</f>
        <v>1</v>
      </c>
      <c r="O2113" s="4" t="str">
        <f>VLOOKUP($A2113,'Data Transformation Q1 to Q8'!$A:$V,20,FALSE)</f>
        <v>tier - 2</v>
      </c>
      <c r="P2113" s="4" t="str">
        <f>VLOOKUP($A2113,'Data Transformation Q1 to Q8'!$A:$V,21,FALSE)</f>
        <v>tier - 2</v>
      </c>
      <c r="Q2113" s="118">
        <f>VLOOKUP($A2113,'Data Transformation Q1 to Q8'!$A:$V,19,FALSE)</f>
        <v>2203.7399999999998</v>
      </c>
    </row>
    <row r="2114" spans="1:17" ht="15.75" x14ac:dyDescent="0.25">
      <c r="A2114" s="10" t="s">
        <v>2160</v>
      </c>
      <c r="B2114" s="4" t="str">
        <f>VLOOKUP(A2114,'Data Transformation Q1 to Q8'!A:V,22,FALSE)</f>
        <v>R1024</v>
      </c>
      <c r="C2114" s="21">
        <f>VLOOKUP($A2114,'Data Transformation Q1 to Q8'!$A:$V,16,FALSE)</f>
        <v>38205</v>
      </c>
      <c r="D2114" s="6">
        <f>VLOOKUP($A2114,'Data Transformation Q1 to Q8'!$A:$V,17,FALSE)</f>
        <v>18</v>
      </c>
      <c r="E2114" s="4" t="str">
        <f>VLOOKUP(A2114,'Customer Names'!A:D,3,FALSE)</f>
        <v xml:space="preserve">  Beth</v>
      </c>
      <c r="F2114" s="4">
        <f>VLOOKUP($A2114,'Data Transformation Q1 to Q8'!$A:$V,2,FALSE)</f>
        <v>30.114999999999998</v>
      </c>
      <c r="G2114" s="4" t="str">
        <f>VLOOKUP($A2114,'Data Transformation Q1 to Q8'!$A:$V,3,FALSE)</f>
        <v>Obesity</v>
      </c>
      <c r="H2114" s="4">
        <f>VLOOKUP($A2114,'Data Transformation Q1 to Q8'!$A:$V,4,FALSE)</f>
        <v>4.38</v>
      </c>
      <c r="I2114" s="4" t="str">
        <f>VLOOKUP($A2114,'Data Transformation Q1 to Q8'!$A:$V,5,FALSE)</f>
        <v>Normal</v>
      </c>
      <c r="J2114" s="4" t="str">
        <f>VLOOKUP($A2114,'Data Transformation Q1 to Q8'!$A:$V,6,FALSE)</f>
        <v>No</v>
      </c>
      <c r="K2114" s="4" t="str">
        <f>VLOOKUP($A2114,'Data Transformation Q1 to Q8'!$A:$V,7,FALSE)</f>
        <v>yes</v>
      </c>
      <c r="L2114" s="4" t="str">
        <f>VLOOKUP($A2114,'Data Transformation Q1 to Q8'!$A:$V,8,FALSE)</f>
        <v>No</v>
      </c>
      <c r="M2114" s="4" t="str">
        <f>VLOOKUP($A2114,'Data Transformation Q1 to Q8'!$A:$V,10,FALSE)</f>
        <v>No</v>
      </c>
      <c r="N2114" s="4">
        <f>VLOOKUP($A2114,'Data Transformation Q1 to Q8'!$A:$V,9,FALSE)</f>
        <v>1</v>
      </c>
      <c r="O2114" s="4" t="str">
        <f>VLOOKUP($A2114,'Data Transformation Q1 to Q8'!$A:$V,20,FALSE)</f>
        <v>tier - 2</v>
      </c>
      <c r="P2114" s="4" t="str">
        <f>VLOOKUP($A2114,'Data Transformation Q1 to Q8'!$A:$V,21,FALSE)</f>
        <v>tier - 2</v>
      </c>
      <c r="Q2114" s="118">
        <f>VLOOKUP($A2114,'Data Transformation Q1 to Q8'!$A:$V,19,FALSE)</f>
        <v>2203.4699999999998</v>
      </c>
    </row>
    <row r="2115" spans="1:17" ht="15.75" x14ac:dyDescent="0.25">
      <c r="A2115" s="10" t="s">
        <v>2161</v>
      </c>
      <c r="B2115" s="4" t="str">
        <f>VLOOKUP(A2115,'Data Transformation Q1 to Q8'!A:V,22,FALSE)</f>
        <v>R1013</v>
      </c>
      <c r="C2115" s="21">
        <f>VLOOKUP($A2115,'Data Transformation Q1 to Q8'!$A:$V,16,FALSE)</f>
        <v>38195</v>
      </c>
      <c r="D2115" s="6">
        <f>VLOOKUP($A2115,'Data Transformation Q1 to Q8'!$A:$V,17,FALSE)</f>
        <v>18</v>
      </c>
      <c r="E2115" s="4" t="str">
        <f>VLOOKUP(A2115,'Customer Names'!A:D,3,FALSE)</f>
        <v xml:space="preserve">  Allison</v>
      </c>
      <c r="F2115" s="4">
        <f>VLOOKUP($A2115,'Data Transformation Q1 to Q8'!$A:$V,2,FALSE)</f>
        <v>24.09</v>
      </c>
      <c r="G2115" s="4" t="str">
        <f>VLOOKUP($A2115,'Data Transformation Q1 to Q8'!$A:$V,3,FALSE)</f>
        <v>Normal Weight</v>
      </c>
      <c r="H2115" s="4">
        <f>VLOOKUP($A2115,'Data Transformation Q1 to Q8'!$A:$V,4,FALSE)</f>
        <v>4.79</v>
      </c>
      <c r="I2115" s="4" t="str">
        <f>VLOOKUP($A2115,'Data Transformation Q1 to Q8'!$A:$V,5,FALSE)</f>
        <v>Normal</v>
      </c>
      <c r="J2115" s="4" t="str">
        <f>VLOOKUP($A2115,'Data Transformation Q1 to Q8'!$A:$V,6,FALSE)</f>
        <v>No</v>
      </c>
      <c r="K2115" s="4" t="str">
        <f>VLOOKUP($A2115,'Data Transformation Q1 to Q8'!$A:$V,7,FALSE)</f>
        <v>yes</v>
      </c>
      <c r="L2115" s="4" t="str">
        <f>VLOOKUP($A2115,'Data Transformation Q1 to Q8'!$A:$V,8,FALSE)</f>
        <v>No</v>
      </c>
      <c r="M2115" s="4" t="str">
        <f>VLOOKUP($A2115,'Data Transformation Q1 to Q8'!$A:$V,10,FALSE)</f>
        <v>No</v>
      </c>
      <c r="N2115" s="4">
        <f>VLOOKUP($A2115,'Data Transformation Q1 to Q8'!$A:$V,9,FALSE)</f>
        <v>1</v>
      </c>
      <c r="O2115" s="4" t="str">
        <f>VLOOKUP($A2115,'Data Transformation Q1 to Q8'!$A:$V,20,FALSE)</f>
        <v>tier - 2</v>
      </c>
      <c r="P2115" s="4" t="str">
        <f>VLOOKUP($A2115,'Data Transformation Q1 to Q8'!$A:$V,21,FALSE)</f>
        <v>tier - 3</v>
      </c>
      <c r="Q2115" s="118">
        <f>VLOOKUP($A2115,'Data Transformation Q1 to Q8'!$A:$V,19,FALSE)</f>
        <v>2201.1</v>
      </c>
    </row>
    <row r="2116" spans="1:17" ht="15.75" x14ac:dyDescent="0.25">
      <c r="A2116" s="10" t="s">
        <v>2162</v>
      </c>
      <c r="B2116" s="4" t="str">
        <f>VLOOKUP(A2116,'Data Transformation Q1 to Q8'!A:V,22,FALSE)</f>
        <v>R1024</v>
      </c>
      <c r="C2116" s="21">
        <f>VLOOKUP($A2116,'Data Transformation Q1 to Q8'!$A:$V,16,FALSE)</f>
        <v>38242</v>
      </c>
      <c r="D2116" s="6">
        <f>VLOOKUP($A2116,'Data Transformation Q1 to Q8'!$A:$V,17,FALSE)</f>
        <v>18</v>
      </c>
      <c r="E2116" s="4" t="str">
        <f>VLOOKUP(A2116,'Customer Names'!A:D,3,FALSE)</f>
        <v xml:space="preserve">  Ashley E</v>
      </c>
      <c r="F2116" s="4">
        <f>VLOOKUP($A2116,'Data Transformation Q1 to Q8'!$A:$V,2,FALSE)</f>
        <v>28.215</v>
      </c>
      <c r="G2116" s="4" t="str">
        <f>VLOOKUP($A2116,'Data Transformation Q1 to Q8'!$A:$V,3,FALSE)</f>
        <v>Overweight</v>
      </c>
      <c r="H2116" s="4">
        <f>VLOOKUP($A2116,'Data Transformation Q1 to Q8'!$A:$V,4,FALSE)</f>
        <v>4.21</v>
      </c>
      <c r="I2116" s="4" t="str">
        <f>VLOOKUP($A2116,'Data Transformation Q1 to Q8'!$A:$V,5,FALSE)</f>
        <v>Normal</v>
      </c>
      <c r="J2116" s="4" t="str">
        <f>VLOOKUP($A2116,'Data Transformation Q1 to Q8'!$A:$V,6,FALSE)</f>
        <v>No</v>
      </c>
      <c r="K2116" s="4" t="str">
        <f>VLOOKUP($A2116,'Data Transformation Q1 to Q8'!$A:$V,7,FALSE)</f>
        <v>yes</v>
      </c>
      <c r="L2116" s="4" t="str">
        <f>VLOOKUP($A2116,'Data Transformation Q1 to Q8'!$A:$V,8,FALSE)</f>
        <v>No</v>
      </c>
      <c r="M2116" s="4" t="str">
        <f>VLOOKUP($A2116,'Data Transformation Q1 to Q8'!$A:$V,10,FALSE)</f>
        <v>No</v>
      </c>
      <c r="N2116" s="4">
        <f>VLOOKUP($A2116,'Data Transformation Q1 to Q8'!$A:$V,9,FALSE)</f>
        <v>1</v>
      </c>
      <c r="O2116" s="4" t="str">
        <f>VLOOKUP($A2116,'Data Transformation Q1 to Q8'!$A:$V,20,FALSE)</f>
        <v>tier - 2</v>
      </c>
      <c r="P2116" s="4" t="str">
        <f>VLOOKUP($A2116,'Data Transformation Q1 to Q8'!$A:$V,21,FALSE)</f>
        <v>tier - 2</v>
      </c>
      <c r="Q2116" s="118">
        <f>VLOOKUP($A2116,'Data Transformation Q1 to Q8'!$A:$V,19,FALSE)</f>
        <v>2200.83</v>
      </c>
    </row>
    <row r="2117" spans="1:17" ht="15.75" x14ac:dyDescent="0.25">
      <c r="A2117" s="10" t="s">
        <v>2163</v>
      </c>
      <c r="B2117" s="4" t="str">
        <f>VLOOKUP(A2117,'Data Transformation Q1 to Q8'!A:V,22,FALSE)</f>
        <v>R1023</v>
      </c>
      <c r="C2117" s="21">
        <f>VLOOKUP($A2117,'Data Transformation Q1 to Q8'!$A:$V,16,FALSE)</f>
        <v>38233</v>
      </c>
      <c r="D2117" s="6">
        <f>VLOOKUP($A2117,'Data Transformation Q1 to Q8'!$A:$V,17,FALSE)</f>
        <v>18</v>
      </c>
      <c r="E2117" s="4" t="str">
        <f>VLOOKUP(A2117,'Customer Names'!A:D,3,FALSE)</f>
        <v xml:space="preserve">  Hilary K</v>
      </c>
      <c r="F2117" s="4">
        <f>VLOOKUP($A2117,'Data Transformation Q1 to Q8'!$A:$V,2,FALSE)</f>
        <v>26.315000000000001</v>
      </c>
      <c r="G2117" s="4" t="str">
        <f>VLOOKUP($A2117,'Data Transformation Q1 to Q8'!$A:$V,3,FALSE)</f>
        <v>Overweight</v>
      </c>
      <c r="H2117" s="4">
        <f>VLOOKUP($A2117,'Data Transformation Q1 to Q8'!$A:$V,4,FALSE)</f>
        <v>5.47</v>
      </c>
      <c r="I2117" s="4" t="str">
        <f>VLOOKUP($A2117,'Data Transformation Q1 to Q8'!$A:$V,5,FALSE)</f>
        <v>Normal</v>
      </c>
      <c r="J2117" s="4" t="str">
        <f>VLOOKUP($A2117,'Data Transformation Q1 to Q8'!$A:$V,6,FALSE)</f>
        <v>No</v>
      </c>
      <c r="K2117" s="4" t="str">
        <f>VLOOKUP($A2117,'Data Transformation Q1 to Q8'!$A:$V,7,FALSE)</f>
        <v>yes</v>
      </c>
      <c r="L2117" s="4" t="str">
        <f>VLOOKUP($A2117,'Data Transformation Q1 to Q8'!$A:$V,8,FALSE)</f>
        <v>No</v>
      </c>
      <c r="M2117" s="4" t="str">
        <f>VLOOKUP($A2117,'Data Transformation Q1 to Q8'!$A:$V,10,FALSE)</f>
        <v>No</v>
      </c>
      <c r="N2117" s="4">
        <f>VLOOKUP($A2117,'Data Transformation Q1 to Q8'!$A:$V,9,FALSE)</f>
        <v>1</v>
      </c>
      <c r="O2117" s="4" t="str">
        <f>VLOOKUP($A2117,'Data Transformation Q1 to Q8'!$A:$V,20,FALSE)</f>
        <v>tier - 2</v>
      </c>
      <c r="P2117" s="4" t="str">
        <f>VLOOKUP($A2117,'Data Transformation Q1 to Q8'!$A:$V,21,FALSE)</f>
        <v>tier - 1</v>
      </c>
      <c r="Q2117" s="118">
        <f>VLOOKUP($A2117,'Data Transformation Q1 to Q8'!$A:$V,19,FALSE)</f>
        <v>2198.19</v>
      </c>
    </row>
    <row r="2118" spans="1:17" ht="15.75" x14ac:dyDescent="0.25">
      <c r="A2118" s="10" t="s">
        <v>2164</v>
      </c>
      <c r="B2118" s="4" t="str">
        <f>VLOOKUP(A2118,'Data Transformation Q1 to Q8'!A:V,22,FALSE)</f>
        <v>R1024</v>
      </c>
      <c r="C2118" s="21">
        <f>VLOOKUP($A2118,'Data Transformation Q1 to Q8'!$A:$V,16,FALSE)</f>
        <v>38328</v>
      </c>
      <c r="D2118" s="6">
        <f>VLOOKUP($A2118,'Data Transformation Q1 to Q8'!$A:$V,17,FALSE)</f>
        <v>18</v>
      </c>
      <c r="E2118" s="4" t="str">
        <f>VLOOKUP(A2118,'Customer Names'!A:D,3,FALSE)</f>
        <v xml:space="preserve">  Dominique</v>
      </c>
      <c r="F2118" s="4">
        <f>VLOOKUP($A2118,'Data Transformation Q1 to Q8'!$A:$V,2,FALSE)</f>
        <v>25.08</v>
      </c>
      <c r="G2118" s="4" t="str">
        <f>VLOOKUP($A2118,'Data Transformation Q1 to Q8'!$A:$V,3,FALSE)</f>
        <v>Overweight</v>
      </c>
      <c r="H2118" s="4">
        <f>VLOOKUP($A2118,'Data Transformation Q1 to Q8'!$A:$V,4,FALSE)</f>
        <v>5.09</v>
      </c>
      <c r="I2118" s="4" t="str">
        <f>VLOOKUP($A2118,'Data Transformation Q1 to Q8'!$A:$V,5,FALSE)</f>
        <v>Normal</v>
      </c>
      <c r="J2118" s="4" t="str">
        <f>VLOOKUP($A2118,'Data Transformation Q1 to Q8'!$A:$V,6,FALSE)</f>
        <v>No</v>
      </c>
      <c r="K2118" s="4" t="str">
        <f>VLOOKUP($A2118,'Data Transformation Q1 to Q8'!$A:$V,7,FALSE)</f>
        <v>yes</v>
      </c>
      <c r="L2118" s="4" t="str">
        <f>VLOOKUP($A2118,'Data Transformation Q1 to Q8'!$A:$V,8,FALSE)</f>
        <v>No</v>
      </c>
      <c r="M2118" s="4" t="str">
        <f>VLOOKUP($A2118,'Data Transformation Q1 to Q8'!$A:$V,10,FALSE)</f>
        <v>No</v>
      </c>
      <c r="N2118" s="4">
        <f>VLOOKUP($A2118,'Data Transformation Q1 to Q8'!$A:$V,9,FALSE)</f>
        <v>1</v>
      </c>
      <c r="O2118" s="4" t="str">
        <f>VLOOKUP($A2118,'Data Transformation Q1 to Q8'!$A:$V,20,FALSE)</f>
        <v>tier - 2</v>
      </c>
      <c r="P2118" s="4" t="str">
        <f>VLOOKUP($A2118,'Data Transformation Q1 to Q8'!$A:$V,21,FALSE)</f>
        <v>tier - 3</v>
      </c>
      <c r="Q2118" s="118">
        <f>VLOOKUP($A2118,'Data Transformation Q1 to Q8'!$A:$V,19,FALSE)</f>
        <v>2196.4699999999998</v>
      </c>
    </row>
    <row r="2119" spans="1:17" ht="15.75" x14ac:dyDescent="0.25">
      <c r="A2119" s="10" t="s">
        <v>2165</v>
      </c>
      <c r="B2119" s="4" t="str">
        <f>VLOOKUP(A2119,'Data Transformation Q1 to Q8'!A:V,22,FALSE)</f>
        <v>R1012</v>
      </c>
      <c r="C2119" s="21">
        <f>VLOOKUP($A2119,'Data Transformation Q1 to Q8'!$A:$V,16,FALSE)</f>
        <v>33588</v>
      </c>
      <c r="D2119" s="6">
        <f>VLOOKUP($A2119,'Data Transformation Q1 to Q8'!$A:$V,17,FALSE)</f>
        <v>31</v>
      </c>
      <c r="E2119" s="4" t="str">
        <f>VLOOKUP(A2119,'Customer Names'!A:D,3,FALSE)</f>
        <v xml:space="preserve">  Carlos I</v>
      </c>
      <c r="F2119" s="4">
        <f>VLOOKUP($A2119,'Data Transformation Q1 to Q8'!$A:$V,2,FALSE)</f>
        <v>15.41</v>
      </c>
      <c r="G2119" s="4" t="str">
        <f>VLOOKUP($A2119,'Data Transformation Q1 to Q8'!$A:$V,3,FALSE)</f>
        <v>Underweight</v>
      </c>
      <c r="H2119" s="4">
        <f>VLOOKUP($A2119,'Data Transformation Q1 to Q8'!$A:$V,4,FALSE)</f>
        <v>5.08</v>
      </c>
      <c r="I2119" s="4" t="str">
        <f>VLOOKUP($A2119,'Data Transformation Q1 to Q8'!$A:$V,5,FALSE)</f>
        <v>Normal</v>
      </c>
      <c r="J2119" s="4" t="str">
        <f>VLOOKUP($A2119,'Data Transformation Q1 to Q8'!$A:$V,6,FALSE)</f>
        <v>No</v>
      </c>
      <c r="K2119" s="4" t="str">
        <f>VLOOKUP($A2119,'Data Transformation Q1 to Q8'!$A:$V,7,FALSE)</f>
        <v>No</v>
      </c>
      <c r="L2119" s="4" t="str">
        <f>VLOOKUP($A2119,'Data Transformation Q1 to Q8'!$A:$V,8,FALSE)</f>
        <v>No</v>
      </c>
      <c r="M2119" s="4" t="str">
        <f>VLOOKUP($A2119,'Data Transformation Q1 to Q8'!$A:$V,10,FALSE)</f>
        <v>No</v>
      </c>
      <c r="N2119" s="4">
        <f>VLOOKUP($A2119,'Data Transformation Q1 to Q8'!$A:$V,9,FALSE)</f>
        <v>0</v>
      </c>
      <c r="O2119" s="4" t="str">
        <f>VLOOKUP($A2119,'Data Transformation Q1 to Q8'!$A:$V,20,FALSE)</f>
        <v>tier - 2</v>
      </c>
      <c r="P2119" s="4" t="str">
        <f>VLOOKUP($A2119,'Data Transformation Q1 to Q8'!$A:$V,21,FALSE)</f>
        <v>tier - 2</v>
      </c>
      <c r="Q2119" s="118">
        <f>VLOOKUP($A2119,'Data Transformation Q1 to Q8'!$A:$V,19,FALSE)</f>
        <v>2193.1999999999998</v>
      </c>
    </row>
    <row r="2120" spans="1:17" ht="15.75" x14ac:dyDescent="0.25">
      <c r="A2120" s="10" t="s">
        <v>2166</v>
      </c>
      <c r="B2120" s="4" t="str">
        <f>VLOOKUP(A2120,'Data Transformation Q1 to Q8'!A:V,22,FALSE)</f>
        <v>R1013</v>
      </c>
      <c r="C2120" s="21">
        <f>VLOOKUP($A2120,'Data Transformation Q1 to Q8'!$A:$V,16,FALSE)</f>
        <v>34604</v>
      </c>
      <c r="D2120" s="6">
        <f>VLOOKUP($A2120,'Data Transformation Q1 to Q8'!$A:$V,17,FALSE)</f>
        <v>28</v>
      </c>
      <c r="E2120" s="4" t="str">
        <f>VLOOKUP(A2120,'Customer Names'!A:D,3,FALSE)</f>
        <v xml:space="preserve">  Matthew</v>
      </c>
      <c r="F2120" s="4">
        <f>VLOOKUP($A2120,'Data Transformation Q1 to Q8'!$A:$V,2,FALSE)</f>
        <v>23.83</v>
      </c>
      <c r="G2120" s="4" t="str">
        <f>VLOOKUP($A2120,'Data Transformation Q1 to Q8'!$A:$V,3,FALSE)</f>
        <v>Normal Weight</v>
      </c>
      <c r="H2120" s="4">
        <f>VLOOKUP($A2120,'Data Transformation Q1 to Q8'!$A:$V,4,FALSE)</f>
        <v>5.68</v>
      </c>
      <c r="I2120" s="4" t="str">
        <f>VLOOKUP($A2120,'Data Transformation Q1 to Q8'!$A:$V,5,FALSE)</f>
        <v>Normal</v>
      </c>
      <c r="J2120" s="4" t="str">
        <f>VLOOKUP($A2120,'Data Transformation Q1 to Q8'!$A:$V,6,FALSE)</f>
        <v>No</v>
      </c>
      <c r="K2120" s="4" t="str">
        <f>VLOOKUP($A2120,'Data Transformation Q1 to Q8'!$A:$V,7,FALSE)</f>
        <v>No</v>
      </c>
      <c r="L2120" s="4" t="str">
        <f>VLOOKUP($A2120,'Data Transformation Q1 to Q8'!$A:$V,8,FALSE)</f>
        <v>No</v>
      </c>
      <c r="M2120" s="4" t="str">
        <f>VLOOKUP($A2120,'Data Transformation Q1 to Q8'!$A:$V,10,FALSE)</f>
        <v>No</v>
      </c>
      <c r="N2120" s="4">
        <f>VLOOKUP($A2120,'Data Transformation Q1 to Q8'!$A:$V,9,FALSE)</f>
        <v>0</v>
      </c>
      <c r="O2120" s="4" t="str">
        <f>VLOOKUP($A2120,'Data Transformation Q1 to Q8'!$A:$V,20,FALSE)</f>
        <v>tier - 2</v>
      </c>
      <c r="P2120" s="4" t="str">
        <f>VLOOKUP($A2120,'Data Transformation Q1 to Q8'!$A:$V,21,FALSE)</f>
        <v>tier - 2</v>
      </c>
      <c r="Q2120" s="118">
        <f>VLOOKUP($A2120,'Data Transformation Q1 to Q8'!$A:$V,19,FALSE)</f>
        <v>2170.08</v>
      </c>
    </row>
    <row r="2121" spans="1:17" ht="15.75" x14ac:dyDescent="0.25">
      <c r="A2121" s="10" t="s">
        <v>2167</v>
      </c>
      <c r="B2121" s="4" t="str">
        <f>VLOOKUP(A2121,'Data Transformation Q1 to Q8'!A:V,22,FALSE)</f>
        <v>R1011</v>
      </c>
      <c r="C2121" s="21">
        <f>VLOOKUP($A2121,'Data Transformation Q1 to Q8'!$A:$V,16,FALSE)</f>
        <v>36761</v>
      </c>
      <c r="D2121" s="6">
        <f>VLOOKUP($A2121,'Data Transformation Q1 to Q8'!$A:$V,17,FALSE)</f>
        <v>22</v>
      </c>
      <c r="E2121" s="4" t="str">
        <f>VLOOKUP(A2121,'Customer Names'!A:D,3,FALSE)</f>
        <v xml:space="preserve">  Kara</v>
      </c>
      <c r="F2121" s="4">
        <f>VLOOKUP($A2121,'Data Transformation Q1 to Q8'!$A:$V,2,FALSE)</f>
        <v>36</v>
      </c>
      <c r="G2121" s="4" t="str">
        <f>VLOOKUP($A2121,'Data Transformation Q1 to Q8'!$A:$V,3,FALSE)</f>
        <v>Obesity</v>
      </c>
      <c r="H2121" s="4">
        <f>VLOOKUP($A2121,'Data Transformation Q1 to Q8'!$A:$V,4,FALSE)</f>
        <v>4.66</v>
      </c>
      <c r="I2121" s="4" t="str">
        <f>VLOOKUP($A2121,'Data Transformation Q1 to Q8'!$A:$V,5,FALSE)</f>
        <v>Normal</v>
      </c>
      <c r="J2121" s="4" t="str">
        <f>VLOOKUP($A2121,'Data Transformation Q1 to Q8'!$A:$V,6,FALSE)</f>
        <v>No</v>
      </c>
      <c r="K2121" s="4" t="str">
        <f>VLOOKUP($A2121,'Data Transformation Q1 to Q8'!$A:$V,7,FALSE)</f>
        <v>yes</v>
      </c>
      <c r="L2121" s="4" t="str">
        <f>VLOOKUP($A2121,'Data Transformation Q1 to Q8'!$A:$V,8,FALSE)</f>
        <v>No</v>
      </c>
      <c r="M2121" s="4" t="str">
        <f>VLOOKUP($A2121,'Data Transformation Q1 to Q8'!$A:$V,10,FALSE)</f>
        <v>No</v>
      </c>
      <c r="N2121" s="4">
        <f>VLOOKUP($A2121,'Data Transformation Q1 to Q8'!$A:$V,9,FALSE)</f>
        <v>1</v>
      </c>
      <c r="O2121" s="4" t="str">
        <f>VLOOKUP($A2121,'Data Transformation Q1 to Q8'!$A:$V,20,FALSE)</f>
        <v>tier - 2</v>
      </c>
      <c r="P2121" s="4" t="str">
        <f>VLOOKUP($A2121,'Data Transformation Q1 to Q8'!$A:$V,21,FALSE)</f>
        <v>tier - 2</v>
      </c>
      <c r="Q2121" s="118">
        <f>VLOOKUP($A2121,'Data Transformation Q1 to Q8'!$A:$V,19,FALSE)</f>
        <v>2166.73</v>
      </c>
    </row>
    <row r="2122" spans="1:17" ht="15.75" x14ac:dyDescent="0.25">
      <c r="A2122" s="10" t="s">
        <v>2168</v>
      </c>
      <c r="B2122" s="4" t="str">
        <f>VLOOKUP(A2122,'Data Transformation Q1 to Q8'!A:V,22,FALSE)</f>
        <v>R1013</v>
      </c>
      <c r="C2122" s="21">
        <f>VLOOKUP($A2122,'Data Transformation Q1 to Q8'!$A:$V,16,FALSE)</f>
        <v>36870</v>
      </c>
      <c r="D2122" s="6">
        <f>VLOOKUP($A2122,'Data Transformation Q1 to Q8'!$A:$V,17,FALSE)</f>
        <v>22</v>
      </c>
      <c r="E2122" s="4" t="str">
        <f>VLOOKUP(A2122,'Customer Names'!A:D,3,FALSE)</f>
        <v xml:space="preserve">  Sarah S</v>
      </c>
      <c r="F2122" s="4">
        <f>VLOOKUP($A2122,'Data Transformation Q1 to Q8'!$A:$V,2,FALSE)</f>
        <v>28.82</v>
      </c>
      <c r="G2122" s="4" t="str">
        <f>VLOOKUP($A2122,'Data Transformation Q1 to Q8'!$A:$V,3,FALSE)</f>
        <v>Overweight</v>
      </c>
      <c r="H2122" s="4">
        <f>VLOOKUP($A2122,'Data Transformation Q1 to Q8'!$A:$V,4,FALSE)</f>
        <v>5.59</v>
      </c>
      <c r="I2122" s="4" t="str">
        <f>VLOOKUP($A2122,'Data Transformation Q1 to Q8'!$A:$V,5,FALSE)</f>
        <v>Normal</v>
      </c>
      <c r="J2122" s="4" t="str">
        <f>VLOOKUP($A2122,'Data Transformation Q1 to Q8'!$A:$V,6,FALSE)</f>
        <v>No</v>
      </c>
      <c r="K2122" s="4" t="str">
        <f>VLOOKUP($A2122,'Data Transformation Q1 to Q8'!$A:$V,7,FALSE)</f>
        <v>yes</v>
      </c>
      <c r="L2122" s="4" t="str">
        <f>VLOOKUP($A2122,'Data Transformation Q1 to Q8'!$A:$V,8,FALSE)</f>
        <v>No</v>
      </c>
      <c r="M2122" s="4" t="str">
        <f>VLOOKUP($A2122,'Data Transformation Q1 to Q8'!$A:$V,10,FALSE)</f>
        <v>No</v>
      </c>
      <c r="N2122" s="4">
        <f>VLOOKUP($A2122,'Data Transformation Q1 to Q8'!$A:$V,9,FALSE)</f>
        <v>1</v>
      </c>
      <c r="O2122" s="4" t="str">
        <f>VLOOKUP($A2122,'Data Transformation Q1 to Q8'!$A:$V,20,FALSE)</f>
        <v>tier - 2</v>
      </c>
      <c r="P2122" s="4" t="str">
        <f>VLOOKUP($A2122,'Data Transformation Q1 to Q8'!$A:$V,21,FALSE)</f>
        <v>tier - 2</v>
      </c>
      <c r="Q2122" s="118">
        <f>VLOOKUP($A2122,'Data Transformation Q1 to Q8'!$A:$V,19,FALSE)</f>
        <v>2156.75</v>
      </c>
    </row>
    <row r="2123" spans="1:17" ht="15.75" x14ac:dyDescent="0.25">
      <c r="A2123" s="10" t="s">
        <v>2169</v>
      </c>
      <c r="B2123" s="4" t="str">
        <f>VLOOKUP(A2123,'Data Transformation Q1 to Q8'!A:V,22,FALSE)</f>
        <v>R1013</v>
      </c>
      <c r="C2123" s="21">
        <f>VLOOKUP($A2123,'Data Transformation Q1 to Q8'!$A:$V,16,FALSE)</f>
        <v>36859</v>
      </c>
      <c r="D2123" s="6">
        <f>VLOOKUP($A2123,'Data Transformation Q1 to Q8'!$A:$V,17,FALSE)</f>
        <v>22</v>
      </c>
      <c r="E2123" s="4" t="str">
        <f>VLOOKUP(A2123,'Customer Names'!A:D,3,FALSE)</f>
        <v xml:space="preserve">  Shauna R</v>
      </c>
      <c r="F2123" s="4">
        <f>VLOOKUP($A2123,'Data Transformation Q1 to Q8'!$A:$V,2,FALSE)</f>
        <v>28.05</v>
      </c>
      <c r="G2123" s="4" t="str">
        <f>VLOOKUP($A2123,'Data Transformation Q1 to Q8'!$A:$V,3,FALSE)</f>
        <v>Overweight</v>
      </c>
      <c r="H2123" s="4">
        <f>VLOOKUP($A2123,'Data Transformation Q1 to Q8'!$A:$V,4,FALSE)</f>
        <v>6.2</v>
      </c>
      <c r="I2123" s="4" t="str">
        <f>VLOOKUP($A2123,'Data Transformation Q1 to Q8'!$A:$V,5,FALSE)</f>
        <v>Prediabetes</v>
      </c>
      <c r="J2123" s="4" t="str">
        <f>VLOOKUP($A2123,'Data Transformation Q1 to Q8'!$A:$V,6,FALSE)</f>
        <v>No</v>
      </c>
      <c r="K2123" s="4" t="str">
        <f>VLOOKUP($A2123,'Data Transformation Q1 to Q8'!$A:$V,7,FALSE)</f>
        <v>yes</v>
      </c>
      <c r="L2123" s="4" t="str">
        <f>VLOOKUP($A2123,'Data Transformation Q1 to Q8'!$A:$V,8,FALSE)</f>
        <v>No</v>
      </c>
      <c r="M2123" s="4" t="str">
        <f>VLOOKUP($A2123,'Data Transformation Q1 to Q8'!$A:$V,10,FALSE)</f>
        <v>No</v>
      </c>
      <c r="N2123" s="4">
        <f>VLOOKUP($A2123,'Data Transformation Q1 to Q8'!$A:$V,9,FALSE)</f>
        <v>1</v>
      </c>
      <c r="O2123" s="4" t="str">
        <f>VLOOKUP($A2123,'Data Transformation Q1 to Q8'!$A:$V,20,FALSE)</f>
        <v>tier - 2</v>
      </c>
      <c r="P2123" s="4" t="str">
        <f>VLOOKUP($A2123,'Data Transformation Q1 to Q8'!$A:$V,21,FALSE)</f>
        <v>tier - 3</v>
      </c>
      <c r="Q2123" s="118">
        <f>VLOOKUP($A2123,'Data Transformation Q1 to Q8'!$A:$V,19,FALSE)</f>
        <v>2155.6799999999998</v>
      </c>
    </row>
    <row r="2124" spans="1:17" ht="15.75" x14ac:dyDescent="0.25">
      <c r="A2124" s="10" t="s">
        <v>2170</v>
      </c>
      <c r="B2124" s="4" t="str">
        <f>VLOOKUP(A2124,'Data Transformation Q1 to Q8'!A:V,22,FALSE)</f>
        <v>R1011</v>
      </c>
      <c r="C2124" s="21">
        <f>VLOOKUP($A2124,'Data Transformation Q1 to Q8'!$A:$V,16,FALSE)</f>
        <v>36821</v>
      </c>
      <c r="D2124" s="6">
        <f>VLOOKUP($A2124,'Data Transformation Q1 to Q8'!$A:$V,17,FALSE)</f>
        <v>22</v>
      </c>
      <c r="E2124" s="4" t="str">
        <f>VLOOKUP(A2124,'Customer Names'!A:D,3,FALSE)</f>
        <v xml:space="preserve">  Lindsay J</v>
      </c>
      <c r="F2124" s="4">
        <f>VLOOKUP($A2124,'Data Transformation Q1 to Q8'!$A:$V,2,FALSE)</f>
        <v>27.1</v>
      </c>
      <c r="G2124" s="4" t="str">
        <f>VLOOKUP($A2124,'Data Transformation Q1 to Q8'!$A:$V,3,FALSE)</f>
        <v>Overweight</v>
      </c>
      <c r="H2124" s="4">
        <f>VLOOKUP($A2124,'Data Transformation Q1 to Q8'!$A:$V,4,FALSE)</f>
        <v>4.45</v>
      </c>
      <c r="I2124" s="4" t="str">
        <f>VLOOKUP($A2124,'Data Transformation Q1 to Q8'!$A:$V,5,FALSE)</f>
        <v>Normal</v>
      </c>
      <c r="J2124" s="4" t="str">
        <f>VLOOKUP($A2124,'Data Transformation Q1 to Q8'!$A:$V,6,FALSE)</f>
        <v>No</v>
      </c>
      <c r="K2124" s="4" t="str">
        <f>VLOOKUP($A2124,'Data Transformation Q1 to Q8'!$A:$V,7,FALSE)</f>
        <v>yes</v>
      </c>
      <c r="L2124" s="4" t="str">
        <f>VLOOKUP($A2124,'Data Transformation Q1 to Q8'!$A:$V,8,FALSE)</f>
        <v>No</v>
      </c>
      <c r="M2124" s="4" t="str">
        <f>VLOOKUP($A2124,'Data Transformation Q1 to Q8'!$A:$V,10,FALSE)</f>
        <v>No</v>
      </c>
      <c r="N2124" s="4">
        <f>VLOOKUP($A2124,'Data Transformation Q1 to Q8'!$A:$V,9,FALSE)</f>
        <v>1</v>
      </c>
      <c r="O2124" s="4" t="str">
        <f>VLOOKUP($A2124,'Data Transformation Q1 to Q8'!$A:$V,20,FALSE)</f>
        <v>tier - 2</v>
      </c>
      <c r="P2124" s="4" t="str">
        <f>VLOOKUP($A2124,'Data Transformation Q1 to Q8'!$A:$V,21,FALSE)</f>
        <v>tier - 2</v>
      </c>
      <c r="Q2124" s="118">
        <f>VLOOKUP($A2124,'Data Transformation Q1 to Q8'!$A:$V,19,FALSE)</f>
        <v>2154.36</v>
      </c>
    </row>
    <row r="2125" spans="1:17" ht="15.75" x14ac:dyDescent="0.25">
      <c r="A2125" s="10" t="s">
        <v>2171</v>
      </c>
      <c r="B2125" s="4" t="str">
        <f>VLOOKUP(A2125,'Data Transformation Q1 to Q8'!A:V,22,FALSE)</f>
        <v>R1011</v>
      </c>
      <c r="C2125" s="21">
        <f>VLOOKUP($A2125,'Data Transformation Q1 to Q8'!$A:$V,16,FALSE)</f>
        <v>36887</v>
      </c>
      <c r="D2125" s="6">
        <f>VLOOKUP($A2125,'Data Transformation Q1 to Q8'!$A:$V,17,FALSE)</f>
        <v>22</v>
      </c>
      <c r="E2125" s="4" t="str">
        <f>VLOOKUP(A2125,'Customer Names'!A:D,3,FALSE)</f>
        <v xml:space="preserve">  Danya A</v>
      </c>
      <c r="F2125" s="4">
        <f>VLOOKUP($A2125,'Data Transformation Q1 to Q8'!$A:$V,2,FALSE)</f>
        <v>24.3</v>
      </c>
      <c r="G2125" s="4" t="str">
        <f>VLOOKUP($A2125,'Data Transformation Q1 to Q8'!$A:$V,3,FALSE)</f>
        <v>Normal Weight</v>
      </c>
      <c r="H2125" s="4">
        <f>VLOOKUP($A2125,'Data Transformation Q1 to Q8'!$A:$V,4,FALSE)</f>
        <v>6.1</v>
      </c>
      <c r="I2125" s="4" t="str">
        <f>VLOOKUP($A2125,'Data Transformation Q1 to Q8'!$A:$V,5,FALSE)</f>
        <v>Prediabetes</v>
      </c>
      <c r="J2125" s="4" t="str">
        <f>VLOOKUP($A2125,'Data Transformation Q1 to Q8'!$A:$V,6,FALSE)</f>
        <v>Yes</v>
      </c>
      <c r="K2125" s="4" t="str">
        <f>VLOOKUP($A2125,'Data Transformation Q1 to Q8'!$A:$V,7,FALSE)</f>
        <v>yes</v>
      </c>
      <c r="L2125" s="4" t="str">
        <f>VLOOKUP($A2125,'Data Transformation Q1 to Q8'!$A:$V,8,FALSE)</f>
        <v>No</v>
      </c>
      <c r="M2125" s="4" t="str">
        <f>VLOOKUP($A2125,'Data Transformation Q1 to Q8'!$A:$V,10,FALSE)</f>
        <v>No</v>
      </c>
      <c r="N2125" s="4">
        <f>VLOOKUP($A2125,'Data Transformation Q1 to Q8'!$A:$V,9,FALSE)</f>
        <v>1</v>
      </c>
      <c r="O2125" s="4" t="str">
        <f>VLOOKUP($A2125,'Data Transformation Q1 to Q8'!$A:$V,20,FALSE)</f>
        <v>tier - 2</v>
      </c>
      <c r="P2125" s="4" t="str">
        <f>VLOOKUP($A2125,'Data Transformation Q1 to Q8'!$A:$V,21,FALSE)</f>
        <v>tier - 3</v>
      </c>
      <c r="Q2125" s="118">
        <f>VLOOKUP($A2125,'Data Transformation Q1 to Q8'!$A:$V,19,FALSE)</f>
        <v>2150.4699999999998</v>
      </c>
    </row>
    <row r="2126" spans="1:17" ht="15.75" x14ac:dyDescent="0.25">
      <c r="A2126" s="10" t="s">
        <v>2172</v>
      </c>
      <c r="B2126" s="4" t="str">
        <f>VLOOKUP(A2126,'Data Transformation Q1 to Q8'!A:V,22,FALSE)</f>
        <v>R1011</v>
      </c>
      <c r="C2126" s="21">
        <f>VLOOKUP($A2126,'Data Transformation Q1 to Q8'!$A:$V,16,FALSE)</f>
        <v>38264</v>
      </c>
      <c r="D2126" s="6">
        <f>VLOOKUP($A2126,'Data Transformation Q1 to Q8'!$A:$V,17,FALSE)</f>
        <v>18</v>
      </c>
      <c r="E2126" s="4" t="str">
        <f>VLOOKUP(A2126,'Customer Names'!A:D,3,FALSE)</f>
        <v xml:space="preserve">  Lorraine</v>
      </c>
      <c r="F2126" s="4">
        <f>VLOOKUP($A2126,'Data Transformation Q1 to Q8'!$A:$V,2,FALSE)</f>
        <v>30.72</v>
      </c>
      <c r="G2126" s="4" t="str">
        <f>VLOOKUP($A2126,'Data Transformation Q1 to Q8'!$A:$V,3,FALSE)</f>
        <v>Obesity</v>
      </c>
      <c r="H2126" s="4">
        <f>VLOOKUP($A2126,'Data Transformation Q1 to Q8'!$A:$V,4,FALSE)</f>
        <v>6.06</v>
      </c>
      <c r="I2126" s="4" t="str">
        <f>VLOOKUP($A2126,'Data Transformation Q1 to Q8'!$A:$V,5,FALSE)</f>
        <v>Prediabetes</v>
      </c>
      <c r="J2126" s="4" t="str">
        <f>VLOOKUP($A2126,'Data Transformation Q1 to Q8'!$A:$V,6,FALSE)</f>
        <v>No</v>
      </c>
      <c r="K2126" s="4" t="str">
        <f>VLOOKUP($A2126,'Data Transformation Q1 to Q8'!$A:$V,7,FALSE)</f>
        <v>yes</v>
      </c>
      <c r="L2126" s="4" t="str">
        <f>VLOOKUP($A2126,'Data Transformation Q1 to Q8'!$A:$V,8,FALSE)</f>
        <v>No</v>
      </c>
      <c r="M2126" s="4" t="str">
        <f>VLOOKUP($A2126,'Data Transformation Q1 to Q8'!$A:$V,10,FALSE)</f>
        <v>No</v>
      </c>
      <c r="N2126" s="4">
        <f>VLOOKUP($A2126,'Data Transformation Q1 to Q8'!$A:$V,9,FALSE)</f>
        <v>1</v>
      </c>
      <c r="O2126" s="4" t="str">
        <f>VLOOKUP($A2126,'Data Transformation Q1 to Q8'!$A:$V,20,FALSE)</f>
        <v>tier - 2</v>
      </c>
      <c r="P2126" s="4" t="str">
        <f>VLOOKUP($A2126,'Data Transformation Q1 to Q8'!$A:$V,21,FALSE)</f>
        <v>tier - 1</v>
      </c>
      <c r="Q2126" s="118">
        <f>VLOOKUP($A2126,'Data Transformation Q1 to Q8'!$A:$V,19,FALSE)</f>
        <v>2144.85</v>
      </c>
    </row>
    <row r="2127" spans="1:17" ht="15.75" x14ac:dyDescent="0.25">
      <c r="A2127" s="10" t="s">
        <v>2173</v>
      </c>
      <c r="B2127" s="4" t="str">
        <f>VLOOKUP(A2127,'Data Transformation Q1 to Q8'!A:V,22,FALSE)</f>
        <v>R1012</v>
      </c>
      <c r="C2127" s="21">
        <f>VLOOKUP($A2127,'Data Transformation Q1 to Q8'!$A:$V,16,FALSE)</f>
        <v>37852</v>
      </c>
      <c r="D2127" s="6">
        <f>VLOOKUP($A2127,'Data Transformation Q1 to Q8'!$A:$V,17,FALSE)</f>
        <v>19</v>
      </c>
      <c r="E2127" s="4" t="str">
        <f>VLOOKUP(A2127,'Customer Names'!A:D,3,FALSE)</f>
        <v xml:space="preserve">  Jennifer L</v>
      </c>
      <c r="F2127" s="4">
        <f>VLOOKUP($A2127,'Data Transformation Q1 to Q8'!$A:$V,2,FALSE)</f>
        <v>37.43</v>
      </c>
      <c r="G2127" s="4" t="str">
        <f>VLOOKUP($A2127,'Data Transformation Q1 to Q8'!$A:$V,3,FALSE)</f>
        <v>Obesity</v>
      </c>
      <c r="H2127" s="4">
        <f>VLOOKUP($A2127,'Data Transformation Q1 to Q8'!$A:$V,4,FALSE)</f>
        <v>4.5599999999999996</v>
      </c>
      <c r="I2127" s="4" t="str">
        <f>VLOOKUP($A2127,'Data Transformation Q1 to Q8'!$A:$V,5,FALSE)</f>
        <v>Normal</v>
      </c>
      <c r="J2127" s="4" t="str">
        <f>VLOOKUP($A2127,'Data Transformation Q1 to Q8'!$A:$V,6,FALSE)</f>
        <v>No</v>
      </c>
      <c r="K2127" s="4" t="str">
        <f>VLOOKUP($A2127,'Data Transformation Q1 to Q8'!$A:$V,7,FALSE)</f>
        <v>No</v>
      </c>
      <c r="L2127" s="4" t="str">
        <f>VLOOKUP($A2127,'Data Transformation Q1 to Q8'!$A:$V,8,FALSE)</f>
        <v>Yes</v>
      </c>
      <c r="M2127" s="4" t="str">
        <f>VLOOKUP($A2127,'Data Transformation Q1 to Q8'!$A:$V,10,FALSE)</f>
        <v>No</v>
      </c>
      <c r="N2127" s="4">
        <f>VLOOKUP($A2127,'Data Transformation Q1 to Q8'!$A:$V,9,FALSE)</f>
        <v>1</v>
      </c>
      <c r="O2127" s="4" t="str">
        <f>VLOOKUP($A2127,'Data Transformation Q1 to Q8'!$A:$V,20,FALSE)</f>
        <v>tier - 2</v>
      </c>
      <c r="P2127" s="4" t="str">
        <f>VLOOKUP($A2127,'Data Transformation Q1 to Q8'!$A:$V,21,FALSE)</f>
        <v>tier - 1</v>
      </c>
      <c r="Q2127" s="118">
        <f>VLOOKUP($A2127,'Data Transformation Q1 to Q8'!$A:$V,19,FALSE)</f>
        <v>2138.0700000000002</v>
      </c>
    </row>
    <row r="2128" spans="1:17" ht="15.75" x14ac:dyDescent="0.25">
      <c r="A2128" s="10" t="s">
        <v>2174</v>
      </c>
      <c r="B2128" s="4" t="str">
        <f>VLOOKUP(A2128,'Data Transformation Q1 to Q8'!A:V,22,FALSE)</f>
        <v>R1013</v>
      </c>
      <c r="C2128" s="21">
        <f>VLOOKUP($A2128,'Data Transformation Q1 to Q8'!$A:$V,16,FALSE)</f>
        <v>35676</v>
      </c>
      <c r="D2128" s="6">
        <f>VLOOKUP($A2128,'Data Transformation Q1 to Q8'!$A:$V,17,FALSE)</f>
        <v>25</v>
      </c>
      <c r="E2128" s="4" t="str">
        <f>VLOOKUP(A2128,'Customer Names'!A:D,3,FALSE)</f>
        <v xml:space="preserve">  Jesus Sr</v>
      </c>
      <c r="F2128" s="4">
        <f>VLOOKUP($A2128,'Data Transformation Q1 to Q8'!$A:$V,2,FALSE)</f>
        <v>25.74</v>
      </c>
      <c r="G2128" s="4" t="str">
        <f>VLOOKUP($A2128,'Data Transformation Q1 to Q8'!$A:$V,3,FALSE)</f>
        <v>Overweight</v>
      </c>
      <c r="H2128" s="4">
        <f>VLOOKUP($A2128,'Data Transformation Q1 to Q8'!$A:$V,4,FALSE)</f>
        <v>6.41</v>
      </c>
      <c r="I2128" s="4" t="str">
        <f>VLOOKUP($A2128,'Data Transformation Q1 to Q8'!$A:$V,5,FALSE)</f>
        <v>Prediabetes</v>
      </c>
      <c r="J2128" s="4" t="str">
        <f>VLOOKUP($A2128,'Data Transformation Q1 to Q8'!$A:$V,6,FALSE)</f>
        <v>Yes</v>
      </c>
      <c r="K2128" s="4" t="str">
        <f>VLOOKUP($A2128,'Data Transformation Q1 to Q8'!$A:$V,7,FALSE)</f>
        <v>No</v>
      </c>
      <c r="L2128" s="4" t="str">
        <f>VLOOKUP($A2128,'Data Transformation Q1 to Q8'!$A:$V,8,FALSE)</f>
        <v>Yes</v>
      </c>
      <c r="M2128" s="4" t="str">
        <f>VLOOKUP($A2128,'Data Transformation Q1 to Q8'!$A:$V,10,FALSE)</f>
        <v>No</v>
      </c>
      <c r="N2128" s="4">
        <f>VLOOKUP($A2128,'Data Transformation Q1 to Q8'!$A:$V,9,FALSE)</f>
        <v>1</v>
      </c>
      <c r="O2128" s="4" t="str">
        <f>VLOOKUP($A2128,'Data Transformation Q1 to Q8'!$A:$V,20,FALSE)</f>
        <v>tier - 3</v>
      </c>
      <c r="P2128" s="4" t="str">
        <f>VLOOKUP($A2128,'Data Transformation Q1 to Q8'!$A:$V,21,FALSE)</f>
        <v>tier - 1</v>
      </c>
      <c r="Q2128" s="118">
        <f>VLOOKUP($A2128,'Data Transformation Q1 to Q8'!$A:$V,19,FALSE)</f>
        <v>2137.65</v>
      </c>
    </row>
    <row r="2129" spans="1:17" ht="15.75" x14ac:dyDescent="0.25">
      <c r="A2129" s="10" t="s">
        <v>2175</v>
      </c>
      <c r="B2129" s="4" t="str">
        <f>VLOOKUP(A2129,'Data Transformation Q1 to Q8'!A:V,22,FALSE)</f>
        <v>R1012</v>
      </c>
      <c r="C2129" s="21">
        <f>VLOOKUP($A2129,'Data Transformation Q1 to Q8'!$A:$V,16,FALSE)</f>
        <v>37890</v>
      </c>
      <c r="D2129" s="6">
        <f>VLOOKUP($A2129,'Data Transformation Q1 to Q8'!$A:$V,17,FALSE)</f>
        <v>19</v>
      </c>
      <c r="E2129" s="4" t="str">
        <f>VLOOKUP(A2129,'Customer Names'!A:D,3,FALSE)</f>
        <v xml:space="preserve">  Kristen</v>
      </c>
      <c r="F2129" s="4">
        <f>VLOOKUP($A2129,'Data Transformation Q1 to Q8'!$A:$V,2,FALSE)</f>
        <v>36.575000000000003</v>
      </c>
      <c r="G2129" s="4" t="str">
        <f>VLOOKUP($A2129,'Data Transformation Q1 to Q8'!$A:$V,3,FALSE)</f>
        <v>Obesity</v>
      </c>
      <c r="H2129" s="4">
        <f>VLOOKUP($A2129,'Data Transformation Q1 to Q8'!$A:$V,4,FALSE)</f>
        <v>5.57</v>
      </c>
      <c r="I2129" s="4" t="str">
        <f>VLOOKUP($A2129,'Data Transformation Q1 to Q8'!$A:$V,5,FALSE)</f>
        <v>Normal</v>
      </c>
      <c r="J2129" s="4" t="str">
        <f>VLOOKUP($A2129,'Data Transformation Q1 to Q8'!$A:$V,6,FALSE)</f>
        <v>No</v>
      </c>
      <c r="K2129" s="4" t="str">
        <f>VLOOKUP($A2129,'Data Transformation Q1 to Q8'!$A:$V,7,FALSE)</f>
        <v>No</v>
      </c>
      <c r="L2129" s="4" t="str">
        <f>VLOOKUP($A2129,'Data Transformation Q1 to Q8'!$A:$V,8,FALSE)</f>
        <v>Yes</v>
      </c>
      <c r="M2129" s="4" t="str">
        <f>VLOOKUP($A2129,'Data Transformation Q1 to Q8'!$A:$V,10,FALSE)</f>
        <v>No</v>
      </c>
      <c r="N2129" s="4">
        <f>VLOOKUP($A2129,'Data Transformation Q1 to Q8'!$A:$V,9,FALSE)</f>
        <v>1</v>
      </c>
      <c r="O2129" s="4" t="str">
        <f>VLOOKUP($A2129,'Data Transformation Q1 to Q8'!$A:$V,20,FALSE)</f>
        <v>tier - 2</v>
      </c>
      <c r="P2129" s="4" t="str">
        <f>VLOOKUP($A2129,'Data Transformation Q1 to Q8'!$A:$V,21,FALSE)</f>
        <v>tier - 2</v>
      </c>
      <c r="Q2129" s="118">
        <f>VLOOKUP($A2129,'Data Transformation Q1 to Q8'!$A:$V,19,FALSE)</f>
        <v>2136.88</v>
      </c>
    </row>
    <row r="2130" spans="1:17" ht="15.75" x14ac:dyDescent="0.25">
      <c r="A2130" s="10" t="s">
        <v>2176</v>
      </c>
      <c r="B2130" s="4" t="str">
        <f>VLOOKUP(A2130,'Data Transformation Q1 to Q8'!A:V,22,FALSE)</f>
        <v>R1012</v>
      </c>
      <c r="C2130" s="21">
        <f>VLOOKUP($A2130,'Data Transformation Q1 to Q8'!$A:$V,16,FALSE)</f>
        <v>37865</v>
      </c>
      <c r="D2130" s="6">
        <f>VLOOKUP($A2130,'Data Transformation Q1 to Q8'!$A:$V,17,FALSE)</f>
        <v>19</v>
      </c>
      <c r="E2130" s="4" t="str">
        <f>VLOOKUP(A2130,'Customer Names'!A:D,3,FALSE)</f>
        <v xml:space="preserve">  Catherine C</v>
      </c>
      <c r="F2130" s="4">
        <f>VLOOKUP($A2130,'Data Transformation Q1 to Q8'!$A:$V,2,FALSE)</f>
        <v>35.15</v>
      </c>
      <c r="G2130" s="4" t="str">
        <f>VLOOKUP($A2130,'Data Transformation Q1 to Q8'!$A:$V,3,FALSE)</f>
        <v>Obesity</v>
      </c>
      <c r="H2130" s="4">
        <f>VLOOKUP($A2130,'Data Transformation Q1 to Q8'!$A:$V,4,FALSE)</f>
        <v>5.47</v>
      </c>
      <c r="I2130" s="4" t="str">
        <f>VLOOKUP($A2130,'Data Transformation Q1 to Q8'!$A:$V,5,FALSE)</f>
        <v>Normal</v>
      </c>
      <c r="J2130" s="4" t="str">
        <f>VLOOKUP($A2130,'Data Transformation Q1 to Q8'!$A:$V,6,FALSE)</f>
        <v>No</v>
      </c>
      <c r="K2130" s="4" t="str">
        <f>VLOOKUP($A2130,'Data Transformation Q1 to Q8'!$A:$V,7,FALSE)</f>
        <v>No</v>
      </c>
      <c r="L2130" s="4" t="str">
        <f>VLOOKUP($A2130,'Data Transformation Q1 to Q8'!$A:$V,8,FALSE)</f>
        <v>Yes</v>
      </c>
      <c r="M2130" s="4" t="str">
        <f>VLOOKUP($A2130,'Data Transformation Q1 to Q8'!$A:$V,10,FALSE)</f>
        <v>No</v>
      </c>
      <c r="N2130" s="4">
        <f>VLOOKUP($A2130,'Data Transformation Q1 to Q8'!$A:$V,9,FALSE)</f>
        <v>1</v>
      </c>
      <c r="O2130" s="4" t="str">
        <f>VLOOKUP($A2130,'Data Transformation Q1 to Q8'!$A:$V,20,FALSE)</f>
        <v>tier - 2</v>
      </c>
      <c r="P2130" s="4" t="str">
        <f>VLOOKUP($A2130,'Data Transformation Q1 to Q8'!$A:$V,21,FALSE)</f>
        <v>tier - 3</v>
      </c>
      <c r="Q2130" s="118">
        <f>VLOOKUP($A2130,'Data Transformation Q1 to Q8'!$A:$V,19,FALSE)</f>
        <v>2134.9</v>
      </c>
    </row>
    <row r="2131" spans="1:17" ht="15.75" x14ac:dyDescent="0.25">
      <c r="A2131" s="10" t="s">
        <v>2177</v>
      </c>
      <c r="B2131" s="4" t="str">
        <f>VLOOKUP(A2131,'Data Transformation Q1 to Q8'!A:V,22,FALSE)</f>
        <v>R1012</v>
      </c>
      <c r="C2131" s="21">
        <f>VLOOKUP($A2131,'Data Transformation Q1 to Q8'!$A:$V,16,FALSE)</f>
        <v>37977</v>
      </c>
      <c r="D2131" s="6">
        <f>VLOOKUP($A2131,'Data Transformation Q1 to Q8'!$A:$V,17,FALSE)</f>
        <v>19</v>
      </c>
      <c r="E2131" s="4" t="str">
        <f>VLOOKUP(A2131,'Customer Names'!A:D,3,FALSE)</f>
        <v xml:space="preserve">  Paula</v>
      </c>
      <c r="F2131" s="4">
        <f>VLOOKUP($A2131,'Data Transformation Q1 to Q8'!$A:$V,2,FALSE)</f>
        <v>32.11</v>
      </c>
      <c r="G2131" s="4" t="str">
        <f>VLOOKUP($A2131,'Data Transformation Q1 to Q8'!$A:$V,3,FALSE)</f>
        <v>Obesity</v>
      </c>
      <c r="H2131" s="4">
        <f>VLOOKUP($A2131,'Data Transformation Q1 to Q8'!$A:$V,4,FALSE)</f>
        <v>4.43</v>
      </c>
      <c r="I2131" s="4" t="str">
        <f>VLOOKUP($A2131,'Data Transformation Q1 to Q8'!$A:$V,5,FALSE)</f>
        <v>Normal</v>
      </c>
      <c r="J2131" s="4" t="str">
        <f>VLOOKUP($A2131,'Data Transformation Q1 to Q8'!$A:$V,6,FALSE)</f>
        <v>No</v>
      </c>
      <c r="K2131" s="4" t="str">
        <f>VLOOKUP($A2131,'Data Transformation Q1 to Q8'!$A:$V,7,FALSE)</f>
        <v>No</v>
      </c>
      <c r="L2131" s="4" t="str">
        <f>VLOOKUP($A2131,'Data Transformation Q1 to Q8'!$A:$V,8,FALSE)</f>
        <v>Yes</v>
      </c>
      <c r="M2131" s="4" t="str">
        <f>VLOOKUP($A2131,'Data Transformation Q1 to Q8'!$A:$V,10,FALSE)</f>
        <v>No</v>
      </c>
      <c r="N2131" s="4">
        <f>VLOOKUP($A2131,'Data Transformation Q1 to Q8'!$A:$V,9,FALSE)</f>
        <v>1</v>
      </c>
      <c r="O2131" s="4" t="str">
        <f>VLOOKUP($A2131,'Data Transformation Q1 to Q8'!$A:$V,20,FALSE)</f>
        <v>tier - 2</v>
      </c>
      <c r="P2131" s="4" t="str">
        <f>VLOOKUP($A2131,'Data Transformation Q1 to Q8'!$A:$V,21,FALSE)</f>
        <v>tier - 3</v>
      </c>
      <c r="Q2131" s="118">
        <f>VLOOKUP($A2131,'Data Transformation Q1 to Q8'!$A:$V,19,FALSE)</f>
        <v>2130.6799999999998</v>
      </c>
    </row>
    <row r="2132" spans="1:17" ht="15.75" x14ac:dyDescent="0.25">
      <c r="A2132" s="10" t="s">
        <v>2178</v>
      </c>
      <c r="B2132" s="4" t="str">
        <f>VLOOKUP(A2132,'Data Transformation Q1 to Q8'!A:V,22,FALSE)</f>
        <v>R1012</v>
      </c>
      <c r="C2132" s="21">
        <f>VLOOKUP($A2132,'Data Transformation Q1 to Q8'!$A:$V,16,FALSE)</f>
        <v>37863</v>
      </c>
      <c r="D2132" s="6">
        <f>VLOOKUP($A2132,'Data Transformation Q1 to Q8'!$A:$V,17,FALSE)</f>
        <v>19</v>
      </c>
      <c r="E2132" s="4" t="str">
        <f>VLOOKUP(A2132,'Customer Names'!A:D,3,FALSE)</f>
        <v xml:space="preserve">  Evan</v>
      </c>
      <c r="F2132" s="4">
        <f>VLOOKUP($A2132,'Data Transformation Q1 to Q8'!$A:$V,2,FALSE)</f>
        <v>30.495000000000001</v>
      </c>
      <c r="G2132" s="4" t="str">
        <f>VLOOKUP($A2132,'Data Transformation Q1 to Q8'!$A:$V,3,FALSE)</f>
        <v>Obesity</v>
      </c>
      <c r="H2132" s="4">
        <f>VLOOKUP($A2132,'Data Transformation Q1 to Q8'!$A:$V,4,FALSE)</f>
        <v>4.95</v>
      </c>
      <c r="I2132" s="4" t="str">
        <f>VLOOKUP($A2132,'Data Transformation Q1 to Q8'!$A:$V,5,FALSE)</f>
        <v>Normal</v>
      </c>
      <c r="J2132" s="4" t="str">
        <f>VLOOKUP($A2132,'Data Transformation Q1 to Q8'!$A:$V,6,FALSE)</f>
        <v>No</v>
      </c>
      <c r="K2132" s="4" t="str">
        <f>VLOOKUP($A2132,'Data Transformation Q1 to Q8'!$A:$V,7,FALSE)</f>
        <v>No</v>
      </c>
      <c r="L2132" s="4" t="str">
        <f>VLOOKUP($A2132,'Data Transformation Q1 to Q8'!$A:$V,8,FALSE)</f>
        <v>Yes</v>
      </c>
      <c r="M2132" s="4" t="str">
        <f>VLOOKUP($A2132,'Data Transformation Q1 to Q8'!$A:$V,10,FALSE)</f>
        <v>No</v>
      </c>
      <c r="N2132" s="4">
        <f>VLOOKUP($A2132,'Data Transformation Q1 to Q8'!$A:$V,9,FALSE)</f>
        <v>1</v>
      </c>
      <c r="O2132" s="4" t="str">
        <f>VLOOKUP($A2132,'Data Transformation Q1 to Q8'!$A:$V,20,FALSE)</f>
        <v>tier - 2</v>
      </c>
      <c r="P2132" s="4" t="str">
        <f>VLOOKUP($A2132,'Data Transformation Q1 to Q8'!$A:$V,21,FALSE)</f>
        <v>tier - 1</v>
      </c>
      <c r="Q2132" s="118">
        <f>VLOOKUP($A2132,'Data Transformation Q1 to Q8'!$A:$V,19,FALSE)</f>
        <v>2128.4299999999998</v>
      </c>
    </row>
    <row r="2133" spans="1:17" ht="15.75" x14ac:dyDescent="0.25">
      <c r="A2133" s="10" t="s">
        <v>2179</v>
      </c>
      <c r="B2133" s="4" t="str">
        <f>VLOOKUP(A2133,'Data Transformation Q1 to Q8'!A:V,22,FALSE)</f>
        <v>R1012</v>
      </c>
      <c r="C2133" s="21">
        <f>VLOOKUP($A2133,'Data Transformation Q1 to Q8'!$A:$V,16,FALSE)</f>
        <v>38295</v>
      </c>
      <c r="D2133" s="6">
        <f>VLOOKUP($A2133,'Data Transformation Q1 to Q8'!$A:$V,17,FALSE)</f>
        <v>18</v>
      </c>
      <c r="E2133" s="4" t="str">
        <f>VLOOKUP(A2133,'Customer Names'!A:D,3,FALSE)</f>
        <v xml:space="preserve">  Nathan J</v>
      </c>
      <c r="F2133" s="4">
        <f>VLOOKUP($A2133,'Data Transformation Q1 to Q8'!$A:$V,2,FALSE)</f>
        <v>29.24</v>
      </c>
      <c r="G2133" s="4" t="str">
        <f>VLOOKUP($A2133,'Data Transformation Q1 to Q8'!$A:$V,3,FALSE)</f>
        <v>Overweight</v>
      </c>
      <c r="H2133" s="4">
        <f>VLOOKUP($A2133,'Data Transformation Q1 to Q8'!$A:$V,4,FALSE)</f>
        <v>4.04</v>
      </c>
      <c r="I2133" s="4" t="str">
        <f>VLOOKUP($A2133,'Data Transformation Q1 to Q8'!$A:$V,5,FALSE)</f>
        <v>Normal</v>
      </c>
      <c r="J2133" s="4" t="str">
        <f>VLOOKUP($A2133,'Data Transformation Q1 to Q8'!$A:$V,6,FALSE)</f>
        <v>No</v>
      </c>
      <c r="K2133" s="4" t="str">
        <f>VLOOKUP($A2133,'Data Transformation Q1 to Q8'!$A:$V,7,FALSE)</f>
        <v>yes</v>
      </c>
      <c r="L2133" s="4" t="str">
        <f>VLOOKUP($A2133,'Data Transformation Q1 to Q8'!$A:$V,8,FALSE)</f>
        <v>No</v>
      </c>
      <c r="M2133" s="4" t="str">
        <f>VLOOKUP($A2133,'Data Transformation Q1 to Q8'!$A:$V,10,FALSE)</f>
        <v>No</v>
      </c>
      <c r="N2133" s="4">
        <f>VLOOKUP($A2133,'Data Transformation Q1 to Q8'!$A:$V,9,FALSE)</f>
        <v>1</v>
      </c>
      <c r="O2133" s="4" t="str">
        <f>VLOOKUP($A2133,'Data Transformation Q1 to Q8'!$A:$V,20,FALSE)</f>
        <v>tier - 2</v>
      </c>
      <c r="P2133" s="4" t="str">
        <f>VLOOKUP($A2133,'Data Transformation Q1 to Q8'!$A:$V,21,FALSE)</f>
        <v>tier - 1</v>
      </c>
      <c r="Q2133" s="118">
        <f>VLOOKUP($A2133,'Data Transformation Q1 to Q8'!$A:$V,19,FALSE)</f>
        <v>2118.61</v>
      </c>
    </row>
    <row r="2134" spans="1:17" ht="15.75" x14ac:dyDescent="0.25">
      <c r="A2134" s="10" t="s">
        <v>2180</v>
      </c>
      <c r="B2134" s="4" t="str">
        <f>VLOOKUP(A2134,'Data Transformation Q1 to Q8'!A:V,22,FALSE)</f>
        <v>R1012</v>
      </c>
      <c r="C2134" s="21">
        <f>VLOOKUP($A2134,'Data Transformation Q1 to Q8'!$A:$V,16,FALSE)</f>
        <v>37894</v>
      </c>
      <c r="D2134" s="6">
        <f>VLOOKUP($A2134,'Data Transformation Q1 to Q8'!$A:$V,17,FALSE)</f>
        <v>19</v>
      </c>
      <c r="E2134" s="4" t="str">
        <f>VLOOKUP(A2134,'Customer Names'!A:D,3,FALSE)</f>
        <v xml:space="preserve">  Ashley M</v>
      </c>
      <c r="F2134" s="4">
        <f>VLOOKUP($A2134,'Data Transformation Q1 to Q8'!$A:$V,2,FALSE)</f>
        <v>22.515000000000001</v>
      </c>
      <c r="G2134" s="4" t="str">
        <f>VLOOKUP($A2134,'Data Transformation Q1 to Q8'!$A:$V,3,FALSE)</f>
        <v>Normal Weight</v>
      </c>
      <c r="H2134" s="4">
        <f>VLOOKUP($A2134,'Data Transformation Q1 to Q8'!$A:$V,4,FALSE)</f>
        <v>5.93</v>
      </c>
      <c r="I2134" s="4" t="str">
        <f>VLOOKUP($A2134,'Data Transformation Q1 to Q8'!$A:$V,5,FALSE)</f>
        <v>Prediabetes</v>
      </c>
      <c r="J2134" s="4" t="str">
        <f>VLOOKUP($A2134,'Data Transformation Q1 to Q8'!$A:$V,6,FALSE)</f>
        <v>No</v>
      </c>
      <c r="K2134" s="4" t="str">
        <f>VLOOKUP($A2134,'Data Transformation Q1 to Q8'!$A:$V,7,FALSE)</f>
        <v>No</v>
      </c>
      <c r="L2134" s="4" t="str">
        <f>VLOOKUP($A2134,'Data Transformation Q1 to Q8'!$A:$V,8,FALSE)</f>
        <v>Yes</v>
      </c>
      <c r="M2134" s="4" t="str">
        <f>VLOOKUP($A2134,'Data Transformation Q1 to Q8'!$A:$V,10,FALSE)</f>
        <v>No</v>
      </c>
      <c r="N2134" s="4">
        <f>VLOOKUP($A2134,'Data Transformation Q1 to Q8'!$A:$V,9,FALSE)</f>
        <v>1</v>
      </c>
      <c r="O2134" s="4" t="str">
        <f>VLOOKUP($A2134,'Data Transformation Q1 to Q8'!$A:$V,20,FALSE)</f>
        <v>tier - 2</v>
      </c>
      <c r="P2134" s="4" t="str">
        <f>VLOOKUP($A2134,'Data Transformation Q1 to Q8'!$A:$V,21,FALSE)</f>
        <v>tier - 3</v>
      </c>
      <c r="Q2134" s="118">
        <f>VLOOKUP($A2134,'Data Transformation Q1 to Q8'!$A:$V,19,FALSE)</f>
        <v>2117.34</v>
      </c>
    </row>
    <row r="2135" spans="1:17" ht="15.75" x14ac:dyDescent="0.25">
      <c r="A2135" s="10" t="s">
        <v>2181</v>
      </c>
      <c r="B2135" s="4" t="str">
        <f>VLOOKUP(A2135,'Data Transformation Q1 to Q8'!A:V,22,FALSE)</f>
        <v>R1013</v>
      </c>
      <c r="C2135" s="21">
        <f>VLOOKUP($A2135,'Data Transformation Q1 to Q8'!$A:$V,16,FALSE)</f>
        <v>32710</v>
      </c>
      <c r="D2135" s="6">
        <f>VLOOKUP($A2135,'Data Transformation Q1 to Q8'!$A:$V,17,FALSE)</f>
        <v>33</v>
      </c>
      <c r="E2135" s="4" t="str">
        <f>VLOOKUP(A2135,'Customer Names'!A:D,3,FALSE)</f>
        <v xml:space="preserve">  Jason</v>
      </c>
      <c r="F2135" s="4">
        <f>VLOOKUP($A2135,'Data Transformation Q1 to Q8'!$A:$V,2,FALSE)</f>
        <v>15.65</v>
      </c>
      <c r="G2135" s="4" t="str">
        <f>VLOOKUP($A2135,'Data Transformation Q1 to Q8'!$A:$V,3,FALSE)</f>
        <v>Underweight</v>
      </c>
      <c r="H2135" s="4">
        <f>VLOOKUP($A2135,'Data Transformation Q1 to Q8'!$A:$V,4,FALSE)</f>
        <v>4.2300000000000004</v>
      </c>
      <c r="I2135" s="4" t="str">
        <f>VLOOKUP($A2135,'Data Transformation Q1 to Q8'!$A:$V,5,FALSE)</f>
        <v>Normal</v>
      </c>
      <c r="J2135" s="4" t="str">
        <f>VLOOKUP($A2135,'Data Transformation Q1 to Q8'!$A:$V,6,FALSE)</f>
        <v>No</v>
      </c>
      <c r="K2135" s="4" t="str">
        <f>VLOOKUP($A2135,'Data Transformation Q1 to Q8'!$A:$V,7,FALSE)</f>
        <v>No</v>
      </c>
      <c r="L2135" s="4" t="str">
        <f>VLOOKUP($A2135,'Data Transformation Q1 to Q8'!$A:$V,8,FALSE)</f>
        <v>No</v>
      </c>
      <c r="M2135" s="4" t="str">
        <f>VLOOKUP($A2135,'Data Transformation Q1 to Q8'!$A:$V,10,FALSE)</f>
        <v>No</v>
      </c>
      <c r="N2135" s="4">
        <f>VLOOKUP($A2135,'Data Transformation Q1 to Q8'!$A:$V,9,FALSE)</f>
        <v>0</v>
      </c>
      <c r="O2135" s="4" t="str">
        <f>VLOOKUP($A2135,'Data Transformation Q1 to Q8'!$A:$V,20,FALSE)</f>
        <v>tier - 2</v>
      </c>
      <c r="P2135" s="4" t="str">
        <f>VLOOKUP($A2135,'Data Transformation Q1 to Q8'!$A:$V,21,FALSE)</f>
        <v>tier - 2</v>
      </c>
      <c r="Q2135" s="118">
        <f>VLOOKUP($A2135,'Data Transformation Q1 to Q8'!$A:$V,19,FALSE)</f>
        <v>2106.2600000000002</v>
      </c>
    </row>
    <row r="2136" spans="1:17" ht="15.75" x14ac:dyDescent="0.25">
      <c r="A2136" s="10" t="s">
        <v>2182</v>
      </c>
      <c r="B2136" s="4" t="str">
        <f>VLOOKUP(A2136,'Data Transformation Q1 to Q8'!A:V,22,FALSE)</f>
        <v>R1016</v>
      </c>
      <c r="C2136" s="21">
        <f>VLOOKUP($A2136,'Data Transformation Q1 to Q8'!$A:$V,16,FALSE)</f>
        <v>37223</v>
      </c>
      <c r="D2136" s="6">
        <f>VLOOKUP($A2136,'Data Transformation Q1 to Q8'!$A:$V,17,FALSE)</f>
        <v>21</v>
      </c>
      <c r="E2136" s="4" t="str">
        <f>VLOOKUP(A2136,'Customer Names'!A:D,3,FALSE)</f>
        <v xml:space="preserve">  Marshall</v>
      </c>
      <c r="F2136" s="4">
        <f>VLOOKUP($A2136,'Data Transformation Q1 to Q8'!$A:$V,2,FALSE)</f>
        <v>27.36</v>
      </c>
      <c r="G2136" s="4" t="str">
        <f>VLOOKUP($A2136,'Data Transformation Q1 to Q8'!$A:$V,3,FALSE)</f>
        <v>Overweight</v>
      </c>
      <c r="H2136" s="4">
        <f>VLOOKUP($A2136,'Data Transformation Q1 to Q8'!$A:$V,4,FALSE)</f>
        <v>5.59</v>
      </c>
      <c r="I2136" s="4" t="str">
        <f>VLOOKUP($A2136,'Data Transformation Q1 to Q8'!$A:$V,5,FALSE)</f>
        <v>Normal</v>
      </c>
      <c r="J2136" s="4" t="str">
        <f>VLOOKUP($A2136,'Data Transformation Q1 to Q8'!$A:$V,6,FALSE)</f>
        <v>Yes</v>
      </c>
      <c r="K2136" s="4" t="str">
        <f>VLOOKUP($A2136,'Data Transformation Q1 to Q8'!$A:$V,7,FALSE)</f>
        <v>No</v>
      </c>
      <c r="L2136" s="4" t="str">
        <f>VLOOKUP($A2136,'Data Transformation Q1 to Q8'!$A:$V,8,FALSE)</f>
        <v>No</v>
      </c>
      <c r="M2136" s="4" t="str">
        <f>VLOOKUP($A2136,'Data Transformation Q1 to Q8'!$A:$V,10,FALSE)</f>
        <v>No</v>
      </c>
      <c r="N2136" s="4">
        <f>VLOOKUP($A2136,'Data Transformation Q1 to Q8'!$A:$V,9,FALSE)</f>
        <v>0</v>
      </c>
      <c r="O2136" s="4" t="str">
        <f>VLOOKUP($A2136,'Data Transformation Q1 to Q8'!$A:$V,20,FALSE)</f>
        <v>tier - 2</v>
      </c>
      <c r="P2136" s="4" t="str">
        <f>VLOOKUP($A2136,'Data Transformation Q1 to Q8'!$A:$V,21,FALSE)</f>
        <v>tier - 1</v>
      </c>
      <c r="Q2136" s="118">
        <f>VLOOKUP($A2136,'Data Transformation Q1 to Q8'!$A:$V,19,FALSE)</f>
        <v>2104.11</v>
      </c>
    </row>
    <row r="2137" spans="1:17" ht="15.75" x14ac:dyDescent="0.25">
      <c r="A2137" s="10" t="s">
        <v>2183</v>
      </c>
      <c r="B2137" s="4" t="str">
        <f>VLOOKUP(A2137,'Data Transformation Q1 to Q8'!A:V,22,FALSE)</f>
        <v>R1011</v>
      </c>
      <c r="C2137" s="21">
        <f>VLOOKUP($A2137,'Data Transformation Q1 to Q8'!$A:$V,16,FALSE)</f>
        <v>37064</v>
      </c>
      <c r="D2137" s="6">
        <f>VLOOKUP($A2137,'Data Transformation Q1 to Q8'!$A:$V,17,FALSE)</f>
        <v>21</v>
      </c>
      <c r="E2137" s="4" t="str">
        <f>VLOOKUP(A2137,'Customer Names'!A:D,3,FALSE)</f>
        <v xml:space="preserve">  Lavar</v>
      </c>
      <c r="F2137" s="4">
        <f>VLOOKUP($A2137,'Data Transformation Q1 to Q8'!$A:$V,2,FALSE)</f>
        <v>22.3</v>
      </c>
      <c r="G2137" s="4" t="str">
        <f>VLOOKUP($A2137,'Data Transformation Q1 to Q8'!$A:$V,3,FALSE)</f>
        <v>Normal Weight</v>
      </c>
      <c r="H2137" s="4">
        <f>VLOOKUP($A2137,'Data Transformation Q1 to Q8'!$A:$V,4,FALSE)</f>
        <v>4.8899999999999997</v>
      </c>
      <c r="I2137" s="4" t="str">
        <f>VLOOKUP($A2137,'Data Transformation Q1 to Q8'!$A:$V,5,FALSE)</f>
        <v>Normal</v>
      </c>
      <c r="J2137" s="4" t="str">
        <f>VLOOKUP($A2137,'Data Transformation Q1 to Q8'!$A:$V,6,FALSE)</f>
        <v>Yes</v>
      </c>
      <c r="K2137" s="4" t="str">
        <f>VLOOKUP($A2137,'Data Transformation Q1 to Q8'!$A:$V,7,FALSE)</f>
        <v>No</v>
      </c>
      <c r="L2137" s="4" t="str">
        <f>VLOOKUP($A2137,'Data Transformation Q1 to Q8'!$A:$V,8,FALSE)</f>
        <v>No</v>
      </c>
      <c r="M2137" s="4" t="str">
        <f>VLOOKUP($A2137,'Data Transformation Q1 to Q8'!$A:$V,10,FALSE)</f>
        <v>No</v>
      </c>
      <c r="N2137" s="4">
        <f>VLOOKUP($A2137,'Data Transformation Q1 to Q8'!$A:$V,9,FALSE)</f>
        <v>0</v>
      </c>
      <c r="O2137" s="4" t="str">
        <f>VLOOKUP($A2137,'Data Transformation Q1 to Q8'!$A:$V,20,FALSE)</f>
        <v>tier - 3</v>
      </c>
      <c r="P2137" s="4" t="str">
        <f>VLOOKUP($A2137,'Data Transformation Q1 to Q8'!$A:$V,21,FALSE)</f>
        <v>tier - 2</v>
      </c>
      <c r="Q2137" s="118">
        <f>VLOOKUP($A2137,'Data Transformation Q1 to Q8'!$A:$V,19,FALSE)</f>
        <v>2103.08</v>
      </c>
    </row>
    <row r="2138" spans="1:17" ht="15.75" x14ac:dyDescent="0.25">
      <c r="A2138" s="10" t="s">
        <v>2184</v>
      </c>
      <c r="B2138" s="4" t="str">
        <f>VLOOKUP(A2138,'Data Transformation Q1 to Q8'!A:V,22,FALSE)</f>
        <v>R1019</v>
      </c>
      <c r="C2138" s="21">
        <f>VLOOKUP($A2138,'Data Transformation Q1 to Q8'!$A:$V,16,FALSE)</f>
        <v>37117</v>
      </c>
      <c r="D2138" s="6">
        <f>VLOOKUP($A2138,'Data Transformation Q1 to Q8'!$A:$V,17,FALSE)</f>
        <v>21</v>
      </c>
      <c r="E2138" s="4" t="str">
        <f>VLOOKUP(A2138,'Customer Names'!A:D,3,FALSE)</f>
        <v xml:space="preserve">  Charlie T</v>
      </c>
      <c r="F2138" s="4">
        <f>VLOOKUP($A2138,'Data Transformation Q1 to Q8'!$A:$V,2,FALSE)</f>
        <v>26.03</v>
      </c>
      <c r="G2138" s="4" t="str">
        <f>VLOOKUP($A2138,'Data Transformation Q1 to Q8'!$A:$V,3,FALSE)</f>
        <v>Overweight</v>
      </c>
      <c r="H2138" s="4">
        <f>VLOOKUP($A2138,'Data Transformation Q1 to Q8'!$A:$V,4,FALSE)</f>
        <v>5.81</v>
      </c>
      <c r="I2138" s="4" t="str">
        <f>VLOOKUP($A2138,'Data Transformation Q1 to Q8'!$A:$V,5,FALSE)</f>
        <v>Prediabetes</v>
      </c>
      <c r="J2138" s="4" t="str">
        <f>VLOOKUP($A2138,'Data Transformation Q1 to Q8'!$A:$V,6,FALSE)</f>
        <v>Yes</v>
      </c>
      <c r="K2138" s="4" t="str">
        <f>VLOOKUP($A2138,'Data Transformation Q1 to Q8'!$A:$V,7,FALSE)</f>
        <v>No</v>
      </c>
      <c r="L2138" s="4" t="str">
        <f>VLOOKUP($A2138,'Data Transformation Q1 to Q8'!$A:$V,8,FALSE)</f>
        <v>No</v>
      </c>
      <c r="M2138" s="4" t="str">
        <f>VLOOKUP($A2138,'Data Transformation Q1 to Q8'!$A:$V,10,FALSE)</f>
        <v>No</v>
      </c>
      <c r="N2138" s="4">
        <f>VLOOKUP($A2138,'Data Transformation Q1 to Q8'!$A:$V,9,FALSE)</f>
        <v>0</v>
      </c>
      <c r="O2138" s="4" t="str">
        <f>VLOOKUP($A2138,'Data Transformation Q1 to Q8'!$A:$V,20,FALSE)</f>
        <v>tier - 3</v>
      </c>
      <c r="P2138" s="4" t="str">
        <f>VLOOKUP($A2138,'Data Transformation Q1 to Q8'!$A:$V,21,FALSE)</f>
        <v>tier - 2</v>
      </c>
      <c r="Q2138" s="118">
        <f>VLOOKUP($A2138,'Data Transformation Q1 to Q8'!$A:$V,19,FALSE)</f>
        <v>2102.2600000000002</v>
      </c>
    </row>
    <row r="2139" spans="1:17" ht="15.75" x14ac:dyDescent="0.25">
      <c r="A2139" s="10" t="s">
        <v>2185</v>
      </c>
      <c r="B2139" s="4" t="str">
        <f>VLOOKUP(A2139,'Data Transformation Q1 to Q8'!A:V,22,FALSE)</f>
        <v>R1025</v>
      </c>
      <c r="C2139" s="21">
        <f>VLOOKUP($A2139,'Data Transformation Q1 to Q8'!$A:$V,16,FALSE)</f>
        <v>38150</v>
      </c>
      <c r="D2139" s="6">
        <f>VLOOKUP($A2139,'Data Transformation Q1 to Q8'!$A:$V,17,FALSE)</f>
        <v>18</v>
      </c>
      <c r="E2139" s="4" t="str">
        <f>VLOOKUP(A2139,'Customer Names'!A:D,3,FALSE)</f>
        <v xml:space="preserve">  Lauren</v>
      </c>
      <c r="F2139" s="4">
        <f>VLOOKUP($A2139,'Data Transformation Q1 to Q8'!$A:$V,2,FALSE)</f>
        <v>27.74</v>
      </c>
      <c r="G2139" s="4" t="str">
        <f>VLOOKUP($A2139,'Data Transformation Q1 to Q8'!$A:$V,3,FALSE)</f>
        <v>Overweight</v>
      </c>
      <c r="H2139" s="4">
        <f>VLOOKUP($A2139,'Data Transformation Q1 to Q8'!$A:$V,4,FALSE)</f>
        <v>4.29</v>
      </c>
      <c r="I2139" s="4" t="str">
        <f>VLOOKUP($A2139,'Data Transformation Q1 to Q8'!$A:$V,5,FALSE)</f>
        <v>Normal</v>
      </c>
      <c r="J2139" s="4" t="str">
        <f>VLOOKUP($A2139,'Data Transformation Q1 to Q8'!$A:$V,6,FALSE)</f>
        <v>No</v>
      </c>
      <c r="K2139" s="4" t="str">
        <f>VLOOKUP($A2139,'Data Transformation Q1 to Q8'!$A:$V,7,FALSE)</f>
        <v>yes</v>
      </c>
      <c r="L2139" s="4" t="str">
        <f>VLOOKUP($A2139,'Data Transformation Q1 to Q8'!$A:$V,8,FALSE)</f>
        <v>No</v>
      </c>
      <c r="M2139" s="4" t="str">
        <f>VLOOKUP($A2139,'Data Transformation Q1 to Q8'!$A:$V,10,FALSE)</f>
        <v>No</v>
      </c>
      <c r="N2139" s="4">
        <f>VLOOKUP($A2139,'Data Transformation Q1 to Q8'!$A:$V,9,FALSE)</f>
        <v>1</v>
      </c>
      <c r="O2139" s="4" t="str">
        <f>VLOOKUP($A2139,'Data Transformation Q1 to Q8'!$A:$V,20,FALSE)</f>
        <v>tier - 3</v>
      </c>
      <c r="P2139" s="4" t="str">
        <f>VLOOKUP($A2139,'Data Transformation Q1 to Q8'!$A:$V,21,FALSE)</f>
        <v>tier - 2</v>
      </c>
      <c r="Q2139" s="118">
        <f>VLOOKUP($A2139,'Data Transformation Q1 to Q8'!$A:$V,19,FALSE)</f>
        <v>2094.1</v>
      </c>
    </row>
    <row r="2140" spans="1:17" ht="15.75" x14ac:dyDescent="0.25">
      <c r="A2140" s="10" t="s">
        <v>2186</v>
      </c>
      <c r="B2140" s="4" t="str">
        <f>VLOOKUP(A2140,'Data Transformation Q1 to Q8'!A:V,22,FALSE)</f>
        <v>R1012</v>
      </c>
      <c r="C2140" s="21">
        <f>VLOOKUP($A2140,'Data Transformation Q1 to Q8'!$A:$V,16,FALSE)</f>
        <v>36733</v>
      </c>
      <c r="D2140" s="6">
        <f>VLOOKUP($A2140,'Data Transformation Q1 to Q8'!$A:$V,17,FALSE)</f>
        <v>22</v>
      </c>
      <c r="E2140" s="4" t="str">
        <f>VLOOKUP(A2140,'Customer Names'!A:D,3,FALSE)</f>
        <v xml:space="preserve">  Arthur</v>
      </c>
      <c r="F2140" s="4">
        <f>VLOOKUP($A2140,'Data Transformation Q1 to Q8'!$A:$V,2,FALSE)</f>
        <v>32.11</v>
      </c>
      <c r="G2140" s="4" t="str">
        <f>VLOOKUP($A2140,'Data Transformation Q1 to Q8'!$A:$V,3,FALSE)</f>
        <v>Obesity</v>
      </c>
      <c r="H2140" s="4">
        <f>VLOOKUP($A2140,'Data Transformation Q1 to Q8'!$A:$V,4,FALSE)</f>
        <v>4.03</v>
      </c>
      <c r="I2140" s="4" t="str">
        <f>VLOOKUP($A2140,'Data Transformation Q1 to Q8'!$A:$V,5,FALSE)</f>
        <v>Normal</v>
      </c>
      <c r="J2140" s="4" t="str">
        <f>VLOOKUP($A2140,'Data Transformation Q1 to Q8'!$A:$V,6,FALSE)</f>
        <v>Yes</v>
      </c>
      <c r="K2140" s="4" t="str">
        <f>VLOOKUP($A2140,'Data Transformation Q1 to Q8'!$A:$V,7,FALSE)</f>
        <v>yes</v>
      </c>
      <c r="L2140" s="4" t="str">
        <f>VLOOKUP($A2140,'Data Transformation Q1 to Q8'!$A:$V,8,FALSE)</f>
        <v>No</v>
      </c>
      <c r="M2140" s="4" t="str">
        <f>VLOOKUP($A2140,'Data Transformation Q1 to Q8'!$A:$V,10,FALSE)</f>
        <v>No</v>
      </c>
      <c r="N2140" s="4">
        <f>VLOOKUP($A2140,'Data Transformation Q1 to Q8'!$A:$V,9,FALSE)</f>
        <v>2</v>
      </c>
      <c r="O2140" s="4" t="str">
        <f>VLOOKUP($A2140,'Data Transformation Q1 to Q8'!$A:$V,20,FALSE)</f>
        <v>tier - 3</v>
      </c>
      <c r="P2140" s="4" t="str">
        <f>VLOOKUP($A2140,'Data Transformation Q1 to Q8'!$A:$V,21,FALSE)</f>
        <v>tier - 3</v>
      </c>
      <c r="Q2140" s="118">
        <f>VLOOKUP($A2140,'Data Transformation Q1 to Q8'!$A:$V,19,FALSE)</f>
        <v>2055.3200000000002</v>
      </c>
    </row>
    <row r="2141" spans="1:17" ht="15.75" x14ac:dyDescent="0.25">
      <c r="A2141" s="10" t="s">
        <v>2187</v>
      </c>
      <c r="B2141" s="4" t="str">
        <f>VLOOKUP(A2141,'Data Transformation Q1 to Q8'!A:V,22,FALSE)</f>
        <v>R1012</v>
      </c>
      <c r="C2141" s="21">
        <f>VLOOKUP($A2141,'Data Transformation Q1 to Q8'!$A:$V,16,FALSE)</f>
        <v>36771</v>
      </c>
      <c r="D2141" s="6">
        <f>VLOOKUP($A2141,'Data Transformation Q1 to Q8'!$A:$V,17,FALSE)</f>
        <v>22</v>
      </c>
      <c r="E2141" s="4" t="str">
        <f>VLOOKUP(A2141,'Customer Names'!A:D,3,FALSE)</f>
        <v xml:space="preserve">  Thomas</v>
      </c>
      <c r="F2141" s="4">
        <f>VLOOKUP($A2141,'Data Transformation Q1 to Q8'!$A:$V,2,FALSE)</f>
        <v>25.175000000000001</v>
      </c>
      <c r="G2141" s="4" t="str">
        <f>VLOOKUP($A2141,'Data Transformation Q1 to Q8'!$A:$V,3,FALSE)</f>
        <v>Overweight</v>
      </c>
      <c r="H2141" s="4">
        <f>VLOOKUP($A2141,'Data Transformation Q1 to Q8'!$A:$V,4,FALSE)</f>
        <v>6.29</v>
      </c>
      <c r="I2141" s="4" t="str">
        <f>VLOOKUP($A2141,'Data Transformation Q1 to Q8'!$A:$V,5,FALSE)</f>
        <v>Prediabetes</v>
      </c>
      <c r="J2141" s="4" t="str">
        <f>VLOOKUP($A2141,'Data Transformation Q1 to Q8'!$A:$V,6,FALSE)</f>
        <v>Yes</v>
      </c>
      <c r="K2141" s="4" t="str">
        <f>VLOOKUP($A2141,'Data Transformation Q1 to Q8'!$A:$V,7,FALSE)</f>
        <v>yes</v>
      </c>
      <c r="L2141" s="4" t="str">
        <f>VLOOKUP($A2141,'Data Transformation Q1 to Q8'!$A:$V,8,FALSE)</f>
        <v>No</v>
      </c>
      <c r="M2141" s="4" t="str">
        <f>VLOOKUP($A2141,'Data Transformation Q1 to Q8'!$A:$V,10,FALSE)</f>
        <v>No</v>
      </c>
      <c r="N2141" s="4">
        <f>VLOOKUP($A2141,'Data Transformation Q1 to Q8'!$A:$V,9,FALSE)</f>
        <v>2</v>
      </c>
      <c r="O2141" s="4" t="str">
        <f>VLOOKUP($A2141,'Data Transformation Q1 to Q8'!$A:$V,20,FALSE)</f>
        <v>tier - 3</v>
      </c>
      <c r="P2141" s="4" t="str">
        <f>VLOOKUP($A2141,'Data Transformation Q1 to Q8'!$A:$V,21,FALSE)</f>
        <v>tier - 3</v>
      </c>
      <c r="Q2141" s="118">
        <f>VLOOKUP($A2141,'Data Transformation Q1 to Q8'!$A:$V,19,FALSE)</f>
        <v>2045.69</v>
      </c>
    </row>
    <row r="2142" spans="1:17" ht="15.75" x14ac:dyDescent="0.25">
      <c r="A2142" s="10" t="s">
        <v>2188</v>
      </c>
      <c r="B2142" s="4" t="str">
        <f>VLOOKUP(A2142,'Data Transformation Q1 to Q8'!A:V,22,FALSE)</f>
        <v>R1013</v>
      </c>
      <c r="C2142" s="21">
        <f>VLOOKUP($A2142,'Data Transformation Q1 to Q8'!$A:$V,16,FALSE)</f>
        <v>37107</v>
      </c>
      <c r="D2142" s="6">
        <f>VLOOKUP($A2142,'Data Transformation Q1 to Q8'!$A:$V,17,FALSE)</f>
        <v>21</v>
      </c>
      <c r="E2142" s="4" t="str">
        <f>VLOOKUP(A2142,'Customer Names'!A:D,3,FALSE)</f>
        <v xml:space="preserve">  Jennifer</v>
      </c>
      <c r="F2142" s="4">
        <f>VLOOKUP($A2142,'Data Transformation Q1 to Q8'!$A:$V,2,FALSE)</f>
        <v>39.49</v>
      </c>
      <c r="G2142" s="4" t="str">
        <f>VLOOKUP($A2142,'Data Transformation Q1 to Q8'!$A:$V,3,FALSE)</f>
        <v>Obesity</v>
      </c>
      <c r="H2142" s="4">
        <f>VLOOKUP($A2142,'Data Transformation Q1 to Q8'!$A:$V,4,FALSE)</f>
        <v>4.4800000000000004</v>
      </c>
      <c r="I2142" s="4" t="str">
        <f>VLOOKUP($A2142,'Data Transformation Q1 to Q8'!$A:$V,5,FALSE)</f>
        <v>Normal</v>
      </c>
      <c r="J2142" s="4" t="str">
        <f>VLOOKUP($A2142,'Data Transformation Q1 to Q8'!$A:$V,6,FALSE)</f>
        <v>Yes</v>
      </c>
      <c r="K2142" s="4" t="str">
        <f>VLOOKUP($A2142,'Data Transformation Q1 to Q8'!$A:$V,7,FALSE)</f>
        <v>No</v>
      </c>
      <c r="L2142" s="4" t="str">
        <f>VLOOKUP($A2142,'Data Transformation Q1 to Q8'!$A:$V,8,FALSE)</f>
        <v>No</v>
      </c>
      <c r="M2142" s="4" t="str">
        <f>VLOOKUP($A2142,'Data Transformation Q1 to Q8'!$A:$V,10,FALSE)</f>
        <v>No</v>
      </c>
      <c r="N2142" s="4">
        <f>VLOOKUP($A2142,'Data Transformation Q1 to Q8'!$A:$V,9,FALSE)</f>
        <v>0</v>
      </c>
      <c r="O2142" s="4" t="str">
        <f>VLOOKUP($A2142,'Data Transformation Q1 to Q8'!$A:$V,20,FALSE)</f>
        <v>tier - 3</v>
      </c>
      <c r="P2142" s="4" t="str">
        <f>VLOOKUP($A2142,'Data Transformation Q1 to Q8'!$A:$V,21,FALSE)</f>
        <v>tier - 2</v>
      </c>
      <c r="Q2142" s="118">
        <f>VLOOKUP($A2142,'Data Transformation Q1 to Q8'!$A:$V,19,FALSE)</f>
        <v>2026.97</v>
      </c>
    </row>
    <row r="2143" spans="1:17" ht="15.75" x14ac:dyDescent="0.25">
      <c r="A2143" s="10" t="s">
        <v>2189</v>
      </c>
      <c r="B2143" s="4" t="str">
        <f>VLOOKUP(A2143,'Data Transformation Q1 to Q8'!A:V,22,FALSE)</f>
        <v>R1013</v>
      </c>
      <c r="C2143" s="21">
        <f>VLOOKUP($A2143,'Data Transformation Q1 to Q8'!$A:$V,16,FALSE)</f>
        <v>37140</v>
      </c>
      <c r="D2143" s="6">
        <f>VLOOKUP($A2143,'Data Transformation Q1 to Q8'!$A:$V,17,FALSE)</f>
        <v>21</v>
      </c>
      <c r="E2143" s="4" t="str">
        <f>VLOOKUP(A2143,'Customer Names'!A:D,3,FALSE)</f>
        <v xml:space="preserve">  Tammy</v>
      </c>
      <c r="F2143" s="4">
        <f>VLOOKUP($A2143,'Data Transformation Q1 to Q8'!$A:$V,2,FALSE)</f>
        <v>34.869999999999997</v>
      </c>
      <c r="G2143" s="4" t="str">
        <f>VLOOKUP($A2143,'Data Transformation Q1 to Q8'!$A:$V,3,FALSE)</f>
        <v>Obesity</v>
      </c>
      <c r="H2143" s="4">
        <f>VLOOKUP($A2143,'Data Transformation Q1 to Q8'!$A:$V,4,FALSE)</f>
        <v>5.51</v>
      </c>
      <c r="I2143" s="4" t="str">
        <f>VLOOKUP($A2143,'Data Transformation Q1 to Q8'!$A:$V,5,FALSE)</f>
        <v>Normal</v>
      </c>
      <c r="J2143" s="4" t="str">
        <f>VLOOKUP($A2143,'Data Transformation Q1 to Q8'!$A:$V,6,FALSE)</f>
        <v>Yes</v>
      </c>
      <c r="K2143" s="4" t="str">
        <f>VLOOKUP($A2143,'Data Transformation Q1 to Q8'!$A:$V,7,FALSE)</f>
        <v>No</v>
      </c>
      <c r="L2143" s="4" t="str">
        <f>VLOOKUP($A2143,'Data Transformation Q1 to Q8'!$A:$V,8,FALSE)</f>
        <v>No</v>
      </c>
      <c r="M2143" s="4" t="str">
        <f>VLOOKUP($A2143,'Data Transformation Q1 to Q8'!$A:$V,10,FALSE)</f>
        <v>No</v>
      </c>
      <c r="N2143" s="4">
        <f>VLOOKUP($A2143,'Data Transformation Q1 to Q8'!$A:$V,9,FALSE)</f>
        <v>0</v>
      </c>
      <c r="O2143" s="4" t="str">
        <f>VLOOKUP($A2143,'Data Transformation Q1 to Q8'!$A:$V,20,FALSE)</f>
        <v>tier - 3</v>
      </c>
      <c r="P2143" s="4" t="str">
        <f>VLOOKUP($A2143,'Data Transformation Q1 to Q8'!$A:$V,21,FALSE)</f>
        <v>tier - 2</v>
      </c>
      <c r="Q2143" s="118">
        <f>VLOOKUP($A2143,'Data Transformation Q1 to Q8'!$A:$V,19,FALSE)</f>
        <v>2020.55</v>
      </c>
    </row>
    <row r="2144" spans="1:17" ht="15.75" x14ac:dyDescent="0.25">
      <c r="A2144" s="10" t="s">
        <v>2190</v>
      </c>
      <c r="B2144" s="4" t="str">
        <f>VLOOKUP(A2144,'Data Transformation Q1 to Q8'!A:V,22,FALSE)</f>
        <v>R1011</v>
      </c>
      <c r="C2144" s="21">
        <f>VLOOKUP($A2144,'Data Transformation Q1 to Q8'!$A:$V,16,FALSE)</f>
        <v>37073</v>
      </c>
      <c r="D2144" s="6">
        <f>VLOOKUP($A2144,'Data Transformation Q1 to Q8'!$A:$V,17,FALSE)</f>
        <v>21</v>
      </c>
      <c r="E2144" s="4" t="str">
        <f>VLOOKUP(A2144,'Customer Names'!A:D,3,FALSE)</f>
        <v xml:space="preserve">  Lena</v>
      </c>
      <c r="F2144" s="4">
        <f>VLOOKUP($A2144,'Data Transformation Q1 to Q8'!$A:$V,2,FALSE)</f>
        <v>34.6</v>
      </c>
      <c r="G2144" s="4" t="str">
        <f>VLOOKUP($A2144,'Data Transformation Q1 to Q8'!$A:$V,3,FALSE)</f>
        <v>Obesity</v>
      </c>
      <c r="H2144" s="4">
        <f>VLOOKUP($A2144,'Data Transformation Q1 to Q8'!$A:$V,4,FALSE)</f>
        <v>4.5</v>
      </c>
      <c r="I2144" s="4" t="str">
        <f>VLOOKUP($A2144,'Data Transformation Q1 to Q8'!$A:$V,5,FALSE)</f>
        <v>Normal</v>
      </c>
      <c r="J2144" s="4" t="str">
        <f>VLOOKUP($A2144,'Data Transformation Q1 to Q8'!$A:$V,6,FALSE)</f>
        <v>Yes</v>
      </c>
      <c r="K2144" s="4" t="str">
        <f>VLOOKUP($A2144,'Data Transformation Q1 to Q8'!$A:$V,7,FALSE)</f>
        <v>No</v>
      </c>
      <c r="L2144" s="4" t="str">
        <f>VLOOKUP($A2144,'Data Transformation Q1 to Q8'!$A:$V,8,FALSE)</f>
        <v>No</v>
      </c>
      <c r="M2144" s="4" t="str">
        <f>VLOOKUP($A2144,'Data Transformation Q1 to Q8'!$A:$V,10,FALSE)</f>
        <v>No</v>
      </c>
      <c r="N2144" s="4">
        <f>VLOOKUP($A2144,'Data Transformation Q1 to Q8'!$A:$V,9,FALSE)</f>
        <v>0</v>
      </c>
      <c r="O2144" s="4" t="str">
        <f>VLOOKUP($A2144,'Data Transformation Q1 to Q8'!$A:$V,20,FALSE)</f>
        <v>tier - 3</v>
      </c>
      <c r="P2144" s="4" t="str">
        <f>VLOOKUP($A2144,'Data Transformation Q1 to Q8'!$A:$V,21,FALSE)</f>
        <v>tier - 1</v>
      </c>
      <c r="Q2144" s="118">
        <f>VLOOKUP($A2144,'Data Transformation Q1 to Q8'!$A:$V,19,FALSE)</f>
        <v>2020.18</v>
      </c>
    </row>
    <row r="2145" spans="1:17" ht="15.75" x14ac:dyDescent="0.25">
      <c r="A2145" s="10" t="s">
        <v>2191</v>
      </c>
      <c r="B2145" s="4" t="str">
        <f>VLOOKUP(A2145,'Data Transformation Q1 to Q8'!A:V,22,FALSE)</f>
        <v>R1011</v>
      </c>
      <c r="C2145" s="21">
        <f>VLOOKUP($A2145,'Data Transformation Q1 to Q8'!$A:$V,16,FALSE)</f>
        <v>37117</v>
      </c>
      <c r="D2145" s="6">
        <f>VLOOKUP($A2145,'Data Transformation Q1 to Q8'!$A:$V,17,FALSE)</f>
        <v>21</v>
      </c>
      <c r="E2145" s="4" t="str">
        <f>VLOOKUP(A2145,'Customer Names'!A:D,3,FALSE)</f>
        <v xml:space="preserve">  Valentina</v>
      </c>
      <c r="F2145" s="4">
        <f>VLOOKUP($A2145,'Data Transformation Q1 to Q8'!$A:$V,2,FALSE)</f>
        <v>25.8</v>
      </c>
      <c r="G2145" s="4" t="str">
        <f>VLOOKUP($A2145,'Data Transformation Q1 to Q8'!$A:$V,3,FALSE)</f>
        <v>Overweight</v>
      </c>
      <c r="H2145" s="4">
        <f>VLOOKUP($A2145,'Data Transformation Q1 to Q8'!$A:$V,4,FALSE)</f>
        <v>6.29</v>
      </c>
      <c r="I2145" s="4" t="str">
        <f>VLOOKUP($A2145,'Data Transformation Q1 to Q8'!$A:$V,5,FALSE)</f>
        <v>Prediabetes</v>
      </c>
      <c r="J2145" s="4" t="str">
        <f>VLOOKUP($A2145,'Data Transformation Q1 to Q8'!$A:$V,6,FALSE)</f>
        <v>Yes</v>
      </c>
      <c r="K2145" s="4" t="str">
        <f>VLOOKUP($A2145,'Data Transformation Q1 to Q8'!$A:$V,7,FALSE)</f>
        <v>No</v>
      </c>
      <c r="L2145" s="4" t="str">
        <f>VLOOKUP($A2145,'Data Transformation Q1 to Q8'!$A:$V,8,FALSE)</f>
        <v>No</v>
      </c>
      <c r="M2145" s="4" t="str">
        <f>VLOOKUP($A2145,'Data Transformation Q1 to Q8'!$A:$V,10,FALSE)</f>
        <v>No</v>
      </c>
      <c r="N2145" s="4">
        <f>VLOOKUP($A2145,'Data Transformation Q1 to Q8'!$A:$V,9,FALSE)</f>
        <v>0</v>
      </c>
      <c r="O2145" s="4" t="str">
        <f>VLOOKUP($A2145,'Data Transformation Q1 to Q8'!$A:$V,20,FALSE)</f>
        <v>tier - 3</v>
      </c>
      <c r="P2145" s="4" t="str">
        <f>VLOOKUP($A2145,'Data Transformation Q1 to Q8'!$A:$V,21,FALSE)</f>
        <v>tier - 2</v>
      </c>
      <c r="Q2145" s="118">
        <f>VLOOKUP($A2145,'Data Transformation Q1 to Q8'!$A:$V,19,FALSE)</f>
        <v>2007.95</v>
      </c>
    </row>
    <row r="2146" spans="1:17" ht="15.75" x14ac:dyDescent="0.25">
      <c r="A2146" s="10" t="s">
        <v>2192</v>
      </c>
      <c r="B2146" s="4" t="str">
        <f>VLOOKUP(A2146,'Data Transformation Q1 to Q8'!A:V,22,FALSE)</f>
        <v>R1013</v>
      </c>
      <c r="C2146" s="21">
        <f>VLOOKUP($A2146,'Data Transformation Q1 to Q8'!$A:$V,16,FALSE)</f>
        <v>36052</v>
      </c>
      <c r="D2146" s="6">
        <f>VLOOKUP($A2146,'Data Transformation Q1 to Q8'!$A:$V,17,FALSE)</f>
        <v>24</v>
      </c>
      <c r="E2146" s="4" t="str">
        <f>VLOOKUP(A2146,'Customer Names'!A:D,3,FALSE)</f>
        <v xml:space="preserve">  Russell N</v>
      </c>
      <c r="F2146" s="4">
        <f>VLOOKUP($A2146,'Data Transformation Q1 to Q8'!$A:$V,2,FALSE)</f>
        <v>35.86</v>
      </c>
      <c r="G2146" s="4" t="str">
        <f>VLOOKUP($A2146,'Data Transformation Q1 to Q8'!$A:$V,3,FALSE)</f>
        <v>Obesity</v>
      </c>
      <c r="H2146" s="4">
        <f>VLOOKUP($A2146,'Data Transformation Q1 to Q8'!$A:$V,4,FALSE)</f>
        <v>4.33</v>
      </c>
      <c r="I2146" s="4" t="str">
        <f>VLOOKUP($A2146,'Data Transformation Q1 to Q8'!$A:$V,5,FALSE)</f>
        <v>Normal</v>
      </c>
      <c r="J2146" s="4" t="str">
        <f>VLOOKUP($A2146,'Data Transformation Q1 to Q8'!$A:$V,6,FALSE)</f>
        <v>No</v>
      </c>
      <c r="K2146" s="4" t="str">
        <f>VLOOKUP($A2146,'Data Transformation Q1 to Q8'!$A:$V,7,FALSE)</f>
        <v>No</v>
      </c>
      <c r="L2146" s="4" t="str">
        <f>VLOOKUP($A2146,'Data Transformation Q1 to Q8'!$A:$V,8,FALSE)</f>
        <v>No</v>
      </c>
      <c r="M2146" s="4" t="str">
        <f>VLOOKUP($A2146,'Data Transformation Q1 to Q8'!$A:$V,10,FALSE)</f>
        <v>No</v>
      </c>
      <c r="N2146" s="4">
        <f>VLOOKUP($A2146,'Data Transformation Q1 to Q8'!$A:$V,9,FALSE)</f>
        <v>1</v>
      </c>
      <c r="O2146" s="4" t="str">
        <f>VLOOKUP($A2146,'Data Transformation Q1 to Q8'!$A:$V,20,FALSE)</f>
        <v>tier - 3</v>
      </c>
      <c r="P2146" s="4" t="str">
        <f>VLOOKUP($A2146,'Data Transformation Q1 to Q8'!$A:$V,21,FALSE)</f>
        <v>tier - 2</v>
      </c>
      <c r="Q2146" s="118">
        <f>VLOOKUP($A2146,'Data Transformation Q1 to Q8'!$A:$V,19,FALSE)</f>
        <v>1986.93</v>
      </c>
    </row>
    <row r="2147" spans="1:17" ht="15.75" x14ac:dyDescent="0.25">
      <c r="A2147" s="10" t="s">
        <v>2193</v>
      </c>
      <c r="B2147" s="4" t="str">
        <f>VLOOKUP(A2147,'Data Transformation Q1 to Q8'!A:V,22,FALSE)</f>
        <v>R1016</v>
      </c>
      <c r="C2147" s="21">
        <f>VLOOKUP($A2147,'Data Transformation Q1 to Q8'!$A:$V,16,FALSE)</f>
        <v>37528</v>
      </c>
      <c r="D2147" s="6">
        <f>VLOOKUP($A2147,'Data Transformation Q1 to Q8'!$A:$V,17,FALSE)</f>
        <v>20</v>
      </c>
      <c r="E2147" s="4" t="str">
        <f>VLOOKUP(A2147,'Customer Names'!A:D,3,FALSE)</f>
        <v xml:space="preserve">  Scott R</v>
      </c>
      <c r="F2147" s="4">
        <f>VLOOKUP($A2147,'Data Transformation Q1 to Q8'!$A:$V,2,FALSE)</f>
        <v>40.47</v>
      </c>
      <c r="G2147" s="4" t="str">
        <f>VLOOKUP($A2147,'Data Transformation Q1 to Q8'!$A:$V,3,FALSE)</f>
        <v>Obesity</v>
      </c>
      <c r="H2147" s="4">
        <f>VLOOKUP($A2147,'Data Transformation Q1 to Q8'!$A:$V,4,FALSE)</f>
        <v>11.15</v>
      </c>
      <c r="I2147" s="4" t="str">
        <f>VLOOKUP($A2147,'Data Transformation Q1 to Q8'!$A:$V,5,FALSE)</f>
        <v>Diabetes</v>
      </c>
      <c r="J2147" s="4" t="str">
        <f>VLOOKUP($A2147,'Data Transformation Q1 to Q8'!$A:$V,6,FALSE)</f>
        <v>No</v>
      </c>
      <c r="K2147" s="4" t="str">
        <f>VLOOKUP($A2147,'Data Transformation Q1 to Q8'!$A:$V,7,FALSE)</f>
        <v>No</v>
      </c>
      <c r="L2147" s="4" t="str">
        <f>VLOOKUP($A2147,'Data Transformation Q1 to Q8'!$A:$V,8,FALSE)</f>
        <v>No</v>
      </c>
      <c r="M2147" s="4" t="str">
        <f>VLOOKUP($A2147,'Data Transformation Q1 to Q8'!$A:$V,10,FALSE)</f>
        <v>No</v>
      </c>
      <c r="N2147" s="4">
        <f>VLOOKUP($A2147,'Data Transformation Q1 to Q8'!$A:$V,9,FALSE)</f>
        <v>0</v>
      </c>
      <c r="O2147" s="4" t="str">
        <f>VLOOKUP($A2147,'Data Transformation Q1 to Q8'!$A:$V,20,FALSE)</f>
        <v>tier - 3</v>
      </c>
      <c r="P2147" s="4" t="str">
        <f>VLOOKUP($A2147,'Data Transformation Q1 to Q8'!$A:$V,21,FALSE)</f>
        <v>tier - 3</v>
      </c>
      <c r="Q2147" s="118">
        <f>VLOOKUP($A2147,'Data Transformation Q1 to Q8'!$A:$V,19,FALSE)</f>
        <v>1984.45</v>
      </c>
    </row>
    <row r="2148" spans="1:17" ht="15.75" x14ac:dyDescent="0.25">
      <c r="A2148" s="10" t="s">
        <v>2194</v>
      </c>
      <c r="B2148" s="4" t="str">
        <f>VLOOKUP(A2148,'Data Transformation Q1 to Q8'!A:V,22,FALSE)</f>
        <v>R1013</v>
      </c>
      <c r="C2148" s="21">
        <f>VLOOKUP($A2148,'Data Transformation Q1 to Q8'!$A:$V,16,FALSE)</f>
        <v>36158</v>
      </c>
      <c r="D2148" s="6">
        <f>VLOOKUP($A2148,'Data Transformation Q1 to Q8'!$A:$V,17,FALSE)</f>
        <v>24</v>
      </c>
      <c r="E2148" s="4" t="str">
        <f>VLOOKUP(A2148,'Customer Names'!A:D,3,FALSE)</f>
        <v xml:space="preserve">  Jose Francisco Sr</v>
      </c>
      <c r="F2148" s="4">
        <f>VLOOKUP($A2148,'Data Transformation Q1 to Q8'!$A:$V,2,FALSE)</f>
        <v>32.01</v>
      </c>
      <c r="G2148" s="4" t="str">
        <f>VLOOKUP($A2148,'Data Transformation Q1 to Q8'!$A:$V,3,FALSE)</f>
        <v>Obesity</v>
      </c>
      <c r="H2148" s="4">
        <f>VLOOKUP($A2148,'Data Transformation Q1 to Q8'!$A:$V,4,FALSE)</f>
        <v>6.45</v>
      </c>
      <c r="I2148" s="4" t="str">
        <f>VLOOKUP($A2148,'Data Transformation Q1 to Q8'!$A:$V,5,FALSE)</f>
        <v>Prediabetes</v>
      </c>
      <c r="J2148" s="4" t="str">
        <f>VLOOKUP($A2148,'Data Transformation Q1 to Q8'!$A:$V,6,FALSE)</f>
        <v>No</v>
      </c>
      <c r="K2148" s="4" t="str">
        <f>VLOOKUP($A2148,'Data Transformation Q1 to Q8'!$A:$V,7,FALSE)</f>
        <v>No</v>
      </c>
      <c r="L2148" s="4" t="str">
        <f>VLOOKUP($A2148,'Data Transformation Q1 to Q8'!$A:$V,8,FALSE)</f>
        <v>No</v>
      </c>
      <c r="M2148" s="4" t="str">
        <f>VLOOKUP($A2148,'Data Transformation Q1 to Q8'!$A:$V,10,FALSE)</f>
        <v>No</v>
      </c>
      <c r="N2148" s="4">
        <f>VLOOKUP($A2148,'Data Transformation Q1 to Q8'!$A:$V,9,FALSE)</f>
        <v>1</v>
      </c>
      <c r="O2148" s="4" t="str">
        <f>VLOOKUP($A2148,'Data Transformation Q1 to Q8'!$A:$V,20,FALSE)</f>
        <v>tier - 3</v>
      </c>
      <c r="P2148" s="4" t="str">
        <f>VLOOKUP($A2148,'Data Transformation Q1 to Q8'!$A:$V,21,FALSE)</f>
        <v>tier - 1</v>
      </c>
      <c r="Q2148" s="118">
        <f>VLOOKUP($A2148,'Data Transformation Q1 to Q8'!$A:$V,19,FALSE)</f>
        <v>1981.58</v>
      </c>
    </row>
    <row r="2149" spans="1:17" ht="15.75" x14ac:dyDescent="0.25">
      <c r="A2149" s="10" t="s">
        <v>2195</v>
      </c>
      <c r="B2149" s="4" t="str">
        <f>VLOOKUP(A2149,'Data Transformation Q1 to Q8'!A:V,22,FALSE)</f>
        <v>R1011</v>
      </c>
      <c r="C2149" s="21">
        <f>VLOOKUP($A2149,'Data Transformation Q1 to Q8'!$A:$V,16,FALSE)</f>
        <v>37453</v>
      </c>
      <c r="D2149" s="6">
        <f>VLOOKUP($A2149,'Data Transformation Q1 to Q8'!$A:$V,17,FALSE)</f>
        <v>20</v>
      </c>
      <c r="E2149" s="4" t="str">
        <f>VLOOKUP(A2149,'Customer Names'!A:D,3,FALSE)</f>
        <v xml:space="preserve">  Paul J</v>
      </c>
      <c r="F2149" s="4">
        <f>VLOOKUP($A2149,'Data Transformation Q1 to Q8'!$A:$V,2,FALSE)</f>
        <v>33</v>
      </c>
      <c r="G2149" s="4" t="str">
        <f>VLOOKUP($A2149,'Data Transformation Q1 to Q8'!$A:$V,3,FALSE)</f>
        <v>Obesity</v>
      </c>
      <c r="H2149" s="4">
        <f>VLOOKUP($A2149,'Data Transformation Q1 to Q8'!$A:$V,4,FALSE)</f>
        <v>9.27</v>
      </c>
      <c r="I2149" s="4" t="str">
        <f>VLOOKUP($A2149,'Data Transformation Q1 to Q8'!$A:$V,5,FALSE)</f>
        <v>Diabetes</v>
      </c>
      <c r="J2149" s="4" t="str">
        <f>VLOOKUP($A2149,'Data Transformation Q1 to Q8'!$A:$V,6,FALSE)</f>
        <v>No</v>
      </c>
      <c r="K2149" s="4" t="str">
        <f>VLOOKUP($A2149,'Data Transformation Q1 to Q8'!$A:$V,7,FALSE)</f>
        <v>No</v>
      </c>
      <c r="L2149" s="4" t="str">
        <f>VLOOKUP($A2149,'Data Transformation Q1 to Q8'!$A:$V,8,FALSE)</f>
        <v>No</v>
      </c>
      <c r="M2149" s="4" t="str">
        <f>VLOOKUP($A2149,'Data Transformation Q1 to Q8'!$A:$V,10,FALSE)</f>
        <v>No</v>
      </c>
      <c r="N2149" s="4">
        <f>VLOOKUP($A2149,'Data Transformation Q1 to Q8'!$A:$V,9,FALSE)</f>
        <v>0</v>
      </c>
      <c r="O2149" s="4" t="str">
        <f>VLOOKUP($A2149,'Data Transformation Q1 to Q8'!$A:$V,20,FALSE)</f>
        <v>tier - 3</v>
      </c>
      <c r="P2149" s="4" t="str">
        <f>VLOOKUP($A2149,'Data Transformation Q1 to Q8'!$A:$V,21,FALSE)</f>
        <v>tier - 3</v>
      </c>
      <c r="Q2149" s="118">
        <f>VLOOKUP($A2149,'Data Transformation Q1 to Q8'!$A:$V,19,FALSE)</f>
        <v>1980.07</v>
      </c>
    </row>
    <row r="2150" spans="1:17" ht="15.75" x14ac:dyDescent="0.25">
      <c r="A2150" s="10" t="s">
        <v>2196</v>
      </c>
      <c r="B2150" s="4" t="str">
        <f>VLOOKUP(A2150,'Data Transformation Q1 to Q8'!A:V,22,FALSE)</f>
        <v>R1011</v>
      </c>
      <c r="C2150" s="21">
        <f>VLOOKUP($A2150,'Data Transformation Q1 to Q8'!$A:$V,16,FALSE)</f>
        <v>36067</v>
      </c>
      <c r="D2150" s="6">
        <f>VLOOKUP($A2150,'Data Transformation Q1 to Q8'!$A:$V,17,FALSE)</f>
        <v>24</v>
      </c>
      <c r="E2150" s="4" t="str">
        <f>VLOOKUP(A2150,'Customer Names'!A:D,3,FALSE)</f>
        <v xml:space="preserve">  Adam</v>
      </c>
      <c r="F2150" s="4">
        <f>VLOOKUP($A2150,'Data Transformation Q1 to Q8'!$A:$V,2,FALSE)</f>
        <v>29.3</v>
      </c>
      <c r="G2150" s="4" t="str">
        <f>VLOOKUP($A2150,'Data Transformation Q1 to Q8'!$A:$V,3,FALSE)</f>
        <v>Overweight</v>
      </c>
      <c r="H2150" s="4">
        <f>VLOOKUP($A2150,'Data Transformation Q1 to Q8'!$A:$V,4,FALSE)</f>
        <v>6.15</v>
      </c>
      <c r="I2150" s="4" t="str">
        <f>VLOOKUP($A2150,'Data Transformation Q1 to Q8'!$A:$V,5,FALSE)</f>
        <v>Prediabetes</v>
      </c>
      <c r="J2150" s="4" t="str">
        <f>VLOOKUP($A2150,'Data Transformation Q1 to Q8'!$A:$V,6,FALSE)</f>
        <v>No</v>
      </c>
      <c r="K2150" s="4" t="str">
        <f>VLOOKUP($A2150,'Data Transformation Q1 to Q8'!$A:$V,7,FALSE)</f>
        <v>No</v>
      </c>
      <c r="L2150" s="4" t="str">
        <f>VLOOKUP($A2150,'Data Transformation Q1 to Q8'!$A:$V,8,FALSE)</f>
        <v>No</v>
      </c>
      <c r="M2150" s="4" t="str">
        <f>VLOOKUP($A2150,'Data Transformation Q1 to Q8'!$A:$V,10,FALSE)</f>
        <v>No</v>
      </c>
      <c r="N2150" s="4">
        <f>VLOOKUP($A2150,'Data Transformation Q1 to Q8'!$A:$V,9,FALSE)</f>
        <v>1</v>
      </c>
      <c r="O2150" s="4" t="str">
        <f>VLOOKUP($A2150,'Data Transformation Q1 to Q8'!$A:$V,20,FALSE)</f>
        <v>tier - 3</v>
      </c>
      <c r="P2150" s="4" t="str">
        <f>VLOOKUP($A2150,'Data Transformation Q1 to Q8'!$A:$V,21,FALSE)</f>
        <v>tier - 1</v>
      </c>
      <c r="Q2150" s="118">
        <f>VLOOKUP($A2150,'Data Transformation Q1 to Q8'!$A:$V,19,FALSE)</f>
        <v>1977.82</v>
      </c>
    </row>
    <row r="2151" spans="1:17" ht="15.75" x14ac:dyDescent="0.25">
      <c r="A2151" s="10" t="s">
        <v>2197</v>
      </c>
      <c r="B2151" s="4" t="str">
        <f>VLOOKUP(A2151,'Data Transformation Q1 to Q8'!A:V,22,FALSE)</f>
        <v>R1011</v>
      </c>
      <c r="C2151" s="21">
        <f>VLOOKUP($A2151,'Data Transformation Q1 to Q8'!$A:$V,16,FALSE)</f>
        <v>36073</v>
      </c>
      <c r="D2151" s="6">
        <f>VLOOKUP($A2151,'Data Transformation Q1 to Q8'!$A:$V,17,FALSE)</f>
        <v>24</v>
      </c>
      <c r="E2151" s="4" t="str">
        <f>VLOOKUP(A2151,'Customer Names'!A:D,3,FALSE)</f>
        <v xml:space="preserve">  Edward J</v>
      </c>
      <c r="F2151" s="4">
        <f>VLOOKUP($A2151,'Data Transformation Q1 to Q8'!$A:$V,2,FALSE)</f>
        <v>25.8</v>
      </c>
      <c r="G2151" s="4" t="str">
        <f>VLOOKUP($A2151,'Data Transformation Q1 to Q8'!$A:$V,3,FALSE)</f>
        <v>Overweight</v>
      </c>
      <c r="H2151" s="4">
        <f>VLOOKUP($A2151,'Data Transformation Q1 to Q8'!$A:$V,4,FALSE)</f>
        <v>4.13</v>
      </c>
      <c r="I2151" s="4" t="str">
        <f>VLOOKUP($A2151,'Data Transformation Q1 to Q8'!$A:$V,5,FALSE)</f>
        <v>Normal</v>
      </c>
      <c r="J2151" s="4" t="str">
        <f>VLOOKUP($A2151,'Data Transformation Q1 to Q8'!$A:$V,6,FALSE)</f>
        <v>No</v>
      </c>
      <c r="K2151" s="4" t="str">
        <f>VLOOKUP($A2151,'Data Transformation Q1 to Q8'!$A:$V,7,FALSE)</f>
        <v>No</v>
      </c>
      <c r="L2151" s="4" t="str">
        <f>VLOOKUP($A2151,'Data Transformation Q1 to Q8'!$A:$V,8,FALSE)</f>
        <v>No</v>
      </c>
      <c r="M2151" s="4" t="str">
        <f>VLOOKUP($A2151,'Data Transformation Q1 to Q8'!$A:$V,10,FALSE)</f>
        <v>No</v>
      </c>
      <c r="N2151" s="4">
        <f>VLOOKUP($A2151,'Data Transformation Q1 to Q8'!$A:$V,9,FALSE)</f>
        <v>1</v>
      </c>
      <c r="O2151" s="4" t="str">
        <f>VLOOKUP($A2151,'Data Transformation Q1 to Q8'!$A:$V,20,FALSE)</f>
        <v>tier - 3</v>
      </c>
      <c r="P2151" s="4" t="str">
        <f>VLOOKUP($A2151,'Data Transformation Q1 to Q8'!$A:$V,21,FALSE)</f>
        <v>tier - 1</v>
      </c>
      <c r="Q2151" s="118">
        <f>VLOOKUP($A2151,'Data Transformation Q1 to Q8'!$A:$V,19,FALSE)</f>
        <v>1972.95</v>
      </c>
    </row>
    <row r="2152" spans="1:17" ht="15.75" x14ac:dyDescent="0.25">
      <c r="A2152" s="10" t="s">
        <v>2198</v>
      </c>
      <c r="B2152" s="4" t="str">
        <f>VLOOKUP(A2152,'Data Transformation Q1 to Q8'!A:V,22,FALSE)</f>
        <v>R1011</v>
      </c>
      <c r="C2152" s="21">
        <f>VLOOKUP($A2152,'Data Transformation Q1 to Q8'!$A:$V,16,FALSE)</f>
        <v>36066</v>
      </c>
      <c r="D2152" s="6">
        <f>VLOOKUP($A2152,'Data Transformation Q1 to Q8'!$A:$V,17,FALSE)</f>
        <v>24</v>
      </c>
      <c r="E2152" s="4" t="str">
        <f>VLOOKUP(A2152,'Customer Names'!A:D,3,FALSE)</f>
        <v xml:space="preserve">  Patrick A</v>
      </c>
      <c r="F2152" s="4">
        <f>VLOOKUP($A2152,'Data Transformation Q1 to Q8'!$A:$V,2,FALSE)</f>
        <v>23.4</v>
      </c>
      <c r="G2152" s="4" t="str">
        <f>VLOOKUP($A2152,'Data Transformation Q1 to Q8'!$A:$V,3,FALSE)</f>
        <v>Normal Weight</v>
      </c>
      <c r="H2152" s="4">
        <f>VLOOKUP($A2152,'Data Transformation Q1 to Q8'!$A:$V,4,FALSE)</f>
        <v>4.24</v>
      </c>
      <c r="I2152" s="4" t="str">
        <f>VLOOKUP($A2152,'Data Transformation Q1 to Q8'!$A:$V,5,FALSE)</f>
        <v>Normal</v>
      </c>
      <c r="J2152" s="4" t="str">
        <f>VLOOKUP($A2152,'Data Transformation Q1 to Q8'!$A:$V,6,FALSE)</f>
        <v>No</v>
      </c>
      <c r="K2152" s="4" t="str">
        <f>VLOOKUP($A2152,'Data Transformation Q1 to Q8'!$A:$V,7,FALSE)</f>
        <v>No</v>
      </c>
      <c r="L2152" s="4" t="str">
        <f>VLOOKUP($A2152,'Data Transformation Q1 to Q8'!$A:$V,8,FALSE)</f>
        <v>No</v>
      </c>
      <c r="M2152" s="4" t="str">
        <f>VLOOKUP($A2152,'Data Transformation Q1 to Q8'!$A:$V,10,FALSE)</f>
        <v>No</v>
      </c>
      <c r="N2152" s="4">
        <f>VLOOKUP($A2152,'Data Transformation Q1 to Q8'!$A:$V,9,FALSE)</f>
        <v>1</v>
      </c>
      <c r="O2152" s="4" t="str">
        <f>VLOOKUP($A2152,'Data Transformation Q1 to Q8'!$A:$V,20,FALSE)</f>
        <v>tier - 3</v>
      </c>
      <c r="P2152" s="4" t="str">
        <f>VLOOKUP($A2152,'Data Transformation Q1 to Q8'!$A:$V,21,FALSE)</f>
        <v>tier - 3</v>
      </c>
      <c r="Q2152" s="118">
        <f>VLOOKUP($A2152,'Data Transformation Q1 to Q8'!$A:$V,19,FALSE)</f>
        <v>1969.61</v>
      </c>
    </row>
    <row r="2153" spans="1:17" ht="15.75" x14ac:dyDescent="0.25">
      <c r="A2153" s="10" t="s">
        <v>2199</v>
      </c>
      <c r="B2153" s="4" t="str">
        <f>VLOOKUP(A2153,'Data Transformation Q1 to Q8'!A:V,22,FALSE)</f>
        <v>R1016</v>
      </c>
      <c r="C2153" s="21">
        <f>VLOOKUP($A2153,'Data Transformation Q1 to Q8'!$A:$V,16,FALSE)</f>
        <v>37466</v>
      </c>
      <c r="D2153" s="6">
        <f>VLOOKUP($A2153,'Data Transformation Q1 to Q8'!$A:$V,17,FALSE)</f>
        <v>20</v>
      </c>
      <c r="E2153" s="4" t="str">
        <f>VLOOKUP(A2153,'Customer Names'!A:D,3,FALSE)</f>
        <v xml:space="preserve">  Geraint H</v>
      </c>
      <c r="F2153" s="4">
        <f>VLOOKUP($A2153,'Data Transformation Q1 to Q8'!$A:$V,2,FALSE)</f>
        <v>27.93</v>
      </c>
      <c r="G2153" s="4" t="str">
        <f>VLOOKUP($A2153,'Data Transformation Q1 to Q8'!$A:$V,3,FALSE)</f>
        <v>Overweight</v>
      </c>
      <c r="H2153" s="4">
        <f>VLOOKUP($A2153,'Data Transformation Q1 to Q8'!$A:$V,4,FALSE)</f>
        <v>9.8800000000000008</v>
      </c>
      <c r="I2153" s="4" t="str">
        <f>VLOOKUP($A2153,'Data Transformation Q1 to Q8'!$A:$V,5,FALSE)</f>
        <v>Diabetes</v>
      </c>
      <c r="J2153" s="4" t="str">
        <f>VLOOKUP($A2153,'Data Transformation Q1 to Q8'!$A:$V,6,FALSE)</f>
        <v>No</v>
      </c>
      <c r="K2153" s="4" t="str">
        <f>VLOOKUP($A2153,'Data Transformation Q1 to Q8'!$A:$V,7,FALSE)</f>
        <v>No</v>
      </c>
      <c r="L2153" s="4" t="str">
        <f>VLOOKUP($A2153,'Data Transformation Q1 to Q8'!$A:$V,8,FALSE)</f>
        <v>No</v>
      </c>
      <c r="M2153" s="4" t="str">
        <f>VLOOKUP($A2153,'Data Transformation Q1 to Q8'!$A:$V,10,FALSE)</f>
        <v>No</v>
      </c>
      <c r="N2153" s="4">
        <f>VLOOKUP($A2153,'Data Transformation Q1 to Q8'!$A:$V,9,FALSE)</f>
        <v>0</v>
      </c>
      <c r="O2153" s="4" t="str">
        <f>VLOOKUP($A2153,'Data Transformation Q1 to Q8'!$A:$V,20,FALSE)</f>
        <v>tier - 3</v>
      </c>
      <c r="P2153" s="4" t="str">
        <f>VLOOKUP($A2153,'Data Transformation Q1 to Q8'!$A:$V,21,FALSE)</f>
        <v>tier - 2</v>
      </c>
      <c r="Q2153" s="118">
        <f>VLOOKUP($A2153,'Data Transformation Q1 to Q8'!$A:$V,19,FALSE)</f>
        <v>1967.02</v>
      </c>
    </row>
    <row r="2154" spans="1:17" ht="15.75" x14ac:dyDescent="0.25">
      <c r="A2154" s="10" t="s">
        <v>2200</v>
      </c>
      <c r="B2154" s="4" t="str">
        <f>VLOOKUP(A2154,'Data Transformation Q1 to Q8'!A:V,22,FALSE)</f>
        <v>R1011</v>
      </c>
      <c r="C2154" s="21">
        <f>VLOOKUP($A2154,'Data Transformation Q1 to Q8'!$A:$V,16,FALSE)</f>
        <v>37506</v>
      </c>
      <c r="D2154" s="6">
        <f>VLOOKUP($A2154,'Data Transformation Q1 to Q8'!$A:$V,17,FALSE)</f>
        <v>20</v>
      </c>
      <c r="E2154" s="4" t="str">
        <f>VLOOKUP(A2154,'Customer Names'!A:D,3,FALSE)</f>
        <v xml:space="preserve">  Dj</v>
      </c>
      <c r="F2154" s="4">
        <f>VLOOKUP($A2154,'Data Transformation Q1 to Q8'!$A:$V,2,FALSE)</f>
        <v>22</v>
      </c>
      <c r="G2154" s="4" t="str">
        <f>VLOOKUP($A2154,'Data Transformation Q1 to Q8'!$A:$V,3,FALSE)</f>
        <v>Normal Weight</v>
      </c>
      <c r="H2154" s="4">
        <f>VLOOKUP($A2154,'Data Transformation Q1 to Q8'!$A:$V,4,FALSE)</f>
        <v>9.5</v>
      </c>
      <c r="I2154" s="4" t="str">
        <f>VLOOKUP($A2154,'Data Transformation Q1 to Q8'!$A:$V,5,FALSE)</f>
        <v>Diabetes</v>
      </c>
      <c r="J2154" s="4" t="str">
        <f>VLOOKUP($A2154,'Data Transformation Q1 to Q8'!$A:$V,6,FALSE)</f>
        <v>No</v>
      </c>
      <c r="K2154" s="4" t="str">
        <f>VLOOKUP($A2154,'Data Transformation Q1 to Q8'!$A:$V,7,FALSE)</f>
        <v>No</v>
      </c>
      <c r="L2154" s="4" t="str">
        <f>VLOOKUP($A2154,'Data Transformation Q1 to Q8'!$A:$V,8,FALSE)</f>
        <v>No</v>
      </c>
      <c r="M2154" s="4" t="str">
        <f>VLOOKUP($A2154,'Data Transformation Q1 to Q8'!$A:$V,10,FALSE)</f>
        <v>No</v>
      </c>
      <c r="N2154" s="4">
        <f>VLOOKUP($A2154,'Data Transformation Q1 to Q8'!$A:$V,9,FALSE)</f>
        <v>0</v>
      </c>
      <c r="O2154" s="4" t="str">
        <f>VLOOKUP($A2154,'Data Transformation Q1 to Q8'!$A:$V,20,FALSE)</f>
        <v>tier - 3</v>
      </c>
      <c r="P2154" s="4" t="str">
        <f>VLOOKUP($A2154,'Data Transformation Q1 to Q8'!$A:$V,21,FALSE)</f>
        <v>tier - 1</v>
      </c>
      <c r="Q2154" s="118">
        <f>VLOOKUP($A2154,'Data Transformation Q1 to Q8'!$A:$V,19,FALSE)</f>
        <v>1964.78</v>
      </c>
    </row>
    <row r="2155" spans="1:17" ht="15.75" x14ac:dyDescent="0.25">
      <c r="A2155" s="10" t="s">
        <v>2201</v>
      </c>
      <c r="B2155" s="4" t="str">
        <f>VLOOKUP(A2155,'Data Transformation Q1 to Q8'!A:V,22,FALSE)</f>
        <v>R1012</v>
      </c>
      <c r="C2155" s="21">
        <f>VLOOKUP($A2155,'Data Transformation Q1 to Q8'!$A:$V,16,FALSE)</f>
        <v>37234</v>
      </c>
      <c r="D2155" s="6">
        <f>VLOOKUP($A2155,'Data Transformation Q1 to Q8'!$A:$V,17,FALSE)</f>
        <v>21</v>
      </c>
      <c r="E2155" s="4" t="str">
        <f>VLOOKUP(A2155,'Customer Names'!A:D,3,FALSE)</f>
        <v xml:space="preserve">  Zachary A</v>
      </c>
      <c r="F2155" s="4">
        <f>VLOOKUP($A2155,'Data Transformation Q1 to Q8'!$A:$V,2,FALSE)</f>
        <v>36.86</v>
      </c>
      <c r="G2155" s="4" t="str">
        <f>VLOOKUP($A2155,'Data Transformation Q1 to Q8'!$A:$V,3,FALSE)</f>
        <v>Obesity</v>
      </c>
      <c r="H2155" s="4">
        <f>VLOOKUP($A2155,'Data Transformation Q1 to Q8'!$A:$V,4,FALSE)</f>
        <v>4.97</v>
      </c>
      <c r="I2155" s="4" t="str">
        <f>VLOOKUP($A2155,'Data Transformation Q1 to Q8'!$A:$V,5,FALSE)</f>
        <v>Normal</v>
      </c>
      <c r="J2155" s="4" t="str">
        <f>VLOOKUP($A2155,'Data Transformation Q1 to Q8'!$A:$V,6,FALSE)</f>
        <v>Yes</v>
      </c>
      <c r="K2155" s="4" t="str">
        <f>VLOOKUP($A2155,'Data Transformation Q1 to Q8'!$A:$V,7,FALSE)</f>
        <v>No</v>
      </c>
      <c r="L2155" s="4" t="str">
        <f>VLOOKUP($A2155,'Data Transformation Q1 to Q8'!$A:$V,8,FALSE)</f>
        <v>No</v>
      </c>
      <c r="M2155" s="4" t="str">
        <f>VLOOKUP($A2155,'Data Transformation Q1 to Q8'!$A:$V,10,FALSE)</f>
        <v>No</v>
      </c>
      <c r="N2155" s="4">
        <f>VLOOKUP($A2155,'Data Transformation Q1 to Q8'!$A:$V,9,FALSE)</f>
        <v>0</v>
      </c>
      <c r="O2155" s="4" t="str">
        <f>VLOOKUP($A2155,'Data Transformation Q1 to Q8'!$A:$V,20,FALSE)</f>
        <v>tier - 3</v>
      </c>
      <c r="P2155" s="4" t="str">
        <f>VLOOKUP($A2155,'Data Transformation Q1 to Q8'!$A:$V,21,FALSE)</f>
        <v>tier - 2</v>
      </c>
      <c r="Q2155" s="118">
        <f>VLOOKUP($A2155,'Data Transformation Q1 to Q8'!$A:$V,19,FALSE)</f>
        <v>1917.32</v>
      </c>
    </row>
    <row r="2156" spans="1:17" ht="15.75" x14ac:dyDescent="0.25">
      <c r="A2156" s="10" t="s">
        <v>2202</v>
      </c>
      <c r="B2156" s="4" t="str">
        <f>VLOOKUP(A2156,'Data Transformation Q1 to Q8'!A:V,22,FALSE)</f>
        <v>R1012</v>
      </c>
      <c r="C2156" s="21">
        <f>VLOOKUP($A2156,'Data Transformation Q1 to Q8'!$A:$V,16,FALSE)</f>
        <v>37106</v>
      </c>
      <c r="D2156" s="6">
        <f>VLOOKUP($A2156,'Data Transformation Q1 to Q8'!$A:$V,17,FALSE)</f>
        <v>21</v>
      </c>
      <c r="E2156" s="4" t="str">
        <f>VLOOKUP(A2156,'Customer Names'!A:D,3,FALSE)</f>
        <v xml:space="preserve">  Brian W</v>
      </c>
      <c r="F2156" s="4">
        <f>VLOOKUP($A2156,'Data Transformation Q1 to Q8'!$A:$V,2,FALSE)</f>
        <v>31.254999999999999</v>
      </c>
      <c r="G2156" s="4" t="str">
        <f>VLOOKUP($A2156,'Data Transformation Q1 to Q8'!$A:$V,3,FALSE)</f>
        <v>Obesity</v>
      </c>
      <c r="H2156" s="4">
        <f>VLOOKUP($A2156,'Data Transformation Q1 to Q8'!$A:$V,4,FALSE)</f>
        <v>5.49</v>
      </c>
      <c r="I2156" s="4" t="str">
        <f>VLOOKUP($A2156,'Data Transformation Q1 to Q8'!$A:$V,5,FALSE)</f>
        <v>Normal</v>
      </c>
      <c r="J2156" s="4" t="str">
        <f>VLOOKUP($A2156,'Data Transformation Q1 to Q8'!$A:$V,6,FALSE)</f>
        <v>Yes</v>
      </c>
      <c r="K2156" s="4" t="str">
        <f>VLOOKUP($A2156,'Data Transformation Q1 to Q8'!$A:$V,7,FALSE)</f>
        <v>No</v>
      </c>
      <c r="L2156" s="4" t="str">
        <f>VLOOKUP($A2156,'Data Transformation Q1 to Q8'!$A:$V,8,FALSE)</f>
        <v>No</v>
      </c>
      <c r="M2156" s="4" t="str">
        <f>VLOOKUP($A2156,'Data Transformation Q1 to Q8'!$A:$V,10,FALSE)</f>
        <v>No</v>
      </c>
      <c r="N2156" s="4">
        <f>VLOOKUP($A2156,'Data Transformation Q1 to Q8'!$A:$V,9,FALSE)</f>
        <v>0</v>
      </c>
      <c r="O2156" s="4" t="str">
        <f>VLOOKUP($A2156,'Data Transformation Q1 to Q8'!$A:$V,20,FALSE)</f>
        <v>tier - 3</v>
      </c>
      <c r="P2156" s="4" t="str">
        <f>VLOOKUP($A2156,'Data Transformation Q1 to Q8'!$A:$V,21,FALSE)</f>
        <v>tier - 3</v>
      </c>
      <c r="Q2156" s="118">
        <f>VLOOKUP($A2156,'Data Transformation Q1 to Q8'!$A:$V,19,FALSE)</f>
        <v>1909.53</v>
      </c>
    </row>
    <row r="2157" spans="1:17" ht="15.75" x14ac:dyDescent="0.25">
      <c r="A2157" s="10" t="s">
        <v>2203</v>
      </c>
      <c r="B2157" s="4" t="str">
        <f>VLOOKUP(A2157,'Data Transformation Q1 to Q8'!A:V,22,FALSE)</f>
        <v>R1013</v>
      </c>
      <c r="C2157" s="21">
        <f>VLOOKUP($A2157,'Data Transformation Q1 to Q8'!$A:$V,16,FALSE)</f>
        <v>34613</v>
      </c>
      <c r="D2157" s="6">
        <f>VLOOKUP($A2157,'Data Transformation Q1 to Q8'!$A:$V,17,FALSE)</f>
        <v>28</v>
      </c>
      <c r="E2157" s="4" t="str">
        <f>VLOOKUP(A2157,'Customer Names'!A:D,3,FALSE)</f>
        <v xml:space="preserve">  Joe</v>
      </c>
      <c r="F2157" s="4">
        <f>VLOOKUP($A2157,'Data Transformation Q1 to Q8'!$A:$V,2,FALSE)</f>
        <v>23.06</v>
      </c>
      <c r="G2157" s="4" t="str">
        <f>VLOOKUP($A2157,'Data Transformation Q1 to Q8'!$A:$V,3,FALSE)</f>
        <v>Normal Weight</v>
      </c>
      <c r="H2157" s="4">
        <f>VLOOKUP($A2157,'Data Transformation Q1 to Q8'!$A:$V,4,FALSE)</f>
        <v>4.47</v>
      </c>
      <c r="I2157" s="4" t="str">
        <f>VLOOKUP($A2157,'Data Transformation Q1 to Q8'!$A:$V,5,FALSE)</f>
        <v>Normal</v>
      </c>
      <c r="J2157" s="4" t="str">
        <f>VLOOKUP($A2157,'Data Transformation Q1 to Q8'!$A:$V,6,FALSE)</f>
        <v>No</v>
      </c>
      <c r="K2157" s="4" t="str">
        <f>VLOOKUP($A2157,'Data Transformation Q1 to Q8'!$A:$V,7,FALSE)</f>
        <v>No</v>
      </c>
      <c r="L2157" s="4" t="str">
        <f>VLOOKUP($A2157,'Data Transformation Q1 to Q8'!$A:$V,8,FALSE)</f>
        <v>No</v>
      </c>
      <c r="M2157" s="4" t="str">
        <f>VLOOKUP($A2157,'Data Transformation Q1 to Q8'!$A:$V,10,FALSE)</f>
        <v>No</v>
      </c>
      <c r="N2157" s="4">
        <f>VLOOKUP($A2157,'Data Transformation Q1 to Q8'!$A:$V,9,FALSE)</f>
        <v>0</v>
      </c>
      <c r="O2157" s="4" t="str">
        <f>VLOOKUP($A2157,'Data Transformation Q1 to Q8'!$A:$V,20,FALSE)</f>
        <v>tier - 3</v>
      </c>
      <c r="P2157" s="4" t="str">
        <f>VLOOKUP($A2157,'Data Transformation Q1 to Q8'!$A:$V,21,FALSE)</f>
        <v>tier - 3</v>
      </c>
      <c r="Q2157" s="118">
        <f>VLOOKUP($A2157,'Data Transformation Q1 to Q8'!$A:$V,19,FALSE)</f>
        <v>1908.9</v>
      </c>
    </row>
    <row r="2158" spans="1:17" ht="15.75" x14ac:dyDescent="0.25">
      <c r="A2158" s="10" t="s">
        <v>2204</v>
      </c>
      <c r="B2158" s="4" t="str">
        <f>VLOOKUP(A2158,'Data Transformation Q1 to Q8'!A:V,22,FALSE)</f>
        <v>R1012</v>
      </c>
      <c r="C2158" s="21">
        <f>VLOOKUP($A2158,'Data Transformation Q1 to Q8'!$A:$V,16,FALSE)</f>
        <v>37113</v>
      </c>
      <c r="D2158" s="6">
        <f>VLOOKUP($A2158,'Data Transformation Q1 to Q8'!$A:$V,17,FALSE)</f>
        <v>21</v>
      </c>
      <c r="E2158" s="4" t="str">
        <f>VLOOKUP(A2158,'Customer Names'!A:D,3,FALSE)</f>
        <v xml:space="preserve">  Stephen</v>
      </c>
      <c r="F2158" s="4">
        <f>VLOOKUP($A2158,'Data Transformation Q1 to Q8'!$A:$V,2,FALSE)</f>
        <v>28.975000000000001</v>
      </c>
      <c r="G2158" s="4" t="str">
        <f>VLOOKUP($A2158,'Data Transformation Q1 to Q8'!$A:$V,3,FALSE)</f>
        <v>Overweight</v>
      </c>
      <c r="H2158" s="4">
        <f>VLOOKUP($A2158,'Data Transformation Q1 to Q8'!$A:$V,4,FALSE)</f>
        <v>4.34</v>
      </c>
      <c r="I2158" s="4" t="str">
        <f>VLOOKUP($A2158,'Data Transformation Q1 to Q8'!$A:$V,5,FALSE)</f>
        <v>Normal</v>
      </c>
      <c r="J2158" s="4" t="str">
        <f>VLOOKUP($A2158,'Data Transformation Q1 to Q8'!$A:$V,6,FALSE)</f>
        <v>Yes</v>
      </c>
      <c r="K2158" s="4" t="str">
        <f>VLOOKUP($A2158,'Data Transformation Q1 to Q8'!$A:$V,7,FALSE)</f>
        <v>No</v>
      </c>
      <c r="L2158" s="4" t="str">
        <f>VLOOKUP($A2158,'Data Transformation Q1 to Q8'!$A:$V,8,FALSE)</f>
        <v>No</v>
      </c>
      <c r="M2158" s="4" t="str">
        <f>VLOOKUP($A2158,'Data Transformation Q1 to Q8'!$A:$V,10,FALSE)</f>
        <v>No</v>
      </c>
      <c r="N2158" s="4">
        <f>VLOOKUP($A2158,'Data Transformation Q1 to Q8'!$A:$V,9,FALSE)</f>
        <v>0</v>
      </c>
      <c r="O2158" s="4" t="str">
        <f>VLOOKUP($A2158,'Data Transformation Q1 to Q8'!$A:$V,20,FALSE)</f>
        <v>tier - 3</v>
      </c>
      <c r="P2158" s="4" t="str">
        <f>VLOOKUP($A2158,'Data Transformation Q1 to Q8'!$A:$V,21,FALSE)</f>
        <v>tier - 1</v>
      </c>
      <c r="Q2158" s="118">
        <f>VLOOKUP($A2158,'Data Transformation Q1 to Q8'!$A:$V,19,FALSE)</f>
        <v>1906.36</v>
      </c>
    </row>
    <row r="2159" spans="1:17" ht="15.75" x14ac:dyDescent="0.25">
      <c r="A2159" s="10" t="s">
        <v>2205</v>
      </c>
      <c r="B2159" s="4" t="str">
        <f>VLOOKUP(A2159,'Data Transformation Q1 to Q8'!A:V,22,FALSE)</f>
        <v>R1011</v>
      </c>
      <c r="C2159" s="21">
        <f>VLOOKUP($A2159,'Data Transformation Q1 to Q8'!$A:$V,16,FALSE)</f>
        <v>37489</v>
      </c>
      <c r="D2159" s="6">
        <f>VLOOKUP($A2159,'Data Transformation Q1 to Q8'!$A:$V,17,FALSE)</f>
        <v>20</v>
      </c>
      <c r="E2159" s="4" t="str">
        <f>VLOOKUP(A2159,'Customer Names'!A:D,3,FALSE)</f>
        <v xml:space="preserve">  Ellen L</v>
      </c>
      <c r="F2159" s="4">
        <f>VLOOKUP($A2159,'Data Transformation Q1 to Q8'!$A:$V,2,FALSE)</f>
        <v>33.299999999999997</v>
      </c>
      <c r="G2159" s="4" t="str">
        <f>VLOOKUP($A2159,'Data Transformation Q1 to Q8'!$A:$V,3,FALSE)</f>
        <v>Obesity</v>
      </c>
      <c r="H2159" s="4">
        <f>VLOOKUP($A2159,'Data Transformation Q1 to Q8'!$A:$V,4,FALSE)</f>
        <v>9.49</v>
      </c>
      <c r="I2159" s="4" t="str">
        <f>VLOOKUP($A2159,'Data Transformation Q1 to Q8'!$A:$V,5,FALSE)</f>
        <v>Diabetes</v>
      </c>
      <c r="J2159" s="4" t="str">
        <f>VLOOKUP($A2159,'Data Transformation Q1 to Q8'!$A:$V,6,FALSE)</f>
        <v>No</v>
      </c>
      <c r="K2159" s="4" t="str">
        <f>VLOOKUP($A2159,'Data Transformation Q1 to Q8'!$A:$V,7,FALSE)</f>
        <v>No</v>
      </c>
      <c r="L2159" s="4" t="str">
        <f>VLOOKUP($A2159,'Data Transformation Q1 to Q8'!$A:$V,8,FALSE)</f>
        <v>No</v>
      </c>
      <c r="M2159" s="4" t="str">
        <f>VLOOKUP($A2159,'Data Transformation Q1 to Q8'!$A:$V,10,FALSE)</f>
        <v>No</v>
      </c>
      <c r="N2159" s="4">
        <f>VLOOKUP($A2159,'Data Transformation Q1 to Q8'!$A:$V,9,FALSE)</f>
        <v>0</v>
      </c>
      <c r="O2159" s="4" t="str">
        <f>VLOOKUP($A2159,'Data Transformation Q1 to Q8'!$A:$V,20,FALSE)</f>
        <v>tier - 3</v>
      </c>
      <c r="P2159" s="4" t="str">
        <f>VLOOKUP($A2159,'Data Transformation Q1 to Q8'!$A:$V,21,FALSE)</f>
        <v>tier - 1</v>
      </c>
      <c r="Q2159" s="118">
        <f>VLOOKUP($A2159,'Data Transformation Q1 to Q8'!$A:$V,19,FALSE)</f>
        <v>1880.49</v>
      </c>
    </row>
    <row r="2160" spans="1:17" ht="15.75" x14ac:dyDescent="0.25">
      <c r="A2160" s="10" t="s">
        <v>2206</v>
      </c>
      <c r="B2160" s="4" t="str">
        <f>VLOOKUP(A2160,'Data Transformation Q1 to Q8'!A:V,22,FALSE)</f>
        <v>R1013</v>
      </c>
      <c r="C2160" s="21">
        <f>VLOOKUP($A2160,'Data Transformation Q1 to Q8'!$A:$V,16,FALSE)</f>
        <v>37497</v>
      </c>
      <c r="D2160" s="6">
        <f>VLOOKUP($A2160,'Data Transformation Q1 to Q8'!$A:$V,17,FALSE)</f>
        <v>20</v>
      </c>
      <c r="E2160" s="4" t="str">
        <f>VLOOKUP(A2160,'Customer Names'!A:D,3,FALSE)</f>
        <v xml:space="preserve">  Cindy</v>
      </c>
      <c r="F2160" s="4">
        <f>VLOOKUP($A2160,'Data Transformation Q1 to Q8'!$A:$V,2,FALSE)</f>
        <v>33</v>
      </c>
      <c r="G2160" s="4" t="str">
        <f>VLOOKUP($A2160,'Data Transformation Q1 to Q8'!$A:$V,3,FALSE)</f>
        <v>Obesity</v>
      </c>
      <c r="H2160" s="4">
        <f>VLOOKUP($A2160,'Data Transformation Q1 to Q8'!$A:$V,4,FALSE)</f>
        <v>10.16</v>
      </c>
      <c r="I2160" s="4" t="str">
        <f>VLOOKUP($A2160,'Data Transformation Q1 to Q8'!$A:$V,5,FALSE)</f>
        <v>Diabetes</v>
      </c>
      <c r="J2160" s="4" t="str">
        <f>VLOOKUP($A2160,'Data Transformation Q1 to Q8'!$A:$V,6,FALSE)</f>
        <v>No</v>
      </c>
      <c r="K2160" s="4" t="str">
        <f>VLOOKUP($A2160,'Data Transformation Q1 to Q8'!$A:$V,7,FALSE)</f>
        <v>No</v>
      </c>
      <c r="L2160" s="4" t="str">
        <f>VLOOKUP($A2160,'Data Transformation Q1 to Q8'!$A:$V,8,FALSE)</f>
        <v>No</v>
      </c>
      <c r="M2160" s="4" t="str">
        <f>VLOOKUP($A2160,'Data Transformation Q1 to Q8'!$A:$V,10,FALSE)</f>
        <v>No</v>
      </c>
      <c r="N2160" s="4">
        <f>VLOOKUP($A2160,'Data Transformation Q1 to Q8'!$A:$V,9,FALSE)</f>
        <v>0</v>
      </c>
      <c r="O2160" s="4" t="str">
        <f>VLOOKUP($A2160,'Data Transformation Q1 to Q8'!$A:$V,20,FALSE)</f>
        <v>tier - 3</v>
      </c>
      <c r="P2160" s="4" t="str">
        <f>VLOOKUP($A2160,'Data Transformation Q1 to Q8'!$A:$V,21,FALSE)</f>
        <v>tier - 2</v>
      </c>
      <c r="Q2160" s="118">
        <f>VLOOKUP($A2160,'Data Transformation Q1 to Q8'!$A:$V,19,FALSE)</f>
        <v>1880.07</v>
      </c>
    </row>
    <row r="2161" spans="1:17" ht="15.75" x14ac:dyDescent="0.25">
      <c r="A2161" s="10" t="s">
        <v>2207</v>
      </c>
      <c r="B2161" s="4" t="str">
        <f>VLOOKUP(A2161,'Data Transformation Q1 to Q8'!A:V,22,FALSE)</f>
        <v>R1013</v>
      </c>
      <c r="C2161" s="21">
        <f>VLOOKUP($A2161,'Data Transformation Q1 to Q8'!$A:$V,16,FALSE)</f>
        <v>37558</v>
      </c>
      <c r="D2161" s="6">
        <f>VLOOKUP($A2161,'Data Transformation Q1 to Q8'!$A:$V,17,FALSE)</f>
        <v>20</v>
      </c>
      <c r="E2161" s="4" t="str">
        <f>VLOOKUP(A2161,'Customer Names'!A:D,3,FALSE)</f>
        <v xml:space="preserve">  Abigail R</v>
      </c>
      <c r="F2161" s="4">
        <f>VLOOKUP($A2161,'Data Transformation Q1 to Q8'!$A:$V,2,FALSE)</f>
        <v>31.46</v>
      </c>
      <c r="G2161" s="4" t="str">
        <f>VLOOKUP($A2161,'Data Transformation Q1 to Q8'!$A:$V,3,FALSE)</f>
        <v>Obesity</v>
      </c>
      <c r="H2161" s="4">
        <f>VLOOKUP($A2161,'Data Transformation Q1 to Q8'!$A:$V,4,FALSE)</f>
        <v>11.19</v>
      </c>
      <c r="I2161" s="4" t="str">
        <f>VLOOKUP($A2161,'Data Transformation Q1 to Q8'!$A:$V,5,FALSE)</f>
        <v>Diabetes</v>
      </c>
      <c r="J2161" s="4" t="str">
        <f>VLOOKUP($A2161,'Data Transformation Q1 to Q8'!$A:$V,6,FALSE)</f>
        <v>No</v>
      </c>
      <c r="K2161" s="4" t="str">
        <f>VLOOKUP($A2161,'Data Transformation Q1 to Q8'!$A:$V,7,FALSE)</f>
        <v>No</v>
      </c>
      <c r="L2161" s="4" t="str">
        <f>VLOOKUP($A2161,'Data Transformation Q1 to Q8'!$A:$V,8,FALSE)</f>
        <v>No</v>
      </c>
      <c r="M2161" s="4" t="str">
        <f>VLOOKUP($A2161,'Data Transformation Q1 to Q8'!$A:$V,10,FALSE)</f>
        <v>No</v>
      </c>
      <c r="N2161" s="4">
        <f>VLOOKUP($A2161,'Data Transformation Q1 to Q8'!$A:$V,9,FALSE)</f>
        <v>0</v>
      </c>
      <c r="O2161" s="4" t="str">
        <f>VLOOKUP($A2161,'Data Transformation Q1 to Q8'!$A:$V,20,FALSE)</f>
        <v>tier - 3</v>
      </c>
      <c r="P2161" s="4" t="str">
        <f>VLOOKUP($A2161,'Data Transformation Q1 to Q8'!$A:$V,21,FALSE)</f>
        <v>tier - 1</v>
      </c>
      <c r="Q2161" s="118">
        <f>VLOOKUP($A2161,'Data Transformation Q1 to Q8'!$A:$V,19,FALSE)</f>
        <v>1877.93</v>
      </c>
    </row>
    <row r="2162" spans="1:17" ht="15.75" x14ac:dyDescent="0.25">
      <c r="A2162" s="10" t="s">
        <v>2208</v>
      </c>
      <c r="B2162" s="4" t="str">
        <f>VLOOKUP(A2162,'Data Transformation Q1 to Q8'!A:V,22,FALSE)</f>
        <v>R1011</v>
      </c>
      <c r="C2162" s="21">
        <f>VLOOKUP($A2162,'Data Transformation Q1 to Q8'!$A:$V,16,FALSE)</f>
        <v>37521</v>
      </c>
      <c r="D2162" s="6">
        <f>VLOOKUP($A2162,'Data Transformation Q1 to Q8'!$A:$V,17,FALSE)</f>
        <v>20</v>
      </c>
      <c r="E2162" s="4" t="str">
        <f>VLOOKUP(A2162,'Customer Names'!A:D,3,FALSE)</f>
        <v xml:space="preserve">  Amy L</v>
      </c>
      <c r="F2162" s="4">
        <f>VLOOKUP($A2162,'Data Transformation Q1 to Q8'!$A:$V,2,FALSE)</f>
        <v>29.6</v>
      </c>
      <c r="G2162" s="4" t="str">
        <f>VLOOKUP($A2162,'Data Transformation Q1 to Q8'!$A:$V,3,FALSE)</f>
        <v>Overweight</v>
      </c>
      <c r="H2162" s="4">
        <f>VLOOKUP($A2162,'Data Transformation Q1 to Q8'!$A:$V,4,FALSE)</f>
        <v>11.03</v>
      </c>
      <c r="I2162" s="4" t="str">
        <f>VLOOKUP($A2162,'Data Transformation Q1 to Q8'!$A:$V,5,FALSE)</f>
        <v>Diabetes</v>
      </c>
      <c r="J2162" s="4" t="str">
        <f>VLOOKUP($A2162,'Data Transformation Q1 to Q8'!$A:$V,6,FALSE)</f>
        <v>No</v>
      </c>
      <c r="K2162" s="4" t="str">
        <f>VLOOKUP($A2162,'Data Transformation Q1 to Q8'!$A:$V,7,FALSE)</f>
        <v>No</v>
      </c>
      <c r="L2162" s="4" t="str">
        <f>VLOOKUP($A2162,'Data Transformation Q1 to Q8'!$A:$V,8,FALSE)</f>
        <v>No</v>
      </c>
      <c r="M2162" s="4" t="str">
        <f>VLOOKUP($A2162,'Data Transformation Q1 to Q8'!$A:$V,10,FALSE)</f>
        <v>No</v>
      </c>
      <c r="N2162" s="4">
        <f>VLOOKUP($A2162,'Data Transformation Q1 to Q8'!$A:$V,9,FALSE)</f>
        <v>0</v>
      </c>
      <c r="O2162" s="4" t="str">
        <f>VLOOKUP($A2162,'Data Transformation Q1 to Q8'!$A:$V,20,FALSE)</f>
        <v>tier - 3</v>
      </c>
      <c r="P2162" s="4" t="str">
        <f>VLOOKUP($A2162,'Data Transformation Q1 to Q8'!$A:$V,21,FALSE)</f>
        <v>tier - 2</v>
      </c>
      <c r="Q2162" s="118">
        <f>VLOOKUP($A2162,'Data Transformation Q1 to Q8'!$A:$V,19,FALSE)</f>
        <v>1875.34</v>
      </c>
    </row>
    <row r="2163" spans="1:17" ht="15.75" x14ac:dyDescent="0.25">
      <c r="A2163" s="10" t="s">
        <v>2209</v>
      </c>
      <c r="B2163" s="4" t="str">
        <f>VLOOKUP(A2163,'Data Transformation Q1 to Q8'!A:V,22,FALSE)</f>
        <v>R1012</v>
      </c>
      <c r="C2163" s="21">
        <f>VLOOKUP($A2163,'Data Transformation Q1 to Q8'!$A:$V,16,FALSE)</f>
        <v>35248</v>
      </c>
      <c r="D2163" s="6">
        <f>VLOOKUP($A2163,'Data Transformation Q1 to Q8'!$A:$V,17,FALSE)</f>
        <v>26</v>
      </c>
      <c r="E2163" s="4" t="str">
        <f>VLOOKUP(A2163,'Customer Names'!A:D,3,FALSE)</f>
        <v xml:space="preserve">  Amy</v>
      </c>
      <c r="F2163" s="4">
        <f>VLOOKUP($A2163,'Data Transformation Q1 to Q8'!$A:$V,2,FALSE)</f>
        <v>22.05</v>
      </c>
      <c r="G2163" s="4" t="str">
        <f>VLOOKUP($A2163,'Data Transformation Q1 to Q8'!$A:$V,3,FALSE)</f>
        <v>Normal Weight</v>
      </c>
      <c r="H2163" s="4">
        <f>VLOOKUP($A2163,'Data Transformation Q1 to Q8'!$A:$V,4,FALSE)</f>
        <v>4.43</v>
      </c>
      <c r="I2163" s="4" t="str">
        <f>VLOOKUP($A2163,'Data Transformation Q1 to Q8'!$A:$V,5,FALSE)</f>
        <v>Normal</v>
      </c>
      <c r="J2163" s="4" t="str">
        <f>VLOOKUP($A2163,'Data Transformation Q1 to Q8'!$A:$V,6,FALSE)</f>
        <v>Yes</v>
      </c>
      <c r="K2163" s="4" t="str">
        <f>VLOOKUP($A2163,'Data Transformation Q1 to Q8'!$A:$V,7,FALSE)</f>
        <v>No</v>
      </c>
      <c r="L2163" s="4" t="str">
        <f>VLOOKUP($A2163,'Data Transformation Q1 to Q8'!$A:$V,8,FALSE)</f>
        <v>No</v>
      </c>
      <c r="M2163" s="4" t="str">
        <f>VLOOKUP($A2163,'Data Transformation Q1 to Q8'!$A:$V,10,FALSE)</f>
        <v>No</v>
      </c>
      <c r="N2163" s="4">
        <f>VLOOKUP($A2163,'Data Transformation Q1 to Q8'!$A:$V,9,FALSE)</f>
        <v>0</v>
      </c>
      <c r="O2163" s="4" t="str">
        <f>VLOOKUP($A2163,'Data Transformation Q1 to Q8'!$A:$V,20,FALSE)</f>
        <v>tier - 3</v>
      </c>
      <c r="P2163" s="4" t="str">
        <f>VLOOKUP($A2163,'Data Transformation Q1 to Q8'!$A:$V,21,FALSE)</f>
        <v>tier - 3</v>
      </c>
      <c r="Q2163" s="118">
        <f>VLOOKUP($A2163,'Data Transformation Q1 to Q8'!$A:$V,19,FALSE)</f>
        <v>1865.98</v>
      </c>
    </row>
    <row r="2164" spans="1:17" ht="15.75" x14ac:dyDescent="0.25">
      <c r="A2164" s="10" t="s">
        <v>2210</v>
      </c>
      <c r="B2164" s="4" t="str">
        <f>VLOOKUP(A2164,'Data Transformation Q1 to Q8'!A:V,22,FALSE)</f>
        <v>R1025</v>
      </c>
      <c r="C2164" s="21">
        <f>VLOOKUP($A2164,'Data Transformation Q1 to Q8'!$A:$V,16,FALSE)</f>
        <v>38348</v>
      </c>
      <c r="D2164" s="6">
        <f>VLOOKUP($A2164,'Data Transformation Q1 to Q8'!$A:$V,17,FALSE)</f>
        <v>18</v>
      </c>
      <c r="E2164" s="4" t="str">
        <f>VLOOKUP(A2164,'Customer Names'!A:D,3,FALSE)</f>
        <v xml:space="preserve">  Grace H</v>
      </c>
      <c r="F2164" s="4">
        <f>VLOOKUP($A2164,'Data Transformation Q1 to Q8'!$A:$V,2,FALSE)</f>
        <v>27.06</v>
      </c>
      <c r="G2164" s="4" t="str">
        <f>VLOOKUP($A2164,'Data Transformation Q1 to Q8'!$A:$V,3,FALSE)</f>
        <v>Overweight</v>
      </c>
      <c r="H2164" s="4">
        <f>VLOOKUP($A2164,'Data Transformation Q1 to Q8'!$A:$V,4,FALSE)</f>
        <v>6.14</v>
      </c>
      <c r="I2164" s="4" t="str">
        <f>VLOOKUP($A2164,'Data Transformation Q1 to Q8'!$A:$V,5,FALSE)</f>
        <v>Prediabetes</v>
      </c>
      <c r="J2164" s="4" t="str">
        <f>VLOOKUP($A2164,'Data Transformation Q1 to Q8'!$A:$V,6,FALSE)</f>
        <v>No</v>
      </c>
      <c r="K2164" s="4" t="str">
        <f>VLOOKUP($A2164,'Data Transformation Q1 to Q8'!$A:$V,7,FALSE)</f>
        <v>yes</v>
      </c>
      <c r="L2164" s="4" t="str">
        <f>VLOOKUP($A2164,'Data Transformation Q1 to Q8'!$A:$V,8,FALSE)</f>
        <v>No</v>
      </c>
      <c r="M2164" s="4" t="str">
        <f>VLOOKUP($A2164,'Data Transformation Q1 to Q8'!$A:$V,10,FALSE)</f>
        <v>No</v>
      </c>
      <c r="N2164" s="4">
        <f>VLOOKUP($A2164,'Data Transformation Q1 to Q8'!$A:$V,9,FALSE)</f>
        <v>1</v>
      </c>
      <c r="O2164" s="4" t="str">
        <f>VLOOKUP($A2164,'Data Transformation Q1 to Q8'!$A:$V,20,FALSE)</f>
        <v>tier - 3</v>
      </c>
      <c r="P2164" s="4" t="str">
        <f>VLOOKUP($A2164,'Data Transformation Q1 to Q8'!$A:$V,21,FALSE)</f>
        <v>tier - 1</v>
      </c>
      <c r="Q2164" s="118">
        <f>VLOOKUP($A2164,'Data Transformation Q1 to Q8'!$A:$V,19,FALSE)</f>
        <v>1863.45</v>
      </c>
    </row>
    <row r="2165" spans="1:17" ht="15.75" x14ac:dyDescent="0.25">
      <c r="A2165" s="10" t="s">
        <v>2211</v>
      </c>
      <c r="B2165" s="4" t="str">
        <f>VLOOKUP(A2165,'Data Transformation Q1 to Q8'!A:V,22,FALSE)</f>
        <v>R1012</v>
      </c>
      <c r="C2165" s="21">
        <f>VLOOKUP($A2165,'Data Transformation Q1 to Q8'!$A:$V,16,FALSE)</f>
        <v>34674</v>
      </c>
      <c r="D2165" s="6">
        <f>VLOOKUP($A2165,'Data Transformation Q1 to Q8'!$A:$V,17,FALSE)</f>
        <v>28</v>
      </c>
      <c r="E2165" s="4" t="str">
        <f>VLOOKUP(A2165,'Customer Names'!A:D,3,FALSE)</f>
        <v xml:space="preserve">  Caitie J</v>
      </c>
      <c r="F2165" s="4">
        <f>VLOOKUP($A2165,'Data Transformation Q1 to Q8'!$A:$V,2,FALSE)</f>
        <v>20.49</v>
      </c>
      <c r="G2165" s="4" t="str">
        <f>VLOOKUP($A2165,'Data Transformation Q1 to Q8'!$A:$V,3,FALSE)</f>
        <v>Normal Weight</v>
      </c>
      <c r="H2165" s="4">
        <f>VLOOKUP($A2165,'Data Transformation Q1 to Q8'!$A:$V,4,FALSE)</f>
        <v>4.87</v>
      </c>
      <c r="I2165" s="4" t="str">
        <f>VLOOKUP($A2165,'Data Transformation Q1 to Q8'!$A:$V,5,FALSE)</f>
        <v>Normal</v>
      </c>
      <c r="J2165" s="4" t="str">
        <f>VLOOKUP($A2165,'Data Transformation Q1 to Q8'!$A:$V,6,FALSE)</f>
        <v>No</v>
      </c>
      <c r="K2165" s="4" t="str">
        <f>VLOOKUP($A2165,'Data Transformation Q1 to Q8'!$A:$V,7,FALSE)</f>
        <v>No</v>
      </c>
      <c r="L2165" s="4" t="str">
        <f>VLOOKUP($A2165,'Data Transformation Q1 to Q8'!$A:$V,8,FALSE)</f>
        <v>No</v>
      </c>
      <c r="M2165" s="4" t="str">
        <f>VLOOKUP($A2165,'Data Transformation Q1 to Q8'!$A:$V,10,FALSE)</f>
        <v>No</v>
      </c>
      <c r="N2165" s="4">
        <f>VLOOKUP($A2165,'Data Transformation Q1 to Q8'!$A:$V,9,FALSE)</f>
        <v>0</v>
      </c>
      <c r="O2165" s="4" t="str">
        <f>VLOOKUP($A2165,'Data Transformation Q1 to Q8'!$A:$V,20,FALSE)</f>
        <v>tier - 3</v>
      </c>
      <c r="P2165" s="4" t="str">
        <f>VLOOKUP($A2165,'Data Transformation Q1 to Q8'!$A:$V,21,FALSE)</f>
        <v>tier - 2</v>
      </c>
      <c r="Q2165" s="118">
        <f>VLOOKUP($A2165,'Data Transformation Q1 to Q8'!$A:$V,19,FALSE)</f>
        <v>1850.55</v>
      </c>
    </row>
    <row r="2166" spans="1:17" ht="15.75" x14ac:dyDescent="0.25">
      <c r="A2166" s="10" t="s">
        <v>2212</v>
      </c>
      <c r="B2166" s="4" t="str">
        <f>VLOOKUP(A2166,'Data Transformation Q1 to Q8'!A:V,22,FALSE)</f>
        <v>R1011</v>
      </c>
      <c r="C2166" s="21">
        <f>VLOOKUP($A2166,'Data Transformation Q1 to Q8'!$A:$V,16,FALSE)</f>
        <v>37822</v>
      </c>
      <c r="D2166" s="6">
        <f>VLOOKUP($A2166,'Data Transformation Q1 to Q8'!$A:$V,17,FALSE)</f>
        <v>19</v>
      </c>
      <c r="E2166" s="4" t="str">
        <f>VLOOKUP(A2166,'Customer Names'!A:D,3,FALSE)</f>
        <v xml:space="preserve">  Benjamin</v>
      </c>
      <c r="F2166" s="4">
        <f>VLOOKUP($A2166,'Data Transformation Q1 to Q8'!$A:$V,2,FALSE)</f>
        <v>28.4</v>
      </c>
      <c r="G2166" s="4" t="str">
        <f>VLOOKUP($A2166,'Data Transformation Q1 to Q8'!$A:$V,3,FALSE)</f>
        <v>Overweight</v>
      </c>
      <c r="H2166" s="4">
        <f>VLOOKUP($A2166,'Data Transformation Q1 to Q8'!$A:$V,4,FALSE)</f>
        <v>4.3</v>
      </c>
      <c r="I2166" s="4" t="str">
        <f>VLOOKUP($A2166,'Data Transformation Q1 to Q8'!$A:$V,5,FALSE)</f>
        <v>Normal</v>
      </c>
      <c r="J2166" s="4" t="str">
        <f>VLOOKUP($A2166,'Data Transformation Q1 to Q8'!$A:$V,6,FALSE)</f>
        <v>No</v>
      </c>
      <c r="K2166" s="4" t="str">
        <f>VLOOKUP($A2166,'Data Transformation Q1 to Q8'!$A:$V,7,FALSE)</f>
        <v>No</v>
      </c>
      <c r="L2166" s="4" t="str">
        <f>VLOOKUP($A2166,'Data Transformation Q1 to Q8'!$A:$V,8,FALSE)</f>
        <v>Yes</v>
      </c>
      <c r="M2166" s="4" t="str">
        <f>VLOOKUP($A2166,'Data Transformation Q1 to Q8'!$A:$V,10,FALSE)</f>
        <v>No</v>
      </c>
      <c r="N2166" s="4">
        <f>VLOOKUP($A2166,'Data Transformation Q1 to Q8'!$A:$V,9,FALSE)</f>
        <v>1</v>
      </c>
      <c r="O2166" s="4" t="str">
        <f>VLOOKUP($A2166,'Data Transformation Q1 to Q8'!$A:$V,20,FALSE)</f>
        <v>tier - 3</v>
      </c>
      <c r="P2166" s="4" t="str">
        <f>VLOOKUP($A2166,'Data Transformation Q1 to Q8'!$A:$V,21,FALSE)</f>
        <v>tier - 2</v>
      </c>
      <c r="Q2166" s="118">
        <f>VLOOKUP($A2166,'Data Transformation Q1 to Q8'!$A:$V,19,FALSE)</f>
        <v>1842.52</v>
      </c>
    </row>
    <row r="2167" spans="1:17" ht="15.75" x14ac:dyDescent="0.25">
      <c r="A2167" s="10" t="s">
        <v>2213</v>
      </c>
      <c r="B2167" s="4" t="str">
        <f>VLOOKUP(A2167,'Data Transformation Q1 to Q8'!A:V,22,FALSE)</f>
        <v>R1013</v>
      </c>
      <c r="C2167" s="21">
        <f>VLOOKUP($A2167,'Data Transformation Q1 to Q8'!$A:$V,16,FALSE)</f>
        <v>36506</v>
      </c>
      <c r="D2167" s="6">
        <f>VLOOKUP($A2167,'Data Transformation Q1 to Q8'!$A:$V,17,FALSE)</f>
        <v>23</v>
      </c>
      <c r="E2167" s="4" t="str">
        <f>VLOOKUP(A2167,'Customer Names'!A:D,3,FALSE)</f>
        <v xml:space="preserve">  Ian T</v>
      </c>
      <c r="F2167" s="4">
        <f>VLOOKUP($A2167,'Data Transformation Q1 to Q8'!$A:$V,2,FALSE)</f>
        <v>41.91</v>
      </c>
      <c r="G2167" s="4" t="str">
        <f>VLOOKUP($A2167,'Data Transformation Q1 to Q8'!$A:$V,3,FALSE)</f>
        <v>Obesity</v>
      </c>
      <c r="H2167" s="4">
        <f>VLOOKUP($A2167,'Data Transformation Q1 to Q8'!$A:$V,4,FALSE)</f>
        <v>6.19</v>
      </c>
      <c r="I2167" s="4" t="str">
        <f>VLOOKUP($A2167,'Data Transformation Q1 to Q8'!$A:$V,5,FALSE)</f>
        <v>Prediabetes</v>
      </c>
      <c r="J2167" s="4" t="str">
        <f>VLOOKUP($A2167,'Data Transformation Q1 to Q8'!$A:$V,6,FALSE)</f>
        <v>No</v>
      </c>
      <c r="K2167" s="4" t="str">
        <f>VLOOKUP($A2167,'Data Transformation Q1 to Q8'!$A:$V,7,FALSE)</f>
        <v>No</v>
      </c>
      <c r="L2167" s="4" t="str">
        <f>VLOOKUP($A2167,'Data Transformation Q1 to Q8'!$A:$V,8,FALSE)</f>
        <v>No</v>
      </c>
      <c r="M2167" s="4" t="str">
        <f>VLOOKUP($A2167,'Data Transformation Q1 to Q8'!$A:$V,10,FALSE)</f>
        <v>No</v>
      </c>
      <c r="N2167" s="4">
        <f>VLOOKUP($A2167,'Data Transformation Q1 to Q8'!$A:$V,9,FALSE)</f>
        <v>0</v>
      </c>
      <c r="O2167" s="4" t="str">
        <f>VLOOKUP($A2167,'Data Transformation Q1 to Q8'!$A:$V,20,FALSE)</f>
        <v>tier - 3</v>
      </c>
      <c r="P2167" s="4" t="str">
        <f>VLOOKUP($A2167,'Data Transformation Q1 to Q8'!$A:$V,21,FALSE)</f>
        <v>tier - 2</v>
      </c>
      <c r="Q2167" s="118">
        <f>VLOOKUP($A2167,'Data Transformation Q1 to Q8'!$A:$V,19,FALSE)</f>
        <v>1837.28</v>
      </c>
    </row>
    <row r="2168" spans="1:17" ht="15.75" x14ac:dyDescent="0.25">
      <c r="A2168" s="10" t="s">
        <v>2214</v>
      </c>
      <c r="B2168" s="4" t="str">
        <f>VLOOKUP(A2168,'Data Transformation Q1 to Q8'!A:V,22,FALSE)</f>
        <v>R1011</v>
      </c>
      <c r="C2168" s="21">
        <f>VLOOKUP($A2168,'Data Transformation Q1 to Q8'!$A:$V,16,FALSE)</f>
        <v>37837</v>
      </c>
      <c r="D2168" s="6">
        <f>VLOOKUP($A2168,'Data Transformation Q1 to Q8'!$A:$V,17,FALSE)</f>
        <v>19</v>
      </c>
      <c r="E2168" s="4" t="str">
        <f>VLOOKUP(A2168,'Customer Names'!A:D,3,FALSE)</f>
        <v xml:space="preserve">  Tadese</v>
      </c>
      <c r="F2168" s="4">
        <f>VLOOKUP($A2168,'Data Transformation Q1 to Q8'!$A:$V,2,FALSE)</f>
        <v>24.6</v>
      </c>
      <c r="G2168" s="4" t="str">
        <f>VLOOKUP($A2168,'Data Transformation Q1 to Q8'!$A:$V,3,FALSE)</f>
        <v>Normal Weight</v>
      </c>
      <c r="H2168" s="4">
        <f>VLOOKUP($A2168,'Data Transformation Q1 to Q8'!$A:$V,4,FALSE)</f>
        <v>6.19</v>
      </c>
      <c r="I2168" s="4" t="str">
        <f>VLOOKUP($A2168,'Data Transformation Q1 to Q8'!$A:$V,5,FALSE)</f>
        <v>Prediabetes</v>
      </c>
      <c r="J2168" s="4" t="str">
        <f>VLOOKUP($A2168,'Data Transformation Q1 to Q8'!$A:$V,6,FALSE)</f>
        <v>No</v>
      </c>
      <c r="K2168" s="4" t="str">
        <f>VLOOKUP($A2168,'Data Transformation Q1 to Q8'!$A:$V,7,FALSE)</f>
        <v>No</v>
      </c>
      <c r="L2168" s="4" t="str">
        <f>VLOOKUP($A2168,'Data Transformation Q1 to Q8'!$A:$V,8,FALSE)</f>
        <v>Yes</v>
      </c>
      <c r="M2168" s="4" t="str">
        <f>VLOOKUP($A2168,'Data Transformation Q1 to Q8'!$A:$V,10,FALSE)</f>
        <v>No</v>
      </c>
      <c r="N2168" s="4">
        <f>VLOOKUP($A2168,'Data Transformation Q1 to Q8'!$A:$V,9,FALSE)</f>
        <v>1</v>
      </c>
      <c r="O2168" s="4" t="str">
        <f>VLOOKUP($A2168,'Data Transformation Q1 to Q8'!$A:$V,20,FALSE)</f>
        <v>tier - 3</v>
      </c>
      <c r="P2168" s="4" t="str">
        <f>VLOOKUP($A2168,'Data Transformation Q1 to Q8'!$A:$V,21,FALSE)</f>
        <v>tier - 2</v>
      </c>
      <c r="Q2168" s="118">
        <f>VLOOKUP($A2168,'Data Transformation Q1 to Q8'!$A:$V,19,FALSE)</f>
        <v>1837.24</v>
      </c>
    </row>
    <row r="2169" spans="1:17" ht="15.75" x14ac:dyDescent="0.25">
      <c r="A2169" s="10" t="s">
        <v>2215</v>
      </c>
      <c r="B2169" s="4" t="str">
        <f>VLOOKUP(A2169,'Data Transformation Q1 to Q8'!A:V,22,FALSE)</f>
        <v>R1011</v>
      </c>
      <c r="C2169" s="21">
        <f>VLOOKUP($A2169,'Data Transformation Q1 to Q8'!$A:$V,16,FALSE)</f>
        <v>37844</v>
      </c>
      <c r="D2169" s="6">
        <f>VLOOKUP($A2169,'Data Transformation Q1 to Q8'!$A:$V,17,FALSE)</f>
        <v>19</v>
      </c>
      <c r="E2169" s="4" t="str">
        <f>VLOOKUP(A2169,'Customer Names'!A:D,3,FALSE)</f>
        <v xml:space="preserve">  Jonathan</v>
      </c>
      <c r="F2169" s="4">
        <f>VLOOKUP($A2169,'Data Transformation Q1 to Q8'!$A:$V,2,FALSE)</f>
        <v>20.9</v>
      </c>
      <c r="G2169" s="4" t="str">
        <f>VLOOKUP($A2169,'Data Transformation Q1 to Q8'!$A:$V,3,FALSE)</f>
        <v>Normal Weight</v>
      </c>
      <c r="H2169" s="4">
        <f>VLOOKUP($A2169,'Data Transformation Q1 to Q8'!$A:$V,4,FALSE)</f>
        <v>5.12</v>
      </c>
      <c r="I2169" s="4" t="str">
        <f>VLOOKUP($A2169,'Data Transformation Q1 to Q8'!$A:$V,5,FALSE)</f>
        <v>Normal</v>
      </c>
      <c r="J2169" s="4" t="str">
        <f>VLOOKUP($A2169,'Data Transformation Q1 to Q8'!$A:$V,6,FALSE)</f>
        <v>No</v>
      </c>
      <c r="K2169" s="4" t="str">
        <f>VLOOKUP($A2169,'Data Transformation Q1 to Q8'!$A:$V,7,FALSE)</f>
        <v>No</v>
      </c>
      <c r="L2169" s="4" t="str">
        <f>VLOOKUP($A2169,'Data Transformation Q1 to Q8'!$A:$V,8,FALSE)</f>
        <v>Yes</v>
      </c>
      <c r="M2169" s="4" t="str">
        <f>VLOOKUP($A2169,'Data Transformation Q1 to Q8'!$A:$V,10,FALSE)</f>
        <v>No</v>
      </c>
      <c r="N2169" s="4">
        <f>VLOOKUP($A2169,'Data Transformation Q1 to Q8'!$A:$V,9,FALSE)</f>
        <v>1</v>
      </c>
      <c r="O2169" s="4" t="str">
        <f>VLOOKUP($A2169,'Data Transformation Q1 to Q8'!$A:$V,20,FALSE)</f>
        <v>tier - 3</v>
      </c>
      <c r="P2169" s="4" t="str">
        <f>VLOOKUP($A2169,'Data Transformation Q1 to Q8'!$A:$V,21,FALSE)</f>
        <v>tier - 3</v>
      </c>
      <c r="Q2169" s="118">
        <f>VLOOKUP($A2169,'Data Transformation Q1 to Q8'!$A:$V,19,FALSE)</f>
        <v>1832.09</v>
      </c>
    </row>
    <row r="2170" spans="1:17" ht="15.75" x14ac:dyDescent="0.25">
      <c r="A2170" s="10" t="s">
        <v>2216</v>
      </c>
      <c r="B2170" s="4" t="str">
        <f>VLOOKUP(A2170,'Data Transformation Q1 to Q8'!A:V,22,FALSE)</f>
        <v>R1011</v>
      </c>
      <c r="C2170" s="21">
        <f>VLOOKUP($A2170,'Data Transformation Q1 to Q8'!$A:$V,16,FALSE)</f>
        <v>36434</v>
      </c>
      <c r="D2170" s="6">
        <f>VLOOKUP($A2170,'Data Transformation Q1 to Q8'!$A:$V,17,FALSE)</f>
        <v>23</v>
      </c>
      <c r="E2170" s="4" t="str">
        <f>VLOOKUP(A2170,'Customer Names'!A:D,3,FALSE)</f>
        <v xml:space="preserve">  Dathan</v>
      </c>
      <c r="F2170" s="4">
        <f>VLOOKUP($A2170,'Data Transformation Q1 to Q8'!$A:$V,2,FALSE)</f>
        <v>34.4</v>
      </c>
      <c r="G2170" s="4" t="str">
        <f>VLOOKUP($A2170,'Data Transformation Q1 to Q8'!$A:$V,3,FALSE)</f>
        <v>Obesity</v>
      </c>
      <c r="H2170" s="4">
        <f>VLOOKUP($A2170,'Data Transformation Q1 to Q8'!$A:$V,4,FALSE)</f>
        <v>4.04</v>
      </c>
      <c r="I2170" s="4" t="str">
        <f>VLOOKUP($A2170,'Data Transformation Q1 to Q8'!$A:$V,5,FALSE)</f>
        <v>Normal</v>
      </c>
      <c r="J2170" s="4" t="str">
        <f>VLOOKUP($A2170,'Data Transformation Q1 to Q8'!$A:$V,6,FALSE)</f>
        <v>No</v>
      </c>
      <c r="K2170" s="4" t="str">
        <f>VLOOKUP($A2170,'Data Transformation Q1 to Q8'!$A:$V,7,FALSE)</f>
        <v>No</v>
      </c>
      <c r="L2170" s="4" t="str">
        <f>VLOOKUP($A2170,'Data Transformation Q1 to Q8'!$A:$V,8,FALSE)</f>
        <v>No</v>
      </c>
      <c r="M2170" s="4" t="str">
        <f>VLOOKUP($A2170,'Data Transformation Q1 to Q8'!$A:$V,10,FALSE)</f>
        <v>No</v>
      </c>
      <c r="N2170" s="4">
        <f>VLOOKUP($A2170,'Data Transformation Q1 to Q8'!$A:$V,9,FALSE)</f>
        <v>0</v>
      </c>
      <c r="O2170" s="4" t="str">
        <f>VLOOKUP($A2170,'Data Transformation Q1 to Q8'!$A:$V,20,FALSE)</f>
        <v>tier - 3</v>
      </c>
      <c r="P2170" s="4" t="str">
        <f>VLOOKUP($A2170,'Data Transformation Q1 to Q8'!$A:$V,21,FALSE)</f>
        <v>tier - 2</v>
      </c>
      <c r="Q2170" s="118">
        <f>VLOOKUP($A2170,'Data Transformation Q1 to Q8'!$A:$V,19,FALSE)</f>
        <v>1826.84</v>
      </c>
    </row>
    <row r="2171" spans="1:17" ht="15.75" x14ac:dyDescent="0.25">
      <c r="A2171" s="10" t="s">
        <v>2217</v>
      </c>
      <c r="B2171" s="4" t="str">
        <f>VLOOKUP(A2171,'Data Transformation Q1 to Q8'!A:V,22,FALSE)</f>
        <v>R1013</v>
      </c>
      <c r="C2171" s="21">
        <f>VLOOKUP($A2171,'Data Transformation Q1 to Q8'!$A:$V,16,FALSE)</f>
        <v>36481</v>
      </c>
      <c r="D2171" s="6">
        <f>VLOOKUP($A2171,'Data Transformation Q1 to Q8'!$A:$V,17,FALSE)</f>
        <v>23</v>
      </c>
      <c r="E2171" s="4" t="str">
        <f>VLOOKUP(A2171,'Customer Names'!A:D,3,FALSE)</f>
        <v xml:space="preserve">  Eric</v>
      </c>
      <c r="F2171" s="4">
        <f>VLOOKUP($A2171,'Data Transformation Q1 to Q8'!$A:$V,2,FALSE)</f>
        <v>32.56</v>
      </c>
      <c r="G2171" s="4" t="str">
        <f>VLOOKUP($A2171,'Data Transformation Q1 to Q8'!$A:$V,3,FALSE)</f>
        <v>Obesity</v>
      </c>
      <c r="H2171" s="4">
        <f>VLOOKUP($A2171,'Data Transformation Q1 to Q8'!$A:$V,4,FALSE)</f>
        <v>5.36</v>
      </c>
      <c r="I2171" s="4" t="str">
        <f>VLOOKUP($A2171,'Data Transformation Q1 to Q8'!$A:$V,5,FALSE)</f>
        <v>Normal</v>
      </c>
      <c r="J2171" s="4" t="str">
        <f>VLOOKUP($A2171,'Data Transformation Q1 to Q8'!$A:$V,6,FALSE)</f>
        <v>No</v>
      </c>
      <c r="K2171" s="4" t="str">
        <f>VLOOKUP($A2171,'Data Transformation Q1 to Q8'!$A:$V,7,FALSE)</f>
        <v>No</v>
      </c>
      <c r="L2171" s="4" t="str">
        <f>VLOOKUP($A2171,'Data Transformation Q1 to Q8'!$A:$V,8,FALSE)</f>
        <v>No</v>
      </c>
      <c r="M2171" s="4" t="str">
        <f>VLOOKUP($A2171,'Data Transformation Q1 to Q8'!$A:$V,10,FALSE)</f>
        <v>No</v>
      </c>
      <c r="N2171" s="4">
        <f>VLOOKUP($A2171,'Data Transformation Q1 to Q8'!$A:$V,9,FALSE)</f>
        <v>0</v>
      </c>
      <c r="O2171" s="4" t="str">
        <f>VLOOKUP($A2171,'Data Transformation Q1 to Q8'!$A:$V,20,FALSE)</f>
        <v>tier - 3</v>
      </c>
      <c r="P2171" s="4" t="str">
        <f>VLOOKUP($A2171,'Data Transformation Q1 to Q8'!$A:$V,21,FALSE)</f>
        <v>tier - 3</v>
      </c>
      <c r="Q2171" s="118">
        <f>VLOOKUP($A2171,'Data Transformation Q1 to Q8'!$A:$V,19,FALSE)</f>
        <v>1824.29</v>
      </c>
    </row>
    <row r="2172" spans="1:17" ht="15.75" x14ac:dyDescent="0.25">
      <c r="A2172" s="10" t="s">
        <v>2218</v>
      </c>
      <c r="B2172" s="4" t="str">
        <f>VLOOKUP(A2172,'Data Transformation Q1 to Q8'!A:V,22,FALSE)</f>
        <v>R1012</v>
      </c>
      <c r="C2172" s="21">
        <f>VLOOKUP($A2172,'Data Transformation Q1 to Q8'!$A:$V,16,FALSE)</f>
        <v>38218</v>
      </c>
      <c r="D2172" s="6">
        <f>VLOOKUP($A2172,'Data Transformation Q1 to Q8'!$A:$V,17,FALSE)</f>
        <v>18</v>
      </c>
      <c r="E2172" s="4" t="str">
        <f>VLOOKUP(A2172,'Customer Names'!A:D,3,FALSE)</f>
        <v xml:space="preserve">  Allison M</v>
      </c>
      <c r="F2172" s="4">
        <f>VLOOKUP($A2172,'Data Transformation Q1 to Q8'!$A:$V,2,FALSE)</f>
        <v>27.98</v>
      </c>
      <c r="G2172" s="4" t="str">
        <f>VLOOKUP($A2172,'Data Transformation Q1 to Q8'!$A:$V,3,FALSE)</f>
        <v>Overweight</v>
      </c>
      <c r="H2172" s="4">
        <f>VLOOKUP($A2172,'Data Transformation Q1 to Q8'!$A:$V,4,FALSE)</f>
        <v>4.38</v>
      </c>
      <c r="I2172" s="4" t="str">
        <f>VLOOKUP($A2172,'Data Transformation Q1 to Q8'!$A:$V,5,FALSE)</f>
        <v>Normal</v>
      </c>
      <c r="J2172" s="4" t="str">
        <f>VLOOKUP($A2172,'Data Transformation Q1 to Q8'!$A:$V,6,FALSE)</f>
        <v>No</v>
      </c>
      <c r="K2172" s="4" t="str">
        <f>VLOOKUP($A2172,'Data Transformation Q1 to Q8'!$A:$V,7,FALSE)</f>
        <v>yes</v>
      </c>
      <c r="L2172" s="4" t="str">
        <f>VLOOKUP($A2172,'Data Transformation Q1 to Q8'!$A:$V,8,FALSE)</f>
        <v>No</v>
      </c>
      <c r="M2172" s="4" t="str">
        <f>VLOOKUP($A2172,'Data Transformation Q1 to Q8'!$A:$V,10,FALSE)</f>
        <v>No</v>
      </c>
      <c r="N2172" s="4">
        <f>VLOOKUP($A2172,'Data Transformation Q1 to Q8'!$A:$V,9,FALSE)</f>
        <v>1</v>
      </c>
      <c r="O2172" s="4" t="str">
        <f>VLOOKUP($A2172,'Data Transformation Q1 to Q8'!$A:$V,20,FALSE)</f>
        <v>tier - 3</v>
      </c>
      <c r="P2172" s="4" t="str">
        <f>VLOOKUP($A2172,'Data Transformation Q1 to Q8'!$A:$V,21,FALSE)</f>
        <v>tier - 1</v>
      </c>
      <c r="Q2172" s="118">
        <f>VLOOKUP($A2172,'Data Transformation Q1 to Q8'!$A:$V,19,FALSE)</f>
        <v>1822.54</v>
      </c>
    </row>
    <row r="2173" spans="1:17" ht="15.75" x14ac:dyDescent="0.25">
      <c r="A2173" s="10" t="s">
        <v>2219</v>
      </c>
      <c r="B2173" s="4" t="str">
        <f>VLOOKUP(A2173,'Data Transformation Q1 to Q8'!A:V,22,FALSE)</f>
        <v>R1013</v>
      </c>
      <c r="C2173" s="21">
        <f>VLOOKUP($A2173,'Data Transformation Q1 to Q8'!$A:$V,16,FALSE)</f>
        <v>36428</v>
      </c>
      <c r="D2173" s="6">
        <f>VLOOKUP($A2173,'Data Transformation Q1 to Q8'!$A:$V,17,FALSE)</f>
        <v>23</v>
      </c>
      <c r="E2173" s="4" t="str">
        <f>VLOOKUP(A2173,'Customer Names'!A:D,3,FALSE)</f>
        <v xml:space="preserve">  Paul</v>
      </c>
      <c r="F2173" s="4">
        <f>VLOOKUP($A2173,'Data Transformation Q1 to Q8'!$A:$V,2,FALSE)</f>
        <v>26.51</v>
      </c>
      <c r="G2173" s="4" t="str">
        <f>VLOOKUP($A2173,'Data Transformation Q1 to Q8'!$A:$V,3,FALSE)</f>
        <v>Overweight</v>
      </c>
      <c r="H2173" s="4">
        <f>VLOOKUP($A2173,'Data Transformation Q1 to Q8'!$A:$V,4,FALSE)</f>
        <v>4.58</v>
      </c>
      <c r="I2173" s="4" t="str">
        <f>VLOOKUP($A2173,'Data Transformation Q1 to Q8'!$A:$V,5,FALSE)</f>
        <v>Normal</v>
      </c>
      <c r="J2173" s="4" t="str">
        <f>VLOOKUP($A2173,'Data Transformation Q1 to Q8'!$A:$V,6,FALSE)</f>
        <v>No</v>
      </c>
      <c r="K2173" s="4" t="str">
        <f>VLOOKUP($A2173,'Data Transformation Q1 to Q8'!$A:$V,7,FALSE)</f>
        <v>No</v>
      </c>
      <c r="L2173" s="4" t="str">
        <f>VLOOKUP($A2173,'Data Transformation Q1 to Q8'!$A:$V,8,FALSE)</f>
        <v>No</v>
      </c>
      <c r="M2173" s="4" t="str">
        <f>VLOOKUP($A2173,'Data Transformation Q1 to Q8'!$A:$V,10,FALSE)</f>
        <v>No</v>
      </c>
      <c r="N2173" s="4">
        <f>VLOOKUP($A2173,'Data Transformation Q1 to Q8'!$A:$V,9,FALSE)</f>
        <v>0</v>
      </c>
      <c r="O2173" s="4" t="str">
        <f>VLOOKUP($A2173,'Data Transformation Q1 to Q8'!$A:$V,20,FALSE)</f>
        <v>tier - 3</v>
      </c>
      <c r="P2173" s="4" t="str">
        <f>VLOOKUP($A2173,'Data Transformation Q1 to Q8'!$A:$V,21,FALSE)</f>
        <v>tier - 3</v>
      </c>
      <c r="Q2173" s="118">
        <f>VLOOKUP($A2173,'Data Transformation Q1 to Q8'!$A:$V,19,FALSE)</f>
        <v>1815.88</v>
      </c>
    </row>
    <row r="2174" spans="1:17" ht="15.75" x14ac:dyDescent="0.25">
      <c r="A2174" s="10" t="s">
        <v>2220</v>
      </c>
      <c r="B2174" s="4" t="str">
        <f>VLOOKUP(A2174,'Data Transformation Q1 to Q8'!A:V,22,FALSE)</f>
        <v>R1012</v>
      </c>
      <c r="C2174" s="21">
        <f>VLOOKUP($A2174,'Data Transformation Q1 to Q8'!$A:$V,16,FALSE)</f>
        <v>37603</v>
      </c>
      <c r="D2174" s="6">
        <f>VLOOKUP($A2174,'Data Transformation Q1 to Q8'!$A:$V,17,FALSE)</f>
        <v>20</v>
      </c>
      <c r="E2174" s="4" t="str">
        <f>VLOOKUP(A2174,'Customer Names'!A:D,3,FALSE)</f>
        <v xml:space="preserve">  Aaron R</v>
      </c>
      <c r="F2174" s="4">
        <f>VLOOKUP($A2174,'Data Transformation Q1 to Q8'!$A:$V,2,FALSE)</f>
        <v>29.734999999999999</v>
      </c>
      <c r="G2174" s="4" t="str">
        <f>VLOOKUP($A2174,'Data Transformation Q1 to Q8'!$A:$V,3,FALSE)</f>
        <v>Overweight</v>
      </c>
      <c r="H2174" s="4">
        <f>VLOOKUP($A2174,'Data Transformation Q1 to Q8'!$A:$V,4,FALSE)</f>
        <v>11.92</v>
      </c>
      <c r="I2174" s="4" t="str">
        <f>VLOOKUP($A2174,'Data Transformation Q1 to Q8'!$A:$V,5,FALSE)</f>
        <v>Diabetes</v>
      </c>
      <c r="J2174" s="4" t="str">
        <f>VLOOKUP($A2174,'Data Transformation Q1 to Q8'!$A:$V,6,FALSE)</f>
        <v>No</v>
      </c>
      <c r="K2174" s="4" t="str">
        <f>VLOOKUP($A2174,'Data Transformation Q1 to Q8'!$A:$V,7,FALSE)</f>
        <v>No</v>
      </c>
      <c r="L2174" s="4" t="str">
        <f>VLOOKUP($A2174,'Data Transformation Q1 to Q8'!$A:$V,8,FALSE)</f>
        <v>No</v>
      </c>
      <c r="M2174" s="4" t="str">
        <f>VLOOKUP($A2174,'Data Transformation Q1 to Q8'!$A:$V,10,FALSE)</f>
        <v>No</v>
      </c>
      <c r="N2174" s="4">
        <f>VLOOKUP($A2174,'Data Transformation Q1 to Q8'!$A:$V,9,FALSE)</f>
        <v>0</v>
      </c>
      <c r="O2174" s="4" t="str">
        <f>VLOOKUP($A2174,'Data Transformation Q1 to Q8'!$A:$V,20,FALSE)</f>
        <v>tier - 3</v>
      </c>
      <c r="P2174" s="4" t="str">
        <f>VLOOKUP($A2174,'Data Transformation Q1 to Q8'!$A:$V,21,FALSE)</f>
        <v>tier - 3</v>
      </c>
      <c r="Q2174" s="118">
        <f>VLOOKUP($A2174,'Data Transformation Q1 to Q8'!$A:$V,19,FALSE)</f>
        <v>1769.53</v>
      </c>
    </row>
    <row r="2175" spans="1:17" ht="15.75" x14ac:dyDescent="0.25">
      <c r="A2175" s="10" t="s">
        <v>2221</v>
      </c>
      <c r="B2175" s="4" t="str">
        <f>VLOOKUP(A2175,'Data Transformation Q1 to Q8'!A:V,22,FALSE)</f>
        <v>R1011</v>
      </c>
      <c r="C2175" s="21">
        <f>VLOOKUP($A2175,'Data Transformation Q1 to Q8'!$A:$V,16,FALSE)</f>
        <v>37944</v>
      </c>
      <c r="D2175" s="6">
        <f>VLOOKUP($A2175,'Data Transformation Q1 to Q8'!$A:$V,17,FALSE)</f>
        <v>19</v>
      </c>
      <c r="E2175" s="4" t="str">
        <f>VLOOKUP(A2175,'Customer Names'!A:D,3,FALSE)</f>
        <v xml:space="preserve">  Caitlin H</v>
      </c>
      <c r="F2175" s="4">
        <f>VLOOKUP($A2175,'Data Transformation Q1 to Q8'!$A:$V,2,FALSE)</f>
        <v>40.5</v>
      </c>
      <c r="G2175" s="4" t="str">
        <f>VLOOKUP($A2175,'Data Transformation Q1 to Q8'!$A:$V,3,FALSE)</f>
        <v>Obesity</v>
      </c>
      <c r="H2175" s="4">
        <f>VLOOKUP($A2175,'Data Transformation Q1 to Q8'!$A:$V,4,FALSE)</f>
        <v>5.4</v>
      </c>
      <c r="I2175" s="4" t="str">
        <f>VLOOKUP($A2175,'Data Transformation Q1 to Q8'!$A:$V,5,FALSE)</f>
        <v>Normal</v>
      </c>
      <c r="J2175" s="4" t="str">
        <f>VLOOKUP($A2175,'Data Transformation Q1 to Q8'!$A:$V,6,FALSE)</f>
        <v>No</v>
      </c>
      <c r="K2175" s="4" t="str">
        <f>VLOOKUP($A2175,'Data Transformation Q1 to Q8'!$A:$V,7,FALSE)</f>
        <v>No</v>
      </c>
      <c r="L2175" s="4" t="str">
        <f>VLOOKUP($A2175,'Data Transformation Q1 to Q8'!$A:$V,8,FALSE)</f>
        <v>Yes</v>
      </c>
      <c r="M2175" s="4" t="str">
        <f>VLOOKUP($A2175,'Data Transformation Q1 to Q8'!$A:$V,10,FALSE)</f>
        <v>No</v>
      </c>
      <c r="N2175" s="4">
        <f>VLOOKUP($A2175,'Data Transformation Q1 to Q8'!$A:$V,9,FALSE)</f>
        <v>1</v>
      </c>
      <c r="O2175" s="4" t="str">
        <f>VLOOKUP($A2175,'Data Transformation Q1 to Q8'!$A:$V,20,FALSE)</f>
        <v>tier - 3</v>
      </c>
      <c r="P2175" s="4" t="str">
        <f>VLOOKUP($A2175,'Data Transformation Q1 to Q8'!$A:$V,21,FALSE)</f>
        <v>tier - 1</v>
      </c>
      <c r="Q2175" s="118">
        <f>VLOOKUP($A2175,'Data Transformation Q1 to Q8'!$A:$V,19,FALSE)</f>
        <v>1759.34</v>
      </c>
    </row>
    <row r="2176" spans="1:17" ht="15.75" x14ac:dyDescent="0.25">
      <c r="A2176" s="10" t="s">
        <v>2222</v>
      </c>
      <c r="B2176" s="4" t="str">
        <f>VLOOKUP(A2176,'Data Transformation Q1 to Q8'!A:V,22,FALSE)</f>
        <v>R1013</v>
      </c>
      <c r="C2176" s="21">
        <f>VLOOKUP($A2176,'Data Transformation Q1 to Q8'!$A:$V,16,FALSE)</f>
        <v>36075</v>
      </c>
      <c r="D2176" s="6">
        <f>VLOOKUP($A2176,'Data Transformation Q1 to Q8'!$A:$V,17,FALSE)</f>
        <v>24</v>
      </c>
      <c r="E2176" s="4" t="str">
        <f>VLOOKUP(A2176,'Customer Names'!A:D,3,FALSE)</f>
        <v xml:space="preserve">  Harald E</v>
      </c>
      <c r="F2176" s="4">
        <f>VLOOKUP($A2176,'Data Transformation Q1 to Q8'!$A:$V,2,FALSE)</f>
        <v>25.64</v>
      </c>
      <c r="G2176" s="4" t="str">
        <f>VLOOKUP($A2176,'Data Transformation Q1 to Q8'!$A:$V,3,FALSE)</f>
        <v>Overweight</v>
      </c>
      <c r="H2176" s="4">
        <f>VLOOKUP($A2176,'Data Transformation Q1 to Q8'!$A:$V,4,FALSE)</f>
        <v>4.76</v>
      </c>
      <c r="I2176" s="4" t="str">
        <f>VLOOKUP($A2176,'Data Transformation Q1 to Q8'!$A:$V,5,FALSE)</f>
        <v>Normal</v>
      </c>
      <c r="J2176" s="4" t="str">
        <f>VLOOKUP($A2176,'Data Transformation Q1 to Q8'!$A:$V,6,FALSE)</f>
        <v>No</v>
      </c>
      <c r="K2176" s="4" t="str">
        <f>VLOOKUP($A2176,'Data Transformation Q1 to Q8'!$A:$V,7,FALSE)</f>
        <v>No</v>
      </c>
      <c r="L2176" s="4" t="str">
        <f>VLOOKUP($A2176,'Data Transformation Q1 to Q8'!$A:$V,8,FALSE)</f>
        <v>No</v>
      </c>
      <c r="M2176" s="4" t="str">
        <f>VLOOKUP($A2176,'Data Transformation Q1 to Q8'!$A:$V,10,FALSE)</f>
        <v>No</v>
      </c>
      <c r="N2176" s="4">
        <f>VLOOKUP($A2176,'Data Transformation Q1 to Q8'!$A:$V,9,FALSE)</f>
        <v>1</v>
      </c>
      <c r="O2176" s="4" t="str">
        <f>VLOOKUP($A2176,'Data Transformation Q1 to Q8'!$A:$V,20,FALSE)</f>
        <v>tier - 3</v>
      </c>
      <c r="P2176" s="4" t="str">
        <f>VLOOKUP($A2176,'Data Transformation Q1 to Q8'!$A:$V,21,FALSE)</f>
        <v>tier - 3</v>
      </c>
      <c r="Q2176" s="118">
        <f>VLOOKUP($A2176,'Data Transformation Q1 to Q8'!$A:$V,19,FALSE)</f>
        <v>1756.6</v>
      </c>
    </row>
    <row r="2177" spans="1:17" ht="15.75" x14ac:dyDescent="0.25">
      <c r="A2177" s="10" t="s">
        <v>2223</v>
      </c>
      <c r="B2177" s="4" t="str">
        <f>VLOOKUP(A2177,'Data Transformation Q1 to Q8'!A:V,22,FALSE)</f>
        <v>R1011</v>
      </c>
      <c r="C2177" s="21">
        <f>VLOOKUP($A2177,'Data Transformation Q1 to Q8'!$A:$V,16,FALSE)</f>
        <v>37890</v>
      </c>
      <c r="D2177" s="6">
        <f>VLOOKUP($A2177,'Data Transformation Q1 to Q8'!$A:$V,17,FALSE)</f>
        <v>19</v>
      </c>
      <c r="E2177" s="4" t="str">
        <f>VLOOKUP(A2177,'Customer Names'!A:D,3,FALSE)</f>
        <v xml:space="preserve">  Siobhan A</v>
      </c>
      <c r="F2177" s="4">
        <f>VLOOKUP($A2177,'Data Transformation Q1 to Q8'!$A:$V,2,FALSE)</f>
        <v>32.9</v>
      </c>
      <c r="G2177" s="4" t="str">
        <f>VLOOKUP($A2177,'Data Transformation Q1 to Q8'!$A:$V,3,FALSE)</f>
        <v>Obesity</v>
      </c>
      <c r="H2177" s="4">
        <f>VLOOKUP($A2177,'Data Transformation Q1 to Q8'!$A:$V,4,FALSE)</f>
        <v>4.78</v>
      </c>
      <c r="I2177" s="4" t="str">
        <f>VLOOKUP($A2177,'Data Transformation Q1 to Q8'!$A:$V,5,FALSE)</f>
        <v>Normal</v>
      </c>
      <c r="J2177" s="4" t="str">
        <f>VLOOKUP($A2177,'Data Transformation Q1 to Q8'!$A:$V,6,FALSE)</f>
        <v>No</v>
      </c>
      <c r="K2177" s="4" t="str">
        <f>VLOOKUP($A2177,'Data Transformation Q1 to Q8'!$A:$V,7,FALSE)</f>
        <v>No</v>
      </c>
      <c r="L2177" s="4" t="str">
        <f>VLOOKUP($A2177,'Data Transformation Q1 to Q8'!$A:$V,8,FALSE)</f>
        <v>Yes</v>
      </c>
      <c r="M2177" s="4" t="str">
        <f>VLOOKUP($A2177,'Data Transformation Q1 to Q8'!$A:$V,10,FALSE)</f>
        <v>No</v>
      </c>
      <c r="N2177" s="4">
        <f>VLOOKUP($A2177,'Data Transformation Q1 to Q8'!$A:$V,9,FALSE)</f>
        <v>1</v>
      </c>
      <c r="O2177" s="4" t="str">
        <f>VLOOKUP($A2177,'Data Transformation Q1 to Q8'!$A:$V,20,FALSE)</f>
        <v>tier - 3</v>
      </c>
      <c r="P2177" s="4" t="str">
        <f>VLOOKUP($A2177,'Data Transformation Q1 to Q8'!$A:$V,21,FALSE)</f>
        <v>tier - 1</v>
      </c>
      <c r="Q2177" s="118">
        <f>VLOOKUP($A2177,'Data Transformation Q1 to Q8'!$A:$V,19,FALSE)</f>
        <v>1748.77</v>
      </c>
    </row>
    <row r="2178" spans="1:17" ht="15.75" x14ac:dyDescent="0.25">
      <c r="A2178" s="10" t="s">
        <v>2224</v>
      </c>
      <c r="B2178" s="4" t="str">
        <f>VLOOKUP(A2178,'Data Transformation Q1 to Q8'!A:V,22,FALSE)</f>
        <v>R1011</v>
      </c>
      <c r="C2178" s="21">
        <f>VLOOKUP($A2178,'Data Transformation Q1 to Q8'!$A:$V,16,FALSE)</f>
        <v>37830</v>
      </c>
      <c r="D2178" s="6">
        <f>VLOOKUP($A2178,'Data Transformation Q1 to Q8'!$A:$V,17,FALSE)</f>
        <v>19</v>
      </c>
      <c r="E2178" s="4" t="str">
        <f>VLOOKUP(A2178,'Customer Names'!A:D,3,FALSE)</f>
        <v xml:space="preserve">  Andrea J</v>
      </c>
      <c r="F2178" s="4">
        <f>VLOOKUP($A2178,'Data Transformation Q1 to Q8'!$A:$V,2,FALSE)</f>
        <v>29.8</v>
      </c>
      <c r="G2178" s="4" t="str">
        <f>VLOOKUP($A2178,'Data Transformation Q1 to Q8'!$A:$V,3,FALSE)</f>
        <v>Overweight</v>
      </c>
      <c r="H2178" s="4">
        <f>VLOOKUP($A2178,'Data Transformation Q1 to Q8'!$A:$V,4,FALSE)</f>
        <v>4.26</v>
      </c>
      <c r="I2178" s="4" t="str">
        <f>VLOOKUP($A2178,'Data Transformation Q1 to Q8'!$A:$V,5,FALSE)</f>
        <v>Normal</v>
      </c>
      <c r="J2178" s="4" t="str">
        <f>VLOOKUP($A2178,'Data Transformation Q1 to Q8'!$A:$V,6,FALSE)</f>
        <v>No</v>
      </c>
      <c r="K2178" s="4" t="str">
        <f>VLOOKUP($A2178,'Data Transformation Q1 to Q8'!$A:$V,7,FALSE)</f>
        <v>No</v>
      </c>
      <c r="L2178" s="4" t="str">
        <f>VLOOKUP($A2178,'Data Transformation Q1 to Q8'!$A:$V,8,FALSE)</f>
        <v>Yes</v>
      </c>
      <c r="M2178" s="4" t="str">
        <f>VLOOKUP($A2178,'Data Transformation Q1 to Q8'!$A:$V,10,FALSE)</f>
        <v>No</v>
      </c>
      <c r="N2178" s="4">
        <f>VLOOKUP($A2178,'Data Transformation Q1 to Q8'!$A:$V,9,FALSE)</f>
        <v>1</v>
      </c>
      <c r="O2178" s="4" t="str">
        <f>VLOOKUP($A2178,'Data Transformation Q1 to Q8'!$A:$V,20,FALSE)</f>
        <v>tier - 3</v>
      </c>
      <c r="P2178" s="4" t="str">
        <f>VLOOKUP($A2178,'Data Transformation Q1 to Q8'!$A:$V,21,FALSE)</f>
        <v>tier - 1</v>
      </c>
      <c r="Q2178" s="118">
        <f>VLOOKUP($A2178,'Data Transformation Q1 to Q8'!$A:$V,19,FALSE)</f>
        <v>1744.47</v>
      </c>
    </row>
    <row r="2179" spans="1:17" ht="15.75" x14ac:dyDescent="0.25">
      <c r="A2179" s="10" t="s">
        <v>2225</v>
      </c>
      <c r="B2179" s="4" t="str">
        <f>VLOOKUP(A2179,'Data Transformation Q1 to Q8'!A:V,22,FALSE)</f>
        <v>R1011</v>
      </c>
      <c r="C2179" s="21">
        <f>VLOOKUP($A2179,'Data Transformation Q1 to Q8'!$A:$V,16,FALSE)</f>
        <v>37827</v>
      </c>
      <c r="D2179" s="6">
        <f>VLOOKUP($A2179,'Data Transformation Q1 to Q8'!$A:$V,17,FALSE)</f>
        <v>19</v>
      </c>
      <c r="E2179" s="4" t="str">
        <f>VLOOKUP(A2179,'Customer Names'!A:D,3,FALSE)</f>
        <v xml:space="preserve">  Marie</v>
      </c>
      <c r="F2179" s="4">
        <f>VLOOKUP($A2179,'Data Transformation Q1 to Q8'!$A:$V,2,FALSE)</f>
        <v>28.9</v>
      </c>
      <c r="G2179" s="4" t="str">
        <f>VLOOKUP($A2179,'Data Transformation Q1 to Q8'!$A:$V,3,FALSE)</f>
        <v>Overweight</v>
      </c>
      <c r="H2179" s="4">
        <f>VLOOKUP($A2179,'Data Transformation Q1 to Q8'!$A:$V,4,FALSE)</f>
        <v>5.85</v>
      </c>
      <c r="I2179" s="4" t="str">
        <f>VLOOKUP($A2179,'Data Transformation Q1 to Q8'!$A:$V,5,FALSE)</f>
        <v>Prediabetes</v>
      </c>
      <c r="J2179" s="4" t="str">
        <f>VLOOKUP($A2179,'Data Transformation Q1 to Q8'!$A:$V,6,FALSE)</f>
        <v>No</v>
      </c>
      <c r="K2179" s="4" t="str">
        <f>VLOOKUP($A2179,'Data Transformation Q1 to Q8'!$A:$V,7,FALSE)</f>
        <v>No</v>
      </c>
      <c r="L2179" s="4" t="str">
        <f>VLOOKUP($A2179,'Data Transformation Q1 to Q8'!$A:$V,8,FALSE)</f>
        <v>Yes</v>
      </c>
      <c r="M2179" s="4" t="str">
        <f>VLOOKUP($A2179,'Data Transformation Q1 to Q8'!$A:$V,10,FALSE)</f>
        <v>No</v>
      </c>
      <c r="N2179" s="4">
        <f>VLOOKUP($A2179,'Data Transformation Q1 to Q8'!$A:$V,9,FALSE)</f>
        <v>1</v>
      </c>
      <c r="O2179" s="4" t="str">
        <f>VLOOKUP($A2179,'Data Transformation Q1 to Q8'!$A:$V,20,FALSE)</f>
        <v>tier - 3</v>
      </c>
      <c r="P2179" s="4" t="str">
        <f>VLOOKUP($A2179,'Data Transformation Q1 to Q8'!$A:$V,21,FALSE)</f>
        <v>tier - 1</v>
      </c>
      <c r="Q2179" s="118">
        <f>VLOOKUP($A2179,'Data Transformation Q1 to Q8'!$A:$V,19,FALSE)</f>
        <v>1743.21</v>
      </c>
    </row>
    <row r="2180" spans="1:17" ht="15.75" x14ac:dyDescent="0.25">
      <c r="A2180" s="10" t="s">
        <v>2226</v>
      </c>
      <c r="B2180" s="4" t="str">
        <f>VLOOKUP(A2180,'Data Transformation Q1 to Q8'!A:V,22,FALSE)</f>
        <v>R1011</v>
      </c>
      <c r="C2180" s="21">
        <f>VLOOKUP($A2180,'Data Transformation Q1 to Q8'!$A:$V,16,FALSE)</f>
        <v>37939</v>
      </c>
      <c r="D2180" s="6">
        <f>VLOOKUP($A2180,'Data Transformation Q1 to Q8'!$A:$V,17,FALSE)</f>
        <v>19</v>
      </c>
      <c r="E2180" s="4" t="str">
        <f>VLOOKUP(A2180,'Customer Names'!A:D,3,FALSE)</f>
        <v xml:space="preserve">  Rachel A</v>
      </c>
      <c r="F2180" s="4">
        <f>VLOOKUP($A2180,'Data Transformation Q1 to Q8'!$A:$V,2,FALSE)</f>
        <v>24.7</v>
      </c>
      <c r="G2180" s="4" t="str">
        <f>VLOOKUP($A2180,'Data Transformation Q1 to Q8'!$A:$V,3,FALSE)</f>
        <v>Normal Weight</v>
      </c>
      <c r="H2180" s="4">
        <f>VLOOKUP($A2180,'Data Transformation Q1 to Q8'!$A:$V,4,FALSE)</f>
        <v>5.32</v>
      </c>
      <c r="I2180" s="4" t="str">
        <f>VLOOKUP($A2180,'Data Transformation Q1 to Q8'!$A:$V,5,FALSE)</f>
        <v>Normal</v>
      </c>
      <c r="J2180" s="4" t="str">
        <f>VLOOKUP($A2180,'Data Transformation Q1 to Q8'!$A:$V,6,FALSE)</f>
        <v>No</v>
      </c>
      <c r="K2180" s="4" t="str">
        <f>VLOOKUP($A2180,'Data Transformation Q1 to Q8'!$A:$V,7,FALSE)</f>
        <v>No</v>
      </c>
      <c r="L2180" s="4" t="str">
        <f>VLOOKUP($A2180,'Data Transformation Q1 to Q8'!$A:$V,8,FALSE)</f>
        <v>Yes</v>
      </c>
      <c r="M2180" s="4" t="str">
        <f>VLOOKUP($A2180,'Data Transformation Q1 to Q8'!$A:$V,10,FALSE)</f>
        <v>No</v>
      </c>
      <c r="N2180" s="4">
        <f>VLOOKUP($A2180,'Data Transformation Q1 to Q8'!$A:$V,9,FALSE)</f>
        <v>1</v>
      </c>
      <c r="O2180" s="4" t="str">
        <f>VLOOKUP($A2180,'Data Transformation Q1 to Q8'!$A:$V,20,FALSE)</f>
        <v>tier - 3</v>
      </c>
      <c r="P2180" s="4" t="str">
        <f>VLOOKUP($A2180,'Data Transformation Q1 to Q8'!$A:$V,21,FALSE)</f>
        <v>tier - 2</v>
      </c>
      <c r="Q2180" s="118">
        <f>VLOOKUP($A2180,'Data Transformation Q1 to Q8'!$A:$V,19,FALSE)</f>
        <v>1737.38</v>
      </c>
    </row>
    <row r="2181" spans="1:17" ht="15.75" x14ac:dyDescent="0.25">
      <c r="A2181" s="10" t="s">
        <v>2227</v>
      </c>
      <c r="B2181" s="4" t="str">
        <f>VLOOKUP(A2181,'Data Transformation Q1 to Q8'!A:V,22,FALSE)</f>
        <v>R1011</v>
      </c>
      <c r="C2181" s="21">
        <f>VLOOKUP($A2181,'Data Transformation Q1 to Q8'!$A:$V,16,FALSE)</f>
        <v>37934</v>
      </c>
      <c r="D2181" s="6">
        <f>VLOOKUP($A2181,'Data Transformation Q1 to Q8'!$A:$V,17,FALSE)</f>
        <v>19</v>
      </c>
      <c r="E2181" s="4" t="str">
        <f>VLOOKUP(A2181,'Customer Names'!A:D,3,FALSE)</f>
        <v xml:space="preserve">  Emma</v>
      </c>
      <c r="F2181" s="4">
        <f>VLOOKUP($A2181,'Data Transformation Q1 to Q8'!$A:$V,2,FALSE)</f>
        <v>20.6</v>
      </c>
      <c r="G2181" s="4" t="str">
        <f>VLOOKUP($A2181,'Data Transformation Q1 to Q8'!$A:$V,3,FALSE)</f>
        <v>Normal Weight</v>
      </c>
      <c r="H2181" s="4">
        <f>VLOOKUP($A2181,'Data Transformation Q1 to Q8'!$A:$V,4,FALSE)</f>
        <v>5.14</v>
      </c>
      <c r="I2181" s="4" t="str">
        <f>VLOOKUP($A2181,'Data Transformation Q1 to Q8'!$A:$V,5,FALSE)</f>
        <v>Normal</v>
      </c>
      <c r="J2181" s="4" t="str">
        <f>VLOOKUP($A2181,'Data Transformation Q1 to Q8'!$A:$V,6,FALSE)</f>
        <v>No</v>
      </c>
      <c r="K2181" s="4" t="str">
        <f>VLOOKUP($A2181,'Data Transformation Q1 to Q8'!$A:$V,7,FALSE)</f>
        <v>No</v>
      </c>
      <c r="L2181" s="4" t="str">
        <f>VLOOKUP($A2181,'Data Transformation Q1 to Q8'!$A:$V,8,FALSE)</f>
        <v>Yes</v>
      </c>
      <c r="M2181" s="4" t="str">
        <f>VLOOKUP($A2181,'Data Transformation Q1 to Q8'!$A:$V,10,FALSE)</f>
        <v>No</v>
      </c>
      <c r="N2181" s="4">
        <f>VLOOKUP($A2181,'Data Transformation Q1 to Q8'!$A:$V,9,FALSE)</f>
        <v>1</v>
      </c>
      <c r="O2181" s="4" t="str">
        <f>VLOOKUP($A2181,'Data Transformation Q1 to Q8'!$A:$V,20,FALSE)</f>
        <v>tier - 3</v>
      </c>
      <c r="P2181" s="4" t="str">
        <f>VLOOKUP($A2181,'Data Transformation Q1 to Q8'!$A:$V,21,FALSE)</f>
        <v>tier - 2</v>
      </c>
      <c r="Q2181" s="118">
        <f>VLOOKUP($A2181,'Data Transformation Q1 to Q8'!$A:$V,19,FALSE)</f>
        <v>1731.68</v>
      </c>
    </row>
    <row r="2182" spans="1:17" ht="15.75" x14ac:dyDescent="0.25">
      <c r="A2182" s="10" t="s">
        <v>2228</v>
      </c>
      <c r="B2182" s="4" t="str">
        <f>VLOOKUP(A2182,'Data Transformation Q1 to Q8'!A:V,22,FALSE)</f>
        <v>R1011</v>
      </c>
      <c r="C2182" s="21">
        <f>VLOOKUP($A2182,'Data Transformation Q1 to Q8'!$A:$V,16,FALSE)</f>
        <v>37865</v>
      </c>
      <c r="D2182" s="6">
        <f>VLOOKUP($A2182,'Data Transformation Q1 to Q8'!$A:$V,17,FALSE)</f>
        <v>19</v>
      </c>
      <c r="E2182" s="4" t="str">
        <f>VLOOKUP(A2182,'Customer Names'!A:D,3,FALSE)</f>
        <v xml:space="preserve">  Kiersten</v>
      </c>
      <c r="F2182" s="4">
        <f>VLOOKUP($A2182,'Data Transformation Q1 to Q8'!$A:$V,2,FALSE)</f>
        <v>18.600000000000001</v>
      </c>
      <c r="G2182" s="4" t="str">
        <f>VLOOKUP($A2182,'Data Transformation Q1 to Q8'!$A:$V,3,FALSE)</f>
        <v>Normal Weight</v>
      </c>
      <c r="H2182" s="4">
        <f>VLOOKUP($A2182,'Data Transformation Q1 to Q8'!$A:$V,4,FALSE)</f>
        <v>5</v>
      </c>
      <c r="I2182" s="4" t="str">
        <f>VLOOKUP($A2182,'Data Transformation Q1 to Q8'!$A:$V,5,FALSE)</f>
        <v>Normal</v>
      </c>
      <c r="J2182" s="4" t="str">
        <f>VLOOKUP($A2182,'Data Transformation Q1 to Q8'!$A:$V,6,FALSE)</f>
        <v>No</v>
      </c>
      <c r="K2182" s="4" t="str">
        <f>VLOOKUP($A2182,'Data Transformation Q1 to Q8'!$A:$V,7,FALSE)</f>
        <v>No</v>
      </c>
      <c r="L2182" s="4" t="str">
        <f>VLOOKUP($A2182,'Data Transformation Q1 to Q8'!$A:$V,8,FALSE)</f>
        <v>Yes</v>
      </c>
      <c r="M2182" s="4" t="str">
        <f>VLOOKUP($A2182,'Data Transformation Q1 to Q8'!$A:$V,10,FALSE)</f>
        <v>No</v>
      </c>
      <c r="N2182" s="4">
        <f>VLOOKUP($A2182,'Data Transformation Q1 to Q8'!$A:$V,9,FALSE)</f>
        <v>1</v>
      </c>
      <c r="O2182" s="4" t="str">
        <f>VLOOKUP($A2182,'Data Transformation Q1 to Q8'!$A:$V,20,FALSE)</f>
        <v>tier - 3</v>
      </c>
      <c r="P2182" s="4" t="str">
        <f>VLOOKUP($A2182,'Data Transformation Q1 to Q8'!$A:$V,21,FALSE)</f>
        <v>tier - 2</v>
      </c>
      <c r="Q2182" s="118">
        <f>VLOOKUP($A2182,'Data Transformation Q1 to Q8'!$A:$V,19,FALSE)</f>
        <v>1728.9</v>
      </c>
    </row>
    <row r="2183" spans="1:17" ht="15.75" x14ac:dyDescent="0.25">
      <c r="A2183" s="10" t="s">
        <v>2229</v>
      </c>
      <c r="B2183" s="4" t="str">
        <f>VLOOKUP(A2183,'Data Transformation Q1 to Q8'!A:V,22,FALSE)</f>
        <v>R1011</v>
      </c>
      <c r="C2183" s="21">
        <f>VLOOKUP($A2183,'Data Transformation Q1 to Q8'!$A:$V,16,FALSE)</f>
        <v>37946</v>
      </c>
      <c r="D2183" s="6">
        <f>VLOOKUP($A2183,'Data Transformation Q1 to Q8'!$A:$V,17,FALSE)</f>
        <v>19</v>
      </c>
      <c r="E2183" s="4" t="str">
        <f>VLOOKUP(A2183,'Customer Names'!A:D,3,FALSE)</f>
        <v xml:space="preserve">  Rachael</v>
      </c>
      <c r="F2183" s="4">
        <f>VLOOKUP($A2183,'Data Transformation Q1 to Q8'!$A:$V,2,FALSE)</f>
        <v>17.8</v>
      </c>
      <c r="G2183" s="4" t="str">
        <f>VLOOKUP($A2183,'Data Transformation Q1 to Q8'!$A:$V,3,FALSE)</f>
        <v>Underweight</v>
      </c>
      <c r="H2183" s="4">
        <f>VLOOKUP($A2183,'Data Transformation Q1 to Q8'!$A:$V,4,FALSE)</f>
        <v>4.55</v>
      </c>
      <c r="I2183" s="4" t="str">
        <f>VLOOKUP($A2183,'Data Transformation Q1 to Q8'!$A:$V,5,FALSE)</f>
        <v>Normal</v>
      </c>
      <c r="J2183" s="4" t="str">
        <f>VLOOKUP($A2183,'Data Transformation Q1 to Q8'!$A:$V,6,FALSE)</f>
        <v>No</v>
      </c>
      <c r="K2183" s="4" t="str">
        <f>VLOOKUP($A2183,'Data Transformation Q1 to Q8'!$A:$V,7,FALSE)</f>
        <v>No</v>
      </c>
      <c r="L2183" s="4" t="str">
        <f>VLOOKUP($A2183,'Data Transformation Q1 to Q8'!$A:$V,8,FALSE)</f>
        <v>Yes</v>
      </c>
      <c r="M2183" s="4" t="str">
        <f>VLOOKUP($A2183,'Data Transformation Q1 to Q8'!$A:$V,10,FALSE)</f>
        <v>No</v>
      </c>
      <c r="N2183" s="4">
        <f>VLOOKUP($A2183,'Data Transformation Q1 to Q8'!$A:$V,9,FALSE)</f>
        <v>1</v>
      </c>
      <c r="O2183" s="4" t="str">
        <f>VLOOKUP($A2183,'Data Transformation Q1 to Q8'!$A:$V,20,FALSE)</f>
        <v>tier - 3</v>
      </c>
      <c r="P2183" s="4" t="str">
        <f>VLOOKUP($A2183,'Data Transformation Q1 to Q8'!$A:$V,21,FALSE)</f>
        <v>tier - 3</v>
      </c>
      <c r="Q2183" s="118">
        <f>VLOOKUP($A2183,'Data Transformation Q1 to Q8'!$A:$V,19,FALSE)</f>
        <v>1727.79</v>
      </c>
    </row>
    <row r="2184" spans="1:17" ht="15.75" x14ac:dyDescent="0.25">
      <c r="A2184" s="10" t="s">
        <v>2230</v>
      </c>
      <c r="B2184" s="4" t="str">
        <f>VLOOKUP(A2184,'Data Transformation Q1 to Q8'!A:V,22,FALSE)</f>
        <v>R1013</v>
      </c>
      <c r="C2184" s="21">
        <f>VLOOKUP($A2184,'Data Transformation Q1 to Q8'!$A:$V,16,FALSE)</f>
        <v>38239</v>
      </c>
      <c r="D2184" s="6">
        <f>VLOOKUP($A2184,'Data Transformation Q1 to Q8'!$A:$V,17,FALSE)</f>
        <v>18</v>
      </c>
      <c r="E2184" s="4" t="str">
        <f>VLOOKUP(A2184,'Customer Names'!A:D,3,FALSE)</f>
        <v xml:space="preserve">  Timothy P</v>
      </c>
      <c r="F2184" s="4">
        <f>VLOOKUP($A2184,'Data Transformation Q1 to Q8'!$A:$V,2,FALSE)</f>
        <v>35.200000000000003</v>
      </c>
      <c r="G2184" s="4" t="str">
        <f>VLOOKUP($A2184,'Data Transformation Q1 to Q8'!$A:$V,3,FALSE)</f>
        <v>Obesity</v>
      </c>
      <c r="H2184" s="4">
        <f>VLOOKUP($A2184,'Data Transformation Q1 to Q8'!$A:$V,4,FALSE)</f>
        <v>5.97</v>
      </c>
      <c r="I2184" s="4" t="str">
        <f>VLOOKUP($A2184,'Data Transformation Q1 to Q8'!$A:$V,5,FALSE)</f>
        <v>Prediabetes</v>
      </c>
      <c r="J2184" s="4" t="str">
        <f>VLOOKUP($A2184,'Data Transformation Q1 to Q8'!$A:$V,6,FALSE)</f>
        <v>No</v>
      </c>
      <c r="K2184" s="4" t="str">
        <f>VLOOKUP($A2184,'Data Transformation Q1 to Q8'!$A:$V,7,FALSE)</f>
        <v>yes</v>
      </c>
      <c r="L2184" s="4" t="str">
        <f>VLOOKUP($A2184,'Data Transformation Q1 to Q8'!$A:$V,8,FALSE)</f>
        <v>No</v>
      </c>
      <c r="M2184" s="4" t="str">
        <f>VLOOKUP($A2184,'Data Transformation Q1 to Q8'!$A:$V,10,FALSE)</f>
        <v>No</v>
      </c>
      <c r="N2184" s="4">
        <f>VLOOKUP($A2184,'Data Transformation Q1 to Q8'!$A:$V,9,FALSE)</f>
        <v>1</v>
      </c>
      <c r="O2184" s="4" t="str">
        <f>VLOOKUP($A2184,'Data Transformation Q1 to Q8'!$A:$V,20,FALSE)</f>
        <v>tier - 3</v>
      </c>
      <c r="P2184" s="4" t="str">
        <f>VLOOKUP($A2184,'Data Transformation Q1 to Q8'!$A:$V,21,FALSE)</f>
        <v>tier - 1</v>
      </c>
      <c r="Q2184" s="118">
        <f>VLOOKUP($A2184,'Data Transformation Q1 to Q8'!$A:$V,19,FALSE)</f>
        <v>1727.54</v>
      </c>
    </row>
    <row r="2185" spans="1:17" ht="15.75" x14ac:dyDescent="0.25">
      <c r="A2185" s="10" t="s">
        <v>2231</v>
      </c>
      <c r="B2185" s="4" t="str">
        <f>VLOOKUP(A2185,'Data Transformation Q1 to Q8'!A:V,22,FALSE)</f>
        <v>R1013</v>
      </c>
      <c r="C2185" s="21">
        <f>VLOOKUP($A2185,'Data Transformation Q1 to Q8'!$A:$V,16,FALSE)</f>
        <v>38281</v>
      </c>
      <c r="D2185" s="6">
        <f>VLOOKUP($A2185,'Data Transformation Q1 to Q8'!$A:$V,17,FALSE)</f>
        <v>18</v>
      </c>
      <c r="E2185" s="4" t="str">
        <f>VLOOKUP(A2185,'Customer Names'!A:D,3,FALSE)</f>
        <v xml:space="preserve">  Lelisa</v>
      </c>
      <c r="F2185" s="4">
        <f>VLOOKUP($A2185,'Data Transformation Q1 to Q8'!$A:$V,2,FALSE)</f>
        <v>33.770000000000003</v>
      </c>
      <c r="G2185" s="4" t="str">
        <f>VLOOKUP($A2185,'Data Transformation Q1 to Q8'!$A:$V,3,FALSE)</f>
        <v>Obesity</v>
      </c>
      <c r="H2185" s="4">
        <f>VLOOKUP($A2185,'Data Transformation Q1 to Q8'!$A:$V,4,FALSE)</f>
        <v>4.0199999999999996</v>
      </c>
      <c r="I2185" s="4" t="str">
        <f>VLOOKUP($A2185,'Data Transformation Q1 to Q8'!$A:$V,5,FALSE)</f>
        <v>Normal</v>
      </c>
      <c r="J2185" s="4" t="str">
        <f>VLOOKUP($A2185,'Data Transformation Q1 to Q8'!$A:$V,6,FALSE)</f>
        <v>No</v>
      </c>
      <c r="K2185" s="4" t="str">
        <f>VLOOKUP($A2185,'Data Transformation Q1 to Q8'!$A:$V,7,FALSE)</f>
        <v>yes</v>
      </c>
      <c r="L2185" s="4" t="str">
        <f>VLOOKUP($A2185,'Data Transformation Q1 to Q8'!$A:$V,8,FALSE)</f>
        <v>No</v>
      </c>
      <c r="M2185" s="4" t="str">
        <f>VLOOKUP($A2185,'Data Transformation Q1 to Q8'!$A:$V,10,FALSE)</f>
        <v>No</v>
      </c>
      <c r="N2185" s="4">
        <f>VLOOKUP($A2185,'Data Transformation Q1 to Q8'!$A:$V,9,FALSE)</f>
        <v>1</v>
      </c>
      <c r="O2185" s="4" t="str">
        <f>VLOOKUP($A2185,'Data Transformation Q1 to Q8'!$A:$V,20,FALSE)</f>
        <v>tier - 3</v>
      </c>
      <c r="P2185" s="4" t="str">
        <f>VLOOKUP($A2185,'Data Transformation Q1 to Q8'!$A:$V,21,FALSE)</f>
        <v>tier - 2</v>
      </c>
      <c r="Q2185" s="118">
        <f>VLOOKUP($A2185,'Data Transformation Q1 to Q8'!$A:$V,19,FALSE)</f>
        <v>1725.55</v>
      </c>
    </row>
    <row r="2186" spans="1:17" ht="15.75" x14ac:dyDescent="0.25">
      <c r="A2186" s="10" t="s">
        <v>2232</v>
      </c>
      <c r="B2186" s="4" t="str">
        <f>VLOOKUP(A2186,'Data Transformation Q1 to Q8'!A:V,22,FALSE)</f>
        <v>R1013</v>
      </c>
      <c r="C2186" s="21">
        <f>VLOOKUP($A2186,'Data Transformation Q1 to Q8'!$A:$V,16,FALSE)</f>
        <v>38241</v>
      </c>
      <c r="D2186" s="6">
        <f>VLOOKUP($A2186,'Data Transformation Q1 to Q8'!$A:$V,17,FALSE)</f>
        <v>18</v>
      </c>
      <c r="E2186" s="4" t="str">
        <f>VLOOKUP(A2186,'Customer Names'!A:D,3,FALSE)</f>
        <v xml:space="preserve">  Nate</v>
      </c>
      <c r="F2186" s="4">
        <f>VLOOKUP($A2186,'Data Transformation Q1 to Q8'!$A:$V,2,FALSE)</f>
        <v>30.03</v>
      </c>
      <c r="G2186" s="4" t="str">
        <f>VLOOKUP($A2186,'Data Transformation Q1 to Q8'!$A:$V,3,FALSE)</f>
        <v>Obesity</v>
      </c>
      <c r="H2186" s="4">
        <f>VLOOKUP($A2186,'Data Transformation Q1 to Q8'!$A:$V,4,FALSE)</f>
        <v>4.04</v>
      </c>
      <c r="I2186" s="4" t="str">
        <f>VLOOKUP($A2186,'Data Transformation Q1 to Q8'!$A:$V,5,FALSE)</f>
        <v>Normal</v>
      </c>
      <c r="J2186" s="4" t="str">
        <f>VLOOKUP($A2186,'Data Transformation Q1 to Q8'!$A:$V,6,FALSE)</f>
        <v>No</v>
      </c>
      <c r="K2186" s="4" t="str">
        <f>VLOOKUP($A2186,'Data Transformation Q1 to Q8'!$A:$V,7,FALSE)</f>
        <v>yes</v>
      </c>
      <c r="L2186" s="4" t="str">
        <f>VLOOKUP($A2186,'Data Transformation Q1 to Q8'!$A:$V,8,FALSE)</f>
        <v>No</v>
      </c>
      <c r="M2186" s="4" t="str">
        <f>VLOOKUP($A2186,'Data Transformation Q1 to Q8'!$A:$V,10,FALSE)</f>
        <v>No</v>
      </c>
      <c r="N2186" s="4">
        <f>VLOOKUP($A2186,'Data Transformation Q1 to Q8'!$A:$V,9,FALSE)</f>
        <v>1</v>
      </c>
      <c r="O2186" s="4" t="str">
        <f>VLOOKUP($A2186,'Data Transformation Q1 to Q8'!$A:$V,20,FALSE)</f>
        <v>tier - 3</v>
      </c>
      <c r="P2186" s="4" t="str">
        <f>VLOOKUP($A2186,'Data Transformation Q1 to Q8'!$A:$V,21,FALSE)</f>
        <v>tier - 3</v>
      </c>
      <c r="Q2186" s="118">
        <f>VLOOKUP($A2186,'Data Transformation Q1 to Q8'!$A:$V,19,FALSE)</f>
        <v>1720.35</v>
      </c>
    </row>
    <row r="2187" spans="1:17" ht="15.75" x14ac:dyDescent="0.25">
      <c r="A2187" s="10" t="s">
        <v>2233</v>
      </c>
      <c r="B2187" s="4" t="str">
        <f>VLOOKUP(A2187,'Data Transformation Q1 to Q8'!A:V,22,FALSE)</f>
        <v>R1013</v>
      </c>
      <c r="C2187" s="21">
        <f>VLOOKUP($A2187,'Data Transformation Q1 to Q8'!$A:$V,16,FALSE)</f>
        <v>38148</v>
      </c>
      <c r="D2187" s="6">
        <f>VLOOKUP($A2187,'Data Transformation Q1 to Q8'!$A:$V,17,FALSE)</f>
        <v>18</v>
      </c>
      <c r="E2187" s="4" t="str">
        <f>VLOOKUP(A2187,'Customer Names'!A:D,3,FALSE)</f>
        <v xml:space="preserve">  Chris C</v>
      </c>
      <c r="F2187" s="4">
        <f>VLOOKUP($A2187,'Data Transformation Q1 to Q8'!$A:$V,2,FALSE)</f>
        <v>29.37</v>
      </c>
      <c r="G2187" s="4" t="str">
        <f>VLOOKUP($A2187,'Data Transformation Q1 to Q8'!$A:$V,3,FALSE)</f>
        <v>Overweight</v>
      </c>
      <c r="H2187" s="4">
        <f>VLOOKUP($A2187,'Data Transformation Q1 to Q8'!$A:$V,4,FALSE)</f>
        <v>5.54</v>
      </c>
      <c r="I2187" s="4" t="str">
        <f>VLOOKUP($A2187,'Data Transformation Q1 to Q8'!$A:$V,5,FALSE)</f>
        <v>Normal</v>
      </c>
      <c r="J2187" s="4" t="str">
        <f>VLOOKUP($A2187,'Data Transformation Q1 to Q8'!$A:$V,6,FALSE)</f>
        <v>No</v>
      </c>
      <c r="K2187" s="4" t="str">
        <f>VLOOKUP($A2187,'Data Transformation Q1 to Q8'!$A:$V,7,FALSE)</f>
        <v>yes</v>
      </c>
      <c r="L2187" s="4" t="str">
        <f>VLOOKUP($A2187,'Data Transformation Q1 to Q8'!$A:$V,8,FALSE)</f>
        <v>No</v>
      </c>
      <c r="M2187" s="4" t="str">
        <f>VLOOKUP($A2187,'Data Transformation Q1 to Q8'!$A:$V,10,FALSE)</f>
        <v>No</v>
      </c>
      <c r="N2187" s="4">
        <f>VLOOKUP($A2187,'Data Transformation Q1 to Q8'!$A:$V,9,FALSE)</f>
        <v>1</v>
      </c>
      <c r="O2187" s="4" t="str">
        <f>VLOOKUP($A2187,'Data Transformation Q1 to Q8'!$A:$V,20,FALSE)</f>
        <v>tier - 3</v>
      </c>
      <c r="P2187" s="4" t="str">
        <f>VLOOKUP($A2187,'Data Transformation Q1 to Q8'!$A:$V,21,FALSE)</f>
        <v>tier - 3</v>
      </c>
      <c r="Q2187" s="118">
        <f>VLOOKUP($A2187,'Data Transformation Q1 to Q8'!$A:$V,19,FALSE)</f>
        <v>1719.44</v>
      </c>
    </row>
    <row r="2188" spans="1:17" ht="15.75" x14ac:dyDescent="0.25">
      <c r="A2188" s="10" t="s">
        <v>2234</v>
      </c>
      <c r="B2188" s="4" t="str">
        <f>VLOOKUP(A2188,'Data Transformation Q1 to Q8'!A:V,22,FALSE)</f>
        <v>R1016</v>
      </c>
      <c r="C2188" s="21">
        <f>VLOOKUP($A2188,'Data Transformation Q1 to Q8'!$A:$V,16,FALSE)</f>
        <v>38251</v>
      </c>
      <c r="D2188" s="6">
        <f>VLOOKUP($A2188,'Data Transformation Q1 to Q8'!$A:$V,17,FALSE)</f>
        <v>18</v>
      </c>
      <c r="E2188" s="4" t="str">
        <f>VLOOKUP(A2188,'Customer Names'!A:D,3,FALSE)</f>
        <v xml:space="preserve">  Scott</v>
      </c>
      <c r="F2188" s="4">
        <f>VLOOKUP($A2188,'Data Transformation Q1 to Q8'!$A:$V,2,FALSE)</f>
        <v>28.5</v>
      </c>
      <c r="G2188" s="4" t="str">
        <f>VLOOKUP($A2188,'Data Transformation Q1 to Q8'!$A:$V,3,FALSE)</f>
        <v>Overweight</v>
      </c>
      <c r="H2188" s="4">
        <f>VLOOKUP($A2188,'Data Transformation Q1 to Q8'!$A:$V,4,FALSE)</f>
        <v>4.03</v>
      </c>
      <c r="I2188" s="4" t="str">
        <f>VLOOKUP($A2188,'Data Transformation Q1 to Q8'!$A:$V,5,FALSE)</f>
        <v>Normal</v>
      </c>
      <c r="J2188" s="4" t="str">
        <f>VLOOKUP($A2188,'Data Transformation Q1 to Q8'!$A:$V,6,FALSE)</f>
        <v>No</v>
      </c>
      <c r="K2188" s="4" t="str">
        <f>VLOOKUP($A2188,'Data Transformation Q1 to Q8'!$A:$V,7,FALSE)</f>
        <v>yes</v>
      </c>
      <c r="L2188" s="4" t="str">
        <f>VLOOKUP($A2188,'Data Transformation Q1 to Q8'!$A:$V,8,FALSE)</f>
        <v>No</v>
      </c>
      <c r="M2188" s="4" t="str">
        <f>VLOOKUP($A2188,'Data Transformation Q1 to Q8'!$A:$V,10,FALSE)</f>
        <v>No</v>
      </c>
      <c r="N2188" s="4">
        <f>VLOOKUP($A2188,'Data Transformation Q1 to Q8'!$A:$V,9,FALSE)</f>
        <v>1</v>
      </c>
      <c r="O2188" s="4" t="str">
        <f>VLOOKUP($A2188,'Data Transformation Q1 to Q8'!$A:$V,20,FALSE)</f>
        <v>tier - 3</v>
      </c>
      <c r="P2188" s="4" t="str">
        <f>VLOOKUP($A2188,'Data Transformation Q1 to Q8'!$A:$V,21,FALSE)</f>
        <v>tier - 1</v>
      </c>
      <c r="Q2188" s="118">
        <f>VLOOKUP($A2188,'Data Transformation Q1 to Q8'!$A:$V,19,FALSE)</f>
        <v>1712.23</v>
      </c>
    </row>
    <row r="2189" spans="1:17" ht="15.75" x14ac:dyDescent="0.25">
      <c r="A2189" s="10" t="s">
        <v>2235</v>
      </c>
      <c r="B2189" s="4" t="str">
        <f>VLOOKUP(A2189,'Data Transformation Q1 to Q8'!A:V,22,FALSE)</f>
        <v>R1013</v>
      </c>
      <c r="C2189" s="21">
        <f>VLOOKUP($A2189,'Data Transformation Q1 to Q8'!$A:$V,16,FALSE)</f>
        <v>38249</v>
      </c>
      <c r="D2189" s="6">
        <f>VLOOKUP($A2189,'Data Transformation Q1 to Q8'!$A:$V,17,FALSE)</f>
        <v>18</v>
      </c>
      <c r="E2189" s="4" t="str">
        <f>VLOOKUP(A2189,'Customer Names'!A:D,3,FALSE)</f>
        <v xml:space="preserve">  Kevin</v>
      </c>
      <c r="F2189" s="4">
        <f>VLOOKUP($A2189,'Data Transformation Q1 to Q8'!$A:$V,2,FALSE)</f>
        <v>23.32</v>
      </c>
      <c r="G2189" s="4" t="str">
        <f>VLOOKUP($A2189,'Data Transformation Q1 to Q8'!$A:$V,3,FALSE)</f>
        <v>Normal Weight</v>
      </c>
      <c r="H2189" s="4">
        <f>VLOOKUP($A2189,'Data Transformation Q1 to Q8'!$A:$V,4,FALSE)</f>
        <v>5.62</v>
      </c>
      <c r="I2189" s="4" t="str">
        <f>VLOOKUP($A2189,'Data Transformation Q1 to Q8'!$A:$V,5,FALSE)</f>
        <v>Normal</v>
      </c>
      <c r="J2189" s="4" t="str">
        <f>VLOOKUP($A2189,'Data Transformation Q1 to Q8'!$A:$V,6,FALSE)</f>
        <v>No</v>
      </c>
      <c r="K2189" s="4" t="str">
        <f>VLOOKUP($A2189,'Data Transformation Q1 to Q8'!$A:$V,7,FALSE)</f>
        <v>yes</v>
      </c>
      <c r="L2189" s="4" t="str">
        <f>VLOOKUP($A2189,'Data Transformation Q1 to Q8'!$A:$V,8,FALSE)</f>
        <v>No</v>
      </c>
      <c r="M2189" s="4" t="str">
        <f>VLOOKUP($A2189,'Data Transformation Q1 to Q8'!$A:$V,10,FALSE)</f>
        <v>No</v>
      </c>
      <c r="N2189" s="4">
        <f>VLOOKUP($A2189,'Data Transformation Q1 to Q8'!$A:$V,9,FALSE)</f>
        <v>1</v>
      </c>
      <c r="O2189" s="4" t="str">
        <f>VLOOKUP($A2189,'Data Transformation Q1 to Q8'!$A:$V,20,FALSE)</f>
        <v>tier - 3</v>
      </c>
      <c r="P2189" s="4" t="str">
        <f>VLOOKUP($A2189,'Data Transformation Q1 to Q8'!$A:$V,21,FALSE)</f>
        <v>tier - 3</v>
      </c>
      <c r="Q2189" s="118">
        <f>VLOOKUP($A2189,'Data Transformation Q1 to Q8'!$A:$V,19,FALSE)</f>
        <v>1711.03</v>
      </c>
    </row>
    <row r="2190" spans="1:17" ht="15.75" x14ac:dyDescent="0.25">
      <c r="A2190" s="10" t="s">
        <v>2236</v>
      </c>
      <c r="B2190" s="4" t="str">
        <f>VLOOKUP(A2190,'Data Transformation Q1 to Q8'!A:V,22,FALSE)</f>
        <v>R1019</v>
      </c>
      <c r="C2190" s="21">
        <f>VLOOKUP($A2190,'Data Transformation Q1 to Q8'!$A:$V,16,FALSE)</f>
        <v>38333</v>
      </c>
      <c r="D2190" s="6">
        <f>VLOOKUP($A2190,'Data Transformation Q1 to Q8'!$A:$V,17,FALSE)</f>
        <v>18</v>
      </c>
      <c r="E2190" s="4" t="str">
        <f>VLOOKUP(A2190,'Customer Names'!A:D,3,FALSE)</f>
        <v xml:space="preserve">  Erik C</v>
      </c>
      <c r="F2190" s="4">
        <f>VLOOKUP($A2190,'Data Transformation Q1 to Q8'!$A:$V,2,FALSE)</f>
        <v>26.125</v>
      </c>
      <c r="G2190" s="4" t="str">
        <f>VLOOKUP($A2190,'Data Transformation Q1 to Q8'!$A:$V,3,FALSE)</f>
        <v>Overweight</v>
      </c>
      <c r="H2190" s="4">
        <f>VLOOKUP($A2190,'Data Transformation Q1 to Q8'!$A:$V,4,FALSE)</f>
        <v>5.27</v>
      </c>
      <c r="I2190" s="4" t="str">
        <f>VLOOKUP($A2190,'Data Transformation Q1 to Q8'!$A:$V,5,FALSE)</f>
        <v>Normal</v>
      </c>
      <c r="J2190" s="4" t="str">
        <f>VLOOKUP($A2190,'Data Transformation Q1 to Q8'!$A:$V,6,FALSE)</f>
        <v>No</v>
      </c>
      <c r="K2190" s="4" t="str">
        <f>VLOOKUP($A2190,'Data Transformation Q1 to Q8'!$A:$V,7,FALSE)</f>
        <v>yes</v>
      </c>
      <c r="L2190" s="4" t="str">
        <f>VLOOKUP($A2190,'Data Transformation Q1 to Q8'!$A:$V,8,FALSE)</f>
        <v>No</v>
      </c>
      <c r="M2190" s="4" t="str">
        <f>VLOOKUP($A2190,'Data Transformation Q1 to Q8'!$A:$V,10,FALSE)</f>
        <v>No</v>
      </c>
      <c r="N2190" s="4">
        <f>VLOOKUP($A2190,'Data Transformation Q1 to Q8'!$A:$V,9,FALSE)</f>
        <v>1</v>
      </c>
      <c r="O2190" s="4" t="str">
        <f>VLOOKUP($A2190,'Data Transformation Q1 to Q8'!$A:$V,20,FALSE)</f>
        <v>tier - 3</v>
      </c>
      <c r="P2190" s="4" t="str">
        <f>VLOOKUP($A2190,'Data Transformation Q1 to Q8'!$A:$V,21,FALSE)</f>
        <v>tier - 1</v>
      </c>
      <c r="Q2190" s="118">
        <f>VLOOKUP($A2190,'Data Transformation Q1 to Q8'!$A:$V,19,FALSE)</f>
        <v>1708.93</v>
      </c>
    </row>
    <row r="2191" spans="1:17" ht="15.75" x14ac:dyDescent="0.25">
      <c r="A2191" s="10" t="s">
        <v>2237</v>
      </c>
      <c r="B2191" s="4" t="str">
        <f>VLOOKUP(A2191,'Data Transformation Q1 to Q8'!A:V,22,FALSE)</f>
        <v>R1016</v>
      </c>
      <c r="C2191" s="21">
        <f>VLOOKUP($A2191,'Data Transformation Q1 to Q8'!$A:$V,16,FALSE)</f>
        <v>38277</v>
      </c>
      <c r="D2191" s="6">
        <f>VLOOKUP($A2191,'Data Transformation Q1 to Q8'!$A:$V,17,FALSE)</f>
        <v>18</v>
      </c>
      <c r="E2191" s="4" t="str">
        <f>VLOOKUP(A2191,'Customer Names'!A:D,3,FALSE)</f>
        <v xml:space="preserve">  Shawn C</v>
      </c>
      <c r="F2191" s="4">
        <f>VLOOKUP($A2191,'Data Transformation Q1 to Q8'!$A:$V,2,FALSE)</f>
        <v>25.46</v>
      </c>
      <c r="G2191" s="4" t="str">
        <f>VLOOKUP($A2191,'Data Transformation Q1 to Q8'!$A:$V,3,FALSE)</f>
        <v>Overweight</v>
      </c>
      <c r="H2191" s="4">
        <f>VLOOKUP($A2191,'Data Transformation Q1 to Q8'!$A:$V,4,FALSE)</f>
        <v>5.18</v>
      </c>
      <c r="I2191" s="4" t="str">
        <f>VLOOKUP($A2191,'Data Transformation Q1 to Q8'!$A:$V,5,FALSE)</f>
        <v>Normal</v>
      </c>
      <c r="J2191" s="4" t="str">
        <f>VLOOKUP($A2191,'Data Transformation Q1 to Q8'!$A:$V,6,FALSE)</f>
        <v>No</v>
      </c>
      <c r="K2191" s="4" t="str">
        <f>VLOOKUP($A2191,'Data Transformation Q1 to Q8'!$A:$V,7,FALSE)</f>
        <v>yes</v>
      </c>
      <c r="L2191" s="4" t="str">
        <f>VLOOKUP($A2191,'Data Transformation Q1 to Q8'!$A:$V,8,FALSE)</f>
        <v>No</v>
      </c>
      <c r="M2191" s="4" t="str">
        <f>VLOOKUP($A2191,'Data Transformation Q1 to Q8'!$A:$V,10,FALSE)</f>
        <v>No</v>
      </c>
      <c r="N2191" s="4">
        <f>VLOOKUP($A2191,'Data Transformation Q1 to Q8'!$A:$V,9,FALSE)</f>
        <v>1</v>
      </c>
      <c r="O2191" s="4" t="str">
        <f>VLOOKUP($A2191,'Data Transformation Q1 to Q8'!$A:$V,20,FALSE)</f>
        <v>tier - 3</v>
      </c>
      <c r="P2191" s="4" t="str">
        <f>VLOOKUP($A2191,'Data Transformation Q1 to Q8'!$A:$V,21,FALSE)</f>
        <v>tier - 2</v>
      </c>
      <c r="Q2191" s="118">
        <f>VLOOKUP($A2191,'Data Transformation Q1 to Q8'!$A:$V,19,FALSE)</f>
        <v>1708</v>
      </c>
    </row>
    <row r="2192" spans="1:17" ht="15.75" x14ac:dyDescent="0.25">
      <c r="A2192" s="10" t="s">
        <v>2238</v>
      </c>
      <c r="B2192" s="4" t="str">
        <f>VLOOKUP(A2192,'Data Transformation Q1 to Q8'!A:V,22,FALSE)</f>
        <v>R1015</v>
      </c>
      <c r="C2192" s="21">
        <f>VLOOKUP($A2192,'Data Transformation Q1 to Q8'!$A:$V,16,FALSE)</f>
        <v>38327</v>
      </c>
      <c r="D2192" s="6">
        <f>VLOOKUP($A2192,'Data Transformation Q1 to Q8'!$A:$V,17,FALSE)</f>
        <v>18</v>
      </c>
      <c r="E2192" s="4" t="str">
        <f>VLOOKUP(A2192,'Customer Names'!A:D,3,FALSE)</f>
        <v xml:space="preserve">  Vajin L</v>
      </c>
      <c r="F2192" s="4">
        <f>VLOOKUP($A2192,'Data Transformation Q1 to Q8'!$A:$V,2,FALSE)</f>
        <v>23.75</v>
      </c>
      <c r="G2192" s="4" t="str">
        <f>VLOOKUP($A2192,'Data Transformation Q1 to Q8'!$A:$V,3,FALSE)</f>
        <v>Normal Weight</v>
      </c>
      <c r="H2192" s="4">
        <f>VLOOKUP($A2192,'Data Transformation Q1 to Q8'!$A:$V,4,FALSE)</f>
        <v>5.27</v>
      </c>
      <c r="I2192" s="4" t="str">
        <f>VLOOKUP($A2192,'Data Transformation Q1 to Q8'!$A:$V,5,FALSE)</f>
        <v>Normal</v>
      </c>
      <c r="J2192" s="4" t="str">
        <f>VLOOKUP($A2192,'Data Transformation Q1 to Q8'!$A:$V,6,FALSE)</f>
        <v>No</v>
      </c>
      <c r="K2192" s="4" t="str">
        <f>VLOOKUP($A2192,'Data Transformation Q1 to Q8'!$A:$V,7,FALSE)</f>
        <v>yes</v>
      </c>
      <c r="L2192" s="4" t="str">
        <f>VLOOKUP($A2192,'Data Transformation Q1 to Q8'!$A:$V,8,FALSE)</f>
        <v>No</v>
      </c>
      <c r="M2192" s="4" t="str">
        <f>VLOOKUP($A2192,'Data Transformation Q1 to Q8'!$A:$V,10,FALSE)</f>
        <v>No</v>
      </c>
      <c r="N2192" s="4">
        <f>VLOOKUP($A2192,'Data Transformation Q1 to Q8'!$A:$V,9,FALSE)</f>
        <v>1</v>
      </c>
      <c r="O2192" s="4" t="str">
        <f>VLOOKUP($A2192,'Data Transformation Q1 to Q8'!$A:$V,20,FALSE)</f>
        <v>tier - 2</v>
      </c>
      <c r="P2192" s="4" t="str">
        <f>VLOOKUP($A2192,'Data Transformation Q1 to Q8'!$A:$V,21,FALSE)</f>
        <v>tier - 2</v>
      </c>
      <c r="Q2192" s="118">
        <f>VLOOKUP($A2192,'Data Transformation Q1 to Q8'!$A:$V,19,FALSE)</f>
        <v>1705.62</v>
      </c>
    </row>
    <row r="2193" spans="1:17" ht="15.75" x14ac:dyDescent="0.25">
      <c r="A2193" s="10" t="s">
        <v>2239</v>
      </c>
      <c r="B2193" s="4" t="str">
        <f>VLOOKUP(A2193,'Data Transformation Q1 to Q8'!A:V,22,FALSE)</f>
        <v>R1018</v>
      </c>
      <c r="C2193" s="21">
        <f>VLOOKUP($A2193,'Data Transformation Q1 to Q8'!$A:$V,16,FALSE)</f>
        <v>38335</v>
      </c>
      <c r="D2193" s="6">
        <f>VLOOKUP($A2193,'Data Transformation Q1 to Q8'!$A:$V,17,FALSE)</f>
        <v>18</v>
      </c>
      <c r="E2193" s="4" t="str">
        <f>VLOOKUP(A2193,'Customer Names'!A:D,3,FALSE)</f>
        <v xml:space="preserve">  John K</v>
      </c>
      <c r="F2193" s="4">
        <f>VLOOKUP($A2193,'Data Transformation Q1 to Q8'!$A:$V,2,FALSE)</f>
        <v>23.085000000000001</v>
      </c>
      <c r="G2193" s="4" t="str">
        <f>VLOOKUP($A2193,'Data Transformation Q1 to Q8'!$A:$V,3,FALSE)</f>
        <v>Normal Weight</v>
      </c>
      <c r="H2193" s="4">
        <f>VLOOKUP($A2193,'Data Transformation Q1 to Q8'!$A:$V,4,FALSE)</f>
        <v>5.62</v>
      </c>
      <c r="I2193" s="4" t="str">
        <f>VLOOKUP($A2193,'Data Transformation Q1 to Q8'!$A:$V,5,FALSE)</f>
        <v>Normal</v>
      </c>
      <c r="J2193" s="4" t="str">
        <f>VLOOKUP($A2193,'Data Transformation Q1 to Q8'!$A:$V,6,FALSE)</f>
        <v>No</v>
      </c>
      <c r="K2193" s="4" t="str">
        <f>VLOOKUP($A2193,'Data Transformation Q1 to Q8'!$A:$V,7,FALSE)</f>
        <v>yes</v>
      </c>
      <c r="L2193" s="4" t="str">
        <f>VLOOKUP($A2193,'Data Transformation Q1 to Q8'!$A:$V,8,FALSE)</f>
        <v>No</v>
      </c>
      <c r="M2193" s="4" t="str">
        <f>VLOOKUP($A2193,'Data Transformation Q1 to Q8'!$A:$V,10,FALSE)</f>
        <v>No</v>
      </c>
      <c r="N2193" s="4">
        <f>VLOOKUP($A2193,'Data Transformation Q1 to Q8'!$A:$V,9,FALSE)</f>
        <v>1</v>
      </c>
      <c r="O2193" s="4" t="str">
        <f>VLOOKUP($A2193,'Data Transformation Q1 to Q8'!$A:$V,20,FALSE)</f>
        <v>tier - 2</v>
      </c>
      <c r="P2193" s="4" t="str">
        <f>VLOOKUP($A2193,'Data Transformation Q1 to Q8'!$A:$V,21,FALSE)</f>
        <v>tier - 3</v>
      </c>
      <c r="Q2193" s="118">
        <f>VLOOKUP($A2193,'Data Transformation Q1 to Q8'!$A:$V,19,FALSE)</f>
        <v>1704.7</v>
      </c>
    </row>
    <row r="2194" spans="1:17" ht="15.75" x14ac:dyDescent="0.25">
      <c r="A2194" s="10" t="s">
        <v>2240</v>
      </c>
      <c r="B2194" s="4" t="str">
        <f>VLOOKUP(A2194,'Data Transformation Q1 to Q8'!A:V,22,FALSE)</f>
        <v>R1016</v>
      </c>
      <c r="C2194" s="21">
        <f>VLOOKUP($A2194,'Data Transformation Q1 to Q8'!$A:$V,16,FALSE)</f>
        <v>38298</v>
      </c>
      <c r="D2194" s="6">
        <f>VLOOKUP($A2194,'Data Transformation Q1 to Q8'!$A:$V,17,FALSE)</f>
        <v>18</v>
      </c>
      <c r="E2194" s="4" t="str">
        <f>VLOOKUP(A2194,'Customer Names'!A:D,3,FALSE)</f>
        <v xml:space="preserve">  Kevin J</v>
      </c>
      <c r="F2194" s="4">
        <f>VLOOKUP($A2194,'Data Transformation Q1 to Q8'!$A:$V,2,FALSE)</f>
        <v>22.99</v>
      </c>
      <c r="G2194" s="4" t="str">
        <f>VLOOKUP($A2194,'Data Transformation Q1 to Q8'!$A:$V,3,FALSE)</f>
        <v>Normal Weight</v>
      </c>
      <c r="H2194" s="4">
        <f>VLOOKUP($A2194,'Data Transformation Q1 to Q8'!$A:$V,4,FALSE)</f>
        <v>5.0599999999999996</v>
      </c>
      <c r="I2194" s="4" t="str">
        <f>VLOOKUP($A2194,'Data Transformation Q1 to Q8'!$A:$V,5,FALSE)</f>
        <v>Normal</v>
      </c>
      <c r="J2194" s="4" t="str">
        <f>VLOOKUP($A2194,'Data Transformation Q1 to Q8'!$A:$V,6,FALSE)</f>
        <v>No</v>
      </c>
      <c r="K2194" s="4" t="str">
        <f>VLOOKUP($A2194,'Data Transformation Q1 to Q8'!$A:$V,7,FALSE)</f>
        <v>yes</v>
      </c>
      <c r="L2194" s="4" t="str">
        <f>VLOOKUP($A2194,'Data Transformation Q1 to Q8'!$A:$V,8,FALSE)</f>
        <v>No</v>
      </c>
      <c r="M2194" s="4" t="str">
        <f>VLOOKUP($A2194,'Data Transformation Q1 to Q8'!$A:$V,10,FALSE)</f>
        <v>No</v>
      </c>
      <c r="N2194" s="4">
        <f>VLOOKUP($A2194,'Data Transformation Q1 to Q8'!$A:$V,9,FALSE)</f>
        <v>1</v>
      </c>
      <c r="O2194" s="4" t="str">
        <f>VLOOKUP($A2194,'Data Transformation Q1 to Q8'!$A:$V,20,FALSE)</f>
        <v>tier - 2</v>
      </c>
      <c r="P2194" s="4" t="str">
        <f>VLOOKUP($A2194,'Data Transformation Q1 to Q8'!$A:$V,21,FALSE)</f>
        <v>tier - 1</v>
      </c>
      <c r="Q2194" s="118">
        <f>VLOOKUP($A2194,'Data Transformation Q1 to Q8'!$A:$V,19,FALSE)</f>
        <v>1704.57</v>
      </c>
    </row>
    <row r="2195" spans="1:17" ht="15.75" x14ac:dyDescent="0.25">
      <c r="A2195" s="10" t="s">
        <v>2241</v>
      </c>
      <c r="B2195" s="4" t="str">
        <f>VLOOKUP(A2195,'Data Transformation Q1 to Q8'!A:V,22,FALSE)</f>
        <v>R1019</v>
      </c>
      <c r="C2195" s="21">
        <f>VLOOKUP($A2195,'Data Transformation Q1 to Q8'!$A:$V,16,FALSE)</f>
        <v>38331</v>
      </c>
      <c r="D2195" s="6">
        <f>VLOOKUP($A2195,'Data Transformation Q1 to Q8'!$A:$V,17,FALSE)</f>
        <v>18</v>
      </c>
      <c r="E2195" s="4" t="str">
        <f>VLOOKUP(A2195,'Customer Names'!A:D,3,FALSE)</f>
        <v xml:space="preserve">  Kirby W</v>
      </c>
      <c r="F2195" s="4">
        <f>VLOOKUP($A2195,'Data Transformation Q1 to Q8'!$A:$V,2,FALSE)</f>
        <v>21.47</v>
      </c>
      <c r="G2195" s="4" t="str">
        <f>VLOOKUP($A2195,'Data Transformation Q1 to Q8'!$A:$V,3,FALSE)</f>
        <v>Normal Weight</v>
      </c>
      <c r="H2195" s="4">
        <f>VLOOKUP($A2195,'Data Transformation Q1 to Q8'!$A:$V,4,FALSE)</f>
        <v>4.6900000000000004</v>
      </c>
      <c r="I2195" s="4" t="str">
        <f>VLOOKUP($A2195,'Data Transformation Q1 to Q8'!$A:$V,5,FALSE)</f>
        <v>Normal</v>
      </c>
      <c r="J2195" s="4" t="str">
        <f>VLOOKUP($A2195,'Data Transformation Q1 to Q8'!$A:$V,6,FALSE)</f>
        <v>No</v>
      </c>
      <c r="K2195" s="4" t="str">
        <f>VLOOKUP($A2195,'Data Transformation Q1 to Q8'!$A:$V,7,FALSE)</f>
        <v>yes</v>
      </c>
      <c r="L2195" s="4" t="str">
        <f>VLOOKUP($A2195,'Data Transformation Q1 to Q8'!$A:$V,8,FALSE)</f>
        <v>No</v>
      </c>
      <c r="M2195" s="4" t="str">
        <f>VLOOKUP($A2195,'Data Transformation Q1 to Q8'!$A:$V,10,FALSE)</f>
        <v>No</v>
      </c>
      <c r="N2195" s="4">
        <f>VLOOKUP($A2195,'Data Transformation Q1 to Q8'!$A:$V,9,FALSE)</f>
        <v>1</v>
      </c>
      <c r="O2195" s="4" t="str">
        <f>VLOOKUP($A2195,'Data Transformation Q1 to Q8'!$A:$V,20,FALSE)</f>
        <v>tier - 2</v>
      </c>
      <c r="P2195" s="4" t="str">
        <f>VLOOKUP($A2195,'Data Transformation Q1 to Q8'!$A:$V,21,FALSE)</f>
        <v>tier - 3</v>
      </c>
      <c r="Q2195" s="118">
        <f>VLOOKUP($A2195,'Data Transformation Q1 to Q8'!$A:$V,19,FALSE)</f>
        <v>1702.46</v>
      </c>
    </row>
    <row r="2196" spans="1:17" ht="15.75" x14ac:dyDescent="0.25">
      <c r="A2196" s="10" t="s">
        <v>2242</v>
      </c>
      <c r="B2196" s="4" t="str">
        <f>VLOOKUP(A2196,'Data Transformation Q1 to Q8'!A:V,22,FALSE)</f>
        <v>R1015</v>
      </c>
      <c r="C2196" s="21">
        <f>VLOOKUP($A2196,'Data Transformation Q1 to Q8'!$A:$V,16,FALSE)</f>
        <v>38308</v>
      </c>
      <c r="D2196" s="6">
        <f>VLOOKUP($A2196,'Data Transformation Q1 to Q8'!$A:$V,17,FALSE)</f>
        <v>18</v>
      </c>
      <c r="E2196" s="4" t="str">
        <f>VLOOKUP(A2196,'Customer Names'!A:D,3,FALSE)</f>
        <v xml:space="preserve">  J A</v>
      </c>
      <c r="F2196" s="4">
        <f>VLOOKUP($A2196,'Data Transformation Q1 to Q8'!$A:$V,2,FALSE)</f>
        <v>15.96</v>
      </c>
      <c r="G2196" s="4" t="str">
        <f>VLOOKUP($A2196,'Data Transformation Q1 to Q8'!$A:$V,3,FALSE)</f>
        <v>Underweight</v>
      </c>
      <c r="H2196" s="4">
        <f>VLOOKUP($A2196,'Data Transformation Q1 to Q8'!$A:$V,4,FALSE)</f>
        <v>5.44</v>
      </c>
      <c r="I2196" s="4" t="str">
        <f>VLOOKUP($A2196,'Data Transformation Q1 to Q8'!$A:$V,5,FALSE)</f>
        <v>Normal</v>
      </c>
      <c r="J2196" s="4" t="str">
        <f>VLOOKUP($A2196,'Data Transformation Q1 to Q8'!$A:$V,6,FALSE)</f>
        <v>No</v>
      </c>
      <c r="K2196" s="4" t="str">
        <f>VLOOKUP($A2196,'Data Transformation Q1 to Q8'!$A:$V,7,FALSE)</f>
        <v>yes</v>
      </c>
      <c r="L2196" s="4" t="str">
        <f>VLOOKUP($A2196,'Data Transformation Q1 to Q8'!$A:$V,8,FALSE)</f>
        <v>No</v>
      </c>
      <c r="M2196" s="4" t="str">
        <f>VLOOKUP($A2196,'Data Transformation Q1 to Q8'!$A:$V,10,FALSE)</f>
        <v>No</v>
      </c>
      <c r="N2196" s="4">
        <f>VLOOKUP($A2196,'Data Transformation Q1 to Q8'!$A:$V,9,FALSE)</f>
        <v>1</v>
      </c>
      <c r="O2196" s="4" t="str">
        <f>VLOOKUP($A2196,'Data Transformation Q1 to Q8'!$A:$V,20,FALSE)</f>
        <v>tier - 2</v>
      </c>
      <c r="P2196" s="4" t="str">
        <f>VLOOKUP($A2196,'Data Transformation Q1 to Q8'!$A:$V,21,FALSE)</f>
        <v>tier - 2</v>
      </c>
      <c r="Q2196" s="118">
        <f>VLOOKUP($A2196,'Data Transformation Q1 to Q8'!$A:$V,19,FALSE)</f>
        <v>1694.8</v>
      </c>
    </row>
    <row r="2197" spans="1:17" ht="15.75" x14ac:dyDescent="0.25">
      <c r="A2197" s="10" t="s">
        <v>2243</v>
      </c>
      <c r="B2197" s="4" t="str">
        <f>VLOOKUP(A2197,'Data Transformation Q1 to Q8'!A:V,22,FALSE)</f>
        <v>R1011</v>
      </c>
      <c r="C2197" s="21">
        <f>VLOOKUP($A2197,'Data Transformation Q1 to Q8'!$A:$V,16,FALSE)</f>
        <v>36820</v>
      </c>
      <c r="D2197" s="6">
        <f>VLOOKUP($A2197,'Data Transformation Q1 to Q8'!$A:$V,17,FALSE)</f>
        <v>22</v>
      </c>
      <c r="E2197" s="4" t="str">
        <f>VLOOKUP(A2197,'Customer Names'!A:D,3,FALSE)</f>
        <v xml:space="preserve">  Dustin G</v>
      </c>
      <c r="F2197" s="4">
        <f>VLOOKUP($A2197,'Data Transformation Q1 to Q8'!$A:$V,2,FALSE)</f>
        <v>39.5</v>
      </c>
      <c r="G2197" s="4" t="str">
        <f>VLOOKUP($A2197,'Data Transformation Q1 to Q8'!$A:$V,3,FALSE)</f>
        <v>Obesity</v>
      </c>
      <c r="H2197" s="4">
        <f>VLOOKUP($A2197,'Data Transformation Q1 to Q8'!$A:$V,4,FALSE)</f>
        <v>5.05</v>
      </c>
      <c r="I2197" s="4" t="str">
        <f>VLOOKUP($A2197,'Data Transformation Q1 to Q8'!$A:$V,5,FALSE)</f>
        <v>Normal</v>
      </c>
      <c r="J2197" s="4" t="str">
        <f>VLOOKUP($A2197,'Data Transformation Q1 to Q8'!$A:$V,6,FALSE)</f>
        <v>No</v>
      </c>
      <c r="K2197" s="4" t="str">
        <f>VLOOKUP($A2197,'Data Transformation Q1 to Q8'!$A:$V,7,FALSE)</f>
        <v>yes</v>
      </c>
      <c r="L2197" s="4" t="str">
        <f>VLOOKUP($A2197,'Data Transformation Q1 to Q8'!$A:$V,8,FALSE)</f>
        <v>No</v>
      </c>
      <c r="M2197" s="4" t="str">
        <f>VLOOKUP($A2197,'Data Transformation Q1 to Q8'!$A:$V,10,FALSE)</f>
        <v>No</v>
      </c>
      <c r="N2197" s="4">
        <f>VLOOKUP($A2197,'Data Transformation Q1 to Q8'!$A:$V,9,FALSE)</f>
        <v>1</v>
      </c>
      <c r="O2197" s="4" t="str">
        <f>VLOOKUP($A2197,'Data Transformation Q1 to Q8'!$A:$V,20,FALSE)</f>
        <v>tier - 2</v>
      </c>
      <c r="P2197" s="4" t="str">
        <f>VLOOKUP($A2197,'Data Transformation Q1 to Q8'!$A:$V,21,FALSE)</f>
        <v>tier - 2</v>
      </c>
      <c r="Q2197" s="118">
        <f>VLOOKUP($A2197,'Data Transformation Q1 to Q8'!$A:$V,19,FALSE)</f>
        <v>1682.6</v>
      </c>
    </row>
    <row r="2198" spans="1:17" ht="15.75" x14ac:dyDescent="0.25">
      <c r="A2198" s="10" t="s">
        <v>2244</v>
      </c>
      <c r="B2198" s="4" t="str">
        <f>VLOOKUP(A2198,'Data Transformation Q1 to Q8'!A:V,22,FALSE)</f>
        <v>R1013</v>
      </c>
      <c r="C2198" s="21">
        <f>VLOOKUP($A2198,'Data Transformation Q1 to Q8'!$A:$V,16,FALSE)</f>
        <v>36687</v>
      </c>
      <c r="D2198" s="6">
        <f>VLOOKUP($A2198,'Data Transformation Q1 to Q8'!$A:$V,17,FALSE)</f>
        <v>22</v>
      </c>
      <c r="E2198" s="4" t="str">
        <f>VLOOKUP(A2198,'Customer Names'!A:D,3,FALSE)</f>
        <v xml:space="preserve">  Anthony G</v>
      </c>
      <c r="F2198" s="4">
        <f>VLOOKUP($A2198,'Data Transformation Q1 to Q8'!$A:$V,2,FALSE)</f>
        <v>33.770000000000003</v>
      </c>
      <c r="G2198" s="4" t="str">
        <f>VLOOKUP($A2198,'Data Transformation Q1 to Q8'!$A:$V,3,FALSE)</f>
        <v>Obesity</v>
      </c>
      <c r="H2198" s="4">
        <f>VLOOKUP($A2198,'Data Transformation Q1 to Q8'!$A:$V,4,FALSE)</f>
        <v>6</v>
      </c>
      <c r="I2198" s="4" t="str">
        <f>VLOOKUP($A2198,'Data Transformation Q1 to Q8'!$A:$V,5,FALSE)</f>
        <v>Prediabetes</v>
      </c>
      <c r="J2198" s="4" t="str">
        <f>VLOOKUP($A2198,'Data Transformation Q1 to Q8'!$A:$V,6,FALSE)</f>
        <v>No</v>
      </c>
      <c r="K2198" s="4" t="str">
        <f>VLOOKUP($A2198,'Data Transformation Q1 to Q8'!$A:$V,7,FALSE)</f>
        <v>yes</v>
      </c>
      <c r="L2198" s="4" t="str">
        <f>VLOOKUP($A2198,'Data Transformation Q1 to Q8'!$A:$V,8,FALSE)</f>
        <v>No</v>
      </c>
      <c r="M2198" s="4" t="str">
        <f>VLOOKUP($A2198,'Data Transformation Q1 to Q8'!$A:$V,10,FALSE)</f>
        <v>No</v>
      </c>
      <c r="N2198" s="4">
        <f>VLOOKUP($A2198,'Data Transformation Q1 to Q8'!$A:$V,9,FALSE)</f>
        <v>1</v>
      </c>
      <c r="O2198" s="4" t="str">
        <f>VLOOKUP($A2198,'Data Transformation Q1 to Q8'!$A:$V,20,FALSE)</f>
        <v>tier - 2</v>
      </c>
      <c r="P2198" s="4" t="str">
        <f>VLOOKUP($A2198,'Data Transformation Q1 to Q8'!$A:$V,21,FALSE)</f>
        <v>tier - 2</v>
      </c>
      <c r="Q2198" s="118">
        <f>VLOOKUP($A2198,'Data Transformation Q1 to Q8'!$A:$V,19,FALSE)</f>
        <v>1674.63</v>
      </c>
    </row>
    <row r="2199" spans="1:17" ht="15.75" x14ac:dyDescent="0.25">
      <c r="A2199" s="10" t="s">
        <v>2245</v>
      </c>
      <c r="B2199" s="4" t="str">
        <f>VLOOKUP(A2199,'Data Transformation Q1 to Q8'!A:V,22,FALSE)</f>
        <v>R1013</v>
      </c>
      <c r="C2199" s="21">
        <f>VLOOKUP($A2199,'Data Transformation Q1 to Q8'!$A:$V,16,FALSE)</f>
        <v>36822</v>
      </c>
      <c r="D2199" s="6">
        <f>VLOOKUP($A2199,'Data Transformation Q1 to Q8'!$A:$V,17,FALSE)</f>
        <v>22</v>
      </c>
      <c r="E2199" s="4" t="str">
        <f>VLOOKUP(A2199,'Customer Names'!A:D,3,FALSE)</f>
        <v xml:space="preserve">  Ryan</v>
      </c>
      <c r="F2199" s="4">
        <f>VLOOKUP($A2199,'Data Transformation Q1 to Q8'!$A:$V,2,FALSE)</f>
        <v>26.84</v>
      </c>
      <c r="G2199" s="4" t="str">
        <f>VLOOKUP($A2199,'Data Transformation Q1 to Q8'!$A:$V,3,FALSE)</f>
        <v>Overweight</v>
      </c>
      <c r="H2199" s="4">
        <f>VLOOKUP($A2199,'Data Transformation Q1 to Q8'!$A:$V,4,FALSE)</f>
        <v>5.99</v>
      </c>
      <c r="I2199" s="4" t="str">
        <f>VLOOKUP($A2199,'Data Transformation Q1 to Q8'!$A:$V,5,FALSE)</f>
        <v>Prediabetes</v>
      </c>
      <c r="J2199" s="4" t="str">
        <f>VLOOKUP($A2199,'Data Transformation Q1 to Q8'!$A:$V,6,FALSE)</f>
        <v>Yes</v>
      </c>
      <c r="K2199" s="4" t="str">
        <f>VLOOKUP($A2199,'Data Transformation Q1 to Q8'!$A:$V,7,FALSE)</f>
        <v>yes</v>
      </c>
      <c r="L2199" s="4" t="str">
        <f>VLOOKUP($A2199,'Data Transformation Q1 to Q8'!$A:$V,8,FALSE)</f>
        <v>No</v>
      </c>
      <c r="M2199" s="4" t="str">
        <f>VLOOKUP($A2199,'Data Transformation Q1 to Q8'!$A:$V,10,FALSE)</f>
        <v>No</v>
      </c>
      <c r="N2199" s="4">
        <f>VLOOKUP($A2199,'Data Transformation Q1 to Q8'!$A:$V,9,FALSE)</f>
        <v>1</v>
      </c>
      <c r="O2199" s="4" t="str">
        <f>VLOOKUP($A2199,'Data Transformation Q1 to Q8'!$A:$V,20,FALSE)</f>
        <v>tier - 2</v>
      </c>
      <c r="P2199" s="4" t="str">
        <f>VLOOKUP($A2199,'Data Transformation Q1 to Q8'!$A:$V,21,FALSE)</f>
        <v>tier - 2</v>
      </c>
      <c r="Q2199" s="118">
        <f>VLOOKUP($A2199,'Data Transformation Q1 to Q8'!$A:$V,19,FALSE)</f>
        <v>1665</v>
      </c>
    </row>
    <row r="2200" spans="1:17" ht="15.75" x14ac:dyDescent="0.25">
      <c r="A2200" s="10" t="s">
        <v>2246</v>
      </c>
      <c r="B2200" s="4" t="str">
        <f>VLOOKUP(A2200,'Data Transformation Q1 to Q8'!A:V,22,FALSE)</f>
        <v>R1012</v>
      </c>
      <c r="C2200" s="21">
        <f>VLOOKUP($A2200,'Data Transformation Q1 to Q8'!$A:$V,16,FALSE)</f>
        <v>37985</v>
      </c>
      <c r="D2200" s="6">
        <f>VLOOKUP($A2200,'Data Transformation Q1 to Q8'!$A:$V,17,FALSE)</f>
        <v>19</v>
      </c>
      <c r="E2200" s="4" t="str">
        <f>VLOOKUP(A2200,'Customer Names'!A:D,3,FALSE)</f>
        <v xml:space="preserve">  Eric N</v>
      </c>
      <c r="F2200" s="4">
        <f>VLOOKUP($A2200,'Data Transformation Q1 to Q8'!$A:$V,2,FALSE)</f>
        <v>35.53</v>
      </c>
      <c r="G2200" s="4" t="str">
        <f>VLOOKUP($A2200,'Data Transformation Q1 to Q8'!$A:$V,3,FALSE)</f>
        <v>Obesity</v>
      </c>
      <c r="H2200" s="4">
        <f>VLOOKUP($A2200,'Data Transformation Q1 to Q8'!$A:$V,4,FALSE)</f>
        <v>4.3600000000000003</v>
      </c>
      <c r="I2200" s="4" t="str">
        <f>VLOOKUP($A2200,'Data Transformation Q1 to Q8'!$A:$V,5,FALSE)</f>
        <v>Normal</v>
      </c>
      <c r="J2200" s="4" t="str">
        <f>VLOOKUP($A2200,'Data Transformation Q1 to Q8'!$A:$V,6,FALSE)</f>
        <v>No</v>
      </c>
      <c r="K2200" s="4" t="str">
        <f>VLOOKUP($A2200,'Data Transformation Q1 to Q8'!$A:$V,7,FALSE)</f>
        <v>No</v>
      </c>
      <c r="L2200" s="4" t="str">
        <f>VLOOKUP($A2200,'Data Transformation Q1 to Q8'!$A:$V,8,FALSE)</f>
        <v>Yes</v>
      </c>
      <c r="M2200" s="4" t="str">
        <f>VLOOKUP($A2200,'Data Transformation Q1 to Q8'!$A:$V,10,FALSE)</f>
        <v>No</v>
      </c>
      <c r="N2200" s="4">
        <f>VLOOKUP($A2200,'Data Transformation Q1 to Q8'!$A:$V,9,FALSE)</f>
        <v>1</v>
      </c>
      <c r="O2200" s="4" t="str">
        <f>VLOOKUP($A2200,'Data Transformation Q1 to Q8'!$A:$V,20,FALSE)</f>
        <v>tier - 2</v>
      </c>
      <c r="P2200" s="4" t="str">
        <f>VLOOKUP($A2200,'Data Transformation Q1 to Q8'!$A:$V,21,FALSE)</f>
        <v>tier - 1</v>
      </c>
      <c r="Q2200" s="118">
        <f>VLOOKUP($A2200,'Data Transformation Q1 to Q8'!$A:$V,19,FALSE)</f>
        <v>1646.43</v>
      </c>
    </row>
    <row r="2201" spans="1:17" ht="15.75" x14ac:dyDescent="0.25">
      <c r="A2201" s="10" t="s">
        <v>2247</v>
      </c>
      <c r="B2201" s="4" t="str">
        <f>VLOOKUP(A2201,'Data Transformation Q1 to Q8'!A:V,22,FALSE)</f>
        <v>R1012</v>
      </c>
      <c r="C2201" s="21">
        <f>VLOOKUP($A2201,'Data Transformation Q1 to Q8'!$A:$V,16,FALSE)</f>
        <v>37854</v>
      </c>
      <c r="D2201" s="6">
        <f>VLOOKUP($A2201,'Data Transformation Q1 to Q8'!$A:$V,17,FALSE)</f>
        <v>19</v>
      </c>
      <c r="E2201" s="4" t="str">
        <f>VLOOKUP(A2201,'Customer Names'!A:D,3,FALSE)</f>
        <v xml:space="preserve">  Connor</v>
      </c>
      <c r="F2201" s="4">
        <f>VLOOKUP($A2201,'Data Transformation Q1 to Q8'!$A:$V,2,FALSE)</f>
        <v>30.59</v>
      </c>
      <c r="G2201" s="4" t="str">
        <f>VLOOKUP($A2201,'Data Transformation Q1 to Q8'!$A:$V,3,FALSE)</f>
        <v>Obesity</v>
      </c>
      <c r="H2201" s="4">
        <f>VLOOKUP($A2201,'Data Transformation Q1 to Q8'!$A:$V,4,FALSE)</f>
        <v>4.41</v>
      </c>
      <c r="I2201" s="4" t="str">
        <f>VLOOKUP($A2201,'Data Transformation Q1 to Q8'!$A:$V,5,FALSE)</f>
        <v>Normal</v>
      </c>
      <c r="J2201" s="4" t="str">
        <f>VLOOKUP($A2201,'Data Transformation Q1 to Q8'!$A:$V,6,FALSE)</f>
        <v>No</v>
      </c>
      <c r="K2201" s="4" t="str">
        <f>VLOOKUP($A2201,'Data Transformation Q1 to Q8'!$A:$V,7,FALSE)</f>
        <v>No</v>
      </c>
      <c r="L2201" s="4" t="str">
        <f>VLOOKUP($A2201,'Data Transformation Q1 to Q8'!$A:$V,8,FALSE)</f>
        <v>Yes</v>
      </c>
      <c r="M2201" s="4" t="str">
        <f>VLOOKUP($A2201,'Data Transformation Q1 to Q8'!$A:$V,10,FALSE)</f>
        <v>No</v>
      </c>
      <c r="N2201" s="4">
        <f>VLOOKUP($A2201,'Data Transformation Q1 to Q8'!$A:$V,9,FALSE)</f>
        <v>1</v>
      </c>
      <c r="O2201" s="4" t="str">
        <f>VLOOKUP($A2201,'Data Transformation Q1 to Q8'!$A:$V,20,FALSE)</f>
        <v>tier - 2</v>
      </c>
      <c r="P2201" s="4" t="str">
        <f>VLOOKUP($A2201,'Data Transformation Q1 to Q8'!$A:$V,21,FALSE)</f>
        <v>tier - 2</v>
      </c>
      <c r="Q2201" s="118">
        <f>VLOOKUP($A2201,'Data Transformation Q1 to Q8'!$A:$V,19,FALSE)</f>
        <v>1639.56</v>
      </c>
    </row>
    <row r="2202" spans="1:17" ht="15.75" x14ac:dyDescent="0.25">
      <c r="A2202" s="10" t="s">
        <v>2248</v>
      </c>
      <c r="B2202" s="4" t="str">
        <f>VLOOKUP(A2202,'Data Transformation Q1 to Q8'!A:V,22,FALSE)</f>
        <v>R1012</v>
      </c>
      <c r="C2202" s="21">
        <f>VLOOKUP($A2202,'Data Transformation Q1 to Q8'!$A:$V,16,FALSE)</f>
        <v>37880</v>
      </c>
      <c r="D2202" s="6">
        <f>VLOOKUP($A2202,'Data Transformation Q1 to Q8'!$A:$V,17,FALSE)</f>
        <v>19</v>
      </c>
      <c r="E2202" s="4" t="str">
        <f>VLOOKUP(A2202,'Customer Names'!A:D,3,FALSE)</f>
        <v xml:space="preserve">  Patrick H</v>
      </c>
      <c r="F2202" s="4">
        <f>VLOOKUP($A2202,'Data Transformation Q1 to Q8'!$A:$V,2,FALSE)</f>
        <v>30.59</v>
      </c>
      <c r="G2202" s="4" t="str">
        <f>VLOOKUP($A2202,'Data Transformation Q1 to Q8'!$A:$V,3,FALSE)</f>
        <v>Obesity</v>
      </c>
      <c r="H2202" s="4">
        <f>VLOOKUP($A2202,'Data Transformation Q1 to Q8'!$A:$V,4,FALSE)</f>
        <v>4.17</v>
      </c>
      <c r="I2202" s="4" t="str">
        <f>VLOOKUP($A2202,'Data Transformation Q1 to Q8'!$A:$V,5,FALSE)</f>
        <v>Normal</v>
      </c>
      <c r="J2202" s="4" t="str">
        <f>VLOOKUP($A2202,'Data Transformation Q1 to Q8'!$A:$V,6,FALSE)</f>
        <v>No</v>
      </c>
      <c r="K2202" s="4" t="str">
        <f>VLOOKUP($A2202,'Data Transformation Q1 to Q8'!$A:$V,7,FALSE)</f>
        <v>No</v>
      </c>
      <c r="L2202" s="4" t="str">
        <f>VLOOKUP($A2202,'Data Transformation Q1 to Q8'!$A:$V,8,FALSE)</f>
        <v>Yes</v>
      </c>
      <c r="M2202" s="4" t="str">
        <f>VLOOKUP($A2202,'Data Transformation Q1 to Q8'!$A:$V,10,FALSE)</f>
        <v>No</v>
      </c>
      <c r="N2202" s="4">
        <f>VLOOKUP($A2202,'Data Transformation Q1 to Q8'!$A:$V,9,FALSE)</f>
        <v>1</v>
      </c>
      <c r="O2202" s="4" t="str">
        <f>VLOOKUP($A2202,'Data Transformation Q1 to Q8'!$A:$V,20,FALSE)</f>
        <v>tier - 2</v>
      </c>
      <c r="P2202" s="4" t="str">
        <f>VLOOKUP($A2202,'Data Transformation Q1 to Q8'!$A:$V,21,FALSE)</f>
        <v>tier - 2</v>
      </c>
      <c r="Q2202" s="118">
        <f>VLOOKUP($A2202,'Data Transformation Q1 to Q8'!$A:$V,19,FALSE)</f>
        <v>1639.56</v>
      </c>
    </row>
    <row r="2203" spans="1:17" ht="15.75" x14ac:dyDescent="0.25">
      <c r="A2203" s="10" t="s">
        <v>2249</v>
      </c>
      <c r="B2203" s="4" t="str">
        <f>VLOOKUP(A2203,'Data Transformation Q1 to Q8'!A:V,22,FALSE)</f>
        <v>R1012</v>
      </c>
      <c r="C2203" s="21">
        <f>VLOOKUP($A2203,'Data Transformation Q1 to Q8'!$A:$V,16,FALSE)</f>
        <v>37985</v>
      </c>
      <c r="D2203" s="6">
        <f>VLOOKUP($A2203,'Data Transformation Q1 to Q8'!$A:$V,17,FALSE)</f>
        <v>19</v>
      </c>
      <c r="E2203" s="4" t="str">
        <f>VLOOKUP(A2203,'Customer Names'!A:D,3,FALSE)</f>
        <v xml:space="preserve">  Tyler</v>
      </c>
      <c r="F2203" s="4">
        <f>VLOOKUP($A2203,'Data Transformation Q1 to Q8'!$A:$V,2,FALSE)</f>
        <v>27.835000000000001</v>
      </c>
      <c r="G2203" s="4" t="str">
        <f>VLOOKUP($A2203,'Data Transformation Q1 to Q8'!$A:$V,3,FALSE)</f>
        <v>Overweight</v>
      </c>
      <c r="H2203" s="4">
        <f>VLOOKUP($A2203,'Data Transformation Q1 to Q8'!$A:$V,4,FALSE)</f>
        <v>4.4400000000000004</v>
      </c>
      <c r="I2203" s="4" t="str">
        <f>VLOOKUP($A2203,'Data Transformation Q1 to Q8'!$A:$V,5,FALSE)</f>
        <v>Normal</v>
      </c>
      <c r="J2203" s="4" t="str">
        <f>VLOOKUP($A2203,'Data Transformation Q1 to Q8'!$A:$V,6,FALSE)</f>
        <v>No</v>
      </c>
      <c r="K2203" s="4" t="str">
        <f>VLOOKUP($A2203,'Data Transformation Q1 to Q8'!$A:$V,7,FALSE)</f>
        <v>No</v>
      </c>
      <c r="L2203" s="4" t="str">
        <f>VLOOKUP($A2203,'Data Transformation Q1 to Q8'!$A:$V,8,FALSE)</f>
        <v>Yes</v>
      </c>
      <c r="M2203" s="4" t="str">
        <f>VLOOKUP($A2203,'Data Transformation Q1 to Q8'!$A:$V,10,FALSE)</f>
        <v>No</v>
      </c>
      <c r="N2203" s="4">
        <f>VLOOKUP($A2203,'Data Transformation Q1 to Q8'!$A:$V,9,FALSE)</f>
        <v>1</v>
      </c>
      <c r="O2203" s="4" t="str">
        <f>VLOOKUP($A2203,'Data Transformation Q1 to Q8'!$A:$V,20,FALSE)</f>
        <v>tier - 2</v>
      </c>
      <c r="P2203" s="4" t="str">
        <f>VLOOKUP($A2203,'Data Transformation Q1 to Q8'!$A:$V,21,FALSE)</f>
        <v>tier - 3</v>
      </c>
      <c r="Q2203" s="118">
        <f>VLOOKUP($A2203,'Data Transformation Q1 to Q8'!$A:$V,19,FALSE)</f>
        <v>1635.73</v>
      </c>
    </row>
    <row r="2204" spans="1:17" ht="15.75" x14ac:dyDescent="0.25">
      <c r="A2204" s="10" t="s">
        <v>2250</v>
      </c>
      <c r="B2204" s="4" t="str">
        <f>VLOOKUP(A2204,'Data Transformation Q1 to Q8'!A:V,22,FALSE)</f>
        <v>R1013</v>
      </c>
      <c r="C2204" s="21">
        <f>VLOOKUP($A2204,'Data Transformation Q1 to Q8'!$A:$V,16,FALSE)</f>
        <v>38151</v>
      </c>
      <c r="D2204" s="6">
        <f>VLOOKUP($A2204,'Data Transformation Q1 to Q8'!$A:$V,17,FALSE)</f>
        <v>18</v>
      </c>
      <c r="E2204" s="4" t="str">
        <f>VLOOKUP(A2204,'Customer Names'!A:D,3,FALSE)</f>
        <v xml:space="preserve">  Deborah L</v>
      </c>
      <c r="F2204" s="4">
        <f>VLOOKUP($A2204,'Data Transformation Q1 to Q8'!$A:$V,2,FALSE)</f>
        <v>40.26</v>
      </c>
      <c r="G2204" s="4" t="str">
        <f>VLOOKUP($A2204,'Data Transformation Q1 to Q8'!$A:$V,3,FALSE)</f>
        <v>Obesity</v>
      </c>
      <c r="H2204" s="4">
        <f>VLOOKUP($A2204,'Data Transformation Q1 to Q8'!$A:$V,4,FALSE)</f>
        <v>5.52</v>
      </c>
      <c r="I2204" s="4" t="str">
        <f>VLOOKUP($A2204,'Data Transformation Q1 to Q8'!$A:$V,5,FALSE)</f>
        <v>Normal</v>
      </c>
      <c r="J2204" s="4" t="str">
        <f>VLOOKUP($A2204,'Data Transformation Q1 to Q8'!$A:$V,6,FALSE)</f>
        <v>No</v>
      </c>
      <c r="K2204" s="4" t="str">
        <f>VLOOKUP($A2204,'Data Transformation Q1 to Q8'!$A:$V,7,FALSE)</f>
        <v>yes</v>
      </c>
      <c r="L2204" s="4" t="str">
        <f>VLOOKUP($A2204,'Data Transformation Q1 to Q8'!$A:$V,8,FALSE)</f>
        <v>No</v>
      </c>
      <c r="M2204" s="4" t="str">
        <f>VLOOKUP($A2204,'Data Transformation Q1 to Q8'!$A:$V,10,FALSE)</f>
        <v>No</v>
      </c>
      <c r="N2204" s="4">
        <f>VLOOKUP($A2204,'Data Transformation Q1 to Q8'!$A:$V,9,FALSE)</f>
        <v>1</v>
      </c>
      <c r="O2204" s="4" t="str">
        <f>VLOOKUP($A2204,'Data Transformation Q1 to Q8'!$A:$V,20,FALSE)</f>
        <v>tier - 2</v>
      </c>
      <c r="P2204" s="4" t="str">
        <f>VLOOKUP($A2204,'Data Transformation Q1 to Q8'!$A:$V,21,FALSE)</f>
        <v>tier - 2</v>
      </c>
      <c r="Q2204" s="118">
        <f>VLOOKUP($A2204,'Data Transformation Q1 to Q8'!$A:$V,19,FALSE)</f>
        <v>1634.57</v>
      </c>
    </row>
    <row r="2205" spans="1:17" ht="15.75" x14ac:dyDescent="0.25">
      <c r="A2205" s="10" t="s">
        <v>2251</v>
      </c>
      <c r="B2205" s="4" t="str">
        <f>VLOOKUP(A2205,'Data Transformation Q1 to Q8'!A:V,22,FALSE)</f>
        <v>R1013</v>
      </c>
      <c r="C2205" s="21">
        <f>VLOOKUP($A2205,'Data Transformation Q1 to Q8'!$A:$V,16,FALSE)</f>
        <v>38207</v>
      </c>
      <c r="D2205" s="6">
        <f>VLOOKUP($A2205,'Data Transformation Q1 to Q8'!$A:$V,17,FALSE)</f>
        <v>18</v>
      </c>
      <c r="E2205" s="4" t="str">
        <f>VLOOKUP(A2205,'Customer Names'!A:D,3,FALSE)</f>
        <v xml:space="preserve">  Andrea K</v>
      </c>
      <c r="F2205" s="4">
        <f>VLOOKUP($A2205,'Data Transformation Q1 to Q8'!$A:$V,2,FALSE)</f>
        <v>39.82</v>
      </c>
      <c r="G2205" s="4" t="str">
        <f>VLOOKUP($A2205,'Data Transformation Q1 to Q8'!$A:$V,3,FALSE)</f>
        <v>Obesity</v>
      </c>
      <c r="H2205" s="4">
        <f>VLOOKUP($A2205,'Data Transformation Q1 to Q8'!$A:$V,4,FALSE)</f>
        <v>6.01</v>
      </c>
      <c r="I2205" s="4" t="str">
        <f>VLOOKUP($A2205,'Data Transformation Q1 to Q8'!$A:$V,5,FALSE)</f>
        <v>Prediabetes</v>
      </c>
      <c r="J2205" s="4" t="str">
        <f>VLOOKUP($A2205,'Data Transformation Q1 to Q8'!$A:$V,6,FALSE)</f>
        <v>No</v>
      </c>
      <c r="K2205" s="4" t="str">
        <f>VLOOKUP($A2205,'Data Transformation Q1 to Q8'!$A:$V,7,FALSE)</f>
        <v>yes</v>
      </c>
      <c r="L2205" s="4" t="str">
        <f>VLOOKUP($A2205,'Data Transformation Q1 to Q8'!$A:$V,8,FALSE)</f>
        <v>No</v>
      </c>
      <c r="M2205" s="4" t="str">
        <f>VLOOKUP($A2205,'Data Transformation Q1 to Q8'!$A:$V,10,FALSE)</f>
        <v>No</v>
      </c>
      <c r="N2205" s="4">
        <f>VLOOKUP($A2205,'Data Transformation Q1 to Q8'!$A:$V,9,FALSE)</f>
        <v>1</v>
      </c>
      <c r="O2205" s="4" t="str">
        <f>VLOOKUP($A2205,'Data Transformation Q1 to Q8'!$A:$V,20,FALSE)</f>
        <v>tier - 2</v>
      </c>
      <c r="P2205" s="4" t="str">
        <f>VLOOKUP($A2205,'Data Transformation Q1 to Q8'!$A:$V,21,FALSE)</f>
        <v>tier - 1</v>
      </c>
      <c r="Q2205" s="118">
        <f>VLOOKUP($A2205,'Data Transformation Q1 to Q8'!$A:$V,19,FALSE)</f>
        <v>1633.96</v>
      </c>
    </row>
    <row r="2206" spans="1:17" ht="15.75" x14ac:dyDescent="0.25">
      <c r="A2206" s="10" t="s">
        <v>2252</v>
      </c>
      <c r="B2206" s="4" t="str">
        <f>VLOOKUP(A2206,'Data Transformation Q1 to Q8'!A:V,22,FALSE)</f>
        <v>R1013</v>
      </c>
      <c r="C2206" s="21">
        <f>VLOOKUP($A2206,'Data Transformation Q1 to Q8'!$A:$V,16,FALSE)</f>
        <v>38334</v>
      </c>
      <c r="D2206" s="6">
        <f>VLOOKUP($A2206,'Data Transformation Q1 to Q8'!$A:$V,17,FALSE)</f>
        <v>18</v>
      </c>
      <c r="E2206" s="4" t="str">
        <f>VLOOKUP(A2206,'Customer Names'!A:D,3,FALSE)</f>
        <v xml:space="preserve">  Elleree</v>
      </c>
      <c r="F2206" s="4">
        <f>VLOOKUP($A2206,'Data Transformation Q1 to Q8'!$A:$V,2,FALSE)</f>
        <v>39.159999999999997</v>
      </c>
      <c r="G2206" s="4" t="str">
        <f>VLOOKUP($A2206,'Data Transformation Q1 to Q8'!$A:$V,3,FALSE)</f>
        <v>Obesity</v>
      </c>
      <c r="H2206" s="4">
        <f>VLOOKUP($A2206,'Data Transformation Q1 to Q8'!$A:$V,4,FALSE)</f>
        <v>5.81</v>
      </c>
      <c r="I2206" s="4" t="str">
        <f>VLOOKUP($A2206,'Data Transformation Q1 to Q8'!$A:$V,5,FALSE)</f>
        <v>Prediabetes</v>
      </c>
      <c r="J2206" s="4" t="str">
        <f>VLOOKUP($A2206,'Data Transformation Q1 to Q8'!$A:$V,6,FALSE)</f>
        <v>No</v>
      </c>
      <c r="K2206" s="4" t="str">
        <f>VLOOKUP($A2206,'Data Transformation Q1 to Q8'!$A:$V,7,FALSE)</f>
        <v>yes</v>
      </c>
      <c r="L2206" s="4" t="str">
        <f>VLOOKUP($A2206,'Data Transformation Q1 to Q8'!$A:$V,8,FALSE)</f>
        <v>No</v>
      </c>
      <c r="M2206" s="4" t="str">
        <f>VLOOKUP($A2206,'Data Transformation Q1 to Q8'!$A:$V,10,FALSE)</f>
        <v>No</v>
      </c>
      <c r="N2206" s="4">
        <f>VLOOKUP($A2206,'Data Transformation Q1 to Q8'!$A:$V,9,FALSE)</f>
        <v>1</v>
      </c>
      <c r="O2206" s="4" t="str">
        <f>VLOOKUP($A2206,'Data Transformation Q1 to Q8'!$A:$V,20,FALSE)</f>
        <v>tier - 2</v>
      </c>
      <c r="P2206" s="4" t="str">
        <f>VLOOKUP($A2206,'Data Transformation Q1 to Q8'!$A:$V,21,FALSE)</f>
        <v>tier - 2</v>
      </c>
      <c r="Q2206" s="118">
        <f>VLOOKUP($A2206,'Data Transformation Q1 to Q8'!$A:$V,19,FALSE)</f>
        <v>1633.04</v>
      </c>
    </row>
    <row r="2207" spans="1:17" ht="15.75" x14ac:dyDescent="0.25">
      <c r="A2207" s="10" t="s">
        <v>2253</v>
      </c>
      <c r="B2207" s="4" t="str">
        <f>VLOOKUP(A2207,'Data Transformation Q1 to Q8'!A:V,22,FALSE)</f>
        <v>R1012</v>
      </c>
      <c r="C2207" s="21">
        <f>VLOOKUP($A2207,'Data Transformation Q1 to Q8'!$A:$V,16,FALSE)</f>
        <v>37880</v>
      </c>
      <c r="D2207" s="6">
        <f>VLOOKUP($A2207,'Data Transformation Q1 to Q8'!$A:$V,17,FALSE)</f>
        <v>19</v>
      </c>
      <c r="E2207" s="4" t="str">
        <f>VLOOKUP(A2207,'Customer Names'!A:D,3,FALSE)</f>
        <v xml:space="preserve">  Brandon J</v>
      </c>
      <c r="F2207" s="4">
        <f>VLOOKUP($A2207,'Data Transformation Q1 to Q8'!$A:$V,2,FALSE)</f>
        <v>25.555</v>
      </c>
      <c r="G2207" s="4" t="str">
        <f>VLOOKUP($A2207,'Data Transformation Q1 to Q8'!$A:$V,3,FALSE)</f>
        <v>Overweight</v>
      </c>
      <c r="H2207" s="4">
        <f>VLOOKUP($A2207,'Data Transformation Q1 to Q8'!$A:$V,4,FALSE)</f>
        <v>4.37</v>
      </c>
      <c r="I2207" s="4" t="str">
        <f>VLOOKUP($A2207,'Data Transformation Q1 to Q8'!$A:$V,5,FALSE)</f>
        <v>Normal</v>
      </c>
      <c r="J2207" s="4" t="str">
        <f>VLOOKUP($A2207,'Data Transformation Q1 to Q8'!$A:$V,6,FALSE)</f>
        <v>No</v>
      </c>
      <c r="K2207" s="4" t="str">
        <f>VLOOKUP($A2207,'Data Transformation Q1 to Q8'!$A:$V,7,FALSE)</f>
        <v>No</v>
      </c>
      <c r="L2207" s="4" t="str">
        <f>VLOOKUP($A2207,'Data Transformation Q1 to Q8'!$A:$V,8,FALSE)</f>
        <v>Yes</v>
      </c>
      <c r="M2207" s="4" t="str">
        <f>VLOOKUP($A2207,'Data Transformation Q1 to Q8'!$A:$V,10,FALSE)</f>
        <v>No</v>
      </c>
      <c r="N2207" s="4">
        <f>VLOOKUP($A2207,'Data Transformation Q1 to Q8'!$A:$V,9,FALSE)</f>
        <v>1</v>
      </c>
      <c r="O2207" s="4" t="str">
        <f>VLOOKUP($A2207,'Data Transformation Q1 to Q8'!$A:$V,20,FALSE)</f>
        <v>tier - 2</v>
      </c>
      <c r="P2207" s="4" t="str">
        <f>VLOOKUP($A2207,'Data Transformation Q1 to Q8'!$A:$V,21,FALSE)</f>
        <v>tier - 2</v>
      </c>
      <c r="Q2207" s="118">
        <f>VLOOKUP($A2207,'Data Transformation Q1 to Q8'!$A:$V,19,FALSE)</f>
        <v>1632.56</v>
      </c>
    </row>
    <row r="2208" spans="1:17" ht="15.75" x14ac:dyDescent="0.25">
      <c r="A2208" s="10" t="s">
        <v>2254</v>
      </c>
      <c r="B2208" s="4" t="str">
        <f>VLOOKUP(A2208,'Data Transformation Q1 to Q8'!A:V,22,FALSE)</f>
        <v>R1012</v>
      </c>
      <c r="C2208" s="21">
        <f>VLOOKUP($A2208,'Data Transformation Q1 to Q8'!$A:$V,16,FALSE)</f>
        <v>37897</v>
      </c>
      <c r="D2208" s="6">
        <f>VLOOKUP($A2208,'Data Transformation Q1 to Q8'!$A:$V,17,FALSE)</f>
        <v>19</v>
      </c>
      <c r="E2208" s="4" t="str">
        <f>VLOOKUP(A2208,'Customer Names'!A:D,3,FALSE)</f>
        <v xml:space="preserve">  Steve</v>
      </c>
      <c r="F2208" s="4">
        <f>VLOOKUP($A2208,'Data Transformation Q1 to Q8'!$A:$V,2,FALSE)</f>
        <v>25.175000000000001</v>
      </c>
      <c r="G2208" s="4" t="str">
        <f>VLOOKUP($A2208,'Data Transformation Q1 to Q8'!$A:$V,3,FALSE)</f>
        <v>Overweight</v>
      </c>
      <c r="H2208" s="4">
        <f>VLOOKUP($A2208,'Data Transformation Q1 to Q8'!$A:$V,4,FALSE)</f>
        <v>5.74</v>
      </c>
      <c r="I2208" s="4" t="str">
        <f>VLOOKUP($A2208,'Data Transformation Q1 to Q8'!$A:$V,5,FALSE)</f>
        <v>Prediabetes</v>
      </c>
      <c r="J2208" s="4" t="str">
        <f>VLOOKUP($A2208,'Data Transformation Q1 to Q8'!$A:$V,6,FALSE)</f>
        <v>No</v>
      </c>
      <c r="K2208" s="4" t="str">
        <f>VLOOKUP($A2208,'Data Transformation Q1 to Q8'!$A:$V,7,FALSE)</f>
        <v>No</v>
      </c>
      <c r="L2208" s="4" t="str">
        <f>VLOOKUP($A2208,'Data Transformation Q1 to Q8'!$A:$V,8,FALSE)</f>
        <v>Yes</v>
      </c>
      <c r="M2208" s="4" t="str">
        <f>VLOOKUP($A2208,'Data Transformation Q1 to Q8'!$A:$V,10,FALSE)</f>
        <v>No</v>
      </c>
      <c r="N2208" s="4">
        <f>VLOOKUP($A2208,'Data Transformation Q1 to Q8'!$A:$V,9,FALSE)</f>
        <v>1</v>
      </c>
      <c r="O2208" s="4" t="str">
        <f>VLOOKUP($A2208,'Data Transformation Q1 to Q8'!$A:$V,20,FALSE)</f>
        <v>tier - 2</v>
      </c>
      <c r="P2208" s="4" t="str">
        <f>VLOOKUP($A2208,'Data Transformation Q1 to Q8'!$A:$V,21,FALSE)</f>
        <v>tier - 2</v>
      </c>
      <c r="Q2208" s="118">
        <f>VLOOKUP($A2208,'Data Transformation Q1 to Q8'!$A:$V,19,FALSE)</f>
        <v>1632.04</v>
      </c>
    </row>
    <row r="2209" spans="1:17" ht="15.75" x14ac:dyDescent="0.25">
      <c r="A2209" s="10" t="s">
        <v>2255</v>
      </c>
      <c r="B2209" s="4" t="str">
        <f>VLOOKUP(A2209,'Data Transformation Q1 to Q8'!A:V,22,FALSE)</f>
        <v>R1013</v>
      </c>
      <c r="C2209" s="21">
        <f>VLOOKUP($A2209,'Data Transformation Q1 to Q8'!$A:$V,16,FALSE)</f>
        <v>38177</v>
      </c>
      <c r="D2209" s="6">
        <f>VLOOKUP($A2209,'Data Transformation Q1 to Q8'!$A:$V,17,FALSE)</f>
        <v>18</v>
      </c>
      <c r="E2209" s="4" t="str">
        <f>VLOOKUP(A2209,'Customer Names'!A:D,3,FALSE)</f>
        <v xml:space="preserve">  Nina Wavik Sr</v>
      </c>
      <c r="F2209" s="4">
        <f>VLOOKUP($A2209,'Data Transformation Q1 to Q8'!$A:$V,2,FALSE)</f>
        <v>38.28</v>
      </c>
      <c r="G2209" s="4" t="str">
        <f>VLOOKUP($A2209,'Data Transformation Q1 to Q8'!$A:$V,3,FALSE)</f>
        <v>Obesity</v>
      </c>
      <c r="H2209" s="4">
        <f>VLOOKUP($A2209,'Data Transformation Q1 to Q8'!$A:$V,4,FALSE)</f>
        <v>5.39</v>
      </c>
      <c r="I2209" s="4" t="str">
        <f>VLOOKUP($A2209,'Data Transformation Q1 to Q8'!$A:$V,5,FALSE)</f>
        <v>Normal</v>
      </c>
      <c r="J2209" s="4" t="str">
        <f>VLOOKUP($A2209,'Data Transformation Q1 to Q8'!$A:$V,6,FALSE)</f>
        <v>No</v>
      </c>
      <c r="K2209" s="4" t="str">
        <f>VLOOKUP($A2209,'Data Transformation Q1 to Q8'!$A:$V,7,FALSE)</f>
        <v>yes</v>
      </c>
      <c r="L2209" s="4" t="str">
        <f>VLOOKUP($A2209,'Data Transformation Q1 to Q8'!$A:$V,8,FALSE)</f>
        <v>No</v>
      </c>
      <c r="M2209" s="4" t="str">
        <f>VLOOKUP($A2209,'Data Transformation Q1 to Q8'!$A:$V,10,FALSE)</f>
        <v>No</v>
      </c>
      <c r="N2209" s="4">
        <f>VLOOKUP($A2209,'Data Transformation Q1 to Q8'!$A:$V,9,FALSE)</f>
        <v>1</v>
      </c>
      <c r="O2209" s="4" t="str">
        <f>VLOOKUP($A2209,'Data Transformation Q1 to Q8'!$A:$V,20,FALSE)</f>
        <v>tier - 2</v>
      </c>
      <c r="P2209" s="4" t="str">
        <f>VLOOKUP($A2209,'Data Transformation Q1 to Q8'!$A:$V,21,FALSE)</f>
        <v>tier - 1</v>
      </c>
      <c r="Q2209" s="118">
        <f>VLOOKUP($A2209,'Data Transformation Q1 to Q8'!$A:$V,19,FALSE)</f>
        <v>1631.82</v>
      </c>
    </row>
    <row r="2210" spans="1:17" ht="15.75" x14ac:dyDescent="0.25">
      <c r="A2210" s="10" t="s">
        <v>2256</v>
      </c>
      <c r="B2210" s="4" t="str">
        <f>VLOOKUP(A2210,'Data Transformation Q1 to Q8'!A:V,22,FALSE)</f>
        <v>R1013</v>
      </c>
      <c r="C2210" s="21">
        <f>VLOOKUP($A2210,'Data Transformation Q1 to Q8'!$A:$V,16,FALSE)</f>
        <v>38326</v>
      </c>
      <c r="D2210" s="6">
        <f>VLOOKUP($A2210,'Data Transformation Q1 to Q8'!$A:$V,17,FALSE)</f>
        <v>18</v>
      </c>
      <c r="E2210" s="4" t="str">
        <f>VLOOKUP(A2210,'Customer Names'!A:D,3,FALSE)</f>
        <v xml:space="preserve">  Dani</v>
      </c>
      <c r="F2210" s="4">
        <f>VLOOKUP($A2210,'Data Transformation Q1 to Q8'!$A:$V,2,FALSE)</f>
        <v>38.17</v>
      </c>
      <c r="G2210" s="4" t="str">
        <f>VLOOKUP($A2210,'Data Transformation Q1 to Q8'!$A:$V,3,FALSE)</f>
        <v>Obesity</v>
      </c>
      <c r="H2210" s="4">
        <f>VLOOKUP($A2210,'Data Transformation Q1 to Q8'!$A:$V,4,FALSE)</f>
        <v>4.07</v>
      </c>
      <c r="I2210" s="4" t="str">
        <f>VLOOKUP($A2210,'Data Transformation Q1 to Q8'!$A:$V,5,FALSE)</f>
        <v>Normal</v>
      </c>
      <c r="J2210" s="4" t="str">
        <f>VLOOKUP($A2210,'Data Transformation Q1 to Q8'!$A:$V,6,FALSE)</f>
        <v>No</v>
      </c>
      <c r="K2210" s="4" t="str">
        <f>VLOOKUP($A2210,'Data Transformation Q1 to Q8'!$A:$V,7,FALSE)</f>
        <v>yes</v>
      </c>
      <c r="L2210" s="4" t="str">
        <f>VLOOKUP($A2210,'Data Transformation Q1 to Q8'!$A:$V,8,FALSE)</f>
        <v>No</v>
      </c>
      <c r="M2210" s="4" t="str">
        <f>VLOOKUP($A2210,'Data Transformation Q1 to Q8'!$A:$V,10,FALSE)</f>
        <v>No</v>
      </c>
      <c r="N2210" s="4">
        <f>VLOOKUP($A2210,'Data Transformation Q1 to Q8'!$A:$V,9,FALSE)</f>
        <v>1</v>
      </c>
      <c r="O2210" s="4" t="str">
        <f>VLOOKUP($A2210,'Data Transformation Q1 to Q8'!$A:$V,20,FALSE)</f>
        <v>tier - 2</v>
      </c>
      <c r="P2210" s="4" t="str">
        <f>VLOOKUP($A2210,'Data Transformation Q1 to Q8'!$A:$V,21,FALSE)</f>
        <v>tier - 3</v>
      </c>
      <c r="Q2210" s="118">
        <f>VLOOKUP($A2210,'Data Transformation Q1 to Q8'!$A:$V,19,FALSE)</f>
        <v>1631.67</v>
      </c>
    </row>
    <row r="2211" spans="1:17" ht="15.75" x14ac:dyDescent="0.25">
      <c r="A2211" s="10" t="s">
        <v>2257</v>
      </c>
      <c r="B2211" s="4" t="str">
        <f>VLOOKUP(A2211,'Data Transformation Q1 to Q8'!A:V,22,FALSE)</f>
        <v>R1013</v>
      </c>
      <c r="C2211" s="21">
        <f>VLOOKUP($A2211,'Data Transformation Q1 to Q8'!$A:$V,16,FALSE)</f>
        <v>38264</v>
      </c>
      <c r="D2211" s="6">
        <f>VLOOKUP($A2211,'Data Transformation Q1 to Q8'!$A:$V,17,FALSE)</f>
        <v>18</v>
      </c>
      <c r="E2211" s="4" t="str">
        <f>VLOOKUP(A2211,'Customer Names'!A:D,3,FALSE)</f>
        <v xml:space="preserve">  Jennifer A</v>
      </c>
      <c r="F2211" s="4">
        <f>VLOOKUP($A2211,'Data Transformation Q1 to Q8'!$A:$V,2,FALSE)</f>
        <v>36.85</v>
      </c>
      <c r="G2211" s="4" t="str">
        <f>VLOOKUP($A2211,'Data Transformation Q1 to Q8'!$A:$V,3,FALSE)</f>
        <v>Obesity</v>
      </c>
      <c r="H2211" s="4">
        <f>VLOOKUP($A2211,'Data Transformation Q1 to Q8'!$A:$V,4,FALSE)</f>
        <v>5.49</v>
      </c>
      <c r="I2211" s="4" t="str">
        <f>VLOOKUP($A2211,'Data Transformation Q1 to Q8'!$A:$V,5,FALSE)</f>
        <v>Normal</v>
      </c>
      <c r="J2211" s="4" t="str">
        <f>VLOOKUP($A2211,'Data Transformation Q1 to Q8'!$A:$V,6,FALSE)</f>
        <v>No</v>
      </c>
      <c r="K2211" s="4" t="str">
        <f>VLOOKUP($A2211,'Data Transformation Q1 to Q8'!$A:$V,7,FALSE)</f>
        <v>yes</v>
      </c>
      <c r="L2211" s="4" t="str">
        <f>VLOOKUP($A2211,'Data Transformation Q1 to Q8'!$A:$V,8,FALSE)</f>
        <v>No</v>
      </c>
      <c r="M2211" s="4" t="str">
        <f>VLOOKUP($A2211,'Data Transformation Q1 to Q8'!$A:$V,10,FALSE)</f>
        <v>No</v>
      </c>
      <c r="N2211" s="4">
        <f>VLOOKUP($A2211,'Data Transformation Q1 to Q8'!$A:$V,9,FALSE)</f>
        <v>1</v>
      </c>
      <c r="O2211" s="4" t="str">
        <f>VLOOKUP($A2211,'Data Transformation Q1 to Q8'!$A:$V,20,FALSE)</f>
        <v>tier - 2</v>
      </c>
      <c r="P2211" s="4" t="str">
        <f>VLOOKUP($A2211,'Data Transformation Q1 to Q8'!$A:$V,21,FALSE)</f>
        <v>tier - 2</v>
      </c>
      <c r="Q2211" s="118">
        <f>VLOOKUP($A2211,'Data Transformation Q1 to Q8'!$A:$V,19,FALSE)</f>
        <v>1629.83</v>
      </c>
    </row>
    <row r="2212" spans="1:17" ht="15.75" x14ac:dyDescent="0.25">
      <c r="A2212" s="10" t="s">
        <v>2258</v>
      </c>
      <c r="B2212" s="4" t="str">
        <f>VLOOKUP(A2212,'Data Transformation Q1 to Q8'!A:V,22,FALSE)</f>
        <v>R1012</v>
      </c>
      <c r="C2212" s="21">
        <f>VLOOKUP($A2212,'Data Transformation Q1 to Q8'!$A:$V,16,FALSE)</f>
        <v>37819</v>
      </c>
      <c r="D2212" s="6">
        <f>VLOOKUP($A2212,'Data Transformation Q1 to Q8'!$A:$V,17,FALSE)</f>
        <v>19</v>
      </c>
      <c r="E2212" s="4" t="str">
        <f>VLOOKUP(A2212,'Customer Names'!A:D,3,FALSE)</f>
        <v xml:space="preserve">  Martin</v>
      </c>
      <c r="F2212" s="4">
        <f>VLOOKUP($A2212,'Data Transformation Q1 to Q8'!$A:$V,2,FALSE)</f>
        <v>22.61</v>
      </c>
      <c r="G2212" s="4" t="str">
        <f>VLOOKUP($A2212,'Data Transformation Q1 to Q8'!$A:$V,3,FALSE)</f>
        <v>Normal Weight</v>
      </c>
      <c r="H2212" s="4">
        <f>VLOOKUP($A2212,'Data Transformation Q1 to Q8'!$A:$V,4,FALSE)</f>
        <v>5.68</v>
      </c>
      <c r="I2212" s="4" t="str">
        <f>VLOOKUP($A2212,'Data Transformation Q1 to Q8'!$A:$V,5,FALSE)</f>
        <v>Normal</v>
      </c>
      <c r="J2212" s="4" t="str">
        <f>VLOOKUP($A2212,'Data Transformation Q1 to Q8'!$A:$V,6,FALSE)</f>
        <v>No</v>
      </c>
      <c r="K2212" s="4" t="str">
        <f>VLOOKUP($A2212,'Data Transformation Q1 to Q8'!$A:$V,7,FALSE)</f>
        <v>No</v>
      </c>
      <c r="L2212" s="4" t="str">
        <f>VLOOKUP($A2212,'Data Transformation Q1 to Q8'!$A:$V,8,FALSE)</f>
        <v>Yes</v>
      </c>
      <c r="M2212" s="4" t="str">
        <f>VLOOKUP($A2212,'Data Transformation Q1 to Q8'!$A:$V,10,FALSE)</f>
        <v>No</v>
      </c>
      <c r="N2212" s="4">
        <f>VLOOKUP($A2212,'Data Transformation Q1 to Q8'!$A:$V,9,FALSE)</f>
        <v>1</v>
      </c>
      <c r="O2212" s="4" t="str">
        <f>VLOOKUP($A2212,'Data Transformation Q1 to Q8'!$A:$V,20,FALSE)</f>
        <v>tier - 2</v>
      </c>
      <c r="P2212" s="4" t="str">
        <f>VLOOKUP($A2212,'Data Transformation Q1 to Q8'!$A:$V,21,FALSE)</f>
        <v>tier - 1</v>
      </c>
      <c r="Q2212" s="118">
        <f>VLOOKUP($A2212,'Data Transformation Q1 to Q8'!$A:$V,19,FALSE)</f>
        <v>1628.47</v>
      </c>
    </row>
    <row r="2213" spans="1:17" ht="15.75" x14ac:dyDescent="0.25">
      <c r="A2213" s="10" t="s">
        <v>2259</v>
      </c>
      <c r="B2213" s="4" t="str">
        <f>VLOOKUP(A2213,'Data Transformation Q1 to Q8'!A:V,22,FALSE)</f>
        <v>R1012</v>
      </c>
      <c r="C2213" s="21">
        <f>VLOOKUP($A2213,'Data Transformation Q1 to Q8'!$A:$V,16,FALSE)</f>
        <v>37959</v>
      </c>
      <c r="D2213" s="6">
        <f>VLOOKUP($A2213,'Data Transformation Q1 to Q8'!$A:$V,17,FALSE)</f>
        <v>19</v>
      </c>
      <c r="E2213" s="4" t="str">
        <f>VLOOKUP(A2213,'Customer Names'!A:D,3,FALSE)</f>
        <v xml:space="preserve">  Steve</v>
      </c>
      <c r="F2213" s="4">
        <f>VLOOKUP($A2213,'Data Transformation Q1 to Q8'!$A:$V,2,FALSE)</f>
        <v>21.754999999999999</v>
      </c>
      <c r="G2213" s="4" t="str">
        <f>VLOOKUP($A2213,'Data Transformation Q1 to Q8'!$A:$V,3,FALSE)</f>
        <v>Normal Weight</v>
      </c>
      <c r="H2213" s="4">
        <f>VLOOKUP($A2213,'Data Transformation Q1 to Q8'!$A:$V,4,FALSE)</f>
        <v>6.09</v>
      </c>
      <c r="I2213" s="4" t="str">
        <f>VLOOKUP($A2213,'Data Transformation Q1 to Q8'!$A:$V,5,FALSE)</f>
        <v>Prediabetes</v>
      </c>
      <c r="J2213" s="4" t="str">
        <f>VLOOKUP($A2213,'Data Transformation Q1 to Q8'!$A:$V,6,FALSE)</f>
        <v>No</v>
      </c>
      <c r="K2213" s="4" t="str">
        <f>VLOOKUP($A2213,'Data Transformation Q1 to Q8'!$A:$V,7,FALSE)</f>
        <v>No</v>
      </c>
      <c r="L2213" s="4" t="str">
        <f>VLOOKUP($A2213,'Data Transformation Q1 to Q8'!$A:$V,8,FALSE)</f>
        <v>Yes</v>
      </c>
      <c r="M2213" s="4" t="str">
        <f>VLOOKUP($A2213,'Data Transformation Q1 to Q8'!$A:$V,10,FALSE)</f>
        <v>No</v>
      </c>
      <c r="N2213" s="4">
        <f>VLOOKUP($A2213,'Data Transformation Q1 to Q8'!$A:$V,9,FALSE)</f>
        <v>1</v>
      </c>
      <c r="O2213" s="4" t="str">
        <f>VLOOKUP($A2213,'Data Transformation Q1 to Q8'!$A:$V,20,FALSE)</f>
        <v>tier - 2</v>
      </c>
      <c r="P2213" s="4" t="str">
        <f>VLOOKUP($A2213,'Data Transformation Q1 to Q8'!$A:$V,21,FALSE)</f>
        <v>tier - 2</v>
      </c>
      <c r="Q2213" s="118">
        <f>VLOOKUP($A2213,'Data Transformation Q1 to Q8'!$A:$V,19,FALSE)</f>
        <v>1627.28</v>
      </c>
    </row>
    <row r="2214" spans="1:17" ht="15.75" x14ac:dyDescent="0.25">
      <c r="A2214" s="10" t="s">
        <v>2260</v>
      </c>
      <c r="B2214" s="4" t="str">
        <f>VLOOKUP(A2214,'Data Transformation Q1 to Q8'!A:V,22,FALSE)</f>
        <v>R1012</v>
      </c>
      <c r="C2214" s="21">
        <f>VLOOKUP($A2214,'Data Transformation Q1 to Q8'!$A:$V,16,FALSE)</f>
        <v>37873</v>
      </c>
      <c r="D2214" s="6">
        <f>VLOOKUP($A2214,'Data Transformation Q1 to Q8'!$A:$V,17,FALSE)</f>
        <v>19</v>
      </c>
      <c r="E2214" s="4" t="str">
        <f>VLOOKUP(A2214,'Customer Names'!A:D,3,FALSE)</f>
        <v xml:space="preserve">  Christopher</v>
      </c>
      <c r="F2214" s="4">
        <f>VLOOKUP($A2214,'Data Transformation Q1 to Q8'!$A:$V,2,FALSE)</f>
        <v>20.425000000000001</v>
      </c>
      <c r="G2214" s="4" t="str">
        <f>VLOOKUP($A2214,'Data Transformation Q1 to Q8'!$A:$V,3,FALSE)</f>
        <v>Normal Weight</v>
      </c>
      <c r="H2214" s="4">
        <f>VLOOKUP($A2214,'Data Transformation Q1 to Q8'!$A:$V,4,FALSE)</f>
        <v>5.53</v>
      </c>
      <c r="I2214" s="4" t="str">
        <f>VLOOKUP($A2214,'Data Transformation Q1 to Q8'!$A:$V,5,FALSE)</f>
        <v>Normal</v>
      </c>
      <c r="J2214" s="4" t="str">
        <f>VLOOKUP($A2214,'Data Transformation Q1 to Q8'!$A:$V,6,FALSE)</f>
        <v>No</v>
      </c>
      <c r="K2214" s="4" t="str">
        <f>VLOOKUP($A2214,'Data Transformation Q1 to Q8'!$A:$V,7,FALSE)</f>
        <v>No</v>
      </c>
      <c r="L2214" s="4" t="str">
        <f>VLOOKUP($A2214,'Data Transformation Q1 to Q8'!$A:$V,8,FALSE)</f>
        <v>Yes</v>
      </c>
      <c r="M2214" s="4" t="str">
        <f>VLOOKUP($A2214,'Data Transformation Q1 to Q8'!$A:$V,10,FALSE)</f>
        <v>No</v>
      </c>
      <c r="N2214" s="4">
        <f>VLOOKUP($A2214,'Data Transformation Q1 to Q8'!$A:$V,9,FALSE)</f>
        <v>1</v>
      </c>
      <c r="O2214" s="4" t="str">
        <f>VLOOKUP($A2214,'Data Transformation Q1 to Q8'!$A:$V,20,FALSE)</f>
        <v>tier - 2</v>
      </c>
      <c r="P2214" s="4" t="str">
        <f>VLOOKUP($A2214,'Data Transformation Q1 to Q8'!$A:$V,21,FALSE)</f>
        <v>tier - 3</v>
      </c>
      <c r="Q2214" s="118">
        <f>VLOOKUP($A2214,'Data Transformation Q1 to Q8'!$A:$V,19,FALSE)</f>
        <v>1625.43</v>
      </c>
    </row>
    <row r="2215" spans="1:17" ht="15.75" x14ac:dyDescent="0.25">
      <c r="A2215" s="10" t="s">
        <v>2261</v>
      </c>
      <c r="B2215" s="4" t="str">
        <f>VLOOKUP(A2215,'Data Transformation Q1 to Q8'!A:V,22,FALSE)</f>
        <v>R1013</v>
      </c>
      <c r="C2215" s="21">
        <f>VLOOKUP($A2215,'Data Transformation Q1 to Q8'!$A:$V,16,FALSE)</f>
        <v>38193</v>
      </c>
      <c r="D2215" s="6">
        <f>VLOOKUP($A2215,'Data Transformation Q1 to Q8'!$A:$V,17,FALSE)</f>
        <v>18</v>
      </c>
      <c r="E2215" s="4" t="str">
        <f>VLOOKUP(A2215,'Customer Names'!A:D,3,FALSE)</f>
        <v xml:space="preserve">  Kathryn M</v>
      </c>
      <c r="F2215" s="4">
        <f>VLOOKUP($A2215,'Data Transformation Q1 to Q8'!$A:$V,2,FALSE)</f>
        <v>31.35</v>
      </c>
      <c r="G2215" s="4" t="str">
        <f>VLOOKUP($A2215,'Data Transformation Q1 to Q8'!$A:$V,3,FALSE)</f>
        <v>Obesity</v>
      </c>
      <c r="H2215" s="4">
        <f>VLOOKUP($A2215,'Data Transformation Q1 to Q8'!$A:$V,4,FALSE)</f>
        <v>4.28</v>
      </c>
      <c r="I2215" s="4" t="str">
        <f>VLOOKUP($A2215,'Data Transformation Q1 to Q8'!$A:$V,5,FALSE)</f>
        <v>Normal</v>
      </c>
      <c r="J2215" s="4" t="str">
        <f>VLOOKUP($A2215,'Data Transformation Q1 to Q8'!$A:$V,6,FALSE)</f>
        <v>No</v>
      </c>
      <c r="K2215" s="4" t="str">
        <f>VLOOKUP($A2215,'Data Transformation Q1 to Q8'!$A:$V,7,FALSE)</f>
        <v>yes</v>
      </c>
      <c r="L2215" s="4" t="str">
        <f>VLOOKUP($A2215,'Data Transformation Q1 to Q8'!$A:$V,8,FALSE)</f>
        <v>No</v>
      </c>
      <c r="M2215" s="4" t="str">
        <f>VLOOKUP($A2215,'Data Transformation Q1 to Q8'!$A:$V,10,FALSE)</f>
        <v>No</v>
      </c>
      <c r="N2215" s="4">
        <f>VLOOKUP($A2215,'Data Transformation Q1 to Q8'!$A:$V,9,FALSE)</f>
        <v>1</v>
      </c>
      <c r="O2215" s="4" t="str">
        <f>VLOOKUP($A2215,'Data Transformation Q1 to Q8'!$A:$V,20,FALSE)</f>
        <v>tier - 2</v>
      </c>
      <c r="P2215" s="4" t="str">
        <f>VLOOKUP($A2215,'Data Transformation Q1 to Q8'!$A:$V,21,FALSE)</f>
        <v>tier - 1</v>
      </c>
      <c r="Q2215" s="118">
        <f>VLOOKUP($A2215,'Data Transformation Q1 to Q8'!$A:$V,19,FALSE)</f>
        <v>1622.19</v>
      </c>
    </row>
    <row r="2216" spans="1:17" ht="15.75" x14ac:dyDescent="0.25">
      <c r="A2216" s="10" t="s">
        <v>2262</v>
      </c>
      <c r="B2216" s="4" t="str">
        <f>VLOOKUP(A2216,'Data Transformation Q1 to Q8'!A:V,22,FALSE)</f>
        <v>R1013</v>
      </c>
      <c r="C2216" s="21">
        <f>VLOOKUP($A2216,'Data Transformation Q1 to Q8'!$A:$V,16,FALSE)</f>
        <v>38220</v>
      </c>
      <c r="D2216" s="6">
        <f>VLOOKUP($A2216,'Data Transformation Q1 to Q8'!$A:$V,17,FALSE)</f>
        <v>18</v>
      </c>
      <c r="E2216" s="4" t="str">
        <f>VLOOKUP(A2216,'Customer Names'!A:D,3,FALSE)</f>
        <v xml:space="preserve">  Emily</v>
      </c>
      <c r="F2216" s="4">
        <f>VLOOKUP($A2216,'Data Transformation Q1 to Q8'!$A:$V,2,FALSE)</f>
        <v>31.13</v>
      </c>
      <c r="G2216" s="4" t="str">
        <f>VLOOKUP($A2216,'Data Transformation Q1 to Q8'!$A:$V,3,FALSE)</f>
        <v>Obesity</v>
      </c>
      <c r="H2216" s="4">
        <f>VLOOKUP($A2216,'Data Transformation Q1 to Q8'!$A:$V,4,FALSE)</f>
        <v>6.01</v>
      </c>
      <c r="I2216" s="4" t="str">
        <f>VLOOKUP($A2216,'Data Transformation Q1 to Q8'!$A:$V,5,FALSE)</f>
        <v>Prediabetes</v>
      </c>
      <c r="J2216" s="4" t="str">
        <f>VLOOKUP($A2216,'Data Transformation Q1 to Q8'!$A:$V,6,FALSE)</f>
        <v>No</v>
      </c>
      <c r="K2216" s="4" t="str">
        <f>VLOOKUP($A2216,'Data Transformation Q1 to Q8'!$A:$V,7,FALSE)</f>
        <v>yes</v>
      </c>
      <c r="L2216" s="4" t="str">
        <f>VLOOKUP($A2216,'Data Transformation Q1 to Q8'!$A:$V,8,FALSE)</f>
        <v>No</v>
      </c>
      <c r="M2216" s="4" t="str">
        <f>VLOOKUP($A2216,'Data Transformation Q1 to Q8'!$A:$V,10,FALSE)</f>
        <v>No</v>
      </c>
      <c r="N2216" s="4">
        <f>VLOOKUP($A2216,'Data Transformation Q1 to Q8'!$A:$V,9,FALSE)</f>
        <v>1</v>
      </c>
      <c r="O2216" s="4" t="str">
        <f>VLOOKUP($A2216,'Data Transformation Q1 to Q8'!$A:$V,20,FALSE)</f>
        <v>tier - 2</v>
      </c>
      <c r="P2216" s="4" t="str">
        <f>VLOOKUP($A2216,'Data Transformation Q1 to Q8'!$A:$V,21,FALSE)</f>
        <v>tier - 2</v>
      </c>
      <c r="Q2216" s="118">
        <f>VLOOKUP($A2216,'Data Transformation Q1 to Q8'!$A:$V,19,FALSE)</f>
        <v>1621.88</v>
      </c>
    </row>
    <row r="2217" spans="1:17" ht="15.75" x14ac:dyDescent="0.25">
      <c r="A2217" s="10" t="s">
        <v>2263</v>
      </c>
      <c r="B2217" s="4" t="str">
        <f>VLOOKUP(A2217,'Data Transformation Q1 to Q8'!A:V,22,FALSE)</f>
        <v>R1012</v>
      </c>
      <c r="C2217" s="21">
        <f>VLOOKUP($A2217,'Data Transformation Q1 to Q8'!$A:$V,16,FALSE)</f>
        <v>37878</v>
      </c>
      <c r="D2217" s="6">
        <f>VLOOKUP($A2217,'Data Transformation Q1 to Q8'!$A:$V,17,FALSE)</f>
        <v>19</v>
      </c>
      <c r="E2217" s="4" t="str">
        <f>VLOOKUP(A2217,'Customer Names'!A:D,3,FALSE)</f>
        <v xml:space="preserve">  Trent A</v>
      </c>
      <c r="F2217" s="4">
        <f>VLOOKUP($A2217,'Data Transformation Q1 to Q8'!$A:$V,2,FALSE)</f>
        <v>17.48</v>
      </c>
      <c r="G2217" s="4" t="str">
        <f>VLOOKUP($A2217,'Data Transformation Q1 to Q8'!$A:$V,3,FALSE)</f>
        <v>Underweight</v>
      </c>
      <c r="H2217" s="4">
        <f>VLOOKUP($A2217,'Data Transformation Q1 to Q8'!$A:$V,4,FALSE)</f>
        <v>4.59</v>
      </c>
      <c r="I2217" s="4" t="str">
        <f>VLOOKUP($A2217,'Data Transformation Q1 to Q8'!$A:$V,5,FALSE)</f>
        <v>Normal</v>
      </c>
      <c r="J2217" s="4" t="str">
        <f>VLOOKUP($A2217,'Data Transformation Q1 to Q8'!$A:$V,6,FALSE)</f>
        <v>No</v>
      </c>
      <c r="K2217" s="4" t="str">
        <f>VLOOKUP($A2217,'Data Transformation Q1 to Q8'!$A:$V,7,FALSE)</f>
        <v>No</v>
      </c>
      <c r="L2217" s="4" t="str">
        <f>VLOOKUP($A2217,'Data Transformation Q1 to Q8'!$A:$V,8,FALSE)</f>
        <v>Yes</v>
      </c>
      <c r="M2217" s="4" t="str">
        <f>VLOOKUP($A2217,'Data Transformation Q1 to Q8'!$A:$V,10,FALSE)</f>
        <v>No</v>
      </c>
      <c r="N2217" s="4">
        <f>VLOOKUP($A2217,'Data Transformation Q1 to Q8'!$A:$V,9,FALSE)</f>
        <v>1</v>
      </c>
      <c r="O2217" s="4" t="str">
        <f>VLOOKUP($A2217,'Data Transformation Q1 to Q8'!$A:$V,20,FALSE)</f>
        <v>tier - 2</v>
      </c>
      <c r="P2217" s="4" t="str">
        <f>VLOOKUP($A2217,'Data Transformation Q1 to Q8'!$A:$V,21,FALSE)</f>
        <v>tier - 2</v>
      </c>
      <c r="Q2217" s="118">
        <f>VLOOKUP($A2217,'Data Transformation Q1 to Q8'!$A:$V,19,FALSE)</f>
        <v>1621.34</v>
      </c>
    </row>
    <row r="2218" spans="1:17" ht="15.75" x14ac:dyDescent="0.25">
      <c r="A2218" s="10" t="s">
        <v>2264</v>
      </c>
      <c r="B2218" s="4" t="str">
        <f>VLOOKUP(A2218,'Data Transformation Q1 to Q8'!A:V,22,FALSE)</f>
        <v>R1013</v>
      </c>
      <c r="C2218" s="21">
        <f>VLOOKUP($A2218,'Data Transformation Q1 to Q8'!$A:$V,16,FALSE)</f>
        <v>34916</v>
      </c>
      <c r="D2218" s="6">
        <f>VLOOKUP($A2218,'Data Transformation Q1 to Q8'!$A:$V,17,FALSE)</f>
        <v>27</v>
      </c>
      <c r="E2218" s="4" t="str">
        <f>VLOOKUP(A2218,'Customer Names'!A:D,3,FALSE)</f>
        <v xml:space="preserve">  Jennifer E</v>
      </c>
      <c r="F2218" s="4">
        <f>VLOOKUP($A2218,'Data Transformation Q1 to Q8'!$A:$V,2,FALSE)</f>
        <v>22.57</v>
      </c>
      <c r="G2218" s="4" t="str">
        <f>VLOOKUP($A2218,'Data Transformation Q1 to Q8'!$A:$V,3,FALSE)</f>
        <v>Normal Weight</v>
      </c>
      <c r="H2218" s="4">
        <f>VLOOKUP($A2218,'Data Transformation Q1 to Q8'!$A:$V,4,FALSE)</f>
        <v>5.8</v>
      </c>
      <c r="I2218" s="4" t="str">
        <f>VLOOKUP($A2218,'Data Transformation Q1 to Q8'!$A:$V,5,FALSE)</f>
        <v>Prediabetes</v>
      </c>
      <c r="J2218" s="4" t="str">
        <f>VLOOKUP($A2218,'Data Transformation Q1 to Q8'!$A:$V,6,FALSE)</f>
        <v>Yes</v>
      </c>
      <c r="K2218" s="4" t="str">
        <f>VLOOKUP($A2218,'Data Transformation Q1 to Q8'!$A:$V,7,FALSE)</f>
        <v>No</v>
      </c>
      <c r="L2218" s="4" t="str">
        <f>VLOOKUP($A2218,'Data Transformation Q1 to Q8'!$A:$V,8,FALSE)</f>
        <v>No</v>
      </c>
      <c r="M2218" s="4" t="str">
        <f>VLOOKUP($A2218,'Data Transformation Q1 to Q8'!$A:$V,10,FALSE)</f>
        <v>No</v>
      </c>
      <c r="N2218" s="4">
        <f>VLOOKUP($A2218,'Data Transformation Q1 to Q8'!$A:$V,9,FALSE)</f>
        <v>1</v>
      </c>
      <c r="O2218" s="4" t="str">
        <f>VLOOKUP($A2218,'Data Transformation Q1 to Q8'!$A:$V,20,FALSE)</f>
        <v>tier - 2</v>
      </c>
      <c r="P2218" s="4" t="str">
        <f>VLOOKUP($A2218,'Data Transformation Q1 to Q8'!$A:$V,21,FALSE)</f>
        <v>tier - 1</v>
      </c>
      <c r="Q2218" s="118">
        <f>VLOOKUP($A2218,'Data Transformation Q1 to Q8'!$A:$V,19,FALSE)</f>
        <v>1617.16</v>
      </c>
    </row>
    <row r="2219" spans="1:17" ht="15.75" x14ac:dyDescent="0.25">
      <c r="A2219" s="10" t="s">
        <v>2265</v>
      </c>
      <c r="B2219" s="4" t="str">
        <f>VLOOKUP(A2219,'Data Transformation Q1 to Q8'!A:V,22,FALSE)</f>
        <v>R1013</v>
      </c>
      <c r="C2219" s="21">
        <f>VLOOKUP($A2219,'Data Transformation Q1 to Q8'!$A:$V,16,FALSE)</f>
        <v>38190</v>
      </c>
      <c r="D2219" s="6">
        <f>VLOOKUP($A2219,'Data Transformation Q1 to Q8'!$A:$V,17,FALSE)</f>
        <v>18</v>
      </c>
      <c r="E2219" s="4" t="str">
        <f>VLOOKUP(A2219,'Customer Names'!A:D,3,FALSE)</f>
        <v xml:space="preserve">  Polly</v>
      </c>
      <c r="F2219" s="4">
        <f>VLOOKUP($A2219,'Data Transformation Q1 to Q8'!$A:$V,2,FALSE)</f>
        <v>26.73</v>
      </c>
      <c r="G2219" s="4" t="str">
        <f>VLOOKUP($A2219,'Data Transformation Q1 to Q8'!$A:$V,3,FALSE)</f>
        <v>Overweight</v>
      </c>
      <c r="H2219" s="4">
        <f>VLOOKUP($A2219,'Data Transformation Q1 to Q8'!$A:$V,4,FALSE)</f>
        <v>5.08</v>
      </c>
      <c r="I2219" s="4" t="str">
        <f>VLOOKUP($A2219,'Data Transformation Q1 to Q8'!$A:$V,5,FALSE)</f>
        <v>Normal</v>
      </c>
      <c r="J2219" s="4" t="str">
        <f>VLOOKUP($A2219,'Data Transformation Q1 to Q8'!$A:$V,6,FALSE)</f>
        <v>No</v>
      </c>
      <c r="K2219" s="4" t="str">
        <f>VLOOKUP($A2219,'Data Transformation Q1 to Q8'!$A:$V,7,FALSE)</f>
        <v>yes</v>
      </c>
      <c r="L2219" s="4" t="str">
        <f>VLOOKUP($A2219,'Data Transformation Q1 to Q8'!$A:$V,8,FALSE)</f>
        <v>No</v>
      </c>
      <c r="M2219" s="4" t="str">
        <f>VLOOKUP($A2219,'Data Transformation Q1 to Q8'!$A:$V,10,FALSE)</f>
        <v>No</v>
      </c>
      <c r="N2219" s="4">
        <f>VLOOKUP($A2219,'Data Transformation Q1 to Q8'!$A:$V,9,FALSE)</f>
        <v>1</v>
      </c>
      <c r="O2219" s="4" t="str">
        <f>VLOOKUP($A2219,'Data Transformation Q1 to Q8'!$A:$V,20,FALSE)</f>
        <v>tier - 2</v>
      </c>
      <c r="P2219" s="4" t="str">
        <f>VLOOKUP($A2219,'Data Transformation Q1 to Q8'!$A:$V,21,FALSE)</f>
        <v>tier - 1</v>
      </c>
      <c r="Q2219" s="118">
        <f>VLOOKUP($A2219,'Data Transformation Q1 to Q8'!$A:$V,19,FALSE)</f>
        <v>1615.77</v>
      </c>
    </row>
    <row r="2220" spans="1:17" ht="15.75" x14ac:dyDescent="0.25">
      <c r="A2220" s="10" t="s">
        <v>2266</v>
      </c>
      <c r="B2220" s="4" t="str">
        <f>VLOOKUP(A2220,'Data Transformation Q1 to Q8'!A:V,22,FALSE)</f>
        <v>R1013</v>
      </c>
      <c r="C2220" s="21">
        <f>VLOOKUP($A2220,'Data Transformation Q1 to Q8'!$A:$V,16,FALSE)</f>
        <v>38310</v>
      </c>
      <c r="D2220" s="6">
        <f>VLOOKUP($A2220,'Data Transformation Q1 to Q8'!$A:$V,17,FALSE)</f>
        <v>18</v>
      </c>
      <c r="E2220" s="4" t="str">
        <f>VLOOKUP(A2220,'Customer Names'!A:D,3,FALSE)</f>
        <v xml:space="preserve">  Elizabeth</v>
      </c>
      <c r="F2220" s="4">
        <f>VLOOKUP($A2220,'Data Transformation Q1 to Q8'!$A:$V,2,FALSE)</f>
        <v>20.79</v>
      </c>
      <c r="G2220" s="4" t="str">
        <f>VLOOKUP($A2220,'Data Transformation Q1 to Q8'!$A:$V,3,FALSE)</f>
        <v>Normal Weight</v>
      </c>
      <c r="H2220" s="4">
        <f>VLOOKUP($A2220,'Data Transformation Q1 to Q8'!$A:$V,4,FALSE)</f>
        <v>5.84</v>
      </c>
      <c r="I2220" s="4" t="str">
        <f>VLOOKUP($A2220,'Data Transformation Q1 to Q8'!$A:$V,5,FALSE)</f>
        <v>Prediabetes</v>
      </c>
      <c r="J2220" s="4" t="str">
        <f>VLOOKUP($A2220,'Data Transformation Q1 to Q8'!$A:$V,6,FALSE)</f>
        <v>No</v>
      </c>
      <c r="K2220" s="4" t="str">
        <f>VLOOKUP($A2220,'Data Transformation Q1 to Q8'!$A:$V,7,FALSE)</f>
        <v>yes</v>
      </c>
      <c r="L2220" s="4" t="str">
        <f>VLOOKUP($A2220,'Data Transformation Q1 to Q8'!$A:$V,8,FALSE)</f>
        <v>No</v>
      </c>
      <c r="M2220" s="4" t="str">
        <f>VLOOKUP($A2220,'Data Transformation Q1 to Q8'!$A:$V,10,FALSE)</f>
        <v>No</v>
      </c>
      <c r="N2220" s="4">
        <f>VLOOKUP($A2220,'Data Transformation Q1 to Q8'!$A:$V,9,FALSE)</f>
        <v>1</v>
      </c>
      <c r="O2220" s="4" t="str">
        <f>VLOOKUP($A2220,'Data Transformation Q1 to Q8'!$A:$V,20,FALSE)</f>
        <v>tier - 2</v>
      </c>
      <c r="P2220" s="4" t="str">
        <f>VLOOKUP($A2220,'Data Transformation Q1 to Q8'!$A:$V,21,FALSE)</f>
        <v>tier - 3</v>
      </c>
      <c r="Q2220" s="118">
        <f>VLOOKUP($A2220,'Data Transformation Q1 to Q8'!$A:$V,19,FALSE)</f>
        <v>1607.51</v>
      </c>
    </row>
    <row r="2221" spans="1:17" ht="15.75" x14ac:dyDescent="0.25">
      <c r="A2221" s="10" t="s">
        <v>2267</v>
      </c>
      <c r="B2221" s="4" t="str">
        <f>VLOOKUP(A2221,'Data Transformation Q1 to Q8'!A:V,22,FALSE)</f>
        <v>R1013</v>
      </c>
      <c r="C2221" s="21">
        <f>VLOOKUP($A2221,'Data Transformation Q1 to Q8'!$A:$V,16,FALSE)</f>
        <v>33869</v>
      </c>
      <c r="D2221" s="6">
        <f>VLOOKUP($A2221,'Data Transformation Q1 to Q8'!$A:$V,17,FALSE)</f>
        <v>30</v>
      </c>
      <c r="E2221" s="4" t="str">
        <f>VLOOKUP(A2221,'Customer Names'!A:D,3,FALSE)</f>
        <v xml:space="preserve">  Tiffany A</v>
      </c>
      <c r="F2221" s="4">
        <f>VLOOKUP($A2221,'Data Transformation Q1 to Q8'!$A:$V,2,FALSE)</f>
        <v>20.149999999999999</v>
      </c>
      <c r="G2221" s="4" t="str">
        <f>VLOOKUP($A2221,'Data Transformation Q1 to Q8'!$A:$V,3,FALSE)</f>
        <v>Normal Weight</v>
      </c>
      <c r="H2221" s="4">
        <f>VLOOKUP($A2221,'Data Transformation Q1 to Q8'!$A:$V,4,FALSE)</f>
        <v>4.1500000000000004</v>
      </c>
      <c r="I2221" s="4" t="str">
        <f>VLOOKUP($A2221,'Data Transformation Q1 to Q8'!$A:$V,5,FALSE)</f>
        <v>Normal</v>
      </c>
      <c r="J2221" s="4" t="str">
        <f>VLOOKUP($A2221,'Data Transformation Q1 to Q8'!$A:$V,6,FALSE)</f>
        <v>No</v>
      </c>
      <c r="K2221" s="4" t="str">
        <f>VLOOKUP($A2221,'Data Transformation Q1 to Q8'!$A:$V,7,FALSE)</f>
        <v>No</v>
      </c>
      <c r="L2221" s="4" t="str">
        <f>VLOOKUP($A2221,'Data Transformation Q1 to Q8'!$A:$V,8,FALSE)</f>
        <v>No</v>
      </c>
      <c r="M2221" s="4" t="str">
        <f>VLOOKUP($A2221,'Data Transformation Q1 to Q8'!$A:$V,10,FALSE)</f>
        <v>No</v>
      </c>
      <c r="N2221" s="4">
        <f>VLOOKUP($A2221,'Data Transformation Q1 to Q8'!$A:$V,9,FALSE)</f>
        <v>1</v>
      </c>
      <c r="O2221" s="4" t="str">
        <f>VLOOKUP($A2221,'Data Transformation Q1 to Q8'!$A:$V,20,FALSE)</f>
        <v>tier - 2</v>
      </c>
      <c r="P2221" s="4" t="str">
        <f>VLOOKUP($A2221,'Data Transformation Q1 to Q8'!$A:$V,21,FALSE)</f>
        <v>tier - 1</v>
      </c>
      <c r="Q2221" s="118">
        <f>VLOOKUP($A2221,'Data Transformation Q1 to Q8'!$A:$V,19,FALSE)</f>
        <v>1566.88</v>
      </c>
    </row>
    <row r="2222" spans="1:17" ht="15.75" x14ac:dyDescent="0.25">
      <c r="A2222" s="10" t="s">
        <v>2268</v>
      </c>
      <c r="B2222" s="4" t="str">
        <f>VLOOKUP(A2222,'Data Transformation Q1 to Q8'!A:V,22,FALSE)</f>
        <v>R1013</v>
      </c>
      <c r="C2222" s="21">
        <f>VLOOKUP($A2222,'Data Transformation Q1 to Q8'!$A:$V,16,FALSE)</f>
        <v>37230</v>
      </c>
      <c r="D2222" s="6">
        <f>VLOOKUP($A2222,'Data Transformation Q1 to Q8'!$A:$V,17,FALSE)</f>
        <v>21</v>
      </c>
      <c r="E2222" s="4" t="str">
        <f>VLOOKUP(A2222,'Customer Names'!A:D,3,FALSE)</f>
        <v xml:space="preserve">  Cole</v>
      </c>
      <c r="F2222" s="4">
        <f>VLOOKUP($A2222,'Data Transformation Q1 to Q8'!$A:$V,2,FALSE)</f>
        <v>36.85</v>
      </c>
      <c r="G2222" s="4" t="str">
        <f>VLOOKUP($A2222,'Data Transformation Q1 to Q8'!$A:$V,3,FALSE)</f>
        <v>Obesity</v>
      </c>
      <c r="H2222" s="4">
        <f>VLOOKUP($A2222,'Data Transformation Q1 to Q8'!$A:$V,4,FALSE)</f>
        <v>4.3600000000000003</v>
      </c>
      <c r="I2222" s="4" t="str">
        <f>VLOOKUP($A2222,'Data Transformation Q1 to Q8'!$A:$V,5,FALSE)</f>
        <v>Normal</v>
      </c>
      <c r="J2222" s="4" t="str">
        <f>VLOOKUP($A2222,'Data Transformation Q1 to Q8'!$A:$V,6,FALSE)</f>
        <v>Yes</v>
      </c>
      <c r="K2222" s="4" t="str">
        <f>VLOOKUP($A2222,'Data Transformation Q1 to Q8'!$A:$V,7,FALSE)</f>
        <v>No</v>
      </c>
      <c r="L2222" s="4" t="str">
        <f>VLOOKUP($A2222,'Data Transformation Q1 to Q8'!$A:$V,8,FALSE)</f>
        <v>No</v>
      </c>
      <c r="M2222" s="4" t="str">
        <f>VLOOKUP($A2222,'Data Transformation Q1 to Q8'!$A:$V,10,FALSE)</f>
        <v>No</v>
      </c>
      <c r="N2222" s="4">
        <f>VLOOKUP($A2222,'Data Transformation Q1 to Q8'!$A:$V,9,FALSE)</f>
        <v>0</v>
      </c>
      <c r="O2222" s="4" t="str">
        <f>VLOOKUP($A2222,'Data Transformation Q1 to Q8'!$A:$V,20,FALSE)</f>
        <v>tier - 2</v>
      </c>
      <c r="P2222" s="4" t="str">
        <f>VLOOKUP($A2222,'Data Transformation Q1 to Q8'!$A:$V,21,FALSE)</f>
        <v>tier - 2</v>
      </c>
      <c r="Q2222" s="118">
        <f>VLOOKUP($A2222,'Data Transformation Q1 to Q8'!$A:$V,19,FALSE)</f>
        <v>1534.3</v>
      </c>
    </row>
    <row r="2223" spans="1:17" ht="15.75" x14ac:dyDescent="0.25">
      <c r="A2223" s="10" t="s">
        <v>2269</v>
      </c>
      <c r="B2223" s="4" t="str">
        <f>VLOOKUP(A2223,'Data Transformation Q1 to Q8'!A:V,22,FALSE)</f>
        <v>R1013</v>
      </c>
      <c r="C2223" s="21">
        <f>VLOOKUP($A2223,'Data Transformation Q1 to Q8'!$A:$V,16,FALSE)</f>
        <v>37044</v>
      </c>
      <c r="D2223" s="6">
        <f>VLOOKUP($A2223,'Data Transformation Q1 to Q8'!$A:$V,17,FALSE)</f>
        <v>22</v>
      </c>
      <c r="E2223" s="4" t="str">
        <f>VLOOKUP(A2223,'Customer Names'!A:D,3,FALSE)</f>
        <v xml:space="preserve">  Matthew T</v>
      </c>
      <c r="F2223" s="4">
        <f>VLOOKUP($A2223,'Data Transformation Q1 to Q8'!$A:$V,2,FALSE)</f>
        <v>35.53</v>
      </c>
      <c r="G2223" s="4" t="str">
        <f>VLOOKUP($A2223,'Data Transformation Q1 to Q8'!$A:$V,3,FALSE)</f>
        <v>Obesity</v>
      </c>
      <c r="H2223" s="4">
        <f>VLOOKUP($A2223,'Data Transformation Q1 to Q8'!$A:$V,4,FALSE)</f>
        <v>4.55</v>
      </c>
      <c r="I2223" s="4" t="str">
        <f>VLOOKUP($A2223,'Data Transformation Q1 to Q8'!$A:$V,5,FALSE)</f>
        <v>Normal</v>
      </c>
      <c r="J2223" s="4" t="str">
        <f>VLOOKUP($A2223,'Data Transformation Q1 to Q8'!$A:$V,6,FALSE)</f>
        <v>Yes</v>
      </c>
      <c r="K2223" s="4" t="str">
        <f>VLOOKUP($A2223,'Data Transformation Q1 to Q8'!$A:$V,7,FALSE)</f>
        <v>No</v>
      </c>
      <c r="L2223" s="4" t="str">
        <f>VLOOKUP($A2223,'Data Transformation Q1 to Q8'!$A:$V,8,FALSE)</f>
        <v>No</v>
      </c>
      <c r="M2223" s="4" t="str">
        <f>VLOOKUP($A2223,'Data Transformation Q1 to Q8'!$A:$V,10,FALSE)</f>
        <v>No</v>
      </c>
      <c r="N2223" s="4">
        <f>VLOOKUP($A2223,'Data Transformation Q1 to Q8'!$A:$V,9,FALSE)</f>
        <v>0</v>
      </c>
      <c r="O2223" s="4" t="str">
        <f>VLOOKUP($A2223,'Data Transformation Q1 to Q8'!$A:$V,20,FALSE)</f>
        <v>tier - 2</v>
      </c>
      <c r="P2223" s="4" t="str">
        <f>VLOOKUP($A2223,'Data Transformation Q1 to Q8'!$A:$V,21,FALSE)</f>
        <v>tier - 2</v>
      </c>
      <c r="Q2223" s="118">
        <f>VLOOKUP($A2223,'Data Transformation Q1 to Q8'!$A:$V,19,FALSE)</f>
        <v>1532.47</v>
      </c>
    </row>
    <row r="2224" spans="1:17" ht="15.75" x14ac:dyDescent="0.25">
      <c r="A2224" s="10" t="s">
        <v>2270</v>
      </c>
      <c r="B2224" s="4" t="str">
        <f>VLOOKUP(A2224,'Data Transformation Q1 to Q8'!A:V,22,FALSE)</f>
        <v>R1011</v>
      </c>
      <c r="C2224" s="21">
        <f>VLOOKUP($A2224,'Data Transformation Q1 to Q8'!$A:$V,16,FALSE)</f>
        <v>37079</v>
      </c>
      <c r="D2224" s="6">
        <f>VLOOKUP($A2224,'Data Transformation Q1 to Q8'!$A:$V,17,FALSE)</f>
        <v>21</v>
      </c>
      <c r="E2224" s="4" t="str">
        <f>VLOOKUP(A2224,'Customer Names'!A:D,3,FALSE)</f>
        <v xml:space="preserve">  Zachary</v>
      </c>
      <c r="F2224" s="4">
        <f>VLOOKUP($A2224,'Data Transformation Q1 to Q8'!$A:$V,2,FALSE)</f>
        <v>31.1</v>
      </c>
      <c r="G2224" s="4" t="str">
        <f>VLOOKUP($A2224,'Data Transformation Q1 to Q8'!$A:$V,3,FALSE)</f>
        <v>Obesity</v>
      </c>
      <c r="H2224" s="4">
        <f>VLOOKUP($A2224,'Data Transformation Q1 to Q8'!$A:$V,4,FALSE)</f>
        <v>4.37</v>
      </c>
      <c r="I2224" s="4" t="str">
        <f>VLOOKUP($A2224,'Data Transformation Q1 to Q8'!$A:$V,5,FALSE)</f>
        <v>Normal</v>
      </c>
      <c r="J2224" s="4" t="str">
        <f>VLOOKUP($A2224,'Data Transformation Q1 to Q8'!$A:$V,6,FALSE)</f>
        <v>Yes</v>
      </c>
      <c r="K2224" s="4" t="str">
        <f>VLOOKUP($A2224,'Data Transformation Q1 to Q8'!$A:$V,7,FALSE)</f>
        <v>No</v>
      </c>
      <c r="L2224" s="4" t="str">
        <f>VLOOKUP($A2224,'Data Transformation Q1 to Q8'!$A:$V,8,FALSE)</f>
        <v>No</v>
      </c>
      <c r="M2224" s="4" t="str">
        <f>VLOOKUP($A2224,'Data Transformation Q1 to Q8'!$A:$V,10,FALSE)</f>
        <v>No</v>
      </c>
      <c r="N2224" s="4">
        <f>VLOOKUP($A2224,'Data Transformation Q1 to Q8'!$A:$V,9,FALSE)</f>
        <v>0</v>
      </c>
      <c r="O2224" s="4" t="str">
        <f>VLOOKUP($A2224,'Data Transformation Q1 to Q8'!$A:$V,20,FALSE)</f>
        <v>tier - 2</v>
      </c>
      <c r="P2224" s="4" t="str">
        <f>VLOOKUP($A2224,'Data Transformation Q1 to Q8'!$A:$V,21,FALSE)</f>
        <v>tier - 3</v>
      </c>
      <c r="Q2224" s="118">
        <f>VLOOKUP($A2224,'Data Transformation Q1 to Q8'!$A:$V,19,FALSE)</f>
        <v>1526.31</v>
      </c>
    </row>
    <row r="2225" spans="1:17" ht="15.75" x14ac:dyDescent="0.25">
      <c r="A2225" s="10" t="s">
        <v>2271</v>
      </c>
      <c r="B2225" s="4" t="str">
        <f>VLOOKUP(A2225,'Data Transformation Q1 to Q8'!A:V,22,FALSE)</f>
        <v>R1013</v>
      </c>
      <c r="C2225" s="21">
        <f>VLOOKUP($A2225,'Data Transformation Q1 to Q8'!$A:$V,16,FALSE)</f>
        <v>37128</v>
      </c>
      <c r="D2225" s="6">
        <f>VLOOKUP($A2225,'Data Transformation Q1 to Q8'!$A:$V,17,FALSE)</f>
        <v>21</v>
      </c>
      <c r="E2225" s="4" t="str">
        <f>VLOOKUP(A2225,'Customer Names'!A:D,3,FALSE)</f>
        <v xml:space="preserve">  Matthew T</v>
      </c>
      <c r="F2225" s="4">
        <f>VLOOKUP($A2225,'Data Transformation Q1 to Q8'!$A:$V,2,FALSE)</f>
        <v>23.21</v>
      </c>
      <c r="G2225" s="4" t="str">
        <f>VLOOKUP($A2225,'Data Transformation Q1 to Q8'!$A:$V,3,FALSE)</f>
        <v>Normal Weight</v>
      </c>
      <c r="H2225" s="4">
        <f>VLOOKUP($A2225,'Data Transformation Q1 to Q8'!$A:$V,4,FALSE)</f>
        <v>5.24</v>
      </c>
      <c r="I2225" s="4" t="str">
        <f>VLOOKUP($A2225,'Data Transformation Q1 to Q8'!$A:$V,5,FALSE)</f>
        <v>Normal</v>
      </c>
      <c r="J2225" s="4" t="str">
        <f>VLOOKUP($A2225,'Data Transformation Q1 to Q8'!$A:$V,6,FALSE)</f>
        <v>Yes</v>
      </c>
      <c r="K2225" s="4" t="str">
        <f>VLOOKUP($A2225,'Data Transformation Q1 to Q8'!$A:$V,7,FALSE)</f>
        <v>No</v>
      </c>
      <c r="L2225" s="4" t="str">
        <f>VLOOKUP($A2225,'Data Transformation Q1 to Q8'!$A:$V,8,FALSE)</f>
        <v>No</v>
      </c>
      <c r="M2225" s="4" t="str">
        <f>VLOOKUP($A2225,'Data Transformation Q1 to Q8'!$A:$V,10,FALSE)</f>
        <v>No</v>
      </c>
      <c r="N2225" s="4">
        <f>VLOOKUP($A2225,'Data Transformation Q1 to Q8'!$A:$V,9,FALSE)</f>
        <v>0</v>
      </c>
      <c r="O2225" s="4" t="str">
        <f>VLOOKUP($A2225,'Data Transformation Q1 to Q8'!$A:$V,20,FALSE)</f>
        <v>tier - 2</v>
      </c>
      <c r="P2225" s="4" t="str">
        <f>VLOOKUP($A2225,'Data Transformation Q1 to Q8'!$A:$V,21,FALSE)</f>
        <v>tier - 3</v>
      </c>
      <c r="Q2225" s="118">
        <f>VLOOKUP($A2225,'Data Transformation Q1 to Q8'!$A:$V,19,FALSE)</f>
        <v>1515.34</v>
      </c>
    </row>
    <row r="2226" spans="1:17" ht="15.75" x14ac:dyDescent="0.25">
      <c r="A2226" s="10" t="s">
        <v>2272</v>
      </c>
      <c r="B2226" s="4" t="str">
        <f>VLOOKUP(A2226,'Data Transformation Q1 to Q8'!A:V,22,FALSE)</f>
        <v>R1013</v>
      </c>
      <c r="C2226" s="21">
        <f>VLOOKUP($A2226,'Data Transformation Q1 to Q8'!$A:$V,16,FALSE)</f>
        <v>35965</v>
      </c>
      <c r="D2226" s="6">
        <f>VLOOKUP($A2226,'Data Transformation Q1 to Q8'!$A:$V,17,FALSE)</f>
        <v>24</v>
      </c>
      <c r="E2226" s="4" t="str">
        <f>VLOOKUP(A2226,'Customer Names'!A:D,3,FALSE)</f>
        <v xml:space="preserve">  Pat</v>
      </c>
      <c r="F2226" s="4">
        <f>VLOOKUP($A2226,'Data Transformation Q1 to Q8'!$A:$V,2,FALSE)</f>
        <v>18.36</v>
      </c>
      <c r="G2226" s="4" t="str">
        <f>VLOOKUP($A2226,'Data Transformation Q1 to Q8'!$A:$V,3,FALSE)</f>
        <v>Underweight</v>
      </c>
      <c r="H2226" s="4">
        <f>VLOOKUP($A2226,'Data Transformation Q1 to Q8'!$A:$V,4,FALSE)</f>
        <v>5.96</v>
      </c>
      <c r="I2226" s="4" t="str">
        <f>VLOOKUP($A2226,'Data Transformation Q1 to Q8'!$A:$V,5,FALSE)</f>
        <v>Prediabetes</v>
      </c>
      <c r="J2226" s="4" t="str">
        <f>VLOOKUP($A2226,'Data Transformation Q1 to Q8'!$A:$V,6,FALSE)</f>
        <v>No</v>
      </c>
      <c r="K2226" s="4" t="str">
        <f>VLOOKUP($A2226,'Data Transformation Q1 to Q8'!$A:$V,7,FALSE)</f>
        <v>No</v>
      </c>
      <c r="L2226" s="4" t="str">
        <f>VLOOKUP($A2226,'Data Transformation Q1 to Q8'!$A:$V,8,FALSE)</f>
        <v>No</v>
      </c>
      <c r="M2226" s="4" t="str">
        <f>VLOOKUP($A2226,'Data Transformation Q1 to Q8'!$A:$V,10,FALSE)</f>
        <v>No</v>
      </c>
      <c r="N2226" s="4">
        <f>VLOOKUP($A2226,'Data Transformation Q1 to Q8'!$A:$V,9,FALSE)</f>
        <v>1</v>
      </c>
      <c r="O2226" s="4" t="str">
        <f>VLOOKUP($A2226,'Data Transformation Q1 to Q8'!$A:$V,20,FALSE)</f>
        <v>tier - 2</v>
      </c>
      <c r="P2226" s="4" t="str">
        <f>VLOOKUP($A2226,'Data Transformation Q1 to Q8'!$A:$V,21,FALSE)</f>
        <v>tier - 2</v>
      </c>
      <c r="Q2226" s="118">
        <f>VLOOKUP($A2226,'Data Transformation Q1 to Q8'!$A:$V,19,FALSE)</f>
        <v>1497</v>
      </c>
    </row>
    <row r="2227" spans="1:17" ht="15.75" x14ac:dyDescent="0.25">
      <c r="A2227" s="10" t="s">
        <v>2273</v>
      </c>
      <c r="B2227" s="4" t="str">
        <f>VLOOKUP(A2227,'Data Transformation Q1 to Q8'!A:V,22,FALSE)</f>
        <v>R1013</v>
      </c>
      <c r="C2227" s="21">
        <f>VLOOKUP($A2227,'Data Transformation Q1 to Q8'!$A:$V,16,FALSE)</f>
        <v>34979</v>
      </c>
      <c r="D2227" s="6">
        <f>VLOOKUP($A2227,'Data Transformation Q1 to Q8'!$A:$V,17,FALSE)</f>
        <v>27</v>
      </c>
      <c r="E2227" s="4" t="str">
        <f>VLOOKUP(A2227,'Customer Names'!A:D,3,FALSE)</f>
        <v xml:space="preserve">  Ashley</v>
      </c>
      <c r="F2227" s="4">
        <f>VLOOKUP($A2227,'Data Transformation Q1 to Q8'!$A:$V,2,FALSE)</f>
        <v>15.92</v>
      </c>
      <c r="G2227" s="4" t="str">
        <f>VLOOKUP($A2227,'Data Transformation Q1 to Q8'!$A:$V,3,FALSE)</f>
        <v>Underweight</v>
      </c>
      <c r="H2227" s="4">
        <f>VLOOKUP($A2227,'Data Transformation Q1 to Q8'!$A:$V,4,FALSE)</f>
        <v>4.76</v>
      </c>
      <c r="I2227" s="4" t="str">
        <f>VLOOKUP($A2227,'Data Transformation Q1 to Q8'!$A:$V,5,FALSE)</f>
        <v>Normal</v>
      </c>
      <c r="J2227" s="4" t="str">
        <f>VLOOKUP($A2227,'Data Transformation Q1 to Q8'!$A:$V,6,FALSE)</f>
        <v>Yes</v>
      </c>
      <c r="K2227" s="4" t="str">
        <f>VLOOKUP($A2227,'Data Transformation Q1 to Q8'!$A:$V,7,FALSE)</f>
        <v>No</v>
      </c>
      <c r="L2227" s="4" t="str">
        <f>VLOOKUP($A2227,'Data Transformation Q1 to Q8'!$A:$V,8,FALSE)</f>
        <v>No</v>
      </c>
      <c r="M2227" s="4" t="str">
        <f>VLOOKUP($A2227,'Data Transformation Q1 to Q8'!$A:$V,10,FALSE)</f>
        <v>No</v>
      </c>
      <c r="N2227" s="4">
        <f>VLOOKUP($A2227,'Data Transformation Q1 to Q8'!$A:$V,9,FALSE)</f>
        <v>1</v>
      </c>
      <c r="O2227" s="4" t="str">
        <f>VLOOKUP($A2227,'Data Transformation Q1 to Q8'!$A:$V,20,FALSE)</f>
        <v>tier - 2</v>
      </c>
      <c r="P2227" s="4" t="str">
        <f>VLOOKUP($A2227,'Data Transformation Q1 to Q8'!$A:$V,21,FALSE)</f>
        <v>tier - 3</v>
      </c>
      <c r="Q2227" s="118">
        <f>VLOOKUP($A2227,'Data Transformation Q1 to Q8'!$A:$V,19,FALSE)</f>
        <v>1493</v>
      </c>
    </row>
    <row r="2228" spans="1:17" ht="15.75" x14ac:dyDescent="0.25">
      <c r="A2228" s="10" t="s">
        <v>2274</v>
      </c>
      <c r="B2228" s="4" t="str">
        <f>VLOOKUP(A2228,'Data Transformation Q1 to Q8'!A:V,22,FALSE)</f>
        <v>R1012</v>
      </c>
      <c r="C2228" s="21">
        <f>VLOOKUP($A2228,'Data Transformation Q1 to Q8'!$A:$V,16,FALSE)</f>
        <v>35590</v>
      </c>
      <c r="D2228" s="6">
        <f>VLOOKUP($A2228,'Data Transformation Q1 to Q8'!$A:$V,17,FALSE)</f>
        <v>25</v>
      </c>
      <c r="E2228" s="4" t="str">
        <f>VLOOKUP(A2228,'Customer Names'!A:D,3,FALSE)</f>
        <v xml:space="preserve">  Elizabeth A</v>
      </c>
      <c r="F2228" s="4">
        <f>VLOOKUP($A2228,'Data Transformation Q1 to Q8'!$A:$V,2,FALSE)</f>
        <v>15.17</v>
      </c>
      <c r="G2228" s="4" t="str">
        <f>VLOOKUP($A2228,'Data Transformation Q1 to Q8'!$A:$V,3,FALSE)</f>
        <v>Underweight</v>
      </c>
      <c r="H2228" s="4">
        <f>VLOOKUP($A2228,'Data Transformation Q1 to Q8'!$A:$V,4,FALSE)</f>
        <v>4.3</v>
      </c>
      <c r="I2228" s="4" t="str">
        <f>VLOOKUP($A2228,'Data Transformation Q1 to Q8'!$A:$V,5,FALSE)</f>
        <v>Normal</v>
      </c>
      <c r="J2228" s="4" t="str">
        <f>VLOOKUP($A2228,'Data Transformation Q1 to Q8'!$A:$V,6,FALSE)</f>
        <v>Yes</v>
      </c>
      <c r="K2228" s="4" t="str">
        <f>VLOOKUP($A2228,'Data Transformation Q1 to Q8'!$A:$V,7,FALSE)</f>
        <v>No</v>
      </c>
      <c r="L2228" s="4" t="str">
        <f>VLOOKUP($A2228,'Data Transformation Q1 to Q8'!$A:$V,8,FALSE)</f>
        <v>Yes</v>
      </c>
      <c r="M2228" s="4" t="str">
        <f>VLOOKUP($A2228,'Data Transformation Q1 to Q8'!$A:$V,10,FALSE)</f>
        <v>No</v>
      </c>
      <c r="N2228" s="4">
        <f>VLOOKUP($A2228,'Data Transformation Q1 to Q8'!$A:$V,9,FALSE)</f>
        <v>1</v>
      </c>
      <c r="O2228" s="4" t="str">
        <f>VLOOKUP($A2228,'Data Transformation Q1 to Q8'!$A:$V,20,FALSE)</f>
        <v>tier - 2</v>
      </c>
      <c r="P2228" s="4" t="str">
        <f>VLOOKUP($A2228,'Data Transformation Q1 to Q8'!$A:$V,21,FALSE)</f>
        <v>tier - 1</v>
      </c>
      <c r="Q2228" s="118">
        <f>VLOOKUP($A2228,'Data Transformation Q1 to Q8'!$A:$V,19,FALSE)</f>
        <v>1481</v>
      </c>
    </row>
    <row r="2229" spans="1:17" ht="15.75" x14ac:dyDescent="0.25">
      <c r="A2229" s="10" t="s">
        <v>2275</v>
      </c>
      <c r="B2229" s="4" t="str">
        <f>VLOOKUP(A2229,'Data Transformation Q1 to Q8'!A:V,22,FALSE)</f>
        <v>R1013</v>
      </c>
      <c r="C2229" s="21">
        <f>VLOOKUP($A2229,'Data Transformation Q1 to Q8'!$A:$V,16,FALSE)</f>
        <v>36136</v>
      </c>
      <c r="D2229" s="6">
        <f>VLOOKUP($A2229,'Data Transformation Q1 to Q8'!$A:$V,17,FALSE)</f>
        <v>24</v>
      </c>
      <c r="E2229" s="4" t="str">
        <f>VLOOKUP(A2229,'Customer Names'!A:D,3,FALSE)</f>
        <v xml:space="preserve">  Rebecca M</v>
      </c>
      <c r="F2229" s="4">
        <f>VLOOKUP($A2229,'Data Transformation Q1 to Q8'!$A:$V,2,FALSE)</f>
        <v>16.63</v>
      </c>
      <c r="G2229" s="4" t="str">
        <f>VLOOKUP($A2229,'Data Transformation Q1 to Q8'!$A:$V,3,FALSE)</f>
        <v>Underweight</v>
      </c>
      <c r="H2229" s="4">
        <f>VLOOKUP($A2229,'Data Transformation Q1 to Q8'!$A:$V,4,FALSE)</f>
        <v>4.5</v>
      </c>
      <c r="I2229" s="4" t="str">
        <f>VLOOKUP($A2229,'Data Transformation Q1 to Q8'!$A:$V,5,FALSE)</f>
        <v>Normal</v>
      </c>
      <c r="J2229" s="4" t="str">
        <f>VLOOKUP($A2229,'Data Transformation Q1 to Q8'!$A:$V,6,FALSE)</f>
        <v>No</v>
      </c>
      <c r="K2229" s="4" t="str">
        <f>VLOOKUP($A2229,'Data Transformation Q1 to Q8'!$A:$V,7,FALSE)</f>
        <v>No</v>
      </c>
      <c r="L2229" s="4" t="str">
        <f>VLOOKUP($A2229,'Data Transformation Q1 to Q8'!$A:$V,8,FALSE)</f>
        <v>No</v>
      </c>
      <c r="M2229" s="4" t="str">
        <f>VLOOKUP($A2229,'Data Transformation Q1 to Q8'!$A:$V,10,FALSE)</f>
        <v>No</v>
      </c>
      <c r="N2229" s="4">
        <f>VLOOKUP($A2229,'Data Transformation Q1 to Q8'!$A:$V,9,FALSE)</f>
        <v>1</v>
      </c>
      <c r="O2229" s="4" t="str">
        <f>VLOOKUP($A2229,'Data Transformation Q1 to Q8'!$A:$V,20,FALSE)</f>
        <v>tier - 2</v>
      </c>
      <c r="P2229" s="4" t="str">
        <f>VLOOKUP($A2229,'Data Transformation Q1 to Q8'!$A:$V,21,FALSE)</f>
        <v>tier - 1</v>
      </c>
      <c r="Q2229" s="118">
        <f>VLOOKUP($A2229,'Data Transformation Q1 to Q8'!$A:$V,19,FALSE)</f>
        <v>1477</v>
      </c>
    </row>
    <row r="2230" spans="1:17" ht="15.75" x14ac:dyDescent="0.25">
      <c r="A2230" s="10" t="s">
        <v>2276</v>
      </c>
      <c r="B2230" s="4" t="str">
        <f>VLOOKUP(A2230,'Data Transformation Q1 to Q8'!A:V,22,FALSE)</f>
        <v>R1013</v>
      </c>
      <c r="C2230" s="21">
        <f>VLOOKUP($A2230,'Data Transformation Q1 to Q8'!$A:$V,16,FALSE)</f>
        <v>37792</v>
      </c>
      <c r="D2230" s="6">
        <f>VLOOKUP($A2230,'Data Transformation Q1 to Q8'!$A:$V,17,FALSE)</f>
        <v>19</v>
      </c>
      <c r="E2230" s="4" t="str">
        <f>VLOOKUP(A2230,'Customer Names'!A:D,3,FALSE)</f>
        <v xml:space="preserve">  Ruth</v>
      </c>
      <c r="F2230" s="4">
        <f>VLOOKUP($A2230,'Data Transformation Q1 to Q8'!$A:$V,2,FALSE)</f>
        <v>19.39</v>
      </c>
      <c r="G2230" s="4" t="str">
        <f>VLOOKUP($A2230,'Data Transformation Q1 to Q8'!$A:$V,3,FALSE)</f>
        <v>Normal Weight</v>
      </c>
      <c r="H2230" s="4">
        <f>VLOOKUP($A2230,'Data Transformation Q1 to Q8'!$A:$V,4,FALSE)</f>
        <v>5.59</v>
      </c>
      <c r="I2230" s="4" t="str">
        <f>VLOOKUP($A2230,'Data Transformation Q1 to Q8'!$A:$V,5,FALSE)</f>
        <v>Normal</v>
      </c>
      <c r="J2230" s="4" t="str">
        <f>VLOOKUP($A2230,'Data Transformation Q1 to Q8'!$A:$V,6,FALSE)</f>
        <v>No</v>
      </c>
      <c r="K2230" s="4" t="str">
        <f>VLOOKUP($A2230,'Data Transformation Q1 to Q8'!$A:$V,7,FALSE)</f>
        <v>No</v>
      </c>
      <c r="L2230" s="4" t="str">
        <f>VLOOKUP($A2230,'Data Transformation Q1 to Q8'!$A:$V,8,FALSE)</f>
        <v>Yes</v>
      </c>
      <c r="M2230" s="4" t="str">
        <f>VLOOKUP($A2230,'Data Transformation Q1 to Q8'!$A:$V,10,FALSE)</f>
        <v>No</v>
      </c>
      <c r="N2230" s="4">
        <f>VLOOKUP($A2230,'Data Transformation Q1 to Q8'!$A:$V,9,FALSE)</f>
        <v>1</v>
      </c>
      <c r="O2230" s="4" t="str">
        <f>VLOOKUP($A2230,'Data Transformation Q1 to Q8'!$A:$V,20,FALSE)</f>
        <v>tier - 2</v>
      </c>
      <c r="P2230" s="4" t="str">
        <f>VLOOKUP($A2230,'Data Transformation Q1 to Q8'!$A:$V,21,FALSE)</f>
        <v>tier - 2</v>
      </c>
      <c r="Q2230" s="118">
        <f>VLOOKUP($A2230,'Data Transformation Q1 to Q8'!$A:$V,19,FALSE)</f>
        <v>1467</v>
      </c>
    </row>
    <row r="2231" spans="1:17" ht="15.75" x14ac:dyDescent="0.25">
      <c r="A2231" s="10" t="s">
        <v>2277</v>
      </c>
      <c r="B2231" s="4" t="str">
        <f>VLOOKUP(A2231,'Data Transformation Q1 to Q8'!A:V,22,FALSE)</f>
        <v>R1013</v>
      </c>
      <c r="C2231" s="21">
        <f>VLOOKUP($A2231,'Data Transformation Q1 to Q8'!$A:$V,16,FALSE)</f>
        <v>35600</v>
      </c>
      <c r="D2231" s="6">
        <f>VLOOKUP($A2231,'Data Transformation Q1 to Q8'!$A:$V,17,FALSE)</f>
        <v>25</v>
      </c>
      <c r="E2231" s="4" t="str">
        <f>VLOOKUP(A2231,'Customer Names'!A:D,3,FALSE)</f>
        <v xml:space="preserve">  Gregory S</v>
      </c>
      <c r="F2231" s="4">
        <f>VLOOKUP($A2231,'Data Transformation Q1 to Q8'!$A:$V,2,FALSE)</f>
        <v>17.34</v>
      </c>
      <c r="G2231" s="4" t="str">
        <f>VLOOKUP($A2231,'Data Transformation Q1 to Q8'!$A:$V,3,FALSE)</f>
        <v>Underweight</v>
      </c>
      <c r="H2231" s="4">
        <f>VLOOKUP($A2231,'Data Transformation Q1 to Q8'!$A:$V,4,FALSE)</f>
        <v>6.29</v>
      </c>
      <c r="I2231" s="4" t="str">
        <f>VLOOKUP($A2231,'Data Transformation Q1 to Q8'!$A:$V,5,FALSE)</f>
        <v>Prediabetes</v>
      </c>
      <c r="J2231" s="4" t="str">
        <f>VLOOKUP($A2231,'Data Transformation Q1 to Q8'!$A:$V,6,FALSE)</f>
        <v>Yes</v>
      </c>
      <c r="K2231" s="4" t="str">
        <f>VLOOKUP($A2231,'Data Transformation Q1 to Q8'!$A:$V,7,FALSE)</f>
        <v>No</v>
      </c>
      <c r="L2231" s="4" t="str">
        <f>VLOOKUP($A2231,'Data Transformation Q1 to Q8'!$A:$V,8,FALSE)</f>
        <v>Yes</v>
      </c>
      <c r="M2231" s="4" t="str">
        <f>VLOOKUP($A2231,'Data Transformation Q1 to Q8'!$A:$V,10,FALSE)</f>
        <v>No</v>
      </c>
      <c r="N2231" s="4">
        <f>VLOOKUP($A2231,'Data Transformation Q1 to Q8'!$A:$V,9,FALSE)</f>
        <v>1</v>
      </c>
      <c r="O2231" s="4" t="str">
        <f>VLOOKUP($A2231,'Data Transformation Q1 to Q8'!$A:$V,20,FALSE)</f>
        <v>tier - 2</v>
      </c>
      <c r="P2231" s="4" t="str">
        <f>VLOOKUP($A2231,'Data Transformation Q1 to Q8'!$A:$V,21,FALSE)</f>
        <v>tier - 1</v>
      </c>
      <c r="Q2231" s="118">
        <f>VLOOKUP($A2231,'Data Transformation Q1 to Q8'!$A:$V,19,FALSE)</f>
        <v>1445</v>
      </c>
    </row>
    <row r="2232" spans="1:17" ht="15.75" x14ac:dyDescent="0.25">
      <c r="A2232" s="10" t="s">
        <v>2278</v>
      </c>
      <c r="B2232" s="4" t="str">
        <f>VLOOKUP(A2232,'Data Transformation Q1 to Q8'!A:V,22,FALSE)</f>
        <v>R1013</v>
      </c>
      <c r="C2232" s="21">
        <f>VLOOKUP($A2232,'Data Transformation Q1 to Q8'!$A:$V,16,FALSE)</f>
        <v>36770</v>
      </c>
      <c r="D2232" s="6">
        <f>VLOOKUP($A2232,'Data Transformation Q1 to Q8'!$A:$V,17,FALSE)</f>
        <v>22</v>
      </c>
      <c r="E2232" s="4" t="str">
        <f>VLOOKUP(A2232,'Customer Names'!A:D,3,FALSE)</f>
        <v xml:space="preserve">  Alexandra S</v>
      </c>
      <c r="F2232" s="4">
        <f>VLOOKUP($A2232,'Data Transformation Q1 to Q8'!$A:$V,2,FALSE)</f>
        <v>17.940000000000001</v>
      </c>
      <c r="G2232" s="4" t="str">
        <f>VLOOKUP($A2232,'Data Transformation Q1 to Q8'!$A:$V,3,FALSE)</f>
        <v>Underweight</v>
      </c>
      <c r="H2232" s="4">
        <f>VLOOKUP($A2232,'Data Transformation Q1 to Q8'!$A:$V,4,FALSE)</f>
        <v>4.1900000000000004</v>
      </c>
      <c r="I2232" s="4" t="str">
        <f>VLOOKUP($A2232,'Data Transformation Q1 to Q8'!$A:$V,5,FALSE)</f>
        <v>Normal</v>
      </c>
      <c r="J2232" s="4" t="str">
        <f>VLOOKUP($A2232,'Data Transformation Q1 to Q8'!$A:$V,6,FALSE)</f>
        <v>No</v>
      </c>
      <c r="K2232" s="4" t="str">
        <f>VLOOKUP($A2232,'Data Transformation Q1 to Q8'!$A:$V,7,FALSE)</f>
        <v>yes</v>
      </c>
      <c r="L2232" s="4" t="str">
        <f>VLOOKUP($A2232,'Data Transformation Q1 to Q8'!$A:$V,8,FALSE)</f>
        <v>No</v>
      </c>
      <c r="M2232" s="4" t="str">
        <f>VLOOKUP($A2232,'Data Transformation Q1 to Q8'!$A:$V,10,FALSE)</f>
        <v>No</v>
      </c>
      <c r="N2232" s="4">
        <f>VLOOKUP($A2232,'Data Transformation Q1 to Q8'!$A:$V,9,FALSE)</f>
        <v>1</v>
      </c>
      <c r="O2232" s="4" t="str">
        <f>VLOOKUP($A2232,'Data Transformation Q1 to Q8'!$A:$V,20,FALSE)</f>
        <v>tier - 2</v>
      </c>
      <c r="P2232" s="4" t="str">
        <f>VLOOKUP($A2232,'Data Transformation Q1 to Q8'!$A:$V,21,FALSE)</f>
        <v>tier - 2</v>
      </c>
      <c r="Q2232" s="118">
        <f>VLOOKUP($A2232,'Data Transformation Q1 to Q8'!$A:$V,19,FALSE)</f>
        <v>1438</v>
      </c>
    </row>
    <row r="2233" spans="1:17" ht="15.75" x14ac:dyDescent="0.25">
      <c r="A2233" s="10" t="s">
        <v>2279</v>
      </c>
      <c r="B2233" s="4" t="str">
        <f>VLOOKUP(A2233,'Data Transformation Q1 to Q8'!A:V,22,FALSE)</f>
        <v>R1013</v>
      </c>
      <c r="C2233" s="21">
        <f>VLOOKUP($A2233,'Data Transformation Q1 to Q8'!$A:$V,16,FALSE)</f>
        <v>35769</v>
      </c>
      <c r="D2233" s="6">
        <f>VLOOKUP($A2233,'Data Transformation Q1 to Q8'!$A:$V,17,FALSE)</f>
        <v>25</v>
      </c>
      <c r="E2233" s="4" t="str">
        <f>VLOOKUP(A2233,'Customer Names'!A:D,3,FALSE)</f>
        <v xml:space="preserve">  Hillary</v>
      </c>
      <c r="F2233" s="4">
        <f>VLOOKUP($A2233,'Data Transformation Q1 to Q8'!$A:$V,2,FALSE)</f>
        <v>16.670000000000002</v>
      </c>
      <c r="G2233" s="4" t="str">
        <f>VLOOKUP($A2233,'Data Transformation Q1 to Q8'!$A:$V,3,FALSE)</f>
        <v>Underweight</v>
      </c>
      <c r="H2233" s="4">
        <f>VLOOKUP($A2233,'Data Transformation Q1 to Q8'!$A:$V,4,FALSE)</f>
        <v>4.7</v>
      </c>
      <c r="I2233" s="4" t="str">
        <f>VLOOKUP($A2233,'Data Transformation Q1 to Q8'!$A:$V,5,FALSE)</f>
        <v>Normal</v>
      </c>
      <c r="J2233" s="4" t="str">
        <f>VLOOKUP($A2233,'Data Transformation Q1 to Q8'!$A:$V,6,FALSE)</f>
        <v>Yes</v>
      </c>
      <c r="K2233" s="4" t="str">
        <f>VLOOKUP($A2233,'Data Transformation Q1 to Q8'!$A:$V,7,FALSE)</f>
        <v>No</v>
      </c>
      <c r="L2233" s="4" t="str">
        <f>VLOOKUP($A2233,'Data Transformation Q1 to Q8'!$A:$V,8,FALSE)</f>
        <v>Yes</v>
      </c>
      <c r="M2233" s="4" t="str">
        <f>VLOOKUP($A2233,'Data Transformation Q1 to Q8'!$A:$V,10,FALSE)</f>
        <v>No</v>
      </c>
      <c r="N2233" s="4">
        <f>VLOOKUP($A2233,'Data Transformation Q1 to Q8'!$A:$V,9,FALSE)</f>
        <v>1</v>
      </c>
      <c r="O2233" s="4" t="str">
        <f>VLOOKUP($A2233,'Data Transformation Q1 to Q8'!$A:$V,20,FALSE)</f>
        <v>tier - 2</v>
      </c>
      <c r="P2233" s="4" t="str">
        <f>VLOOKUP($A2233,'Data Transformation Q1 to Q8'!$A:$V,21,FALSE)</f>
        <v>tier - 2</v>
      </c>
      <c r="Q2233" s="118">
        <f>VLOOKUP($A2233,'Data Transformation Q1 to Q8'!$A:$V,19,FALSE)</f>
        <v>1422</v>
      </c>
    </row>
    <row r="2234" spans="1:17" ht="15.75" x14ac:dyDescent="0.25">
      <c r="A2234" s="10" t="s">
        <v>2280</v>
      </c>
      <c r="B2234" s="4" t="str">
        <f>VLOOKUP(A2234,'Data Transformation Q1 to Q8'!A:V,22,FALSE)</f>
        <v>R1013</v>
      </c>
      <c r="C2234" s="21">
        <f>VLOOKUP($A2234,'Data Transformation Q1 to Q8'!$A:$V,16,FALSE)</f>
        <v>37126</v>
      </c>
      <c r="D2234" s="6">
        <f>VLOOKUP($A2234,'Data Transformation Q1 to Q8'!$A:$V,17,FALSE)</f>
        <v>21</v>
      </c>
      <c r="E2234" s="4" t="str">
        <f>VLOOKUP(A2234,'Customer Names'!A:D,3,FALSE)</f>
        <v xml:space="preserve">  Amy K</v>
      </c>
      <c r="F2234" s="4">
        <f>VLOOKUP($A2234,'Data Transformation Q1 to Q8'!$A:$V,2,FALSE)</f>
        <v>20.58</v>
      </c>
      <c r="G2234" s="4" t="str">
        <f>VLOOKUP($A2234,'Data Transformation Q1 to Q8'!$A:$V,3,FALSE)</f>
        <v>Normal Weight</v>
      </c>
      <c r="H2234" s="4">
        <f>VLOOKUP($A2234,'Data Transformation Q1 to Q8'!$A:$V,4,FALSE)</f>
        <v>5.64</v>
      </c>
      <c r="I2234" s="4" t="str">
        <f>VLOOKUP($A2234,'Data Transformation Q1 to Q8'!$A:$V,5,FALSE)</f>
        <v>Normal</v>
      </c>
      <c r="J2234" s="4" t="str">
        <f>VLOOKUP($A2234,'Data Transformation Q1 to Q8'!$A:$V,6,FALSE)</f>
        <v>Yes</v>
      </c>
      <c r="K2234" s="4" t="str">
        <f>VLOOKUP($A2234,'Data Transformation Q1 to Q8'!$A:$V,7,FALSE)</f>
        <v>No</v>
      </c>
      <c r="L2234" s="4" t="str">
        <f>VLOOKUP($A2234,'Data Transformation Q1 to Q8'!$A:$V,8,FALSE)</f>
        <v>No</v>
      </c>
      <c r="M2234" s="4" t="str">
        <f>VLOOKUP($A2234,'Data Transformation Q1 to Q8'!$A:$V,10,FALSE)</f>
        <v>No</v>
      </c>
      <c r="N2234" s="4">
        <f>VLOOKUP($A2234,'Data Transformation Q1 to Q8'!$A:$V,9,FALSE)</f>
        <v>0</v>
      </c>
      <c r="O2234" s="4" t="str">
        <f>VLOOKUP($A2234,'Data Transformation Q1 to Q8'!$A:$V,20,FALSE)</f>
        <v>tier - 2</v>
      </c>
      <c r="P2234" s="4" t="str">
        <f>VLOOKUP($A2234,'Data Transformation Q1 to Q8'!$A:$V,21,FALSE)</f>
        <v>tier - 2</v>
      </c>
      <c r="Q2234" s="118">
        <f>VLOOKUP($A2234,'Data Transformation Q1 to Q8'!$A:$V,19,FALSE)</f>
        <v>1421</v>
      </c>
    </row>
    <row r="2235" spans="1:17" ht="15.75" x14ac:dyDescent="0.25">
      <c r="A2235" s="10" t="s">
        <v>2281</v>
      </c>
      <c r="B2235" s="4" t="str">
        <f>VLOOKUP(A2235,'Data Transformation Q1 to Q8'!A:V,22,FALSE)</f>
        <v>R1013</v>
      </c>
      <c r="C2235" s="21">
        <f>VLOOKUP($A2235,'Data Transformation Q1 to Q8'!$A:$V,16,FALSE)</f>
        <v>35239</v>
      </c>
      <c r="D2235" s="6">
        <f>VLOOKUP($A2235,'Data Transformation Q1 to Q8'!$A:$V,17,FALSE)</f>
        <v>26</v>
      </c>
      <c r="E2235" s="4" t="str">
        <f>VLOOKUP(A2235,'Customer Names'!A:D,3,FALSE)</f>
        <v xml:space="preserve">  Scott</v>
      </c>
      <c r="F2235" s="4">
        <f>VLOOKUP($A2235,'Data Transformation Q1 to Q8'!$A:$V,2,FALSE)</f>
        <v>16.5</v>
      </c>
      <c r="G2235" s="4" t="str">
        <f>VLOOKUP($A2235,'Data Transformation Q1 to Q8'!$A:$V,3,FALSE)</f>
        <v>Underweight</v>
      </c>
      <c r="H2235" s="4">
        <f>VLOOKUP($A2235,'Data Transformation Q1 to Q8'!$A:$V,4,FALSE)</f>
        <v>4.1100000000000003</v>
      </c>
      <c r="I2235" s="4" t="str">
        <f>VLOOKUP($A2235,'Data Transformation Q1 to Q8'!$A:$V,5,FALSE)</f>
        <v>Normal</v>
      </c>
      <c r="J2235" s="4" t="str">
        <f>VLOOKUP($A2235,'Data Transformation Q1 to Q8'!$A:$V,6,FALSE)</f>
        <v>Yes</v>
      </c>
      <c r="K2235" s="4" t="str">
        <f>VLOOKUP($A2235,'Data Transformation Q1 to Q8'!$A:$V,7,FALSE)</f>
        <v>No</v>
      </c>
      <c r="L2235" s="4" t="str">
        <f>VLOOKUP($A2235,'Data Transformation Q1 to Q8'!$A:$V,8,FALSE)</f>
        <v>No</v>
      </c>
      <c r="M2235" s="4" t="str">
        <f>VLOOKUP($A2235,'Data Transformation Q1 to Q8'!$A:$V,10,FALSE)</f>
        <v>No</v>
      </c>
      <c r="N2235" s="4">
        <f>VLOOKUP($A2235,'Data Transformation Q1 to Q8'!$A:$V,9,FALSE)</f>
        <v>0</v>
      </c>
      <c r="O2235" s="4" t="str">
        <f>VLOOKUP($A2235,'Data Transformation Q1 to Q8'!$A:$V,20,FALSE)</f>
        <v>tier - 2</v>
      </c>
      <c r="P2235" s="4" t="str">
        <f>VLOOKUP($A2235,'Data Transformation Q1 to Q8'!$A:$V,21,FALSE)</f>
        <v>tier - 3</v>
      </c>
      <c r="Q2235" s="118">
        <f>VLOOKUP($A2235,'Data Transformation Q1 to Q8'!$A:$V,19,FALSE)</f>
        <v>1417</v>
      </c>
    </row>
    <row r="2236" spans="1:17" ht="15.75" x14ac:dyDescent="0.25">
      <c r="A2236" s="10" t="s">
        <v>2282</v>
      </c>
      <c r="B2236" s="4" t="str">
        <f>VLOOKUP(A2236,'Data Transformation Q1 to Q8'!A:V,22,FALSE)</f>
        <v>R1011</v>
      </c>
      <c r="C2236" s="21">
        <f>VLOOKUP($A2236,'Data Transformation Q1 to Q8'!$A:$V,16,FALSE)</f>
        <v>35730</v>
      </c>
      <c r="D2236" s="6">
        <f>VLOOKUP($A2236,'Data Transformation Q1 to Q8'!$A:$V,17,FALSE)</f>
        <v>25</v>
      </c>
      <c r="E2236" s="4" t="str">
        <f>VLOOKUP(A2236,'Customer Names'!A:D,3,FALSE)</f>
        <v xml:space="preserve">  John</v>
      </c>
      <c r="F2236" s="4">
        <f>VLOOKUP($A2236,'Data Transformation Q1 to Q8'!$A:$V,2,FALSE)</f>
        <v>15.41</v>
      </c>
      <c r="G2236" s="4" t="str">
        <f>VLOOKUP($A2236,'Data Transformation Q1 to Q8'!$A:$V,3,FALSE)</f>
        <v>Underweight</v>
      </c>
      <c r="H2236" s="4">
        <f>VLOOKUP($A2236,'Data Transformation Q1 to Q8'!$A:$V,4,FALSE)</f>
        <v>5.43</v>
      </c>
      <c r="I2236" s="4" t="str">
        <f>VLOOKUP($A2236,'Data Transformation Q1 to Q8'!$A:$V,5,FALSE)</f>
        <v>Normal</v>
      </c>
      <c r="J2236" s="4" t="str">
        <f>VLOOKUP($A2236,'Data Transformation Q1 to Q8'!$A:$V,6,FALSE)</f>
        <v>Yes</v>
      </c>
      <c r="K2236" s="4" t="str">
        <f>VLOOKUP($A2236,'Data Transformation Q1 to Q8'!$A:$V,7,FALSE)</f>
        <v>No</v>
      </c>
      <c r="L2236" s="4" t="str">
        <f>VLOOKUP($A2236,'Data Transformation Q1 to Q8'!$A:$V,8,FALSE)</f>
        <v>Yes</v>
      </c>
      <c r="M2236" s="4" t="str">
        <f>VLOOKUP($A2236,'Data Transformation Q1 to Q8'!$A:$V,10,FALSE)</f>
        <v>No</v>
      </c>
      <c r="N2236" s="4">
        <f>VLOOKUP($A2236,'Data Transformation Q1 to Q8'!$A:$V,9,FALSE)</f>
        <v>1</v>
      </c>
      <c r="O2236" s="4" t="str">
        <f>VLOOKUP($A2236,'Data Transformation Q1 to Q8'!$A:$V,20,FALSE)</f>
        <v>tier - 2</v>
      </c>
      <c r="P2236" s="4" t="str">
        <f>VLOOKUP($A2236,'Data Transformation Q1 to Q8'!$A:$V,21,FALSE)</f>
        <v>tier - 3</v>
      </c>
      <c r="Q2236" s="118">
        <f>VLOOKUP($A2236,'Data Transformation Q1 to Q8'!$A:$V,19,FALSE)</f>
        <v>1402</v>
      </c>
    </row>
    <row r="2237" spans="1:17" ht="15.75" x14ac:dyDescent="0.25">
      <c r="A2237" s="10" t="s">
        <v>2283</v>
      </c>
      <c r="B2237" s="4" t="str">
        <f>VLOOKUP(A2237,'Data Transformation Q1 to Q8'!A:V,22,FALSE)</f>
        <v>R1013</v>
      </c>
      <c r="C2237" s="21">
        <f>VLOOKUP($A2237,'Data Transformation Q1 to Q8'!$A:$V,16,FALSE)</f>
        <v>36043</v>
      </c>
      <c r="D2237" s="6">
        <f>VLOOKUP($A2237,'Data Transformation Q1 to Q8'!$A:$V,17,FALSE)</f>
        <v>24</v>
      </c>
      <c r="E2237" s="4" t="str">
        <f>VLOOKUP(A2237,'Customer Names'!A:D,3,FALSE)</f>
        <v xml:space="preserve">  Maaikel</v>
      </c>
      <c r="F2237" s="4">
        <f>VLOOKUP($A2237,'Data Transformation Q1 to Q8'!$A:$V,2,FALSE)</f>
        <v>24.59</v>
      </c>
      <c r="G2237" s="4" t="str">
        <f>VLOOKUP($A2237,'Data Transformation Q1 to Q8'!$A:$V,3,FALSE)</f>
        <v>Normal Weight</v>
      </c>
      <c r="H2237" s="4">
        <f>VLOOKUP($A2237,'Data Transformation Q1 to Q8'!$A:$V,4,FALSE)</f>
        <v>4.38</v>
      </c>
      <c r="I2237" s="4" t="str">
        <f>VLOOKUP($A2237,'Data Transformation Q1 to Q8'!$A:$V,5,FALSE)</f>
        <v>Normal</v>
      </c>
      <c r="J2237" s="4" t="str">
        <f>VLOOKUP($A2237,'Data Transformation Q1 to Q8'!$A:$V,6,FALSE)</f>
        <v>No</v>
      </c>
      <c r="K2237" s="4" t="str">
        <f>VLOOKUP($A2237,'Data Transformation Q1 to Q8'!$A:$V,7,FALSE)</f>
        <v>No</v>
      </c>
      <c r="L2237" s="4" t="str">
        <f>VLOOKUP($A2237,'Data Transformation Q1 to Q8'!$A:$V,8,FALSE)</f>
        <v>No</v>
      </c>
      <c r="M2237" s="4" t="str">
        <f>VLOOKUP($A2237,'Data Transformation Q1 to Q8'!$A:$V,10,FALSE)</f>
        <v>No</v>
      </c>
      <c r="N2237" s="4">
        <f>VLOOKUP($A2237,'Data Transformation Q1 to Q8'!$A:$V,9,FALSE)</f>
        <v>1</v>
      </c>
      <c r="O2237" s="4" t="str">
        <f>VLOOKUP($A2237,'Data Transformation Q1 to Q8'!$A:$V,20,FALSE)</f>
        <v>tier - 2</v>
      </c>
      <c r="P2237" s="4" t="str">
        <f>VLOOKUP($A2237,'Data Transformation Q1 to Q8'!$A:$V,21,FALSE)</f>
        <v>tier - 2</v>
      </c>
      <c r="Q2237" s="118">
        <f>VLOOKUP($A2237,'Data Transformation Q1 to Q8'!$A:$V,19,FALSE)</f>
        <v>1400.44</v>
      </c>
    </row>
    <row r="2238" spans="1:17" ht="15.75" x14ac:dyDescent="0.25">
      <c r="A2238" s="10" t="s">
        <v>2284</v>
      </c>
      <c r="B2238" s="4" t="str">
        <f>VLOOKUP(A2238,'Data Transformation Q1 to Q8'!A:V,22,FALSE)</f>
        <v>R1013</v>
      </c>
      <c r="C2238" s="21">
        <f>VLOOKUP($A2238,'Data Transformation Q1 to Q8'!$A:$V,16,FALSE)</f>
        <v>37612</v>
      </c>
      <c r="D2238" s="6">
        <f>VLOOKUP($A2238,'Data Transformation Q1 to Q8'!$A:$V,17,FALSE)</f>
        <v>20</v>
      </c>
      <c r="E2238" s="4" t="str">
        <f>VLOOKUP(A2238,'Customer Names'!A:D,3,FALSE)</f>
        <v xml:space="preserve">  Daniel C</v>
      </c>
      <c r="F2238" s="4">
        <f>VLOOKUP($A2238,'Data Transformation Q1 to Q8'!$A:$V,2,FALSE)</f>
        <v>33.33</v>
      </c>
      <c r="G2238" s="4" t="str">
        <f>VLOOKUP($A2238,'Data Transformation Q1 to Q8'!$A:$V,3,FALSE)</f>
        <v>Obesity</v>
      </c>
      <c r="H2238" s="4">
        <f>VLOOKUP($A2238,'Data Transformation Q1 to Q8'!$A:$V,4,FALSE)</f>
        <v>9.7899999999999991</v>
      </c>
      <c r="I2238" s="4" t="str">
        <f>VLOOKUP($A2238,'Data Transformation Q1 to Q8'!$A:$V,5,FALSE)</f>
        <v>Diabetes</v>
      </c>
      <c r="J2238" s="4" t="str">
        <f>VLOOKUP($A2238,'Data Transformation Q1 to Q8'!$A:$V,6,FALSE)</f>
        <v>No</v>
      </c>
      <c r="K2238" s="4" t="str">
        <f>VLOOKUP($A2238,'Data Transformation Q1 to Q8'!$A:$V,7,FALSE)</f>
        <v>No</v>
      </c>
      <c r="L2238" s="4" t="str">
        <f>VLOOKUP($A2238,'Data Transformation Q1 to Q8'!$A:$V,8,FALSE)</f>
        <v>No</v>
      </c>
      <c r="M2238" s="4" t="str">
        <f>VLOOKUP($A2238,'Data Transformation Q1 to Q8'!$A:$V,10,FALSE)</f>
        <v>No</v>
      </c>
      <c r="N2238" s="4">
        <f>VLOOKUP($A2238,'Data Transformation Q1 to Q8'!$A:$V,9,FALSE)</f>
        <v>0</v>
      </c>
      <c r="O2238" s="4" t="str">
        <f>VLOOKUP($A2238,'Data Transformation Q1 to Q8'!$A:$V,20,FALSE)</f>
        <v>tier - 2</v>
      </c>
      <c r="P2238" s="4" t="str">
        <f>VLOOKUP($A2238,'Data Transformation Q1 to Q8'!$A:$V,21,FALSE)</f>
        <v>tier - 1</v>
      </c>
      <c r="Q2238" s="118">
        <f>VLOOKUP($A2238,'Data Transformation Q1 to Q8'!$A:$V,19,FALSE)</f>
        <v>1391.53</v>
      </c>
    </row>
    <row r="2239" spans="1:17" ht="15.75" x14ac:dyDescent="0.25">
      <c r="A2239" s="10" t="s">
        <v>2285</v>
      </c>
      <c r="B2239" s="4" t="str">
        <f>VLOOKUP(A2239,'Data Transformation Q1 to Q8'!A:V,22,FALSE)</f>
        <v>R1013</v>
      </c>
      <c r="C2239" s="21">
        <f>VLOOKUP($A2239,'Data Transformation Q1 to Q8'!$A:$V,16,FALSE)</f>
        <v>37574</v>
      </c>
      <c r="D2239" s="6">
        <f>VLOOKUP($A2239,'Data Transformation Q1 to Q8'!$A:$V,17,FALSE)</f>
        <v>20</v>
      </c>
      <c r="E2239" s="4" t="str">
        <f>VLOOKUP(A2239,'Customer Names'!A:D,3,FALSE)</f>
        <v xml:space="preserve">  Christopher S</v>
      </c>
      <c r="F2239" s="4">
        <f>VLOOKUP($A2239,'Data Transformation Q1 to Q8'!$A:$V,2,FALSE)</f>
        <v>18.5</v>
      </c>
      <c r="G2239" s="4" t="str">
        <f>VLOOKUP($A2239,'Data Transformation Q1 to Q8'!$A:$V,3,FALSE)</f>
        <v>Normal Weight</v>
      </c>
      <c r="H2239" s="4">
        <f>VLOOKUP($A2239,'Data Transformation Q1 to Q8'!$A:$V,4,FALSE)</f>
        <v>11.84</v>
      </c>
      <c r="I2239" s="4" t="str">
        <f>VLOOKUP($A2239,'Data Transformation Q1 to Q8'!$A:$V,5,FALSE)</f>
        <v>Diabetes</v>
      </c>
      <c r="J2239" s="4" t="str">
        <f>VLOOKUP($A2239,'Data Transformation Q1 to Q8'!$A:$V,6,FALSE)</f>
        <v>No</v>
      </c>
      <c r="K2239" s="4" t="str">
        <f>VLOOKUP($A2239,'Data Transformation Q1 to Q8'!$A:$V,7,FALSE)</f>
        <v>No</v>
      </c>
      <c r="L2239" s="4" t="str">
        <f>VLOOKUP($A2239,'Data Transformation Q1 to Q8'!$A:$V,8,FALSE)</f>
        <v>No</v>
      </c>
      <c r="M2239" s="4" t="str">
        <f>VLOOKUP($A2239,'Data Transformation Q1 to Q8'!$A:$V,10,FALSE)</f>
        <v>No</v>
      </c>
      <c r="N2239" s="4">
        <f>VLOOKUP($A2239,'Data Transformation Q1 to Q8'!$A:$V,9,FALSE)</f>
        <v>0</v>
      </c>
      <c r="O2239" s="4" t="str">
        <f>VLOOKUP($A2239,'Data Transformation Q1 to Q8'!$A:$V,20,FALSE)</f>
        <v>tier - 2</v>
      </c>
      <c r="P2239" s="4" t="str">
        <f>VLOOKUP($A2239,'Data Transformation Q1 to Q8'!$A:$V,21,FALSE)</f>
        <v>tier - 2</v>
      </c>
      <c r="Q2239" s="118">
        <f>VLOOKUP($A2239,'Data Transformation Q1 to Q8'!$A:$V,19,FALSE)</f>
        <v>1390</v>
      </c>
    </row>
    <row r="2240" spans="1:17" ht="15.75" x14ac:dyDescent="0.25">
      <c r="A2240" s="10" t="s">
        <v>2286</v>
      </c>
      <c r="B2240" s="4" t="str">
        <f>VLOOKUP(A2240,'Data Transformation Q1 to Q8'!A:V,22,FALSE)</f>
        <v>R1013</v>
      </c>
      <c r="C2240" s="21">
        <f>VLOOKUP($A2240,'Data Transformation Q1 to Q8'!$A:$V,16,FALSE)</f>
        <v>36347</v>
      </c>
      <c r="D2240" s="6">
        <f>VLOOKUP($A2240,'Data Transformation Q1 to Q8'!$A:$V,17,FALSE)</f>
        <v>23</v>
      </c>
      <c r="E2240" s="4" t="str">
        <f>VLOOKUP(A2240,'Customer Names'!A:D,3,FALSE)</f>
        <v xml:space="preserve">  William R</v>
      </c>
      <c r="F2240" s="4">
        <f>VLOOKUP($A2240,'Data Transformation Q1 to Q8'!$A:$V,2,FALSE)</f>
        <v>18.579999999999998</v>
      </c>
      <c r="G2240" s="4" t="str">
        <f>VLOOKUP($A2240,'Data Transformation Q1 to Q8'!$A:$V,3,FALSE)</f>
        <v>Normal Weight</v>
      </c>
      <c r="H2240" s="4">
        <f>VLOOKUP($A2240,'Data Transformation Q1 to Q8'!$A:$V,4,FALSE)</f>
        <v>6.22</v>
      </c>
      <c r="I2240" s="4" t="str">
        <f>VLOOKUP($A2240,'Data Transformation Q1 to Q8'!$A:$V,5,FALSE)</f>
        <v>Prediabetes</v>
      </c>
      <c r="J2240" s="4" t="str">
        <f>VLOOKUP($A2240,'Data Transformation Q1 to Q8'!$A:$V,6,FALSE)</f>
        <v>No</v>
      </c>
      <c r="K2240" s="4" t="str">
        <f>VLOOKUP($A2240,'Data Transformation Q1 to Q8'!$A:$V,7,FALSE)</f>
        <v>No</v>
      </c>
      <c r="L2240" s="4" t="str">
        <f>VLOOKUP($A2240,'Data Transformation Q1 to Q8'!$A:$V,8,FALSE)</f>
        <v>No</v>
      </c>
      <c r="M2240" s="4" t="str">
        <f>VLOOKUP($A2240,'Data Transformation Q1 to Q8'!$A:$V,10,FALSE)</f>
        <v>No</v>
      </c>
      <c r="N2240" s="4">
        <f>VLOOKUP($A2240,'Data Transformation Q1 to Q8'!$A:$V,9,FALSE)</f>
        <v>0</v>
      </c>
      <c r="O2240" s="4" t="str">
        <f>VLOOKUP($A2240,'Data Transformation Q1 to Q8'!$A:$V,20,FALSE)</f>
        <v>tier - 2</v>
      </c>
      <c r="P2240" s="4" t="str">
        <f>VLOOKUP($A2240,'Data Transformation Q1 to Q8'!$A:$V,21,FALSE)</f>
        <v>tier - 2</v>
      </c>
      <c r="Q2240" s="118">
        <f>VLOOKUP($A2240,'Data Transformation Q1 to Q8'!$A:$V,19,FALSE)</f>
        <v>1389</v>
      </c>
    </row>
    <row r="2241" spans="1:17" ht="15.75" x14ac:dyDescent="0.25">
      <c r="A2241" s="10" t="s">
        <v>2287</v>
      </c>
      <c r="B2241" s="4" t="str">
        <f>VLOOKUP(A2241,'Data Transformation Q1 to Q8'!A:V,22,FALSE)</f>
        <v>R1013</v>
      </c>
      <c r="C2241" s="21">
        <f>VLOOKUP($A2241,'Data Transformation Q1 to Q8'!$A:$V,16,FALSE)</f>
        <v>37483</v>
      </c>
      <c r="D2241" s="6">
        <f>VLOOKUP($A2241,'Data Transformation Q1 to Q8'!$A:$V,17,FALSE)</f>
        <v>20</v>
      </c>
      <c r="E2241" s="4" t="str">
        <f>VLOOKUP(A2241,'Customer Names'!A:D,3,FALSE)</f>
        <v xml:space="preserve">  Lyndsy</v>
      </c>
      <c r="F2241" s="4">
        <f>VLOOKUP($A2241,'Data Transformation Q1 to Q8'!$A:$V,2,FALSE)</f>
        <v>16.64</v>
      </c>
      <c r="G2241" s="4" t="str">
        <f>VLOOKUP($A2241,'Data Transformation Q1 to Q8'!$A:$V,3,FALSE)</f>
        <v>Underweight</v>
      </c>
      <c r="H2241" s="4">
        <f>VLOOKUP($A2241,'Data Transformation Q1 to Q8'!$A:$V,4,FALSE)</f>
        <v>10.01</v>
      </c>
      <c r="I2241" s="4" t="str">
        <f>VLOOKUP($A2241,'Data Transformation Q1 to Q8'!$A:$V,5,FALSE)</f>
        <v>Diabetes</v>
      </c>
      <c r="J2241" s="4" t="str">
        <f>VLOOKUP($A2241,'Data Transformation Q1 to Q8'!$A:$V,6,FALSE)</f>
        <v>No</v>
      </c>
      <c r="K2241" s="4" t="str">
        <f>VLOOKUP($A2241,'Data Transformation Q1 to Q8'!$A:$V,7,FALSE)</f>
        <v>No</v>
      </c>
      <c r="L2241" s="4" t="str">
        <f>VLOOKUP($A2241,'Data Transformation Q1 to Q8'!$A:$V,8,FALSE)</f>
        <v>No</v>
      </c>
      <c r="M2241" s="4" t="str">
        <f>VLOOKUP($A2241,'Data Transformation Q1 to Q8'!$A:$V,10,FALSE)</f>
        <v>No</v>
      </c>
      <c r="N2241" s="4">
        <f>VLOOKUP($A2241,'Data Transformation Q1 to Q8'!$A:$V,9,FALSE)</f>
        <v>0</v>
      </c>
      <c r="O2241" s="4" t="str">
        <f>VLOOKUP($A2241,'Data Transformation Q1 to Q8'!$A:$V,20,FALSE)</f>
        <v>tier - 2</v>
      </c>
      <c r="P2241" s="4" t="str">
        <f>VLOOKUP($A2241,'Data Transformation Q1 to Q8'!$A:$V,21,FALSE)</f>
        <v>tier - 1</v>
      </c>
      <c r="Q2241" s="118">
        <f>VLOOKUP($A2241,'Data Transformation Q1 to Q8'!$A:$V,19,FALSE)</f>
        <v>1382</v>
      </c>
    </row>
    <row r="2242" spans="1:17" ht="15.75" x14ac:dyDescent="0.25">
      <c r="A2242" s="10" t="s">
        <v>2288</v>
      </c>
      <c r="B2242" s="4" t="str">
        <f>VLOOKUP(A2242,'Data Transformation Q1 to Q8'!A:V,22,FALSE)</f>
        <v>R1013</v>
      </c>
      <c r="C2242" s="21">
        <f>VLOOKUP($A2242,'Data Transformation Q1 to Q8'!$A:$V,16,FALSE)</f>
        <v>36132</v>
      </c>
      <c r="D2242" s="6">
        <f>VLOOKUP($A2242,'Data Transformation Q1 to Q8'!$A:$V,17,FALSE)</f>
        <v>24</v>
      </c>
      <c r="E2242" s="4" t="str">
        <f>VLOOKUP(A2242,'Customer Names'!A:D,3,FALSE)</f>
        <v xml:space="preserve">  Jessica</v>
      </c>
      <c r="F2242" s="4">
        <f>VLOOKUP($A2242,'Data Transformation Q1 to Q8'!$A:$V,2,FALSE)</f>
        <v>19.329999999999998</v>
      </c>
      <c r="G2242" s="4" t="str">
        <f>VLOOKUP($A2242,'Data Transformation Q1 to Q8'!$A:$V,3,FALSE)</f>
        <v>Normal Weight</v>
      </c>
      <c r="H2242" s="4">
        <f>VLOOKUP($A2242,'Data Transformation Q1 to Q8'!$A:$V,4,FALSE)</f>
        <v>4.32</v>
      </c>
      <c r="I2242" s="4" t="str">
        <f>VLOOKUP($A2242,'Data Transformation Q1 to Q8'!$A:$V,5,FALSE)</f>
        <v>Normal</v>
      </c>
      <c r="J2242" s="4" t="str">
        <f>VLOOKUP($A2242,'Data Transformation Q1 to Q8'!$A:$V,6,FALSE)</f>
        <v>No</v>
      </c>
      <c r="K2242" s="4" t="str">
        <f>VLOOKUP($A2242,'Data Transformation Q1 to Q8'!$A:$V,7,FALSE)</f>
        <v>No</v>
      </c>
      <c r="L2242" s="4" t="str">
        <f>VLOOKUP($A2242,'Data Transformation Q1 to Q8'!$A:$V,8,FALSE)</f>
        <v>No</v>
      </c>
      <c r="M2242" s="4" t="str">
        <f>VLOOKUP($A2242,'Data Transformation Q1 to Q8'!$A:$V,10,FALSE)</f>
        <v>No</v>
      </c>
      <c r="N2242" s="4">
        <f>VLOOKUP($A2242,'Data Transformation Q1 to Q8'!$A:$V,9,FALSE)</f>
        <v>1</v>
      </c>
      <c r="O2242" s="4" t="str">
        <f>VLOOKUP($A2242,'Data Transformation Q1 to Q8'!$A:$V,20,FALSE)</f>
        <v>tier - 2</v>
      </c>
      <c r="P2242" s="4" t="str">
        <f>VLOOKUP($A2242,'Data Transformation Q1 to Q8'!$A:$V,21,FALSE)</f>
        <v>tier - 1</v>
      </c>
      <c r="Q2242" s="118">
        <f>VLOOKUP($A2242,'Data Transformation Q1 to Q8'!$A:$V,19,FALSE)</f>
        <v>1359</v>
      </c>
    </row>
    <row r="2243" spans="1:17" ht="15.75" x14ac:dyDescent="0.25">
      <c r="A2243" s="10" t="s">
        <v>2289</v>
      </c>
      <c r="B2243" s="4" t="str">
        <f>VLOOKUP(A2243,'Data Transformation Q1 to Q8'!A:V,22,FALSE)</f>
        <v>R1012</v>
      </c>
      <c r="C2243" s="21">
        <f>VLOOKUP($A2243,'Data Transformation Q1 to Q8'!$A:$V,16,FALSE)</f>
        <v>35741</v>
      </c>
      <c r="D2243" s="6">
        <f>VLOOKUP($A2243,'Data Transformation Q1 to Q8'!$A:$V,17,FALSE)</f>
        <v>25</v>
      </c>
      <c r="E2243" s="4" t="str">
        <f>VLOOKUP(A2243,'Customer Names'!A:D,3,FALSE)</f>
        <v xml:space="preserve">  Anna</v>
      </c>
      <c r="F2243" s="4">
        <f>VLOOKUP($A2243,'Data Transformation Q1 to Q8'!$A:$V,2,FALSE)</f>
        <v>21.26</v>
      </c>
      <c r="G2243" s="4" t="str">
        <f>VLOOKUP($A2243,'Data Transformation Q1 to Q8'!$A:$V,3,FALSE)</f>
        <v>Normal Weight</v>
      </c>
      <c r="H2243" s="4">
        <f>VLOOKUP($A2243,'Data Transformation Q1 to Q8'!$A:$V,4,FALSE)</f>
        <v>5.65</v>
      </c>
      <c r="I2243" s="4" t="str">
        <f>VLOOKUP($A2243,'Data Transformation Q1 to Q8'!$A:$V,5,FALSE)</f>
        <v>Normal</v>
      </c>
      <c r="J2243" s="4" t="str">
        <f>VLOOKUP($A2243,'Data Transformation Q1 to Q8'!$A:$V,6,FALSE)</f>
        <v>Yes</v>
      </c>
      <c r="K2243" s="4" t="str">
        <f>VLOOKUP($A2243,'Data Transformation Q1 to Q8'!$A:$V,7,FALSE)</f>
        <v>No</v>
      </c>
      <c r="L2243" s="4" t="str">
        <f>VLOOKUP($A2243,'Data Transformation Q1 to Q8'!$A:$V,8,FALSE)</f>
        <v>Yes</v>
      </c>
      <c r="M2243" s="4" t="str">
        <f>VLOOKUP($A2243,'Data Transformation Q1 to Q8'!$A:$V,10,FALSE)</f>
        <v>No</v>
      </c>
      <c r="N2243" s="4">
        <f>VLOOKUP($A2243,'Data Transformation Q1 to Q8'!$A:$V,9,FALSE)</f>
        <v>1</v>
      </c>
      <c r="O2243" s="4" t="str">
        <f>VLOOKUP($A2243,'Data Transformation Q1 to Q8'!$A:$V,20,FALSE)</f>
        <v>tier - 2</v>
      </c>
      <c r="P2243" s="4" t="str">
        <f>VLOOKUP($A2243,'Data Transformation Q1 to Q8'!$A:$V,21,FALSE)</f>
        <v>tier - 2</v>
      </c>
      <c r="Q2243" s="118">
        <f>VLOOKUP($A2243,'Data Transformation Q1 to Q8'!$A:$V,19,FALSE)</f>
        <v>1341.16</v>
      </c>
    </row>
    <row r="2244" spans="1:17" ht="15.75" x14ac:dyDescent="0.25">
      <c r="A2244" s="10" t="s">
        <v>2290</v>
      </c>
      <c r="B2244" s="4" t="str">
        <f>VLOOKUP(A2244,'Data Transformation Q1 to Q8'!A:V,22,FALSE)</f>
        <v>R1012</v>
      </c>
      <c r="C2244" s="21">
        <f>VLOOKUP($A2244,'Data Transformation Q1 to Q8'!$A:$V,16,FALSE)</f>
        <v>34910</v>
      </c>
      <c r="D2244" s="6">
        <f>VLOOKUP($A2244,'Data Transformation Q1 to Q8'!$A:$V,17,FALSE)</f>
        <v>27</v>
      </c>
      <c r="E2244" s="4" t="str">
        <f>VLOOKUP(A2244,'Customer Names'!A:D,3,FALSE)</f>
        <v xml:space="preserve">  Jordan</v>
      </c>
      <c r="F2244" s="4">
        <f>VLOOKUP($A2244,'Data Transformation Q1 to Q8'!$A:$V,2,FALSE)</f>
        <v>15.6</v>
      </c>
      <c r="G2244" s="4" t="str">
        <f>VLOOKUP($A2244,'Data Transformation Q1 to Q8'!$A:$V,3,FALSE)</f>
        <v>Underweight</v>
      </c>
      <c r="H2244" s="4">
        <f>VLOOKUP($A2244,'Data Transformation Q1 to Q8'!$A:$V,4,FALSE)</f>
        <v>4.12</v>
      </c>
      <c r="I2244" s="4" t="str">
        <f>VLOOKUP($A2244,'Data Transformation Q1 to Q8'!$A:$V,5,FALSE)</f>
        <v>Normal</v>
      </c>
      <c r="J2244" s="4" t="str">
        <f>VLOOKUP($A2244,'Data Transformation Q1 to Q8'!$A:$V,6,FALSE)</f>
        <v>Yes</v>
      </c>
      <c r="K2244" s="4" t="str">
        <f>VLOOKUP($A2244,'Data Transformation Q1 to Q8'!$A:$V,7,FALSE)</f>
        <v>No</v>
      </c>
      <c r="L2244" s="4" t="str">
        <f>VLOOKUP($A2244,'Data Transformation Q1 to Q8'!$A:$V,8,FALSE)</f>
        <v>No</v>
      </c>
      <c r="M2244" s="4" t="str">
        <f>VLOOKUP($A2244,'Data Transformation Q1 to Q8'!$A:$V,10,FALSE)</f>
        <v>No</v>
      </c>
      <c r="N2244" s="4">
        <f>VLOOKUP($A2244,'Data Transformation Q1 to Q8'!$A:$V,9,FALSE)</f>
        <v>1</v>
      </c>
      <c r="O2244" s="4" t="str">
        <f>VLOOKUP($A2244,'Data Transformation Q1 to Q8'!$A:$V,20,FALSE)</f>
        <v>tier - 2</v>
      </c>
      <c r="P2244" s="4" t="str">
        <f>VLOOKUP($A2244,'Data Transformation Q1 to Q8'!$A:$V,21,FALSE)</f>
        <v>tier - 3</v>
      </c>
      <c r="Q2244" s="118">
        <f>VLOOKUP($A2244,'Data Transformation Q1 to Q8'!$A:$V,19,FALSE)</f>
        <v>1338</v>
      </c>
    </row>
    <row r="2245" spans="1:17" ht="15.75" x14ac:dyDescent="0.25">
      <c r="A2245" s="10" t="s">
        <v>2291</v>
      </c>
      <c r="B2245" s="4" t="str">
        <f>VLOOKUP(A2245,'Data Transformation Q1 to Q8'!A:V,22,FALSE)</f>
        <v>R1013</v>
      </c>
      <c r="C2245" s="21">
        <f>VLOOKUP($A2245,'Data Transformation Q1 to Q8'!$A:$V,16,FALSE)</f>
        <v>35988</v>
      </c>
      <c r="D2245" s="6">
        <f>VLOOKUP($A2245,'Data Transformation Q1 to Q8'!$A:$V,17,FALSE)</f>
        <v>24</v>
      </c>
      <c r="E2245" s="4" t="str">
        <f>VLOOKUP(A2245,'Customer Names'!A:D,3,FALSE)</f>
        <v xml:space="preserve">  Brian</v>
      </c>
      <c r="F2245" s="4">
        <f>VLOOKUP($A2245,'Data Transformation Q1 to Q8'!$A:$V,2,FALSE)</f>
        <v>24.39</v>
      </c>
      <c r="G2245" s="4" t="str">
        <f>VLOOKUP($A2245,'Data Transformation Q1 to Q8'!$A:$V,3,FALSE)</f>
        <v>Normal Weight</v>
      </c>
      <c r="H2245" s="4">
        <f>VLOOKUP($A2245,'Data Transformation Q1 to Q8'!$A:$V,4,FALSE)</f>
        <v>6.24</v>
      </c>
      <c r="I2245" s="4" t="str">
        <f>VLOOKUP($A2245,'Data Transformation Q1 to Q8'!$A:$V,5,FALSE)</f>
        <v>Prediabetes</v>
      </c>
      <c r="J2245" s="4" t="str">
        <f>VLOOKUP($A2245,'Data Transformation Q1 to Q8'!$A:$V,6,FALSE)</f>
        <v>No</v>
      </c>
      <c r="K2245" s="4" t="str">
        <f>VLOOKUP($A2245,'Data Transformation Q1 to Q8'!$A:$V,7,FALSE)</f>
        <v>No</v>
      </c>
      <c r="L2245" s="4" t="str">
        <f>VLOOKUP($A2245,'Data Transformation Q1 to Q8'!$A:$V,8,FALSE)</f>
        <v>No</v>
      </c>
      <c r="M2245" s="4" t="str">
        <f>VLOOKUP($A2245,'Data Transformation Q1 to Q8'!$A:$V,10,FALSE)</f>
        <v>No</v>
      </c>
      <c r="N2245" s="4">
        <f>VLOOKUP($A2245,'Data Transformation Q1 to Q8'!$A:$V,9,FALSE)</f>
        <v>1</v>
      </c>
      <c r="O2245" s="4" t="str">
        <f>VLOOKUP($A2245,'Data Transformation Q1 to Q8'!$A:$V,20,FALSE)</f>
        <v>tier - 2</v>
      </c>
      <c r="P2245" s="4" t="str">
        <f>VLOOKUP($A2245,'Data Transformation Q1 to Q8'!$A:$V,21,FALSE)</f>
        <v>tier - 3</v>
      </c>
      <c r="Q2245" s="118">
        <f>VLOOKUP($A2245,'Data Transformation Q1 to Q8'!$A:$V,19,FALSE)</f>
        <v>1332.61</v>
      </c>
    </row>
    <row r="2246" spans="1:17" ht="15.75" x14ac:dyDescent="0.25">
      <c r="A2246" s="10" t="s">
        <v>2292</v>
      </c>
      <c r="B2246" s="4" t="str">
        <f>VLOOKUP(A2246,'Data Transformation Q1 to Q8'!A:V,22,FALSE)</f>
        <v>R1013</v>
      </c>
      <c r="C2246" s="21">
        <f>VLOOKUP($A2246,'Data Transformation Q1 to Q8'!$A:$V,16,FALSE)</f>
        <v>36447</v>
      </c>
      <c r="D2246" s="6">
        <f>VLOOKUP($A2246,'Data Transformation Q1 to Q8'!$A:$V,17,FALSE)</f>
        <v>23</v>
      </c>
      <c r="E2246" s="4" t="str">
        <f>VLOOKUP(A2246,'Customer Names'!A:D,3,FALSE)</f>
        <v xml:space="preserve">  Katherine A</v>
      </c>
      <c r="F2246" s="4">
        <f>VLOOKUP($A2246,'Data Transformation Q1 to Q8'!$A:$V,2,FALSE)</f>
        <v>24.75</v>
      </c>
      <c r="G2246" s="4" t="str">
        <f>VLOOKUP($A2246,'Data Transformation Q1 to Q8'!$A:$V,3,FALSE)</f>
        <v>Normal Weight</v>
      </c>
      <c r="H2246" s="4">
        <f>VLOOKUP($A2246,'Data Transformation Q1 to Q8'!$A:$V,4,FALSE)</f>
        <v>4.83</v>
      </c>
      <c r="I2246" s="4" t="str">
        <f>VLOOKUP($A2246,'Data Transformation Q1 to Q8'!$A:$V,5,FALSE)</f>
        <v>Normal</v>
      </c>
      <c r="J2246" s="4" t="str">
        <f>VLOOKUP($A2246,'Data Transformation Q1 to Q8'!$A:$V,6,FALSE)</f>
        <v>No</v>
      </c>
      <c r="K2246" s="4" t="str">
        <f>VLOOKUP($A2246,'Data Transformation Q1 to Q8'!$A:$V,7,FALSE)</f>
        <v>No</v>
      </c>
      <c r="L2246" s="4" t="str">
        <f>VLOOKUP($A2246,'Data Transformation Q1 to Q8'!$A:$V,8,FALSE)</f>
        <v>No</v>
      </c>
      <c r="M2246" s="4" t="str">
        <f>VLOOKUP($A2246,'Data Transformation Q1 to Q8'!$A:$V,10,FALSE)</f>
        <v>No</v>
      </c>
      <c r="N2246" s="4">
        <f>VLOOKUP($A2246,'Data Transformation Q1 to Q8'!$A:$V,9,FALSE)</f>
        <v>0</v>
      </c>
      <c r="O2246" s="4" t="str">
        <f>VLOOKUP($A2246,'Data Transformation Q1 to Q8'!$A:$V,20,FALSE)</f>
        <v>tier - 2</v>
      </c>
      <c r="P2246" s="4" t="str">
        <f>VLOOKUP($A2246,'Data Transformation Q1 to Q8'!$A:$V,21,FALSE)</f>
        <v>tier - 3</v>
      </c>
      <c r="Q2246" s="118">
        <f>VLOOKUP($A2246,'Data Transformation Q1 to Q8'!$A:$V,19,FALSE)</f>
        <v>1329.17</v>
      </c>
    </row>
    <row r="2247" spans="1:17" ht="15.75" x14ac:dyDescent="0.25">
      <c r="A2247" s="10" t="s">
        <v>2293</v>
      </c>
      <c r="B2247" s="4" t="str">
        <f>VLOOKUP(A2247,'Data Transformation Q1 to Q8'!A:V,22,FALSE)</f>
        <v>R1013</v>
      </c>
      <c r="C2247" s="21">
        <f>VLOOKUP($A2247,'Data Transformation Q1 to Q8'!$A:$V,16,FALSE)</f>
        <v>37542</v>
      </c>
      <c r="D2247" s="6">
        <f>VLOOKUP($A2247,'Data Transformation Q1 to Q8'!$A:$V,17,FALSE)</f>
        <v>20</v>
      </c>
      <c r="E2247" s="4" t="str">
        <f>VLOOKUP(A2247,'Customer Names'!A:D,3,FALSE)</f>
        <v xml:space="preserve">  Melanie</v>
      </c>
      <c r="F2247" s="4">
        <f>VLOOKUP($A2247,'Data Transformation Q1 to Q8'!$A:$V,2,FALSE)</f>
        <v>20.88</v>
      </c>
      <c r="G2247" s="4" t="str">
        <f>VLOOKUP($A2247,'Data Transformation Q1 to Q8'!$A:$V,3,FALSE)</f>
        <v>Normal Weight</v>
      </c>
      <c r="H2247" s="4">
        <f>VLOOKUP($A2247,'Data Transformation Q1 to Q8'!$A:$V,4,FALSE)</f>
        <v>7.4</v>
      </c>
      <c r="I2247" s="4" t="str">
        <f>VLOOKUP($A2247,'Data Transformation Q1 to Q8'!$A:$V,5,FALSE)</f>
        <v>Diabetes</v>
      </c>
      <c r="J2247" s="4" t="str">
        <f>VLOOKUP($A2247,'Data Transformation Q1 to Q8'!$A:$V,6,FALSE)</f>
        <v>No</v>
      </c>
      <c r="K2247" s="4" t="str">
        <f>VLOOKUP($A2247,'Data Transformation Q1 to Q8'!$A:$V,7,FALSE)</f>
        <v>No</v>
      </c>
      <c r="L2247" s="4" t="str">
        <f>VLOOKUP($A2247,'Data Transformation Q1 to Q8'!$A:$V,8,FALSE)</f>
        <v>No</v>
      </c>
      <c r="M2247" s="4" t="str">
        <f>VLOOKUP($A2247,'Data Transformation Q1 to Q8'!$A:$V,10,FALSE)</f>
        <v>No</v>
      </c>
      <c r="N2247" s="4">
        <f>VLOOKUP($A2247,'Data Transformation Q1 to Q8'!$A:$V,9,FALSE)</f>
        <v>0</v>
      </c>
      <c r="O2247" s="4" t="str">
        <f>VLOOKUP($A2247,'Data Transformation Q1 to Q8'!$A:$V,20,FALSE)</f>
        <v>tier - 2</v>
      </c>
      <c r="P2247" s="4" t="str">
        <f>VLOOKUP($A2247,'Data Transformation Q1 to Q8'!$A:$V,21,FALSE)</f>
        <v>tier - 2</v>
      </c>
      <c r="Q2247" s="118">
        <f>VLOOKUP($A2247,'Data Transformation Q1 to Q8'!$A:$V,19,FALSE)</f>
        <v>1315</v>
      </c>
    </row>
    <row r="2248" spans="1:17" ht="15.75" x14ac:dyDescent="0.25">
      <c r="A2248" s="10" t="s">
        <v>2294</v>
      </c>
      <c r="B2248" s="4" t="str">
        <f>VLOOKUP(A2248,'Data Transformation Q1 to Q8'!A:V,22,FALSE)</f>
        <v>R1013</v>
      </c>
      <c r="C2248" s="21">
        <f>VLOOKUP($A2248,'Data Transformation Q1 to Q8'!$A:$V,16,FALSE)</f>
        <v>36496</v>
      </c>
      <c r="D2248" s="6">
        <f>VLOOKUP($A2248,'Data Transformation Q1 to Q8'!$A:$V,17,FALSE)</f>
        <v>23</v>
      </c>
      <c r="E2248" s="4" t="str">
        <f>VLOOKUP(A2248,'Customer Names'!A:D,3,FALSE)</f>
        <v xml:space="preserve">  Jessica</v>
      </c>
      <c r="F2248" s="4">
        <f>VLOOKUP($A2248,'Data Transformation Q1 to Q8'!$A:$V,2,FALSE)</f>
        <v>20.43</v>
      </c>
      <c r="G2248" s="4" t="str">
        <f>VLOOKUP($A2248,'Data Transformation Q1 to Q8'!$A:$V,3,FALSE)</f>
        <v>Normal Weight</v>
      </c>
      <c r="H2248" s="4">
        <f>VLOOKUP($A2248,'Data Transformation Q1 to Q8'!$A:$V,4,FALSE)</f>
        <v>4.54</v>
      </c>
      <c r="I2248" s="4" t="str">
        <f>VLOOKUP($A2248,'Data Transformation Q1 to Q8'!$A:$V,5,FALSE)</f>
        <v>Normal</v>
      </c>
      <c r="J2248" s="4" t="str">
        <f>VLOOKUP($A2248,'Data Transformation Q1 to Q8'!$A:$V,6,FALSE)</f>
        <v>No</v>
      </c>
      <c r="K2248" s="4" t="str">
        <f>VLOOKUP($A2248,'Data Transformation Q1 to Q8'!$A:$V,7,FALSE)</f>
        <v>No</v>
      </c>
      <c r="L2248" s="4" t="str">
        <f>VLOOKUP($A2248,'Data Transformation Q1 to Q8'!$A:$V,8,FALSE)</f>
        <v>No</v>
      </c>
      <c r="M2248" s="4" t="str">
        <f>VLOOKUP($A2248,'Data Transformation Q1 to Q8'!$A:$V,10,FALSE)</f>
        <v>No</v>
      </c>
      <c r="N2248" s="4">
        <f>VLOOKUP($A2248,'Data Transformation Q1 to Q8'!$A:$V,9,FALSE)</f>
        <v>0</v>
      </c>
      <c r="O2248" s="4" t="str">
        <f>VLOOKUP($A2248,'Data Transformation Q1 to Q8'!$A:$V,20,FALSE)</f>
        <v>tier - 2</v>
      </c>
      <c r="P2248" s="4" t="str">
        <f>VLOOKUP($A2248,'Data Transformation Q1 to Q8'!$A:$V,21,FALSE)</f>
        <v>tier - 2</v>
      </c>
      <c r="Q2248" s="118">
        <f>VLOOKUP($A2248,'Data Transformation Q1 to Q8'!$A:$V,19,FALSE)</f>
        <v>1304</v>
      </c>
    </row>
    <row r="2249" spans="1:17" ht="15.75" x14ac:dyDescent="0.25">
      <c r="A2249" s="10" t="s">
        <v>2295</v>
      </c>
      <c r="B2249" s="4" t="str">
        <f>VLOOKUP(A2249,'Data Transformation Q1 to Q8'!A:V,22,FALSE)</f>
        <v>R1012</v>
      </c>
      <c r="C2249" s="21">
        <f>VLOOKUP($A2249,'Data Transformation Q1 to Q8'!$A:$V,16,FALSE)</f>
        <v>37600</v>
      </c>
      <c r="D2249" s="6">
        <f>VLOOKUP($A2249,'Data Transformation Q1 to Q8'!$A:$V,17,FALSE)</f>
        <v>20</v>
      </c>
      <c r="E2249" s="4" t="str">
        <f>VLOOKUP(A2249,'Customer Names'!A:D,3,FALSE)</f>
        <v xml:space="preserve">  Eric S</v>
      </c>
      <c r="F2249" s="4">
        <f>VLOOKUP($A2249,'Data Transformation Q1 to Q8'!$A:$V,2,FALSE)</f>
        <v>15.18</v>
      </c>
      <c r="G2249" s="4" t="str">
        <f>VLOOKUP($A2249,'Data Transformation Q1 to Q8'!$A:$V,3,FALSE)</f>
        <v>Underweight</v>
      </c>
      <c r="H2249" s="4">
        <f>VLOOKUP($A2249,'Data Transformation Q1 to Q8'!$A:$V,4,FALSE)</f>
        <v>11.11</v>
      </c>
      <c r="I2249" s="4" t="str">
        <f>VLOOKUP($A2249,'Data Transformation Q1 to Q8'!$A:$V,5,FALSE)</f>
        <v>Diabetes</v>
      </c>
      <c r="J2249" s="4" t="str">
        <f>VLOOKUP($A2249,'Data Transformation Q1 to Q8'!$A:$V,6,FALSE)</f>
        <v>No</v>
      </c>
      <c r="K2249" s="4" t="str">
        <f>VLOOKUP($A2249,'Data Transformation Q1 to Q8'!$A:$V,7,FALSE)</f>
        <v>No</v>
      </c>
      <c r="L2249" s="4" t="str">
        <f>VLOOKUP($A2249,'Data Transformation Q1 to Q8'!$A:$V,8,FALSE)</f>
        <v>No</v>
      </c>
      <c r="M2249" s="4" t="str">
        <f>VLOOKUP($A2249,'Data Transformation Q1 to Q8'!$A:$V,10,FALSE)</f>
        <v>No</v>
      </c>
      <c r="N2249" s="4">
        <f>VLOOKUP($A2249,'Data Transformation Q1 to Q8'!$A:$V,9,FALSE)</f>
        <v>0</v>
      </c>
      <c r="O2249" s="4" t="str">
        <f>VLOOKUP($A2249,'Data Transformation Q1 to Q8'!$A:$V,20,FALSE)</f>
        <v>tier - 2</v>
      </c>
      <c r="P2249" s="4" t="str">
        <f>VLOOKUP($A2249,'Data Transformation Q1 to Q8'!$A:$V,21,FALSE)</f>
        <v>tier - 2</v>
      </c>
      <c r="Q2249" s="118">
        <f>VLOOKUP($A2249,'Data Transformation Q1 to Q8'!$A:$V,19,FALSE)</f>
        <v>1304</v>
      </c>
    </row>
    <row r="2250" spans="1:17" ht="15.75" x14ac:dyDescent="0.25">
      <c r="A2250" s="10" t="s">
        <v>2296</v>
      </c>
      <c r="B2250" s="4" t="str">
        <f>VLOOKUP(A2250,'Data Transformation Q1 to Q8'!A:V,22,FALSE)</f>
        <v>R1012</v>
      </c>
      <c r="C2250" s="21">
        <f>VLOOKUP($A2250,'Data Transformation Q1 to Q8'!$A:$V,16,FALSE)</f>
        <v>37224</v>
      </c>
      <c r="D2250" s="6">
        <f>VLOOKUP($A2250,'Data Transformation Q1 to Q8'!$A:$V,17,FALSE)</f>
        <v>21</v>
      </c>
      <c r="E2250" s="4" t="str">
        <f>VLOOKUP(A2250,'Customer Names'!A:D,3,FALSE)</f>
        <v xml:space="preserve">  Joseph</v>
      </c>
      <c r="F2250" s="4">
        <f>VLOOKUP($A2250,'Data Transformation Q1 to Q8'!$A:$V,2,FALSE)</f>
        <v>15.12</v>
      </c>
      <c r="G2250" s="4" t="str">
        <f>VLOOKUP($A2250,'Data Transformation Q1 to Q8'!$A:$V,3,FALSE)</f>
        <v>Underweight</v>
      </c>
      <c r="H2250" s="4">
        <f>VLOOKUP($A2250,'Data Transformation Q1 to Q8'!$A:$V,4,FALSE)</f>
        <v>4.03</v>
      </c>
      <c r="I2250" s="4" t="str">
        <f>VLOOKUP($A2250,'Data Transformation Q1 to Q8'!$A:$V,5,FALSE)</f>
        <v>Normal</v>
      </c>
      <c r="J2250" s="4" t="str">
        <f>VLOOKUP($A2250,'Data Transformation Q1 to Q8'!$A:$V,6,FALSE)</f>
        <v>Yes</v>
      </c>
      <c r="K2250" s="4" t="str">
        <f>VLOOKUP($A2250,'Data Transformation Q1 to Q8'!$A:$V,7,FALSE)</f>
        <v>No</v>
      </c>
      <c r="L2250" s="4" t="str">
        <f>VLOOKUP($A2250,'Data Transformation Q1 to Q8'!$A:$V,8,FALSE)</f>
        <v>No</v>
      </c>
      <c r="M2250" s="4" t="str">
        <f>VLOOKUP($A2250,'Data Transformation Q1 to Q8'!$A:$V,10,FALSE)</f>
        <v>No</v>
      </c>
      <c r="N2250" s="4">
        <f>VLOOKUP($A2250,'Data Transformation Q1 to Q8'!$A:$V,9,FALSE)</f>
        <v>0</v>
      </c>
      <c r="O2250" s="4" t="str">
        <f>VLOOKUP($A2250,'Data Transformation Q1 to Q8'!$A:$V,20,FALSE)</f>
        <v>tier - 2</v>
      </c>
      <c r="P2250" s="4" t="str">
        <f>VLOOKUP($A2250,'Data Transformation Q1 to Q8'!$A:$V,21,FALSE)</f>
        <v>tier - 3</v>
      </c>
      <c r="Q2250" s="118">
        <f>VLOOKUP($A2250,'Data Transformation Q1 to Q8'!$A:$V,19,FALSE)</f>
        <v>1293</v>
      </c>
    </row>
    <row r="2251" spans="1:17" ht="15.75" x14ac:dyDescent="0.25">
      <c r="A2251" s="10" t="s">
        <v>2297</v>
      </c>
      <c r="B2251" s="4" t="str">
        <f>VLOOKUP(A2251,'Data Transformation Q1 to Q8'!A:V,22,FALSE)</f>
        <v>R1013</v>
      </c>
      <c r="C2251" s="21">
        <f>VLOOKUP($A2251,'Data Transformation Q1 to Q8'!$A:$V,16,FALSE)</f>
        <v>35950</v>
      </c>
      <c r="D2251" s="6">
        <f>VLOOKUP($A2251,'Data Transformation Q1 to Q8'!$A:$V,17,FALSE)</f>
        <v>25</v>
      </c>
      <c r="E2251" s="4" t="str">
        <f>VLOOKUP(A2251,'Customer Names'!A:D,3,FALSE)</f>
        <v xml:space="preserve">  Mary</v>
      </c>
      <c r="F2251" s="4">
        <f>VLOOKUP($A2251,'Data Transformation Q1 to Q8'!$A:$V,2,FALSE)</f>
        <v>23.88</v>
      </c>
      <c r="G2251" s="4" t="str">
        <f>VLOOKUP($A2251,'Data Transformation Q1 to Q8'!$A:$V,3,FALSE)</f>
        <v>Normal Weight</v>
      </c>
      <c r="H2251" s="4">
        <f>VLOOKUP($A2251,'Data Transformation Q1 to Q8'!$A:$V,4,FALSE)</f>
        <v>4.51</v>
      </c>
      <c r="I2251" s="4" t="str">
        <f>VLOOKUP($A2251,'Data Transformation Q1 to Q8'!$A:$V,5,FALSE)</f>
        <v>Normal</v>
      </c>
      <c r="J2251" s="4" t="str">
        <f>VLOOKUP($A2251,'Data Transformation Q1 to Q8'!$A:$V,6,FALSE)</f>
        <v>No</v>
      </c>
      <c r="K2251" s="4" t="str">
        <f>VLOOKUP($A2251,'Data Transformation Q1 to Q8'!$A:$V,7,FALSE)</f>
        <v>No</v>
      </c>
      <c r="L2251" s="4" t="str">
        <f>VLOOKUP($A2251,'Data Transformation Q1 to Q8'!$A:$V,8,FALSE)</f>
        <v>No</v>
      </c>
      <c r="M2251" s="4" t="str">
        <f>VLOOKUP($A2251,'Data Transformation Q1 to Q8'!$A:$V,10,FALSE)</f>
        <v>No</v>
      </c>
      <c r="N2251" s="4">
        <f>VLOOKUP($A2251,'Data Transformation Q1 to Q8'!$A:$V,9,FALSE)</f>
        <v>1</v>
      </c>
      <c r="O2251" s="4" t="str">
        <f>VLOOKUP($A2251,'Data Transformation Q1 to Q8'!$A:$V,20,FALSE)</f>
        <v>tier - 2</v>
      </c>
      <c r="P2251" s="4" t="str">
        <f>VLOOKUP($A2251,'Data Transformation Q1 to Q8'!$A:$V,21,FALSE)</f>
        <v>tier - 2</v>
      </c>
      <c r="Q2251" s="118">
        <f>VLOOKUP($A2251,'Data Transformation Q1 to Q8'!$A:$V,19,FALSE)</f>
        <v>1290.93</v>
      </c>
    </row>
    <row r="2252" spans="1:17" ht="15.75" x14ac:dyDescent="0.25">
      <c r="A2252" s="10" t="s">
        <v>2298</v>
      </c>
      <c r="B2252" s="4" t="str">
        <f>VLOOKUP(A2252,'Data Transformation Q1 to Q8'!A:V,22,FALSE)</f>
        <v>R1013</v>
      </c>
      <c r="C2252" s="21">
        <f>VLOOKUP($A2252,'Data Transformation Q1 to Q8'!$A:$V,16,FALSE)</f>
        <v>36703</v>
      </c>
      <c r="D2252" s="6">
        <f>VLOOKUP($A2252,'Data Transformation Q1 to Q8'!$A:$V,17,FALSE)</f>
        <v>22</v>
      </c>
      <c r="E2252" s="4" t="str">
        <f>VLOOKUP(A2252,'Customer Names'!A:D,3,FALSE)</f>
        <v xml:space="preserve">  Natalie</v>
      </c>
      <c r="F2252" s="4">
        <f>VLOOKUP($A2252,'Data Transformation Q1 to Q8'!$A:$V,2,FALSE)</f>
        <v>16.13</v>
      </c>
      <c r="G2252" s="4" t="str">
        <f>VLOOKUP($A2252,'Data Transformation Q1 to Q8'!$A:$V,3,FALSE)</f>
        <v>Underweight</v>
      </c>
      <c r="H2252" s="4">
        <f>VLOOKUP($A2252,'Data Transformation Q1 to Q8'!$A:$V,4,FALSE)</f>
        <v>5.56</v>
      </c>
      <c r="I2252" s="4" t="str">
        <f>VLOOKUP($A2252,'Data Transformation Q1 to Q8'!$A:$V,5,FALSE)</f>
        <v>Normal</v>
      </c>
      <c r="J2252" s="4" t="str">
        <f>VLOOKUP($A2252,'Data Transformation Q1 to Q8'!$A:$V,6,FALSE)</f>
        <v>No</v>
      </c>
      <c r="K2252" s="4" t="str">
        <f>VLOOKUP($A2252,'Data Transformation Q1 to Q8'!$A:$V,7,FALSE)</f>
        <v>yes</v>
      </c>
      <c r="L2252" s="4" t="str">
        <f>VLOOKUP($A2252,'Data Transformation Q1 to Q8'!$A:$V,8,FALSE)</f>
        <v>No</v>
      </c>
      <c r="M2252" s="4" t="str">
        <f>VLOOKUP($A2252,'Data Transformation Q1 to Q8'!$A:$V,10,FALSE)</f>
        <v>No</v>
      </c>
      <c r="N2252" s="4">
        <f>VLOOKUP($A2252,'Data Transformation Q1 to Q8'!$A:$V,9,FALSE)</f>
        <v>1</v>
      </c>
      <c r="O2252" s="4" t="str">
        <f>VLOOKUP($A2252,'Data Transformation Q1 to Q8'!$A:$V,20,FALSE)</f>
        <v>tier - 2</v>
      </c>
      <c r="P2252" s="4" t="str">
        <f>VLOOKUP($A2252,'Data Transformation Q1 to Q8'!$A:$V,21,FALSE)</f>
        <v>tier - 2</v>
      </c>
      <c r="Q2252" s="118">
        <f>VLOOKUP($A2252,'Data Transformation Q1 to Q8'!$A:$V,19,FALSE)</f>
        <v>1286</v>
      </c>
    </row>
    <row r="2253" spans="1:17" ht="15.75" x14ac:dyDescent="0.25">
      <c r="A2253" s="10" t="s">
        <v>2299</v>
      </c>
      <c r="B2253" s="4" t="str">
        <f>VLOOKUP(A2253,'Data Transformation Q1 to Q8'!A:V,22,FALSE)</f>
        <v>R1013</v>
      </c>
      <c r="C2253" s="21">
        <f>VLOOKUP($A2253,'Data Transformation Q1 to Q8'!$A:$V,16,FALSE)</f>
        <v>38196</v>
      </c>
      <c r="D2253" s="6">
        <f>VLOOKUP($A2253,'Data Transformation Q1 to Q8'!$A:$V,17,FALSE)</f>
        <v>18</v>
      </c>
      <c r="E2253" s="4" t="str">
        <f>VLOOKUP(A2253,'Customer Names'!A:D,3,FALSE)</f>
        <v xml:space="preserve">  Christopher</v>
      </c>
      <c r="F2253" s="4">
        <f>VLOOKUP($A2253,'Data Transformation Q1 to Q8'!$A:$V,2,FALSE)</f>
        <v>24.09</v>
      </c>
      <c r="G2253" s="4" t="str">
        <f>VLOOKUP($A2253,'Data Transformation Q1 to Q8'!$A:$V,3,FALSE)</f>
        <v>Normal Weight</v>
      </c>
      <c r="H2253" s="4">
        <f>VLOOKUP($A2253,'Data Transformation Q1 to Q8'!$A:$V,4,FALSE)</f>
        <v>4.0999999999999996</v>
      </c>
      <c r="I2253" s="4" t="str">
        <f>VLOOKUP($A2253,'Data Transformation Q1 to Q8'!$A:$V,5,FALSE)</f>
        <v>Normal</v>
      </c>
      <c r="J2253" s="4" t="str">
        <f>VLOOKUP($A2253,'Data Transformation Q1 to Q8'!$A:$V,6,FALSE)</f>
        <v>No</v>
      </c>
      <c r="K2253" s="4" t="str">
        <f>VLOOKUP($A2253,'Data Transformation Q1 to Q8'!$A:$V,7,FALSE)</f>
        <v>yes</v>
      </c>
      <c r="L2253" s="4" t="str">
        <f>VLOOKUP($A2253,'Data Transformation Q1 to Q8'!$A:$V,8,FALSE)</f>
        <v>No</v>
      </c>
      <c r="M2253" s="4" t="str">
        <f>VLOOKUP($A2253,'Data Transformation Q1 to Q8'!$A:$V,10,FALSE)</f>
        <v>No</v>
      </c>
      <c r="N2253" s="4">
        <f>VLOOKUP($A2253,'Data Transformation Q1 to Q8'!$A:$V,9,FALSE)</f>
        <v>1</v>
      </c>
      <c r="O2253" s="4" t="str">
        <f>VLOOKUP($A2253,'Data Transformation Q1 to Q8'!$A:$V,20,FALSE)</f>
        <v>tier - 2</v>
      </c>
      <c r="P2253" s="4" t="str">
        <f>VLOOKUP($A2253,'Data Transformation Q1 to Q8'!$A:$V,21,FALSE)</f>
        <v>tier - 3</v>
      </c>
      <c r="Q2253" s="118">
        <f>VLOOKUP($A2253,'Data Transformation Q1 to Q8'!$A:$V,19,FALSE)</f>
        <v>1285</v>
      </c>
    </row>
    <row r="2254" spans="1:17" ht="15.75" x14ac:dyDescent="0.25">
      <c r="A2254" s="10" t="s">
        <v>2300</v>
      </c>
      <c r="B2254" s="4" t="str">
        <f>VLOOKUP(A2254,'Data Transformation Q1 to Q8'!A:V,22,FALSE)</f>
        <v>R1013</v>
      </c>
      <c r="C2254" s="21">
        <f>VLOOKUP($A2254,'Data Transformation Q1 to Q8'!$A:$V,16,FALSE)</f>
        <v>38260</v>
      </c>
      <c r="D2254" s="6">
        <f>VLOOKUP($A2254,'Data Transformation Q1 to Q8'!$A:$V,17,FALSE)</f>
        <v>18</v>
      </c>
      <c r="E2254" s="4" t="str">
        <f>VLOOKUP(A2254,'Customer Names'!A:D,3,FALSE)</f>
        <v xml:space="preserve">  Sonja</v>
      </c>
      <c r="F2254" s="4">
        <f>VLOOKUP($A2254,'Data Transformation Q1 to Q8'!$A:$V,2,FALSE)</f>
        <v>19.43</v>
      </c>
      <c r="G2254" s="4" t="str">
        <f>VLOOKUP($A2254,'Data Transformation Q1 to Q8'!$A:$V,3,FALSE)</f>
        <v>Normal Weight</v>
      </c>
      <c r="H2254" s="4">
        <f>VLOOKUP($A2254,'Data Transformation Q1 to Q8'!$A:$V,4,FALSE)</f>
        <v>5.85</v>
      </c>
      <c r="I2254" s="4" t="str">
        <f>VLOOKUP($A2254,'Data Transformation Q1 to Q8'!$A:$V,5,FALSE)</f>
        <v>Prediabetes</v>
      </c>
      <c r="J2254" s="4" t="str">
        <f>VLOOKUP($A2254,'Data Transformation Q1 to Q8'!$A:$V,6,FALSE)</f>
        <v>No</v>
      </c>
      <c r="K2254" s="4" t="str">
        <f>VLOOKUP($A2254,'Data Transformation Q1 to Q8'!$A:$V,7,FALSE)</f>
        <v>yes</v>
      </c>
      <c r="L2254" s="4" t="str">
        <f>VLOOKUP($A2254,'Data Transformation Q1 to Q8'!$A:$V,8,FALSE)</f>
        <v>No</v>
      </c>
      <c r="M2254" s="4" t="str">
        <f>VLOOKUP($A2254,'Data Transformation Q1 to Q8'!$A:$V,10,FALSE)</f>
        <v>No</v>
      </c>
      <c r="N2254" s="4">
        <f>VLOOKUP($A2254,'Data Transformation Q1 to Q8'!$A:$V,9,FALSE)</f>
        <v>1</v>
      </c>
      <c r="O2254" s="4" t="str">
        <f>VLOOKUP($A2254,'Data Transformation Q1 to Q8'!$A:$V,20,FALSE)</f>
        <v>tier - 2</v>
      </c>
      <c r="P2254" s="4" t="str">
        <f>VLOOKUP($A2254,'Data Transformation Q1 to Q8'!$A:$V,21,FALSE)</f>
        <v>tier - 1</v>
      </c>
      <c r="Q2254" s="118">
        <f>VLOOKUP($A2254,'Data Transformation Q1 to Q8'!$A:$V,19,FALSE)</f>
        <v>1283</v>
      </c>
    </row>
    <row r="2255" spans="1:17" ht="15.75" x14ac:dyDescent="0.25">
      <c r="A2255" s="10" t="s">
        <v>2301</v>
      </c>
      <c r="B2255" s="4" t="str">
        <f>VLOOKUP(A2255,'Data Transformation Q1 to Q8'!A:V,22,FALSE)</f>
        <v>R1012</v>
      </c>
      <c r="C2255" s="21">
        <f>VLOOKUP($A2255,'Data Transformation Q1 to Q8'!$A:$V,16,FALSE)</f>
        <v>35729</v>
      </c>
      <c r="D2255" s="6">
        <f>VLOOKUP($A2255,'Data Transformation Q1 to Q8'!$A:$V,17,FALSE)</f>
        <v>25</v>
      </c>
      <c r="E2255" s="4" t="str">
        <f>VLOOKUP(A2255,'Customer Names'!A:D,3,FALSE)</f>
        <v xml:space="preserve">  Alexandra</v>
      </c>
      <c r="F2255" s="4">
        <f>VLOOKUP($A2255,'Data Transformation Q1 to Q8'!$A:$V,2,FALSE)</f>
        <v>15.22</v>
      </c>
      <c r="G2255" s="4" t="str">
        <f>VLOOKUP($A2255,'Data Transformation Q1 to Q8'!$A:$V,3,FALSE)</f>
        <v>Underweight</v>
      </c>
      <c r="H2255" s="4">
        <f>VLOOKUP($A2255,'Data Transformation Q1 to Q8'!$A:$V,4,FALSE)</f>
        <v>4.92</v>
      </c>
      <c r="I2255" s="4" t="str">
        <f>VLOOKUP($A2255,'Data Transformation Q1 to Q8'!$A:$V,5,FALSE)</f>
        <v>Normal</v>
      </c>
      <c r="J2255" s="4" t="str">
        <f>VLOOKUP($A2255,'Data Transformation Q1 to Q8'!$A:$V,6,FALSE)</f>
        <v>Yes</v>
      </c>
      <c r="K2255" s="4" t="str">
        <f>VLOOKUP($A2255,'Data Transformation Q1 to Q8'!$A:$V,7,FALSE)</f>
        <v>No</v>
      </c>
      <c r="L2255" s="4" t="str">
        <f>VLOOKUP($A2255,'Data Transformation Q1 to Q8'!$A:$V,8,FALSE)</f>
        <v>Yes</v>
      </c>
      <c r="M2255" s="4" t="str">
        <f>VLOOKUP($A2255,'Data Transformation Q1 to Q8'!$A:$V,10,FALSE)</f>
        <v>No</v>
      </c>
      <c r="N2255" s="4">
        <f>VLOOKUP($A2255,'Data Transformation Q1 to Q8'!$A:$V,9,FALSE)</f>
        <v>1</v>
      </c>
      <c r="O2255" s="4" t="str">
        <f>VLOOKUP($A2255,'Data Transformation Q1 to Q8'!$A:$V,20,FALSE)</f>
        <v>tier - 2</v>
      </c>
      <c r="P2255" s="4" t="str">
        <f>VLOOKUP($A2255,'Data Transformation Q1 to Q8'!$A:$V,21,FALSE)</f>
        <v>tier - 2</v>
      </c>
      <c r="Q2255" s="118">
        <f>VLOOKUP($A2255,'Data Transformation Q1 to Q8'!$A:$V,19,FALSE)</f>
        <v>1276</v>
      </c>
    </row>
    <row r="2256" spans="1:17" ht="15.75" x14ac:dyDescent="0.25">
      <c r="A2256" s="10" t="s">
        <v>2302</v>
      </c>
      <c r="B2256" s="4" t="str">
        <f>VLOOKUP(A2256,'Data Transformation Q1 to Q8'!A:V,22,FALSE)</f>
        <v>R1013</v>
      </c>
      <c r="C2256" s="21">
        <f>VLOOKUP($A2256,'Data Transformation Q1 to Q8'!$A:$V,16,FALSE)</f>
        <v>37594</v>
      </c>
      <c r="D2256" s="6">
        <f>VLOOKUP($A2256,'Data Transformation Q1 to Q8'!$A:$V,17,FALSE)</f>
        <v>20</v>
      </c>
      <c r="E2256" s="4" t="str">
        <f>VLOOKUP(A2256,'Customer Names'!A:D,3,FALSE)</f>
        <v xml:space="preserve">  Martha L</v>
      </c>
      <c r="F2256" s="4">
        <f>VLOOKUP($A2256,'Data Transformation Q1 to Q8'!$A:$V,2,FALSE)</f>
        <v>20.72</v>
      </c>
      <c r="G2256" s="4" t="str">
        <f>VLOOKUP($A2256,'Data Transformation Q1 to Q8'!$A:$V,3,FALSE)</f>
        <v>Normal Weight</v>
      </c>
      <c r="H2256" s="4">
        <f>VLOOKUP($A2256,'Data Transformation Q1 to Q8'!$A:$V,4,FALSE)</f>
        <v>9.4600000000000009</v>
      </c>
      <c r="I2256" s="4" t="str">
        <f>VLOOKUP($A2256,'Data Transformation Q1 to Q8'!$A:$V,5,FALSE)</f>
        <v>Diabetes</v>
      </c>
      <c r="J2256" s="4" t="str">
        <f>VLOOKUP($A2256,'Data Transformation Q1 to Q8'!$A:$V,6,FALSE)</f>
        <v>No</v>
      </c>
      <c r="K2256" s="4" t="str">
        <f>VLOOKUP($A2256,'Data Transformation Q1 to Q8'!$A:$V,7,FALSE)</f>
        <v>No</v>
      </c>
      <c r="L2256" s="4" t="str">
        <f>VLOOKUP($A2256,'Data Transformation Q1 to Q8'!$A:$V,8,FALSE)</f>
        <v>No</v>
      </c>
      <c r="M2256" s="4" t="str">
        <f>VLOOKUP($A2256,'Data Transformation Q1 to Q8'!$A:$V,10,FALSE)</f>
        <v>No</v>
      </c>
      <c r="N2256" s="4">
        <f>VLOOKUP($A2256,'Data Transformation Q1 to Q8'!$A:$V,9,FALSE)</f>
        <v>0</v>
      </c>
      <c r="O2256" s="4" t="str">
        <f>VLOOKUP($A2256,'Data Transformation Q1 to Q8'!$A:$V,20,FALSE)</f>
        <v>tier - 2</v>
      </c>
      <c r="P2256" s="4" t="str">
        <f>VLOOKUP($A2256,'Data Transformation Q1 to Q8'!$A:$V,21,FALSE)</f>
        <v>tier - 1</v>
      </c>
      <c r="Q2256" s="118">
        <f>VLOOKUP($A2256,'Data Transformation Q1 to Q8'!$A:$V,19,FALSE)</f>
        <v>1267</v>
      </c>
    </row>
    <row r="2257" spans="1:17" ht="15.75" x14ac:dyDescent="0.25">
      <c r="A2257" s="10" t="s">
        <v>2303</v>
      </c>
      <c r="B2257" s="4" t="str">
        <f>VLOOKUP(A2257,'Data Transformation Q1 to Q8'!A:V,22,FALSE)</f>
        <v>R1011</v>
      </c>
      <c r="C2257" s="21">
        <f>VLOOKUP($A2257,'Data Transformation Q1 to Q8'!$A:$V,16,FALSE)</f>
        <v>37946</v>
      </c>
      <c r="D2257" s="6">
        <f>VLOOKUP($A2257,'Data Transformation Q1 to Q8'!$A:$V,17,FALSE)</f>
        <v>19</v>
      </c>
      <c r="E2257" s="4" t="str">
        <f>VLOOKUP(A2257,'Customer Names'!A:D,3,FALSE)</f>
        <v xml:space="preserve">  Ryan C</v>
      </c>
      <c r="F2257" s="4">
        <f>VLOOKUP($A2257,'Data Transformation Q1 to Q8'!$A:$V,2,FALSE)</f>
        <v>35.4</v>
      </c>
      <c r="G2257" s="4" t="str">
        <f>VLOOKUP($A2257,'Data Transformation Q1 to Q8'!$A:$V,3,FALSE)</f>
        <v>Obesity</v>
      </c>
      <c r="H2257" s="4">
        <f>VLOOKUP($A2257,'Data Transformation Q1 to Q8'!$A:$V,4,FALSE)</f>
        <v>5.94</v>
      </c>
      <c r="I2257" s="4" t="str">
        <f>VLOOKUP($A2257,'Data Transformation Q1 to Q8'!$A:$V,5,FALSE)</f>
        <v>Prediabetes</v>
      </c>
      <c r="J2257" s="4" t="str">
        <f>VLOOKUP($A2257,'Data Transformation Q1 to Q8'!$A:$V,6,FALSE)</f>
        <v>No</v>
      </c>
      <c r="K2257" s="4" t="str">
        <f>VLOOKUP($A2257,'Data Transformation Q1 to Q8'!$A:$V,7,FALSE)</f>
        <v>No</v>
      </c>
      <c r="L2257" s="4" t="str">
        <f>VLOOKUP($A2257,'Data Transformation Q1 to Q8'!$A:$V,8,FALSE)</f>
        <v>Yes</v>
      </c>
      <c r="M2257" s="4" t="str">
        <f>VLOOKUP($A2257,'Data Transformation Q1 to Q8'!$A:$V,10,FALSE)</f>
        <v>No</v>
      </c>
      <c r="N2257" s="4">
        <f>VLOOKUP($A2257,'Data Transformation Q1 to Q8'!$A:$V,9,FALSE)</f>
        <v>1</v>
      </c>
      <c r="O2257" s="4" t="str">
        <f>VLOOKUP($A2257,'Data Transformation Q1 to Q8'!$A:$V,20,FALSE)</f>
        <v>tier - 2</v>
      </c>
      <c r="P2257" s="4" t="str">
        <f>VLOOKUP($A2257,'Data Transformation Q1 to Q8'!$A:$V,21,FALSE)</f>
        <v>tier - 3</v>
      </c>
      <c r="Q2257" s="118">
        <f>VLOOKUP($A2257,'Data Transformation Q1 to Q8'!$A:$V,19,FALSE)</f>
        <v>1263.25</v>
      </c>
    </row>
    <row r="2258" spans="1:17" ht="15.75" x14ac:dyDescent="0.25">
      <c r="A2258" s="10" t="s">
        <v>2304</v>
      </c>
      <c r="B2258" s="4" t="str">
        <f>VLOOKUP(A2258,'Data Transformation Q1 to Q8'!A:V,22,FALSE)</f>
        <v>R1011</v>
      </c>
      <c r="C2258" s="21">
        <f>VLOOKUP($A2258,'Data Transformation Q1 to Q8'!$A:$V,16,FALSE)</f>
        <v>37848</v>
      </c>
      <c r="D2258" s="6">
        <f>VLOOKUP($A2258,'Data Transformation Q1 to Q8'!$A:$V,17,FALSE)</f>
        <v>19</v>
      </c>
      <c r="E2258" s="4" t="str">
        <f>VLOOKUP(A2258,'Customer Names'!A:D,3,FALSE)</f>
        <v xml:space="preserve">  Cliff</v>
      </c>
      <c r="F2258" s="4">
        <f>VLOOKUP($A2258,'Data Transformation Q1 to Q8'!$A:$V,2,FALSE)</f>
        <v>34.4</v>
      </c>
      <c r="G2258" s="4" t="str">
        <f>VLOOKUP($A2258,'Data Transformation Q1 to Q8'!$A:$V,3,FALSE)</f>
        <v>Obesity</v>
      </c>
      <c r="H2258" s="4">
        <f>VLOOKUP($A2258,'Data Transformation Q1 to Q8'!$A:$V,4,FALSE)</f>
        <v>5.7</v>
      </c>
      <c r="I2258" s="4" t="str">
        <f>VLOOKUP($A2258,'Data Transformation Q1 to Q8'!$A:$V,5,FALSE)</f>
        <v>Prediabetes</v>
      </c>
      <c r="J2258" s="4" t="str">
        <f>VLOOKUP($A2258,'Data Transformation Q1 to Q8'!$A:$V,6,FALSE)</f>
        <v>No</v>
      </c>
      <c r="K2258" s="4" t="str">
        <f>VLOOKUP($A2258,'Data Transformation Q1 to Q8'!$A:$V,7,FALSE)</f>
        <v>No</v>
      </c>
      <c r="L2258" s="4" t="str">
        <f>VLOOKUP($A2258,'Data Transformation Q1 to Q8'!$A:$V,8,FALSE)</f>
        <v>Yes</v>
      </c>
      <c r="M2258" s="4" t="str">
        <f>VLOOKUP($A2258,'Data Transformation Q1 to Q8'!$A:$V,10,FALSE)</f>
        <v>No</v>
      </c>
      <c r="N2258" s="4">
        <f>VLOOKUP($A2258,'Data Transformation Q1 to Q8'!$A:$V,9,FALSE)</f>
        <v>1</v>
      </c>
      <c r="O2258" s="4" t="str">
        <f>VLOOKUP($A2258,'Data Transformation Q1 to Q8'!$A:$V,20,FALSE)</f>
        <v>tier - 2</v>
      </c>
      <c r="P2258" s="4" t="str">
        <f>VLOOKUP($A2258,'Data Transformation Q1 to Q8'!$A:$V,21,FALSE)</f>
        <v>tier - 3</v>
      </c>
      <c r="Q2258" s="118">
        <f>VLOOKUP($A2258,'Data Transformation Q1 to Q8'!$A:$V,19,FALSE)</f>
        <v>1261.8599999999999</v>
      </c>
    </row>
    <row r="2259" spans="1:17" ht="15.75" x14ac:dyDescent="0.25">
      <c r="A2259" s="10" t="s">
        <v>2305</v>
      </c>
      <c r="B2259" s="4" t="str">
        <f>VLOOKUP(A2259,'Data Transformation Q1 to Q8'!A:V,22,FALSE)</f>
        <v>R1011</v>
      </c>
      <c r="C2259" s="21">
        <f>VLOOKUP($A2259,'Data Transformation Q1 to Q8'!$A:$V,16,FALSE)</f>
        <v>37924</v>
      </c>
      <c r="D2259" s="6">
        <f>VLOOKUP($A2259,'Data Transformation Q1 to Q8'!$A:$V,17,FALSE)</f>
        <v>19</v>
      </c>
      <c r="E2259" s="4" t="str">
        <f>VLOOKUP(A2259,'Customer Names'!A:D,3,FALSE)</f>
        <v xml:space="preserve">  Blue</v>
      </c>
      <c r="F2259" s="4">
        <f>VLOOKUP($A2259,'Data Transformation Q1 to Q8'!$A:$V,2,FALSE)</f>
        <v>34.1</v>
      </c>
      <c r="G2259" s="4" t="str">
        <f>VLOOKUP($A2259,'Data Transformation Q1 to Q8'!$A:$V,3,FALSE)</f>
        <v>Obesity</v>
      </c>
      <c r="H2259" s="4">
        <f>VLOOKUP($A2259,'Data Transformation Q1 to Q8'!$A:$V,4,FALSE)</f>
        <v>4.13</v>
      </c>
      <c r="I2259" s="4" t="str">
        <f>VLOOKUP($A2259,'Data Transformation Q1 to Q8'!$A:$V,5,FALSE)</f>
        <v>Normal</v>
      </c>
      <c r="J2259" s="4" t="str">
        <f>VLOOKUP($A2259,'Data Transformation Q1 to Q8'!$A:$V,6,FALSE)</f>
        <v>No</v>
      </c>
      <c r="K2259" s="4" t="str">
        <f>VLOOKUP($A2259,'Data Transformation Q1 to Q8'!$A:$V,7,FALSE)</f>
        <v>No</v>
      </c>
      <c r="L2259" s="4" t="str">
        <f>VLOOKUP($A2259,'Data Transformation Q1 to Q8'!$A:$V,8,FALSE)</f>
        <v>Yes</v>
      </c>
      <c r="M2259" s="4" t="str">
        <f>VLOOKUP($A2259,'Data Transformation Q1 to Q8'!$A:$V,10,FALSE)</f>
        <v>No</v>
      </c>
      <c r="N2259" s="4">
        <f>VLOOKUP($A2259,'Data Transformation Q1 to Q8'!$A:$V,9,FALSE)</f>
        <v>1</v>
      </c>
      <c r="O2259" s="4" t="str">
        <f>VLOOKUP($A2259,'Data Transformation Q1 to Q8'!$A:$V,20,FALSE)</f>
        <v>tier - 2</v>
      </c>
      <c r="P2259" s="4" t="str">
        <f>VLOOKUP($A2259,'Data Transformation Q1 to Q8'!$A:$V,21,FALSE)</f>
        <v>tier - 3</v>
      </c>
      <c r="Q2259" s="118">
        <f>VLOOKUP($A2259,'Data Transformation Q1 to Q8'!$A:$V,19,FALSE)</f>
        <v>1261.44</v>
      </c>
    </row>
    <row r="2260" spans="1:17" ht="15.75" x14ac:dyDescent="0.25">
      <c r="A2260" s="10" t="s">
        <v>2306</v>
      </c>
      <c r="B2260" s="4" t="str">
        <f>VLOOKUP(A2260,'Data Transformation Q1 to Q8'!A:V,22,FALSE)</f>
        <v>R1011</v>
      </c>
      <c r="C2260" s="21">
        <f>VLOOKUP($A2260,'Data Transformation Q1 to Q8'!$A:$V,16,FALSE)</f>
        <v>37907</v>
      </c>
      <c r="D2260" s="6">
        <f>VLOOKUP($A2260,'Data Transformation Q1 to Q8'!$A:$V,17,FALSE)</f>
        <v>19</v>
      </c>
      <c r="E2260" s="4" t="str">
        <f>VLOOKUP(A2260,'Customer Names'!A:D,3,FALSE)</f>
        <v xml:space="preserve">  Jeffrey M</v>
      </c>
      <c r="F2260" s="4">
        <f>VLOOKUP($A2260,'Data Transformation Q1 to Q8'!$A:$V,2,FALSE)</f>
        <v>30.4</v>
      </c>
      <c r="G2260" s="4" t="str">
        <f>VLOOKUP($A2260,'Data Transformation Q1 to Q8'!$A:$V,3,FALSE)</f>
        <v>Obesity</v>
      </c>
      <c r="H2260" s="4">
        <f>VLOOKUP($A2260,'Data Transformation Q1 to Q8'!$A:$V,4,FALSE)</f>
        <v>4.7699999999999996</v>
      </c>
      <c r="I2260" s="4" t="str">
        <f>VLOOKUP($A2260,'Data Transformation Q1 to Q8'!$A:$V,5,FALSE)</f>
        <v>Normal</v>
      </c>
      <c r="J2260" s="4" t="str">
        <f>VLOOKUP($A2260,'Data Transformation Q1 to Q8'!$A:$V,6,FALSE)</f>
        <v>No</v>
      </c>
      <c r="K2260" s="4" t="str">
        <f>VLOOKUP($A2260,'Data Transformation Q1 to Q8'!$A:$V,7,FALSE)</f>
        <v>No</v>
      </c>
      <c r="L2260" s="4" t="str">
        <f>VLOOKUP($A2260,'Data Transformation Q1 to Q8'!$A:$V,8,FALSE)</f>
        <v>Yes</v>
      </c>
      <c r="M2260" s="4" t="str">
        <f>VLOOKUP($A2260,'Data Transformation Q1 to Q8'!$A:$V,10,FALSE)</f>
        <v>No</v>
      </c>
      <c r="N2260" s="4">
        <f>VLOOKUP($A2260,'Data Transformation Q1 to Q8'!$A:$V,9,FALSE)</f>
        <v>1</v>
      </c>
      <c r="O2260" s="4" t="str">
        <f>VLOOKUP($A2260,'Data Transformation Q1 to Q8'!$A:$V,20,FALSE)</f>
        <v>tier - 2</v>
      </c>
      <c r="P2260" s="4" t="str">
        <f>VLOOKUP($A2260,'Data Transformation Q1 to Q8'!$A:$V,21,FALSE)</f>
        <v>tier - 3</v>
      </c>
      <c r="Q2260" s="118">
        <f>VLOOKUP($A2260,'Data Transformation Q1 to Q8'!$A:$V,19,FALSE)</f>
        <v>1256.3</v>
      </c>
    </row>
    <row r="2261" spans="1:17" ht="15.75" x14ac:dyDescent="0.25">
      <c r="A2261" s="10" t="s">
        <v>2307</v>
      </c>
      <c r="B2261" s="4" t="str">
        <f>VLOOKUP(A2261,'Data Transformation Q1 to Q8'!A:V,22,FALSE)</f>
        <v>R1011</v>
      </c>
      <c r="C2261" s="21">
        <f>VLOOKUP($A2261,'Data Transformation Q1 to Q8'!$A:$V,16,FALSE)</f>
        <v>37965</v>
      </c>
      <c r="D2261" s="6">
        <f>VLOOKUP($A2261,'Data Transformation Q1 to Q8'!$A:$V,17,FALSE)</f>
        <v>19</v>
      </c>
      <c r="E2261" s="4" t="str">
        <f>VLOOKUP(A2261,'Customer Names'!A:D,3,FALSE)</f>
        <v xml:space="preserve">  Andrew</v>
      </c>
      <c r="F2261" s="4">
        <f>VLOOKUP($A2261,'Data Transformation Q1 to Q8'!$A:$V,2,FALSE)</f>
        <v>28.7</v>
      </c>
      <c r="G2261" s="4" t="str">
        <f>VLOOKUP($A2261,'Data Transformation Q1 to Q8'!$A:$V,3,FALSE)</f>
        <v>Overweight</v>
      </c>
      <c r="H2261" s="4">
        <f>VLOOKUP($A2261,'Data Transformation Q1 to Q8'!$A:$V,4,FALSE)</f>
        <v>4.99</v>
      </c>
      <c r="I2261" s="4" t="str">
        <f>VLOOKUP($A2261,'Data Transformation Q1 to Q8'!$A:$V,5,FALSE)</f>
        <v>Normal</v>
      </c>
      <c r="J2261" s="4" t="str">
        <f>VLOOKUP($A2261,'Data Transformation Q1 to Q8'!$A:$V,6,FALSE)</f>
        <v>No</v>
      </c>
      <c r="K2261" s="4" t="str">
        <f>VLOOKUP($A2261,'Data Transformation Q1 to Q8'!$A:$V,7,FALSE)</f>
        <v>No</v>
      </c>
      <c r="L2261" s="4" t="str">
        <f>VLOOKUP($A2261,'Data Transformation Q1 to Q8'!$A:$V,8,FALSE)</f>
        <v>Yes</v>
      </c>
      <c r="M2261" s="4" t="str">
        <f>VLOOKUP($A2261,'Data Transformation Q1 to Q8'!$A:$V,10,FALSE)</f>
        <v>No</v>
      </c>
      <c r="N2261" s="4">
        <f>VLOOKUP($A2261,'Data Transformation Q1 to Q8'!$A:$V,9,FALSE)</f>
        <v>1</v>
      </c>
      <c r="O2261" s="4" t="str">
        <f>VLOOKUP($A2261,'Data Transformation Q1 to Q8'!$A:$V,20,FALSE)</f>
        <v>tier - 2</v>
      </c>
      <c r="P2261" s="4" t="str">
        <f>VLOOKUP($A2261,'Data Transformation Q1 to Q8'!$A:$V,21,FALSE)</f>
        <v>tier - 2</v>
      </c>
      <c r="Q2261" s="118">
        <f>VLOOKUP($A2261,'Data Transformation Q1 to Q8'!$A:$V,19,FALSE)</f>
        <v>1253.94</v>
      </c>
    </row>
    <row r="2262" spans="1:17" ht="15.75" x14ac:dyDescent="0.25">
      <c r="A2262" s="10" t="s">
        <v>2308</v>
      </c>
      <c r="B2262" s="4" t="str">
        <f>VLOOKUP(A2262,'Data Transformation Q1 to Q8'!A:V,22,FALSE)</f>
        <v>R1013</v>
      </c>
      <c r="C2262" s="21">
        <f>VLOOKUP($A2262,'Data Transformation Q1 to Q8'!$A:$V,16,FALSE)</f>
        <v>35738</v>
      </c>
      <c r="D2262" s="6">
        <f>VLOOKUP($A2262,'Data Transformation Q1 to Q8'!$A:$V,17,FALSE)</f>
        <v>25</v>
      </c>
      <c r="E2262" s="4" t="str">
        <f>VLOOKUP(A2262,'Customer Names'!A:D,3,FALSE)</f>
        <v xml:space="preserve">  Julia</v>
      </c>
      <c r="F2262" s="4">
        <f>VLOOKUP($A2262,'Data Transformation Q1 to Q8'!$A:$V,2,FALSE)</f>
        <v>17.440000000000001</v>
      </c>
      <c r="G2262" s="4" t="str">
        <f>VLOOKUP($A2262,'Data Transformation Q1 to Q8'!$A:$V,3,FALSE)</f>
        <v>Underweight</v>
      </c>
      <c r="H2262" s="4">
        <f>VLOOKUP($A2262,'Data Transformation Q1 to Q8'!$A:$V,4,FALSE)</f>
        <v>4.42</v>
      </c>
      <c r="I2262" s="4" t="str">
        <f>VLOOKUP($A2262,'Data Transformation Q1 to Q8'!$A:$V,5,FALSE)</f>
        <v>Normal</v>
      </c>
      <c r="J2262" s="4" t="str">
        <f>VLOOKUP($A2262,'Data Transformation Q1 to Q8'!$A:$V,6,FALSE)</f>
        <v>Yes</v>
      </c>
      <c r="K2262" s="4" t="str">
        <f>VLOOKUP($A2262,'Data Transformation Q1 to Q8'!$A:$V,7,FALSE)</f>
        <v>No</v>
      </c>
      <c r="L2262" s="4" t="str">
        <f>VLOOKUP($A2262,'Data Transformation Q1 to Q8'!$A:$V,8,FALSE)</f>
        <v>Yes</v>
      </c>
      <c r="M2262" s="4" t="str">
        <f>VLOOKUP($A2262,'Data Transformation Q1 to Q8'!$A:$V,10,FALSE)</f>
        <v>No</v>
      </c>
      <c r="N2262" s="4">
        <f>VLOOKUP($A2262,'Data Transformation Q1 to Q8'!$A:$V,9,FALSE)</f>
        <v>1</v>
      </c>
      <c r="O2262" s="4" t="str">
        <f>VLOOKUP($A2262,'Data Transformation Q1 to Q8'!$A:$V,20,FALSE)</f>
        <v>tier - 2</v>
      </c>
      <c r="P2262" s="4" t="str">
        <f>VLOOKUP($A2262,'Data Transformation Q1 to Q8'!$A:$V,21,FALSE)</f>
        <v>tier - 2</v>
      </c>
      <c r="Q2262" s="118">
        <f>VLOOKUP($A2262,'Data Transformation Q1 to Q8'!$A:$V,19,FALSE)</f>
        <v>1253</v>
      </c>
    </row>
    <row r="2263" spans="1:17" ht="15.75" x14ac:dyDescent="0.25">
      <c r="A2263" s="10" t="s">
        <v>2309</v>
      </c>
      <c r="B2263" s="4" t="str">
        <f>VLOOKUP(A2263,'Data Transformation Q1 to Q8'!A:V,22,FALSE)</f>
        <v>R1011</v>
      </c>
      <c r="C2263" s="21">
        <f>VLOOKUP($A2263,'Data Transformation Q1 to Q8'!$A:$V,16,FALSE)</f>
        <v>37879</v>
      </c>
      <c r="D2263" s="6">
        <f>VLOOKUP($A2263,'Data Transformation Q1 to Q8'!$A:$V,17,FALSE)</f>
        <v>19</v>
      </c>
      <c r="E2263" s="4" t="str">
        <f>VLOOKUP(A2263,'Customer Names'!A:D,3,FALSE)</f>
        <v xml:space="preserve">  Daniel</v>
      </c>
      <c r="F2263" s="4">
        <f>VLOOKUP($A2263,'Data Transformation Q1 to Q8'!$A:$V,2,FALSE)</f>
        <v>27.6</v>
      </c>
      <c r="G2263" s="4" t="str">
        <f>VLOOKUP($A2263,'Data Transformation Q1 to Q8'!$A:$V,3,FALSE)</f>
        <v>Overweight</v>
      </c>
      <c r="H2263" s="4">
        <f>VLOOKUP($A2263,'Data Transformation Q1 to Q8'!$A:$V,4,FALSE)</f>
        <v>4.01</v>
      </c>
      <c r="I2263" s="4" t="str">
        <f>VLOOKUP($A2263,'Data Transformation Q1 to Q8'!$A:$V,5,FALSE)</f>
        <v>Normal</v>
      </c>
      <c r="J2263" s="4" t="str">
        <f>VLOOKUP($A2263,'Data Transformation Q1 to Q8'!$A:$V,6,FALSE)</f>
        <v>No</v>
      </c>
      <c r="K2263" s="4" t="str">
        <f>VLOOKUP($A2263,'Data Transformation Q1 to Q8'!$A:$V,7,FALSE)</f>
        <v>No</v>
      </c>
      <c r="L2263" s="4" t="str">
        <f>VLOOKUP($A2263,'Data Transformation Q1 to Q8'!$A:$V,8,FALSE)</f>
        <v>Yes</v>
      </c>
      <c r="M2263" s="4" t="str">
        <f>VLOOKUP($A2263,'Data Transformation Q1 to Q8'!$A:$V,10,FALSE)</f>
        <v>No</v>
      </c>
      <c r="N2263" s="4">
        <f>VLOOKUP($A2263,'Data Transformation Q1 to Q8'!$A:$V,9,FALSE)</f>
        <v>1</v>
      </c>
      <c r="O2263" s="4" t="str">
        <f>VLOOKUP($A2263,'Data Transformation Q1 to Q8'!$A:$V,20,FALSE)</f>
        <v>tier - 2</v>
      </c>
      <c r="P2263" s="4" t="str">
        <f>VLOOKUP($A2263,'Data Transformation Q1 to Q8'!$A:$V,21,FALSE)</f>
        <v>tier - 3</v>
      </c>
      <c r="Q2263" s="118">
        <f>VLOOKUP($A2263,'Data Transformation Q1 to Q8'!$A:$V,19,FALSE)</f>
        <v>1252.4100000000001</v>
      </c>
    </row>
    <row r="2264" spans="1:17" ht="15.75" x14ac:dyDescent="0.25">
      <c r="A2264" s="10" t="s">
        <v>2310</v>
      </c>
      <c r="B2264" s="4" t="str">
        <f>VLOOKUP(A2264,'Data Transformation Q1 to Q8'!A:V,22,FALSE)</f>
        <v>R1011</v>
      </c>
      <c r="C2264" s="21">
        <f>VLOOKUP($A2264,'Data Transformation Q1 to Q8'!$A:$V,16,FALSE)</f>
        <v>37872</v>
      </c>
      <c r="D2264" s="6">
        <f>VLOOKUP($A2264,'Data Transformation Q1 to Q8'!$A:$V,17,FALSE)</f>
        <v>19</v>
      </c>
      <c r="E2264" s="4" t="str">
        <f>VLOOKUP(A2264,'Customer Names'!A:D,3,FALSE)</f>
        <v xml:space="preserve">  Jaime</v>
      </c>
      <c r="F2264" s="4">
        <f>VLOOKUP($A2264,'Data Transformation Q1 to Q8'!$A:$V,2,FALSE)</f>
        <v>20.7</v>
      </c>
      <c r="G2264" s="4" t="str">
        <f>VLOOKUP($A2264,'Data Transformation Q1 to Q8'!$A:$V,3,FALSE)</f>
        <v>Normal Weight</v>
      </c>
      <c r="H2264" s="4">
        <f>VLOOKUP($A2264,'Data Transformation Q1 to Q8'!$A:$V,4,FALSE)</f>
        <v>4.49</v>
      </c>
      <c r="I2264" s="4" t="str">
        <f>VLOOKUP($A2264,'Data Transformation Q1 to Q8'!$A:$V,5,FALSE)</f>
        <v>Normal</v>
      </c>
      <c r="J2264" s="4" t="str">
        <f>VLOOKUP($A2264,'Data Transformation Q1 to Q8'!$A:$V,6,FALSE)</f>
        <v>No</v>
      </c>
      <c r="K2264" s="4" t="str">
        <f>VLOOKUP($A2264,'Data Transformation Q1 to Q8'!$A:$V,7,FALSE)</f>
        <v>No</v>
      </c>
      <c r="L2264" s="4" t="str">
        <f>VLOOKUP($A2264,'Data Transformation Q1 to Q8'!$A:$V,8,FALSE)</f>
        <v>Yes</v>
      </c>
      <c r="M2264" s="4" t="str">
        <f>VLOOKUP($A2264,'Data Transformation Q1 to Q8'!$A:$V,10,FALSE)</f>
        <v>No</v>
      </c>
      <c r="N2264" s="4">
        <f>VLOOKUP($A2264,'Data Transformation Q1 to Q8'!$A:$V,9,FALSE)</f>
        <v>1</v>
      </c>
      <c r="O2264" s="4" t="str">
        <f>VLOOKUP($A2264,'Data Transformation Q1 to Q8'!$A:$V,20,FALSE)</f>
        <v>tier - 2</v>
      </c>
      <c r="P2264" s="4" t="str">
        <f>VLOOKUP($A2264,'Data Transformation Q1 to Q8'!$A:$V,21,FALSE)</f>
        <v>tier - 1</v>
      </c>
      <c r="Q2264" s="118">
        <f>VLOOKUP($A2264,'Data Transformation Q1 to Q8'!$A:$V,19,FALSE)</f>
        <v>1242.82</v>
      </c>
    </row>
    <row r="2265" spans="1:17" ht="15.75" x14ac:dyDescent="0.25">
      <c r="A2265" s="10" t="s">
        <v>2311</v>
      </c>
      <c r="B2265" s="4" t="str">
        <f>VLOOKUP(A2265,'Data Transformation Q1 to Q8'!A:V,22,FALSE)</f>
        <v>R1011</v>
      </c>
      <c r="C2265" s="21">
        <f>VLOOKUP($A2265,'Data Transformation Q1 to Q8'!$A:$V,16,FALSE)</f>
        <v>37879</v>
      </c>
      <c r="D2265" s="6">
        <f>VLOOKUP($A2265,'Data Transformation Q1 to Q8'!$A:$V,17,FALSE)</f>
        <v>19</v>
      </c>
      <c r="E2265" s="4" t="str">
        <f>VLOOKUP(A2265,'Customer Names'!A:D,3,FALSE)</f>
        <v xml:space="preserve">  Mohd Syahidan</v>
      </c>
      <c r="F2265" s="4">
        <f>VLOOKUP($A2265,'Data Transformation Q1 to Q8'!$A:$V,2,FALSE)</f>
        <v>20.3</v>
      </c>
      <c r="G2265" s="4" t="str">
        <f>VLOOKUP($A2265,'Data Transformation Q1 to Q8'!$A:$V,3,FALSE)</f>
        <v>Normal Weight</v>
      </c>
      <c r="H2265" s="4">
        <f>VLOOKUP($A2265,'Data Transformation Q1 to Q8'!$A:$V,4,FALSE)</f>
        <v>6.37</v>
      </c>
      <c r="I2265" s="4" t="str">
        <f>VLOOKUP($A2265,'Data Transformation Q1 to Q8'!$A:$V,5,FALSE)</f>
        <v>Prediabetes</v>
      </c>
      <c r="J2265" s="4" t="str">
        <f>VLOOKUP($A2265,'Data Transformation Q1 to Q8'!$A:$V,6,FALSE)</f>
        <v>No</v>
      </c>
      <c r="K2265" s="4" t="str">
        <f>VLOOKUP($A2265,'Data Transformation Q1 to Q8'!$A:$V,7,FALSE)</f>
        <v>No</v>
      </c>
      <c r="L2265" s="4" t="str">
        <f>VLOOKUP($A2265,'Data Transformation Q1 to Q8'!$A:$V,8,FALSE)</f>
        <v>Yes</v>
      </c>
      <c r="M2265" s="4" t="str">
        <f>VLOOKUP($A2265,'Data Transformation Q1 to Q8'!$A:$V,10,FALSE)</f>
        <v>No</v>
      </c>
      <c r="N2265" s="4">
        <f>VLOOKUP($A2265,'Data Transformation Q1 to Q8'!$A:$V,9,FALSE)</f>
        <v>1</v>
      </c>
      <c r="O2265" s="4" t="str">
        <f>VLOOKUP($A2265,'Data Transformation Q1 to Q8'!$A:$V,20,FALSE)</f>
        <v>tier - 2</v>
      </c>
      <c r="P2265" s="4" t="str">
        <f>VLOOKUP($A2265,'Data Transformation Q1 to Q8'!$A:$V,21,FALSE)</f>
        <v>tier - 1</v>
      </c>
      <c r="Q2265" s="118">
        <f>VLOOKUP($A2265,'Data Transformation Q1 to Q8'!$A:$V,19,FALSE)</f>
        <v>1242.26</v>
      </c>
    </row>
    <row r="2266" spans="1:17" ht="15.75" x14ac:dyDescent="0.25">
      <c r="A2266" s="10" t="s">
        <v>2312</v>
      </c>
      <c r="B2266" s="4" t="str">
        <f>VLOOKUP(A2266,'Data Transformation Q1 to Q8'!A:V,22,FALSE)</f>
        <v>R1011</v>
      </c>
      <c r="C2266" s="21">
        <f>VLOOKUP($A2266,'Data Transformation Q1 to Q8'!$A:$V,16,FALSE)</f>
        <v>37835</v>
      </c>
      <c r="D2266" s="6">
        <f>VLOOKUP($A2266,'Data Transformation Q1 to Q8'!$A:$V,17,FALSE)</f>
        <v>19</v>
      </c>
      <c r="E2266" s="4" t="str">
        <f>VLOOKUP(A2266,'Customer Names'!A:D,3,FALSE)</f>
        <v xml:space="preserve">  Matthew</v>
      </c>
      <c r="F2266" s="4">
        <f>VLOOKUP($A2266,'Data Transformation Q1 to Q8'!$A:$V,2,FALSE)</f>
        <v>19.8</v>
      </c>
      <c r="G2266" s="4" t="str">
        <f>VLOOKUP($A2266,'Data Transformation Q1 to Q8'!$A:$V,3,FALSE)</f>
        <v>Normal Weight</v>
      </c>
      <c r="H2266" s="4">
        <f>VLOOKUP($A2266,'Data Transformation Q1 to Q8'!$A:$V,4,FALSE)</f>
        <v>5.12</v>
      </c>
      <c r="I2266" s="4" t="str">
        <f>VLOOKUP($A2266,'Data Transformation Q1 to Q8'!$A:$V,5,FALSE)</f>
        <v>Normal</v>
      </c>
      <c r="J2266" s="4" t="str">
        <f>VLOOKUP($A2266,'Data Transformation Q1 to Q8'!$A:$V,6,FALSE)</f>
        <v>No</v>
      </c>
      <c r="K2266" s="4" t="str">
        <f>VLOOKUP($A2266,'Data Transformation Q1 to Q8'!$A:$V,7,FALSE)</f>
        <v>No</v>
      </c>
      <c r="L2266" s="4" t="str">
        <f>VLOOKUP($A2266,'Data Transformation Q1 to Q8'!$A:$V,8,FALSE)</f>
        <v>Yes</v>
      </c>
      <c r="M2266" s="4" t="str">
        <f>VLOOKUP($A2266,'Data Transformation Q1 to Q8'!$A:$V,10,FALSE)</f>
        <v>No</v>
      </c>
      <c r="N2266" s="4">
        <f>VLOOKUP($A2266,'Data Transformation Q1 to Q8'!$A:$V,9,FALSE)</f>
        <v>1</v>
      </c>
      <c r="O2266" s="4" t="str">
        <f>VLOOKUP($A2266,'Data Transformation Q1 to Q8'!$A:$V,20,FALSE)</f>
        <v>tier - 2</v>
      </c>
      <c r="P2266" s="4" t="str">
        <f>VLOOKUP($A2266,'Data Transformation Q1 to Q8'!$A:$V,21,FALSE)</f>
        <v>tier - 2</v>
      </c>
      <c r="Q2266" s="118">
        <f>VLOOKUP($A2266,'Data Transformation Q1 to Q8'!$A:$V,19,FALSE)</f>
        <v>1241.57</v>
      </c>
    </row>
    <row r="2267" spans="1:17" ht="15.75" x14ac:dyDescent="0.25">
      <c r="A2267" s="10" t="s">
        <v>2313</v>
      </c>
      <c r="B2267" s="4" t="str">
        <f>VLOOKUP(A2267,'Data Transformation Q1 to Q8'!A:V,22,FALSE)</f>
        <v>R1013</v>
      </c>
      <c r="C2267" s="21">
        <f>VLOOKUP($A2267,'Data Transformation Q1 to Q8'!$A:$V,16,FALSE)</f>
        <v>37438</v>
      </c>
      <c r="D2267" s="6">
        <f>VLOOKUP($A2267,'Data Transformation Q1 to Q8'!$A:$V,17,FALSE)</f>
        <v>20</v>
      </c>
      <c r="E2267" s="4" t="str">
        <f>VLOOKUP(A2267,'Customer Names'!A:D,3,FALSE)</f>
        <v xml:space="preserve">  Elizabeth S</v>
      </c>
      <c r="F2267" s="4">
        <f>VLOOKUP($A2267,'Data Transformation Q1 to Q8'!$A:$V,2,FALSE)</f>
        <v>21.87</v>
      </c>
      <c r="G2267" s="4" t="str">
        <f>VLOOKUP($A2267,'Data Transformation Q1 to Q8'!$A:$V,3,FALSE)</f>
        <v>Normal Weight</v>
      </c>
      <c r="H2267" s="4">
        <f>VLOOKUP($A2267,'Data Transformation Q1 to Q8'!$A:$V,4,FALSE)</f>
        <v>8.59</v>
      </c>
      <c r="I2267" s="4" t="str">
        <f>VLOOKUP($A2267,'Data Transformation Q1 to Q8'!$A:$V,5,FALSE)</f>
        <v>Diabetes</v>
      </c>
      <c r="J2267" s="4" t="str">
        <f>VLOOKUP($A2267,'Data Transformation Q1 to Q8'!$A:$V,6,FALSE)</f>
        <v>No</v>
      </c>
      <c r="K2267" s="4" t="str">
        <f>VLOOKUP($A2267,'Data Transformation Q1 to Q8'!$A:$V,7,FALSE)</f>
        <v>No</v>
      </c>
      <c r="L2267" s="4" t="str">
        <f>VLOOKUP($A2267,'Data Transformation Q1 to Q8'!$A:$V,8,FALSE)</f>
        <v>No</v>
      </c>
      <c r="M2267" s="4" t="str">
        <f>VLOOKUP($A2267,'Data Transformation Q1 to Q8'!$A:$V,10,FALSE)</f>
        <v>No</v>
      </c>
      <c r="N2267" s="4">
        <f>VLOOKUP($A2267,'Data Transformation Q1 to Q8'!$A:$V,9,FALSE)</f>
        <v>0</v>
      </c>
      <c r="O2267" s="4" t="str">
        <f>VLOOKUP($A2267,'Data Transformation Q1 to Q8'!$A:$V,20,FALSE)</f>
        <v>tier - 2</v>
      </c>
      <c r="P2267" s="4" t="str">
        <f>VLOOKUP($A2267,'Data Transformation Q1 to Q8'!$A:$V,21,FALSE)</f>
        <v>tier - 2</v>
      </c>
      <c r="Q2267" s="118">
        <f>VLOOKUP($A2267,'Data Transformation Q1 to Q8'!$A:$V,19,FALSE)</f>
        <v>1241</v>
      </c>
    </row>
    <row r="2268" spans="1:17" ht="15.75" x14ac:dyDescent="0.25">
      <c r="A2268" s="10" t="s">
        <v>2314</v>
      </c>
      <c r="B2268" s="4" t="str">
        <f>VLOOKUP(A2268,'Data Transformation Q1 to Q8'!A:V,22,FALSE)</f>
        <v>R1012</v>
      </c>
      <c r="C2268" s="21">
        <f>VLOOKUP($A2268,'Data Transformation Q1 to Q8'!$A:$V,16,FALSE)</f>
        <v>36079</v>
      </c>
      <c r="D2268" s="6">
        <f>VLOOKUP($A2268,'Data Transformation Q1 to Q8'!$A:$V,17,FALSE)</f>
        <v>24</v>
      </c>
      <c r="E2268" s="4" t="str">
        <f>VLOOKUP(A2268,'Customer Names'!A:D,3,FALSE)</f>
        <v xml:space="preserve">  Katie</v>
      </c>
      <c r="F2268" s="4">
        <f>VLOOKUP($A2268,'Data Transformation Q1 to Q8'!$A:$V,2,FALSE)</f>
        <v>16.600000000000001</v>
      </c>
      <c r="G2268" s="4" t="str">
        <f>VLOOKUP($A2268,'Data Transformation Q1 to Q8'!$A:$V,3,FALSE)</f>
        <v>Underweight</v>
      </c>
      <c r="H2268" s="4">
        <f>VLOOKUP($A2268,'Data Transformation Q1 to Q8'!$A:$V,4,FALSE)</f>
        <v>5.87</v>
      </c>
      <c r="I2268" s="4" t="str">
        <f>VLOOKUP($A2268,'Data Transformation Q1 to Q8'!$A:$V,5,FALSE)</f>
        <v>Prediabetes</v>
      </c>
      <c r="J2268" s="4" t="str">
        <f>VLOOKUP($A2268,'Data Transformation Q1 to Q8'!$A:$V,6,FALSE)</f>
        <v>No</v>
      </c>
      <c r="K2268" s="4" t="str">
        <f>VLOOKUP($A2268,'Data Transformation Q1 to Q8'!$A:$V,7,FALSE)</f>
        <v>No</v>
      </c>
      <c r="L2268" s="4" t="str">
        <f>VLOOKUP($A2268,'Data Transformation Q1 to Q8'!$A:$V,8,FALSE)</f>
        <v>No</v>
      </c>
      <c r="M2268" s="4" t="str">
        <f>VLOOKUP($A2268,'Data Transformation Q1 to Q8'!$A:$V,10,FALSE)</f>
        <v>No</v>
      </c>
      <c r="N2268" s="4">
        <f>VLOOKUP($A2268,'Data Transformation Q1 to Q8'!$A:$V,9,FALSE)</f>
        <v>1</v>
      </c>
      <c r="O2268" s="4" t="str">
        <f>VLOOKUP($A2268,'Data Transformation Q1 to Q8'!$A:$V,20,FALSE)</f>
        <v>tier - 2</v>
      </c>
      <c r="P2268" s="4" t="str">
        <f>VLOOKUP($A2268,'Data Transformation Q1 to Q8'!$A:$V,21,FALSE)</f>
        <v>tier - 1</v>
      </c>
      <c r="Q2268" s="118">
        <f>VLOOKUP($A2268,'Data Transformation Q1 to Q8'!$A:$V,19,FALSE)</f>
        <v>1240</v>
      </c>
    </row>
    <row r="2269" spans="1:17" ht="15.75" x14ac:dyDescent="0.25">
      <c r="A2269" s="10" t="s">
        <v>2315</v>
      </c>
      <c r="B2269" s="4" t="str">
        <f>VLOOKUP(A2269,'Data Transformation Q1 to Q8'!A:V,22,FALSE)</f>
        <v>R1013</v>
      </c>
      <c r="C2269" s="21">
        <f>VLOOKUP($A2269,'Data Transformation Q1 to Q8'!$A:$V,16,FALSE)</f>
        <v>37602</v>
      </c>
      <c r="D2269" s="6">
        <f>VLOOKUP($A2269,'Data Transformation Q1 to Q8'!$A:$V,17,FALSE)</f>
        <v>20</v>
      </c>
      <c r="E2269" s="4" t="str">
        <f>VLOOKUP(A2269,'Customer Names'!A:D,3,FALSE)</f>
        <v xml:space="preserve">  Christi A</v>
      </c>
      <c r="F2269" s="4">
        <f>VLOOKUP($A2269,'Data Transformation Q1 to Q8'!$A:$V,2,FALSE)</f>
        <v>21.98</v>
      </c>
      <c r="G2269" s="4" t="str">
        <f>VLOOKUP($A2269,'Data Transformation Q1 to Q8'!$A:$V,3,FALSE)</f>
        <v>Normal Weight</v>
      </c>
      <c r="H2269" s="4">
        <f>VLOOKUP($A2269,'Data Transformation Q1 to Q8'!$A:$V,4,FALSE)</f>
        <v>7.03</v>
      </c>
      <c r="I2269" s="4" t="str">
        <f>VLOOKUP($A2269,'Data Transformation Q1 to Q8'!$A:$V,5,FALSE)</f>
        <v>Diabetes</v>
      </c>
      <c r="J2269" s="4" t="str">
        <f>VLOOKUP($A2269,'Data Transformation Q1 to Q8'!$A:$V,6,FALSE)</f>
        <v>No</v>
      </c>
      <c r="K2269" s="4" t="str">
        <f>VLOOKUP($A2269,'Data Transformation Q1 to Q8'!$A:$V,7,FALSE)</f>
        <v>No</v>
      </c>
      <c r="L2269" s="4" t="str">
        <f>VLOOKUP($A2269,'Data Transformation Q1 to Q8'!$A:$V,8,FALSE)</f>
        <v>No</v>
      </c>
      <c r="M2269" s="4" t="str">
        <f>VLOOKUP($A2269,'Data Transformation Q1 to Q8'!$A:$V,10,FALSE)</f>
        <v>No</v>
      </c>
      <c r="N2269" s="4">
        <f>VLOOKUP($A2269,'Data Transformation Q1 to Q8'!$A:$V,9,FALSE)</f>
        <v>0</v>
      </c>
      <c r="O2269" s="4" t="str">
        <f>VLOOKUP($A2269,'Data Transformation Q1 to Q8'!$A:$V,20,FALSE)</f>
        <v>tier - 2</v>
      </c>
      <c r="P2269" s="4" t="str">
        <f>VLOOKUP($A2269,'Data Transformation Q1 to Q8'!$A:$V,21,FALSE)</f>
        <v>tier - 2</v>
      </c>
      <c r="Q2269" s="118">
        <f>VLOOKUP($A2269,'Data Transformation Q1 to Q8'!$A:$V,19,FALSE)</f>
        <v>1237</v>
      </c>
    </row>
    <row r="2270" spans="1:17" ht="15.75" x14ac:dyDescent="0.25">
      <c r="A2270" s="10" t="s">
        <v>2316</v>
      </c>
      <c r="B2270" s="4" t="str">
        <f>VLOOKUP(A2270,'Data Transformation Q1 to Q8'!A:V,22,FALSE)</f>
        <v>R1013</v>
      </c>
      <c r="C2270" s="21">
        <f>VLOOKUP($A2270,'Data Transformation Q1 to Q8'!$A:$V,16,FALSE)</f>
        <v>35989</v>
      </c>
      <c r="D2270" s="6">
        <f>VLOOKUP($A2270,'Data Transformation Q1 to Q8'!$A:$V,17,FALSE)</f>
        <v>24</v>
      </c>
      <c r="E2270" s="4" t="str">
        <f>VLOOKUP(A2270,'Customer Names'!A:D,3,FALSE)</f>
        <v xml:space="preserve">  Sandra K</v>
      </c>
      <c r="F2270" s="4">
        <f>VLOOKUP($A2270,'Data Transformation Q1 to Q8'!$A:$V,2,FALSE)</f>
        <v>19.7</v>
      </c>
      <c r="G2270" s="4" t="str">
        <f>VLOOKUP($A2270,'Data Transformation Q1 to Q8'!$A:$V,3,FALSE)</f>
        <v>Normal Weight</v>
      </c>
      <c r="H2270" s="4">
        <f>VLOOKUP($A2270,'Data Transformation Q1 to Q8'!$A:$V,4,FALSE)</f>
        <v>5.51</v>
      </c>
      <c r="I2270" s="4" t="str">
        <f>VLOOKUP($A2270,'Data Transformation Q1 to Q8'!$A:$V,5,FALSE)</f>
        <v>Normal</v>
      </c>
      <c r="J2270" s="4" t="str">
        <f>VLOOKUP($A2270,'Data Transformation Q1 to Q8'!$A:$V,6,FALSE)</f>
        <v>No</v>
      </c>
      <c r="K2270" s="4" t="str">
        <f>VLOOKUP($A2270,'Data Transformation Q1 to Q8'!$A:$V,7,FALSE)</f>
        <v>No</v>
      </c>
      <c r="L2270" s="4" t="str">
        <f>VLOOKUP($A2270,'Data Transformation Q1 to Q8'!$A:$V,8,FALSE)</f>
        <v>No</v>
      </c>
      <c r="M2270" s="4" t="str">
        <f>VLOOKUP($A2270,'Data Transformation Q1 to Q8'!$A:$V,10,FALSE)</f>
        <v>No</v>
      </c>
      <c r="N2270" s="4">
        <f>VLOOKUP($A2270,'Data Transformation Q1 to Q8'!$A:$V,9,FALSE)</f>
        <v>1</v>
      </c>
      <c r="O2270" s="4" t="str">
        <f>VLOOKUP($A2270,'Data Transformation Q1 to Q8'!$A:$V,20,FALSE)</f>
        <v>tier - 2</v>
      </c>
      <c r="P2270" s="4" t="str">
        <f>VLOOKUP($A2270,'Data Transformation Q1 to Q8'!$A:$V,21,FALSE)</f>
        <v>tier - 1</v>
      </c>
      <c r="Q2270" s="118">
        <f>VLOOKUP($A2270,'Data Transformation Q1 to Q8'!$A:$V,19,FALSE)</f>
        <v>1234</v>
      </c>
    </row>
    <row r="2271" spans="1:17" ht="15.75" x14ac:dyDescent="0.25">
      <c r="A2271" s="10" t="s">
        <v>2317</v>
      </c>
      <c r="B2271" s="4" t="str">
        <f>VLOOKUP(A2271,'Data Transformation Q1 to Q8'!A:V,22,FALSE)</f>
        <v>R1012</v>
      </c>
      <c r="C2271" s="21">
        <f>VLOOKUP($A2271,'Data Transformation Q1 to Q8'!$A:$V,16,FALSE)</f>
        <v>38276</v>
      </c>
      <c r="D2271" s="6">
        <f>VLOOKUP($A2271,'Data Transformation Q1 to Q8'!$A:$V,17,FALSE)</f>
        <v>18</v>
      </c>
      <c r="E2271" s="4" t="str">
        <f>VLOOKUP(A2271,'Customer Names'!A:D,3,FALSE)</f>
        <v xml:space="preserve">  Katharine</v>
      </c>
      <c r="F2271" s="4">
        <f>VLOOKUP($A2271,'Data Transformation Q1 to Q8'!$A:$V,2,FALSE)</f>
        <v>19.21</v>
      </c>
      <c r="G2271" s="4" t="str">
        <f>VLOOKUP($A2271,'Data Transformation Q1 to Q8'!$A:$V,3,FALSE)</f>
        <v>Normal Weight</v>
      </c>
      <c r="H2271" s="4">
        <f>VLOOKUP($A2271,'Data Transformation Q1 to Q8'!$A:$V,4,FALSE)</f>
        <v>4.76</v>
      </c>
      <c r="I2271" s="4" t="str">
        <f>VLOOKUP($A2271,'Data Transformation Q1 to Q8'!$A:$V,5,FALSE)</f>
        <v>Normal</v>
      </c>
      <c r="J2271" s="4" t="str">
        <f>VLOOKUP($A2271,'Data Transformation Q1 to Q8'!$A:$V,6,FALSE)</f>
        <v>No</v>
      </c>
      <c r="K2271" s="4" t="str">
        <f>VLOOKUP($A2271,'Data Transformation Q1 to Q8'!$A:$V,7,FALSE)</f>
        <v>yes</v>
      </c>
      <c r="L2271" s="4" t="str">
        <f>VLOOKUP($A2271,'Data Transformation Q1 to Q8'!$A:$V,8,FALSE)</f>
        <v>No</v>
      </c>
      <c r="M2271" s="4" t="str">
        <f>VLOOKUP($A2271,'Data Transformation Q1 to Q8'!$A:$V,10,FALSE)</f>
        <v>No</v>
      </c>
      <c r="N2271" s="4">
        <f>VLOOKUP($A2271,'Data Transformation Q1 to Q8'!$A:$V,9,FALSE)</f>
        <v>1</v>
      </c>
      <c r="O2271" s="4" t="str">
        <f>VLOOKUP($A2271,'Data Transformation Q1 to Q8'!$A:$V,20,FALSE)</f>
        <v>tier - 2</v>
      </c>
      <c r="P2271" s="4" t="str">
        <f>VLOOKUP($A2271,'Data Transformation Q1 to Q8'!$A:$V,21,FALSE)</f>
        <v>tier - 1</v>
      </c>
      <c r="Q2271" s="118">
        <f>VLOOKUP($A2271,'Data Transformation Q1 to Q8'!$A:$V,19,FALSE)</f>
        <v>1228</v>
      </c>
    </row>
    <row r="2272" spans="1:17" ht="15.75" x14ac:dyDescent="0.25">
      <c r="A2272" s="10" t="s">
        <v>2318</v>
      </c>
      <c r="B2272" s="4" t="str">
        <f>VLOOKUP(A2272,'Data Transformation Q1 to Q8'!A:V,22,FALSE)</f>
        <v>R1013</v>
      </c>
      <c r="C2272" s="21">
        <f>VLOOKUP($A2272,'Data Transformation Q1 to Q8'!$A:$V,16,FALSE)</f>
        <v>38177</v>
      </c>
      <c r="D2272" s="6">
        <f>VLOOKUP($A2272,'Data Transformation Q1 to Q8'!$A:$V,17,FALSE)</f>
        <v>18</v>
      </c>
      <c r="E2272" s="4" t="str">
        <f>VLOOKUP(A2272,'Customer Names'!A:D,3,FALSE)</f>
        <v xml:space="preserve">  Jerome</v>
      </c>
      <c r="F2272" s="4">
        <f>VLOOKUP($A2272,'Data Transformation Q1 to Q8'!$A:$V,2,FALSE)</f>
        <v>19.3</v>
      </c>
      <c r="G2272" s="4" t="str">
        <f>VLOOKUP($A2272,'Data Transformation Q1 to Q8'!$A:$V,3,FALSE)</f>
        <v>Normal Weight</v>
      </c>
      <c r="H2272" s="4">
        <f>VLOOKUP($A2272,'Data Transformation Q1 to Q8'!$A:$V,4,FALSE)</f>
        <v>4.7</v>
      </c>
      <c r="I2272" s="4" t="str">
        <f>VLOOKUP($A2272,'Data Transformation Q1 to Q8'!$A:$V,5,FALSE)</f>
        <v>Normal</v>
      </c>
      <c r="J2272" s="4" t="str">
        <f>VLOOKUP($A2272,'Data Transformation Q1 to Q8'!$A:$V,6,FALSE)</f>
        <v>No</v>
      </c>
      <c r="K2272" s="4" t="str">
        <f>VLOOKUP($A2272,'Data Transformation Q1 to Q8'!$A:$V,7,FALSE)</f>
        <v>yes</v>
      </c>
      <c r="L2272" s="4" t="str">
        <f>VLOOKUP($A2272,'Data Transformation Q1 to Q8'!$A:$V,8,FALSE)</f>
        <v>No</v>
      </c>
      <c r="M2272" s="4" t="str">
        <f>VLOOKUP($A2272,'Data Transformation Q1 to Q8'!$A:$V,10,FALSE)</f>
        <v>No</v>
      </c>
      <c r="N2272" s="4">
        <f>VLOOKUP($A2272,'Data Transformation Q1 to Q8'!$A:$V,9,FALSE)</f>
        <v>1</v>
      </c>
      <c r="O2272" s="4" t="str">
        <f>VLOOKUP($A2272,'Data Transformation Q1 to Q8'!$A:$V,20,FALSE)</f>
        <v>tier - 2</v>
      </c>
      <c r="P2272" s="4" t="str">
        <f>VLOOKUP($A2272,'Data Transformation Q1 to Q8'!$A:$V,21,FALSE)</f>
        <v>tier - 1</v>
      </c>
      <c r="Q2272" s="118">
        <f>VLOOKUP($A2272,'Data Transformation Q1 to Q8'!$A:$V,19,FALSE)</f>
        <v>1224</v>
      </c>
    </row>
    <row r="2273" spans="1:17" ht="15.75" x14ac:dyDescent="0.25">
      <c r="A2273" s="10" t="s">
        <v>2319</v>
      </c>
      <c r="B2273" s="4" t="str">
        <f>VLOOKUP(A2273,'Data Transformation Q1 to Q8'!A:V,22,FALSE)</f>
        <v>R1012</v>
      </c>
      <c r="C2273" s="21">
        <f>VLOOKUP($A2273,'Data Transformation Q1 to Q8'!$A:$V,16,FALSE)</f>
        <v>35373</v>
      </c>
      <c r="D2273" s="6">
        <f>VLOOKUP($A2273,'Data Transformation Q1 to Q8'!$A:$V,17,FALSE)</f>
        <v>26</v>
      </c>
      <c r="E2273" s="4" t="str">
        <f>VLOOKUP(A2273,'Customer Names'!A:D,3,FALSE)</f>
        <v xml:space="preserve">  Julia R</v>
      </c>
      <c r="F2273" s="4">
        <f>VLOOKUP($A2273,'Data Transformation Q1 to Q8'!$A:$V,2,FALSE)</f>
        <v>16.22</v>
      </c>
      <c r="G2273" s="4" t="str">
        <f>VLOOKUP($A2273,'Data Transformation Q1 to Q8'!$A:$V,3,FALSE)</f>
        <v>Underweight</v>
      </c>
      <c r="H2273" s="4">
        <f>VLOOKUP($A2273,'Data Transformation Q1 to Q8'!$A:$V,4,FALSE)</f>
        <v>6.21</v>
      </c>
      <c r="I2273" s="4" t="str">
        <f>VLOOKUP($A2273,'Data Transformation Q1 to Q8'!$A:$V,5,FALSE)</f>
        <v>Prediabetes</v>
      </c>
      <c r="J2273" s="4" t="str">
        <f>VLOOKUP($A2273,'Data Transformation Q1 to Q8'!$A:$V,6,FALSE)</f>
        <v>Yes</v>
      </c>
      <c r="K2273" s="4" t="str">
        <f>VLOOKUP($A2273,'Data Transformation Q1 to Q8'!$A:$V,7,FALSE)</f>
        <v>No</v>
      </c>
      <c r="L2273" s="4" t="str">
        <f>VLOOKUP($A2273,'Data Transformation Q1 to Q8'!$A:$V,8,FALSE)</f>
        <v>No</v>
      </c>
      <c r="M2273" s="4" t="str">
        <f>VLOOKUP($A2273,'Data Transformation Q1 to Q8'!$A:$V,10,FALSE)</f>
        <v>No</v>
      </c>
      <c r="N2273" s="4">
        <f>VLOOKUP($A2273,'Data Transformation Q1 to Q8'!$A:$V,9,FALSE)</f>
        <v>0</v>
      </c>
      <c r="O2273" s="4" t="str">
        <f>VLOOKUP($A2273,'Data Transformation Q1 to Q8'!$A:$V,20,FALSE)</f>
        <v>tier - 2</v>
      </c>
      <c r="P2273" s="4" t="str">
        <f>VLOOKUP($A2273,'Data Transformation Q1 to Q8'!$A:$V,21,FALSE)</f>
        <v>tier - 3</v>
      </c>
      <c r="Q2273" s="118">
        <f>VLOOKUP($A2273,'Data Transformation Q1 to Q8'!$A:$V,19,FALSE)</f>
        <v>1220</v>
      </c>
    </row>
    <row r="2274" spans="1:17" ht="15.75" x14ac:dyDescent="0.25">
      <c r="A2274" s="10" t="s">
        <v>2320</v>
      </c>
      <c r="B2274" s="4" t="str">
        <f>VLOOKUP(A2274,'Data Transformation Q1 to Q8'!A:V,22,FALSE)</f>
        <v>R1013</v>
      </c>
      <c r="C2274" s="21">
        <f>VLOOKUP($A2274,'Data Transformation Q1 to Q8'!$A:$V,16,FALSE)</f>
        <v>38140</v>
      </c>
      <c r="D2274" s="6">
        <f>VLOOKUP($A2274,'Data Transformation Q1 to Q8'!$A:$V,17,FALSE)</f>
        <v>19</v>
      </c>
      <c r="E2274" s="4" t="str">
        <f>VLOOKUP(A2274,'Customer Names'!A:D,3,FALSE)</f>
        <v xml:space="preserve">  Sean Henry</v>
      </c>
      <c r="F2274" s="4">
        <f>VLOOKUP($A2274,'Data Transformation Q1 to Q8'!$A:$V,2,FALSE)</f>
        <v>17.12</v>
      </c>
      <c r="G2274" s="4" t="str">
        <f>VLOOKUP($A2274,'Data Transformation Q1 to Q8'!$A:$V,3,FALSE)</f>
        <v>Underweight</v>
      </c>
      <c r="H2274" s="4">
        <f>VLOOKUP($A2274,'Data Transformation Q1 to Q8'!$A:$V,4,FALSE)</f>
        <v>4.5199999999999996</v>
      </c>
      <c r="I2274" s="4" t="str">
        <f>VLOOKUP($A2274,'Data Transformation Q1 to Q8'!$A:$V,5,FALSE)</f>
        <v>Normal</v>
      </c>
      <c r="J2274" s="4" t="str">
        <f>VLOOKUP($A2274,'Data Transformation Q1 to Q8'!$A:$V,6,FALSE)</f>
        <v>No</v>
      </c>
      <c r="K2274" s="4" t="str">
        <f>VLOOKUP($A2274,'Data Transformation Q1 to Q8'!$A:$V,7,FALSE)</f>
        <v>yes</v>
      </c>
      <c r="L2274" s="4" t="str">
        <f>VLOOKUP($A2274,'Data Transformation Q1 to Q8'!$A:$V,8,FALSE)</f>
        <v>No</v>
      </c>
      <c r="M2274" s="4" t="str">
        <f>VLOOKUP($A2274,'Data Transformation Q1 to Q8'!$A:$V,10,FALSE)</f>
        <v>No</v>
      </c>
      <c r="N2274" s="4">
        <f>VLOOKUP($A2274,'Data Transformation Q1 to Q8'!$A:$V,9,FALSE)</f>
        <v>1</v>
      </c>
      <c r="O2274" s="4" t="str">
        <f>VLOOKUP($A2274,'Data Transformation Q1 to Q8'!$A:$V,20,FALSE)</f>
        <v>tier - 2</v>
      </c>
      <c r="P2274" s="4" t="str">
        <f>VLOOKUP($A2274,'Data Transformation Q1 to Q8'!$A:$V,21,FALSE)</f>
        <v>tier - 1</v>
      </c>
      <c r="Q2274" s="118">
        <f>VLOOKUP($A2274,'Data Transformation Q1 to Q8'!$A:$V,19,FALSE)</f>
        <v>1210</v>
      </c>
    </row>
    <row r="2275" spans="1:17" ht="15.75" x14ac:dyDescent="0.25">
      <c r="A2275" s="10" t="s">
        <v>2321</v>
      </c>
      <c r="B2275" s="4" t="str">
        <f>VLOOKUP(A2275,'Data Transformation Q1 to Q8'!A:V,22,FALSE)</f>
        <v>R1013</v>
      </c>
      <c r="C2275" s="21">
        <f>VLOOKUP($A2275,'Data Transformation Q1 to Q8'!$A:$V,16,FALSE)</f>
        <v>33883</v>
      </c>
      <c r="D2275" s="6">
        <f>VLOOKUP($A2275,'Data Transformation Q1 to Q8'!$A:$V,17,FALSE)</f>
        <v>30</v>
      </c>
      <c r="E2275" s="4" t="str">
        <f>VLOOKUP(A2275,'Customer Names'!A:D,3,FALSE)</f>
        <v xml:space="preserve">  Rachel A</v>
      </c>
      <c r="F2275" s="4">
        <f>VLOOKUP($A2275,'Data Transformation Q1 to Q8'!$A:$V,2,FALSE)</f>
        <v>19.07</v>
      </c>
      <c r="G2275" s="4" t="str">
        <f>VLOOKUP($A2275,'Data Transformation Q1 to Q8'!$A:$V,3,FALSE)</f>
        <v>Normal Weight</v>
      </c>
      <c r="H2275" s="4">
        <f>VLOOKUP($A2275,'Data Transformation Q1 to Q8'!$A:$V,4,FALSE)</f>
        <v>5.45</v>
      </c>
      <c r="I2275" s="4" t="str">
        <f>VLOOKUP($A2275,'Data Transformation Q1 to Q8'!$A:$V,5,FALSE)</f>
        <v>Normal</v>
      </c>
      <c r="J2275" s="4" t="str">
        <f>VLOOKUP($A2275,'Data Transformation Q1 to Q8'!$A:$V,6,FALSE)</f>
        <v>No</v>
      </c>
      <c r="K2275" s="4" t="str">
        <f>VLOOKUP($A2275,'Data Transformation Q1 to Q8'!$A:$V,7,FALSE)</f>
        <v>No</v>
      </c>
      <c r="L2275" s="4" t="str">
        <f>VLOOKUP($A2275,'Data Transformation Q1 to Q8'!$A:$V,8,FALSE)</f>
        <v>No</v>
      </c>
      <c r="M2275" s="4" t="str">
        <f>VLOOKUP($A2275,'Data Transformation Q1 to Q8'!$A:$V,10,FALSE)</f>
        <v>No</v>
      </c>
      <c r="N2275" s="4">
        <f>VLOOKUP($A2275,'Data Transformation Q1 to Q8'!$A:$V,9,FALSE)</f>
        <v>1</v>
      </c>
      <c r="O2275" s="4" t="str">
        <f>VLOOKUP($A2275,'Data Transformation Q1 to Q8'!$A:$V,20,FALSE)</f>
        <v>tier - 2</v>
      </c>
      <c r="P2275" s="4" t="str">
        <f>VLOOKUP($A2275,'Data Transformation Q1 to Q8'!$A:$V,21,FALSE)</f>
        <v>tier - 3</v>
      </c>
      <c r="Q2275" s="118">
        <f>VLOOKUP($A2275,'Data Transformation Q1 to Q8'!$A:$V,19,FALSE)</f>
        <v>1200.55</v>
      </c>
    </row>
    <row r="2276" spans="1:17" ht="15.75" x14ac:dyDescent="0.25">
      <c r="A2276" s="10" t="s">
        <v>2322</v>
      </c>
      <c r="B2276" s="4" t="str">
        <f>VLOOKUP(A2276,'Data Transformation Q1 to Q8'!A:V,22,FALSE)</f>
        <v>R1012</v>
      </c>
      <c r="C2276" s="21">
        <f>VLOOKUP($A2276,'Data Transformation Q1 to Q8'!$A:$V,16,FALSE)</f>
        <v>36339</v>
      </c>
      <c r="D2276" s="6">
        <f>VLOOKUP($A2276,'Data Transformation Q1 to Q8'!$A:$V,17,FALSE)</f>
        <v>23</v>
      </c>
      <c r="E2276" s="4" t="str">
        <f>VLOOKUP(A2276,'Customer Names'!A:D,3,FALSE)</f>
        <v xml:space="preserve">  Jim</v>
      </c>
      <c r="F2276" s="4">
        <f>VLOOKUP($A2276,'Data Transformation Q1 to Q8'!$A:$V,2,FALSE)</f>
        <v>15.56</v>
      </c>
      <c r="G2276" s="4" t="str">
        <f>VLOOKUP($A2276,'Data Transformation Q1 to Q8'!$A:$V,3,FALSE)</f>
        <v>Underweight</v>
      </c>
      <c r="H2276" s="4">
        <f>VLOOKUP($A2276,'Data Transformation Q1 to Q8'!$A:$V,4,FALSE)</f>
        <v>4.42</v>
      </c>
      <c r="I2276" s="4" t="str">
        <f>VLOOKUP($A2276,'Data Transformation Q1 to Q8'!$A:$V,5,FALSE)</f>
        <v>Normal</v>
      </c>
      <c r="J2276" s="4" t="str">
        <f>VLOOKUP($A2276,'Data Transformation Q1 to Q8'!$A:$V,6,FALSE)</f>
        <v>No</v>
      </c>
      <c r="K2276" s="4" t="str">
        <f>VLOOKUP($A2276,'Data Transformation Q1 to Q8'!$A:$V,7,FALSE)</f>
        <v>No</v>
      </c>
      <c r="L2276" s="4" t="str">
        <f>VLOOKUP($A2276,'Data Transformation Q1 to Q8'!$A:$V,8,FALSE)</f>
        <v>No</v>
      </c>
      <c r="M2276" s="4" t="str">
        <f>VLOOKUP($A2276,'Data Transformation Q1 to Q8'!$A:$V,10,FALSE)</f>
        <v>No</v>
      </c>
      <c r="N2276" s="4">
        <f>VLOOKUP($A2276,'Data Transformation Q1 to Q8'!$A:$V,9,FALSE)</f>
        <v>0</v>
      </c>
      <c r="O2276" s="4" t="str">
        <f>VLOOKUP($A2276,'Data Transformation Q1 to Q8'!$A:$V,20,FALSE)</f>
        <v>tier - 2</v>
      </c>
      <c r="P2276" s="4" t="str">
        <f>VLOOKUP($A2276,'Data Transformation Q1 to Q8'!$A:$V,21,FALSE)</f>
        <v>tier - 3</v>
      </c>
      <c r="Q2276" s="118">
        <f>VLOOKUP($A2276,'Data Transformation Q1 to Q8'!$A:$V,19,FALSE)</f>
        <v>1200</v>
      </c>
    </row>
    <row r="2277" spans="1:17" ht="15.75" x14ac:dyDescent="0.25">
      <c r="A2277" s="10" t="s">
        <v>2323</v>
      </c>
      <c r="B2277" s="4" t="str">
        <f>VLOOKUP(A2277,'Data Transformation Q1 to Q8'!A:V,22,FALSE)</f>
        <v>R1013</v>
      </c>
      <c r="C2277" s="21">
        <f>VLOOKUP($A2277,'Data Transformation Q1 to Q8'!$A:$V,16,FALSE)</f>
        <v>37494</v>
      </c>
      <c r="D2277" s="6">
        <f>VLOOKUP($A2277,'Data Transformation Q1 to Q8'!$A:$V,17,FALSE)</f>
        <v>20</v>
      </c>
      <c r="E2277" s="4" t="str">
        <f>VLOOKUP(A2277,'Customer Names'!A:D,3,FALSE)</f>
        <v xml:space="preserve">  Tim</v>
      </c>
      <c r="F2277" s="4">
        <f>VLOOKUP($A2277,'Data Transformation Q1 to Q8'!$A:$V,2,FALSE)</f>
        <v>22.76</v>
      </c>
      <c r="G2277" s="4" t="str">
        <f>VLOOKUP($A2277,'Data Transformation Q1 to Q8'!$A:$V,3,FALSE)</f>
        <v>Normal Weight</v>
      </c>
      <c r="H2277" s="4">
        <f>VLOOKUP($A2277,'Data Transformation Q1 to Q8'!$A:$V,4,FALSE)</f>
        <v>9.44</v>
      </c>
      <c r="I2277" s="4" t="str">
        <f>VLOOKUP($A2277,'Data Transformation Q1 to Q8'!$A:$V,5,FALSE)</f>
        <v>Diabetes</v>
      </c>
      <c r="J2277" s="4" t="str">
        <f>VLOOKUP($A2277,'Data Transformation Q1 to Q8'!$A:$V,6,FALSE)</f>
        <v>No</v>
      </c>
      <c r="K2277" s="4" t="str">
        <f>VLOOKUP($A2277,'Data Transformation Q1 to Q8'!$A:$V,7,FALSE)</f>
        <v>No</v>
      </c>
      <c r="L2277" s="4" t="str">
        <f>VLOOKUP($A2277,'Data Transformation Q1 to Q8'!$A:$V,8,FALSE)</f>
        <v>No</v>
      </c>
      <c r="M2277" s="4" t="str">
        <f>VLOOKUP($A2277,'Data Transformation Q1 to Q8'!$A:$V,10,FALSE)</f>
        <v>No</v>
      </c>
      <c r="N2277" s="4">
        <f>VLOOKUP($A2277,'Data Transformation Q1 to Q8'!$A:$V,9,FALSE)</f>
        <v>0</v>
      </c>
      <c r="O2277" s="4" t="str">
        <f>VLOOKUP($A2277,'Data Transformation Q1 to Q8'!$A:$V,20,FALSE)</f>
        <v>tier - 2</v>
      </c>
      <c r="P2277" s="4" t="str">
        <f>VLOOKUP($A2277,'Data Transformation Q1 to Q8'!$A:$V,21,FALSE)</f>
        <v>tier - 1</v>
      </c>
      <c r="Q2277" s="118">
        <f>VLOOKUP($A2277,'Data Transformation Q1 to Q8'!$A:$V,19,FALSE)</f>
        <v>1191</v>
      </c>
    </row>
    <row r="2278" spans="1:17" ht="15.75" x14ac:dyDescent="0.25">
      <c r="A2278" s="10" t="s">
        <v>2324</v>
      </c>
      <c r="B2278" s="4" t="str">
        <f>VLOOKUP(A2278,'Data Transformation Q1 to Q8'!A:V,22,FALSE)</f>
        <v>R1013</v>
      </c>
      <c r="C2278" s="21">
        <f>VLOOKUP($A2278,'Data Transformation Q1 to Q8'!$A:$V,16,FALSE)</f>
        <v>35609</v>
      </c>
      <c r="D2278" s="6">
        <f>VLOOKUP($A2278,'Data Transformation Q1 to Q8'!$A:$V,17,FALSE)</f>
        <v>25</v>
      </c>
      <c r="E2278" s="4" t="str">
        <f>VLOOKUP(A2278,'Customer Names'!A:D,3,FALSE)</f>
        <v xml:space="preserve">  Abby L</v>
      </c>
      <c r="F2278" s="4">
        <f>VLOOKUP($A2278,'Data Transformation Q1 to Q8'!$A:$V,2,FALSE)</f>
        <v>22.79</v>
      </c>
      <c r="G2278" s="4" t="str">
        <f>VLOOKUP($A2278,'Data Transformation Q1 to Q8'!$A:$V,3,FALSE)</f>
        <v>Normal Weight</v>
      </c>
      <c r="H2278" s="4">
        <f>VLOOKUP($A2278,'Data Transformation Q1 to Q8'!$A:$V,4,FALSE)</f>
        <v>6.15</v>
      </c>
      <c r="I2278" s="4" t="str">
        <f>VLOOKUP($A2278,'Data Transformation Q1 to Q8'!$A:$V,5,FALSE)</f>
        <v>Prediabetes</v>
      </c>
      <c r="J2278" s="4" t="str">
        <f>VLOOKUP($A2278,'Data Transformation Q1 to Q8'!$A:$V,6,FALSE)</f>
        <v>Yes</v>
      </c>
      <c r="K2278" s="4" t="str">
        <f>VLOOKUP($A2278,'Data Transformation Q1 to Q8'!$A:$V,7,FALSE)</f>
        <v>No</v>
      </c>
      <c r="L2278" s="4" t="str">
        <f>VLOOKUP($A2278,'Data Transformation Q1 to Q8'!$A:$V,8,FALSE)</f>
        <v>Yes</v>
      </c>
      <c r="M2278" s="4" t="str">
        <f>VLOOKUP($A2278,'Data Transformation Q1 to Q8'!$A:$V,10,FALSE)</f>
        <v>No</v>
      </c>
      <c r="N2278" s="4">
        <f>VLOOKUP($A2278,'Data Transformation Q1 to Q8'!$A:$V,9,FALSE)</f>
        <v>1</v>
      </c>
      <c r="O2278" s="4" t="str">
        <f>VLOOKUP($A2278,'Data Transformation Q1 to Q8'!$A:$V,20,FALSE)</f>
        <v>tier - 2</v>
      </c>
      <c r="P2278" s="4" t="str">
        <f>VLOOKUP($A2278,'Data Transformation Q1 to Q8'!$A:$V,21,FALSE)</f>
        <v>tier - 2</v>
      </c>
      <c r="Q2278" s="118">
        <f>VLOOKUP($A2278,'Data Transformation Q1 to Q8'!$A:$V,19,FALSE)</f>
        <v>1178.07</v>
      </c>
    </row>
    <row r="2279" spans="1:17" ht="15.75" x14ac:dyDescent="0.25">
      <c r="A2279" s="10" t="s">
        <v>2325</v>
      </c>
      <c r="B2279" s="4" t="str">
        <f>VLOOKUP(A2279,'Data Transformation Q1 to Q8'!A:V,22,FALSE)</f>
        <v>R1013</v>
      </c>
      <c r="C2279" s="21">
        <f>VLOOKUP($A2279,'Data Transformation Q1 to Q8'!$A:$V,16,FALSE)</f>
        <v>35288</v>
      </c>
      <c r="D2279" s="6">
        <f>VLOOKUP($A2279,'Data Transformation Q1 to Q8'!$A:$V,17,FALSE)</f>
        <v>26</v>
      </c>
      <c r="E2279" s="4" t="str">
        <f>VLOOKUP(A2279,'Customer Names'!A:D,3,FALSE)</f>
        <v xml:space="preserve">  Mark</v>
      </c>
      <c r="F2279" s="4">
        <f>VLOOKUP($A2279,'Data Transformation Q1 to Q8'!$A:$V,2,FALSE)</f>
        <v>17.41</v>
      </c>
      <c r="G2279" s="4" t="str">
        <f>VLOOKUP($A2279,'Data Transformation Q1 to Q8'!$A:$V,3,FALSE)</f>
        <v>Underweight</v>
      </c>
      <c r="H2279" s="4">
        <f>VLOOKUP($A2279,'Data Transformation Q1 to Q8'!$A:$V,4,FALSE)</f>
        <v>5.13</v>
      </c>
      <c r="I2279" s="4" t="str">
        <f>VLOOKUP($A2279,'Data Transformation Q1 to Q8'!$A:$V,5,FALSE)</f>
        <v>Normal</v>
      </c>
      <c r="J2279" s="4" t="str">
        <f>VLOOKUP($A2279,'Data Transformation Q1 to Q8'!$A:$V,6,FALSE)</f>
        <v>Yes</v>
      </c>
      <c r="K2279" s="4" t="str">
        <f>VLOOKUP($A2279,'Data Transformation Q1 to Q8'!$A:$V,7,FALSE)</f>
        <v>No</v>
      </c>
      <c r="L2279" s="4" t="str">
        <f>VLOOKUP($A2279,'Data Transformation Q1 to Q8'!$A:$V,8,FALSE)</f>
        <v>No</v>
      </c>
      <c r="M2279" s="4" t="str">
        <f>VLOOKUP($A2279,'Data Transformation Q1 to Q8'!$A:$V,10,FALSE)</f>
        <v>No</v>
      </c>
      <c r="N2279" s="4">
        <f>VLOOKUP($A2279,'Data Transformation Q1 to Q8'!$A:$V,9,FALSE)</f>
        <v>0</v>
      </c>
      <c r="O2279" s="4" t="str">
        <f>VLOOKUP($A2279,'Data Transformation Q1 to Q8'!$A:$V,20,FALSE)</f>
        <v>tier - 2</v>
      </c>
      <c r="P2279" s="4" t="str">
        <f>VLOOKUP($A2279,'Data Transformation Q1 to Q8'!$A:$V,21,FALSE)</f>
        <v>tier - 3</v>
      </c>
      <c r="Q2279" s="118">
        <f>VLOOKUP($A2279,'Data Transformation Q1 to Q8'!$A:$V,19,FALSE)</f>
        <v>1178</v>
      </c>
    </row>
    <row r="2280" spans="1:17" ht="15.75" x14ac:dyDescent="0.25">
      <c r="A2280" s="10" t="s">
        <v>2326</v>
      </c>
      <c r="B2280" s="4" t="str">
        <f>VLOOKUP(A2280,'Data Transformation Q1 to Q8'!A:V,22,FALSE)</f>
        <v>R1013</v>
      </c>
      <c r="C2280" s="21">
        <f>VLOOKUP($A2280,'Data Transformation Q1 to Q8'!$A:$V,16,FALSE)</f>
        <v>37207</v>
      </c>
      <c r="D2280" s="6">
        <f>VLOOKUP($A2280,'Data Transformation Q1 to Q8'!$A:$V,17,FALSE)</f>
        <v>21</v>
      </c>
      <c r="E2280" s="4" t="str">
        <f>VLOOKUP(A2280,'Customer Names'!A:D,3,FALSE)</f>
        <v xml:space="preserve">  Ali</v>
      </c>
      <c r="F2280" s="4">
        <f>VLOOKUP($A2280,'Data Transformation Q1 to Q8'!$A:$V,2,FALSE)</f>
        <v>19.32</v>
      </c>
      <c r="G2280" s="4" t="str">
        <f>VLOOKUP($A2280,'Data Transformation Q1 to Q8'!$A:$V,3,FALSE)</f>
        <v>Normal Weight</v>
      </c>
      <c r="H2280" s="4">
        <f>VLOOKUP($A2280,'Data Transformation Q1 to Q8'!$A:$V,4,FALSE)</f>
        <v>4.96</v>
      </c>
      <c r="I2280" s="4" t="str">
        <f>VLOOKUP($A2280,'Data Transformation Q1 to Q8'!$A:$V,5,FALSE)</f>
        <v>Normal</v>
      </c>
      <c r="J2280" s="4" t="str">
        <f>VLOOKUP($A2280,'Data Transformation Q1 to Q8'!$A:$V,6,FALSE)</f>
        <v>Yes</v>
      </c>
      <c r="K2280" s="4" t="str">
        <f>VLOOKUP($A2280,'Data Transformation Q1 to Q8'!$A:$V,7,FALSE)</f>
        <v>No</v>
      </c>
      <c r="L2280" s="4" t="str">
        <f>VLOOKUP($A2280,'Data Transformation Q1 to Q8'!$A:$V,8,FALSE)</f>
        <v>No</v>
      </c>
      <c r="M2280" s="4" t="str">
        <f>VLOOKUP($A2280,'Data Transformation Q1 to Q8'!$A:$V,10,FALSE)</f>
        <v>No</v>
      </c>
      <c r="N2280" s="4">
        <f>VLOOKUP($A2280,'Data Transformation Q1 to Q8'!$A:$V,9,FALSE)</f>
        <v>0</v>
      </c>
      <c r="O2280" s="4" t="str">
        <f>VLOOKUP($A2280,'Data Transformation Q1 to Q8'!$A:$V,20,FALSE)</f>
        <v>tier - 2</v>
      </c>
      <c r="P2280" s="4" t="str">
        <f>VLOOKUP($A2280,'Data Transformation Q1 to Q8'!$A:$V,21,FALSE)</f>
        <v>tier - 1</v>
      </c>
      <c r="Q2280" s="118">
        <f>VLOOKUP($A2280,'Data Transformation Q1 to Q8'!$A:$V,19,FALSE)</f>
        <v>1167</v>
      </c>
    </row>
    <row r="2281" spans="1:17" ht="15.75" x14ac:dyDescent="0.25">
      <c r="A2281" s="10" t="s">
        <v>2327</v>
      </c>
      <c r="B2281" s="4" t="str">
        <f>VLOOKUP(A2281,'Data Transformation Q1 to Q8'!A:V,22,FALSE)</f>
        <v>R1012</v>
      </c>
      <c r="C2281" s="21">
        <f>VLOOKUP($A2281,'Data Transformation Q1 to Q8'!$A:$V,16,FALSE)</f>
        <v>37418</v>
      </c>
      <c r="D2281" s="6">
        <f>VLOOKUP($A2281,'Data Transformation Q1 to Q8'!$A:$V,17,FALSE)</f>
        <v>20</v>
      </c>
      <c r="E2281" s="4" t="str">
        <f>VLOOKUP(A2281,'Customer Names'!A:D,3,FALSE)</f>
        <v xml:space="preserve">  Joshua</v>
      </c>
      <c r="F2281" s="4">
        <f>VLOOKUP($A2281,'Data Transformation Q1 to Q8'!$A:$V,2,FALSE)</f>
        <v>18.25</v>
      </c>
      <c r="G2281" s="4" t="str">
        <f>VLOOKUP($A2281,'Data Transformation Q1 to Q8'!$A:$V,3,FALSE)</f>
        <v>Underweight</v>
      </c>
      <c r="H2281" s="4">
        <f>VLOOKUP($A2281,'Data Transformation Q1 to Q8'!$A:$V,4,FALSE)</f>
        <v>10.95</v>
      </c>
      <c r="I2281" s="4" t="str">
        <f>VLOOKUP($A2281,'Data Transformation Q1 to Q8'!$A:$V,5,FALSE)</f>
        <v>Diabetes</v>
      </c>
      <c r="J2281" s="4" t="str">
        <f>VLOOKUP($A2281,'Data Transformation Q1 to Q8'!$A:$V,6,FALSE)</f>
        <v>No</v>
      </c>
      <c r="K2281" s="4" t="str">
        <f>VLOOKUP($A2281,'Data Transformation Q1 to Q8'!$A:$V,7,FALSE)</f>
        <v>No</v>
      </c>
      <c r="L2281" s="4" t="str">
        <f>VLOOKUP($A2281,'Data Transformation Q1 to Q8'!$A:$V,8,FALSE)</f>
        <v>No</v>
      </c>
      <c r="M2281" s="4" t="str">
        <f>VLOOKUP($A2281,'Data Transformation Q1 to Q8'!$A:$V,10,FALSE)</f>
        <v>No</v>
      </c>
      <c r="N2281" s="4">
        <f>VLOOKUP($A2281,'Data Transformation Q1 to Q8'!$A:$V,9,FALSE)</f>
        <v>0</v>
      </c>
      <c r="O2281" s="4" t="str">
        <f>VLOOKUP($A2281,'Data Transformation Q1 to Q8'!$A:$V,20,FALSE)</f>
        <v>tier - 2</v>
      </c>
      <c r="P2281" s="4" t="str">
        <f>VLOOKUP($A2281,'Data Transformation Q1 to Q8'!$A:$V,21,FALSE)</f>
        <v>tier - 3</v>
      </c>
      <c r="Q2281" s="118">
        <f>VLOOKUP($A2281,'Data Transformation Q1 to Q8'!$A:$V,19,FALSE)</f>
        <v>1165</v>
      </c>
    </row>
    <row r="2282" spans="1:17" ht="15.75" x14ac:dyDescent="0.25">
      <c r="A2282" s="10" t="s">
        <v>2328</v>
      </c>
      <c r="B2282" s="4" t="str">
        <f>VLOOKUP(A2282,'Data Transformation Q1 to Q8'!A:V,22,FALSE)</f>
        <v>R1013</v>
      </c>
      <c r="C2282" s="21">
        <f>VLOOKUP($A2282,'Data Transformation Q1 to Q8'!$A:$V,16,FALSE)</f>
        <v>38302</v>
      </c>
      <c r="D2282" s="6">
        <f>VLOOKUP($A2282,'Data Transformation Q1 to Q8'!$A:$V,17,FALSE)</f>
        <v>18</v>
      </c>
      <c r="E2282" s="4" t="str">
        <f>VLOOKUP(A2282,'Customer Names'!A:D,3,FALSE)</f>
        <v xml:space="preserve">  Pierre</v>
      </c>
      <c r="F2282" s="4">
        <f>VLOOKUP($A2282,'Data Transformation Q1 to Q8'!$A:$V,2,FALSE)</f>
        <v>53.13</v>
      </c>
      <c r="G2282" s="4" t="str">
        <f>VLOOKUP($A2282,'Data Transformation Q1 to Q8'!$A:$V,3,FALSE)</f>
        <v>Obesity</v>
      </c>
      <c r="H2282" s="4">
        <f>VLOOKUP($A2282,'Data Transformation Q1 to Q8'!$A:$V,4,FALSE)</f>
        <v>4.4400000000000004</v>
      </c>
      <c r="I2282" s="4" t="str">
        <f>VLOOKUP($A2282,'Data Transformation Q1 to Q8'!$A:$V,5,FALSE)</f>
        <v>Normal</v>
      </c>
      <c r="J2282" s="4" t="str">
        <f>VLOOKUP($A2282,'Data Transformation Q1 to Q8'!$A:$V,6,FALSE)</f>
        <v>No</v>
      </c>
      <c r="K2282" s="4" t="str">
        <f>VLOOKUP($A2282,'Data Transformation Q1 to Q8'!$A:$V,7,FALSE)</f>
        <v>yes</v>
      </c>
      <c r="L2282" s="4" t="str">
        <f>VLOOKUP($A2282,'Data Transformation Q1 to Q8'!$A:$V,8,FALSE)</f>
        <v>No</v>
      </c>
      <c r="M2282" s="4" t="str">
        <f>VLOOKUP($A2282,'Data Transformation Q1 to Q8'!$A:$V,10,FALSE)</f>
        <v>No</v>
      </c>
      <c r="N2282" s="4">
        <f>VLOOKUP($A2282,'Data Transformation Q1 to Q8'!$A:$V,9,FALSE)</f>
        <v>1</v>
      </c>
      <c r="O2282" s="4" t="str">
        <f>VLOOKUP($A2282,'Data Transformation Q1 to Q8'!$A:$V,20,FALSE)</f>
        <v>tier - 2</v>
      </c>
      <c r="P2282" s="4" t="str">
        <f>VLOOKUP($A2282,'Data Transformation Q1 to Q8'!$A:$V,21,FALSE)</f>
        <v>tier - 3</v>
      </c>
      <c r="Q2282" s="118">
        <f>VLOOKUP($A2282,'Data Transformation Q1 to Q8'!$A:$V,19,FALSE)</f>
        <v>1163.46</v>
      </c>
    </row>
    <row r="2283" spans="1:17" ht="15.75" x14ac:dyDescent="0.25">
      <c r="A2283" s="10" t="s">
        <v>2329</v>
      </c>
      <c r="B2283" s="4" t="str">
        <f>VLOOKUP(A2283,'Data Transformation Q1 to Q8'!A:V,22,FALSE)</f>
        <v>R1013</v>
      </c>
      <c r="C2283" s="21">
        <f>VLOOKUP($A2283,'Data Transformation Q1 to Q8'!$A:$V,16,FALSE)</f>
        <v>34541</v>
      </c>
      <c r="D2283" s="6">
        <f>VLOOKUP($A2283,'Data Transformation Q1 to Q8'!$A:$V,17,FALSE)</f>
        <v>28</v>
      </c>
      <c r="E2283" s="4" t="str">
        <f>VLOOKUP(A2283,'Customer Names'!A:D,3,FALSE)</f>
        <v xml:space="preserve">  Kate</v>
      </c>
      <c r="F2283" s="4">
        <f>VLOOKUP($A2283,'Data Transformation Q1 to Q8'!$A:$V,2,FALSE)</f>
        <v>20.46</v>
      </c>
      <c r="G2283" s="4" t="str">
        <f>VLOOKUP($A2283,'Data Transformation Q1 to Q8'!$A:$V,3,FALSE)</f>
        <v>Normal Weight</v>
      </c>
      <c r="H2283" s="4">
        <f>VLOOKUP($A2283,'Data Transformation Q1 to Q8'!$A:$V,4,FALSE)</f>
        <v>4.0199999999999996</v>
      </c>
      <c r="I2283" s="4" t="str">
        <f>VLOOKUP($A2283,'Data Transformation Q1 to Q8'!$A:$V,5,FALSE)</f>
        <v>Normal</v>
      </c>
      <c r="J2283" s="4" t="str">
        <f>VLOOKUP($A2283,'Data Transformation Q1 to Q8'!$A:$V,6,FALSE)</f>
        <v>No</v>
      </c>
      <c r="K2283" s="4" t="str">
        <f>VLOOKUP($A2283,'Data Transformation Q1 to Q8'!$A:$V,7,FALSE)</f>
        <v>No</v>
      </c>
      <c r="L2283" s="4" t="str">
        <f>VLOOKUP($A2283,'Data Transformation Q1 to Q8'!$A:$V,8,FALSE)</f>
        <v>No</v>
      </c>
      <c r="M2283" s="4" t="str">
        <f>VLOOKUP($A2283,'Data Transformation Q1 to Q8'!$A:$V,10,FALSE)</f>
        <v>No</v>
      </c>
      <c r="N2283" s="4">
        <f>VLOOKUP($A2283,'Data Transformation Q1 to Q8'!$A:$V,9,FALSE)</f>
        <v>0</v>
      </c>
      <c r="O2283" s="4" t="str">
        <f>VLOOKUP($A2283,'Data Transformation Q1 to Q8'!$A:$V,20,FALSE)</f>
        <v>tier - 2</v>
      </c>
      <c r="P2283" s="4" t="str">
        <f>VLOOKUP($A2283,'Data Transformation Q1 to Q8'!$A:$V,21,FALSE)</f>
        <v>tier - 1</v>
      </c>
      <c r="Q2283" s="118">
        <f>VLOOKUP($A2283,'Data Transformation Q1 to Q8'!$A:$V,19,FALSE)</f>
        <v>1158.32</v>
      </c>
    </row>
    <row r="2284" spans="1:17" ht="15.75" x14ac:dyDescent="0.25">
      <c r="A2284" s="10" t="s">
        <v>2330</v>
      </c>
      <c r="B2284" s="4" t="str">
        <f>VLOOKUP(A2284,'Data Transformation Q1 to Q8'!A:V,22,FALSE)</f>
        <v>R1013</v>
      </c>
      <c r="C2284" s="21">
        <f>VLOOKUP($A2284,'Data Transformation Q1 to Q8'!$A:$V,16,FALSE)</f>
        <v>38186</v>
      </c>
      <c r="D2284" s="6">
        <f>VLOOKUP($A2284,'Data Transformation Q1 to Q8'!$A:$V,17,FALSE)</f>
        <v>18</v>
      </c>
      <c r="E2284" s="4" t="str">
        <f>VLOOKUP(A2284,'Customer Names'!A:D,3,FALSE)</f>
        <v xml:space="preserve">  David</v>
      </c>
      <c r="F2284" s="4">
        <f>VLOOKUP($A2284,'Data Transformation Q1 to Q8'!$A:$V,2,FALSE)</f>
        <v>43.01</v>
      </c>
      <c r="G2284" s="4" t="str">
        <f>VLOOKUP($A2284,'Data Transformation Q1 to Q8'!$A:$V,3,FALSE)</f>
        <v>Obesity</v>
      </c>
      <c r="H2284" s="4">
        <f>VLOOKUP($A2284,'Data Transformation Q1 to Q8'!$A:$V,4,FALSE)</f>
        <v>5.44</v>
      </c>
      <c r="I2284" s="4" t="str">
        <f>VLOOKUP($A2284,'Data Transformation Q1 to Q8'!$A:$V,5,FALSE)</f>
        <v>Normal</v>
      </c>
      <c r="J2284" s="4" t="str">
        <f>VLOOKUP($A2284,'Data Transformation Q1 to Q8'!$A:$V,6,FALSE)</f>
        <v>No</v>
      </c>
      <c r="K2284" s="4" t="str">
        <f>VLOOKUP($A2284,'Data Transformation Q1 to Q8'!$A:$V,7,FALSE)</f>
        <v>yes</v>
      </c>
      <c r="L2284" s="4" t="str">
        <f>VLOOKUP($A2284,'Data Transformation Q1 to Q8'!$A:$V,8,FALSE)</f>
        <v>No</v>
      </c>
      <c r="M2284" s="4" t="str">
        <f>VLOOKUP($A2284,'Data Transformation Q1 to Q8'!$A:$V,10,FALSE)</f>
        <v>No</v>
      </c>
      <c r="N2284" s="4">
        <f>VLOOKUP($A2284,'Data Transformation Q1 to Q8'!$A:$V,9,FALSE)</f>
        <v>1</v>
      </c>
      <c r="O2284" s="4" t="str">
        <f>VLOOKUP($A2284,'Data Transformation Q1 to Q8'!$A:$V,20,FALSE)</f>
        <v>tier - 2</v>
      </c>
      <c r="P2284" s="4" t="str">
        <f>VLOOKUP($A2284,'Data Transformation Q1 to Q8'!$A:$V,21,FALSE)</f>
        <v>tier - 2</v>
      </c>
      <c r="Q2284" s="118">
        <f>VLOOKUP($A2284,'Data Transformation Q1 to Q8'!$A:$V,19,FALSE)</f>
        <v>1149.4000000000001</v>
      </c>
    </row>
    <row r="2285" spans="1:17" ht="15.75" x14ac:dyDescent="0.25">
      <c r="A2285" s="10" t="s">
        <v>2331</v>
      </c>
      <c r="B2285" s="4" t="str">
        <f>VLOOKUP(A2285,'Data Transformation Q1 to Q8'!A:V,22,FALSE)</f>
        <v>R1012</v>
      </c>
      <c r="C2285" s="21">
        <f>VLOOKUP($A2285,'Data Transformation Q1 to Q8'!$A:$V,16,FALSE)</f>
        <v>37784</v>
      </c>
      <c r="D2285" s="6">
        <f>VLOOKUP($A2285,'Data Transformation Q1 to Q8'!$A:$V,17,FALSE)</f>
        <v>19</v>
      </c>
      <c r="E2285" s="4" t="str">
        <f>VLOOKUP(A2285,'Customer Names'!A:D,3,FALSE)</f>
        <v xml:space="preserve">  Carla</v>
      </c>
      <c r="F2285" s="4">
        <f>VLOOKUP($A2285,'Data Transformation Q1 to Q8'!$A:$V,2,FALSE)</f>
        <v>15.01</v>
      </c>
      <c r="G2285" s="4" t="str">
        <f>VLOOKUP($A2285,'Data Transformation Q1 to Q8'!$A:$V,3,FALSE)</f>
        <v>Underweight</v>
      </c>
      <c r="H2285" s="4">
        <f>VLOOKUP($A2285,'Data Transformation Q1 to Q8'!$A:$V,4,FALSE)</f>
        <v>4.1500000000000004</v>
      </c>
      <c r="I2285" s="4" t="str">
        <f>VLOOKUP($A2285,'Data Transformation Q1 to Q8'!$A:$V,5,FALSE)</f>
        <v>Normal</v>
      </c>
      <c r="J2285" s="4" t="str">
        <f>VLOOKUP($A2285,'Data Transformation Q1 to Q8'!$A:$V,6,FALSE)</f>
        <v>No</v>
      </c>
      <c r="K2285" s="4" t="str">
        <f>VLOOKUP($A2285,'Data Transformation Q1 to Q8'!$A:$V,7,FALSE)</f>
        <v>No</v>
      </c>
      <c r="L2285" s="4" t="str">
        <f>VLOOKUP($A2285,'Data Transformation Q1 to Q8'!$A:$V,8,FALSE)</f>
        <v>Yes</v>
      </c>
      <c r="M2285" s="4" t="str">
        <f>VLOOKUP($A2285,'Data Transformation Q1 to Q8'!$A:$V,10,FALSE)</f>
        <v>No</v>
      </c>
      <c r="N2285" s="4">
        <f>VLOOKUP($A2285,'Data Transformation Q1 to Q8'!$A:$V,9,FALSE)</f>
        <v>1</v>
      </c>
      <c r="O2285" s="4" t="str">
        <f>VLOOKUP($A2285,'Data Transformation Q1 to Q8'!$A:$V,20,FALSE)</f>
        <v>tier - 2</v>
      </c>
      <c r="P2285" s="4" t="str">
        <f>VLOOKUP($A2285,'Data Transformation Q1 to Q8'!$A:$V,21,FALSE)</f>
        <v>tier - 1</v>
      </c>
      <c r="Q2285" s="118">
        <f>VLOOKUP($A2285,'Data Transformation Q1 to Q8'!$A:$V,19,FALSE)</f>
        <v>1149</v>
      </c>
    </row>
    <row r="2286" spans="1:17" ht="15.75" x14ac:dyDescent="0.25">
      <c r="A2286" s="10" t="s">
        <v>2332</v>
      </c>
      <c r="B2286" s="4" t="str">
        <f>VLOOKUP(A2286,'Data Transformation Q1 to Q8'!A:V,22,FALSE)</f>
        <v>R1013</v>
      </c>
      <c r="C2286" s="21">
        <f>VLOOKUP($A2286,'Data Transformation Q1 to Q8'!$A:$V,16,FALSE)</f>
        <v>38148</v>
      </c>
      <c r="D2286" s="6">
        <f>VLOOKUP($A2286,'Data Transformation Q1 to Q8'!$A:$V,17,FALSE)</f>
        <v>18</v>
      </c>
      <c r="E2286" s="4" t="str">
        <f>VLOOKUP(A2286,'Customer Names'!A:D,3,FALSE)</f>
        <v xml:space="preserve">  Alvaro Sr</v>
      </c>
      <c r="F2286" s="4">
        <f>VLOOKUP($A2286,'Data Transformation Q1 to Q8'!$A:$V,2,FALSE)</f>
        <v>41.14</v>
      </c>
      <c r="G2286" s="4" t="str">
        <f>VLOOKUP($A2286,'Data Transformation Q1 to Q8'!$A:$V,3,FALSE)</f>
        <v>Obesity</v>
      </c>
      <c r="H2286" s="4">
        <f>VLOOKUP($A2286,'Data Transformation Q1 to Q8'!$A:$V,4,FALSE)</f>
        <v>6.02</v>
      </c>
      <c r="I2286" s="4" t="str">
        <f>VLOOKUP($A2286,'Data Transformation Q1 to Q8'!$A:$V,5,FALSE)</f>
        <v>Prediabetes</v>
      </c>
      <c r="J2286" s="4" t="str">
        <f>VLOOKUP($A2286,'Data Transformation Q1 to Q8'!$A:$V,6,FALSE)</f>
        <v>No</v>
      </c>
      <c r="K2286" s="4" t="str">
        <f>VLOOKUP($A2286,'Data Transformation Q1 to Q8'!$A:$V,7,FALSE)</f>
        <v>yes</v>
      </c>
      <c r="L2286" s="4" t="str">
        <f>VLOOKUP($A2286,'Data Transformation Q1 to Q8'!$A:$V,8,FALSE)</f>
        <v>No</v>
      </c>
      <c r="M2286" s="4" t="str">
        <f>VLOOKUP($A2286,'Data Transformation Q1 to Q8'!$A:$V,10,FALSE)</f>
        <v>No</v>
      </c>
      <c r="N2286" s="4">
        <f>VLOOKUP($A2286,'Data Transformation Q1 to Q8'!$A:$V,9,FALSE)</f>
        <v>1</v>
      </c>
      <c r="O2286" s="4" t="str">
        <f>VLOOKUP($A2286,'Data Transformation Q1 to Q8'!$A:$V,20,FALSE)</f>
        <v>tier - 2</v>
      </c>
      <c r="P2286" s="4" t="str">
        <f>VLOOKUP($A2286,'Data Transformation Q1 to Q8'!$A:$V,21,FALSE)</f>
        <v>tier - 2</v>
      </c>
      <c r="Q2286" s="118">
        <f>VLOOKUP($A2286,'Data Transformation Q1 to Q8'!$A:$V,19,FALSE)</f>
        <v>1146.8</v>
      </c>
    </row>
    <row r="2287" spans="1:17" ht="15.75" x14ac:dyDescent="0.25">
      <c r="A2287" s="10" t="s">
        <v>2333</v>
      </c>
      <c r="B2287" s="4" t="str">
        <f>VLOOKUP(A2287,'Data Transformation Q1 to Q8'!A:V,22,FALSE)</f>
        <v>R1011</v>
      </c>
      <c r="C2287" s="21">
        <f>VLOOKUP($A2287,'Data Transformation Q1 to Q8'!$A:$V,16,FALSE)</f>
        <v>37530</v>
      </c>
      <c r="D2287" s="6">
        <f>VLOOKUP($A2287,'Data Transformation Q1 to Q8'!$A:$V,17,FALSE)</f>
        <v>20</v>
      </c>
      <c r="E2287" s="4" t="str">
        <f>VLOOKUP(A2287,'Customer Names'!A:D,3,FALSE)</f>
        <v xml:space="preserve">  Hope</v>
      </c>
      <c r="F2287" s="4">
        <f>VLOOKUP($A2287,'Data Transformation Q1 to Q8'!$A:$V,2,FALSE)</f>
        <v>16.55</v>
      </c>
      <c r="G2287" s="4" t="str">
        <f>VLOOKUP($A2287,'Data Transformation Q1 to Q8'!$A:$V,3,FALSE)</f>
        <v>Underweight</v>
      </c>
      <c r="H2287" s="4">
        <f>VLOOKUP($A2287,'Data Transformation Q1 to Q8'!$A:$V,4,FALSE)</f>
        <v>7.73</v>
      </c>
      <c r="I2287" s="4" t="str">
        <f>VLOOKUP($A2287,'Data Transformation Q1 to Q8'!$A:$V,5,FALSE)</f>
        <v>Diabetes</v>
      </c>
      <c r="J2287" s="4" t="str">
        <f>VLOOKUP($A2287,'Data Transformation Q1 to Q8'!$A:$V,6,FALSE)</f>
        <v>No</v>
      </c>
      <c r="K2287" s="4" t="str">
        <f>VLOOKUP($A2287,'Data Transformation Q1 to Q8'!$A:$V,7,FALSE)</f>
        <v>No</v>
      </c>
      <c r="L2287" s="4" t="str">
        <f>VLOOKUP($A2287,'Data Transformation Q1 to Q8'!$A:$V,8,FALSE)</f>
        <v>No</v>
      </c>
      <c r="M2287" s="4" t="str">
        <f>VLOOKUP($A2287,'Data Transformation Q1 to Q8'!$A:$V,10,FALSE)</f>
        <v>No</v>
      </c>
      <c r="N2287" s="4">
        <f>VLOOKUP($A2287,'Data Transformation Q1 to Q8'!$A:$V,9,FALSE)</f>
        <v>0</v>
      </c>
      <c r="O2287" s="4" t="str">
        <f>VLOOKUP($A2287,'Data Transformation Q1 to Q8'!$A:$V,20,FALSE)</f>
        <v>tier - 3</v>
      </c>
      <c r="P2287" s="4" t="str">
        <f>VLOOKUP($A2287,'Data Transformation Q1 to Q8'!$A:$V,21,FALSE)</f>
        <v>tier - 2</v>
      </c>
      <c r="Q2287" s="118">
        <f>VLOOKUP($A2287,'Data Transformation Q1 to Q8'!$A:$V,19,FALSE)</f>
        <v>1142</v>
      </c>
    </row>
    <row r="2288" spans="1:17" ht="15.75" x14ac:dyDescent="0.25">
      <c r="A2288" s="10" t="s">
        <v>2334</v>
      </c>
      <c r="B2288" s="4" t="str">
        <f>VLOOKUP(A2288,'Data Transformation Q1 to Q8'!A:V,22,FALSE)</f>
        <v>R1013</v>
      </c>
      <c r="C2288" s="21">
        <f>VLOOKUP($A2288,'Data Transformation Q1 to Q8'!$A:$V,16,FALSE)</f>
        <v>38242</v>
      </c>
      <c r="D2288" s="6">
        <f>VLOOKUP($A2288,'Data Transformation Q1 to Q8'!$A:$V,17,FALSE)</f>
        <v>18</v>
      </c>
      <c r="E2288" s="4" t="str">
        <f>VLOOKUP(A2288,'Customer Names'!A:D,3,FALSE)</f>
        <v xml:space="preserve">  Mark P</v>
      </c>
      <c r="F2288" s="4">
        <f>VLOOKUP($A2288,'Data Transformation Q1 to Q8'!$A:$V,2,FALSE)</f>
        <v>37.29</v>
      </c>
      <c r="G2288" s="4" t="str">
        <f>VLOOKUP($A2288,'Data Transformation Q1 to Q8'!$A:$V,3,FALSE)</f>
        <v>Obesity</v>
      </c>
      <c r="H2288" s="4">
        <f>VLOOKUP($A2288,'Data Transformation Q1 to Q8'!$A:$V,4,FALSE)</f>
        <v>5.03</v>
      </c>
      <c r="I2288" s="4" t="str">
        <f>VLOOKUP($A2288,'Data Transformation Q1 to Q8'!$A:$V,5,FALSE)</f>
        <v>Normal</v>
      </c>
      <c r="J2288" s="4" t="str">
        <f>VLOOKUP($A2288,'Data Transformation Q1 to Q8'!$A:$V,6,FALSE)</f>
        <v>No</v>
      </c>
      <c r="K2288" s="4" t="str">
        <f>VLOOKUP($A2288,'Data Transformation Q1 to Q8'!$A:$V,7,FALSE)</f>
        <v>yes</v>
      </c>
      <c r="L2288" s="4" t="str">
        <f>VLOOKUP($A2288,'Data Transformation Q1 to Q8'!$A:$V,8,FALSE)</f>
        <v>No</v>
      </c>
      <c r="M2288" s="4" t="str">
        <f>VLOOKUP($A2288,'Data Transformation Q1 to Q8'!$A:$V,10,FALSE)</f>
        <v>No</v>
      </c>
      <c r="N2288" s="4">
        <f>VLOOKUP($A2288,'Data Transformation Q1 to Q8'!$A:$V,9,FALSE)</f>
        <v>1</v>
      </c>
      <c r="O2288" s="4" t="str">
        <f>VLOOKUP($A2288,'Data Transformation Q1 to Q8'!$A:$V,20,FALSE)</f>
        <v>tier - 3</v>
      </c>
      <c r="P2288" s="4" t="str">
        <f>VLOOKUP($A2288,'Data Transformation Q1 to Q8'!$A:$V,21,FALSE)</f>
        <v>tier - 3</v>
      </c>
      <c r="Q2288" s="118">
        <f>VLOOKUP($A2288,'Data Transformation Q1 to Q8'!$A:$V,19,FALSE)</f>
        <v>1141.45</v>
      </c>
    </row>
    <row r="2289" spans="1:17" ht="15.75" x14ac:dyDescent="0.25">
      <c r="A2289" s="10" t="s">
        <v>2335</v>
      </c>
      <c r="B2289" s="4" t="str">
        <f>VLOOKUP(A2289,'Data Transformation Q1 to Q8'!A:V,22,FALSE)</f>
        <v>R1013</v>
      </c>
      <c r="C2289" s="21">
        <f>VLOOKUP($A2289,'Data Transformation Q1 to Q8'!$A:$V,16,FALSE)</f>
        <v>37189</v>
      </c>
      <c r="D2289" s="6">
        <f>VLOOKUP($A2289,'Data Transformation Q1 to Q8'!$A:$V,17,FALSE)</f>
        <v>21</v>
      </c>
      <c r="E2289" s="4" t="str">
        <f>VLOOKUP(A2289,'Customer Names'!A:D,3,FALSE)</f>
        <v xml:space="preserve">  Desiree</v>
      </c>
      <c r="F2289" s="4">
        <f>VLOOKUP($A2289,'Data Transformation Q1 to Q8'!$A:$V,2,FALSE)</f>
        <v>16.739999999999998</v>
      </c>
      <c r="G2289" s="4" t="str">
        <f>VLOOKUP($A2289,'Data Transformation Q1 to Q8'!$A:$V,3,FALSE)</f>
        <v>Underweight</v>
      </c>
      <c r="H2289" s="4">
        <f>VLOOKUP($A2289,'Data Transformation Q1 to Q8'!$A:$V,4,FALSE)</f>
        <v>4.08</v>
      </c>
      <c r="I2289" s="4" t="str">
        <f>VLOOKUP($A2289,'Data Transformation Q1 to Q8'!$A:$V,5,FALSE)</f>
        <v>Normal</v>
      </c>
      <c r="J2289" s="4" t="str">
        <f>VLOOKUP($A2289,'Data Transformation Q1 to Q8'!$A:$V,6,FALSE)</f>
        <v>Yes</v>
      </c>
      <c r="K2289" s="4" t="str">
        <f>VLOOKUP($A2289,'Data Transformation Q1 to Q8'!$A:$V,7,FALSE)</f>
        <v>No</v>
      </c>
      <c r="L2289" s="4" t="str">
        <f>VLOOKUP($A2289,'Data Transformation Q1 to Q8'!$A:$V,8,FALSE)</f>
        <v>No</v>
      </c>
      <c r="M2289" s="4" t="str">
        <f>VLOOKUP($A2289,'Data Transformation Q1 to Q8'!$A:$V,10,FALSE)</f>
        <v>No</v>
      </c>
      <c r="N2289" s="4">
        <f>VLOOKUP($A2289,'Data Transformation Q1 to Q8'!$A:$V,9,FALSE)</f>
        <v>0</v>
      </c>
      <c r="O2289" s="4" t="str">
        <f>VLOOKUP($A2289,'Data Transformation Q1 to Q8'!$A:$V,20,FALSE)</f>
        <v>tier - 3</v>
      </c>
      <c r="P2289" s="4" t="str">
        <f>VLOOKUP($A2289,'Data Transformation Q1 to Q8'!$A:$V,21,FALSE)</f>
        <v>tier - 1</v>
      </c>
      <c r="Q2289" s="118">
        <f>VLOOKUP($A2289,'Data Transformation Q1 to Q8'!$A:$V,19,FALSE)</f>
        <v>1141</v>
      </c>
    </row>
    <row r="2290" spans="1:17" ht="15.75" x14ac:dyDescent="0.25">
      <c r="A2290" s="10" t="s">
        <v>2336</v>
      </c>
      <c r="B2290" s="4" t="str">
        <f>VLOOKUP(A2290,'Data Transformation Q1 to Q8'!A:V,22,FALSE)</f>
        <v>R1013</v>
      </c>
      <c r="C2290" s="21">
        <f>VLOOKUP($A2290,'Data Transformation Q1 to Q8'!$A:$V,16,FALSE)</f>
        <v>38318</v>
      </c>
      <c r="D2290" s="6">
        <f>VLOOKUP($A2290,'Data Transformation Q1 to Q8'!$A:$V,17,FALSE)</f>
        <v>18</v>
      </c>
      <c r="E2290" s="4" t="str">
        <f>VLOOKUP(A2290,'Customer Names'!A:D,3,FALSE)</f>
        <v xml:space="preserve">  Mario Jr</v>
      </c>
      <c r="F2290" s="4">
        <f>VLOOKUP($A2290,'Data Transformation Q1 to Q8'!$A:$V,2,FALSE)</f>
        <v>34.43</v>
      </c>
      <c r="G2290" s="4" t="str">
        <f>VLOOKUP($A2290,'Data Transformation Q1 to Q8'!$A:$V,3,FALSE)</f>
        <v>Obesity</v>
      </c>
      <c r="H2290" s="4">
        <f>VLOOKUP($A2290,'Data Transformation Q1 to Q8'!$A:$V,4,FALSE)</f>
        <v>4.2699999999999996</v>
      </c>
      <c r="I2290" s="4" t="str">
        <f>VLOOKUP($A2290,'Data Transformation Q1 to Q8'!$A:$V,5,FALSE)</f>
        <v>Normal</v>
      </c>
      <c r="J2290" s="4" t="str">
        <f>VLOOKUP($A2290,'Data Transformation Q1 to Q8'!$A:$V,6,FALSE)</f>
        <v>No</v>
      </c>
      <c r="K2290" s="4" t="str">
        <f>VLOOKUP($A2290,'Data Transformation Q1 to Q8'!$A:$V,7,FALSE)</f>
        <v>yes</v>
      </c>
      <c r="L2290" s="4" t="str">
        <f>VLOOKUP($A2290,'Data Transformation Q1 to Q8'!$A:$V,8,FALSE)</f>
        <v>No</v>
      </c>
      <c r="M2290" s="4" t="str">
        <f>VLOOKUP($A2290,'Data Transformation Q1 to Q8'!$A:$V,10,FALSE)</f>
        <v>No</v>
      </c>
      <c r="N2290" s="4">
        <f>VLOOKUP($A2290,'Data Transformation Q1 to Q8'!$A:$V,9,FALSE)</f>
        <v>1</v>
      </c>
      <c r="O2290" s="4" t="str">
        <f>VLOOKUP($A2290,'Data Transformation Q1 to Q8'!$A:$V,20,FALSE)</f>
        <v>tier - 3</v>
      </c>
      <c r="P2290" s="4" t="str">
        <f>VLOOKUP($A2290,'Data Transformation Q1 to Q8'!$A:$V,21,FALSE)</f>
        <v>tier - 2</v>
      </c>
      <c r="Q2290" s="118">
        <f>VLOOKUP($A2290,'Data Transformation Q1 to Q8'!$A:$V,19,FALSE)</f>
        <v>1137.47</v>
      </c>
    </row>
    <row r="2291" spans="1:17" ht="15.75" x14ac:dyDescent="0.25">
      <c r="A2291" s="10" t="s">
        <v>2337</v>
      </c>
      <c r="B2291" s="4" t="str">
        <f>VLOOKUP(A2291,'Data Transformation Q1 to Q8'!A:V,22,FALSE)</f>
        <v>R1013</v>
      </c>
      <c r="C2291" s="21">
        <f>VLOOKUP($A2291,'Data Transformation Q1 to Q8'!$A:$V,16,FALSE)</f>
        <v>38275</v>
      </c>
      <c r="D2291" s="6">
        <f>VLOOKUP($A2291,'Data Transformation Q1 to Q8'!$A:$V,17,FALSE)</f>
        <v>18</v>
      </c>
      <c r="E2291" s="4" t="str">
        <f>VLOOKUP(A2291,'Customer Names'!A:D,3,FALSE)</f>
        <v xml:space="preserve">  Lusapho</v>
      </c>
      <c r="F2291" s="4">
        <f>VLOOKUP($A2291,'Data Transformation Q1 to Q8'!$A:$V,2,FALSE)</f>
        <v>34.1</v>
      </c>
      <c r="G2291" s="4" t="str">
        <f>VLOOKUP($A2291,'Data Transformation Q1 to Q8'!$A:$V,3,FALSE)</f>
        <v>Obesity</v>
      </c>
      <c r="H2291" s="4">
        <f>VLOOKUP($A2291,'Data Transformation Q1 to Q8'!$A:$V,4,FALSE)</f>
        <v>4.07</v>
      </c>
      <c r="I2291" s="4" t="str">
        <f>VLOOKUP($A2291,'Data Transformation Q1 to Q8'!$A:$V,5,FALSE)</f>
        <v>Normal</v>
      </c>
      <c r="J2291" s="4" t="str">
        <f>VLOOKUP($A2291,'Data Transformation Q1 to Q8'!$A:$V,6,FALSE)</f>
        <v>No</v>
      </c>
      <c r="K2291" s="4" t="str">
        <f>VLOOKUP($A2291,'Data Transformation Q1 to Q8'!$A:$V,7,FALSE)</f>
        <v>yes</v>
      </c>
      <c r="L2291" s="4" t="str">
        <f>VLOOKUP($A2291,'Data Transformation Q1 to Q8'!$A:$V,8,FALSE)</f>
        <v>No</v>
      </c>
      <c r="M2291" s="4" t="str">
        <f>VLOOKUP($A2291,'Data Transformation Q1 to Q8'!$A:$V,10,FALSE)</f>
        <v>No</v>
      </c>
      <c r="N2291" s="4">
        <f>VLOOKUP($A2291,'Data Transformation Q1 to Q8'!$A:$V,9,FALSE)</f>
        <v>1</v>
      </c>
      <c r="O2291" s="4" t="str">
        <f>VLOOKUP($A2291,'Data Transformation Q1 to Q8'!$A:$V,20,FALSE)</f>
        <v>tier - 3</v>
      </c>
      <c r="P2291" s="4" t="str">
        <f>VLOOKUP($A2291,'Data Transformation Q1 to Q8'!$A:$V,21,FALSE)</f>
        <v>tier - 1</v>
      </c>
      <c r="Q2291" s="118">
        <f>VLOOKUP($A2291,'Data Transformation Q1 to Q8'!$A:$V,19,FALSE)</f>
        <v>1137.01</v>
      </c>
    </row>
    <row r="2292" spans="1:17" ht="15.75" x14ac:dyDescent="0.25">
      <c r="A2292" s="10" t="s">
        <v>2338</v>
      </c>
      <c r="B2292" s="4" t="str">
        <f>VLOOKUP(A2292,'Data Transformation Q1 to Q8'!A:V,22,FALSE)</f>
        <v>R1013</v>
      </c>
      <c r="C2292" s="21">
        <f>VLOOKUP($A2292,'Data Transformation Q1 to Q8'!$A:$V,16,FALSE)</f>
        <v>37479</v>
      </c>
      <c r="D2292" s="6">
        <f>VLOOKUP($A2292,'Data Transformation Q1 to Q8'!$A:$V,17,FALSE)</f>
        <v>20</v>
      </c>
      <c r="E2292" s="4" t="str">
        <f>VLOOKUP(A2292,'Customer Names'!A:D,3,FALSE)</f>
        <v xml:space="preserve">  Erin C</v>
      </c>
      <c r="F2292" s="4">
        <f>VLOOKUP($A2292,'Data Transformation Q1 to Q8'!$A:$V,2,FALSE)</f>
        <v>19.3</v>
      </c>
      <c r="G2292" s="4" t="str">
        <f>VLOOKUP($A2292,'Data Transformation Q1 to Q8'!$A:$V,3,FALSE)</f>
        <v>Normal Weight</v>
      </c>
      <c r="H2292" s="4">
        <f>VLOOKUP($A2292,'Data Transformation Q1 to Q8'!$A:$V,4,FALSE)</f>
        <v>10.36</v>
      </c>
      <c r="I2292" s="4" t="str">
        <f>VLOOKUP($A2292,'Data Transformation Q1 to Q8'!$A:$V,5,FALSE)</f>
        <v>Diabetes</v>
      </c>
      <c r="J2292" s="4" t="str">
        <f>VLOOKUP($A2292,'Data Transformation Q1 to Q8'!$A:$V,6,FALSE)</f>
        <v>No</v>
      </c>
      <c r="K2292" s="4" t="str">
        <f>VLOOKUP($A2292,'Data Transformation Q1 to Q8'!$A:$V,7,FALSE)</f>
        <v>No</v>
      </c>
      <c r="L2292" s="4" t="str">
        <f>VLOOKUP($A2292,'Data Transformation Q1 to Q8'!$A:$V,8,FALSE)</f>
        <v>No</v>
      </c>
      <c r="M2292" s="4" t="str">
        <f>VLOOKUP($A2292,'Data Transformation Q1 to Q8'!$A:$V,10,FALSE)</f>
        <v>No</v>
      </c>
      <c r="N2292" s="4">
        <f>VLOOKUP($A2292,'Data Transformation Q1 to Q8'!$A:$V,9,FALSE)</f>
        <v>0</v>
      </c>
      <c r="O2292" s="4" t="str">
        <f>VLOOKUP($A2292,'Data Transformation Q1 to Q8'!$A:$V,20,FALSE)</f>
        <v>tier - 3</v>
      </c>
      <c r="P2292" s="4" t="str">
        <f>VLOOKUP($A2292,'Data Transformation Q1 to Q8'!$A:$V,21,FALSE)</f>
        <v>tier - 1</v>
      </c>
      <c r="Q2292" s="118">
        <f>VLOOKUP($A2292,'Data Transformation Q1 to Q8'!$A:$V,19,FALSE)</f>
        <v>1137</v>
      </c>
    </row>
    <row r="2293" spans="1:17" ht="15.75" x14ac:dyDescent="0.25">
      <c r="A2293" s="10" t="s">
        <v>2339</v>
      </c>
      <c r="B2293" s="4" t="str">
        <f>VLOOKUP(A2293,'Data Transformation Q1 to Q8'!A:V,22,FALSE)</f>
        <v>R1013</v>
      </c>
      <c r="C2293" s="21">
        <f>VLOOKUP($A2293,'Data Transformation Q1 to Q8'!$A:$V,16,FALSE)</f>
        <v>38319</v>
      </c>
      <c r="D2293" s="6">
        <f>VLOOKUP($A2293,'Data Transformation Q1 to Q8'!$A:$V,17,FALSE)</f>
        <v>18</v>
      </c>
      <c r="E2293" s="4" t="str">
        <f>VLOOKUP(A2293,'Customer Names'!A:D,3,FALSE)</f>
        <v xml:space="preserve">  Alan F</v>
      </c>
      <c r="F2293" s="4">
        <f>VLOOKUP($A2293,'Data Transformation Q1 to Q8'!$A:$V,2,FALSE)</f>
        <v>33.659999999999997</v>
      </c>
      <c r="G2293" s="4" t="str">
        <f>VLOOKUP($A2293,'Data Transformation Q1 to Q8'!$A:$V,3,FALSE)</f>
        <v>Obesity</v>
      </c>
      <c r="H2293" s="4">
        <f>VLOOKUP($A2293,'Data Transformation Q1 to Q8'!$A:$V,4,FALSE)</f>
        <v>5.71</v>
      </c>
      <c r="I2293" s="4" t="str">
        <f>VLOOKUP($A2293,'Data Transformation Q1 to Q8'!$A:$V,5,FALSE)</f>
        <v>Prediabetes</v>
      </c>
      <c r="J2293" s="4" t="str">
        <f>VLOOKUP($A2293,'Data Transformation Q1 to Q8'!$A:$V,6,FALSE)</f>
        <v>No</v>
      </c>
      <c r="K2293" s="4" t="str">
        <f>VLOOKUP($A2293,'Data Transformation Q1 to Q8'!$A:$V,7,FALSE)</f>
        <v>yes</v>
      </c>
      <c r="L2293" s="4" t="str">
        <f>VLOOKUP($A2293,'Data Transformation Q1 to Q8'!$A:$V,8,FALSE)</f>
        <v>No</v>
      </c>
      <c r="M2293" s="4" t="str">
        <f>VLOOKUP($A2293,'Data Transformation Q1 to Q8'!$A:$V,10,FALSE)</f>
        <v>No</v>
      </c>
      <c r="N2293" s="4">
        <f>VLOOKUP($A2293,'Data Transformation Q1 to Q8'!$A:$V,9,FALSE)</f>
        <v>1</v>
      </c>
      <c r="O2293" s="4" t="str">
        <f>VLOOKUP($A2293,'Data Transformation Q1 to Q8'!$A:$V,20,FALSE)</f>
        <v>tier - 3</v>
      </c>
      <c r="P2293" s="4" t="str">
        <f>VLOOKUP($A2293,'Data Transformation Q1 to Q8'!$A:$V,21,FALSE)</f>
        <v>tier - 3</v>
      </c>
      <c r="Q2293" s="118">
        <f>VLOOKUP($A2293,'Data Transformation Q1 to Q8'!$A:$V,19,FALSE)</f>
        <v>1136.4000000000001</v>
      </c>
    </row>
    <row r="2294" spans="1:17" ht="15.75" x14ac:dyDescent="0.25">
      <c r="A2294" s="10" t="s">
        <v>2340</v>
      </c>
      <c r="B2294" s="4" t="str">
        <f>VLOOKUP(A2294,'Data Transformation Q1 to Q8'!A:V,22,FALSE)</f>
        <v>R1013</v>
      </c>
      <c r="C2294" s="21">
        <f>VLOOKUP($A2294,'Data Transformation Q1 to Q8'!$A:$V,16,FALSE)</f>
        <v>38149</v>
      </c>
      <c r="D2294" s="6">
        <f>VLOOKUP($A2294,'Data Transformation Q1 to Q8'!$A:$V,17,FALSE)</f>
        <v>18</v>
      </c>
      <c r="E2294" s="4" t="str">
        <f>VLOOKUP(A2294,'Customer Names'!A:D,3,FALSE)</f>
        <v xml:space="preserve">  Ryan</v>
      </c>
      <c r="F2294" s="4">
        <f>VLOOKUP($A2294,'Data Transformation Q1 to Q8'!$A:$V,2,FALSE)</f>
        <v>33.33</v>
      </c>
      <c r="G2294" s="4" t="str">
        <f>VLOOKUP($A2294,'Data Transformation Q1 to Q8'!$A:$V,3,FALSE)</f>
        <v>Obesity</v>
      </c>
      <c r="H2294" s="4">
        <f>VLOOKUP($A2294,'Data Transformation Q1 to Q8'!$A:$V,4,FALSE)</f>
        <v>6.08</v>
      </c>
      <c r="I2294" s="4" t="str">
        <f>VLOOKUP($A2294,'Data Transformation Q1 to Q8'!$A:$V,5,FALSE)</f>
        <v>Prediabetes</v>
      </c>
      <c r="J2294" s="4" t="str">
        <f>VLOOKUP($A2294,'Data Transformation Q1 to Q8'!$A:$V,6,FALSE)</f>
        <v>No</v>
      </c>
      <c r="K2294" s="4" t="str">
        <f>VLOOKUP($A2294,'Data Transformation Q1 to Q8'!$A:$V,7,FALSE)</f>
        <v>yes</v>
      </c>
      <c r="L2294" s="4" t="str">
        <f>VLOOKUP($A2294,'Data Transformation Q1 to Q8'!$A:$V,8,FALSE)</f>
        <v>No</v>
      </c>
      <c r="M2294" s="4" t="str">
        <f>VLOOKUP($A2294,'Data Transformation Q1 to Q8'!$A:$V,10,FALSE)</f>
        <v>No</v>
      </c>
      <c r="N2294" s="4">
        <f>VLOOKUP($A2294,'Data Transformation Q1 to Q8'!$A:$V,9,FALSE)</f>
        <v>1</v>
      </c>
      <c r="O2294" s="4" t="str">
        <f>VLOOKUP($A2294,'Data Transformation Q1 to Q8'!$A:$V,20,FALSE)</f>
        <v>tier - 3</v>
      </c>
      <c r="P2294" s="4" t="str">
        <f>VLOOKUP($A2294,'Data Transformation Q1 to Q8'!$A:$V,21,FALSE)</f>
        <v>tier - 3</v>
      </c>
      <c r="Q2294" s="118">
        <f>VLOOKUP($A2294,'Data Transformation Q1 to Q8'!$A:$V,19,FALSE)</f>
        <v>1135.94</v>
      </c>
    </row>
    <row r="2295" spans="1:17" ht="15.75" x14ac:dyDescent="0.25">
      <c r="A2295" s="10" t="s">
        <v>2341</v>
      </c>
      <c r="B2295" s="4" t="str">
        <f>VLOOKUP(A2295,'Data Transformation Q1 to Q8'!A:V,22,FALSE)</f>
        <v>R1013</v>
      </c>
      <c r="C2295" s="21">
        <f>VLOOKUP($A2295,'Data Transformation Q1 to Q8'!$A:$V,16,FALSE)</f>
        <v>38266</v>
      </c>
      <c r="D2295" s="6">
        <f>VLOOKUP($A2295,'Data Transformation Q1 to Q8'!$A:$V,17,FALSE)</f>
        <v>18</v>
      </c>
      <c r="E2295" s="4" t="str">
        <f>VLOOKUP(A2295,'Customer Names'!A:D,3,FALSE)</f>
        <v xml:space="preserve">  Hope</v>
      </c>
      <c r="F2295" s="4">
        <f>VLOOKUP($A2295,'Data Transformation Q1 to Q8'!$A:$V,2,FALSE)</f>
        <v>21.84</v>
      </c>
      <c r="G2295" s="4" t="str">
        <f>VLOOKUP($A2295,'Data Transformation Q1 to Q8'!$A:$V,3,FALSE)</f>
        <v>Normal Weight</v>
      </c>
      <c r="H2295" s="4">
        <f>VLOOKUP($A2295,'Data Transformation Q1 to Q8'!$A:$V,4,FALSE)</f>
        <v>5.71</v>
      </c>
      <c r="I2295" s="4" t="str">
        <f>VLOOKUP($A2295,'Data Transformation Q1 to Q8'!$A:$V,5,FALSE)</f>
        <v>Prediabetes</v>
      </c>
      <c r="J2295" s="4" t="str">
        <f>VLOOKUP($A2295,'Data Transformation Q1 to Q8'!$A:$V,6,FALSE)</f>
        <v>No</v>
      </c>
      <c r="K2295" s="4" t="str">
        <f>VLOOKUP($A2295,'Data Transformation Q1 to Q8'!$A:$V,7,FALSE)</f>
        <v>yes</v>
      </c>
      <c r="L2295" s="4" t="str">
        <f>VLOOKUP($A2295,'Data Transformation Q1 to Q8'!$A:$V,8,FALSE)</f>
        <v>No</v>
      </c>
      <c r="M2295" s="4" t="str">
        <f>VLOOKUP($A2295,'Data Transformation Q1 to Q8'!$A:$V,10,FALSE)</f>
        <v>No</v>
      </c>
      <c r="N2295" s="4">
        <f>VLOOKUP($A2295,'Data Transformation Q1 to Q8'!$A:$V,9,FALSE)</f>
        <v>1</v>
      </c>
      <c r="O2295" s="4" t="str">
        <f>VLOOKUP($A2295,'Data Transformation Q1 to Q8'!$A:$V,20,FALSE)</f>
        <v>tier - 3</v>
      </c>
      <c r="P2295" s="4" t="str">
        <f>VLOOKUP($A2295,'Data Transformation Q1 to Q8'!$A:$V,21,FALSE)</f>
        <v>tier - 3</v>
      </c>
      <c r="Q2295" s="118">
        <f>VLOOKUP($A2295,'Data Transformation Q1 to Q8'!$A:$V,19,FALSE)</f>
        <v>1135</v>
      </c>
    </row>
    <row r="2296" spans="1:17" ht="15.75" x14ac:dyDescent="0.25">
      <c r="A2296" s="10" t="s">
        <v>2342</v>
      </c>
      <c r="B2296" s="4" t="str">
        <f>VLOOKUP(A2296,'Data Transformation Q1 to Q8'!A:V,22,FALSE)</f>
        <v>R1013</v>
      </c>
      <c r="C2296" s="21">
        <f>VLOOKUP($A2296,'Data Transformation Q1 to Q8'!$A:$V,16,FALSE)</f>
        <v>37456</v>
      </c>
      <c r="D2296" s="6">
        <f>VLOOKUP($A2296,'Data Transformation Q1 to Q8'!$A:$V,17,FALSE)</f>
        <v>20</v>
      </c>
      <c r="E2296" s="4" t="str">
        <f>VLOOKUP(A2296,'Customer Names'!A:D,3,FALSE)</f>
        <v xml:space="preserve">  Josh</v>
      </c>
      <c r="F2296" s="4">
        <f>VLOOKUP($A2296,'Data Transformation Q1 to Q8'!$A:$V,2,FALSE)</f>
        <v>16.87</v>
      </c>
      <c r="G2296" s="4" t="str">
        <f>VLOOKUP($A2296,'Data Transformation Q1 to Q8'!$A:$V,3,FALSE)</f>
        <v>Underweight</v>
      </c>
      <c r="H2296" s="4">
        <f>VLOOKUP($A2296,'Data Transformation Q1 to Q8'!$A:$V,4,FALSE)</f>
        <v>9.1300000000000008</v>
      </c>
      <c r="I2296" s="4" t="str">
        <f>VLOOKUP($A2296,'Data Transformation Q1 to Q8'!$A:$V,5,FALSE)</f>
        <v>Diabetes</v>
      </c>
      <c r="J2296" s="4" t="str">
        <f>VLOOKUP($A2296,'Data Transformation Q1 to Q8'!$A:$V,6,FALSE)</f>
        <v>No</v>
      </c>
      <c r="K2296" s="4" t="str">
        <f>VLOOKUP($A2296,'Data Transformation Q1 to Q8'!$A:$V,7,FALSE)</f>
        <v>No</v>
      </c>
      <c r="L2296" s="4" t="str">
        <f>VLOOKUP($A2296,'Data Transformation Q1 to Q8'!$A:$V,8,FALSE)</f>
        <v>No</v>
      </c>
      <c r="M2296" s="4" t="str">
        <f>VLOOKUP($A2296,'Data Transformation Q1 to Q8'!$A:$V,10,FALSE)</f>
        <v>No</v>
      </c>
      <c r="N2296" s="4">
        <f>VLOOKUP($A2296,'Data Transformation Q1 to Q8'!$A:$V,9,FALSE)</f>
        <v>0</v>
      </c>
      <c r="O2296" s="4" t="str">
        <f>VLOOKUP($A2296,'Data Transformation Q1 to Q8'!$A:$V,20,FALSE)</f>
        <v>tier - 3</v>
      </c>
      <c r="P2296" s="4" t="str">
        <f>VLOOKUP($A2296,'Data Transformation Q1 to Q8'!$A:$V,21,FALSE)</f>
        <v>tier - 1</v>
      </c>
      <c r="Q2296" s="118">
        <f>VLOOKUP($A2296,'Data Transformation Q1 to Q8'!$A:$V,19,FALSE)</f>
        <v>1132</v>
      </c>
    </row>
    <row r="2297" spans="1:17" ht="15.75" x14ac:dyDescent="0.25">
      <c r="A2297" s="10" t="s">
        <v>2343</v>
      </c>
      <c r="B2297" s="4" t="str">
        <f>VLOOKUP(A2297,'Data Transformation Q1 to Q8'!A:V,22,FALSE)</f>
        <v>R1013</v>
      </c>
      <c r="C2297" s="21">
        <f>VLOOKUP($A2297,'Data Transformation Q1 to Q8'!$A:$V,16,FALSE)</f>
        <v>38152</v>
      </c>
      <c r="D2297" s="6">
        <f>VLOOKUP($A2297,'Data Transformation Q1 to Q8'!$A:$V,17,FALSE)</f>
        <v>18</v>
      </c>
      <c r="E2297" s="4" t="str">
        <f>VLOOKUP(A2297,'Customer Names'!A:D,3,FALSE)</f>
        <v xml:space="preserve">  Jacob J</v>
      </c>
      <c r="F2297" s="4">
        <f>VLOOKUP($A2297,'Data Transformation Q1 to Q8'!$A:$V,2,FALSE)</f>
        <v>30.14</v>
      </c>
      <c r="G2297" s="4" t="str">
        <f>VLOOKUP($A2297,'Data Transformation Q1 to Q8'!$A:$V,3,FALSE)</f>
        <v>Obesity</v>
      </c>
      <c r="H2297" s="4">
        <f>VLOOKUP($A2297,'Data Transformation Q1 to Q8'!$A:$V,4,FALSE)</f>
        <v>5.49</v>
      </c>
      <c r="I2297" s="4" t="str">
        <f>VLOOKUP($A2297,'Data Transformation Q1 to Q8'!$A:$V,5,FALSE)</f>
        <v>Normal</v>
      </c>
      <c r="J2297" s="4" t="str">
        <f>VLOOKUP($A2297,'Data Transformation Q1 to Q8'!$A:$V,6,FALSE)</f>
        <v>No</v>
      </c>
      <c r="K2297" s="4" t="str">
        <f>VLOOKUP($A2297,'Data Transformation Q1 to Q8'!$A:$V,7,FALSE)</f>
        <v>yes</v>
      </c>
      <c r="L2297" s="4" t="str">
        <f>VLOOKUP($A2297,'Data Transformation Q1 to Q8'!$A:$V,8,FALSE)</f>
        <v>No</v>
      </c>
      <c r="M2297" s="4" t="str">
        <f>VLOOKUP($A2297,'Data Transformation Q1 to Q8'!$A:$V,10,FALSE)</f>
        <v>No</v>
      </c>
      <c r="N2297" s="4">
        <f>VLOOKUP($A2297,'Data Transformation Q1 to Q8'!$A:$V,9,FALSE)</f>
        <v>1</v>
      </c>
      <c r="O2297" s="4" t="str">
        <f>VLOOKUP($A2297,'Data Transformation Q1 to Q8'!$A:$V,20,FALSE)</f>
        <v>tier - 3</v>
      </c>
      <c r="P2297" s="4" t="str">
        <f>VLOOKUP($A2297,'Data Transformation Q1 to Q8'!$A:$V,21,FALSE)</f>
        <v>tier - 1</v>
      </c>
      <c r="Q2297" s="118">
        <f>VLOOKUP($A2297,'Data Transformation Q1 to Q8'!$A:$V,19,FALSE)</f>
        <v>1131.51</v>
      </c>
    </row>
    <row r="2298" spans="1:17" ht="15.75" x14ac:dyDescent="0.25">
      <c r="A2298" s="10" t="s">
        <v>2344</v>
      </c>
      <c r="B2298" s="4" t="str">
        <f>VLOOKUP(A2298,'Data Transformation Q1 to Q8'!A:V,22,FALSE)</f>
        <v>R1013</v>
      </c>
      <c r="C2298" s="21">
        <f>VLOOKUP($A2298,'Data Transformation Q1 to Q8'!$A:$V,16,FALSE)</f>
        <v>38303</v>
      </c>
      <c r="D2298" s="6">
        <f>VLOOKUP($A2298,'Data Transformation Q1 to Q8'!$A:$V,17,FALSE)</f>
        <v>18</v>
      </c>
      <c r="E2298" s="4" t="str">
        <f>VLOOKUP(A2298,'Customer Names'!A:D,3,FALSE)</f>
        <v xml:space="preserve">  Jose Tomas</v>
      </c>
      <c r="F2298" s="4">
        <f>VLOOKUP($A2298,'Data Transformation Q1 to Q8'!$A:$V,2,FALSE)</f>
        <v>23.21</v>
      </c>
      <c r="G2298" s="4" t="str">
        <f>VLOOKUP($A2298,'Data Transformation Q1 to Q8'!$A:$V,3,FALSE)</f>
        <v>Normal Weight</v>
      </c>
      <c r="H2298" s="4">
        <f>VLOOKUP($A2298,'Data Transformation Q1 to Q8'!$A:$V,4,FALSE)</f>
        <v>4.37</v>
      </c>
      <c r="I2298" s="4" t="str">
        <f>VLOOKUP($A2298,'Data Transformation Q1 to Q8'!$A:$V,5,FALSE)</f>
        <v>Normal</v>
      </c>
      <c r="J2298" s="4" t="str">
        <f>VLOOKUP($A2298,'Data Transformation Q1 to Q8'!$A:$V,6,FALSE)</f>
        <v>No</v>
      </c>
      <c r="K2298" s="4" t="str">
        <f>VLOOKUP($A2298,'Data Transformation Q1 to Q8'!$A:$V,7,FALSE)</f>
        <v>yes</v>
      </c>
      <c r="L2298" s="4" t="str">
        <f>VLOOKUP($A2298,'Data Transformation Q1 to Q8'!$A:$V,8,FALSE)</f>
        <v>No</v>
      </c>
      <c r="M2298" s="4" t="str">
        <f>VLOOKUP($A2298,'Data Transformation Q1 to Q8'!$A:$V,10,FALSE)</f>
        <v>No</v>
      </c>
      <c r="N2298" s="4">
        <f>VLOOKUP($A2298,'Data Transformation Q1 to Q8'!$A:$V,9,FALSE)</f>
        <v>1</v>
      </c>
      <c r="O2298" s="4" t="str">
        <f>VLOOKUP($A2298,'Data Transformation Q1 to Q8'!$A:$V,20,FALSE)</f>
        <v>tier - 3</v>
      </c>
      <c r="P2298" s="4" t="str">
        <f>VLOOKUP($A2298,'Data Transformation Q1 to Q8'!$A:$V,21,FALSE)</f>
        <v>tier - 1</v>
      </c>
      <c r="Q2298" s="118">
        <f>VLOOKUP($A2298,'Data Transformation Q1 to Q8'!$A:$V,19,FALSE)</f>
        <v>1121.8699999999999</v>
      </c>
    </row>
    <row r="2299" spans="1:17" ht="15.75" x14ac:dyDescent="0.25">
      <c r="A2299" s="10" t="s">
        <v>2345</v>
      </c>
      <c r="B2299" s="4" t="str">
        <f>VLOOKUP(A2299,'Data Transformation Q1 to Q8'!A:V,22,FALSE)</f>
        <v>R1013</v>
      </c>
      <c r="C2299" s="21">
        <f>VLOOKUP($A2299,'Data Transformation Q1 to Q8'!$A:$V,16,FALSE)</f>
        <v>37481</v>
      </c>
      <c r="D2299" s="6">
        <f>VLOOKUP($A2299,'Data Transformation Q1 to Q8'!$A:$V,17,FALSE)</f>
        <v>20</v>
      </c>
      <c r="E2299" s="4" t="str">
        <f>VLOOKUP(A2299,'Customer Names'!A:D,3,FALSE)</f>
        <v xml:space="preserve">  Mary Evan</v>
      </c>
      <c r="F2299" s="4">
        <f>VLOOKUP($A2299,'Data Transformation Q1 to Q8'!$A:$V,2,FALSE)</f>
        <v>17.170000000000002</v>
      </c>
      <c r="G2299" s="4" t="str">
        <f>VLOOKUP($A2299,'Data Transformation Q1 to Q8'!$A:$V,3,FALSE)</f>
        <v>Underweight</v>
      </c>
      <c r="H2299" s="4">
        <f>VLOOKUP($A2299,'Data Transformation Q1 to Q8'!$A:$V,4,FALSE)</f>
        <v>8.4600000000000009</v>
      </c>
      <c r="I2299" s="4" t="str">
        <f>VLOOKUP($A2299,'Data Transformation Q1 to Q8'!$A:$V,5,FALSE)</f>
        <v>Diabetes</v>
      </c>
      <c r="J2299" s="4" t="str">
        <f>VLOOKUP($A2299,'Data Transformation Q1 to Q8'!$A:$V,6,FALSE)</f>
        <v>No</v>
      </c>
      <c r="K2299" s="4" t="str">
        <f>VLOOKUP($A2299,'Data Transformation Q1 to Q8'!$A:$V,7,FALSE)</f>
        <v>No</v>
      </c>
      <c r="L2299" s="4" t="str">
        <f>VLOOKUP($A2299,'Data Transformation Q1 to Q8'!$A:$V,8,FALSE)</f>
        <v>No</v>
      </c>
      <c r="M2299" s="4" t="str">
        <f>VLOOKUP($A2299,'Data Transformation Q1 to Q8'!$A:$V,10,FALSE)</f>
        <v>No</v>
      </c>
      <c r="N2299" s="4">
        <f>VLOOKUP($A2299,'Data Transformation Q1 to Q8'!$A:$V,9,FALSE)</f>
        <v>0</v>
      </c>
      <c r="O2299" s="4" t="str">
        <f>VLOOKUP($A2299,'Data Transformation Q1 to Q8'!$A:$V,20,FALSE)</f>
        <v>tier - 3</v>
      </c>
      <c r="P2299" s="4" t="str">
        <f>VLOOKUP($A2299,'Data Transformation Q1 to Q8'!$A:$V,21,FALSE)</f>
        <v>tier - 3</v>
      </c>
      <c r="Q2299" s="118">
        <f>VLOOKUP($A2299,'Data Transformation Q1 to Q8'!$A:$V,19,FALSE)</f>
        <v>1086</v>
      </c>
    </row>
    <row r="2300" spans="1:17" ht="15.75" x14ac:dyDescent="0.25">
      <c r="A2300" s="10" t="s">
        <v>2346</v>
      </c>
      <c r="B2300" s="4" t="str">
        <f>VLOOKUP(A2300,'Data Transformation Q1 to Q8'!A:V,22,FALSE)</f>
        <v>R1013</v>
      </c>
      <c r="C2300" s="21">
        <f>VLOOKUP($A2300,'Data Transformation Q1 to Q8'!$A:$V,16,FALSE)</f>
        <v>36155</v>
      </c>
      <c r="D2300" s="6">
        <f>VLOOKUP($A2300,'Data Transformation Q1 to Q8'!$A:$V,17,FALSE)</f>
        <v>24</v>
      </c>
      <c r="E2300" s="4" t="str">
        <f>VLOOKUP(A2300,'Customer Names'!A:D,3,FALSE)</f>
        <v xml:space="preserve">  Justin K</v>
      </c>
      <c r="F2300" s="4">
        <f>VLOOKUP($A2300,'Data Transformation Q1 to Q8'!$A:$V,2,FALSE)</f>
        <v>15.61</v>
      </c>
      <c r="G2300" s="4" t="str">
        <f>VLOOKUP($A2300,'Data Transformation Q1 to Q8'!$A:$V,3,FALSE)</f>
        <v>Underweight</v>
      </c>
      <c r="H2300" s="4">
        <f>VLOOKUP($A2300,'Data Transformation Q1 to Q8'!$A:$V,4,FALSE)</f>
        <v>5.28</v>
      </c>
      <c r="I2300" s="4" t="str">
        <f>VLOOKUP($A2300,'Data Transformation Q1 to Q8'!$A:$V,5,FALSE)</f>
        <v>Normal</v>
      </c>
      <c r="J2300" s="4" t="str">
        <f>VLOOKUP($A2300,'Data Transformation Q1 to Q8'!$A:$V,6,FALSE)</f>
        <v>No</v>
      </c>
      <c r="K2300" s="4" t="str">
        <f>VLOOKUP($A2300,'Data Transformation Q1 to Q8'!$A:$V,7,FALSE)</f>
        <v>No</v>
      </c>
      <c r="L2300" s="4" t="str">
        <f>VLOOKUP($A2300,'Data Transformation Q1 to Q8'!$A:$V,8,FALSE)</f>
        <v>No</v>
      </c>
      <c r="M2300" s="4" t="str">
        <f>VLOOKUP($A2300,'Data Transformation Q1 to Q8'!$A:$V,10,FALSE)</f>
        <v>No</v>
      </c>
      <c r="N2300" s="4">
        <f>VLOOKUP($A2300,'Data Transformation Q1 to Q8'!$A:$V,9,FALSE)</f>
        <v>1</v>
      </c>
      <c r="O2300" s="4" t="str">
        <f>VLOOKUP($A2300,'Data Transformation Q1 to Q8'!$A:$V,20,FALSE)</f>
        <v>tier - 3</v>
      </c>
      <c r="P2300" s="4" t="str">
        <f>VLOOKUP($A2300,'Data Transformation Q1 to Q8'!$A:$V,21,FALSE)</f>
        <v>tier - 2</v>
      </c>
      <c r="Q2300" s="118">
        <f>VLOOKUP($A2300,'Data Transformation Q1 to Q8'!$A:$V,19,FALSE)</f>
        <v>1082</v>
      </c>
    </row>
    <row r="2301" spans="1:17" ht="15.75" x14ac:dyDescent="0.25">
      <c r="A2301" s="10" t="s">
        <v>2347</v>
      </c>
      <c r="B2301" s="4" t="str">
        <f>VLOOKUP(A2301,'Data Transformation Q1 to Q8'!A:V,22,FALSE)</f>
        <v>R1013</v>
      </c>
      <c r="C2301" s="21">
        <f>VLOOKUP($A2301,'Data Transformation Q1 to Q8'!$A:$V,16,FALSE)</f>
        <v>35655</v>
      </c>
      <c r="D2301" s="6">
        <f>VLOOKUP($A2301,'Data Transformation Q1 to Q8'!$A:$V,17,FALSE)</f>
        <v>25</v>
      </c>
      <c r="E2301" s="4" t="str">
        <f>VLOOKUP(A2301,'Customer Names'!A:D,3,FALSE)</f>
        <v xml:space="preserve">  Patrick</v>
      </c>
      <c r="F2301" s="4">
        <f>VLOOKUP($A2301,'Data Transformation Q1 to Q8'!$A:$V,2,FALSE)</f>
        <v>17.98</v>
      </c>
      <c r="G2301" s="4" t="str">
        <f>VLOOKUP($A2301,'Data Transformation Q1 to Q8'!$A:$V,3,FALSE)</f>
        <v>Underweight</v>
      </c>
      <c r="H2301" s="4">
        <f>VLOOKUP($A2301,'Data Transformation Q1 to Q8'!$A:$V,4,FALSE)</f>
        <v>5.33</v>
      </c>
      <c r="I2301" s="4" t="str">
        <f>VLOOKUP($A2301,'Data Transformation Q1 to Q8'!$A:$V,5,FALSE)</f>
        <v>Normal</v>
      </c>
      <c r="J2301" s="4" t="str">
        <f>VLOOKUP($A2301,'Data Transformation Q1 to Q8'!$A:$V,6,FALSE)</f>
        <v>Yes</v>
      </c>
      <c r="K2301" s="4" t="str">
        <f>VLOOKUP($A2301,'Data Transformation Q1 to Q8'!$A:$V,7,FALSE)</f>
        <v>No</v>
      </c>
      <c r="L2301" s="4" t="str">
        <f>VLOOKUP($A2301,'Data Transformation Q1 to Q8'!$A:$V,8,FALSE)</f>
        <v>Yes</v>
      </c>
      <c r="M2301" s="4" t="str">
        <f>VLOOKUP($A2301,'Data Transformation Q1 to Q8'!$A:$V,10,FALSE)</f>
        <v>No</v>
      </c>
      <c r="N2301" s="4">
        <f>VLOOKUP($A2301,'Data Transformation Q1 to Q8'!$A:$V,9,FALSE)</f>
        <v>1</v>
      </c>
      <c r="O2301" s="4" t="str">
        <f>VLOOKUP($A2301,'Data Transformation Q1 to Q8'!$A:$V,20,FALSE)</f>
        <v>tier - 3</v>
      </c>
      <c r="P2301" s="4" t="str">
        <f>VLOOKUP($A2301,'Data Transformation Q1 to Q8'!$A:$V,21,FALSE)</f>
        <v>tier - 3</v>
      </c>
      <c r="Q2301" s="118">
        <f>VLOOKUP($A2301,'Data Transformation Q1 to Q8'!$A:$V,19,FALSE)</f>
        <v>1071</v>
      </c>
    </row>
    <row r="2302" spans="1:17" ht="15.75" x14ac:dyDescent="0.25">
      <c r="A2302" s="10" t="s">
        <v>2348</v>
      </c>
      <c r="B2302" s="4" t="str">
        <f>VLOOKUP(A2302,'Data Transformation Q1 to Q8'!A:V,22,FALSE)</f>
        <v>R1013</v>
      </c>
      <c r="C2302" s="21">
        <f>VLOOKUP($A2302,'Data Transformation Q1 to Q8'!$A:$V,16,FALSE)</f>
        <v>38223</v>
      </c>
      <c r="D2302" s="6">
        <f>VLOOKUP($A2302,'Data Transformation Q1 to Q8'!$A:$V,17,FALSE)</f>
        <v>18</v>
      </c>
      <c r="E2302" s="4" t="str">
        <f>VLOOKUP(A2302,'Customer Names'!A:D,3,FALSE)</f>
        <v xml:space="preserve">  Roman</v>
      </c>
      <c r="F2302" s="4">
        <f>VLOOKUP($A2302,'Data Transformation Q1 to Q8'!$A:$V,2,FALSE)</f>
        <v>21.64</v>
      </c>
      <c r="G2302" s="4" t="str">
        <f>VLOOKUP($A2302,'Data Transformation Q1 to Q8'!$A:$V,3,FALSE)</f>
        <v>Normal Weight</v>
      </c>
      <c r="H2302" s="4">
        <f>VLOOKUP($A2302,'Data Transformation Q1 to Q8'!$A:$V,4,FALSE)</f>
        <v>5.5</v>
      </c>
      <c r="I2302" s="4" t="str">
        <f>VLOOKUP($A2302,'Data Transformation Q1 to Q8'!$A:$V,5,FALSE)</f>
        <v>Normal</v>
      </c>
      <c r="J2302" s="4" t="str">
        <f>VLOOKUP($A2302,'Data Transformation Q1 to Q8'!$A:$V,6,FALSE)</f>
        <v>No</v>
      </c>
      <c r="K2302" s="4" t="str">
        <f>VLOOKUP($A2302,'Data Transformation Q1 to Q8'!$A:$V,7,FALSE)</f>
        <v>yes</v>
      </c>
      <c r="L2302" s="4" t="str">
        <f>VLOOKUP($A2302,'Data Transformation Q1 to Q8'!$A:$V,8,FALSE)</f>
        <v>No</v>
      </c>
      <c r="M2302" s="4" t="str">
        <f>VLOOKUP($A2302,'Data Transformation Q1 to Q8'!$A:$V,10,FALSE)</f>
        <v>No</v>
      </c>
      <c r="N2302" s="4">
        <f>VLOOKUP($A2302,'Data Transformation Q1 to Q8'!$A:$V,9,FALSE)</f>
        <v>1</v>
      </c>
      <c r="O2302" s="4" t="str">
        <f>VLOOKUP($A2302,'Data Transformation Q1 to Q8'!$A:$V,20,FALSE)</f>
        <v>tier - 3</v>
      </c>
      <c r="P2302" s="4" t="str">
        <f>VLOOKUP($A2302,'Data Transformation Q1 to Q8'!$A:$V,21,FALSE)</f>
        <v>tier - 3</v>
      </c>
      <c r="Q2302" s="118">
        <f>VLOOKUP($A2302,'Data Transformation Q1 to Q8'!$A:$V,19,FALSE)</f>
        <v>1070</v>
      </c>
    </row>
    <row r="2303" spans="1:17" ht="15.75" x14ac:dyDescent="0.25">
      <c r="A2303" s="10" t="s">
        <v>2349</v>
      </c>
      <c r="B2303" s="4" t="str">
        <f>VLOOKUP(A2303,'Data Transformation Q1 to Q8'!A:V,22,FALSE)</f>
        <v>R1013</v>
      </c>
      <c r="C2303" s="21">
        <f>VLOOKUP($A2303,'Data Transformation Q1 to Q8'!$A:$V,16,FALSE)</f>
        <v>34240</v>
      </c>
      <c r="D2303" s="6">
        <f>VLOOKUP($A2303,'Data Transformation Q1 to Q8'!$A:$V,17,FALSE)</f>
        <v>29</v>
      </c>
      <c r="E2303" s="4" t="str">
        <f>VLOOKUP(A2303,'Customer Names'!A:D,3,FALSE)</f>
        <v xml:space="preserve">  David</v>
      </c>
      <c r="F2303" s="4">
        <f>VLOOKUP($A2303,'Data Transformation Q1 to Q8'!$A:$V,2,FALSE)</f>
        <v>16.399999999999999</v>
      </c>
      <c r="G2303" s="4" t="str">
        <f>VLOOKUP($A2303,'Data Transformation Q1 to Q8'!$A:$V,3,FALSE)</f>
        <v>Underweight</v>
      </c>
      <c r="H2303" s="4">
        <f>VLOOKUP($A2303,'Data Transformation Q1 to Q8'!$A:$V,4,FALSE)</f>
        <v>5.4</v>
      </c>
      <c r="I2303" s="4" t="str">
        <f>VLOOKUP($A2303,'Data Transformation Q1 to Q8'!$A:$V,5,FALSE)</f>
        <v>Normal</v>
      </c>
      <c r="J2303" s="4" t="str">
        <f>VLOOKUP($A2303,'Data Transformation Q1 to Q8'!$A:$V,6,FALSE)</f>
        <v>No</v>
      </c>
      <c r="K2303" s="4" t="str">
        <f>VLOOKUP($A2303,'Data Transformation Q1 to Q8'!$A:$V,7,FALSE)</f>
        <v>No</v>
      </c>
      <c r="L2303" s="4" t="str">
        <f>VLOOKUP($A2303,'Data Transformation Q1 to Q8'!$A:$V,8,FALSE)</f>
        <v>Yes</v>
      </c>
      <c r="M2303" s="4" t="str">
        <f>VLOOKUP($A2303,'Data Transformation Q1 to Q8'!$A:$V,10,FALSE)</f>
        <v>No</v>
      </c>
      <c r="N2303" s="4">
        <f>VLOOKUP($A2303,'Data Transformation Q1 to Q8'!$A:$V,9,FALSE)</f>
        <v>1</v>
      </c>
      <c r="O2303" s="4" t="str">
        <f>VLOOKUP($A2303,'Data Transformation Q1 to Q8'!$A:$V,20,FALSE)</f>
        <v>tier - 3</v>
      </c>
      <c r="P2303" s="4" t="str">
        <f>VLOOKUP($A2303,'Data Transformation Q1 to Q8'!$A:$V,21,FALSE)</f>
        <v>tier - 1</v>
      </c>
      <c r="Q2303" s="118">
        <f>VLOOKUP($A2303,'Data Transformation Q1 to Q8'!$A:$V,19,FALSE)</f>
        <v>1068</v>
      </c>
    </row>
    <row r="2304" spans="1:17" ht="15.75" x14ac:dyDescent="0.25">
      <c r="A2304" s="10" t="s">
        <v>2350</v>
      </c>
      <c r="B2304" s="4" t="str">
        <f>VLOOKUP(A2304,'Data Transformation Q1 to Q8'!A:V,22,FALSE)</f>
        <v>R1013</v>
      </c>
      <c r="C2304" s="21">
        <f>VLOOKUP($A2304,'Data Transformation Q1 to Q8'!$A:$V,16,FALSE)</f>
        <v>34851</v>
      </c>
      <c r="D2304" s="6">
        <f>VLOOKUP($A2304,'Data Transformation Q1 to Q8'!$A:$V,17,FALSE)</f>
        <v>28</v>
      </c>
      <c r="E2304" s="4" t="str">
        <f>VLOOKUP(A2304,'Customer Names'!A:D,3,FALSE)</f>
        <v xml:space="preserve">  Evelyn L</v>
      </c>
      <c r="F2304" s="4">
        <f>VLOOKUP($A2304,'Data Transformation Q1 to Q8'!$A:$V,2,FALSE)</f>
        <v>15.77</v>
      </c>
      <c r="G2304" s="4" t="str">
        <f>VLOOKUP($A2304,'Data Transformation Q1 to Q8'!$A:$V,3,FALSE)</f>
        <v>Underweight</v>
      </c>
      <c r="H2304" s="4">
        <f>VLOOKUP($A2304,'Data Transformation Q1 to Q8'!$A:$V,4,FALSE)</f>
        <v>6.05</v>
      </c>
      <c r="I2304" s="4" t="str">
        <f>VLOOKUP($A2304,'Data Transformation Q1 to Q8'!$A:$V,5,FALSE)</f>
        <v>Prediabetes</v>
      </c>
      <c r="J2304" s="4" t="str">
        <f>VLOOKUP($A2304,'Data Transformation Q1 to Q8'!$A:$V,6,FALSE)</f>
        <v>Yes</v>
      </c>
      <c r="K2304" s="4" t="str">
        <f>VLOOKUP($A2304,'Data Transformation Q1 to Q8'!$A:$V,7,FALSE)</f>
        <v>No</v>
      </c>
      <c r="L2304" s="4" t="str">
        <f>VLOOKUP($A2304,'Data Transformation Q1 to Q8'!$A:$V,8,FALSE)</f>
        <v>No</v>
      </c>
      <c r="M2304" s="4" t="str">
        <f>VLOOKUP($A2304,'Data Transformation Q1 to Q8'!$A:$V,10,FALSE)</f>
        <v>No</v>
      </c>
      <c r="N2304" s="4">
        <f>VLOOKUP($A2304,'Data Transformation Q1 to Q8'!$A:$V,9,FALSE)</f>
        <v>1</v>
      </c>
      <c r="O2304" s="4" t="str">
        <f>VLOOKUP($A2304,'Data Transformation Q1 to Q8'!$A:$V,20,FALSE)</f>
        <v>tier - 3</v>
      </c>
      <c r="P2304" s="4" t="str">
        <f>VLOOKUP($A2304,'Data Transformation Q1 to Q8'!$A:$V,21,FALSE)</f>
        <v>tier - 2</v>
      </c>
      <c r="Q2304" s="118">
        <f>VLOOKUP($A2304,'Data Transformation Q1 to Q8'!$A:$V,19,FALSE)</f>
        <v>1056</v>
      </c>
    </row>
    <row r="2305" spans="1:17" ht="15.75" x14ac:dyDescent="0.25">
      <c r="A2305" s="10" t="s">
        <v>2351</v>
      </c>
      <c r="B2305" s="4" t="str">
        <f>VLOOKUP(A2305,'Data Transformation Q1 to Q8'!A:V,22,FALSE)</f>
        <v>R1012</v>
      </c>
      <c r="C2305" s="21">
        <f>VLOOKUP($A2305,'Data Transformation Q1 to Q8'!$A:$V,16,FALSE)</f>
        <v>37438</v>
      </c>
      <c r="D2305" s="6">
        <f>VLOOKUP($A2305,'Data Transformation Q1 to Q8'!$A:$V,17,FALSE)</f>
        <v>20</v>
      </c>
      <c r="E2305" s="4" t="str">
        <f>VLOOKUP(A2305,'Customer Names'!A:D,3,FALSE)</f>
        <v xml:space="preserve">  Jim</v>
      </c>
      <c r="F2305" s="4">
        <f>VLOOKUP($A2305,'Data Transformation Q1 to Q8'!$A:$V,2,FALSE)</f>
        <v>18.27</v>
      </c>
      <c r="G2305" s="4" t="str">
        <f>VLOOKUP($A2305,'Data Transformation Q1 to Q8'!$A:$V,3,FALSE)</f>
        <v>Underweight</v>
      </c>
      <c r="H2305" s="4">
        <f>VLOOKUP($A2305,'Data Transformation Q1 to Q8'!$A:$V,4,FALSE)</f>
        <v>11.46</v>
      </c>
      <c r="I2305" s="4" t="str">
        <f>VLOOKUP($A2305,'Data Transformation Q1 to Q8'!$A:$V,5,FALSE)</f>
        <v>Diabetes</v>
      </c>
      <c r="J2305" s="4" t="str">
        <f>VLOOKUP($A2305,'Data Transformation Q1 to Q8'!$A:$V,6,FALSE)</f>
        <v>No</v>
      </c>
      <c r="K2305" s="4" t="str">
        <f>VLOOKUP($A2305,'Data Transformation Q1 to Q8'!$A:$V,7,FALSE)</f>
        <v>No</v>
      </c>
      <c r="L2305" s="4" t="str">
        <f>VLOOKUP($A2305,'Data Transformation Q1 to Q8'!$A:$V,8,FALSE)</f>
        <v>No</v>
      </c>
      <c r="M2305" s="4" t="str">
        <f>VLOOKUP($A2305,'Data Transformation Q1 to Q8'!$A:$V,10,FALSE)</f>
        <v>No</v>
      </c>
      <c r="N2305" s="4">
        <f>VLOOKUP($A2305,'Data Transformation Q1 to Q8'!$A:$V,9,FALSE)</f>
        <v>0</v>
      </c>
      <c r="O2305" s="4" t="str">
        <f>VLOOKUP($A2305,'Data Transformation Q1 to Q8'!$A:$V,20,FALSE)</f>
        <v>tier - 3</v>
      </c>
      <c r="P2305" s="4" t="str">
        <f>VLOOKUP($A2305,'Data Transformation Q1 to Q8'!$A:$V,21,FALSE)</f>
        <v>tier - 2</v>
      </c>
      <c r="Q2305" s="118">
        <f>VLOOKUP($A2305,'Data Transformation Q1 to Q8'!$A:$V,19,FALSE)</f>
        <v>1049</v>
      </c>
    </row>
    <row r="2306" spans="1:17" ht="15.75" x14ac:dyDescent="0.25">
      <c r="A2306" s="10" t="s">
        <v>2352</v>
      </c>
      <c r="B2306" s="4" t="str">
        <f>VLOOKUP(A2306,'Data Transformation Q1 to Q8'!A:V,22,FALSE)</f>
        <v>R1013</v>
      </c>
      <c r="C2306" s="21">
        <f>VLOOKUP($A2306,'Data Transformation Q1 to Q8'!$A:$V,16,FALSE)</f>
        <v>37457</v>
      </c>
      <c r="D2306" s="6">
        <f>VLOOKUP($A2306,'Data Transformation Q1 to Q8'!$A:$V,17,FALSE)</f>
        <v>20</v>
      </c>
      <c r="E2306" s="4" t="str">
        <f>VLOOKUP(A2306,'Customer Names'!A:D,3,FALSE)</f>
        <v xml:space="preserve">  Matthew S</v>
      </c>
      <c r="F2306" s="4">
        <f>VLOOKUP($A2306,'Data Transformation Q1 to Q8'!$A:$V,2,FALSE)</f>
        <v>16.489999999999998</v>
      </c>
      <c r="G2306" s="4" t="str">
        <f>VLOOKUP($A2306,'Data Transformation Q1 to Q8'!$A:$V,3,FALSE)</f>
        <v>Underweight</v>
      </c>
      <c r="H2306" s="4">
        <f>VLOOKUP($A2306,'Data Transformation Q1 to Q8'!$A:$V,4,FALSE)</f>
        <v>8.48</v>
      </c>
      <c r="I2306" s="4" t="str">
        <f>VLOOKUP($A2306,'Data Transformation Q1 to Q8'!$A:$V,5,FALSE)</f>
        <v>Diabetes</v>
      </c>
      <c r="J2306" s="4" t="str">
        <f>VLOOKUP($A2306,'Data Transformation Q1 to Q8'!$A:$V,6,FALSE)</f>
        <v>No</v>
      </c>
      <c r="K2306" s="4" t="str">
        <f>VLOOKUP($A2306,'Data Transformation Q1 to Q8'!$A:$V,7,FALSE)</f>
        <v>No</v>
      </c>
      <c r="L2306" s="4" t="str">
        <f>VLOOKUP($A2306,'Data Transformation Q1 to Q8'!$A:$V,8,FALSE)</f>
        <v>No</v>
      </c>
      <c r="M2306" s="4" t="str">
        <f>VLOOKUP($A2306,'Data Transformation Q1 to Q8'!$A:$V,10,FALSE)</f>
        <v>No</v>
      </c>
      <c r="N2306" s="4">
        <f>VLOOKUP($A2306,'Data Transformation Q1 to Q8'!$A:$V,9,FALSE)</f>
        <v>0</v>
      </c>
      <c r="O2306" s="4" t="str">
        <f>VLOOKUP($A2306,'Data Transformation Q1 to Q8'!$A:$V,20,FALSE)</f>
        <v>tier - 3</v>
      </c>
      <c r="P2306" s="4" t="str">
        <f>VLOOKUP($A2306,'Data Transformation Q1 to Q8'!$A:$V,21,FALSE)</f>
        <v>tier - 1</v>
      </c>
      <c r="Q2306" s="118">
        <f>VLOOKUP($A2306,'Data Transformation Q1 to Q8'!$A:$V,19,FALSE)</f>
        <v>1047</v>
      </c>
    </row>
    <row r="2307" spans="1:17" ht="15.75" x14ac:dyDescent="0.25">
      <c r="A2307" s="10" t="s">
        <v>2353</v>
      </c>
      <c r="B2307" s="4" t="str">
        <f>VLOOKUP(A2307,'Data Transformation Q1 to Q8'!A:V,22,FALSE)</f>
        <v>R1013</v>
      </c>
      <c r="C2307" s="21">
        <f>VLOOKUP($A2307,'Data Transformation Q1 to Q8'!$A:$V,16,FALSE)</f>
        <v>34655</v>
      </c>
      <c r="D2307" s="6">
        <f>VLOOKUP($A2307,'Data Transformation Q1 to Q8'!$A:$V,17,FALSE)</f>
        <v>28</v>
      </c>
      <c r="E2307" s="4" t="str">
        <f>VLOOKUP(A2307,'Customer Names'!A:D,3,FALSE)</f>
        <v xml:space="preserve">  Kenneth</v>
      </c>
      <c r="F2307" s="4">
        <f>VLOOKUP($A2307,'Data Transformation Q1 to Q8'!$A:$V,2,FALSE)</f>
        <v>16.14</v>
      </c>
      <c r="G2307" s="4" t="str">
        <f>VLOOKUP($A2307,'Data Transformation Q1 to Q8'!$A:$V,3,FALSE)</f>
        <v>Underweight</v>
      </c>
      <c r="H2307" s="4">
        <f>VLOOKUP($A2307,'Data Transformation Q1 to Q8'!$A:$V,4,FALSE)</f>
        <v>4.8600000000000003</v>
      </c>
      <c r="I2307" s="4" t="str">
        <f>VLOOKUP($A2307,'Data Transformation Q1 to Q8'!$A:$V,5,FALSE)</f>
        <v>Normal</v>
      </c>
      <c r="J2307" s="4" t="str">
        <f>VLOOKUP($A2307,'Data Transformation Q1 to Q8'!$A:$V,6,FALSE)</f>
        <v>No</v>
      </c>
      <c r="K2307" s="4" t="str">
        <f>VLOOKUP($A2307,'Data Transformation Q1 to Q8'!$A:$V,7,FALSE)</f>
        <v>No</v>
      </c>
      <c r="L2307" s="4" t="str">
        <f>VLOOKUP($A2307,'Data Transformation Q1 to Q8'!$A:$V,8,FALSE)</f>
        <v>No</v>
      </c>
      <c r="M2307" s="4" t="str">
        <f>VLOOKUP($A2307,'Data Transformation Q1 to Q8'!$A:$V,10,FALSE)</f>
        <v>No</v>
      </c>
      <c r="N2307" s="4">
        <f>VLOOKUP($A2307,'Data Transformation Q1 to Q8'!$A:$V,9,FALSE)</f>
        <v>0</v>
      </c>
      <c r="O2307" s="4" t="str">
        <f>VLOOKUP($A2307,'Data Transformation Q1 to Q8'!$A:$V,20,FALSE)</f>
        <v>tier - 3</v>
      </c>
      <c r="P2307" s="4" t="str">
        <f>VLOOKUP($A2307,'Data Transformation Q1 to Q8'!$A:$V,21,FALSE)</f>
        <v>tier - 2</v>
      </c>
      <c r="Q2307" s="118">
        <f>VLOOKUP($A2307,'Data Transformation Q1 to Q8'!$A:$V,19,FALSE)</f>
        <v>1044</v>
      </c>
    </row>
    <row r="2308" spans="1:17" ht="15.75" x14ac:dyDescent="0.25">
      <c r="A2308" s="10" t="s">
        <v>2354</v>
      </c>
      <c r="B2308" s="4" t="str">
        <f>VLOOKUP(A2308,'Data Transformation Q1 to Q8'!A:V,22,FALSE)</f>
        <v>R1013</v>
      </c>
      <c r="C2308" s="21">
        <f>VLOOKUP($A2308,'Data Transformation Q1 to Q8'!$A:$V,16,FALSE)</f>
        <v>34977</v>
      </c>
      <c r="D2308" s="6">
        <f>VLOOKUP($A2308,'Data Transformation Q1 to Q8'!$A:$V,17,FALSE)</f>
        <v>27</v>
      </c>
      <c r="E2308" s="4" t="str">
        <f>VLOOKUP(A2308,'Customer Names'!A:D,3,FALSE)</f>
        <v xml:space="preserve">  Andrea</v>
      </c>
      <c r="F2308" s="4">
        <f>VLOOKUP($A2308,'Data Transformation Q1 to Q8'!$A:$V,2,FALSE)</f>
        <v>20.85</v>
      </c>
      <c r="G2308" s="4" t="str">
        <f>VLOOKUP($A2308,'Data Transformation Q1 to Q8'!$A:$V,3,FALSE)</f>
        <v>Normal Weight</v>
      </c>
      <c r="H2308" s="4">
        <f>VLOOKUP($A2308,'Data Transformation Q1 to Q8'!$A:$V,4,FALSE)</f>
        <v>4.45</v>
      </c>
      <c r="I2308" s="4" t="str">
        <f>VLOOKUP($A2308,'Data Transformation Q1 to Q8'!$A:$V,5,FALSE)</f>
        <v>Normal</v>
      </c>
      <c r="J2308" s="4" t="str">
        <f>VLOOKUP($A2308,'Data Transformation Q1 to Q8'!$A:$V,6,FALSE)</f>
        <v>Yes</v>
      </c>
      <c r="K2308" s="4" t="str">
        <f>VLOOKUP($A2308,'Data Transformation Q1 to Q8'!$A:$V,7,FALSE)</f>
        <v>No</v>
      </c>
      <c r="L2308" s="4" t="str">
        <f>VLOOKUP($A2308,'Data Transformation Q1 to Q8'!$A:$V,8,FALSE)</f>
        <v>No</v>
      </c>
      <c r="M2308" s="4" t="str">
        <f>VLOOKUP($A2308,'Data Transformation Q1 to Q8'!$A:$V,10,FALSE)</f>
        <v>No</v>
      </c>
      <c r="N2308" s="4">
        <f>VLOOKUP($A2308,'Data Transformation Q1 to Q8'!$A:$V,9,FALSE)</f>
        <v>1</v>
      </c>
      <c r="O2308" s="4" t="str">
        <f>VLOOKUP($A2308,'Data Transformation Q1 to Q8'!$A:$V,20,FALSE)</f>
        <v>tier - 3</v>
      </c>
      <c r="P2308" s="4" t="str">
        <f>VLOOKUP($A2308,'Data Transformation Q1 to Q8'!$A:$V,21,FALSE)</f>
        <v>tier - 1</v>
      </c>
      <c r="Q2308" s="118">
        <f>VLOOKUP($A2308,'Data Transformation Q1 to Q8'!$A:$V,19,FALSE)</f>
        <v>1033.74</v>
      </c>
    </row>
    <row r="2309" spans="1:17" ht="15.75" x14ac:dyDescent="0.25">
      <c r="A2309" s="10" t="s">
        <v>2355</v>
      </c>
      <c r="B2309" s="4" t="str">
        <f>VLOOKUP(A2309,'Data Transformation Q1 to Q8'!A:V,22,FALSE)</f>
        <v>R1013</v>
      </c>
      <c r="C2309" s="21">
        <f>VLOOKUP($A2309,'Data Transformation Q1 to Q8'!$A:$V,16,FALSE)</f>
        <v>36377</v>
      </c>
      <c r="D2309" s="6">
        <f>VLOOKUP($A2309,'Data Transformation Q1 to Q8'!$A:$V,17,FALSE)</f>
        <v>23</v>
      </c>
      <c r="E2309" s="4" t="str">
        <f>VLOOKUP(A2309,'Customer Names'!A:D,3,FALSE)</f>
        <v xml:space="preserve">  Kristina</v>
      </c>
      <c r="F2309" s="4">
        <f>VLOOKUP($A2309,'Data Transformation Q1 to Q8'!$A:$V,2,FALSE)</f>
        <v>15.88</v>
      </c>
      <c r="G2309" s="4" t="str">
        <f>VLOOKUP($A2309,'Data Transformation Q1 to Q8'!$A:$V,3,FALSE)</f>
        <v>Underweight</v>
      </c>
      <c r="H2309" s="4">
        <f>VLOOKUP($A2309,'Data Transformation Q1 to Q8'!$A:$V,4,FALSE)</f>
        <v>4.3600000000000003</v>
      </c>
      <c r="I2309" s="4" t="str">
        <f>VLOOKUP($A2309,'Data Transformation Q1 to Q8'!$A:$V,5,FALSE)</f>
        <v>Normal</v>
      </c>
      <c r="J2309" s="4" t="str">
        <f>VLOOKUP($A2309,'Data Transformation Q1 to Q8'!$A:$V,6,FALSE)</f>
        <v>No</v>
      </c>
      <c r="K2309" s="4" t="str">
        <f>VLOOKUP($A2309,'Data Transformation Q1 to Q8'!$A:$V,7,FALSE)</f>
        <v>No</v>
      </c>
      <c r="L2309" s="4" t="str">
        <f>VLOOKUP($A2309,'Data Transformation Q1 to Q8'!$A:$V,8,FALSE)</f>
        <v>No</v>
      </c>
      <c r="M2309" s="4" t="str">
        <f>VLOOKUP($A2309,'Data Transformation Q1 to Q8'!$A:$V,10,FALSE)</f>
        <v>No</v>
      </c>
      <c r="N2309" s="4">
        <f>VLOOKUP($A2309,'Data Transformation Q1 to Q8'!$A:$V,9,FALSE)</f>
        <v>0</v>
      </c>
      <c r="O2309" s="4" t="str">
        <f>VLOOKUP($A2309,'Data Transformation Q1 to Q8'!$A:$V,20,FALSE)</f>
        <v>tier - 3</v>
      </c>
      <c r="P2309" s="4" t="str">
        <f>VLOOKUP($A2309,'Data Transformation Q1 to Q8'!$A:$V,21,FALSE)</f>
        <v>tier - 2</v>
      </c>
      <c r="Q2309" s="118">
        <f>VLOOKUP($A2309,'Data Transformation Q1 to Q8'!$A:$V,19,FALSE)</f>
        <v>1019</v>
      </c>
    </row>
    <row r="2310" spans="1:17" ht="15.75" x14ac:dyDescent="0.25">
      <c r="A2310" s="10" t="s">
        <v>2356</v>
      </c>
      <c r="B2310" s="4" t="str">
        <f>VLOOKUP(A2310,'Data Transformation Q1 to Q8'!A:V,22,FALSE)</f>
        <v>R1013</v>
      </c>
      <c r="C2310" s="21">
        <f>VLOOKUP($A2310,'Data Transformation Q1 to Q8'!$A:$V,16,FALSE)</f>
        <v>36808</v>
      </c>
      <c r="D2310" s="6">
        <f>VLOOKUP($A2310,'Data Transformation Q1 to Q8'!$A:$V,17,FALSE)</f>
        <v>22</v>
      </c>
      <c r="E2310" s="4" t="str">
        <f>VLOOKUP(A2310,'Customer Names'!A:D,3,FALSE)</f>
        <v xml:space="preserve">  Kristen</v>
      </c>
      <c r="F2310" s="4">
        <f>VLOOKUP($A2310,'Data Transformation Q1 to Q8'!$A:$V,2,FALSE)</f>
        <v>20.66</v>
      </c>
      <c r="G2310" s="4" t="str">
        <f>VLOOKUP($A2310,'Data Transformation Q1 to Q8'!$A:$V,3,FALSE)</f>
        <v>Normal Weight</v>
      </c>
      <c r="H2310" s="4">
        <f>VLOOKUP($A2310,'Data Transformation Q1 to Q8'!$A:$V,4,FALSE)</f>
        <v>5.8</v>
      </c>
      <c r="I2310" s="4" t="str">
        <f>VLOOKUP($A2310,'Data Transformation Q1 to Q8'!$A:$V,5,FALSE)</f>
        <v>Prediabetes</v>
      </c>
      <c r="J2310" s="4" t="str">
        <f>VLOOKUP($A2310,'Data Transformation Q1 to Q8'!$A:$V,6,FALSE)</f>
        <v>No</v>
      </c>
      <c r="K2310" s="4" t="str">
        <f>VLOOKUP($A2310,'Data Transformation Q1 to Q8'!$A:$V,7,FALSE)</f>
        <v>yes</v>
      </c>
      <c r="L2310" s="4" t="str">
        <f>VLOOKUP($A2310,'Data Transformation Q1 to Q8'!$A:$V,8,FALSE)</f>
        <v>No</v>
      </c>
      <c r="M2310" s="4" t="str">
        <f>VLOOKUP($A2310,'Data Transformation Q1 to Q8'!$A:$V,10,FALSE)</f>
        <v>No</v>
      </c>
      <c r="N2310" s="4">
        <f>VLOOKUP($A2310,'Data Transformation Q1 to Q8'!$A:$V,9,FALSE)</f>
        <v>1</v>
      </c>
      <c r="O2310" s="4" t="str">
        <f>VLOOKUP($A2310,'Data Transformation Q1 to Q8'!$A:$V,20,FALSE)</f>
        <v>tier - 3</v>
      </c>
      <c r="P2310" s="4" t="str">
        <f>VLOOKUP($A2310,'Data Transformation Q1 to Q8'!$A:$V,21,FALSE)</f>
        <v>tier - 2</v>
      </c>
      <c r="Q2310" s="118">
        <f>VLOOKUP($A2310,'Data Transformation Q1 to Q8'!$A:$V,19,FALSE)</f>
        <v>1012</v>
      </c>
    </row>
    <row r="2311" spans="1:17" ht="15.75" x14ac:dyDescent="0.25">
      <c r="A2311" s="10" t="s">
        <v>2357</v>
      </c>
      <c r="B2311" s="4" t="str">
        <f>VLOOKUP(A2311,'Data Transformation Q1 to Q8'!A:V,22,FALSE)</f>
        <v>R1013</v>
      </c>
      <c r="C2311" s="21">
        <f>VLOOKUP($A2311,'Data Transformation Q1 to Q8'!$A:$V,16,FALSE)</f>
        <v>34660</v>
      </c>
      <c r="D2311" s="6">
        <f>VLOOKUP($A2311,'Data Transformation Q1 to Q8'!$A:$V,17,FALSE)</f>
        <v>28</v>
      </c>
      <c r="E2311" s="4" t="str">
        <f>VLOOKUP(A2311,'Customer Names'!A:D,3,FALSE)</f>
        <v xml:space="preserve">  Matthew</v>
      </c>
      <c r="F2311" s="4">
        <f>VLOOKUP($A2311,'Data Transformation Q1 to Q8'!$A:$V,2,FALSE)</f>
        <v>20.399999999999999</v>
      </c>
      <c r="G2311" s="4" t="str">
        <f>VLOOKUP($A2311,'Data Transformation Q1 to Q8'!$A:$V,3,FALSE)</f>
        <v>Normal Weight</v>
      </c>
      <c r="H2311" s="4">
        <f>VLOOKUP($A2311,'Data Transformation Q1 to Q8'!$A:$V,4,FALSE)</f>
        <v>5.27</v>
      </c>
      <c r="I2311" s="4" t="str">
        <f>VLOOKUP($A2311,'Data Transformation Q1 to Q8'!$A:$V,5,FALSE)</f>
        <v>Normal</v>
      </c>
      <c r="J2311" s="4" t="str">
        <f>VLOOKUP($A2311,'Data Transformation Q1 to Q8'!$A:$V,6,FALSE)</f>
        <v>No</v>
      </c>
      <c r="K2311" s="4" t="str">
        <f>VLOOKUP($A2311,'Data Transformation Q1 to Q8'!$A:$V,7,FALSE)</f>
        <v>No</v>
      </c>
      <c r="L2311" s="4" t="str">
        <f>VLOOKUP($A2311,'Data Transformation Q1 to Q8'!$A:$V,8,FALSE)</f>
        <v>No</v>
      </c>
      <c r="M2311" s="4" t="str">
        <f>VLOOKUP($A2311,'Data Transformation Q1 to Q8'!$A:$V,10,FALSE)</f>
        <v>No</v>
      </c>
      <c r="N2311" s="4">
        <f>VLOOKUP($A2311,'Data Transformation Q1 to Q8'!$A:$V,9,FALSE)</f>
        <v>0</v>
      </c>
      <c r="O2311" s="4" t="str">
        <f>VLOOKUP($A2311,'Data Transformation Q1 to Q8'!$A:$V,20,FALSE)</f>
        <v>tier - 3</v>
      </c>
      <c r="P2311" s="4" t="str">
        <f>VLOOKUP($A2311,'Data Transformation Q1 to Q8'!$A:$V,21,FALSE)</f>
        <v>tier - 2</v>
      </c>
      <c r="Q2311" s="118">
        <f>VLOOKUP($A2311,'Data Transformation Q1 to Q8'!$A:$V,19,FALSE)</f>
        <v>1006.65</v>
      </c>
    </row>
    <row r="2312" spans="1:17" ht="15.75" x14ac:dyDescent="0.25">
      <c r="A2312" s="10" t="s">
        <v>2358</v>
      </c>
      <c r="B2312" s="4" t="str">
        <f>VLOOKUP(A2312,'Data Transformation Q1 to Q8'!A:V,22,FALSE)</f>
        <v>R1013</v>
      </c>
      <c r="C2312" s="21">
        <f>VLOOKUP($A2312,'Data Transformation Q1 to Q8'!$A:$V,16,FALSE)</f>
        <v>37122</v>
      </c>
      <c r="D2312" s="6">
        <f>VLOOKUP($A2312,'Data Transformation Q1 to Q8'!$A:$V,17,FALSE)</f>
        <v>21</v>
      </c>
      <c r="E2312" s="4" t="str">
        <f>VLOOKUP(A2312,'Customer Names'!A:D,3,FALSE)</f>
        <v xml:space="preserve">  Kathleen</v>
      </c>
      <c r="F2312" s="4">
        <f>VLOOKUP($A2312,'Data Transformation Q1 to Q8'!$A:$V,2,FALSE)</f>
        <v>25.19</v>
      </c>
      <c r="G2312" s="4" t="str">
        <f>VLOOKUP($A2312,'Data Transformation Q1 to Q8'!$A:$V,3,FALSE)</f>
        <v>Overweight</v>
      </c>
      <c r="H2312" s="4">
        <f>VLOOKUP($A2312,'Data Transformation Q1 to Q8'!$A:$V,4,FALSE)</f>
        <v>5.64</v>
      </c>
      <c r="I2312" s="4" t="str">
        <f>VLOOKUP($A2312,'Data Transformation Q1 to Q8'!$A:$V,5,FALSE)</f>
        <v>Normal</v>
      </c>
      <c r="J2312" s="4" t="str">
        <f>VLOOKUP($A2312,'Data Transformation Q1 to Q8'!$A:$V,6,FALSE)</f>
        <v>Yes</v>
      </c>
      <c r="K2312" s="4" t="str">
        <f>VLOOKUP($A2312,'Data Transformation Q1 to Q8'!$A:$V,7,FALSE)</f>
        <v>No</v>
      </c>
      <c r="L2312" s="4" t="str">
        <f>VLOOKUP($A2312,'Data Transformation Q1 to Q8'!$A:$V,8,FALSE)</f>
        <v>No</v>
      </c>
      <c r="M2312" s="4" t="str">
        <f>VLOOKUP($A2312,'Data Transformation Q1 to Q8'!$A:$V,10,FALSE)</f>
        <v>No</v>
      </c>
      <c r="N2312" s="4">
        <f>VLOOKUP($A2312,'Data Transformation Q1 to Q8'!$A:$V,9,FALSE)</f>
        <v>0</v>
      </c>
      <c r="O2312" s="4" t="str">
        <f>VLOOKUP($A2312,'Data Transformation Q1 to Q8'!$A:$V,20,FALSE)</f>
        <v>tier - 3</v>
      </c>
      <c r="P2312" s="4" t="str">
        <f>VLOOKUP($A2312,'Data Transformation Q1 to Q8'!$A:$V,21,FALSE)</f>
        <v>tier - 2</v>
      </c>
      <c r="Q2312" s="118">
        <f>VLOOKUP($A2312,'Data Transformation Q1 to Q8'!$A:$V,19,FALSE)</f>
        <v>964.71</v>
      </c>
    </row>
    <row r="2313" spans="1:17" ht="15.75" x14ac:dyDescent="0.25">
      <c r="A2313" s="10" t="s">
        <v>2359</v>
      </c>
      <c r="B2313" s="4" t="str">
        <f>VLOOKUP(A2313,'Data Transformation Q1 to Q8'!A:V,22,FALSE)</f>
        <v>R1013</v>
      </c>
      <c r="C2313" s="21">
        <f>VLOOKUP($A2313,'Data Transformation Q1 to Q8'!$A:$V,16,FALSE)</f>
        <v>35000</v>
      </c>
      <c r="D2313" s="6">
        <f>VLOOKUP($A2313,'Data Transformation Q1 to Q8'!$A:$V,17,FALSE)</f>
        <v>27</v>
      </c>
      <c r="E2313" s="4" t="str">
        <f>VLOOKUP(A2313,'Customer Names'!A:D,3,FALSE)</f>
        <v xml:space="preserve">  Lindsey</v>
      </c>
      <c r="F2313" s="4">
        <f>VLOOKUP($A2313,'Data Transformation Q1 to Q8'!$A:$V,2,FALSE)</f>
        <v>20.54</v>
      </c>
      <c r="G2313" s="4" t="str">
        <f>VLOOKUP($A2313,'Data Transformation Q1 to Q8'!$A:$V,3,FALSE)</f>
        <v>Normal Weight</v>
      </c>
      <c r="H2313" s="4">
        <f>VLOOKUP($A2313,'Data Transformation Q1 to Q8'!$A:$V,4,FALSE)</f>
        <v>4.2</v>
      </c>
      <c r="I2313" s="4" t="str">
        <f>VLOOKUP($A2313,'Data Transformation Q1 to Q8'!$A:$V,5,FALSE)</f>
        <v>Normal</v>
      </c>
      <c r="J2313" s="4" t="str">
        <f>VLOOKUP($A2313,'Data Transformation Q1 to Q8'!$A:$V,6,FALSE)</f>
        <v>Yes</v>
      </c>
      <c r="K2313" s="4" t="str">
        <f>VLOOKUP($A2313,'Data Transformation Q1 to Q8'!$A:$V,7,FALSE)</f>
        <v>No</v>
      </c>
      <c r="L2313" s="4" t="str">
        <f>VLOOKUP($A2313,'Data Transformation Q1 to Q8'!$A:$V,8,FALSE)</f>
        <v>No</v>
      </c>
      <c r="M2313" s="4" t="str">
        <f>VLOOKUP($A2313,'Data Transformation Q1 to Q8'!$A:$V,10,FALSE)</f>
        <v>No</v>
      </c>
      <c r="N2313" s="4">
        <f>VLOOKUP($A2313,'Data Transformation Q1 to Q8'!$A:$V,9,FALSE)</f>
        <v>1</v>
      </c>
      <c r="O2313" s="4" t="str">
        <f>VLOOKUP($A2313,'Data Transformation Q1 to Q8'!$A:$V,20,FALSE)</f>
        <v>tier - 3</v>
      </c>
      <c r="P2313" s="4" t="str">
        <f>VLOOKUP($A2313,'Data Transformation Q1 to Q8'!$A:$V,21,FALSE)</f>
        <v>tier - 1</v>
      </c>
      <c r="Q2313" s="118">
        <f>VLOOKUP($A2313,'Data Transformation Q1 to Q8'!$A:$V,19,FALSE)</f>
        <v>928.59</v>
      </c>
    </row>
    <row r="2314" spans="1:17" ht="15.75" x14ac:dyDescent="0.25">
      <c r="A2314" s="10" t="s">
        <v>2360</v>
      </c>
      <c r="B2314" s="4" t="str">
        <f>VLOOKUP(A2314,'Data Transformation Q1 to Q8'!A:V,22,FALSE)</f>
        <v>R1013</v>
      </c>
      <c r="C2314" s="21">
        <f>VLOOKUP($A2314,'Data Transformation Q1 to Q8'!$A:$V,16,FALSE)</f>
        <v>34637</v>
      </c>
      <c r="D2314" s="6">
        <f>VLOOKUP($A2314,'Data Transformation Q1 to Q8'!$A:$V,17,FALSE)</f>
        <v>28</v>
      </c>
      <c r="E2314" s="4" t="str">
        <f>VLOOKUP(A2314,'Customer Names'!A:D,3,FALSE)</f>
        <v xml:space="preserve">  Robert</v>
      </c>
      <c r="F2314" s="4">
        <f>VLOOKUP($A2314,'Data Transformation Q1 to Q8'!$A:$V,2,FALSE)</f>
        <v>20.13</v>
      </c>
      <c r="G2314" s="4" t="str">
        <f>VLOOKUP($A2314,'Data Transformation Q1 to Q8'!$A:$V,3,FALSE)</f>
        <v>Normal Weight</v>
      </c>
      <c r="H2314" s="4">
        <f>VLOOKUP($A2314,'Data Transformation Q1 to Q8'!$A:$V,4,FALSE)</f>
        <v>5.42</v>
      </c>
      <c r="I2314" s="4" t="str">
        <f>VLOOKUP($A2314,'Data Transformation Q1 to Q8'!$A:$V,5,FALSE)</f>
        <v>Normal</v>
      </c>
      <c r="J2314" s="4" t="str">
        <f>VLOOKUP($A2314,'Data Transformation Q1 to Q8'!$A:$V,6,FALSE)</f>
        <v>No</v>
      </c>
      <c r="K2314" s="4" t="str">
        <f>VLOOKUP($A2314,'Data Transformation Q1 to Q8'!$A:$V,7,FALSE)</f>
        <v>No</v>
      </c>
      <c r="L2314" s="4" t="str">
        <f>VLOOKUP($A2314,'Data Transformation Q1 to Q8'!$A:$V,8,FALSE)</f>
        <v>No</v>
      </c>
      <c r="M2314" s="4" t="str">
        <f>VLOOKUP($A2314,'Data Transformation Q1 to Q8'!$A:$V,10,FALSE)</f>
        <v>No</v>
      </c>
      <c r="N2314" s="4">
        <f>VLOOKUP($A2314,'Data Transformation Q1 to Q8'!$A:$V,9,FALSE)</f>
        <v>0</v>
      </c>
      <c r="O2314" s="4" t="str">
        <f>VLOOKUP($A2314,'Data Transformation Q1 to Q8'!$A:$V,20,FALSE)</f>
        <v>tier - 3</v>
      </c>
      <c r="P2314" s="4" t="str">
        <f>VLOOKUP($A2314,'Data Transformation Q1 to Q8'!$A:$V,21,FALSE)</f>
        <v>tier - 1</v>
      </c>
      <c r="Q2314" s="118">
        <f>VLOOKUP($A2314,'Data Transformation Q1 to Q8'!$A:$V,19,FALSE)</f>
        <v>915.07</v>
      </c>
    </row>
    <row r="2315" spans="1:17" ht="15.75" x14ac:dyDescent="0.25">
      <c r="A2315" s="10" t="s">
        <v>2361</v>
      </c>
      <c r="B2315" s="4" t="str">
        <f>VLOOKUP(A2315,'Data Transformation Q1 to Q8'!A:V,22,FALSE)</f>
        <v>R1013</v>
      </c>
      <c r="C2315" s="21">
        <f>VLOOKUP($A2315,'Data Transformation Q1 to Q8'!$A:$V,16,FALSE)</f>
        <v>34300</v>
      </c>
      <c r="D2315" s="6">
        <f>VLOOKUP($A2315,'Data Transformation Q1 to Q8'!$A:$V,17,FALSE)</f>
        <v>29</v>
      </c>
      <c r="E2315" s="4" t="str">
        <f>VLOOKUP(A2315,'Customer Names'!A:D,3,FALSE)</f>
        <v xml:space="preserve">  Sarah E</v>
      </c>
      <c r="F2315" s="4">
        <f>VLOOKUP($A2315,'Data Transformation Q1 to Q8'!$A:$V,2,FALSE)</f>
        <v>18.93</v>
      </c>
      <c r="G2315" s="4" t="str">
        <f>VLOOKUP($A2315,'Data Transformation Q1 to Q8'!$A:$V,3,FALSE)</f>
        <v>Normal Weight</v>
      </c>
      <c r="H2315" s="4">
        <f>VLOOKUP($A2315,'Data Transformation Q1 to Q8'!$A:$V,4,FALSE)</f>
        <v>6.11</v>
      </c>
      <c r="I2315" s="4" t="str">
        <f>VLOOKUP($A2315,'Data Transformation Q1 to Q8'!$A:$V,5,FALSE)</f>
        <v>Prediabetes</v>
      </c>
      <c r="J2315" s="4" t="str">
        <f>VLOOKUP($A2315,'Data Transformation Q1 to Q8'!$A:$V,6,FALSE)</f>
        <v>No</v>
      </c>
      <c r="K2315" s="4" t="str">
        <f>VLOOKUP($A2315,'Data Transformation Q1 to Q8'!$A:$V,7,FALSE)</f>
        <v>No</v>
      </c>
      <c r="L2315" s="4" t="str">
        <f>VLOOKUP($A2315,'Data Transformation Q1 to Q8'!$A:$V,8,FALSE)</f>
        <v>Yes</v>
      </c>
      <c r="M2315" s="4" t="str">
        <f>VLOOKUP($A2315,'Data Transformation Q1 to Q8'!$A:$V,10,FALSE)</f>
        <v>No</v>
      </c>
      <c r="N2315" s="4">
        <f>VLOOKUP($A2315,'Data Transformation Q1 to Q8'!$A:$V,9,FALSE)</f>
        <v>1</v>
      </c>
      <c r="O2315" s="4" t="str">
        <f>VLOOKUP($A2315,'Data Transformation Q1 to Q8'!$A:$V,20,FALSE)</f>
        <v>tier - 3</v>
      </c>
      <c r="P2315" s="4" t="str">
        <f>VLOOKUP($A2315,'Data Transformation Q1 to Q8'!$A:$V,21,FALSE)</f>
        <v>tier - 1</v>
      </c>
      <c r="Q2315" s="118">
        <f>VLOOKUP($A2315,'Data Transformation Q1 to Q8'!$A:$V,19,FALSE)</f>
        <v>896.21</v>
      </c>
    </row>
    <row r="2316" spans="1:17" ht="15.75" x14ac:dyDescent="0.25">
      <c r="A2316" s="10" t="s">
        <v>2362</v>
      </c>
      <c r="B2316" s="4" t="str">
        <f>VLOOKUP(A2316,'Data Transformation Q1 to Q8'!A:V,22,FALSE)</f>
        <v>R1013</v>
      </c>
      <c r="C2316" s="21">
        <f>VLOOKUP($A2316,'Data Transformation Q1 to Q8'!$A:$V,16,FALSE)</f>
        <v>36848</v>
      </c>
      <c r="D2316" s="6">
        <f>VLOOKUP($A2316,'Data Transformation Q1 to Q8'!$A:$V,17,FALSE)</f>
        <v>22</v>
      </c>
      <c r="E2316" s="4" t="str">
        <f>VLOOKUP(A2316,'Customer Names'!A:D,3,FALSE)</f>
        <v xml:space="preserve">  Flannery</v>
      </c>
      <c r="F2316" s="4">
        <f>VLOOKUP($A2316,'Data Transformation Q1 to Q8'!$A:$V,2,FALSE)</f>
        <v>24.14</v>
      </c>
      <c r="G2316" s="4" t="str">
        <f>VLOOKUP($A2316,'Data Transformation Q1 to Q8'!$A:$V,3,FALSE)</f>
        <v>Normal Weight</v>
      </c>
      <c r="H2316" s="4">
        <f>VLOOKUP($A2316,'Data Transformation Q1 to Q8'!$A:$V,4,FALSE)</f>
        <v>5.29</v>
      </c>
      <c r="I2316" s="4" t="str">
        <f>VLOOKUP($A2316,'Data Transformation Q1 to Q8'!$A:$V,5,FALSE)</f>
        <v>Normal</v>
      </c>
      <c r="J2316" s="4" t="str">
        <f>VLOOKUP($A2316,'Data Transformation Q1 to Q8'!$A:$V,6,FALSE)</f>
        <v>No</v>
      </c>
      <c r="K2316" s="4" t="str">
        <f>VLOOKUP($A2316,'Data Transformation Q1 to Q8'!$A:$V,7,FALSE)</f>
        <v>yes</v>
      </c>
      <c r="L2316" s="4" t="str">
        <f>VLOOKUP($A2316,'Data Transformation Q1 to Q8'!$A:$V,8,FALSE)</f>
        <v>No</v>
      </c>
      <c r="M2316" s="4" t="str">
        <f>VLOOKUP($A2316,'Data Transformation Q1 to Q8'!$A:$V,10,FALSE)</f>
        <v>No</v>
      </c>
      <c r="N2316" s="4">
        <f>VLOOKUP($A2316,'Data Transformation Q1 to Q8'!$A:$V,9,FALSE)</f>
        <v>1</v>
      </c>
      <c r="O2316" s="4" t="str">
        <f>VLOOKUP($A2316,'Data Transformation Q1 to Q8'!$A:$V,20,FALSE)</f>
        <v>tier - 3</v>
      </c>
      <c r="P2316" s="4" t="str">
        <f>VLOOKUP($A2316,'Data Transformation Q1 to Q8'!$A:$V,21,FALSE)</f>
        <v>tier - 1</v>
      </c>
      <c r="Q2316" s="118">
        <f>VLOOKUP($A2316,'Data Transformation Q1 to Q8'!$A:$V,19,FALSE)</f>
        <v>865.41</v>
      </c>
    </row>
    <row r="2317" spans="1:17" ht="15.75" x14ac:dyDescent="0.25">
      <c r="A2317" s="10" t="s">
        <v>2363</v>
      </c>
      <c r="B2317" s="4" t="str">
        <f>VLOOKUP(A2317,'Data Transformation Q1 to Q8'!A:V,22,FALSE)</f>
        <v>R1011</v>
      </c>
      <c r="C2317" s="21">
        <f>VLOOKUP($A2317,'Data Transformation Q1 to Q8'!$A:$V,16,FALSE)</f>
        <v>38267</v>
      </c>
      <c r="D2317" s="6">
        <f>VLOOKUP($A2317,'Data Transformation Q1 to Q8'!$A:$V,17,FALSE)</f>
        <v>18</v>
      </c>
      <c r="E2317" s="4" t="str">
        <f>VLOOKUP(A2317,'Customer Names'!A:D,3,FALSE)</f>
        <v xml:space="preserve">  John T</v>
      </c>
      <c r="F2317" s="4">
        <f>VLOOKUP($A2317,'Data Transformation Q1 to Q8'!$A:$V,2,FALSE)</f>
        <v>25.03</v>
      </c>
      <c r="G2317" s="4" t="str">
        <f>VLOOKUP($A2317,'Data Transformation Q1 to Q8'!$A:$V,3,FALSE)</f>
        <v>Overweight</v>
      </c>
      <c r="H2317" s="4">
        <f>VLOOKUP($A2317,'Data Transformation Q1 to Q8'!$A:$V,4,FALSE)</f>
        <v>5.91</v>
      </c>
      <c r="I2317" s="4" t="str">
        <f>VLOOKUP($A2317,'Data Transformation Q1 to Q8'!$A:$V,5,FALSE)</f>
        <v>Prediabetes</v>
      </c>
      <c r="J2317" s="4" t="str">
        <f>VLOOKUP($A2317,'Data Transformation Q1 to Q8'!$A:$V,6,FALSE)</f>
        <v>No</v>
      </c>
      <c r="K2317" s="4" t="str">
        <f>VLOOKUP($A2317,'Data Transformation Q1 to Q8'!$A:$V,7,FALSE)</f>
        <v>yes</v>
      </c>
      <c r="L2317" s="4" t="str">
        <f>VLOOKUP($A2317,'Data Transformation Q1 to Q8'!$A:$V,8,FALSE)</f>
        <v>No</v>
      </c>
      <c r="M2317" s="4" t="str">
        <f>VLOOKUP($A2317,'Data Transformation Q1 to Q8'!$A:$V,10,FALSE)</f>
        <v>No</v>
      </c>
      <c r="N2317" s="4">
        <f>VLOOKUP($A2317,'Data Transformation Q1 to Q8'!$A:$V,9,FALSE)</f>
        <v>1</v>
      </c>
      <c r="O2317" s="4" t="str">
        <f>VLOOKUP($A2317,'Data Transformation Q1 to Q8'!$A:$V,20,FALSE)</f>
        <v>tier - 3</v>
      </c>
      <c r="P2317" s="4" t="str">
        <f>VLOOKUP($A2317,'Data Transformation Q1 to Q8'!$A:$V,21,FALSE)</f>
        <v>tier - 2</v>
      </c>
      <c r="Q2317" s="118">
        <f>VLOOKUP($A2317,'Data Transformation Q1 to Q8'!$A:$V,19,FALSE)</f>
        <v>830.52</v>
      </c>
    </row>
    <row r="2318" spans="1:17" ht="15.75" x14ac:dyDescent="0.25">
      <c r="A2318" s="10" t="s">
        <v>2364</v>
      </c>
      <c r="B2318" s="4" t="str">
        <f>VLOOKUP(A2318,'Data Transformation Q1 to Q8'!A:V,22,FALSE)</f>
        <v>R1013</v>
      </c>
      <c r="C2318" s="21">
        <f>VLOOKUP($A2318,'Data Transformation Q1 to Q8'!$A:$V,16,FALSE)</f>
        <v>35040</v>
      </c>
      <c r="D2318" s="6">
        <f>VLOOKUP($A2318,'Data Transformation Q1 to Q8'!$A:$V,17,FALSE)</f>
        <v>27</v>
      </c>
      <c r="E2318" s="4" t="str">
        <f>VLOOKUP(A2318,'Customer Names'!A:D,3,FALSE)</f>
        <v xml:space="preserve">  Koji</v>
      </c>
      <c r="F2318" s="4">
        <f>VLOOKUP($A2318,'Data Transformation Q1 to Q8'!$A:$V,2,FALSE)</f>
        <v>20.47</v>
      </c>
      <c r="G2318" s="4" t="str">
        <f>VLOOKUP($A2318,'Data Transformation Q1 to Q8'!$A:$V,3,FALSE)</f>
        <v>Normal Weight</v>
      </c>
      <c r="H2318" s="4">
        <f>VLOOKUP($A2318,'Data Transformation Q1 to Q8'!$A:$V,4,FALSE)</f>
        <v>5.81</v>
      </c>
      <c r="I2318" s="4" t="str">
        <f>VLOOKUP($A2318,'Data Transformation Q1 to Q8'!$A:$V,5,FALSE)</f>
        <v>Prediabetes</v>
      </c>
      <c r="J2318" s="4" t="str">
        <f>VLOOKUP($A2318,'Data Transformation Q1 to Q8'!$A:$V,6,FALSE)</f>
        <v>Yes</v>
      </c>
      <c r="K2318" s="4" t="str">
        <f>VLOOKUP($A2318,'Data Transformation Q1 to Q8'!$A:$V,7,FALSE)</f>
        <v>No</v>
      </c>
      <c r="L2318" s="4" t="str">
        <f>VLOOKUP($A2318,'Data Transformation Q1 to Q8'!$A:$V,8,FALSE)</f>
        <v>No</v>
      </c>
      <c r="M2318" s="4" t="str">
        <f>VLOOKUP($A2318,'Data Transformation Q1 to Q8'!$A:$V,10,FALSE)</f>
        <v>No</v>
      </c>
      <c r="N2318" s="4">
        <f>VLOOKUP($A2318,'Data Transformation Q1 to Q8'!$A:$V,9,FALSE)</f>
        <v>1</v>
      </c>
      <c r="O2318" s="4" t="str">
        <f>VLOOKUP($A2318,'Data Transformation Q1 to Q8'!$A:$V,20,FALSE)</f>
        <v>tier - 3</v>
      </c>
      <c r="P2318" s="4" t="str">
        <f>VLOOKUP($A2318,'Data Transformation Q1 to Q8'!$A:$V,21,FALSE)</f>
        <v>tier - 2</v>
      </c>
      <c r="Q2318" s="118">
        <f>VLOOKUP($A2318,'Data Transformation Q1 to Q8'!$A:$V,19,FALSE)</f>
        <v>773.54</v>
      </c>
    </row>
    <row r="2319" spans="1:17" ht="15.75" x14ac:dyDescent="0.25">
      <c r="A2319" s="10" t="s">
        <v>2365</v>
      </c>
      <c r="B2319" s="4" t="str">
        <f>VLOOKUP(A2319,'Data Transformation Q1 to Q8'!A:V,22,FALSE)</f>
        <v>R1012</v>
      </c>
      <c r="C2319" s="21">
        <f>VLOOKUP($A2319,'Data Transformation Q1 to Q8'!$A:$V,16,FALSE)</f>
        <v>35326</v>
      </c>
      <c r="D2319" s="6">
        <f>VLOOKUP($A2319,'Data Transformation Q1 to Q8'!$A:$V,17,FALSE)</f>
        <v>26</v>
      </c>
      <c r="E2319" s="4" t="str">
        <f>VLOOKUP(A2319,'Customer Names'!A:D,3,FALSE)</f>
        <v xml:space="preserve">  Candice M</v>
      </c>
      <c r="F2319" s="4">
        <f>VLOOKUP($A2319,'Data Transformation Q1 to Q8'!$A:$V,2,FALSE)</f>
        <v>18.82</v>
      </c>
      <c r="G2319" s="4" t="str">
        <f>VLOOKUP($A2319,'Data Transformation Q1 to Q8'!$A:$V,3,FALSE)</f>
        <v>Normal Weight</v>
      </c>
      <c r="H2319" s="4">
        <f>VLOOKUP($A2319,'Data Transformation Q1 to Q8'!$A:$V,4,FALSE)</f>
        <v>5.51</v>
      </c>
      <c r="I2319" s="4" t="str">
        <f>VLOOKUP($A2319,'Data Transformation Q1 to Q8'!$A:$V,5,FALSE)</f>
        <v>Normal</v>
      </c>
      <c r="J2319" s="4" t="str">
        <f>VLOOKUP($A2319,'Data Transformation Q1 to Q8'!$A:$V,6,FALSE)</f>
        <v>Yes</v>
      </c>
      <c r="K2319" s="4" t="str">
        <f>VLOOKUP($A2319,'Data Transformation Q1 to Q8'!$A:$V,7,FALSE)</f>
        <v>No</v>
      </c>
      <c r="L2319" s="4" t="str">
        <f>VLOOKUP($A2319,'Data Transformation Q1 to Q8'!$A:$V,8,FALSE)</f>
        <v>No</v>
      </c>
      <c r="M2319" s="4" t="str">
        <f>VLOOKUP($A2319,'Data Transformation Q1 to Q8'!$A:$V,10,FALSE)</f>
        <v>No</v>
      </c>
      <c r="N2319" s="4">
        <f>VLOOKUP($A2319,'Data Transformation Q1 to Q8'!$A:$V,9,FALSE)</f>
        <v>0</v>
      </c>
      <c r="O2319" s="4" t="str">
        <f>VLOOKUP($A2319,'Data Transformation Q1 to Q8'!$A:$V,20,FALSE)</f>
        <v>tier - 3</v>
      </c>
      <c r="P2319" s="4" t="str">
        <f>VLOOKUP($A2319,'Data Transformation Q1 to Q8'!$A:$V,21,FALSE)</f>
        <v>tier - 2</v>
      </c>
      <c r="Q2319" s="118">
        <f>VLOOKUP($A2319,'Data Transformation Q1 to Q8'!$A:$V,19,FALSE)</f>
        <v>770.38</v>
      </c>
    </row>
    <row r="2320" spans="1:17" ht="15.75" x14ac:dyDescent="0.25">
      <c r="A2320" s="10" t="s">
        <v>2366</v>
      </c>
      <c r="B2320" s="4" t="str">
        <f>VLOOKUP(A2320,'Data Transformation Q1 to Q8'!A:V,22,FALSE)</f>
        <v>R1013</v>
      </c>
      <c r="C2320" s="21">
        <f>VLOOKUP($A2320,'Data Transformation Q1 to Q8'!$A:$V,16,FALSE)</f>
        <v>34148</v>
      </c>
      <c r="D2320" s="6">
        <f>VLOOKUP($A2320,'Data Transformation Q1 to Q8'!$A:$V,17,FALSE)</f>
        <v>29</v>
      </c>
      <c r="E2320" s="4" t="str">
        <f>VLOOKUP(A2320,'Customer Names'!A:D,3,FALSE)</f>
        <v xml:space="preserve">  Theodore A</v>
      </c>
      <c r="F2320" s="4">
        <f>VLOOKUP($A2320,'Data Transformation Q1 to Q8'!$A:$V,2,FALSE)</f>
        <v>17.079999999999998</v>
      </c>
      <c r="G2320" s="4" t="str">
        <f>VLOOKUP($A2320,'Data Transformation Q1 to Q8'!$A:$V,3,FALSE)</f>
        <v>Underweight</v>
      </c>
      <c r="H2320" s="4">
        <f>VLOOKUP($A2320,'Data Transformation Q1 to Q8'!$A:$V,4,FALSE)</f>
        <v>5.73</v>
      </c>
      <c r="I2320" s="4" t="str">
        <f>VLOOKUP($A2320,'Data Transformation Q1 to Q8'!$A:$V,5,FALSE)</f>
        <v>Prediabetes</v>
      </c>
      <c r="J2320" s="4" t="str">
        <f>VLOOKUP($A2320,'Data Transformation Q1 to Q8'!$A:$V,6,FALSE)</f>
        <v>No</v>
      </c>
      <c r="K2320" s="4" t="str">
        <f>VLOOKUP($A2320,'Data Transformation Q1 to Q8'!$A:$V,7,FALSE)</f>
        <v>No</v>
      </c>
      <c r="L2320" s="4" t="str">
        <f>VLOOKUP($A2320,'Data Transformation Q1 to Q8'!$A:$V,8,FALSE)</f>
        <v>Yes</v>
      </c>
      <c r="M2320" s="4" t="str">
        <f>VLOOKUP($A2320,'Data Transformation Q1 to Q8'!$A:$V,10,FALSE)</f>
        <v>No</v>
      </c>
      <c r="N2320" s="4">
        <f>VLOOKUP($A2320,'Data Transformation Q1 to Q8'!$A:$V,9,FALSE)</f>
        <v>1</v>
      </c>
      <c r="O2320" s="4" t="str">
        <f>VLOOKUP($A2320,'Data Transformation Q1 to Q8'!$A:$V,20,FALSE)</f>
        <v>tier - 3</v>
      </c>
      <c r="P2320" s="4" t="str">
        <f>VLOOKUP($A2320,'Data Transformation Q1 to Q8'!$A:$V,21,FALSE)</f>
        <v>tier - 3</v>
      </c>
      <c r="Q2320" s="118">
        <f>VLOOKUP($A2320,'Data Transformation Q1 to Q8'!$A:$V,19,FALSE)</f>
        <v>770</v>
      </c>
    </row>
    <row r="2321" spans="1:17" ht="15.75" x14ac:dyDescent="0.25">
      <c r="A2321" s="10" t="s">
        <v>2367</v>
      </c>
      <c r="B2321" s="4" t="str">
        <f>VLOOKUP(A2321,'Data Transformation Q1 to Q8'!A:V,22,FALSE)</f>
        <v>R1013</v>
      </c>
      <c r="C2321" s="21">
        <f>VLOOKUP($A2321,'Data Transformation Q1 to Q8'!$A:$V,16,FALSE)</f>
        <v>35360</v>
      </c>
      <c r="D2321" s="6">
        <f>VLOOKUP($A2321,'Data Transformation Q1 to Q8'!$A:$V,17,FALSE)</f>
        <v>26</v>
      </c>
      <c r="E2321" s="4" t="str">
        <f>VLOOKUP(A2321,'Customer Names'!A:D,3,FALSE)</f>
        <v xml:space="preserve">  Lindy</v>
      </c>
      <c r="F2321" s="4">
        <f>VLOOKUP($A2321,'Data Transformation Q1 to Q8'!$A:$V,2,FALSE)</f>
        <v>19.21</v>
      </c>
      <c r="G2321" s="4" t="str">
        <f>VLOOKUP($A2321,'Data Transformation Q1 to Q8'!$A:$V,3,FALSE)</f>
        <v>Normal Weight</v>
      </c>
      <c r="H2321" s="4">
        <f>VLOOKUP($A2321,'Data Transformation Q1 to Q8'!$A:$V,4,FALSE)</f>
        <v>5.53</v>
      </c>
      <c r="I2321" s="4" t="str">
        <f>VLOOKUP($A2321,'Data Transformation Q1 to Q8'!$A:$V,5,FALSE)</f>
        <v>Normal</v>
      </c>
      <c r="J2321" s="4" t="str">
        <f>VLOOKUP($A2321,'Data Transformation Q1 to Q8'!$A:$V,6,FALSE)</f>
        <v>Yes</v>
      </c>
      <c r="K2321" s="4" t="str">
        <f>VLOOKUP($A2321,'Data Transformation Q1 to Q8'!$A:$V,7,FALSE)</f>
        <v>No</v>
      </c>
      <c r="L2321" s="4" t="str">
        <f>VLOOKUP($A2321,'Data Transformation Q1 to Q8'!$A:$V,8,FALSE)</f>
        <v>No</v>
      </c>
      <c r="M2321" s="4" t="str">
        <f>VLOOKUP($A2321,'Data Transformation Q1 to Q8'!$A:$V,10,FALSE)</f>
        <v>No</v>
      </c>
      <c r="N2321" s="4">
        <f>VLOOKUP($A2321,'Data Transformation Q1 to Q8'!$A:$V,9,FALSE)</f>
        <v>0</v>
      </c>
      <c r="O2321" s="4" t="str">
        <f>VLOOKUP($A2321,'Data Transformation Q1 to Q8'!$A:$V,20,FALSE)</f>
        <v>tier - 3</v>
      </c>
      <c r="P2321" s="4" t="str">
        <f>VLOOKUP($A2321,'Data Transformation Q1 to Q8'!$A:$V,21,FALSE)</f>
        <v>tier - 3</v>
      </c>
      <c r="Q2321" s="118">
        <f>VLOOKUP($A2321,'Data Transformation Q1 to Q8'!$A:$V,19,FALSE)</f>
        <v>760</v>
      </c>
    </row>
    <row r="2322" spans="1:17" ht="15.75" x14ac:dyDescent="0.25">
      <c r="A2322" s="10" t="s">
        <v>2368</v>
      </c>
      <c r="B2322" s="4" t="str">
        <f>VLOOKUP(A2322,'Data Transformation Q1 to Q8'!A:V,22,FALSE)</f>
        <v>R1013</v>
      </c>
      <c r="C2322" s="21">
        <f>VLOOKUP($A2322,'Data Transformation Q1 to Q8'!$A:$V,16,FALSE)</f>
        <v>34190</v>
      </c>
      <c r="D2322" s="6">
        <f>VLOOKUP($A2322,'Data Transformation Q1 to Q8'!$A:$V,17,FALSE)</f>
        <v>29</v>
      </c>
      <c r="E2322" s="4" t="str">
        <f>VLOOKUP(A2322,'Customer Names'!A:D,3,FALSE)</f>
        <v xml:space="preserve">  Thomas</v>
      </c>
      <c r="F2322" s="4">
        <f>VLOOKUP($A2322,'Data Transformation Q1 to Q8'!$A:$V,2,FALSE)</f>
        <v>17.86</v>
      </c>
      <c r="G2322" s="4" t="str">
        <f>VLOOKUP($A2322,'Data Transformation Q1 to Q8'!$A:$V,3,FALSE)</f>
        <v>Underweight</v>
      </c>
      <c r="H2322" s="4">
        <f>VLOOKUP($A2322,'Data Transformation Q1 to Q8'!$A:$V,4,FALSE)</f>
        <v>5.43</v>
      </c>
      <c r="I2322" s="4" t="str">
        <f>VLOOKUP($A2322,'Data Transformation Q1 to Q8'!$A:$V,5,FALSE)</f>
        <v>Normal</v>
      </c>
      <c r="J2322" s="4" t="str">
        <f>VLOOKUP($A2322,'Data Transformation Q1 to Q8'!$A:$V,6,FALSE)</f>
        <v>No</v>
      </c>
      <c r="K2322" s="4" t="str">
        <f>VLOOKUP($A2322,'Data Transformation Q1 to Q8'!$A:$V,7,FALSE)</f>
        <v>No</v>
      </c>
      <c r="L2322" s="4" t="str">
        <f>VLOOKUP($A2322,'Data Transformation Q1 to Q8'!$A:$V,8,FALSE)</f>
        <v>Yes</v>
      </c>
      <c r="M2322" s="4" t="str">
        <f>VLOOKUP($A2322,'Data Transformation Q1 to Q8'!$A:$V,10,FALSE)</f>
        <v>No</v>
      </c>
      <c r="N2322" s="4">
        <f>VLOOKUP($A2322,'Data Transformation Q1 to Q8'!$A:$V,9,FALSE)</f>
        <v>1</v>
      </c>
      <c r="O2322" s="4" t="str">
        <f>VLOOKUP($A2322,'Data Transformation Q1 to Q8'!$A:$V,20,FALSE)</f>
        <v>tier - 3</v>
      </c>
      <c r="P2322" s="4" t="str">
        <f>VLOOKUP($A2322,'Data Transformation Q1 to Q8'!$A:$V,21,FALSE)</f>
        <v>tier - 1</v>
      </c>
      <c r="Q2322" s="118">
        <f>VLOOKUP($A2322,'Data Transformation Q1 to Q8'!$A:$V,19,FALSE)</f>
        <v>760</v>
      </c>
    </row>
    <row r="2323" spans="1:17" ht="15.75" x14ac:dyDescent="0.25">
      <c r="A2323" s="10" t="s">
        <v>2369</v>
      </c>
      <c r="B2323" s="4" t="str">
        <f>VLOOKUP(A2323,'Data Transformation Q1 to Q8'!A:V,22,FALSE)</f>
        <v>R1012</v>
      </c>
      <c r="C2323" s="21">
        <f>VLOOKUP($A2323,'Data Transformation Q1 to Q8'!$A:$V,16,FALSE)</f>
        <v>37518</v>
      </c>
      <c r="D2323" s="6">
        <f>VLOOKUP($A2323,'Data Transformation Q1 to Q8'!$A:$V,17,FALSE)</f>
        <v>20</v>
      </c>
      <c r="E2323" s="4" t="str">
        <f>VLOOKUP(A2323,'Customer Names'!A:D,3,FALSE)</f>
        <v xml:space="preserve">  Holly</v>
      </c>
      <c r="F2323" s="4">
        <f>VLOOKUP($A2323,'Data Transformation Q1 to Q8'!$A:$V,2,FALSE)</f>
        <v>21.38</v>
      </c>
      <c r="G2323" s="4" t="str">
        <f>VLOOKUP($A2323,'Data Transformation Q1 to Q8'!$A:$V,3,FALSE)</f>
        <v>Normal Weight</v>
      </c>
      <c r="H2323" s="4">
        <f>VLOOKUP($A2323,'Data Transformation Q1 to Q8'!$A:$V,4,FALSE)</f>
        <v>8.01</v>
      </c>
      <c r="I2323" s="4" t="str">
        <f>VLOOKUP($A2323,'Data Transformation Q1 to Q8'!$A:$V,5,FALSE)</f>
        <v>Diabetes</v>
      </c>
      <c r="J2323" s="4" t="str">
        <f>VLOOKUP($A2323,'Data Transformation Q1 to Q8'!$A:$V,6,FALSE)</f>
        <v>No</v>
      </c>
      <c r="K2323" s="4" t="str">
        <f>VLOOKUP($A2323,'Data Transformation Q1 to Q8'!$A:$V,7,FALSE)</f>
        <v>No</v>
      </c>
      <c r="L2323" s="4" t="str">
        <f>VLOOKUP($A2323,'Data Transformation Q1 to Q8'!$A:$V,8,FALSE)</f>
        <v>No</v>
      </c>
      <c r="M2323" s="4" t="str">
        <f>VLOOKUP($A2323,'Data Transformation Q1 to Q8'!$A:$V,10,FALSE)</f>
        <v>No</v>
      </c>
      <c r="N2323" s="4">
        <f>VLOOKUP($A2323,'Data Transformation Q1 to Q8'!$A:$V,9,FALSE)</f>
        <v>0</v>
      </c>
      <c r="O2323" s="4" t="str">
        <f>VLOOKUP($A2323,'Data Transformation Q1 to Q8'!$A:$V,20,FALSE)</f>
        <v>tier - 3</v>
      </c>
      <c r="P2323" s="4" t="str">
        <f>VLOOKUP($A2323,'Data Transformation Q1 to Q8'!$A:$V,21,FALSE)</f>
        <v>tier - 1</v>
      </c>
      <c r="Q2323" s="118">
        <f>VLOOKUP($A2323,'Data Transformation Q1 to Q8'!$A:$V,19,FALSE)</f>
        <v>750</v>
      </c>
    </row>
    <row r="2324" spans="1:17" ht="15.75" x14ac:dyDescent="0.25">
      <c r="A2324" s="10" t="s">
        <v>2370</v>
      </c>
      <c r="B2324" s="4" t="str">
        <f>VLOOKUP(A2324,'Data Transformation Q1 to Q8'!A:V,22,FALSE)</f>
        <v>R1013</v>
      </c>
      <c r="C2324" s="21">
        <f>VLOOKUP($A2324,'Data Transformation Q1 to Q8'!$A:$V,16,FALSE)</f>
        <v>36508</v>
      </c>
      <c r="D2324" s="6">
        <f>VLOOKUP($A2324,'Data Transformation Q1 to Q8'!$A:$V,17,FALSE)</f>
        <v>23</v>
      </c>
      <c r="E2324" s="4" t="str">
        <f>VLOOKUP(A2324,'Customer Names'!A:D,3,FALSE)</f>
        <v xml:space="preserve">  Matthew</v>
      </c>
      <c r="F2324" s="4">
        <f>VLOOKUP($A2324,'Data Transformation Q1 to Q8'!$A:$V,2,FALSE)</f>
        <v>23.35</v>
      </c>
      <c r="G2324" s="4" t="str">
        <f>VLOOKUP($A2324,'Data Transformation Q1 to Q8'!$A:$V,3,FALSE)</f>
        <v>Normal Weight</v>
      </c>
      <c r="H2324" s="4">
        <f>VLOOKUP($A2324,'Data Transformation Q1 to Q8'!$A:$V,4,FALSE)</f>
        <v>5.94</v>
      </c>
      <c r="I2324" s="4" t="str">
        <f>VLOOKUP($A2324,'Data Transformation Q1 to Q8'!$A:$V,5,FALSE)</f>
        <v>Prediabetes</v>
      </c>
      <c r="J2324" s="4" t="str">
        <f>VLOOKUP($A2324,'Data Transformation Q1 to Q8'!$A:$V,6,FALSE)</f>
        <v>No</v>
      </c>
      <c r="K2324" s="4" t="str">
        <f>VLOOKUP($A2324,'Data Transformation Q1 to Q8'!$A:$V,7,FALSE)</f>
        <v>No</v>
      </c>
      <c r="L2324" s="4" t="str">
        <f>VLOOKUP($A2324,'Data Transformation Q1 to Q8'!$A:$V,8,FALSE)</f>
        <v>No</v>
      </c>
      <c r="M2324" s="4" t="str">
        <f>VLOOKUP($A2324,'Data Transformation Q1 to Q8'!$A:$V,10,FALSE)</f>
        <v>No</v>
      </c>
      <c r="N2324" s="4">
        <f>VLOOKUP($A2324,'Data Transformation Q1 to Q8'!$A:$V,9,FALSE)</f>
        <v>0</v>
      </c>
      <c r="O2324" s="4" t="str">
        <f>VLOOKUP($A2324,'Data Transformation Q1 to Q8'!$A:$V,20,FALSE)</f>
        <v>tier - 3</v>
      </c>
      <c r="P2324" s="4" t="str">
        <f>VLOOKUP($A2324,'Data Transformation Q1 to Q8'!$A:$V,21,FALSE)</f>
        <v>tier - 1</v>
      </c>
      <c r="Q2324" s="118">
        <f>VLOOKUP($A2324,'Data Transformation Q1 to Q8'!$A:$V,19,FALSE)</f>
        <v>722.99</v>
      </c>
    </row>
    <row r="2325" spans="1:17" ht="15.75" x14ac:dyDescent="0.25">
      <c r="A2325" s="10" t="s">
        <v>2371</v>
      </c>
      <c r="B2325" s="4" t="str">
        <f>VLOOKUP(A2325,'Data Transformation Q1 to Q8'!A:V,22,FALSE)</f>
        <v>R1013</v>
      </c>
      <c r="C2325" s="21">
        <f>VLOOKUP($A2325,'Data Transformation Q1 to Q8'!$A:$V,16,FALSE)</f>
        <v>36520</v>
      </c>
      <c r="D2325" s="6">
        <f>VLOOKUP($A2325,'Data Transformation Q1 to Q8'!$A:$V,17,FALSE)</f>
        <v>23</v>
      </c>
      <c r="E2325" s="4" t="str">
        <f>VLOOKUP(A2325,'Customer Names'!A:D,3,FALSE)</f>
        <v xml:space="preserve">  Meghan K</v>
      </c>
      <c r="F2325" s="4">
        <f>VLOOKUP($A2325,'Data Transformation Q1 to Q8'!$A:$V,2,FALSE)</f>
        <v>22.24</v>
      </c>
      <c r="G2325" s="4" t="str">
        <f>VLOOKUP($A2325,'Data Transformation Q1 to Q8'!$A:$V,3,FALSE)</f>
        <v>Normal Weight</v>
      </c>
      <c r="H2325" s="4">
        <f>VLOOKUP($A2325,'Data Transformation Q1 to Q8'!$A:$V,4,FALSE)</f>
        <v>5.04</v>
      </c>
      <c r="I2325" s="4" t="str">
        <f>VLOOKUP($A2325,'Data Transformation Q1 to Q8'!$A:$V,5,FALSE)</f>
        <v>Normal</v>
      </c>
      <c r="J2325" s="4" t="str">
        <f>VLOOKUP($A2325,'Data Transformation Q1 to Q8'!$A:$V,6,FALSE)</f>
        <v>No</v>
      </c>
      <c r="K2325" s="4" t="str">
        <f>VLOOKUP($A2325,'Data Transformation Q1 to Q8'!$A:$V,7,FALSE)</f>
        <v>No</v>
      </c>
      <c r="L2325" s="4" t="str">
        <f>VLOOKUP($A2325,'Data Transformation Q1 to Q8'!$A:$V,8,FALSE)</f>
        <v>No</v>
      </c>
      <c r="M2325" s="4" t="str">
        <f>VLOOKUP($A2325,'Data Transformation Q1 to Q8'!$A:$V,10,FALSE)</f>
        <v>No</v>
      </c>
      <c r="N2325" s="4">
        <f>VLOOKUP($A2325,'Data Transformation Q1 to Q8'!$A:$V,9,FALSE)</f>
        <v>0</v>
      </c>
      <c r="O2325" s="4" t="str">
        <f>VLOOKUP($A2325,'Data Transformation Q1 to Q8'!$A:$V,20,FALSE)</f>
        <v>tier - 2</v>
      </c>
      <c r="P2325" s="4" t="str">
        <f>VLOOKUP($A2325,'Data Transformation Q1 to Q8'!$A:$V,21,FALSE)</f>
        <v>tier - 3</v>
      </c>
      <c r="Q2325" s="118">
        <f>VLOOKUP($A2325,'Data Transformation Q1 to Q8'!$A:$V,19,FALSE)</f>
        <v>700</v>
      </c>
    </row>
    <row r="2326" spans="1:17" ht="15.75" x14ac:dyDescent="0.25">
      <c r="A2326" s="10" t="s">
        <v>2372</v>
      </c>
      <c r="B2326" s="4" t="str">
        <f>VLOOKUP(A2326,'Data Transformation Q1 to Q8'!A:V,22,FALSE)</f>
        <v>R1013</v>
      </c>
      <c r="C2326" s="21">
        <f>VLOOKUP($A2326,'Data Transformation Q1 to Q8'!$A:$V,16,FALSE)</f>
        <v>37146</v>
      </c>
      <c r="D2326" s="6">
        <f>VLOOKUP($A2326,'Data Transformation Q1 to Q8'!$A:$V,17,FALSE)</f>
        <v>21</v>
      </c>
      <c r="E2326" s="4" t="str">
        <f>VLOOKUP(A2326,'Customer Names'!A:D,3,FALSE)</f>
        <v xml:space="preserve">  Fred</v>
      </c>
      <c r="F2326" s="4">
        <f>VLOOKUP($A2326,'Data Transformation Q1 to Q8'!$A:$V,2,FALSE)</f>
        <v>24.76</v>
      </c>
      <c r="G2326" s="4" t="str">
        <f>VLOOKUP($A2326,'Data Transformation Q1 to Q8'!$A:$V,3,FALSE)</f>
        <v>Normal Weight</v>
      </c>
      <c r="H2326" s="4">
        <f>VLOOKUP($A2326,'Data Transformation Q1 to Q8'!$A:$V,4,FALSE)</f>
        <v>4.54</v>
      </c>
      <c r="I2326" s="4" t="str">
        <f>VLOOKUP($A2326,'Data Transformation Q1 to Q8'!$A:$V,5,FALSE)</f>
        <v>Normal</v>
      </c>
      <c r="J2326" s="4" t="str">
        <f>VLOOKUP($A2326,'Data Transformation Q1 to Q8'!$A:$V,6,FALSE)</f>
        <v>Yes</v>
      </c>
      <c r="K2326" s="4" t="str">
        <f>VLOOKUP($A2326,'Data Transformation Q1 to Q8'!$A:$V,7,FALSE)</f>
        <v>No</v>
      </c>
      <c r="L2326" s="4" t="str">
        <f>VLOOKUP($A2326,'Data Transformation Q1 to Q8'!$A:$V,8,FALSE)</f>
        <v>No</v>
      </c>
      <c r="M2326" s="4" t="str">
        <f>VLOOKUP($A2326,'Data Transformation Q1 to Q8'!$A:$V,10,FALSE)</f>
        <v>No</v>
      </c>
      <c r="N2326" s="4">
        <f>VLOOKUP($A2326,'Data Transformation Q1 to Q8'!$A:$V,9,FALSE)</f>
        <v>0</v>
      </c>
      <c r="O2326" s="4" t="str">
        <f>VLOOKUP($A2326,'Data Transformation Q1 to Q8'!$A:$V,20,FALSE)</f>
        <v>tier - 3</v>
      </c>
      <c r="P2326" s="4" t="str">
        <f>VLOOKUP($A2326,'Data Transformation Q1 to Q8'!$A:$V,21,FALSE)</f>
        <v>tier - 2</v>
      </c>
      <c r="Q2326" s="118">
        <f>VLOOKUP($A2326,'Data Transformation Q1 to Q8'!$A:$V,19,FALSE)</f>
        <v>687.54</v>
      </c>
    </row>
    <row r="2327" spans="1:17" ht="15.75" x14ac:dyDescent="0.25">
      <c r="A2327" s="10" t="s">
        <v>2373</v>
      </c>
      <c r="B2327" s="4" t="str">
        <f>VLOOKUP(A2327,'Data Transformation Q1 to Q8'!A:V,22,FALSE)</f>
        <v>R1013</v>
      </c>
      <c r="C2327" s="21">
        <f>VLOOKUP($A2327,'Data Transformation Q1 to Q8'!$A:$V,16,FALSE)</f>
        <v>35743</v>
      </c>
      <c r="D2327" s="6">
        <f>VLOOKUP($A2327,'Data Transformation Q1 to Q8'!$A:$V,17,FALSE)</f>
        <v>25</v>
      </c>
      <c r="E2327" s="4" t="str">
        <f>VLOOKUP(A2327,'Customer Names'!A:D,3,FALSE)</f>
        <v xml:space="preserve">  Sebastian</v>
      </c>
      <c r="F2327" s="4">
        <f>VLOOKUP($A2327,'Data Transformation Q1 to Q8'!$A:$V,2,FALSE)</f>
        <v>20.100000000000001</v>
      </c>
      <c r="G2327" s="4" t="str">
        <f>VLOOKUP($A2327,'Data Transformation Q1 to Q8'!$A:$V,3,FALSE)</f>
        <v>Normal Weight</v>
      </c>
      <c r="H2327" s="4">
        <f>VLOOKUP($A2327,'Data Transformation Q1 to Q8'!$A:$V,4,FALSE)</f>
        <v>5.6</v>
      </c>
      <c r="I2327" s="4" t="str">
        <f>VLOOKUP($A2327,'Data Transformation Q1 to Q8'!$A:$V,5,FALSE)</f>
        <v>Normal</v>
      </c>
      <c r="J2327" s="4" t="str">
        <f>VLOOKUP($A2327,'Data Transformation Q1 to Q8'!$A:$V,6,FALSE)</f>
        <v>Yes</v>
      </c>
      <c r="K2327" s="4" t="str">
        <f>VLOOKUP($A2327,'Data Transformation Q1 to Q8'!$A:$V,7,FALSE)</f>
        <v>No</v>
      </c>
      <c r="L2327" s="4" t="str">
        <f>VLOOKUP($A2327,'Data Transformation Q1 to Q8'!$A:$V,8,FALSE)</f>
        <v>Yes</v>
      </c>
      <c r="M2327" s="4" t="str">
        <f>VLOOKUP($A2327,'Data Transformation Q1 to Q8'!$A:$V,10,FALSE)</f>
        <v>No</v>
      </c>
      <c r="N2327" s="4">
        <f>VLOOKUP($A2327,'Data Transformation Q1 to Q8'!$A:$V,9,FALSE)</f>
        <v>1</v>
      </c>
      <c r="O2327" s="4" t="str">
        <f>VLOOKUP($A2327,'Data Transformation Q1 to Q8'!$A:$V,20,FALSE)</f>
        <v>tier - 3</v>
      </c>
      <c r="P2327" s="4" t="str">
        <f>VLOOKUP($A2327,'Data Transformation Q1 to Q8'!$A:$V,21,FALSE)</f>
        <v>tier - 3</v>
      </c>
      <c r="Q2327" s="118">
        <f>VLOOKUP($A2327,'Data Transformation Q1 to Q8'!$A:$V,19,FALSE)</f>
        <v>670</v>
      </c>
    </row>
    <row r="2328" spans="1:17" ht="15.75" x14ac:dyDescent="0.25">
      <c r="A2328" s="10" t="s">
        <v>2374</v>
      </c>
      <c r="B2328" s="4" t="str">
        <f>VLOOKUP(A2328,'Data Transformation Q1 to Q8'!A:V,22,FALSE)</f>
        <v>R1012</v>
      </c>
      <c r="C2328" s="21">
        <f>VLOOKUP($A2328,'Data Transformation Q1 to Q8'!$A:$V,16,FALSE)</f>
        <v>37589</v>
      </c>
      <c r="D2328" s="6">
        <f>VLOOKUP($A2328,'Data Transformation Q1 to Q8'!$A:$V,17,FALSE)</f>
        <v>20</v>
      </c>
      <c r="E2328" s="4" t="str">
        <f>VLOOKUP(A2328,'Customer Names'!A:D,3,FALSE)</f>
        <v xml:space="preserve">  Laura</v>
      </c>
      <c r="F2328" s="4">
        <f>VLOOKUP($A2328,'Data Transformation Q1 to Q8'!$A:$V,2,FALSE)</f>
        <v>21.77</v>
      </c>
      <c r="G2328" s="4" t="str">
        <f>VLOOKUP($A2328,'Data Transformation Q1 to Q8'!$A:$V,3,FALSE)</f>
        <v>Normal Weight</v>
      </c>
      <c r="H2328" s="4">
        <f>VLOOKUP($A2328,'Data Transformation Q1 to Q8'!$A:$V,4,FALSE)</f>
        <v>10.67</v>
      </c>
      <c r="I2328" s="4" t="str">
        <f>VLOOKUP($A2328,'Data Transformation Q1 to Q8'!$A:$V,5,FALSE)</f>
        <v>Diabetes</v>
      </c>
      <c r="J2328" s="4" t="str">
        <f>VLOOKUP($A2328,'Data Transformation Q1 to Q8'!$A:$V,6,FALSE)</f>
        <v>No</v>
      </c>
      <c r="K2328" s="4" t="str">
        <f>VLOOKUP($A2328,'Data Transformation Q1 to Q8'!$A:$V,7,FALSE)</f>
        <v>No</v>
      </c>
      <c r="L2328" s="4" t="str">
        <f>VLOOKUP($A2328,'Data Transformation Q1 to Q8'!$A:$V,8,FALSE)</f>
        <v>No</v>
      </c>
      <c r="M2328" s="4" t="str">
        <f>VLOOKUP($A2328,'Data Transformation Q1 to Q8'!$A:$V,10,FALSE)</f>
        <v>No</v>
      </c>
      <c r="N2328" s="4">
        <f>VLOOKUP($A2328,'Data Transformation Q1 to Q8'!$A:$V,9,FALSE)</f>
        <v>0</v>
      </c>
      <c r="O2328" s="4" t="str">
        <f>VLOOKUP($A2328,'Data Transformation Q1 to Q8'!$A:$V,20,FALSE)</f>
        <v>tier - 3</v>
      </c>
      <c r="P2328" s="4" t="str">
        <f>VLOOKUP($A2328,'Data Transformation Q1 to Q8'!$A:$V,21,FALSE)</f>
        <v>tier - 2</v>
      </c>
      <c r="Q2328" s="118">
        <f>VLOOKUP($A2328,'Data Transformation Q1 to Q8'!$A:$V,19,FALSE)</f>
        <v>668</v>
      </c>
    </row>
    <row r="2329" spans="1:17" ht="15.75" x14ac:dyDescent="0.25">
      <c r="A2329" s="10" t="s">
        <v>2375</v>
      </c>
      <c r="B2329" s="4" t="str">
        <f>VLOOKUP(A2329,'Data Transformation Q1 to Q8'!A:V,22,FALSE)</f>
        <v>R1013</v>
      </c>
      <c r="C2329" s="21">
        <f>VLOOKUP($A2329,'Data Transformation Q1 to Q8'!$A:$V,16,FALSE)</f>
        <v>34884</v>
      </c>
      <c r="D2329" s="6">
        <f>VLOOKUP($A2329,'Data Transformation Q1 to Q8'!$A:$V,17,FALSE)</f>
        <v>27</v>
      </c>
      <c r="E2329" s="4" t="str">
        <f>VLOOKUP(A2329,'Customer Names'!A:D,3,FALSE)</f>
        <v xml:space="preserve">  Nicole</v>
      </c>
      <c r="F2329" s="4">
        <f>VLOOKUP($A2329,'Data Transformation Q1 to Q8'!$A:$V,2,FALSE)</f>
        <v>17.82</v>
      </c>
      <c r="G2329" s="4" t="str">
        <f>VLOOKUP($A2329,'Data Transformation Q1 to Q8'!$A:$V,3,FALSE)</f>
        <v>Underweight</v>
      </c>
      <c r="H2329" s="4">
        <f>VLOOKUP($A2329,'Data Transformation Q1 to Q8'!$A:$V,4,FALSE)</f>
        <v>5.26</v>
      </c>
      <c r="I2329" s="4" t="str">
        <f>VLOOKUP($A2329,'Data Transformation Q1 to Q8'!$A:$V,5,FALSE)</f>
        <v>Normal</v>
      </c>
      <c r="J2329" s="4" t="str">
        <f>VLOOKUP($A2329,'Data Transformation Q1 to Q8'!$A:$V,6,FALSE)</f>
        <v>Yes</v>
      </c>
      <c r="K2329" s="4" t="str">
        <f>VLOOKUP($A2329,'Data Transformation Q1 to Q8'!$A:$V,7,FALSE)</f>
        <v>No</v>
      </c>
      <c r="L2329" s="4" t="str">
        <f>VLOOKUP($A2329,'Data Transformation Q1 to Q8'!$A:$V,8,FALSE)</f>
        <v>No</v>
      </c>
      <c r="M2329" s="4" t="str">
        <f>VLOOKUP($A2329,'Data Transformation Q1 to Q8'!$A:$V,10,FALSE)</f>
        <v>No</v>
      </c>
      <c r="N2329" s="4">
        <f>VLOOKUP($A2329,'Data Transformation Q1 to Q8'!$A:$V,9,FALSE)</f>
        <v>1</v>
      </c>
      <c r="O2329" s="4" t="str">
        <f>VLOOKUP($A2329,'Data Transformation Q1 to Q8'!$A:$V,20,FALSE)</f>
        <v>tier - 3</v>
      </c>
      <c r="P2329" s="4" t="str">
        <f>VLOOKUP($A2329,'Data Transformation Q1 to Q8'!$A:$V,21,FALSE)</f>
        <v>tier - 3</v>
      </c>
      <c r="Q2329" s="118">
        <f>VLOOKUP($A2329,'Data Transformation Q1 to Q8'!$A:$V,19,FALSE)</f>
        <v>650</v>
      </c>
    </row>
    <row r="2330" spans="1:17" ht="15.75" x14ac:dyDescent="0.25">
      <c r="A2330" s="10" t="s">
        <v>2376</v>
      </c>
      <c r="B2330" s="4" t="str">
        <f>VLOOKUP(A2330,'Data Transformation Q1 to Q8'!A:V,22,FALSE)</f>
        <v>R1013</v>
      </c>
      <c r="C2330" s="21">
        <f>VLOOKUP($A2330,'Data Transformation Q1 to Q8'!$A:$V,16,FALSE)</f>
        <v>34121</v>
      </c>
      <c r="D2330" s="6">
        <f>VLOOKUP($A2330,'Data Transformation Q1 to Q8'!$A:$V,17,FALSE)</f>
        <v>30</v>
      </c>
      <c r="E2330" s="4" t="str">
        <f>VLOOKUP(A2330,'Customer Names'!A:D,3,FALSE)</f>
        <v xml:space="preserve">  Susan E</v>
      </c>
      <c r="F2330" s="4">
        <f>VLOOKUP($A2330,'Data Transformation Q1 to Q8'!$A:$V,2,FALSE)</f>
        <v>17.07</v>
      </c>
      <c r="G2330" s="4" t="str">
        <f>VLOOKUP($A2330,'Data Transformation Q1 to Q8'!$A:$V,3,FALSE)</f>
        <v>Underweight</v>
      </c>
      <c r="H2330" s="4">
        <f>VLOOKUP($A2330,'Data Transformation Q1 to Q8'!$A:$V,4,FALSE)</f>
        <v>5.22</v>
      </c>
      <c r="I2330" s="4" t="str">
        <f>VLOOKUP($A2330,'Data Transformation Q1 to Q8'!$A:$V,5,FALSE)</f>
        <v>Normal</v>
      </c>
      <c r="J2330" s="4" t="str">
        <f>VLOOKUP($A2330,'Data Transformation Q1 to Q8'!$A:$V,6,FALSE)</f>
        <v>No</v>
      </c>
      <c r="K2330" s="4" t="str">
        <f>VLOOKUP($A2330,'Data Transformation Q1 to Q8'!$A:$V,7,FALSE)</f>
        <v>No</v>
      </c>
      <c r="L2330" s="4" t="str">
        <f>VLOOKUP($A2330,'Data Transformation Q1 to Q8'!$A:$V,8,FALSE)</f>
        <v>Yes</v>
      </c>
      <c r="M2330" s="4" t="str">
        <f>VLOOKUP($A2330,'Data Transformation Q1 to Q8'!$A:$V,10,FALSE)</f>
        <v>No</v>
      </c>
      <c r="N2330" s="4">
        <f>VLOOKUP($A2330,'Data Transformation Q1 to Q8'!$A:$V,9,FALSE)</f>
        <v>1</v>
      </c>
      <c r="O2330" s="4" t="str">
        <f>VLOOKUP($A2330,'Data Transformation Q1 to Q8'!$A:$V,20,FALSE)</f>
        <v>tier - 3</v>
      </c>
      <c r="P2330" s="4" t="str">
        <f>VLOOKUP($A2330,'Data Transformation Q1 to Q8'!$A:$V,21,FALSE)</f>
        <v>tier - 3</v>
      </c>
      <c r="Q2330" s="118">
        <f>VLOOKUP($A2330,'Data Transformation Q1 to Q8'!$A:$V,19,FALSE)</f>
        <v>650</v>
      </c>
    </row>
    <row r="2331" spans="1:17" ht="15.75" x14ac:dyDescent="0.25">
      <c r="A2331" s="10" t="s">
        <v>2377</v>
      </c>
      <c r="B2331" s="4" t="str">
        <f>VLOOKUP(A2331,'Data Transformation Q1 to Q8'!A:V,22,FALSE)</f>
        <v>R1012</v>
      </c>
      <c r="C2331" s="21">
        <f>VLOOKUP($A2331,'Data Transformation Q1 to Q8'!$A:$V,16,FALSE)</f>
        <v>37215</v>
      </c>
      <c r="D2331" s="6">
        <f>VLOOKUP($A2331,'Data Transformation Q1 to Q8'!$A:$V,17,FALSE)</f>
        <v>21</v>
      </c>
      <c r="E2331" s="4" t="str">
        <f>VLOOKUP(A2331,'Customer Names'!A:D,3,FALSE)</f>
        <v xml:space="preserve">  Katy</v>
      </c>
      <c r="F2331" s="4">
        <f>VLOOKUP($A2331,'Data Transformation Q1 to Q8'!$A:$V,2,FALSE)</f>
        <v>22.24</v>
      </c>
      <c r="G2331" s="4" t="str">
        <f>VLOOKUP($A2331,'Data Transformation Q1 to Q8'!$A:$V,3,FALSE)</f>
        <v>Normal Weight</v>
      </c>
      <c r="H2331" s="4">
        <f>VLOOKUP($A2331,'Data Transformation Q1 to Q8'!$A:$V,4,FALSE)</f>
        <v>4.29</v>
      </c>
      <c r="I2331" s="4" t="str">
        <f>VLOOKUP($A2331,'Data Transformation Q1 to Q8'!$A:$V,5,FALSE)</f>
        <v>Normal</v>
      </c>
      <c r="J2331" s="4" t="str">
        <f>VLOOKUP($A2331,'Data Transformation Q1 to Q8'!$A:$V,6,FALSE)</f>
        <v>Yes</v>
      </c>
      <c r="K2331" s="4" t="str">
        <f>VLOOKUP($A2331,'Data Transformation Q1 to Q8'!$A:$V,7,FALSE)</f>
        <v>No</v>
      </c>
      <c r="L2331" s="4" t="str">
        <f>VLOOKUP($A2331,'Data Transformation Q1 to Q8'!$A:$V,8,FALSE)</f>
        <v>No</v>
      </c>
      <c r="M2331" s="4" t="str">
        <f>VLOOKUP($A2331,'Data Transformation Q1 to Q8'!$A:$V,10,FALSE)</f>
        <v>No</v>
      </c>
      <c r="N2331" s="4">
        <f>VLOOKUP($A2331,'Data Transformation Q1 to Q8'!$A:$V,9,FALSE)</f>
        <v>0</v>
      </c>
      <c r="O2331" s="4" t="str">
        <f>VLOOKUP($A2331,'Data Transformation Q1 to Q8'!$A:$V,20,FALSE)</f>
        <v>tier - 3</v>
      </c>
      <c r="P2331" s="4" t="str">
        <f>VLOOKUP($A2331,'Data Transformation Q1 to Q8'!$A:$V,21,FALSE)</f>
        <v>tier - 3</v>
      </c>
      <c r="Q2331" s="118">
        <f>VLOOKUP($A2331,'Data Transformation Q1 to Q8'!$A:$V,19,FALSE)</f>
        <v>646.14</v>
      </c>
    </row>
    <row r="2332" spans="1:17" ht="15.75" x14ac:dyDescent="0.25">
      <c r="A2332" s="10" t="s">
        <v>2378</v>
      </c>
      <c r="B2332" s="4" t="str">
        <f>VLOOKUP(A2332,'Data Transformation Q1 to Q8'!A:V,22,FALSE)</f>
        <v>R1013</v>
      </c>
      <c r="C2332" s="21">
        <f>VLOOKUP($A2332,'Data Transformation Q1 to Q8'!$A:$V,16,FALSE)</f>
        <v>36003</v>
      </c>
      <c r="D2332" s="6">
        <f>VLOOKUP($A2332,'Data Transformation Q1 to Q8'!$A:$V,17,FALSE)</f>
        <v>24</v>
      </c>
      <c r="E2332" s="4" t="str">
        <f>VLOOKUP(A2332,'Customer Names'!A:D,3,FALSE)</f>
        <v xml:space="preserve">  Jordan</v>
      </c>
      <c r="F2332" s="4">
        <f>VLOOKUP($A2332,'Data Transformation Q1 to Q8'!$A:$V,2,FALSE)</f>
        <v>22.34</v>
      </c>
      <c r="G2332" s="4" t="str">
        <f>VLOOKUP($A2332,'Data Transformation Q1 to Q8'!$A:$V,3,FALSE)</f>
        <v>Normal Weight</v>
      </c>
      <c r="H2332" s="4">
        <f>VLOOKUP($A2332,'Data Transformation Q1 to Q8'!$A:$V,4,FALSE)</f>
        <v>5.57</v>
      </c>
      <c r="I2332" s="4" t="str">
        <f>VLOOKUP($A2332,'Data Transformation Q1 to Q8'!$A:$V,5,FALSE)</f>
        <v>Normal</v>
      </c>
      <c r="J2332" s="4" t="str">
        <f>VLOOKUP($A2332,'Data Transformation Q1 to Q8'!$A:$V,6,FALSE)</f>
        <v>No</v>
      </c>
      <c r="K2332" s="4" t="str">
        <f>VLOOKUP($A2332,'Data Transformation Q1 to Q8'!$A:$V,7,FALSE)</f>
        <v>No</v>
      </c>
      <c r="L2332" s="4" t="str">
        <f>VLOOKUP($A2332,'Data Transformation Q1 to Q8'!$A:$V,8,FALSE)</f>
        <v>No</v>
      </c>
      <c r="M2332" s="4" t="str">
        <f>VLOOKUP($A2332,'Data Transformation Q1 to Q8'!$A:$V,10,FALSE)</f>
        <v>No</v>
      </c>
      <c r="N2332" s="4">
        <f>VLOOKUP($A2332,'Data Transformation Q1 to Q8'!$A:$V,9,FALSE)</f>
        <v>1</v>
      </c>
      <c r="O2332" s="4" t="str">
        <f>VLOOKUP($A2332,'Data Transformation Q1 to Q8'!$A:$V,20,FALSE)</f>
        <v>tier - 3</v>
      </c>
      <c r="P2332" s="4" t="str">
        <f>VLOOKUP($A2332,'Data Transformation Q1 to Q8'!$A:$V,21,FALSE)</f>
        <v>tier - 3</v>
      </c>
      <c r="Q2332" s="118">
        <f>VLOOKUP($A2332,'Data Transformation Q1 to Q8'!$A:$V,19,FALSE)</f>
        <v>637.26</v>
      </c>
    </row>
    <row r="2333" spans="1:17" ht="15.75" x14ac:dyDescent="0.25">
      <c r="A2333" s="10" t="s">
        <v>2379</v>
      </c>
      <c r="B2333" s="4" t="str">
        <f>VLOOKUP(A2333,'Data Transformation Q1 to Q8'!A:V,22,FALSE)</f>
        <v>R1013</v>
      </c>
      <c r="C2333" s="21">
        <f>VLOOKUP($A2333,'Data Transformation Q1 to Q8'!$A:$V,16,FALSE)</f>
        <v>33860</v>
      </c>
      <c r="D2333" s="6">
        <f>VLOOKUP($A2333,'Data Transformation Q1 to Q8'!$A:$V,17,FALSE)</f>
        <v>30</v>
      </c>
      <c r="E2333" s="4" t="str">
        <f>VLOOKUP(A2333,'Customer Names'!A:D,3,FALSE)</f>
        <v xml:space="preserve">  Juan D</v>
      </c>
      <c r="F2333" s="4">
        <f>VLOOKUP($A2333,'Data Transformation Q1 to Q8'!$A:$V,2,FALSE)</f>
        <v>17.7</v>
      </c>
      <c r="G2333" s="4" t="str">
        <f>VLOOKUP($A2333,'Data Transformation Q1 to Q8'!$A:$V,3,FALSE)</f>
        <v>Underweight</v>
      </c>
      <c r="H2333" s="4">
        <f>VLOOKUP($A2333,'Data Transformation Q1 to Q8'!$A:$V,4,FALSE)</f>
        <v>6.28</v>
      </c>
      <c r="I2333" s="4" t="str">
        <f>VLOOKUP($A2333,'Data Transformation Q1 to Q8'!$A:$V,5,FALSE)</f>
        <v>Prediabetes</v>
      </c>
      <c r="J2333" s="4" t="str">
        <f>VLOOKUP($A2333,'Data Transformation Q1 to Q8'!$A:$V,6,FALSE)</f>
        <v>No</v>
      </c>
      <c r="K2333" s="4" t="str">
        <f>VLOOKUP($A2333,'Data Transformation Q1 to Q8'!$A:$V,7,FALSE)</f>
        <v>No</v>
      </c>
      <c r="L2333" s="4" t="str">
        <f>VLOOKUP($A2333,'Data Transformation Q1 to Q8'!$A:$V,8,FALSE)</f>
        <v>No</v>
      </c>
      <c r="M2333" s="4" t="str">
        <f>VLOOKUP($A2333,'Data Transformation Q1 to Q8'!$A:$V,10,FALSE)</f>
        <v>No</v>
      </c>
      <c r="N2333" s="4">
        <f>VLOOKUP($A2333,'Data Transformation Q1 to Q8'!$A:$V,9,FALSE)</f>
        <v>1</v>
      </c>
      <c r="O2333" s="4" t="str">
        <f>VLOOKUP($A2333,'Data Transformation Q1 to Q8'!$A:$V,20,FALSE)</f>
        <v>tier - 3</v>
      </c>
      <c r="P2333" s="4" t="str">
        <f>VLOOKUP($A2333,'Data Transformation Q1 to Q8'!$A:$V,21,FALSE)</f>
        <v>tier - 3</v>
      </c>
      <c r="Q2333" s="118">
        <f>VLOOKUP($A2333,'Data Transformation Q1 to Q8'!$A:$V,19,FALSE)</f>
        <v>604.54</v>
      </c>
    </row>
    <row r="2334" spans="1:17" ht="15.75" x14ac:dyDescent="0.25">
      <c r="A2334" s="10" t="s">
        <v>2380</v>
      </c>
      <c r="B2334" s="4" t="str">
        <f>VLOOKUP(A2334,'Data Transformation Q1 to Q8'!A:V,22,FALSE)</f>
        <v>R1013</v>
      </c>
      <c r="C2334" s="21">
        <f>VLOOKUP($A2334,'Data Transformation Q1 to Q8'!$A:$V,16,FALSE)</f>
        <v>34150</v>
      </c>
      <c r="D2334" s="6">
        <f>VLOOKUP($A2334,'Data Transformation Q1 to Q8'!$A:$V,17,FALSE)</f>
        <v>29</v>
      </c>
      <c r="E2334" s="4" t="str">
        <f>VLOOKUP(A2334,'Customer Names'!A:D,3,FALSE)</f>
        <v xml:space="preserve">  Julie</v>
      </c>
      <c r="F2334" s="4">
        <f>VLOOKUP($A2334,'Data Transformation Q1 to Q8'!$A:$V,2,FALSE)</f>
        <v>16.47</v>
      </c>
      <c r="G2334" s="4" t="str">
        <f>VLOOKUP($A2334,'Data Transformation Q1 to Q8'!$A:$V,3,FALSE)</f>
        <v>Underweight</v>
      </c>
      <c r="H2334" s="4">
        <f>VLOOKUP($A2334,'Data Transformation Q1 to Q8'!$A:$V,4,FALSE)</f>
        <v>6.35</v>
      </c>
      <c r="I2334" s="4" t="str">
        <f>VLOOKUP($A2334,'Data Transformation Q1 to Q8'!$A:$V,5,FALSE)</f>
        <v>Prediabetes</v>
      </c>
      <c r="J2334" s="4" t="str">
        <f>VLOOKUP($A2334,'Data Transformation Q1 to Q8'!$A:$V,6,FALSE)</f>
        <v>No</v>
      </c>
      <c r="K2334" s="4" t="str">
        <f>VLOOKUP($A2334,'Data Transformation Q1 to Q8'!$A:$V,7,FALSE)</f>
        <v>No</v>
      </c>
      <c r="L2334" s="4" t="str">
        <f>VLOOKUP($A2334,'Data Transformation Q1 to Q8'!$A:$V,8,FALSE)</f>
        <v>Yes</v>
      </c>
      <c r="M2334" s="4" t="str">
        <f>VLOOKUP($A2334,'Data Transformation Q1 to Q8'!$A:$V,10,FALSE)</f>
        <v>No</v>
      </c>
      <c r="N2334" s="4">
        <f>VLOOKUP($A2334,'Data Transformation Q1 to Q8'!$A:$V,9,FALSE)</f>
        <v>1</v>
      </c>
      <c r="O2334" s="4" t="str">
        <f>VLOOKUP($A2334,'Data Transformation Q1 to Q8'!$A:$V,20,FALSE)</f>
        <v>tier - 2</v>
      </c>
      <c r="P2334" s="4" t="str">
        <f>VLOOKUP($A2334,'Data Transformation Q1 to Q8'!$A:$V,21,FALSE)</f>
        <v>tier - 1</v>
      </c>
      <c r="Q2334" s="118">
        <f>VLOOKUP($A2334,'Data Transformation Q1 to Q8'!$A:$V,19,FALSE)</f>
        <v>600</v>
      </c>
    </row>
    <row r="2335" spans="1:17" ht="15.75" x14ac:dyDescent="0.25">
      <c r="A2335" s="10" t="s">
        <v>2381</v>
      </c>
      <c r="B2335" s="4" t="str">
        <f>VLOOKUP(A2335,'Data Transformation Q1 to Q8'!A:V,22,FALSE)</f>
        <v>R1013</v>
      </c>
      <c r="C2335" s="21">
        <f>VLOOKUP($A2335,'Data Transformation Q1 to Q8'!$A:$V,16,FALSE)</f>
        <v>33938</v>
      </c>
      <c r="D2335" s="6">
        <f>VLOOKUP($A2335,'Data Transformation Q1 to Q8'!$A:$V,17,FALSE)</f>
        <v>30</v>
      </c>
      <c r="E2335" s="4" t="str">
        <f>VLOOKUP(A2335,'Customer Names'!A:D,3,FALSE)</f>
        <v xml:space="preserve">  Evan P</v>
      </c>
      <c r="F2335" s="4">
        <f>VLOOKUP($A2335,'Data Transformation Q1 to Q8'!$A:$V,2,FALSE)</f>
        <v>17.600000000000001</v>
      </c>
      <c r="G2335" s="4" t="str">
        <f>VLOOKUP($A2335,'Data Transformation Q1 to Q8'!$A:$V,3,FALSE)</f>
        <v>Underweight</v>
      </c>
      <c r="H2335" s="4">
        <f>VLOOKUP($A2335,'Data Transformation Q1 to Q8'!$A:$V,4,FALSE)</f>
        <v>4.3899999999999997</v>
      </c>
      <c r="I2335" s="4" t="str">
        <f>VLOOKUP($A2335,'Data Transformation Q1 to Q8'!$A:$V,5,FALSE)</f>
        <v>Normal</v>
      </c>
      <c r="J2335" s="4" t="str">
        <f>VLOOKUP($A2335,'Data Transformation Q1 to Q8'!$A:$V,6,FALSE)</f>
        <v>No</v>
      </c>
      <c r="K2335" s="4" t="str">
        <f>VLOOKUP($A2335,'Data Transformation Q1 to Q8'!$A:$V,7,FALSE)</f>
        <v>No</v>
      </c>
      <c r="L2335" s="4" t="str">
        <f>VLOOKUP($A2335,'Data Transformation Q1 to Q8'!$A:$V,8,FALSE)</f>
        <v>No</v>
      </c>
      <c r="M2335" s="4" t="str">
        <f>VLOOKUP($A2335,'Data Transformation Q1 to Q8'!$A:$V,10,FALSE)</f>
        <v>No</v>
      </c>
      <c r="N2335" s="4">
        <f>VLOOKUP($A2335,'Data Transformation Q1 to Q8'!$A:$V,9,FALSE)</f>
        <v>1</v>
      </c>
      <c r="O2335" s="4" t="str">
        <f>VLOOKUP($A2335,'Data Transformation Q1 to Q8'!$A:$V,20,FALSE)</f>
        <v>tier - 2</v>
      </c>
      <c r="P2335" s="4" t="str">
        <f>VLOOKUP($A2335,'Data Transformation Q1 to Q8'!$A:$V,21,FALSE)</f>
        <v>tier - 1</v>
      </c>
      <c r="Q2335" s="118">
        <f>VLOOKUP($A2335,'Data Transformation Q1 to Q8'!$A:$V,19,FALSE)</f>
        <v>570.62</v>
      </c>
    </row>
    <row r="2336" spans="1:17" ht="15.75" x14ac:dyDescent="0.25">
      <c r="A2336" s="10" t="s">
        <v>2382</v>
      </c>
      <c r="B2336" s="4" t="str">
        <f>VLOOKUP(A2336,'Data Transformation Q1 to Q8'!A:V,22,FALSE)</f>
        <v>R1013</v>
      </c>
      <c r="C2336" s="21">
        <f>VLOOKUP($A2336,'Data Transformation Q1 to Q8'!$A:$V,16,FALSE)</f>
        <v>33794</v>
      </c>
      <c r="D2336" s="6">
        <f>VLOOKUP($A2336,'Data Transformation Q1 to Q8'!$A:$V,17,FALSE)</f>
        <v>30</v>
      </c>
      <c r="E2336" s="4" t="str">
        <f>VLOOKUP(A2336,'Customer Names'!A:D,3,FALSE)</f>
        <v xml:space="preserve">  Aaron K</v>
      </c>
      <c r="F2336" s="4">
        <f>VLOOKUP($A2336,'Data Transformation Q1 to Q8'!$A:$V,2,FALSE)</f>
        <v>17.579999999999998</v>
      </c>
      <c r="G2336" s="4" t="str">
        <f>VLOOKUP($A2336,'Data Transformation Q1 to Q8'!$A:$V,3,FALSE)</f>
        <v>Underweight</v>
      </c>
      <c r="H2336" s="4">
        <f>VLOOKUP($A2336,'Data Transformation Q1 to Q8'!$A:$V,4,FALSE)</f>
        <v>4.51</v>
      </c>
      <c r="I2336" s="4" t="str">
        <f>VLOOKUP($A2336,'Data Transformation Q1 to Q8'!$A:$V,5,FALSE)</f>
        <v>Normal</v>
      </c>
      <c r="J2336" s="4" t="str">
        <f>VLOOKUP($A2336,'Data Transformation Q1 to Q8'!$A:$V,6,FALSE)</f>
        <v>No</v>
      </c>
      <c r="K2336" s="4" t="str">
        <f>VLOOKUP($A2336,'Data Transformation Q1 to Q8'!$A:$V,7,FALSE)</f>
        <v>No</v>
      </c>
      <c r="L2336" s="4" t="str">
        <f>VLOOKUP($A2336,'Data Transformation Q1 to Q8'!$A:$V,8,FALSE)</f>
        <v>No</v>
      </c>
      <c r="M2336" s="4" t="str">
        <f>VLOOKUP($A2336,'Data Transformation Q1 to Q8'!$A:$V,10,FALSE)</f>
        <v>No</v>
      </c>
      <c r="N2336" s="4">
        <f>VLOOKUP($A2336,'Data Transformation Q1 to Q8'!$A:$V,9,FALSE)</f>
        <v>1</v>
      </c>
      <c r="O2336" s="4" t="str">
        <f>VLOOKUP($A2336,'Data Transformation Q1 to Q8'!$A:$V,20,FALSE)</f>
        <v>tier - 2</v>
      </c>
      <c r="P2336" s="4" t="str">
        <f>VLOOKUP($A2336,'Data Transformation Q1 to Q8'!$A:$V,21,FALSE)</f>
        <v>tier - 3</v>
      </c>
      <c r="Q2336" s="118">
        <f>VLOOKUP($A2336,'Data Transformation Q1 to Q8'!$A:$V,19,FALSE)</f>
        <v>563.84</v>
      </c>
    </row>
  </sheetData>
  <phoneticPr fontId="7" type="noConversion"/>
  <conditionalFormatting sqref="A1:A2336">
    <cfRule type="duplicateValues" dxfId="21" priority="1"/>
  </conditionalFormatting>
  <conditionalFormatting sqref="A2:A2336">
    <cfRule type="duplicateValues" dxfId="20" priority="2"/>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DDDD1-9617-411F-BBA4-C2F705A965FD}">
  <dimension ref="B4:N38"/>
  <sheetViews>
    <sheetView zoomScale="85" zoomScaleNormal="85" workbookViewId="0">
      <selection activeCell="D30" sqref="D30"/>
    </sheetView>
  </sheetViews>
  <sheetFormatPr defaultRowHeight="15" x14ac:dyDescent="0.25"/>
  <cols>
    <col min="1" max="1" width="13.28515625" style="23" customWidth="1"/>
    <col min="2" max="2" width="25.85546875" style="23" customWidth="1"/>
    <col min="3" max="3" width="33.28515625" style="23" customWidth="1"/>
    <col min="4" max="4" width="42" style="23" customWidth="1"/>
    <col min="5" max="5" width="12.140625" style="23" bestFit="1" customWidth="1"/>
    <col min="6" max="6" width="7.85546875" style="23" bestFit="1" customWidth="1"/>
    <col min="7" max="7" width="11.28515625" style="23" bestFit="1" customWidth="1"/>
    <col min="8" max="8" width="14.28515625" style="23" bestFit="1" customWidth="1"/>
    <col min="9" max="9" width="16.85546875" style="23" customWidth="1"/>
    <col min="10" max="10" width="19.42578125" style="23" customWidth="1"/>
    <col min="11" max="11" width="7.85546875" style="23" bestFit="1" customWidth="1"/>
    <col min="12" max="12" width="6.7109375" style="23" customWidth="1"/>
    <col min="13" max="16384" width="9.140625" style="23"/>
  </cols>
  <sheetData>
    <row r="4" spans="2:14" ht="15.75" thickBot="1" x14ac:dyDescent="0.3"/>
    <row r="5" spans="2:14" x14ac:dyDescent="0.25">
      <c r="B5" s="24"/>
      <c r="C5" s="25"/>
      <c r="D5" s="34" t="s">
        <v>6049</v>
      </c>
      <c r="E5" s="25"/>
      <c r="F5" s="25"/>
      <c r="G5" s="25"/>
      <c r="H5" s="25"/>
      <c r="I5" s="25"/>
      <c r="J5" s="25"/>
      <c r="K5" s="25"/>
      <c r="L5" s="25"/>
      <c r="M5" s="25"/>
      <c r="N5" s="26"/>
    </row>
    <row r="6" spans="2:14" x14ac:dyDescent="0.25">
      <c r="B6" s="27"/>
      <c r="C6" s="28"/>
      <c r="D6" s="28"/>
      <c r="E6" s="28"/>
      <c r="F6" s="28"/>
      <c r="G6" s="28"/>
      <c r="H6" s="28"/>
      <c r="I6" s="28"/>
      <c r="J6" s="28"/>
      <c r="K6" s="28"/>
      <c r="L6" s="28"/>
      <c r="M6" s="28"/>
      <c r="N6" s="29"/>
    </row>
    <row r="7" spans="2:14" x14ac:dyDescent="0.25">
      <c r="B7" s="27"/>
      <c r="C7" s="28"/>
      <c r="D7" s="28"/>
      <c r="E7" s="28"/>
      <c r="F7" s="28"/>
      <c r="G7" s="28"/>
      <c r="H7" s="28"/>
      <c r="I7" s="28"/>
      <c r="J7" s="28"/>
      <c r="K7" s="28"/>
      <c r="L7" s="28"/>
      <c r="M7" s="28"/>
      <c r="N7" s="29"/>
    </row>
    <row r="8" spans="2:14" x14ac:dyDescent="0.25">
      <c r="B8" s="27"/>
      <c r="C8" s="28"/>
      <c r="D8" s="93" t="s">
        <v>6050</v>
      </c>
      <c r="E8" s="93"/>
      <c r="F8" s="93"/>
      <c r="G8" s="93"/>
      <c r="H8" s="28"/>
      <c r="I8" s="28"/>
      <c r="J8" s="28"/>
      <c r="K8" s="28"/>
      <c r="L8" s="28"/>
      <c r="M8" s="28"/>
      <c r="N8" s="29"/>
    </row>
    <row r="9" spans="2:14" x14ac:dyDescent="0.25">
      <c r="B9" s="27"/>
      <c r="C9" s="28"/>
      <c r="D9" s="77" t="s">
        <v>7</v>
      </c>
      <c r="E9" s="77" t="s">
        <v>6047</v>
      </c>
      <c r="F9" s="77" t="s">
        <v>6048</v>
      </c>
      <c r="G9" s="77" t="s">
        <v>6010</v>
      </c>
      <c r="H9" s="28"/>
      <c r="I9" s="28"/>
      <c r="J9" s="28"/>
      <c r="K9" s="28"/>
      <c r="L9" s="28"/>
      <c r="M9" s="28"/>
      <c r="N9" s="29"/>
    </row>
    <row r="10" spans="2:14" x14ac:dyDescent="0.25">
      <c r="B10" s="27"/>
      <c r="C10" s="28"/>
      <c r="D10" s="78" t="s">
        <v>20</v>
      </c>
      <c r="E10" s="78">
        <f>COUNTIFS(Healthcare!$L$2:$L$2336,$D10,Healthcare!$M$2:$M$2336,"No")</f>
        <v>1540</v>
      </c>
      <c r="F10" s="78">
        <f>COUNTIFS(Healthcare!$L$2:$L$2336,$D10,Healthcare!$M$2:$M$2336,"Yes")</f>
        <v>404</v>
      </c>
      <c r="G10" s="78">
        <f>SUM(E10:F10)</f>
        <v>1944</v>
      </c>
      <c r="H10" s="28"/>
      <c r="I10" s="28"/>
      <c r="J10" s="28"/>
      <c r="K10" s="28"/>
      <c r="L10" s="28"/>
      <c r="M10" s="28"/>
      <c r="N10" s="29"/>
    </row>
    <row r="11" spans="2:14" x14ac:dyDescent="0.25">
      <c r="B11" s="27"/>
      <c r="C11" s="28"/>
      <c r="D11" s="78" t="s">
        <v>21</v>
      </c>
      <c r="E11" s="78">
        <f>COUNTIFS(Healthcare!$L$2:$L$2336,$D11,Healthcare!$M$2:$M$2336,"No")</f>
        <v>307</v>
      </c>
      <c r="F11" s="78">
        <f>COUNTIFS(Healthcare!$L$2:$L$2336,$D11,Healthcare!$M$2:$M$2336,"Yes")</f>
        <v>84</v>
      </c>
      <c r="G11" s="78">
        <f>SUM(E11:F11)</f>
        <v>391</v>
      </c>
      <c r="H11" s="28"/>
      <c r="I11" s="28"/>
      <c r="J11" s="28"/>
      <c r="K11" s="28"/>
      <c r="L11" s="28"/>
      <c r="M11" s="28"/>
      <c r="N11" s="29"/>
    </row>
    <row r="12" spans="2:14" x14ac:dyDescent="0.25">
      <c r="B12" s="27"/>
      <c r="C12" s="28"/>
      <c r="D12" s="79" t="s">
        <v>6010</v>
      </c>
      <c r="E12" s="79">
        <f>SUM(E10:E11)</f>
        <v>1847</v>
      </c>
      <c r="F12" s="79">
        <f>SUM(F10:F11)</f>
        <v>488</v>
      </c>
      <c r="G12" s="79">
        <f>SUM(G10:G11)</f>
        <v>2335</v>
      </c>
      <c r="H12" s="28"/>
      <c r="I12" s="28"/>
      <c r="J12" s="28"/>
      <c r="K12" s="28"/>
      <c r="L12" s="28"/>
      <c r="M12" s="28"/>
      <c r="N12" s="29"/>
    </row>
    <row r="13" spans="2:14" x14ac:dyDescent="0.25">
      <c r="B13" s="27"/>
      <c r="C13" s="28"/>
      <c r="D13" s="28"/>
      <c r="E13" s="28"/>
      <c r="F13" s="28"/>
      <c r="G13" s="28"/>
      <c r="H13" s="28"/>
      <c r="I13" s="28"/>
      <c r="J13" s="28"/>
      <c r="K13" s="28"/>
      <c r="L13" s="28"/>
      <c r="M13" s="28"/>
      <c r="N13" s="29"/>
    </row>
    <row r="14" spans="2:14" x14ac:dyDescent="0.25">
      <c r="B14" s="27"/>
      <c r="C14" s="28"/>
      <c r="D14" s="28"/>
      <c r="E14" s="28"/>
      <c r="F14" s="28"/>
      <c r="G14" s="28"/>
      <c r="H14" s="28"/>
      <c r="I14" s="28"/>
      <c r="J14" s="28"/>
      <c r="K14" s="28"/>
      <c r="L14" s="28"/>
      <c r="M14" s="28"/>
      <c r="N14" s="29"/>
    </row>
    <row r="15" spans="2:14" x14ac:dyDescent="0.25">
      <c r="B15" s="80" t="s">
        <v>7</v>
      </c>
      <c r="C15" s="77" t="s">
        <v>6048</v>
      </c>
      <c r="D15" s="28"/>
      <c r="E15" s="28"/>
      <c r="F15" s="28"/>
      <c r="G15" s="28"/>
      <c r="H15" s="28"/>
      <c r="I15" s="77" t="s">
        <v>7</v>
      </c>
      <c r="J15" s="77" t="s">
        <v>6047</v>
      </c>
      <c r="K15" s="28"/>
      <c r="L15" s="28"/>
      <c r="M15" s="28"/>
      <c r="N15" s="29"/>
    </row>
    <row r="16" spans="2:14" x14ac:dyDescent="0.25">
      <c r="B16" s="81" t="str">
        <f>D10</f>
        <v>No</v>
      </c>
      <c r="C16" s="78">
        <f>F10</f>
        <v>404</v>
      </c>
      <c r="D16" s="28"/>
      <c r="E16" s="28"/>
      <c r="F16" s="28"/>
      <c r="G16" s="28"/>
      <c r="H16" s="28"/>
      <c r="I16" s="78" t="s">
        <v>20</v>
      </c>
      <c r="J16" s="78">
        <f>COUNTIFS(Healthcare!$L$2:$L$2336,$B16,Healthcare!$M$2:$M$2336,"No")</f>
        <v>1540</v>
      </c>
      <c r="K16" s="28"/>
      <c r="L16" s="28"/>
      <c r="M16" s="28"/>
      <c r="N16" s="29"/>
    </row>
    <row r="17" spans="2:14" x14ac:dyDescent="0.25">
      <c r="B17" s="81" t="str">
        <f>D11</f>
        <v>Yes</v>
      </c>
      <c r="C17" s="78">
        <f>F11</f>
        <v>84</v>
      </c>
      <c r="D17" s="28"/>
      <c r="E17" s="28"/>
      <c r="F17" s="28"/>
      <c r="G17" s="28"/>
      <c r="H17" s="28"/>
      <c r="I17" s="78" t="s">
        <v>21</v>
      </c>
      <c r="J17" s="78">
        <f>COUNTIFS(Healthcare!$L$2:$L$2336,$B17,Healthcare!$M$2:$M$2336,"No")</f>
        <v>307</v>
      </c>
      <c r="K17" s="28"/>
      <c r="L17" s="28"/>
      <c r="M17" s="28"/>
      <c r="N17" s="29"/>
    </row>
    <row r="18" spans="2:14" x14ac:dyDescent="0.25">
      <c r="B18" s="27"/>
      <c r="C18" s="28"/>
      <c r="D18" s="28"/>
      <c r="E18" s="28"/>
      <c r="F18" s="28"/>
      <c r="G18" s="28"/>
      <c r="H18" s="28"/>
      <c r="I18" s="28"/>
      <c r="J18" s="28"/>
      <c r="K18" s="28"/>
      <c r="L18" s="28"/>
      <c r="M18" s="28"/>
      <c r="N18" s="29"/>
    </row>
    <row r="19" spans="2:14" x14ac:dyDescent="0.25">
      <c r="B19" s="27"/>
      <c r="C19" s="28"/>
      <c r="D19" s="28"/>
      <c r="E19" s="28"/>
      <c r="F19" s="28"/>
      <c r="G19" s="28"/>
      <c r="H19" s="28"/>
      <c r="I19" s="28"/>
      <c r="J19" s="28"/>
      <c r="K19" s="28"/>
      <c r="L19" s="28"/>
      <c r="M19" s="28"/>
      <c r="N19" s="29"/>
    </row>
    <row r="20" spans="2:14" x14ac:dyDescent="0.25">
      <c r="B20" s="27"/>
      <c r="C20" s="28"/>
      <c r="D20" s="28"/>
      <c r="E20" s="28"/>
      <c r="F20" s="28"/>
      <c r="G20" s="28"/>
      <c r="H20" s="28"/>
      <c r="I20" s="28"/>
      <c r="J20" s="28"/>
      <c r="K20" s="28"/>
      <c r="L20" s="28"/>
      <c r="M20" s="28"/>
      <c r="N20" s="29"/>
    </row>
    <row r="21" spans="2:14" x14ac:dyDescent="0.25">
      <c r="B21" s="27"/>
      <c r="C21" s="28"/>
      <c r="D21" s="28"/>
      <c r="E21" s="28"/>
      <c r="F21" s="28"/>
      <c r="G21" s="28"/>
      <c r="H21" s="28"/>
      <c r="I21" s="28"/>
      <c r="J21" s="28"/>
      <c r="K21" s="28"/>
      <c r="L21" s="28"/>
      <c r="M21" s="28"/>
      <c r="N21" s="29"/>
    </row>
    <row r="22" spans="2:14" x14ac:dyDescent="0.25">
      <c r="B22" s="27"/>
      <c r="C22" s="28"/>
      <c r="D22" s="28"/>
      <c r="E22" s="28"/>
      <c r="F22" s="28"/>
      <c r="G22" s="28"/>
      <c r="H22" s="28"/>
      <c r="I22" s="28"/>
      <c r="J22" s="28"/>
      <c r="K22" s="28"/>
      <c r="L22" s="28"/>
      <c r="M22" s="28"/>
      <c r="N22" s="29"/>
    </row>
    <row r="23" spans="2:14" x14ac:dyDescent="0.25">
      <c r="B23" s="27"/>
      <c r="C23" s="28"/>
      <c r="D23" s="28"/>
      <c r="E23" s="28"/>
      <c r="F23" s="28"/>
      <c r="G23" s="28"/>
      <c r="H23" s="28"/>
      <c r="I23" s="28"/>
      <c r="J23" s="28"/>
      <c r="K23" s="28"/>
      <c r="L23" s="28"/>
      <c r="M23" s="28"/>
      <c r="N23" s="29"/>
    </row>
    <row r="24" spans="2:14" x14ac:dyDescent="0.25">
      <c r="B24" s="27"/>
      <c r="C24" s="28"/>
      <c r="D24" s="28"/>
      <c r="E24" s="28"/>
      <c r="F24" s="28"/>
      <c r="G24" s="28"/>
      <c r="H24" s="28"/>
      <c r="I24" s="28"/>
      <c r="J24" s="28"/>
      <c r="K24" s="28"/>
      <c r="L24" s="28"/>
      <c r="M24" s="28"/>
      <c r="N24" s="29"/>
    </row>
    <row r="25" spans="2:14" x14ac:dyDescent="0.25">
      <c r="B25" s="27"/>
      <c r="C25" s="28"/>
      <c r="D25" s="28"/>
      <c r="E25" s="28"/>
      <c r="F25" s="28"/>
      <c r="G25" s="28"/>
      <c r="H25" s="28"/>
      <c r="I25" s="28"/>
      <c r="J25" s="28"/>
      <c r="K25" s="28"/>
      <c r="L25" s="28"/>
      <c r="M25" s="28"/>
      <c r="N25" s="29"/>
    </row>
    <row r="26" spans="2:14" x14ac:dyDescent="0.25">
      <c r="B26" s="27"/>
      <c r="C26" s="28"/>
      <c r="D26" s="28"/>
      <c r="E26" s="28"/>
      <c r="F26" s="28"/>
      <c r="G26" s="28"/>
      <c r="H26" s="28"/>
      <c r="I26" s="28"/>
      <c r="J26" s="28"/>
      <c r="K26" s="28"/>
      <c r="L26" s="28"/>
      <c r="M26" s="28"/>
      <c r="N26" s="29"/>
    </row>
    <row r="27" spans="2:14" x14ac:dyDescent="0.25">
      <c r="B27" s="27"/>
      <c r="C27" s="28"/>
      <c r="D27" s="28"/>
      <c r="E27" s="28"/>
      <c r="F27" s="28"/>
      <c r="G27" s="28"/>
      <c r="H27" s="28"/>
      <c r="I27" s="28"/>
      <c r="J27" s="28"/>
      <c r="K27" s="28"/>
      <c r="L27" s="28"/>
      <c r="M27" s="28"/>
      <c r="N27" s="29"/>
    </row>
    <row r="28" spans="2:14" x14ac:dyDescent="0.25">
      <c r="B28" s="27"/>
      <c r="C28" s="28"/>
      <c r="D28" s="28"/>
      <c r="E28" s="28"/>
      <c r="F28" s="28"/>
      <c r="G28" s="28"/>
      <c r="H28" s="28"/>
      <c r="I28" s="28"/>
      <c r="J28" s="28"/>
      <c r="K28" s="28"/>
      <c r="L28" s="28"/>
      <c r="M28" s="28"/>
      <c r="N28" s="29"/>
    </row>
    <row r="29" spans="2:14" x14ac:dyDescent="0.25">
      <c r="B29" s="27"/>
      <c r="C29" s="28"/>
      <c r="D29" s="28"/>
      <c r="E29" s="28"/>
      <c r="F29" s="28"/>
      <c r="G29" s="28"/>
      <c r="H29" s="28"/>
      <c r="I29" s="28"/>
      <c r="J29" s="28"/>
      <c r="K29" s="28"/>
      <c r="L29" s="28"/>
      <c r="M29" s="28"/>
      <c r="N29" s="29"/>
    </row>
    <row r="30" spans="2:14" x14ac:dyDescent="0.25">
      <c r="B30" s="27"/>
      <c r="C30" s="28"/>
      <c r="D30" s="28"/>
      <c r="E30" s="28"/>
      <c r="F30" s="28"/>
      <c r="G30" s="28"/>
      <c r="H30" s="28"/>
      <c r="I30" s="28"/>
      <c r="J30" s="28"/>
      <c r="K30" s="28"/>
      <c r="L30" s="28"/>
      <c r="M30" s="28"/>
      <c r="N30" s="29"/>
    </row>
    <row r="31" spans="2:14" x14ac:dyDescent="0.25">
      <c r="B31" s="27"/>
      <c r="C31" s="28"/>
      <c r="D31" s="28"/>
      <c r="E31" s="28"/>
      <c r="F31" s="28"/>
      <c r="G31" s="28"/>
      <c r="H31" s="28"/>
      <c r="I31" s="28"/>
      <c r="J31" s="28"/>
      <c r="K31" s="28"/>
      <c r="L31" s="28"/>
      <c r="M31" s="28"/>
      <c r="N31" s="29"/>
    </row>
    <row r="32" spans="2:14" x14ac:dyDescent="0.25">
      <c r="B32" s="27"/>
      <c r="C32" s="28"/>
      <c r="D32" s="28"/>
      <c r="E32" s="28"/>
      <c r="F32" s="28"/>
      <c r="G32" s="28"/>
      <c r="H32" s="28"/>
      <c r="I32" s="28"/>
      <c r="J32" s="28"/>
      <c r="K32" s="28"/>
      <c r="L32" s="28"/>
      <c r="M32" s="28"/>
      <c r="N32" s="29"/>
    </row>
    <row r="33" spans="2:14" x14ac:dyDescent="0.25">
      <c r="B33" s="27"/>
      <c r="C33" s="28"/>
      <c r="D33" s="28"/>
      <c r="E33" s="28"/>
      <c r="F33" s="28"/>
      <c r="G33" s="28"/>
      <c r="H33" s="28"/>
      <c r="I33" s="28"/>
      <c r="J33" s="28"/>
      <c r="K33" s="28"/>
      <c r="L33" s="28"/>
      <c r="M33" s="28"/>
      <c r="N33" s="29"/>
    </row>
    <row r="34" spans="2:14" x14ac:dyDescent="0.25">
      <c r="B34" s="27"/>
      <c r="C34" s="28"/>
      <c r="D34" s="28"/>
      <c r="E34" s="28"/>
      <c r="F34" s="28"/>
      <c r="G34" s="28"/>
      <c r="H34" s="28"/>
      <c r="I34" s="28"/>
      <c r="J34" s="28"/>
      <c r="K34" s="28"/>
      <c r="L34" s="28"/>
      <c r="M34" s="28"/>
      <c r="N34" s="29"/>
    </row>
    <row r="35" spans="2:14" x14ac:dyDescent="0.25">
      <c r="B35" s="27"/>
      <c r="C35" s="28"/>
      <c r="D35" s="28"/>
      <c r="E35" s="28"/>
      <c r="F35" s="28"/>
      <c r="G35" s="28"/>
      <c r="H35" s="28"/>
      <c r="I35" s="28"/>
      <c r="J35" s="28"/>
      <c r="K35" s="28"/>
      <c r="L35" s="28"/>
      <c r="M35" s="28"/>
      <c r="N35" s="29"/>
    </row>
    <row r="36" spans="2:14" x14ac:dyDescent="0.25">
      <c r="B36" s="27"/>
      <c r="C36" s="28"/>
      <c r="D36" s="28"/>
      <c r="E36" s="28"/>
      <c r="F36" s="28"/>
      <c r="G36" s="28"/>
      <c r="H36" s="28"/>
      <c r="I36" s="28"/>
      <c r="J36" s="28"/>
      <c r="K36" s="28"/>
      <c r="L36" s="28"/>
      <c r="M36" s="28"/>
      <c r="N36" s="29"/>
    </row>
    <row r="37" spans="2:14" x14ac:dyDescent="0.25">
      <c r="B37" s="33" t="s">
        <v>6051</v>
      </c>
      <c r="C37" s="60"/>
      <c r="D37" s="60"/>
      <c r="E37" s="60"/>
      <c r="F37" s="60"/>
      <c r="G37" s="60"/>
      <c r="H37" s="60"/>
      <c r="I37" s="60"/>
      <c r="J37" s="28"/>
      <c r="K37" s="28"/>
      <c r="L37" s="28"/>
      <c r="M37" s="28"/>
      <c r="N37" s="29"/>
    </row>
    <row r="38" spans="2:14" ht="15.75" thickBot="1" x14ac:dyDescent="0.3">
      <c r="B38" s="30"/>
      <c r="C38" s="31"/>
      <c r="D38" s="31"/>
      <c r="E38" s="31"/>
      <c r="F38" s="31"/>
      <c r="G38" s="31"/>
      <c r="H38" s="31"/>
      <c r="I38" s="31"/>
      <c r="J38" s="31"/>
      <c r="K38" s="31"/>
      <c r="L38" s="31"/>
      <c r="M38" s="31"/>
      <c r="N38" s="32"/>
    </row>
  </sheetData>
  <mergeCells count="1">
    <mergeCell ref="D8:G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32E19-9A6B-4245-AEBF-74759A22A794}">
  <dimension ref="B1:I25"/>
  <sheetViews>
    <sheetView workbookViewId="0">
      <selection activeCell="D7" sqref="D7"/>
    </sheetView>
  </sheetViews>
  <sheetFormatPr defaultRowHeight="15" x14ac:dyDescent="0.25"/>
  <cols>
    <col min="1" max="1" width="3.42578125" style="23" customWidth="1"/>
    <col min="2" max="2" width="11.42578125" style="23" customWidth="1"/>
    <col min="3" max="3" width="27.42578125" style="23" bestFit="1" customWidth="1"/>
    <col min="4" max="4" width="17.28515625" style="23" bestFit="1" customWidth="1"/>
    <col min="5" max="5" width="13.42578125" style="23" bestFit="1" customWidth="1"/>
    <col min="6" max="6" width="14.140625" style="23" customWidth="1"/>
    <col min="7" max="7" width="27.42578125" style="23" bestFit="1" customWidth="1"/>
    <col min="8" max="8" width="33.140625" style="23" bestFit="1" customWidth="1"/>
    <col min="9" max="9" width="73.5703125" style="23" customWidth="1"/>
    <col min="10" max="16384" width="9.140625" style="23"/>
  </cols>
  <sheetData>
    <row r="1" spans="2:9" ht="15.75" thickBot="1" x14ac:dyDescent="0.3"/>
    <row r="2" spans="2:9" x14ac:dyDescent="0.25">
      <c r="B2" s="94" t="s">
        <v>6052</v>
      </c>
      <c r="C2" s="95"/>
      <c r="D2" s="95"/>
      <c r="E2" s="95"/>
      <c r="F2" s="95"/>
      <c r="G2" s="95"/>
      <c r="H2" s="95"/>
      <c r="I2" s="96"/>
    </row>
    <row r="3" spans="2:9" ht="15.75" thickBot="1" x14ac:dyDescent="0.3">
      <c r="B3" s="27"/>
      <c r="C3" s="28"/>
      <c r="D3" s="28"/>
      <c r="E3" s="28"/>
      <c r="F3" s="28"/>
      <c r="G3" s="28"/>
      <c r="H3" s="28"/>
      <c r="I3" s="29"/>
    </row>
    <row r="4" spans="2:9" ht="15.75" thickBot="1" x14ac:dyDescent="0.3">
      <c r="B4" s="27"/>
      <c r="C4" s="36" t="s">
        <v>6056</v>
      </c>
      <c r="D4" s="36" t="s">
        <v>6046</v>
      </c>
      <c r="E4" s="28"/>
      <c r="F4" s="28"/>
      <c r="G4" s="36" t="s">
        <v>6056</v>
      </c>
      <c r="H4" s="36" t="s">
        <v>6045</v>
      </c>
      <c r="I4" s="29"/>
    </row>
    <row r="5" spans="2:9" x14ac:dyDescent="0.25">
      <c r="B5" s="27"/>
      <c r="C5" s="37" t="s">
        <v>20</v>
      </c>
      <c r="D5" s="39">
        <v>6.6704427202190804</v>
      </c>
      <c r="E5" s="28"/>
      <c r="F5" s="28"/>
      <c r="G5" s="37" t="s">
        <v>20</v>
      </c>
      <c r="H5" s="97">
        <v>1417</v>
      </c>
      <c r="I5" s="29"/>
    </row>
    <row r="6" spans="2:9" ht="15.75" thickBot="1" x14ac:dyDescent="0.3">
      <c r="B6" s="27"/>
      <c r="C6" s="38" t="s">
        <v>117</v>
      </c>
      <c r="D6" s="40">
        <v>5.1876388888888876</v>
      </c>
      <c r="E6" s="28"/>
      <c r="F6" s="28"/>
      <c r="G6" s="38" t="s">
        <v>117</v>
      </c>
      <c r="H6" s="98">
        <v>162</v>
      </c>
      <c r="I6" s="29"/>
    </row>
    <row r="7" spans="2:9" x14ac:dyDescent="0.25">
      <c r="B7" s="27"/>
      <c r="C7" s="37" t="s">
        <v>6054</v>
      </c>
      <c r="D7" s="40">
        <v>6.5789978586723805</v>
      </c>
      <c r="E7" s="28"/>
      <c r="F7" s="28"/>
      <c r="G7" s="37" t="s">
        <v>6055</v>
      </c>
      <c r="H7" s="98">
        <v>1579</v>
      </c>
      <c r="I7" s="29"/>
    </row>
    <row r="8" spans="2:9" x14ac:dyDescent="0.25">
      <c r="B8" s="27"/>
      <c r="C8" s="28"/>
      <c r="D8" s="28"/>
      <c r="E8" s="28"/>
      <c r="F8" s="28"/>
      <c r="G8" s="28"/>
      <c r="H8" s="28"/>
      <c r="I8" s="29"/>
    </row>
    <row r="9" spans="2:9" x14ac:dyDescent="0.25">
      <c r="B9" s="27"/>
      <c r="C9" s="28"/>
      <c r="D9" s="28"/>
      <c r="E9" s="28"/>
      <c r="F9" s="28"/>
      <c r="G9" s="28"/>
      <c r="H9" s="28"/>
      <c r="I9" s="29"/>
    </row>
    <row r="10" spans="2:9" x14ac:dyDescent="0.25">
      <c r="B10" s="27"/>
      <c r="C10" s="28"/>
      <c r="D10" s="28"/>
      <c r="E10" s="28"/>
      <c r="F10" s="28"/>
      <c r="G10" s="28"/>
      <c r="H10" s="28"/>
      <c r="I10" s="29"/>
    </row>
    <row r="11" spans="2:9" x14ac:dyDescent="0.25">
      <c r="B11" s="27"/>
      <c r="C11" s="28"/>
      <c r="D11" s="28"/>
      <c r="E11" s="28"/>
      <c r="F11" s="28"/>
      <c r="G11" s="28"/>
      <c r="H11" s="28"/>
      <c r="I11" s="29"/>
    </row>
    <row r="12" spans="2:9" x14ac:dyDescent="0.25">
      <c r="B12" s="27"/>
      <c r="C12" s="28"/>
      <c r="D12" s="28"/>
      <c r="E12" s="28"/>
      <c r="F12" s="28"/>
      <c r="G12" s="28"/>
      <c r="H12" s="28"/>
      <c r="I12" s="29"/>
    </row>
    <row r="13" spans="2:9" x14ac:dyDescent="0.25">
      <c r="B13" s="27"/>
      <c r="C13" s="28"/>
      <c r="D13" s="28"/>
      <c r="E13" s="28"/>
      <c r="F13" s="28"/>
      <c r="G13" s="28"/>
      <c r="H13" s="28"/>
      <c r="I13" s="29"/>
    </row>
    <row r="14" spans="2:9" x14ac:dyDescent="0.25">
      <c r="B14" s="27"/>
      <c r="C14" s="28"/>
      <c r="D14" s="28"/>
      <c r="E14" s="28"/>
      <c r="F14" s="28"/>
      <c r="G14" s="28"/>
      <c r="H14" s="28"/>
      <c r="I14" s="29"/>
    </row>
    <row r="15" spans="2:9" x14ac:dyDescent="0.25">
      <c r="B15" s="27"/>
      <c r="C15" s="28"/>
      <c r="D15" s="28"/>
      <c r="E15" s="28"/>
      <c r="F15" s="28"/>
      <c r="G15" s="28"/>
      <c r="H15" s="28"/>
      <c r="I15" s="29"/>
    </row>
    <row r="16" spans="2:9" x14ac:dyDescent="0.25">
      <c r="B16" s="27"/>
      <c r="C16" s="28"/>
      <c r="D16" s="28"/>
      <c r="E16" s="28"/>
      <c r="F16" s="28"/>
      <c r="G16" s="28"/>
      <c r="H16" s="28"/>
      <c r="I16" s="29"/>
    </row>
    <row r="17" spans="2:9" x14ac:dyDescent="0.25">
      <c r="B17" s="27"/>
      <c r="C17" s="28"/>
      <c r="D17" s="28"/>
      <c r="E17" s="28"/>
      <c r="F17" s="28"/>
      <c r="G17" s="28"/>
      <c r="H17" s="28"/>
      <c r="I17" s="29"/>
    </row>
    <row r="18" spans="2:9" x14ac:dyDescent="0.25">
      <c r="B18" s="27"/>
      <c r="C18" s="28"/>
      <c r="D18" s="28"/>
      <c r="E18" s="28"/>
      <c r="F18" s="28"/>
      <c r="G18" s="28"/>
      <c r="H18" s="28"/>
      <c r="I18" s="29"/>
    </row>
    <row r="19" spans="2:9" x14ac:dyDescent="0.25">
      <c r="B19" s="27"/>
      <c r="C19" s="28"/>
      <c r="D19" s="28"/>
      <c r="E19" s="28"/>
      <c r="F19" s="28"/>
      <c r="G19" s="28"/>
      <c r="H19" s="28"/>
      <c r="I19" s="29"/>
    </row>
    <row r="20" spans="2:9" x14ac:dyDescent="0.25">
      <c r="B20" s="27"/>
      <c r="C20" s="28"/>
      <c r="D20" s="28"/>
      <c r="E20" s="28"/>
      <c r="F20" s="28"/>
      <c r="G20" s="28"/>
      <c r="H20" s="28"/>
      <c r="I20" s="29"/>
    </row>
    <row r="21" spans="2:9" x14ac:dyDescent="0.25">
      <c r="B21" s="27"/>
      <c r="C21" s="28"/>
      <c r="D21" s="28"/>
      <c r="E21" s="28"/>
      <c r="F21" s="28"/>
      <c r="G21" s="28"/>
      <c r="H21" s="28"/>
      <c r="I21" s="29"/>
    </row>
    <row r="22" spans="2:9" x14ac:dyDescent="0.25">
      <c r="B22" s="27"/>
      <c r="C22" s="28"/>
      <c r="D22" s="28"/>
      <c r="E22" s="28"/>
      <c r="F22" s="28"/>
      <c r="G22" s="28"/>
      <c r="H22" s="28"/>
      <c r="I22" s="29"/>
    </row>
    <row r="23" spans="2:9" x14ac:dyDescent="0.25">
      <c r="B23" s="27"/>
      <c r="C23" s="28"/>
      <c r="D23" s="28"/>
      <c r="E23" s="28"/>
      <c r="F23" s="28"/>
      <c r="G23" s="28"/>
      <c r="H23" s="28"/>
      <c r="I23" s="29"/>
    </row>
    <row r="24" spans="2:9" x14ac:dyDescent="0.25">
      <c r="B24" s="33" t="s">
        <v>6053</v>
      </c>
      <c r="C24" s="28"/>
      <c r="D24" s="28"/>
      <c r="E24" s="28"/>
      <c r="F24" s="28"/>
      <c r="G24" s="28"/>
      <c r="H24" s="28"/>
      <c r="I24" s="29"/>
    </row>
    <row r="25" spans="2:9" ht="15.75" thickBot="1" x14ac:dyDescent="0.3">
      <c r="B25" s="30"/>
      <c r="C25" s="31"/>
      <c r="D25" s="31"/>
      <c r="E25" s="31"/>
      <c r="F25" s="31"/>
      <c r="G25" s="31"/>
      <c r="H25" s="31"/>
      <c r="I25" s="32"/>
    </row>
  </sheetData>
  <mergeCells count="1">
    <mergeCell ref="B2:I2"/>
  </mergeCells>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B22FB-D3FC-4C14-9946-C1ADDE696771}">
  <dimension ref="C2:R41"/>
  <sheetViews>
    <sheetView tabSelected="1" zoomScaleNormal="100" workbookViewId="0">
      <selection activeCell="L6" sqref="L6"/>
    </sheetView>
  </sheetViews>
  <sheetFormatPr defaultRowHeight="15" x14ac:dyDescent="0.25"/>
  <cols>
    <col min="1" max="1" width="18.140625" style="23" bestFit="1" customWidth="1"/>
    <col min="2" max="2" width="16.85546875" style="23" bestFit="1" customWidth="1"/>
    <col min="3" max="5" width="12" style="23" bestFit="1" customWidth="1"/>
    <col min="6" max="6" width="20.7109375" style="23" bestFit="1" customWidth="1"/>
    <col min="7" max="7" width="16.85546875" style="23" bestFit="1" customWidth="1"/>
    <col min="8" max="8" width="8.5703125" style="23" bestFit="1" customWidth="1"/>
    <col min="9" max="9" width="11.85546875" style="23" bestFit="1" customWidth="1"/>
    <col min="10" max="10" width="11.28515625" style="23" bestFit="1" customWidth="1"/>
    <col min="11" max="16384" width="9.140625" style="23"/>
  </cols>
  <sheetData>
    <row r="2" spans="3:18" ht="15.75" thickBot="1" x14ac:dyDescent="0.3"/>
    <row r="3" spans="3:18" x14ac:dyDescent="0.25">
      <c r="C3" s="24"/>
      <c r="D3" s="25"/>
      <c r="E3" s="34" t="s">
        <v>6058</v>
      </c>
      <c r="F3" s="25"/>
      <c r="G3" s="25"/>
      <c r="H3" s="25"/>
      <c r="I3" s="25"/>
      <c r="J3" s="25"/>
      <c r="K3" s="25"/>
      <c r="L3" s="25"/>
      <c r="M3" s="25"/>
      <c r="N3" s="25"/>
      <c r="O3" s="25"/>
      <c r="P3" s="25"/>
      <c r="Q3" s="25"/>
      <c r="R3" s="26"/>
    </row>
    <row r="4" spans="3:18" ht="15.75" thickBot="1" x14ac:dyDescent="0.3">
      <c r="C4" s="27"/>
      <c r="D4" s="28"/>
      <c r="E4" s="28"/>
      <c r="F4" s="28"/>
      <c r="G4" s="28"/>
      <c r="H4" s="28"/>
      <c r="I4" s="28"/>
      <c r="J4" s="28"/>
      <c r="K4" s="28"/>
      <c r="L4" s="28"/>
      <c r="M4" s="28"/>
      <c r="N4" s="28"/>
      <c r="O4" s="28"/>
      <c r="P4" s="28"/>
      <c r="Q4" s="28"/>
      <c r="R4" s="29"/>
    </row>
    <row r="5" spans="3:18" ht="15.75" thickBot="1" x14ac:dyDescent="0.3">
      <c r="C5" s="27"/>
      <c r="D5" s="28"/>
      <c r="E5" s="28"/>
      <c r="F5" s="41" t="s">
        <v>6057</v>
      </c>
      <c r="G5" s="124" t="s">
        <v>6009</v>
      </c>
      <c r="H5" s="24"/>
      <c r="I5" s="25"/>
      <c r="J5" s="42"/>
      <c r="K5" s="28"/>
      <c r="L5" s="28"/>
      <c r="M5" s="28"/>
      <c r="N5" s="28"/>
      <c r="O5" s="28"/>
      <c r="P5" s="28"/>
      <c r="Q5" s="28"/>
      <c r="R5" s="29"/>
    </row>
    <row r="6" spans="3:18" x14ac:dyDescent="0.25">
      <c r="C6" s="27"/>
      <c r="D6" s="28"/>
      <c r="E6" s="28"/>
      <c r="F6" s="119" t="s">
        <v>6059</v>
      </c>
      <c r="G6" s="125" t="s">
        <v>6037</v>
      </c>
      <c r="H6" s="125" t="s">
        <v>6038</v>
      </c>
      <c r="I6" s="125" t="s">
        <v>6040</v>
      </c>
      <c r="J6" s="120" t="s">
        <v>6010</v>
      </c>
      <c r="K6" s="28"/>
      <c r="L6" s="28"/>
      <c r="M6" s="28"/>
      <c r="N6" s="28"/>
      <c r="O6" s="28"/>
      <c r="P6" s="28"/>
      <c r="Q6" s="28"/>
      <c r="R6" s="29"/>
    </row>
    <row r="7" spans="3:18" x14ac:dyDescent="0.25">
      <c r="C7" s="27"/>
      <c r="D7" s="28"/>
      <c r="E7" s="28"/>
      <c r="F7" s="122" t="s">
        <v>6041</v>
      </c>
      <c r="G7" s="121">
        <v>12464.13678832117</v>
      </c>
      <c r="H7" s="121">
        <v>7897.0778773584916</v>
      </c>
      <c r="I7" s="121">
        <v>10492.130609756103</v>
      </c>
      <c r="J7" s="123">
        <v>9842.5103480278467</v>
      </c>
      <c r="K7" s="28"/>
      <c r="L7" s="28"/>
      <c r="M7" s="28"/>
      <c r="N7" s="28"/>
      <c r="O7" s="28"/>
      <c r="P7" s="28"/>
      <c r="Q7" s="28"/>
      <c r="R7" s="29"/>
    </row>
    <row r="8" spans="3:18" x14ac:dyDescent="0.25">
      <c r="C8" s="27"/>
      <c r="D8" s="28"/>
      <c r="E8" s="28"/>
      <c r="F8" s="122" t="s">
        <v>6036</v>
      </c>
      <c r="G8" s="121">
        <v>19263.853155452434</v>
      </c>
      <c r="H8" s="121">
        <v>15126.605433628309</v>
      </c>
      <c r="I8" s="121">
        <v>15246.556597510375</v>
      </c>
      <c r="J8" s="123">
        <v>16591.489830234441</v>
      </c>
      <c r="K8" s="28"/>
      <c r="L8" s="28"/>
      <c r="M8" s="28"/>
      <c r="N8" s="28"/>
      <c r="O8" s="28"/>
      <c r="P8" s="28"/>
      <c r="Q8" s="28"/>
      <c r="R8" s="29"/>
    </row>
    <row r="9" spans="3:18" x14ac:dyDescent="0.25">
      <c r="C9" s="27"/>
      <c r="D9" s="28"/>
      <c r="E9" s="28"/>
      <c r="F9" s="122" t="s">
        <v>6039</v>
      </c>
      <c r="G9" s="121">
        <v>14200.033112582785</v>
      </c>
      <c r="H9" s="121">
        <v>10389.519576271185</v>
      </c>
      <c r="I9" s="121">
        <v>9770.6945192307685</v>
      </c>
      <c r="J9" s="123">
        <v>11430.313340122197</v>
      </c>
      <c r="K9" s="28"/>
      <c r="L9" s="28"/>
      <c r="M9" s="28"/>
      <c r="N9" s="28"/>
      <c r="O9" s="28"/>
      <c r="P9" s="28"/>
      <c r="Q9" s="28"/>
      <c r="R9" s="29"/>
    </row>
    <row r="10" spans="3:18" x14ac:dyDescent="0.25">
      <c r="C10" s="27"/>
      <c r="D10" s="28"/>
      <c r="E10" s="28"/>
      <c r="F10" s="122" t="s">
        <v>6042</v>
      </c>
      <c r="G10" s="121">
        <v>7442.9649230769237</v>
      </c>
      <c r="H10" s="121">
        <v>6911.0056097560973</v>
      </c>
      <c r="I10" s="121">
        <v>5647.748275862069</v>
      </c>
      <c r="J10" s="123">
        <v>6899.3174999999956</v>
      </c>
      <c r="K10" s="28"/>
      <c r="L10" s="28"/>
      <c r="M10" s="28"/>
      <c r="N10" s="28"/>
      <c r="O10" s="28"/>
      <c r="P10" s="28"/>
      <c r="Q10" s="28"/>
      <c r="R10" s="29"/>
    </row>
    <row r="11" spans="3:18" x14ac:dyDescent="0.25">
      <c r="C11" s="27"/>
      <c r="D11" s="28"/>
      <c r="E11" s="28"/>
      <c r="F11" s="122" t="s">
        <v>6010</v>
      </c>
      <c r="G11" s="121">
        <v>16120.287206632653</v>
      </c>
      <c r="H11" s="121">
        <v>12090.722977168949</v>
      </c>
      <c r="I11" s="121">
        <v>12532.262675438595</v>
      </c>
      <c r="J11" s="123">
        <v>13529.918034261242</v>
      </c>
      <c r="K11" s="28"/>
      <c r="L11" s="28"/>
      <c r="M11" s="28"/>
      <c r="N11" s="28"/>
      <c r="O11" s="28"/>
      <c r="P11" s="28"/>
      <c r="Q11" s="28"/>
      <c r="R11" s="29"/>
    </row>
    <row r="12" spans="3:18" x14ac:dyDescent="0.25">
      <c r="C12" s="27"/>
      <c r="D12" s="28"/>
      <c r="E12" s="28"/>
      <c r="F12" s="28"/>
      <c r="G12" s="28"/>
      <c r="H12" s="28"/>
      <c r="I12" s="28"/>
      <c r="J12" s="28"/>
      <c r="K12" s="28"/>
      <c r="L12" s="28"/>
      <c r="M12" s="28"/>
      <c r="N12" s="28"/>
      <c r="O12" s="28"/>
      <c r="P12" s="28"/>
      <c r="Q12" s="28"/>
      <c r="R12" s="29"/>
    </row>
    <row r="13" spans="3:18" x14ac:dyDescent="0.25">
      <c r="C13" s="27"/>
      <c r="D13" s="28"/>
      <c r="E13" s="28"/>
      <c r="F13" s="28"/>
      <c r="G13" s="28"/>
      <c r="H13" s="28"/>
      <c r="I13" s="28"/>
      <c r="J13" s="28"/>
      <c r="K13" s="28"/>
      <c r="L13" s="28"/>
      <c r="M13" s="28"/>
      <c r="N13" s="28"/>
      <c r="O13" s="28"/>
      <c r="P13" s="28"/>
      <c r="Q13" s="28"/>
      <c r="R13" s="29"/>
    </row>
    <row r="14" spans="3:18" x14ac:dyDescent="0.25">
      <c r="C14" s="27"/>
      <c r="D14" s="28"/>
      <c r="E14" s="28"/>
      <c r="F14" s="28"/>
      <c r="G14" s="28"/>
      <c r="H14" s="28"/>
      <c r="I14" s="28"/>
      <c r="J14" s="28"/>
      <c r="K14" s="28"/>
      <c r="L14" s="28"/>
      <c r="M14" s="28"/>
      <c r="N14" s="28"/>
      <c r="O14" s="28"/>
      <c r="P14" s="28"/>
      <c r="Q14" s="28"/>
      <c r="R14" s="29"/>
    </row>
    <row r="15" spans="3:18" x14ac:dyDescent="0.25">
      <c r="C15" s="27"/>
      <c r="D15" s="28"/>
      <c r="E15" s="28"/>
      <c r="F15" s="28"/>
      <c r="G15" s="28"/>
      <c r="H15" s="28"/>
      <c r="I15" s="28"/>
      <c r="J15" s="28"/>
      <c r="K15" s="28"/>
      <c r="L15" s="28"/>
      <c r="M15" s="28"/>
      <c r="N15" s="28"/>
      <c r="O15" s="28"/>
      <c r="P15" s="28"/>
      <c r="Q15" s="28"/>
      <c r="R15" s="29"/>
    </row>
    <row r="16" spans="3:18" x14ac:dyDescent="0.25">
      <c r="C16" s="27"/>
      <c r="D16" s="28"/>
      <c r="E16" s="28"/>
      <c r="F16" s="28"/>
      <c r="G16" s="28"/>
      <c r="H16" s="28"/>
      <c r="I16" s="28"/>
      <c r="J16" s="28"/>
      <c r="K16" s="28"/>
      <c r="L16" s="28"/>
      <c r="M16" s="28"/>
      <c r="N16" s="28"/>
      <c r="O16" s="28"/>
      <c r="P16" s="28"/>
      <c r="Q16" s="28"/>
      <c r="R16" s="29"/>
    </row>
    <row r="17" spans="3:18" x14ac:dyDescent="0.25">
      <c r="C17" s="27"/>
      <c r="D17" s="28"/>
      <c r="E17" s="28"/>
      <c r="F17" s="28"/>
      <c r="G17" s="28"/>
      <c r="H17" s="28"/>
      <c r="I17" s="28"/>
      <c r="J17" s="28"/>
      <c r="K17" s="28"/>
      <c r="L17" s="28"/>
      <c r="M17" s="28"/>
      <c r="N17" s="28"/>
      <c r="O17" s="28"/>
      <c r="P17" s="28"/>
      <c r="Q17" s="28"/>
      <c r="R17" s="29"/>
    </row>
    <row r="18" spans="3:18" x14ac:dyDescent="0.25">
      <c r="C18" s="27"/>
      <c r="D18" s="28"/>
      <c r="E18" s="28"/>
      <c r="F18" s="28"/>
      <c r="G18" s="28"/>
      <c r="H18" s="28"/>
      <c r="I18" s="28"/>
      <c r="J18" s="28"/>
      <c r="K18" s="28"/>
      <c r="L18" s="28"/>
      <c r="M18" s="28"/>
      <c r="N18" s="28"/>
      <c r="O18" s="28"/>
      <c r="P18" s="28"/>
      <c r="Q18" s="28"/>
      <c r="R18" s="29"/>
    </row>
    <row r="19" spans="3:18" x14ac:dyDescent="0.25">
      <c r="C19" s="27"/>
      <c r="D19" s="28"/>
      <c r="E19" s="28"/>
      <c r="F19" s="28"/>
      <c r="G19" s="28"/>
      <c r="H19" s="28"/>
      <c r="I19" s="28"/>
      <c r="J19" s="28"/>
      <c r="K19" s="28"/>
      <c r="L19" s="28"/>
      <c r="M19" s="28"/>
      <c r="N19" s="28"/>
      <c r="O19" s="28"/>
      <c r="P19" s="28"/>
      <c r="Q19" s="28"/>
      <c r="R19" s="29"/>
    </row>
    <row r="20" spans="3:18" x14ac:dyDescent="0.25">
      <c r="C20" s="27"/>
      <c r="D20" s="28"/>
      <c r="E20" s="28"/>
      <c r="F20" s="28"/>
      <c r="G20" s="28"/>
      <c r="H20" s="28"/>
      <c r="I20" s="28"/>
      <c r="J20" s="28"/>
      <c r="K20" s="28"/>
      <c r="L20" s="28"/>
      <c r="M20" s="28"/>
      <c r="N20" s="28"/>
      <c r="O20" s="28"/>
      <c r="P20" s="28"/>
      <c r="Q20" s="28"/>
      <c r="R20" s="29"/>
    </row>
    <row r="21" spans="3:18" x14ac:dyDescent="0.25">
      <c r="C21" s="27"/>
      <c r="D21" s="28"/>
      <c r="E21" s="28"/>
      <c r="F21" s="28"/>
      <c r="G21" s="28"/>
      <c r="H21" s="28"/>
      <c r="I21" s="28"/>
      <c r="J21" s="28"/>
      <c r="K21" s="28"/>
      <c r="L21" s="28"/>
      <c r="M21" s="28"/>
      <c r="N21" s="28"/>
      <c r="O21" s="28"/>
      <c r="P21" s="28"/>
      <c r="Q21" s="28"/>
      <c r="R21" s="29"/>
    </row>
    <row r="22" spans="3:18" x14ac:dyDescent="0.25">
      <c r="C22" s="27"/>
      <c r="D22" s="28"/>
      <c r="E22" s="28"/>
      <c r="F22" s="28"/>
      <c r="G22" s="28"/>
      <c r="H22" s="28"/>
      <c r="I22" s="28"/>
      <c r="J22" s="28"/>
      <c r="K22" s="28"/>
      <c r="L22" s="28"/>
      <c r="M22" s="28"/>
      <c r="N22" s="28"/>
      <c r="O22" s="28"/>
      <c r="P22" s="28"/>
      <c r="Q22" s="28"/>
      <c r="R22" s="29"/>
    </row>
    <row r="23" spans="3:18" x14ac:dyDescent="0.25">
      <c r="C23" s="27"/>
      <c r="D23" s="28"/>
      <c r="E23" s="28"/>
      <c r="F23" s="28"/>
      <c r="G23" s="28"/>
      <c r="H23" s="28"/>
      <c r="I23" s="28"/>
      <c r="J23" s="28"/>
      <c r="K23" s="28"/>
      <c r="L23" s="28"/>
      <c r="M23" s="28"/>
      <c r="N23" s="28"/>
      <c r="O23" s="28"/>
      <c r="P23" s="28"/>
      <c r="Q23" s="28"/>
      <c r="R23" s="29"/>
    </row>
    <row r="24" spans="3:18" x14ac:dyDescent="0.25">
      <c r="C24" s="27"/>
      <c r="D24" s="28"/>
      <c r="E24" s="28"/>
      <c r="F24" s="28"/>
      <c r="G24" s="28"/>
      <c r="H24" s="28"/>
      <c r="I24" s="28"/>
      <c r="J24" s="28"/>
      <c r="K24" s="28"/>
      <c r="L24" s="28"/>
      <c r="M24" s="28"/>
      <c r="N24" s="28"/>
      <c r="O24" s="28"/>
      <c r="P24" s="28"/>
      <c r="Q24" s="28"/>
      <c r="R24" s="29"/>
    </row>
    <row r="25" spans="3:18" x14ac:dyDescent="0.25">
      <c r="C25" s="27"/>
      <c r="D25" s="28"/>
      <c r="E25" s="28"/>
      <c r="F25" s="28"/>
      <c r="G25" s="28"/>
      <c r="H25" s="28"/>
      <c r="I25" s="28"/>
      <c r="J25" s="28"/>
      <c r="K25" s="28"/>
      <c r="L25" s="28"/>
      <c r="M25" s="28"/>
      <c r="N25" s="28"/>
      <c r="O25" s="28"/>
      <c r="P25" s="28"/>
      <c r="Q25" s="28"/>
      <c r="R25" s="29"/>
    </row>
    <row r="26" spans="3:18" x14ac:dyDescent="0.25">
      <c r="C26" s="27"/>
      <c r="D26" s="28"/>
      <c r="E26" s="28"/>
      <c r="F26" s="28"/>
      <c r="G26" s="28"/>
      <c r="H26" s="28"/>
      <c r="I26" s="28"/>
      <c r="J26" s="28"/>
      <c r="K26" s="28"/>
      <c r="L26" s="28"/>
      <c r="M26" s="28"/>
      <c r="N26" s="28"/>
      <c r="O26" s="28"/>
      <c r="P26" s="28"/>
      <c r="Q26" s="28"/>
      <c r="R26" s="29"/>
    </row>
    <row r="27" spans="3:18" x14ac:dyDescent="0.25">
      <c r="C27" s="27"/>
      <c r="D27" s="28"/>
      <c r="E27" s="28"/>
      <c r="F27" s="28"/>
      <c r="G27" s="28"/>
      <c r="H27" s="28"/>
      <c r="I27" s="28"/>
      <c r="J27" s="28"/>
      <c r="K27" s="28"/>
      <c r="L27" s="28"/>
      <c r="M27" s="28"/>
      <c r="N27" s="28"/>
      <c r="O27" s="28"/>
      <c r="P27" s="28"/>
      <c r="Q27" s="28"/>
      <c r="R27" s="29"/>
    </row>
    <row r="28" spans="3:18" x14ac:dyDescent="0.25">
      <c r="C28" s="27"/>
      <c r="D28" s="28"/>
      <c r="E28" s="28"/>
      <c r="F28" s="28"/>
      <c r="G28" s="28"/>
      <c r="H28" s="28"/>
      <c r="I28" s="28"/>
      <c r="J28" s="28"/>
      <c r="K28" s="28"/>
      <c r="L28" s="28"/>
      <c r="M28" s="28"/>
      <c r="N28" s="28"/>
      <c r="O28" s="28"/>
      <c r="P28" s="28"/>
      <c r="Q28" s="28"/>
      <c r="R28" s="29"/>
    </row>
    <row r="29" spans="3:18" x14ac:dyDescent="0.25">
      <c r="C29" s="27"/>
      <c r="D29" s="28"/>
      <c r="E29" s="28"/>
      <c r="F29" s="28"/>
      <c r="G29" s="28"/>
      <c r="H29" s="28"/>
      <c r="I29" s="28"/>
      <c r="J29" s="28"/>
      <c r="K29" s="28"/>
      <c r="L29" s="28"/>
      <c r="M29" s="28"/>
      <c r="N29" s="28"/>
      <c r="O29" s="28"/>
      <c r="P29" s="28"/>
      <c r="Q29" s="28"/>
      <c r="R29" s="29"/>
    </row>
    <row r="30" spans="3:18" x14ac:dyDescent="0.25">
      <c r="C30" s="27"/>
      <c r="D30" s="28"/>
      <c r="E30" s="28"/>
      <c r="F30" s="28"/>
      <c r="G30" s="28"/>
      <c r="H30" s="28"/>
      <c r="I30" s="28"/>
      <c r="J30" s="28"/>
      <c r="K30" s="28"/>
      <c r="L30" s="28"/>
      <c r="M30" s="28"/>
      <c r="N30" s="28"/>
      <c r="O30" s="28"/>
      <c r="P30" s="28"/>
      <c r="Q30" s="28"/>
      <c r="R30" s="29"/>
    </row>
    <row r="31" spans="3:18" x14ac:dyDescent="0.25">
      <c r="C31" s="27"/>
      <c r="D31" s="28"/>
      <c r="E31" s="28"/>
      <c r="F31" s="28"/>
      <c r="G31" s="28"/>
      <c r="H31" s="28"/>
      <c r="I31" s="28"/>
      <c r="J31" s="28"/>
      <c r="K31" s="28"/>
      <c r="L31" s="28"/>
      <c r="M31" s="28"/>
      <c r="N31" s="28"/>
      <c r="O31" s="28"/>
      <c r="P31" s="28"/>
      <c r="Q31" s="28"/>
      <c r="R31" s="29"/>
    </row>
    <row r="32" spans="3:18" x14ac:dyDescent="0.25">
      <c r="C32" s="27"/>
      <c r="D32" s="28"/>
      <c r="E32" s="28"/>
      <c r="F32" s="28"/>
      <c r="G32" s="28"/>
      <c r="H32" s="28"/>
      <c r="I32" s="28"/>
      <c r="J32" s="28"/>
      <c r="K32" s="28"/>
      <c r="L32" s="28"/>
      <c r="M32" s="28"/>
      <c r="N32" s="28"/>
      <c r="O32" s="28"/>
      <c r="P32" s="28"/>
      <c r="Q32" s="28"/>
      <c r="R32" s="29"/>
    </row>
    <row r="33" spans="3:18" x14ac:dyDescent="0.25">
      <c r="C33" s="27"/>
      <c r="D33" s="28"/>
      <c r="E33" s="28"/>
      <c r="F33" s="28"/>
      <c r="G33" s="28"/>
      <c r="H33" s="28"/>
      <c r="I33" s="28"/>
      <c r="J33" s="28"/>
      <c r="K33" s="28"/>
      <c r="L33" s="28"/>
      <c r="M33" s="28"/>
      <c r="N33" s="28"/>
      <c r="O33" s="28"/>
      <c r="P33" s="28"/>
      <c r="Q33" s="28"/>
      <c r="R33" s="29"/>
    </row>
    <row r="34" spans="3:18" x14ac:dyDescent="0.25">
      <c r="C34" s="27"/>
      <c r="D34" s="28"/>
      <c r="E34" s="28"/>
      <c r="F34" s="28"/>
      <c r="G34" s="28"/>
      <c r="H34" s="28"/>
      <c r="I34" s="28"/>
      <c r="J34" s="28"/>
      <c r="K34" s="28"/>
      <c r="L34" s="28"/>
      <c r="M34" s="28"/>
      <c r="N34" s="28"/>
      <c r="O34" s="28"/>
      <c r="P34" s="28"/>
      <c r="Q34" s="28"/>
      <c r="R34" s="29"/>
    </row>
    <row r="35" spans="3:18" x14ac:dyDescent="0.25">
      <c r="C35" s="27"/>
      <c r="D35" s="28"/>
      <c r="E35" s="28"/>
      <c r="F35" s="28"/>
      <c r="G35" s="28"/>
      <c r="H35" s="28"/>
      <c r="I35" s="28"/>
      <c r="J35" s="28"/>
      <c r="K35" s="28"/>
      <c r="L35" s="28"/>
      <c r="M35" s="28"/>
      <c r="N35" s="28"/>
      <c r="O35" s="28"/>
      <c r="P35" s="28"/>
      <c r="Q35" s="28"/>
      <c r="R35" s="29"/>
    </row>
    <row r="36" spans="3:18" x14ac:dyDescent="0.25">
      <c r="C36" s="27"/>
      <c r="D36" s="28"/>
      <c r="E36" s="28"/>
      <c r="F36" s="28"/>
      <c r="G36" s="28"/>
      <c r="H36" s="28"/>
      <c r="I36" s="28"/>
      <c r="J36" s="28"/>
      <c r="K36" s="28"/>
      <c r="L36" s="28"/>
      <c r="M36" s="28"/>
      <c r="N36" s="28"/>
      <c r="O36" s="28"/>
      <c r="P36" s="28"/>
      <c r="Q36" s="28"/>
      <c r="R36" s="29"/>
    </row>
    <row r="37" spans="3:18" x14ac:dyDescent="0.25">
      <c r="C37" s="27"/>
      <c r="D37" s="28"/>
      <c r="E37" s="28"/>
      <c r="F37" s="28"/>
      <c r="G37" s="28"/>
      <c r="H37" s="28"/>
      <c r="I37" s="28"/>
      <c r="J37" s="28"/>
      <c r="K37" s="28"/>
      <c r="L37" s="28"/>
      <c r="M37" s="28"/>
      <c r="N37" s="28"/>
      <c r="O37" s="28"/>
      <c r="P37" s="28"/>
      <c r="Q37" s="28"/>
      <c r="R37" s="29"/>
    </row>
    <row r="38" spans="3:18" x14ac:dyDescent="0.25">
      <c r="C38" s="27"/>
      <c r="D38" s="28"/>
      <c r="E38" s="28"/>
      <c r="F38" s="28"/>
      <c r="G38" s="28"/>
      <c r="H38" s="28"/>
      <c r="I38" s="28"/>
      <c r="J38" s="28"/>
      <c r="K38" s="28"/>
      <c r="L38" s="28"/>
      <c r="M38" s="28"/>
      <c r="N38" s="28"/>
      <c r="O38" s="28"/>
      <c r="P38" s="28"/>
      <c r="Q38" s="28"/>
      <c r="R38" s="29"/>
    </row>
    <row r="39" spans="3:18" x14ac:dyDescent="0.25">
      <c r="C39" s="27"/>
      <c r="D39" s="28"/>
      <c r="E39" s="28"/>
      <c r="F39" s="28"/>
      <c r="G39" s="28"/>
      <c r="H39" s="28"/>
      <c r="I39" s="28"/>
      <c r="J39" s="28"/>
      <c r="K39" s="28"/>
      <c r="L39" s="28"/>
      <c r="M39" s="28"/>
      <c r="N39" s="28"/>
      <c r="O39" s="28"/>
      <c r="P39" s="28"/>
      <c r="Q39" s="28"/>
      <c r="R39" s="29"/>
    </row>
    <row r="40" spans="3:18" x14ac:dyDescent="0.25">
      <c r="C40" s="27"/>
      <c r="D40" s="28"/>
      <c r="E40" s="28"/>
      <c r="F40" s="28"/>
      <c r="G40" s="28"/>
      <c r="H40" s="28"/>
      <c r="I40" s="28"/>
      <c r="J40" s="28"/>
      <c r="K40" s="28"/>
      <c r="L40" s="28"/>
      <c r="M40" s="28"/>
      <c r="N40" s="28"/>
      <c r="O40" s="28"/>
      <c r="P40" s="28"/>
      <c r="Q40" s="28"/>
      <c r="R40" s="29"/>
    </row>
    <row r="41" spans="3:18" ht="15.75" thickBot="1" x14ac:dyDescent="0.3">
      <c r="C41" s="30"/>
      <c r="D41" s="31"/>
      <c r="E41" s="31"/>
      <c r="F41" s="31"/>
      <c r="G41" s="31"/>
      <c r="H41" s="31"/>
      <c r="I41" s="31"/>
      <c r="J41" s="31"/>
      <c r="K41" s="31"/>
      <c r="L41" s="31"/>
      <c r="M41" s="31"/>
      <c r="N41" s="31"/>
      <c r="O41" s="31"/>
      <c r="P41" s="31"/>
      <c r="Q41" s="31"/>
      <c r="R41" s="32"/>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B57CD-9406-4F74-A6E5-7AB68B4D8168}">
  <dimension ref="B3:V32"/>
  <sheetViews>
    <sheetView workbookViewId="0">
      <selection activeCell="D22" sqref="D22"/>
    </sheetView>
  </sheetViews>
  <sheetFormatPr defaultRowHeight="15" x14ac:dyDescent="0.25"/>
  <cols>
    <col min="1" max="1" width="18.140625" style="23" bestFit="1" customWidth="1"/>
    <col min="2" max="2" width="8.42578125" style="23" customWidth="1"/>
    <col min="3" max="3" width="18.140625" style="23" bestFit="1" customWidth="1"/>
    <col min="4" max="4" width="14.42578125" style="23" bestFit="1" customWidth="1"/>
    <col min="5" max="6" width="8.5703125" style="23" bestFit="1" customWidth="1"/>
    <col min="7" max="7" width="11.28515625" style="23" bestFit="1" customWidth="1"/>
    <col min="8" max="16384" width="9.140625" style="23"/>
  </cols>
  <sheetData>
    <row r="3" spans="2:22" ht="15.75" thickBot="1" x14ac:dyDescent="0.3"/>
    <row r="4" spans="2:22" x14ac:dyDescent="0.25">
      <c r="B4" s="44"/>
      <c r="C4" s="45"/>
      <c r="D4" s="45"/>
      <c r="E4" s="45"/>
      <c r="F4" s="45"/>
      <c r="G4" s="45"/>
      <c r="H4" s="45"/>
      <c r="I4" s="45"/>
      <c r="J4" s="45"/>
      <c r="K4" s="45"/>
      <c r="L4" s="45"/>
      <c r="M4" s="45"/>
      <c r="N4" s="45"/>
      <c r="O4" s="45"/>
      <c r="P4" s="45"/>
      <c r="Q4" s="45"/>
      <c r="R4" s="45"/>
      <c r="S4" s="45"/>
      <c r="T4" s="45"/>
      <c r="U4" s="45"/>
      <c r="V4" s="46"/>
    </row>
    <row r="5" spans="2:22" x14ac:dyDescent="0.25">
      <c r="B5" s="47"/>
      <c r="C5" s="48"/>
      <c r="D5" s="48"/>
      <c r="E5" s="49" t="s">
        <v>6060</v>
      </c>
      <c r="F5" s="48"/>
      <c r="G5" s="48"/>
      <c r="H5" s="48"/>
      <c r="I5" s="48"/>
      <c r="J5" s="48"/>
      <c r="K5" s="48"/>
      <c r="L5" s="48"/>
      <c r="M5" s="48"/>
      <c r="N5" s="48"/>
      <c r="O5" s="48"/>
      <c r="P5" s="48"/>
      <c r="Q5" s="48"/>
      <c r="R5" s="48"/>
      <c r="S5" s="48"/>
      <c r="T5" s="48"/>
      <c r="U5" s="48"/>
      <c r="V5" s="50"/>
    </row>
    <row r="6" spans="2:22" x14ac:dyDescent="0.25">
      <c r="B6" s="47"/>
      <c r="C6" s="48"/>
      <c r="D6" s="48"/>
      <c r="E6" s="48"/>
      <c r="F6" s="48"/>
      <c r="G6" s="48"/>
      <c r="H6" s="48"/>
      <c r="I6" s="48"/>
      <c r="J6" s="48"/>
      <c r="K6" s="48"/>
      <c r="L6" s="48"/>
      <c r="M6" s="48"/>
      <c r="N6" s="48"/>
      <c r="O6" s="48"/>
      <c r="P6" s="48"/>
      <c r="Q6" s="48"/>
      <c r="R6" s="48"/>
      <c r="S6" s="48"/>
      <c r="T6" s="48"/>
      <c r="U6" s="48"/>
      <c r="V6" s="50"/>
    </row>
    <row r="7" spans="2:22" x14ac:dyDescent="0.25">
      <c r="B7" s="47"/>
      <c r="C7" s="48"/>
      <c r="D7" s="48"/>
      <c r="E7" s="48"/>
      <c r="F7" s="48"/>
      <c r="G7" s="48"/>
      <c r="H7" s="48"/>
      <c r="I7" s="48"/>
      <c r="J7" s="48"/>
      <c r="K7" s="48"/>
      <c r="L7" s="48"/>
      <c r="M7" s="48"/>
      <c r="N7" s="48"/>
      <c r="O7" s="48"/>
      <c r="P7" s="48"/>
      <c r="Q7" s="48"/>
      <c r="R7" s="48"/>
      <c r="S7" s="48"/>
      <c r="T7" s="48"/>
      <c r="U7" s="48"/>
      <c r="V7" s="50"/>
    </row>
    <row r="8" spans="2:22" x14ac:dyDescent="0.25">
      <c r="B8" s="47"/>
      <c r="C8" s="51" t="s">
        <v>6057</v>
      </c>
      <c r="D8" s="51" t="s">
        <v>16</v>
      </c>
      <c r="E8" s="51"/>
      <c r="F8" s="51"/>
      <c r="G8" s="51"/>
      <c r="H8" s="48"/>
      <c r="I8" s="48"/>
      <c r="J8" s="48"/>
      <c r="K8" s="48"/>
      <c r="L8" s="48"/>
      <c r="M8" s="48"/>
      <c r="N8" s="48"/>
      <c r="O8" s="48"/>
      <c r="P8" s="48"/>
      <c r="Q8" s="48"/>
      <c r="R8" s="48"/>
      <c r="S8" s="48"/>
      <c r="T8" s="48"/>
      <c r="U8" s="48"/>
      <c r="V8" s="50"/>
    </row>
    <row r="9" spans="2:22" x14ac:dyDescent="0.25">
      <c r="B9" s="47"/>
      <c r="C9" s="51" t="s">
        <v>18</v>
      </c>
      <c r="D9" s="52" t="s">
        <v>23</v>
      </c>
      <c r="E9" s="52" t="s">
        <v>29</v>
      </c>
      <c r="F9" s="52" t="s">
        <v>24</v>
      </c>
      <c r="G9" s="52" t="s">
        <v>6010</v>
      </c>
      <c r="H9" s="48"/>
      <c r="I9" s="48"/>
      <c r="J9" s="48"/>
      <c r="K9" s="48"/>
      <c r="L9" s="48"/>
      <c r="M9" s="48"/>
      <c r="N9" s="48"/>
      <c r="O9" s="48"/>
      <c r="P9" s="48"/>
      <c r="Q9" s="48"/>
      <c r="R9" s="48"/>
      <c r="S9" s="48"/>
      <c r="T9" s="48"/>
      <c r="U9" s="48"/>
      <c r="V9" s="50"/>
    </row>
    <row r="10" spans="2:22" x14ac:dyDescent="0.25">
      <c r="B10" s="47"/>
      <c r="C10" s="53" t="s">
        <v>53</v>
      </c>
      <c r="D10" s="54">
        <v>33081.373793103448</v>
      </c>
      <c r="E10" s="54">
        <v>18997.2806918239</v>
      </c>
      <c r="F10" s="54">
        <v>9250.3617857142854</v>
      </c>
      <c r="G10" s="54">
        <v>19466.246114982569</v>
      </c>
      <c r="H10" s="48"/>
      <c r="I10" s="48"/>
      <c r="J10" s="48"/>
      <c r="K10" s="48"/>
      <c r="L10" s="48"/>
      <c r="M10" s="48"/>
      <c r="N10" s="48"/>
      <c r="O10" s="48"/>
      <c r="P10" s="48"/>
      <c r="Q10" s="48"/>
      <c r="R10" s="48"/>
      <c r="S10" s="48"/>
      <c r="T10" s="48"/>
      <c r="U10" s="48"/>
      <c r="V10" s="50"/>
    </row>
    <row r="11" spans="2:22" x14ac:dyDescent="0.25">
      <c r="B11" s="47"/>
      <c r="C11" s="53" t="s">
        <v>33</v>
      </c>
      <c r="D11" s="54">
        <v>25954.075538461533</v>
      </c>
      <c r="E11" s="54">
        <v>10334.279321533928</v>
      </c>
      <c r="F11" s="54">
        <v>10179.941965317917</v>
      </c>
      <c r="G11" s="54">
        <v>12047.600623916822</v>
      </c>
      <c r="H11" s="48"/>
      <c r="I11" s="48"/>
      <c r="J11" s="48"/>
      <c r="K11" s="48"/>
      <c r="L11" s="48"/>
      <c r="M11" s="48"/>
      <c r="N11" s="48"/>
      <c r="O11" s="48"/>
      <c r="P11" s="48"/>
      <c r="Q11" s="48"/>
      <c r="R11" s="48"/>
      <c r="S11" s="48"/>
      <c r="T11" s="48"/>
      <c r="U11" s="48"/>
      <c r="V11" s="50"/>
    </row>
    <row r="12" spans="2:22" x14ac:dyDescent="0.25">
      <c r="B12" s="47"/>
      <c r="C12" s="53" t="s">
        <v>25</v>
      </c>
      <c r="D12" s="54">
        <v>31328.102238805957</v>
      </c>
      <c r="E12" s="54">
        <v>8439.2844000000005</v>
      </c>
      <c r="F12" s="54">
        <v>6890.7568235294129</v>
      </c>
      <c r="G12" s="54">
        <v>10514.93980392157</v>
      </c>
      <c r="H12" s="48"/>
      <c r="I12" s="48"/>
      <c r="J12" s="48"/>
      <c r="K12" s="48"/>
      <c r="L12" s="48"/>
      <c r="M12" s="48"/>
      <c r="N12" s="48"/>
      <c r="O12" s="48"/>
      <c r="P12" s="48"/>
      <c r="Q12" s="48"/>
      <c r="R12" s="48"/>
      <c r="S12" s="48"/>
      <c r="T12" s="48"/>
      <c r="U12" s="48"/>
      <c r="V12" s="50"/>
    </row>
    <row r="13" spans="2:22" x14ac:dyDescent="0.25">
      <c r="B13" s="47"/>
      <c r="C13" s="53" t="s">
        <v>345</v>
      </c>
      <c r="D13" s="54">
        <v>13891.86</v>
      </c>
      <c r="E13" s="54">
        <v>2395.17</v>
      </c>
      <c r="F13" s="54">
        <v>16950.485000000001</v>
      </c>
      <c r="G13" s="54">
        <v>13478.056923076925</v>
      </c>
      <c r="H13" s="48"/>
      <c r="I13" s="48"/>
      <c r="J13" s="48"/>
      <c r="K13" s="48"/>
      <c r="L13" s="48"/>
      <c r="M13" s="48"/>
      <c r="N13" s="48"/>
      <c r="O13" s="48"/>
      <c r="P13" s="48"/>
      <c r="Q13" s="48"/>
      <c r="R13" s="48"/>
      <c r="S13" s="48"/>
      <c r="T13" s="48"/>
      <c r="U13" s="48"/>
      <c r="V13" s="50"/>
    </row>
    <row r="14" spans="2:22" x14ac:dyDescent="0.25">
      <c r="B14" s="47"/>
      <c r="C14" s="53" t="s">
        <v>236</v>
      </c>
      <c r="D14" s="54">
        <v>21523.52</v>
      </c>
      <c r="E14" s="54">
        <v>15675.543333333335</v>
      </c>
      <c r="F14" s="54">
        <v>7570.7550000000001</v>
      </c>
      <c r="G14" s="54">
        <v>13948.609999999999</v>
      </c>
      <c r="H14" s="48"/>
      <c r="I14" s="48"/>
      <c r="J14" s="48"/>
      <c r="K14" s="48"/>
      <c r="L14" s="48"/>
      <c r="M14" s="48"/>
      <c r="N14" s="48"/>
      <c r="O14" s="48"/>
      <c r="P14" s="48"/>
      <c r="Q14" s="48"/>
      <c r="R14" s="48"/>
      <c r="S14" s="48"/>
      <c r="T14" s="48"/>
      <c r="U14" s="48"/>
      <c r="V14" s="50"/>
    </row>
    <row r="15" spans="2:22" x14ac:dyDescent="0.25">
      <c r="B15" s="47"/>
      <c r="C15" s="53" t="s">
        <v>39</v>
      </c>
      <c r="D15" s="54">
        <v>39868.616250000006</v>
      </c>
      <c r="E15" s="54">
        <v>16075.963333333331</v>
      </c>
      <c r="F15" s="54">
        <v>8133.0084090909086</v>
      </c>
      <c r="G15" s="54">
        <v>13589.263437499998</v>
      </c>
      <c r="H15" s="48"/>
      <c r="I15" s="48"/>
      <c r="J15" s="48"/>
      <c r="K15" s="48"/>
      <c r="L15" s="48"/>
      <c r="M15" s="48"/>
      <c r="N15" s="48"/>
      <c r="O15" s="48"/>
      <c r="P15" s="48"/>
      <c r="Q15" s="48"/>
      <c r="R15" s="48"/>
      <c r="S15" s="48"/>
      <c r="T15" s="48"/>
      <c r="U15" s="48"/>
      <c r="V15" s="50"/>
    </row>
    <row r="16" spans="2:22" x14ac:dyDescent="0.25">
      <c r="B16" s="47"/>
      <c r="C16" s="53" t="s">
        <v>227</v>
      </c>
      <c r="D16" s="54">
        <v>34070.595714285715</v>
      </c>
      <c r="E16" s="54">
        <v>11365.621875000001</v>
      </c>
      <c r="F16" s="54">
        <v>8667.3661538461529</v>
      </c>
      <c r="G16" s="54">
        <v>14806.107777777777</v>
      </c>
      <c r="H16" s="48"/>
      <c r="I16" s="48"/>
      <c r="J16" s="48"/>
      <c r="K16" s="48"/>
      <c r="L16" s="48"/>
      <c r="M16" s="48"/>
      <c r="N16" s="48"/>
      <c r="O16" s="48"/>
      <c r="P16" s="48"/>
      <c r="Q16" s="48"/>
      <c r="R16" s="48"/>
      <c r="S16" s="48"/>
      <c r="T16" s="48"/>
      <c r="U16" s="48"/>
      <c r="V16" s="50"/>
    </row>
    <row r="17" spans="2:22" x14ac:dyDescent="0.25">
      <c r="B17" s="47"/>
      <c r="C17" s="53" t="s">
        <v>320</v>
      </c>
      <c r="D17" s="54">
        <v>33475.82</v>
      </c>
      <c r="E17" s="54">
        <v>10139.553333333333</v>
      </c>
      <c r="F17" s="54">
        <v>12570.970000000001</v>
      </c>
      <c r="G17" s="54">
        <v>13272.786666666665</v>
      </c>
      <c r="H17" s="48"/>
      <c r="I17" s="48"/>
      <c r="J17" s="48"/>
      <c r="K17" s="48"/>
      <c r="L17" s="48"/>
      <c r="M17" s="48"/>
      <c r="N17" s="48"/>
      <c r="O17" s="48"/>
      <c r="P17" s="48"/>
      <c r="Q17" s="48"/>
      <c r="R17" s="48"/>
      <c r="S17" s="48"/>
      <c r="T17" s="48"/>
      <c r="U17" s="48"/>
      <c r="V17" s="50"/>
    </row>
    <row r="18" spans="2:22" x14ac:dyDescent="0.25">
      <c r="B18" s="47"/>
      <c r="C18" s="53" t="s">
        <v>137</v>
      </c>
      <c r="D18" s="54">
        <v>27621.609999999997</v>
      </c>
      <c r="E18" s="54">
        <v>8116.7199999999984</v>
      </c>
      <c r="F18" s="54">
        <v>12706.976000000001</v>
      </c>
      <c r="G18" s="54">
        <v>13633.143461538462</v>
      </c>
      <c r="H18" s="48"/>
      <c r="I18" s="48"/>
      <c r="J18" s="48"/>
      <c r="K18" s="48"/>
      <c r="L18" s="48"/>
      <c r="M18" s="48"/>
      <c r="N18" s="48"/>
      <c r="O18" s="48"/>
      <c r="P18" s="48"/>
      <c r="Q18" s="48"/>
      <c r="R18" s="48"/>
      <c r="S18" s="48"/>
      <c r="T18" s="48"/>
      <c r="U18" s="48"/>
      <c r="V18" s="50"/>
    </row>
    <row r="19" spans="2:22" x14ac:dyDescent="0.25">
      <c r="B19" s="47"/>
      <c r="C19" s="53" t="s">
        <v>239</v>
      </c>
      <c r="D19" s="54"/>
      <c r="E19" s="54">
        <v>6760.543333333334</v>
      </c>
      <c r="F19" s="54">
        <v>11716.453333333333</v>
      </c>
      <c r="G19" s="54">
        <v>9238.4983333333348</v>
      </c>
      <c r="H19" s="48"/>
      <c r="I19" s="48"/>
      <c r="J19" s="48"/>
      <c r="K19" s="48"/>
      <c r="L19" s="48"/>
      <c r="M19" s="48"/>
      <c r="N19" s="48"/>
      <c r="O19" s="48"/>
      <c r="P19" s="48"/>
      <c r="Q19" s="48"/>
      <c r="R19" s="48"/>
      <c r="S19" s="48"/>
      <c r="T19" s="48"/>
      <c r="U19" s="48"/>
      <c r="V19" s="50"/>
    </row>
    <row r="20" spans="2:22" x14ac:dyDescent="0.25">
      <c r="B20" s="47"/>
      <c r="C20" s="53" t="s">
        <v>48</v>
      </c>
      <c r="D20" s="54"/>
      <c r="E20" s="54">
        <v>7668.1787234042549</v>
      </c>
      <c r="F20" s="54">
        <v>11518.785652173914</v>
      </c>
      <c r="G20" s="54">
        <v>8933.3781428571438</v>
      </c>
      <c r="H20" s="48"/>
      <c r="I20" s="48"/>
      <c r="J20" s="48"/>
      <c r="K20" s="48"/>
      <c r="L20" s="48"/>
      <c r="M20" s="48"/>
      <c r="N20" s="48"/>
      <c r="O20" s="48"/>
      <c r="P20" s="48"/>
      <c r="Q20" s="48"/>
      <c r="R20" s="48"/>
      <c r="S20" s="48"/>
      <c r="T20" s="48"/>
      <c r="U20" s="48"/>
      <c r="V20" s="50"/>
    </row>
    <row r="21" spans="2:22" x14ac:dyDescent="0.25">
      <c r="B21" s="47"/>
      <c r="C21" s="53" t="s">
        <v>144</v>
      </c>
      <c r="D21" s="54"/>
      <c r="E21" s="54">
        <v>10102.026666666667</v>
      </c>
      <c r="F21" s="54">
        <v>11637.812000000002</v>
      </c>
      <c r="G21" s="54">
        <v>10650.521428571428</v>
      </c>
      <c r="H21" s="48"/>
      <c r="I21" s="48"/>
      <c r="J21" s="48"/>
      <c r="K21" s="48"/>
      <c r="L21" s="48"/>
      <c r="M21" s="48"/>
      <c r="N21" s="48"/>
      <c r="O21" s="48"/>
      <c r="P21" s="48"/>
      <c r="Q21" s="48"/>
      <c r="R21" s="48"/>
      <c r="S21" s="48"/>
      <c r="T21" s="48"/>
      <c r="U21" s="48"/>
      <c r="V21" s="50"/>
    </row>
    <row r="22" spans="2:22" x14ac:dyDescent="0.25">
      <c r="B22" s="47"/>
      <c r="C22" s="53" t="s">
        <v>134</v>
      </c>
      <c r="D22" s="54">
        <v>18261.7575</v>
      </c>
      <c r="E22" s="54">
        <v>13457.094583333334</v>
      </c>
      <c r="F22" s="54">
        <v>12785.637000000001</v>
      </c>
      <c r="G22" s="54">
        <v>13786.149210526317</v>
      </c>
      <c r="H22" s="48"/>
      <c r="I22" s="48"/>
      <c r="J22" s="48"/>
      <c r="K22" s="48"/>
      <c r="L22" s="48"/>
      <c r="M22" s="48"/>
      <c r="N22" s="48"/>
      <c r="O22" s="48"/>
      <c r="P22" s="48"/>
      <c r="Q22" s="48"/>
      <c r="R22" s="48"/>
      <c r="S22" s="48"/>
      <c r="T22" s="48"/>
      <c r="U22" s="48"/>
      <c r="V22" s="50"/>
    </row>
    <row r="23" spans="2:22" x14ac:dyDescent="0.25">
      <c r="B23" s="47"/>
      <c r="C23" s="53" t="s">
        <v>119</v>
      </c>
      <c r="D23" s="54">
        <v>32732.187142857147</v>
      </c>
      <c r="E23" s="54">
        <v>10174.345999999998</v>
      </c>
      <c r="F23" s="54">
        <v>13360.978888888885</v>
      </c>
      <c r="G23" s="54">
        <v>12865.149499999996</v>
      </c>
      <c r="H23" s="48"/>
      <c r="I23" s="48"/>
      <c r="J23" s="48"/>
      <c r="K23" s="48"/>
      <c r="L23" s="48"/>
      <c r="M23" s="48"/>
      <c r="N23" s="48"/>
      <c r="O23" s="48"/>
      <c r="P23" s="48"/>
      <c r="Q23" s="48"/>
      <c r="R23" s="48"/>
      <c r="S23" s="48"/>
      <c r="T23" s="48"/>
      <c r="U23" s="48"/>
      <c r="V23" s="50"/>
    </row>
    <row r="24" spans="2:22" x14ac:dyDescent="0.25">
      <c r="B24" s="47"/>
      <c r="C24" s="53" t="s">
        <v>42</v>
      </c>
      <c r="D24" s="54"/>
      <c r="E24" s="54">
        <v>6886.0368421052626</v>
      </c>
      <c r="F24" s="54">
        <v>10510.31380952381</v>
      </c>
      <c r="G24" s="54">
        <v>8788.782250000002</v>
      </c>
      <c r="H24" s="48"/>
      <c r="I24" s="48"/>
      <c r="J24" s="48"/>
      <c r="K24" s="48"/>
      <c r="L24" s="48"/>
      <c r="M24" s="48"/>
      <c r="N24" s="48"/>
      <c r="O24" s="48"/>
      <c r="P24" s="48"/>
      <c r="Q24" s="48"/>
      <c r="R24" s="48"/>
      <c r="S24" s="48"/>
      <c r="T24" s="48"/>
      <c r="U24" s="48"/>
      <c r="V24" s="50"/>
    </row>
    <row r="25" spans="2:22" x14ac:dyDescent="0.25">
      <c r="B25" s="47"/>
      <c r="C25" s="53" t="s">
        <v>36</v>
      </c>
      <c r="D25" s="54">
        <v>18709.798000000003</v>
      </c>
      <c r="E25" s="54">
        <v>11919.607857142855</v>
      </c>
      <c r="F25" s="54">
        <v>12296.779729729731</v>
      </c>
      <c r="G25" s="54">
        <v>12489.921071428573</v>
      </c>
      <c r="H25" s="48"/>
      <c r="I25" s="48"/>
      <c r="J25" s="48"/>
      <c r="K25" s="48"/>
      <c r="L25" s="48"/>
      <c r="M25" s="48"/>
      <c r="N25" s="48"/>
      <c r="O25" s="48"/>
      <c r="P25" s="48"/>
      <c r="Q25" s="48"/>
      <c r="R25" s="48"/>
      <c r="S25" s="48"/>
      <c r="T25" s="48"/>
      <c r="U25" s="48"/>
      <c r="V25" s="50"/>
    </row>
    <row r="26" spans="2:22" x14ac:dyDescent="0.25">
      <c r="B26" s="47"/>
      <c r="C26" s="53" t="s">
        <v>6010</v>
      </c>
      <c r="D26" s="54">
        <v>30129.198585526319</v>
      </c>
      <c r="E26" s="54">
        <v>11865.268766816152</v>
      </c>
      <c r="F26" s="54">
        <v>9462.2693073593018</v>
      </c>
      <c r="G26" s="54">
        <v>13529.918034261238</v>
      </c>
      <c r="H26" s="48"/>
      <c r="I26" s="48"/>
      <c r="J26" s="48"/>
      <c r="K26" s="48"/>
      <c r="L26" s="48"/>
      <c r="M26" s="48"/>
      <c r="N26" s="48"/>
      <c r="O26" s="48"/>
      <c r="P26" s="48"/>
      <c r="Q26" s="48"/>
      <c r="R26" s="48"/>
      <c r="S26" s="48"/>
      <c r="T26" s="48"/>
      <c r="U26" s="48"/>
      <c r="V26" s="50"/>
    </row>
    <row r="27" spans="2:22" x14ac:dyDescent="0.25">
      <c r="B27" s="47"/>
      <c r="C27" s="48"/>
      <c r="D27" s="48"/>
      <c r="E27" s="48"/>
      <c r="F27" s="48"/>
      <c r="G27" s="48"/>
      <c r="H27" s="48"/>
      <c r="I27" s="48"/>
      <c r="J27" s="48"/>
      <c r="K27" s="48"/>
      <c r="L27" s="48"/>
      <c r="M27" s="48"/>
      <c r="N27" s="48"/>
      <c r="O27" s="48"/>
      <c r="P27" s="48"/>
      <c r="Q27" s="48"/>
      <c r="R27" s="48"/>
      <c r="S27" s="48"/>
      <c r="T27" s="48"/>
      <c r="U27" s="48"/>
      <c r="V27" s="50"/>
    </row>
    <row r="28" spans="2:22" x14ac:dyDescent="0.25">
      <c r="B28" s="47"/>
      <c r="C28" s="48"/>
      <c r="D28" s="48"/>
      <c r="E28" s="48"/>
      <c r="F28" s="48"/>
      <c r="G28" s="48"/>
      <c r="H28" s="48"/>
      <c r="I28" s="48"/>
      <c r="J28" s="48"/>
      <c r="K28" s="48"/>
      <c r="L28" s="48"/>
      <c r="M28" s="48"/>
      <c r="N28" s="48"/>
      <c r="O28" s="48"/>
      <c r="P28" s="48"/>
      <c r="Q28" s="48"/>
      <c r="R28" s="48"/>
      <c r="S28" s="48"/>
      <c r="T28" s="48"/>
      <c r="U28" s="48"/>
      <c r="V28" s="50"/>
    </row>
    <row r="29" spans="2:22" x14ac:dyDescent="0.25">
      <c r="B29" s="47"/>
      <c r="C29" s="48"/>
      <c r="D29" s="48"/>
      <c r="E29" s="48"/>
      <c r="F29" s="48"/>
      <c r="G29" s="48"/>
      <c r="H29" s="48"/>
      <c r="I29" s="48"/>
      <c r="J29" s="48"/>
      <c r="K29" s="48"/>
      <c r="L29" s="48"/>
      <c r="M29" s="48"/>
      <c r="N29" s="48"/>
      <c r="O29" s="48"/>
      <c r="P29" s="48"/>
      <c r="Q29" s="48"/>
      <c r="R29" s="48"/>
      <c r="S29" s="48"/>
      <c r="T29" s="48"/>
      <c r="U29" s="48"/>
      <c r="V29" s="50"/>
    </row>
    <row r="30" spans="2:22" x14ac:dyDescent="0.25">
      <c r="B30" s="47"/>
      <c r="C30" s="48"/>
      <c r="D30" s="48"/>
      <c r="E30" s="48"/>
      <c r="F30" s="48"/>
      <c r="G30" s="48"/>
      <c r="H30" s="48"/>
      <c r="I30" s="48"/>
      <c r="J30" s="48"/>
      <c r="K30" s="48"/>
      <c r="L30" s="48"/>
      <c r="M30" s="48"/>
      <c r="N30" s="48"/>
      <c r="O30" s="48"/>
      <c r="P30" s="48"/>
      <c r="Q30" s="48"/>
      <c r="R30" s="48"/>
      <c r="S30" s="48"/>
      <c r="T30" s="48"/>
      <c r="U30" s="48"/>
      <c r="V30" s="50"/>
    </row>
    <row r="31" spans="2:22" x14ac:dyDescent="0.25">
      <c r="B31" s="47"/>
      <c r="C31" s="48"/>
      <c r="D31" s="48"/>
      <c r="E31" s="48"/>
      <c r="F31" s="48"/>
      <c r="G31" s="48"/>
      <c r="H31" s="48"/>
      <c r="I31" s="48"/>
      <c r="J31" s="48"/>
      <c r="K31" s="48"/>
      <c r="L31" s="48"/>
      <c r="M31" s="48"/>
      <c r="N31" s="48"/>
      <c r="O31" s="48"/>
      <c r="P31" s="48"/>
      <c r="Q31" s="48"/>
      <c r="R31" s="48"/>
      <c r="S31" s="48"/>
      <c r="T31" s="48"/>
      <c r="U31" s="48"/>
      <c r="V31" s="50"/>
    </row>
    <row r="32" spans="2:22" ht="15.75" thickBot="1" x14ac:dyDescent="0.3">
      <c r="B32" s="55"/>
      <c r="C32" s="56"/>
      <c r="D32" s="56"/>
      <c r="E32" s="56"/>
      <c r="F32" s="56"/>
      <c r="G32" s="56"/>
      <c r="H32" s="56"/>
      <c r="I32" s="56"/>
      <c r="J32" s="56"/>
      <c r="K32" s="56"/>
      <c r="L32" s="56"/>
      <c r="M32" s="56"/>
      <c r="N32" s="56"/>
      <c r="O32" s="56"/>
      <c r="P32" s="56"/>
      <c r="Q32" s="56"/>
      <c r="R32" s="56"/>
      <c r="S32" s="56"/>
      <c r="T32" s="56"/>
      <c r="U32" s="56"/>
      <c r="V32" s="57"/>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624AC-08EF-444A-B705-3ECF240700E2}">
  <dimension ref="B1:R53"/>
  <sheetViews>
    <sheetView topLeftCell="A15" zoomScale="85" zoomScaleNormal="85" workbookViewId="0">
      <selection activeCell="M47" sqref="M47"/>
    </sheetView>
  </sheetViews>
  <sheetFormatPr defaultRowHeight="15" x14ac:dyDescent="0.25"/>
  <cols>
    <col min="1" max="1" width="9.140625" style="48" customWidth="1"/>
    <col min="2" max="2" width="3.42578125" style="48" customWidth="1"/>
    <col min="3" max="3" width="11.28515625" style="48" bestFit="1" customWidth="1"/>
    <col min="4" max="4" width="14.28515625" style="48" bestFit="1" customWidth="1"/>
    <col min="5" max="5" width="17.28515625" style="48" bestFit="1" customWidth="1"/>
    <col min="6" max="6" width="10.85546875" style="48" bestFit="1" customWidth="1"/>
    <col min="7" max="7" width="35" style="48" customWidth="1"/>
    <col min="8" max="16" width="9.140625" style="48"/>
    <col min="17" max="17" width="39.140625" style="48" bestFit="1" customWidth="1"/>
    <col min="18" max="18" width="9.140625" style="48"/>
    <col min="19" max="19" width="10.85546875" style="48" bestFit="1" customWidth="1"/>
    <col min="20" max="20" width="7.42578125" style="48" bestFit="1" customWidth="1"/>
    <col min="21" max="16384" width="9.140625" style="48"/>
  </cols>
  <sheetData>
    <row r="1" spans="2:18" ht="15.75" thickBot="1" x14ac:dyDescent="0.3"/>
    <row r="2" spans="2:18" ht="15.75" thickBot="1" x14ac:dyDescent="0.3">
      <c r="B2" s="24"/>
      <c r="C2" s="25"/>
      <c r="D2" s="25"/>
      <c r="E2" s="25"/>
      <c r="F2" s="25"/>
      <c r="G2" s="25"/>
      <c r="H2" s="25"/>
      <c r="I2" s="25"/>
      <c r="J2" s="25"/>
      <c r="K2" s="25"/>
      <c r="L2" s="25"/>
      <c r="M2" s="25"/>
      <c r="N2" s="25"/>
      <c r="O2" s="25"/>
      <c r="P2" s="25"/>
      <c r="Q2" s="25"/>
      <c r="R2" s="26"/>
    </row>
    <row r="3" spans="2:18" ht="15.75" thickBot="1" x14ac:dyDescent="0.3">
      <c r="B3" s="27"/>
      <c r="C3" s="82" t="s">
        <v>13</v>
      </c>
      <c r="D3" s="83" t="s">
        <v>6061</v>
      </c>
      <c r="E3" s="82" t="s">
        <v>6046</v>
      </c>
      <c r="F3" s="28"/>
      <c r="G3" s="28"/>
      <c r="H3" s="28"/>
      <c r="I3" s="28"/>
      <c r="J3" s="28"/>
      <c r="K3" s="28"/>
      <c r="L3" s="28"/>
      <c r="M3" s="28"/>
      <c r="N3" s="28"/>
      <c r="O3" s="28"/>
      <c r="P3" s="28"/>
      <c r="Q3" s="28"/>
      <c r="R3" s="29"/>
    </row>
    <row r="4" spans="2:18" x14ac:dyDescent="0.25">
      <c r="B4" s="27"/>
      <c r="C4" s="84">
        <v>18</v>
      </c>
      <c r="D4" s="85">
        <v>31.260372340425526</v>
      </c>
      <c r="E4" s="84">
        <v>5.1409574468085095</v>
      </c>
      <c r="F4" s="28"/>
      <c r="G4" s="28"/>
      <c r="H4" s="28"/>
      <c r="I4" s="28"/>
      <c r="J4" s="28"/>
      <c r="K4" s="28"/>
      <c r="L4" s="28"/>
      <c r="M4" s="28"/>
      <c r="N4" s="28"/>
      <c r="O4" s="28"/>
      <c r="P4" s="28"/>
      <c r="Q4" s="28"/>
      <c r="R4" s="29"/>
    </row>
    <row r="5" spans="2:18" x14ac:dyDescent="0.25">
      <c r="B5" s="27"/>
      <c r="C5" s="58">
        <v>19</v>
      </c>
      <c r="D5" s="86">
        <v>29.654186046511636</v>
      </c>
      <c r="E5" s="58">
        <v>5.1781395348837211</v>
      </c>
      <c r="F5" s="28"/>
      <c r="G5" s="28"/>
      <c r="H5" s="28"/>
      <c r="I5" s="28"/>
      <c r="J5" s="28"/>
      <c r="K5" s="28"/>
      <c r="L5" s="28"/>
      <c r="M5" s="28"/>
      <c r="N5" s="28"/>
      <c r="O5" s="28"/>
      <c r="P5" s="28"/>
      <c r="Q5" s="28"/>
      <c r="R5" s="29"/>
    </row>
    <row r="6" spans="2:18" x14ac:dyDescent="0.25">
      <c r="B6" s="27"/>
      <c r="C6" s="58">
        <v>20</v>
      </c>
      <c r="D6" s="86">
        <v>28.018275862068965</v>
      </c>
      <c r="E6" s="58">
        <v>9.3244827586206878</v>
      </c>
      <c r="F6" s="28"/>
      <c r="G6" s="28"/>
      <c r="H6" s="28"/>
      <c r="I6" s="28"/>
      <c r="J6" s="28"/>
      <c r="K6" s="28"/>
      <c r="L6" s="28"/>
      <c r="M6" s="28"/>
      <c r="N6" s="28"/>
      <c r="O6" s="28"/>
      <c r="P6" s="28"/>
      <c r="Q6" s="28"/>
      <c r="R6" s="29"/>
    </row>
    <row r="7" spans="2:18" x14ac:dyDescent="0.25">
      <c r="B7" s="27"/>
      <c r="C7" s="58">
        <v>21</v>
      </c>
      <c r="D7" s="86">
        <v>29.273720930232553</v>
      </c>
      <c r="E7" s="58">
        <v>5.1174418604651173</v>
      </c>
      <c r="F7" s="28"/>
      <c r="G7" s="28"/>
      <c r="H7" s="28"/>
      <c r="I7" s="28"/>
      <c r="J7" s="28"/>
      <c r="K7" s="28"/>
      <c r="L7" s="28"/>
      <c r="M7" s="28"/>
      <c r="N7" s="28"/>
      <c r="O7" s="28"/>
      <c r="P7" s="28"/>
      <c r="Q7" s="28"/>
      <c r="R7" s="29"/>
    </row>
    <row r="8" spans="2:18" x14ac:dyDescent="0.25">
      <c r="B8" s="27"/>
      <c r="C8" s="58">
        <v>22</v>
      </c>
      <c r="D8" s="86">
        <v>32.58182692307691</v>
      </c>
      <c r="E8" s="58">
        <v>5.2767307692307703</v>
      </c>
      <c r="F8" s="28"/>
      <c r="G8" s="28"/>
      <c r="H8" s="28"/>
      <c r="I8" s="28"/>
      <c r="J8" s="28"/>
      <c r="K8" s="28"/>
      <c r="L8" s="28"/>
      <c r="M8" s="28"/>
      <c r="N8" s="28"/>
      <c r="O8" s="28"/>
      <c r="P8" s="28"/>
      <c r="Q8" s="28"/>
      <c r="R8" s="29"/>
    </row>
    <row r="9" spans="2:18" x14ac:dyDescent="0.25">
      <c r="B9" s="27"/>
      <c r="C9" s="58">
        <v>23</v>
      </c>
      <c r="D9" s="86">
        <v>30.8293</v>
      </c>
      <c r="E9" s="58">
        <v>5.1892000000000005</v>
      </c>
      <c r="F9" s="28"/>
      <c r="G9" s="28"/>
      <c r="H9" s="28"/>
      <c r="I9" s="28"/>
      <c r="J9" s="28"/>
      <c r="K9" s="28"/>
      <c r="L9" s="28"/>
      <c r="M9" s="28"/>
      <c r="N9" s="28"/>
      <c r="O9" s="28"/>
      <c r="P9" s="28"/>
      <c r="Q9" s="28"/>
      <c r="R9" s="29"/>
    </row>
    <row r="10" spans="2:18" x14ac:dyDescent="0.25">
      <c r="B10" s="27"/>
      <c r="C10" s="58">
        <v>24</v>
      </c>
      <c r="D10" s="86">
        <v>29.017499999999995</v>
      </c>
      <c r="E10" s="58">
        <v>5.1626086956521737</v>
      </c>
      <c r="F10" s="28"/>
      <c r="G10" s="28"/>
      <c r="H10" s="28"/>
      <c r="I10" s="28"/>
      <c r="J10" s="28"/>
      <c r="K10" s="28"/>
      <c r="L10" s="28"/>
      <c r="M10" s="28"/>
      <c r="N10" s="28"/>
      <c r="O10" s="28"/>
      <c r="P10" s="28"/>
      <c r="Q10" s="28"/>
      <c r="R10" s="29"/>
    </row>
    <row r="11" spans="2:18" x14ac:dyDescent="0.25">
      <c r="B11" s="27"/>
      <c r="C11" s="58">
        <v>25</v>
      </c>
      <c r="D11" s="86">
        <v>30.344210526315795</v>
      </c>
      <c r="E11" s="58">
        <v>5.2589473684210528</v>
      </c>
      <c r="F11" s="28"/>
      <c r="G11" s="28"/>
      <c r="H11" s="28"/>
      <c r="I11" s="28"/>
      <c r="J11" s="28"/>
      <c r="K11" s="28"/>
      <c r="L11" s="28"/>
      <c r="M11" s="28"/>
      <c r="N11" s="28"/>
      <c r="O11" s="28"/>
      <c r="P11" s="28"/>
      <c r="Q11" s="28"/>
      <c r="R11" s="29"/>
    </row>
    <row r="12" spans="2:18" x14ac:dyDescent="0.25">
      <c r="B12" s="27"/>
      <c r="C12" s="58">
        <v>26</v>
      </c>
      <c r="D12" s="86">
        <v>30.441363636363633</v>
      </c>
      <c r="E12" s="58">
        <v>5.1029545454545451</v>
      </c>
      <c r="F12" s="28"/>
      <c r="G12" s="28"/>
      <c r="H12" s="28"/>
      <c r="I12" s="28"/>
      <c r="J12" s="28"/>
      <c r="K12" s="28"/>
      <c r="L12" s="28"/>
      <c r="M12" s="28"/>
      <c r="N12" s="28"/>
      <c r="O12" s="28"/>
      <c r="P12" s="28"/>
      <c r="Q12" s="28"/>
      <c r="R12" s="29"/>
    </row>
    <row r="13" spans="2:18" x14ac:dyDescent="0.25">
      <c r="B13" s="27"/>
      <c r="C13" s="58">
        <v>27</v>
      </c>
      <c r="D13" s="86">
        <v>30.316274509803929</v>
      </c>
      <c r="E13" s="58">
        <v>4.9407843137254899</v>
      </c>
      <c r="F13" s="28"/>
      <c r="G13" s="28"/>
      <c r="H13" s="28"/>
      <c r="I13" s="28"/>
      <c r="J13" s="28"/>
      <c r="K13" s="28"/>
      <c r="L13" s="28"/>
      <c r="M13" s="28"/>
      <c r="N13" s="28"/>
      <c r="O13" s="28"/>
      <c r="P13" s="28"/>
      <c r="Q13" s="28"/>
      <c r="R13" s="29"/>
    </row>
    <row r="14" spans="2:18" x14ac:dyDescent="0.25">
      <c r="B14" s="27"/>
      <c r="C14" s="58">
        <v>28</v>
      </c>
      <c r="D14" s="86">
        <v>31.029285714285713</v>
      </c>
      <c r="E14" s="58">
        <v>5.2207142857142843</v>
      </c>
      <c r="F14" s="28"/>
      <c r="G14" s="28"/>
      <c r="H14" s="28"/>
      <c r="I14" s="28"/>
      <c r="J14" s="28"/>
      <c r="K14" s="28"/>
      <c r="L14" s="28"/>
      <c r="M14" s="28"/>
      <c r="N14" s="28"/>
      <c r="O14" s="28"/>
      <c r="P14" s="28"/>
      <c r="Q14" s="28"/>
      <c r="R14" s="29"/>
    </row>
    <row r="15" spans="2:18" x14ac:dyDescent="0.25">
      <c r="B15" s="27"/>
      <c r="C15" s="58">
        <v>29</v>
      </c>
      <c r="D15" s="86">
        <v>30.763301886792455</v>
      </c>
      <c r="E15" s="58">
        <v>5.20433962264151</v>
      </c>
      <c r="F15" s="28"/>
      <c r="G15" s="28"/>
      <c r="H15" s="28"/>
      <c r="I15" s="28"/>
      <c r="J15" s="28"/>
      <c r="K15" s="28"/>
      <c r="L15" s="28"/>
      <c r="M15" s="28"/>
      <c r="N15" s="28"/>
      <c r="O15" s="28"/>
      <c r="P15" s="28"/>
      <c r="Q15" s="28"/>
      <c r="R15" s="29"/>
    </row>
    <row r="16" spans="2:18" x14ac:dyDescent="0.25">
      <c r="B16" s="27"/>
      <c r="C16" s="58">
        <v>30</v>
      </c>
      <c r="D16" s="86">
        <v>33.517767857142857</v>
      </c>
      <c r="E16" s="58">
        <v>5.1835714285714278</v>
      </c>
      <c r="F16" s="28"/>
      <c r="G16" s="28"/>
      <c r="H16" s="28"/>
      <c r="I16" s="28"/>
      <c r="J16" s="28"/>
      <c r="K16" s="28"/>
      <c r="L16" s="28"/>
      <c r="M16" s="28"/>
      <c r="N16" s="28"/>
      <c r="O16" s="28"/>
      <c r="P16" s="28"/>
      <c r="Q16" s="28"/>
      <c r="R16" s="29"/>
    </row>
    <row r="17" spans="2:18" x14ac:dyDescent="0.25">
      <c r="B17" s="27"/>
      <c r="C17" s="58">
        <v>31</v>
      </c>
      <c r="D17" s="86">
        <v>31.107065217391309</v>
      </c>
      <c r="E17" s="58">
        <v>5.3330434782608709</v>
      </c>
      <c r="F17" s="28"/>
      <c r="G17" s="28"/>
      <c r="H17" s="28"/>
      <c r="I17" s="28"/>
      <c r="J17" s="28"/>
      <c r="K17" s="28"/>
      <c r="L17" s="28"/>
      <c r="M17" s="28"/>
      <c r="N17" s="28"/>
      <c r="O17" s="28"/>
      <c r="P17" s="28"/>
      <c r="Q17" s="28"/>
      <c r="R17" s="29"/>
    </row>
    <row r="18" spans="2:18" x14ac:dyDescent="0.25">
      <c r="B18" s="27"/>
      <c r="C18" s="58">
        <v>32</v>
      </c>
      <c r="D18" s="86">
        <v>33.246400000000001</v>
      </c>
      <c r="E18" s="58">
        <v>5.1798000000000002</v>
      </c>
      <c r="F18" s="28"/>
      <c r="G18" s="28"/>
      <c r="H18" s="28"/>
      <c r="I18" s="28"/>
      <c r="J18" s="28"/>
      <c r="K18" s="28"/>
      <c r="L18" s="28"/>
      <c r="M18" s="28"/>
      <c r="N18" s="28"/>
      <c r="O18" s="28"/>
      <c r="P18" s="28"/>
      <c r="Q18" s="28"/>
      <c r="R18" s="29"/>
    </row>
    <row r="19" spans="2:18" x14ac:dyDescent="0.25">
      <c r="B19" s="27"/>
      <c r="C19" s="58">
        <v>33</v>
      </c>
      <c r="D19" s="86">
        <v>31.452444444444446</v>
      </c>
      <c r="E19" s="58">
        <v>5.0353333333333339</v>
      </c>
      <c r="F19" s="28"/>
      <c r="G19" s="28"/>
      <c r="H19" s="28"/>
      <c r="I19" s="28"/>
      <c r="J19" s="28"/>
      <c r="K19" s="28"/>
      <c r="L19" s="28"/>
      <c r="M19" s="28"/>
      <c r="N19" s="28"/>
      <c r="O19" s="28"/>
      <c r="P19" s="28"/>
      <c r="Q19" s="28"/>
      <c r="R19" s="29"/>
    </row>
    <row r="20" spans="2:18" x14ac:dyDescent="0.25">
      <c r="B20" s="27"/>
      <c r="C20" s="58">
        <v>34</v>
      </c>
      <c r="D20" s="86">
        <v>31.034344262295086</v>
      </c>
      <c r="E20" s="58">
        <v>5.3554098360655757</v>
      </c>
      <c r="F20" s="28"/>
      <c r="G20" s="28"/>
      <c r="H20" s="28"/>
      <c r="I20" s="28"/>
      <c r="J20" s="28"/>
      <c r="K20" s="28"/>
      <c r="L20" s="28"/>
      <c r="M20" s="28"/>
      <c r="N20" s="28"/>
      <c r="O20" s="28"/>
      <c r="P20" s="28"/>
      <c r="Q20" s="28"/>
      <c r="R20" s="29"/>
    </row>
    <row r="21" spans="2:18" x14ac:dyDescent="0.25">
      <c r="B21" s="27"/>
      <c r="C21" s="58">
        <v>35</v>
      </c>
      <c r="D21" s="86">
        <v>30.47025</v>
      </c>
      <c r="E21" s="58">
        <v>5.1452500000000008</v>
      </c>
      <c r="F21" s="28"/>
      <c r="G21" s="28"/>
      <c r="H21" s="28"/>
      <c r="I21" s="28"/>
      <c r="J21" s="28"/>
      <c r="K21" s="28"/>
      <c r="L21" s="28"/>
      <c r="M21" s="28"/>
      <c r="N21" s="28"/>
      <c r="O21" s="28"/>
      <c r="P21" s="28"/>
      <c r="Q21" s="28"/>
      <c r="R21" s="29"/>
    </row>
    <row r="22" spans="2:18" ht="15.75" x14ac:dyDescent="0.25">
      <c r="B22" s="27"/>
      <c r="C22" s="58">
        <v>36</v>
      </c>
      <c r="D22" s="86">
        <v>29.481666666666666</v>
      </c>
      <c r="E22" s="58">
        <v>9.0571428571428587</v>
      </c>
      <c r="F22" s="28"/>
      <c r="G22" s="59" t="s">
        <v>6062</v>
      </c>
      <c r="H22" s="101">
        <f>CORREL(C4:C52,D4:D52)</f>
        <v>0.27387743927340891</v>
      </c>
      <c r="I22" s="28"/>
      <c r="J22" s="28"/>
      <c r="K22" s="28"/>
      <c r="L22" s="28"/>
      <c r="M22" s="28"/>
      <c r="N22" s="28"/>
      <c r="O22" s="28"/>
      <c r="P22" s="28"/>
      <c r="Q22" s="28"/>
      <c r="R22" s="29"/>
    </row>
    <row r="23" spans="2:18" x14ac:dyDescent="0.25">
      <c r="B23" s="27"/>
      <c r="C23" s="58">
        <v>37</v>
      </c>
      <c r="D23" s="86">
        <v>30.131538461538462</v>
      </c>
      <c r="E23" s="58">
        <v>5.2648076923076923</v>
      </c>
      <c r="F23" s="28"/>
      <c r="G23" s="28"/>
      <c r="H23" s="28"/>
      <c r="I23" s="28"/>
      <c r="J23" s="28"/>
      <c r="K23" s="28"/>
      <c r="L23" s="28"/>
      <c r="M23" s="28"/>
      <c r="N23" s="28"/>
      <c r="O23" s="28"/>
      <c r="P23" s="28"/>
      <c r="Q23" s="28"/>
      <c r="R23" s="29"/>
    </row>
    <row r="24" spans="2:18" x14ac:dyDescent="0.25">
      <c r="B24" s="27"/>
      <c r="C24" s="58">
        <v>38</v>
      </c>
      <c r="D24" s="86">
        <v>28.33056818181818</v>
      </c>
      <c r="E24" s="58">
        <v>5.2577272727272719</v>
      </c>
      <c r="F24" s="28"/>
      <c r="G24" s="28"/>
      <c r="H24" s="28"/>
      <c r="I24" s="28"/>
      <c r="J24" s="28"/>
      <c r="K24" s="28"/>
      <c r="L24" s="28"/>
      <c r="M24" s="28"/>
      <c r="N24" s="28"/>
      <c r="O24" s="28"/>
      <c r="P24" s="28"/>
      <c r="Q24" s="28"/>
      <c r="R24" s="29"/>
    </row>
    <row r="25" spans="2:18" x14ac:dyDescent="0.25">
      <c r="B25" s="27"/>
      <c r="C25" s="58">
        <v>39</v>
      </c>
      <c r="D25" s="86">
        <v>30.116999999999997</v>
      </c>
      <c r="E25" s="58">
        <v>5.4913333333333343</v>
      </c>
      <c r="F25" s="28"/>
      <c r="G25" s="28"/>
      <c r="H25" s="28"/>
      <c r="I25" s="28"/>
      <c r="J25" s="28"/>
      <c r="K25" s="28"/>
      <c r="L25" s="28"/>
      <c r="M25" s="28"/>
      <c r="N25" s="28"/>
      <c r="O25" s="28"/>
      <c r="P25" s="28"/>
      <c r="Q25" s="28"/>
      <c r="R25" s="29"/>
    </row>
    <row r="26" spans="2:18" x14ac:dyDescent="0.25">
      <c r="B26" s="27"/>
      <c r="C26" s="58">
        <v>40</v>
      </c>
      <c r="D26" s="86">
        <v>31.188796296296296</v>
      </c>
      <c r="E26" s="58">
        <v>5.1522222222222229</v>
      </c>
      <c r="F26" s="28"/>
      <c r="G26" s="28"/>
      <c r="H26" s="28"/>
      <c r="I26" s="28"/>
      <c r="J26" s="28"/>
      <c r="K26" s="28"/>
      <c r="L26" s="28"/>
      <c r="M26" s="28"/>
      <c r="N26" s="28"/>
      <c r="O26" s="28"/>
      <c r="P26" s="28"/>
      <c r="Q26" s="28"/>
      <c r="R26" s="29"/>
    </row>
    <row r="27" spans="2:18" x14ac:dyDescent="0.25">
      <c r="B27" s="27"/>
      <c r="C27" s="58">
        <v>41</v>
      </c>
      <c r="D27" s="86">
        <v>30.043750000000006</v>
      </c>
      <c r="E27" s="58">
        <v>9.3903846153846153</v>
      </c>
      <c r="F27" s="28"/>
      <c r="G27" s="28"/>
      <c r="H27" s="28"/>
      <c r="I27" s="28"/>
      <c r="J27" s="28"/>
      <c r="K27" s="28"/>
      <c r="L27" s="28"/>
      <c r="M27" s="28"/>
      <c r="N27" s="28"/>
      <c r="O27" s="28"/>
      <c r="P27" s="28"/>
      <c r="Q27" s="28"/>
      <c r="R27" s="29"/>
    </row>
    <row r="28" spans="2:18" x14ac:dyDescent="0.25">
      <c r="B28" s="27"/>
      <c r="C28" s="58">
        <v>42</v>
      </c>
      <c r="D28" s="86">
        <v>30.411702127659574</v>
      </c>
      <c r="E28" s="58">
        <v>5.2017021276595745</v>
      </c>
      <c r="F28" s="28"/>
      <c r="G28" s="28"/>
      <c r="H28" s="28"/>
      <c r="I28" s="28"/>
      <c r="J28" s="28"/>
      <c r="K28" s="28"/>
      <c r="L28" s="28"/>
      <c r="M28" s="28"/>
      <c r="N28" s="28"/>
      <c r="O28" s="28"/>
      <c r="P28" s="28"/>
      <c r="Q28" s="28"/>
      <c r="R28" s="29"/>
    </row>
    <row r="29" spans="2:18" x14ac:dyDescent="0.25">
      <c r="B29" s="27"/>
      <c r="C29" s="58">
        <v>43</v>
      </c>
      <c r="D29" s="86">
        <v>32.305000000000007</v>
      </c>
      <c r="E29" s="58">
        <v>5.2441999999999993</v>
      </c>
      <c r="F29" s="28"/>
      <c r="G29" s="28"/>
      <c r="H29" s="28"/>
      <c r="I29" s="28"/>
      <c r="J29" s="28"/>
      <c r="K29" s="28"/>
      <c r="L29" s="28"/>
      <c r="M29" s="28"/>
      <c r="N29" s="28"/>
      <c r="O29" s="28"/>
      <c r="P29" s="28"/>
      <c r="Q29" s="28"/>
      <c r="R29" s="29"/>
    </row>
    <row r="30" spans="2:18" x14ac:dyDescent="0.25">
      <c r="B30" s="27"/>
      <c r="C30" s="58">
        <v>44</v>
      </c>
      <c r="D30" s="86">
        <v>30.244999999999997</v>
      </c>
      <c r="E30" s="58">
        <v>9.2566666666666677</v>
      </c>
      <c r="F30" s="28"/>
      <c r="G30" s="28"/>
      <c r="H30" s="28"/>
      <c r="I30" s="28"/>
      <c r="J30" s="28"/>
      <c r="K30" s="28"/>
      <c r="L30" s="28"/>
      <c r="M30" s="28"/>
      <c r="N30" s="28"/>
      <c r="O30" s="28"/>
      <c r="P30" s="28"/>
      <c r="Q30" s="28"/>
      <c r="R30" s="29"/>
    </row>
    <row r="31" spans="2:18" x14ac:dyDescent="0.25">
      <c r="B31" s="27"/>
      <c r="C31" s="58">
        <v>45</v>
      </c>
      <c r="D31" s="86">
        <v>30.940465116279082</v>
      </c>
      <c r="E31" s="58">
        <v>5.5520930232558152</v>
      </c>
      <c r="F31" s="28"/>
      <c r="G31" s="28"/>
      <c r="H31" s="28"/>
      <c r="I31" s="28"/>
      <c r="J31" s="28"/>
      <c r="K31" s="28"/>
      <c r="L31" s="28"/>
      <c r="M31" s="28"/>
      <c r="N31" s="28"/>
      <c r="O31" s="28"/>
      <c r="P31" s="28"/>
      <c r="Q31" s="28"/>
      <c r="R31" s="29"/>
    </row>
    <row r="32" spans="2:18" x14ac:dyDescent="0.25">
      <c r="B32" s="27"/>
      <c r="C32" s="58">
        <v>46</v>
      </c>
      <c r="D32" s="86">
        <v>30.956754385964903</v>
      </c>
      <c r="E32" s="58">
        <v>5.3657894736842122</v>
      </c>
      <c r="F32" s="28"/>
      <c r="G32" s="28"/>
      <c r="H32" s="28"/>
      <c r="I32" s="28"/>
      <c r="J32" s="28"/>
      <c r="K32" s="28"/>
      <c r="L32" s="28"/>
      <c r="M32" s="28"/>
      <c r="N32" s="28"/>
      <c r="O32" s="28"/>
      <c r="P32" s="28"/>
      <c r="Q32" s="28"/>
      <c r="R32" s="29"/>
    </row>
    <row r="33" spans="2:18" x14ac:dyDescent="0.25">
      <c r="B33" s="27"/>
      <c r="C33" s="58">
        <v>47</v>
      </c>
      <c r="D33" s="86">
        <v>32.274901960784312</v>
      </c>
      <c r="E33" s="58">
        <v>9.0052941176470576</v>
      </c>
      <c r="F33" s="28"/>
      <c r="G33" s="28"/>
      <c r="H33" s="28"/>
      <c r="I33" s="28"/>
      <c r="J33" s="28"/>
      <c r="K33" s="28"/>
      <c r="L33" s="28"/>
      <c r="M33" s="28"/>
      <c r="N33" s="28"/>
      <c r="O33" s="28"/>
      <c r="P33" s="28"/>
      <c r="Q33" s="28"/>
      <c r="R33" s="29"/>
    </row>
    <row r="34" spans="2:18" x14ac:dyDescent="0.25">
      <c r="B34" s="27"/>
      <c r="C34" s="58">
        <v>48</v>
      </c>
      <c r="D34" s="86">
        <v>32.017241379310349</v>
      </c>
      <c r="E34" s="58">
        <v>9.5634482758620702</v>
      </c>
      <c r="F34" s="28"/>
      <c r="G34" s="28"/>
      <c r="H34" s="28"/>
      <c r="I34" s="28"/>
      <c r="J34" s="28"/>
      <c r="K34" s="28"/>
      <c r="L34" s="28"/>
      <c r="M34" s="28"/>
      <c r="N34" s="28"/>
      <c r="O34" s="28"/>
      <c r="P34" s="28"/>
      <c r="Q34" s="28"/>
      <c r="R34" s="29"/>
    </row>
    <row r="35" spans="2:18" x14ac:dyDescent="0.25">
      <c r="B35" s="27"/>
      <c r="C35" s="58">
        <v>49</v>
      </c>
      <c r="D35" s="86">
        <v>29.947959183673465</v>
      </c>
      <c r="E35" s="58">
        <v>9.5440816326530591</v>
      </c>
      <c r="F35" s="28"/>
      <c r="G35" s="28"/>
      <c r="H35" s="28"/>
      <c r="I35" s="28"/>
      <c r="J35" s="28"/>
      <c r="K35" s="28"/>
      <c r="L35" s="28"/>
      <c r="M35" s="28"/>
      <c r="N35" s="28"/>
      <c r="O35" s="28"/>
      <c r="P35" s="28"/>
      <c r="Q35" s="28"/>
      <c r="R35" s="29"/>
    </row>
    <row r="36" spans="2:18" x14ac:dyDescent="0.25">
      <c r="B36" s="27"/>
      <c r="C36" s="58">
        <v>50</v>
      </c>
      <c r="D36" s="86">
        <v>30.550775862068964</v>
      </c>
      <c r="E36" s="58">
        <v>5.2236206896551742</v>
      </c>
      <c r="F36" s="28"/>
      <c r="G36" s="28"/>
      <c r="H36" s="28"/>
      <c r="I36" s="28"/>
      <c r="J36" s="28"/>
      <c r="K36" s="28"/>
      <c r="L36" s="28"/>
      <c r="M36" s="28"/>
      <c r="N36" s="28"/>
      <c r="O36" s="28"/>
      <c r="P36" s="28"/>
      <c r="Q36" s="28"/>
      <c r="R36" s="29"/>
    </row>
    <row r="37" spans="2:18" x14ac:dyDescent="0.25">
      <c r="B37" s="27"/>
      <c r="C37" s="58">
        <v>51</v>
      </c>
      <c r="D37" s="86">
        <v>31.368303571428577</v>
      </c>
      <c r="E37" s="58">
        <v>8.9482142857142843</v>
      </c>
      <c r="F37" s="28"/>
      <c r="G37" s="28"/>
      <c r="H37" s="28"/>
      <c r="I37" s="28"/>
      <c r="J37" s="28"/>
      <c r="K37" s="28"/>
      <c r="L37" s="28"/>
      <c r="M37" s="28"/>
      <c r="N37" s="28"/>
      <c r="O37" s="28"/>
      <c r="P37" s="28"/>
      <c r="Q37" s="28"/>
      <c r="R37" s="29"/>
    </row>
    <row r="38" spans="2:18" x14ac:dyDescent="0.25">
      <c r="B38" s="27"/>
      <c r="C38" s="58">
        <v>52</v>
      </c>
      <c r="D38" s="86">
        <v>31.402155172413792</v>
      </c>
      <c r="E38" s="58">
        <v>9.0668965517241382</v>
      </c>
      <c r="F38" s="28"/>
      <c r="G38" s="28"/>
      <c r="H38" s="28"/>
      <c r="I38" s="28"/>
      <c r="J38" s="28"/>
      <c r="K38" s="28"/>
      <c r="L38" s="28"/>
      <c r="M38" s="28"/>
      <c r="N38" s="28"/>
      <c r="O38" s="28"/>
      <c r="P38" s="28"/>
      <c r="Q38" s="28"/>
      <c r="R38" s="29"/>
    </row>
    <row r="39" spans="2:18" x14ac:dyDescent="0.25">
      <c r="B39" s="27"/>
      <c r="C39" s="58">
        <v>53</v>
      </c>
      <c r="D39" s="86">
        <v>30.202735849056602</v>
      </c>
      <c r="E39" s="58">
        <v>5.1579245283018871</v>
      </c>
      <c r="F39" s="28"/>
      <c r="G39" s="28"/>
      <c r="H39" s="28"/>
      <c r="I39" s="28"/>
      <c r="J39" s="28"/>
      <c r="K39" s="28"/>
      <c r="L39" s="28"/>
      <c r="M39" s="28"/>
      <c r="N39" s="28"/>
      <c r="O39" s="28"/>
      <c r="P39" s="28"/>
      <c r="Q39" s="28"/>
      <c r="R39" s="29"/>
    </row>
    <row r="40" spans="2:18" x14ac:dyDescent="0.25">
      <c r="B40" s="27"/>
      <c r="C40" s="58">
        <v>54</v>
      </c>
      <c r="D40" s="86">
        <v>31.042244897959183</v>
      </c>
      <c r="E40" s="58">
        <v>9.1555102040816312</v>
      </c>
      <c r="F40" s="28"/>
      <c r="G40" s="28"/>
      <c r="H40" s="28"/>
      <c r="I40" s="28"/>
      <c r="J40" s="28"/>
      <c r="K40" s="28"/>
      <c r="L40" s="28"/>
      <c r="M40" s="28"/>
      <c r="N40" s="28"/>
      <c r="O40" s="28"/>
      <c r="P40" s="28"/>
      <c r="Q40" s="28"/>
      <c r="R40" s="29"/>
    </row>
    <row r="41" spans="2:18" x14ac:dyDescent="0.25">
      <c r="B41" s="27"/>
      <c r="C41" s="58">
        <v>55</v>
      </c>
      <c r="D41" s="86">
        <v>33.014888888888891</v>
      </c>
      <c r="E41" s="58">
        <v>9.5128888888888881</v>
      </c>
      <c r="F41" s="28"/>
      <c r="G41" s="28"/>
      <c r="H41" s="28"/>
      <c r="I41" s="28"/>
      <c r="J41" s="28"/>
      <c r="K41" s="28"/>
      <c r="L41" s="28"/>
      <c r="M41" s="28"/>
      <c r="N41" s="28"/>
      <c r="O41" s="28"/>
      <c r="P41" s="28"/>
      <c r="Q41" s="28"/>
      <c r="R41" s="29"/>
    </row>
    <row r="42" spans="2:18" x14ac:dyDescent="0.25">
      <c r="B42" s="27"/>
      <c r="C42" s="58">
        <v>56</v>
      </c>
      <c r="D42" s="86">
        <v>33.436770833333334</v>
      </c>
      <c r="E42" s="58">
        <v>5.0845833333333337</v>
      </c>
      <c r="F42" s="28"/>
      <c r="G42" s="28"/>
      <c r="H42" s="28"/>
      <c r="I42" s="28"/>
      <c r="J42" s="28"/>
      <c r="K42" s="28"/>
      <c r="L42" s="28"/>
      <c r="M42" s="28"/>
      <c r="N42" s="28"/>
      <c r="O42" s="28"/>
      <c r="P42" s="28"/>
      <c r="Q42" s="28"/>
      <c r="R42" s="29"/>
    </row>
    <row r="43" spans="2:18" x14ac:dyDescent="0.25">
      <c r="B43" s="27"/>
      <c r="C43" s="58">
        <v>57</v>
      </c>
      <c r="D43" s="86">
        <v>29.915699999999998</v>
      </c>
      <c r="E43" s="58">
        <v>9.4259999999999984</v>
      </c>
      <c r="F43" s="28"/>
      <c r="G43" s="28"/>
      <c r="H43" s="28"/>
      <c r="I43" s="28"/>
      <c r="J43" s="28"/>
      <c r="K43" s="28"/>
      <c r="L43" s="28"/>
      <c r="M43" s="28"/>
      <c r="N43" s="28"/>
      <c r="O43" s="28"/>
      <c r="P43" s="28"/>
      <c r="Q43" s="28"/>
      <c r="R43" s="29"/>
    </row>
    <row r="44" spans="2:18" ht="15.75" x14ac:dyDescent="0.25">
      <c r="B44" s="27"/>
      <c r="C44" s="58">
        <v>58</v>
      </c>
      <c r="D44" s="86">
        <v>31.701279069767438</v>
      </c>
      <c r="E44" s="58">
        <v>5.3502325581395365</v>
      </c>
      <c r="F44" s="28"/>
      <c r="G44" s="59" t="s">
        <v>6063</v>
      </c>
      <c r="H44" s="101">
        <f>CORREL(C4:C51,E4:E51)</f>
        <v>0.56746982051286565</v>
      </c>
      <c r="I44" s="28"/>
      <c r="J44" s="28"/>
      <c r="K44" s="28"/>
      <c r="L44" s="28"/>
      <c r="M44" s="28"/>
      <c r="N44" s="28"/>
      <c r="O44" s="28"/>
      <c r="P44" s="28"/>
      <c r="Q44" s="28"/>
      <c r="R44" s="29"/>
    </row>
    <row r="45" spans="2:18" x14ac:dyDescent="0.25">
      <c r="B45" s="27"/>
      <c r="C45" s="58">
        <v>59</v>
      </c>
      <c r="D45" s="86">
        <v>32.402755102040828</v>
      </c>
      <c r="E45" s="58">
        <v>9.0087755102040799</v>
      </c>
      <c r="F45" s="28"/>
      <c r="G45" s="28"/>
      <c r="H45" s="28"/>
      <c r="I45" s="28"/>
      <c r="J45" s="28"/>
      <c r="K45" s="28"/>
      <c r="L45" s="28"/>
      <c r="M45" s="28"/>
      <c r="N45" s="28"/>
      <c r="O45" s="28"/>
      <c r="P45" s="28"/>
      <c r="Q45" s="28"/>
      <c r="R45" s="29"/>
    </row>
    <row r="46" spans="2:18" x14ac:dyDescent="0.25">
      <c r="B46" s="27"/>
      <c r="C46" s="58">
        <v>60</v>
      </c>
      <c r="D46" s="86">
        <v>31.349230769230772</v>
      </c>
      <c r="E46" s="58">
        <v>9.3065384615384623</v>
      </c>
      <c r="F46" s="28"/>
      <c r="G46" s="63" t="s">
        <v>6064</v>
      </c>
      <c r="H46" s="28"/>
      <c r="I46" s="28"/>
      <c r="J46" s="28"/>
      <c r="K46" s="28"/>
      <c r="L46" s="28"/>
      <c r="M46" s="28"/>
      <c r="N46" s="28"/>
      <c r="O46" s="28"/>
      <c r="P46" s="28"/>
      <c r="Q46" s="28"/>
      <c r="R46" s="29"/>
    </row>
    <row r="47" spans="2:18" x14ac:dyDescent="0.25">
      <c r="B47" s="27"/>
      <c r="C47" s="58">
        <v>61</v>
      </c>
      <c r="D47" s="86">
        <v>32.548260869565226</v>
      </c>
      <c r="E47" s="58">
        <v>8.7708695652173905</v>
      </c>
      <c r="F47" s="28"/>
      <c r="G47" s="61"/>
      <c r="H47" s="28"/>
      <c r="I47" s="28"/>
      <c r="J47" s="28"/>
      <c r="K47" s="28"/>
      <c r="L47" s="28"/>
      <c r="M47" s="28"/>
      <c r="N47" s="28"/>
      <c r="O47" s="28"/>
      <c r="P47" s="28"/>
      <c r="Q47" s="28"/>
      <c r="R47" s="29"/>
    </row>
    <row r="48" spans="2:18" x14ac:dyDescent="0.25">
      <c r="B48" s="27"/>
      <c r="C48" s="58">
        <v>62</v>
      </c>
      <c r="D48" s="86">
        <v>32.31431818181818</v>
      </c>
      <c r="E48" s="58">
        <v>9.6813636363636366</v>
      </c>
      <c r="F48" s="28"/>
      <c r="G48" s="62" t="s">
        <v>6071</v>
      </c>
      <c r="H48" s="28"/>
      <c r="I48" s="28"/>
      <c r="J48" s="28"/>
      <c r="K48" s="28"/>
      <c r="L48" s="28"/>
      <c r="M48" s="28"/>
      <c r="N48" s="28"/>
      <c r="O48" s="28"/>
      <c r="P48" s="28"/>
      <c r="Q48" s="28"/>
      <c r="R48" s="29"/>
    </row>
    <row r="49" spans="2:18" x14ac:dyDescent="0.25">
      <c r="B49" s="27"/>
      <c r="C49" s="58">
        <v>63</v>
      </c>
      <c r="D49" s="86">
        <v>31.893260869565211</v>
      </c>
      <c r="E49" s="58">
        <v>5.5043478260869572</v>
      </c>
      <c r="F49" s="28"/>
      <c r="G49" s="61"/>
      <c r="H49" s="28"/>
      <c r="I49" s="28"/>
      <c r="J49" s="28"/>
      <c r="K49" s="28"/>
      <c r="L49" s="28"/>
      <c r="M49" s="28"/>
      <c r="N49" s="28"/>
      <c r="O49" s="28"/>
      <c r="P49" s="28"/>
      <c r="Q49" s="28"/>
      <c r="R49" s="29"/>
    </row>
    <row r="50" spans="2:18" x14ac:dyDescent="0.25">
      <c r="B50" s="27"/>
      <c r="C50" s="58">
        <v>64</v>
      </c>
      <c r="D50" s="86">
        <v>33.284090909090907</v>
      </c>
      <c r="E50" s="58">
        <v>8.9522727272727298</v>
      </c>
      <c r="F50" s="28"/>
      <c r="G50" s="62" t="s">
        <v>6072</v>
      </c>
      <c r="H50" s="28"/>
      <c r="I50" s="28"/>
      <c r="J50" s="28"/>
      <c r="K50" s="28"/>
      <c r="L50" s="28"/>
      <c r="M50" s="28"/>
      <c r="N50" s="28"/>
      <c r="O50" s="28"/>
      <c r="P50" s="28"/>
      <c r="Q50" s="28"/>
      <c r="R50" s="29"/>
    </row>
    <row r="51" spans="2:18" ht="15.75" thickBot="1" x14ac:dyDescent="0.3">
      <c r="B51" s="27"/>
      <c r="C51" s="87">
        <v>65</v>
      </c>
      <c r="D51" s="86">
        <v>26.885000000000002</v>
      </c>
      <c r="E51" s="58">
        <v>9.86</v>
      </c>
      <c r="F51" s="28"/>
      <c r="G51" s="28"/>
      <c r="H51" s="28"/>
      <c r="I51" s="28"/>
      <c r="J51" s="28"/>
      <c r="K51" s="28"/>
      <c r="L51" s="28"/>
      <c r="M51" s="28"/>
      <c r="N51" s="28"/>
      <c r="O51" s="28"/>
      <c r="P51" s="28"/>
      <c r="Q51" s="28"/>
      <c r="R51" s="29"/>
    </row>
    <row r="52" spans="2:18" ht="15.75" thickBot="1" x14ac:dyDescent="0.3">
      <c r="B52" s="27"/>
      <c r="C52" s="88" t="s">
        <v>6010</v>
      </c>
      <c r="D52" s="89">
        <v>30.972648822269885</v>
      </c>
      <c r="E52" s="87">
        <v>6.5789978586723761</v>
      </c>
      <c r="F52" s="28"/>
      <c r="G52" s="60" t="s">
        <v>6065</v>
      </c>
      <c r="H52" s="28"/>
      <c r="I52" s="28"/>
      <c r="J52" s="28"/>
      <c r="K52" s="28"/>
      <c r="L52" s="28"/>
      <c r="M52" s="28"/>
      <c r="N52" s="28"/>
      <c r="O52" s="28"/>
      <c r="P52" s="28"/>
      <c r="Q52" s="28"/>
      <c r="R52" s="29"/>
    </row>
    <row r="53" spans="2:18" ht="15.75" thickBot="1" x14ac:dyDescent="0.3">
      <c r="B53" s="30"/>
      <c r="C53" s="31"/>
      <c r="D53" s="31"/>
      <c r="E53" s="31"/>
      <c r="F53" s="31"/>
      <c r="G53" s="31"/>
      <c r="H53" s="31"/>
      <c r="I53" s="31"/>
      <c r="J53" s="31"/>
      <c r="K53" s="31"/>
      <c r="L53" s="31"/>
      <c r="M53" s="31"/>
      <c r="N53" s="31"/>
      <c r="O53" s="31"/>
      <c r="P53" s="31"/>
      <c r="Q53" s="31"/>
      <c r="R53" s="32"/>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31185-6BA9-4DC5-9761-1176160AAD6C}">
  <dimension ref="B1:S54"/>
  <sheetViews>
    <sheetView topLeftCell="A6" zoomScaleNormal="100" workbookViewId="0">
      <selection activeCell="V7" sqref="V7"/>
    </sheetView>
  </sheetViews>
  <sheetFormatPr defaultRowHeight="15" x14ac:dyDescent="0.25"/>
  <cols>
    <col min="1" max="1" width="13.42578125" style="28" bestFit="1" customWidth="1"/>
    <col min="2" max="2" width="8" style="28" customWidth="1"/>
    <col min="3" max="3" width="11.28515625" style="28" bestFit="1" customWidth="1"/>
    <col min="4" max="4" width="18.140625" style="28" bestFit="1" customWidth="1"/>
    <col min="5" max="6" width="9.140625" style="28"/>
    <col min="7" max="7" width="46.7109375" style="28" customWidth="1"/>
    <col min="8" max="16384" width="9.140625" style="28"/>
  </cols>
  <sheetData>
    <row r="1" spans="2:19" ht="16.5" customHeight="1" thickBot="1" x14ac:dyDescent="0.3"/>
    <row r="2" spans="2:19" x14ac:dyDescent="0.25">
      <c r="B2" s="64"/>
      <c r="C2" s="65"/>
      <c r="D2" s="65"/>
      <c r="E2" s="65"/>
      <c r="F2" s="65"/>
      <c r="G2" s="65"/>
      <c r="H2" s="65"/>
      <c r="I2" s="65"/>
      <c r="J2" s="65"/>
      <c r="K2" s="65"/>
      <c r="L2" s="65"/>
      <c r="M2" s="65"/>
      <c r="N2" s="65"/>
      <c r="O2" s="65"/>
      <c r="P2" s="65"/>
      <c r="Q2" s="65"/>
      <c r="R2" s="65"/>
      <c r="S2" s="66"/>
    </row>
    <row r="3" spans="2:19" x14ac:dyDescent="0.25">
      <c r="B3" s="67"/>
      <c r="C3" s="68" t="s">
        <v>13</v>
      </c>
      <c r="D3" s="68" t="s">
        <v>6057</v>
      </c>
      <c r="E3" s="23"/>
      <c r="F3" s="23"/>
      <c r="G3" s="23"/>
      <c r="H3" s="23"/>
      <c r="I3" s="23"/>
      <c r="J3" s="23"/>
      <c r="K3" s="23"/>
      <c r="L3" s="23"/>
      <c r="M3" s="23"/>
      <c r="N3" s="23"/>
      <c r="O3" s="23"/>
      <c r="P3" s="23"/>
      <c r="Q3" s="23"/>
      <c r="R3" s="23"/>
      <c r="S3" s="69"/>
    </row>
    <row r="4" spans="2:19" x14ac:dyDescent="0.25">
      <c r="B4" s="67"/>
      <c r="C4" s="70">
        <v>18</v>
      </c>
      <c r="D4" s="71">
        <v>6611.3115957446826</v>
      </c>
      <c r="E4" s="23"/>
      <c r="F4" s="23"/>
      <c r="G4" s="23"/>
      <c r="H4" s="23"/>
      <c r="I4" s="23"/>
      <c r="J4" s="23"/>
      <c r="K4" s="23"/>
      <c r="L4" s="23"/>
      <c r="M4" s="23"/>
      <c r="N4" s="23"/>
      <c r="O4" s="23"/>
      <c r="P4" s="23"/>
      <c r="Q4" s="23"/>
      <c r="R4" s="23"/>
      <c r="S4" s="69"/>
    </row>
    <row r="5" spans="2:19" x14ac:dyDescent="0.25">
      <c r="B5" s="67"/>
      <c r="C5" s="70">
        <v>19</v>
      </c>
      <c r="D5" s="71">
        <v>9677.1868604651172</v>
      </c>
      <c r="E5" s="23"/>
      <c r="F5" s="23"/>
      <c r="G5" s="23"/>
      <c r="H5" s="23"/>
      <c r="I5" s="23"/>
      <c r="J5" s="23"/>
      <c r="K5" s="23"/>
      <c r="L5" s="23"/>
      <c r="M5" s="23"/>
      <c r="N5" s="23"/>
      <c r="O5" s="23"/>
      <c r="P5" s="23"/>
      <c r="Q5" s="23"/>
      <c r="R5" s="23"/>
      <c r="S5" s="69"/>
    </row>
    <row r="6" spans="2:19" x14ac:dyDescent="0.25">
      <c r="B6" s="67"/>
      <c r="C6" s="70">
        <v>20</v>
      </c>
      <c r="D6" s="71">
        <v>7411.4482758620688</v>
      </c>
      <c r="E6" s="23"/>
      <c r="F6" s="23"/>
      <c r="G6" s="23"/>
      <c r="H6" s="23"/>
      <c r="I6" s="23"/>
      <c r="J6" s="23"/>
      <c r="K6" s="23"/>
      <c r="L6" s="23"/>
      <c r="M6" s="23"/>
      <c r="N6" s="23"/>
      <c r="O6" s="23"/>
      <c r="P6" s="23"/>
      <c r="Q6" s="23"/>
      <c r="R6" s="23"/>
      <c r="S6" s="69"/>
    </row>
    <row r="7" spans="2:19" x14ac:dyDescent="0.25">
      <c r="B7" s="67"/>
      <c r="C7" s="70">
        <v>21</v>
      </c>
      <c r="D7" s="71">
        <v>5214.5293023255826</v>
      </c>
      <c r="E7" s="23"/>
      <c r="F7" s="23"/>
      <c r="G7" s="23"/>
      <c r="H7" s="23"/>
      <c r="I7" s="23"/>
      <c r="J7" s="23"/>
      <c r="K7" s="23"/>
      <c r="L7" s="23"/>
      <c r="M7" s="23"/>
      <c r="N7" s="23"/>
      <c r="O7" s="23"/>
      <c r="P7" s="23"/>
      <c r="Q7" s="23"/>
      <c r="R7" s="23"/>
      <c r="S7" s="69"/>
    </row>
    <row r="8" spans="2:19" x14ac:dyDescent="0.25">
      <c r="B8" s="67"/>
      <c r="C8" s="70">
        <v>22</v>
      </c>
      <c r="D8" s="71">
        <v>9806.2324999999983</v>
      </c>
      <c r="E8" s="23"/>
      <c r="F8" s="23"/>
      <c r="G8" s="23"/>
      <c r="H8" s="23"/>
      <c r="I8" s="23"/>
      <c r="J8" s="23"/>
      <c r="K8" s="23"/>
      <c r="L8" s="23"/>
      <c r="M8" s="23"/>
      <c r="N8" s="23"/>
      <c r="O8" s="23"/>
      <c r="P8" s="23"/>
      <c r="Q8" s="23"/>
      <c r="R8" s="23"/>
      <c r="S8" s="69"/>
    </row>
    <row r="9" spans="2:19" x14ac:dyDescent="0.25">
      <c r="B9" s="67"/>
      <c r="C9" s="70">
        <v>23</v>
      </c>
      <c r="D9" s="71">
        <v>11092.9336</v>
      </c>
      <c r="E9" s="23"/>
      <c r="F9" s="23"/>
      <c r="G9" s="23"/>
      <c r="H9" s="23"/>
      <c r="I9" s="23"/>
      <c r="J9" s="23"/>
      <c r="K9" s="23"/>
      <c r="L9" s="23"/>
      <c r="M9" s="23"/>
      <c r="N9" s="23"/>
      <c r="O9" s="23"/>
      <c r="P9" s="23"/>
      <c r="Q9" s="23"/>
      <c r="R9" s="23"/>
      <c r="S9" s="69"/>
    </row>
    <row r="10" spans="2:19" x14ac:dyDescent="0.25">
      <c r="B10" s="67"/>
      <c r="C10" s="70">
        <v>24</v>
      </c>
      <c r="D10" s="71">
        <v>9765.5713043478263</v>
      </c>
      <c r="E10" s="23"/>
      <c r="F10" s="23"/>
      <c r="G10" s="23"/>
      <c r="H10" s="23"/>
      <c r="I10" s="23"/>
      <c r="J10" s="23"/>
      <c r="K10" s="23"/>
      <c r="L10" s="23"/>
      <c r="M10" s="23"/>
      <c r="N10" s="23"/>
      <c r="O10" s="23"/>
      <c r="P10" s="23"/>
      <c r="Q10" s="23"/>
      <c r="R10" s="23"/>
      <c r="S10" s="69"/>
    </row>
    <row r="11" spans="2:19" x14ac:dyDescent="0.25">
      <c r="B11" s="67"/>
      <c r="C11" s="70">
        <v>25</v>
      </c>
      <c r="D11" s="71">
        <v>9184.8870175438587</v>
      </c>
      <c r="E11" s="23"/>
      <c r="F11" s="23"/>
      <c r="G11" s="23"/>
      <c r="H11" s="23"/>
      <c r="I11" s="23"/>
      <c r="J11" s="23"/>
      <c r="K11" s="23"/>
      <c r="L11" s="23"/>
      <c r="M11" s="23"/>
      <c r="N11" s="23"/>
      <c r="O11" s="23"/>
      <c r="P11" s="23"/>
      <c r="Q11" s="23"/>
      <c r="R11" s="23"/>
      <c r="S11" s="69"/>
    </row>
    <row r="12" spans="2:19" x14ac:dyDescent="0.25">
      <c r="B12" s="67"/>
      <c r="C12" s="70">
        <v>26</v>
      </c>
      <c r="D12" s="71">
        <v>5920.5868181818187</v>
      </c>
      <c r="E12" s="23"/>
      <c r="F12" s="23"/>
      <c r="G12" s="23"/>
      <c r="H12" s="23"/>
      <c r="I12" s="23"/>
      <c r="J12" s="23"/>
      <c r="K12" s="23"/>
      <c r="L12" s="23"/>
      <c r="M12" s="23"/>
      <c r="N12" s="23"/>
      <c r="O12" s="23"/>
      <c r="P12" s="23"/>
      <c r="Q12" s="23"/>
      <c r="R12" s="23"/>
      <c r="S12" s="69"/>
    </row>
    <row r="13" spans="2:19" x14ac:dyDescent="0.25">
      <c r="B13" s="67"/>
      <c r="C13" s="70">
        <v>27</v>
      </c>
      <c r="D13" s="71">
        <v>11846.241764705881</v>
      </c>
      <c r="E13" s="23"/>
      <c r="F13" s="23"/>
      <c r="G13" s="23"/>
      <c r="H13" s="23"/>
      <c r="I13" s="23"/>
      <c r="J13" s="23"/>
      <c r="K13" s="23"/>
      <c r="L13" s="23"/>
      <c r="M13" s="23"/>
      <c r="N13" s="23"/>
      <c r="O13" s="23"/>
      <c r="P13" s="23"/>
      <c r="Q13" s="23"/>
      <c r="R13" s="23"/>
      <c r="S13" s="69"/>
    </row>
    <row r="14" spans="2:19" x14ac:dyDescent="0.25">
      <c r="B14" s="67"/>
      <c r="C14" s="70">
        <v>28</v>
      </c>
      <c r="D14" s="71">
        <v>9219.8155357142859</v>
      </c>
      <c r="E14" s="23"/>
      <c r="F14" s="23"/>
      <c r="G14" s="23"/>
      <c r="H14" s="23"/>
      <c r="I14" s="23"/>
      <c r="J14" s="23"/>
      <c r="K14" s="23"/>
      <c r="L14" s="23"/>
      <c r="M14" s="23"/>
      <c r="N14" s="23"/>
      <c r="O14" s="23"/>
      <c r="P14" s="23"/>
      <c r="Q14" s="23"/>
      <c r="R14" s="23"/>
      <c r="S14" s="69"/>
    </row>
    <row r="15" spans="2:19" x14ac:dyDescent="0.25">
      <c r="B15" s="67"/>
      <c r="C15" s="70">
        <v>29</v>
      </c>
      <c r="D15" s="71">
        <v>9914.7999999999975</v>
      </c>
      <c r="E15" s="23"/>
      <c r="F15" s="23"/>
      <c r="G15" s="23"/>
      <c r="H15" s="23"/>
      <c r="I15" s="23"/>
      <c r="J15" s="23"/>
      <c r="K15" s="23"/>
      <c r="L15" s="23"/>
      <c r="M15" s="23"/>
      <c r="N15" s="23"/>
      <c r="O15" s="23"/>
      <c r="P15" s="23"/>
      <c r="Q15" s="23"/>
      <c r="R15" s="23"/>
      <c r="S15" s="69"/>
    </row>
    <row r="16" spans="2:19" x14ac:dyDescent="0.25">
      <c r="B16" s="67"/>
      <c r="C16" s="70">
        <v>30</v>
      </c>
      <c r="D16" s="71">
        <v>13787.847321428575</v>
      </c>
      <c r="E16" s="23"/>
      <c r="F16" s="23"/>
      <c r="G16" s="23"/>
      <c r="H16" s="23"/>
      <c r="I16" s="23"/>
      <c r="J16" s="23"/>
      <c r="K16" s="23"/>
      <c r="L16" s="23"/>
      <c r="M16" s="23"/>
      <c r="N16" s="23"/>
      <c r="O16" s="23"/>
      <c r="P16" s="23"/>
      <c r="Q16" s="23"/>
      <c r="R16" s="23"/>
      <c r="S16" s="69"/>
    </row>
    <row r="17" spans="2:19" x14ac:dyDescent="0.25">
      <c r="B17" s="67"/>
      <c r="C17" s="70">
        <v>31</v>
      </c>
      <c r="D17" s="71">
        <v>10346.343043478259</v>
      </c>
      <c r="E17" s="23"/>
      <c r="F17" s="23"/>
      <c r="G17" s="23"/>
      <c r="H17" s="23"/>
      <c r="I17" s="23"/>
      <c r="J17" s="23"/>
      <c r="K17" s="23"/>
      <c r="L17" s="23"/>
      <c r="M17" s="23"/>
      <c r="N17" s="23"/>
      <c r="O17" s="23"/>
      <c r="P17" s="23"/>
      <c r="Q17" s="23"/>
      <c r="R17" s="23"/>
      <c r="S17" s="69"/>
    </row>
    <row r="18" spans="2:19" x14ac:dyDescent="0.25">
      <c r="B18" s="67"/>
      <c r="C18" s="70">
        <v>32</v>
      </c>
      <c r="D18" s="71">
        <v>14698.090999999997</v>
      </c>
      <c r="E18" s="23"/>
      <c r="F18" s="23"/>
      <c r="G18" s="23"/>
      <c r="H18" s="23"/>
      <c r="I18" s="23"/>
      <c r="J18" s="23"/>
      <c r="K18" s="23"/>
      <c r="L18" s="23"/>
      <c r="M18" s="23"/>
      <c r="N18" s="23"/>
      <c r="O18" s="23"/>
      <c r="P18" s="23"/>
      <c r="Q18" s="23"/>
      <c r="R18" s="23"/>
      <c r="S18" s="69"/>
    </row>
    <row r="19" spans="2:19" x14ac:dyDescent="0.25">
      <c r="B19" s="67"/>
      <c r="C19" s="70">
        <v>33</v>
      </c>
      <c r="D19" s="71">
        <v>11891.083333333334</v>
      </c>
      <c r="E19" s="23"/>
      <c r="F19" s="23"/>
      <c r="G19" s="23"/>
      <c r="H19" s="23"/>
      <c r="I19" s="23"/>
      <c r="J19" s="23"/>
      <c r="K19" s="23"/>
      <c r="L19" s="23"/>
      <c r="M19" s="23"/>
      <c r="N19" s="23"/>
      <c r="O19" s="23"/>
      <c r="P19" s="23"/>
      <c r="Q19" s="23"/>
      <c r="R19" s="23"/>
      <c r="S19" s="69"/>
    </row>
    <row r="20" spans="2:19" x14ac:dyDescent="0.25">
      <c r="B20" s="67"/>
      <c r="C20" s="70">
        <v>34</v>
      </c>
      <c r="D20" s="71">
        <v>11886.587049180327</v>
      </c>
      <c r="E20" s="23"/>
      <c r="F20" s="23"/>
      <c r="G20" s="23"/>
      <c r="H20" s="23"/>
      <c r="I20" s="23"/>
      <c r="J20" s="23"/>
      <c r="K20" s="23"/>
      <c r="L20" s="23"/>
      <c r="M20" s="23"/>
      <c r="N20" s="23"/>
      <c r="O20" s="23"/>
      <c r="P20" s="23"/>
      <c r="Q20" s="23"/>
      <c r="R20" s="23"/>
      <c r="S20" s="69"/>
    </row>
    <row r="21" spans="2:19" x14ac:dyDescent="0.25">
      <c r="B21" s="67"/>
      <c r="C21" s="70">
        <v>35</v>
      </c>
      <c r="D21" s="71">
        <v>10817.261500000001</v>
      </c>
      <c r="E21" s="23"/>
      <c r="F21" s="23"/>
      <c r="G21" s="23"/>
      <c r="H21" s="23"/>
      <c r="I21" s="23"/>
      <c r="J21" s="23"/>
      <c r="K21" s="23"/>
      <c r="L21" s="23"/>
      <c r="M21" s="23"/>
      <c r="N21" s="23"/>
      <c r="O21" s="23"/>
      <c r="P21" s="23"/>
      <c r="Q21" s="23"/>
      <c r="R21" s="23"/>
      <c r="S21" s="69"/>
    </row>
    <row r="22" spans="2:19" x14ac:dyDescent="0.25">
      <c r="B22" s="67"/>
      <c r="C22" s="70">
        <v>36</v>
      </c>
      <c r="D22" s="71">
        <v>12290.951190476193</v>
      </c>
      <c r="E22" s="23"/>
      <c r="F22" s="23"/>
      <c r="G22" s="23"/>
      <c r="H22" s="23"/>
      <c r="I22" s="23"/>
      <c r="J22" s="23"/>
      <c r="K22" s="23"/>
      <c r="L22" s="23"/>
      <c r="M22" s="23"/>
      <c r="N22" s="23"/>
      <c r="O22" s="23"/>
      <c r="P22" s="23"/>
      <c r="Q22" s="23"/>
      <c r="R22" s="23"/>
      <c r="S22" s="69"/>
    </row>
    <row r="23" spans="2:19" x14ac:dyDescent="0.25">
      <c r="B23" s="67"/>
      <c r="C23" s="70">
        <v>37</v>
      </c>
      <c r="D23" s="71">
        <v>16503.813846153844</v>
      </c>
      <c r="E23" s="23"/>
      <c r="F23" s="23"/>
      <c r="G23" s="23"/>
      <c r="H23" s="23"/>
      <c r="I23" s="23"/>
      <c r="J23" s="23"/>
      <c r="K23" s="23"/>
      <c r="L23" s="23"/>
      <c r="M23" s="23"/>
      <c r="N23" s="23"/>
      <c r="O23" s="23"/>
      <c r="P23" s="23"/>
      <c r="Q23" s="23"/>
      <c r="R23" s="23"/>
      <c r="S23" s="69"/>
    </row>
    <row r="24" spans="2:19" x14ac:dyDescent="0.25">
      <c r="B24" s="67"/>
      <c r="C24" s="70">
        <v>38</v>
      </c>
      <c r="D24" s="71">
        <v>10223.004772727272</v>
      </c>
      <c r="E24" s="23"/>
      <c r="F24" s="23"/>
      <c r="G24" s="23"/>
      <c r="H24" s="23"/>
      <c r="I24" s="23"/>
      <c r="J24" s="23"/>
      <c r="K24" s="23"/>
      <c r="L24" s="23"/>
      <c r="M24" s="23"/>
      <c r="N24" s="23"/>
      <c r="O24" s="23"/>
      <c r="P24" s="23"/>
      <c r="Q24" s="23"/>
      <c r="R24" s="23"/>
      <c r="S24" s="69"/>
    </row>
    <row r="25" spans="2:19" ht="15.75" x14ac:dyDescent="0.25">
      <c r="B25" s="67"/>
      <c r="C25" s="70">
        <v>39</v>
      </c>
      <c r="D25" s="71">
        <v>13882.343777777782</v>
      </c>
      <c r="E25" s="23"/>
      <c r="F25" s="23"/>
      <c r="G25" s="72" t="s">
        <v>6066</v>
      </c>
      <c r="H25" s="73">
        <f>CORREL(C4:C52,D4:D52)</f>
        <v>0.88438567735009666</v>
      </c>
      <c r="I25" s="23"/>
      <c r="J25" s="23"/>
      <c r="K25" s="23"/>
      <c r="L25" s="23"/>
      <c r="M25" s="23"/>
      <c r="N25" s="23"/>
      <c r="O25" s="23"/>
      <c r="P25" s="23"/>
      <c r="Q25" s="23"/>
      <c r="R25" s="23"/>
      <c r="S25" s="69"/>
    </row>
    <row r="26" spans="2:19" x14ac:dyDescent="0.25">
      <c r="B26" s="67"/>
      <c r="C26" s="70">
        <v>40</v>
      </c>
      <c r="D26" s="71">
        <v>13058.025370370371</v>
      </c>
      <c r="E26" s="23"/>
      <c r="F26" s="23"/>
      <c r="G26" s="23"/>
      <c r="H26" s="23"/>
      <c r="I26" s="23"/>
      <c r="J26" s="23"/>
      <c r="K26" s="23"/>
      <c r="L26" s="23"/>
      <c r="M26" s="23"/>
      <c r="N26" s="23"/>
      <c r="O26" s="23"/>
      <c r="P26" s="23"/>
      <c r="Q26" s="23"/>
      <c r="R26" s="23"/>
      <c r="S26" s="69"/>
    </row>
    <row r="27" spans="2:19" x14ac:dyDescent="0.25">
      <c r="B27" s="67"/>
      <c r="C27" s="70">
        <v>41</v>
      </c>
      <c r="D27" s="71">
        <v>12031.149615384616</v>
      </c>
      <c r="E27" s="23"/>
      <c r="F27" s="23"/>
      <c r="G27" s="23"/>
      <c r="H27" s="23"/>
      <c r="I27" s="23"/>
      <c r="J27" s="23"/>
      <c r="K27" s="23"/>
      <c r="L27" s="23"/>
      <c r="M27" s="23"/>
      <c r="N27" s="23"/>
      <c r="O27" s="23"/>
      <c r="P27" s="23"/>
      <c r="Q27" s="23"/>
      <c r="R27" s="23"/>
      <c r="S27" s="69"/>
    </row>
    <row r="28" spans="2:19" x14ac:dyDescent="0.25">
      <c r="B28" s="67"/>
      <c r="C28" s="70">
        <v>42</v>
      </c>
      <c r="D28" s="71">
        <v>13180.461702127663</v>
      </c>
      <c r="E28" s="23"/>
      <c r="F28" s="23"/>
      <c r="G28" s="23"/>
      <c r="H28" s="23"/>
      <c r="I28" s="23"/>
      <c r="J28" s="23"/>
      <c r="K28" s="23"/>
      <c r="L28" s="23"/>
      <c r="M28" s="23"/>
      <c r="N28" s="23"/>
      <c r="O28" s="23"/>
      <c r="P28" s="23"/>
      <c r="Q28" s="23"/>
      <c r="R28" s="23"/>
      <c r="S28" s="69"/>
    </row>
    <row r="29" spans="2:19" x14ac:dyDescent="0.25">
      <c r="B29" s="67"/>
      <c r="C29" s="70">
        <v>43</v>
      </c>
      <c r="D29" s="71">
        <v>17980.606000000007</v>
      </c>
      <c r="E29" s="23"/>
      <c r="F29" s="23"/>
      <c r="G29" s="23"/>
      <c r="H29" s="23"/>
      <c r="I29" s="23"/>
      <c r="J29" s="23"/>
      <c r="K29" s="23"/>
      <c r="L29" s="23"/>
      <c r="M29" s="23"/>
      <c r="N29" s="23"/>
      <c r="O29" s="23"/>
      <c r="P29" s="23"/>
      <c r="Q29" s="23"/>
      <c r="R29" s="23"/>
      <c r="S29" s="69"/>
    </row>
    <row r="30" spans="2:19" x14ac:dyDescent="0.25">
      <c r="B30" s="67"/>
      <c r="C30" s="70">
        <v>44</v>
      </c>
      <c r="D30" s="71">
        <v>15162.016862745098</v>
      </c>
      <c r="E30" s="23"/>
      <c r="F30" s="23"/>
      <c r="G30" s="23"/>
      <c r="H30" s="23"/>
      <c r="I30" s="23"/>
      <c r="J30" s="23"/>
      <c r="K30" s="23"/>
      <c r="L30" s="23"/>
      <c r="M30" s="23"/>
      <c r="N30" s="23"/>
      <c r="O30" s="23"/>
      <c r="P30" s="23"/>
      <c r="Q30" s="23"/>
      <c r="R30" s="23"/>
      <c r="S30" s="69"/>
    </row>
    <row r="31" spans="2:19" x14ac:dyDescent="0.25">
      <c r="B31" s="67"/>
      <c r="C31" s="70">
        <v>45</v>
      </c>
      <c r="D31" s="71">
        <v>15183.109069767437</v>
      </c>
      <c r="E31" s="23"/>
      <c r="F31" s="23"/>
      <c r="G31" s="23"/>
      <c r="H31" s="23"/>
      <c r="I31" s="23"/>
      <c r="J31" s="23"/>
      <c r="K31" s="23"/>
      <c r="L31" s="23"/>
      <c r="M31" s="23"/>
      <c r="N31" s="23"/>
      <c r="O31" s="23"/>
      <c r="P31" s="23"/>
      <c r="Q31" s="23"/>
      <c r="R31" s="23"/>
      <c r="S31" s="69"/>
    </row>
    <row r="32" spans="2:19" x14ac:dyDescent="0.25">
      <c r="B32" s="67"/>
      <c r="C32" s="70">
        <v>46</v>
      </c>
      <c r="D32" s="71">
        <v>17592.405438596492</v>
      </c>
      <c r="E32" s="23"/>
      <c r="F32" s="23"/>
      <c r="G32" s="23"/>
      <c r="H32" s="23"/>
      <c r="I32" s="23"/>
      <c r="J32" s="23"/>
      <c r="K32" s="23"/>
      <c r="L32" s="23"/>
      <c r="M32" s="23"/>
      <c r="N32" s="23"/>
      <c r="O32" s="23"/>
      <c r="P32" s="23"/>
      <c r="Q32" s="23"/>
      <c r="R32" s="23"/>
      <c r="S32" s="69"/>
    </row>
    <row r="33" spans="2:19" x14ac:dyDescent="0.25">
      <c r="B33" s="67"/>
      <c r="C33" s="70">
        <v>47</v>
      </c>
      <c r="D33" s="71">
        <v>19264.404705882356</v>
      </c>
      <c r="E33" s="23"/>
      <c r="F33" s="23"/>
      <c r="G33" s="23"/>
      <c r="H33" s="23"/>
      <c r="I33" s="23"/>
      <c r="J33" s="23"/>
      <c r="K33" s="23"/>
      <c r="L33" s="23"/>
      <c r="M33" s="23"/>
      <c r="N33" s="23"/>
      <c r="O33" s="23"/>
      <c r="P33" s="23"/>
      <c r="Q33" s="23"/>
      <c r="R33" s="23"/>
      <c r="S33" s="69"/>
    </row>
    <row r="34" spans="2:19" x14ac:dyDescent="0.25">
      <c r="B34" s="67"/>
      <c r="C34" s="70">
        <v>48</v>
      </c>
      <c r="D34" s="71">
        <v>15253.752241379312</v>
      </c>
      <c r="E34" s="23"/>
      <c r="F34" s="23"/>
      <c r="G34" s="23"/>
      <c r="H34" s="23"/>
      <c r="I34" s="23"/>
      <c r="J34" s="23"/>
      <c r="K34" s="23"/>
      <c r="L34" s="23"/>
      <c r="M34" s="23"/>
      <c r="N34" s="23"/>
      <c r="O34" s="23"/>
      <c r="P34" s="23"/>
      <c r="Q34" s="23"/>
      <c r="R34" s="23"/>
      <c r="S34" s="69"/>
    </row>
    <row r="35" spans="2:19" x14ac:dyDescent="0.25">
      <c r="B35" s="67"/>
      <c r="C35" s="70">
        <v>49</v>
      </c>
      <c r="D35" s="71">
        <v>14768.245306122451</v>
      </c>
      <c r="E35" s="23"/>
      <c r="F35" s="23"/>
      <c r="G35" s="23"/>
      <c r="H35" s="23"/>
      <c r="I35" s="23"/>
      <c r="J35" s="23"/>
      <c r="K35" s="23"/>
      <c r="L35" s="23"/>
      <c r="M35" s="23"/>
      <c r="N35" s="23"/>
      <c r="O35" s="23"/>
      <c r="P35" s="23"/>
      <c r="Q35" s="23"/>
      <c r="R35" s="23"/>
      <c r="S35" s="69"/>
    </row>
    <row r="36" spans="2:19" x14ac:dyDescent="0.25">
      <c r="B36" s="67"/>
      <c r="C36" s="70">
        <v>50</v>
      </c>
      <c r="D36" s="71">
        <v>16208.155862068963</v>
      </c>
      <c r="E36" s="23"/>
      <c r="F36" s="23"/>
      <c r="G36" s="23"/>
      <c r="H36" s="23"/>
      <c r="I36" s="23"/>
      <c r="J36" s="23"/>
      <c r="K36" s="23"/>
      <c r="L36" s="23"/>
      <c r="M36" s="23"/>
      <c r="N36" s="23"/>
      <c r="O36" s="23"/>
      <c r="P36" s="23"/>
      <c r="Q36" s="23"/>
      <c r="R36" s="23"/>
      <c r="S36" s="69"/>
    </row>
    <row r="37" spans="2:19" x14ac:dyDescent="0.25">
      <c r="B37" s="67"/>
      <c r="C37" s="70">
        <v>51</v>
      </c>
      <c r="D37" s="71">
        <v>17321.89553571428</v>
      </c>
      <c r="E37" s="23"/>
      <c r="F37" s="23"/>
      <c r="G37" s="23"/>
      <c r="H37" s="23"/>
      <c r="I37" s="23"/>
      <c r="J37" s="23"/>
      <c r="K37" s="23"/>
      <c r="L37" s="23"/>
      <c r="M37" s="23"/>
      <c r="N37" s="23"/>
      <c r="O37" s="23"/>
      <c r="P37" s="23"/>
      <c r="Q37" s="23"/>
      <c r="R37" s="23"/>
      <c r="S37" s="69"/>
    </row>
    <row r="38" spans="2:19" x14ac:dyDescent="0.25">
      <c r="B38" s="67"/>
      <c r="C38" s="70">
        <v>52</v>
      </c>
      <c r="D38" s="71">
        <v>16571.974482758622</v>
      </c>
      <c r="E38" s="23"/>
      <c r="F38" s="23"/>
      <c r="G38" s="23"/>
      <c r="H38" s="23"/>
      <c r="I38" s="23"/>
      <c r="J38" s="23"/>
      <c r="K38" s="23"/>
      <c r="L38" s="23"/>
      <c r="M38" s="23"/>
      <c r="N38" s="23"/>
      <c r="O38" s="23"/>
      <c r="P38" s="23"/>
      <c r="Q38" s="23"/>
      <c r="R38" s="23"/>
      <c r="S38" s="69"/>
    </row>
    <row r="39" spans="2:19" x14ac:dyDescent="0.25">
      <c r="B39" s="67"/>
      <c r="C39" s="70">
        <v>53</v>
      </c>
      <c r="D39" s="71">
        <v>16029.775283018871</v>
      </c>
      <c r="E39" s="23"/>
      <c r="F39" s="23"/>
      <c r="G39" s="23"/>
      <c r="H39" s="23"/>
      <c r="I39" s="23"/>
      <c r="J39" s="23"/>
      <c r="K39" s="23"/>
      <c r="L39" s="23"/>
      <c r="M39" s="23"/>
      <c r="N39" s="23"/>
      <c r="O39" s="23"/>
      <c r="P39" s="23"/>
      <c r="Q39" s="23"/>
      <c r="R39" s="23"/>
      <c r="S39" s="69"/>
    </row>
    <row r="40" spans="2:19" x14ac:dyDescent="0.25">
      <c r="B40" s="67"/>
      <c r="C40" s="70">
        <v>54</v>
      </c>
      <c r="D40" s="71">
        <v>17861.568367346939</v>
      </c>
      <c r="E40" s="23"/>
      <c r="F40" s="23"/>
      <c r="G40" s="23"/>
      <c r="H40" s="23"/>
      <c r="I40" s="23"/>
      <c r="J40" s="23"/>
      <c r="K40" s="23"/>
      <c r="L40" s="23"/>
      <c r="M40" s="23"/>
      <c r="N40" s="23"/>
      <c r="O40" s="23"/>
      <c r="P40" s="23"/>
      <c r="Q40" s="23"/>
      <c r="R40" s="23"/>
      <c r="S40" s="69"/>
    </row>
    <row r="41" spans="2:19" x14ac:dyDescent="0.25">
      <c r="B41" s="67"/>
      <c r="C41" s="70">
        <v>55</v>
      </c>
      <c r="D41" s="71">
        <v>18447.757111111114</v>
      </c>
      <c r="E41" s="23"/>
      <c r="F41" s="23"/>
      <c r="G41" s="23"/>
      <c r="H41" s="23"/>
      <c r="I41" s="23"/>
      <c r="J41" s="23"/>
      <c r="K41" s="23"/>
      <c r="L41" s="23"/>
      <c r="M41" s="23"/>
      <c r="N41" s="23"/>
      <c r="O41" s="23"/>
      <c r="P41" s="23"/>
      <c r="Q41" s="23"/>
      <c r="R41" s="23"/>
      <c r="S41" s="69"/>
    </row>
    <row r="42" spans="2:19" x14ac:dyDescent="0.25">
      <c r="B42" s="67"/>
      <c r="C42" s="70">
        <v>56</v>
      </c>
      <c r="D42" s="71">
        <v>17000.735208333335</v>
      </c>
      <c r="E42" s="23"/>
      <c r="F42" s="23"/>
      <c r="G42" s="23"/>
      <c r="H42" s="23"/>
      <c r="I42" s="23"/>
      <c r="J42" s="23"/>
      <c r="K42" s="23"/>
      <c r="L42" s="23"/>
      <c r="M42" s="23"/>
      <c r="N42" s="23"/>
      <c r="O42" s="23"/>
      <c r="P42" s="23"/>
      <c r="Q42" s="23"/>
      <c r="R42" s="23"/>
      <c r="S42" s="69"/>
    </row>
    <row r="43" spans="2:19" x14ac:dyDescent="0.25">
      <c r="B43" s="67"/>
      <c r="C43" s="70">
        <v>57</v>
      </c>
      <c r="D43" s="71">
        <v>15703.818200000005</v>
      </c>
      <c r="E43" s="23"/>
      <c r="F43" s="23"/>
      <c r="G43" s="23"/>
      <c r="H43" s="23"/>
      <c r="I43" s="23"/>
      <c r="J43" s="23"/>
      <c r="K43" s="23"/>
      <c r="L43" s="23"/>
      <c r="M43" s="23"/>
      <c r="N43" s="23"/>
      <c r="O43" s="23"/>
      <c r="P43" s="23"/>
      <c r="Q43" s="23"/>
      <c r="R43" s="23"/>
      <c r="S43" s="69"/>
    </row>
    <row r="44" spans="2:19" x14ac:dyDescent="0.25">
      <c r="B44" s="67"/>
      <c r="C44" s="70">
        <v>58</v>
      </c>
      <c r="D44" s="71">
        <v>14948.267674418608</v>
      </c>
      <c r="E44" s="23"/>
      <c r="F44" s="23"/>
      <c r="G44" s="23"/>
      <c r="H44" s="23"/>
      <c r="I44" s="23"/>
      <c r="J44" s="23"/>
      <c r="K44" s="23"/>
      <c r="L44" s="23"/>
      <c r="M44" s="23"/>
      <c r="N44" s="23"/>
      <c r="O44" s="23"/>
      <c r="P44" s="23"/>
      <c r="Q44" s="23"/>
      <c r="R44" s="23"/>
      <c r="S44" s="69"/>
    </row>
    <row r="45" spans="2:19" x14ac:dyDescent="0.25">
      <c r="B45" s="67"/>
      <c r="C45" s="70">
        <v>59</v>
      </c>
      <c r="D45" s="71">
        <v>18163.963877551021</v>
      </c>
      <c r="E45" s="23"/>
      <c r="F45" s="23"/>
      <c r="G45" s="23"/>
      <c r="H45" s="23"/>
      <c r="I45" s="23"/>
      <c r="J45" s="23"/>
      <c r="K45" s="23"/>
      <c r="L45" s="23"/>
      <c r="M45" s="23"/>
      <c r="N45" s="23"/>
      <c r="O45" s="23"/>
      <c r="P45" s="23"/>
      <c r="Q45" s="23"/>
      <c r="R45" s="23"/>
      <c r="S45" s="69"/>
    </row>
    <row r="46" spans="2:19" x14ac:dyDescent="0.25">
      <c r="B46" s="67"/>
      <c r="C46" s="70">
        <v>60</v>
      </c>
      <c r="D46" s="71">
        <v>20577.024615384613</v>
      </c>
      <c r="E46" s="23"/>
      <c r="F46" s="23"/>
      <c r="G46" s="23"/>
      <c r="H46" s="23"/>
      <c r="I46" s="23"/>
      <c r="J46" s="23"/>
      <c r="K46" s="23"/>
      <c r="L46" s="23"/>
      <c r="M46" s="23"/>
      <c r="N46" s="23"/>
      <c r="O46" s="23"/>
      <c r="P46" s="23"/>
      <c r="Q46" s="23"/>
      <c r="R46" s="23"/>
      <c r="S46" s="69"/>
    </row>
    <row r="47" spans="2:19" x14ac:dyDescent="0.25">
      <c r="B47" s="67"/>
      <c r="C47" s="70">
        <v>61</v>
      </c>
      <c r="D47" s="71">
        <v>22024.457391304342</v>
      </c>
      <c r="E47" s="23"/>
      <c r="F47" s="23"/>
      <c r="G47" s="23"/>
      <c r="H47" s="23"/>
      <c r="I47" s="23"/>
      <c r="J47" s="23"/>
      <c r="K47" s="23"/>
      <c r="L47" s="23"/>
      <c r="M47" s="23"/>
      <c r="N47" s="23"/>
      <c r="O47" s="23"/>
      <c r="P47" s="23"/>
      <c r="Q47" s="23"/>
      <c r="R47" s="23"/>
      <c r="S47" s="69"/>
    </row>
    <row r="48" spans="2:19" x14ac:dyDescent="0.25">
      <c r="B48" s="67"/>
      <c r="C48" s="70">
        <v>62</v>
      </c>
      <c r="D48" s="71">
        <v>19325.295454545456</v>
      </c>
      <c r="E48" s="23"/>
      <c r="F48" s="23"/>
      <c r="G48" s="23"/>
      <c r="H48" s="23"/>
      <c r="I48" s="23"/>
      <c r="J48" s="23"/>
      <c r="K48" s="23"/>
      <c r="L48" s="23"/>
      <c r="M48" s="23"/>
      <c r="N48" s="23"/>
      <c r="O48" s="23"/>
      <c r="P48" s="23"/>
      <c r="Q48" s="23"/>
      <c r="R48" s="23"/>
      <c r="S48" s="69"/>
    </row>
    <row r="49" spans="2:19" x14ac:dyDescent="0.25">
      <c r="B49" s="67"/>
      <c r="C49" s="70">
        <v>63</v>
      </c>
      <c r="D49" s="71">
        <v>19904.59304347826</v>
      </c>
      <c r="E49" s="23"/>
      <c r="F49" s="23"/>
      <c r="G49" s="23"/>
      <c r="H49" s="23"/>
      <c r="I49" s="23"/>
      <c r="J49" s="23"/>
      <c r="K49" s="23"/>
      <c r="L49" s="23"/>
      <c r="M49" s="23"/>
      <c r="N49" s="23"/>
      <c r="O49" s="23"/>
      <c r="P49" s="23"/>
      <c r="Q49" s="23"/>
      <c r="R49" s="23"/>
      <c r="S49" s="69"/>
    </row>
    <row r="50" spans="2:19" x14ac:dyDescent="0.25">
      <c r="B50" s="67"/>
      <c r="C50" s="70">
        <v>64</v>
      </c>
      <c r="D50" s="71">
        <v>22631.465</v>
      </c>
      <c r="E50" s="23"/>
      <c r="F50" s="23"/>
      <c r="G50" s="23"/>
      <c r="H50" s="23"/>
      <c r="I50" s="23"/>
      <c r="J50" s="23"/>
      <c r="K50" s="23"/>
      <c r="L50" s="23"/>
      <c r="M50" s="23"/>
      <c r="N50" s="23"/>
      <c r="O50" s="23"/>
      <c r="P50" s="23"/>
      <c r="Q50" s="23"/>
      <c r="R50" s="23"/>
      <c r="S50" s="69"/>
    </row>
    <row r="51" spans="2:19" x14ac:dyDescent="0.25">
      <c r="B51" s="67"/>
      <c r="C51" s="70">
        <v>65</v>
      </c>
      <c r="D51" s="71">
        <v>29330.98</v>
      </c>
      <c r="E51" s="23"/>
      <c r="F51" s="23"/>
      <c r="G51" s="23"/>
      <c r="H51" s="23"/>
      <c r="I51" s="23"/>
      <c r="J51" s="23"/>
      <c r="K51" s="23"/>
      <c r="L51" s="23"/>
      <c r="M51" s="23"/>
      <c r="N51" s="23"/>
      <c r="O51" s="23"/>
      <c r="P51" s="23"/>
      <c r="Q51" s="23"/>
      <c r="R51" s="23"/>
      <c r="S51" s="69"/>
    </row>
    <row r="52" spans="2:19" x14ac:dyDescent="0.25">
      <c r="B52" s="67"/>
      <c r="C52" s="70" t="s">
        <v>6010</v>
      </c>
      <c r="D52" s="71">
        <v>13529.918034261262</v>
      </c>
      <c r="E52" s="23"/>
      <c r="F52" s="23"/>
      <c r="G52" s="23"/>
      <c r="H52" s="23"/>
      <c r="I52" s="23"/>
      <c r="J52" s="23"/>
      <c r="K52" s="23"/>
      <c r="L52" s="23"/>
      <c r="M52" s="23"/>
      <c r="N52" s="23"/>
      <c r="O52" s="23"/>
      <c r="P52" s="23"/>
      <c r="Q52" s="23"/>
      <c r="R52" s="23"/>
      <c r="S52" s="69"/>
    </row>
    <row r="53" spans="2:19" x14ac:dyDescent="0.25">
      <c r="B53" s="67"/>
      <c r="C53" s="23"/>
      <c r="D53" s="23"/>
      <c r="E53" s="23"/>
      <c r="F53" s="23"/>
      <c r="G53" s="23"/>
      <c r="H53" s="23"/>
      <c r="I53" s="23"/>
      <c r="J53" s="23"/>
      <c r="K53" s="23"/>
      <c r="L53" s="23"/>
      <c r="M53" s="23"/>
      <c r="N53" s="23"/>
      <c r="O53" s="23"/>
      <c r="P53" s="23"/>
      <c r="Q53" s="23"/>
      <c r="R53" s="23"/>
      <c r="S53" s="69"/>
    </row>
    <row r="54" spans="2:19" ht="15.75" thickBot="1" x14ac:dyDescent="0.3">
      <c r="B54" s="74"/>
      <c r="C54" s="75"/>
      <c r="D54" s="75"/>
      <c r="E54" s="75"/>
      <c r="F54" s="75"/>
      <c r="G54" s="75"/>
      <c r="H54" s="75"/>
      <c r="I54" s="75"/>
      <c r="J54" s="75"/>
      <c r="K54" s="75"/>
      <c r="L54" s="75"/>
      <c r="M54" s="75"/>
      <c r="N54" s="75"/>
      <c r="O54" s="75"/>
      <c r="P54" s="75"/>
      <c r="Q54" s="75"/>
      <c r="R54" s="75"/>
      <c r="S54" s="76"/>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FFBC5-A8DC-486E-B2E4-BC8D31704490}">
  <dimension ref="C7:AJ64"/>
  <sheetViews>
    <sheetView zoomScale="85" zoomScaleNormal="85" workbookViewId="0">
      <selection activeCell="AB20" sqref="AB20"/>
    </sheetView>
  </sheetViews>
  <sheetFormatPr defaultRowHeight="15" x14ac:dyDescent="0.25"/>
  <cols>
    <col min="1" max="2" width="9.140625" style="23"/>
    <col min="3" max="3" width="10" style="23" customWidth="1"/>
    <col min="4" max="5" width="9.140625" style="23"/>
    <col min="6" max="6" width="18.42578125" style="23" customWidth="1"/>
    <col min="7" max="7" width="2.28515625" style="23" customWidth="1"/>
    <col min="8" max="8" width="9.140625" style="23"/>
    <col min="9" max="9" width="18" style="23" customWidth="1"/>
    <col min="10" max="10" width="2.85546875" style="23" customWidth="1"/>
    <col min="11" max="11" width="9.140625" style="23"/>
    <col min="12" max="12" width="15.42578125" style="23" customWidth="1"/>
    <col min="13" max="13" width="9.140625" style="23"/>
    <col min="14" max="14" width="10.28515625" style="23" customWidth="1"/>
    <col min="15" max="27" width="9.140625" style="23"/>
    <col min="28" max="28" width="34" style="23" customWidth="1"/>
    <col min="29" max="16384" width="9.140625" style="23"/>
  </cols>
  <sheetData>
    <row r="7" spans="3:36" ht="15.75" thickBot="1" x14ac:dyDescent="0.3">
      <c r="AJ7"/>
    </row>
    <row r="8" spans="3:36" x14ac:dyDescent="0.25">
      <c r="C8" s="64"/>
      <c r="D8" s="64"/>
      <c r="E8" s="65"/>
      <c r="F8" s="102" t="s">
        <v>6068</v>
      </c>
      <c r="G8" s="65"/>
      <c r="H8" s="64"/>
      <c r="I8" s="102" t="s">
        <v>6069</v>
      </c>
      <c r="J8" s="65"/>
      <c r="K8" s="64"/>
      <c r="L8" s="103" t="s">
        <v>6070</v>
      </c>
      <c r="M8" s="65"/>
      <c r="N8" s="66"/>
      <c r="O8" s="65"/>
      <c r="P8" s="65"/>
      <c r="Q8" s="65"/>
      <c r="R8" s="65"/>
      <c r="S8" s="65"/>
      <c r="T8" s="65"/>
      <c r="U8" s="65"/>
      <c r="V8" s="65"/>
      <c r="W8" s="65"/>
      <c r="X8" s="65"/>
      <c r="Y8" s="65"/>
      <c r="Z8" s="65"/>
      <c r="AA8" s="66"/>
    </row>
    <row r="9" spans="3:36" ht="15.75" customHeight="1" x14ac:dyDescent="0.25">
      <c r="C9" s="67"/>
      <c r="D9" s="67"/>
      <c r="F9" s="91">
        <v>2335</v>
      </c>
      <c r="H9" s="67"/>
      <c r="I9" s="91">
        <v>391</v>
      </c>
      <c r="K9" s="67"/>
      <c r="L9" s="114">
        <f>AVERAGE(Healthcare!Q2:Q2336)</f>
        <v>13529.918034261262</v>
      </c>
      <c r="M9" s="114"/>
      <c r="N9" s="115"/>
      <c r="AA9" s="69"/>
    </row>
    <row r="10" spans="3:36" ht="15.75" customHeight="1" thickBot="1" x14ac:dyDescent="0.3">
      <c r="C10" s="67"/>
      <c r="D10" s="74"/>
      <c r="E10" s="75"/>
      <c r="F10" s="92"/>
      <c r="H10" s="74"/>
      <c r="I10" s="92"/>
      <c r="K10" s="74"/>
      <c r="L10" s="116"/>
      <c r="M10" s="116"/>
      <c r="N10" s="117"/>
      <c r="AA10" s="69"/>
    </row>
    <row r="11" spans="3:36" x14ac:dyDescent="0.25">
      <c r="C11" s="67"/>
      <c r="AA11" s="69"/>
    </row>
    <row r="12" spans="3:36" x14ac:dyDescent="0.25">
      <c r="C12" s="67"/>
      <c r="AA12" s="69"/>
    </row>
    <row r="13" spans="3:36" x14ac:dyDescent="0.25">
      <c r="C13" s="67"/>
      <c r="AA13" s="69"/>
    </row>
    <row r="14" spans="3:36" x14ac:dyDescent="0.25">
      <c r="C14" s="67"/>
      <c r="AA14" s="69"/>
    </row>
    <row r="15" spans="3:36" x14ac:dyDescent="0.25">
      <c r="C15" s="67"/>
      <c r="AA15" s="69"/>
    </row>
    <row r="16" spans="3:36" x14ac:dyDescent="0.25">
      <c r="C16" s="67"/>
      <c r="AA16" s="69"/>
    </row>
    <row r="17" spans="3:27" x14ac:dyDescent="0.25">
      <c r="C17" s="67"/>
      <c r="AA17" s="69"/>
    </row>
    <row r="18" spans="3:27" x14ac:dyDescent="0.25">
      <c r="C18" s="67"/>
      <c r="AA18" s="69"/>
    </row>
    <row r="19" spans="3:27" x14ac:dyDescent="0.25">
      <c r="C19" s="67"/>
      <c r="AA19" s="69"/>
    </row>
    <row r="20" spans="3:27" x14ac:dyDescent="0.25">
      <c r="C20" s="67"/>
      <c r="AA20" s="69"/>
    </row>
    <row r="21" spans="3:27" x14ac:dyDescent="0.25">
      <c r="C21" s="67"/>
      <c r="AA21" s="69"/>
    </row>
    <row r="22" spans="3:27" x14ac:dyDescent="0.25">
      <c r="C22" s="67"/>
      <c r="AA22" s="69"/>
    </row>
    <row r="23" spans="3:27" x14ac:dyDescent="0.25">
      <c r="C23" s="67"/>
      <c r="AA23" s="69"/>
    </row>
    <row r="24" spans="3:27" x14ac:dyDescent="0.25">
      <c r="C24" s="67"/>
      <c r="AA24" s="69"/>
    </row>
    <row r="25" spans="3:27" x14ac:dyDescent="0.25">
      <c r="C25" s="67"/>
      <c r="AA25" s="69"/>
    </row>
    <row r="26" spans="3:27" x14ac:dyDescent="0.25">
      <c r="C26" s="67"/>
      <c r="AA26" s="69"/>
    </row>
    <row r="27" spans="3:27" x14ac:dyDescent="0.25">
      <c r="C27" s="67"/>
      <c r="AA27" s="69"/>
    </row>
    <row r="28" spans="3:27" x14ac:dyDescent="0.25">
      <c r="C28" s="67"/>
      <c r="AA28" s="69"/>
    </row>
    <row r="29" spans="3:27" x14ac:dyDescent="0.25">
      <c r="C29" s="67"/>
      <c r="AA29" s="69"/>
    </row>
    <row r="30" spans="3:27" x14ac:dyDescent="0.25">
      <c r="C30" s="67"/>
      <c r="AA30" s="69"/>
    </row>
    <row r="31" spans="3:27" x14ac:dyDescent="0.25">
      <c r="C31" s="67"/>
      <c r="AA31" s="69"/>
    </row>
    <row r="32" spans="3:27" x14ac:dyDescent="0.25">
      <c r="C32" s="67"/>
      <c r="AA32" s="69"/>
    </row>
    <row r="33" spans="3:27" x14ac:dyDescent="0.25">
      <c r="C33" s="67"/>
      <c r="AA33" s="69"/>
    </row>
    <row r="34" spans="3:27" x14ac:dyDescent="0.25">
      <c r="C34" s="67"/>
      <c r="AA34" s="69"/>
    </row>
    <row r="35" spans="3:27" x14ac:dyDescent="0.25">
      <c r="C35" s="67"/>
      <c r="AA35" s="69"/>
    </row>
    <row r="36" spans="3:27" x14ac:dyDescent="0.25">
      <c r="C36" s="67"/>
      <c r="AA36" s="69"/>
    </row>
    <row r="37" spans="3:27" x14ac:dyDescent="0.25">
      <c r="C37" s="67"/>
      <c r="AA37" s="69"/>
    </row>
    <row r="38" spans="3:27" x14ac:dyDescent="0.25">
      <c r="C38" s="67"/>
      <c r="AA38" s="69"/>
    </row>
    <row r="39" spans="3:27" x14ac:dyDescent="0.25">
      <c r="C39" s="67"/>
      <c r="AA39" s="69"/>
    </row>
    <row r="40" spans="3:27" x14ac:dyDescent="0.25">
      <c r="C40" s="67"/>
      <c r="AA40" s="69"/>
    </row>
    <row r="41" spans="3:27" x14ac:dyDescent="0.25">
      <c r="C41" s="67"/>
      <c r="AA41" s="69"/>
    </row>
    <row r="42" spans="3:27" x14ac:dyDescent="0.25">
      <c r="C42" s="67"/>
      <c r="AA42" s="69"/>
    </row>
    <row r="43" spans="3:27" x14ac:dyDescent="0.25">
      <c r="C43" s="67"/>
      <c r="AA43" s="69"/>
    </row>
    <row r="44" spans="3:27" x14ac:dyDescent="0.25">
      <c r="C44" s="67"/>
      <c r="AA44" s="69"/>
    </row>
    <row r="45" spans="3:27" x14ac:dyDescent="0.25">
      <c r="C45" s="67"/>
      <c r="AA45" s="69"/>
    </row>
    <row r="46" spans="3:27" x14ac:dyDescent="0.25">
      <c r="C46" s="67"/>
      <c r="AA46" s="69"/>
    </row>
    <row r="47" spans="3:27" x14ac:dyDescent="0.25">
      <c r="C47" s="67"/>
      <c r="AA47" s="69"/>
    </row>
    <row r="48" spans="3:27" x14ac:dyDescent="0.25">
      <c r="C48" s="67"/>
      <c r="AA48" s="69"/>
    </row>
    <row r="49" spans="3:27" x14ac:dyDescent="0.25">
      <c r="C49" s="67"/>
      <c r="AA49" s="69"/>
    </row>
    <row r="50" spans="3:27" x14ac:dyDescent="0.25">
      <c r="C50" s="67"/>
      <c r="AA50" s="69"/>
    </row>
    <row r="51" spans="3:27" x14ac:dyDescent="0.25">
      <c r="C51" s="67"/>
      <c r="AA51" s="69"/>
    </row>
    <row r="52" spans="3:27" x14ac:dyDescent="0.25">
      <c r="C52" s="67"/>
      <c r="AA52" s="69"/>
    </row>
    <row r="53" spans="3:27" x14ac:dyDescent="0.25">
      <c r="C53" s="67"/>
      <c r="AA53" s="69"/>
    </row>
    <row r="54" spans="3:27" x14ac:dyDescent="0.25">
      <c r="C54" s="67"/>
      <c r="AA54" s="69"/>
    </row>
    <row r="55" spans="3:27" x14ac:dyDescent="0.25">
      <c r="C55" s="67"/>
      <c r="AA55" s="69"/>
    </row>
    <row r="56" spans="3:27" x14ac:dyDescent="0.25">
      <c r="C56" s="67"/>
      <c r="AA56" s="69"/>
    </row>
    <row r="57" spans="3:27" x14ac:dyDescent="0.25">
      <c r="C57" s="67"/>
      <c r="AA57" s="69"/>
    </row>
    <row r="58" spans="3:27" x14ac:dyDescent="0.25">
      <c r="C58" s="67"/>
      <c r="AA58" s="69"/>
    </row>
    <row r="59" spans="3:27" x14ac:dyDescent="0.25">
      <c r="C59" s="67"/>
      <c r="AA59" s="69"/>
    </row>
    <row r="60" spans="3:27" x14ac:dyDescent="0.25">
      <c r="C60" s="67"/>
      <c r="AA60" s="69"/>
    </row>
    <row r="61" spans="3:27" x14ac:dyDescent="0.25">
      <c r="C61" s="67"/>
      <c r="AA61" s="69"/>
    </row>
    <row r="62" spans="3:27" x14ac:dyDescent="0.25">
      <c r="C62" s="67"/>
      <c r="AA62" s="69"/>
    </row>
    <row r="63" spans="3:27" x14ac:dyDescent="0.25">
      <c r="C63" s="67"/>
      <c r="AA63" s="69"/>
    </row>
    <row r="64" spans="3:27" ht="15.75" thickBot="1" x14ac:dyDescent="0.3">
      <c r="C64" s="74"/>
      <c r="D64" s="75"/>
      <c r="E64" s="75"/>
      <c r="F64" s="75"/>
      <c r="G64" s="75"/>
      <c r="H64" s="75"/>
      <c r="I64" s="75"/>
      <c r="J64" s="75"/>
      <c r="K64" s="75"/>
      <c r="L64" s="75"/>
      <c r="M64" s="75"/>
      <c r="N64" s="75"/>
      <c r="O64" s="75"/>
      <c r="P64" s="75"/>
      <c r="Q64" s="75"/>
      <c r="R64" s="75"/>
      <c r="S64" s="75"/>
      <c r="T64" s="75"/>
      <c r="U64" s="75"/>
      <c r="V64" s="75"/>
      <c r="W64" s="75"/>
      <c r="X64" s="75"/>
      <c r="Y64" s="75"/>
      <c r="Z64" s="75"/>
      <c r="AA64" s="76"/>
    </row>
  </sheetData>
  <mergeCells count="2">
    <mergeCell ref="F9:F10"/>
    <mergeCell ref="I9:I10"/>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Customer Names</vt:lpstr>
      <vt:lpstr>Medical Examinations</vt:lpstr>
      <vt:lpstr>Hospitalisation Details</vt:lpstr>
      <vt:lpstr>Data Cleaning Q1 to Q4</vt:lpstr>
      <vt:lpstr>Data Transformation Q1 to Q8</vt:lpstr>
      <vt:lpstr>Uniqee Value</vt:lpstr>
      <vt:lpstr>Healthcare</vt:lpstr>
      <vt:lpstr>Pie or Donut Chart Q1</vt:lpstr>
      <vt:lpstr>Pie or Donut Chart Q2</vt:lpstr>
      <vt:lpstr>Column or Bar Chart Q1</vt:lpstr>
      <vt:lpstr>Column or Bar Chart Q2</vt:lpstr>
      <vt:lpstr>Line or Scatter Plot Q1</vt:lpstr>
      <vt:lpstr>Line or Scatter Plot Q2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Shyju P</dc:creator>
  <cp:lastModifiedBy>Shyju P</cp:lastModifiedBy>
  <dcterms:created xsi:type="dcterms:W3CDTF">2026-10-19T09:12:18Z</dcterms:created>
  <dcterms:modified xsi:type="dcterms:W3CDTF">2026-10-24T11:06:45Z</dcterms:modified>
</cp:coreProperties>
</file>